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840" yWindow="300" windowWidth="21375" windowHeight="9990" firstSheet="5" activeTab="8"/>
  </bookViews>
  <sheets>
    <sheet name="Notes" sheetId="13" r:id="rId1"/>
    <sheet name="Cal_Energy" sheetId="3" r:id="rId2"/>
    <sheet name="Billed_Energy" sheetId="5" r:id="rId3"/>
    <sheet name="Demand" sheetId="2" r:id="rId4"/>
    <sheet name="Customers" sheetId="4" r:id="rId5"/>
    <sheet name="Cal_Energy_Switching" sheetId="8" r:id="rId6"/>
    <sheet name="Billed_Energy Switching" sheetId="12" r:id="rId7"/>
    <sheet name="Dmd Switching" sheetId="10" r:id="rId8"/>
    <sheet name="Cust Switching" sheetId="11" r:id="rId9"/>
    <sheet name="Switching" sheetId="7" r:id="rId10"/>
    <sheet name="Dmd Factors" sheetId="6" r:id="rId11"/>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al_Workbook_GUID" hidden="1">"LGTW3AYRA9QIAR39NYTSFGIP"</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45621" calcMode="manual"/>
</workbook>
</file>

<file path=xl/calcChain.xml><?xml version="1.0" encoding="utf-8"?>
<calcChain xmlns="http://schemas.openxmlformats.org/spreadsheetml/2006/main">
  <c r="F4" i="7" l="1"/>
  <c r="G4" i="7"/>
  <c r="H4" i="7"/>
  <c r="I4" i="7"/>
  <c r="F5" i="7"/>
  <c r="G5" i="7"/>
  <c r="H5" i="7"/>
  <c r="I5" i="7"/>
  <c r="F6" i="7"/>
  <c r="G6" i="7"/>
  <c r="H6" i="7"/>
  <c r="I6" i="7"/>
  <c r="F7" i="7"/>
  <c r="G7" i="7"/>
  <c r="H7" i="7"/>
  <c r="I7" i="7"/>
  <c r="F8" i="7"/>
  <c r="G8" i="7"/>
  <c r="H8" i="7"/>
  <c r="I8" i="7"/>
  <c r="F9" i="7"/>
  <c r="G9" i="7"/>
  <c r="H9" i="7"/>
  <c r="I9" i="7"/>
  <c r="F10" i="7"/>
  <c r="G10" i="7"/>
  <c r="H10" i="7"/>
  <c r="I10" i="7"/>
  <c r="F11" i="7"/>
  <c r="G11" i="7"/>
  <c r="H11" i="7"/>
  <c r="I11" i="7"/>
  <c r="F12" i="7"/>
  <c r="G12" i="7"/>
  <c r="H12" i="7"/>
  <c r="I12" i="7"/>
  <c r="F13" i="7"/>
  <c r="G13" i="7"/>
  <c r="H13" i="7"/>
  <c r="I13" i="7"/>
  <c r="F14" i="7"/>
  <c r="G14" i="7"/>
  <c r="H14" i="7"/>
  <c r="I14" i="7"/>
  <c r="F15" i="7"/>
  <c r="G15" i="7"/>
  <c r="H15" i="7"/>
  <c r="I15" i="7"/>
  <c r="F16" i="7"/>
  <c r="G16" i="7"/>
  <c r="H16" i="7"/>
  <c r="I16" i="7"/>
  <c r="F17" i="7"/>
  <c r="G17" i="7"/>
  <c r="H17" i="7"/>
  <c r="I17" i="7"/>
  <c r="F18" i="7"/>
  <c r="G18" i="7"/>
  <c r="H18" i="7"/>
  <c r="I18" i="7"/>
  <c r="F19" i="7"/>
  <c r="G19" i="7"/>
  <c r="H19" i="7"/>
  <c r="I19" i="7"/>
  <c r="AJ5" i="4" l="1"/>
  <c r="AK5" i="4"/>
  <c r="AJ6" i="4"/>
  <c r="AK6" i="4"/>
  <c r="AJ7" i="4"/>
  <c r="AK7" i="4"/>
  <c r="AJ8" i="4"/>
  <c r="AK8" i="4"/>
  <c r="AJ9" i="4"/>
  <c r="AK9" i="4"/>
  <c r="AJ10" i="4"/>
  <c r="AK10" i="4"/>
  <c r="AJ11" i="4"/>
  <c r="AK11" i="4"/>
  <c r="AJ12" i="4"/>
  <c r="AK12" i="4"/>
  <c r="AJ13" i="4"/>
  <c r="AK13" i="4"/>
  <c r="AJ14" i="4"/>
  <c r="AK14" i="4"/>
  <c r="AJ15" i="4"/>
  <c r="AK15" i="4"/>
  <c r="AJ16" i="4"/>
  <c r="AK16" i="4"/>
  <c r="AJ17" i="4"/>
  <c r="AK17" i="4"/>
  <c r="AJ18" i="4"/>
  <c r="AK18" i="4"/>
  <c r="AJ19" i="4"/>
  <c r="AK19" i="4"/>
  <c r="AJ20" i="4"/>
  <c r="AK20"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J61" i="4"/>
  <c r="AK61" i="4"/>
  <c r="AJ62" i="4"/>
  <c r="AK62" i="4"/>
  <c r="AJ63" i="4"/>
  <c r="AK63" i="4"/>
  <c r="AJ64" i="4"/>
  <c r="AK64" i="4"/>
  <c r="AJ65" i="4"/>
  <c r="AK65" i="4"/>
  <c r="AJ66" i="4"/>
  <c r="AK66" i="4"/>
  <c r="AJ67" i="4"/>
  <c r="AK67" i="4"/>
  <c r="AJ68" i="4"/>
  <c r="AK68" i="4"/>
  <c r="AJ69" i="4"/>
  <c r="AK69" i="4"/>
  <c r="AJ70" i="4"/>
  <c r="AK70" i="4"/>
  <c r="AJ71" i="4"/>
  <c r="AK71" i="4"/>
  <c r="AJ72" i="4"/>
  <c r="AK72" i="4"/>
  <c r="AJ73" i="4"/>
  <c r="AK73" i="4"/>
  <c r="AJ74" i="4"/>
  <c r="AK74" i="4"/>
  <c r="AJ75" i="4"/>
  <c r="AK75" i="4"/>
  <c r="AJ76" i="4"/>
  <c r="AK76" i="4"/>
  <c r="AJ77" i="4"/>
  <c r="AK77" i="4"/>
  <c r="AJ78" i="4"/>
  <c r="AK78" i="4"/>
  <c r="AJ79" i="4"/>
  <c r="AK79" i="4"/>
  <c r="AJ80" i="4"/>
  <c r="AK80" i="4"/>
  <c r="AJ81" i="4"/>
  <c r="AK81" i="4"/>
  <c r="AJ82" i="4"/>
  <c r="AK82" i="4"/>
  <c r="AJ83" i="4"/>
  <c r="AK83" i="4"/>
  <c r="AJ84" i="4"/>
  <c r="AK84" i="4"/>
  <c r="AJ85" i="4"/>
  <c r="AK85" i="4"/>
  <c r="AJ86" i="4"/>
  <c r="AK86" i="4"/>
  <c r="AJ87" i="4"/>
  <c r="AK87" i="4"/>
  <c r="AJ88" i="4"/>
  <c r="AK88" i="4"/>
  <c r="AJ89" i="4"/>
  <c r="AK89" i="4"/>
  <c r="AJ90" i="4"/>
  <c r="AK90" i="4"/>
  <c r="AJ91" i="4"/>
  <c r="AK91" i="4"/>
  <c r="AJ92" i="4"/>
  <c r="AK92" i="4"/>
  <c r="AJ93" i="4"/>
  <c r="AK93" i="4"/>
  <c r="AJ94" i="4"/>
  <c r="AK94" i="4"/>
  <c r="AJ95" i="4"/>
  <c r="AK95" i="4"/>
  <c r="AJ96" i="4"/>
  <c r="AK96" i="4"/>
  <c r="AJ97" i="4"/>
  <c r="AK97" i="4"/>
  <c r="AJ98" i="4"/>
  <c r="AK98" i="4"/>
  <c r="AJ99" i="4"/>
  <c r="AK99" i="4"/>
  <c r="AJ100" i="4"/>
  <c r="AK100" i="4"/>
  <c r="AJ101" i="4"/>
  <c r="AK101" i="4"/>
  <c r="AJ102" i="4"/>
  <c r="AK102" i="4"/>
  <c r="AJ103" i="4"/>
  <c r="AK103" i="4"/>
  <c r="AJ104" i="4"/>
  <c r="AK104" i="4"/>
  <c r="AJ105" i="4"/>
  <c r="AK105" i="4"/>
  <c r="AJ106" i="4"/>
  <c r="AK106" i="4"/>
  <c r="AJ107" i="4"/>
  <c r="AK107" i="4"/>
  <c r="AJ108" i="4"/>
  <c r="AK108" i="4"/>
  <c r="AJ109" i="4"/>
  <c r="AK109" i="4"/>
  <c r="AJ110" i="4"/>
  <c r="AK110" i="4"/>
  <c r="AJ111" i="4"/>
  <c r="AK111" i="4"/>
  <c r="AJ112" i="4"/>
  <c r="AK112" i="4"/>
  <c r="AJ113" i="4"/>
  <c r="AK113" i="4"/>
  <c r="AJ114" i="4"/>
  <c r="AK114" i="4"/>
  <c r="AJ115" i="4"/>
  <c r="AK115" i="4"/>
  <c r="AJ116" i="4"/>
  <c r="AK116" i="4"/>
  <c r="AJ117" i="4"/>
  <c r="AK117" i="4"/>
  <c r="AJ118" i="4"/>
  <c r="AK118" i="4"/>
  <c r="AJ119" i="4"/>
  <c r="AK119" i="4"/>
  <c r="AJ120" i="4"/>
  <c r="AK120" i="4"/>
  <c r="AJ121" i="4"/>
  <c r="AK121" i="4"/>
  <c r="AJ122" i="4"/>
  <c r="AK122" i="4"/>
  <c r="AJ123" i="4"/>
  <c r="AK123" i="4"/>
  <c r="AJ124" i="4"/>
  <c r="AK124" i="4"/>
  <c r="AJ125" i="4"/>
  <c r="AK125" i="4"/>
  <c r="AJ126" i="4"/>
  <c r="AK126" i="4"/>
  <c r="AJ127" i="4"/>
  <c r="AK127" i="4"/>
  <c r="AJ128" i="4"/>
  <c r="AK128" i="4"/>
  <c r="AJ129" i="4"/>
  <c r="AK129" i="4"/>
  <c r="AJ130" i="4"/>
  <c r="AK130" i="4"/>
  <c r="AJ131" i="4"/>
  <c r="AK131" i="4"/>
  <c r="AJ132" i="4"/>
  <c r="AK132" i="4"/>
  <c r="AJ133" i="4"/>
  <c r="AK133" i="4"/>
  <c r="AJ134" i="4"/>
  <c r="AK134" i="4"/>
  <c r="AJ135" i="4"/>
  <c r="AK135" i="4"/>
  <c r="AJ136" i="4"/>
  <c r="AK136" i="4"/>
  <c r="AJ137" i="4"/>
  <c r="AK137" i="4"/>
  <c r="AJ138" i="4"/>
  <c r="AK138" i="4"/>
  <c r="AJ139" i="4"/>
  <c r="AK139" i="4"/>
  <c r="AJ140" i="4"/>
  <c r="AK140" i="4"/>
  <c r="AJ141" i="4"/>
  <c r="AK141" i="4"/>
  <c r="AJ142" i="4"/>
  <c r="AK142" i="4"/>
  <c r="AJ143" i="4"/>
  <c r="AK143" i="4"/>
  <c r="AJ144" i="4"/>
  <c r="AK144" i="4"/>
  <c r="AJ145" i="4"/>
  <c r="AK145" i="4"/>
  <c r="AJ146" i="4"/>
  <c r="AK146" i="4"/>
  <c r="AJ147" i="4"/>
  <c r="AK147" i="4"/>
  <c r="AJ148" i="4"/>
  <c r="AK148" i="4"/>
  <c r="AJ149" i="4"/>
  <c r="AK149" i="4"/>
  <c r="AJ150" i="4"/>
  <c r="AK150" i="4"/>
  <c r="AJ151" i="4"/>
  <c r="AK151" i="4"/>
  <c r="AJ152" i="4"/>
  <c r="AK152" i="4"/>
  <c r="AJ153" i="4"/>
  <c r="AK153" i="4"/>
  <c r="AJ154" i="4"/>
  <c r="AK154" i="4"/>
  <c r="AJ155" i="4"/>
  <c r="AK155" i="4"/>
  <c r="AJ156" i="4"/>
  <c r="AK156" i="4"/>
  <c r="AJ157" i="4"/>
  <c r="AK157" i="4"/>
  <c r="AJ158" i="4"/>
  <c r="AK158" i="4"/>
  <c r="AJ159" i="4"/>
  <c r="AK159" i="4"/>
  <c r="AJ160" i="4"/>
  <c r="AK160" i="4"/>
  <c r="AJ161" i="4"/>
  <c r="AK161" i="4"/>
  <c r="AJ162" i="4"/>
  <c r="AK162" i="4"/>
  <c r="AJ163" i="4"/>
  <c r="AK163" i="4"/>
  <c r="AJ164" i="4"/>
  <c r="AK164" i="4"/>
  <c r="AJ165" i="4"/>
  <c r="AK165" i="4"/>
  <c r="AJ166" i="4"/>
  <c r="AK166" i="4"/>
  <c r="AJ167" i="4"/>
  <c r="AK167" i="4"/>
  <c r="AJ168" i="4"/>
  <c r="AK168" i="4"/>
  <c r="AJ169" i="4"/>
  <c r="AK169" i="4"/>
  <c r="AJ170" i="4"/>
  <c r="AK170" i="4"/>
  <c r="AJ171" i="4"/>
  <c r="AK171" i="4"/>
  <c r="AJ172" i="4"/>
  <c r="AK172" i="4"/>
  <c r="AJ173" i="4"/>
  <c r="AK173" i="4"/>
  <c r="AJ174" i="4"/>
  <c r="AK174" i="4"/>
  <c r="AJ175" i="4"/>
  <c r="AK175" i="4"/>
  <c r="AJ176" i="4"/>
  <c r="AK176" i="4"/>
  <c r="AJ177" i="4"/>
  <c r="AK177" i="4"/>
  <c r="AJ178" i="4"/>
  <c r="AK178" i="4"/>
  <c r="AJ179" i="4"/>
  <c r="AK179" i="4"/>
  <c r="AJ180" i="4"/>
  <c r="AK180" i="4"/>
  <c r="AJ181" i="4"/>
  <c r="AK181" i="4"/>
  <c r="AJ182" i="4"/>
  <c r="AK182" i="4"/>
  <c r="AJ183" i="4"/>
  <c r="AK183" i="4"/>
  <c r="AJ184" i="4"/>
  <c r="AK184" i="4"/>
  <c r="AJ185" i="4"/>
  <c r="AK185" i="4"/>
  <c r="AJ186" i="4"/>
  <c r="AK186" i="4"/>
  <c r="AJ187" i="4"/>
  <c r="AK187" i="4"/>
  <c r="AJ188" i="4"/>
  <c r="AK188" i="4"/>
  <c r="AJ189" i="4"/>
  <c r="AK189" i="4"/>
  <c r="AJ190" i="4"/>
  <c r="AK190" i="4"/>
  <c r="AJ191" i="4"/>
  <c r="AK191" i="4"/>
  <c r="AJ192" i="4"/>
  <c r="AK192" i="4"/>
  <c r="AJ193" i="4"/>
  <c r="AK193" i="4"/>
  <c r="AJ194" i="4"/>
  <c r="AK194" i="4"/>
  <c r="AJ195" i="4"/>
  <c r="AK195" i="4"/>
  <c r="AJ196" i="4"/>
  <c r="AK196" i="4"/>
  <c r="AJ197" i="4"/>
  <c r="AK197" i="4"/>
  <c r="AJ198" i="4"/>
  <c r="AK198" i="4"/>
  <c r="AJ199" i="4"/>
  <c r="AK199" i="4"/>
  <c r="AJ200" i="4"/>
  <c r="AK200" i="4"/>
  <c r="AJ201" i="4"/>
  <c r="AK201" i="4"/>
  <c r="AJ202" i="4"/>
  <c r="AK202" i="4"/>
  <c r="AJ203" i="4"/>
  <c r="AK203" i="4"/>
  <c r="AJ204" i="4"/>
  <c r="AK204" i="4"/>
  <c r="AJ205" i="4"/>
  <c r="AK205" i="4"/>
  <c r="AJ206" i="4"/>
  <c r="AK206" i="4"/>
  <c r="AJ207" i="4"/>
  <c r="AK207" i="4"/>
  <c r="AJ208" i="4"/>
  <c r="AK208" i="4"/>
  <c r="AJ209" i="4"/>
  <c r="AK209" i="4"/>
  <c r="AJ210" i="4"/>
  <c r="AK210" i="4"/>
  <c r="AJ211" i="4"/>
  <c r="AK211" i="4"/>
  <c r="AJ212" i="4"/>
  <c r="AK212" i="4"/>
  <c r="AJ213" i="4"/>
  <c r="AK213" i="4"/>
  <c r="AJ214" i="4"/>
  <c r="AK214" i="4"/>
  <c r="AJ215" i="4"/>
  <c r="AK215" i="4"/>
  <c r="AJ216" i="4"/>
  <c r="AK216" i="4"/>
  <c r="AJ217" i="4"/>
  <c r="AK217" i="4"/>
  <c r="AJ218" i="4"/>
  <c r="AK218" i="4"/>
  <c r="AJ219" i="4"/>
  <c r="AK219" i="4"/>
  <c r="AJ220" i="4"/>
  <c r="AK220" i="4"/>
  <c r="AJ221" i="4"/>
  <c r="AK221" i="4"/>
  <c r="AJ222" i="4"/>
  <c r="AK222" i="4"/>
  <c r="AJ223" i="4"/>
  <c r="AK223" i="4"/>
  <c r="AJ224" i="4"/>
  <c r="AK224" i="4"/>
  <c r="AJ225" i="4"/>
  <c r="AK225" i="4"/>
  <c r="AJ226" i="4"/>
  <c r="AK226" i="4"/>
  <c r="AJ227" i="4"/>
  <c r="AK227" i="4"/>
  <c r="AJ228" i="4"/>
  <c r="AK228" i="4"/>
  <c r="AJ229" i="4"/>
  <c r="AK229" i="4"/>
  <c r="AJ230" i="4"/>
  <c r="AK230" i="4"/>
  <c r="AJ231" i="4"/>
  <c r="AK231" i="4"/>
  <c r="AJ232" i="4"/>
  <c r="AK232" i="4"/>
  <c r="AJ233" i="4"/>
  <c r="AK233" i="4"/>
  <c r="AJ234" i="4"/>
  <c r="AK234" i="4"/>
  <c r="AJ235" i="4"/>
  <c r="AK235" i="4"/>
  <c r="AJ236" i="4"/>
  <c r="AK236" i="4"/>
  <c r="AJ237" i="4"/>
  <c r="AK237" i="4"/>
  <c r="AJ238" i="4"/>
  <c r="AK238" i="4"/>
  <c r="AJ239" i="4"/>
  <c r="AK239" i="4"/>
  <c r="AJ240" i="4"/>
  <c r="AK240" i="4"/>
  <c r="AJ241" i="4"/>
  <c r="AK241" i="4"/>
  <c r="AJ242" i="4"/>
  <c r="AK242" i="4"/>
  <c r="AJ243" i="4"/>
  <c r="AK243" i="4"/>
  <c r="AJ244" i="4"/>
  <c r="AK244" i="4"/>
  <c r="AJ245" i="4"/>
  <c r="AK245" i="4"/>
  <c r="AJ246" i="4"/>
  <c r="AK246" i="4"/>
  <c r="AJ247" i="4"/>
  <c r="AK247" i="4"/>
  <c r="AJ248" i="4"/>
  <c r="AK248" i="4"/>
  <c r="AJ249" i="4"/>
  <c r="AK249" i="4"/>
  <c r="AJ250" i="4"/>
  <c r="AK250" i="4"/>
  <c r="AJ251" i="4"/>
  <c r="AK251" i="4"/>
  <c r="AJ252" i="4"/>
  <c r="AK252" i="4"/>
  <c r="AJ253" i="4"/>
  <c r="AK253" i="4"/>
  <c r="AJ254" i="4"/>
  <c r="AK254" i="4"/>
  <c r="AJ255" i="4"/>
  <c r="AK255" i="4"/>
  <c r="AJ256" i="4"/>
  <c r="AK256" i="4"/>
  <c r="AJ257" i="4"/>
  <c r="AK257" i="4"/>
  <c r="AJ258" i="4"/>
  <c r="AK258" i="4"/>
  <c r="AJ259" i="4"/>
  <c r="AK259" i="4"/>
  <c r="AJ260" i="4"/>
  <c r="AK260" i="4"/>
  <c r="AJ261" i="4"/>
  <c r="AK261" i="4"/>
  <c r="AJ262" i="4"/>
  <c r="AK262" i="4"/>
  <c r="AJ263" i="4"/>
  <c r="AK263" i="4"/>
  <c r="AJ264" i="4"/>
  <c r="AK264" i="4"/>
  <c r="AJ265" i="4"/>
  <c r="AK265" i="4"/>
  <c r="AJ266" i="4"/>
  <c r="AK266" i="4"/>
  <c r="AJ267" i="4"/>
  <c r="AK267" i="4"/>
  <c r="AJ268" i="4"/>
  <c r="AK268" i="4"/>
  <c r="AJ269" i="4"/>
  <c r="AK269" i="4"/>
  <c r="AJ270" i="4"/>
  <c r="AK270" i="4"/>
  <c r="AJ271" i="4"/>
  <c r="AK271" i="4"/>
  <c r="AJ272" i="4"/>
  <c r="AK272" i="4"/>
  <c r="AJ273" i="4"/>
  <c r="AK273" i="4"/>
  <c r="AJ274" i="4"/>
  <c r="AK274" i="4"/>
  <c r="AJ275" i="4"/>
  <c r="AK275" i="4"/>
  <c r="AJ276" i="4"/>
  <c r="AK276" i="4"/>
  <c r="AJ277" i="4"/>
  <c r="AK277" i="4"/>
  <c r="AJ278" i="4"/>
  <c r="AK278" i="4"/>
  <c r="AJ279" i="4"/>
  <c r="AK279" i="4"/>
  <c r="AJ280" i="4"/>
  <c r="AK280" i="4"/>
  <c r="AJ281" i="4"/>
  <c r="AK281" i="4"/>
  <c r="AJ282" i="4"/>
  <c r="AK282" i="4"/>
  <c r="AJ283" i="4"/>
  <c r="AK283" i="4"/>
  <c r="AJ284" i="4"/>
  <c r="AK284" i="4"/>
  <c r="AJ285" i="4"/>
  <c r="AK285" i="4"/>
  <c r="AJ286" i="4"/>
  <c r="AK286" i="4"/>
  <c r="AJ287" i="4"/>
  <c r="AK287" i="4"/>
  <c r="AJ288" i="4"/>
  <c r="AK288" i="4"/>
  <c r="AJ289" i="4"/>
  <c r="AK289" i="4"/>
  <c r="AJ290" i="4"/>
  <c r="AK290" i="4"/>
  <c r="AJ291" i="4"/>
  <c r="AK291" i="4"/>
  <c r="AJ292" i="4"/>
  <c r="AK292" i="4"/>
  <c r="AJ293" i="4"/>
  <c r="AK293" i="4"/>
  <c r="AJ294" i="4"/>
  <c r="AK294" i="4"/>
  <c r="AJ295" i="4"/>
  <c r="AK295" i="4"/>
  <c r="AJ296" i="4"/>
  <c r="AK296" i="4"/>
  <c r="AJ297" i="4"/>
  <c r="AK297" i="4"/>
  <c r="AJ298" i="4"/>
  <c r="AK298" i="4"/>
  <c r="AJ299" i="4"/>
  <c r="AK299" i="4"/>
  <c r="AJ300" i="4"/>
  <c r="AK300" i="4"/>
  <c r="AJ301" i="4"/>
  <c r="AK301" i="4"/>
  <c r="AJ302" i="4"/>
  <c r="AK302" i="4"/>
  <c r="AJ303" i="4"/>
  <c r="AK303" i="4"/>
  <c r="AJ304" i="4"/>
  <c r="AK304" i="4"/>
  <c r="AJ305" i="4"/>
  <c r="AK305" i="4"/>
  <c r="AJ306" i="4"/>
  <c r="AK306" i="4"/>
  <c r="AJ307" i="4"/>
  <c r="AK307" i="4"/>
  <c r="AJ308" i="4"/>
  <c r="AK308" i="4"/>
  <c r="AJ309" i="4"/>
  <c r="AK309" i="4"/>
  <c r="AJ310" i="4"/>
  <c r="AK310" i="4"/>
  <c r="AJ311" i="4"/>
  <c r="AK311" i="4"/>
  <c r="AJ312" i="4"/>
  <c r="AK312" i="4"/>
  <c r="AJ313" i="4"/>
  <c r="AK313" i="4"/>
  <c r="AJ314" i="4"/>
  <c r="AK314" i="4"/>
  <c r="AJ315" i="4"/>
  <c r="AK315" i="4"/>
  <c r="AJ316" i="4"/>
  <c r="AK316" i="4"/>
  <c r="AJ317" i="4"/>
  <c r="AK317" i="4"/>
  <c r="AJ318" i="4"/>
  <c r="AK318" i="4"/>
  <c r="AJ319" i="4"/>
  <c r="AK319" i="4"/>
  <c r="AJ320" i="4"/>
  <c r="AK320" i="4"/>
  <c r="AJ321" i="4"/>
  <c r="AK321" i="4"/>
  <c r="AJ322" i="4"/>
  <c r="AK322" i="4"/>
  <c r="AJ323" i="4"/>
  <c r="AK323" i="4"/>
  <c r="AJ324" i="4"/>
  <c r="AK324" i="4"/>
  <c r="AJ325" i="4"/>
  <c r="AK325" i="4"/>
  <c r="AJ326" i="4"/>
  <c r="AK326" i="4"/>
  <c r="AJ327" i="4"/>
  <c r="AK327" i="4"/>
  <c r="AJ328" i="4"/>
  <c r="AK328" i="4"/>
  <c r="AJ329" i="4"/>
  <c r="AK329" i="4"/>
  <c r="AJ330" i="4"/>
  <c r="AK330" i="4"/>
  <c r="AJ331" i="4"/>
  <c r="AK331" i="4"/>
  <c r="AJ332" i="4"/>
  <c r="AK332" i="4"/>
  <c r="AJ333" i="4"/>
  <c r="AK333" i="4"/>
  <c r="AJ334" i="4"/>
  <c r="AK334" i="4"/>
  <c r="AJ335" i="4"/>
  <c r="AK335" i="4"/>
  <c r="AJ336" i="4"/>
  <c r="AK336" i="4"/>
  <c r="AJ337" i="4"/>
  <c r="AK337" i="4"/>
  <c r="AJ338" i="4"/>
  <c r="AK338" i="4"/>
  <c r="AJ339" i="4"/>
  <c r="AK339" i="4"/>
  <c r="AJ340" i="4"/>
  <c r="AK340" i="4"/>
  <c r="AJ341" i="4"/>
  <c r="AK341" i="4"/>
  <c r="AJ342" i="4"/>
  <c r="AK342" i="4"/>
  <c r="AJ343" i="4"/>
  <c r="AK343" i="4"/>
  <c r="AJ344" i="4"/>
  <c r="AK344" i="4"/>
  <c r="AJ345" i="4"/>
  <c r="AK345" i="4"/>
  <c r="AJ346" i="4"/>
  <c r="AK346" i="4"/>
  <c r="AJ347" i="4"/>
  <c r="AK347" i="4"/>
  <c r="AJ348" i="4"/>
  <c r="AK348" i="4"/>
  <c r="AJ349" i="4"/>
  <c r="AK349" i="4"/>
  <c r="AJ350" i="4"/>
  <c r="AK350" i="4"/>
  <c r="AJ351" i="4"/>
  <c r="AK351" i="4"/>
  <c r="AJ352" i="4"/>
  <c r="AK352" i="4"/>
  <c r="AJ353" i="4"/>
  <c r="AK353" i="4"/>
  <c r="AJ354" i="4"/>
  <c r="AK354" i="4"/>
  <c r="AJ355" i="4"/>
  <c r="AK355" i="4"/>
  <c r="AJ356" i="4"/>
  <c r="AK356" i="4"/>
  <c r="AJ357" i="4"/>
  <c r="AK357" i="4"/>
  <c r="AJ358" i="4"/>
  <c r="AK358" i="4"/>
  <c r="AJ359" i="4"/>
  <c r="AK359" i="4"/>
  <c r="AJ360" i="4"/>
  <c r="AK360" i="4"/>
  <c r="AJ361" i="4"/>
  <c r="AK361" i="4"/>
  <c r="AJ362" i="4"/>
  <c r="AK362" i="4"/>
  <c r="AJ363" i="4"/>
  <c r="AK363" i="4"/>
  <c r="AJ364" i="4"/>
  <c r="AK364" i="4"/>
  <c r="AJ365" i="4"/>
  <c r="AK365" i="4"/>
  <c r="AJ366" i="4"/>
  <c r="AK366" i="4"/>
  <c r="AJ367" i="4"/>
  <c r="AK367" i="4"/>
  <c r="AJ368" i="4"/>
  <c r="AK368" i="4"/>
  <c r="AJ369" i="4"/>
  <c r="AK369" i="4"/>
  <c r="AJ370" i="4"/>
  <c r="AK370" i="4"/>
  <c r="AK4" i="4"/>
  <c r="AJ4" i="4"/>
  <c r="I5" i="4"/>
  <c r="J5" i="4"/>
  <c r="I6" i="4"/>
  <c r="J6" i="4"/>
  <c r="I7" i="4"/>
  <c r="J7" i="4"/>
  <c r="I8" i="4"/>
  <c r="J8" i="4"/>
  <c r="I9" i="4"/>
  <c r="J9" i="4"/>
  <c r="I10" i="4"/>
  <c r="J10" i="4"/>
  <c r="I11" i="4"/>
  <c r="J11" i="4"/>
  <c r="I12" i="4"/>
  <c r="J12" i="4"/>
  <c r="I13" i="4"/>
  <c r="J13" i="4"/>
  <c r="I14" i="4"/>
  <c r="J14" i="4"/>
  <c r="I15" i="4"/>
  <c r="J15" i="4"/>
  <c r="I16" i="4"/>
  <c r="J16" i="4"/>
  <c r="I17" i="4"/>
  <c r="J17" i="4"/>
  <c r="I18" i="4"/>
  <c r="J18" i="4"/>
  <c r="I19" i="4"/>
  <c r="J19" i="4"/>
  <c r="I20" i="4"/>
  <c r="J20" i="4"/>
  <c r="I21" i="4"/>
  <c r="J21" i="4"/>
  <c r="I22" i="4"/>
  <c r="J22" i="4"/>
  <c r="I23" i="4"/>
  <c r="J23" i="4"/>
  <c r="I24" i="4"/>
  <c r="J24" i="4"/>
  <c r="I25" i="4"/>
  <c r="J25" i="4"/>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I113" i="4"/>
  <c r="J113" i="4"/>
  <c r="I114" i="4"/>
  <c r="J114" i="4"/>
  <c r="I115" i="4"/>
  <c r="J115" i="4"/>
  <c r="I116" i="4"/>
  <c r="J116" i="4"/>
  <c r="I117" i="4"/>
  <c r="J117" i="4"/>
  <c r="I118" i="4"/>
  <c r="J118" i="4"/>
  <c r="I119" i="4"/>
  <c r="J119" i="4"/>
  <c r="I120" i="4"/>
  <c r="J120" i="4"/>
  <c r="I121" i="4"/>
  <c r="J121" i="4"/>
  <c r="I122" i="4"/>
  <c r="J122" i="4"/>
  <c r="I123" i="4"/>
  <c r="J123" i="4"/>
  <c r="I124" i="4"/>
  <c r="J124" i="4"/>
  <c r="I125" i="4"/>
  <c r="J125" i="4"/>
  <c r="I126" i="4"/>
  <c r="J126" i="4"/>
  <c r="I127" i="4"/>
  <c r="J127" i="4"/>
  <c r="I128" i="4"/>
  <c r="J128" i="4"/>
  <c r="I129" i="4"/>
  <c r="J129" i="4"/>
  <c r="I130" i="4"/>
  <c r="J130" i="4"/>
  <c r="I131" i="4"/>
  <c r="J131" i="4"/>
  <c r="I132" i="4"/>
  <c r="J132" i="4"/>
  <c r="I133" i="4"/>
  <c r="J133" i="4"/>
  <c r="I134" i="4"/>
  <c r="J134" i="4"/>
  <c r="I135" i="4"/>
  <c r="J135" i="4"/>
  <c r="I136" i="4"/>
  <c r="J136" i="4"/>
  <c r="I137" i="4"/>
  <c r="J137" i="4"/>
  <c r="I138" i="4"/>
  <c r="J138" i="4"/>
  <c r="I139" i="4"/>
  <c r="J139" i="4"/>
  <c r="I140" i="4"/>
  <c r="J140" i="4"/>
  <c r="I141" i="4"/>
  <c r="J141" i="4"/>
  <c r="I142" i="4"/>
  <c r="J142" i="4"/>
  <c r="I143" i="4"/>
  <c r="J143" i="4"/>
  <c r="I144" i="4"/>
  <c r="J144" i="4"/>
  <c r="I145" i="4"/>
  <c r="J145" i="4"/>
  <c r="I146" i="4"/>
  <c r="J146" i="4"/>
  <c r="I147" i="4"/>
  <c r="J147" i="4"/>
  <c r="I148" i="4"/>
  <c r="J148" i="4"/>
  <c r="I149" i="4"/>
  <c r="J149" i="4"/>
  <c r="I150" i="4"/>
  <c r="J150" i="4"/>
  <c r="I151" i="4"/>
  <c r="J151" i="4"/>
  <c r="I152" i="4"/>
  <c r="J152" i="4"/>
  <c r="I153" i="4"/>
  <c r="J153" i="4"/>
  <c r="I154" i="4"/>
  <c r="J154" i="4"/>
  <c r="I155" i="4"/>
  <c r="J155" i="4"/>
  <c r="I156" i="4"/>
  <c r="J156" i="4"/>
  <c r="I157" i="4"/>
  <c r="J157" i="4"/>
  <c r="I158" i="4"/>
  <c r="J158" i="4"/>
  <c r="I159" i="4"/>
  <c r="J159" i="4"/>
  <c r="I160" i="4"/>
  <c r="J160" i="4"/>
  <c r="I161" i="4"/>
  <c r="J161" i="4"/>
  <c r="I162" i="4"/>
  <c r="J162" i="4"/>
  <c r="I163" i="4"/>
  <c r="J163" i="4"/>
  <c r="I164" i="4"/>
  <c r="J164" i="4"/>
  <c r="I165" i="4"/>
  <c r="J165" i="4"/>
  <c r="I166" i="4"/>
  <c r="J166" i="4"/>
  <c r="I167" i="4"/>
  <c r="J167" i="4"/>
  <c r="I168" i="4"/>
  <c r="J168" i="4"/>
  <c r="I169" i="4"/>
  <c r="J169" i="4"/>
  <c r="I170" i="4"/>
  <c r="J170" i="4"/>
  <c r="I171" i="4"/>
  <c r="J171" i="4"/>
  <c r="I172" i="4"/>
  <c r="J172" i="4"/>
  <c r="I173" i="4"/>
  <c r="J173" i="4"/>
  <c r="I174" i="4"/>
  <c r="J174" i="4"/>
  <c r="I175" i="4"/>
  <c r="J175" i="4"/>
  <c r="I176" i="4"/>
  <c r="J176" i="4"/>
  <c r="I177" i="4"/>
  <c r="J177" i="4"/>
  <c r="I178" i="4"/>
  <c r="J178" i="4"/>
  <c r="I179" i="4"/>
  <c r="J179" i="4"/>
  <c r="I180" i="4"/>
  <c r="J180" i="4"/>
  <c r="I181" i="4"/>
  <c r="J181" i="4"/>
  <c r="I182" i="4"/>
  <c r="J182" i="4"/>
  <c r="I183" i="4"/>
  <c r="J183" i="4"/>
  <c r="I184" i="4"/>
  <c r="J184" i="4"/>
  <c r="I185" i="4"/>
  <c r="J185" i="4"/>
  <c r="I186" i="4"/>
  <c r="J186" i="4"/>
  <c r="I187" i="4"/>
  <c r="J187" i="4"/>
  <c r="I188" i="4"/>
  <c r="J188" i="4"/>
  <c r="I189" i="4"/>
  <c r="J189" i="4"/>
  <c r="I190" i="4"/>
  <c r="J190" i="4"/>
  <c r="I191" i="4"/>
  <c r="J191" i="4"/>
  <c r="I192" i="4"/>
  <c r="J192" i="4"/>
  <c r="I193" i="4"/>
  <c r="J193" i="4"/>
  <c r="I194" i="4"/>
  <c r="J194" i="4"/>
  <c r="I195" i="4"/>
  <c r="J195" i="4"/>
  <c r="I196" i="4"/>
  <c r="J196" i="4"/>
  <c r="I197" i="4"/>
  <c r="J197" i="4"/>
  <c r="I198" i="4"/>
  <c r="J198" i="4"/>
  <c r="I199" i="4"/>
  <c r="J199" i="4"/>
  <c r="I200" i="4"/>
  <c r="J200" i="4"/>
  <c r="I201" i="4"/>
  <c r="J201" i="4"/>
  <c r="I202" i="4"/>
  <c r="J202" i="4"/>
  <c r="I203" i="4"/>
  <c r="J203" i="4"/>
  <c r="I204" i="4"/>
  <c r="J204" i="4"/>
  <c r="I205" i="4"/>
  <c r="J205" i="4"/>
  <c r="I206" i="4"/>
  <c r="J206" i="4"/>
  <c r="I207" i="4"/>
  <c r="J207" i="4"/>
  <c r="I208" i="4"/>
  <c r="J208" i="4"/>
  <c r="I209" i="4"/>
  <c r="J209" i="4"/>
  <c r="I210" i="4"/>
  <c r="J210" i="4"/>
  <c r="I211" i="4"/>
  <c r="J211" i="4"/>
  <c r="I212" i="4"/>
  <c r="J212" i="4"/>
  <c r="I213" i="4"/>
  <c r="J213" i="4"/>
  <c r="I214" i="4"/>
  <c r="J214" i="4"/>
  <c r="I215" i="4"/>
  <c r="J215" i="4"/>
  <c r="I216" i="4"/>
  <c r="J216" i="4"/>
  <c r="I217" i="4"/>
  <c r="J217" i="4"/>
  <c r="I218" i="4"/>
  <c r="J218" i="4"/>
  <c r="I219" i="4"/>
  <c r="J219" i="4"/>
  <c r="I220" i="4"/>
  <c r="J220" i="4"/>
  <c r="I221" i="4"/>
  <c r="J221" i="4"/>
  <c r="I222" i="4"/>
  <c r="J222" i="4"/>
  <c r="I223" i="4"/>
  <c r="J223" i="4"/>
  <c r="I224" i="4"/>
  <c r="J224" i="4"/>
  <c r="I225" i="4"/>
  <c r="J225" i="4"/>
  <c r="I226" i="4"/>
  <c r="J226" i="4"/>
  <c r="I227" i="4"/>
  <c r="J227" i="4"/>
  <c r="I228" i="4"/>
  <c r="J228" i="4"/>
  <c r="I229" i="4"/>
  <c r="J229" i="4"/>
  <c r="I230" i="4"/>
  <c r="J230" i="4"/>
  <c r="I231" i="4"/>
  <c r="J231" i="4"/>
  <c r="I232" i="4"/>
  <c r="J232" i="4"/>
  <c r="I233" i="4"/>
  <c r="J233" i="4"/>
  <c r="I234" i="4"/>
  <c r="J234" i="4"/>
  <c r="I235" i="4"/>
  <c r="J235" i="4"/>
  <c r="I236" i="4"/>
  <c r="J236" i="4"/>
  <c r="I237" i="4"/>
  <c r="J237" i="4"/>
  <c r="I238" i="4"/>
  <c r="J238" i="4"/>
  <c r="I239" i="4"/>
  <c r="J239" i="4"/>
  <c r="I240" i="4"/>
  <c r="J240" i="4"/>
  <c r="I241" i="4"/>
  <c r="J241" i="4"/>
  <c r="I242" i="4"/>
  <c r="J242" i="4"/>
  <c r="I243" i="4"/>
  <c r="J243" i="4"/>
  <c r="I244" i="4"/>
  <c r="J244" i="4"/>
  <c r="I245" i="4"/>
  <c r="J245" i="4"/>
  <c r="I246" i="4"/>
  <c r="J246" i="4"/>
  <c r="I247" i="4"/>
  <c r="J247" i="4"/>
  <c r="I248" i="4"/>
  <c r="J248" i="4"/>
  <c r="I249" i="4"/>
  <c r="J249" i="4"/>
  <c r="I250" i="4"/>
  <c r="J250" i="4"/>
  <c r="I251" i="4"/>
  <c r="J251" i="4"/>
  <c r="I252" i="4"/>
  <c r="J252" i="4"/>
  <c r="I253" i="4"/>
  <c r="J253" i="4"/>
  <c r="I254" i="4"/>
  <c r="J254" i="4"/>
  <c r="I255" i="4"/>
  <c r="J255" i="4"/>
  <c r="I256" i="4"/>
  <c r="J256" i="4"/>
  <c r="I257" i="4"/>
  <c r="J257" i="4"/>
  <c r="I258" i="4"/>
  <c r="J258" i="4"/>
  <c r="I259" i="4"/>
  <c r="J259" i="4"/>
  <c r="I260" i="4"/>
  <c r="J260" i="4"/>
  <c r="I261" i="4"/>
  <c r="J261" i="4"/>
  <c r="I262" i="4"/>
  <c r="J262" i="4"/>
  <c r="I263" i="4"/>
  <c r="J263" i="4"/>
  <c r="I264" i="4"/>
  <c r="J264" i="4"/>
  <c r="I265" i="4"/>
  <c r="J265" i="4"/>
  <c r="I266" i="4"/>
  <c r="J266" i="4"/>
  <c r="I267" i="4"/>
  <c r="J267" i="4"/>
  <c r="I268" i="4"/>
  <c r="J268" i="4"/>
  <c r="I269" i="4"/>
  <c r="J269" i="4"/>
  <c r="I270" i="4"/>
  <c r="J270" i="4"/>
  <c r="I271" i="4"/>
  <c r="J271" i="4"/>
  <c r="I272" i="4"/>
  <c r="J272" i="4"/>
  <c r="I273" i="4"/>
  <c r="J273" i="4"/>
  <c r="I274" i="4"/>
  <c r="J274" i="4"/>
  <c r="I275" i="4"/>
  <c r="J275" i="4"/>
  <c r="I276" i="4"/>
  <c r="J276" i="4"/>
  <c r="I277" i="4"/>
  <c r="J277" i="4"/>
  <c r="I278" i="4"/>
  <c r="J278" i="4"/>
  <c r="I279" i="4"/>
  <c r="J279" i="4"/>
  <c r="I280" i="4"/>
  <c r="J280" i="4"/>
  <c r="I281" i="4"/>
  <c r="J281" i="4"/>
  <c r="I282" i="4"/>
  <c r="J282" i="4"/>
  <c r="I283" i="4"/>
  <c r="J283" i="4"/>
  <c r="I284" i="4"/>
  <c r="J284" i="4"/>
  <c r="I285" i="4"/>
  <c r="J285" i="4"/>
  <c r="I286" i="4"/>
  <c r="J286" i="4"/>
  <c r="I287" i="4"/>
  <c r="J287" i="4"/>
  <c r="I288" i="4"/>
  <c r="J288" i="4"/>
  <c r="I289" i="4"/>
  <c r="J289" i="4"/>
  <c r="I290" i="4"/>
  <c r="J290" i="4"/>
  <c r="I291" i="4"/>
  <c r="J291" i="4"/>
  <c r="I292" i="4"/>
  <c r="J292" i="4"/>
  <c r="I293" i="4"/>
  <c r="J293" i="4"/>
  <c r="I294" i="4"/>
  <c r="J294" i="4"/>
  <c r="I295" i="4"/>
  <c r="J295" i="4"/>
  <c r="I296" i="4"/>
  <c r="J296" i="4"/>
  <c r="I297" i="4"/>
  <c r="J297" i="4"/>
  <c r="I298" i="4"/>
  <c r="J298" i="4"/>
  <c r="I299" i="4"/>
  <c r="J299" i="4"/>
  <c r="I300" i="4"/>
  <c r="J300" i="4"/>
  <c r="I301" i="4"/>
  <c r="J301" i="4"/>
  <c r="I302" i="4"/>
  <c r="J302" i="4"/>
  <c r="I303" i="4"/>
  <c r="J303" i="4"/>
  <c r="I304" i="4"/>
  <c r="J304" i="4"/>
  <c r="I305" i="4"/>
  <c r="J305" i="4"/>
  <c r="I306" i="4"/>
  <c r="J306" i="4"/>
  <c r="I307" i="4"/>
  <c r="J307" i="4"/>
  <c r="I308" i="4"/>
  <c r="J308" i="4"/>
  <c r="I309" i="4"/>
  <c r="J309" i="4"/>
  <c r="I310" i="4"/>
  <c r="J310" i="4"/>
  <c r="I311" i="4"/>
  <c r="J311" i="4"/>
  <c r="I312" i="4"/>
  <c r="J312" i="4"/>
  <c r="I313" i="4"/>
  <c r="J313" i="4"/>
  <c r="I314" i="4"/>
  <c r="J314" i="4"/>
  <c r="I315" i="4"/>
  <c r="J315" i="4"/>
  <c r="I316" i="4"/>
  <c r="J316" i="4"/>
  <c r="I317" i="4"/>
  <c r="J317" i="4"/>
  <c r="I318" i="4"/>
  <c r="J318" i="4"/>
  <c r="I319" i="4"/>
  <c r="J319" i="4"/>
  <c r="I320" i="4"/>
  <c r="J320" i="4"/>
  <c r="I321" i="4"/>
  <c r="J321" i="4"/>
  <c r="I322" i="4"/>
  <c r="J322" i="4"/>
  <c r="I323" i="4"/>
  <c r="J323" i="4"/>
  <c r="I324" i="4"/>
  <c r="J324" i="4"/>
  <c r="I325" i="4"/>
  <c r="J325" i="4"/>
  <c r="I326" i="4"/>
  <c r="J326" i="4"/>
  <c r="I327" i="4"/>
  <c r="J327" i="4"/>
  <c r="I328" i="4"/>
  <c r="J328" i="4"/>
  <c r="I329" i="4"/>
  <c r="J329" i="4"/>
  <c r="I330" i="4"/>
  <c r="J330" i="4"/>
  <c r="I331" i="4"/>
  <c r="J331" i="4"/>
  <c r="I332" i="4"/>
  <c r="J332" i="4"/>
  <c r="I333" i="4"/>
  <c r="J333" i="4"/>
  <c r="I334" i="4"/>
  <c r="J334" i="4"/>
  <c r="I335" i="4"/>
  <c r="J335" i="4"/>
  <c r="I336" i="4"/>
  <c r="J336" i="4"/>
  <c r="I337" i="4"/>
  <c r="J337" i="4"/>
  <c r="I338" i="4"/>
  <c r="J338" i="4"/>
  <c r="I339" i="4"/>
  <c r="J339" i="4"/>
  <c r="I340" i="4"/>
  <c r="J340" i="4"/>
  <c r="I341" i="4"/>
  <c r="J341" i="4"/>
  <c r="I342" i="4"/>
  <c r="J342" i="4"/>
  <c r="I343" i="4"/>
  <c r="J343" i="4"/>
  <c r="I344" i="4"/>
  <c r="J344" i="4"/>
  <c r="I345" i="4"/>
  <c r="J345" i="4"/>
  <c r="I346" i="4"/>
  <c r="J346" i="4"/>
  <c r="I347" i="4"/>
  <c r="J347" i="4"/>
  <c r="I348" i="4"/>
  <c r="J348" i="4"/>
  <c r="I349" i="4"/>
  <c r="J349" i="4"/>
  <c r="I350" i="4"/>
  <c r="J350" i="4"/>
  <c r="I351" i="4"/>
  <c r="J351" i="4"/>
  <c r="I352" i="4"/>
  <c r="J352" i="4"/>
  <c r="I353" i="4"/>
  <c r="J353" i="4"/>
  <c r="I354" i="4"/>
  <c r="J354" i="4"/>
  <c r="I355" i="4"/>
  <c r="J355" i="4"/>
  <c r="I356" i="4"/>
  <c r="J356" i="4"/>
  <c r="I357" i="4"/>
  <c r="J357" i="4"/>
  <c r="I358" i="4"/>
  <c r="J358" i="4"/>
  <c r="I359" i="4"/>
  <c r="J359" i="4"/>
  <c r="I360" i="4"/>
  <c r="J360" i="4"/>
  <c r="I361" i="4"/>
  <c r="J361" i="4"/>
  <c r="I362" i="4"/>
  <c r="J362" i="4"/>
  <c r="I363" i="4"/>
  <c r="J363" i="4"/>
  <c r="I364" i="4"/>
  <c r="J364" i="4"/>
  <c r="I365" i="4"/>
  <c r="J365" i="4"/>
  <c r="I366" i="4"/>
  <c r="J366" i="4"/>
  <c r="I367" i="4"/>
  <c r="J367" i="4"/>
  <c r="I368" i="4"/>
  <c r="J368" i="4"/>
  <c r="I369" i="4"/>
  <c r="J369" i="4"/>
  <c r="I370" i="4"/>
  <c r="J370" i="4"/>
  <c r="J4" i="4"/>
  <c r="I4" i="4"/>
  <c r="S20" i="7" l="1"/>
  <c r="R20" i="7"/>
  <c r="Q20" i="7"/>
  <c r="P20" i="7"/>
  <c r="N20" i="7"/>
  <c r="M20" i="7"/>
  <c r="L20" i="7"/>
  <c r="K20" i="7"/>
  <c r="D6" i="8" l="1"/>
  <c r="D5" i="12" s="1"/>
  <c r="F5" i="3"/>
  <c r="C39" i="7"/>
  <c r="C23" i="7"/>
  <c r="G5" i="3"/>
  <c r="C38" i="7"/>
  <c r="G13" i="8" s="1"/>
  <c r="C24" i="7"/>
  <c r="F5" i="5"/>
  <c r="G5" i="5"/>
  <c r="I5" i="3"/>
  <c r="I6" i="8"/>
  <c r="I5" i="12" s="1"/>
  <c r="J5" i="3"/>
  <c r="J6" i="8"/>
  <c r="I5" i="5"/>
  <c r="J5" i="5"/>
  <c r="K6" i="8"/>
  <c r="K5" i="12" s="1"/>
  <c r="C26" i="7"/>
  <c r="C35" i="7"/>
  <c r="C25" i="7"/>
  <c r="C37" i="7"/>
  <c r="C36" i="7"/>
  <c r="O8" i="8" s="1"/>
  <c r="O7" i="12" s="1"/>
  <c r="P6" i="8"/>
  <c r="P5" i="12" s="1"/>
  <c r="Q6" i="8"/>
  <c r="Q5" i="12" s="1"/>
  <c r="R6" i="8"/>
  <c r="R5" i="12" s="1"/>
  <c r="S6" i="8"/>
  <c r="S5" i="12" s="1"/>
  <c r="T6" i="8"/>
  <c r="T5" i="12" s="1"/>
  <c r="U6" i="8"/>
  <c r="U5" i="12" s="1"/>
  <c r="V6" i="8"/>
  <c r="V5" i="12" s="1"/>
  <c r="W6" i="8"/>
  <c r="W5" i="12" s="1"/>
  <c r="X6" i="8"/>
  <c r="X5" i="12" s="1"/>
  <c r="Z5" i="3"/>
  <c r="Z6" i="8"/>
  <c r="AA5" i="3"/>
  <c r="AA6" i="8"/>
  <c r="AA5" i="12" s="1"/>
  <c r="Z5" i="5"/>
  <c r="AA5" i="5"/>
  <c r="AB6" i="8"/>
  <c r="AB5" i="12" s="1"/>
  <c r="AC6" i="8"/>
  <c r="AC5" i="12" s="1"/>
  <c r="AD6" i="8"/>
  <c r="AD5" i="12" s="1"/>
  <c r="AE6" i="8"/>
  <c r="AE5" i="12" s="1"/>
  <c r="AF6" i="8"/>
  <c r="AF5" i="12" s="1"/>
  <c r="AG6" i="8"/>
  <c r="AG5" i="12" s="1"/>
  <c r="AH6" i="8"/>
  <c r="AH5" i="12" s="1"/>
  <c r="AI6" i="8"/>
  <c r="AI5" i="12" s="1"/>
  <c r="AJ6" i="8"/>
  <c r="AJ5" i="12" s="1"/>
  <c r="AL5" i="3"/>
  <c r="C27" i="7"/>
  <c r="AM5" i="3"/>
  <c r="C43" i="7"/>
  <c r="C28" i="7"/>
  <c r="AL5" i="5"/>
  <c r="AM5" i="5"/>
  <c r="AN6" i="8"/>
  <c r="AN5" i="12" s="1"/>
  <c r="AO6" i="8"/>
  <c r="AO5" i="12" s="1"/>
  <c r="AP6" i="8"/>
  <c r="AP5" i="12" s="1"/>
  <c r="AQ6" i="8"/>
  <c r="AQ5" i="12" s="1"/>
  <c r="C29" i="7"/>
  <c r="AR6" i="8" s="1"/>
  <c r="AR5" i="12" s="1"/>
  <c r="C40" i="7"/>
  <c r="C30" i="7"/>
  <c r="C42" i="7"/>
  <c r="AT9" i="8" s="1"/>
  <c r="AT8" i="12" s="1"/>
  <c r="C41" i="7"/>
  <c r="AU6" i="8" s="1"/>
  <c r="AU5" i="12" s="1"/>
  <c r="AV6" i="8"/>
  <c r="AV5" i="12" s="1"/>
  <c r="C31" i="7"/>
  <c r="AW7" i="8" s="1"/>
  <c r="AW6" i="12" s="1"/>
  <c r="AX6" i="8"/>
  <c r="AX5" i="12" s="1"/>
  <c r="C44" i="7"/>
  <c r="AY6" i="8" s="1"/>
  <c r="AY5" i="12" s="1"/>
  <c r="AZ6" i="8"/>
  <c r="AZ5" i="12" s="1"/>
  <c r="BA6" i="8"/>
  <c r="BA5" i="12" s="1"/>
  <c r="D7" i="8"/>
  <c r="D6" i="12" s="1"/>
  <c r="F6" i="3"/>
  <c r="G6" i="3"/>
  <c r="F6" i="5"/>
  <c r="G6" i="5"/>
  <c r="I6" i="3"/>
  <c r="I7" i="8"/>
  <c r="I6" i="12" s="1"/>
  <c r="J6" i="3"/>
  <c r="J7" i="8"/>
  <c r="J6" i="12" s="1"/>
  <c r="I6" i="5"/>
  <c r="J6" i="5"/>
  <c r="K7" i="8"/>
  <c r="K6" i="12" s="1"/>
  <c r="O7" i="8"/>
  <c r="O6" i="12" s="1"/>
  <c r="P7" i="8"/>
  <c r="P6" i="12" s="1"/>
  <c r="Q7" i="8"/>
  <c r="Q6" i="12" s="1"/>
  <c r="R7" i="8"/>
  <c r="R6" i="12" s="1"/>
  <c r="S7" i="8"/>
  <c r="S6" i="12" s="1"/>
  <c r="T7" i="8"/>
  <c r="T6" i="12" s="1"/>
  <c r="U7" i="8"/>
  <c r="U6" i="12" s="1"/>
  <c r="V7" i="8"/>
  <c r="V6" i="12" s="1"/>
  <c r="W7" i="8"/>
  <c r="W6" i="12" s="1"/>
  <c r="X7" i="8"/>
  <c r="X6" i="12" s="1"/>
  <c r="Z6" i="3"/>
  <c r="Z7" i="8"/>
  <c r="AA6" i="3"/>
  <c r="AA7" i="8"/>
  <c r="Z6" i="5"/>
  <c r="Z6" i="12"/>
  <c r="AA6" i="5"/>
  <c r="AB7" i="8"/>
  <c r="AB6" i="12" s="1"/>
  <c r="AC7" i="8"/>
  <c r="AC6" i="12" s="1"/>
  <c r="AD7" i="8"/>
  <c r="AD6" i="12" s="1"/>
  <c r="AE7" i="8"/>
  <c r="AE6" i="12" s="1"/>
  <c r="AF7" i="8"/>
  <c r="AF6" i="12" s="1"/>
  <c r="AG7" i="8"/>
  <c r="AG6" i="12" s="1"/>
  <c r="AH7" i="8"/>
  <c r="AH6" i="12" s="1"/>
  <c r="AI7" i="8"/>
  <c r="AI6" i="12" s="1"/>
  <c r="AJ7" i="8"/>
  <c r="AJ6" i="12" s="1"/>
  <c r="AL6" i="3"/>
  <c r="AL7" i="8" s="1"/>
  <c r="AM6" i="3"/>
  <c r="AL6" i="5"/>
  <c r="AM6" i="5"/>
  <c r="AN7" i="8"/>
  <c r="AN6" i="12" s="1"/>
  <c r="AO7" i="8"/>
  <c r="AO6" i="12" s="1"/>
  <c r="AP7" i="8"/>
  <c r="AP6" i="12" s="1"/>
  <c r="AQ7" i="8"/>
  <c r="AQ6" i="12" s="1"/>
  <c r="AR7" i="8"/>
  <c r="AR6" i="12" s="1"/>
  <c r="AT7" i="8"/>
  <c r="AT6" i="12" s="1"/>
  <c r="AV7" i="8"/>
  <c r="AV6" i="12" s="1"/>
  <c r="AX7" i="8"/>
  <c r="AX6" i="12" s="1"/>
  <c r="AZ7" i="8"/>
  <c r="AZ6" i="12" s="1"/>
  <c r="BA7" i="8"/>
  <c r="BA6" i="12" s="1"/>
  <c r="D8" i="8"/>
  <c r="D7" i="12" s="1"/>
  <c r="F7" i="3"/>
  <c r="G7" i="3"/>
  <c r="G8" i="8"/>
  <c r="F7" i="5"/>
  <c r="G7" i="5"/>
  <c r="I7" i="3"/>
  <c r="I8" i="8"/>
  <c r="J7" i="3"/>
  <c r="J8" i="8"/>
  <c r="J7" i="12" s="1"/>
  <c r="I7" i="5"/>
  <c r="I7" i="12"/>
  <c r="J7" i="5"/>
  <c r="K8" i="8"/>
  <c r="K7" i="12" s="1"/>
  <c r="P8" i="8"/>
  <c r="P7" i="12" s="1"/>
  <c r="Q8" i="8"/>
  <c r="Q7" i="12" s="1"/>
  <c r="R8" i="8"/>
  <c r="R7" i="12" s="1"/>
  <c r="S8" i="8"/>
  <c r="S7" i="12" s="1"/>
  <c r="T8" i="8"/>
  <c r="T7" i="12" s="1"/>
  <c r="U8" i="8"/>
  <c r="U7" i="12" s="1"/>
  <c r="V8" i="8"/>
  <c r="V7" i="12" s="1"/>
  <c r="W8" i="8"/>
  <c r="W7" i="12" s="1"/>
  <c r="X8" i="8"/>
  <c r="X7" i="12" s="1"/>
  <c r="Z7" i="3"/>
  <c r="Z8" i="8"/>
  <c r="AA7" i="3"/>
  <c r="AA8" i="8"/>
  <c r="Z7" i="5"/>
  <c r="AA7" i="5"/>
  <c r="AB8" i="8"/>
  <c r="AB7" i="12" s="1"/>
  <c r="AC8" i="8"/>
  <c r="AC7" i="12" s="1"/>
  <c r="AD8" i="8"/>
  <c r="AD7" i="12" s="1"/>
  <c r="AE8" i="8"/>
  <c r="AE7" i="12" s="1"/>
  <c r="AF8" i="8"/>
  <c r="AF7" i="12" s="1"/>
  <c r="AG8" i="8"/>
  <c r="AG7" i="12" s="1"/>
  <c r="AH8" i="8"/>
  <c r="AH7" i="12" s="1"/>
  <c r="AI8" i="8"/>
  <c r="AI7" i="12" s="1"/>
  <c r="AJ8" i="8"/>
  <c r="AJ7" i="12" s="1"/>
  <c r="AL7" i="3"/>
  <c r="AL8" i="8" s="1"/>
  <c r="AM7" i="3"/>
  <c r="AL7" i="5"/>
  <c r="AM7" i="5"/>
  <c r="AN8" i="8"/>
  <c r="AN7" i="12" s="1"/>
  <c r="AO8" i="8"/>
  <c r="AO7" i="12" s="1"/>
  <c r="AP8" i="8"/>
  <c r="AP7" i="12" s="1"/>
  <c r="AQ8" i="8"/>
  <c r="AQ7" i="12" s="1"/>
  <c r="AR8" i="8"/>
  <c r="AR7" i="12" s="1"/>
  <c r="AU8" i="8"/>
  <c r="AU7" i="12" s="1"/>
  <c r="AV8" i="8"/>
  <c r="AV7" i="12" s="1"/>
  <c r="AX8" i="8"/>
  <c r="AX7" i="12" s="1"/>
  <c r="AY8" i="8"/>
  <c r="AY7" i="12" s="1"/>
  <c r="AZ8" i="8"/>
  <c r="AZ7" i="12" s="1"/>
  <c r="BA8" i="8"/>
  <c r="BA7" i="12" s="1"/>
  <c r="D9" i="8"/>
  <c r="D8" i="12" s="1"/>
  <c r="F8" i="3"/>
  <c r="G8" i="3"/>
  <c r="F8" i="5"/>
  <c r="G8" i="5"/>
  <c r="I8" i="3"/>
  <c r="I9" i="8"/>
  <c r="J8" i="3"/>
  <c r="J9" i="8"/>
  <c r="J8" i="12" s="1"/>
  <c r="I8" i="5"/>
  <c r="I8" i="12"/>
  <c r="J8" i="5"/>
  <c r="K9" i="8"/>
  <c r="K8" i="12" s="1"/>
  <c r="P9" i="8"/>
  <c r="P8" i="12" s="1"/>
  <c r="Q9" i="8"/>
  <c r="Q8" i="12" s="1"/>
  <c r="R9" i="8"/>
  <c r="R8" i="12" s="1"/>
  <c r="S9" i="8"/>
  <c r="S8" i="12" s="1"/>
  <c r="T9" i="8"/>
  <c r="T8" i="12" s="1"/>
  <c r="U9" i="8"/>
  <c r="U8" i="12" s="1"/>
  <c r="V9" i="8"/>
  <c r="V8" i="12" s="1"/>
  <c r="W9" i="8"/>
  <c r="W8" i="12" s="1"/>
  <c r="X9" i="8"/>
  <c r="X8" i="12" s="1"/>
  <c r="Z8" i="3"/>
  <c r="Z9" i="8"/>
  <c r="AA8" i="3"/>
  <c r="AA9" i="8"/>
  <c r="AA8" i="12" s="1"/>
  <c r="Z8" i="5"/>
  <c r="AA8" i="5"/>
  <c r="AB9" i="8"/>
  <c r="AB8" i="12" s="1"/>
  <c r="AC9" i="8"/>
  <c r="AC8" i="12" s="1"/>
  <c r="AD9" i="8"/>
  <c r="AD8" i="12" s="1"/>
  <c r="AE9" i="8"/>
  <c r="AE8" i="12" s="1"/>
  <c r="AF9" i="8"/>
  <c r="AF8" i="12" s="1"/>
  <c r="AG9" i="8"/>
  <c r="AG8" i="12" s="1"/>
  <c r="AH9" i="8"/>
  <c r="AH8" i="12" s="1"/>
  <c r="AI9" i="8"/>
  <c r="AI8" i="12" s="1"/>
  <c r="AJ9" i="8"/>
  <c r="AJ8" i="12" s="1"/>
  <c r="AL8" i="3"/>
  <c r="AL9" i="8"/>
  <c r="AM8" i="3"/>
  <c r="AL8" i="5"/>
  <c r="AM8" i="5"/>
  <c r="AN9" i="8"/>
  <c r="AN8" i="12" s="1"/>
  <c r="AO9" i="8"/>
  <c r="AO8" i="12" s="1"/>
  <c r="AP9" i="8"/>
  <c r="AP8" i="12" s="1"/>
  <c r="AQ9" i="8"/>
  <c r="AQ8" i="12" s="1"/>
  <c r="AR9" i="8"/>
  <c r="AR8" i="12" s="1"/>
  <c r="AV9" i="8"/>
  <c r="AV8" i="12" s="1"/>
  <c r="AX9" i="8"/>
  <c r="AX8" i="12" s="1"/>
  <c r="AY9" i="8"/>
  <c r="AY8" i="12" s="1"/>
  <c r="AZ9" i="8"/>
  <c r="AZ8" i="12" s="1"/>
  <c r="BA9" i="8"/>
  <c r="BA8" i="12" s="1"/>
  <c r="D10" i="8"/>
  <c r="D9" i="12" s="1"/>
  <c r="F9" i="3"/>
  <c r="G9" i="3"/>
  <c r="F9" i="5"/>
  <c r="G9" i="5"/>
  <c r="I9" i="3"/>
  <c r="I10" i="8"/>
  <c r="J9" i="3"/>
  <c r="J10" i="8"/>
  <c r="J9" i="12" s="1"/>
  <c r="I9" i="5"/>
  <c r="J9" i="5"/>
  <c r="K10" i="8"/>
  <c r="K9" i="12" s="1"/>
  <c r="O10" i="8"/>
  <c r="O9" i="12" s="1"/>
  <c r="P10" i="8"/>
  <c r="P9" i="12" s="1"/>
  <c r="Q10" i="8"/>
  <c r="Q9" i="12" s="1"/>
  <c r="R10" i="8"/>
  <c r="R9" i="12" s="1"/>
  <c r="S10" i="8"/>
  <c r="S9" i="12" s="1"/>
  <c r="T10" i="8"/>
  <c r="T9" i="12" s="1"/>
  <c r="U10" i="8"/>
  <c r="U9" i="12" s="1"/>
  <c r="V10" i="8"/>
  <c r="V9" i="12" s="1"/>
  <c r="W10" i="8"/>
  <c r="W9" i="12" s="1"/>
  <c r="X10" i="8"/>
  <c r="X9" i="12" s="1"/>
  <c r="Z9" i="3"/>
  <c r="Z10" i="8"/>
  <c r="AA9" i="3"/>
  <c r="AA10" i="8"/>
  <c r="Z9" i="5"/>
  <c r="Z9" i="12"/>
  <c r="AA9" i="5"/>
  <c r="AB10" i="8"/>
  <c r="AB9" i="12" s="1"/>
  <c r="AC10" i="8"/>
  <c r="AC9" i="12" s="1"/>
  <c r="AD10" i="8"/>
  <c r="AD9" i="12" s="1"/>
  <c r="AE10" i="8"/>
  <c r="AE9" i="12" s="1"/>
  <c r="AF10" i="8"/>
  <c r="AF9" i="12" s="1"/>
  <c r="AG10" i="8"/>
  <c r="AG9" i="12" s="1"/>
  <c r="AH10" i="8"/>
  <c r="AH9" i="12" s="1"/>
  <c r="AI10" i="8"/>
  <c r="AI9" i="12" s="1"/>
  <c r="AJ10" i="8"/>
  <c r="AJ9" i="12" s="1"/>
  <c r="AL9" i="3"/>
  <c r="AL10" i="8" s="1"/>
  <c r="AM9" i="3"/>
  <c r="AL9" i="5"/>
  <c r="AM9" i="5"/>
  <c r="AN10" i="8"/>
  <c r="AN9" i="12" s="1"/>
  <c r="AO10" i="8"/>
  <c r="AO9" i="12" s="1"/>
  <c r="AP10" i="8"/>
  <c r="AP9" i="12" s="1"/>
  <c r="AQ10" i="8"/>
  <c r="AQ9" i="12" s="1"/>
  <c r="AR10" i="8"/>
  <c r="AR9" i="12" s="1"/>
  <c r="AU10" i="8"/>
  <c r="AU9" i="12" s="1"/>
  <c r="AV10" i="8"/>
  <c r="AV9" i="12" s="1"/>
  <c r="AX10" i="8"/>
  <c r="AX9" i="12" s="1"/>
  <c r="AY10" i="8"/>
  <c r="AY9" i="12" s="1"/>
  <c r="AZ10" i="8"/>
  <c r="AZ9" i="12" s="1"/>
  <c r="BA10" i="8"/>
  <c r="BA9" i="12" s="1"/>
  <c r="D11" i="8"/>
  <c r="D10" i="12" s="1"/>
  <c r="F10" i="3"/>
  <c r="F11" i="8"/>
  <c r="F10" i="12" s="1"/>
  <c r="G10" i="3"/>
  <c r="G11" i="8" s="1"/>
  <c r="F10" i="5"/>
  <c r="G10" i="5"/>
  <c r="I10" i="3"/>
  <c r="I11" i="8"/>
  <c r="I10" i="12" s="1"/>
  <c r="J10" i="3"/>
  <c r="J11" i="8"/>
  <c r="J10" i="12" s="1"/>
  <c r="I10" i="5"/>
  <c r="J10" i="5"/>
  <c r="K11" i="8"/>
  <c r="K10" i="12" s="1"/>
  <c r="O11" i="8"/>
  <c r="O10" i="12" s="1"/>
  <c r="P11" i="8"/>
  <c r="P10" i="12" s="1"/>
  <c r="Q11" i="8"/>
  <c r="Q10" i="12" s="1"/>
  <c r="R11" i="8"/>
  <c r="R10" i="12" s="1"/>
  <c r="S11" i="8"/>
  <c r="S10" i="12" s="1"/>
  <c r="T11" i="8"/>
  <c r="T10" i="12" s="1"/>
  <c r="U11" i="8"/>
  <c r="U10" i="12" s="1"/>
  <c r="V11" i="8"/>
  <c r="V10" i="12" s="1"/>
  <c r="W11" i="8"/>
  <c r="W10" i="12" s="1"/>
  <c r="X11" i="8"/>
  <c r="X10" i="12" s="1"/>
  <c r="Z10" i="3"/>
  <c r="Z11" i="8"/>
  <c r="AA10" i="3"/>
  <c r="AA11" i="8"/>
  <c r="AA10" i="12" s="1"/>
  <c r="Z10" i="5"/>
  <c r="Z10" i="12"/>
  <c r="AA10" i="5"/>
  <c r="AB11" i="8"/>
  <c r="AB10" i="12" s="1"/>
  <c r="AC11" i="8"/>
  <c r="AC10" i="12" s="1"/>
  <c r="AD11" i="8"/>
  <c r="AD10" i="12" s="1"/>
  <c r="AE11" i="8"/>
  <c r="AE10" i="12" s="1"/>
  <c r="AF11" i="8"/>
  <c r="AF10" i="12" s="1"/>
  <c r="AG11" i="8"/>
  <c r="AG10" i="12" s="1"/>
  <c r="AH11" i="8"/>
  <c r="AH10" i="12" s="1"/>
  <c r="AI11" i="8"/>
  <c r="AI10" i="12" s="1"/>
  <c r="AJ11" i="8"/>
  <c r="AJ10" i="12" s="1"/>
  <c r="AL10" i="3"/>
  <c r="AL11" i="8" s="1"/>
  <c r="AM10" i="3"/>
  <c r="AL10" i="5"/>
  <c r="AM10" i="5"/>
  <c r="AN11" i="8"/>
  <c r="AN10" i="12" s="1"/>
  <c r="AO11" i="8"/>
  <c r="AO10" i="12" s="1"/>
  <c r="AP11" i="8"/>
  <c r="AP10" i="12" s="1"/>
  <c r="AQ11" i="8"/>
  <c r="AQ10" i="12" s="1"/>
  <c r="AR11" i="8"/>
  <c r="AR10" i="12" s="1"/>
  <c r="AU11" i="8"/>
  <c r="AU10" i="12" s="1"/>
  <c r="AV11" i="8"/>
  <c r="AV10" i="12" s="1"/>
  <c r="AX11" i="8"/>
  <c r="AX10" i="12" s="1"/>
  <c r="AY11" i="8"/>
  <c r="AY10" i="12" s="1"/>
  <c r="AZ11" i="8"/>
  <c r="AZ10" i="12" s="1"/>
  <c r="BA11" i="8"/>
  <c r="BA10" i="12" s="1"/>
  <c r="D12" i="8"/>
  <c r="D11" i="12" s="1"/>
  <c r="F11" i="3"/>
  <c r="G11" i="3"/>
  <c r="F11" i="5"/>
  <c r="G11" i="5"/>
  <c r="I11" i="3"/>
  <c r="I12" i="8"/>
  <c r="J11" i="3"/>
  <c r="J12" i="8"/>
  <c r="J11" i="12" s="1"/>
  <c r="I11" i="5"/>
  <c r="J11" i="5"/>
  <c r="K12" i="8"/>
  <c r="K11" i="12" s="1"/>
  <c r="N12" i="8"/>
  <c r="N11" i="12" s="1"/>
  <c r="O12" i="8"/>
  <c r="O11" i="12" s="1"/>
  <c r="P12" i="8"/>
  <c r="P11" i="12" s="1"/>
  <c r="Q12" i="8"/>
  <c r="Q11" i="12" s="1"/>
  <c r="R12" i="8"/>
  <c r="R11" i="12" s="1"/>
  <c r="S12" i="8"/>
  <c r="S11" i="12" s="1"/>
  <c r="T12" i="8"/>
  <c r="T11" i="12" s="1"/>
  <c r="U12" i="8"/>
  <c r="U11" i="12" s="1"/>
  <c r="V12" i="8"/>
  <c r="V11" i="12" s="1"/>
  <c r="W12" i="8"/>
  <c r="W11" i="12" s="1"/>
  <c r="X12" i="8"/>
  <c r="X11" i="12" s="1"/>
  <c r="Z11" i="3"/>
  <c r="Z12" i="8"/>
  <c r="Z11" i="12" s="1"/>
  <c r="AA11" i="3"/>
  <c r="AA12" i="8"/>
  <c r="AA11" i="12" s="1"/>
  <c r="Z11" i="5"/>
  <c r="AA11" i="5"/>
  <c r="AB12" i="8"/>
  <c r="AB11" i="12" s="1"/>
  <c r="AC12" i="8"/>
  <c r="AC11" i="12" s="1"/>
  <c r="AD12" i="8"/>
  <c r="AD11" i="12" s="1"/>
  <c r="AE12" i="8"/>
  <c r="AE11" i="12" s="1"/>
  <c r="AF12" i="8"/>
  <c r="AF11" i="12" s="1"/>
  <c r="AG12" i="8"/>
  <c r="AG11" i="12" s="1"/>
  <c r="AH12" i="8"/>
  <c r="AH11" i="12" s="1"/>
  <c r="AI12" i="8"/>
  <c r="AI11" i="12" s="1"/>
  <c r="AJ12" i="8"/>
  <c r="AJ11" i="12" s="1"/>
  <c r="AL11" i="3"/>
  <c r="AL12" i="8"/>
  <c r="AM11" i="3"/>
  <c r="AL11" i="5"/>
  <c r="AM11" i="5"/>
  <c r="AN12" i="8"/>
  <c r="AN11" i="12" s="1"/>
  <c r="AO12" i="8"/>
  <c r="AO11" i="12" s="1"/>
  <c r="AP12" i="8"/>
  <c r="AP11" i="12" s="1"/>
  <c r="AQ12" i="8"/>
  <c r="AQ11" i="12" s="1"/>
  <c r="AR12" i="8"/>
  <c r="AR11" i="12" s="1"/>
  <c r="AU12" i="8"/>
  <c r="AU11" i="12" s="1"/>
  <c r="AV12" i="8"/>
  <c r="AV11" i="12" s="1"/>
  <c r="AW12" i="8"/>
  <c r="AW11" i="12" s="1"/>
  <c r="AX12" i="8"/>
  <c r="AX11" i="12" s="1"/>
  <c r="AY12" i="8"/>
  <c r="AY11" i="12" s="1"/>
  <c r="AZ12" i="8"/>
  <c r="AZ11" i="12" s="1"/>
  <c r="BA12" i="8"/>
  <c r="BA11" i="12" s="1"/>
  <c r="D13" i="8"/>
  <c r="D12" i="12" s="1"/>
  <c r="F12" i="3"/>
  <c r="G12" i="3"/>
  <c r="F12" i="5"/>
  <c r="G12" i="5"/>
  <c r="I12" i="3"/>
  <c r="I13" i="8"/>
  <c r="J12" i="3"/>
  <c r="J13" i="8"/>
  <c r="I12" i="5"/>
  <c r="I12" i="12"/>
  <c r="J12" i="5"/>
  <c r="K13" i="8"/>
  <c r="K12" i="12" s="1"/>
  <c r="P13" i="8"/>
  <c r="P12" i="12" s="1"/>
  <c r="Q13" i="8"/>
  <c r="Q12" i="12" s="1"/>
  <c r="R13" i="8"/>
  <c r="R12" i="12" s="1"/>
  <c r="S13" i="8"/>
  <c r="S12" i="12" s="1"/>
  <c r="T13" i="8"/>
  <c r="T12" i="12" s="1"/>
  <c r="U13" i="8"/>
  <c r="U12" i="12" s="1"/>
  <c r="V13" i="8"/>
  <c r="V12" i="12" s="1"/>
  <c r="W13" i="8"/>
  <c r="W12" i="12" s="1"/>
  <c r="X13" i="8"/>
  <c r="X12" i="12" s="1"/>
  <c r="Z12" i="3"/>
  <c r="Z13" i="8"/>
  <c r="Z12" i="12" s="1"/>
  <c r="AA12" i="3"/>
  <c r="AA13" i="8"/>
  <c r="AA12" i="12" s="1"/>
  <c r="Z12" i="5"/>
  <c r="AA12" i="5"/>
  <c r="AB13" i="8"/>
  <c r="AB12" i="12" s="1"/>
  <c r="AC13" i="8"/>
  <c r="AC12" i="12" s="1"/>
  <c r="AD13" i="8"/>
  <c r="AD12" i="12" s="1"/>
  <c r="AE13" i="8"/>
  <c r="AE12" i="12" s="1"/>
  <c r="AF13" i="8"/>
  <c r="AF12" i="12" s="1"/>
  <c r="AG13" i="8"/>
  <c r="AG12" i="12" s="1"/>
  <c r="AH13" i="8"/>
  <c r="AH12" i="12" s="1"/>
  <c r="AI13" i="8"/>
  <c r="AI12" i="12" s="1"/>
  <c r="AJ13" i="8"/>
  <c r="AJ12" i="12" s="1"/>
  <c r="AL12" i="3"/>
  <c r="AL13" i="8" s="1"/>
  <c r="AM12" i="3"/>
  <c r="AL12" i="5"/>
  <c r="AM12" i="5"/>
  <c r="AN13" i="8"/>
  <c r="AN12" i="12" s="1"/>
  <c r="AO13" i="8"/>
  <c r="AO12" i="12" s="1"/>
  <c r="AP13" i="8"/>
  <c r="AP12" i="12" s="1"/>
  <c r="AQ13" i="8"/>
  <c r="AQ12" i="12" s="1"/>
  <c r="AR13" i="8"/>
  <c r="AR12" i="12" s="1"/>
  <c r="AT13" i="8"/>
  <c r="AT12" i="12" s="1"/>
  <c r="AU13" i="8"/>
  <c r="AU12" i="12" s="1"/>
  <c r="AV13" i="8"/>
  <c r="AV12" i="12" s="1"/>
  <c r="AX13" i="8"/>
  <c r="AX12" i="12" s="1"/>
  <c r="AY13" i="8"/>
  <c r="AY12" i="12" s="1"/>
  <c r="AZ13" i="8"/>
  <c r="AZ12" i="12" s="1"/>
  <c r="BA13" i="8"/>
  <c r="BA12" i="12" s="1"/>
  <c r="D14" i="8"/>
  <c r="D13" i="12" s="1"/>
  <c r="F13" i="3"/>
  <c r="G13" i="3"/>
  <c r="G14" i="8"/>
  <c r="G13" i="12" s="1"/>
  <c r="F13" i="5"/>
  <c r="G13" i="5"/>
  <c r="I13" i="3"/>
  <c r="I14" i="8"/>
  <c r="J13" i="3"/>
  <c r="J14" i="8"/>
  <c r="J13" i="12" s="1"/>
  <c r="I13" i="5"/>
  <c r="J13" i="5"/>
  <c r="K14" i="8"/>
  <c r="K13" i="12" s="1"/>
  <c r="O14" i="8"/>
  <c r="O13" i="12" s="1"/>
  <c r="P14" i="8"/>
  <c r="P13" i="12" s="1"/>
  <c r="Q14" i="8"/>
  <c r="Q13" i="12" s="1"/>
  <c r="R14" i="8"/>
  <c r="R13" i="12" s="1"/>
  <c r="S14" i="8"/>
  <c r="S13" i="12" s="1"/>
  <c r="T14" i="8"/>
  <c r="T13" i="12" s="1"/>
  <c r="U14" i="8"/>
  <c r="U13" i="12" s="1"/>
  <c r="V14" i="8"/>
  <c r="V13" i="12" s="1"/>
  <c r="W14" i="8"/>
  <c r="W13" i="12" s="1"/>
  <c r="X14" i="8"/>
  <c r="X13" i="12" s="1"/>
  <c r="Z13" i="3"/>
  <c r="Z14" i="8"/>
  <c r="AA13" i="3"/>
  <c r="AA14" i="8"/>
  <c r="AA13" i="12" s="1"/>
  <c r="Z13" i="5"/>
  <c r="Z13" i="12"/>
  <c r="AA13" i="5"/>
  <c r="AB14" i="8"/>
  <c r="AB13" i="12" s="1"/>
  <c r="AC14" i="8"/>
  <c r="AC13" i="12" s="1"/>
  <c r="AD14" i="8"/>
  <c r="AD13" i="12" s="1"/>
  <c r="AE14" i="8"/>
  <c r="AE13" i="12" s="1"/>
  <c r="AF14" i="8"/>
  <c r="AF13" i="12" s="1"/>
  <c r="AG14" i="8"/>
  <c r="AG13" i="12" s="1"/>
  <c r="AH14" i="8"/>
  <c r="AH13" i="12" s="1"/>
  <c r="AI14" i="8"/>
  <c r="AI13" i="12" s="1"/>
  <c r="AJ14" i="8"/>
  <c r="AJ13" i="12" s="1"/>
  <c r="AL13" i="3"/>
  <c r="AL14" i="8"/>
  <c r="AL13" i="12" s="1"/>
  <c r="AM13" i="3"/>
  <c r="AL13" i="5"/>
  <c r="AM13" i="5"/>
  <c r="AN14" i="8"/>
  <c r="AN13" i="12" s="1"/>
  <c r="AO14" i="8"/>
  <c r="AO13" i="12" s="1"/>
  <c r="AP14" i="8"/>
  <c r="AP13" i="12" s="1"/>
  <c r="AQ14" i="8"/>
  <c r="AQ13" i="12" s="1"/>
  <c r="AR14" i="8"/>
  <c r="AR13" i="12" s="1"/>
  <c r="AV14" i="8"/>
  <c r="AV13" i="12" s="1"/>
  <c r="AW14" i="8"/>
  <c r="AW13" i="12" s="1"/>
  <c r="AX14" i="8"/>
  <c r="AX13" i="12" s="1"/>
  <c r="AY14" i="8"/>
  <c r="AY13" i="12" s="1"/>
  <c r="AZ14" i="8"/>
  <c r="AZ13" i="12" s="1"/>
  <c r="BA14" i="8"/>
  <c r="BA13" i="12" s="1"/>
  <c r="D15" i="8"/>
  <c r="D14" i="12" s="1"/>
  <c r="F14" i="3"/>
  <c r="G14" i="3"/>
  <c r="F14" i="5"/>
  <c r="G14" i="5"/>
  <c r="I14" i="3"/>
  <c r="I15" i="8"/>
  <c r="J14" i="3"/>
  <c r="J15" i="8"/>
  <c r="I14" i="5"/>
  <c r="J14" i="5"/>
  <c r="K15" i="8"/>
  <c r="K14" i="12" s="1"/>
  <c r="M15" i="8"/>
  <c r="M14" i="12" s="1"/>
  <c r="O15" i="8"/>
  <c r="O14" i="12" s="1"/>
  <c r="P15" i="8"/>
  <c r="P14" i="12" s="1"/>
  <c r="Q15" i="8"/>
  <c r="Q14" i="12" s="1"/>
  <c r="R15" i="8"/>
  <c r="R14" i="12" s="1"/>
  <c r="S15" i="8"/>
  <c r="S14" i="12" s="1"/>
  <c r="T15" i="8"/>
  <c r="T14" i="12" s="1"/>
  <c r="U15" i="8"/>
  <c r="U14" i="12" s="1"/>
  <c r="V15" i="8"/>
  <c r="V14" i="12" s="1"/>
  <c r="W15" i="8"/>
  <c r="W14" i="12" s="1"/>
  <c r="X15" i="8"/>
  <c r="X14" i="12" s="1"/>
  <c r="Z14" i="3"/>
  <c r="Z15" i="8"/>
  <c r="Z14" i="12" s="1"/>
  <c r="AA14" i="3"/>
  <c r="AA15" i="8"/>
  <c r="AA14" i="12" s="1"/>
  <c r="Z14" i="5"/>
  <c r="AA14" i="5"/>
  <c r="AB15" i="8"/>
  <c r="AB14" i="12" s="1"/>
  <c r="AC15" i="8"/>
  <c r="AC14" i="12" s="1"/>
  <c r="AD15" i="8"/>
  <c r="AD14" i="12" s="1"/>
  <c r="AE15" i="8"/>
  <c r="AE14" i="12" s="1"/>
  <c r="AF15" i="8"/>
  <c r="AF14" i="12" s="1"/>
  <c r="AG15" i="8"/>
  <c r="AG14" i="12" s="1"/>
  <c r="AH15" i="8"/>
  <c r="AH14" i="12" s="1"/>
  <c r="AI15" i="8"/>
  <c r="AI14" i="12" s="1"/>
  <c r="AJ15" i="8"/>
  <c r="AJ14" i="12" s="1"/>
  <c r="AL14" i="3"/>
  <c r="AL15" i="8" s="1"/>
  <c r="AM14" i="3"/>
  <c r="AL14" i="5"/>
  <c r="AM14" i="5"/>
  <c r="AN15" i="8"/>
  <c r="AN14" i="12" s="1"/>
  <c r="AO15" i="8"/>
  <c r="AO14" i="12" s="1"/>
  <c r="AP15" i="8"/>
  <c r="AP14" i="12" s="1"/>
  <c r="AQ15" i="8"/>
  <c r="AQ14" i="12" s="1"/>
  <c r="AR15" i="8"/>
  <c r="AR14" i="12" s="1"/>
  <c r="AU15" i="8"/>
  <c r="AU14" i="12" s="1"/>
  <c r="AV15" i="8"/>
  <c r="AV14" i="12" s="1"/>
  <c r="AX15" i="8"/>
  <c r="AX14" i="12" s="1"/>
  <c r="AY15" i="8"/>
  <c r="AY14" i="12" s="1"/>
  <c r="AZ15" i="8"/>
  <c r="AZ14" i="12" s="1"/>
  <c r="BA15" i="8"/>
  <c r="BA14" i="12" s="1"/>
  <c r="D16" i="8"/>
  <c r="D15" i="12" s="1"/>
  <c r="F15" i="3"/>
  <c r="G15" i="3"/>
  <c r="G16" i="8" s="1"/>
  <c r="BG17" i="10" s="1"/>
  <c r="F15" i="5"/>
  <c r="G15" i="5"/>
  <c r="I15" i="3"/>
  <c r="I16" i="8"/>
  <c r="I15" i="12" s="1"/>
  <c r="J15" i="3"/>
  <c r="J16" i="8"/>
  <c r="J15" i="12" s="1"/>
  <c r="I15" i="5"/>
  <c r="J15" i="5"/>
  <c r="K16" i="8"/>
  <c r="K15" i="12" s="1"/>
  <c r="O16" i="8"/>
  <c r="O15" i="12" s="1"/>
  <c r="P16" i="8"/>
  <c r="P15" i="12" s="1"/>
  <c r="Q16" i="8"/>
  <c r="Q15" i="12" s="1"/>
  <c r="R16" i="8"/>
  <c r="R15" i="12" s="1"/>
  <c r="S16" i="8"/>
  <c r="S15" i="12" s="1"/>
  <c r="T16" i="8"/>
  <c r="T15" i="12" s="1"/>
  <c r="U16" i="8"/>
  <c r="U15" i="12" s="1"/>
  <c r="V16" i="8"/>
  <c r="V15" i="12" s="1"/>
  <c r="W16" i="8"/>
  <c r="W15" i="12" s="1"/>
  <c r="X16" i="8"/>
  <c r="X15" i="12" s="1"/>
  <c r="Z15" i="3"/>
  <c r="Z16" i="8"/>
  <c r="Z15" i="12" s="1"/>
  <c r="AA15" i="3"/>
  <c r="AA16" i="8"/>
  <c r="BH17" i="10" s="1"/>
  <c r="Z15" i="5"/>
  <c r="AA15" i="5"/>
  <c r="AB16" i="8"/>
  <c r="AB15" i="12" s="1"/>
  <c r="AC16" i="8"/>
  <c r="AC15" i="12" s="1"/>
  <c r="AD16" i="8"/>
  <c r="AD15" i="12" s="1"/>
  <c r="AE16" i="8"/>
  <c r="AE15" i="12" s="1"/>
  <c r="AF16" i="8"/>
  <c r="AF15" i="12" s="1"/>
  <c r="AG16" i="8"/>
  <c r="AG15" i="12" s="1"/>
  <c r="AH16" i="8"/>
  <c r="AH15" i="12" s="1"/>
  <c r="AI16" i="8"/>
  <c r="AI15" i="12" s="1"/>
  <c r="AJ16" i="8"/>
  <c r="AJ15" i="12" s="1"/>
  <c r="AL15" i="3"/>
  <c r="AL16" i="8"/>
  <c r="AL15" i="12" s="1"/>
  <c r="AM15" i="3"/>
  <c r="AL15" i="5"/>
  <c r="AM15" i="5"/>
  <c r="AN16" i="8"/>
  <c r="AN15" i="12" s="1"/>
  <c r="AO16" i="8"/>
  <c r="AO15" i="12" s="1"/>
  <c r="AP16" i="8"/>
  <c r="AP15" i="12" s="1"/>
  <c r="AQ16" i="8"/>
  <c r="AQ15" i="12" s="1"/>
  <c r="AR16" i="8"/>
  <c r="AR15" i="12" s="1"/>
  <c r="AU16" i="8"/>
  <c r="AU15" i="12" s="1"/>
  <c r="AV16" i="8"/>
  <c r="AV15" i="12" s="1"/>
  <c r="AW16" i="8"/>
  <c r="AW15" i="12" s="1"/>
  <c r="AX16" i="8"/>
  <c r="AX15" i="12" s="1"/>
  <c r="AZ16" i="8"/>
  <c r="AZ15" i="12" s="1"/>
  <c r="BA16" i="8"/>
  <c r="BA15" i="12" s="1"/>
  <c r="D17" i="8"/>
  <c r="D16" i="12" s="1"/>
  <c r="F16" i="3"/>
  <c r="G16" i="3"/>
  <c r="G17" i="8"/>
  <c r="F16" i="5"/>
  <c r="G16" i="5"/>
  <c r="I16" i="3"/>
  <c r="I17" i="8"/>
  <c r="I16" i="12" s="1"/>
  <c r="J16" i="3"/>
  <c r="J17" i="8"/>
  <c r="I16" i="5"/>
  <c r="J16" i="5"/>
  <c r="K17" i="8"/>
  <c r="K16" i="12" s="1"/>
  <c r="P17" i="8"/>
  <c r="P16" i="12" s="1"/>
  <c r="Q17" i="8"/>
  <c r="Q16" i="12" s="1"/>
  <c r="R17" i="8"/>
  <c r="R16" i="12" s="1"/>
  <c r="S17" i="8"/>
  <c r="S16" i="12" s="1"/>
  <c r="T17" i="8"/>
  <c r="T16" i="12" s="1"/>
  <c r="U17" i="8"/>
  <c r="U16" i="12" s="1"/>
  <c r="V17" i="8"/>
  <c r="V16" i="12" s="1"/>
  <c r="W17" i="8"/>
  <c r="W16" i="12" s="1"/>
  <c r="X17" i="8"/>
  <c r="X16" i="12" s="1"/>
  <c r="Z16" i="3"/>
  <c r="Z17" i="8"/>
  <c r="AA16" i="3"/>
  <c r="AA17" i="8"/>
  <c r="AA16" i="12" s="1"/>
  <c r="Z16" i="5"/>
  <c r="Z16" i="12"/>
  <c r="AA16" i="5"/>
  <c r="AB17" i="8"/>
  <c r="AB16" i="12" s="1"/>
  <c r="AC17" i="8"/>
  <c r="AC16" i="12" s="1"/>
  <c r="AD17" i="8"/>
  <c r="AD16" i="12" s="1"/>
  <c r="AE17" i="8"/>
  <c r="AE16" i="12" s="1"/>
  <c r="AF17" i="8"/>
  <c r="AF16" i="12" s="1"/>
  <c r="AG17" i="8"/>
  <c r="AG16" i="12" s="1"/>
  <c r="AH17" i="8"/>
  <c r="AH16" i="12" s="1"/>
  <c r="AI17" i="8"/>
  <c r="AI16" i="12" s="1"/>
  <c r="AJ17" i="8"/>
  <c r="AJ16" i="12" s="1"/>
  <c r="AL16" i="3"/>
  <c r="AL17" i="8" s="1"/>
  <c r="AM16" i="3"/>
  <c r="AL16" i="5"/>
  <c r="AM16" i="5"/>
  <c r="AN17" i="8"/>
  <c r="AN16" i="12" s="1"/>
  <c r="AO17" i="8"/>
  <c r="AO16" i="12" s="1"/>
  <c r="AP17" i="8"/>
  <c r="AP16" i="12" s="1"/>
  <c r="AQ17" i="8"/>
  <c r="AQ16" i="12" s="1"/>
  <c r="AR17" i="8"/>
  <c r="AR16" i="12" s="1"/>
  <c r="AT17" i="8"/>
  <c r="AT16" i="12" s="1"/>
  <c r="AU17" i="8"/>
  <c r="AU16" i="12" s="1"/>
  <c r="AV17" i="8"/>
  <c r="AV16" i="12" s="1"/>
  <c r="AX17" i="8"/>
  <c r="AX16" i="12" s="1"/>
  <c r="AY17" i="8"/>
  <c r="AY16" i="12" s="1"/>
  <c r="AZ17" i="8"/>
  <c r="AZ16" i="12" s="1"/>
  <c r="BA17" i="8"/>
  <c r="BA16" i="12" s="1"/>
  <c r="D18" i="8"/>
  <c r="D17" i="12" s="1"/>
  <c r="F17" i="3"/>
  <c r="G17" i="3"/>
  <c r="G18" i="8" s="1"/>
  <c r="G17" i="12" s="1"/>
  <c r="F17" i="5"/>
  <c r="G17" i="5"/>
  <c r="I17" i="3"/>
  <c r="I18" i="8"/>
  <c r="I17" i="12" s="1"/>
  <c r="J17" i="3"/>
  <c r="J18" i="8"/>
  <c r="I17" i="5"/>
  <c r="J17" i="5"/>
  <c r="K18" i="8"/>
  <c r="K17" i="12" s="1"/>
  <c r="M18" i="8"/>
  <c r="M17" i="12" s="1"/>
  <c r="P18" i="8"/>
  <c r="P17" i="12" s="1"/>
  <c r="Q18" i="8"/>
  <c r="Q17" i="12" s="1"/>
  <c r="R18" i="8"/>
  <c r="R17" i="12" s="1"/>
  <c r="S18" i="8"/>
  <c r="S17" i="12" s="1"/>
  <c r="T18" i="8"/>
  <c r="T17" i="12" s="1"/>
  <c r="U18" i="8"/>
  <c r="U17" i="12" s="1"/>
  <c r="V18" i="8"/>
  <c r="V17" i="12" s="1"/>
  <c r="W18" i="8"/>
  <c r="W17" i="12" s="1"/>
  <c r="X18" i="8"/>
  <c r="X17" i="12" s="1"/>
  <c r="Z17" i="3"/>
  <c r="Z18" i="8"/>
  <c r="AA17" i="3"/>
  <c r="AA18" i="8"/>
  <c r="AA17" i="12" s="1"/>
  <c r="Z17" i="5"/>
  <c r="AA17" i="5"/>
  <c r="AB18" i="8"/>
  <c r="AB17" i="12" s="1"/>
  <c r="AC18" i="8"/>
  <c r="AC17" i="12" s="1"/>
  <c r="AD18" i="8"/>
  <c r="AD17" i="12" s="1"/>
  <c r="AE18" i="8"/>
  <c r="AE17" i="12" s="1"/>
  <c r="AF18" i="8"/>
  <c r="AF17" i="12" s="1"/>
  <c r="AG18" i="8"/>
  <c r="AG17" i="12" s="1"/>
  <c r="AH18" i="8"/>
  <c r="AH17" i="12" s="1"/>
  <c r="AI18" i="8"/>
  <c r="AI17" i="12" s="1"/>
  <c r="AJ18" i="8"/>
  <c r="AJ17" i="12" s="1"/>
  <c r="AL17" i="3"/>
  <c r="AL18" i="8" s="1"/>
  <c r="AM17" i="3"/>
  <c r="AL17" i="5"/>
  <c r="AM17" i="5"/>
  <c r="AN18" i="8"/>
  <c r="AN17" i="12" s="1"/>
  <c r="AO18" i="8"/>
  <c r="AO17" i="12" s="1"/>
  <c r="AP18" i="8"/>
  <c r="AP17" i="12" s="1"/>
  <c r="AQ18" i="8"/>
  <c r="AQ17" i="12" s="1"/>
  <c r="AR18" i="8"/>
  <c r="AR17" i="12" s="1"/>
  <c r="AU18" i="8"/>
  <c r="AU17" i="12" s="1"/>
  <c r="AV18" i="8"/>
  <c r="AV17" i="12" s="1"/>
  <c r="AX18" i="8"/>
  <c r="AX17" i="12" s="1"/>
  <c r="AY18" i="8"/>
  <c r="AY17" i="12" s="1"/>
  <c r="AZ18" i="8"/>
  <c r="AZ17" i="12" s="1"/>
  <c r="BA18" i="8"/>
  <c r="BA17" i="12" s="1"/>
  <c r="D19" i="8"/>
  <c r="D18" i="12" s="1"/>
  <c r="F18" i="3"/>
  <c r="G18" i="3"/>
  <c r="F18" i="5"/>
  <c r="G18" i="5"/>
  <c r="I18" i="3"/>
  <c r="I19" i="8"/>
  <c r="J18" i="3"/>
  <c r="J19" i="8"/>
  <c r="J18" i="12" s="1"/>
  <c r="I18" i="5"/>
  <c r="I18" i="12"/>
  <c r="J18" i="5"/>
  <c r="K19" i="8"/>
  <c r="K18" i="12" s="1"/>
  <c r="O19" i="8"/>
  <c r="O18" i="12" s="1"/>
  <c r="P19" i="8"/>
  <c r="P18" i="12" s="1"/>
  <c r="Q19" i="8"/>
  <c r="Q18" i="12" s="1"/>
  <c r="R19" i="8"/>
  <c r="R18" i="12" s="1"/>
  <c r="S19" i="8"/>
  <c r="S18" i="12" s="1"/>
  <c r="T19" i="8"/>
  <c r="T18" i="12" s="1"/>
  <c r="U19" i="8"/>
  <c r="U18" i="12" s="1"/>
  <c r="V19" i="8"/>
  <c r="V18" i="12" s="1"/>
  <c r="W19" i="8"/>
  <c r="W18" i="12" s="1"/>
  <c r="X19" i="8"/>
  <c r="X18" i="12" s="1"/>
  <c r="Z18" i="3"/>
  <c r="Z19" i="8"/>
  <c r="AA18" i="3"/>
  <c r="AA19" i="8"/>
  <c r="AA18" i="12" s="1"/>
  <c r="Z18" i="5"/>
  <c r="AA18" i="5"/>
  <c r="AB19" i="8"/>
  <c r="AB18" i="12" s="1"/>
  <c r="AC19" i="8"/>
  <c r="AC18" i="12" s="1"/>
  <c r="AD19" i="8"/>
  <c r="AD18" i="12" s="1"/>
  <c r="AE19" i="8"/>
  <c r="AE18" i="12" s="1"/>
  <c r="AF19" i="8"/>
  <c r="AF18" i="12" s="1"/>
  <c r="AG19" i="8"/>
  <c r="AG18" i="12" s="1"/>
  <c r="AH19" i="8"/>
  <c r="AH18" i="12" s="1"/>
  <c r="AI19" i="8"/>
  <c r="AI18" i="12" s="1"/>
  <c r="AJ19" i="8"/>
  <c r="AJ18" i="12" s="1"/>
  <c r="AL18" i="3"/>
  <c r="AL19" i="8"/>
  <c r="AM18" i="3"/>
  <c r="AL18" i="5"/>
  <c r="AM18" i="5"/>
  <c r="AN19" i="8"/>
  <c r="AN18" i="12" s="1"/>
  <c r="AO19" i="8"/>
  <c r="AO18" i="12" s="1"/>
  <c r="AP19" i="8"/>
  <c r="AP18" i="12" s="1"/>
  <c r="AQ19" i="8"/>
  <c r="AQ18" i="12" s="1"/>
  <c r="AR19" i="8"/>
  <c r="AR18" i="12" s="1"/>
  <c r="AT19" i="8"/>
  <c r="AT18" i="12" s="1"/>
  <c r="AV19" i="8"/>
  <c r="AV18" i="12" s="1"/>
  <c r="AW19" i="8"/>
  <c r="AW18" i="12" s="1"/>
  <c r="AX19" i="8"/>
  <c r="AX18" i="12" s="1"/>
  <c r="AZ19" i="8"/>
  <c r="AZ18" i="12" s="1"/>
  <c r="BA19" i="8"/>
  <c r="BA18" i="12" s="1"/>
  <c r="D20" i="8"/>
  <c r="D19" i="12" s="1"/>
  <c r="F19" i="3"/>
  <c r="G19" i="3"/>
  <c r="G20" i="8" s="1"/>
  <c r="G19" i="12" s="1"/>
  <c r="F19" i="5"/>
  <c r="G19" i="5"/>
  <c r="I19" i="3"/>
  <c r="I20" i="8"/>
  <c r="I19" i="12" s="1"/>
  <c r="J19" i="3"/>
  <c r="J20" i="8"/>
  <c r="J19" i="12" s="1"/>
  <c r="I19" i="5"/>
  <c r="J19" i="5"/>
  <c r="K20" i="8"/>
  <c r="K19" i="12" s="1"/>
  <c r="O20" i="8"/>
  <c r="O19" i="12" s="1"/>
  <c r="P20" i="8"/>
  <c r="P19" i="12" s="1"/>
  <c r="Q20" i="8"/>
  <c r="Q19" i="12" s="1"/>
  <c r="R20" i="8"/>
  <c r="R19" i="12" s="1"/>
  <c r="S20" i="8"/>
  <c r="S19" i="12" s="1"/>
  <c r="T20" i="8"/>
  <c r="T19" i="12" s="1"/>
  <c r="U20" i="8"/>
  <c r="U19" i="12" s="1"/>
  <c r="V20" i="8"/>
  <c r="V19" i="12" s="1"/>
  <c r="W20" i="8"/>
  <c r="W19" i="12" s="1"/>
  <c r="X20" i="8"/>
  <c r="X19" i="12" s="1"/>
  <c r="Z19" i="3"/>
  <c r="Z20" i="8"/>
  <c r="AA19" i="3"/>
  <c r="AA20" i="8"/>
  <c r="Z19" i="5"/>
  <c r="Z19" i="12"/>
  <c r="AA19" i="5"/>
  <c r="AB20" i="8"/>
  <c r="AB19" i="12" s="1"/>
  <c r="AC20" i="8"/>
  <c r="AC19" i="12" s="1"/>
  <c r="AD20" i="8"/>
  <c r="AD19" i="12" s="1"/>
  <c r="AE20" i="8"/>
  <c r="AE19" i="12" s="1"/>
  <c r="AF20" i="8"/>
  <c r="AF19" i="12" s="1"/>
  <c r="AG20" i="8"/>
  <c r="AG19" i="12" s="1"/>
  <c r="AH20" i="8"/>
  <c r="AH19" i="12" s="1"/>
  <c r="AI20" i="8"/>
  <c r="AI19" i="12" s="1"/>
  <c r="AJ20" i="8"/>
  <c r="AJ19" i="12" s="1"/>
  <c r="AL19" i="3"/>
  <c r="AL20" i="8"/>
  <c r="AM19" i="3"/>
  <c r="AL19" i="5"/>
  <c r="AM19" i="5"/>
  <c r="AN20" i="8"/>
  <c r="AN19" i="12" s="1"/>
  <c r="AO20" i="8"/>
  <c r="AO19" i="12" s="1"/>
  <c r="AP20" i="8"/>
  <c r="AP19" i="12" s="1"/>
  <c r="AQ20" i="8"/>
  <c r="AQ19" i="12" s="1"/>
  <c r="AR20" i="8"/>
  <c r="AR19" i="12" s="1"/>
  <c r="AT20" i="8"/>
  <c r="AT19" i="12" s="1"/>
  <c r="AU20" i="8"/>
  <c r="AU19" i="12" s="1"/>
  <c r="AV20" i="8"/>
  <c r="AV19" i="12" s="1"/>
  <c r="AW20" i="8"/>
  <c r="AW19" i="12" s="1"/>
  <c r="AX20" i="8"/>
  <c r="AX19" i="12" s="1"/>
  <c r="AY20" i="8"/>
  <c r="AY19" i="12" s="1"/>
  <c r="AZ20" i="8"/>
  <c r="AZ19" i="12" s="1"/>
  <c r="BA20" i="8"/>
  <c r="BA19" i="12" s="1"/>
  <c r="D21" i="8"/>
  <c r="D20" i="12" s="1"/>
  <c r="F20" i="3"/>
  <c r="G20" i="3"/>
  <c r="F20" i="5"/>
  <c r="G20" i="5"/>
  <c r="I20" i="3"/>
  <c r="I21" i="8"/>
  <c r="I20" i="12" s="1"/>
  <c r="J20" i="3"/>
  <c r="J21" i="8"/>
  <c r="I20" i="5"/>
  <c r="J20" i="5"/>
  <c r="K21" i="8"/>
  <c r="K20" i="12" s="1"/>
  <c r="M21" i="8"/>
  <c r="M20" i="12" s="1"/>
  <c r="O21" i="8"/>
  <c r="O20" i="12" s="1"/>
  <c r="P21" i="8"/>
  <c r="P20" i="12" s="1"/>
  <c r="Q21" i="8"/>
  <c r="Q20" i="12" s="1"/>
  <c r="R21" i="8"/>
  <c r="R20" i="12" s="1"/>
  <c r="S21" i="8"/>
  <c r="S20" i="12" s="1"/>
  <c r="T21" i="8"/>
  <c r="T20" i="12" s="1"/>
  <c r="U21" i="8"/>
  <c r="U20" i="12" s="1"/>
  <c r="V21" i="8"/>
  <c r="V20" i="12" s="1"/>
  <c r="W21" i="8"/>
  <c r="W20" i="12" s="1"/>
  <c r="X21" i="8"/>
  <c r="X20" i="12" s="1"/>
  <c r="Z20" i="3"/>
  <c r="Z21" i="8"/>
  <c r="AA20" i="3"/>
  <c r="AA21" i="8"/>
  <c r="AA20" i="12" s="1"/>
  <c r="Z20" i="5"/>
  <c r="Z20" i="12"/>
  <c r="AA20" i="5"/>
  <c r="AB21" i="8"/>
  <c r="AB20" i="12" s="1"/>
  <c r="AC21" i="8"/>
  <c r="AC20" i="12" s="1"/>
  <c r="AD21" i="8"/>
  <c r="AD20" i="12" s="1"/>
  <c r="AE21" i="8"/>
  <c r="AE20" i="12" s="1"/>
  <c r="AF21" i="8"/>
  <c r="AF20" i="12" s="1"/>
  <c r="AG21" i="8"/>
  <c r="AG20" i="12" s="1"/>
  <c r="AH21" i="8"/>
  <c r="AH20" i="12" s="1"/>
  <c r="AI21" i="8"/>
  <c r="AI20" i="12" s="1"/>
  <c r="AJ21" i="8"/>
  <c r="AJ20" i="12" s="1"/>
  <c r="AL20" i="3"/>
  <c r="AL21" i="8"/>
  <c r="AL20" i="12" s="1"/>
  <c r="AM20" i="3"/>
  <c r="AL20" i="5"/>
  <c r="AM20" i="5"/>
  <c r="AN21" i="8"/>
  <c r="AN20" i="12" s="1"/>
  <c r="AO21" i="8"/>
  <c r="AO20" i="12" s="1"/>
  <c r="AP21" i="8"/>
  <c r="AP20" i="12" s="1"/>
  <c r="AQ21" i="8"/>
  <c r="AQ20" i="12" s="1"/>
  <c r="AR21" i="8"/>
  <c r="AR20" i="12" s="1"/>
  <c r="AU21" i="8"/>
  <c r="AU20" i="12" s="1"/>
  <c r="AV21" i="8"/>
  <c r="AV20" i="12" s="1"/>
  <c r="AW21" i="8"/>
  <c r="AW20" i="12" s="1"/>
  <c r="AX21" i="8"/>
  <c r="AX20" i="12" s="1"/>
  <c r="AY21" i="8"/>
  <c r="AY20" i="12" s="1"/>
  <c r="AZ21" i="8"/>
  <c r="AZ20" i="12" s="1"/>
  <c r="BA21" i="8"/>
  <c r="BA20" i="12" s="1"/>
  <c r="D22" i="8"/>
  <c r="D21" i="12" s="1"/>
  <c r="F21" i="3"/>
  <c r="G21" i="3"/>
  <c r="F21" i="5"/>
  <c r="G21" i="5"/>
  <c r="I21" i="3"/>
  <c r="I22" i="8"/>
  <c r="J21" i="3"/>
  <c r="J22" i="8"/>
  <c r="J21" i="12" s="1"/>
  <c r="I21" i="5"/>
  <c r="J21" i="5"/>
  <c r="K22" i="8"/>
  <c r="K21" i="12" s="1"/>
  <c r="O22" i="8"/>
  <c r="O21" i="12" s="1"/>
  <c r="P22" i="8"/>
  <c r="P21" i="12" s="1"/>
  <c r="Q22" i="8"/>
  <c r="Q21" i="12" s="1"/>
  <c r="R22" i="8"/>
  <c r="R21" i="12" s="1"/>
  <c r="S22" i="8"/>
  <c r="S21" i="12" s="1"/>
  <c r="T22" i="8"/>
  <c r="T21" i="12" s="1"/>
  <c r="U22" i="8"/>
  <c r="U21" i="12" s="1"/>
  <c r="V22" i="8"/>
  <c r="V21" i="12" s="1"/>
  <c r="W22" i="8"/>
  <c r="W21" i="12" s="1"/>
  <c r="X22" i="8"/>
  <c r="X21" i="12" s="1"/>
  <c r="Z21" i="3"/>
  <c r="Z22" i="8"/>
  <c r="Z21" i="12" s="1"/>
  <c r="AA21" i="3"/>
  <c r="AA22" i="8"/>
  <c r="AA21" i="12" s="1"/>
  <c r="Z21" i="5"/>
  <c r="AA21" i="5"/>
  <c r="AB22" i="8"/>
  <c r="AB21" i="12" s="1"/>
  <c r="AC22" i="8"/>
  <c r="AC21" i="12" s="1"/>
  <c r="AD22" i="8"/>
  <c r="AD21" i="12" s="1"/>
  <c r="AE22" i="8"/>
  <c r="AE21" i="12" s="1"/>
  <c r="AF22" i="8"/>
  <c r="AF21" i="12" s="1"/>
  <c r="AG22" i="8"/>
  <c r="AG21" i="12" s="1"/>
  <c r="AH22" i="8"/>
  <c r="AH21" i="12" s="1"/>
  <c r="AI22" i="8"/>
  <c r="AI21" i="12" s="1"/>
  <c r="AJ22" i="8"/>
  <c r="AJ21" i="12" s="1"/>
  <c r="AL21" i="3"/>
  <c r="AL22" i="8"/>
  <c r="AM21" i="3"/>
  <c r="AL21" i="5"/>
  <c r="AM21" i="5"/>
  <c r="AN22" i="8"/>
  <c r="AN21" i="12" s="1"/>
  <c r="AO22" i="8"/>
  <c r="AO21" i="12" s="1"/>
  <c r="AP22" i="8"/>
  <c r="AP21" i="12" s="1"/>
  <c r="AQ22" i="8"/>
  <c r="AQ21" i="12" s="1"/>
  <c r="AR22" i="8"/>
  <c r="AR21" i="12" s="1"/>
  <c r="AT22" i="8"/>
  <c r="AT21" i="12" s="1"/>
  <c r="AU22" i="8"/>
  <c r="AU21" i="12" s="1"/>
  <c r="AV22" i="8"/>
  <c r="AV21" i="12" s="1"/>
  <c r="AW22" i="8"/>
  <c r="AW21" i="12" s="1"/>
  <c r="AX22" i="8"/>
  <c r="AX21" i="12" s="1"/>
  <c r="AY22" i="8"/>
  <c r="AY21" i="12" s="1"/>
  <c r="AZ22" i="8"/>
  <c r="AZ21" i="12" s="1"/>
  <c r="BA22" i="8"/>
  <c r="BA21" i="12" s="1"/>
  <c r="D23" i="8"/>
  <c r="D22" i="12" s="1"/>
  <c r="F22" i="3"/>
  <c r="G22" i="3"/>
  <c r="F22" i="5"/>
  <c r="G22" i="5"/>
  <c r="I22" i="3"/>
  <c r="I23" i="8"/>
  <c r="J22" i="3"/>
  <c r="J23" i="8"/>
  <c r="I22" i="5"/>
  <c r="I22" i="12"/>
  <c r="J22" i="5"/>
  <c r="K23" i="8"/>
  <c r="K22" i="12" s="1"/>
  <c r="O23" i="8"/>
  <c r="O22" i="12" s="1"/>
  <c r="P23" i="8"/>
  <c r="P22" i="12" s="1"/>
  <c r="Q23" i="8"/>
  <c r="Q22" i="12" s="1"/>
  <c r="R23" i="8"/>
  <c r="R22" i="12" s="1"/>
  <c r="S23" i="8"/>
  <c r="S22" i="12" s="1"/>
  <c r="T23" i="8"/>
  <c r="T22" i="12" s="1"/>
  <c r="U23" i="8"/>
  <c r="U22" i="12" s="1"/>
  <c r="V23" i="8"/>
  <c r="V22" i="12" s="1"/>
  <c r="W23" i="8"/>
  <c r="W22" i="12" s="1"/>
  <c r="X23" i="8"/>
  <c r="X22" i="12" s="1"/>
  <c r="Z22" i="3"/>
  <c r="Z23" i="8"/>
  <c r="Z22" i="12" s="1"/>
  <c r="AA22" i="3"/>
  <c r="AA23" i="8"/>
  <c r="AA22" i="12" s="1"/>
  <c r="Z22" i="5"/>
  <c r="AA22" i="5"/>
  <c r="AB23" i="8"/>
  <c r="AB22" i="12" s="1"/>
  <c r="AC23" i="8"/>
  <c r="AC22" i="12" s="1"/>
  <c r="AD23" i="8"/>
  <c r="AD22" i="12" s="1"/>
  <c r="AE23" i="8"/>
  <c r="AE22" i="12" s="1"/>
  <c r="AF23" i="8"/>
  <c r="AF22" i="12" s="1"/>
  <c r="AG23" i="8"/>
  <c r="AG22" i="12" s="1"/>
  <c r="AH23" i="8"/>
  <c r="AH22" i="12" s="1"/>
  <c r="AI23" i="8"/>
  <c r="AI22" i="12" s="1"/>
  <c r="AJ23" i="8"/>
  <c r="AJ22" i="12" s="1"/>
  <c r="AL22" i="3"/>
  <c r="AL23" i="8" s="1"/>
  <c r="AM22" i="3"/>
  <c r="AL22" i="5"/>
  <c r="AM22" i="5"/>
  <c r="AN23" i="8"/>
  <c r="AN22" i="12" s="1"/>
  <c r="AO23" i="8"/>
  <c r="AO22" i="12" s="1"/>
  <c r="AP23" i="8"/>
  <c r="AP22" i="12" s="1"/>
  <c r="AQ23" i="8"/>
  <c r="AQ22" i="12" s="1"/>
  <c r="AR23" i="8"/>
  <c r="AR22" i="12" s="1"/>
  <c r="AS23" i="8"/>
  <c r="AS22" i="12" s="1"/>
  <c r="AT23" i="8"/>
  <c r="AT22" i="12" s="1"/>
  <c r="AU23" i="8"/>
  <c r="AU22" i="12" s="1"/>
  <c r="AV23" i="8"/>
  <c r="AV22" i="12" s="1"/>
  <c r="AW23" i="8"/>
  <c r="AW22" i="12" s="1"/>
  <c r="AX23" i="8"/>
  <c r="AX22" i="12" s="1"/>
  <c r="AY23" i="8"/>
  <c r="AY22" i="12" s="1"/>
  <c r="AZ23" i="8"/>
  <c r="AZ22" i="12" s="1"/>
  <c r="BA23" i="8"/>
  <c r="BA22" i="12" s="1"/>
  <c r="D24" i="8"/>
  <c r="D23" i="12" s="1"/>
  <c r="F23" i="3"/>
  <c r="G23" i="3"/>
  <c r="G24" i="8" s="1"/>
  <c r="G23" i="12" s="1"/>
  <c r="F23" i="5"/>
  <c r="G23" i="5"/>
  <c r="I23" i="3"/>
  <c r="I24" i="8"/>
  <c r="J23" i="3"/>
  <c r="J24" i="8"/>
  <c r="J23" i="12" s="1"/>
  <c r="I23" i="5"/>
  <c r="I23" i="12"/>
  <c r="J23" i="5"/>
  <c r="K24" i="8"/>
  <c r="K23" i="12" s="1"/>
  <c r="O24" i="8"/>
  <c r="O23" i="12" s="1"/>
  <c r="P24" i="8"/>
  <c r="P23" i="12" s="1"/>
  <c r="Q24" i="8"/>
  <c r="Q23" i="12" s="1"/>
  <c r="R24" i="8"/>
  <c r="R23" i="12" s="1"/>
  <c r="S24" i="8"/>
  <c r="S23" i="12" s="1"/>
  <c r="T24" i="8"/>
  <c r="T23" i="12" s="1"/>
  <c r="U24" i="8"/>
  <c r="U23" i="12" s="1"/>
  <c r="V24" i="8"/>
  <c r="V23" i="12" s="1"/>
  <c r="W24" i="8"/>
  <c r="W23" i="12" s="1"/>
  <c r="X24" i="8"/>
  <c r="X23" i="12" s="1"/>
  <c r="Z23" i="3"/>
  <c r="Z24" i="8"/>
  <c r="AA23" i="3"/>
  <c r="AA24" i="8"/>
  <c r="AA23" i="12" s="1"/>
  <c r="Z23" i="5"/>
  <c r="AA23" i="5"/>
  <c r="AB24" i="8"/>
  <c r="AB23" i="12" s="1"/>
  <c r="AC24" i="8"/>
  <c r="AC23" i="12" s="1"/>
  <c r="AD24" i="8"/>
  <c r="AD23" i="12" s="1"/>
  <c r="AE24" i="8"/>
  <c r="AE23" i="12" s="1"/>
  <c r="AF24" i="8"/>
  <c r="AF23" i="12" s="1"/>
  <c r="AG24" i="8"/>
  <c r="AG23" i="12" s="1"/>
  <c r="AH24" i="8"/>
  <c r="AH23" i="12" s="1"/>
  <c r="AI24" i="8"/>
  <c r="AI23" i="12" s="1"/>
  <c r="AJ24" i="8"/>
  <c r="AJ23" i="12" s="1"/>
  <c r="AL23" i="3"/>
  <c r="AL24" i="8" s="1"/>
  <c r="AM23" i="3"/>
  <c r="AL23" i="5"/>
  <c r="AM23" i="5"/>
  <c r="AN24" i="8"/>
  <c r="AN23" i="12" s="1"/>
  <c r="AO24" i="8"/>
  <c r="AO23" i="12" s="1"/>
  <c r="AP24" i="8"/>
  <c r="AP23" i="12" s="1"/>
  <c r="AQ24" i="8"/>
  <c r="AQ23" i="12" s="1"/>
  <c r="AR24" i="8"/>
  <c r="AR23" i="12" s="1"/>
  <c r="AS24" i="8"/>
  <c r="AS23" i="12" s="1"/>
  <c r="AT24" i="8"/>
  <c r="AT23" i="12" s="1"/>
  <c r="AU24" i="8"/>
  <c r="AU23" i="12" s="1"/>
  <c r="AV24" i="8"/>
  <c r="AV23" i="12" s="1"/>
  <c r="AW24" i="8"/>
  <c r="AW23" i="12" s="1"/>
  <c r="AX24" i="8"/>
  <c r="AX23" i="12" s="1"/>
  <c r="AY24" i="8"/>
  <c r="AY23" i="12" s="1"/>
  <c r="AZ24" i="8"/>
  <c r="AZ23" i="12" s="1"/>
  <c r="BA24" i="8"/>
  <c r="BA23" i="12" s="1"/>
  <c r="D25" i="8"/>
  <c r="D24" i="12" s="1"/>
  <c r="F24" i="3"/>
  <c r="G24" i="3"/>
  <c r="G25" i="8"/>
  <c r="F24" i="5"/>
  <c r="G24" i="5"/>
  <c r="I24" i="3"/>
  <c r="I25" i="8"/>
  <c r="J24" i="3"/>
  <c r="J25" i="8"/>
  <c r="J24" i="12" s="1"/>
  <c r="I24" i="5"/>
  <c r="J24" i="5"/>
  <c r="K25" i="8"/>
  <c r="K24" i="12" s="1"/>
  <c r="O25" i="8"/>
  <c r="O24" i="12" s="1"/>
  <c r="P25" i="8"/>
  <c r="P24" i="12" s="1"/>
  <c r="Q25" i="8"/>
  <c r="Q24" i="12" s="1"/>
  <c r="R25" i="8"/>
  <c r="R24" i="12" s="1"/>
  <c r="S25" i="8"/>
  <c r="S24" i="12" s="1"/>
  <c r="T25" i="8"/>
  <c r="T24" i="12" s="1"/>
  <c r="U25" i="8"/>
  <c r="U24" i="12" s="1"/>
  <c r="V25" i="8"/>
  <c r="V24" i="12" s="1"/>
  <c r="W25" i="8"/>
  <c r="W24" i="12" s="1"/>
  <c r="X25" i="8"/>
  <c r="X24" i="12" s="1"/>
  <c r="Z24" i="3"/>
  <c r="Z25" i="8"/>
  <c r="AA24" i="3"/>
  <c r="AA25" i="8"/>
  <c r="AA24" i="12" s="1"/>
  <c r="Z24" i="5"/>
  <c r="Z24" i="12"/>
  <c r="AA24" i="5"/>
  <c r="AB25" i="8"/>
  <c r="AB24" i="12" s="1"/>
  <c r="AC25" i="8"/>
  <c r="AC24" i="12" s="1"/>
  <c r="AD25" i="8"/>
  <c r="AD24" i="12" s="1"/>
  <c r="AE25" i="8"/>
  <c r="AE24" i="12" s="1"/>
  <c r="AF25" i="8"/>
  <c r="AF24" i="12" s="1"/>
  <c r="AG25" i="8"/>
  <c r="AG24" i="12" s="1"/>
  <c r="AH25" i="8"/>
  <c r="AH24" i="12" s="1"/>
  <c r="AI25" i="8"/>
  <c r="AI24" i="12" s="1"/>
  <c r="AJ25" i="8"/>
  <c r="AJ24" i="12" s="1"/>
  <c r="AL24" i="3"/>
  <c r="AL25" i="8" s="1"/>
  <c r="AM24" i="3"/>
  <c r="AL24" i="5"/>
  <c r="AM24" i="5"/>
  <c r="AN25" i="8"/>
  <c r="AN24" i="12" s="1"/>
  <c r="AO25" i="8"/>
  <c r="AO24" i="12" s="1"/>
  <c r="AP25" i="8"/>
  <c r="AP24" i="12" s="1"/>
  <c r="AQ25" i="8"/>
  <c r="AQ24" i="12" s="1"/>
  <c r="AR25" i="8"/>
  <c r="AR24" i="12" s="1"/>
  <c r="AT25" i="8"/>
  <c r="AT24" i="12" s="1"/>
  <c r="AU25" i="8"/>
  <c r="AU24" i="12" s="1"/>
  <c r="AV25" i="8"/>
  <c r="AV24" i="12" s="1"/>
  <c r="AW25" i="8"/>
  <c r="AW24" i="12" s="1"/>
  <c r="AX25" i="8"/>
  <c r="AX24" i="12" s="1"/>
  <c r="AY25" i="8"/>
  <c r="AY24" i="12" s="1"/>
  <c r="AZ25" i="8"/>
  <c r="AZ24" i="12" s="1"/>
  <c r="BA25" i="8"/>
  <c r="BA24" i="12" s="1"/>
  <c r="D26" i="8"/>
  <c r="D25" i="12" s="1"/>
  <c r="F25" i="3"/>
  <c r="G25" i="3"/>
  <c r="G26" i="8" s="1"/>
  <c r="F25" i="5"/>
  <c r="G25" i="5"/>
  <c r="I25" i="3"/>
  <c r="I26" i="8"/>
  <c r="J25" i="3"/>
  <c r="J26" i="8"/>
  <c r="J25" i="12" s="1"/>
  <c r="I25" i="5"/>
  <c r="J25" i="5"/>
  <c r="K26" i="8"/>
  <c r="K25" i="12" s="1"/>
  <c r="O26" i="8"/>
  <c r="O25" i="12" s="1"/>
  <c r="P26" i="8"/>
  <c r="P25" i="12" s="1"/>
  <c r="Q26" i="8"/>
  <c r="Q25" i="12" s="1"/>
  <c r="R26" i="8"/>
  <c r="R25" i="12" s="1"/>
  <c r="S26" i="8"/>
  <c r="S25" i="12" s="1"/>
  <c r="T26" i="8"/>
  <c r="T25" i="12" s="1"/>
  <c r="U26" i="8"/>
  <c r="U25" i="12" s="1"/>
  <c r="V26" i="8"/>
  <c r="V25" i="12" s="1"/>
  <c r="W26" i="8"/>
  <c r="W25" i="12" s="1"/>
  <c r="X26" i="8"/>
  <c r="X25" i="12" s="1"/>
  <c r="Z25" i="3"/>
  <c r="Z26" i="8"/>
  <c r="AA25" i="3"/>
  <c r="AA26" i="8"/>
  <c r="Z25" i="5"/>
  <c r="Z25" i="12"/>
  <c r="AA25" i="5"/>
  <c r="AB26" i="8"/>
  <c r="AB25" i="12" s="1"/>
  <c r="AC26" i="8"/>
  <c r="AC25" i="12" s="1"/>
  <c r="AD26" i="8"/>
  <c r="AD25" i="12" s="1"/>
  <c r="AE26" i="8"/>
  <c r="AE25" i="12" s="1"/>
  <c r="AF26" i="8"/>
  <c r="AF25" i="12" s="1"/>
  <c r="AG26" i="8"/>
  <c r="AG25" i="12" s="1"/>
  <c r="AH26" i="8"/>
  <c r="AH25" i="12" s="1"/>
  <c r="AI26" i="8"/>
  <c r="AI25" i="12" s="1"/>
  <c r="AJ26" i="8"/>
  <c r="AJ25" i="12" s="1"/>
  <c r="AL25" i="3"/>
  <c r="AL26" i="8" s="1"/>
  <c r="AM25" i="3"/>
  <c r="AL25" i="5"/>
  <c r="AM25" i="5"/>
  <c r="AN26" i="8"/>
  <c r="AN25" i="12" s="1"/>
  <c r="AO26" i="8"/>
  <c r="AO25" i="12" s="1"/>
  <c r="AP26" i="8"/>
  <c r="AP25" i="12" s="1"/>
  <c r="AQ26" i="8"/>
  <c r="AQ25" i="12" s="1"/>
  <c r="AR26" i="8"/>
  <c r="AR25" i="12" s="1"/>
  <c r="AT26" i="8"/>
  <c r="AT25" i="12" s="1"/>
  <c r="AU26" i="8"/>
  <c r="AU25" i="12" s="1"/>
  <c r="AV26" i="8"/>
  <c r="AV25" i="12" s="1"/>
  <c r="AW26" i="8"/>
  <c r="AW25" i="12" s="1"/>
  <c r="AX26" i="8"/>
  <c r="AX25" i="12" s="1"/>
  <c r="AY26" i="8"/>
  <c r="AY25" i="12" s="1"/>
  <c r="AZ26" i="8"/>
  <c r="AZ25" i="12" s="1"/>
  <c r="BA26" i="8"/>
  <c r="BA25" i="12" s="1"/>
  <c r="D27" i="8"/>
  <c r="D26" i="12" s="1"/>
  <c r="F26" i="3"/>
  <c r="G26" i="3"/>
  <c r="F26" i="5"/>
  <c r="G26" i="5"/>
  <c r="I26" i="3"/>
  <c r="I27" i="8"/>
  <c r="J26" i="3"/>
  <c r="J27" i="8"/>
  <c r="I26" i="5"/>
  <c r="I26" i="12"/>
  <c r="J26" i="5"/>
  <c r="K27" i="8"/>
  <c r="K26" i="12" s="1"/>
  <c r="O27" i="8"/>
  <c r="O26" i="12" s="1"/>
  <c r="P27" i="8"/>
  <c r="P26" i="12" s="1"/>
  <c r="Q27" i="8"/>
  <c r="Q26" i="12" s="1"/>
  <c r="R27" i="8"/>
  <c r="R26" i="12" s="1"/>
  <c r="S27" i="8"/>
  <c r="S26" i="12" s="1"/>
  <c r="T27" i="8"/>
  <c r="T26" i="12" s="1"/>
  <c r="U27" i="8"/>
  <c r="U26" i="12" s="1"/>
  <c r="V27" i="8"/>
  <c r="V26" i="12" s="1"/>
  <c r="W27" i="8"/>
  <c r="W26" i="12" s="1"/>
  <c r="X27" i="8"/>
  <c r="X26" i="12" s="1"/>
  <c r="Z26" i="3"/>
  <c r="Z27" i="8"/>
  <c r="AA26" i="3"/>
  <c r="AA27" i="8"/>
  <c r="AA26" i="12" s="1"/>
  <c r="Z26" i="5"/>
  <c r="AA26" i="5"/>
  <c r="AB27" i="8"/>
  <c r="AB26" i="12" s="1"/>
  <c r="AC27" i="8"/>
  <c r="AC26" i="12" s="1"/>
  <c r="AD27" i="8"/>
  <c r="AD26" i="12" s="1"/>
  <c r="AE27" i="8"/>
  <c r="AE26" i="12" s="1"/>
  <c r="AF27" i="8"/>
  <c r="AF26" i="12" s="1"/>
  <c r="AG27" i="8"/>
  <c r="AG26" i="12" s="1"/>
  <c r="AH27" i="8"/>
  <c r="AH26" i="12" s="1"/>
  <c r="AI27" i="8"/>
  <c r="AI26" i="12" s="1"/>
  <c r="AJ27" i="8"/>
  <c r="AJ26" i="12" s="1"/>
  <c r="AL26" i="3"/>
  <c r="AL27" i="8"/>
  <c r="AM26" i="3"/>
  <c r="AL26" i="5"/>
  <c r="AM26" i="5"/>
  <c r="AN27" i="8"/>
  <c r="AN26" i="12" s="1"/>
  <c r="AO27" i="8"/>
  <c r="AO26" i="12" s="1"/>
  <c r="AP27" i="8"/>
  <c r="AP26" i="12" s="1"/>
  <c r="AQ27" i="8"/>
  <c r="AQ26" i="12" s="1"/>
  <c r="AR27" i="8"/>
  <c r="AR26" i="12" s="1"/>
  <c r="AT27" i="8"/>
  <c r="AT26" i="12" s="1"/>
  <c r="AU27" i="8"/>
  <c r="AU26" i="12" s="1"/>
  <c r="AV27" i="8"/>
  <c r="AV26" i="12" s="1"/>
  <c r="AW27" i="8"/>
  <c r="AW26" i="12" s="1"/>
  <c r="AX27" i="8"/>
  <c r="AX26" i="12" s="1"/>
  <c r="AY27" i="8"/>
  <c r="AY26" i="12" s="1"/>
  <c r="AZ27" i="8"/>
  <c r="AZ26" i="12" s="1"/>
  <c r="BA27" i="8"/>
  <c r="BA26" i="12" s="1"/>
  <c r="D28" i="8"/>
  <c r="D27" i="12" s="1"/>
  <c r="F27" i="3"/>
  <c r="G27" i="3"/>
  <c r="F27" i="5"/>
  <c r="G27" i="5"/>
  <c r="I27" i="3"/>
  <c r="I28" i="8"/>
  <c r="J27" i="3"/>
  <c r="J28" i="8"/>
  <c r="I27" i="5"/>
  <c r="I27" i="12"/>
  <c r="J27" i="5"/>
  <c r="K28" i="8"/>
  <c r="K27" i="12" s="1"/>
  <c r="O28" i="8"/>
  <c r="O27" i="12" s="1"/>
  <c r="P28" i="8"/>
  <c r="P27" i="12" s="1"/>
  <c r="Q28" i="8"/>
  <c r="Q27" i="12" s="1"/>
  <c r="R28" i="8"/>
  <c r="R27" i="12" s="1"/>
  <c r="S28" i="8"/>
  <c r="S27" i="12" s="1"/>
  <c r="T28" i="8"/>
  <c r="T27" i="12" s="1"/>
  <c r="U28" i="8"/>
  <c r="U27" i="12" s="1"/>
  <c r="V28" i="8"/>
  <c r="V27" i="12" s="1"/>
  <c r="W28" i="8"/>
  <c r="W27" i="12" s="1"/>
  <c r="X28" i="8"/>
  <c r="X27" i="12" s="1"/>
  <c r="Z27" i="3"/>
  <c r="Z28" i="8"/>
  <c r="AA27" i="3"/>
  <c r="AA28" i="8"/>
  <c r="AA27" i="12" s="1"/>
  <c r="Z27" i="5"/>
  <c r="AA27" i="5"/>
  <c r="AB28" i="8"/>
  <c r="AB27" i="12" s="1"/>
  <c r="AC28" i="8"/>
  <c r="AC27" i="12" s="1"/>
  <c r="AD28" i="8"/>
  <c r="AD27" i="12" s="1"/>
  <c r="AE28" i="8"/>
  <c r="AE27" i="12" s="1"/>
  <c r="AF28" i="8"/>
  <c r="AF27" i="12" s="1"/>
  <c r="AG28" i="8"/>
  <c r="AG27" i="12" s="1"/>
  <c r="AH28" i="8"/>
  <c r="AH27" i="12" s="1"/>
  <c r="AI28" i="8"/>
  <c r="AI27" i="12" s="1"/>
  <c r="AJ28" i="8"/>
  <c r="AJ27" i="12" s="1"/>
  <c r="AL27" i="3"/>
  <c r="AL28" i="8" s="1"/>
  <c r="AM27" i="3"/>
  <c r="AL27" i="5"/>
  <c r="AM27" i="5"/>
  <c r="AN28" i="8"/>
  <c r="AN27" i="12" s="1"/>
  <c r="AO28" i="8"/>
  <c r="AO27" i="12" s="1"/>
  <c r="AP28" i="8"/>
  <c r="AP27" i="12" s="1"/>
  <c r="AQ28" i="8"/>
  <c r="AQ27" i="12" s="1"/>
  <c r="AR28" i="8"/>
  <c r="AR27" i="12" s="1"/>
  <c r="AS28" i="8"/>
  <c r="AS27" i="12" s="1"/>
  <c r="AT28" i="8"/>
  <c r="AT27" i="12" s="1"/>
  <c r="AU28" i="8"/>
  <c r="AU27" i="12" s="1"/>
  <c r="AV28" i="8"/>
  <c r="AV27" i="12" s="1"/>
  <c r="AW28" i="8"/>
  <c r="AW27" i="12" s="1"/>
  <c r="AX28" i="8"/>
  <c r="AX27" i="12" s="1"/>
  <c r="AY28" i="8"/>
  <c r="AY27" i="12" s="1"/>
  <c r="AZ28" i="8"/>
  <c r="AZ27" i="12" s="1"/>
  <c r="BA28" i="8"/>
  <c r="BA27" i="12" s="1"/>
  <c r="D29" i="8"/>
  <c r="D28" i="12" s="1"/>
  <c r="F28" i="3"/>
  <c r="G28" i="3"/>
  <c r="G29" i="8"/>
  <c r="F28" i="5"/>
  <c r="G28" i="5"/>
  <c r="I28" i="3"/>
  <c r="I29" i="8"/>
  <c r="J28" i="3"/>
  <c r="J29" i="8"/>
  <c r="J28" i="12" s="1"/>
  <c r="I28" i="5"/>
  <c r="J28" i="5"/>
  <c r="K29" i="8"/>
  <c r="K28" i="12" s="1"/>
  <c r="O29" i="8"/>
  <c r="O28" i="12" s="1"/>
  <c r="P29" i="8"/>
  <c r="P28" i="12" s="1"/>
  <c r="Q29" i="8"/>
  <c r="Q28" i="12" s="1"/>
  <c r="R29" i="8"/>
  <c r="R28" i="12" s="1"/>
  <c r="S29" i="8"/>
  <c r="S28" i="12" s="1"/>
  <c r="T29" i="8"/>
  <c r="T28" i="12" s="1"/>
  <c r="U29" i="8"/>
  <c r="U28" i="12" s="1"/>
  <c r="V29" i="8"/>
  <c r="V28" i="12" s="1"/>
  <c r="W29" i="8"/>
  <c r="W28" i="12" s="1"/>
  <c r="X29" i="8"/>
  <c r="X28" i="12" s="1"/>
  <c r="Z28" i="3"/>
  <c r="Z29" i="8"/>
  <c r="AA28" i="3"/>
  <c r="AA29" i="8"/>
  <c r="AA28" i="12" s="1"/>
  <c r="Z28" i="5"/>
  <c r="AA28" i="5"/>
  <c r="AB29" i="8"/>
  <c r="AB28" i="12" s="1"/>
  <c r="AC29" i="8"/>
  <c r="AC28" i="12" s="1"/>
  <c r="AD29" i="8"/>
  <c r="AD28" i="12" s="1"/>
  <c r="AE29" i="8"/>
  <c r="AE28" i="12" s="1"/>
  <c r="AF29" i="8"/>
  <c r="AF28" i="12" s="1"/>
  <c r="AG29" i="8"/>
  <c r="AG28" i="12" s="1"/>
  <c r="AH29" i="8"/>
  <c r="AH28" i="12" s="1"/>
  <c r="AI29" i="8"/>
  <c r="AI28" i="12" s="1"/>
  <c r="AJ29" i="8"/>
  <c r="AJ28" i="12" s="1"/>
  <c r="AL28" i="3"/>
  <c r="AL29" i="8"/>
  <c r="AM28" i="3"/>
  <c r="AL28" i="5"/>
  <c r="AM28" i="5"/>
  <c r="AN29" i="8"/>
  <c r="AN28" i="12" s="1"/>
  <c r="AO29" i="8"/>
  <c r="AO28" i="12" s="1"/>
  <c r="AP29" i="8"/>
  <c r="AP28" i="12" s="1"/>
  <c r="AQ29" i="8"/>
  <c r="AQ28" i="12" s="1"/>
  <c r="AR29" i="8"/>
  <c r="AR28" i="12" s="1"/>
  <c r="AT29" i="8"/>
  <c r="AT28" i="12" s="1"/>
  <c r="AU29" i="8"/>
  <c r="AU28" i="12" s="1"/>
  <c r="AV29" i="8"/>
  <c r="AV28" i="12" s="1"/>
  <c r="AW29" i="8"/>
  <c r="AW28" i="12" s="1"/>
  <c r="AX29" i="8"/>
  <c r="AX28" i="12" s="1"/>
  <c r="AY29" i="8"/>
  <c r="AY28" i="12" s="1"/>
  <c r="AZ29" i="8"/>
  <c r="AZ28" i="12" s="1"/>
  <c r="BA29" i="8"/>
  <c r="BA28" i="12" s="1"/>
  <c r="D30" i="8"/>
  <c r="D29" i="12" s="1"/>
  <c r="F29" i="3"/>
  <c r="G29" i="3"/>
  <c r="F29" i="5"/>
  <c r="G29" i="5"/>
  <c r="I29" i="3"/>
  <c r="I30" i="8"/>
  <c r="J29" i="3"/>
  <c r="J30" i="8"/>
  <c r="J29" i="12" s="1"/>
  <c r="I29" i="5"/>
  <c r="J29" i="5"/>
  <c r="K30" i="8"/>
  <c r="K29" i="12" s="1"/>
  <c r="M30" i="8"/>
  <c r="M29" i="12" s="1"/>
  <c r="O30" i="8"/>
  <c r="O29" i="12" s="1"/>
  <c r="P30" i="8"/>
  <c r="P29" i="12" s="1"/>
  <c r="Q30" i="8"/>
  <c r="Q29" i="12" s="1"/>
  <c r="R30" i="8"/>
  <c r="R29" i="12" s="1"/>
  <c r="S30" i="8"/>
  <c r="S29" i="12" s="1"/>
  <c r="T30" i="8"/>
  <c r="T29" i="12" s="1"/>
  <c r="U30" i="8"/>
  <c r="U29" i="12" s="1"/>
  <c r="V30" i="8"/>
  <c r="V29" i="12" s="1"/>
  <c r="W30" i="8"/>
  <c r="W29" i="12" s="1"/>
  <c r="X30" i="8"/>
  <c r="X29" i="12" s="1"/>
  <c r="Z29" i="3"/>
  <c r="Z30" i="8"/>
  <c r="AA29" i="3"/>
  <c r="AA30" i="8"/>
  <c r="Z29" i="5"/>
  <c r="Z29" i="12"/>
  <c r="AA29" i="5"/>
  <c r="AB30" i="8"/>
  <c r="AB29" i="12" s="1"/>
  <c r="AC30" i="8"/>
  <c r="AC29" i="12" s="1"/>
  <c r="AD30" i="8"/>
  <c r="AD29" i="12" s="1"/>
  <c r="AE30" i="8"/>
  <c r="AE29" i="12" s="1"/>
  <c r="AF30" i="8"/>
  <c r="AF29" i="12" s="1"/>
  <c r="AG30" i="8"/>
  <c r="AG29" i="12" s="1"/>
  <c r="AH30" i="8"/>
  <c r="AH29" i="12" s="1"/>
  <c r="AI30" i="8"/>
  <c r="AI29" i="12" s="1"/>
  <c r="AJ30" i="8"/>
  <c r="AJ29" i="12" s="1"/>
  <c r="AL29" i="3"/>
  <c r="AL30" i="8" s="1"/>
  <c r="AM29" i="3"/>
  <c r="AL29" i="5"/>
  <c r="AM29" i="5"/>
  <c r="AN30" i="8"/>
  <c r="AN29" i="12" s="1"/>
  <c r="AO30" i="8"/>
  <c r="AO29" i="12" s="1"/>
  <c r="AP30" i="8"/>
  <c r="AP29" i="12" s="1"/>
  <c r="AQ30" i="8"/>
  <c r="AQ29" i="12" s="1"/>
  <c r="AR30" i="8"/>
  <c r="AR29" i="12" s="1"/>
  <c r="AS30" i="8"/>
  <c r="AS29" i="12" s="1"/>
  <c r="AT30" i="8"/>
  <c r="AT29" i="12" s="1"/>
  <c r="AU30" i="8"/>
  <c r="AU29" i="12" s="1"/>
  <c r="AV30" i="8"/>
  <c r="AV29" i="12" s="1"/>
  <c r="AW30" i="8"/>
  <c r="AW29" i="12" s="1"/>
  <c r="AX30" i="8"/>
  <c r="AX29" i="12" s="1"/>
  <c r="AY30" i="8"/>
  <c r="AY29" i="12" s="1"/>
  <c r="AZ30" i="8"/>
  <c r="AZ29" i="12" s="1"/>
  <c r="BA30" i="8"/>
  <c r="BA29" i="12" s="1"/>
  <c r="D31" i="8"/>
  <c r="D30" i="12" s="1"/>
  <c r="F30" i="3"/>
  <c r="G30" i="3"/>
  <c r="G31" i="8"/>
  <c r="F30" i="5"/>
  <c r="G30" i="5"/>
  <c r="I30" i="3"/>
  <c r="I31" i="8"/>
  <c r="J30" i="3"/>
  <c r="J31" i="8"/>
  <c r="I30" i="5"/>
  <c r="I30" i="12"/>
  <c r="J30" i="5"/>
  <c r="K31" i="8"/>
  <c r="K30" i="12" s="1"/>
  <c r="O31" i="8"/>
  <c r="O30" i="12" s="1"/>
  <c r="P31" i="8"/>
  <c r="P30" i="12" s="1"/>
  <c r="Q31" i="8"/>
  <c r="Q30" i="12" s="1"/>
  <c r="R31" i="8"/>
  <c r="R30" i="12" s="1"/>
  <c r="S31" i="8"/>
  <c r="S30" i="12" s="1"/>
  <c r="T31" i="8"/>
  <c r="T30" i="12" s="1"/>
  <c r="U31" i="8"/>
  <c r="U30" i="12" s="1"/>
  <c r="V31" i="8"/>
  <c r="V30" i="12" s="1"/>
  <c r="W31" i="8"/>
  <c r="W30" i="12" s="1"/>
  <c r="X31" i="8"/>
  <c r="X30" i="12" s="1"/>
  <c r="Z30" i="3"/>
  <c r="Z31" i="8"/>
  <c r="AA30" i="3"/>
  <c r="AA31" i="8"/>
  <c r="AA30" i="12" s="1"/>
  <c r="Z30" i="5"/>
  <c r="AA30" i="5"/>
  <c r="AB31" i="8"/>
  <c r="AB30" i="12" s="1"/>
  <c r="AC31" i="8"/>
  <c r="AC30" i="12" s="1"/>
  <c r="AD31" i="8"/>
  <c r="AD30" i="12" s="1"/>
  <c r="AE31" i="8"/>
  <c r="AE30" i="12" s="1"/>
  <c r="AF31" i="8"/>
  <c r="AF30" i="12" s="1"/>
  <c r="AG31" i="8"/>
  <c r="AG30" i="12" s="1"/>
  <c r="AH31" i="8"/>
  <c r="AH30" i="12" s="1"/>
  <c r="AI31" i="8"/>
  <c r="AI30" i="12" s="1"/>
  <c r="AJ31" i="8"/>
  <c r="AJ30" i="12" s="1"/>
  <c r="AL30" i="3"/>
  <c r="AL31" i="8"/>
  <c r="AM30" i="3"/>
  <c r="AL30" i="5"/>
  <c r="AM30" i="5"/>
  <c r="AN31" i="8"/>
  <c r="AN30" i="12" s="1"/>
  <c r="AO31" i="8"/>
  <c r="AO30" i="12" s="1"/>
  <c r="AP31" i="8"/>
  <c r="AP30" i="12" s="1"/>
  <c r="AQ31" i="8"/>
  <c r="AQ30" i="12" s="1"/>
  <c r="AR31" i="8"/>
  <c r="AR30" i="12" s="1"/>
  <c r="AT31" i="8"/>
  <c r="AT30" i="12" s="1"/>
  <c r="AU31" i="8"/>
  <c r="AU30" i="12" s="1"/>
  <c r="AV31" i="8"/>
  <c r="AV30" i="12" s="1"/>
  <c r="AW31" i="8"/>
  <c r="AW30" i="12" s="1"/>
  <c r="AX31" i="8"/>
  <c r="AX30" i="12" s="1"/>
  <c r="AY31" i="8"/>
  <c r="AY30" i="12" s="1"/>
  <c r="AZ31" i="8"/>
  <c r="AZ30" i="12" s="1"/>
  <c r="BA31" i="8"/>
  <c r="BA30" i="12" s="1"/>
  <c r="D32" i="8"/>
  <c r="D31" i="12" s="1"/>
  <c r="F31" i="3"/>
  <c r="G31" i="3"/>
  <c r="G32" i="8" s="1"/>
  <c r="F31" i="5"/>
  <c r="G31" i="5"/>
  <c r="I31" i="3"/>
  <c r="I32" i="8"/>
  <c r="J31" i="3"/>
  <c r="J32" i="8"/>
  <c r="I31" i="5"/>
  <c r="I31" i="12"/>
  <c r="J31" i="5"/>
  <c r="K32" i="8"/>
  <c r="K31" i="12" s="1"/>
  <c r="M32" i="8"/>
  <c r="M31" i="12" s="1"/>
  <c r="O32" i="8"/>
  <c r="O31" i="12" s="1"/>
  <c r="P32" i="8"/>
  <c r="P31" i="12" s="1"/>
  <c r="Q32" i="8"/>
  <c r="Q31" i="12" s="1"/>
  <c r="R32" i="8"/>
  <c r="R31" i="12" s="1"/>
  <c r="S32" i="8"/>
  <c r="S31" i="12" s="1"/>
  <c r="T32" i="8"/>
  <c r="T31" i="12" s="1"/>
  <c r="U32" i="8"/>
  <c r="U31" i="12" s="1"/>
  <c r="V32" i="8"/>
  <c r="V31" i="12" s="1"/>
  <c r="W32" i="8"/>
  <c r="W31" i="12" s="1"/>
  <c r="X32" i="8"/>
  <c r="X31" i="12" s="1"/>
  <c r="Z31" i="3"/>
  <c r="Z32" i="8"/>
  <c r="AA31" i="3"/>
  <c r="AA32" i="8"/>
  <c r="AA31" i="12" s="1"/>
  <c r="Z31" i="5"/>
  <c r="AA31" i="5"/>
  <c r="AB32" i="8"/>
  <c r="AB31" i="12" s="1"/>
  <c r="AC32" i="8"/>
  <c r="AC31" i="12" s="1"/>
  <c r="AD32" i="8"/>
  <c r="AD31" i="12" s="1"/>
  <c r="AE32" i="8"/>
  <c r="AE31" i="12" s="1"/>
  <c r="AF32" i="8"/>
  <c r="AF31" i="12" s="1"/>
  <c r="AG32" i="8"/>
  <c r="AG31" i="12" s="1"/>
  <c r="AH32" i="8"/>
  <c r="AH31" i="12" s="1"/>
  <c r="AI32" i="8"/>
  <c r="AI31" i="12" s="1"/>
  <c r="AJ32" i="8"/>
  <c r="AJ31" i="12" s="1"/>
  <c r="AL31" i="3"/>
  <c r="AL32" i="8" s="1"/>
  <c r="AM31" i="3"/>
  <c r="AL31" i="5"/>
  <c r="AM31" i="5"/>
  <c r="AN32" i="8"/>
  <c r="AN31" i="12" s="1"/>
  <c r="AO32" i="8"/>
  <c r="AO31" i="12" s="1"/>
  <c r="AP32" i="8"/>
  <c r="AP31" i="12" s="1"/>
  <c r="AQ32" i="8"/>
  <c r="AQ31" i="12" s="1"/>
  <c r="AR32" i="8"/>
  <c r="AR31" i="12" s="1"/>
  <c r="AT32" i="8"/>
  <c r="AT31" i="12" s="1"/>
  <c r="AU32" i="8"/>
  <c r="AU31" i="12" s="1"/>
  <c r="AV32" i="8"/>
  <c r="AV31" i="12" s="1"/>
  <c r="AW32" i="8"/>
  <c r="AW31" i="12" s="1"/>
  <c r="AX32" i="8"/>
  <c r="AX31" i="12" s="1"/>
  <c r="AY32" i="8"/>
  <c r="AY31" i="12" s="1"/>
  <c r="AZ32" i="8"/>
  <c r="AZ31" i="12" s="1"/>
  <c r="BA32" i="8"/>
  <c r="BA31" i="12" s="1"/>
  <c r="D33" i="8"/>
  <c r="D32" i="12" s="1"/>
  <c r="F32" i="3"/>
  <c r="G32" i="3"/>
  <c r="F32" i="5"/>
  <c r="G32" i="5"/>
  <c r="I32" i="3"/>
  <c r="I33" i="8"/>
  <c r="J32" i="3"/>
  <c r="J33" i="8"/>
  <c r="J32" i="12" s="1"/>
  <c r="I32" i="5"/>
  <c r="J32" i="5"/>
  <c r="K33" i="8"/>
  <c r="K32" i="12" s="1"/>
  <c r="M33" i="8"/>
  <c r="M32" i="12" s="1"/>
  <c r="O33" i="8"/>
  <c r="O32" i="12" s="1"/>
  <c r="P33" i="8"/>
  <c r="P32" i="12" s="1"/>
  <c r="Q33" i="8"/>
  <c r="Q32" i="12" s="1"/>
  <c r="R33" i="8"/>
  <c r="R32" i="12" s="1"/>
  <c r="S33" i="8"/>
  <c r="S32" i="12" s="1"/>
  <c r="T33" i="8"/>
  <c r="T32" i="12" s="1"/>
  <c r="U33" i="8"/>
  <c r="U32" i="12" s="1"/>
  <c r="V33" i="8"/>
  <c r="V32" i="12" s="1"/>
  <c r="W33" i="8"/>
  <c r="W32" i="12" s="1"/>
  <c r="X33" i="8"/>
  <c r="X32" i="12" s="1"/>
  <c r="Z32" i="3"/>
  <c r="Z33" i="8"/>
  <c r="AA32" i="3"/>
  <c r="AA33" i="8"/>
  <c r="Z32" i="5"/>
  <c r="Z32" i="12"/>
  <c r="AA32" i="5"/>
  <c r="AB33" i="8"/>
  <c r="AB32" i="12" s="1"/>
  <c r="AC33" i="8"/>
  <c r="AC32" i="12" s="1"/>
  <c r="AD33" i="8"/>
  <c r="AD32" i="12" s="1"/>
  <c r="AE33" i="8"/>
  <c r="AE32" i="12" s="1"/>
  <c r="AF33" i="8"/>
  <c r="AF32" i="12" s="1"/>
  <c r="AG33" i="8"/>
  <c r="AG32" i="12" s="1"/>
  <c r="AH33" i="8"/>
  <c r="AH32" i="12" s="1"/>
  <c r="AI33" i="8"/>
  <c r="AI32" i="12" s="1"/>
  <c r="AJ33" i="8"/>
  <c r="AJ32" i="12" s="1"/>
  <c r="AL32" i="3"/>
  <c r="AL33" i="8"/>
  <c r="AM32" i="3"/>
  <c r="AL32" i="5"/>
  <c r="AM32" i="5"/>
  <c r="AN33" i="8"/>
  <c r="AN32" i="12" s="1"/>
  <c r="AO33" i="8"/>
  <c r="AO32" i="12" s="1"/>
  <c r="AP33" i="8"/>
  <c r="AP32" i="12" s="1"/>
  <c r="AQ33" i="8"/>
  <c r="AQ32" i="12" s="1"/>
  <c r="AR33" i="8"/>
  <c r="AR32" i="12" s="1"/>
  <c r="AT33" i="8"/>
  <c r="AT32" i="12" s="1"/>
  <c r="AU33" i="8"/>
  <c r="AU32" i="12" s="1"/>
  <c r="AV33" i="8"/>
  <c r="AV32" i="12" s="1"/>
  <c r="AW33" i="8"/>
  <c r="AW32" i="12" s="1"/>
  <c r="AX33" i="8"/>
  <c r="AX32" i="12" s="1"/>
  <c r="AY33" i="8"/>
  <c r="AY32" i="12" s="1"/>
  <c r="AZ33" i="8"/>
  <c r="AZ32" i="12" s="1"/>
  <c r="BA33" i="8"/>
  <c r="BA32" i="12" s="1"/>
  <c r="D34" i="8"/>
  <c r="D33" i="12" s="1"/>
  <c r="F33" i="3"/>
  <c r="G33" i="3"/>
  <c r="F33" i="5"/>
  <c r="G33" i="5"/>
  <c r="I33" i="3"/>
  <c r="I34" i="8"/>
  <c r="I33" i="12" s="1"/>
  <c r="J33" i="3"/>
  <c r="J34" i="8"/>
  <c r="I33" i="5"/>
  <c r="J33" i="5"/>
  <c r="K34" i="8"/>
  <c r="K33" i="12" s="1"/>
  <c r="M34" i="8"/>
  <c r="M33" i="12" s="1"/>
  <c r="O34" i="8"/>
  <c r="O33" i="12" s="1"/>
  <c r="P34" i="8"/>
  <c r="P33" i="12" s="1"/>
  <c r="Q34" i="8"/>
  <c r="Q33" i="12" s="1"/>
  <c r="R34" i="8"/>
  <c r="R33" i="12" s="1"/>
  <c r="S34" i="8"/>
  <c r="S33" i="12" s="1"/>
  <c r="T34" i="8"/>
  <c r="T33" i="12" s="1"/>
  <c r="U34" i="8"/>
  <c r="U33" i="12" s="1"/>
  <c r="V34" i="8"/>
  <c r="V33" i="12" s="1"/>
  <c r="W34" i="8"/>
  <c r="W33" i="12" s="1"/>
  <c r="X34" i="8"/>
  <c r="X33" i="12" s="1"/>
  <c r="Z33" i="3"/>
  <c r="Z34" i="8"/>
  <c r="AA33" i="3"/>
  <c r="AA34" i="8"/>
  <c r="AA33" i="12" s="1"/>
  <c r="Z33" i="5"/>
  <c r="Z33" i="12"/>
  <c r="AA33" i="5"/>
  <c r="AB34" i="8"/>
  <c r="AB33" i="12" s="1"/>
  <c r="AC34" i="8"/>
  <c r="AC33" i="12" s="1"/>
  <c r="AD34" i="8"/>
  <c r="AD33" i="12" s="1"/>
  <c r="AE34" i="8"/>
  <c r="AE33" i="12" s="1"/>
  <c r="AF34" i="8"/>
  <c r="AF33" i="12" s="1"/>
  <c r="AG34" i="8"/>
  <c r="AG33" i="12" s="1"/>
  <c r="AH34" i="8"/>
  <c r="AH33" i="12" s="1"/>
  <c r="AI34" i="8"/>
  <c r="AI33" i="12" s="1"/>
  <c r="AJ34" i="8"/>
  <c r="AJ33" i="12" s="1"/>
  <c r="AL33" i="3"/>
  <c r="AL34" i="8"/>
  <c r="AL33" i="12" s="1"/>
  <c r="AM33" i="3"/>
  <c r="AL33" i="5"/>
  <c r="AM33" i="5"/>
  <c r="AN34" i="8"/>
  <c r="AN33" i="12" s="1"/>
  <c r="AO34" i="8"/>
  <c r="AO33" i="12" s="1"/>
  <c r="AP34" i="8"/>
  <c r="AP33" i="12" s="1"/>
  <c r="AQ34" i="8"/>
  <c r="AQ33" i="12" s="1"/>
  <c r="AR34" i="8"/>
  <c r="AR33" i="12" s="1"/>
  <c r="AT34" i="8"/>
  <c r="AT33" i="12" s="1"/>
  <c r="AU34" i="8"/>
  <c r="AU33" i="12" s="1"/>
  <c r="AV34" i="8"/>
  <c r="AV33" i="12" s="1"/>
  <c r="AW34" i="8"/>
  <c r="AW33" i="12" s="1"/>
  <c r="AX34" i="8"/>
  <c r="AX33" i="12" s="1"/>
  <c r="AY34" i="8"/>
  <c r="AY33" i="12" s="1"/>
  <c r="AZ34" i="8"/>
  <c r="AZ33" i="12" s="1"/>
  <c r="BA34" i="8"/>
  <c r="BA33" i="12" s="1"/>
  <c r="D35" i="8"/>
  <c r="D34" i="12" s="1"/>
  <c r="F34" i="3"/>
  <c r="G34" i="3"/>
  <c r="F34" i="5"/>
  <c r="G34" i="5"/>
  <c r="I34" i="3"/>
  <c r="I35" i="8"/>
  <c r="J34" i="3"/>
  <c r="J35" i="8"/>
  <c r="J34" i="12" s="1"/>
  <c r="I34" i="5"/>
  <c r="J34" i="5"/>
  <c r="K35" i="8"/>
  <c r="K34" i="12" s="1"/>
  <c r="M35" i="8"/>
  <c r="M34" i="12" s="1"/>
  <c r="O35" i="8"/>
  <c r="O34" i="12" s="1"/>
  <c r="P35" i="8"/>
  <c r="P34" i="12" s="1"/>
  <c r="Q35" i="8"/>
  <c r="Q34" i="12" s="1"/>
  <c r="R35" i="8"/>
  <c r="R34" i="12" s="1"/>
  <c r="S35" i="8"/>
  <c r="S34" i="12" s="1"/>
  <c r="T35" i="8"/>
  <c r="T34" i="12" s="1"/>
  <c r="U35" i="8"/>
  <c r="U34" i="12" s="1"/>
  <c r="V35" i="8"/>
  <c r="V34" i="12" s="1"/>
  <c r="W35" i="8"/>
  <c r="W34" i="12" s="1"/>
  <c r="X35" i="8"/>
  <c r="X34" i="12" s="1"/>
  <c r="Z34" i="3"/>
  <c r="Z35" i="8"/>
  <c r="Z34" i="12" s="1"/>
  <c r="AA34" i="3"/>
  <c r="AA35" i="8"/>
  <c r="AA34" i="12" s="1"/>
  <c r="Z34" i="5"/>
  <c r="AA34" i="5"/>
  <c r="AB35" i="8"/>
  <c r="AB34" i="12" s="1"/>
  <c r="AC35" i="8"/>
  <c r="AC34" i="12" s="1"/>
  <c r="AD35" i="8"/>
  <c r="AD34" i="12" s="1"/>
  <c r="AE35" i="8"/>
  <c r="AE34" i="12" s="1"/>
  <c r="AF35" i="8"/>
  <c r="AF34" i="12" s="1"/>
  <c r="AG35" i="8"/>
  <c r="AG34" i="12" s="1"/>
  <c r="AH35" i="8"/>
  <c r="AH34" i="12" s="1"/>
  <c r="AI35" i="8"/>
  <c r="AI34" i="12" s="1"/>
  <c r="AJ35" i="8"/>
  <c r="AJ34" i="12" s="1"/>
  <c r="AL34" i="3"/>
  <c r="AL35" i="8" s="1"/>
  <c r="AM34" i="3"/>
  <c r="AL34" i="5"/>
  <c r="AM34" i="5"/>
  <c r="AN35" i="8"/>
  <c r="AN34" i="12" s="1"/>
  <c r="AO35" i="8"/>
  <c r="AO34" i="12" s="1"/>
  <c r="AP35" i="8"/>
  <c r="AP34" i="12" s="1"/>
  <c r="AQ35" i="8"/>
  <c r="AQ34" i="12" s="1"/>
  <c r="AR35" i="8"/>
  <c r="AR34" i="12" s="1"/>
  <c r="AT35" i="8"/>
  <c r="AT34" i="12" s="1"/>
  <c r="AU35" i="8"/>
  <c r="AU34" i="12" s="1"/>
  <c r="AV35" i="8"/>
  <c r="AV34" i="12" s="1"/>
  <c r="AW35" i="8"/>
  <c r="AW34" i="12" s="1"/>
  <c r="AX35" i="8"/>
  <c r="AX34" i="12" s="1"/>
  <c r="AY35" i="8"/>
  <c r="AY34" i="12" s="1"/>
  <c r="AZ35" i="8"/>
  <c r="AZ34" i="12" s="1"/>
  <c r="BA35" i="8"/>
  <c r="BA34" i="12" s="1"/>
  <c r="D36" i="8"/>
  <c r="D35" i="12" s="1"/>
  <c r="F35" i="3"/>
  <c r="G35" i="3"/>
  <c r="F35" i="5"/>
  <c r="G35" i="5"/>
  <c r="I35" i="3"/>
  <c r="I36" i="8"/>
  <c r="J35" i="3"/>
  <c r="J36" i="8"/>
  <c r="J35" i="12" s="1"/>
  <c r="I35" i="5"/>
  <c r="I35" i="12"/>
  <c r="J35" i="5"/>
  <c r="K36" i="8"/>
  <c r="K35" i="12" s="1"/>
  <c r="O36" i="8"/>
  <c r="O35" i="12" s="1"/>
  <c r="P36" i="8"/>
  <c r="P35" i="12" s="1"/>
  <c r="Q36" i="8"/>
  <c r="Q35" i="12" s="1"/>
  <c r="R36" i="8"/>
  <c r="R35" i="12" s="1"/>
  <c r="S36" i="8"/>
  <c r="S35" i="12" s="1"/>
  <c r="T36" i="8"/>
  <c r="T35" i="12" s="1"/>
  <c r="U36" i="8"/>
  <c r="U35" i="12" s="1"/>
  <c r="V36" i="8"/>
  <c r="V35" i="12" s="1"/>
  <c r="W36" i="8"/>
  <c r="W35" i="12" s="1"/>
  <c r="X36" i="8"/>
  <c r="X35" i="12" s="1"/>
  <c r="Z35" i="3"/>
  <c r="Z36" i="8"/>
  <c r="AA35" i="3"/>
  <c r="AA36" i="8"/>
  <c r="AA35" i="12" s="1"/>
  <c r="Z35" i="5"/>
  <c r="AA35" i="5"/>
  <c r="AB36" i="8"/>
  <c r="AB35" i="12" s="1"/>
  <c r="AC36" i="8"/>
  <c r="AC35" i="12" s="1"/>
  <c r="AD36" i="8"/>
  <c r="AD35" i="12" s="1"/>
  <c r="AE36" i="8"/>
  <c r="AE35" i="12" s="1"/>
  <c r="AF36" i="8"/>
  <c r="AF35" i="12" s="1"/>
  <c r="AG36" i="8"/>
  <c r="AG35" i="12" s="1"/>
  <c r="AH36" i="8"/>
  <c r="AH35" i="12" s="1"/>
  <c r="AI36" i="8"/>
  <c r="AI35" i="12" s="1"/>
  <c r="AJ36" i="8"/>
  <c r="AJ35" i="12" s="1"/>
  <c r="AL35" i="3"/>
  <c r="AL36" i="8" s="1"/>
  <c r="AM35" i="3"/>
  <c r="AL35" i="5"/>
  <c r="AM35" i="5"/>
  <c r="AN36" i="8"/>
  <c r="AN35" i="12" s="1"/>
  <c r="AO36" i="8"/>
  <c r="AO35" i="12" s="1"/>
  <c r="AP36" i="8"/>
  <c r="AP35" i="12" s="1"/>
  <c r="AQ36" i="8"/>
  <c r="AQ35" i="12" s="1"/>
  <c r="AR36" i="8"/>
  <c r="AR35" i="12" s="1"/>
  <c r="AS36" i="8"/>
  <c r="AS35" i="12" s="1"/>
  <c r="AT36" i="8"/>
  <c r="AT35" i="12" s="1"/>
  <c r="AU36" i="8"/>
  <c r="AU35" i="12" s="1"/>
  <c r="AV36" i="8"/>
  <c r="AV35" i="12" s="1"/>
  <c r="AW36" i="8"/>
  <c r="AW35" i="12" s="1"/>
  <c r="AX36" i="8"/>
  <c r="AX35" i="12" s="1"/>
  <c r="AY36" i="8"/>
  <c r="AY35" i="12" s="1"/>
  <c r="AZ36" i="8"/>
  <c r="AZ35" i="12" s="1"/>
  <c r="BA36" i="8"/>
  <c r="BA35" i="12" s="1"/>
  <c r="D37" i="8"/>
  <c r="D36" i="12" s="1"/>
  <c r="F36" i="3"/>
  <c r="G36" i="3"/>
  <c r="G37" i="8" s="1"/>
  <c r="BG38" i="10" s="1"/>
  <c r="F36" i="5"/>
  <c r="G36" i="5"/>
  <c r="I36" i="3"/>
  <c r="I37" i="8"/>
  <c r="I36" i="12" s="1"/>
  <c r="J36" i="3"/>
  <c r="J37" i="8"/>
  <c r="J36" i="12" s="1"/>
  <c r="I36" i="5"/>
  <c r="J36" i="5"/>
  <c r="K37" i="8"/>
  <c r="K36" i="12" s="1"/>
  <c r="O37" i="8"/>
  <c r="O36" i="12" s="1"/>
  <c r="P37" i="8"/>
  <c r="P36" i="12" s="1"/>
  <c r="Q37" i="8"/>
  <c r="Q36" i="12" s="1"/>
  <c r="R37" i="8"/>
  <c r="R36" i="12" s="1"/>
  <c r="S37" i="8"/>
  <c r="S36" i="12" s="1"/>
  <c r="T37" i="8"/>
  <c r="T36" i="12" s="1"/>
  <c r="U37" i="8"/>
  <c r="U36" i="12" s="1"/>
  <c r="V37" i="8"/>
  <c r="V36" i="12" s="1"/>
  <c r="W37" i="8"/>
  <c r="W36" i="12" s="1"/>
  <c r="X37" i="8"/>
  <c r="X36" i="12" s="1"/>
  <c r="Z36" i="3"/>
  <c r="Z37" i="8"/>
  <c r="AA36" i="3"/>
  <c r="AA37" i="8"/>
  <c r="Z36" i="5"/>
  <c r="Z36" i="12"/>
  <c r="AA36" i="5"/>
  <c r="AB37" i="8"/>
  <c r="AB36" i="12" s="1"/>
  <c r="AC37" i="8"/>
  <c r="AC36" i="12" s="1"/>
  <c r="AD37" i="8"/>
  <c r="AD36" i="12" s="1"/>
  <c r="AE37" i="8"/>
  <c r="AE36" i="12" s="1"/>
  <c r="AF37" i="8"/>
  <c r="AF36" i="12" s="1"/>
  <c r="AG37" i="8"/>
  <c r="AG36" i="12" s="1"/>
  <c r="AH37" i="8"/>
  <c r="AH36" i="12" s="1"/>
  <c r="AI37" i="8"/>
  <c r="AI36" i="12" s="1"/>
  <c r="AJ37" i="8"/>
  <c r="AJ36" i="12" s="1"/>
  <c r="AL36" i="3"/>
  <c r="AL37" i="8" s="1"/>
  <c r="AM36" i="3"/>
  <c r="AL36" i="5"/>
  <c r="AM36" i="5"/>
  <c r="AN37" i="8"/>
  <c r="AN36" i="12" s="1"/>
  <c r="AO37" i="8"/>
  <c r="AO36" i="12" s="1"/>
  <c r="AP37" i="8"/>
  <c r="AP36" i="12" s="1"/>
  <c r="AQ37" i="8"/>
  <c r="AQ36" i="12" s="1"/>
  <c r="AR37" i="8"/>
  <c r="AR36" i="12" s="1"/>
  <c r="AT37" i="8"/>
  <c r="AT36" i="12" s="1"/>
  <c r="AU37" i="8"/>
  <c r="AU36" i="12" s="1"/>
  <c r="AV37" i="8"/>
  <c r="AV36" i="12" s="1"/>
  <c r="AW37" i="8"/>
  <c r="AW36" i="12" s="1"/>
  <c r="AX37" i="8"/>
  <c r="AX36" i="12" s="1"/>
  <c r="AY37" i="8"/>
  <c r="AY36" i="12" s="1"/>
  <c r="AZ37" i="8"/>
  <c r="AZ36" i="12" s="1"/>
  <c r="BA37" i="8"/>
  <c r="BA36" i="12" s="1"/>
  <c r="D38" i="8"/>
  <c r="D37" i="12" s="1"/>
  <c r="F37" i="3"/>
  <c r="G37" i="3"/>
  <c r="G38" i="8" s="1"/>
  <c r="G37" i="12" s="1"/>
  <c r="F37" i="5"/>
  <c r="G37" i="5"/>
  <c r="I37" i="3"/>
  <c r="I38" i="8"/>
  <c r="J37" i="3"/>
  <c r="J38" i="8"/>
  <c r="I37" i="5"/>
  <c r="I37" i="12"/>
  <c r="J37" i="5"/>
  <c r="K38" i="8"/>
  <c r="K37" i="12" s="1"/>
  <c r="O38" i="8"/>
  <c r="O37" i="12" s="1"/>
  <c r="P38" i="8"/>
  <c r="P37" i="12" s="1"/>
  <c r="Q38" i="8"/>
  <c r="Q37" i="12" s="1"/>
  <c r="R38" i="8"/>
  <c r="R37" i="12" s="1"/>
  <c r="S38" i="8"/>
  <c r="S37" i="12" s="1"/>
  <c r="T38" i="8"/>
  <c r="T37" i="12" s="1"/>
  <c r="U38" i="8"/>
  <c r="U37" i="12" s="1"/>
  <c r="V38" i="8"/>
  <c r="V37" i="12" s="1"/>
  <c r="W38" i="8"/>
  <c r="W37" i="12" s="1"/>
  <c r="X38" i="8"/>
  <c r="X37" i="12" s="1"/>
  <c r="Z37" i="3"/>
  <c r="Z38" i="8"/>
  <c r="AA37" i="3"/>
  <c r="AA38" i="8"/>
  <c r="AA37" i="12" s="1"/>
  <c r="Z37" i="5"/>
  <c r="AA37" i="5"/>
  <c r="AB38" i="8"/>
  <c r="AB37" i="12" s="1"/>
  <c r="AC38" i="8"/>
  <c r="AC37" i="12" s="1"/>
  <c r="AD38" i="8"/>
  <c r="AD37" i="12" s="1"/>
  <c r="AE38" i="8"/>
  <c r="AE37" i="12" s="1"/>
  <c r="AF38" i="8"/>
  <c r="AF37" i="12" s="1"/>
  <c r="AG38" i="8"/>
  <c r="AG37" i="12" s="1"/>
  <c r="AH38" i="8"/>
  <c r="AH37" i="12" s="1"/>
  <c r="AI38" i="8"/>
  <c r="AI37" i="12" s="1"/>
  <c r="AJ38" i="8"/>
  <c r="AJ37" i="12" s="1"/>
  <c r="AL37" i="3"/>
  <c r="AL38" i="8"/>
  <c r="AM37" i="3"/>
  <c r="AL37" i="5"/>
  <c r="AM37" i="5"/>
  <c r="AN38" i="8"/>
  <c r="AN37" i="12" s="1"/>
  <c r="AO38" i="8"/>
  <c r="AO37" i="12" s="1"/>
  <c r="AP38" i="8"/>
  <c r="AP37" i="12" s="1"/>
  <c r="AQ38" i="8"/>
  <c r="AQ37" i="12" s="1"/>
  <c r="AR38" i="8"/>
  <c r="AR37" i="12" s="1"/>
  <c r="AT38" i="8"/>
  <c r="AT37" i="12" s="1"/>
  <c r="AU38" i="8"/>
  <c r="AU37" i="12" s="1"/>
  <c r="AV38" i="8"/>
  <c r="AV37" i="12" s="1"/>
  <c r="AW38" i="8"/>
  <c r="AW37" i="12" s="1"/>
  <c r="AX38" i="8"/>
  <c r="AX37" i="12" s="1"/>
  <c r="AY38" i="8"/>
  <c r="AY37" i="12" s="1"/>
  <c r="AZ38" i="8"/>
  <c r="AZ37" i="12" s="1"/>
  <c r="BA38" i="8"/>
  <c r="BA37" i="12" s="1"/>
  <c r="D39" i="8"/>
  <c r="D38" i="12" s="1"/>
  <c r="F38" i="3"/>
  <c r="G38" i="3"/>
  <c r="G39" i="8" s="1"/>
  <c r="G38" i="12" s="1"/>
  <c r="F38" i="5"/>
  <c r="G38" i="5"/>
  <c r="I38" i="3"/>
  <c r="I39" i="8"/>
  <c r="J38" i="3"/>
  <c r="J39" i="8"/>
  <c r="I38" i="5"/>
  <c r="I38" i="12"/>
  <c r="J38" i="5"/>
  <c r="K39" i="8"/>
  <c r="K38" i="12" s="1"/>
  <c r="M39" i="8"/>
  <c r="M38" i="12" s="1"/>
  <c r="O39" i="8"/>
  <c r="O38" i="12" s="1"/>
  <c r="P39" i="8"/>
  <c r="P38" i="12" s="1"/>
  <c r="Q39" i="8"/>
  <c r="Q38" i="12" s="1"/>
  <c r="R39" i="8"/>
  <c r="R38" i="12" s="1"/>
  <c r="S39" i="8"/>
  <c r="S38" i="12" s="1"/>
  <c r="T39" i="8"/>
  <c r="T38" i="12" s="1"/>
  <c r="U39" i="8"/>
  <c r="U38" i="12" s="1"/>
  <c r="V39" i="8"/>
  <c r="V38" i="12" s="1"/>
  <c r="W39" i="8"/>
  <c r="W38" i="12" s="1"/>
  <c r="X39" i="8"/>
  <c r="X38" i="12" s="1"/>
  <c r="Z38" i="3"/>
  <c r="Z39" i="8"/>
  <c r="AA38" i="3"/>
  <c r="AA39" i="8"/>
  <c r="AA38" i="12" s="1"/>
  <c r="Z38" i="5"/>
  <c r="AA38" i="5"/>
  <c r="AB39" i="8"/>
  <c r="AB38" i="12" s="1"/>
  <c r="AC39" i="8"/>
  <c r="AC38" i="12" s="1"/>
  <c r="AD39" i="8"/>
  <c r="AD38" i="12" s="1"/>
  <c r="AE39" i="8"/>
  <c r="AE38" i="12" s="1"/>
  <c r="AF39" i="8"/>
  <c r="AF38" i="12" s="1"/>
  <c r="AG39" i="8"/>
  <c r="AG38" i="12" s="1"/>
  <c r="AH39" i="8"/>
  <c r="AH38" i="12" s="1"/>
  <c r="AI39" i="8"/>
  <c r="AI38" i="12" s="1"/>
  <c r="AJ39" i="8"/>
  <c r="AJ38" i="12" s="1"/>
  <c r="AL38" i="3"/>
  <c r="AL39" i="8" s="1"/>
  <c r="AL38" i="12" s="1"/>
  <c r="AM38" i="3"/>
  <c r="AL38" i="5"/>
  <c r="AM38" i="5"/>
  <c r="AN39" i="8"/>
  <c r="AN38" i="12" s="1"/>
  <c r="AO39" i="8"/>
  <c r="AO38" i="12" s="1"/>
  <c r="AP39" i="8"/>
  <c r="AP38" i="12" s="1"/>
  <c r="AQ39" i="8"/>
  <c r="AQ38" i="12" s="1"/>
  <c r="AR39" i="8"/>
  <c r="AR38" i="12" s="1"/>
  <c r="AT39" i="8"/>
  <c r="AT38" i="12" s="1"/>
  <c r="AU39" i="8"/>
  <c r="AU38" i="12" s="1"/>
  <c r="AV39" i="8"/>
  <c r="AV38" i="12" s="1"/>
  <c r="AW39" i="8"/>
  <c r="AW38" i="12" s="1"/>
  <c r="AX39" i="8"/>
  <c r="AX38" i="12" s="1"/>
  <c r="AY39" i="8"/>
  <c r="AY38" i="12" s="1"/>
  <c r="AZ39" i="8"/>
  <c r="AZ38" i="12" s="1"/>
  <c r="BA39" i="8"/>
  <c r="BA38" i="12" s="1"/>
  <c r="D40" i="8"/>
  <c r="D39" i="12" s="1"/>
  <c r="F39" i="3"/>
  <c r="G39" i="3"/>
  <c r="F39" i="5"/>
  <c r="G39" i="5"/>
  <c r="I39" i="3"/>
  <c r="I40" i="8"/>
  <c r="J39" i="3"/>
  <c r="J40" i="8"/>
  <c r="J39" i="12" s="1"/>
  <c r="I39" i="5"/>
  <c r="J39" i="5"/>
  <c r="K40" i="8"/>
  <c r="K39" i="12" s="1"/>
  <c r="M40" i="8"/>
  <c r="M39" i="12" s="1"/>
  <c r="O40" i="8"/>
  <c r="O39" i="12" s="1"/>
  <c r="P40" i="8"/>
  <c r="P39" i="12" s="1"/>
  <c r="Q40" i="8"/>
  <c r="Q39" i="12" s="1"/>
  <c r="R40" i="8"/>
  <c r="R39" i="12" s="1"/>
  <c r="S40" i="8"/>
  <c r="S39" i="12" s="1"/>
  <c r="T40" i="8"/>
  <c r="T39" i="12" s="1"/>
  <c r="U40" i="8"/>
  <c r="U39" i="12" s="1"/>
  <c r="V40" i="8"/>
  <c r="V39" i="12" s="1"/>
  <c r="W40" i="8"/>
  <c r="W39" i="12" s="1"/>
  <c r="X40" i="8"/>
  <c r="X39" i="12" s="1"/>
  <c r="Z39" i="3"/>
  <c r="Z40" i="8"/>
  <c r="AA39" i="3"/>
  <c r="AA40" i="8"/>
  <c r="AA39" i="12" s="1"/>
  <c r="Z39" i="5"/>
  <c r="Z39" i="12"/>
  <c r="AA39" i="5"/>
  <c r="AB40" i="8"/>
  <c r="AB39" i="12" s="1"/>
  <c r="AC40" i="8"/>
  <c r="AC39" i="12" s="1"/>
  <c r="AD40" i="8"/>
  <c r="AD39" i="12" s="1"/>
  <c r="AE40" i="8"/>
  <c r="AE39" i="12" s="1"/>
  <c r="AF40" i="8"/>
  <c r="AF39" i="12" s="1"/>
  <c r="AG40" i="8"/>
  <c r="AG39" i="12" s="1"/>
  <c r="AH40" i="8"/>
  <c r="AH39" i="12" s="1"/>
  <c r="AI40" i="8"/>
  <c r="AI39" i="12" s="1"/>
  <c r="AJ40" i="8"/>
  <c r="AJ39" i="12" s="1"/>
  <c r="AL39" i="3"/>
  <c r="AL40" i="8"/>
  <c r="AL39" i="12" s="1"/>
  <c r="AM39" i="3"/>
  <c r="AL39" i="5"/>
  <c r="AM39" i="5"/>
  <c r="AN40" i="8"/>
  <c r="AN39" i="12" s="1"/>
  <c r="AO40" i="8"/>
  <c r="AO39" i="12" s="1"/>
  <c r="AP40" i="8"/>
  <c r="AP39" i="12" s="1"/>
  <c r="AQ40" i="8"/>
  <c r="AQ39" i="12" s="1"/>
  <c r="AR40" i="8"/>
  <c r="AR39" i="12" s="1"/>
  <c r="AT40" i="8"/>
  <c r="AT39" i="12" s="1"/>
  <c r="AU40" i="8"/>
  <c r="AU39" i="12" s="1"/>
  <c r="AV40" i="8"/>
  <c r="AV39" i="12" s="1"/>
  <c r="AW40" i="8"/>
  <c r="AW39" i="12" s="1"/>
  <c r="AX40" i="8"/>
  <c r="AX39" i="12" s="1"/>
  <c r="AY40" i="8"/>
  <c r="AY39" i="12" s="1"/>
  <c r="AZ40" i="8"/>
  <c r="AZ39" i="12" s="1"/>
  <c r="BA40" i="8"/>
  <c r="BA39" i="12" s="1"/>
  <c r="D41" i="8"/>
  <c r="D40" i="12" s="1"/>
  <c r="F40" i="3"/>
  <c r="G40" i="3"/>
  <c r="G41" i="8"/>
  <c r="F40" i="5"/>
  <c r="G40" i="5"/>
  <c r="I40" i="3"/>
  <c r="I41" i="8"/>
  <c r="J40" i="3"/>
  <c r="J41" i="8"/>
  <c r="J40" i="12" s="1"/>
  <c r="I40" i="5"/>
  <c r="J40" i="5"/>
  <c r="K41" i="8"/>
  <c r="K40" i="12" s="1"/>
  <c r="O41" i="8"/>
  <c r="O40" i="12" s="1"/>
  <c r="P41" i="8"/>
  <c r="P40" i="12" s="1"/>
  <c r="Q41" i="8"/>
  <c r="Q40" i="12" s="1"/>
  <c r="R41" i="8"/>
  <c r="R40" i="12" s="1"/>
  <c r="S41" i="8"/>
  <c r="S40" i="12" s="1"/>
  <c r="T41" i="8"/>
  <c r="T40" i="12" s="1"/>
  <c r="U41" i="8"/>
  <c r="U40" i="12" s="1"/>
  <c r="V41" i="8"/>
  <c r="V40" i="12" s="1"/>
  <c r="W41" i="8"/>
  <c r="W40" i="12" s="1"/>
  <c r="X41" i="8"/>
  <c r="X40" i="12" s="1"/>
  <c r="Z40" i="3"/>
  <c r="Z41" i="8"/>
  <c r="AA40" i="3"/>
  <c r="AA41" i="8"/>
  <c r="BH42" i="10" s="1"/>
  <c r="Z40" i="5"/>
  <c r="Z40" i="12"/>
  <c r="AA40" i="5"/>
  <c r="AB41" i="8"/>
  <c r="AB40" i="12" s="1"/>
  <c r="AC41" i="8"/>
  <c r="AC40" i="12" s="1"/>
  <c r="AD41" i="8"/>
  <c r="AD40" i="12" s="1"/>
  <c r="AE41" i="8"/>
  <c r="AE40" i="12" s="1"/>
  <c r="AF41" i="8"/>
  <c r="AF40" i="12" s="1"/>
  <c r="AG41" i="8"/>
  <c r="AG40" i="12" s="1"/>
  <c r="AH41" i="8"/>
  <c r="AH40" i="12" s="1"/>
  <c r="AI41" i="8"/>
  <c r="AI40" i="12" s="1"/>
  <c r="AJ41" i="8"/>
  <c r="AJ40" i="12" s="1"/>
  <c r="AL40" i="3"/>
  <c r="AL41" i="8"/>
  <c r="AM40" i="3"/>
  <c r="AL40" i="5"/>
  <c r="AM40" i="5"/>
  <c r="AN41" i="8"/>
  <c r="AN40" i="12" s="1"/>
  <c r="AO41" i="8"/>
  <c r="AO40" i="12" s="1"/>
  <c r="AP41" i="8"/>
  <c r="AP40" i="12" s="1"/>
  <c r="AQ41" i="8"/>
  <c r="AQ40" i="12" s="1"/>
  <c r="AR41" i="8"/>
  <c r="AR40" i="12" s="1"/>
  <c r="AT41" i="8"/>
  <c r="AT40" i="12" s="1"/>
  <c r="AU41" i="8"/>
  <c r="AU40" i="12" s="1"/>
  <c r="AV41" i="8"/>
  <c r="AV40" i="12" s="1"/>
  <c r="AW41" i="8"/>
  <c r="AW40" i="12" s="1"/>
  <c r="AX41" i="8"/>
  <c r="AX40" i="12" s="1"/>
  <c r="AY41" i="8"/>
  <c r="AY40" i="12" s="1"/>
  <c r="AZ41" i="8"/>
  <c r="AZ40" i="12" s="1"/>
  <c r="BA41" i="8"/>
  <c r="BA40" i="12" s="1"/>
  <c r="D42" i="8"/>
  <c r="D41" i="12" s="1"/>
  <c r="F41" i="3"/>
  <c r="G41" i="3"/>
  <c r="F41" i="5"/>
  <c r="G41" i="5"/>
  <c r="I41" i="3"/>
  <c r="I42" i="8"/>
  <c r="J41" i="3"/>
  <c r="J42" i="8"/>
  <c r="J41" i="12" s="1"/>
  <c r="I41" i="5"/>
  <c r="I41" i="12"/>
  <c r="J41" i="5"/>
  <c r="K42" i="8"/>
  <c r="K41" i="12" s="1"/>
  <c r="O42" i="8"/>
  <c r="O41" i="12" s="1"/>
  <c r="P42" i="8"/>
  <c r="P41" i="12" s="1"/>
  <c r="Q42" i="8"/>
  <c r="Q41" i="12" s="1"/>
  <c r="R42" i="8"/>
  <c r="R41" i="12" s="1"/>
  <c r="S42" i="8"/>
  <c r="S41" i="12" s="1"/>
  <c r="T42" i="8"/>
  <c r="T41" i="12" s="1"/>
  <c r="U42" i="8"/>
  <c r="U41" i="12" s="1"/>
  <c r="V42" i="8"/>
  <c r="V41" i="12" s="1"/>
  <c r="W42" i="8"/>
  <c r="W41" i="12" s="1"/>
  <c r="X42" i="8"/>
  <c r="X41" i="12" s="1"/>
  <c r="Z41" i="3"/>
  <c r="Z42" i="8"/>
  <c r="AA41" i="3"/>
  <c r="AA42" i="8"/>
  <c r="AA41" i="12" s="1"/>
  <c r="Z41" i="5"/>
  <c r="AA41" i="5"/>
  <c r="AB42" i="8"/>
  <c r="AB41" i="12" s="1"/>
  <c r="AC42" i="8"/>
  <c r="AC41" i="12" s="1"/>
  <c r="AD42" i="8"/>
  <c r="AD41" i="12" s="1"/>
  <c r="AE42" i="8"/>
  <c r="AE41" i="12" s="1"/>
  <c r="AF42" i="8"/>
  <c r="AF41" i="12" s="1"/>
  <c r="AG42" i="8"/>
  <c r="AG41" i="12" s="1"/>
  <c r="AH42" i="8"/>
  <c r="AH41" i="12" s="1"/>
  <c r="AI42" i="8"/>
  <c r="AI41" i="12" s="1"/>
  <c r="AJ42" i="8"/>
  <c r="AJ41" i="12" s="1"/>
  <c r="AL41" i="3"/>
  <c r="AL42" i="8"/>
  <c r="AM41" i="3"/>
  <c r="AL41" i="5"/>
  <c r="AM41" i="5"/>
  <c r="AN42" i="8"/>
  <c r="AN41" i="12" s="1"/>
  <c r="AO42" i="8"/>
  <c r="AO41" i="12" s="1"/>
  <c r="AP42" i="8"/>
  <c r="AP41" i="12" s="1"/>
  <c r="AQ42" i="8"/>
  <c r="AQ41" i="12" s="1"/>
  <c r="AR42" i="8"/>
  <c r="AR41" i="12" s="1"/>
  <c r="AT42" i="8"/>
  <c r="AT41" i="12" s="1"/>
  <c r="AU42" i="8"/>
  <c r="AU41" i="12" s="1"/>
  <c r="AV42" i="8"/>
  <c r="AV41" i="12" s="1"/>
  <c r="AW42" i="8"/>
  <c r="AW41" i="12" s="1"/>
  <c r="AX42" i="8"/>
  <c r="AX41" i="12" s="1"/>
  <c r="AY42" i="8"/>
  <c r="AY41" i="12" s="1"/>
  <c r="AZ42" i="8"/>
  <c r="AZ41" i="12" s="1"/>
  <c r="BA42" i="8"/>
  <c r="BA41" i="12" s="1"/>
  <c r="D43" i="8"/>
  <c r="D42" i="12" s="1"/>
  <c r="F42" i="3"/>
  <c r="G42" i="3"/>
  <c r="F42" i="5"/>
  <c r="G42" i="5"/>
  <c r="I42" i="3"/>
  <c r="I43" i="8"/>
  <c r="J42" i="3"/>
  <c r="J43" i="8"/>
  <c r="I42" i="5"/>
  <c r="I42" i="12"/>
  <c r="J42" i="5"/>
  <c r="K43" i="8"/>
  <c r="K42" i="12" s="1"/>
  <c r="M43" i="8"/>
  <c r="M42" i="12" s="1"/>
  <c r="O43" i="8"/>
  <c r="O42" i="12" s="1"/>
  <c r="P43" i="8"/>
  <c r="P42" i="12" s="1"/>
  <c r="Q43" i="8"/>
  <c r="Q42" i="12" s="1"/>
  <c r="R43" i="8"/>
  <c r="R42" i="12" s="1"/>
  <c r="S43" i="8"/>
  <c r="S42" i="12" s="1"/>
  <c r="T43" i="8"/>
  <c r="T42" i="12" s="1"/>
  <c r="U43" i="8"/>
  <c r="U42" i="12" s="1"/>
  <c r="V43" i="8"/>
  <c r="V42" i="12" s="1"/>
  <c r="W43" i="8"/>
  <c r="W42" i="12" s="1"/>
  <c r="X43" i="8"/>
  <c r="X42" i="12" s="1"/>
  <c r="Z42" i="3"/>
  <c r="Z43" i="8"/>
  <c r="Z42" i="12" s="1"/>
  <c r="AA42" i="3"/>
  <c r="AA43" i="8"/>
  <c r="AA42" i="12" s="1"/>
  <c r="Z42" i="5"/>
  <c r="AA42" i="5"/>
  <c r="AB43" i="8"/>
  <c r="AB42" i="12" s="1"/>
  <c r="AC43" i="8"/>
  <c r="AC42" i="12" s="1"/>
  <c r="AD43" i="8"/>
  <c r="AD42" i="12" s="1"/>
  <c r="AE43" i="8"/>
  <c r="AE42" i="12" s="1"/>
  <c r="AF43" i="8"/>
  <c r="AF42" i="12" s="1"/>
  <c r="AG43" i="8"/>
  <c r="AG42" i="12" s="1"/>
  <c r="AH43" i="8"/>
  <c r="AH42" i="12" s="1"/>
  <c r="AI43" i="8"/>
  <c r="AI42" i="12" s="1"/>
  <c r="AJ43" i="8"/>
  <c r="AJ42" i="12" s="1"/>
  <c r="AL42" i="3"/>
  <c r="AL43" i="8" s="1"/>
  <c r="AM42" i="3"/>
  <c r="AL42" i="5"/>
  <c r="AM42" i="5"/>
  <c r="AN43" i="8"/>
  <c r="AN42" i="12" s="1"/>
  <c r="AO43" i="8"/>
  <c r="AO42" i="12" s="1"/>
  <c r="AP43" i="8"/>
  <c r="AP42" i="12" s="1"/>
  <c r="AQ43" i="8"/>
  <c r="AQ42" i="12" s="1"/>
  <c r="AR43" i="8"/>
  <c r="AR42" i="12" s="1"/>
  <c r="AT43" i="8"/>
  <c r="AT42" i="12" s="1"/>
  <c r="AU43" i="8"/>
  <c r="AU42" i="12" s="1"/>
  <c r="AV43" i="8"/>
  <c r="AV42" i="12" s="1"/>
  <c r="AW43" i="8"/>
  <c r="AW42" i="12" s="1"/>
  <c r="AX43" i="8"/>
  <c r="AX42" i="12" s="1"/>
  <c r="AY43" i="8"/>
  <c r="AY42" i="12" s="1"/>
  <c r="AZ43" i="8"/>
  <c r="AZ42" i="12" s="1"/>
  <c r="BA43" i="8"/>
  <c r="BA42" i="12" s="1"/>
  <c r="D44" i="8"/>
  <c r="D43" i="12" s="1"/>
  <c r="F43" i="3"/>
  <c r="G43" i="3"/>
  <c r="F43" i="5"/>
  <c r="G43" i="5"/>
  <c r="I43" i="3"/>
  <c r="I44" i="8"/>
  <c r="J43" i="3"/>
  <c r="J44" i="8"/>
  <c r="J43" i="12" s="1"/>
  <c r="I43" i="5"/>
  <c r="J43" i="5"/>
  <c r="K44" i="8"/>
  <c r="K43" i="12" s="1"/>
  <c r="M44" i="8"/>
  <c r="M43" i="12" s="1"/>
  <c r="N44" i="8"/>
  <c r="N43" i="12" s="1"/>
  <c r="O44" i="8"/>
  <c r="O43" i="12" s="1"/>
  <c r="P44" i="8"/>
  <c r="P43" i="12" s="1"/>
  <c r="Q44" i="8"/>
  <c r="Q43" i="12" s="1"/>
  <c r="R44" i="8"/>
  <c r="R43" i="12" s="1"/>
  <c r="S44" i="8"/>
  <c r="S43" i="12" s="1"/>
  <c r="T44" i="8"/>
  <c r="T43" i="12" s="1"/>
  <c r="U44" i="8"/>
  <c r="U43" i="12" s="1"/>
  <c r="V44" i="8"/>
  <c r="V43" i="12" s="1"/>
  <c r="W44" i="8"/>
  <c r="W43" i="12" s="1"/>
  <c r="X44" i="8"/>
  <c r="X43" i="12" s="1"/>
  <c r="Z43" i="3"/>
  <c r="Z44" i="8"/>
  <c r="Z43" i="12" s="1"/>
  <c r="AA43" i="3"/>
  <c r="AA44" i="8"/>
  <c r="AA43" i="12" s="1"/>
  <c r="Z43" i="5"/>
  <c r="AA43" i="5"/>
  <c r="AB44" i="8"/>
  <c r="AB43" i="12" s="1"/>
  <c r="AC44" i="8"/>
  <c r="AC43" i="12" s="1"/>
  <c r="AD44" i="8"/>
  <c r="AD43" i="12" s="1"/>
  <c r="AE44" i="8"/>
  <c r="AE43" i="12" s="1"/>
  <c r="AF44" i="8"/>
  <c r="AF43" i="12" s="1"/>
  <c r="AG44" i="8"/>
  <c r="AG43" i="12" s="1"/>
  <c r="AH44" i="8"/>
  <c r="AH43" i="12" s="1"/>
  <c r="AI44" i="8"/>
  <c r="AI43" i="12" s="1"/>
  <c r="AJ44" i="8"/>
  <c r="AJ43" i="12" s="1"/>
  <c r="AL43" i="3"/>
  <c r="AL44" i="8" s="1"/>
  <c r="AM43" i="3"/>
  <c r="AL43" i="5"/>
  <c r="AM43" i="5"/>
  <c r="AN44" i="8"/>
  <c r="AN43" i="12" s="1"/>
  <c r="AO44" i="8"/>
  <c r="AO43" i="12" s="1"/>
  <c r="AP44" i="8"/>
  <c r="AP43" i="12" s="1"/>
  <c r="AQ44" i="8"/>
  <c r="AQ43" i="12" s="1"/>
  <c r="AR44" i="8"/>
  <c r="AR43" i="12" s="1"/>
  <c r="AT44" i="8"/>
  <c r="AT43" i="12" s="1"/>
  <c r="AU44" i="8"/>
  <c r="AU43" i="12" s="1"/>
  <c r="AV44" i="8"/>
  <c r="AV43" i="12" s="1"/>
  <c r="AW44" i="8"/>
  <c r="AW43" i="12" s="1"/>
  <c r="AX44" i="8"/>
  <c r="AX43" i="12" s="1"/>
  <c r="AY44" i="8"/>
  <c r="AY43" i="12" s="1"/>
  <c r="AZ44" i="8"/>
  <c r="AZ43" i="12" s="1"/>
  <c r="BA44" i="8"/>
  <c r="BA43" i="12" s="1"/>
  <c r="D45" i="8"/>
  <c r="D44" i="12" s="1"/>
  <c r="F44" i="3"/>
  <c r="G44" i="3"/>
  <c r="G45" i="8" s="1"/>
  <c r="F44" i="5"/>
  <c r="G44" i="5"/>
  <c r="I44" i="3"/>
  <c r="I45" i="8"/>
  <c r="I44" i="12" s="1"/>
  <c r="J44" i="3"/>
  <c r="J45" i="8"/>
  <c r="J44" i="12" s="1"/>
  <c r="I44" i="5"/>
  <c r="J44" i="5"/>
  <c r="K45" i="8"/>
  <c r="K44" i="12" s="1"/>
  <c r="O45" i="8"/>
  <c r="O44" i="12" s="1"/>
  <c r="P45" i="8"/>
  <c r="P44" i="12" s="1"/>
  <c r="Q45" i="8"/>
  <c r="Q44" i="12" s="1"/>
  <c r="R45" i="8"/>
  <c r="R44" i="12" s="1"/>
  <c r="S45" i="8"/>
  <c r="S44" i="12" s="1"/>
  <c r="T45" i="8"/>
  <c r="T44" i="12" s="1"/>
  <c r="U45" i="8"/>
  <c r="U44" i="12" s="1"/>
  <c r="V45" i="8"/>
  <c r="V44" i="12" s="1"/>
  <c r="W45" i="8"/>
  <c r="W44" i="12" s="1"/>
  <c r="X45" i="8"/>
  <c r="X44" i="12" s="1"/>
  <c r="Z44" i="3"/>
  <c r="Z45" i="8"/>
  <c r="AA44" i="3"/>
  <c r="AA45" i="8"/>
  <c r="Z44" i="5"/>
  <c r="Z44" i="12"/>
  <c r="AA44" i="5"/>
  <c r="AB45" i="8"/>
  <c r="AB44" i="12" s="1"/>
  <c r="AC45" i="8"/>
  <c r="AC44" i="12" s="1"/>
  <c r="AD45" i="8"/>
  <c r="AD44" i="12" s="1"/>
  <c r="AE45" i="8"/>
  <c r="AE44" i="12" s="1"/>
  <c r="AF45" i="8"/>
  <c r="AF44" i="12" s="1"/>
  <c r="AG45" i="8"/>
  <c r="AG44" i="12" s="1"/>
  <c r="AH45" i="8"/>
  <c r="AH44" i="12" s="1"/>
  <c r="AI45" i="8"/>
  <c r="AI44" i="12" s="1"/>
  <c r="AJ45" i="8"/>
  <c r="AJ44" i="12" s="1"/>
  <c r="AL44" i="3"/>
  <c r="AL45" i="8" s="1"/>
  <c r="AL44" i="12" s="1"/>
  <c r="AM44" i="3"/>
  <c r="AL44" i="5"/>
  <c r="AM44" i="5"/>
  <c r="AN45" i="8"/>
  <c r="AN44" i="12" s="1"/>
  <c r="AO45" i="8"/>
  <c r="AO44" i="12" s="1"/>
  <c r="AP45" i="8"/>
  <c r="AP44" i="12" s="1"/>
  <c r="AQ45" i="8"/>
  <c r="AQ44" i="12" s="1"/>
  <c r="AR45" i="8"/>
  <c r="AR44" i="12" s="1"/>
  <c r="AT45" i="8"/>
  <c r="AT44" i="12" s="1"/>
  <c r="AU45" i="8"/>
  <c r="AU44" i="12" s="1"/>
  <c r="AV45" i="8"/>
  <c r="AV44" i="12" s="1"/>
  <c r="AW45" i="8"/>
  <c r="AW44" i="12" s="1"/>
  <c r="AX45" i="8"/>
  <c r="AX44" i="12" s="1"/>
  <c r="AY45" i="8"/>
  <c r="AY44" i="12" s="1"/>
  <c r="AZ45" i="8"/>
  <c r="AZ44" i="12" s="1"/>
  <c r="BA45" i="8"/>
  <c r="BA44" i="12" s="1"/>
  <c r="D46" i="8"/>
  <c r="D45" i="12" s="1"/>
  <c r="F45" i="3"/>
  <c r="G45" i="3"/>
  <c r="G46" i="8" s="1"/>
  <c r="G45" i="12" s="1"/>
  <c r="F45" i="5"/>
  <c r="G45" i="5"/>
  <c r="I45" i="3"/>
  <c r="I46" i="8"/>
  <c r="J45" i="3"/>
  <c r="J46" i="8"/>
  <c r="I45" i="5"/>
  <c r="I45" i="12"/>
  <c r="J45" i="5"/>
  <c r="K46" i="8"/>
  <c r="K45" i="12" s="1"/>
  <c r="M46" i="8"/>
  <c r="M45" i="12" s="1"/>
  <c r="O46" i="8"/>
  <c r="O45" i="12" s="1"/>
  <c r="P46" i="8"/>
  <c r="P45" i="12" s="1"/>
  <c r="Q46" i="8"/>
  <c r="Q45" i="12" s="1"/>
  <c r="R46" i="8"/>
  <c r="R45" i="12" s="1"/>
  <c r="S46" i="8"/>
  <c r="S45" i="12" s="1"/>
  <c r="T46" i="8"/>
  <c r="T45" i="12" s="1"/>
  <c r="U46" i="8"/>
  <c r="U45" i="12" s="1"/>
  <c r="V46" i="8"/>
  <c r="V45" i="12" s="1"/>
  <c r="W46" i="8"/>
  <c r="W45" i="12" s="1"/>
  <c r="X46" i="8"/>
  <c r="X45" i="12" s="1"/>
  <c r="Z45" i="3"/>
  <c r="Z46" i="8"/>
  <c r="AA45" i="3"/>
  <c r="AA46" i="8"/>
  <c r="AA45" i="12" s="1"/>
  <c r="Z45" i="5"/>
  <c r="AA45" i="5"/>
  <c r="AB46" i="8"/>
  <c r="AB45" i="12" s="1"/>
  <c r="AC46" i="8"/>
  <c r="AC45" i="12" s="1"/>
  <c r="AD46" i="8"/>
  <c r="AD45" i="12" s="1"/>
  <c r="AE46" i="8"/>
  <c r="AE45" i="12" s="1"/>
  <c r="AF46" i="8"/>
  <c r="AF45" i="12" s="1"/>
  <c r="AG46" i="8"/>
  <c r="AG45" i="12" s="1"/>
  <c r="AH46" i="8"/>
  <c r="AH45" i="12" s="1"/>
  <c r="AI46" i="8"/>
  <c r="AI45" i="12" s="1"/>
  <c r="AJ46" i="8"/>
  <c r="AJ45" i="12" s="1"/>
  <c r="AL45" i="3"/>
  <c r="AL46" i="8" s="1"/>
  <c r="AM45" i="3"/>
  <c r="AL45" i="5"/>
  <c r="AM45" i="5"/>
  <c r="AN46" i="8"/>
  <c r="AN45" i="12" s="1"/>
  <c r="AO46" i="8"/>
  <c r="AO45" i="12" s="1"/>
  <c r="AP46" i="8"/>
  <c r="AP45" i="12" s="1"/>
  <c r="AQ46" i="8"/>
  <c r="AQ45" i="12" s="1"/>
  <c r="AR46" i="8"/>
  <c r="AR45" i="12" s="1"/>
  <c r="AT46" i="8"/>
  <c r="AT45" i="12" s="1"/>
  <c r="AU46" i="8"/>
  <c r="AU45" i="12" s="1"/>
  <c r="AV46" i="8"/>
  <c r="AV45" i="12" s="1"/>
  <c r="AW46" i="8"/>
  <c r="AW45" i="12" s="1"/>
  <c r="AX46" i="8"/>
  <c r="AX45" i="12" s="1"/>
  <c r="AY46" i="8"/>
  <c r="AY45" i="12" s="1"/>
  <c r="AZ46" i="8"/>
  <c r="AZ45" i="12" s="1"/>
  <c r="BA46" i="8"/>
  <c r="BA45" i="12" s="1"/>
  <c r="D47" i="8"/>
  <c r="D46" i="12" s="1"/>
  <c r="F46" i="3"/>
  <c r="G46" i="3"/>
  <c r="F46" i="5"/>
  <c r="G46" i="5"/>
  <c r="I46" i="3"/>
  <c r="I47" i="8"/>
  <c r="J46" i="3"/>
  <c r="J47" i="8"/>
  <c r="I46" i="5"/>
  <c r="I46" i="12"/>
  <c r="J46" i="5"/>
  <c r="K47" i="8"/>
  <c r="K46" i="12" s="1"/>
  <c r="M47" i="8"/>
  <c r="M46" i="12" s="1"/>
  <c r="O47" i="8"/>
  <c r="O46" i="12" s="1"/>
  <c r="P47" i="8"/>
  <c r="P46" i="12" s="1"/>
  <c r="Q47" i="8"/>
  <c r="Q46" i="12" s="1"/>
  <c r="R47" i="8"/>
  <c r="R46" i="12" s="1"/>
  <c r="S47" i="8"/>
  <c r="S46" i="12" s="1"/>
  <c r="T47" i="8"/>
  <c r="T46" i="12" s="1"/>
  <c r="U47" i="8"/>
  <c r="U46" i="12" s="1"/>
  <c r="V47" i="8"/>
  <c r="V46" i="12" s="1"/>
  <c r="W47" i="8"/>
  <c r="W46" i="12" s="1"/>
  <c r="X47" i="8"/>
  <c r="X46" i="12" s="1"/>
  <c r="Z46" i="3"/>
  <c r="Z47" i="8"/>
  <c r="AA46" i="3"/>
  <c r="AA47" i="8"/>
  <c r="AA46" i="12" s="1"/>
  <c r="Z46" i="5"/>
  <c r="AA46" i="5"/>
  <c r="AB47" i="8"/>
  <c r="AB46" i="12" s="1"/>
  <c r="AC47" i="8"/>
  <c r="AC46" i="12" s="1"/>
  <c r="AD47" i="8"/>
  <c r="AD46" i="12" s="1"/>
  <c r="AE47" i="8"/>
  <c r="AE46" i="12" s="1"/>
  <c r="AF47" i="8"/>
  <c r="AF46" i="12" s="1"/>
  <c r="AG47" i="8"/>
  <c r="AG46" i="12" s="1"/>
  <c r="AH47" i="8"/>
  <c r="AH46" i="12" s="1"/>
  <c r="AI47" i="8"/>
  <c r="AI46" i="12" s="1"/>
  <c r="AJ47" i="8"/>
  <c r="AJ46" i="12" s="1"/>
  <c r="AL46" i="3"/>
  <c r="AL47" i="8" s="1"/>
  <c r="AL46" i="12" s="1"/>
  <c r="AM46" i="3"/>
  <c r="AL46" i="5"/>
  <c r="AM46" i="5"/>
  <c r="AN47" i="8"/>
  <c r="AN46" i="12" s="1"/>
  <c r="AO47" i="8"/>
  <c r="AO46" i="12" s="1"/>
  <c r="AP47" i="8"/>
  <c r="AP46" i="12" s="1"/>
  <c r="AQ47" i="8"/>
  <c r="AQ46" i="12" s="1"/>
  <c r="AR47" i="8"/>
  <c r="AR46" i="12" s="1"/>
  <c r="AS47" i="8"/>
  <c r="AS46" i="12" s="1"/>
  <c r="AT47" i="8"/>
  <c r="AT46" i="12" s="1"/>
  <c r="AU47" i="8"/>
  <c r="AU46" i="12" s="1"/>
  <c r="AV47" i="8"/>
  <c r="AV46" i="12" s="1"/>
  <c r="AW47" i="8"/>
  <c r="AW46" i="12" s="1"/>
  <c r="AX47" i="8"/>
  <c r="AX46" i="12" s="1"/>
  <c r="AY47" i="8"/>
  <c r="AY46" i="12" s="1"/>
  <c r="AZ47" i="8"/>
  <c r="AZ46" i="12" s="1"/>
  <c r="BA47" i="8"/>
  <c r="BA46" i="12" s="1"/>
  <c r="D48" i="8"/>
  <c r="D47" i="12" s="1"/>
  <c r="F47" i="3"/>
  <c r="G47" i="3"/>
  <c r="F47" i="5"/>
  <c r="G47" i="5"/>
  <c r="I47" i="3"/>
  <c r="I48" i="8"/>
  <c r="J47" i="3"/>
  <c r="J48" i="8"/>
  <c r="I47" i="5"/>
  <c r="J47" i="5"/>
  <c r="K48" i="8"/>
  <c r="K47" i="12" s="1"/>
  <c r="M48" i="8"/>
  <c r="M47" i="12" s="1"/>
  <c r="O48" i="8"/>
  <c r="O47" i="12" s="1"/>
  <c r="P48" i="8"/>
  <c r="P47" i="12" s="1"/>
  <c r="Q48" i="8"/>
  <c r="Q47" i="12" s="1"/>
  <c r="R48" i="8"/>
  <c r="R47" i="12" s="1"/>
  <c r="S48" i="8"/>
  <c r="S47" i="12" s="1"/>
  <c r="T48" i="8"/>
  <c r="T47" i="12" s="1"/>
  <c r="U48" i="8"/>
  <c r="U47" i="12" s="1"/>
  <c r="V48" i="8"/>
  <c r="V47" i="12" s="1"/>
  <c r="W48" i="8"/>
  <c r="W47" i="12" s="1"/>
  <c r="X48" i="8"/>
  <c r="X47" i="12" s="1"/>
  <c r="Z47" i="3"/>
  <c r="Z48" i="8"/>
  <c r="AA47" i="3"/>
  <c r="AA48" i="8"/>
  <c r="AA47" i="12" s="1"/>
  <c r="Z47" i="5"/>
  <c r="Z47" i="12"/>
  <c r="AA47" i="5"/>
  <c r="AB48" i="8"/>
  <c r="AB47" i="12" s="1"/>
  <c r="AC48" i="8"/>
  <c r="AC47" i="12" s="1"/>
  <c r="AD48" i="8"/>
  <c r="AD47" i="12" s="1"/>
  <c r="AE48" i="8"/>
  <c r="AE47" i="12" s="1"/>
  <c r="AF48" i="8"/>
  <c r="AF47" i="12" s="1"/>
  <c r="AG48" i="8"/>
  <c r="AG47" i="12" s="1"/>
  <c r="AH48" i="8"/>
  <c r="AH47" i="12" s="1"/>
  <c r="AI48" i="8"/>
  <c r="AI47" i="12" s="1"/>
  <c r="AJ48" i="8"/>
  <c r="AJ47" i="12" s="1"/>
  <c r="AL47" i="3"/>
  <c r="AL48" i="8" s="1"/>
  <c r="AM47" i="3"/>
  <c r="AL47" i="5"/>
  <c r="AM47" i="5"/>
  <c r="AN48" i="8"/>
  <c r="AN47" i="12" s="1"/>
  <c r="AO48" i="8"/>
  <c r="AO47" i="12" s="1"/>
  <c r="AP48" i="8"/>
  <c r="AP47" i="12" s="1"/>
  <c r="AQ48" i="8"/>
  <c r="AQ47" i="12" s="1"/>
  <c r="AR48" i="8"/>
  <c r="AR47" i="12" s="1"/>
  <c r="AS48" i="8"/>
  <c r="AS47" i="12" s="1"/>
  <c r="AT48" i="8"/>
  <c r="AT47" i="12" s="1"/>
  <c r="AU48" i="8"/>
  <c r="AU47" i="12" s="1"/>
  <c r="AV48" i="8"/>
  <c r="AV47" i="12" s="1"/>
  <c r="AW48" i="8"/>
  <c r="AW47" i="12" s="1"/>
  <c r="AX48" i="8"/>
  <c r="AX47" i="12" s="1"/>
  <c r="AY48" i="8"/>
  <c r="AY47" i="12" s="1"/>
  <c r="AZ48" i="8"/>
  <c r="AZ47" i="12" s="1"/>
  <c r="BA48" i="8"/>
  <c r="BA47" i="12" s="1"/>
  <c r="D49" i="8"/>
  <c r="D48" i="12" s="1"/>
  <c r="F48" i="3"/>
  <c r="G48" i="3"/>
  <c r="G49" i="8" s="1"/>
  <c r="F48" i="5"/>
  <c r="G48" i="5"/>
  <c r="I48" i="3"/>
  <c r="I49" i="8"/>
  <c r="J48" i="3"/>
  <c r="J49" i="8"/>
  <c r="J48" i="12" s="1"/>
  <c r="I48" i="5"/>
  <c r="J48" i="5"/>
  <c r="K49" i="8"/>
  <c r="K48" i="12" s="1"/>
  <c r="O49" i="8"/>
  <c r="O48" i="12" s="1"/>
  <c r="P49" i="8"/>
  <c r="P48" i="12" s="1"/>
  <c r="Q49" i="8"/>
  <c r="Q48" i="12" s="1"/>
  <c r="R49" i="8"/>
  <c r="R48" i="12" s="1"/>
  <c r="S49" i="8"/>
  <c r="S48" i="12" s="1"/>
  <c r="T49" i="8"/>
  <c r="T48" i="12" s="1"/>
  <c r="U49" i="8"/>
  <c r="U48" i="12" s="1"/>
  <c r="V49" i="8"/>
  <c r="V48" i="12" s="1"/>
  <c r="W49" i="8"/>
  <c r="W48" i="12" s="1"/>
  <c r="X49" i="8"/>
  <c r="X48" i="12" s="1"/>
  <c r="Z48" i="3"/>
  <c r="Z49" i="8"/>
  <c r="AA48" i="3"/>
  <c r="AA49" i="8"/>
  <c r="Z48" i="5"/>
  <c r="Z48" i="12"/>
  <c r="AA48" i="5"/>
  <c r="AB49" i="8"/>
  <c r="AB48" i="12" s="1"/>
  <c r="AC49" i="8"/>
  <c r="AC48" i="12" s="1"/>
  <c r="AD49" i="8"/>
  <c r="AD48" i="12" s="1"/>
  <c r="AE49" i="8"/>
  <c r="AE48" i="12" s="1"/>
  <c r="AF49" i="8"/>
  <c r="AF48" i="12" s="1"/>
  <c r="AG49" i="8"/>
  <c r="AG48" i="12" s="1"/>
  <c r="AH49" i="8"/>
  <c r="AH48" i="12" s="1"/>
  <c r="AI49" i="8"/>
  <c r="AI48" i="12" s="1"/>
  <c r="AJ49" i="8"/>
  <c r="AJ48" i="12" s="1"/>
  <c r="AL48" i="3"/>
  <c r="AL49" i="8" s="1"/>
  <c r="AL48" i="12" s="1"/>
  <c r="AM48" i="3"/>
  <c r="AL48" i="5"/>
  <c r="AM48" i="5"/>
  <c r="AN49" i="8"/>
  <c r="AN48" i="12" s="1"/>
  <c r="AO49" i="8"/>
  <c r="AO48" i="12" s="1"/>
  <c r="AP49" i="8"/>
  <c r="AP48" i="12" s="1"/>
  <c r="AQ49" i="8"/>
  <c r="AQ48" i="12" s="1"/>
  <c r="AR49" i="8"/>
  <c r="AR48" i="12" s="1"/>
  <c r="AT49" i="8"/>
  <c r="AT48" i="12" s="1"/>
  <c r="AU49" i="8"/>
  <c r="AU48" i="12" s="1"/>
  <c r="AV49" i="8"/>
  <c r="AV48" i="12" s="1"/>
  <c r="AW49" i="8"/>
  <c r="AW48" i="12" s="1"/>
  <c r="AX49" i="8"/>
  <c r="AX48" i="12" s="1"/>
  <c r="AY49" i="8"/>
  <c r="AY48" i="12" s="1"/>
  <c r="AZ49" i="8"/>
  <c r="AZ48" i="12" s="1"/>
  <c r="BA49" i="8"/>
  <c r="BA48" i="12" s="1"/>
  <c r="D50" i="8"/>
  <c r="D49" i="12" s="1"/>
  <c r="F49" i="3"/>
  <c r="G49" i="3"/>
  <c r="F49" i="5"/>
  <c r="G49" i="5"/>
  <c r="I49" i="3"/>
  <c r="I50" i="8"/>
  <c r="J49" i="3"/>
  <c r="J50" i="8"/>
  <c r="J49" i="12" s="1"/>
  <c r="I49" i="5"/>
  <c r="J49" i="5"/>
  <c r="K50" i="8"/>
  <c r="K49" i="12" s="1"/>
  <c r="M50" i="8"/>
  <c r="M49" i="12" s="1"/>
  <c r="O50" i="8"/>
  <c r="O49" i="12" s="1"/>
  <c r="P50" i="8"/>
  <c r="P49" i="12" s="1"/>
  <c r="Q50" i="8"/>
  <c r="Q49" i="12" s="1"/>
  <c r="R50" i="8"/>
  <c r="R49" i="12" s="1"/>
  <c r="S50" i="8"/>
  <c r="S49" i="12" s="1"/>
  <c r="T50" i="8"/>
  <c r="T49" i="12" s="1"/>
  <c r="U50" i="8"/>
  <c r="U49" i="12" s="1"/>
  <c r="V50" i="8"/>
  <c r="V49" i="12" s="1"/>
  <c r="W50" i="8"/>
  <c r="W49" i="12" s="1"/>
  <c r="X50" i="8"/>
  <c r="X49" i="12" s="1"/>
  <c r="Z49" i="3"/>
  <c r="Z50" i="8"/>
  <c r="AA49" i="3"/>
  <c r="AA50" i="8"/>
  <c r="AA49" i="12" s="1"/>
  <c r="Z49" i="5"/>
  <c r="AA49" i="5"/>
  <c r="AB50" i="8"/>
  <c r="AB49" i="12" s="1"/>
  <c r="AC50" i="8"/>
  <c r="AC49" i="12" s="1"/>
  <c r="AD50" i="8"/>
  <c r="AD49" i="12" s="1"/>
  <c r="AE50" i="8"/>
  <c r="AE49" i="12" s="1"/>
  <c r="AF50" i="8"/>
  <c r="AF49" i="12" s="1"/>
  <c r="AG50" i="8"/>
  <c r="AG49" i="12" s="1"/>
  <c r="AH50" i="8"/>
  <c r="AH49" i="12" s="1"/>
  <c r="AI50" i="8"/>
  <c r="AI49" i="12" s="1"/>
  <c r="AJ50" i="8"/>
  <c r="AJ49" i="12" s="1"/>
  <c r="AL49" i="3"/>
  <c r="AL50" i="8" s="1"/>
  <c r="AM49" i="3"/>
  <c r="AL49" i="5"/>
  <c r="AM49" i="5"/>
  <c r="AN50" i="8"/>
  <c r="AN49" i="12" s="1"/>
  <c r="AO50" i="8"/>
  <c r="AO49" i="12" s="1"/>
  <c r="AP50" i="8"/>
  <c r="AP49" i="12" s="1"/>
  <c r="AQ50" i="8"/>
  <c r="AQ49" i="12" s="1"/>
  <c r="AR50" i="8"/>
  <c r="AR49" i="12" s="1"/>
  <c r="AT50" i="8"/>
  <c r="AT49" i="12" s="1"/>
  <c r="AU50" i="8"/>
  <c r="AU49" i="12" s="1"/>
  <c r="AV50" i="8"/>
  <c r="AV49" i="12" s="1"/>
  <c r="AW50" i="8"/>
  <c r="AW49" i="12" s="1"/>
  <c r="AX50" i="8"/>
  <c r="AX49" i="12" s="1"/>
  <c r="AY50" i="8"/>
  <c r="AY49" i="12" s="1"/>
  <c r="AZ50" i="8"/>
  <c r="AZ49" i="12" s="1"/>
  <c r="BA50" i="8"/>
  <c r="BA49" i="12" s="1"/>
  <c r="D51" i="8"/>
  <c r="D50" i="12" s="1"/>
  <c r="F50" i="3"/>
  <c r="G50" i="3"/>
  <c r="F50" i="5"/>
  <c r="G50" i="5"/>
  <c r="I50" i="3"/>
  <c r="I51" i="8"/>
  <c r="J50" i="3"/>
  <c r="J51" i="8"/>
  <c r="I50" i="5"/>
  <c r="I50" i="12"/>
  <c r="J50" i="5"/>
  <c r="K51" i="8"/>
  <c r="K50" i="12" s="1"/>
  <c r="M51" i="8"/>
  <c r="M50" i="12" s="1"/>
  <c r="O51" i="8"/>
  <c r="O50" i="12" s="1"/>
  <c r="P51" i="8"/>
  <c r="P50" i="12" s="1"/>
  <c r="Q51" i="8"/>
  <c r="Q50" i="12" s="1"/>
  <c r="R51" i="8"/>
  <c r="R50" i="12" s="1"/>
  <c r="S51" i="8"/>
  <c r="S50" i="12" s="1"/>
  <c r="T51" i="8"/>
  <c r="T50" i="12" s="1"/>
  <c r="U51" i="8"/>
  <c r="U50" i="12" s="1"/>
  <c r="V51" i="8"/>
  <c r="V50" i="12" s="1"/>
  <c r="W51" i="8"/>
  <c r="W50" i="12" s="1"/>
  <c r="X51" i="8"/>
  <c r="X50" i="12" s="1"/>
  <c r="Z50" i="3"/>
  <c r="Z51" i="8"/>
  <c r="Z50" i="12" s="1"/>
  <c r="AA50" i="3"/>
  <c r="AA51" i="8"/>
  <c r="AA50" i="12" s="1"/>
  <c r="Z50" i="5"/>
  <c r="AA50" i="5"/>
  <c r="AB51" i="8"/>
  <c r="AB50" i="12" s="1"/>
  <c r="AC51" i="8"/>
  <c r="AC50" i="12" s="1"/>
  <c r="AD51" i="8"/>
  <c r="AD50" i="12" s="1"/>
  <c r="AE51" i="8"/>
  <c r="AE50" i="12" s="1"/>
  <c r="AF51" i="8"/>
  <c r="AF50" i="12" s="1"/>
  <c r="AG51" i="8"/>
  <c r="AG50" i="12" s="1"/>
  <c r="AH51" i="8"/>
  <c r="AH50" i="12" s="1"/>
  <c r="AI51" i="8"/>
  <c r="AI50" i="12" s="1"/>
  <c r="AJ51" i="8"/>
  <c r="AJ50" i="12" s="1"/>
  <c r="AL50" i="3"/>
  <c r="AL51" i="8" s="1"/>
  <c r="AL50" i="12" s="1"/>
  <c r="AM50" i="3"/>
  <c r="AL50" i="5"/>
  <c r="AM50" i="5"/>
  <c r="AN51" i="8"/>
  <c r="AN50" i="12" s="1"/>
  <c r="AO51" i="8"/>
  <c r="AO50" i="12" s="1"/>
  <c r="AP51" i="8"/>
  <c r="AP50" i="12" s="1"/>
  <c r="AQ51" i="8"/>
  <c r="AQ50" i="12" s="1"/>
  <c r="AR51" i="8"/>
  <c r="AR50" i="12" s="1"/>
  <c r="AS51" i="8"/>
  <c r="AS50" i="12" s="1"/>
  <c r="AT51" i="8"/>
  <c r="AT50" i="12" s="1"/>
  <c r="AU51" i="8"/>
  <c r="AU50" i="12" s="1"/>
  <c r="AV51" i="8"/>
  <c r="AV50" i="12" s="1"/>
  <c r="AW51" i="8"/>
  <c r="AW50" i="12" s="1"/>
  <c r="AX51" i="8"/>
  <c r="AX50" i="12" s="1"/>
  <c r="AY51" i="8"/>
  <c r="AY50" i="12" s="1"/>
  <c r="AZ51" i="8"/>
  <c r="AZ50" i="12" s="1"/>
  <c r="BA51" i="8"/>
  <c r="BA50" i="12" s="1"/>
  <c r="D52" i="8"/>
  <c r="D51" i="12" s="1"/>
  <c r="F51" i="3"/>
  <c r="G51" i="3"/>
  <c r="F51" i="5"/>
  <c r="G51" i="5"/>
  <c r="I51" i="3"/>
  <c r="I52" i="8"/>
  <c r="J51" i="3"/>
  <c r="J52" i="8"/>
  <c r="I51" i="5"/>
  <c r="I51" i="12"/>
  <c r="J51" i="5"/>
  <c r="K52" i="8"/>
  <c r="K51" i="12" s="1"/>
  <c r="O52" i="8"/>
  <c r="O51" i="12" s="1"/>
  <c r="P52" i="8"/>
  <c r="P51" i="12" s="1"/>
  <c r="Q52" i="8"/>
  <c r="Q51" i="12" s="1"/>
  <c r="R52" i="8"/>
  <c r="R51" i="12" s="1"/>
  <c r="S52" i="8"/>
  <c r="S51" i="12" s="1"/>
  <c r="T52" i="8"/>
  <c r="T51" i="12" s="1"/>
  <c r="U52" i="8"/>
  <c r="U51" i="12" s="1"/>
  <c r="V52" i="8"/>
  <c r="V51" i="12" s="1"/>
  <c r="W52" i="8"/>
  <c r="W51" i="12" s="1"/>
  <c r="X52" i="8"/>
  <c r="X51" i="12" s="1"/>
  <c r="Z51" i="3"/>
  <c r="Z52" i="8"/>
  <c r="AA51" i="3"/>
  <c r="AA52" i="8"/>
  <c r="AA51" i="12" s="1"/>
  <c r="Z51" i="5"/>
  <c r="AA51" i="5"/>
  <c r="AB52" i="8"/>
  <c r="AB51" i="12" s="1"/>
  <c r="AC52" i="8"/>
  <c r="AC51" i="12" s="1"/>
  <c r="AD52" i="8"/>
  <c r="AD51" i="12" s="1"/>
  <c r="AE52" i="8"/>
  <c r="AE51" i="12" s="1"/>
  <c r="AF52" i="8"/>
  <c r="AF51" i="12" s="1"/>
  <c r="AG52" i="8"/>
  <c r="AG51" i="12" s="1"/>
  <c r="AH52" i="8"/>
  <c r="AH51" i="12" s="1"/>
  <c r="AI52" i="8"/>
  <c r="AI51" i="12" s="1"/>
  <c r="AJ52" i="8"/>
  <c r="AJ51" i="12" s="1"/>
  <c r="AL51" i="3"/>
  <c r="AL52" i="8" s="1"/>
  <c r="AL51" i="12" s="1"/>
  <c r="AM51" i="3"/>
  <c r="AL51" i="5"/>
  <c r="AM51" i="5"/>
  <c r="AN52" i="8"/>
  <c r="AN51" i="12" s="1"/>
  <c r="AO52" i="8"/>
  <c r="AO51" i="12" s="1"/>
  <c r="AP52" i="8"/>
  <c r="AP51" i="12" s="1"/>
  <c r="AQ52" i="8"/>
  <c r="AQ51" i="12" s="1"/>
  <c r="AR52" i="8"/>
  <c r="AR51" i="12" s="1"/>
  <c r="AT52" i="8"/>
  <c r="AT51" i="12" s="1"/>
  <c r="AU52" i="8"/>
  <c r="AU51" i="12" s="1"/>
  <c r="AV52" i="8"/>
  <c r="AV51" i="12" s="1"/>
  <c r="AW52" i="8"/>
  <c r="AW51" i="12" s="1"/>
  <c r="AX52" i="8"/>
  <c r="AX51" i="12" s="1"/>
  <c r="AY52" i="8"/>
  <c r="AY51" i="12" s="1"/>
  <c r="AZ52" i="8"/>
  <c r="AZ51" i="12" s="1"/>
  <c r="BA52" i="8"/>
  <c r="BA51" i="12" s="1"/>
  <c r="D53" i="8"/>
  <c r="D52" i="12" s="1"/>
  <c r="F52" i="3"/>
  <c r="G52" i="3"/>
  <c r="F52" i="5"/>
  <c r="G52" i="5"/>
  <c r="I52" i="3"/>
  <c r="I53" i="8"/>
  <c r="J52" i="3"/>
  <c r="J53" i="8"/>
  <c r="I52" i="5"/>
  <c r="J52" i="5"/>
  <c r="K53" i="8"/>
  <c r="K52" i="12" s="1"/>
  <c r="M53" i="8"/>
  <c r="M52" i="12" s="1"/>
  <c r="O53" i="8"/>
  <c r="O52" i="12" s="1"/>
  <c r="P53" i="8"/>
  <c r="P52" i="12" s="1"/>
  <c r="Q53" i="8"/>
  <c r="Q52" i="12" s="1"/>
  <c r="R53" i="8"/>
  <c r="R52" i="12" s="1"/>
  <c r="S53" i="8"/>
  <c r="S52" i="12" s="1"/>
  <c r="T53" i="8"/>
  <c r="T52" i="12" s="1"/>
  <c r="U53" i="8"/>
  <c r="U52" i="12" s="1"/>
  <c r="V53" i="8"/>
  <c r="V52" i="12" s="1"/>
  <c r="W53" i="8"/>
  <c r="W52" i="12" s="1"/>
  <c r="X53" i="8"/>
  <c r="X52" i="12" s="1"/>
  <c r="Z52" i="3"/>
  <c r="Z53" i="8"/>
  <c r="Z52" i="12" s="1"/>
  <c r="AA52" i="3"/>
  <c r="AA53" i="8"/>
  <c r="Z52" i="5"/>
  <c r="AA52" i="5"/>
  <c r="AB53" i="8"/>
  <c r="AB52" i="12" s="1"/>
  <c r="AC53" i="8"/>
  <c r="AC52" i="12" s="1"/>
  <c r="AD53" i="8"/>
  <c r="AD52" i="12" s="1"/>
  <c r="AE53" i="8"/>
  <c r="AE52" i="12" s="1"/>
  <c r="AF53" i="8"/>
  <c r="AF52" i="12" s="1"/>
  <c r="AG53" i="8"/>
  <c r="AG52" i="12" s="1"/>
  <c r="AH53" i="8"/>
  <c r="AH52" i="12" s="1"/>
  <c r="AI53" i="8"/>
  <c r="AI52" i="12" s="1"/>
  <c r="AJ53" i="8"/>
  <c r="AJ52" i="12" s="1"/>
  <c r="AL52" i="3"/>
  <c r="AL53" i="8" s="1"/>
  <c r="AM52" i="3"/>
  <c r="AL52" i="5"/>
  <c r="AM52" i="5"/>
  <c r="AN53" i="8"/>
  <c r="AN52" i="12" s="1"/>
  <c r="AO53" i="8"/>
  <c r="AO52" i="12" s="1"/>
  <c r="AP53" i="8"/>
  <c r="AP52" i="12" s="1"/>
  <c r="AQ53" i="8"/>
  <c r="AQ52" i="12" s="1"/>
  <c r="AR53" i="8"/>
  <c r="AR52" i="12" s="1"/>
  <c r="AS53" i="8"/>
  <c r="AS52" i="12" s="1"/>
  <c r="AT53" i="8"/>
  <c r="AT52" i="12" s="1"/>
  <c r="AU53" i="8"/>
  <c r="AU52" i="12" s="1"/>
  <c r="AV53" i="8"/>
  <c r="AV52" i="12" s="1"/>
  <c r="AW53" i="8"/>
  <c r="AW52" i="12" s="1"/>
  <c r="AX53" i="8"/>
  <c r="AX52" i="12" s="1"/>
  <c r="AY53" i="8"/>
  <c r="AY52" i="12" s="1"/>
  <c r="AZ53" i="8"/>
  <c r="AZ52" i="12" s="1"/>
  <c r="BA53" i="8"/>
  <c r="BA52" i="12" s="1"/>
  <c r="D54" i="8"/>
  <c r="D53" i="12" s="1"/>
  <c r="F53" i="3"/>
  <c r="G53" i="3"/>
  <c r="F53" i="5"/>
  <c r="G53" i="5"/>
  <c r="I53" i="3"/>
  <c r="I54" i="8"/>
  <c r="J53" i="3"/>
  <c r="J54" i="8"/>
  <c r="J53" i="12" s="1"/>
  <c r="I53" i="5"/>
  <c r="I53" i="12"/>
  <c r="J53" i="5"/>
  <c r="K54" i="8"/>
  <c r="K53" i="12" s="1"/>
  <c r="N54" i="8"/>
  <c r="N53" i="12" s="1"/>
  <c r="O54" i="8"/>
  <c r="O53" i="12" s="1"/>
  <c r="P54" i="8"/>
  <c r="P53" i="12" s="1"/>
  <c r="Q54" i="8"/>
  <c r="Q53" i="12" s="1"/>
  <c r="R54" i="8"/>
  <c r="R53" i="12" s="1"/>
  <c r="S54" i="8"/>
  <c r="S53" i="12" s="1"/>
  <c r="T54" i="8"/>
  <c r="T53" i="12" s="1"/>
  <c r="U54" i="8"/>
  <c r="U53" i="12" s="1"/>
  <c r="V54" i="8"/>
  <c r="V53" i="12" s="1"/>
  <c r="W54" i="8"/>
  <c r="W53" i="12" s="1"/>
  <c r="X54" i="8"/>
  <c r="X53" i="12" s="1"/>
  <c r="Z53" i="3"/>
  <c r="Z54" i="8"/>
  <c r="AA53" i="3"/>
  <c r="AA54" i="8"/>
  <c r="AA53" i="12" s="1"/>
  <c r="Z53" i="5"/>
  <c r="Z53" i="12"/>
  <c r="AA53" i="5"/>
  <c r="AB54" i="8"/>
  <c r="AB53" i="12" s="1"/>
  <c r="AC54" i="8"/>
  <c r="AC53" i="12" s="1"/>
  <c r="AD54" i="8"/>
  <c r="AD53" i="12" s="1"/>
  <c r="AE54" i="8"/>
  <c r="AE53" i="12" s="1"/>
  <c r="AF54" i="8"/>
  <c r="AF53" i="12" s="1"/>
  <c r="AG54" i="8"/>
  <c r="AG53" i="12" s="1"/>
  <c r="AH54" i="8"/>
  <c r="AH53" i="12" s="1"/>
  <c r="AI54" i="8"/>
  <c r="AI53" i="12" s="1"/>
  <c r="AJ54" i="8"/>
  <c r="AJ53" i="12" s="1"/>
  <c r="AL53" i="3"/>
  <c r="AL54" i="8" s="1"/>
  <c r="AM53" i="3"/>
  <c r="AL53" i="5"/>
  <c r="AM53" i="5"/>
  <c r="AN54" i="8"/>
  <c r="AN53" i="12" s="1"/>
  <c r="AO54" i="8"/>
  <c r="AO53" i="12" s="1"/>
  <c r="AP54" i="8"/>
  <c r="AP53" i="12" s="1"/>
  <c r="AQ54" i="8"/>
  <c r="AQ53" i="12" s="1"/>
  <c r="AR54" i="8"/>
  <c r="AR53" i="12" s="1"/>
  <c r="AS54" i="8"/>
  <c r="AS53" i="12" s="1"/>
  <c r="AT54" i="8"/>
  <c r="AT53" i="12" s="1"/>
  <c r="AU54" i="8"/>
  <c r="AU53" i="12" s="1"/>
  <c r="AV54" i="8"/>
  <c r="AV53" i="12" s="1"/>
  <c r="AW54" i="8"/>
  <c r="AW53" i="12" s="1"/>
  <c r="AX54" i="8"/>
  <c r="AX53" i="12" s="1"/>
  <c r="AY54" i="8"/>
  <c r="AY53" i="12" s="1"/>
  <c r="AZ54" i="8"/>
  <c r="AZ53" i="12" s="1"/>
  <c r="BA54" i="8"/>
  <c r="BA53" i="12" s="1"/>
  <c r="D55" i="8"/>
  <c r="D54" i="12" s="1"/>
  <c r="F54" i="3"/>
  <c r="G54" i="3"/>
  <c r="G55" i="8"/>
  <c r="F54" i="5"/>
  <c r="G54" i="5"/>
  <c r="I54" i="3"/>
  <c r="I55" i="8"/>
  <c r="J54" i="3"/>
  <c r="J55" i="8"/>
  <c r="BI56" i="10" s="1"/>
  <c r="I54" i="5"/>
  <c r="I54" i="12"/>
  <c r="J54" i="5"/>
  <c r="K55" i="8"/>
  <c r="K54" i="12" s="1"/>
  <c r="O55" i="8"/>
  <c r="O54" i="12" s="1"/>
  <c r="P55" i="8"/>
  <c r="P54" i="12" s="1"/>
  <c r="Q55" i="8"/>
  <c r="Q54" i="12" s="1"/>
  <c r="R55" i="8"/>
  <c r="R54" i="12" s="1"/>
  <c r="S55" i="8"/>
  <c r="S54" i="12" s="1"/>
  <c r="T55" i="8"/>
  <c r="T54" i="12" s="1"/>
  <c r="U55" i="8"/>
  <c r="U54" i="12" s="1"/>
  <c r="V55" i="8"/>
  <c r="V54" i="12" s="1"/>
  <c r="W55" i="8"/>
  <c r="W54" i="12" s="1"/>
  <c r="X55" i="8"/>
  <c r="X54" i="12" s="1"/>
  <c r="Z54" i="3"/>
  <c r="Z55" i="8"/>
  <c r="AA54" i="3"/>
  <c r="AA55" i="8"/>
  <c r="AA54" i="12" s="1"/>
  <c r="Z54" i="5"/>
  <c r="AA54" i="5"/>
  <c r="AB55" i="8"/>
  <c r="AB54" i="12" s="1"/>
  <c r="AC55" i="8"/>
  <c r="AC54" i="12" s="1"/>
  <c r="AD55" i="8"/>
  <c r="AD54" i="12" s="1"/>
  <c r="AE55" i="8"/>
  <c r="AE54" i="12" s="1"/>
  <c r="AF55" i="8"/>
  <c r="AF54" i="12" s="1"/>
  <c r="AG55" i="8"/>
  <c r="AG54" i="12" s="1"/>
  <c r="AH55" i="8"/>
  <c r="AH54" i="12" s="1"/>
  <c r="AI55" i="8"/>
  <c r="AI54" i="12" s="1"/>
  <c r="AJ55" i="8"/>
  <c r="AJ54" i="12" s="1"/>
  <c r="AL54" i="3"/>
  <c r="AL55" i="8" s="1"/>
  <c r="AM54" i="3"/>
  <c r="AL54" i="5"/>
  <c r="AM54" i="5"/>
  <c r="AN55" i="8"/>
  <c r="AN54" i="12" s="1"/>
  <c r="AO55" i="8"/>
  <c r="AO54" i="12" s="1"/>
  <c r="AP55" i="8"/>
  <c r="AP54" i="12" s="1"/>
  <c r="AQ55" i="8"/>
  <c r="AQ54" i="12" s="1"/>
  <c r="AR55" i="8"/>
  <c r="AR54" i="12" s="1"/>
  <c r="AT55" i="8"/>
  <c r="AT54" i="12" s="1"/>
  <c r="AU55" i="8"/>
  <c r="AU54" i="12" s="1"/>
  <c r="AV55" i="8"/>
  <c r="AV54" i="12" s="1"/>
  <c r="AW55" i="8"/>
  <c r="AW54" i="12" s="1"/>
  <c r="AX55" i="8"/>
  <c r="AX54" i="12" s="1"/>
  <c r="AY55" i="8"/>
  <c r="AY54" i="12" s="1"/>
  <c r="AZ55" i="8"/>
  <c r="AZ54" i="12" s="1"/>
  <c r="BA55" i="8"/>
  <c r="BA54" i="12" s="1"/>
  <c r="D56" i="8"/>
  <c r="D55" i="12" s="1"/>
  <c r="F55" i="3"/>
  <c r="G55" i="3"/>
  <c r="G56" i="8" s="1"/>
  <c r="F55" i="5"/>
  <c r="G55" i="5"/>
  <c r="I55" i="3"/>
  <c r="I56" i="8"/>
  <c r="J55" i="3"/>
  <c r="J56" i="8"/>
  <c r="J55" i="12" s="1"/>
  <c r="I55" i="5"/>
  <c r="J55" i="5"/>
  <c r="K56" i="8"/>
  <c r="K55" i="12" s="1"/>
  <c r="O56" i="8"/>
  <c r="O55" i="12" s="1"/>
  <c r="P56" i="8"/>
  <c r="P55" i="12" s="1"/>
  <c r="Q56" i="8"/>
  <c r="Q55" i="12" s="1"/>
  <c r="R56" i="8"/>
  <c r="R55" i="12" s="1"/>
  <c r="S56" i="8"/>
  <c r="S55" i="12" s="1"/>
  <c r="T56" i="8"/>
  <c r="T55" i="12" s="1"/>
  <c r="U56" i="8"/>
  <c r="U55" i="12" s="1"/>
  <c r="V56" i="8"/>
  <c r="V55" i="12" s="1"/>
  <c r="W56" i="8"/>
  <c r="W55" i="12" s="1"/>
  <c r="X56" i="8"/>
  <c r="X55" i="12" s="1"/>
  <c r="Z55" i="3"/>
  <c r="Z56" i="8"/>
  <c r="AA55" i="3"/>
  <c r="AA56" i="8"/>
  <c r="AA55" i="12" s="1"/>
  <c r="Z55" i="5"/>
  <c r="Z55" i="12"/>
  <c r="AA55" i="5"/>
  <c r="AB56" i="8"/>
  <c r="AB55" i="12" s="1"/>
  <c r="AC56" i="8"/>
  <c r="AC55" i="12" s="1"/>
  <c r="AD56" i="8"/>
  <c r="AD55" i="12" s="1"/>
  <c r="AE56" i="8"/>
  <c r="AE55" i="12" s="1"/>
  <c r="AF56" i="8"/>
  <c r="AF55" i="12" s="1"/>
  <c r="AG56" i="8"/>
  <c r="AG55" i="12" s="1"/>
  <c r="AH56" i="8"/>
  <c r="AH55" i="12" s="1"/>
  <c r="AI56" i="8"/>
  <c r="AI55" i="12" s="1"/>
  <c r="AJ56" i="8"/>
  <c r="AJ55" i="12" s="1"/>
  <c r="AL55" i="3"/>
  <c r="AL56" i="8" s="1"/>
  <c r="AM55" i="3"/>
  <c r="AL55" i="5"/>
  <c r="AM55" i="5"/>
  <c r="AN56" i="8"/>
  <c r="AN55" i="12" s="1"/>
  <c r="AO56" i="8"/>
  <c r="AO55" i="12" s="1"/>
  <c r="AP56" i="8"/>
  <c r="AP55" i="12" s="1"/>
  <c r="AQ56" i="8"/>
  <c r="AQ55" i="12" s="1"/>
  <c r="AR56" i="8"/>
  <c r="AR55" i="12" s="1"/>
  <c r="AT56" i="8"/>
  <c r="AT55" i="12" s="1"/>
  <c r="AU56" i="8"/>
  <c r="AU55" i="12" s="1"/>
  <c r="AV56" i="8"/>
  <c r="AV55" i="12" s="1"/>
  <c r="AW56" i="8"/>
  <c r="AW55" i="12" s="1"/>
  <c r="AX56" i="8"/>
  <c r="AX55" i="12" s="1"/>
  <c r="AY56" i="8"/>
  <c r="AY55" i="12" s="1"/>
  <c r="AZ56" i="8"/>
  <c r="AZ55" i="12" s="1"/>
  <c r="BA56" i="8"/>
  <c r="BA55" i="12" s="1"/>
  <c r="D57" i="8"/>
  <c r="D56" i="12" s="1"/>
  <c r="F56" i="3"/>
  <c r="G56" i="3"/>
  <c r="F56" i="5"/>
  <c r="G56" i="5"/>
  <c r="I56" i="3"/>
  <c r="I57" i="8"/>
  <c r="I56" i="12" s="1"/>
  <c r="J56" i="3"/>
  <c r="J57" i="8"/>
  <c r="I56" i="5"/>
  <c r="J56" i="5"/>
  <c r="K57" i="8"/>
  <c r="K56" i="12" s="1"/>
  <c r="M57" i="8"/>
  <c r="M56" i="12" s="1"/>
  <c r="O57" i="8"/>
  <c r="O56" i="12" s="1"/>
  <c r="P57" i="8"/>
  <c r="P56" i="12" s="1"/>
  <c r="Q57" i="8"/>
  <c r="Q56" i="12" s="1"/>
  <c r="R57" i="8"/>
  <c r="R56" i="12" s="1"/>
  <c r="S57" i="8"/>
  <c r="S56" i="12" s="1"/>
  <c r="T57" i="8"/>
  <c r="T56" i="12" s="1"/>
  <c r="U57" i="8"/>
  <c r="U56" i="12" s="1"/>
  <c r="V57" i="8"/>
  <c r="V56" i="12" s="1"/>
  <c r="W57" i="8"/>
  <c r="W56" i="12" s="1"/>
  <c r="X57" i="8"/>
  <c r="X56" i="12" s="1"/>
  <c r="Z56" i="3"/>
  <c r="Z57" i="8"/>
  <c r="AA56" i="3"/>
  <c r="AA57" i="8"/>
  <c r="AA56" i="12" s="1"/>
  <c r="Z56" i="5"/>
  <c r="AA56" i="5"/>
  <c r="AB57" i="8"/>
  <c r="AB56" i="12" s="1"/>
  <c r="AC57" i="8"/>
  <c r="AC56" i="12" s="1"/>
  <c r="AD57" i="8"/>
  <c r="AD56" i="12" s="1"/>
  <c r="AE57" i="8"/>
  <c r="AE56" i="12" s="1"/>
  <c r="AF57" i="8"/>
  <c r="AF56" i="12" s="1"/>
  <c r="AG57" i="8"/>
  <c r="AG56" i="12" s="1"/>
  <c r="AH57" i="8"/>
  <c r="AH56" i="12" s="1"/>
  <c r="AI57" i="8"/>
  <c r="AI56" i="12" s="1"/>
  <c r="AJ57" i="8"/>
  <c r="AJ56" i="12" s="1"/>
  <c r="AL56" i="3"/>
  <c r="AL57" i="8" s="1"/>
  <c r="AM56" i="3"/>
  <c r="AL56" i="5"/>
  <c r="AM56" i="5"/>
  <c r="AN57" i="8"/>
  <c r="AN56" i="12" s="1"/>
  <c r="AO57" i="8"/>
  <c r="AO56" i="12" s="1"/>
  <c r="AP57" i="8"/>
  <c r="AP56" i="12" s="1"/>
  <c r="AQ57" i="8"/>
  <c r="AQ56" i="12" s="1"/>
  <c r="AR57" i="8"/>
  <c r="AR56" i="12" s="1"/>
  <c r="AT57" i="8"/>
  <c r="AT56" i="12" s="1"/>
  <c r="AU57" i="8"/>
  <c r="AU56" i="12" s="1"/>
  <c r="AV57" i="8"/>
  <c r="AV56" i="12" s="1"/>
  <c r="AW57" i="8"/>
  <c r="AW56" i="12" s="1"/>
  <c r="AX57" i="8"/>
  <c r="AX56" i="12" s="1"/>
  <c r="AY57" i="8"/>
  <c r="AY56" i="12" s="1"/>
  <c r="AZ57" i="8"/>
  <c r="AZ56" i="12" s="1"/>
  <c r="BA57" i="8"/>
  <c r="BA56" i="12" s="1"/>
  <c r="D58" i="8"/>
  <c r="D57" i="12" s="1"/>
  <c r="F57" i="3"/>
  <c r="G57" i="3"/>
  <c r="F57" i="5"/>
  <c r="G57" i="5"/>
  <c r="I57" i="3"/>
  <c r="I58" i="8"/>
  <c r="J57" i="3"/>
  <c r="J58" i="8"/>
  <c r="J57" i="12" s="1"/>
  <c r="I57" i="5"/>
  <c r="J57" i="5"/>
  <c r="K58" i="8"/>
  <c r="K57" i="12" s="1"/>
  <c r="M58" i="8"/>
  <c r="M57" i="12" s="1"/>
  <c r="O58" i="8"/>
  <c r="O57" i="12" s="1"/>
  <c r="P58" i="8"/>
  <c r="P57" i="12" s="1"/>
  <c r="Q58" i="8"/>
  <c r="Q57" i="12" s="1"/>
  <c r="R58" i="8"/>
  <c r="R57" i="12" s="1"/>
  <c r="S58" i="8"/>
  <c r="S57" i="12" s="1"/>
  <c r="T58" i="8"/>
  <c r="T57" i="12" s="1"/>
  <c r="U58" i="8"/>
  <c r="U57" i="12" s="1"/>
  <c r="V58" i="8"/>
  <c r="V57" i="12" s="1"/>
  <c r="W58" i="8"/>
  <c r="W57" i="12" s="1"/>
  <c r="X58" i="8"/>
  <c r="X57" i="12" s="1"/>
  <c r="Z57" i="3"/>
  <c r="Z58" i="8"/>
  <c r="AA57" i="3"/>
  <c r="AA58" i="8"/>
  <c r="AA57" i="12" s="1"/>
  <c r="Z57" i="5"/>
  <c r="Z57" i="12"/>
  <c r="AA57" i="5"/>
  <c r="AB58" i="8"/>
  <c r="AB57" i="12" s="1"/>
  <c r="AC58" i="8"/>
  <c r="AC57" i="12" s="1"/>
  <c r="AD58" i="8"/>
  <c r="AD57" i="12" s="1"/>
  <c r="AE58" i="8"/>
  <c r="AE57" i="12" s="1"/>
  <c r="AF58" i="8"/>
  <c r="AF57" i="12" s="1"/>
  <c r="AG58" i="8"/>
  <c r="AG57" i="12" s="1"/>
  <c r="AH58" i="8"/>
  <c r="AH57" i="12" s="1"/>
  <c r="AI58" i="8"/>
  <c r="AI57" i="12" s="1"/>
  <c r="AJ58" i="8"/>
  <c r="AJ57" i="12" s="1"/>
  <c r="AL57" i="3"/>
  <c r="AL58" i="8" s="1"/>
  <c r="AM57" i="3"/>
  <c r="AL57" i="5"/>
  <c r="AM57" i="5"/>
  <c r="AN58" i="8"/>
  <c r="AN57" i="12" s="1"/>
  <c r="AO58" i="8"/>
  <c r="AO57" i="12" s="1"/>
  <c r="AP58" i="8"/>
  <c r="AP57" i="12" s="1"/>
  <c r="AQ58" i="8"/>
  <c r="AQ57" i="12" s="1"/>
  <c r="AR58" i="8"/>
  <c r="AR57" i="12" s="1"/>
  <c r="AS58" i="8"/>
  <c r="AS57" i="12" s="1"/>
  <c r="AT58" i="8"/>
  <c r="AT57" i="12" s="1"/>
  <c r="AU58" i="8"/>
  <c r="AU57" i="12" s="1"/>
  <c r="AV58" i="8"/>
  <c r="AV57" i="12" s="1"/>
  <c r="AW58" i="8"/>
  <c r="AW57" i="12" s="1"/>
  <c r="AX58" i="8"/>
  <c r="AX57" i="12" s="1"/>
  <c r="AY58" i="8"/>
  <c r="AY57" i="12" s="1"/>
  <c r="AZ58" i="8"/>
  <c r="AZ57" i="12" s="1"/>
  <c r="BA58" i="8"/>
  <c r="BA57" i="12" s="1"/>
  <c r="D59" i="8"/>
  <c r="D58" i="12" s="1"/>
  <c r="F58" i="3"/>
  <c r="G58" i="3"/>
  <c r="G59" i="8"/>
  <c r="F58" i="5"/>
  <c r="G58" i="5"/>
  <c r="I58" i="3"/>
  <c r="I59" i="8"/>
  <c r="J58" i="3"/>
  <c r="J59" i="8"/>
  <c r="J58" i="12" s="1"/>
  <c r="I58" i="5"/>
  <c r="J58" i="5"/>
  <c r="K59" i="8"/>
  <c r="K58" i="12" s="1"/>
  <c r="O59" i="8"/>
  <c r="O58" i="12" s="1"/>
  <c r="P59" i="8"/>
  <c r="P58" i="12" s="1"/>
  <c r="Q59" i="8"/>
  <c r="Q58" i="12" s="1"/>
  <c r="R59" i="8"/>
  <c r="R58" i="12" s="1"/>
  <c r="S59" i="8"/>
  <c r="S58" i="12" s="1"/>
  <c r="T59" i="8"/>
  <c r="T58" i="12" s="1"/>
  <c r="U59" i="8"/>
  <c r="U58" i="12" s="1"/>
  <c r="V59" i="8"/>
  <c r="V58" i="12" s="1"/>
  <c r="W59" i="8"/>
  <c r="W58" i="12" s="1"/>
  <c r="X59" i="8"/>
  <c r="X58" i="12" s="1"/>
  <c r="Z58" i="3"/>
  <c r="Z59" i="8"/>
  <c r="AA58" i="3"/>
  <c r="AA59" i="8"/>
  <c r="Z58" i="5"/>
  <c r="Z58" i="12"/>
  <c r="AA58" i="5"/>
  <c r="AB59" i="8"/>
  <c r="AB58" i="12" s="1"/>
  <c r="AC59" i="8"/>
  <c r="AC58" i="12" s="1"/>
  <c r="AD59" i="8"/>
  <c r="AD58" i="12" s="1"/>
  <c r="AE59" i="8"/>
  <c r="AE58" i="12" s="1"/>
  <c r="AF59" i="8"/>
  <c r="AF58" i="12" s="1"/>
  <c r="AG59" i="8"/>
  <c r="AG58" i="12" s="1"/>
  <c r="AH59" i="8"/>
  <c r="AH58" i="12" s="1"/>
  <c r="AI59" i="8"/>
  <c r="AI58" i="12" s="1"/>
  <c r="AJ59" i="8"/>
  <c r="AJ58" i="12" s="1"/>
  <c r="AL58" i="3"/>
  <c r="AL59" i="8" s="1"/>
  <c r="AM58" i="3"/>
  <c r="AL58" i="5"/>
  <c r="AM58" i="5"/>
  <c r="AN59" i="8"/>
  <c r="AN58" i="12" s="1"/>
  <c r="AO59" i="8"/>
  <c r="AO58" i="12" s="1"/>
  <c r="AP59" i="8"/>
  <c r="AP58" i="12" s="1"/>
  <c r="AQ59" i="8"/>
  <c r="AQ58" i="12" s="1"/>
  <c r="AR59" i="8"/>
  <c r="AR58" i="12" s="1"/>
  <c r="AT59" i="8"/>
  <c r="AT58" i="12" s="1"/>
  <c r="AU59" i="8"/>
  <c r="AU58" i="12" s="1"/>
  <c r="AV59" i="8"/>
  <c r="AV58" i="12" s="1"/>
  <c r="AW59" i="8"/>
  <c r="AW58" i="12" s="1"/>
  <c r="AX59" i="8"/>
  <c r="AX58" i="12" s="1"/>
  <c r="AY59" i="8"/>
  <c r="AY58" i="12" s="1"/>
  <c r="AZ59" i="8"/>
  <c r="AZ58" i="12" s="1"/>
  <c r="BA59" i="8"/>
  <c r="BA58" i="12" s="1"/>
  <c r="D60" i="8"/>
  <c r="D59" i="12" s="1"/>
  <c r="F59" i="3"/>
  <c r="G59" i="3"/>
  <c r="G60" i="8" s="1"/>
  <c r="F59" i="5"/>
  <c r="G59" i="5"/>
  <c r="I59" i="3"/>
  <c r="I60" i="8"/>
  <c r="J59" i="3"/>
  <c r="J60" i="8"/>
  <c r="J59" i="12" s="1"/>
  <c r="I59" i="5"/>
  <c r="I59" i="12"/>
  <c r="J59" i="5"/>
  <c r="K60" i="8"/>
  <c r="K59" i="12" s="1"/>
  <c r="M60" i="8"/>
  <c r="M59" i="12" s="1"/>
  <c r="O60" i="8"/>
  <c r="O59" i="12" s="1"/>
  <c r="P60" i="8"/>
  <c r="P59" i="12" s="1"/>
  <c r="Q60" i="8"/>
  <c r="Q59" i="12" s="1"/>
  <c r="R60" i="8"/>
  <c r="R59" i="12" s="1"/>
  <c r="S60" i="8"/>
  <c r="S59" i="12" s="1"/>
  <c r="T60" i="8"/>
  <c r="T59" i="12" s="1"/>
  <c r="U60" i="8"/>
  <c r="U59" i="12" s="1"/>
  <c r="V60" i="8"/>
  <c r="V59" i="12" s="1"/>
  <c r="W60" i="8"/>
  <c r="W59" i="12" s="1"/>
  <c r="X60" i="8"/>
  <c r="X59" i="12" s="1"/>
  <c r="Z59" i="3"/>
  <c r="Z60" i="8"/>
  <c r="AA59" i="3"/>
  <c r="AA60" i="8"/>
  <c r="AA59" i="12" s="1"/>
  <c r="Z59" i="5"/>
  <c r="AA59" i="5"/>
  <c r="AB60" i="8"/>
  <c r="AB59" i="12" s="1"/>
  <c r="AC60" i="8"/>
  <c r="AC59" i="12" s="1"/>
  <c r="AD60" i="8"/>
  <c r="AD59" i="12" s="1"/>
  <c r="AE60" i="8"/>
  <c r="AE59" i="12" s="1"/>
  <c r="AF60" i="8"/>
  <c r="AF59" i="12" s="1"/>
  <c r="AG60" i="8"/>
  <c r="AG59" i="12" s="1"/>
  <c r="AH60" i="8"/>
  <c r="AH59" i="12" s="1"/>
  <c r="AI60" i="8"/>
  <c r="AI59" i="12" s="1"/>
  <c r="AJ60" i="8"/>
  <c r="AJ59" i="12" s="1"/>
  <c r="AL59" i="3"/>
  <c r="AL60" i="8" s="1"/>
  <c r="AM59" i="3"/>
  <c r="AL59" i="5"/>
  <c r="AM59" i="5"/>
  <c r="AN60" i="8"/>
  <c r="AN59" i="12" s="1"/>
  <c r="AO60" i="8"/>
  <c r="AO59" i="12" s="1"/>
  <c r="AP60" i="8"/>
  <c r="AP59" i="12" s="1"/>
  <c r="AQ60" i="8"/>
  <c r="AQ59" i="12" s="1"/>
  <c r="AR60" i="8"/>
  <c r="AR59" i="12" s="1"/>
  <c r="AT60" i="8"/>
  <c r="AT59" i="12" s="1"/>
  <c r="AU60" i="8"/>
  <c r="AU59" i="12" s="1"/>
  <c r="AV60" i="8"/>
  <c r="AV59" i="12" s="1"/>
  <c r="AW60" i="8"/>
  <c r="AW59" i="12" s="1"/>
  <c r="AX60" i="8"/>
  <c r="AX59" i="12" s="1"/>
  <c r="AY60" i="8"/>
  <c r="AY59" i="12" s="1"/>
  <c r="AZ60" i="8"/>
  <c r="AZ59" i="12" s="1"/>
  <c r="BA60" i="8"/>
  <c r="BA59" i="12" s="1"/>
  <c r="D61" i="8"/>
  <c r="D60" i="12" s="1"/>
  <c r="F60" i="3"/>
  <c r="G60" i="3"/>
  <c r="F60" i="5"/>
  <c r="G60" i="5"/>
  <c r="I60" i="3"/>
  <c r="I61" i="8"/>
  <c r="J60" i="3"/>
  <c r="J61" i="8"/>
  <c r="I60" i="5"/>
  <c r="I60" i="12"/>
  <c r="J60" i="5"/>
  <c r="K61" i="8"/>
  <c r="K60" i="12" s="1"/>
  <c r="O61" i="8"/>
  <c r="O60" i="12" s="1"/>
  <c r="P61" i="8"/>
  <c r="P60" i="12" s="1"/>
  <c r="Q61" i="8"/>
  <c r="Q60" i="12" s="1"/>
  <c r="R61" i="8"/>
  <c r="R60" i="12" s="1"/>
  <c r="S61" i="8"/>
  <c r="S60" i="12" s="1"/>
  <c r="T61" i="8"/>
  <c r="T60" i="12" s="1"/>
  <c r="U61" i="8"/>
  <c r="U60" i="12" s="1"/>
  <c r="V61" i="8"/>
  <c r="V60" i="12" s="1"/>
  <c r="W61" i="8"/>
  <c r="W60" i="12" s="1"/>
  <c r="X61" i="8"/>
  <c r="X60" i="12" s="1"/>
  <c r="Z60" i="3"/>
  <c r="Z61" i="8"/>
  <c r="Z60" i="12" s="1"/>
  <c r="AA60" i="3"/>
  <c r="AA61" i="8"/>
  <c r="AA60" i="12" s="1"/>
  <c r="Z60" i="5"/>
  <c r="AA60" i="5"/>
  <c r="AB61" i="8"/>
  <c r="AB60" i="12" s="1"/>
  <c r="AC61" i="8"/>
  <c r="AC60" i="12" s="1"/>
  <c r="AD61" i="8"/>
  <c r="AD60" i="12" s="1"/>
  <c r="AE61" i="8"/>
  <c r="AE60" i="12" s="1"/>
  <c r="AF61" i="8"/>
  <c r="AF60" i="12" s="1"/>
  <c r="AG61" i="8"/>
  <c r="AG60" i="12" s="1"/>
  <c r="AH61" i="8"/>
  <c r="AH60" i="12" s="1"/>
  <c r="AI61" i="8"/>
  <c r="AI60" i="12" s="1"/>
  <c r="AJ61" i="8"/>
  <c r="AJ60" i="12" s="1"/>
  <c r="AL60" i="3"/>
  <c r="AL61" i="8" s="1"/>
  <c r="AM60" i="3"/>
  <c r="AL60" i="5"/>
  <c r="AM60" i="5"/>
  <c r="AN61" i="8"/>
  <c r="AN60" i="12" s="1"/>
  <c r="AO61" i="8"/>
  <c r="AO60" i="12" s="1"/>
  <c r="AP61" i="8"/>
  <c r="AP60" i="12" s="1"/>
  <c r="AQ61" i="8"/>
  <c r="AQ60" i="12" s="1"/>
  <c r="AR61" i="8"/>
  <c r="AR60" i="12" s="1"/>
  <c r="AS61" i="8"/>
  <c r="AS60" i="12" s="1"/>
  <c r="AT61" i="8"/>
  <c r="AT60" i="12" s="1"/>
  <c r="AU61" i="8"/>
  <c r="AU60" i="12" s="1"/>
  <c r="AV61" i="8"/>
  <c r="AV60" i="12" s="1"/>
  <c r="AW61" i="8"/>
  <c r="AW60" i="12" s="1"/>
  <c r="AX61" i="8"/>
  <c r="AX60" i="12" s="1"/>
  <c r="AY61" i="8"/>
  <c r="AY60" i="12" s="1"/>
  <c r="AZ61" i="8"/>
  <c r="AZ60" i="12" s="1"/>
  <c r="BA61" i="8"/>
  <c r="BA60" i="12" s="1"/>
  <c r="D62" i="8"/>
  <c r="D61" i="12" s="1"/>
  <c r="F61" i="3"/>
  <c r="G61" i="3"/>
  <c r="G62" i="8" s="1"/>
  <c r="F61" i="5"/>
  <c r="G61" i="5"/>
  <c r="I61" i="3"/>
  <c r="I62" i="8"/>
  <c r="J61" i="3"/>
  <c r="J62" i="8"/>
  <c r="J61" i="12" s="1"/>
  <c r="I61" i="5"/>
  <c r="J61" i="5"/>
  <c r="K62" i="8"/>
  <c r="K61" i="12" s="1"/>
  <c r="O62" i="8"/>
  <c r="O61" i="12" s="1"/>
  <c r="P62" i="8"/>
  <c r="P61" i="12" s="1"/>
  <c r="Q62" i="8"/>
  <c r="Q61" i="12" s="1"/>
  <c r="R62" i="8"/>
  <c r="R61" i="12" s="1"/>
  <c r="S62" i="8"/>
  <c r="S61" i="12" s="1"/>
  <c r="T62" i="8"/>
  <c r="T61" i="12" s="1"/>
  <c r="U62" i="8"/>
  <c r="U61" i="12" s="1"/>
  <c r="V62" i="8"/>
  <c r="V61" i="12" s="1"/>
  <c r="W62" i="8"/>
  <c r="W61" i="12" s="1"/>
  <c r="X62" i="8"/>
  <c r="X61" i="12" s="1"/>
  <c r="Z61" i="3"/>
  <c r="Z62" i="8"/>
  <c r="AA61" i="3"/>
  <c r="AA62" i="8"/>
  <c r="Z61" i="5"/>
  <c r="Z61" i="12"/>
  <c r="AA61" i="5"/>
  <c r="AB62" i="8"/>
  <c r="AB61" i="12" s="1"/>
  <c r="AC62" i="8"/>
  <c r="AC61" i="12" s="1"/>
  <c r="AD62" i="8"/>
  <c r="AD61" i="12" s="1"/>
  <c r="AE62" i="8"/>
  <c r="AE61" i="12" s="1"/>
  <c r="AF62" i="8"/>
  <c r="AF61" i="12" s="1"/>
  <c r="AG62" i="8"/>
  <c r="AG61" i="12" s="1"/>
  <c r="AH62" i="8"/>
  <c r="AH61" i="12" s="1"/>
  <c r="AI62" i="8"/>
  <c r="AI61" i="12" s="1"/>
  <c r="AJ62" i="8"/>
  <c r="AJ61" i="12" s="1"/>
  <c r="AL61" i="3"/>
  <c r="AL62" i="8" s="1"/>
  <c r="AM61" i="3"/>
  <c r="AL61" i="5"/>
  <c r="AM61" i="5"/>
  <c r="AN62" i="8"/>
  <c r="AN61" i="12" s="1"/>
  <c r="AO62" i="8"/>
  <c r="AO61" i="12" s="1"/>
  <c r="AP62" i="8"/>
  <c r="AP61" i="12" s="1"/>
  <c r="AQ62" i="8"/>
  <c r="AQ61" i="12" s="1"/>
  <c r="AR62" i="8"/>
  <c r="AR61" i="12" s="1"/>
  <c r="AT62" i="8"/>
  <c r="AT61" i="12" s="1"/>
  <c r="AU62" i="8"/>
  <c r="AU61" i="12" s="1"/>
  <c r="AV62" i="8"/>
  <c r="AV61" i="12" s="1"/>
  <c r="AW62" i="8"/>
  <c r="AW61" i="12" s="1"/>
  <c r="AX62" i="8"/>
  <c r="AX61" i="12" s="1"/>
  <c r="AY62" i="8"/>
  <c r="AY61" i="12" s="1"/>
  <c r="AZ62" i="8"/>
  <c r="AZ61" i="12" s="1"/>
  <c r="BA62" i="8"/>
  <c r="BA61" i="12" s="1"/>
  <c r="D63" i="8"/>
  <c r="D62" i="12" s="1"/>
  <c r="F62" i="3"/>
  <c r="G62" i="3"/>
  <c r="G63" i="8" s="1"/>
  <c r="BG64" i="10" s="1"/>
  <c r="F62" i="5"/>
  <c r="G62" i="5"/>
  <c r="I62" i="3"/>
  <c r="I63" i="8"/>
  <c r="I62" i="12" s="1"/>
  <c r="J62" i="3"/>
  <c r="J63" i="8"/>
  <c r="J62" i="12" s="1"/>
  <c r="I62" i="5"/>
  <c r="J62" i="5"/>
  <c r="K63" i="8"/>
  <c r="K62" i="12" s="1"/>
  <c r="O63" i="8"/>
  <c r="O62" i="12" s="1"/>
  <c r="P63" i="8"/>
  <c r="P62" i="12" s="1"/>
  <c r="Q63" i="8"/>
  <c r="Q62" i="12" s="1"/>
  <c r="R63" i="8"/>
  <c r="R62" i="12" s="1"/>
  <c r="S63" i="8"/>
  <c r="S62" i="12" s="1"/>
  <c r="T63" i="8"/>
  <c r="T62" i="12" s="1"/>
  <c r="U63" i="8"/>
  <c r="U62" i="12" s="1"/>
  <c r="V63" i="8"/>
  <c r="V62" i="12" s="1"/>
  <c r="W63" i="8"/>
  <c r="W62" i="12" s="1"/>
  <c r="X63" i="8"/>
  <c r="X62" i="12" s="1"/>
  <c r="Z62" i="3"/>
  <c r="Z63" i="8"/>
  <c r="AA62" i="3"/>
  <c r="AA63" i="8"/>
  <c r="Z62" i="5"/>
  <c r="Z62" i="12"/>
  <c r="AA62" i="5"/>
  <c r="AB63" i="8"/>
  <c r="AB62" i="12" s="1"/>
  <c r="AC63" i="8"/>
  <c r="AC62" i="12" s="1"/>
  <c r="AD63" i="8"/>
  <c r="AD62" i="12" s="1"/>
  <c r="AE63" i="8"/>
  <c r="AE62" i="12" s="1"/>
  <c r="AF63" i="8"/>
  <c r="AF62" i="12" s="1"/>
  <c r="AG63" i="8"/>
  <c r="AG62" i="12" s="1"/>
  <c r="AH63" i="8"/>
  <c r="AH62" i="12" s="1"/>
  <c r="AI63" i="8"/>
  <c r="AI62" i="12" s="1"/>
  <c r="AJ63" i="8"/>
  <c r="AJ62" i="12" s="1"/>
  <c r="AL62" i="3"/>
  <c r="AL63" i="8" s="1"/>
  <c r="AL62" i="12" s="1"/>
  <c r="AM62" i="3"/>
  <c r="AL62" i="5"/>
  <c r="AM62" i="5"/>
  <c r="AN63" i="8"/>
  <c r="AN62" i="12" s="1"/>
  <c r="AO63" i="8"/>
  <c r="AO62" i="12" s="1"/>
  <c r="AP63" i="8"/>
  <c r="AP62" i="12" s="1"/>
  <c r="AQ63" i="8"/>
  <c r="AQ62" i="12" s="1"/>
  <c r="AR63" i="8"/>
  <c r="AR62" i="12" s="1"/>
  <c r="AT63" i="8"/>
  <c r="AT62" i="12" s="1"/>
  <c r="AU63" i="8"/>
  <c r="AU62" i="12" s="1"/>
  <c r="AV63" i="8"/>
  <c r="AV62" i="12" s="1"/>
  <c r="AW63" i="8"/>
  <c r="AW62" i="12" s="1"/>
  <c r="AX63" i="8"/>
  <c r="AX62" i="12" s="1"/>
  <c r="AY63" i="8"/>
  <c r="AY62" i="12" s="1"/>
  <c r="AZ63" i="8"/>
  <c r="AZ62" i="12" s="1"/>
  <c r="BA63" i="8"/>
  <c r="BA62" i="12" s="1"/>
  <c r="D64" i="8"/>
  <c r="D63" i="12" s="1"/>
  <c r="F63" i="3"/>
  <c r="G63" i="3"/>
  <c r="F63" i="5"/>
  <c r="G63" i="5"/>
  <c r="I63" i="3"/>
  <c r="I64" i="8"/>
  <c r="J63" i="3"/>
  <c r="J64" i="8"/>
  <c r="I63" i="5"/>
  <c r="I63" i="12"/>
  <c r="J63" i="5"/>
  <c r="K64" i="8"/>
  <c r="K63" i="12" s="1"/>
  <c r="M64" i="8"/>
  <c r="M63" i="12" s="1"/>
  <c r="N64" i="8"/>
  <c r="N63" i="12" s="1"/>
  <c r="O64" i="8"/>
  <c r="O63" i="12" s="1"/>
  <c r="P64" i="8"/>
  <c r="P63" i="12" s="1"/>
  <c r="Q64" i="8"/>
  <c r="Q63" i="12" s="1"/>
  <c r="R64" i="8"/>
  <c r="R63" i="12" s="1"/>
  <c r="S64" i="8"/>
  <c r="S63" i="12" s="1"/>
  <c r="T64" i="8"/>
  <c r="T63" i="12" s="1"/>
  <c r="U64" i="8"/>
  <c r="U63" i="12" s="1"/>
  <c r="V64" i="8"/>
  <c r="V63" i="12" s="1"/>
  <c r="W64" i="8"/>
  <c r="W63" i="12" s="1"/>
  <c r="X64" i="8"/>
  <c r="X63" i="12" s="1"/>
  <c r="Z63" i="3"/>
  <c r="Z64" i="8"/>
  <c r="AA63" i="3"/>
  <c r="AA64" i="8"/>
  <c r="AA63" i="12" s="1"/>
  <c r="Z63" i="5"/>
  <c r="AA63" i="5"/>
  <c r="AB64" i="8"/>
  <c r="AB63" i="12" s="1"/>
  <c r="AC64" i="8"/>
  <c r="AC63" i="12" s="1"/>
  <c r="AD64" i="8"/>
  <c r="AD63" i="12" s="1"/>
  <c r="AE64" i="8"/>
  <c r="AE63" i="12" s="1"/>
  <c r="AF64" i="8"/>
  <c r="AF63" i="12" s="1"/>
  <c r="AG64" i="8"/>
  <c r="AG63" i="12" s="1"/>
  <c r="AH64" i="8"/>
  <c r="AH63" i="12" s="1"/>
  <c r="AI64" i="8"/>
  <c r="AI63" i="12" s="1"/>
  <c r="AJ64" i="8"/>
  <c r="AJ63" i="12" s="1"/>
  <c r="AL63" i="3"/>
  <c r="AL64" i="8" s="1"/>
  <c r="AM63" i="3"/>
  <c r="AL63" i="5"/>
  <c r="AM63" i="5"/>
  <c r="AN64" i="8"/>
  <c r="AN63" i="12" s="1"/>
  <c r="AO64" i="8"/>
  <c r="AO63" i="12" s="1"/>
  <c r="AP64" i="8"/>
  <c r="AP63" i="12" s="1"/>
  <c r="AQ64" i="8"/>
  <c r="AQ63" i="12" s="1"/>
  <c r="AR64" i="8"/>
  <c r="AR63" i="12" s="1"/>
  <c r="AT64" i="8"/>
  <c r="AT63" i="12" s="1"/>
  <c r="AU64" i="8"/>
  <c r="AU63" i="12" s="1"/>
  <c r="AV64" i="8"/>
  <c r="AV63" i="12" s="1"/>
  <c r="AW64" i="8"/>
  <c r="AW63" i="12" s="1"/>
  <c r="AX64" i="8"/>
  <c r="AX63" i="12" s="1"/>
  <c r="AY64" i="8"/>
  <c r="AY63" i="12" s="1"/>
  <c r="AZ64" i="8"/>
  <c r="AZ63" i="12" s="1"/>
  <c r="BA64" i="8"/>
  <c r="BA63" i="12" s="1"/>
  <c r="D65" i="8"/>
  <c r="D64" i="12" s="1"/>
  <c r="F64" i="3"/>
  <c r="G64" i="3"/>
  <c r="G65" i="8" s="1"/>
  <c r="BG66" i="10" s="1"/>
  <c r="F64" i="5"/>
  <c r="G64" i="5"/>
  <c r="I64" i="3"/>
  <c r="I65" i="8"/>
  <c r="I64" i="12" s="1"/>
  <c r="J64" i="3"/>
  <c r="J65" i="8"/>
  <c r="I64" i="5"/>
  <c r="J64" i="5"/>
  <c r="K65" i="8"/>
  <c r="K64" i="12" s="1"/>
  <c r="M65" i="8"/>
  <c r="M64" i="12" s="1"/>
  <c r="O65" i="8"/>
  <c r="O64" i="12" s="1"/>
  <c r="P65" i="8"/>
  <c r="P64" i="12" s="1"/>
  <c r="Q65" i="8"/>
  <c r="Q64" i="12" s="1"/>
  <c r="R65" i="8"/>
  <c r="R64" i="12" s="1"/>
  <c r="S65" i="8"/>
  <c r="S64" i="12" s="1"/>
  <c r="T65" i="8"/>
  <c r="T64" i="12" s="1"/>
  <c r="U65" i="8"/>
  <c r="U64" i="12" s="1"/>
  <c r="V65" i="8"/>
  <c r="V64" i="12" s="1"/>
  <c r="W65" i="8"/>
  <c r="W64" i="12" s="1"/>
  <c r="X65" i="8"/>
  <c r="X64" i="12" s="1"/>
  <c r="Z64" i="3"/>
  <c r="Z65" i="8"/>
  <c r="AA64" i="3"/>
  <c r="AA65" i="8"/>
  <c r="AA64" i="12" s="1"/>
  <c r="Z64" i="5"/>
  <c r="AA64" i="5"/>
  <c r="AB65" i="8"/>
  <c r="AB64" i="12" s="1"/>
  <c r="AC65" i="8"/>
  <c r="AC64" i="12" s="1"/>
  <c r="AD65" i="8"/>
  <c r="AD64" i="12" s="1"/>
  <c r="AE65" i="8"/>
  <c r="AE64" i="12" s="1"/>
  <c r="AF65" i="8"/>
  <c r="AF64" i="12" s="1"/>
  <c r="AG65" i="8"/>
  <c r="AG64" i="12" s="1"/>
  <c r="AH65" i="8"/>
  <c r="AH64" i="12" s="1"/>
  <c r="AI65" i="8"/>
  <c r="AI64" i="12" s="1"/>
  <c r="AJ65" i="8"/>
  <c r="AJ64" i="12" s="1"/>
  <c r="AL64" i="3"/>
  <c r="AL65" i="8"/>
  <c r="AM64" i="3"/>
  <c r="AM65" i="8"/>
  <c r="AM64" i="12" s="1"/>
  <c r="AL64" i="5"/>
  <c r="AM64" i="5"/>
  <c r="AN65" i="8"/>
  <c r="AN64" i="12" s="1"/>
  <c r="AO65" i="8"/>
  <c r="AO64" i="12" s="1"/>
  <c r="AP65" i="8"/>
  <c r="AP64" i="12" s="1"/>
  <c r="AQ65" i="8"/>
  <c r="AQ64" i="12" s="1"/>
  <c r="AR65" i="8"/>
  <c r="AR64" i="12" s="1"/>
  <c r="AS65" i="8"/>
  <c r="AS64" i="12" s="1"/>
  <c r="AT65" i="8"/>
  <c r="AT64" i="12" s="1"/>
  <c r="AU65" i="8"/>
  <c r="AU64" i="12" s="1"/>
  <c r="AV65" i="8"/>
  <c r="AV64" i="12" s="1"/>
  <c r="AW65" i="8"/>
  <c r="AW64" i="12" s="1"/>
  <c r="AX65" i="8"/>
  <c r="AX64" i="12" s="1"/>
  <c r="AY65" i="8"/>
  <c r="AY64" i="12" s="1"/>
  <c r="AZ65" i="8"/>
  <c r="AZ64" i="12" s="1"/>
  <c r="BA65" i="8"/>
  <c r="BA64" i="12" s="1"/>
  <c r="D66" i="8"/>
  <c r="D65" i="12" s="1"/>
  <c r="F65" i="3"/>
  <c r="G65" i="3"/>
  <c r="G66" i="8" s="1"/>
  <c r="F65" i="5"/>
  <c r="G65" i="5"/>
  <c r="I65" i="3"/>
  <c r="I66" i="8"/>
  <c r="J65" i="3"/>
  <c r="J66" i="8"/>
  <c r="J65" i="12" s="1"/>
  <c r="I65" i="5"/>
  <c r="J65" i="5"/>
  <c r="K66" i="8"/>
  <c r="K65" i="12" s="1"/>
  <c r="O66" i="8"/>
  <c r="O65" i="12" s="1"/>
  <c r="P66" i="8"/>
  <c r="P65" i="12" s="1"/>
  <c r="Q66" i="8"/>
  <c r="Q65" i="12" s="1"/>
  <c r="R66" i="8"/>
  <c r="R65" i="12" s="1"/>
  <c r="S66" i="8"/>
  <c r="S65" i="12" s="1"/>
  <c r="T66" i="8"/>
  <c r="T65" i="12" s="1"/>
  <c r="U66" i="8"/>
  <c r="U65" i="12" s="1"/>
  <c r="V66" i="8"/>
  <c r="V65" i="12" s="1"/>
  <c r="W66" i="8"/>
  <c r="W65" i="12" s="1"/>
  <c r="X66" i="8"/>
  <c r="X65" i="12" s="1"/>
  <c r="Z65" i="3"/>
  <c r="Z66" i="8"/>
  <c r="AA65" i="3"/>
  <c r="AA66" i="8"/>
  <c r="AA65" i="12" s="1"/>
  <c r="Z65" i="5"/>
  <c r="Z65" i="12"/>
  <c r="AA65" i="5"/>
  <c r="AB66" i="8"/>
  <c r="AB65" i="12" s="1"/>
  <c r="AC66" i="8"/>
  <c r="AC65" i="12" s="1"/>
  <c r="AD66" i="8"/>
  <c r="AD65" i="12" s="1"/>
  <c r="AE66" i="8"/>
  <c r="AE65" i="12" s="1"/>
  <c r="AF66" i="8"/>
  <c r="AF65" i="12" s="1"/>
  <c r="AG66" i="8"/>
  <c r="AG65" i="12" s="1"/>
  <c r="AH66" i="8"/>
  <c r="AH65" i="12" s="1"/>
  <c r="AI66" i="8"/>
  <c r="AI65" i="12" s="1"/>
  <c r="AJ66" i="8"/>
  <c r="AJ65" i="12" s="1"/>
  <c r="AL65" i="3"/>
  <c r="AL66" i="8" s="1"/>
  <c r="AL65" i="12" s="1"/>
  <c r="AM65" i="3"/>
  <c r="AL65" i="5"/>
  <c r="AM65" i="5"/>
  <c r="AN66" i="8"/>
  <c r="AN65" i="12" s="1"/>
  <c r="AO66" i="8"/>
  <c r="AO65" i="12" s="1"/>
  <c r="AP66" i="8"/>
  <c r="AP65" i="12" s="1"/>
  <c r="AQ66" i="8"/>
  <c r="AQ65" i="12" s="1"/>
  <c r="AR66" i="8"/>
  <c r="AR65" i="12" s="1"/>
  <c r="AT66" i="8"/>
  <c r="AT65" i="12" s="1"/>
  <c r="AU66" i="8"/>
  <c r="AU65" i="12" s="1"/>
  <c r="AV66" i="8"/>
  <c r="AV65" i="12" s="1"/>
  <c r="AW66" i="8"/>
  <c r="AW65" i="12" s="1"/>
  <c r="AX66" i="8"/>
  <c r="AX65" i="12" s="1"/>
  <c r="AY66" i="8"/>
  <c r="AY65" i="12" s="1"/>
  <c r="AZ66" i="8"/>
  <c r="AZ65" i="12" s="1"/>
  <c r="BA66" i="8"/>
  <c r="BA65" i="12" s="1"/>
  <c r="D67" i="8"/>
  <c r="D66" i="12" s="1"/>
  <c r="F66" i="3"/>
  <c r="G66" i="3"/>
  <c r="G67" i="8" s="1"/>
  <c r="F66" i="5"/>
  <c r="G66" i="5"/>
  <c r="I66" i="3"/>
  <c r="I67" i="8"/>
  <c r="J66" i="3"/>
  <c r="J67" i="8"/>
  <c r="J66" i="12" s="1"/>
  <c r="I66" i="5"/>
  <c r="J66" i="5"/>
  <c r="K67" i="8"/>
  <c r="K66" i="12" s="1"/>
  <c r="O67" i="8"/>
  <c r="O66" i="12" s="1"/>
  <c r="P67" i="8"/>
  <c r="P66" i="12" s="1"/>
  <c r="Q67" i="8"/>
  <c r="Q66" i="12" s="1"/>
  <c r="R67" i="8"/>
  <c r="R66" i="12" s="1"/>
  <c r="S67" i="8"/>
  <c r="S66" i="12" s="1"/>
  <c r="T67" i="8"/>
  <c r="T66" i="12" s="1"/>
  <c r="U67" i="8"/>
  <c r="U66" i="12" s="1"/>
  <c r="V67" i="8"/>
  <c r="V66" i="12" s="1"/>
  <c r="W67" i="8"/>
  <c r="W66" i="12" s="1"/>
  <c r="X67" i="8"/>
  <c r="X66" i="12" s="1"/>
  <c r="Z66" i="3"/>
  <c r="Z67" i="8"/>
  <c r="AA66" i="3"/>
  <c r="AA67" i="8"/>
  <c r="Z66" i="5"/>
  <c r="Z66" i="12"/>
  <c r="AA66" i="5"/>
  <c r="AB67" i="8"/>
  <c r="AB66" i="12" s="1"/>
  <c r="AC67" i="8"/>
  <c r="AC66" i="12" s="1"/>
  <c r="AD67" i="8"/>
  <c r="AD66" i="12" s="1"/>
  <c r="AE67" i="8"/>
  <c r="AE66" i="12" s="1"/>
  <c r="AF67" i="8"/>
  <c r="AF66" i="12" s="1"/>
  <c r="AG67" i="8"/>
  <c r="AG66" i="12" s="1"/>
  <c r="AH67" i="8"/>
  <c r="AH66" i="12" s="1"/>
  <c r="AI67" i="8"/>
  <c r="AI66" i="12" s="1"/>
  <c r="AJ67" i="8"/>
  <c r="AJ66" i="12" s="1"/>
  <c r="AL66" i="3"/>
  <c r="AL67" i="8" s="1"/>
  <c r="AM66" i="3"/>
  <c r="AL66" i="5"/>
  <c r="AM66" i="5"/>
  <c r="AN67" i="8"/>
  <c r="AN66" i="12" s="1"/>
  <c r="AO67" i="8"/>
  <c r="AO66" i="12" s="1"/>
  <c r="AP67" i="8"/>
  <c r="AP66" i="12" s="1"/>
  <c r="AQ67" i="8"/>
  <c r="AQ66" i="12" s="1"/>
  <c r="AR67" i="8"/>
  <c r="AR66" i="12" s="1"/>
  <c r="AT67" i="8"/>
  <c r="AT66" i="12" s="1"/>
  <c r="AU67" i="8"/>
  <c r="AU66" i="12" s="1"/>
  <c r="AV67" i="8"/>
  <c r="AV66" i="12" s="1"/>
  <c r="AW67" i="8"/>
  <c r="AW66" i="12" s="1"/>
  <c r="AX67" i="8"/>
  <c r="AX66" i="12" s="1"/>
  <c r="AY67" i="8"/>
  <c r="AY66" i="12" s="1"/>
  <c r="AZ67" i="8"/>
  <c r="AZ66" i="12" s="1"/>
  <c r="BA67" i="8"/>
  <c r="BA66" i="12" s="1"/>
  <c r="D68" i="8"/>
  <c r="D67" i="12" s="1"/>
  <c r="F67" i="3"/>
  <c r="G67" i="3"/>
  <c r="F67" i="5"/>
  <c r="G67" i="5"/>
  <c r="I67" i="3"/>
  <c r="I68" i="8"/>
  <c r="I67" i="12" s="1"/>
  <c r="J67" i="3"/>
  <c r="J68" i="8"/>
  <c r="J67" i="12" s="1"/>
  <c r="I67" i="5"/>
  <c r="J67" i="5"/>
  <c r="K68" i="8"/>
  <c r="K67" i="12" s="1"/>
  <c r="M68" i="8"/>
  <c r="M67" i="12" s="1"/>
  <c r="O68" i="8"/>
  <c r="O67" i="12" s="1"/>
  <c r="P68" i="8"/>
  <c r="P67" i="12" s="1"/>
  <c r="Q68" i="8"/>
  <c r="Q67" i="12" s="1"/>
  <c r="R68" i="8"/>
  <c r="R67" i="12" s="1"/>
  <c r="S68" i="8"/>
  <c r="S67" i="12" s="1"/>
  <c r="T68" i="8"/>
  <c r="T67" i="12" s="1"/>
  <c r="U68" i="8"/>
  <c r="U67" i="12" s="1"/>
  <c r="V68" i="8"/>
  <c r="V67" i="12" s="1"/>
  <c r="W68" i="8"/>
  <c r="W67" i="12" s="1"/>
  <c r="X68" i="8"/>
  <c r="X67" i="12" s="1"/>
  <c r="Z67" i="3"/>
  <c r="Z68" i="8"/>
  <c r="AA67" i="3"/>
  <c r="AA68" i="8"/>
  <c r="AA67" i="12" s="1"/>
  <c r="Z67" i="5"/>
  <c r="AA67" i="5"/>
  <c r="AB68" i="8"/>
  <c r="AB67" i="12" s="1"/>
  <c r="AC68" i="8"/>
  <c r="AC67" i="12" s="1"/>
  <c r="AD68" i="8"/>
  <c r="AD67" i="12" s="1"/>
  <c r="AE68" i="8"/>
  <c r="AE67" i="12" s="1"/>
  <c r="AF68" i="8"/>
  <c r="AF67" i="12" s="1"/>
  <c r="AG68" i="8"/>
  <c r="AG67" i="12" s="1"/>
  <c r="AH68" i="8"/>
  <c r="AH67" i="12" s="1"/>
  <c r="AI68" i="8"/>
  <c r="AI67" i="12" s="1"/>
  <c r="AJ68" i="8"/>
  <c r="AJ67" i="12" s="1"/>
  <c r="AL67" i="3"/>
  <c r="AL68" i="8" s="1"/>
  <c r="AM67" i="3"/>
  <c r="AL67" i="5"/>
  <c r="AM67" i="5"/>
  <c r="AN68" i="8"/>
  <c r="AN67" i="12" s="1"/>
  <c r="AO68" i="8"/>
  <c r="AO67" i="12" s="1"/>
  <c r="AP68" i="8"/>
  <c r="AP67" i="12" s="1"/>
  <c r="AQ68" i="8"/>
  <c r="AQ67" i="12" s="1"/>
  <c r="AR68" i="8"/>
  <c r="AR67" i="12" s="1"/>
  <c r="AS68" i="8"/>
  <c r="AS67" i="12" s="1"/>
  <c r="AT68" i="8"/>
  <c r="AT67" i="12" s="1"/>
  <c r="AU68" i="8"/>
  <c r="AU67" i="12" s="1"/>
  <c r="AV68" i="8"/>
  <c r="AV67" i="12" s="1"/>
  <c r="AW68" i="8"/>
  <c r="AW67" i="12" s="1"/>
  <c r="AX68" i="8"/>
  <c r="AX67" i="12" s="1"/>
  <c r="AY68" i="8"/>
  <c r="AY67" i="12" s="1"/>
  <c r="AZ68" i="8"/>
  <c r="AZ67" i="12" s="1"/>
  <c r="BA68" i="8"/>
  <c r="BA67" i="12" s="1"/>
  <c r="D69" i="8"/>
  <c r="D68" i="12" s="1"/>
  <c r="F68" i="3"/>
  <c r="G68" i="3"/>
  <c r="G69" i="8"/>
  <c r="F68" i="5"/>
  <c r="G68" i="5"/>
  <c r="I68" i="3"/>
  <c r="I69" i="8"/>
  <c r="J68" i="3"/>
  <c r="J69" i="8"/>
  <c r="I68" i="5"/>
  <c r="I68" i="12"/>
  <c r="J68" i="5"/>
  <c r="K69" i="8"/>
  <c r="K68" i="12" s="1"/>
  <c r="O69" i="8"/>
  <c r="O68" i="12" s="1"/>
  <c r="P69" i="8"/>
  <c r="P68" i="12" s="1"/>
  <c r="Q69" i="8"/>
  <c r="Q68" i="12" s="1"/>
  <c r="R69" i="8"/>
  <c r="R68" i="12" s="1"/>
  <c r="S69" i="8"/>
  <c r="S68" i="12" s="1"/>
  <c r="T69" i="8"/>
  <c r="T68" i="12" s="1"/>
  <c r="U69" i="8"/>
  <c r="U68" i="12" s="1"/>
  <c r="V69" i="8"/>
  <c r="V68" i="12" s="1"/>
  <c r="W69" i="8"/>
  <c r="W68" i="12" s="1"/>
  <c r="X69" i="8"/>
  <c r="X68" i="12" s="1"/>
  <c r="Z68" i="3"/>
  <c r="Z69" i="8"/>
  <c r="Z68" i="12" s="1"/>
  <c r="AA68" i="3"/>
  <c r="AA69" i="8"/>
  <c r="AA68" i="12" s="1"/>
  <c r="Z68" i="5"/>
  <c r="AA68" i="5"/>
  <c r="AB69" i="8"/>
  <c r="AB68" i="12" s="1"/>
  <c r="AC69" i="8"/>
  <c r="AC68" i="12" s="1"/>
  <c r="AD69" i="8"/>
  <c r="AD68" i="12" s="1"/>
  <c r="AE69" i="8"/>
  <c r="AE68" i="12" s="1"/>
  <c r="AF69" i="8"/>
  <c r="AF68" i="12" s="1"/>
  <c r="AG69" i="8"/>
  <c r="AG68" i="12" s="1"/>
  <c r="AH69" i="8"/>
  <c r="AH68" i="12" s="1"/>
  <c r="AI69" i="8"/>
  <c r="AI68" i="12" s="1"/>
  <c r="AJ69" i="8"/>
  <c r="AJ68" i="12" s="1"/>
  <c r="AL68" i="3"/>
  <c r="AL69" i="8" s="1"/>
  <c r="AM68" i="3"/>
  <c r="AL68" i="5"/>
  <c r="AM68" i="5"/>
  <c r="AN69" i="8"/>
  <c r="AN68" i="12" s="1"/>
  <c r="AO69" i="8"/>
  <c r="AO68" i="12" s="1"/>
  <c r="AP69" i="8"/>
  <c r="AP68" i="12" s="1"/>
  <c r="AQ69" i="8"/>
  <c r="AQ68" i="12" s="1"/>
  <c r="AR69" i="8"/>
  <c r="AR68" i="12" s="1"/>
  <c r="AT69" i="8"/>
  <c r="AT68" i="12" s="1"/>
  <c r="AU69" i="8"/>
  <c r="AU68" i="12" s="1"/>
  <c r="AV69" i="8"/>
  <c r="AV68" i="12" s="1"/>
  <c r="AW69" i="8"/>
  <c r="AW68" i="12" s="1"/>
  <c r="AX69" i="8"/>
  <c r="AX68" i="12" s="1"/>
  <c r="AY69" i="8"/>
  <c r="AY68" i="12" s="1"/>
  <c r="AZ69" i="8"/>
  <c r="AZ68" i="12" s="1"/>
  <c r="BA69" i="8"/>
  <c r="BA68" i="12" s="1"/>
  <c r="D70" i="8"/>
  <c r="D69" i="12" s="1"/>
  <c r="F69" i="3"/>
  <c r="G69" i="3"/>
  <c r="G70" i="8" s="1"/>
  <c r="F69" i="5"/>
  <c r="G69" i="5"/>
  <c r="I69" i="3"/>
  <c r="I70" i="8"/>
  <c r="J69" i="3"/>
  <c r="J70" i="8"/>
  <c r="J69" i="12" s="1"/>
  <c r="I69" i="5"/>
  <c r="J69" i="5"/>
  <c r="K70" i="8"/>
  <c r="K69" i="12" s="1"/>
  <c r="O70" i="8"/>
  <c r="O69" i="12" s="1"/>
  <c r="P70" i="8"/>
  <c r="P69" i="12" s="1"/>
  <c r="Q70" i="8"/>
  <c r="Q69" i="12" s="1"/>
  <c r="R70" i="8"/>
  <c r="R69" i="12" s="1"/>
  <c r="S70" i="8"/>
  <c r="S69" i="12" s="1"/>
  <c r="T70" i="8"/>
  <c r="T69" i="12" s="1"/>
  <c r="U70" i="8"/>
  <c r="U69" i="12" s="1"/>
  <c r="V70" i="8"/>
  <c r="V69" i="12" s="1"/>
  <c r="W70" i="8"/>
  <c r="W69" i="12" s="1"/>
  <c r="X70" i="8"/>
  <c r="X69" i="12" s="1"/>
  <c r="Z69" i="3"/>
  <c r="Z70" i="8"/>
  <c r="AA69" i="3"/>
  <c r="AA70" i="8"/>
  <c r="AA69" i="12" s="1"/>
  <c r="Z69" i="5"/>
  <c r="Z69" i="12"/>
  <c r="AA69" i="5"/>
  <c r="AB70" i="8"/>
  <c r="AB69" i="12" s="1"/>
  <c r="AC70" i="8"/>
  <c r="AC69" i="12" s="1"/>
  <c r="AD70" i="8"/>
  <c r="AD69" i="12" s="1"/>
  <c r="AE70" i="8"/>
  <c r="AE69" i="12" s="1"/>
  <c r="AF70" i="8"/>
  <c r="AF69" i="12" s="1"/>
  <c r="AG70" i="8"/>
  <c r="AG69" i="12" s="1"/>
  <c r="AH70" i="8"/>
  <c r="AH69" i="12" s="1"/>
  <c r="AI70" i="8"/>
  <c r="AI69" i="12" s="1"/>
  <c r="AJ70" i="8"/>
  <c r="AJ69" i="12" s="1"/>
  <c r="AL69" i="3"/>
  <c r="AL70" i="8" s="1"/>
  <c r="AM69" i="3"/>
  <c r="AL69" i="5"/>
  <c r="AM69" i="5"/>
  <c r="AN70" i="8"/>
  <c r="AN69" i="12" s="1"/>
  <c r="AO70" i="8"/>
  <c r="AO69" i="12" s="1"/>
  <c r="AP70" i="8"/>
  <c r="AP69" i="12" s="1"/>
  <c r="AQ70" i="8"/>
  <c r="AQ69" i="12" s="1"/>
  <c r="AR70" i="8"/>
  <c r="AR69" i="12" s="1"/>
  <c r="AT70" i="8"/>
  <c r="AT69" i="12" s="1"/>
  <c r="AU70" i="8"/>
  <c r="AU69" i="12" s="1"/>
  <c r="AV70" i="8"/>
  <c r="AV69" i="12" s="1"/>
  <c r="AW70" i="8"/>
  <c r="AW69" i="12" s="1"/>
  <c r="AX70" i="8"/>
  <c r="AX69" i="12" s="1"/>
  <c r="AY70" i="8"/>
  <c r="AY69" i="12" s="1"/>
  <c r="AZ70" i="8"/>
  <c r="AZ69" i="12" s="1"/>
  <c r="BA70" i="8"/>
  <c r="BA69" i="12" s="1"/>
  <c r="D71" i="8"/>
  <c r="D70" i="12" s="1"/>
  <c r="F70" i="3"/>
  <c r="G70" i="3"/>
  <c r="F70" i="5"/>
  <c r="G70" i="5"/>
  <c r="I70" i="3"/>
  <c r="I71" i="8"/>
  <c r="J70" i="3"/>
  <c r="J71" i="8"/>
  <c r="J70" i="12" s="1"/>
  <c r="I70" i="5"/>
  <c r="J70" i="5"/>
  <c r="K71" i="8"/>
  <c r="K70" i="12" s="1"/>
  <c r="M71" i="8"/>
  <c r="M70" i="12" s="1"/>
  <c r="O71" i="8"/>
  <c r="O70" i="12" s="1"/>
  <c r="P71" i="8"/>
  <c r="P70" i="12" s="1"/>
  <c r="Q71" i="8"/>
  <c r="Q70" i="12" s="1"/>
  <c r="R71" i="8"/>
  <c r="R70" i="12" s="1"/>
  <c r="S71" i="8"/>
  <c r="S70" i="12" s="1"/>
  <c r="T71" i="8"/>
  <c r="T70" i="12" s="1"/>
  <c r="U71" i="8"/>
  <c r="U70" i="12" s="1"/>
  <c r="V71" i="8"/>
  <c r="V70" i="12" s="1"/>
  <c r="W71" i="8"/>
  <c r="W70" i="12" s="1"/>
  <c r="X71" i="8"/>
  <c r="X70" i="12" s="1"/>
  <c r="Z70" i="3"/>
  <c r="Z71" i="8"/>
  <c r="AA70" i="3"/>
  <c r="AA71" i="8"/>
  <c r="Z70" i="5"/>
  <c r="Z70" i="12"/>
  <c r="AA70" i="5"/>
  <c r="AB71" i="8"/>
  <c r="AB70" i="12" s="1"/>
  <c r="AC71" i="8"/>
  <c r="AC70" i="12" s="1"/>
  <c r="AD71" i="8"/>
  <c r="AD70" i="12" s="1"/>
  <c r="AE71" i="8"/>
  <c r="AE70" i="12" s="1"/>
  <c r="AF71" i="8"/>
  <c r="AF70" i="12" s="1"/>
  <c r="AG71" i="8"/>
  <c r="AG70" i="12" s="1"/>
  <c r="AH71" i="8"/>
  <c r="AH70" i="12" s="1"/>
  <c r="AI71" i="8"/>
  <c r="AI70" i="12" s="1"/>
  <c r="AJ71" i="8"/>
  <c r="AJ70" i="12" s="1"/>
  <c r="AL70" i="3"/>
  <c r="AL71" i="8" s="1"/>
  <c r="AL70" i="12" s="1"/>
  <c r="AM70" i="3"/>
  <c r="AL70" i="5"/>
  <c r="AM70" i="5"/>
  <c r="AN71" i="8"/>
  <c r="AN70" i="12" s="1"/>
  <c r="AO71" i="8"/>
  <c r="AO70" i="12" s="1"/>
  <c r="AP71" i="8"/>
  <c r="AP70" i="12" s="1"/>
  <c r="AQ71" i="8"/>
  <c r="AQ70" i="12" s="1"/>
  <c r="AR71" i="8"/>
  <c r="AR70" i="12" s="1"/>
  <c r="AS71" i="8"/>
  <c r="AS70" i="12" s="1"/>
  <c r="AT71" i="8"/>
  <c r="AT70" i="12" s="1"/>
  <c r="AU71" i="8"/>
  <c r="AU70" i="12" s="1"/>
  <c r="AV71" i="8"/>
  <c r="AV70" i="12" s="1"/>
  <c r="AW71" i="8"/>
  <c r="AW70" i="12" s="1"/>
  <c r="AX71" i="8"/>
  <c r="AX70" i="12" s="1"/>
  <c r="AY71" i="8"/>
  <c r="AY70" i="12" s="1"/>
  <c r="AZ71" i="8"/>
  <c r="AZ70" i="12" s="1"/>
  <c r="BA71" i="8"/>
  <c r="BA70" i="12" s="1"/>
  <c r="D72" i="8"/>
  <c r="D71" i="12" s="1"/>
  <c r="F71" i="3"/>
  <c r="G71" i="3"/>
  <c r="G72" i="8" s="1"/>
  <c r="F71" i="5"/>
  <c r="G71" i="5"/>
  <c r="I71" i="3"/>
  <c r="I72" i="8"/>
  <c r="J71" i="3"/>
  <c r="J72" i="8"/>
  <c r="I71" i="5"/>
  <c r="I71" i="12"/>
  <c r="J71" i="5"/>
  <c r="K72" i="8"/>
  <c r="K71" i="12" s="1"/>
  <c r="O72" i="8"/>
  <c r="O71" i="12" s="1"/>
  <c r="P72" i="8"/>
  <c r="P71" i="12" s="1"/>
  <c r="Q72" i="8"/>
  <c r="Q71" i="12" s="1"/>
  <c r="R72" i="8"/>
  <c r="R71" i="12" s="1"/>
  <c r="S72" i="8"/>
  <c r="S71" i="12" s="1"/>
  <c r="T72" i="8"/>
  <c r="T71" i="12" s="1"/>
  <c r="U72" i="8"/>
  <c r="U71" i="12" s="1"/>
  <c r="V72" i="8"/>
  <c r="V71" i="12" s="1"/>
  <c r="W72" i="8"/>
  <c r="W71" i="12" s="1"/>
  <c r="X72" i="8"/>
  <c r="X71" i="12" s="1"/>
  <c r="Z71" i="3"/>
  <c r="Z72" i="8"/>
  <c r="AA71" i="3"/>
  <c r="AA72" i="8"/>
  <c r="AA71" i="12" s="1"/>
  <c r="Z71" i="5"/>
  <c r="AA71" i="5"/>
  <c r="AB72" i="8"/>
  <c r="AB71" i="12" s="1"/>
  <c r="AC72" i="8"/>
  <c r="AC71" i="12" s="1"/>
  <c r="AD72" i="8"/>
  <c r="AD71" i="12" s="1"/>
  <c r="AE72" i="8"/>
  <c r="AE71" i="12" s="1"/>
  <c r="AF72" i="8"/>
  <c r="AF71" i="12" s="1"/>
  <c r="AG72" i="8"/>
  <c r="AG71" i="12" s="1"/>
  <c r="AH72" i="8"/>
  <c r="AH71" i="12" s="1"/>
  <c r="AI72" i="8"/>
  <c r="AI71" i="12" s="1"/>
  <c r="AJ72" i="8"/>
  <c r="AJ71" i="12" s="1"/>
  <c r="AL71" i="3"/>
  <c r="AL72" i="8" s="1"/>
  <c r="AM71" i="3"/>
  <c r="AL71" i="5"/>
  <c r="AM71" i="5"/>
  <c r="AN72" i="8"/>
  <c r="AN71" i="12" s="1"/>
  <c r="AO72" i="8"/>
  <c r="AO71" i="12" s="1"/>
  <c r="AP72" i="8"/>
  <c r="AP71" i="12" s="1"/>
  <c r="AQ72" i="8"/>
  <c r="AQ71" i="12" s="1"/>
  <c r="AR72" i="8"/>
  <c r="AR71" i="12" s="1"/>
  <c r="AT72" i="8"/>
  <c r="AT71" i="12" s="1"/>
  <c r="AU72" i="8"/>
  <c r="AU71" i="12" s="1"/>
  <c r="AV72" i="8"/>
  <c r="AV71" i="12" s="1"/>
  <c r="AW72" i="8"/>
  <c r="AW71" i="12" s="1"/>
  <c r="AX72" i="8"/>
  <c r="AX71" i="12" s="1"/>
  <c r="AY72" i="8"/>
  <c r="AY71" i="12" s="1"/>
  <c r="AZ72" i="8"/>
  <c r="AZ71" i="12" s="1"/>
  <c r="BA72" i="8"/>
  <c r="BA71" i="12" s="1"/>
  <c r="D73" i="8"/>
  <c r="D72" i="12" s="1"/>
  <c r="F72" i="3"/>
  <c r="G72" i="3"/>
  <c r="G73" i="8" s="1"/>
  <c r="BG74" i="10" s="1"/>
  <c r="F72" i="5"/>
  <c r="G72" i="5"/>
  <c r="I72" i="3"/>
  <c r="I73" i="8"/>
  <c r="I72" i="12" s="1"/>
  <c r="J72" i="3"/>
  <c r="J73" i="8"/>
  <c r="J72" i="12" s="1"/>
  <c r="I72" i="5"/>
  <c r="J72" i="5"/>
  <c r="K73" i="8"/>
  <c r="K72" i="12" s="1"/>
  <c r="M73" i="8"/>
  <c r="M72" i="12" s="1"/>
  <c r="O73" i="8"/>
  <c r="O72" i="12" s="1"/>
  <c r="P73" i="8"/>
  <c r="P72" i="12" s="1"/>
  <c r="Q73" i="8"/>
  <c r="Q72" i="12" s="1"/>
  <c r="R73" i="8"/>
  <c r="R72" i="12" s="1"/>
  <c r="S73" i="8"/>
  <c r="S72" i="12" s="1"/>
  <c r="T73" i="8"/>
  <c r="T72" i="12" s="1"/>
  <c r="U73" i="8"/>
  <c r="U72" i="12" s="1"/>
  <c r="V73" i="8"/>
  <c r="V72" i="12" s="1"/>
  <c r="W73" i="8"/>
  <c r="W72" i="12" s="1"/>
  <c r="X73" i="8"/>
  <c r="X72" i="12" s="1"/>
  <c r="Z72" i="3"/>
  <c r="Z73" i="8"/>
  <c r="AA72" i="3"/>
  <c r="AA73" i="8"/>
  <c r="AA72" i="12" s="1"/>
  <c r="Z72" i="5"/>
  <c r="AA72" i="5"/>
  <c r="AB73" i="8"/>
  <c r="AB72" i="12" s="1"/>
  <c r="AC73" i="8"/>
  <c r="AC72" i="12" s="1"/>
  <c r="AD73" i="8"/>
  <c r="AD72" i="12" s="1"/>
  <c r="AE73" i="8"/>
  <c r="AE72" i="12" s="1"/>
  <c r="AF73" i="8"/>
  <c r="AF72" i="12" s="1"/>
  <c r="AG73" i="8"/>
  <c r="AG72" i="12" s="1"/>
  <c r="AH73" i="8"/>
  <c r="AH72" i="12" s="1"/>
  <c r="AI73" i="8"/>
  <c r="AI72" i="12" s="1"/>
  <c r="AJ73" i="8"/>
  <c r="AJ72" i="12" s="1"/>
  <c r="AL72" i="3"/>
  <c r="AL73" i="8" s="1"/>
  <c r="AL72" i="12" s="1"/>
  <c r="AM72" i="3"/>
  <c r="AL72" i="5"/>
  <c r="AM72" i="5"/>
  <c r="AN73" i="8"/>
  <c r="AN72" i="12" s="1"/>
  <c r="AO73" i="8"/>
  <c r="AO72" i="12" s="1"/>
  <c r="AP73" i="8"/>
  <c r="AP72" i="12" s="1"/>
  <c r="AQ73" i="8"/>
  <c r="AQ72" i="12" s="1"/>
  <c r="AR73" i="8"/>
  <c r="AR72" i="12" s="1"/>
  <c r="AT73" i="8"/>
  <c r="AT72" i="12" s="1"/>
  <c r="AU73" i="8"/>
  <c r="AU72" i="12" s="1"/>
  <c r="AV73" i="8"/>
  <c r="AV72" i="12" s="1"/>
  <c r="AW73" i="8"/>
  <c r="AW72" i="12" s="1"/>
  <c r="AX73" i="8"/>
  <c r="AX72" i="12" s="1"/>
  <c r="AY73" i="8"/>
  <c r="AY72" i="12" s="1"/>
  <c r="AZ73" i="8"/>
  <c r="AZ72" i="12" s="1"/>
  <c r="BA73" i="8"/>
  <c r="BA72" i="12" s="1"/>
  <c r="D74" i="8"/>
  <c r="D73" i="12" s="1"/>
  <c r="F73" i="3"/>
  <c r="G73" i="3"/>
  <c r="F73" i="5"/>
  <c r="G73" i="5"/>
  <c r="I73" i="3"/>
  <c r="I74" i="8"/>
  <c r="J73" i="3"/>
  <c r="J74" i="8"/>
  <c r="I73" i="5"/>
  <c r="I73" i="12"/>
  <c r="J73" i="5"/>
  <c r="J73" i="12"/>
  <c r="K74" i="8"/>
  <c r="K73" i="12" s="1"/>
  <c r="O74" i="8"/>
  <c r="O73" i="12" s="1"/>
  <c r="P74" i="8"/>
  <c r="P73" i="12" s="1"/>
  <c r="Q74" i="8"/>
  <c r="Q73" i="12" s="1"/>
  <c r="R74" i="8"/>
  <c r="R73" i="12" s="1"/>
  <c r="S74" i="8"/>
  <c r="S73" i="12" s="1"/>
  <c r="T74" i="8"/>
  <c r="T73" i="12" s="1"/>
  <c r="U74" i="8"/>
  <c r="U73" i="12" s="1"/>
  <c r="V74" i="8"/>
  <c r="V73" i="12" s="1"/>
  <c r="W74" i="8"/>
  <c r="W73" i="12" s="1"/>
  <c r="X74" i="8"/>
  <c r="X73" i="12" s="1"/>
  <c r="Z73" i="3"/>
  <c r="Z74" i="8"/>
  <c r="AA73" i="3"/>
  <c r="AA74" i="8"/>
  <c r="AA73" i="12" s="1"/>
  <c r="Z73" i="5"/>
  <c r="Z73" i="12"/>
  <c r="AA73" i="5"/>
  <c r="AB74" i="8"/>
  <c r="AB73" i="12" s="1"/>
  <c r="AC74" i="8"/>
  <c r="AC73" i="12" s="1"/>
  <c r="AD74" i="8"/>
  <c r="AD73" i="12" s="1"/>
  <c r="AE74" i="8"/>
  <c r="AE73" i="12" s="1"/>
  <c r="AF74" i="8"/>
  <c r="AF73" i="12" s="1"/>
  <c r="AG74" i="8"/>
  <c r="AG73" i="12" s="1"/>
  <c r="AH74" i="8"/>
  <c r="AH73" i="12" s="1"/>
  <c r="AI74" i="8"/>
  <c r="AI73" i="12" s="1"/>
  <c r="AJ74" i="8"/>
  <c r="AJ73" i="12" s="1"/>
  <c r="AL73" i="3"/>
  <c r="AL74" i="8" s="1"/>
  <c r="AL73" i="12" s="1"/>
  <c r="AM73" i="3"/>
  <c r="AL73" i="5"/>
  <c r="AM73" i="5"/>
  <c r="AN74" i="8"/>
  <c r="AN73" i="12" s="1"/>
  <c r="AO74" i="8"/>
  <c r="AO73" i="12" s="1"/>
  <c r="AP74" i="8"/>
  <c r="AP73" i="12" s="1"/>
  <c r="AQ74" i="8"/>
  <c r="AQ73" i="12" s="1"/>
  <c r="AR74" i="8"/>
  <c r="AR73" i="12" s="1"/>
  <c r="AT74" i="8"/>
  <c r="AT73" i="12" s="1"/>
  <c r="AU74" i="8"/>
  <c r="AU73" i="12" s="1"/>
  <c r="AV74" i="8"/>
  <c r="AV73" i="12" s="1"/>
  <c r="AW74" i="8"/>
  <c r="AW73" i="12" s="1"/>
  <c r="AX74" i="8"/>
  <c r="AX73" i="12" s="1"/>
  <c r="AY74" i="8"/>
  <c r="AY73" i="12" s="1"/>
  <c r="AZ74" i="8"/>
  <c r="AZ73" i="12" s="1"/>
  <c r="BA74" i="8"/>
  <c r="BA73" i="12" s="1"/>
  <c r="D75" i="8"/>
  <c r="D74" i="12" s="1"/>
  <c r="F74" i="3"/>
  <c r="G74" i="3"/>
  <c r="G75" i="8" s="1"/>
  <c r="F74" i="5"/>
  <c r="G74" i="5"/>
  <c r="I74" i="3"/>
  <c r="I75" i="8"/>
  <c r="I74" i="12" s="1"/>
  <c r="J74" i="3"/>
  <c r="J75" i="8"/>
  <c r="J74" i="12" s="1"/>
  <c r="I74" i="5"/>
  <c r="J74" i="5"/>
  <c r="K75" i="8"/>
  <c r="K74" i="12" s="1"/>
  <c r="O75" i="8"/>
  <c r="O74" i="12" s="1"/>
  <c r="P75" i="8"/>
  <c r="P74" i="12" s="1"/>
  <c r="Q75" i="8"/>
  <c r="Q74" i="12" s="1"/>
  <c r="R75" i="8"/>
  <c r="R74" i="12" s="1"/>
  <c r="S75" i="8"/>
  <c r="S74" i="12" s="1"/>
  <c r="T75" i="8"/>
  <c r="T74" i="12" s="1"/>
  <c r="U75" i="8"/>
  <c r="U74" i="12" s="1"/>
  <c r="V75" i="8"/>
  <c r="V74" i="12" s="1"/>
  <c r="W75" i="8"/>
  <c r="W74" i="12" s="1"/>
  <c r="X75" i="8"/>
  <c r="X74" i="12" s="1"/>
  <c r="Z74" i="3"/>
  <c r="Z75" i="8"/>
  <c r="AA74" i="3"/>
  <c r="AA75" i="8"/>
  <c r="Z74" i="5"/>
  <c r="Z74" i="12"/>
  <c r="AA74" i="5"/>
  <c r="AB75" i="8"/>
  <c r="AB74" i="12" s="1"/>
  <c r="AC75" i="8"/>
  <c r="AC74" i="12" s="1"/>
  <c r="AD75" i="8"/>
  <c r="AD74" i="12" s="1"/>
  <c r="AE75" i="8"/>
  <c r="AE74" i="12" s="1"/>
  <c r="AF75" i="8"/>
  <c r="AF74" i="12" s="1"/>
  <c r="AG75" i="8"/>
  <c r="AG74" i="12" s="1"/>
  <c r="AH75" i="8"/>
  <c r="AH74" i="12" s="1"/>
  <c r="AI75" i="8"/>
  <c r="AI74" i="12" s="1"/>
  <c r="AJ75" i="8"/>
  <c r="AJ74" i="12" s="1"/>
  <c r="AL74" i="3"/>
  <c r="AL75" i="8" s="1"/>
  <c r="AM74" i="3"/>
  <c r="AL74" i="5"/>
  <c r="AM74" i="5"/>
  <c r="AN75" i="8"/>
  <c r="AN74" i="12" s="1"/>
  <c r="AO75" i="8"/>
  <c r="AO74" i="12" s="1"/>
  <c r="AP75" i="8"/>
  <c r="AP74" i="12" s="1"/>
  <c r="AQ75" i="8"/>
  <c r="AQ74" i="12" s="1"/>
  <c r="AR75" i="8"/>
  <c r="AR74" i="12" s="1"/>
  <c r="AT75" i="8"/>
  <c r="AT74" i="12" s="1"/>
  <c r="AU75" i="8"/>
  <c r="AU74" i="12" s="1"/>
  <c r="AV75" i="8"/>
  <c r="AV74" i="12" s="1"/>
  <c r="AW75" i="8"/>
  <c r="AW74" i="12" s="1"/>
  <c r="AX75" i="8"/>
  <c r="AX74" i="12" s="1"/>
  <c r="AY75" i="8"/>
  <c r="AY74" i="12" s="1"/>
  <c r="AZ75" i="8"/>
  <c r="AZ74" i="12" s="1"/>
  <c r="BA75" i="8"/>
  <c r="BA74" i="12" s="1"/>
  <c r="D76" i="8"/>
  <c r="D75" i="12" s="1"/>
  <c r="F75" i="3"/>
  <c r="G75" i="3"/>
  <c r="F75" i="5"/>
  <c r="G75" i="5"/>
  <c r="I75" i="3"/>
  <c r="I76" i="8"/>
  <c r="J75" i="3"/>
  <c r="J76" i="8"/>
  <c r="J75" i="12" s="1"/>
  <c r="I75" i="5"/>
  <c r="I75" i="12"/>
  <c r="J75" i="5"/>
  <c r="K76" i="8"/>
  <c r="K75" i="12" s="1"/>
  <c r="M76" i="8"/>
  <c r="M75" i="12" s="1"/>
  <c r="O76" i="8"/>
  <c r="O75" i="12" s="1"/>
  <c r="P76" i="8"/>
  <c r="P75" i="12" s="1"/>
  <c r="Q76" i="8"/>
  <c r="Q75" i="12" s="1"/>
  <c r="R76" i="8"/>
  <c r="R75" i="12" s="1"/>
  <c r="S76" i="8"/>
  <c r="S75" i="12" s="1"/>
  <c r="T76" i="8"/>
  <c r="T75" i="12" s="1"/>
  <c r="U76" i="8"/>
  <c r="U75" i="12" s="1"/>
  <c r="V76" i="8"/>
  <c r="V75" i="12" s="1"/>
  <c r="W76" i="8"/>
  <c r="W75" i="12" s="1"/>
  <c r="X76" i="8"/>
  <c r="X75" i="12" s="1"/>
  <c r="Z75" i="3"/>
  <c r="Z76" i="8"/>
  <c r="Z75" i="12" s="1"/>
  <c r="AA75" i="3"/>
  <c r="AA76" i="8"/>
  <c r="AA75" i="12" s="1"/>
  <c r="Z75" i="5"/>
  <c r="AA75" i="5"/>
  <c r="AB76" i="8"/>
  <c r="AB75" i="12" s="1"/>
  <c r="AC76" i="8"/>
  <c r="AC75" i="12" s="1"/>
  <c r="AD76" i="8"/>
  <c r="AD75" i="12" s="1"/>
  <c r="AE76" i="8"/>
  <c r="AE75" i="12" s="1"/>
  <c r="AF76" i="8"/>
  <c r="AF75" i="12" s="1"/>
  <c r="AG76" i="8"/>
  <c r="AG75" i="12" s="1"/>
  <c r="AH76" i="8"/>
  <c r="AH75" i="12" s="1"/>
  <c r="AI76" i="8"/>
  <c r="AI75" i="12" s="1"/>
  <c r="AJ76" i="8"/>
  <c r="AJ75" i="12" s="1"/>
  <c r="AL75" i="3"/>
  <c r="AL76" i="8" s="1"/>
  <c r="AL75" i="12" s="1"/>
  <c r="AM75" i="3"/>
  <c r="AL75" i="5"/>
  <c r="AM75" i="5"/>
  <c r="AN76" i="8"/>
  <c r="AN75" i="12" s="1"/>
  <c r="AO76" i="8"/>
  <c r="AO75" i="12" s="1"/>
  <c r="AP76" i="8"/>
  <c r="AP75" i="12" s="1"/>
  <c r="AQ76" i="8"/>
  <c r="AQ75" i="12" s="1"/>
  <c r="AR76" i="8"/>
  <c r="AR75" i="12" s="1"/>
  <c r="AS76" i="8"/>
  <c r="AS75" i="12" s="1"/>
  <c r="AT76" i="8"/>
  <c r="AT75" i="12" s="1"/>
  <c r="AU76" i="8"/>
  <c r="AU75" i="12" s="1"/>
  <c r="AV76" i="8"/>
  <c r="AV75" i="12" s="1"/>
  <c r="AW76" i="8"/>
  <c r="AW75" i="12" s="1"/>
  <c r="AX76" i="8"/>
  <c r="AX75" i="12" s="1"/>
  <c r="AY76" i="8"/>
  <c r="AY75" i="12" s="1"/>
  <c r="AZ76" i="8"/>
  <c r="AZ75" i="12" s="1"/>
  <c r="BA76" i="8"/>
  <c r="BA75" i="12" s="1"/>
  <c r="D77" i="8"/>
  <c r="D76" i="12" s="1"/>
  <c r="F76" i="3"/>
  <c r="G76" i="3"/>
  <c r="G77" i="8"/>
  <c r="F76" i="5"/>
  <c r="G76" i="5"/>
  <c r="I76" i="3"/>
  <c r="I77" i="8"/>
  <c r="J76" i="3"/>
  <c r="J77" i="8"/>
  <c r="J76" i="12" s="1"/>
  <c r="I76" i="5"/>
  <c r="J76" i="5"/>
  <c r="K77" i="8"/>
  <c r="K76" i="12" s="1"/>
  <c r="O77" i="8"/>
  <c r="O76" i="12" s="1"/>
  <c r="P77" i="8"/>
  <c r="P76" i="12" s="1"/>
  <c r="Q77" i="8"/>
  <c r="Q76" i="12" s="1"/>
  <c r="R77" i="8"/>
  <c r="R76" i="12" s="1"/>
  <c r="S77" i="8"/>
  <c r="S76" i="12" s="1"/>
  <c r="T77" i="8"/>
  <c r="T76" i="12" s="1"/>
  <c r="U77" i="8"/>
  <c r="U76" i="12" s="1"/>
  <c r="V77" i="8"/>
  <c r="V76" i="12" s="1"/>
  <c r="W77" i="8"/>
  <c r="W76" i="12" s="1"/>
  <c r="X77" i="8"/>
  <c r="X76" i="12" s="1"/>
  <c r="Z76" i="3"/>
  <c r="Z77" i="8"/>
  <c r="AA76" i="3"/>
  <c r="AA77" i="8"/>
  <c r="AA76" i="12" s="1"/>
  <c r="Z76" i="5"/>
  <c r="AA76" i="5"/>
  <c r="AB77" i="8"/>
  <c r="AB76" i="12" s="1"/>
  <c r="AC77" i="8"/>
  <c r="AC76" i="12" s="1"/>
  <c r="AD77" i="8"/>
  <c r="AD76" i="12" s="1"/>
  <c r="AE77" i="8"/>
  <c r="AE76" i="12" s="1"/>
  <c r="AF77" i="8"/>
  <c r="AF76" i="12" s="1"/>
  <c r="AG77" i="8"/>
  <c r="AG76" i="12" s="1"/>
  <c r="AH77" i="8"/>
  <c r="AH76" i="12" s="1"/>
  <c r="AI77" i="8"/>
  <c r="AI76" i="12" s="1"/>
  <c r="AJ77" i="8"/>
  <c r="AJ76" i="12" s="1"/>
  <c r="AL76" i="3"/>
  <c r="AL77" i="8" s="1"/>
  <c r="AM76" i="3"/>
  <c r="AL76" i="5"/>
  <c r="AM76" i="5"/>
  <c r="AN77" i="8"/>
  <c r="AN76" i="12" s="1"/>
  <c r="AO77" i="8"/>
  <c r="AO76" i="12" s="1"/>
  <c r="AP77" i="8"/>
  <c r="AP76" i="12" s="1"/>
  <c r="AQ77" i="8"/>
  <c r="AQ76" i="12" s="1"/>
  <c r="AR77" i="8"/>
  <c r="AR76" i="12" s="1"/>
  <c r="AS77" i="8"/>
  <c r="AS76" i="12" s="1"/>
  <c r="AT77" i="8"/>
  <c r="AT76" i="12" s="1"/>
  <c r="AU77" i="8"/>
  <c r="AU76" i="12" s="1"/>
  <c r="AV77" i="8"/>
  <c r="AV76" i="12" s="1"/>
  <c r="AW77" i="8"/>
  <c r="AW76" i="12" s="1"/>
  <c r="AX77" i="8"/>
  <c r="AX76" i="12" s="1"/>
  <c r="AY77" i="8"/>
  <c r="AY76" i="12" s="1"/>
  <c r="AZ77" i="8"/>
  <c r="AZ76" i="12" s="1"/>
  <c r="BA77" i="8"/>
  <c r="BA76" i="12" s="1"/>
  <c r="D78" i="8"/>
  <c r="D77" i="12" s="1"/>
  <c r="F77" i="3"/>
  <c r="G77" i="3"/>
  <c r="G78" i="8" s="1"/>
  <c r="F77" i="5"/>
  <c r="G77" i="5"/>
  <c r="I77" i="3"/>
  <c r="I78" i="8"/>
  <c r="I77" i="12" s="1"/>
  <c r="J77" i="3"/>
  <c r="J78" i="8"/>
  <c r="J77" i="12" s="1"/>
  <c r="I77" i="5"/>
  <c r="J77" i="5"/>
  <c r="K78" i="8"/>
  <c r="K77" i="12" s="1"/>
  <c r="O78" i="8"/>
  <c r="O77" i="12" s="1"/>
  <c r="P78" i="8"/>
  <c r="P77" i="12" s="1"/>
  <c r="Q78" i="8"/>
  <c r="Q77" i="12" s="1"/>
  <c r="R78" i="8"/>
  <c r="R77" i="12" s="1"/>
  <c r="S78" i="8"/>
  <c r="S77" i="12" s="1"/>
  <c r="T78" i="8"/>
  <c r="T77" i="12" s="1"/>
  <c r="U78" i="8"/>
  <c r="U77" i="12" s="1"/>
  <c r="V78" i="8"/>
  <c r="V77" i="12" s="1"/>
  <c r="W78" i="8"/>
  <c r="W77" i="12" s="1"/>
  <c r="X78" i="8"/>
  <c r="X77" i="12" s="1"/>
  <c r="Z77" i="3"/>
  <c r="Z78" i="8"/>
  <c r="AA77" i="3"/>
  <c r="AA78" i="8"/>
  <c r="Z77" i="5"/>
  <c r="Z77" i="12"/>
  <c r="AA77" i="5"/>
  <c r="AB78" i="8"/>
  <c r="AB77" i="12" s="1"/>
  <c r="AC78" i="8"/>
  <c r="AC77" i="12" s="1"/>
  <c r="AD78" i="8"/>
  <c r="AD77" i="12" s="1"/>
  <c r="AE78" i="8"/>
  <c r="AE77" i="12" s="1"/>
  <c r="AF78" i="8"/>
  <c r="AF77" i="12" s="1"/>
  <c r="AG78" i="8"/>
  <c r="AG77" i="12" s="1"/>
  <c r="AH78" i="8"/>
  <c r="AH77" i="12" s="1"/>
  <c r="AI78" i="8"/>
  <c r="AI77" i="12" s="1"/>
  <c r="AJ78" i="8"/>
  <c r="AJ77" i="12" s="1"/>
  <c r="AL77" i="3"/>
  <c r="AL78" i="8" s="1"/>
  <c r="AM77" i="3"/>
  <c r="AL77" i="5"/>
  <c r="AM77" i="5"/>
  <c r="AN78" i="8"/>
  <c r="AN77" i="12" s="1"/>
  <c r="AO78" i="8"/>
  <c r="AO77" i="12" s="1"/>
  <c r="AP78" i="8"/>
  <c r="AP77" i="12" s="1"/>
  <c r="AQ78" i="8"/>
  <c r="AQ77" i="12" s="1"/>
  <c r="AR78" i="8"/>
  <c r="AR77" i="12" s="1"/>
  <c r="AT78" i="8"/>
  <c r="AT77" i="12" s="1"/>
  <c r="AU78" i="8"/>
  <c r="AU77" i="12" s="1"/>
  <c r="AV78" i="8"/>
  <c r="AV77" i="12" s="1"/>
  <c r="AW78" i="8"/>
  <c r="AW77" i="12" s="1"/>
  <c r="AX78" i="8"/>
  <c r="AX77" i="12" s="1"/>
  <c r="AY78" i="8"/>
  <c r="AY77" i="12" s="1"/>
  <c r="AZ78" i="8"/>
  <c r="AZ77" i="12" s="1"/>
  <c r="BA78" i="8"/>
  <c r="BA77" i="12" s="1"/>
  <c r="D79" i="8"/>
  <c r="D78" i="12" s="1"/>
  <c r="F78" i="3"/>
  <c r="G78" i="3"/>
  <c r="G79" i="8" s="1"/>
  <c r="BG80" i="10" s="1"/>
  <c r="F78" i="5"/>
  <c r="G78" i="5"/>
  <c r="I78" i="3"/>
  <c r="I79" i="8"/>
  <c r="J78" i="3"/>
  <c r="J79" i="8"/>
  <c r="J78" i="12" s="1"/>
  <c r="I78" i="5"/>
  <c r="J78" i="5"/>
  <c r="K79" i="8"/>
  <c r="K78" i="12" s="1"/>
  <c r="O79" i="8"/>
  <c r="O78" i="12" s="1"/>
  <c r="P79" i="8"/>
  <c r="P78" i="12" s="1"/>
  <c r="Q79" i="8"/>
  <c r="Q78" i="12" s="1"/>
  <c r="R79" i="8"/>
  <c r="R78" i="12" s="1"/>
  <c r="S79" i="8"/>
  <c r="S78" i="12" s="1"/>
  <c r="T79" i="8"/>
  <c r="T78" i="12" s="1"/>
  <c r="U79" i="8"/>
  <c r="U78" i="12" s="1"/>
  <c r="V79" i="8"/>
  <c r="V78" i="12" s="1"/>
  <c r="W79" i="8"/>
  <c r="W78" i="12" s="1"/>
  <c r="X79" i="8"/>
  <c r="X78" i="12" s="1"/>
  <c r="Z78" i="3"/>
  <c r="Z79" i="8"/>
  <c r="AA78" i="3"/>
  <c r="AA79" i="8"/>
  <c r="AA78" i="12" s="1"/>
  <c r="Z78" i="5"/>
  <c r="AA78" i="5"/>
  <c r="AB79" i="8"/>
  <c r="AB78" i="12" s="1"/>
  <c r="AC79" i="8"/>
  <c r="AC78" i="12" s="1"/>
  <c r="AD79" i="8"/>
  <c r="AD78" i="12" s="1"/>
  <c r="AE79" i="8"/>
  <c r="AE78" i="12" s="1"/>
  <c r="AF79" i="8"/>
  <c r="AF78" i="12" s="1"/>
  <c r="AG79" i="8"/>
  <c r="AG78" i="12" s="1"/>
  <c r="AH79" i="8"/>
  <c r="AH78" i="12" s="1"/>
  <c r="AI79" i="8"/>
  <c r="AI78" i="12" s="1"/>
  <c r="AJ79" i="8"/>
  <c r="AJ78" i="12" s="1"/>
  <c r="AL78" i="3"/>
  <c r="AL79" i="8" s="1"/>
  <c r="AM78" i="3"/>
  <c r="AL78" i="5"/>
  <c r="AM78" i="5"/>
  <c r="AN79" i="8"/>
  <c r="AN78" i="12" s="1"/>
  <c r="AO79" i="8"/>
  <c r="AO78" i="12" s="1"/>
  <c r="AP79" i="8"/>
  <c r="AP78" i="12" s="1"/>
  <c r="AQ79" i="8"/>
  <c r="AQ78" i="12" s="1"/>
  <c r="AR79" i="8"/>
  <c r="AR78" i="12" s="1"/>
  <c r="AT79" i="8"/>
  <c r="AT78" i="12" s="1"/>
  <c r="AU79" i="8"/>
  <c r="AU78" i="12" s="1"/>
  <c r="AV79" i="8"/>
  <c r="AV78" i="12" s="1"/>
  <c r="AW79" i="8"/>
  <c r="AW78" i="12" s="1"/>
  <c r="AX79" i="8"/>
  <c r="AX78" i="12" s="1"/>
  <c r="AY79" i="8"/>
  <c r="AY78" i="12" s="1"/>
  <c r="AZ79" i="8"/>
  <c r="AZ78" i="12" s="1"/>
  <c r="BA79" i="8"/>
  <c r="BA78" i="12" s="1"/>
  <c r="D80" i="8"/>
  <c r="D79" i="12" s="1"/>
  <c r="F79" i="3"/>
  <c r="G79" i="3"/>
  <c r="F79" i="5"/>
  <c r="G79" i="5"/>
  <c r="I79" i="3"/>
  <c r="I80" i="8"/>
  <c r="J79" i="3"/>
  <c r="J80" i="8"/>
  <c r="I79" i="5"/>
  <c r="I79" i="12"/>
  <c r="J79" i="5"/>
  <c r="K80" i="8"/>
  <c r="K79" i="12" s="1"/>
  <c r="M80" i="8"/>
  <c r="M79" i="12" s="1"/>
  <c r="O80" i="8"/>
  <c r="O79" i="12" s="1"/>
  <c r="P80" i="8"/>
  <c r="P79" i="12" s="1"/>
  <c r="Q80" i="8"/>
  <c r="Q79" i="12" s="1"/>
  <c r="R80" i="8"/>
  <c r="R79" i="12" s="1"/>
  <c r="S80" i="8"/>
  <c r="S79" i="12" s="1"/>
  <c r="T80" i="8"/>
  <c r="T79" i="12" s="1"/>
  <c r="U80" i="8"/>
  <c r="U79" i="12" s="1"/>
  <c r="V80" i="8"/>
  <c r="V79" i="12" s="1"/>
  <c r="W80" i="8"/>
  <c r="W79" i="12" s="1"/>
  <c r="X80" i="8"/>
  <c r="X79" i="12" s="1"/>
  <c r="Z79" i="3"/>
  <c r="Z80" i="8"/>
  <c r="Z79" i="12" s="1"/>
  <c r="AA79" i="3"/>
  <c r="AA80" i="8"/>
  <c r="AA79" i="12" s="1"/>
  <c r="Z79" i="5"/>
  <c r="AA79" i="5"/>
  <c r="AB80" i="8"/>
  <c r="AB79" i="12" s="1"/>
  <c r="AC80" i="8"/>
  <c r="AC79" i="12" s="1"/>
  <c r="AD80" i="8"/>
  <c r="AD79" i="12" s="1"/>
  <c r="AE80" i="8"/>
  <c r="AE79" i="12" s="1"/>
  <c r="AF80" i="8"/>
  <c r="AF79" i="12" s="1"/>
  <c r="AG80" i="8"/>
  <c r="AG79" i="12" s="1"/>
  <c r="AH80" i="8"/>
  <c r="AH79" i="12" s="1"/>
  <c r="AI80" i="8"/>
  <c r="AI79" i="12" s="1"/>
  <c r="AJ80" i="8"/>
  <c r="AJ79" i="12" s="1"/>
  <c r="AL79" i="3"/>
  <c r="AL80" i="8" s="1"/>
  <c r="AL79" i="12" s="1"/>
  <c r="AM79" i="3"/>
  <c r="AL79" i="5"/>
  <c r="AM79" i="5"/>
  <c r="AN80" i="8"/>
  <c r="AN79" i="12" s="1"/>
  <c r="AO80" i="8"/>
  <c r="AO79" i="12" s="1"/>
  <c r="AP80" i="8"/>
  <c r="AP79" i="12" s="1"/>
  <c r="AQ80" i="8"/>
  <c r="AQ79" i="12" s="1"/>
  <c r="AR80" i="8"/>
  <c r="AR79" i="12" s="1"/>
  <c r="AS80" i="8"/>
  <c r="AS79" i="12" s="1"/>
  <c r="AT80" i="8"/>
  <c r="AT79" i="12" s="1"/>
  <c r="AU80" i="8"/>
  <c r="AU79" i="12" s="1"/>
  <c r="AV80" i="8"/>
  <c r="AV79" i="12" s="1"/>
  <c r="AW80" i="8"/>
  <c r="AW79" i="12" s="1"/>
  <c r="AX80" i="8"/>
  <c r="AX79" i="12" s="1"/>
  <c r="AY80" i="8"/>
  <c r="AY79" i="12" s="1"/>
  <c r="AZ80" i="8"/>
  <c r="AZ79" i="12" s="1"/>
  <c r="BA80" i="8"/>
  <c r="BA79" i="12" s="1"/>
  <c r="D81" i="8"/>
  <c r="D80" i="12" s="1"/>
  <c r="F80" i="3"/>
  <c r="G80" i="3"/>
  <c r="F80" i="5"/>
  <c r="G80" i="5"/>
  <c r="I80" i="3"/>
  <c r="I81" i="8"/>
  <c r="J80" i="3"/>
  <c r="J81" i="8"/>
  <c r="J80" i="12" s="1"/>
  <c r="I80" i="5"/>
  <c r="J80" i="5"/>
  <c r="K81" i="8"/>
  <c r="K80" i="12" s="1"/>
  <c r="M81" i="8"/>
  <c r="M80" i="12" s="1"/>
  <c r="O81" i="8"/>
  <c r="O80" i="12" s="1"/>
  <c r="P81" i="8"/>
  <c r="P80" i="12" s="1"/>
  <c r="Q81" i="8"/>
  <c r="Q80" i="12" s="1"/>
  <c r="R81" i="8"/>
  <c r="R80" i="12" s="1"/>
  <c r="S81" i="8"/>
  <c r="S80" i="12" s="1"/>
  <c r="T81" i="8"/>
  <c r="T80" i="12" s="1"/>
  <c r="U81" i="8"/>
  <c r="U80" i="12" s="1"/>
  <c r="V81" i="8"/>
  <c r="V80" i="12" s="1"/>
  <c r="W81" i="8"/>
  <c r="W80" i="12" s="1"/>
  <c r="X81" i="8"/>
  <c r="X80" i="12" s="1"/>
  <c r="Z80" i="3"/>
  <c r="Z81" i="8"/>
  <c r="AA80" i="3"/>
  <c r="AA81" i="8"/>
  <c r="AA80" i="12" s="1"/>
  <c r="Z80" i="5"/>
  <c r="Z80" i="12"/>
  <c r="AA80" i="5"/>
  <c r="AB81" i="8"/>
  <c r="AB80" i="12" s="1"/>
  <c r="AC81" i="8"/>
  <c r="AC80" i="12" s="1"/>
  <c r="AD81" i="8"/>
  <c r="AD80" i="12" s="1"/>
  <c r="AE81" i="8"/>
  <c r="AE80" i="12" s="1"/>
  <c r="AF81" i="8"/>
  <c r="AF80" i="12" s="1"/>
  <c r="AG81" i="8"/>
  <c r="AG80" i="12" s="1"/>
  <c r="AH81" i="8"/>
  <c r="AH80" i="12" s="1"/>
  <c r="AI81" i="8"/>
  <c r="AI80" i="12" s="1"/>
  <c r="AJ81" i="8"/>
  <c r="AJ80" i="12" s="1"/>
  <c r="AL80" i="3"/>
  <c r="AL81" i="8" s="1"/>
  <c r="AM80" i="3"/>
  <c r="AL80" i="5"/>
  <c r="AM80" i="5"/>
  <c r="AN81" i="8"/>
  <c r="AN80" i="12" s="1"/>
  <c r="AO81" i="8"/>
  <c r="AO80" i="12" s="1"/>
  <c r="AP81" i="8"/>
  <c r="AP80" i="12" s="1"/>
  <c r="AQ81" i="8"/>
  <c r="AQ80" i="12" s="1"/>
  <c r="AR81" i="8"/>
  <c r="AR80" i="12" s="1"/>
  <c r="AS81" i="8"/>
  <c r="AS80" i="12" s="1"/>
  <c r="AT81" i="8"/>
  <c r="AT80" i="12" s="1"/>
  <c r="AU81" i="8"/>
  <c r="AU80" i="12" s="1"/>
  <c r="AV81" i="8"/>
  <c r="AV80" i="12" s="1"/>
  <c r="AW81" i="8"/>
  <c r="AW80" i="12" s="1"/>
  <c r="AX81" i="8"/>
  <c r="AX80" i="12" s="1"/>
  <c r="AY81" i="8"/>
  <c r="AY80" i="12" s="1"/>
  <c r="AZ81" i="8"/>
  <c r="AZ80" i="12" s="1"/>
  <c r="BA81" i="8"/>
  <c r="BA80" i="12" s="1"/>
  <c r="D82" i="8"/>
  <c r="D81" i="12" s="1"/>
  <c r="F81" i="3"/>
  <c r="G81" i="3"/>
  <c r="G82" i="8" s="1"/>
  <c r="BG83" i="10" s="1"/>
  <c r="F81" i="5"/>
  <c r="G81" i="5"/>
  <c r="I81" i="3"/>
  <c r="I82" i="8"/>
  <c r="I81" i="12" s="1"/>
  <c r="J81" i="3"/>
  <c r="J82" i="8"/>
  <c r="J81" i="12" s="1"/>
  <c r="I81" i="5"/>
  <c r="J81" i="5"/>
  <c r="K82" i="8"/>
  <c r="K81" i="12" s="1"/>
  <c r="N82" i="8"/>
  <c r="N81" i="12" s="1"/>
  <c r="O82" i="8"/>
  <c r="O81" i="12" s="1"/>
  <c r="P82" i="8"/>
  <c r="P81" i="12" s="1"/>
  <c r="Q82" i="8"/>
  <c r="Q81" i="12" s="1"/>
  <c r="R82" i="8"/>
  <c r="R81" i="12" s="1"/>
  <c r="S82" i="8"/>
  <c r="S81" i="12" s="1"/>
  <c r="T82" i="8"/>
  <c r="T81" i="12" s="1"/>
  <c r="U82" i="8"/>
  <c r="U81" i="12" s="1"/>
  <c r="V82" i="8"/>
  <c r="V81" i="12" s="1"/>
  <c r="W82" i="8"/>
  <c r="W81" i="12" s="1"/>
  <c r="X82" i="8"/>
  <c r="X81" i="12" s="1"/>
  <c r="Z81" i="3"/>
  <c r="Z82" i="8"/>
  <c r="AA81" i="3"/>
  <c r="AA82" i="8"/>
  <c r="Z81" i="5"/>
  <c r="Z81" i="12"/>
  <c r="AA81" i="5"/>
  <c r="AB82" i="8"/>
  <c r="AB81" i="12" s="1"/>
  <c r="AC82" i="8"/>
  <c r="AC81" i="12" s="1"/>
  <c r="AD82" i="8"/>
  <c r="AD81" i="12" s="1"/>
  <c r="AE82" i="8"/>
  <c r="AE81" i="12" s="1"/>
  <c r="AF82" i="8"/>
  <c r="AF81" i="12" s="1"/>
  <c r="AG82" i="8"/>
  <c r="AG81" i="12" s="1"/>
  <c r="AH82" i="8"/>
  <c r="AH81" i="12" s="1"/>
  <c r="AI82" i="8"/>
  <c r="AI81" i="12" s="1"/>
  <c r="AJ82" i="8"/>
  <c r="AJ81" i="12" s="1"/>
  <c r="AL81" i="3"/>
  <c r="AL82" i="8"/>
  <c r="AM81" i="3"/>
  <c r="AL81" i="5"/>
  <c r="AM81" i="5"/>
  <c r="AN82" i="8"/>
  <c r="AN81" i="12" s="1"/>
  <c r="AO82" i="8"/>
  <c r="AO81" i="12" s="1"/>
  <c r="AP82" i="8"/>
  <c r="AP81" i="12" s="1"/>
  <c r="AQ82" i="8"/>
  <c r="AQ81" i="12" s="1"/>
  <c r="AR82" i="8"/>
  <c r="AR81" i="12" s="1"/>
  <c r="AS82" i="8"/>
  <c r="AS81" i="12" s="1"/>
  <c r="AT82" i="8"/>
  <c r="AT81" i="12" s="1"/>
  <c r="AU82" i="8"/>
  <c r="AU81" i="12" s="1"/>
  <c r="AV82" i="8"/>
  <c r="AV81" i="12" s="1"/>
  <c r="AW82" i="8"/>
  <c r="AW81" i="12" s="1"/>
  <c r="AX82" i="8"/>
  <c r="AX81" i="12" s="1"/>
  <c r="AY82" i="8"/>
  <c r="AY81" i="12" s="1"/>
  <c r="AZ82" i="8"/>
  <c r="AZ81" i="12" s="1"/>
  <c r="BA82" i="8"/>
  <c r="BA81" i="12" s="1"/>
  <c r="D83" i="8"/>
  <c r="D82" i="12" s="1"/>
  <c r="F82" i="3"/>
  <c r="G82" i="3"/>
  <c r="G83" i="8" s="1"/>
  <c r="F82" i="5"/>
  <c r="G82" i="5"/>
  <c r="I82" i="3"/>
  <c r="I83" i="8"/>
  <c r="J82" i="3"/>
  <c r="J83" i="8"/>
  <c r="J82" i="12" s="1"/>
  <c r="I82" i="5"/>
  <c r="I82" i="12"/>
  <c r="J82" i="5"/>
  <c r="K83" i="8"/>
  <c r="K82" i="12" s="1"/>
  <c r="O83" i="8"/>
  <c r="O82" i="12" s="1"/>
  <c r="P83" i="8"/>
  <c r="P82" i="12" s="1"/>
  <c r="Q83" i="8"/>
  <c r="Q82" i="12" s="1"/>
  <c r="R83" i="8"/>
  <c r="R82" i="12" s="1"/>
  <c r="S83" i="8"/>
  <c r="S82" i="12" s="1"/>
  <c r="T83" i="8"/>
  <c r="T82" i="12" s="1"/>
  <c r="U83" i="8"/>
  <c r="U82" i="12" s="1"/>
  <c r="V83" i="8"/>
  <c r="V82" i="12" s="1"/>
  <c r="W83" i="8"/>
  <c r="W82" i="12" s="1"/>
  <c r="X83" i="8"/>
  <c r="X82" i="12" s="1"/>
  <c r="Z82" i="3"/>
  <c r="Z83" i="8"/>
  <c r="AA82" i="3"/>
  <c r="AA83" i="8"/>
  <c r="AA82" i="12" s="1"/>
  <c r="Z82" i="5"/>
  <c r="AA82" i="5"/>
  <c r="AB83" i="8"/>
  <c r="AB82" i="12" s="1"/>
  <c r="AC83" i="8"/>
  <c r="AC82" i="12" s="1"/>
  <c r="AD83" i="8"/>
  <c r="AD82" i="12" s="1"/>
  <c r="AE83" i="8"/>
  <c r="AE82" i="12" s="1"/>
  <c r="AF83" i="8"/>
  <c r="AF82" i="12" s="1"/>
  <c r="AG83" i="8"/>
  <c r="AG82" i="12" s="1"/>
  <c r="AH83" i="8"/>
  <c r="AH82" i="12" s="1"/>
  <c r="AI83" i="8"/>
  <c r="AI82" i="12" s="1"/>
  <c r="AJ83" i="8"/>
  <c r="AJ82" i="12" s="1"/>
  <c r="AL82" i="3"/>
  <c r="AL83" i="8" s="1"/>
  <c r="AM82" i="3"/>
  <c r="AL82" i="5"/>
  <c r="AM82" i="5"/>
  <c r="AN83" i="8"/>
  <c r="AN82" i="12" s="1"/>
  <c r="AO83" i="8"/>
  <c r="AO82" i="12" s="1"/>
  <c r="AP83" i="8"/>
  <c r="AP82" i="12" s="1"/>
  <c r="AQ83" i="8"/>
  <c r="AQ82" i="12" s="1"/>
  <c r="AR83" i="8"/>
  <c r="AR82" i="12" s="1"/>
  <c r="AT83" i="8"/>
  <c r="AT82" i="12" s="1"/>
  <c r="AU83" i="8"/>
  <c r="AU82" i="12" s="1"/>
  <c r="AV83" i="8"/>
  <c r="AV82" i="12" s="1"/>
  <c r="AW83" i="8"/>
  <c r="AW82" i="12" s="1"/>
  <c r="AX83" i="8"/>
  <c r="AX82" i="12" s="1"/>
  <c r="AY83" i="8"/>
  <c r="AY82" i="12" s="1"/>
  <c r="AZ83" i="8"/>
  <c r="AZ82" i="12" s="1"/>
  <c r="BA83" i="8"/>
  <c r="BA82" i="12" s="1"/>
  <c r="D84" i="8"/>
  <c r="D83" i="12" s="1"/>
  <c r="F83" i="3"/>
  <c r="G83" i="3"/>
  <c r="G84" i="8" s="1"/>
  <c r="F83" i="5"/>
  <c r="G83" i="5"/>
  <c r="I83" i="3"/>
  <c r="I84" i="8"/>
  <c r="J83" i="3"/>
  <c r="J84" i="8"/>
  <c r="J83" i="12" s="1"/>
  <c r="I83" i="5"/>
  <c r="I83" i="12"/>
  <c r="J83" i="5"/>
  <c r="K84" i="8"/>
  <c r="K83" i="12" s="1"/>
  <c r="M84" i="8"/>
  <c r="M83" i="12" s="1"/>
  <c r="O84" i="8"/>
  <c r="O83" i="12" s="1"/>
  <c r="P84" i="8"/>
  <c r="P83" i="12" s="1"/>
  <c r="Q84" i="8"/>
  <c r="Q83" i="12" s="1"/>
  <c r="R84" i="8"/>
  <c r="R83" i="12" s="1"/>
  <c r="S84" i="8"/>
  <c r="S83" i="12" s="1"/>
  <c r="T84" i="8"/>
  <c r="T83" i="12" s="1"/>
  <c r="U84" i="8"/>
  <c r="U83" i="12" s="1"/>
  <c r="V84" i="8"/>
  <c r="V83" i="12" s="1"/>
  <c r="W84" i="8"/>
  <c r="W83" i="12" s="1"/>
  <c r="X84" i="8"/>
  <c r="X83" i="12" s="1"/>
  <c r="Z83" i="3"/>
  <c r="Z84" i="8"/>
  <c r="Z83" i="12" s="1"/>
  <c r="AA83" i="3"/>
  <c r="AA84" i="8"/>
  <c r="AA83" i="12" s="1"/>
  <c r="Z83" i="5"/>
  <c r="AA83" i="5"/>
  <c r="AB84" i="8"/>
  <c r="AB83" i="12" s="1"/>
  <c r="AC84" i="8"/>
  <c r="AC83" i="12" s="1"/>
  <c r="AD84" i="8"/>
  <c r="AD83" i="12" s="1"/>
  <c r="AE84" i="8"/>
  <c r="AE83" i="12" s="1"/>
  <c r="AF84" i="8"/>
  <c r="AF83" i="12" s="1"/>
  <c r="AG84" i="8"/>
  <c r="AG83" i="12" s="1"/>
  <c r="AH84" i="8"/>
  <c r="AH83" i="12" s="1"/>
  <c r="AI84" i="8"/>
  <c r="AI83" i="12" s="1"/>
  <c r="AJ84" i="8"/>
  <c r="AJ83" i="12" s="1"/>
  <c r="AL83" i="3"/>
  <c r="AL84" i="8"/>
  <c r="AM83" i="3"/>
  <c r="AL83" i="5"/>
  <c r="AM83" i="5"/>
  <c r="AN84" i="8"/>
  <c r="AN83" i="12" s="1"/>
  <c r="AO84" i="8"/>
  <c r="AO83" i="12" s="1"/>
  <c r="AP84" i="8"/>
  <c r="AP83" i="12" s="1"/>
  <c r="AQ84" i="8"/>
  <c r="AQ83" i="12" s="1"/>
  <c r="AR84" i="8"/>
  <c r="AR83" i="12" s="1"/>
  <c r="AS84" i="8"/>
  <c r="AS83" i="12" s="1"/>
  <c r="AT84" i="8"/>
  <c r="AT83" i="12" s="1"/>
  <c r="AU84" i="8"/>
  <c r="AU83" i="12" s="1"/>
  <c r="AV84" i="8"/>
  <c r="AV83" i="12" s="1"/>
  <c r="AW84" i="8"/>
  <c r="AW83" i="12" s="1"/>
  <c r="AX84" i="8"/>
  <c r="AX83" i="12" s="1"/>
  <c r="AY84" i="8"/>
  <c r="AY83" i="12" s="1"/>
  <c r="AZ84" i="8"/>
  <c r="AZ83" i="12" s="1"/>
  <c r="BA84" i="8"/>
  <c r="BA83" i="12" s="1"/>
  <c r="D85" i="8"/>
  <c r="D84" i="12" s="1"/>
  <c r="F84" i="3"/>
  <c r="G84" i="3"/>
  <c r="G85" i="8"/>
  <c r="F84" i="5"/>
  <c r="G84" i="5"/>
  <c r="I84" i="3"/>
  <c r="I85" i="8"/>
  <c r="J84" i="3"/>
  <c r="J85" i="8"/>
  <c r="J84" i="12" s="1"/>
  <c r="I84" i="5"/>
  <c r="J84" i="5"/>
  <c r="K85" i="8"/>
  <c r="K84" i="12" s="1"/>
  <c r="O85" i="8"/>
  <c r="O84" i="12" s="1"/>
  <c r="P85" i="8"/>
  <c r="P84" i="12" s="1"/>
  <c r="Q85" i="8"/>
  <c r="Q84" i="12" s="1"/>
  <c r="R85" i="8"/>
  <c r="R84" i="12" s="1"/>
  <c r="S85" i="8"/>
  <c r="S84" i="12" s="1"/>
  <c r="T85" i="8"/>
  <c r="T84" i="12" s="1"/>
  <c r="U85" i="8"/>
  <c r="U84" i="12" s="1"/>
  <c r="V85" i="8"/>
  <c r="V84" i="12" s="1"/>
  <c r="W85" i="8"/>
  <c r="W84" i="12" s="1"/>
  <c r="X85" i="8"/>
  <c r="X84" i="12" s="1"/>
  <c r="Z84" i="3"/>
  <c r="Z85" i="8"/>
  <c r="AA84" i="3"/>
  <c r="AA85" i="8"/>
  <c r="Z84" i="5"/>
  <c r="Z84" i="12"/>
  <c r="AA84" i="5"/>
  <c r="AB85" i="8"/>
  <c r="AB84" i="12" s="1"/>
  <c r="AC85" i="8"/>
  <c r="AC84" i="12" s="1"/>
  <c r="AD85" i="8"/>
  <c r="AD84" i="12" s="1"/>
  <c r="AE85" i="8"/>
  <c r="AE84" i="12" s="1"/>
  <c r="AF85" i="8"/>
  <c r="AF84" i="12" s="1"/>
  <c r="AG85" i="8"/>
  <c r="AG84" i="12" s="1"/>
  <c r="AH85" i="8"/>
  <c r="AH84" i="12" s="1"/>
  <c r="AI85" i="8"/>
  <c r="AI84" i="12" s="1"/>
  <c r="AJ85" i="8"/>
  <c r="AJ84" i="12" s="1"/>
  <c r="AL84" i="3"/>
  <c r="AL85" i="8" s="1"/>
  <c r="AL84" i="12" s="1"/>
  <c r="AM84" i="3"/>
  <c r="AL84" i="5"/>
  <c r="AM84" i="5"/>
  <c r="AN85" i="8"/>
  <c r="AN84" i="12" s="1"/>
  <c r="AO85" i="8"/>
  <c r="AO84" i="12" s="1"/>
  <c r="AP85" i="8"/>
  <c r="AP84" i="12" s="1"/>
  <c r="AQ85" i="8"/>
  <c r="AQ84" i="12" s="1"/>
  <c r="AR85" i="8"/>
  <c r="AR84" i="12" s="1"/>
  <c r="AT85" i="8"/>
  <c r="AT84" i="12" s="1"/>
  <c r="AU85" i="8"/>
  <c r="AU84" i="12" s="1"/>
  <c r="AV85" i="8"/>
  <c r="AV84" i="12" s="1"/>
  <c r="AW85" i="8"/>
  <c r="AW84" i="12" s="1"/>
  <c r="AX85" i="8"/>
  <c r="AX84" i="12" s="1"/>
  <c r="AY85" i="8"/>
  <c r="AY84" i="12" s="1"/>
  <c r="AZ85" i="8"/>
  <c r="AZ84" i="12" s="1"/>
  <c r="BA85" i="8"/>
  <c r="BA84" i="12" s="1"/>
  <c r="D86" i="8"/>
  <c r="D85" i="12" s="1"/>
  <c r="F85" i="3"/>
  <c r="G85" i="3"/>
  <c r="F85" i="5"/>
  <c r="G85" i="5"/>
  <c r="I85" i="3"/>
  <c r="I86" i="8"/>
  <c r="I85" i="12" s="1"/>
  <c r="J85" i="3"/>
  <c r="J86" i="8"/>
  <c r="J85" i="12" s="1"/>
  <c r="I85" i="5"/>
  <c r="J85" i="5"/>
  <c r="K86" i="8"/>
  <c r="K85" i="12" s="1"/>
  <c r="M86" i="8"/>
  <c r="M85" i="12" s="1"/>
  <c r="O86" i="8"/>
  <c r="O85" i="12" s="1"/>
  <c r="P86" i="8"/>
  <c r="P85" i="12" s="1"/>
  <c r="Q86" i="8"/>
  <c r="Q85" i="12" s="1"/>
  <c r="R86" i="8"/>
  <c r="R85" i="12" s="1"/>
  <c r="S86" i="8"/>
  <c r="S85" i="12" s="1"/>
  <c r="T86" i="8"/>
  <c r="T85" i="12" s="1"/>
  <c r="U86" i="8"/>
  <c r="U85" i="12" s="1"/>
  <c r="V86" i="8"/>
  <c r="V85" i="12" s="1"/>
  <c r="W86" i="8"/>
  <c r="W85" i="12" s="1"/>
  <c r="X86" i="8"/>
  <c r="X85" i="12" s="1"/>
  <c r="Z85" i="3"/>
  <c r="Z86" i="8"/>
  <c r="AA85" i="3"/>
  <c r="AA86" i="8"/>
  <c r="AA85" i="12" s="1"/>
  <c r="Z85" i="5"/>
  <c r="Z85" i="12"/>
  <c r="AA85" i="5"/>
  <c r="AB86" i="8"/>
  <c r="AB85" i="12" s="1"/>
  <c r="AC86" i="8"/>
  <c r="AC85" i="12" s="1"/>
  <c r="AD86" i="8"/>
  <c r="AD85" i="12" s="1"/>
  <c r="AE86" i="8"/>
  <c r="AE85" i="12" s="1"/>
  <c r="AF86" i="8"/>
  <c r="AF85" i="12" s="1"/>
  <c r="AG86" i="8"/>
  <c r="AG85" i="12" s="1"/>
  <c r="AH86" i="8"/>
  <c r="AH85" i="12" s="1"/>
  <c r="AI86" i="8"/>
  <c r="AI85" i="12" s="1"/>
  <c r="AJ86" i="8"/>
  <c r="AJ85" i="12" s="1"/>
  <c r="AL85" i="3"/>
  <c r="AL86" i="8" s="1"/>
  <c r="AL85" i="12" s="1"/>
  <c r="AM85" i="3"/>
  <c r="AL85" i="5"/>
  <c r="AM85" i="5"/>
  <c r="AN86" i="8"/>
  <c r="AN85" i="12" s="1"/>
  <c r="AO86" i="8"/>
  <c r="AO85" i="12" s="1"/>
  <c r="AP86" i="8"/>
  <c r="AP85" i="12" s="1"/>
  <c r="AQ86" i="8"/>
  <c r="AQ85" i="12" s="1"/>
  <c r="AR86" i="8"/>
  <c r="AR85" i="12" s="1"/>
  <c r="AS86" i="8"/>
  <c r="AS85" i="12" s="1"/>
  <c r="AT86" i="8"/>
  <c r="AT85" i="12" s="1"/>
  <c r="AU86" i="8"/>
  <c r="AU85" i="12" s="1"/>
  <c r="AV86" i="8"/>
  <c r="AV85" i="12" s="1"/>
  <c r="AW86" i="8"/>
  <c r="AW85" i="12" s="1"/>
  <c r="AX86" i="8"/>
  <c r="AX85" i="12" s="1"/>
  <c r="AY86" i="8"/>
  <c r="AY85" i="12" s="1"/>
  <c r="AZ86" i="8"/>
  <c r="AZ85" i="12" s="1"/>
  <c r="BA86" i="8"/>
  <c r="BA85" i="12" s="1"/>
  <c r="D87" i="8"/>
  <c r="D86" i="12" s="1"/>
  <c r="F86" i="3"/>
  <c r="G86" i="3"/>
  <c r="F86" i="5"/>
  <c r="G86" i="5"/>
  <c r="I86" i="3"/>
  <c r="I87" i="8"/>
  <c r="J86" i="3"/>
  <c r="J87" i="8"/>
  <c r="J86" i="12" s="1"/>
  <c r="I86" i="5"/>
  <c r="I86" i="12"/>
  <c r="J86" i="5"/>
  <c r="K87" i="8"/>
  <c r="K86" i="12" s="1"/>
  <c r="O87" i="8"/>
  <c r="O86" i="12" s="1"/>
  <c r="P87" i="8"/>
  <c r="P86" i="12" s="1"/>
  <c r="Q87" i="8"/>
  <c r="Q86" i="12" s="1"/>
  <c r="R87" i="8"/>
  <c r="R86" i="12" s="1"/>
  <c r="S87" i="8"/>
  <c r="S86" i="12" s="1"/>
  <c r="T87" i="8"/>
  <c r="T86" i="12" s="1"/>
  <c r="U87" i="8"/>
  <c r="U86" i="12" s="1"/>
  <c r="V87" i="8"/>
  <c r="V86" i="12" s="1"/>
  <c r="W87" i="8"/>
  <c r="W86" i="12" s="1"/>
  <c r="X87" i="8"/>
  <c r="X86" i="12" s="1"/>
  <c r="Z86" i="3"/>
  <c r="Z87" i="8"/>
  <c r="AA86" i="3"/>
  <c r="AA87" i="8"/>
  <c r="AA86" i="12" s="1"/>
  <c r="Z86" i="5"/>
  <c r="AA86" i="5"/>
  <c r="AB87" i="8"/>
  <c r="AB86" i="12" s="1"/>
  <c r="AC87" i="8"/>
  <c r="AC86" i="12" s="1"/>
  <c r="AD87" i="8"/>
  <c r="AD86" i="12" s="1"/>
  <c r="AE87" i="8"/>
  <c r="AE86" i="12" s="1"/>
  <c r="AF87" i="8"/>
  <c r="AF86" i="12" s="1"/>
  <c r="AG87" i="8"/>
  <c r="AG86" i="12" s="1"/>
  <c r="AH87" i="8"/>
  <c r="AH86" i="12" s="1"/>
  <c r="AI87" i="8"/>
  <c r="AI86" i="12" s="1"/>
  <c r="AJ87" i="8"/>
  <c r="AJ86" i="12" s="1"/>
  <c r="AL86" i="3"/>
  <c r="AL87" i="8" s="1"/>
  <c r="AM86" i="3"/>
  <c r="AL86" i="5"/>
  <c r="AM86" i="5"/>
  <c r="AN87" i="8"/>
  <c r="AN86" i="12" s="1"/>
  <c r="AO87" i="8"/>
  <c r="AO86" i="12" s="1"/>
  <c r="AP87" i="8"/>
  <c r="AP86" i="12" s="1"/>
  <c r="AQ87" i="8"/>
  <c r="AQ86" i="12" s="1"/>
  <c r="AR87" i="8"/>
  <c r="AR86" i="12" s="1"/>
  <c r="AT87" i="8"/>
  <c r="AT86" i="12" s="1"/>
  <c r="AU87" i="8"/>
  <c r="AU86" i="12" s="1"/>
  <c r="AV87" i="8"/>
  <c r="AV86" i="12" s="1"/>
  <c r="AW87" i="8"/>
  <c r="AW86" i="12" s="1"/>
  <c r="AX87" i="8"/>
  <c r="AX86" i="12" s="1"/>
  <c r="AY87" i="8"/>
  <c r="AY86" i="12" s="1"/>
  <c r="AZ87" i="8"/>
  <c r="AZ86" i="12" s="1"/>
  <c r="BA87" i="8"/>
  <c r="BA86" i="12" s="1"/>
  <c r="D88" i="8"/>
  <c r="D87" i="12" s="1"/>
  <c r="F87" i="3"/>
  <c r="G87" i="3"/>
  <c r="G88" i="8" s="1"/>
  <c r="F87" i="5"/>
  <c r="G87" i="5"/>
  <c r="I87" i="3"/>
  <c r="I88" i="8"/>
  <c r="J87" i="3"/>
  <c r="J88" i="8"/>
  <c r="J87" i="12" s="1"/>
  <c r="I87" i="5"/>
  <c r="I87" i="12"/>
  <c r="J87" i="5"/>
  <c r="K88" i="8"/>
  <c r="K87" i="12" s="1"/>
  <c r="M88" i="8"/>
  <c r="M87" i="12" s="1"/>
  <c r="O88" i="8"/>
  <c r="O87" i="12" s="1"/>
  <c r="P88" i="8"/>
  <c r="P87" i="12" s="1"/>
  <c r="Q88" i="8"/>
  <c r="Q87" i="12" s="1"/>
  <c r="R88" i="8"/>
  <c r="R87" i="12" s="1"/>
  <c r="S88" i="8"/>
  <c r="S87" i="12" s="1"/>
  <c r="T88" i="8"/>
  <c r="T87" i="12" s="1"/>
  <c r="U88" i="8"/>
  <c r="U87" i="12" s="1"/>
  <c r="V88" i="8"/>
  <c r="V87" i="12" s="1"/>
  <c r="W88" i="8"/>
  <c r="W87" i="12" s="1"/>
  <c r="X88" i="8"/>
  <c r="X87" i="12" s="1"/>
  <c r="Z87" i="3"/>
  <c r="Z88" i="8"/>
  <c r="AA87" i="3"/>
  <c r="AA88" i="8"/>
  <c r="AA87" i="12" s="1"/>
  <c r="Z87" i="5"/>
  <c r="AA87" i="5"/>
  <c r="AB88" i="8"/>
  <c r="AB87" i="12" s="1"/>
  <c r="AC88" i="8"/>
  <c r="AC87" i="12" s="1"/>
  <c r="AD88" i="8"/>
  <c r="AD87" i="12" s="1"/>
  <c r="AE88" i="8"/>
  <c r="AE87" i="12" s="1"/>
  <c r="AF88" i="8"/>
  <c r="AF87" i="12" s="1"/>
  <c r="AG88" i="8"/>
  <c r="AG87" i="12" s="1"/>
  <c r="AH88" i="8"/>
  <c r="AH87" i="12" s="1"/>
  <c r="AI88" i="8"/>
  <c r="AI87" i="12" s="1"/>
  <c r="AJ88" i="8"/>
  <c r="AJ87" i="12" s="1"/>
  <c r="AL87" i="3"/>
  <c r="AL88" i="8" s="1"/>
  <c r="AM87" i="3"/>
  <c r="AL87" i="5"/>
  <c r="AM87" i="5"/>
  <c r="AN88" i="8"/>
  <c r="AN87" i="12" s="1"/>
  <c r="AO88" i="8"/>
  <c r="AO87" i="12" s="1"/>
  <c r="AP88" i="8"/>
  <c r="AP87" i="12" s="1"/>
  <c r="AQ88" i="8"/>
  <c r="AQ87" i="12" s="1"/>
  <c r="AR88" i="8"/>
  <c r="AR87" i="12" s="1"/>
  <c r="AT88" i="8"/>
  <c r="AT87" i="12" s="1"/>
  <c r="AU88" i="8"/>
  <c r="AU87" i="12" s="1"/>
  <c r="AV88" i="8"/>
  <c r="AV87" i="12" s="1"/>
  <c r="AW88" i="8"/>
  <c r="AW87" i="12" s="1"/>
  <c r="AX88" i="8"/>
  <c r="AX87" i="12" s="1"/>
  <c r="AY88" i="8"/>
  <c r="AY87" i="12" s="1"/>
  <c r="AZ88" i="8"/>
  <c r="AZ87" i="12" s="1"/>
  <c r="BA88" i="8"/>
  <c r="BA87" i="12" s="1"/>
  <c r="D89" i="8"/>
  <c r="D88" i="12" s="1"/>
  <c r="F88" i="3"/>
  <c r="G88" i="3"/>
  <c r="F88" i="5"/>
  <c r="G88" i="5"/>
  <c r="I88" i="3"/>
  <c r="I89" i="8"/>
  <c r="J88" i="3"/>
  <c r="J89" i="8"/>
  <c r="J88" i="12" s="1"/>
  <c r="I88" i="5"/>
  <c r="J88" i="5"/>
  <c r="K89" i="8"/>
  <c r="K88" i="12" s="1"/>
  <c r="M89" i="8"/>
  <c r="M88" i="12" s="1"/>
  <c r="O89" i="8"/>
  <c r="O88" i="12" s="1"/>
  <c r="P89" i="8"/>
  <c r="P88" i="12" s="1"/>
  <c r="Q89" i="8"/>
  <c r="Q88" i="12" s="1"/>
  <c r="R89" i="8"/>
  <c r="R88" i="12" s="1"/>
  <c r="S89" i="8"/>
  <c r="S88" i="12" s="1"/>
  <c r="T89" i="8"/>
  <c r="T88" i="12" s="1"/>
  <c r="U89" i="8"/>
  <c r="U88" i="12" s="1"/>
  <c r="V89" i="8"/>
  <c r="V88" i="12" s="1"/>
  <c r="W89" i="8"/>
  <c r="W88" i="12" s="1"/>
  <c r="X89" i="8"/>
  <c r="X88" i="12" s="1"/>
  <c r="Z88" i="3"/>
  <c r="Z89" i="8"/>
  <c r="AA88" i="3"/>
  <c r="AA89" i="8"/>
  <c r="AA88" i="12" s="1"/>
  <c r="Z88" i="5"/>
  <c r="Z88" i="12"/>
  <c r="AA88" i="5"/>
  <c r="AB89" i="8"/>
  <c r="AB88" i="12" s="1"/>
  <c r="AC89" i="8"/>
  <c r="AC88" i="12" s="1"/>
  <c r="AD89" i="8"/>
  <c r="AD88" i="12" s="1"/>
  <c r="AE89" i="8"/>
  <c r="AE88" i="12" s="1"/>
  <c r="AF89" i="8"/>
  <c r="AF88" i="12" s="1"/>
  <c r="AG89" i="8"/>
  <c r="AG88" i="12" s="1"/>
  <c r="AH89" i="8"/>
  <c r="AH88" i="12" s="1"/>
  <c r="AI89" i="8"/>
  <c r="AI88" i="12" s="1"/>
  <c r="AJ89" i="8"/>
  <c r="AJ88" i="12" s="1"/>
  <c r="AL88" i="3"/>
  <c r="AL89" i="8" s="1"/>
  <c r="AM88" i="3"/>
  <c r="AL88" i="5"/>
  <c r="AM88" i="5"/>
  <c r="AN89" i="8"/>
  <c r="AN88" i="12" s="1"/>
  <c r="AO89" i="8"/>
  <c r="AO88" i="12" s="1"/>
  <c r="AP89" i="8"/>
  <c r="AP88" i="12" s="1"/>
  <c r="AQ89" i="8"/>
  <c r="AQ88" i="12" s="1"/>
  <c r="AR89" i="8"/>
  <c r="AR88" i="12" s="1"/>
  <c r="AS89" i="8"/>
  <c r="AS88" i="12" s="1"/>
  <c r="AT89" i="8"/>
  <c r="AT88" i="12" s="1"/>
  <c r="AU89" i="8"/>
  <c r="AU88" i="12" s="1"/>
  <c r="AV89" i="8"/>
  <c r="AV88" i="12" s="1"/>
  <c r="AW89" i="8"/>
  <c r="AW88" i="12" s="1"/>
  <c r="AX89" i="8"/>
  <c r="AX88" i="12" s="1"/>
  <c r="AY89" i="8"/>
  <c r="AY88" i="12" s="1"/>
  <c r="AZ89" i="8"/>
  <c r="AZ88" i="12" s="1"/>
  <c r="BA89" i="8"/>
  <c r="BA88" i="12" s="1"/>
  <c r="D90" i="8"/>
  <c r="D89" i="12" s="1"/>
  <c r="F89" i="3"/>
  <c r="G89" i="3"/>
  <c r="G90" i="8"/>
  <c r="F89" i="5"/>
  <c r="G89" i="5"/>
  <c r="I89" i="3"/>
  <c r="I90" i="8"/>
  <c r="I89" i="12" s="1"/>
  <c r="J89" i="3"/>
  <c r="J90" i="8"/>
  <c r="J89" i="12" s="1"/>
  <c r="I89" i="5"/>
  <c r="J89" i="5"/>
  <c r="K90" i="8"/>
  <c r="K89" i="12" s="1"/>
  <c r="O90" i="8"/>
  <c r="O89" i="12" s="1"/>
  <c r="P90" i="8"/>
  <c r="P89" i="12" s="1"/>
  <c r="Q90" i="8"/>
  <c r="Q89" i="12" s="1"/>
  <c r="R90" i="8"/>
  <c r="R89" i="12" s="1"/>
  <c r="S90" i="8"/>
  <c r="S89" i="12" s="1"/>
  <c r="T90" i="8"/>
  <c r="T89" i="12" s="1"/>
  <c r="U90" i="8"/>
  <c r="U89" i="12" s="1"/>
  <c r="V90" i="8"/>
  <c r="V89" i="12" s="1"/>
  <c r="W90" i="8"/>
  <c r="W89" i="12" s="1"/>
  <c r="X90" i="8"/>
  <c r="X89" i="12" s="1"/>
  <c r="Z89" i="3"/>
  <c r="Z90" i="8"/>
  <c r="AA89" i="3"/>
  <c r="AA90" i="8"/>
  <c r="AA89" i="12" s="1"/>
  <c r="Z89" i="5"/>
  <c r="Z89" i="12"/>
  <c r="AA89" i="5"/>
  <c r="AB90" i="8"/>
  <c r="AB89" i="12" s="1"/>
  <c r="AC90" i="8"/>
  <c r="AC89" i="12" s="1"/>
  <c r="AD90" i="8"/>
  <c r="AD89" i="12" s="1"/>
  <c r="AE90" i="8"/>
  <c r="AE89" i="12" s="1"/>
  <c r="AF90" i="8"/>
  <c r="AF89" i="12" s="1"/>
  <c r="AG90" i="8"/>
  <c r="AG89" i="12" s="1"/>
  <c r="AH90" i="8"/>
  <c r="AH89" i="12" s="1"/>
  <c r="AI90" i="8"/>
  <c r="AI89" i="12" s="1"/>
  <c r="AJ90" i="8"/>
  <c r="AJ89" i="12" s="1"/>
  <c r="AL89" i="3"/>
  <c r="AL90" i="8" s="1"/>
  <c r="AM89" i="3"/>
  <c r="AL89" i="5"/>
  <c r="AM89" i="5"/>
  <c r="AN90" i="8"/>
  <c r="AN89" i="12" s="1"/>
  <c r="AO90" i="8"/>
  <c r="AO89" i="12" s="1"/>
  <c r="AP90" i="8"/>
  <c r="AP89" i="12" s="1"/>
  <c r="AQ90" i="8"/>
  <c r="AQ89" i="12" s="1"/>
  <c r="AR90" i="8"/>
  <c r="AR89" i="12" s="1"/>
  <c r="AT90" i="8"/>
  <c r="AT89" i="12" s="1"/>
  <c r="AU90" i="8"/>
  <c r="AU89" i="12" s="1"/>
  <c r="AV90" i="8"/>
  <c r="AV89" i="12" s="1"/>
  <c r="AW90" i="8"/>
  <c r="AW89" i="12" s="1"/>
  <c r="AX90" i="8"/>
  <c r="AX89" i="12" s="1"/>
  <c r="AY90" i="8"/>
  <c r="AY89" i="12" s="1"/>
  <c r="AZ90" i="8"/>
  <c r="AZ89" i="12" s="1"/>
  <c r="BA90" i="8"/>
  <c r="BA89" i="12" s="1"/>
  <c r="D91" i="8"/>
  <c r="D90" i="12" s="1"/>
  <c r="F90" i="3"/>
  <c r="G90" i="3"/>
  <c r="G91" i="8" s="1"/>
  <c r="F90" i="5"/>
  <c r="G90" i="5"/>
  <c r="I90" i="3"/>
  <c r="I91" i="8"/>
  <c r="J90" i="3"/>
  <c r="J91" i="8"/>
  <c r="J90" i="12" s="1"/>
  <c r="I90" i="5"/>
  <c r="I90" i="12"/>
  <c r="J90" i="5"/>
  <c r="K91" i="8"/>
  <c r="K90" i="12" s="1"/>
  <c r="M91" i="8"/>
  <c r="M90" i="12" s="1"/>
  <c r="O91" i="8"/>
  <c r="O90" i="12" s="1"/>
  <c r="P91" i="8"/>
  <c r="P90" i="12" s="1"/>
  <c r="Q91" i="8"/>
  <c r="Q90" i="12" s="1"/>
  <c r="R91" i="8"/>
  <c r="R90" i="12" s="1"/>
  <c r="S91" i="8"/>
  <c r="S90" i="12" s="1"/>
  <c r="T91" i="8"/>
  <c r="T90" i="12" s="1"/>
  <c r="U91" i="8"/>
  <c r="U90" i="12" s="1"/>
  <c r="V91" i="8"/>
  <c r="V90" i="12" s="1"/>
  <c r="W91" i="8"/>
  <c r="W90" i="12" s="1"/>
  <c r="X91" i="8"/>
  <c r="X90" i="12" s="1"/>
  <c r="Z90" i="3"/>
  <c r="Z91" i="8"/>
  <c r="AA90" i="3"/>
  <c r="AA91" i="8"/>
  <c r="AA90" i="12" s="1"/>
  <c r="Z90" i="5"/>
  <c r="AA90" i="5"/>
  <c r="AB91" i="8"/>
  <c r="AB90" i="12" s="1"/>
  <c r="AC91" i="8"/>
  <c r="AC90" i="12" s="1"/>
  <c r="AD91" i="8"/>
  <c r="AD90" i="12" s="1"/>
  <c r="AE91" i="8"/>
  <c r="AE90" i="12" s="1"/>
  <c r="AF91" i="8"/>
  <c r="AF90" i="12" s="1"/>
  <c r="AG91" i="8"/>
  <c r="AG90" i="12" s="1"/>
  <c r="AH91" i="8"/>
  <c r="AH90" i="12" s="1"/>
  <c r="AI91" i="8"/>
  <c r="AI90" i="12" s="1"/>
  <c r="AJ91" i="8"/>
  <c r="AJ90" i="12" s="1"/>
  <c r="AL90" i="3"/>
  <c r="AL91" i="8" s="1"/>
  <c r="AM90" i="3"/>
  <c r="AL90" i="5"/>
  <c r="AM90" i="5"/>
  <c r="AN91" i="8"/>
  <c r="AN90" i="12" s="1"/>
  <c r="AO91" i="8"/>
  <c r="AO90" i="12" s="1"/>
  <c r="AP91" i="8"/>
  <c r="AP90" i="12" s="1"/>
  <c r="AQ91" i="8"/>
  <c r="AQ90" i="12" s="1"/>
  <c r="AR91" i="8"/>
  <c r="AR90" i="12" s="1"/>
  <c r="AT91" i="8"/>
  <c r="AT90" i="12" s="1"/>
  <c r="AU91" i="8"/>
  <c r="AU90" i="12" s="1"/>
  <c r="AV91" i="8"/>
  <c r="AV90" i="12" s="1"/>
  <c r="AW91" i="8"/>
  <c r="AW90" i="12" s="1"/>
  <c r="AX91" i="8"/>
  <c r="AX90" i="12" s="1"/>
  <c r="AY91" i="8"/>
  <c r="AY90" i="12" s="1"/>
  <c r="AZ91" i="8"/>
  <c r="AZ90" i="12" s="1"/>
  <c r="BA91" i="8"/>
  <c r="BA90" i="12" s="1"/>
  <c r="D92" i="8"/>
  <c r="D91" i="12" s="1"/>
  <c r="F91" i="3"/>
  <c r="G91" i="3"/>
  <c r="F91" i="5"/>
  <c r="G91" i="5"/>
  <c r="I91" i="3"/>
  <c r="I92" i="8"/>
  <c r="J91" i="3"/>
  <c r="J92" i="8"/>
  <c r="I91" i="5"/>
  <c r="I91" i="12"/>
  <c r="J91" i="5"/>
  <c r="K92" i="8"/>
  <c r="K91" i="12" s="1"/>
  <c r="M92" i="8"/>
  <c r="M91" i="12" s="1"/>
  <c r="O92" i="8"/>
  <c r="O91" i="12" s="1"/>
  <c r="P92" i="8"/>
  <c r="P91" i="12" s="1"/>
  <c r="Q92" i="8"/>
  <c r="Q91" i="12" s="1"/>
  <c r="R92" i="8"/>
  <c r="R91" i="12" s="1"/>
  <c r="S92" i="8"/>
  <c r="S91" i="12" s="1"/>
  <c r="T92" i="8"/>
  <c r="T91" i="12" s="1"/>
  <c r="U92" i="8"/>
  <c r="U91" i="12" s="1"/>
  <c r="V92" i="8"/>
  <c r="V91" i="12" s="1"/>
  <c r="W92" i="8"/>
  <c r="W91" i="12" s="1"/>
  <c r="X92" i="8"/>
  <c r="X91" i="12" s="1"/>
  <c r="Z91" i="3"/>
  <c r="Z92" i="8"/>
  <c r="AA91" i="3"/>
  <c r="AA92" i="8"/>
  <c r="AA91" i="12" s="1"/>
  <c r="Z91" i="5"/>
  <c r="AA91" i="5"/>
  <c r="AB92" i="8"/>
  <c r="AB91" i="12" s="1"/>
  <c r="AC92" i="8"/>
  <c r="AC91" i="12" s="1"/>
  <c r="AD92" i="8"/>
  <c r="AD91" i="12" s="1"/>
  <c r="AE92" i="8"/>
  <c r="AE91" i="12" s="1"/>
  <c r="AF92" i="8"/>
  <c r="AF91" i="12" s="1"/>
  <c r="AG92" i="8"/>
  <c r="AG91" i="12" s="1"/>
  <c r="AH92" i="8"/>
  <c r="AH91" i="12" s="1"/>
  <c r="AI92" i="8"/>
  <c r="AI91" i="12" s="1"/>
  <c r="AJ92" i="8"/>
  <c r="AJ91" i="12" s="1"/>
  <c r="AL91" i="3"/>
  <c r="AL92" i="8" s="1"/>
  <c r="AM91" i="3"/>
  <c r="AL91" i="5"/>
  <c r="AM91" i="5"/>
  <c r="AN92" i="8"/>
  <c r="AN91" i="12" s="1"/>
  <c r="AO92" i="8"/>
  <c r="AO91" i="12" s="1"/>
  <c r="AP92" i="8"/>
  <c r="AP91" i="12" s="1"/>
  <c r="AQ92" i="8"/>
  <c r="AQ91" i="12" s="1"/>
  <c r="AR92" i="8"/>
  <c r="AR91" i="12" s="1"/>
  <c r="AS92" i="8"/>
  <c r="AS91" i="12" s="1"/>
  <c r="AT92" i="8"/>
  <c r="AT91" i="12" s="1"/>
  <c r="AU92" i="8"/>
  <c r="AU91" i="12" s="1"/>
  <c r="AV92" i="8"/>
  <c r="AV91" i="12" s="1"/>
  <c r="AW92" i="8"/>
  <c r="AW91" i="12" s="1"/>
  <c r="AX92" i="8"/>
  <c r="AX91" i="12" s="1"/>
  <c r="AY92" i="8"/>
  <c r="AY91" i="12" s="1"/>
  <c r="AZ92" i="8"/>
  <c r="AZ91" i="12" s="1"/>
  <c r="BA92" i="8"/>
  <c r="BA91" i="12" s="1"/>
  <c r="D93" i="8"/>
  <c r="D92" i="12" s="1"/>
  <c r="F92" i="3"/>
  <c r="G92" i="3"/>
  <c r="F92" i="5"/>
  <c r="G92" i="5"/>
  <c r="I92" i="3"/>
  <c r="I93" i="8"/>
  <c r="J92" i="3"/>
  <c r="J93" i="8"/>
  <c r="J92" i="12" s="1"/>
  <c r="I92" i="5"/>
  <c r="J92" i="5"/>
  <c r="K93" i="8"/>
  <c r="K92" i="12" s="1"/>
  <c r="M93" i="8"/>
  <c r="M92" i="12" s="1"/>
  <c r="O93" i="8"/>
  <c r="O92" i="12" s="1"/>
  <c r="P93" i="8"/>
  <c r="P92" i="12" s="1"/>
  <c r="Q93" i="8"/>
  <c r="Q92" i="12" s="1"/>
  <c r="R93" i="8"/>
  <c r="R92" i="12" s="1"/>
  <c r="S93" i="8"/>
  <c r="S92" i="12" s="1"/>
  <c r="T93" i="8"/>
  <c r="T92" i="12" s="1"/>
  <c r="U93" i="8"/>
  <c r="U92" i="12" s="1"/>
  <c r="V93" i="8"/>
  <c r="V92" i="12" s="1"/>
  <c r="W93" i="8"/>
  <c r="W92" i="12" s="1"/>
  <c r="X93" i="8"/>
  <c r="X92" i="12" s="1"/>
  <c r="Z92" i="3"/>
  <c r="Z93" i="8"/>
  <c r="Z92" i="12" s="1"/>
  <c r="AA92" i="3"/>
  <c r="AA93" i="8"/>
  <c r="AA92" i="12" s="1"/>
  <c r="Z92" i="5"/>
  <c r="AA92" i="5"/>
  <c r="AB93" i="8"/>
  <c r="AB92" i="12" s="1"/>
  <c r="AC93" i="8"/>
  <c r="AC92" i="12" s="1"/>
  <c r="AD93" i="8"/>
  <c r="AD92" i="12" s="1"/>
  <c r="AE93" i="8"/>
  <c r="AE92" i="12" s="1"/>
  <c r="AF93" i="8"/>
  <c r="AF92" i="12" s="1"/>
  <c r="AG93" i="8"/>
  <c r="AG92" i="12" s="1"/>
  <c r="AH93" i="8"/>
  <c r="AH92" i="12" s="1"/>
  <c r="AI93" i="8"/>
  <c r="AI92" i="12" s="1"/>
  <c r="AJ93" i="8"/>
  <c r="AJ92" i="12" s="1"/>
  <c r="AL92" i="3"/>
  <c r="AL93" i="8" s="1"/>
  <c r="AM92" i="3"/>
  <c r="AL92" i="5"/>
  <c r="AM92" i="5"/>
  <c r="AN93" i="8"/>
  <c r="AN92" i="12" s="1"/>
  <c r="AO93" i="8"/>
  <c r="AO92" i="12" s="1"/>
  <c r="AP93" i="8"/>
  <c r="AP92" i="12" s="1"/>
  <c r="AQ93" i="8"/>
  <c r="AQ92" i="12" s="1"/>
  <c r="AR93" i="8"/>
  <c r="AR92" i="12" s="1"/>
  <c r="AS93" i="8"/>
  <c r="AS92" i="12" s="1"/>
  <c r="AT93" i="8"/>
  <c r="AT92" i="12" s="1"/>
  <c r="AU93" i="8"/>
  <c r="AU92" i="12" s="1"/>
  <c r="AV93" i="8"/>
  <c r="AV92" i="12" s="1"/>
  <c r="AW93" i="8"/>
  <c r="AW92" i="12" s="1"/>
  <c r="AX93" i="8"/>
  <c r="AX92" i="12" s="1"/>
  <c r="AY93" i="8"/>
  <c r="AY92" i="12" s="1"/>
  <c r="AZ93" i="8"/>
  <c r="AZ92" i="12" s="1"/>
  <c r="BA93" i="8"/>
  <c r="BA92" i="12" s="1"/>
  <c r="D94" i="8"/>
  <c r="D93" i="12" s="1"/>
  <c r="F93" i="3"/>
  <c r="G93" i="3"/>
  <c r="F93" i="5"/>
  <c r="G93" i="5"/>
  <c r="I93" i="3"/>
  <c r="I94" i="8"/>
  <c r="I93" i="12" s="1"/>
  <c r="J93" i="3"/>
  <c r="J94" i="8"/>
  <c r="J93" i="12" s="1"/>
  <c r="I93" i="5"/>
  <c r="J93" i="5"/>
  <c r="K94" i="8"/>
  <c r="K93" i="12" s="1"/>
  <c r="M94" i="8"/>
  <c r="M93" i="12" s="1"/>
  <c r="O94" i="8"/>
  <c r="O93" i="12" s="1"/>
  <c r="P94" i="8"/>
  <c r="P93" i="12" s="1"/>
  <c r="Q94" i="8"/>
  <c r="Q93" i="12" s="1"/>
  <c r="R94" i="8"/>
  <c r="R93" i="12" s="1"/>
  <c r="S94" i="8"/>
  <c r="S93" i="12" s="1"/>
  <c r="T94" i="8"/>
  <c r="T93" i="12" s="1"/>
  <c r="U94" i="8"/>
  <c r="U93" i="12" s="1"/>
  <c r="V94" i="8"/>
  <c r="V93" i="12" s="1"/>
  <c r="W94" i="8"/>
  <c r="W93" i="12" s="1"/>
  <c r="X94" i="8"/>
  <c r="X93" i="12" s="1"/>
  <c r="Z93" i="3"/>
  <c r="Z94" i="8"/>
  <c r="AA93" i="3"/>
  <c r="AA94" i="8"/>
  <c r="Z93" i="5"/>
  <c r="Z93" i="12"/>
  <c r="AA93" i="5"/>
  <c r="AB94" i="8"/>
  <c r="AB93" i="12" s="1"/>
  <c r="AC94" i="8"/>
  <c r="AC93" i="12" s="1"/>
  <c r="AD94" i="8"/>
  <c r="AD93" i="12" s="1"/>
  <c r="AE94" i="8"/>
  <c r="AE93" i="12" s="1"/>
  <c r="AF94" i="8"/>
  <c r="AF93" i="12" s="1"/>
  <c r="AG94" i="8"/>
  <c r="AG93" i="12" s="1"/>
  <c r="AH94" i="8"/>
  <c r="AH93" i="12" s="1"/>
  <c r="AI94" i="8"/>
  <c r="AI93" i="12" s="1"/>
  <c r="AJ94" i="8"/>
  <c r="AJ93" i="12" s="1"/>
  <c r="AL93" i="3"/>
  <c r="AL94" i="8" s="1"/>
  <c r="AM93" i="3"/>
  <c r="AL93" i="5"/>
  <c r="AM93" i="5"/>
  <c r="AN94" i="8"/>
  <c r="AN93" i="12" s="1"/>
  <c r="AO94" i="8"/>
  <c r="AO93" i="12" s="1"/>
  <c r="AP94" i="8"/>
  <c r="AP93" i="12" s="1"/>
  <c r="AQ94" i="8"/>
  <c r="AQ93" i="12" s="1"/>
  <c r="AR94" i="8"/>
  <c r="AR93" i="12" s="1"/>
  <c r="AS94" i="8"/>
  <c r="AS93" i="12" s="1"/>
  <c r="AT94" i="8"/>
  <c r="AT93" i="12" s="1"/>
  <c r="AU94" i="8"/>
  <c r="AU93" i="12" s="1"/>
  <c r="AV94" i="8"/>
  <c r="AV93" i="12" s="1"/>
  <c r="AW94" i="8"/>
  <c r="AW93" i="12" s="1"/>
  <c r="AX94" i="8"/>
  <c r="AX93" i="12" s="1"/>
  <c r="AY94" i="8"/>
  <c r="AY93" i="12" s="1"/>
  <c r="AZ94" i="8"/>
  <c r="AZ93" i="12" s="1"/>
  <c r="BA94" i="8"/>
  <c r="BA93" i="12" s="1"/>
  <c r="D95" i="8"/>
  <c r="D94" i="12" s="1"/>
  <c r="F94" i="3"/>
  <c r="G94" i="3"/>
  <c r="G95" i="8" s="1"/>
  <c r="BG96" i="10" s="1"/>
  <c r="F94" i="5"/>
  <c r="G94" i="5"/>
  <c r="I94" i="3"/>
  <c r="I95" i="8"/>
  <c r="J94" i="3"/>
  <c r="J95" i="8"/>
  <c r="J94" i="12" s="1"/>
  <c r="I94" i="5"/>
  <c r="J94" i="5"/>
  <c r="K95" i="8"/>
  <c r="K94" i="12" s="1"/>
  <c r="N95" i="8"/>
  <c r="N94" i="12" s="1"/>
  <c r="O95" i="8"/>
  <c r="O94" i="12" s="1"/>
  <c r="P95" i="8"/>
  <c r="P94" i="12" s="1"/>
  <c r="Q95" i="8"/>
  <c r="Q94" i="12" s="1"/>
  <c r="R95" i="8"/>
  <c r="R94" i="12" s="1"/>
  <c r="S95" i="8"/>
  <c r="S94" i="12" s="1"/>
  <c r="T95" i="8"/>
  <c r="T94" i="12" s="1"/>
  <c r="U95" i="8"/>
  <c r="U94" i="12" s="1"/>
  <c r="V95" i="8"/>
  <c r="V94" i="12" s="1"/>
  <c r="W95" i="8"/>
  <c r="W94" i="12" s="1"/>
  <c r="X95" i="8"/>
  <c r="X94" i="12" s="1"/>
  <c r="Z94" i="3"/>
  <c r="Z95" i="8"/>
  <c r="AA94" i="3"/>
  <c r="AA95" i="8"/>
  <c r="Z94" i="5"/>
  <c r="AA94" i="5"/>
  <c r="AB95" i="8"/>
  <c r="AB94" i="12" s="1"/>
  <c r="AC95" i="8"/>
  <c r="AC94" i="12" s="1"/>
  <c r="AD95" i="8"/>
  <c r="AD94" i="12" s="1"/>
  <c r="AE95" i="8"/>
  <c r="AE94" i="12" s="1"/>
  <c r="AF95" i="8"/>
  <c r="AF94" i="12" s="1"/>
  <c r="AG95" i="8"/>
  <c r="AG94" i="12" s="1"/>
  <c r="AH95" i="8"/>
  <c r="AH94" i="12" s="1"/>
  <c r="AI95" i="8"/>
  <c r="AI94" i="12" s="1"/>
  <c r="AJ95" i="8"/>
  <c r="AJ94" i="12" s="1"/>
  <c r="AL94" i="3"/>
  <c r="AL95" i="8" s="1"/>
  <c r="AM94" i="3"/>
  <c r="AL94" i="5"/>
  <c r="AM94" i="5"/>
  <c r="AN95" i="8"/>
  <c r="AN94" i="12" s="1"/>
  <c r="AO95" i="8"/>
  <c r="AO94" i="12" s="1"/>
  <c r="AP95" i="8"/>
  <c r="AP94" i="12" s="1"/>
  <c r="AQ95" i="8"/>
  <c r="AQ94" i="12" s="1"/>
  <c r="AR95" i="8"/>
  <c r="AR94" i="12" s="1"/>
  <c r="AT95" i="8"/>
  <c r="AT94" i="12" s="1"/>
  <c r="AU95" i="8"/>
  <c r="AU94" i="12" s="1"/>
  <c r="AV95" i="8"/>
  <c r="AV94" i="12" s="1"/>
  <c r="AW95" i="8"/>
  <c r="AW94" i="12" s="1"/>
  <c r="AX95" i="8"/>
  <c r="AX94" i="12" s="1"/>
  <c r="AY95" i="8"/>
  <c r="AY94" i="12" s="1"/>
  <c r="AZ95" i="8"/>
  <c r="AZ94" i="12" s="1"/>
  <c r="BA95" i="8"/>
  <c r="BA94" i="12" s="1"/>
  <c r="D96" i="8"/>
  <c r="D95" i="12" s="1"/>
  <c r="F95" i="3"/>
  <c r="F96" i="8"/>
  <c r="G95" i="3"/>
  <c r="F95" i="5"/>
  <c r="G95" i="5"/>
  <c r="I95" i="3"/>
  <c r="I96" i="8"/>
  <c r="J95" i="3"/>
  <c r="J96" i="8"/>
  <c r="J95" i="12" s="1"/>
  <c r="I95" i="5"/>
  <c r="I95" i="12"/>
  <c r="J95" i="5"/>
  <c r="K96" i="8"/>
  <c r="K95" i="12" s="1"/>
  <c r="O96" i="8"/>
  <c r="O95" i="12" s="1"/>
  <c r="P96" i="8"/>
  <c r="P95" i="12" s="1"/>
  <c r="Q96" i="8"/>
  <c r="Q95" i="12" s="1"/>
  <c r="R96" i="8"/>
  <c r="R95" i="12" s="1"/>
  <c r="S96" i="8"/>
  <c r="S95" i="12" s="1"/>
  <c r="T96" i="8"/>
  <c r="T95" i="12" s="1"/>
  <c r="U96" i="8"/>
  <c r="U95" i="12" s="1"/>
  <c r="V96" i="8"/>
  <c r="V95" i="12" s="1"/>
  <c r="W96" i="8"/>
  <c r="W95" i="12" s="1"/>
  <c r="X96" i="8"/>
  <c r="X95" i="12" s="1"/>
  <c r="Z95" i="3"/>
  <c r="Z96" i="8"/>
  <c r="AA95" i="3"/>
  <c r="AA96" i="8"/>
  <c r="Z95" i="5"/>
  <c r="AA95" i="5"/>
  <c r="AB96" i="8"/>
  <c r="AB95" i="12" s="1"/>
  <c r="AC96" i="8"/>
  <c r="AC95" i="12" s="1"/>
  <c r="AD96" i="8"/>
  <c r="AD95" i="12" s="1"/>
  <c r="AE96" i="8"/>
  <c r="AE95" i="12" s="1"/>
  <c r="AF96" i="8"/>
  <c r="AF95" i="12" s="1"/>
  <c r="AG96" i="8"/>
  <c r="AG95" i="12" s="1"/>
  <c r="AH96" i="8"/>
  <c r="AH95" i="12" s="1"/>
  <c r="AI96" i="8"/>
  <c r="AI95" i="12" s="1"/>
  <c r="AJ96" i="8"/>
  <c r="AJ95" i="12" s="1"/>
  <c r="AL95" i="3"/>
  <c r="AL96" i="8" s="1"/>
  <c r="AM95" i="3"/>
  <c r="AL95" i="5"/>
  <c r="AM95" i="5"/>
  <c r="AN96" i="8"/>
  <c r="AN95" i="12" s="1"/>
  <c r="AO96" i="8"/>
  <c r="AO95" i="12" s="1"/>
  <c r="AP96" i="8"/>
  <c r="AP95" i="12" s="1"/>
  <c r="AQ96" i="8"/>
  <c r="AQ95" i="12" s="1"/>
  <c r="AR96" i="8"/>
  <c r="AR95" i="12" s="1"/>
  <c r="AS96" i="8"/>
  <c r="AS95" i="12" s="1"/>
  <c r="AT96" i="8"/>
  <c r="AT95" i="12" s="1"/>
  <c r="AU96" i="8"/>
  <c r="AU95" i="12" s="1"/>
  <c r="AV96" i="8"/>
  <c r="AV95" i="12" s="1"/>
  <c r="AW96" i="8"/>
  <c r="AW95" i="12" s="1"/>
  <c r="AX96" i="8"/>
  <c r="AX95" i="12" s="1"/>
  <c r="AY96" i="8"/>
  <c r="AY95" i="12" s="1"/>
  <c r="AZ96" i="8"/>
  <c r="AZ95" i="12" s="1"/>
  <c r="BA96" i="8"/>
  <c r="BA95" i="12" s="1"/>
  <c r="D97" i="8"/>
  <c r="D96" i="12" s="1"/>
  <c r="F96" i="3"/>
  <c r="G96" i="3"/>
  <c r="G97" i="8"/>
  <c r="F96" i="5"/>
  <c r="G96" i="5"/>
  <c r="I96" i="3"/>
  <c r="I97" i="8"/>
  <c r="J96" i="3"/>
  <c r="J97" i="8"/>
  <c r="J96" i="12" s="1"/>
  <c r="I96" i="5"/>
  <c r="J96" i="5"/>
  <c r="K97" i="8"/>
  <c r="K96" i="12" s="1"/>
  <c r="O97" i="8"/>
  <c r="O96" i="12" s="1"/>
  <c r="P97" i="8"/>
  <c r="P96" i="12" s="1"/>
  <c r="Q97" i="8"/>
  <c r="Q96" i="12" s="1"/>
  <c r="R97" i="8"/>
  <c r="R96" i="12" s="1"/>
  <c r="S97" i="8"/>
  <c r="S96" i="12" s="1"/>
  <c r="T97" i="8"/>
  <c r="T96" i="12" s="1"/>
  <c r="U97" i="8"/>
  <c r="U96" i="12" s="1"/>
  <c r="V97" i="8"/>
  <c r="V96" i="12" s="1"/>
  <c r="W97" i="8"/>
  <c r="W96" i="12" s="1"/>
  <c r="X97" i="8"/>
  <c r="X96" i="12" s="1"/>
  <c r="Z96" i="3"/>
  <c r="Z97" i="8"/>
  <c r="AA96" i="3"/>
  <c r="AA97" i="8"/>
  <c r="BH98" i="10" s="1"/>
  <c r="Z96" i="5"/>
  <c r="Z96" i="12"/>
  <c r="AA96" i="5"/>
  <c r="AB97" i="8"/>
  <c r="AB96" i="12" s="1"/>
  <c r="AC97" i="8"/>
  <c r="AC96" i="12" s="1"/>
  <c r="AD97" i="8"/>
  <c r="AD96" i="12" s="1"/>
  <c r="AE97" i="8"/>
  <c r="AE96" i="12" s="1"/>
  <c r="AF97" i="8"/>
  <c r="AF96" i="12" s="1"/>
  <c r="AG97" i="8"/>
  <c r="AG96" i="12" s="1"/>
  <c r="AH97" i="8"/>
  <c r="AH96" i="12" s="1"/>
  <c r="AI97" i="8"/>
  <c r="AI96" i="12" s="1"/>
  <c r="AJ97" i="8"/>
  <c r="AJ96" i="12" s="1"/>
  <c r="AL96" i="3"/>
  <c r="AL97" i="8" s="1"/>
  <c r="AM96" i="3"/>
  <c r="AL96" i="5"/>
  <c r="AM96" i="5"/>
  <c r="AN97" i="8"/>
  <c r="AN96" i="12" s="1"/>
  <c r="AO97" i="8"/>
  <c r="AO96" i="12" s="1"/>
  <c r="AP97" i="8"/>
  <c r="AP96" i="12" s="1"/>
  <c r="AQ97" i="8"/>
  <c r="AQ96" i="12" s="1"/>
  <c r="AR97" i="8"/>
  <c r="AR96" i="12" s="1"/>
  <c r="AT97" i="8"/>
  <c r="AT96" i="12" s="1"/>
  <c r="AU97" i="8"/>
  <c r="AU96" i="12" s="1"/>
  <c r="AV97" i="8"/>
  <c r="AV96" i="12" s="1"/>
  <c r="AW97" i="8"/>
  <c r="AW96" i="12" s="1"/>
  <c r="AX97" i="8"/>
  <c r="AX96" i="12" s="1"/>
  <c r="AY97" i="8"/>
  <c r="AY96" i="12" s="1"/>
  <c r="AZ97" i="8"/>
  <c r="AZ96" i="12" s="1"/>
  <c r="BA97" i="8"/>
  <c r="BA96" i="12" s="1"/>
  <c r="D98" i="8"/>
  <c r="D97" i="12" s="1"/>
  <c r="F97" i="3"/>
  <c r="F98" i="8"/>
  <c r="G97" i="3"/>
  <c r="G98" i="8"/>
  <c r="F97" i="5"/>
  <c r="F97" i="12"/>
  <c r="G97" i="5"/>
  <c r="I97" i="3"/>
  <c r="I98" i="8"/>
  <c r="J97" i="3"/>
  <c r="J98" i="8"/>
  <c r="J97" i="12" s="1"/>
  <c r="I97" i="5"/>
  <c r="J97" i="5"/>
  <c r="K98" i="8"/>
  <c r="K97" i="12" s="1"/>
  <c r="O98" i="8"/>
  <c r="O97" i="12" s="1"/>
  <c r="P98" i="8"/>
  <c r="P97" i="12" s="1"/>
  <c r="Q98" i="8"/>
  <c r="Q97" i="12" s="1"/>
  <c r="R98" i="8"/>
  <c r="R97" i="12" s="1"/>
  <c r="S98" i="8"/>
  <c r="S97" i="12" s="1"/>
  <c r="T98" i="8"/>
  <c r="T97" i="12" s="1"/>
  <c r="U98" i="8"/>
  <c r="U97" i="12" s="1"/>
  <c r="V98" i="8"/>
  <c r="V97" i="12" s="1"/>
  <c r="W98" i="8"/>
  <c r="W97" i="12" s="1"/>
  <c r="X98" i="8"/>
  <c r="X97" i="12" s="1"/>
  <c r="Z97" i="3"/>
  <c r="Z98" i="8"/>
  <c r="AA97" i="3"/>
  <c r="AA98" i="8"/>
  <c r="AA97" i="12" s="1"/>
  <c r="Z97" i="5"/>
  <c r="Z97" i="12"/>
  <c r="AA97" i="5"/>
  <c r="AB98" i="8"/>
  <c r="AB97" i="12" s="1"/>
  <c r="AC98" i="8"/>
  <c r="AC97" i="12" s="1"/>
  <c r="AD98" i="8"/>
  <c r="AD97" i="12" s="1"/>
  <c r="AE98" i="8"/>
  <c r="AE97" i="12" s="1"/>
  <c r="AF98" i="8"/>
  <c r="AF97" i="12" s="1"/>
  <c r="AG98" i="8"/>
  <c r="AG97" i="12" s="1"/>
  <c r="AH98" i="8"/>
  <c r="AH97" i="12" s="1"/>
  <c r="AI98" i="8"/>
  <c r="AI97" i="12" s="1"/>
  <c r="AJ98" i="8"/>
  <c r="AJ97" i="12" s="1"/>
  <c r="AL97" i="3"/>
  <c r="AL98" i="8" s="1"/>
  <c r="AM97" i="3"/>
  <c r="AL97" i="5"/>
  <c r="AM97" i="5"/>
  <c r="AN98" i="8"/>
  <c r="AN97" i="12" s="1"/>
  <c r="AO98" i="8"/>
  <c r="AO97" i="12" s="1"/>
  <c r="AP98" i="8"/>
  <c r="AP97" i="12" s="1"/>
  <c r="AQ98" i="8"/>
  <c r="AQ97" i="12" s="1"/>
  <c r="AR98" i="8"/>
  <c r="AR97" i="12" s="1"/>
  <c r="AT98" i="8"/>
  <c r="AT97" i="12" s="1"/>
  <c r="AU98" i="8"/>
  <c r="AU97" i="12" s="1"/>
  <c r="AV98" i="8"/>
  <c r="AV97" i="12" s="1"/>
  <c r="AW98" i="8"/>
  <c r="AW97" i="12" s="1"/>
  <c r="AX98" i="8"/>
  <c r="AX97" i="12" s="1"/>
  <c r="AY98" i="8"/>
  <c r="AY97" i="12" s="1"/>
  <c r="AZ98" i="8"/>
  <c r="AZ97" i="12" s="1"/>
  <c r="BA98" i="8"/>
  <c r="BA97" i="12" s="1"/>
  <c r="D99" i="8"/>
  <c r="D98" i="12" s="1"/>
  <c r="F98" i="3"/>
  <c r="G98" i="3"/>
  <c r="F98" i="5"/>
  <c r="G98" i="5"/>
  <c r="I98" i="3"/>
  <c r="I99" i="8"/>
  <c r="I98" i="12" s="1"/>
  <c r="J98" i="3"/>
  <c r="J99" i="8"/>
  <c r="I98" i="5"/>
  <c r="J98" i="5"/>
  <c r="K99" i="8"/>
  <c r="K98" i="12" s="1"/>
  <c r="M99" i="8"/>
  <c r="M98" i="12" s="1"/>
  <c r="O99" i="8"/>
  <c r="O98" i="12" s="1"/>
  <c r="P99" i="8"/>
  <c r="P98" i="12" s="1"/>
  <c r="Q99" i="8"/>
  <c r="Q98" i="12" s="1"/>
  <c r="R99" i="8"/>
  <c r="R98" i="12" s="1"/>
  <c r="S99" i="8"/>
  <c r="S98" i="12" s="1"/>
  <c r="T99" i="8"/>
  <c r="T98" i="12" s="1"/>
  <c r="U99" i="8"/>
  <c r="U98" i="12" s="1"/>
  <c r="V99" i="8"/>
  <c r="V98" i="12" s="1"/>
  <c r="W99" i="8"/>
  <c r="W98" i="12" s="1"/>
  <c r="X99" i="8"/>
  <c r="X98" i="12" s="1"/>
  <c r="Z98" i="3"/>
  <c r="Z99" i="8"/>
  <c r="AA98" i="3"/>
  <c r="AA99" i="8"/>
  <c r="AA98" i="12" s="1"/>
  <c r="Z98" i="5"/>
  <c r="AA98" i="5"/>
  <c r="AB99" i="8"/>
  <c r="AB98" i="12" s="1"/>
  <c r="AC99" i="8"/>
  <c r="AC98" i="12" s="1"/>
  <c r="AD99" i="8"/>
  <c r="AD98" i="12" s="1"/>
  <c r="AE99" i="8"/>
  <c r="AE98" i="12" s="1"/>
  <c r="AF99" i="8"/>
  <c r="AF98" i="12" s="1"/>
  <c r="AG99" i="8"/>
  <c r="AG98" i="12" s="1"/>
  <c r="AH99" i="8"/>
  <c r="AH98" i="12" s="1"/>
  <c r="AI99" i="8"/>
  <c r="AI98" i="12" s="1"/>
  <c r="AJ99" i="8"/>
  <c r="AJ98" i="12" s="1"/>
  <c r="AL98" i="3"/>
  <c r="AL99" i="8" s="1"/>
  <c r="AM98" i="3"/>
  <c r="AM99" i="8" s="1"/>
  <c r="AL98" i="5"/>
  <c r="AM98" i="5"/>
  <c r="AN99" i="8"/>
  <c r="AN98" i="12" s="1"/>
  <c r="AO99" i="8"/>
  <c r="AO98" i="12" s="1"/>
  <c r="AP99" i="8"/>
  <c r="AP98" i="12" s="1"/>
  <c r="AQ99" i="8"/>
  <c r="AQ98" i="12" s="1"/>
  <c r="AR99" i="8"/>
  <c r="AR98" i="12" s="1"/>
  <c r="AS99" i="8"/>
  <c r="AS98" i="12" s="1"/>
  <c r="AT99" i="8"/>
  <c r="AT98" i="12" s="1"/>
  <c r="AU99" i="8"/>
  <c r="AU98" i="12" s="1"/>
  <c r="AV99" i="8"/>
  <c r="AV98" i="12" s="1"/>
  <c r="AW99" i="8"/>
  <c r="AW98" i="12" s="1"/>
  <c r="AX99" i="8"/>
  <c r="AX98" i="12" s="1"/>
  <c r="AY99" i="8"/>
  <c r="AY98" i="12" s="1"/>
  <c r="AZ99" i="8"/>
  <c r="AZ98" i="12" s="1"/>
  <c r="BA99" i="8"/>
  <c r="BA98" i="12" s="1"/>
  <c r="D100" i="8"/>
  <c r="D99" i="12" s="1"/>
  <c r="F99" i="3"/>
  <c r="G99" i="3"/>
  <c r="F99" i="5"/>
  <c r="G99" i="5"/>
  <c r="I99" i="3"/>
  <c r="I100" i="8"/>
  <c r="J99" i="3"/>
  <c r="J100" i="8"/>
  <c r="I99" i="5"/>
  <c r="I99" i="12"/>
  <c r="J99" i="5"/>
  <c r="K100" i="8"/>
  <c r="K99" i="12" s="1"/>
  <c r="O100" i="8"/>
  <c r="O99" i="12" s="1"/>
  <c r="P100" i="8"/>
  <c r="P99" i="12" s="1"/>
  <c r="Q100" i="8"/>
  <c r="Q99" i="12" s="1"/>
  <c r="R100" i="8"/>
  <c r="R99" i="12" s="1"/>
  <c r="S100" i="8"/>
  <c r="S99" i="12" s="1"/>
  <c r="T100" i="8"/>
  <c r="T99" i="12" s="1"/>
  <c r="U100" i="8"/>
  <c r="U99" i="12" s="1"/>
  <c r="V100" i="8"/>
  <c r="V99" i="12" s="1"/>
  <c r="W100" i="8"/>
  <c r="W99" i="12" s="1"/>
  <c r="X100" i="8"/>
  <c r="X99" i="12" s="1"/>
  <c r="Z99" i="3"/>
  <c r="Z100" i="8"/>
  <c r="Z99" i="12" s="1"/>
  <c r="AA99" i="3"/>
  <c r="AA100" i="8"/>
  <c r="AA99" i="12" s="1"/>
  <c r="Z99" i="5"/>
  <c r="AA99" i="5"/>
  <c r="AB100" i="8"/>
  <c r="AB99" i="12" s="1"/>
  <c r="AC100" i="8"/>
  <c r="AC99" i="12" s="1"/>
  <c r="AD100" i="8"/>
  <c r="AD99" i="12" s="1"/>
  <c r="AE100" i="8"/>
  <c r="AE99" i="12" s="1"/>
  <c r="AF100" i="8"/>
  <c r="AF99" i="12" s="1"/>
  <c r="AG100" i="8"/>
  <c r="AG99" i="12" s="1"/>
  <c r="AH100" i="8"/>
  <c r="AH99" i="12" s="1"/>
  <c r="AI100" i="8"/>
  <c r="AI99" i="12" s="1"/>
  <c r="AJ100" i="8"/>
  <c r="AJ99" i="12" s="1"/>
  <c r="AL99" i="3"/>
  <c r="AL100" i="8"/>
  <c r="AM99" i="3"/>
  <c r="AL99" i="5"/>
  <c r="AM99" i="5"/>
  <c r="AN100" i="8"/>
  <c r="AN99" i="12" s="1"/>
  <c r="AO100" i="8"/>
  <c r="AO99" i="12" s="1"/>
  <c r="AP100" i="8"/>
  <c r="AP99" i="12" s="1"/>
  <c r="AQ100" i="8"/>
  <c r="AQ99" i="12" s="1"/>
  <c r="AR100" i="8"/>
  <c r="AR99" i="12" s="1"/>
  <c r="AT100" i="8"/>
  <c r="AT99" i="12" s="1"/>
  <c r="AU100" i="8"/>
  <c r="AU99" i="12" s="1"/>
  <c r="AV100" i="8"/>
  <c r="AV99" i="12" s="1"/>
  <c r="AW100" i="8"/>
  <c r="AW99" i="12" s="1"/>
  <c r="AX100" i="8"/>
  <c r="AX99" i="12" s="1"/>
  <c r="AY100" i="8"/>
  <c r="AY99" i="12" s="1"/>
  <c r="AZ100" i="8"/>
  <c r="AZ99" i="12" s="1"/>
  <c r="BA100" i="8"/>
  <c r="BA99" i="12" s="1"/>
  <c r="D101" i="8"/>
  <c r="D100" i="12" s="1"/>
  <c r="F100" i="3"/>
  <c r="F101" i="8" s="1"/>
  <c r="G100" i="3"/>
  <c r="F100" i="5"/>
  <c r="G100" i="5"/>
  <c r="I100" i="3"/>
  <c r="I101" i="8"/>
  <c r="J100" i="3"/>
  <c r="J101" i="8"/>
  <c r="J100" i="12" s="1"/>
  <c r="I100" i="5"/>
  <c r="J100" i="5"/>
  <c r="K101" i="8"/>
  <c r="K100" i="12" s="1"/>
  <c r="M101" i="8"/>
  <c r="M100" i="12" s="1"/>
  <c r="O101" i="8"/>
  <c r="O100" i="12" s="1"/>
  <c r="P101" i="8"/>
  <c r="P100" i="12" s="1"/>
  <c r="Q101" i="8"/>
  <c r="Q100" i="12" s="1"/>
  <c r="R101" i="8"/>
  <c r="R100" i="12" s="1"/>
  <c r="S101" i="8"/>
  <c r="S100" i="12" s="1"/>
  <c r="T101" i="8"/>
  <c r="T100" i="12" s="1"/>
  <c r="U101" i="8"/>
  <c r="U100" i="12" s="1"/>
  <c r="V101" i="8"/>
  <c r="V100" i="12" s="1"/>
  <c r="W101" i="8"/>
  <c r="W100" i="12" s="1"/>
  <c r="X101" i="8"/>
  <c r="X100" i="12" s="1"/>
  <c r="Z100" i="3"/>
  <c r="Z101" i="8"/>
  <c r="Z100" i="12" s="1"/>
  <c r="AA100" i="3"/>
  <c r="AA101" i="8"/>
  <c r="BH102" i="10" s="1"/>
  <c r="Z100" i="5"/>
  <c r="AA100" i="5"/>
  <c r="AB101" i="8"/>
  <c r="AB100" i="12" s="1"/>
  <c r="AC101" i="8"/>
  <c r="AC100" i="12" s="1"/>
  <c r="AD101" i="8"/>
  <c r="AD100" i="12" s="1"/>
  <c r="AE101" i="8"/>
  <c r="AE100" i="12" s="1"/>
  <c r="AF101" i="8"/>
  <c r="AF100" i="12" s="1"/>
  <c r="AG101" i="8"/>
  <c r="AG100" i="12" s="1"/>
  <c r="AH101" i="8"/>
  <c r="AH100" i="12" s="1"/>
  <c r="AI101" i="8"/>
  <c r="AI100" i="12" s="1"/>
  <c r="AJ101" i="8"/>
  <c r="AJ100" i="12" s="1"/>
  <c r="AL100" i="3"/>
  <c r="AL101" i="8" s="1"/>
  <c r="AM100" i="3"/>
  <c r="AL100" i="5"/>
  <c r="AM100" i="5"/>
  <c r="AN101" i="8"/>
  <c r="AN100" i="12" s="1"/>
  <c r="AO101" i="8"/>
  <c r="AO100" i="12" s="1"/>
  <c r="AP101" i="8"/>
  <c r="AP100" i="12" s="1"/>
  <c r="AQ101" i="8"/>
  <c r="AQ100" i="12" s="1"/>
  <c r="AR101" i="8"/>
  <c r="AR100" i="12" s="1"/>
  <c r="AS101" i="8"/>
  <c r="AS100" i="12" s="1"/>
  <c r="AT101" i="8"/>
  <c r="AT100" i="12" s="1"/>
  <c r="AU101" i="8"/>
  <c r="AU100" i="12" s="1"/>
  <c r="AV101" i="8"/>
  <c r="AV100" i="12" s="1"/>
  <c r="AW101" i="8"/>
  <c r="AW100" i="12" s="1"/>
  <c r="AX101" i="8"/>
  <c r="AX100" i="12" s="1"/>
  <c r="AY101" i="8"/>
  <c r="AY100" i="12" s="1"/>
  <c r="AZ101" i="8"/>
  <c r="AZ100" i="12" s="1"/>
  <c r="BA101" i="8"/>
  <c r="BA100" i="12" s="1"/>
  <c r="D102" i="8"/>
  <c r="D101" i="12" s="1"/>
  <c r="F101" i="3"/>
  <c r="G101" i="3"/>
  <c r="F101" i="5"/>
  <c r="G101" i="5"/>
  <c r="I101" i="3"/>
  <c r="I102" i="8"/>
  <c r="J101" i="3"/>
  <c r="J102" i="8"/>
  <c r="J101" i="12" s="1"/>
  <c r="I101" i="5"/>
  <c r="J101" i="5"/>
  <c r="K102" i="8"/>
  <c r="K101" i="12" s="1"/>
  <c r="M102" i="8"/>
  <c r="M101" i="12" s="1"/>
  <c r="O102" i="8"/>
  <c r="O101" i="12" s="1"/>
  <c r="P102" i="8"/>
  <c r="P101" i="12" s="1"/>
  <c r="Q102" i="8"/>
  <c r="Q101" i="12" s="1"/>
  <c r="R102" i="8"/>
  <c r="R101" i="12" s="1"/>
  <c r="S102" i="8"/>
  <c r="S101" i="12" s="1"/>
  <c r="T102" i="8"/>
  <c r="T101" i="12" s="1"/>
  <c r="U102" i="8"/>
  <c r="U101" i="12" s="1"/>
  <c r="V102" i="8"/>
  <c r="V101" i="12" s="1"/>
  <c r="W102" i="8"/>
  <c r="W101" i="12" s="1"/>
  <c r="X102" i="8"/>
  <c r="X101" i="12" s="1"/>
  <c r="Z101" i="3"/>
  <c r="Z102" i="8"/>
  <c r="AA101" i="3"/>
  <c r="AA102" i="8"/>
  <c r="AA101" i="12" s="1"/>
  <c r="Z101" i="5"/>
  <c r="Z101" i="12"/>
  <c r="AA101" i="5"/>
  <c r="AB102" i="8"/>
  <c r="AB101" i="12" s="1"/>
  <c r="AC102" i="8"/>
  <c r="AC101" i="12" s="1"/>
  <c r="AD102" i="8"/>
  <c r="AD101" i="12" s="1"/>
  <c r="AE102" i="8"/>
  <c r="AE101" i="12" s="1"/>
  <c r="AF102" i="8"/>
  <c r="AF101" i="12" s="1"/>
  <c r="AG102" i="8"/>
  <c r="AG101" i="12" s="1"/>
  <c r="AH102" i="8"/>
  <c r="AH101" i="12" s="1"/>
  <c r="AI102" i="8"/>
  <c r="AI101" i="12" s="1"/>
  <c r="AJ102" i="8"/>
  <c r="AJ101" i="12" s="1"/>
  <c r="AL101" i="3"/>
  <c r="AL102" i="8" s="1"/>
  <c r="AM101" i="3"/>
  <c r="AL101" i="5"/>
  <c r="AM101" i="5"/>
  <c r="AN102" i="8"/>
  <c r="AN101" i="12" s="1"/>
  <c r="AO102" i="8"/>
  <c r="AO101" i="12" s="1"/>
  <c r="AP102" i="8"/>
  <c r="AP101" i="12" s="1"/>
  <c r="AQ102" i="8"/>
  <c r="AQ101" i="12" s="1"/>
  <c r="AR102" i="8"/>
  <c r="AR101" i="12" s="1"/>
  <c r="AS102" i="8"/>
  <c r="AS101" i="12" s="1"/>
  <c r="AT102" i="8"/>
  <c r="AT101" i="12" s="1"/>
  <c r="AU102" i="8"/>
  <c r="AU101" i="12" s="1"/>
  <c r="AV102" i="8"/>
  <c r="AV101" i="12" s="1"/>
  <c r="AW102" i="8"/>
  <c r="AW101" i="12" s="1"/>
  <c r="AX102" i="8"/>
  <c r="AX101" i="12" s="1"/>
  <c r="AY102" i="8"/>
  <c r="AY101" i="12" s="1"/>
  <c r="AZ102" i="8"/>
  <c r="AZ101" i="12" s="1"/>
  <c r="BA102" i="8"/>
  <c r="BA101" i="12" s="1"/>
  <c r="D103" i="8"/>
  <c r="D102" i="12" s="1"/>
  <c r="F102" i="3"/>
  <c r="G102" i="3"/>
  <c r="G103" i="8"/>
  <c r="F102" i="5"/>
  <c r="G102" i="5"/>
  <c r="I102" i="3"/>
  <c r="I103" i="8"/>
  <c r="J102" i="3"/>
  <c r="J103" i="8"/>
  <c r="J102" i="12" s="1"/>
  <c r="I102" i="5"/>
  <c r="I102" i="12"/>
  <c r="J102" i="5"/>
  <c r="K103" i="8"/>
  <c r="K102" i="12" s="1"/>
  <c r="M103" i="8"/>
  <c r="M102" i="12" s="1"/>
  <c r="O103" i="8"/>
  <c r="O102" i="12" s="1"/>
  <c r="P103" i="8"/>
  <c r="P102" i="12" s="1"/>
  <c r="Q103" i="8"/>
  <c r="Q102" i="12" s="1"/>
  <c r="R103" i="8"/>
  <c r="R102" i="12" s="1"/>
  <c r="S103" i="8"/>
  <c r="S102" i="12" s="1"/>
  <c r="T103" i="8"/>
  <c r="T102" i="12" s="1"/>
  <c r="U103" i="8"/>
  <c r="U102" i="12" s="1"/>
  <c r="V103" i="8"/>
  <c r="V102" i="12" s="1"/>
  <c r="W103" i="8"/>
  <c r="W102" i="12" s="1"/>
  <c r="X103" i="8"/>
  <c r="X102" i="12" s="1"/>
  <c r="Z102" i="3"/>
  <c r="Z103" i="8"/>
  <c r="AA102" i="3"/>
  <c r="AA103" i="8"/>
  <c r="AA102" i="12" s="1"/>
  <c r="Z102" i="5"/>
  <c r="AA102" i="5"/>
  <c r="AB103" i="8"/>
  <c r="AB102" i="12" s="1"/>
  <c r="AC103" i="8"/>
  <c r="AC102" i="12" s="1"/>
  <c r="AD103" i="8"/>
  <c r="AD102" i="12" s="1"/>
  <c r="AE103" i="8"/>
  <c r="AE102" i="12" s="1"/>
  <c r="AF103" i="8"/>
  <c r="AF102" i="12" s="1"/>
  <c r="AG103" i="8"/>
  <c r="AG102" i="12" s="1"/>
  <c r="AH103" i="8"/>
  <c r="AH102" i="12" s="1"/>
  <c r="AI103" i="8"/>
  <c r="AI102" i="12" s="1"/>
  <c r="AJ103" i="8"/>
  <c r="AJ102" i="12" s="1"/>
  <c r="AL102" i="3"/>
  <c r="AL103" i="8" s="1"/>
  <c r="AM102" i="3"/>
  <c r="AL102" i="5"/>
  <c r="AM102" i="5"/>
  <c r="AN103" i="8"/>
  <c r="AN102" i="12" s="1"/>
  <c r="AO103" i="8"/>
  <c r="AO102" i="12" s="1"/>
  <c r="AP103" i="8"/>
  <c r="AP102" i="12" s="1"/>
  <c r="AQ103" i="8"/>
  <c r="AQ102" i="12" s="1"/>
  <c r="AR103" i="8"/>
  <c r="AR102" i="12" s="1"/>
  <c r="AT103" i="8"/>
  <c r="AT102" i="12" s="1"/>
  <c r="AU103" i="8"/>
  <c r="AU102" i="12" s="1"/>
  <c r="AV103" i="8"/>
  <c r="AV102" i="12" s="1"/>
  <c r="AW103" i="8"/>
  <c r="AW102" i="12" s="1"/>
  <c r="AX103" i="8"/>
  <c r="AX102" i="12" s="1"/>
  <c r="AY103" i="8"/>
  <c r="AY102" i="12" s="1"/>
  <c r="AZ103" i="8"/>
  <c r="AZ102" i="12" s="1"/>
  <c r="BA103" i="8"/>
  <c r="BA102" i="12" s="1"/>
  <c r="D104" i="8"/>
  <c r="D103" i="12" s="1"/>
  <c r="F103" i="3"/>
  <c r="G103" i="3"/>
  <c r="F103" i="5"/>
  <c r="G103" i="5"/>
  <c r="I103" i="3"/>
  <c r="I104" i="8"/>
  <c r="J103" i="3"/>
  <c r="J104" i="8"/>
  <c r="J103" i="12" s="1"/>
  <c r="I103" i="5"/>
  <c r="I103" i="12"/>
  <c r="J103" i="5"/>
  <c r="K104" i="8"/>
  <c r="K103" i="12" s="1"/>
  <c r="M104" i="8"/>
  <c r="M103" i="12" s="1"/>
  <c r="O104" i="8"/>
  <c r="O103" i="12" s="1"/>
  <c r="P104" i="8"/>
  <c r="P103" i="12" s="1"/>
  <c r="Q104" i="8"/>
  <c r="Q103" i="12" s="1"/>
  <c r="R104" i="8"/>
  <c r="R103" i="12" s="1"/>
  <c r="S104" i="8"/>
  <c r="S103" i="12" s="1"/>
  <c r="T104" i="8"/>
  <c r="T103" i="12" s="1"/>
  <c r="U104" i="8"/>
  <c r="U103" i="12" s="1"/>
  <c r="V104" i="8"/>
  <c r="V103" i="12" s="1"/>
  <c r="W104" i="8"/>
  <c r="W103" i="12" s="1"/>
  <c r="X104" i="8"/>
  <c r="X103" i="12" s="1"/>
  <c r="Z103" i="3"/>
  <c r="Z104" i="8"/>
  <c r="AA103" i="3"/>
  <c r="AA104" i="8"/>
  <c r="AA103" i="12" s="1"/>
  <c r="Z103" i="5"/>
  <c r="AA103" i="5"/>
  <c r="AB104" i="8"/>
  <c r="AB103" i="12" s="1"/>
  <c r="AC104" i="8"/>
  <c r="AC103" i="12" s="1"/>
  <c r="AD104" i="8"/>
  <c r="AD103" i="12" s="1"/>
  <c r="AE104" i="8"/>
  <c r="AE103" i="12" s="1"/>
  <c r="AF104" i="8"/>
  <c r="AF103" i="12" s="1"/>
  <c r="AG104" i="8"/>
  <c r="AG103" i="12" s="1"/>
  <c r="AH104" i="8"/>
  <c r="AH103" i="12" s="1"/>
  <c r="AI104" i="8"/>
  <c r="AI103" i="12" s="1"/>
  <c r="AJ104" i="8"/>
  <c r="AJ103" i="12" s="1"/>
  <c r="AL103" i="3"/>
  <c r="AL104" i="8" s="1"/>
  <c r="AM103" i="3"/>
  <c r="AM104" i="8"/>
  <c r="AM103" i="12" s="1"/>
  <c r="AL103" i="5"/>
  <c r="AM103" i="5"/>
  <c r="AN104" i="8"/>
  <c r="AN103" i="12" s="1"/>
  <c r="AO104" i="8"/>
  <c r="AO103" i="12" s="1"/>
  <c r="AP104" i="8"/>
  <c r="AP103" i="12" s="1"/>
  <c r="AQ104" i="8"/>
  <c r="AQ103" i="12" s="1"/>
  <c r="AR104" i="8"/>
  <c r="AR103" i="12" s="1"/>
  <c r="AS104" i="8"/>
  <c r="AS103" i="12" s="1"/>
  <c r="AT104" i="8"/>
  <c r="AT103" i="12" s="1"/>
  <c r="AU104" i="8"/>
  <c r="AU103" i="12" s="1"/>
  <c r="AV104" i="8"/>
  <c r="AV103" i="12" s="1"/>
  <c r="AW104" i="8"/>
  <c r="AW103" i="12" s="1"/>
  <c r="AX104" i="8"/>
  <c r="AX103" i="12" s="1"/>
  <c r="AY104" i="8"/>
  <c r="AY103" i="12" s="1"/>
  <c r="AZ104" i="8"/>
  <c r="AZ103" i="12" s="1"/>
  <c r="BA104" i="8"/>
  <c r="BA103" i="12" s="1"/>
  <c r="D105" i="8"/>
  <c r="D104" i="12" s="1"/>
  <c r="F104" i="3"/>
  <c r="G104" i="3"/>
  <c r="G105" i="8" s="1"/>
  <c r="F104" i="5"/>
  <c r="G104" i="5"/>
  <c r="I104" i="3"/>
  <c r="I105" i="8"/>
  <c r="J104" i="3"/>
  <c r="J105" i="8"/>
  <c r="J104" i="12" s="1"/>
  <c r="I104" i="5"/>
  <c r="J104" i="5"/>
  <c r="K105" i="8"/>
  <c r="K104" i="12" s="1"/>
  <c r="O105" i="8"/>
  <c r="O104" i="12" s="1"/>
  <c r="P105" i="8"/>
  <c r="P104" i="12" s="1"/>
  <c r="Q105" i="8"/>
  <c r="Q104" i="12" s="1"/>
  <c r="R105" i="8"/>
  <c r="R104" i="12" s="1"/>
  <c r="S105" i="8"/>
  <c r="S104" i="12" s="1"/>
  <c r="T105" i="8"/>
  <c r="T104" i="12" s="1"/>
  <c r="U105" i="8"/>
  <c r="U104" i="12" s="1"/>
  <c r="V105" i="8"/>
  <c r="V104" i="12" s="1"/>
  <c r="W105" i="8"/>
  <c r="W104" i="12" s="1"/>
  <c r="X105" i="8"/>
  <c r="X104" i="12" s="1"/>
  <c r="Z104" i="3"/>
  <c r="Z105" i="8"/>
  <c r="AA104" i="3"/>
  <c r="AA105" i="8"/>
  <c r="Z104" i="5"/>
  <c r="Z104" i="12"/>
  <c r="AA104" i="5"/>
  <c r="AB105" i="8"/>
  <c r="AB104" i="12" s="1"/>
  <c r="AC105" i="8"/>
  <c r="AC104" i="12" s="1"/>
  <c r="AD105" i="8"/>
  <c r="AD104" i="12" s="1"/>
  <c r="AE105" i="8"/>
  <c r="AE104" i="12" s="1"/>
  <c r="AF105" i="8"/>
  <c r="AF104" i="12" s="1"/>
  <c r="AG105" i="8"/>
  <c r="AG104" i="12" s="1"/>
  <c r="AH105" i="8"/>
  <c r="AH104" i="12" s="1"/>
  <c r="AI105" i="8"/>
  <c r="AI104" i="12" s="1"/>
  <c r="AJ105" i="8"/>
  <c r="AJ104" i="12" s="1"/>
  <c r="AL104" i="3"/>
  <c r="AL105" i="8" s="1"/>
  <c r="AM104" i="3"/>
  <c r="AL104" i="5"/>
  <c r="AM104" i="5"/>
  <c r="AN105" i="8"/>
  <c r="AN104" i="12" s="1"/>
  <c r="AO105" i="8"/>
  <c r="AO104" i="12" s="1"/>
  <c r="AP105" i="8"/>
  <c r="AP104" i="12" s="1"/>
  <c r="AQ105" i="8"/>
  <c r="AQ104" i="12" s="1"/>
  <c r="AR105" i="8"/>
  <c r="AR104" i="12" s="1"/>
  <c r="AT105" i="8"/>
  <c r="AT104" i="12" s="1"/>
  <c r="AU105" i="8"/>
  <c r="AU104" i="12" s="1"/>
  <c r="AV105" i="8"/>
  <c r="AV104" i="12" s="1"/>
  <c r="AW105" i="8"/>
  <c r="AW104" i="12" s="1"/>
  <c r="AX105" i="8"/>
  <c r="AX104" i="12" s="1"/>
  <c r="AY105" i="8"/>
  <c r="AY104" i="12" s="1"/>
  <c r="AZ105" i="8"/>
  <c r="AZ104" i="12" s="1"/>
  <c r="BA105" i="8"/>
  <c r="BA104" i="12" s="1"/>
  <c r="D106" i="8"/>
  <c r="D105" i="12" s="1"/>
  <c r="F105" i="3"/>
  <c r="G105" i="3"/>
  <c r="F105" i="5"/>
  <c r="G105" i="5"/>
  <c r="I105" i="3"/>
  <c r="I106" i="8"/>
  <c r="I105" i="12" s="1"/>
  <c r="J105" i="3"/>
  <c r="J106" i="8"/>
  <c r="I105" i="5"/>
  <c r="J105" i="5"/>
  <c r="K106" i="8"/>
  <c r="K105" i="12" s="1"/>
  <c r="L106" i="8"/>
  <c r="L105" i="12" s="1"/>
  <c r="M106" i="8"/>
  <c r="M105" i="12" s="1"/>
  <c r="O106" i="8"/>
  <c r="O105" i="12" s="1"/>
  <c r="P106" i="8"/>
  <c r="P105" i="12" s="1"/>
  <c r="Q106" i="8"/>
  <c r="Q105" i="12" s="1"/>
  <c r="R106" i="8"/>
  <c r="R105" i="12" s="1"/>
  <c r="S106" i="8"/>
  <c r="S105" i="12" s="1"/>
  <c r="T106" i="8"/>
  <c r="T105" i="12" s="1"/>
  <c r="U106" i="8"/>
  <c r="U105" i="12" s="1"/>
  <c r="V106" i="8"/>
  <c r="V105" i="12" s="1"/>
  <c r="W106" i="8"/>
  <c r="W105" i="12" s="1"/>
  <c r="X106" i="8"/>
  <c r="X105" i="12" s="1"/>
  <c r="Z105" i="3"/>
  <c r="Z106" i="8"/>
  <c r="AA105" i="3"/>
  <c r="AA106" i="8"/>
  <c r="AA105" i="12" s="1"/>
  <c r="Z105" i="5"/>
  <c r="Z105" i="12"/>
  <c r="AA105" i="5"/>
  <c r="AB106" i="8"/>
  <c r="AB105" i="12" s="1"/>
  <c r="AC106" i="8"/>
  <c r="AC105" i="12" s="1"/>
  <c r="AD106" i="8"/>
  <c r="AD105" i="12" s="1"/>
  <c r="AE106" i="8"/>
  <c r="AE105" i="12" s="1"/>
  <c r="AF106" i="8"/>
  <c r="AF105" i="12" s="1"/>
  <c r="AG106" i="8"/>
  <c r="AG105" i="12" s="1"/>
  <c r="AH106" i="8"/>
  <c r="AH105" i="12" s="1"/>
  <c r="AI106" i="8"/>
  <c r="AI105" i="12" s="1"/>
  <c r="AJ106" i="8"/>
  <c r="AJ105" i="12" s="1"/>
  <c r="AL105" i="3"/>
  <c r="AL106" i="8" s="1"/>
  <c r="AM105" i="3"/>
  <c r="AL105" i="5"/>
  <c r="AM105" i="5"/>
  <c r="AN106" i="8"/>
  <c r="AN105" i="12" s="1"/>
  <c r="AO106" i="8"/>
  <c r="AO105" i="12" s="1"/>
  <c r="AP106" i="8"/>
  <c r="AP105" i="12" s="1"/>
  <c r="AQ106" i="8"/>
  <c r="AQ105" i="12" s="1"/>
  <c r="AR106" i="8"/>
  <c r="AR105" i="12" s="1"/>
  <c r="AT106" i="8"/>
  <c r="AT105" i="12" s="1"/>
  <c r="AU106" i="8"/>
  <c r="AU105" i="12" s="1"/>
  <c r="AV106" i="8"/>
  <c r="AV105" i="12" s="1"/>
  <c r="AW106" i="8"/>
  <c r="AW105" i="12" s="1"/>
  <c r="AX106" i="8"/>
  <c r="AX105" i="12" s="1"/>
  <c r="AY106" i="8"/>
  <c r="AY105" i="12" s="1"/>
  <c r="AZ106" i="8"/>
  <c r="AZ105" i="12" s="1"/>
  <c r="BA106" i="8"/>
  <c r="BA105" i="12" s="1"/>
  <c r="D107" i="8"/>
  <c r="D106" i="12" s="1"/>
  <c r="F106" i="3"/>
  <c r="G106" i="3"/>
  <c r="F106" i="5"/>
  <c r="G106" i="5"/>
  <c r="I106" i="3"/>
  <c r="I107" i="8"/>
  <c r="J106" i="3"/>
  <c r="J107" i="8"/>
  <c r="J106" i="12" s="1"/>
  <c r="I106" i="5"/>
  <c r="J106" i="5"/>
  <c r="K107" i="8"/>
  <c r="K106" i="12" s="1"/>
  <c r="M107" i="8"/>
  <c r="M106" i="12" s="1"/>
  <c r="O107" i="8"/>
  <c r="O106" i="12" s="1"/>
  <c r="P107" i="8"/>
  <c r="P106" i="12" s="1"/>
  <c r="Q107" i="8"/>
  <c r="Q106" i="12" s="1"/>
  <c r="R107" i="8"/>
  <c r="R106" i="12" s="1"/>
  <c r="S107" i="8"/>
  <c r="S106" i="12" s="1"/>
  <c r="T107" i="8"/>
  <c r="T106" i="12" s="1"/>
  <c r="U107" i="8"/>
  <c r="U106" i="12" s="1"/>
  <c r="V107" i="8"/>
  <c r="V106" i="12" s="1"/>
  <c r="W107" i="8"/>
  <c r="W106" i="12" s="1"/>
  <c r="X107" i="8"/>
  <c r="X106" i="12" s="1"/>
  <c r="Z106" i="3"/>
  <c r="Z107" i="8"/>
  <c r="AA106" i="3"/>
  <c r="AA107" i="8"/>
  <c r="AA106" i="12" s="1"/>
  <c r="Z106" i="5"/>
  <c r="AA106" i="5"/>
  <c r="AB107" i="8"/>
  <c r="AB106" i="12" s="1"/>
  <c r="AC107" i="8"/>
  <c r="AC106" i="12" s="1"/>
  <c r="AD107" i="8"/>
  <c r="AD106" i="12" s="1"/>
  <c r="AE107" i="8"/>
  <c r="AE106" i="12" s="1"/>
  <c r="AF107" i="8"/>
  <c r="AF106" i="12" s="1"/>
  <c r="AG107" i="8"/>
  <c r="AG106" i="12" s="1"/>
  <c r="AH107" i="8"/>
  <c r="AH106" i="12" s="1"/>
  <c r="AI107" i="8"/>
  <c r="AI106" i="12" s="1"/>
  <c r="AJ107" i="8"/>
  <c r="AJ106" i="12" s="1"/>
  <c r="AL106" i="3"/>
  <c r="AL107" i="8" s="1"/>
  <c r="AM106" i="3"/>
  <c r="AL106" i="5"/>
  <c r="AM106" i="5"/>
  <c r="AN107" i="8"/>
  <c r="AN106" i="12" s="1"/>
  <c r="AO107" i="8"/>
  <c r="AO106" i="12" s="1"/>
  <c r="AP107" i="8"/>
  <c r="AP106" i="12" s="1"/>
  <c r="AQ107" i="8"/>
  <c r="AQ106" i="12" s="1"/>
  <c r="AR107" i="8"/>
  <c r="AR106" i="12" s="1"/>
  <c r="AT107" i="8"/>
  <c r="AT106" i="12" s="1"/>
  <c r="AU107" i="8"/>
  <c r="AU106" i="12" s="1"/>
  <c r="AV107" i="8"/>
  <c r="AV106" i="12" s="1"/>
  <c r="AW107" i="8"/>
  <c r="AW106" i="12" s="1"/>
  <c r="AX107" i="8"/>
  <c r="AX106" i="12" s="1"/>
  <c r="AY107" i="8"/>
  <c r="AY106" i="12" s="1"/>
  <c r="AZ107" i="8"/>
  <c r="AZ106" i="12" s="1"/>
  <c r="BA107" i="8"/>
  <c r="BA106" i="12" s="1"/>
  <c r="D108" i="8"/>
  <c r="D107" i="12" s="1"/>
  <c r="F107" i="3"/>
  <c r="G107" i="3"/>
  <c r="F107" i="5"/>
  <c r="G107" i="5"/>
  <c r="I107" i="3"/>
  <c r="I108" i="8"/>
  <c r="J107" i="3"/>
  <c r="J108" i="8"/>
  <c r="J107" i="12" s="1"/>
  <c r="I107" i="5"/>
  <c r="I107" i="12"/>
  <c r="J107" i="5"/>
  <c r="K108" i="8"/>
  <c r="K107" i="12" s="1"/>
  <c r="M108" i="8"/>
  <c r="M107" i="12" s="1"/>
  <c r="O108" i="8"/>
  <c r="O107" i="12" s="1"/>
  <c r="P108" i="8"/>
  <c r="P107" i="12" s="1"/>
  <c r="Q108" i="8"/>
  <c r="Q107" i="12" s="1"/>
  <c r="R108" i="8"/>
  <c r="R107" i="12" s="1"/>
  <c r="S108" i="8"/>
  <c r="S107" i="12" s="1"/>
  <c r="T108" i="8"/>
  <c r="T107" i="12" s="1"/>
  <c r="U108" i="8"/>
  <c r="U107" i="12" s="1"/>
  <c r="V108" i="8"/>
  <c r="V107" i="12" s="1"/>
  <c r="W108" i="8"/>
  <c r="W107" i="12" s="1"/>
  <c r="X108" i="8"/>
  <c r="X107" i="12" s="1"/>
  <c r="Z107" i="3"/>
  <c r="Z108" i="8"/>
  <c r="AA107" i="3"/>
  <c r="AA108" i="8"/>
  <c r="AA107" i="12" s="1"/>
  <c r="Z107" i="5"/>
  <c r="AA107" i="5"/>
  <c r="AB108" i="8"/>
  <c r="AB107" i="12" s="1"/>
  <c r="AC108" i="8"/>
  <c r="AC107" i="12" s="1"/>
  <c r="AD108" i="8"/>
  <c r="AD107" i="12" s="1"/>
  <c r="AE108" i="8"/>
  <c r="AE107" i="12" s="1"/>
  <c r="AF108" i="8"/>
  <c r="AF107" i="12" s="1"/>
  <c r="AG108" i="8"/>
  <c r="AG107" i="12" s="1"/>
  <c r="AH108" i="8"/>
  <c r="AH107" i="12" s="1"/>
  <c r="AI108" i="8"/>
  <c r="AI107" i="12" s="1"/>
  <c r="AJ108" i="8"/>
  <c r="AJ107" i="12" s="1"/>
  <c r="AL107" i="3"/>
  <c r="AL108" i="8" s="1"/>
  <c r="AM107" i="3"/>
  <c r="AL107" i="5"/>
  <c r="AM107" i="5"/>
  <c r="AN108" i="8"/>
  <c r="AN107" i="12" s="1"/>
  <c r="AO108" i="8"/>
  <c r="AO107" i="12" s="1"/>
  <c r="AP108" i="8"/>
  <c r="AP107" i="12" s="1"/>
  <c r="AQ108" i="8"/>
  <c r="AQ107" i="12" s="1"/>
  <c r="AR108" i="8"/>
  <c r="AR107" i="12" s="1"/>
  <c r="AS108" i="8"/>
  <c r="AS107" i="12" s="1"/>
  <c r="AT108" i="8"/>
  <c r="AT107" i="12" s="1"/>
  <c r="AU108" i="8"/>
  <c r="AU107" i="12" s="1"/>
  <c r="AV108" i="8"/>
  <c r="AV107" i="12" s="1"/>
  <c r="AW108" i="8"/>
  <c r="AW107" i="12" s="1"/>
  <c r="AX108" i="8"/>
  <c r="AX107" i="12" s="1"/>
  <c r="AY108" i="8"/>
  <c r="AY107" i="12" s="1"/>
  <c r="AZ108" i="8"/>
  <c r="AZ107" i="12" s="1"/>
  <c r="BA108" i="8"/>
  <c r="BA107" i="12" s="1"/>
  <c r="D109" i="8"/>
  <c r="D108" i="12" s="1"/>
  <c r="F108" i="3"/>
  <c r="G108" i="3"/>
  <c r="G109" i="8"/>
  <c r="F108" i="5"/>
  <c r="G108" i="5"/>
  <c r="I108" i="3"/>
  <c r="I109" i="8"/>
  <c r="J108" i="3"/>
  <c r="J109" i="8"/>
  <c r="J108" i="12" s="1"/>
  <c r="I108" i="5"/>
  <c r="J108" i="5"/>
  <c r="K109" i="8"/>
  <c r="K108" i="12" s="1"/>
  <c r="O109" i="8"/>
  <c r="O108" i="12" s="1"/>
  <c r="P109" i="8"/>
  <c r="P108" i="12" s="1"/>
  <c r="Q109" i="8"/>
  <c r="Q108" i="12" s="1"/>
  <c r="R109" i="8"/>
  <c r="R108" i="12" s="1"/>
  <c r="S109" i="8"/>
  <c r="S108" i="12" s="1"/>
  <c r="T109" i="8"/>
  <c r="T108" i="12" s="1"/>
  <c r="U109" i="8"/>
  <c r="U108" i="12" s="1"/>
  <c r="V109" i="8"/>
  <c r="V108" i="12" s="1"/>
  <c r="W109" i="8"/>
  <c r="W108" i="12" s="1"/>
  <c r="X109" i="8"/>
  <c r="X108" i="12" s="1"/>
  <c r="Z108" i="3"/>
  <c r="Z109" i="8"/>
  <c r="AA108" i="3"/>
  <c r="AA109" i="8"/>
  <c r="AA108" i="12" s="1"/>
  <c r="Z108" i="5"/>
  <c r="Z108" i="12"/>
  <c r="AA108" i="5"/>
  <c r="AB109" i="8"/>
  <c r="AB108" i="12" s="1"/>
  <c r="AC109" i="8"/>
  <c r="AC108" i="12" s="1"/>
  <c r="AD109" i="8"/>
  <c r="AD108" i="12" s="1"/>
  <c r="AE109" i="8"/>
  <c r="AE108" i="12" s="1"/>
  <c r="AF109" i="8"/>
  <c r="AF108" i="12" s="1"/>
  <c r="AG109" i="8"/>
  <c r="AG108" i="12" s="1"/>
  <c r="AH109" i="8"/>
  <c r="AH108" i="12" s="1"/>
  <c r="AI109" i="8"/>
  <c r="AI108" i="12" s="1"/>
  <c r="AJ109" i="8"/>
  <c r="AJ108" i="12" s="1"/>
  <c r="AL108" i="3"/>
  <c r="AL109" i="8" s="1"/>
  <c r="AM108" i="3"/>
  <c r="AL108" i="5"/>
  <c r="AM108" i="5"/>
  <c r="AN109" i="8"/>
  <c r="AN108" i="12" s="1"/>
  <c r="AO109" i="8"/>
  <c r="AO108" i="12" s="1"/>
  <c r="AP109" i="8"/>
  <c r="AP108" i="12" s="1"/>
  <c r="AQ109" i="8"/>
  <c r="AQ108" i="12" s="1"/>
  <c r="AR109" i="8"/>
  <c r="AR108" i="12" s="1"/>
  <c r="AT109" i="8"/>
  <c r="AT108" i="12" s="1"/>
  <c r="AU109" i="8"/>
  <c r="AU108" i="12" s="1"/>
  <c r="AV109" i="8"/>
  <c r="AV108" i="12" s="1"/>
  <c r="AW109" i="8"/>
  <c r="AW108" i="12" s="1"/>
  <c r="AX109" i="8"/>
  <c r="AX108" i="12" s="1"/>
  <c r="AY109" i="8"/>
  <c r="AY108" i="12" s="1"/>
  <c r="AZ109" i="8"/>
  <c r="AZ108" i="12" s="1"/>
  <c r="BA109" i="8"/>
  <c r="BA108" i="12" s="1"/>
  <c r="D110" i="8"/>
  <c r="D109" i="12" s="1"/>
  <c r="F109" i="3"/>
  <c r="G109" i="3"/>
  <c r="G110" i="8" s="1"/>
  <c r="F109" i="5"/>
  <c r="G109" i="5"/>
  <c r="I109" i="3"/>
  <c r="I110" i="8"/>
  <c r="J109" i="3"/>
  <c r="J110" i="8"/>
  <c r="J109" i="12" s="1"/>
  <c r="I109" i="5"/>
  <c r="J109" i="5"/>
  <c r="K110" i="8"/>
  <c r="K109" i="12" s="1"/>
  <c r="O110" i="8"/>
  <c r="O109" i="12" s="1"/>
  <c r="P110" i="8"/>
  <c r="P109" i="12" s="1"/>
  <c r="Q110" i="8"/>
  <c r="Q109" i="12" s="1"/>
  <c r="R110" i="8"/>
  <c r="R109" i="12" s="1"/>
  <c r="S110" i="8"/>
  <c r="S109" i="12" s="1"/>
  <c r="T110" i="8"/>
  <c r="T109" i="12" s="1"/>
  <c r="U110" i="8"/>
  <c r="U109" i="12" s="1"/>
  <c r="V110" i="8"/>
  <c r="V109" i="12" s="1"/>
  <c r="W110" i="8"/>
  <c r="W109" i="12" s="1"/>
  <c r="X110" i="8"/>
  <c r="X109" i="12" s="1"/>
  <c r="Z109" i="3"/>
  <c r="Z110" i="8"/>
  <c r="AA109" i="3"/>
  <c r="AA110" i="8"/>
  <c r="AA109" i="12" s="1"/>
  <c r="Z109" i="5"/>
  <c r="Z109" i="12"/>
  <c r="AA109" i="5"/>
  <c r="AB110" i="8"/>
  <c r="AB109" i="12" s="1"/>
  <c r="AC110" i="8"/>
  <c r="AC109" i="12" s="1"/>
  <c r="AD110" i="8"/>
  <c r="AD109" i="12" s="1"/>
  <c r="AE110" i="8"/>
  <c r="AE109" i="12" s="1"/>
  <c r="AF110" i="8"/>
  <c r="AF109" i="12" s="1"/>
  <c r="AG110" i="8"/>
  <c r="AG109" i="12" s="1"/>
  <c r="AH110" i="8"/>
  <c r="AH109" i="12" s="1"/>
  <c r="AI110" i="8"/>
  <c r="AI109" i="12" s="1"/>
  <c r="AJ110" i="8"/>
  <c r="AJ109" i="12" s="1"/>
  <c r="AL109" i="3"/>
  <c r="AL110" i="8" s="1"/>
  <c r="AL109" i="12" s="1"/>
  <c r="AM109" i="3"/>
  <c r="AL109" i="5"/>
  <c r="AM109" i="5"/>
  <c r="AN110" i="8"/>
  <c r="AN109" i="12" s="1"/>
  <c r="AO110" i="8"/>
  <c r="AO109" i="12" s="1"/>
  <c r="AP110" i="8"/>
  <c r="AP109" i="12" s="1"/>
  <c r="AQ110" i="8"/>
  <c r="AQ109" i="12" s="1"/>
  <c r="AR110" i="8"/>
  <c r="AR109" i="12" s="1"/>
  <c r="AT110" i="8"/>
  <c r="AT109" i="12" s="1"/>
  <c r="AU110" i="8"/>
  <c r="AU109" i="12" s="1"/>
  <c r="AV110" i="8"/>
  <c r="AV109" i="12" s="1"/>
  <c r="AW110" i="8"/>
  <c r="AW109" i="12" s="1"/>
  <c r="AX110" i="8"/>
  <c r="AX109" i="12" s="1"/>
  <c r="AY110" i="8"/>
  <c r="AY109" i="12" s="1"/>
  <c r="AZ110" i="8"/>
  <c r="AZ109" i="12" s="1"/>
  <c r="BA110" i="8"/>
  <c r="BA109" i="12" s="1"/>
  <c r="D111" i="8"/>
  <c r="D110" i="12" s="1"/>
  <c r="F110" i="3"/>
  <c r="G110" i="3"/>
  <c r="F110" i="5"/>
  <c r="G110" i="5"/>
  <c r="I110" i="3"/>
  <c r="I111" i="8"/>
  <c r="J110" i="3"/>
  <c r="J111" i="8"/>
  <c r="I110" i="5"/>
  <c r="I110" i="12"/>
  <c r="J110" i="5"/>
  <c r="K111" i="8"/>
  <c r="K110" i="12" s="1"/>
  <c r="M111" i="8"/>
  <c r="M110" i="12" s="1"/>
  <c r="O111" i="8"/>
  <c r="O110" i="12" s="1"/>
  <c r="P111" i="8"/>
  <c r="P110" i="12" s="1"/>
  <c r="Q111" i="8"/>
  <c r="Q110" i="12" s="1"/>
  <c r="R111" i="8"/>
  <c r="R110" i="12" s="1"/>
  <c r="S111" i="8"/>
  <c r="S110" i="12" s="1"/>
  <c r="T111" i="8"/>
  <c r="T110" i="12" s="1"/>
  <c r="U111" i="8"/>
  <c r="U110" i="12" s="1"/>
  <c r="V111" i="8"/>
  <c r="V110" i="12" s="1"/>
  <c r="W111" i="8"/>
  <c r="W110" i="12" s="1"/>
  <c r="X111" i="8"/>
  <c r="X110" i="12" s="1"/>
  <c r="Z110" i="3"/>
  <c r="Z111" i="8"/>
  <c r="AA110" i="3"/>
  <c r="AA111" i="8"/>
  <c r="AA110" i="12" s="1"/>
  <c r="Z110" i="5"/>
  <c r="AA110" i="5"/>
  <c r="AB111" i="8"/>
  <c r="AB110" i="12" s="1"/>
  <c r="AC111" i="8"/>
  <c r="AC110" i="12" s="1"/>
  <c r="AD111" i="8"/>
  <c r="AD110" i="12" s="1"/>
  <c r="AE111" i="8"/>
  <c r="AE110" i="12" s="1"/>
  <c r="AF111" i="8"/>
  <c r="AF110" i="12" s="1"/>
  <c r="AG111" i="8"/>
  <c r="AG110" i="12" s="1"/>
  <c r="AH111" i="8"/>
  <c r="AH110" i="12" s="1"/>
  <c r="AI111" i="8"/>
  <c r="AI110" i="12" s="1"/>
  <c r="AJ111" i="8"/>
  <c r="AJ110" i="12" s="1"/>
  <c r="AL110" i="3"/>
  <c r="AL111" i="8" s="1"/>
  <c r="AM110" i="3"/>
  <c r="AL110" i="5"/>
  <c r="AM110" i="5"/>
  <c r="AN111" i="8"/>
  <c r="AN110" i="12" s="1"/>
  <c r="AO111" i="8"/>
  <c r="AO110" i="12" s="1"/>
  <c r="AP111" i="8"/>
  <c r="AP110" i="12" s="1"/>
  <c r="AQ111" i="8"/>
  <c r="AQ110" i="12" s="1"/>
  <c r="AR111" i="8"/>
  <c r="AR110" i="12" s="1"/>
  <c r="AS111" i="8"/>
  <c r="AS110" i="12" s="1"/>
  <c r="AT111" i="8"/>
  <c r="AT110" i="12" s="1"/>
  <c r="AU111" i="8"/>
  <c r="AU110" i="12" s="1"/>
  <c r="AV111" i="8"/>
  <c r="AV110" i="12" s="1"/>
  <c r="AW111" i="8"/>
  <c r="AW110" i="12" s="1"/>
  <c r="AX111" i="8"/>
  <c r="AX110" i="12" s="1"/>
  <c r="AY111" i="8"/>
  <c r="AY110" i="12" s="1"/>
  <c r="AZ111" i="8"/>
  <c r="AZ110" i="12" s="1"/>
  <c r="BA111" i="8"/>
  <c r="BA110" i="12" s="1"/>
  <c r="D112" i="8"/>
  <c r="D111" i="12" s="1"/>
  <c r="F111" i="3"/>
  <c r="G111" i="3"/>
  <c r="G112" i="8" s="1"/>
  <c r="F111" i="5"/>
  <c r="G111" i="5"/>
  <c r="I111" i="3"/>
  <c r="I112" i="8"/>
  <c r="J111" i="3"/>
  <c r="J112" i="8"/>
  <c r="J111" i="12" s="1"/>
  <c r="I111" i="5"/>
  <c r="I111" i="12"/>
  <c r="J111" i="5"/>
  <c r="K112" i="8"/>
  <c r="K111" i="12" s="1"/>
  <c r="N112" i="8"/>
  <c r="N111" i="12" s="1"/>
  <c r="O112" i="8"/>
  <c r="O111" i="12" s="1"/>
  <c r="P112" i="8"/>
  <c r="P111" i="12" s="1"/>
  <c r="Q112" i="8"/>
  <c r="Q111" i="12" s="1"/>
  <c r="R112" i="8"/>
  <c r="R111" i="12" s="1"/>
  <c r="S112" i="8"/>
  <c r="S111" i="12" s="1"/>
  <c r="T112" i="8"/>
  <c r="T111" i="12" s="1"/>
  <c r="U112" i="8"/>
  <c r="U111" i="12" s="1"/>
  <c r="V112" i="8"/>
  <c r="V111" i="12" s="1"/>
  <c r="W112" i="8"/>
  <c r="W111" i="12" s="1"/>
  <c r="X112" i="8"/>
  <c r="X111" i="12" s="1"/>
  <c r="Z111" i="3"/>
  <c r="Z112" i="8"/>
  <c r="AA111" i="3"/>
  <c r="AA112" i="8"/>
  <c r="AA111" i="12" s="1"/>
  <c r="Z111" i="5"/>
  <c r="AA111" i="5"/>
  <c r="AB112" i="8"/>
  <c r="AB111" i="12" s="1"/>
  <c r="AC112" i="8"/>
  <c r="AC111" i="12" s="1"/>
  <c r="AD112" i="8"/>
  <c r="AD111" i="12" s="1"/>
  <c r="AE112" i="8"/>
  <c r="AE111" i="12" s="1"/>
  <c r="AF112" i="8"/>
  <c r="AF111" i="12" s="1"/>
  <c r="AG112" i="8"/>
  <c r="AG111" i="12" s="1"/>
  <c r="AH112" i="8"/>
  <c r="AH111" i="12" s="1"/>
  <c r="AI112" i="8"/>
  <c r="AI111" i="12" s="1"/>
  <c r="AJ112" i="8"/>
  <c r="AJ111" i="12" s="1"/>
  <c r="AL111" i="3"/>
  <c r="AL112" i="8"/>
  <c r="AM111" i="3"/>
  <c r="AL111" i="5"/>
  <c r="AM111" i="5"/>
  <c r="AN112" i="8"/>
  <c r="AN111" i="12" s="1"/>
  <c r="AO112" i="8"/>
  <c r="AO111" i="12" s="1"/>
  <c r="AP112" i="8"/>
  <c r="AP111" i="12" s="1"/>
  <c r="AQ112" i="8"/>
  <c r="AQ111" i="12" s="1"/>
  <c r="AR112" i="8"/>
  <c r="AR111" i="12" s="1"/>
  <c r="AT112" i="8"/>
  <c r="AT111" i="12" s="1"/>
  <c r="AU112" i="8"/>
  <c r="AU111" i="12" s="1"/>
  <c r="AV112" i="8"/>
  <c r="AV111" i="12" s="1"/>
  <c r="AW112" i="8"/>
  <c r="AW111" i="12" s="1"/>
  <c r="AX112" i="8"/>
  <c r="AX111" i="12" s="1"/>
  <c r="AY112" i="8"/>
  <c r="AY111" i="12" s="1"/>
  <c r="AZ112" i="8"/>
  <c r="AZ111" i="12" s="1"/>
  <c r="BA112" i="8"/>
  <c r="BA111" i="12" s="1"/>
  <c r="D113" i="8"/>
  <c r="D112" i="12" s="1"/>
  <c r="F112" i="3"/>
  <c r="G112" i="3"/>
  <c r="F112" i="5"/>
  <c r="G112" i="5"/>
  <c r="I112" i="3"/>
  <c r="I113" i="8"/>
  <c r="J112" i="3"/>
  <c r="J113" i="8"/>
  <c r="J112" i="12" s="1"/>
  <c r="I112" i="5"/>
  <c r="J112" i="5"/>
  <c r="K113" i="8"/>
  <c r="K112" i="12" s="1"/>
  <c r="M113" i="8"/>
  <c r="M112" i="12" s="1"/>
  <c r="N113" i="8"/>
  <c r="N112" i="12" s="1"/>
  <c r="O113" i="8"/>
  <c r="O112" i="12" s="1"/>
  <c r="P113" i="8"/>
  <c r="P112" i="12" s="1"/>
  <c r="Q113" i="8"/>
  <c r="Q112" i="12" s="1"/>
  <c r="R113" i="8"/>
  <c r="R112" i="12" s="1"/>
  <c r="S113" i="8"/>
  <c r="S112" i="12" s="1"/>
  <c r="T113" i="8"/>
  <c r="T112" i="12" s="1"/>
  <c r="U113" i="8"/>
  <c r="U112" i="12" s="1"/>
  <c r="V113" i="8"/>
  <c r="V112" i="12" s="1"/>
  <c r="W113" i="8"/>
  <c r="W112" i="12" s="1"/>
  <c r="X113" i="8"/>
  <c r="X112" i="12" s="1"/>
  <c r="Z112" i="3"/>
  <c r="Z113" i="8"/>
  <c r="AA112" i="3"/>
  <c r="AA113" i="8"/>
  <c r="AA112" i="12" s="1"/>
  <c r="Z112" i="5"/>
  <c r="Z112" i="12"/>
  <c r="AA112" i="5"/>
  <c r="AB113" i="8"/>
  <c r="AB112" i="12" s="1"/>
  <c r="AC113" i="8"/>
  <c r="AC112" i="12" s="1"/>
  <c r="AD113" i="8"/>
  <c r="AD112" i="12" s="1"/>
  <c r="AE113" i="8"/>
  <c r="AE112" i="12" s="1"/>
  <c r="AF113" i="8"/>
  <c r="AF112" i="12" s="1"/>
  <c r="AG113" i="8"/>
  <c r="AG112" i="12" s="1"/>
  <c r="AH113" i="8"/>
  <c r="AH112" i="12" s="1"/>
  <c r="AI113" i="8"/>
  <c r="AI112" i="12" s="1"/>
  <c r="AJ113" i="8"/>
  <c r="AJ112" i="12" s="1"/>
  <c r="AL112" i="3"/>
  <c r="AL113" i="8" s="1"/>
  <c r="AM112" i="3"/>
  <c r="AL112" i="5"/>
  <c r="AM112" i="5"/>
  <c r="AN113" i="8"/>
  <c r="AN112" i="12" s="1"/>
  <c r="AO113" i="8"/>
  <c r="AO112" i="12" s="1"/>
  <c r="AP113" i="8"/>
  <c r="AP112" i="12" s="1"/>
  <c r="AQ113" i="8"/>
  <c r="AQ112" i="12" s="1"/>
  <c r="AR113" i="8"/>
  <c r="AR112" i="12" s="1"/>
  <c r="AS113" i="8"/>
  <c r="AS112" i="12" s="1"/>
  <c r="AT113" i="8"/>
  <c r="AT112" i="12" s="1"/>
  <c r="AU113" i="8"/>
  <c r="AU112" i="12" s="1"/>
  <c r="AV113" i="8"/>
  <c r="AV112" i="12" s="1"/>
  <c r="AW113" i="8"/>
  <c r="AW112" i="12" s="1"/>
  <c r="AX113" i="8"/>
  <c r="AX112" i="12" s="1"/>
  <c r="AY113" i="8"/>
  <c r="AY112" i="12" s="1"/>
  <c r="AZ113" i="8"/>
  <c r="AZ112" i="12" s="1"/>
  <c r="BA113" i="8"/>
  <c r="BA112" i="12" s="1"/>
  <c r="D114" i="8"/>
  <c r="D113" i="12" s="1"/>
  <c r="F113" i="3"/>
  <c r="G113" i="3"/>
  <c r="G114" i="8"/>
  <c r="F113" i="5"/>
  <c r="G113" i="5"/>
  <c r="I113" i="3"/>
  <c r="I114" i="8"/>
  <c r="I113" i="12" s="1"/>
  <c r="J113" i="3"/>
  <c r="J114" i="8"/>
  <c r="J113" i="12" s="1"/>
  <c r="I113" i="5"/>
  <c r="J113" i="5"/>
  <c r="K114" i="8"/>
  <c r="K113" i="12" s="1"/>
  <c r="O114" i="8"/>
  <c r="O113" i="12" s="1"/>
  <c r="P114" i="8"/>
  <c r="P113" i="12" s="1"/>
  <c r="Q114" i="8"/>
  <c r="Q113" i="12" s="1"/>
  <c r="R114" i="8"/>
  <c r="R113" i="12" s="1"/>
  <c r="S114" i="8"/>
  <c r="S113" i="12" s="1"/>
  <c r="T114" i="8"/>
  <c r="T113" i="12" s="1"/>
  <c r="U114" i="8"/>
  <c r="U113" i="12" s="1"/>
  <c r="V114" i="8"/>
  <c r="V113" i="12" s="1"/>
  <c r="W114" i="8"/>
  <c r="W113" i="12" s="1"/>
  <c r="X114" i="8"/>
  <c r="X113" i="12" s="1"/>
  <c r="Z113" i="3"/>
  <c r="Z114" i="8"/>
  <c r="AA113" i="3"/>
  <c r="AA114" i="8"/>
  <c r="AA113" i="12" s="1"/>
  <c r="Z113" i="5"/>
  <c r="Z113" i="12"/>
  <c r="AA113" i="5"/>
  <c r="AB114" i="8"/>
  <c r="AB113" i="12" s="1"/>
  <c r="AC114" i="8"/>
  <c r="AC113" i="12" s="1"/>
  <c r="AD114" i="8"/>
  <c r="AD113" i="12" s="1"/>
  <c r="AE114" i="8"/>
  <c r="AE113" i="12" s="1"/>
  <c r="AF114" i="8"/>
  <c r="AF113" i="12" s="1"/>
  <c r="AG114" i="8"/>
  <c r="AG113" i="12" s="1"/>
  <c r="AH114" i="8"/>
  <c r="AH113" i="12" s="1"/>
  <c r="AI114" i="8"/>
  <c r="AI113" i="12" s="1"/>
  <c r="AJ114" i="8"/>
  <c r="AJ113" i="12" s="1"/>
  <c r="AL113" i="3"/>
  <c r="AL114" i="8" s="1"/>
  <c r="AM113" i="3"/>
  <c r="AL113" i="5"/>
  <c r="AM113" i="5"/>
  <c r="AN114" i="8"/>
  <c r="AN113" i="12" s="1"/>
  <c r="AO114" i="8"/>
  <c r="AO113" i="12" s="1"/>
  <c r="AP114" i="8"/>
  <c r="AP113" i="12" s="1"/>
  <c r="AQ114" i="8"/>
  <c r="AQ113" i="12" s="1"/>
  <c r="AR114" i="8"/>
  <c r="AR113" i="12" s="1"/>
  <c r="AT114" i="8"/>
  <c r="AT113" i="12" s="1"/>
  <c r="AU114" i="8"/>
  <c r="AU113" i="12" s="1"/>
  <c r="AV114" i="8"/>
  <c r="AV113" i="12" s="1"/>
  <c r="AW114" i="8"/>
  <c r="AW113" i="12" s="1"/>
  <c r="AX114" i="8"/>
  <c r="AX113" i="12" s="1"/>
  <c r="AY114" i="8"/>
  <c r="AY113" i="12" s="1"/>
  <c r="AZ114" i="8"/>
  <c r="AZ113" i="12" s="1"/>
  <c r="BA114" i="8"/>
  <c r="BA113" i="12" s="1"/>
  <c r="D115" i="8"/>
  <c r="D114" i="12" s="1"/>
  <c r="F114" i="3"/>
  <c r="G114" i="3"/>
  <c r="F114" i="5"/>
  <c r="G114" i="5"/>
  <c r="I114" i="3"/>
  <c r="I115" i="8"/>
  <c r="J114" i="3"/>
  <c r="J115" i="8"/>
  <c r="J114" i="12" s="1"/>
  <c r="I114" i="5"/>
  <c r="J114" i="5"/>
  <c r="K115" i="8"/>
  <c r="K114" i="12" s="1"/>
  <c r="M115" i="8"/>
  <c r="M114" i="12" s="1"/>
  <c r="O115" i="8"/>
  <c r="O114" i="12" s="1"/>
  <c r="P115" i="8"/>
  <c r="P114" i="12" s="1"/>
  <c r="Q115" i="8"/>
  <c r="Q114" i="12" s="1"/>
  <c r="R115" i="8"/>
  <c r="R114" i="12" s="1"/>
  <c r="S115" i="8"/>
  <c r="S114" i="12" s="1"/>
  <c r="T115" i="8"/>
  <c r="T114" i="12" s="1"/>
  <c r="U115" i="8"/>
  <c r="U114" i="12" s="1"/>
  <c r="V115" i="8"/>
  <c r="V114" i="12" s="1"/>
  <c r="W115" i="8"/>
  <c r="W114" i="12" s="1"/>
  <c r="X115" i="8"/>
  <c r="X114" i="12" s="1"/>
  <c r="Z114" i="3"/>
  <c r="Z115" i="8"/>
  <c r="AA114" i="3"/>
  <c r="AA115" i="8"/>
  <c r="AA114" i="12" s="1"/>
  <c r="Z114" i="5"/>
  <c r="AA114" i="5"/>
  <c r="AB115" i="8"/>
  <c r="AB114" i="12" s="1"/>
  <c r="AC115" i="8"/>
  <c r="AC114" i="12" s="1"/>
  <c r="AD115" i="8"/>
  <c r="AD114" i="12" s="1"/>
  <c r="AE115" i="8"/>
  <c r="AE114" i="12" s="1"/>
  <c r="AF115" i="8"/>
  <c r="AF114" i="12" s="1"/>
  <c r="AG115" i="8"/>
  <c r="AG114" i="12" s="1"/>
  <c r="AH115" i="8"/>
  <c r="AH114" i="12" s="1"/>
  <c r="AI115" i="8"/>
  <c r="AI114" i="12" s="1"/>
  <c r="AJ115" i="8"/>
  <c r="AJ114" i="12" s="1"/>
  <c r="AL114" i="3"/>
  <c r="AL115" i="8" s="1"/>
  <c r="AM114" i="3"/>
  <c r="AL114" i="5"/>
  <c r="AM114" i="5"/>
  <c r="AN115" i="8"/>
  <c r="AN114" i="12" s="1"/>
  <c r="AO115" i="8"/>
  <c r="AO114" i="12" s="1"/>
  <c r="AP115" i="8"/>
  <c r="AP114" i="12" s="1"/>
  <c r="AQ115" i="8"/>
  <c r="AQ114" i="12" s="1"/>
  <c r="AR115" i="8"/>
  <c r="AR114" i="12" s="1"/>
  <c r="AS115" i="8"/>
  <c r="AS114" i="12" s="1"/>
  <c r="AT115" i="8"/>
  <c r="AT114" i="12" s="1"/>
  <c r="AU115" i="8"/>
  <c r="AU114" i="12" s="1"/>
  <c r="AV115" i="8"/>
  <c r="AV114" i="12" s="1"/>
  <c r="AW115" i="8"/>
  <c r="AW114" i="12" s="1"/>
  <c r="AX115" i="8"/>
  <c r="AX114" i="12" s="1"/>
  <c r="AY115" i="8"/>
  <c r="AY114" i="12" s="1"/>
  <c r="AZ115" i="8"/>
  <c r="AZ114" i="12" s="1"/>
  <c r="BA115" i="8"/>
  <c r="BA114" i="12" s="1"/>
  <c r="D116" i="8"/>
  <c r="D115" i="12" s="1"/>
  <c r="F115" i="3"/>
  <c r="G115" i="3"/>
  <c r="F115" i="5"/>
  <c r="G115" i="5"/>
  <c r="I115" i="3"/>
  <c r="I116" i="8"/>
  <c r="J115" i="3"/>
  <c r="J116" i="8"/>
  <c r="J115" i="12" s="1"/>
  <c r="I115" i="5"/>
  <c r="I115" i="12"/>
  <c r="J115" i="5"/>
  <c r="K116" i="8"/>
  <c r="K115" i="12" s="1"/>
  <c r="O116" i="8"/>
  <c r="O115" i="12" s="1"/>
  <c r="P116" i="8"/>
  <c r="P115" i="12" s="1"/>
  <c r="Q116" i="8"/>
  <c r="Q115" i="12" s="1"/>
  <c r="R116" i="8"/>
  <c r="R115" i="12" s="1"/>
  <c r="S116" i="8"/>
  <c r="S115" i="12" s="1"/>
  <c r="T116" i="8"/>
  <c r="T115" i="12" s="1"/>
  <c r="U116" i="8"/>
  <c r="U115" i="12" s="1"/>
  <c r="V116" i="8"/>
  <c r="V115" i="12" s="1"/>
  <c r="W116" i="8"/>
  <c r="W115" i="12" s="1"/>
  <c r="X116" i="8"/>
  <c r="X115" i="12" s="1"/>
  <c r="Z115" i="3"/>
  <c r="Z116" i="8"/>
  <c r="AA115" i="3"/>
  <c r="AA116" i="8"/>
  <c r="AA115" i="12" s="1"/>
  <c r="Z115" i="5"/>
  <c r="AA115" i="5"/>
  <c r="AB116" i="8"/>
  <c r="AB115" i="12" s="1"/>
  <c r="AC116" i="8"/>
  <c r="AC115" i="12" s="1"/>
  <c r="AD116" i="8"/>
  <c r="AD115" i="12" s="1"/>
  <c r="AE116" i="8"/>
  <c r="AE115" i="12" s="1"/>
  <c r="AF116" i="8"/>
  <c r="AF115" i="12" s="1"/>
  <c r="AG116" i="8"/>
  <c r="AG115" i="12" s="1"/>
  <c r="AH116" i="8"/>
  <c r="AH115" i="12" s="1"/>
  <c r="AI116" i="8"/>
  <c r="AI115" i="12" s="1"/>
  <c r="AJ116" i="8"/>
  <c r="AJ115" i="12" s="1"/>
  <c r="AL115" i="3"/>
  <c r="AL116" i="8" s="1"/>
  <c r="AM115" i="3"/>
  <c r="AL115" i="5"/>
  <c r="AM115" i="5"/>
  <c r="AN116" i="8"/>
  <c r="AN115" i="12" s="1"/>
  <c r="AO116" i="8"/>
  <c r="AO115" i="12" s="1"/>
  <c r="AP116" i="8"/>
  <c r="AP115" i="12" s="1"/>
  <c r="AQ116" i="8"/>
  <c r="AQ115" i="12" s="1"/>
  <c r="AR116" i="8"/>
  <c r="AR115" i="12" s="1"/>
  <c r="AS116" i="8"/>
  <c r="AS115" i="12" s="1"/>
  <c r="AT116" i="8"/>
  <c r="AT115" i="12" s="1"/>
  <c r="AU116" i="8"/>
  <c r="AU115" i="12" s="1"/>
  <c r="AV116" i="8"/>
  <c r="AV115" i="12" s="1"/>
  <c r="AW116" i="8"/>
  <c r="AW115" i="12" s="1"/>
  <c r="AX116" i="8"/>
  <c r="AX115" i="12" s="1"/>
  <c r="AY116" i="8"/>
  <c r="AY115" i="12" s="1"/>
  <c r="AZ116" i="8"/>
  <c r="AZ115" i="12" s="1"/>
  <c r="BA116" i="8"/>
  <c r="BA115" i="12" s="1"/>
  <c r="D117" i="8"/>
  <c r="D116" i="12" s="1"/>
  <c r="F116" i="3"/>
  <c r="G116" i="3"/>
  <c r="G117" i="8"/>
  <c r="F116" i="5"/>
  <c r="G116" i="5"/>
  <c r="I116" i="3"/>
  <c r="I117" i="8"/>
  <c r="I116" i="12" s="1"/>
  <c r="J116" i="3"/>
  <c r="J117" i="8"/>
  <c r="J116" i="12" s="1"/>
  <c r="I116" i="5"/>
  <c r="J116" i="5"/>
  <c r="K117" i="8"/>
  <c r="K116" i="12" s="1"/>
  <c r="O117" i="8"/>
  <c r="O116" i="12" s="1"/>
  <c r="P117" i="8"/>
  <c r="P116" i="12" s="1"/>
  <c r="Q117" i="8"/>
  <c r="Q116" i="12" s="1"/>
  <c r="R117" i="8"/>
  <c r="R116" i="12" s="1"/>
  <c r="S117" i="8"/>
  <c r="S116" i="12" s="1"/>
  <c r="T117" i="8"/>
  <c r="T116" i="12" s="1"/>
  <c r="U117" i="8"/>
  <c r="U116" i="12" s="1"/>
  <c r="V117" i="8"/>
  <c r="V116" i="12" s="1"/>
  <c r="W117" i="8"/>
  <c r="W116" i="12" s="1"/>
  <c r="X117" i="8"/>
  <c r="X116" i="12" s="1"/>
  <c r="Z116" i="3"/>
  <c r="Z117" i="8"/>
  <c r="AA116" i="3"/>
  <c r="AA117" i="8"/>
  <c r="Z116" i="5"/>
  <c r="Z116" i="12"/>
  <c r="AA116" i="5"/>
  <c r="AB117" i="8"/>
  <c r="AB116" i="12" s="1"/>
  <c r="AC117" i="8"/>
  <c r="AC116" i="12" s="1"/>
  <c r="AD117" i="8"/>
  <c r="AD116" i="12" s="1"/>
  <c r="AE117" i="8"/>
  <c r="AE116" i="12" s="1"/>
  <c r="AF117" i="8"/>
  <c r="AF116" i="12" s="1"/>
  <c r="AG117" i="8"/>
  <c r="AG116" i="12" s="1"/>
  <c r="AH117" i="8"/>
  <c r="AH116" i="12" s="1"/>
  <c r="AI117" i="8"/>
  <c r="AI116" i="12" s="1"/>
  <c r="AJ117" i="8"/>
  <c r="AJ116" i="12" s="1"/>
  <c r="AL116" i="3"/>
  <c r="AL117" i="8" s="1"/>
  <c r="AM116" i="3"/>
  <c r="AL116" i="5"/>
  <c r="AM116" i="5"/>
  <c r="AN117" i="8"/>
  <c r="AN116" i="12" s="1"/>
  <c r="AO117" i="8"/>
  <c r="AO116" i="12" s="1"/>
  <c r="AP117" i="8"/>
  <c r="AP116" i="12" s="1"/>
  <c r="AQ117" i="8"/>
  <c r="AQ116" i="12" s="1"/>
  <c r="AR117" i="8"/>
  <c r="AR116" i="12" s="1"/>
  <c r="AS117" i="8"/>
  <c r="AS116" i="12" s="1"/>
  <c r="AT117" i="8"/>
  <c r="AT116" i="12" s="1"/>
  <c r="AU117" i="8"/>
  <c r="AU116" i="12" s="1"/>
  <c r="AV117" i="8"/>
  <c r="AV116" i="12" s="1"/>
  <c r="AW117" i="8"/>
  <c r="AW116" i="12" s="1"/>
  <c r="AX117" i="8"/>
  <c r="AX116" i="12" s="1"/>
  <c r="AY117" i="8"/>
  <c r="AY116" i="12" s="1"/>
  <c r="AZ117" i="8"/>
  <c r="AZ116" i="12" s="1"/>
  <c r="BA117" i="8"/>
  <c r="BA116" i="12" s="1"/>
  <c r="D118" i="8"/>
  <c r="D117" i="12" s="1"/>
  <c r="F117" i="3"/>
  <c r="G117" i="3"/>
  <c r="F117" i="5"/>
  <c r="G117" i="5"/>
  <c r="I117" i="3"/>
  <c r="I118" i="8"/>
  <c r="I117" i="12" s="1"/>
  <c r="J117" i="3"/>
  <c r="J118" i="8"/>
  <c r="J117" i="12" s="1"/>
  <c r="I117" i="5"/>
  <c r="J117" i="5"/>
  <c r="K118" i="8"/>
  <c r="K117" i="12" s="1"/>
  <c r="M118" i="8"/>
  <c r="M117" i="12" s="1"/>
  <c r="N118" i="8"/>
  <c r="N117" i="12" s="1"/>
  <c r="O118" i="8"/>
  <c r="O117" i="12" s="1"/>
  <c r="P118" i="8"/>
  <c r="P117" i="12" s="1"/>
  <c r="Q118" i="8"/>
  <c r="Q117" i="12" s="1"/>
  <c r="R118" i="8"/>
  <c r="R117" i="12" s="1"/>
  <c r="S118" i="8"/>
  <c r="S117" i="12" s="1"/>
  <c r="T118" i="8"/>
  <c r="T117" i="12" s="1"/>
  <c r="U118" i="8"/>
  <c r="U117" i="12" s="1"/>
  <c r="V118" i="8"/>
  <c r="V117" i="12" s="1"/>
  <c r="W118" i="8"/>
  <c r="W117" i="12" s="1"/>
  <c r="X118" i="8"/>
  <c r="X117" i="12" s="1"/>
  <c r="Z117" i="3"/>
  <c r="Z118" i="8"/>
  <c r="AA117" i="3"/>
  <c r="AA118" i="8"/>
  <c r="AA117" i="12" s="1"/>
  <c r="Z117" i="5"/>
  <c r="AA117" i="5"/>
  <c r="AB118" i="8"/>
  <c r="AB117" i="12" s="1"/>
  <c r="AC118" i="8"/>
  <c r="AC117" i="12" s="1"/>
  <c r="AD118" i="8"/>
  <c r="AD117" i="12" s="1"/>
  <c r="AE118" i="8"/>
  <c r="AE117" i="12" s="1"/>
  <c r="AF118" i="8"/>
  <c r="AF117" i="12" s="1"/>
  <c r="AG118" i="8"/>
  <c r="AG117" i="12" s="1"/>
  <c r="AH118" i="8"/>
  <c r="AH117" i="12" s="1"/>
  <c r="AI118" i="8"/>
  <c r="AI117" i="12" s="1"/>
  <c r="AJ118" i="8"/>
  <c r="AJ117" i="12" s="1"/>
  <c r="AL117" i="3"/>
  <c r="AL118" i="8" s="1"/>
  <c r="AM117" i="3"/>
  <c r="AL117" i="5"/>
  <c r="AM117" i="5"/>
  <c r="AN118" i="8"/>
  <c r="AN117" i="12" s="1"/>
  <c r="AO118" i="8"/>
  <c r="AO117" i="12" s="1"/>
  <c r="AP118" i="8"/>
  <c r="AP117" i="12" s="1"/>
  <c r="AQ118" i="8"/>
  <c r="AQ117" i="12" s="1"/>
  <c r="AR118" i="8"/>
  <c r="AR117" i="12" s="1"/>
  <c r="AS118" i="8"/>
  <c r="AS117" i="12" s="1"/>
  <c r="AT118" i="8"/>
  <c r="AT117" i="12" s="1"/>
  <c r="AU118" i="8"/>
  <c r="AU117" i="12" s="1"/>
  <c r="AV118" i="8"/>
  <c r="AV117" i="12" s="1"/>
  <c r="AW118" i="8"/>
  <c r="AW117" i="12" s="1"/>
  <c r="AX118" i="8"/>
  <c r="AX117" i="12" s="1"/>
  <c r="AY118" i="8"/>
  <c r="AY117" i="12" s="1"/>
  <c r="AZ118" i="8"/>
  <c r="AZ117" i="12" s="1"/>
  <c r="BA118" i="8"/>
  <c r="BA117" i="12" s="1"/>
  <c r="D119" i="8"/>
  <c r="D118" i="12" s="1"/>
  <c r="F118" i="3"/>
  <c r="F119" i="8"/>
  <c r="F118" i="12" s="1"/>
  <c r="G118" i="3"/>
  <c r="G119" i="8" s="1"/>
  <c r="F118" i="5"/>
  <c r="G118" i="5"/>
  <c r="I118" i="3"/>
  <c r="I119" i="8"/>
  <c r="J118" i="3"/>
  <c r="J119" i="8"/>
  <c r="I118" i="5"/>
  <c r="I118" i="12"/>
  <c r="J118" i="5"/>
  <c r="K119" i="8"/>
  <c r="K118" i="12" s="1"/>
  <c r="M119" i="8"/>
  <c r="M118" i="12" s="1"/>
  <c r="O119" i="8"/>
  <c r="O118" i="12" s="1"/>
  <c r="P119" i="8"/>
  <c r="P118" i="12" s="1"/>
  <c r="Q119" i="8"/>
  <c r="Q118" i="12" s="1"/>
  <c r="R119" i="8"/>
  <c r="R118" i="12" s="1"/>
  <c r="S119" i="8"/>
  <c r="S118" i="12" s="1"/>
  <c r="T119" i="8"/>
  <c r="T118" i="12" s="1"/>
  <c r="U119" i="8"/>
  <c r="U118" i="12" s="1"/>
  <c r="V119" i="8"/>
  <c r="V118" i="12" s="1"/>
  <c r="W119" i="8"/>
  <c r="W118" i="12" s="1"/>
  <c r="X119" i="8"/>
  <c r="X118" i="12" s="1"/>
  <c r="Z118" i="3"/>
  <c r="Z119" i="8"/>
  <c r="AA118" i="3"/>
  <c r="AA119" i="8"/>
  <c r="AA118" i="12" s="1"/>
  <c r="Z118" i="5"/>
  <c r="AA118" i="5"/>
  <c r="AB119" i="8"/>
  <c r="AB118" i="12" s="1"/>
  <c r="AC119" i="8"/>
  <c r="AC118" i="12" s="1"/>
  <c r="AD119" i="8"/>
  <c r="AD118" i="12" s="1"/>
  <c r="AE119" i="8"/>
  <c r="AE118" i="12" s="1"/>
  <c r="AF119" i="8"/>
  <c r="AF118" i="12" s="1"/>
  <c r="AG119" i="8"/>
  <c r="AG118" i="12" s="1"/>
  <c r="AH119" i="8"/>
  <c r="AH118" i="12" s="1"/>
  <c r="AI119" i="8"/>
  <c r="AI118" i="12" s="1"/>
  <c r="AJ119" i="8"/>
  <c r="AJ118" i="12" s="1"/>
  <c r="AL118" i="3"/>
  <c r="AL119" i="8" s="1"/>
  <c r="AM118" i="3"/>
  <c r="AL118" i="5"/>
  <c r="AM118" i="5"/>
  <c r="AN119" i="8"/>
  <c r="AN118" i="12" s="1"/>
  <c r="AO119" i="8"/>
  <c r="AO118" i="12" s="1"/>
  <c r="AP119" i="8"/>
  <c r="AP118" i="12" s="1"/>
  <c r="AQ119" i="8"/>
  <c r="AQ118" i="12" s="1"/>
  <c r="AR119" i="8"/>
  <c r="AR118" i="12" s="1"/>
  <c r="AS119" i="8"/>
  <c r="AS118" i="12" s="1"/>
  <c r="AT119" i="8"/>
  <c r="AT118" i="12" s="1"/>
  <c r="AU119" i="8"/>
  <c r="AU118" i="12" s="1"/>
  <c r="AV119" i="8"/>
  <c r="AV118" i="12" s="1"/>
  <c r="AW119" i="8"/>
  <c r="AW118" i="12" s="1"/>
  <c r="AX119" i="8"/>
  <c r="AX118" i="12" s="1"/>
  <c r="AY119" i="8"/>
  <c r="AY118" i="12" s="1"/>
  <c r="AZ119" i="8"/>
  <c r="AZ118" i="12" s="1"/>
  <c r="BA119" i="8"/>
  <c r="BA118" i="12" s="1"/>
  <c r="D120" i="8"/>
  <c r="D119" i="12" s="1"/>
  <c r="F119" i="3"/>
  <c r="G119" i="3"/>
  <c r="G120" i="8"/>
  <c r="F119" i="5"/>
  <c r="G119" i="5"/>
  <c r="I119" i="3"/>
  <c r="I120" i="8"/>
  <c r="J119" i="3"/>
  <c r="J120" i="8"/>
  <c r="I119" i="5"/>
  <c r="J119" i="5"/>
  <c r="K120" i="8"/>
  <c r="K119" i="12" s="1"/>
  <c r="M120" i="8"/>
  <c r="M119" i="12" s="1"/>
  <c r="N120" i="8"/>
  <c r="N119" i="12" s="1"/>
  <c r="O120" i="8"/>
  <c r="O119" i="12" s="1"/>
  <c r="P120" i="8"/>
  <c r="P119" i="12" s="1"/>
  <c r="Q120" i="8"/>
  <c r="Q119" i="12" s="1"/>
  <c r="R120" i="8"/>
  <c r="R119" i="12" s="1"/>
  <c r="S120" i="8"/>
  <c r="S119" i="12" s="1"/>
  <c r="T120" i="8"/>
  <c r="T119" i="12" s="1"/>
  <c r="U120" i="8"/>
  <c r="U119" i="12" s="1"/>
  <c r="V120" i="8"/>
  <c r="V119" i="12" s="1"/>
  <c r="W120" i="8"/>
  <c r="W119" i="12" s="1"/>
  <c r="X120" i="8"/>
  <c r="X119" i="12" s="1"/>
  <c r="Z119" i="3"/>
  <c r="Z120" i="8"/>
  <c r="AA119" i="3"/>
  <c r="AA120" i="8"/>
  <c r="AA119" i="12" s="1"/>
  <c r="Z119" i="5"/>
  <c r="AA119" i="5"/>
  <c r="AB120" i="8"/>
  <c r="AB119" i="12" s="1"/>
  <c r="AC120" i="8"/>
  <c r="AC119" i="12" s="1"/>
  <c r="AD120" i="8"/>
  <c r="AD119" i="12" s="1"/>
  <c r="AE120" i="8"/>
  <c r="AE119" i="12" s="1"/>
  <c r="AF120" i="8"/>
  <c r="AF119" i="12" s="1"/>
  <c r="AG120" i="8"/>
  <c r="AG119" i="12" s="1"/>
  <c r="AH120" i="8"/>
  <c r="AH119" i="12" s="1"/>
  <c r="AI120" i="8"/>
  <c r="AI119" i="12" s="1"/>
  <c r="AJ120" i="8"/>
  <c r="AJ119" i="12" s="1"/>
  <c r="AL119" i="3"/>
  <c r="AL120" i="8" s="1"/>
  <c r="AM119" i="3"/>
  <c r="AM120" i="8"/>
  <c r="AL119" i="5"/>
  <c r="AM119" i="5"/>
  <c r="AN120" i="8"/>
  <c r="AN119" i="12" s="1"/>
  <c r="AO120" i="8"/>
  <c r="AO119" i="12" s="1"/>
  <c r="AP120" i="8"/>
  <c r="AP119" i="12" s="1"/>
  <c r="AQ120" i="8"/>
  <c r="AQ119" i="12" s="1"/>
  <c r="AR120" i="8"/>
  <c r="AR119" i="12" s="1"/>
  <c r="AS120" i="8"/>
  <c r="AS119" i="12" s="1"/>
  <c r="AT120" i="8"/>
  <c r="AT119" i="12" s="1"/>
  <c r="AU120" i="8"/>
  <c r="AU119" i="12" s="1"/>
  <c r="AV120" i="8"/>
  <c r="AV119" i="12" s="1"/>
  <c r="AW120" i="8"/>
  <c r="AW119" i="12" s="1"/>
  <c r="AX120" i="8"/>
  <c r="AX119" i="12" s="1"/>
  <c r="AY120" i="8"/>
  <c r="AY119" i="12" s="1"/>
  <c r="AZ120" i="8"/>
  <c r="AZ119" i="12" s="1"/>
  <c r="BA120" i="8"/>
  <c r="BA119" i="12" s="1"/>
  <c r="D121" i="8"/>
  <c r="D120" i="12" s="1"/>
  <c r="F120" i="3"/>
  <c r="G120" i="3"/>
  <c r="G121" i="8" s="1"/>
  <c r="F120" i="5"/>
  <c r="G120" i="5"/>
  <c r="I120" i="3"/>
  <c r="I121" i="8"/>
  <c r="I120" i="12" s="1"/>
  <c r="J120" i="3"/>
  <c r="J121" i="8"/>
  <c r="I120" i="5"/>
  <c r="J120" i="5"/>
  <c r="K121" i="8"/>
  <c r="K120" i="12" s="1"/>
  <c r="M121" i="8"/>
  <c r="M120" i="12" s="1"/>
  <c r="O121" i="8"/>
  <c r="O120" i="12" s="1"/>
  <c r="P121" i="8"/>
  <c r="P120" i="12" s="1"/>
  <c r="Q121" i="8"/>
  <c r="Q120" i="12" s="1"/>
  <c r="R121" i="8"/>
  <c r="R120" i="12" s="1"/>
  <c r="S121" i="8"/>
  <c r="S120" i="12" s="1"/>
  <c r="T121" i="8"/>
  <c r="T120" i="12" s="1"/>
  <c r="U121" i="8"/>
  <c r="U120" i="12" s="1"/>
  <c r="V121" i="8"/>
  <c r="V120" i="12" s="1"/>
  <c r="W121" i="8"/>
  <c r="W120" i="12" s="1"/>
  <c r="X121" i="8"/>
  <c r="X120" i="12" s="1"/>
  <c r="Z120" i="3"/>
  <c r="Z121" i="8"/>
  <c r="AA120" i="3"/>
  <c r="AA121" i="8"/>
  <c r="Z120" i="5"/>
  <c r="Z120" i="12"/>
  <c r="AA120" i="5"/>
  <c r="AB121" i="8"/>
  <c r="AB120" i="12" s="1"/>
  <c r="AC121" i="8"/>
  <c r="AC120" i="12" s="1"/>
  <c r="AD121" i="8"/>
  <c r="AD120" i="12" s="1"/>
  <c r="AE121" i="8"/>
  <c r="AE120" i="12" s="1"/>
  <c r="AF121" i="8"/>
  <c r="AF120" i="12" s="1"/>
  <c r="AG121" i="8"/>
  <c r="AG120" i="12" s="1"/>
  <c r="AH121" i="8"/>
  <c r="AH120" i="12" s="1"/>
  <c r="AI121" i="8"/>
  <c r="AI120" i="12" s="1"/>
  <c r="AJ121" i="8"/>
  <c r="AJ120" i="12" s="1"/>
  <c r="AL120" i="3"/>
  <c r="AL121" i="8"/>
  <c r="AM120" i="3"/>
  <c r="AL120" i="5"/>
  <c r="AM120" i="5"/>
  <c r="AN121" i="8"/>
  <c r="AN120" i="12" s="1"/>
  <c r="AO121" i="8"/>
  <c r="AO120" i="12" s="1"/>
  <c r="AP121" i="8"/>
  <c r="AP120" i="12" s="1"/>
  <c r="AQ121" i="8"/>
  <c r="AQ120" i="12" s="1"/>
  <c r="AR121" i="8"/>
  <c r="AR120" i="12" s="1"/>
  <c r="AS121" i="8"/>
  <c r="AS120" i="12" s="1"/>
  <c r="AT121" i="8"/>
  <c r="AT120" i="12" s="1"/>
  <c r="AU121" i="8"/>
  <c r="AU120" i="12" s="1"/>
  <c r="AV121" i="8"/>
  <c r="AV120" i="12" s="1"/>
  <c r="AW121" i="8"/>
  <c r="AW120" i="12" s="1"/>
  <c r="AX121" i="8"/>
  <c r="AX120" i="12" s="1"/>
  <c r="AY121" i="8"/>
  <c r="AY120" i="12" s="1"/>
  <c r="AZ121" i="8"/>
  <c r="AZ120" i="12" s="1"/>
  <c r="BA121" i="8"/>
  <c r="BA120" i="12" s="1"/>
  <c r="D122" i="8"/>
  <c r="D121" i="12" s="1"/>
  <c r="F121" i="3"/>
  <c r="G121" i="3"/>
  <c r="G122" i="8" s="1"/>
  <c r="F121" i="5"/>
  <c r="G121" i="5"/>
  <c r="I121" i="3"/>
  <c r="I122" i="8"/>
  <c r="J121" i="3"/>
  <c r="J122" i="8"/>
  <c r="J121" i="12" s="1"/>
  <c r="I121" i="5"/>
  <c r="I121" i="12"/>
  <c r="J121" i="5"/>
  <c r="K122" i="8"/>
  <c r="K121" i="12" s="1"/>
  <c r="M122" i="8"/>
  <c r="M121" i="12" s="1"/>
  <c r="O122" i="8"/>
  <c r="O121" i="12" s="1"/>
  <c r="P122" i="8"/>
  <c r="P121" i="12" s="1"/>
  <c r="Q122" i="8"/>
  <c r="Q121" i="12" s="1"/>
  <c r="R122" i="8"/>
  <c r="R121" i="12" s="1"/>
  <c r="S122" i="8"/>
  <c r="S121" i="12" s="1"/>
  <c r="T122" i="8"/>
  <c r="T121" i="12" s="1"/>
  <c r="U122" i="8"/>
  <c r="U121" i="12" s="1"/>
  <c r="V122" i="8"/>
  <c r="V121" i="12" s="1"/>
  <c r="W122" i="8"/>
  <c r="W121" i="12" s="1"/>
  <c r="X122" i="8"/>
  <c r="X121" i="12" s="1"/>
  <c r="Z121" i="3"/>
  <c r="Z122" i="8"/>
  <c r="AA121" i="3"/>
  <c r="AA122" i="8"/>
  <c r="AA121" i="12" s="1"/>
  <c r="Z121" i="5"/>
  <c r="AA121" i="5"/>
  <c r="AB122" i="8"/>
  <c r="AB121" i="12" s="1"/>
  <c r="AC122" i="8"/>
  <c r="AC121" i="12" s="1"/>
  <c r="AD122" i="8"/>
  <c r="AD121" i="12" s="1"/>
  <c r="AE122" i="8"/>
  <c r="AE121" i="12" s="1"/>
  <c r="AF122" i="8"/>
  <c r="AF121" i="12" s="1"/>
  <c r="AG122" i="8"/>
  <c r="AG121" i="12" s="1"/>
  <c r="AH122" i="8"/>
  <c r="AH121" i="12" s="1"/>
  <c r="AI122" i="8"/>
  <c r="AI121" i="12" s="1"/>
  <c r="AJ122" i="8"/>
  <c r="AJ121" i="12" s="1"/>
  <c r="AL121" i="3"/>
  <c r="AL122" i="8" s="1"/>
  <c r="AM121" i="3"/>
  <c r="AL121" i="5"/>
  <c r="AM121" i="5"/>
  <c r="AN122" i="8"/>
  <c r="AN121" i="12" s="1"/>
  <c r="AO122" i="8"/>
  <c r="AO121" i="12" s="1"/>
  <c r="AP122" i="8"/>
  <c r="AP121" i="12" s="1"/>
  <c r="AQ122" i="8"/>
  <c r="AQ121" i="12" s="1"/>
  <c r="AR122" i="8"/>
  <c r="AR121" i="12" s="1"/>
  <c r="AS122" i="8"/>
  <c r="AS121" i="12" s="1"/>
  <c r="AT122" i="8"/>
  <c r="AT121" i="12" s="1"/>
  <c r="AU122" i="8"/>
  <c r="AU121" i="12" s="1"/>
  <c r="AV122" i="8"/>
  <c r="AV121" i="12" s="1"/>
  <c r="AW122" i="8"/>
  <c r="AW121" i="12" s="1"/>
  <c r="AX122" i="8"/>
  <c r="AX121" i="12" s="1"/>
  <c r="AY122" i="8"/>
  <c r="AY121" i="12" s="1"/>
  <c r="AZ122" i="8"/>
  <c r="AZ121" i="12" s="1"/>
  <c r="BA122" i="8"/>
  <c r="BA121" i="12" s="1"/>
  <c r="D123" i="8"/>
  <c r="D122" i="12" s="1"/>
  <c r="F122" i="3"/>
  <c r="G122" i="3"/>
  <c r="G123" i="8" s="1"/>
  <c r="F122" i="5"/>
  <c r="G122" i="5"/>
  <c r="I122" i="3"/>
  <c r="I123" i="8"/>
  <c r="J122" i="3"/>
  <c r="J123" i="8"/>
  <c r="I122" i="5"/>
  <c r="I122" i="12"/>
  <c r="J122" i="5"/>
  <c r="K123" i="8"/>
  <c r="K122" i="12" s="1"/>
  <c r="M123" i="8"/>
  <c r="M122" i="12" s="1"/>
  <c r="O123" i="8"/>
  <c r="O122" i="12" s="1"/>
  <c r="P123" i="8"/>
  <c r="P122" i="12" s="1"/>
  <c r="Q123" i="8"/>
  <c r="Q122" i="12" s="1"/>
  <c r="R123" i="8"/>
  <c r="R122" i="12" s="1"/>
  <c r="S123" i="8"/>
  <c r="S122" i="12" s="1"/>
  <c r="T123" i="8"/>
  <c r="T122" i="12" s="1"/>
  <c r="U123" i="8"/>
  <c r="U122" i="12" s="1"/>
  <c r="V123" i="8"/>
  <c r="V122" i="12" s="1"/>
  <c r="W123" i="8"/>
  <c r="W122" i="12" s="1"/>
  <c r="X123" i="8"/>
  <c r="X122" i="12" s="1"/>
  <c r="Z122" i="3"/>
  <c r="Z123" i="8"/>
  <c r="AA122" i="3"/>
  <c r="AA123" i="8"/>
  <c r="AA122" i="12" s="1"/>
  <c r="Z122" i="5"/>
  <c r="AA122" i="5"/>
  <c r="AB123" i="8"/>
  <c r="AB122" i="12" s="1"/>
  <c r="AC123" i="8"/>
  <c r="AC122" i="12" s="1"/>
  <c r="AD123" i="8"/>
  <c r="AD122" i="12" s="1"/>
  <c r="AE123" i="8"/>
  <c r="AE122" i="12" s="1"/>
  <c r="AF123" i="8"/>
  <c r="AF122" i="12" s="1"/>
  <c r="AG123" i="8"/>
  <c r="AG122" i="12" s="1"/>
  <c r="AH123" i="8"/>
  <c r="AH122" i="12" s="1"/>
  <c r="AI123" i="8"/>
  <c r="AI122" i="12" s="1"/>
  <c r="AJ123" i="8"/>
  <c r="AJ122" i="12" s="1"/>
  <c r="AL122" i="3"/>
  <c r="AL123" i="8" s="1"/>
  <c r="AM122" i="3"/>
  <c r="AL122" i="5"/>
  <c r="AM122" i="5"/>
  <c r="AN123" i="8"/>
  <c r="AN122" i="12" s="1"/>
  <c r="AO123" i="8"/>
  <c r="AO122" i="12" s="1"/>
  <c r="AP123" i="8"/>
  <c r="AP122" i="12" s="1"/>
  <c r="AQ123" i="8"/>
  <c r="AQ122" i="12" s="1"/>
  <c r="AR123" i="8"/>
  <c r="AR122" i="12" s="1"/>
  <c r="AS123" i="8"/>
  <c r="AS122" i="12" s="1"/>
  <c r="AT123" i="8"/>
  <c r="AT122" i="12" s="1"/>
  <c r="AU123" i="8"/>
  <c r="AU122" i="12" s="1"/>
  <c r="AV123" i="8"/>
  <c r="AV122" i="12" s="1"/>
  <c r="AW123" i="8"/>
  <c r="AW122" i="12" s="1"/>
  <c r="AX123" i="8"/>
  <c r="AX122" i="12" s="1"/>
  <c r="AY123" i="8"/>
  <c r="AY122" i="12" s="1"/>
  <c r="AZ123" i="8"/>
  <c r="AZ122" i="12" s="1"/>
  <c r="BA123" i="8"/>
  <c r="BA122" i="12" s="1"/>
  <c r="D124" i="8"/>
  <c r="D123" i="12" s="1"/>
  <c r="F123" i="3"/>
  <c r="G123" i="3"/>
  <c r="G124" i="8"/>
  <c r="F123" i="5"/>
  <c r="G123" i="5"/>
  <c r="I123" i="3"/>
  <c r="I124" i="8"/>
  <c r="J123" i="3"/>
  <c r="J124" i="8"/>
  <c r="J123" i="12" s="1"/>
  <c r="I123" i="5"/>
  <c r="J123" i="5"/>
  <c r="K124" i="8"/>
  <c r="K123" i="12" s="1"/>
  <c r="M124" i="8"/>
  <c r="M123" i="12" s="1"/>
  <c r="O124" i="8"/>
  <c r="O123" i="12" s="1"/>
  <c r="P124" i="8"/>
  <c r="P123" i="12" s="1"/>
  <c r="Q124" i="8"/>
  <c r="Q123" i="12" s="1"/>
  <c r="R124" i="8"/>
  <c r="R123" i="12" s="1"/>
  <c r="S124" i="8"/>
  <c r="S123" i="12" s="1"/>
  <c r="T124" i="8"/>
  <c r="T123" i="12" s="1"/>
  <c r="U124" i="8"/>
  <c r="U123" i="12" s="1"/>
  <c r="V124" i="8"/>
  <c r="V123" i="12" s="1"/>
  <c r="W124" i="8"/>
  <c r="W123" i="12" s="1"/>
  <c r="X124" i="8"/>
  <c r="X123" i="12" s="1"/>
  <c r="Z123" i="3"/>
  <c r="Z124" i="8"/>
  <c r="AA123" i="3"/>
  <c r="AA124" i="8"/>
  <c r="Z123" i="5"/>
  <c r="Z123" i="12"/>
  <c r="AA123" i="5"/>
  <c r="AB124" i="8"/>
  <c r="AB123" i="12" s="1"/>
  <c r="AC124" i="8"/>
  <c r="AC123" i="12" s="1"/>
  <c r="AD124" i="8"/>
  <c r="AD123" i="12" s="1"/>
  <c r="AE124" i="8"/>
  <c r="AE123" i="12" s="1"/>
  <c r="AF124" i="8"/>
  <c r="AF123" i="12" s="1"/>
  <c r="AG124" i="8"/>
  <c r="AG123" i="12" s="1"/>
  <c r="AH124" i="8"/>
  <c r="AH123" i="12" s="1"/>
  <c r="AI124" i="8"/>
  <c r="AI123" i="12" s="1"/>
  <c r="AJ124" i="8"/>
  <c r="AJ123" i="12" s="1"/>
  <c r="AL123" i="3"/>
  <c r="AL124" i="8" s="1"/>
  <c r="AM123" i="3"/>
  <c r="AL123" i="5"/>
  <c r="AM123" i="5"/>
  <c r="AN124" i="8"/>
  <c r="AN123" i="12" s="1"/>
  <c r="AO124" i="8"/>
  <c r="AO123" i="12" s="1"/>
  <c r="AP124" i="8"/>
  <c r="AP123" i="12" s="1"/>
  <c r="AQ124" i="8"/>
  <c r="AQ123" i="12" s="1"/>
  <c r="AR124" i="8"/>
  <c r="AR123" i="12" s="1"/>
  <c r="AS124" i="8"/>
  <c r="AS123" i="12" s="1"/>
  <c r="AT124" i="8"/>
  <c r="AT123" i="12" s="1"/>
  <c r="AU124" i="8"/>
  <c r="AU123" i="12" s="1"/>
  <c r="AV124" i="8"/>
  <c r="AV123" i="12" s="1"/>
  <c r="AW124" i="8"/>
  <c r="AW123" i="12" s="1"/>
  <c r="AX124" i="8"/>
  <c r="AX123" i="12" s="1"/>
  <c r="AY124" i="8"/>
  <c r="AY123" i="12" s="1"/>
  <c r="AZ124" i="8"/>
  <c r="AZ123" i="12" s="1"/>
  <c r="BA124" i="8"/>
  <c r="BA123" i="12" s="1"/>
  <c r="D125" i="8"/>
  <c r="D124" i="12" s="1"/>
  <c r="F124" i="3"/>
  <c r="G124" i="3"/>
  <c r="G125" i="8"/>
  <c r="F124" i="5"/>
  <c r="G124" i="5"/>
  <c r="I124" i="3"/>
  <c r="I125" i="8"/>
  <c r="I124" i="12" s="1"/>
  <c r="J124" i="3"/>
  <c r="J125" i="8"/>
  <c r="J124" i="12" s="1"/>
  <c r="I124" i="5"/>
  <c r="J124" i="5"/>
  <c r="K125" i="8"/>
  <c r="K124" i="12" s="1"/>
  <c r="M125" i="8"/>
  <c r="M124" i="12" s="1"/>
  <c r="O125" i="8"/>
  <c r="O124" i="12" s="1"/>
  <c r="P125" i="8"/>
  <c r="P124" i="12" s="1"/>
  <c r="Q125" i="8"/>
  <c r="Q124" i="12" s="1"/>
  <c r="R125" i="8"/>
  <c r="R124" i="12" s="1"/>
  <c r="S125" i="8"/>
  <c r="S124" i="12" s="1"/>
  <c r="T125" i="8"/>
  <c r="T124" i="12" s="1"/>
  <c r="U125" i="8"/>
  <c r="U124" i="12" s="1"/>
  <c r="V125" i="8"/>
  <c r="V124" i="12" s="1"/>
  <c r="W125" i="8"/>
  <c r="W124" i="12" s="1"/>
  <c r="X125" i="8"/>
  <c r="X124" i="12" s="1"/>
  <c r="Z124" i="3"/>
  <c r="Z125" i="8"/>
  <c r="AA124" i="3"/>
  <c r="AA125" i="8"/>
  <c r="Z124" i="5"/>
  <c r="Z124" i="12"/>
  <c r="AA124" i="5"/>
  <c r="AB125" i="8"/>
  <c r="AB124" i="12" s="1"/>
  <c r="AC125" i="8"/>
  <c r="AC124" i="12" s="1"/>
  <c r="AD125" i="8"/>
  <c r="AD124" i="12" s="1"/>
  <c r="AE125" i="8"/>
  <c r="AE124" i="12" s="1"/>
  <c r="AF125" i="8"/>
  <c r="AF124" i="12" s="1"/>
  <c r="AG125" i="8"/>
  <c r="AG124" i="12" s="1"/>
  <c r="AH125" i="8"/>
  <c r="AH124" i="12" s="1"/>
  <c r="AI125" i="8"/>
  <c r="AI124" i="12" s="1"/>
  <c r="AJ125" i="8"/>
  <c r="AJ124" i="12" s="1"/>
  <c r="AL124" i="3"/>
  <c r="AL125" i="8" s="1"/>
  <c r="AM124" i="3"/>
  <c r="AL124" i="5"/>
  <c r="AM124" i="5"/>
  <c r="AN125" i="8"/>
  <c r="AN124" i="12" s="1"/>
  <c r="AO125" i="8"/>
  <c r="AO124" i="12" s="1"/>
  <c r="AP125" i="8"/>
  <c r="AP124" i="12" s="1"/>
  <c r="AQ125" i="8"/>
  <c r="AQ124" i="12" s="1"/>
  <c r="AR125" i="8"/>
  <c r="AR124" i="12" s="1"/>
  <c r="AS125" i="8"/>
  <c r="AS124" i="12" s="1"/>
  <c r="AT125" i="8"/>
  <c r="AT124" i="12" s="1"/>
  <c r="AU125" i="8"/>
  <c r="AU124" i="12" s="1"/>
  <c r="AV125" i="8"/>
  <c r="AV124" i="12" s="1"/>
  <c r="AW125" i="8"/>
  <c r="AW124" i="12" s="1"/>
  <c r="AX125" i="8"/>
  <c r="AX124" i="12" s="1"/>
  <c r="AY125" i="8"/>
  <c r="AY124" i="12" s="1"/>
  <c r="AZ125" i="8"/>
  <c r="AZ124" i="12" s="1"/>
  <c r="BA125" i="8"/>
  <c r="BA124" i="12" s="1"/>
  <c r="D126" i="8"/>
  <c r="D125" i="12" s="1"/>
  <c r="F125" i="3"/>
  <c r="G125" i="3"/>
  <c r="G126" i="8" s="1"/>
  <c r="F125" i="5"/>
  <c r="G125" i="5"/>
  <c r="I125" i="3"/>
  <c r="I126" i="8"/>
  <c r="J125" i="3"/>
  <c r="J126" i="8"/>
  <c r="J125" i="12" s="1"/>
  <c r="I125" i="5"/>
  <c r="J125" i="5"/>
  <c r="K126" i="8"/>
  <c r="K125" i="12" s="1"/>
  <c r="M126" i="8"/>
  <c r="M125" i="12" s="1"/>
  <c r="O126" i="8"/>
  <c r="O125" i="12" s="1"/>
  <c r="P126" i="8"/>
  <c r="P125" i="12" s="1"/>
  <c r="Q126" i="8"/>
  <c r="Q125" i="12" s="1"/>
  <c r="R126" i="8"/>
  <c r="R125" i="12" s="1"/>
  <c r="S126" i="8"/>
  <c r="S125" i="12" s="1"/>
  <c r="T126" i="8"/>
  <c r="T125" i="12" s="1"/>
  <c r="U126" i="8"/>
  <c r="U125" i="12" s="1"/>
  <c r="V126" i="8"/>
  <c r="V125" i="12" s="1"/>
  <c r="W126" i="8"/>
  <c r="W125" i="12" s="1"/>
  <c r="X126" i="8"/>
  <c r="X125" i="12" s="1"/>
  <c r="Z125" i="3"/>
  <c r="Z126" i="8"/>
  <c r="AA125" i="3"/>
  <c r="AA126" i="8"/>
  <c r="AA125" i="12" s="1"/>
  <c r="Z125" i="5"/>
  <c r="AA125" i="5"/>
  <c r="AB126" i="8"/>
  <c r="AB125" i="12" s="1"/>
  <c r="AC126" i="8"/>
  <c r="AC125" i="12" s="1"/>
  <c r="AD126" i="8"/>
  <c r="AD125" i="12" s="1"/>
  <c r="AE126" i="8"/>
  <c r="AE125" i="12" s="1"/>
  <c r="AF126" i="8"/>
  <c r="AF125" i="12" s="1"/>
  <c r="AG126" i="8"/>
  <c r="AG125" i="12" s="1"/>
  <c r="AH126" i="8"/>
  <c r="AH125" i="12" s="1"/>
  <c r="AI126" i="8"/>
  <c r="AI125" i="12" s="1"/>
  <c r="AJ126" i="8"/>
  <c r="AJ125" i="12" s="1"/>
  <c r="AL125" i="3"/>
  <c r="AL126" i="8" s="1"/>
  <c r="AM125" i="3"/>
  <c r="AL125" i="5"/>
  <c r="AM125" i="5"/>
  <c r="AN126" i="8"/>
  <c r="AN125" i="12" s="1"/>
  <c r="AO126" i="8"/>
  <c r="AO125" i="12" s="1"/>
  <c r="AP126" i="8"/>
  <c r="AP125" i="12" s="1"/>
  <c r="AQ126" i="8"/>
  <c r="AQ125" i="12" s="1"/>
  <c r="AR126" i="8"/>
  <c r="AR125" i="12" s="1"/>
  <c r="AS126" i="8"/>
  <c r="AS125" i="12" s="1"/>
  <c r="AT126" i="8"/>
  <c r="AT125" i="12" s="1"/>
  <c r="AU126" i="8"/>
  <c r="AU125" i="12" s="1"/>
  <c r="AV126" i="8"/>
  <c r="AV125" i="12" s="1"/>
  <c r="AW126" i="8"/>
  <c r="AW125" i="12" s="1"/>
  <c r="AX126" i="8"/>
  <c r="AX125" i="12" s="1"/>
  <c r="AY126" i="8"/>
  <c r="AY125" i="12" s="1"/>
  <c r="AZ126" i="8"/>
  <c r="AZ125" i="12" s="1"/>
  <c r="BA126" i="8"/>
  <c r="BA125" i="12" s="1"/>
  <c r="D127" i="8"/>
  <c r="D126" i="12" s="1"/>
  <c r="F126" i="3"/>
  <c r="G126" i="3"/>
  <c r="G127" i="8"/>
  <c r="F126" i="5"/>
  <c r="G126" i="5"/>
  <c r="I126" i="3"/>
  <c r="I127" i="8"/>
  <c r="J126" i="3"/>
  <c r="J127" i="8"/>
  <c r="I126" i="5"/>
  <c r="I126" i="12"/>
  <c r="J126" i="5"/>
  <c r="K127" i="8"/>
  <c r="K126" i="12" s="1"/>
  <c r="M127" i="8"/>
  <c r="M126" i="12" s="1"/>
  <c r="O127" i="8"/>
  <c r="O126" i="12" s="1"/>
  <c r="P127" i="8"/>
  <c r="P126" i="12" s="1"/>
  <c r="Q127" i="8"/>
  <c r="Q126" i="12" s="1"/>
  <c r="R127" i="8"/>
  <c r="R126" i="12" s="1"/>
  <c r="S127" i="8"/>
  <c r="S126" i="12" s="1"/>
  <c r="T127" i="8"/>
  <c r="T126" i="12" s="1"/>
  <c r="U127" i="8"/>
  <c r="U126" i="12" s="1"/>
  <c r="V127" i="8"/>
  <c r="V126" i="12" s="1"/>
  <c r="W127" i="8"/>
  <c r="W126" i="12" s="1"/>
  <c r="X127" i="8"/>
  <c r="X126" i="12" s="1"/>
  <c r="Z126" i="3"/>
  <c r="Z127" i="8"/>
  <c r="Z126" i="12" s="1"/>
  <c r="AA126" i="3"/>
  <c r="AA127" i="8"/>
  <c r="AA126" i="12" s="1"/>
  <c r="Z126" i="5"/>
  <c r="AA126" i="5"/>
  <c r="AB127" i="8"/>
  <c r="AB126" i="12" s="1"/>
  <c r="AC127" i="8"/>
  <c r="AC126" i="12" s="1"/>
  <c r="AD127" i="8"/>
  <c r="AD126" i="12" s="1"/>
  <c r="AE127" i="8"/>
  <c r="AE126" i="12" s="1"/>
  <c r="AF127" i="8"/>
  <c r="AF126" i="12" s="1"/>
  <c r="AG127" i="8"/>
  <c r="AG126" i="12" s="1"/>
  <c r="AH127" i="8"/>
  <c r="AH126" i="12" s="1"/>
  <c r="AI127" i="8"/>
  <c r="AI126" i="12" s="1"/>
  <c r="AJ127" i="8"/>
  <c r="AJ126" i="12" s="1"/>
  <c r="AL126" i="3"/>
  <c r="AL127" i="8" s="1"/>
  <c r="AM126" i="3"/>
  <c r="AL126" i="5"/>
  <c r="AM126" i="5"/>
  <c r="AN127" i="8"/>
  <c r="AN126" i="12" s="1"/>
  <c r="AO127" i="8"/>
  <c r="AO126" i="12" s="1"/>
  <c r="AP127" i="8"/>
  <c r="AP126" i="12" s="1"/>
  <c r="AQ127" i="8"/>
  <c r="AQ126" i="12" s="1"/>
  <c r="AR127" i="8"/>
  <c r="AR126" i="12" s="1"/>
  <c r="AS127" i="8"/>
  <c r="AS126" i="12" s="1"/>
  <c r="AT127" i="8"/>
  <c r="AT126" i="12" s="1"/>
  <c r="AU127" i="8"/>
  <c r="AU126" i="12" s="1"/>
  <c r="AV127" i="8"/>
  <c r="AV126" i="12" s="1"/>
  <c r="AW127" i="8"/>
  <c r="AW126" i="12" s="1"/>
  <c r="AX127" i="8"/>
  <c r="AX126" i="12" s="1"/>
  <c r="AY127" i="8"/>
  <c r="AY126" i="12" s="1"/>
  <c r="AZ127" i="8"/>
  <c r="AZ126" i="12" s="1"/>
  <c r="BA127" i="8"/>
  <c r="BA126" i="12" s="1"/>
  <c r="D128" i="8"/>
  <c r="D127" i="12" s="1"/>
  <c r="F127" i="3"/>
  <c r="G127" i="3"/>
  <c r="G128" i="8"/>
  <c r="F127" i="5"/>
  <c r="G127" i="5"/>
  <c r="I127" i="3"/>
  <c r="I128" i="8"/>
  <c r="J127" i="3"/>
  <c r="J128" i="8"/>
  <c r="J127" i="12" s="1"/>
  <c r="I127" i="5"/>
  <c r="J127" i="5"/>
  <c r="K128" i="8"/>
  <c r="K127" i="12" s="1"/>
  <c r="M128" i="8"/>
  <c r="M127" i="12" s="1"/>
  <c r="O128" i="8"/>
  <c r="O127" i="12" s="1"/>
  <c r="P128" i="8"/>
  <c r="P127" i="12" s="1"/>
  <c r="Q128" i="8"/>
  <c r="Q127" i="12" s="1"/>
  <c r="R128" i="8"/>
  <c r="R127" i="12" s="1"/>
  <c r="S128" i="8"/>
  <c r="S127" i="12" s="1"/>
  <c r="T128" i="8"/>
  <c r="T127" i="12" s="1"/>
  <c r="U128" i="8"/>
  <c r="U127" i="12" s="1"/>
  <c r="V128" i="8"/>
  <c r="V127" i="12" s="1"/>
  <c r="W128" i="8"/>
  <c r="W127" i="12" s="1"/>
  <c r="X128" i="8"/>
  <c r="X127" i="12" s="1"/>
  <c r="Z127" i="3"/>
  <c r="Z128" i="8"/>
  <c r="AA127" i="3"/>
  <c r="AA128" i="8"/>
  <c r="AA127" i="12" s="1"/>
  <c r="Z127" i="5"/>
  <c r="Z127" i="12"/>
  <c r="AA127" i="5"/>
  <c r="AB128" i="8"/>
  <c r="AB127" i="12" s="1"/>
  <c r="AC128" i="8"/>
  <c r="AC127" i="12" s="1"/>
  <c r="AD128" i="8"/>
  <c r="AD127" i="12" s="1"/>
  <c r="AE128" i="8"/>
  <c r="AE127" i="12" s="1"/>
  <c r="AF128" i="8"/>
  <c r="AF127" i="12" s="1"/>
  <c r="AG128" i="8"/>
  <c r="AG127" i="12" s="1"/>
  <c r="AH128" i="8"/>
  <c r="AH127" i="12" s="1"/>
  <c r="AI128" i="8"/>
  <c r="AI127" i="12" s="1"/>
  <c r="AJ128" i="8"/>
  <c r="AJ127" i="12" s="1"/>
  <c r="AL127" i="3"/>
  <c r="AL128" i="8" s="1"/>
  <c r="AM127" i="3"/>
  <c r="AL127" i="5"/>
  <c r="AM127" i="5"/>
  <c r="AN128" i="8"/>
  <c r="AN127" i="12" s="1"/>
  <c r="AO128" i="8"/>
  <c r="AO127" i="12" s="1"/>
  <c r="AP128" i="8"/>
  <c r="AP127" i="12" s="1"/>
  <c r="AQ128" i="8"/>
  <c r="AQ127" i="12" s="1"/>
  <c r="AR128" i="8"/>
  <c r="AR127" i="12" s="1"/>
  <c r="AS128" i="8"/>
  <c r="AS127" i="12" s="1"/>
  <c r="AT128" i="8"/>
  <c r="AT127" i="12" s="1"/>
  <c r="AU128" i="8"/>
  <c r="AU127" i="12" s="1"/>
  <c r="AV128" i="8"/>
  <c r="AV127" i="12" s="1"/>
  <c r="AW128" i="8"/>
  <c r="AW127" i="12" s="1"/>
  <c r="AX128" i="8"/>
  <c r="AX127" i="12" s="1"/>
  <c r="AY128" i="8"/>
  <c r="AY127" i="12" s="1"/>
  <c r="AZ128" i="8"/>
  <c r="AZ127" i="12" s="1"/>
  <c r="BA128" i="8"/>
  <c r="BA127" i="12" s="1"/>
  <c r="D129" i="8"/>
  <c r="D128" i="12" s="1"/>
  <c r="F128" i="3"/>
  <c r="G128" i="3"/>
  <c r="G129" i="8" s="1"/>
  <c r="F128" i="5"/>
  <c r="G128" i="5"/>
  <c r="I128" i="3"/>
  <c r="I129" i="8"/>
  <c r="I128" i="12" s="1"/>
  <c r="J128" i="3"/>
  <c r="J129" i="8"/>
  <c r="J128" i="12" s="1"/>
  <c r="I128" i="5"/>
  <c r="J128" i="5"/>
  <c r="K129" i="8"/>
  <c r="K128" i="12" s="1"/>
  <c r="M129" i="8"/>
  <c r="M128" i="12" s="1"/>
  <c r="O129" i="8"/>
  <c r="O128" i="12" s="1"/>
  <c r="P129" i="8"/>
  <c r="P128" i="12" s="1"/>
  <c r="Q129" i="8"/>
  <c r="Q128" i="12" s="1"/>
  <c r="R129" i="8"/>
  <c r="R128" i="12" s="1"/>
  <c r="S129" i="8"/>
  <c r="S128" i="12" s="1"/>
  <c r="T129" i="8"/>
  <c r="T128" i="12" s="1"/>
  <c r="U129" i="8"/>
  <c r="U128" i="12" s="1"/>
  <c r="V129" i="8"/>
  <c r="V128" i="12" s="1"/>
  <c r="W129" i="8"/>
  <c r="W128" i="12" s="1"/>
  <c r="X129" i="8"/>
  <c r="X128" i="12" s="1"/>
  <c r="Z128" i="3"/>
  <c r="Z129" i="8"/>
  <c r="AA128" i="3"/>
  <c r="AA129" i="8"/>
  <c r="Z128" i="5"/>
  <c r="Z128" i="12"/>
  <c r="AA128" i="5"/>
  <c r="AB129" i="8"/>
  <c r="AB128" i="12" s="1"/>
  <c r="AC129" i="8"/>
  <c r="AC128" i="12" s="1"/>
  <c r="AD129" i="8"/>
  <c r="AD128" i="12" s="1"/>
  <c r="AE129" i="8"/>
  <c r="AE128" i="12" s="1"/>
  <c r="AF129" i="8"/>
  <c r="AF128" i="12" s="1"/>
  <c r="AG129" i="8"/>
  <c r="AG128" i="12" s="1"/>
  <c r="AH129" i="8"/>
  <c r="AH128" i="12" s="1"/>
  <c r="AI129" i="8"/>
  <c r="AI128" i="12" s="1"/>
  <c r="AJ129" i="8"/>
  <c r="AJ128" i="12" s="1"/>
  <c r="AL128" i="3"/>
  <c r="AL129" i="8" s="1"/>
  <c r="AM128" i="3"/>
  <c r="AL128" i="5"/>
  <c r="AM128" i="5"/>
  <c r="AN129" i="8"/>
  <c r="AN128" i="12" s="1"/>
  <c r="AO129" i="8"/>
  <c r="AO128" i="12" s="1"/>
  <c r="AP129" i="8"/>
  <c r="AP128" i="12" s="1"/>
  <c r="AQ129" i="8"/>
  <c r="AQ128" i="12" s="1"/>
  <c r="AR129" i="8"/>
  <c r="AR128" i="12" s="1"/>
  <c r="AS129" i="8"/>
  <c r="AS128" i="12" s="1"/>
  <c r="AT129" i="8"/>
  <c r="AT128" i="12" s="1"/>
  <c r="AU129" i="8"/>
  <c r="AU128" i="12" s="1"/>
  <c r="AV129" i="8"/>
  <c r="AV128" i="12" s="1"/>
  <c r="AW129" i="8"/>
  <c r="AW128" i="12" s="1"/>
  <c r="AX129" i="8"/>
  <c r="AX128" i="12" s="1"/>
  <c r="AY129" i="8"/>
  <c r="AY128" i="12" s="1"/>
  <c r="AZ129" i="8"/>
  <c r="AZ128" i="12" s="1"/>
  <c r="BA129" i="8"/>
  <c r="BA128" i="12" s="1"/>
  <c r="D130" i="8"/>
  <c r="D129" i="12" s="1"/>
  <c r="F129" i="3"/>
  <c r="G129" i="3"/>
  <c r="G130" i="8" s="1"/>
  <c r="F129" i="5"/>
  <c r="G129" i="5"/>
  <c r="I129" i="3"/>
  <c r="I130" i="8"/>
  <c r="J129" i="3"/>
  <c r="J130" i="8"/>
  <c r="J129" i="12" s="1"/>
  <c r="I129" i="5"/>
  <c r="J129" i="5"/>
  <c r="K130" i="8"/>
  <c r="K129" i="12" s="1"/>
  <c r="M130" i="8"/>
  <c r="M129" i="12" s="1"/>
  <c r="O130" i="8"/>
  <c r="O129" i="12" s="1"/>
  <c r="P130" i="8"/>
  <c r="P129" i="12" s="1"/>
  <c r="Q130" i="8"/>
  <c r="Q129" i="12" s="1"/>
  <c r="R130" i="8"/>
  <c r="R129" i="12" s="1"/>
  <c r="S130" i="8"/>
  <c r="S129" i="12" s="1"/>
  <c r="T130" i="8"/>
  <c r="T129" i="12" s="1"/>
  <c r="U130" i="8"/>
  <c r="U129" i="12" s="1"/>
  <c r="V130" i="8"/>
  <c r="V129" i="12" s="1"/>
  <c r="W130" i="8"/>
  <c r="W129" i="12" s="1"/>
  <c r="X130" i="8"/>
  <c r="X129" i="12" s="1"/>
  <c r="Z129" i="3"/>
  <c r="Z130" i="8"/>
  <c r="AA129" i="3"/>
  <c r="AA130" i="8"/>
  <c r="AA129" i="12" s="1"/>
  <c r="Z129" i="5"/>
  <c r="AA129" i="5"/>
  <c r="AB130" i="8"/>
  <c r="AB129" i="12" s="1"/>
  <c r="AC130" i="8"/>
  <c r="AC129" i="12" s="1"/>
  <c r="AD130" i="8"/>
  <c r="AD129" i="12" s="1"/>
  <c r="AE130" i="8"/>
  <c r="AE129" i="12" s="1"/>
  <c r="AF130" i="8"/>
  <c r="AF129" i="12" s="1"/>
  <c r="AG130" i="8"/>
  <c r="AG129" i="12" s="1"/>
  <c r="AH130" i="8"/>
  <c r="AH129" i="12" s="1"/>
  <c r="AI130" i="8"/>
  <c r="AI129" i="12" s="1"/>
  <c r="AJ130" i="8"/>
  <c r="AJ129" i="12" s="1"/>
  <c r="AL129" i="3"/>
  <c r="AL130" i="8" s="1"/>
  <c r="AM129" i="3"/>
  <c r="AL129" i="5"/>
  <c r="AM129" i="5"/>
  <c r="AN130" i="8"/>
  <c r="AN129" i="12" s="1"/>
  <c r="AO130" i="8"/>
  <c r="AO129" i="12" s="1"/>
  <c r="AP130" i="8"/>
  <c r="AP129" i="12" s="1"/>
  <c r="AQ130" i="8"/>
  <c r="AQ129" i="12" s="1"/>
  <c r="AR130" i="8"/>
  <c r="AR129" i="12" s="1"/>
  <c r="AS130" i="8"/>
  <c r="AS129" i="12" s="1"/>
  <c r="AT130" i="8"/>
  <c r="AT129" i="12" s="1"/>
  <c r="AU130" i="8"/>
  <c r="AU129" i="12" s="1"/>
  <c r="AV130" i="8"/>
  <c r="AV129" i="12" s="1"/>
  <c r="AW130" i="8"/>
  <c r="AW129" i="12" s="1"/>
  <c r="AX130" i="8"/>
  <c r="AX129" i="12" s="1"/>
  <c r="AY130" i="8"/>
  <c r="AY129" i="12" s="1"/>
  <c r="AZ130" i="8"/>
  <c r="AZ129" i="12" s="1"/>
  <c r="BA130" i="8"/>
  <c r="BA129" i="12" s="1"/>
  <c r="D131" i="8"/>
  <c r="D130" i="12" s="1"/>
  <c r="F130" i="3"/>
  <c r="G130" i="3"/>
  <c r="G131" i="8" s="1"/>
  <c r="F130" i="5"/>
  <c r="G130" i="5"/>
  <c r="I130" i="3"/>
  <c r="I131" i="8"/>
  <c r="J130" i="3"/>
  <c r="J131" i="8"/>
  <c r="I130" i="5"/>
  <c r="I130" i="12"/>
  <c r="J130" i="5"/>
  <c r="K131" i="8"/>
  <c r="K130" i="12" s="1"/>
  <c r="M131" i="8"/>
  <c r="M130" i="12" s="1"/>
  <c r="O131" i="8"/>
  <c r="O130" i="12" s="1"/>
  <c r="P131" i="8"/>
  <c r="P130" i="12" s="1"/>
  <c r="Q131" i="8"/>
  <c r="Q130" i="12" s="1"/>
  <c r="R131" i="8"/>
  <c r="R130" i="12" s="1"/>
  <c r="S131" i="8"/>
  <c r="S130" i="12" s="1"/>
  <c r="T131" i="8"/>
  <c r="T130" i="12" s="1"/>
  <c r="U131" i="8"/>
  <c r="U130" i="12" s="1"/>
  <c r="V131" i="8"/>
  <c r="V130" i="12" s="1"/>
  <c r="W131" i="8"/>
  <c r="W130" i="12" s="1"/>
  <c r="X131" i="8"/>
  <c r="X130" i="12" s="1"/>
  <c r="Z130" i="3"/>
  <c r="Z131" i="8"/>
  <c r="AA130" i="3"/>
  <c r="AA131" i="8"/>
  <c r="AA130" i="12" s="1"/>
  <c r="Z130" i="5"/>
  <c r="AA130" i="5"/>
  <c r="AB131" i="8"/>
  <c r="AB130" i="12" s="1"/>
  <c r="AC131" i="8"/>
  <c r="AC130" i="12" s="1"/>
  <c r="AD131" i="8"/>
  <c r="AD130" i="12" s="1"/>
  <c r="AE131" i="8"/>
  <c r="AE130" i="12" s="1"/>
  <c r="AF131" i="8"/>
  <c r="AF130" i="12" s="1"/>
  <c r="AG131" i="8"/>
  <c r="AG130" i="12" s="1"/>
  <c r="AH131" i="8"/>
  <c r="AH130" i="12" s="1"/>
  <c r="AI131" i="8"/>
  <c r="AI130" i="12" s="1"/>
  <c r="AJ131" i="8"/>
  <c r="AJ130" i="12" s="1"/>
  <c r="AL130" i="3"/>
  <c r="AL131" i="8" s="1"/>
  <c r="AM130" i="3"/>
  <c r="AL130" i="5"/>
  <c r="AM130" i="5"/>
  <c r="AN131" i="8"/>
  <c r="AN130" i="12" s="1"/>
  <c r="AO131" i="8"/>
  <c r="AO130" i="12" s="1"/>
  <c r="AP131" i="8"/>
  <c r="AP130" i="12" s="1"/>
  <c r="AQ131" i="8"/>
  <c r="AQ130" i="12" s="1"/>
  <c r="AR131" i="8"/>
  <c r="AR130" i="12" s="1"/>
  <c r="AS131" i="8"/>
  <c r="AS130" i="12" s="1"/>
  <c r="AT131" i="8"/>
  <c r="AT130" i="12" s="1"/>
  <c r="AU131" i="8"/>
  <c r="AU130" i="12" s="1"/>
  <c r="AV131" i="8"/>
  <c r="AV130" i="12" s="1"/>
  <c r="AW131" i="8"/>
  <c r="AW130" i="12" s="1"/>
  <c r="AX131" i="8"/>
  <c r="AX130" i="12" s="1"/>
  <c r="AY131" i="8"/>
  <c r="AY130" i="12" s="1"/>
  <c r="AZ131" i="8"/>
  <c r="AZ130" i="12" s="1"/>
  <c r="BA131" i="8"/>
  <c r="BA130" i="12" s="1"/>
  <c r="D132" i="8"/>
  <c r="D131" i="12" s="1"/>
  <c r="F131" i="3"/>
  <c r="G131" i="3"/>
  <c r="G132" i="8"/>
  <c r="F131" i="5"/>
  <c r="G131" i="5"/>
  <c r="I131" i="3"/>
  <c r="I132" i="8"/>
  <c r="J131" i="3"/>
  <c r="J132" i="8"/>
  <c r="J131" i="12" s="1"/>
  <c r="I131" i="5"/>
  <c r="J131" i="5"/>
  <c r="K132" i="8"/>
  <c r="K131" i="12" s="1"/>
  <c r="M132" i="8"/>
  <c r="M131" i="12" s="1"/>
  <c r="O132" i="8"/>
  <c r="O131" i="12" s="1"/>
  <c r="P132" i="8"/>
  <c r="P131" i="12" s="1"/>
  <c r="Q132" i="8"/>
  <c r="Q131" i="12" s="1"/>
  <c r="R132" i="8"/>
  <c r="R131" i="12" s="1"/>
  <c r="S132" i="8"/>
  <c r="S131" i="12" s="1"/>
  <c r="T132" i="8"/>
  <c r="T131" i="12" s="1"/>
  <c r="U132" i="8"/>
  <c r="U131" i="12" s="1"/>
  <c r="V132" i="8"/>
  <c r="V131" i="12" s="1"/>
  <c r="W132" i="8"/>
  <c r="W131" i="12" s="1"/>
  <c r="X132" i="8"/>
  <c r="X131" i="12" s="1"/>
  <c r="Z131" i="3"/>
  <c r="Z132" i="8"/>
  <c r="AA131" i="3"/>
  <c r="AA132" i="8"/>
  <c r="Z131" i="5"/>
  <c r="Z131" i="12"/>
  <c r="AA131" i="5"/>
  <c r="AB132" i="8"/>
  <c r="AB131" i="12" s="1"/>
  <c r="AC132" i="8"/>
  <c r="AC131" i="12" s="1"/>
  <c r="AD132" i="8"/>
  <c r="AD131" i="12" s="1"/>
  <c r="AE132" i="8"/>
  <c r="AE131" i="12" s="1"/>
  <c r="AF132" i="8"/>
  <c r="AF131" i="12" s="1"/>
  <c r="AG132" i="8"/>
  <c r="AG131" i="12" s="1"/>
  <c r="AH132" i="8"/>
  <c r="AH131" i="12" s="1"/>
  <c r="AI132" i="8"/>
  <c r="AI131" i="12" s="1"/>
  <c r="AJ132" i="8"/>
  <c r="AJ131" i="12" s="1"/>
  <c r="AL131" i="3"/>
  <c r="AL132" i="8" s="1"/>
  <c r="AM131" i="3"/>
  <c r="AL131" i="5"/>
  <c r="AM131" i="5"/>
  <c r="AN132" i="8"/>
  <c r="AN131" i="12" s="1"/>
  <c r="AO132" i="8"/>
  <c r="AO131" i="12" s="1"/>
  <c r="AP132" i="8"/>
  <c r="AP131" i="12" s="1"/>
  <c r="AQ132" i="8"/>
  <c r="AQ131" i="12" s="1"/>
  <c r="AR132" i="8"/>
  <c r="AR131" i="12" s="1"/>
  <c r="AS132" i="8"/>
  <c r="AS131" i="12" s="1"/>
  <c r="AT132" i="8"/>
  <c r="AT131" i="12" s="1"/>
  <c r="AU132" i="8"/>
  <c r="AU131" i="12" s="1"/>
  <c r="AV132" i="8"/>
  <c r="AV131" i="12" s="1"/>
  <c r="AW132" i="8"/>
  <c r="AW131" i="12" s="1"/>
  <c r="AX132" i="8"/>
  <c r="AX131" i="12" s="1"/>
  <c r="AY132" i="8"/>
  <c r="AY131" i="12" s="1"/>
  <c r="AZ132" i="8"/>
  <c r="AZ131" i="12" s="1"/>
  <c r="BA132" i="8"/>
  <c r="BA131" i="12" s="1"/>
  <c r="D133" i="8"/>
  <c r="D132" i="12" s="1"/>
  <c r="F132" i="3"/>
  <c r="G132" i="3"/>
  <c r="G133" i="8" s="1"/>
  <c r="F132" i="5"/>
  <c r="G132" i="5"/>
  <c r="I132" i="3"/>
  <c r="I133" i="8"/>
  <c r="I132" i="12" s="1"/>
  <c r="J132" i="3"/>
  <c r="J133" i="8"/>
  <c r="J132" i="12" s="1"/>
  <c r="I132" i="5"/>
  <c r="J132" i="5"/>
  <c r="K133" i="8"/>
  <c r="K132" i="12" s="1"/>
  <c r="M133" i="8"/>
  <c r="M132" i="12" s="1"/>
  <c r="O133" i="8"/>
  <c r="O132" i="12" s="1"/>
  <c r="P133" i="8"/>
  <c r="P132" i="12" s="1"/>
  <c r="Q133" i="8"/>
  <c r="Q132" i="12" s="1"/>
  <c r="R133" i="8"/>
  <c r="R132" i="12" s="1"/>
  <c r="S133" i="8"/>
  <c r="S132" i="12" s="1"/>
  <c r="T133" i="8"/>
  <c r="T132" i="12" s="1"/>
  <c r="U133" i="8"/>
  <c r="U132" i="12" s="1"/>
  <c r="V133" i="8"/>
  <c r="V132" i="12" s="1"/>
  <c r="W133" i="8"/>
  <c r="W132" i="12" s="1"/>
  <c r="X133" i="8"/>
  <c r="X132" i="12" s="1"/>
  <c r="Z132" i="3"/>
  <c r="Z133" i="8"/>
  <c r="AA132" i="3"/>
  <c r="AA133" i="8"/>
  <c r="Z132" i="5"/>
  <c r="Z132" i="12"/>
  <c r="AA132" i="5"/>
  <c r="AB133" i="8"/>
  <c r="AB132" i="12" s="1"/>
  <c r="AC133" i="8"/>
  <c r="AC132" i="12" s="1"/>
  <c r="AD133" i="8"/>
  <c r="AD132" i="12" s="1"/>
  <c r="AE133" i="8"/>
  <c r="AE132" i="12" s="1"/>
  <c r="AF133" i="8"/>
  <c r="AF132" i="12" s="1"/>
  <c r="AG133" i="8"/>
  <c r="AG132" i="12" s="1"/>
  <c r="AH133" i="8"/>
  <c r="AH132" i="12" s="1"/>
  <c r="AI133" i="8"/>
  <c r="AI132" i="12" s="1"/>
  <c r="AJ133" i="8"/>
  <c r="AJ132" i="12" s="1"/>
  <c r="AL132" i="3"/>
  <c r="AL133" i="8" s="1"/>
  <c r="AM132" i="3"/>
  <c r="AL132" i="5"/>
  <c r="AM132" i="5"/>
  <c r="AN133" i="8"/>
  <c r="AN132" i="12" s="1"/>
  <c r="AO133" i="8"/>
  <c r="AO132" i="12" s="1"/>
  <c r="AP133" i="8"/>
  <c r="AP132" i="12" s="1"/>
  <c r="AQ133" i="8"/>
  <c r="AQ132" i="12" s="1"/>
  <c r="AR133" i="8"/>
  <c r="AR132" i="12" s="1"/>
  <c r="AS133" i="8"/>
  <c r="AS132" i="12" s="1"/>
  <c r="AT133" i="8"/>
  <c r="AT132" i="12" s="1"/>
  <c r="AU133" i="8"/>
  <c r="AU132" i="12" s="1"/>
  <c r="AV133" i="8"/>
  <c r="AV132" i="12" s="1"/>
  <c r="AW133" i="8"/>
  <c r="AW132" i="12" s="1"/>
  <c r="AX133" i="8"/>
  <c r="AX132" i="12" s="1"/>
  <c r="AY133" i="8"/>
  <c r="AY132" i="12" s="1"/>
  <c r="AZ133" i="8"/>
  <c r="AZ132" i="12" s="1"/>
  <c r="BA133" i="8"/>
  <c r="BA132" i="12" s="1"/>
  <c r="D134" i="8"/>
  <c r="D133" i="12" s="1"/>
  <c r="F133" i="3"/>
  <c r="G133" i="3"/>
  <c r="G134" i="8"/>
  <c r="F133" i="5"/>
  <c r="G133" i="5"/>
  <c r="I133" i="3"/>
  <c r="I134" i="8"/>
  <c r="I133" i="12" s="1"/>
  <c r="J133" i="3"/>
  <c r="J134" i="8"/>
  <c r="J133" i="12" s="1"/>
  <c r="I133" i="5"/>
  <c r="J133" i="5"/>
  <c r="K134" i="8"/>
  <c r="K133" i="12" s="1"/>
  <c r="M134" i="8"/>
  <c r="M133" i="12" s="1"/>
  <c r="O134" i="8"/>
  <c r="O133" i="12" s="1"/>
  <c r="P134" i="8"/>
  <c r="P133" i="12" s="1"/>
  <c r="Q134" i="8"/>
  <c r="Q133" i="12" s="1"/>
  <c r="R134" i="8"/>
  <c r="R133" i="12" s="1"/>
  <c r="S134" i="8"/>
  <c r="S133" i="12" s="1"/>
  <c r="T134" i="8"/>
  <c r="T133" i="12" s="1"/>
  <c r="U134" i="8"/>
  <c r="U133" i="12" s="1"/>
  <c r="V134" i="8"/>
  <c r="V133" i="12" s="1"/>
  <c r="W134" i="8"/>
  <c r="W133" i="12" s="1"/>
  <c r="X134" i="8"/>
  <c r="X133" i="12" s="1"/>
  <c r="Z133" i="3"/>
  <c r="Z134" i="8"/>
  <c r="AA133" i="3"/>
  <c r="AA134" i="8"/>
  <c r="AA133" i="12" s="1"/>
  <c r="Z133" i="5"/>
  <c r="AA133" i="5"/>
  <c r="AB134" i="8"/>
  <c r="AB133" i="12" s="1"/>
  <c r="AC134" i="8"/>
  <c r="AC133" i="12" s="1"/>
  <c r="AD134" i="8"/>
  <c r="AD133" i="12" s="1"/>
  <c r="AE134" i="8"/>
  <c r="AE133" i="12" s="1"/>
  <c r="AF134" i="8"/>
  <c r="AF133" i="12" s="1"/>
  <c r="AG134" i="8"/>
  <c r="AG133" i="12" s="1"/>
  <c r="AH134" i="8"/>
  <c r="AH133" i="12" s="1"/>
  <c r="AI134" i="8"/>
  <c r="AI133" i="12" s="1"/>
  <c r="AJ134" i="8"/>
  <c r="AJ133" i="12" s="1"/>
  <c r="AL133" i="3"/>
  <c r="AL134" i="8" s="1"/>
  <c r="AM133" i="3"/>
  <c r="AL133" i="5"/>
  <c r="AM133" i="5"/>
  <c r="AN134" i="8"/>
  <c r="AN133" i="12" s="1"/>
  <c r="AO134" i="8"/>
  <c r="AO133" i="12" s="1"/>
  <c r="AP134" i="8"/>
  <c r="AP133" i="12" s="1"/>
  <c r="AQ134" i="8"/>
  <c r="AQ133" i="12" s="1"/>
  <c r="AR134" i="8"/>
  <c r="AR133" i="12" s="1"/>
  <c r="AS134" i="8"/>
  <c r="AS133" i="12" s="1"/>
  <c r="AT134" i="8"/>
  <c r="AT133" i="12" s="1"/>
  <c r="AU134" i="8"/>
  <c r="AU133" i="12" s="1"/>
  <c r="AV134" i="8"/>
  <c r="AV133" i="12" s="1"/>
  <c r="AW134" i="8"/>
  <c r="AW133" i="12" s="1"/>
  <c r="AX134" i="8"/>
  <c r="AX133" i="12" s="1"/>
  <c r="AY134" i="8"/>
  <c r="AY133" i="12" s="1"/>
  <c r="AZ134" i="8"/>
  <c r="AZ133" i="12" s="1"/>
  <c r="BA134" i="8"/>
  <c r="BA133" i="12" s="1"/>
  <c r="D135" i="8"/>
  <c r="D134" i="12" s="1"/>
  <c r="F134" i="3"/>
  <c r="G134" i="3"/>
  <c r="G135" i="8" s="1"/>
  <c r="F134" i="5"/>
  <c r="G134" i="5"/>
  <c r="I134" i="3"/>
  <c r="I135" i="8"/>
  <c r="J134" i="3"/>
  <c r="J135" i="8"/>
  <c r="I134" i="5"/>
  <c r="I134" i="12"/>
  <c r="J134" i="5"/>
  <c r="K135" i="8"/>
  <c r="K134" i="12" s="1"/>
  <c r="M135" i="8"/>
  <c r="M134" i="12" s="1"/>
  <c r="O135" i="8"/>
  <c r="O134" i="12" s="1"/>
  <c r="P135" i="8"/>
  <c r="P134" i="12" s="1"/>
  <c r="Q135" i="8"/>
  <c r="Q134" i="12" s="1"/>
  <c r="R135" i="8"/>
  <c r="R134" i="12" s="1"/>
  <c r="S135" i="8"/>
  <c r="S134" i="12" s="1"/>
  <c r="T135" i="8"/>
  <c r="T134" i="12" s="1"/>
  <c r="U135" i="8"/>
  <c r="U134" i="12" s="1"/>
  <c r="V135" i="8"/>
  <c r="V134" i="12" s="1"/>
  <c r="W135" i="8"/>
  <c r="W134" i="12" s="1"/>
  <c r="X135" i="8"/>
  <c r="X134" i="12" s="1"/>
  <c r="Z134" i="3"/>
  <c r="Z135" i="8"/>
  <c r="Z134" i="12" s="1"/>
  <c r="AA134" i="3"/>
  <c r="AA135" i="8"/>
  <c r="AA134" i="12" s="1"/>
  <c r="Z134" i="5"/>
  <c r="AA134" i="5"/>
  <c r="AB135" i="8"/>
  <c r="AB134" i="12" s="1"/>
  <c r="AC135" i="8"/>
  <c r="AC134" i="12" s="1"/>
  <c r="AD135" i="8"/>
  <c r="AD134" i="12" s="1"/>
  <c r="AE135" i="8"/>
  <c r="AE134" i="12" s="1"/>
  <c r="AF135" i="8"/>
  <c r="AF134" i="12" s="1"/>
  <c r="AG135" i="8"/>
  <c r="AG134" i="12" s="1"/>
  <c r="AH135" i="8"/>
  <c r="AH134" i="12" s="1"/>
  <c r="AI135" i="8"/>
  <c r="AI134" i="12" s="1"/>
  <c r="AJ135" i="8"/>
  <c r="AJ134" i="12" s="1"/>
  <c r="AL134" i="3"/>
  <c r="AL135" i="8"/>
  <c r="AM134" i="3"/>
  <c r="AL134" i="5"/>
  <c r="AM134" i="5"/>
  <c r="AN135" i="8"/>
  <c r="AN134" i="12" s="1"/>
  <c r="AO135" i="8"/>
  <c r="AO134" i="12" s="1"/>
  <c r="AP135" i="8"/>
  <c r="AP134" i="12" s="1"/>
  <c r="AQ135" i="8"/>
  <c r="AQ134" i="12" s="1"/>
  <c r="AR135" i="8"/>
  <c r="AR134" i="12" s="1"/>
  <c r="AS135" i="8"/>
  <c r="AS134" i="12" s="1"/>
  <c r="AT135" i="8"/>
  <c r="AT134" i="12" s="1"/>
  <c r="AU135" i="8"/>
  <c r="AU134" i="12" s="1"/>
  <c r="AV135" i="8"/>
  <c r="AV134" i="12" s="1"/>
  <c r="AW135" i="8"/>
  <c r="AW134" i="12" s="1"/>
  <c r="AX135" i="8"/>
  <c r="AX134" i="12" s="1"/>
  <c r="AY135" i="8"/>
  <c r="AY134" i="12" s="1"/>
  <c r="AZ135" i="8"/>
  <c r="AZ134" i="12" s="1"/>
  <c r="BA135" i="8"/>
  <c r="BA134" i="12" s="1"/>
  <c r="D136" i="8"/>
  <c r="D135" i="12" s="1"/>
  <c r="F135" i="3"/>
  <c r="G135" i="3"/>
  <c r="G136" i="8" s="1"/>
  <c r="F135" i="5"/>
  <c r="G135" i="5"/>
  <c r="I135" i="3"/>
  <c r="I136" i="8"/>
  <c r="J135" i="3"/>
  <c r="J136" i="8"/>
  <c r="J135" i="12" s="1"/>
  <c r="I135" i="5"/>
  <c r="J135" i="5"/>
  <c r="K136" i="8"/>
  <c r="K135" i="12" s="1"/>
  <c r="M136" i="8"/>
  <c r="M135" i="12" s="1"/>
  <c r="O136" i="8"/>
  <c r="O135" i="12" s="1"/>
  <c r="P136" i="8"/>
  <c r="P135" i="12" s="1"/>
  <c r="Q136" i="8"/>
  <c r="Q135" i="12" s="1"/>
  <c r="R136" i="8"/>
  <c r="R135" i="12" s="1"/>
  <c r="S136" i="8"/>
  <c r="S135" i="12" s="1"/>
  <c r="T136" i="8"/>
  <c r="T135" i="12" s="1"/>
  <c r="U136" i="8"/>
  <c r="U135" i="12" s="1"/>
  <c r="V136" i="8"/>
  <c r="V135" i="12" s="1"/>
  <c r="W136" i="8"/>
  <c r="W135" i="12" s="1"/>
  <c r="X136" i="8"/>
  <c r="X135" i="12" s="1"/>
  <c r="Z135" i="3"/>
  <c r="Z136" i="8"/>
  <c r="AA135" i="3"/>
  <c r="AA136" i="8"/>
  <c r="AA135" i="12" s="1"/>
  <c r="Z135" i="5"/>
  <c r="Z135" i="12"/>
  <c r="AA135" i="5"/>
  <c r="AB136" i="8"/>
  <c r="AB135" i="12" s="1"/>
  <c r="AC136" i="8"/>
  <c r="AC135" i="12" s="1"/>
  <c r="AD136" i="8"/>
  <c r="AD135" i="12" s="1"/>
  <c r="AE136" i="8"/>
  <c r="AE135" i="12" s="1"/>
  <c r="AF136" i="8"/>
  <c r="AF135" i="12" s="1"/>
  <c r="AG136" i="8"/>
  <c r="AG135" i="12" s="1"/>
  <c r="AH136" i="8"/>
  <c r="AH135" i="12" s="1"/>
  <c r="AI136" i="8"/>
  <c r="AI135" i="12" s="1"/>
  <c r="AJ136" i="8"/>
  <c r="AJ135" i="12" s="1"/>
  <c r="AL135" i="3"/>
  <c r="AL136" i="8" s="1"/>
  <c r="AM135" i="3"/>
  <c r="AL135" i="5"/>
  <c r="AM135" i="5"/>
  <c r="AN136" i="8"/>
  <c r="AN135" i="12" s="1"/>
  <c r="AO136" i="8"/>
  <c r="AO135" i="12" s="1"/>
  <c r="AP136" i="8"/>
  <c r="AP135" i="12" s="1"/>
  <c r="AQ136" i="8"/>
  <c r="AQ135" i="12" s="1"/>
  <c r="AR136" i="8"/>
  <c r="AR135" i="12" s="1"/>
  <c r="AS136" i="8"/>
  <c r="AS135" i="12" s="1"/>
  <c r="AT136" i="8"/>
  <c r="AT135" i="12" s="1"/>
  <c r="AU136" i="8"/>
  <c r="AU135" i="12" s="1"/>
  <c r="AV136" i="8"/>
  <c r="AV135" i="12" s="1"/>
  <c r="AW136" i="8"/>
  <c r="AW135" i="12" s="1"/>
  <c r="AX136" i="8"/>
  <c r="AX135" i="12" s="1"/>
  <c r="AY136" i="8"/>
  <c r="AY135" i="12" s="1"/>
  <c r="AZ136" i="8"/>
  <c r="AZ135" i="12" s="1"/>
  <c r="BA136" i="8"/>
  <c r="BA135" i="12" s="1"/>
  <c r="D137" i="8"/>
  <c r="D136" i="12" s="1"/>
  <c r="F136" i="3"/>
  <c r="G136" i="3"/>
  <c r="G137" i="8"/>
  <c r="F136" i="5"/>
  <c r="G136" i="5"/>
  <c r="I136" i="3"/>
  <c r="I137" i="8"/>
  <c r="J136" i="3"/>
  <c r="J137" i="8"/>
  <c r="J136" i="12" s="1"/>
  <c r="I136" i="5"/>
  <c r="J136" i="5"/>
  <c r="K137" i="8"/>
  <c r="K136" i="12" s="1"/>
  <c r="M137" i="8"/>
  <c r="M136" i="12" s="1"/>
  <c r="O137" i="8"/>
  <c r="O136" i="12" s="1"/>
  <c r="P137" i="8"/>
  <c r="P136" i="12" s="1"/>
  <c r="Q137" i="8"/>
  <c r="Q136" i="12" s="1"/>
  <c r="R137" i="8"/>
  <c r="R136" i="12" s="1"/>
  <c r="S137" i="8"/>
  <c r="S136" i="12" s="1"/>
  <c r="T137" i="8"/>
  <c r="T136" i="12" s="1"/>
  <c r="U137" i="8"/>
  <c r="U136" i="12" s="1"/>
  <c r="V137" i="8"/>
  <c r="V136" i="12" s="1"/>
  <c r="W137" i="8"/>
  <c r="W136" i="12" s="1"/>
  <c r="X137" i="8"/>
  <c r="X136" i="12" s="1"/>
  <c r="Z136" i="3"/>
  <c r="Z137" i="8"/>
  <c r="AA136" i="3"/>
  <c r="AA137" i="8"/>
  <c r="Z136" i="5"/>
  <c r="Z136" i="12"/>
  <c r="AA136" i="5"/>
  <c r="AB137" i="8"/>
  <c r="AB136" i="12" s="1"/>
  <c r="AC137" i="8"/>
  <c r="AC136" i="12" s="1"/>
  <c r="AD137" i="8"/>
  <c r="AD136" i="12" s="1"/>
  <c r="AE137" i="8"/>
  <c r="AE136" i="12" s="1"/>
  <c r="AF137" i="8"/>
  <c r="AF136" i="12" s="1"/>
  <c r="AG137" i="8"/>
  <c r="AG136" i="12" s="1"/>
  <c r="AH137" i="8"/>
  <c r="AH136" i="12" s="1"/>
  <c r="AI137" i="8"/>
  <c r="AI136" i="12" s="1"/>
  <c r="AJ137" i="8"/>
  <c r="AJ136" i="12" s="1"/>
  <c r="AL136" i="3"/>
  <c r="AL137" i="8" s="1"/>
  <c r="AM136" i="3"/>
  <c r="AM137" i="8" s="1"/>
  <c r="AL136" i="5"/>
  <c r="AM136" i="5"/>
  <c r="AN137" i="8"/>
  <c r="AN136" i="12" s="1"/>
  <c r="AO137" i="8"/>
  <c r="AO136" i="12" s="1"/>
  <c r="AP137" i="8"/>
  <c r="AP136" i="12" s="1"/>
  <c r="AQ137" i="8"/>
  <c r="AQ136" i="12" s="1"/>
  <c r="AR137" i="8"/>
  <c r="AR136" i="12" s="1"/>
  <c r="AS137" i="8"/>
  <c r="AS136" i="12" s="1"/>
  <c r="AT137" i="8"/>
  <c r="AT136" i="12" s="1"/>
  <c r="AU137" i="8"/>
  <c r="AU136" i="12" s="1"/>
  <c r="AV137" i="8"/>
  <c r="AV136" i="12" s="1"/>
  <c r="AW137" i="8"/>
  <c r="AW136" i="12" s="1"/>
  <c r="AX137" i="8"/>
  <c r="AX136" i="12" s="1"/>
  <c r="AY137" i="8"/>
  <c r="AY136" i="12" s="1"/>
  <c r="AZ137" i="8"/>
  <c r="AZ136" i="12" s="1"/>
  <c r="BA137" i="8"/>
  <c r="BA136" i="12" s="1"/>
  <c r="D138" i="8"/>
  <c r="D137" i="12" s="1"/>
  <c r="F137" i="3"/>
  <c r="F138" i="8" s="1"/>
  <c r="F137" i="12" s="1"/>
  <c r="G137" i="3"/>
  <c r="G138" i="8" s="1"/>
  <c r="F137" i="5"/>
  <c r="G137" i="5"/>
  <c r="I137" i="3"/>
  <c r="I138" i="8"/>
  <c r="J137" i="3"/>
  <c r="J138" i="8"/>
  <c r="J137" i="12" s="1"/>
  <c r="I137" i="5"/>
  <c r="J137" i="5"/>
  <c r="K138" i="8"/>
  <c r="K137" i="12" s="1"/>
  <c r="M138" i="8"/>
  <c r="M137" i="12" s="1"/>
  <c r="O138" i="8"/>
  <c r="O137" i="12" s="1"/>
  <c r="P138" i="8"/>
  <c r="P137" i="12" s="1"/>
  <c r="Q138" i="8"/>
  <c r="Q137" i="12" s="1"/>
  <c r="R138" i="8"/>
  <c r="R137" i="12" s="1"/>
  <c r="S138" i="8"/>
  <c r="S137" i="12" s="1"/>
  <c r="T138" i="8"/>
  <c r="T137" i="12" s="1"/>
  <c r="U138" i="8"/>
  <c r="U137" i="12" s="1"/>
  <c r="V138" i="8"/>
  <c r="V137" i="12" s="1"/>
  <c r="W138" i="8"/>
  <c r="W137" i="12" s="1"/>
  <c r="X138" i="8"/>
  <c r="X137" i="12" s="1"/>
  <c r="Z137" i="3"/>
  <c r="Z138" i="8"/>
  <c r="AA137" i="3"/>
  <c r="AA138" i="8"/>
  <c r="Z137" i="5"/>
  <c r="Z137" i="12"/>
  <c r="AA137" i="5"/>
  <c r="AA137" i="12"/>
  <c r="AB138" i="8"/>
  <c r="AB137" i="12" s="1"/>
  <c r="AC138" i="8"/>
  <c r="AC137" i="12" s="1"/>
  <c r="AD138" i="8"/>
  <c r="AD137" i="12" s="1"/>
  <c r="AE138" i="8"/>
  <c r="AE137" i="12" s="1"/>
  <c r="AF138" i="8"/>
  <c r="AF137" i="12" s="1"/>
  <c r="AG138" i="8"/>
  <c r="AG137" i="12" s="1"/>
  <c r="AH138" i="8"/>
  <c r="AH137" i="12" s="1"/>
  <c r="AI138" i="8"/>
  <c r="AI137" i="12" s="1"/>
  <c r="AJ138" i="8"/>
  <c r="AJ137" i="12" s="1"/>
  <c r="AL137" i="3"/>
  <c r="AL138" i="8" s="1"/>
  <c r="AM137" i="3"/>
  <c r="AL137" i="5"/>
  <c r="AM137" i="5"/>
  <c r="AN138" i="8"/>
  <c r="AN137" i="12" s="1"/>
  <c r="AO138" i="8"/>
  <c r="AO137" i="12" s="1"/>
  <c r="AP138" i="8"/>
  <c r="AP137" i="12" s="1"/>
  <c r="AQ138" i="8"/>
  <c r="AQ137" i="12" s="1"/>
  <c r="AR138" i="8"/>
  <c r="AR137" i="12" s="1"/>
  <c r="AS138" i="8"/>
  <c r="AS137" i="12" s="1"/>
  <c r="AT138" i="8"/>
  <c r="AT137" i="12" s="1"/>
  <c r="AU138" i="8"/>
  <c r="AU137" i="12" s="1"/>
  <c r="AV138" i="8"/>
  <c r="AV137" i="12" s="1"/>
  <c r="AW138" i="8"/>
  <c r="AW137" i="12" s="1"/>
  <c r="AX138" i="8"/>
  <c r="AX137" i="12" s="1"/>
  <c r="AY138" i="8"/>
  <c r="AY137" i="12" s="1"/>
  <c r="AZ138" i="8"/>
  <c r="AZ137" i="12" s="1"/>
  <c r="BA138" i="8"/>
  <c r="BA137" i="12" s="1"/>
  <c r="D139" i="8"/>
  <c r="D138" i="12" s="1"/>
  <c r="F138" i="3"/>
  <c r="G138" i="3"/>
  <c r="G139" i="8" s="1"/>
  <c r="F138" i="5"/>
  <c r="G138" i="5"/>
  <c r="I138" i="3"/>
  <c r="I139" i="8"/>
  <c r="J138" i="3"/>
  <c r="J139" i="8"/>
  <c r="J138" i="12" s="1"/>
  <c r="I138" i="5"/>
  <c r="J138" i="5"/>
  <c r="K139" i="8"/>
  <c r="K138" i="12" s="1"/>
  <c r="M139" i="8"/>
  <c r="M138" i="12" s="1"/>
  <c r="N139" i="8"/>
  <c r="N138" i="12" s="1"/>
  <c r="O139" i="8"/>
  <c r="O138" i="12" s="1"/>
  <c r="P139" i="8"/>
  <c r="P138" i="12" s="1"/>
  <c r="Q139" i="8"/>
  <c r="Q138" i="12" s="1"/>
  <c r="R139" i="8"/>
  <c r="R138" i="12" s="1"/>
  <c r="S139" i="8"/>
  <c r="S138" i="12" s="1"/>
  <c r="T139" i="8"/>
  <c r="T138" i="12" s="1"/>
  <c r="U139" i="8"/>
  <c r="U138" i="12" s="1"/>
  <c r="V139" i="8"/>
  <c r="V138" i="12" s="1"/>
  <c r="W139" i="8"/>
  <c r="W138" i="12" s="1"/>
  <c r="X139" i="8"/>
  <c r="X138" i="12" s="1"/>
  <c r="Z138" i="3"/>
  <c r="Z139" i="8"/>
  <c r="Z138" i="12" s="1"/>
  <c r="AA138" i="3"/>
  <c r="AA139" i="8"/>
  <c r="AA138" i="12" s="1"/>
  <c r="Z138" i="5"/>
  <c r="AA138" i="5"/>
  <c r="AB139" i="8"/>
  <c r="AB138" i="12" s="1"/>
  <c r="AC139" i="8"/>
  <c r="AC138" i="12" s="1"/>
  <c r="AD139" i="8"/>
  <c r="AD138" i="12" s="1"/>
  <c r="AE139" i="8"/>
  <c r="AE138" i="12" s="1"/>
  <c r="AF139" i="8"/>
  <c r="AF138" i="12" s="1"/>
  <c r="AG139" i="8"/>
  <c r="AG138" i="12" s="1"/>
  <c r="AH139" i="8"/>
  <c r="AH138" i="12" s="1"/>
  <c r="AI139" i="8"/>
  <c r="AI138" i="12" s="1"/>
  <c r="AJ139" i="8"/>
  <c r="AJ138" i="12" s="1"/>
  <c r="AL138" i="3"/>
  <c r="AL139" i="8" s="1"/>
  <c r="AM138" i="3"/>
  <c r="AL138" i="5"/>
  <c r="AM138" i="5"/>
  <c r="AN139" i="8"/>
  <c r="AN138" i="12" s="1"/>
  <c r="AO139" i="8"/>
  <c r="AO138" i="12" s="1"/>
  <c r="AP139" i="8"/>
  <c r="AP138" i="12" s="1"/>
  <c r="AQ139" i="8"/>
  <c r="AQ138" i="12" s="1"/>
  <c r="AR139" i="8"/>
  <c r="AR138" i="12" s="1"/>
  <c r="AS139" i="8"/>
  <c r="AS138" i="12" s="1"/>
  <c r="AT139" i="8"/>
  <c r="AT138" i="12" s="1"/>
  <c r="AU139" i="8"/>
  <c r="AU138" i="12" s="1"/>
  <c r="AV139" i="8"/>
  <c r="AV138" i="12" s="1"/>
  <c r="AW139" i="8"/>
  <c r="AW138" i="12" s="1"/>
  <c r="AX139" i="8"/>
  <c r="AX138" i="12" s="1"/>
  <c r="AY139" i="8"/>
  <c r="AY138" i="12" s="1"/>
  <c r="AZ139" i="8"/>
  <c r="AZ138" i="12" s="1"/>
  <c r="BA139" i="8"/>
  <c r="BA138" i="12" s="1"/>
  <c r="D140" i="8"/>
  <c r="D139" i="12" s="1"/>
  <c r="F139" i="3"/>
  <c r="G139" i="3"/>
  <c r="G140" i="8"/>
  <c r="F139" i="5"/>
  <c r="G139" i="5"/>
  <c r="I139" i="3"/>
  <c r="I140" i="8"/>
  <c r="J139" i="3"/>
  <c r="J140" i="8"/>
  <c r="J139" i="12" s="1"/>
  <c r="I139" i="5"/>
  <c r="I139" i="12"/>
  <c r="J139" i="5"/>
  <c r="K140" i="8"/>
  <c r="K139" i="12" s="1"/>
  <c r="M140" i="8"/>
  <c r="M139" i="12" s="1"/>
  <c r="N140" i="8"/>
  <c r="N139" i="12" s="1"/>
  <c r="O140" i="8"/>
  <c r="O139" i="12" s="1"/>
  <c r="P140" i="8"/>
  <c r="P139" i="12" s="1"/>
  <c r="Q140" i="8"/>
  <c r="Q139" i="12" s="1"/>
  <c r="R140" i="8"/>
  <c r="R139" i="12" s="1"/>
  <c r="S140" i="8"/>
  <c r="S139" i="12" s="1"/>
  <c r="T140" i="8"/>
  <c r="T139" i="12" s="1"/>
  <c r="U140" i="8"/>
  <c r="U139" i="12" s="1"/>
  <c r="V140" i="8"/>
  <c r="V139" i="12" s="1"/>
  <c r="W140" i="8"/>
  <c r="W139" i="12" s="1"/>
  <c r="X140" i="8"/>
  <c r="X139" i="12" s="1"/>
  <c r="Z139" i="3"/>
  <c r="Z140" i="8"/>
  <c r="AA139" i="3"/>
  <c r="AA140" i="8"/>
  <c r="AA139" i="12" s="1"/>
  <c r="Z139" i="5"/>
  <c r="AA139" i="5"/>
  <c r="AB140" i="8"/>
  <c r="AB139" i="12" s="1"/>
  <c r="AC140" i="8"/>
  <c r="AC139" i="12" s="1"/>
  <c r="AD140" i="8"/>
  <c r="AD139" i="12" s="1"/>
  <c r="AE140" i="8"/>
  <c r="AE139" i="12" s="1"/>
  <c r="AF140" i="8"/>
  <c r="AF139" i="12" s="1"/>
  <c r="AG140" i="8"/>
  <c r="AG139" i="12" s="1"/>
  <c r="AH140" i="8"/>
  <c r="AH139" i="12" s="1"/>
  <c r="AI140" i="8"/>
  <c r="AI139" i="12" s="1"/>
  <c r="AJ140" i="8"/>
  <c r="AJ139" i="12" s="1"/>
  <c r="AL139" i="3"/>
  <c r="AL140" i="8" s="1"/>
  <c r="AM139" i="3"/>
  <c r="AL139" i="5"/>
  <c r="AM139" i="5"/>
  <c r="AN140" i="8"/>
  <c r="AN139" i="12" s="1"/>
  <c r="AO140" i="8"/>
  <c r="AO139" i="12" s="1"/>
  <c r="AP140" i="8"/>
  <c r="AP139" i="12" s="1"/>
  <c r="AQ140" i="8"/>
  <c r="AQ139" i="12" s="1"/>
  <c r="AR140" i="8"/>
  <c r="AR139" i="12" s="1"/>
  <c r="AS140" i="8"/>
  <c r="AS139" i="12" s="1"/>
  <c r="AT140" i="8"/>
  <c r="AT139" i="12" s="1"/>
  <c r="AU140" i="8"/>
  <c r="AU139" i="12" s="1"/>
  <c r="AV140" i="8"/>
  <c r="AV139" i="12" s="1"/>
  <c r="AW140" i="8"/>
  <c r="AW139" i="12" s="1"/>
  <c r="AX140" i="8"/>
  <c r="AX139" i="12" s="1"/>
  <c r="AY140" i="8"/>
  <c r="AY139" i="12" s="1"/>
  <c r="AZ140" i="8"/>
  <c r="AZ139" i="12" s="1"/>
  <c r="BA140" i="8"/>
  <c r="BA139" i="12" s="1"/>
  <c r="D141" i="8"/>
  <c r="D140" i="12" s="1"/>
  <c r="F140" i="3"/>
  <c r="G140" i="3"/>
  <c r="G141" i="8"/>
  <c r="F140" i="5"/>
  <c r="G140" i="5"/>
  <c r="I140" i="3"/>
  <c r="I141" i="8"/>
  <c r="J140" i="3"/>
  <c r="J141" i="8"/>
  <c r="J140" i="12" s="1"/>
  <c r="I140" i="5"/>
  <c r="J140" i="5"/>
  <c r="K141" i="8"/>
  <c r="K140" i="12" s="1"/>
  <c r="M141" i="8"/>
  <c r="M140" i="12" s="1"/>
  <c r="O141" i="8"/>
  <c r="O140" i="12" s="1"/>
  <c r="P141" i="8"/>
  <c r="P140" i="12" s="1"/>
  <c r="Q141" i="8"/>
  <c r="Q140" i="12" s="1"/>
  <c r="R141" i="8"/>
  <c r="R140" i="12" s="1"/>
  <c r="S141" i="8"/>
  <c r="S140" i="12" s="1"/>
  <c r="T141" i="8"/>
  <c r="T140" i="12" s="1"/>
  <c r="U141" i="8"/>
  <c r="U140" i="12" s="1"/>
  <c r="V141" i="8"/>
  <c r="V140" i="12" s="1"/>
  <c r="W141" i="8"/>
  <c r="W140" i="12" s="1"/>
  <c r="X141" i="8"/>
  <c r="X140" i="12" s="1"/>
  <c r="Z140" i="3"/>
  <c r="Z141" i="8"/>
  <c r="AA140" i="3"/>
  <c r="AA141" i="8"/>
  <c r="Z140" i="5"/>
  <c r="Z140" i="12"/>
  <c r="AA140" i="5"/>
  <c r="AB141" i="8"/>
  <c r="AB140" i="12" s="1"/>
  <c r="AC141" i="8"/>
  <c r="AC140" i="12" s="1"/>
  <c r="AD141" i="8"/>
  <c r="AD140" i="12" s="1"/>
  <c r="AE141" i="8"/>
  <c r="AE140" i="12" s="1"/>
  <c r="AF141" i="8"/>
  <c r="AF140" i="12" s="1"/>
  <c r="AG141" i="8"/>
  <c r="AG140" i="12" s="1"/>
  <c r="AH141" i="8"/>
  <c r="AH140" i="12" s="1"/>
  <c r="AI141" i="8"/>
  <c r="AI140" i="12" s="1"/>
  <c r="AJ141" i="8"/>
  <c r="AJ140" i="12" s="1"/>
  <c r="AL140" i="3"/>
  <c r="AL141" i="8" s="1"/>
  <c r="AM140" i="3"/>
  <c r="AL140" i="5"/>
  <c r="AM140" i="5"/>
  <c r="AN141" i="8"/>
  <c r="AN140" i="12" s="1"/>
  <c r="AO141" i="8"/>
  <c r="AO140" i="12" s="1"/>
  <c r="AP141" i="8"/>
  <c r="AP140" i="12" s="1"/>
  <c r="AQ141" i="8"/>
  <c r="AQ140" i="12" s="1"/>
  <c r="AR141" i="8"/>
  <c r="AR140" i="12" s="1"/>
  <c r="AS141" i="8"/>
  <c r="AS140" i="12" s="1"/>
  <c r="AT141" i="8"/>
  <c r="AT140" i="12" s="1"/>
  <c r="AU141" i="8"/>
  <c r="AU140" i="12" s="1"/>
  <c r="AV141" i="8"/>
  <c r="AV140" i="12" s="1"/>
  <c r="AW141" i="8"/>
  <c r="AW140" i="12" s="1"/>
  <c r="AX141" i="8"/>
  <c r="AX140" i="12" s="1"/>
  <c r="AY141" i="8"/>
  <c r="AY140" i="12" s="1"/>
  <c r="AZ141" i="8"/>
  <c r="AZ140" i="12" s="1"/>
  <c r="BA141" i="8"/>
  <c r="BA140" i="12" s="1"/>
  <c r="D142" i="8"/>
  <c r="D141" i="12" s="1"/>
  <c r="F141" i="3"/>
  <c r="F142" i="8"/>
  <c r="G141" i="3"/>
  <c r="G142" i="8"/>
  <c r="F141" i="5"/>
  <c r="G141" i="5"/>
  <c r="I141" i="3"/>
  <c r="I142" i="8"/>
  <c r="I141" i="12" s="1"/>
  <c r="J141" i="3"/>
  <c r="J142" i="8"/>
  <c r="J141" i="12" s="1"/>
  <c r="I141" i="5"/>
  <c r="J141" i="5"/>
  <c r="K142" i="8"/>
  <c r="K141" i="12" s="1"/>
  <c r="M142" i="8"/>
  <c r="M141" i="12" s="1"/>
  <c r="N142" i="8"/>
  <c r="N141" i="12" s="1"/>
  <c r="O142" i="8"/>
  <c r="O141" i="12" s="1"/>
  <c r="P142" i="8"/>
  <c r="P141" i="12" s="1"/>
  <c r="Q142" i="8"/>
  <c r="Q141" i="12" s="1"/>
  <c r="R142" i="8"/>
  <c r="R141" i="12" s="1"/>
  <c r="S142" i="8"/>
  <c r="S141" i="12" s="1"/>
  <c r="T142" i="8"/>
  <c r="T141" i="12" s="1"/>
  <c r="U142" i="8"/>
  <c r="U141" i="12" s="1"/>
  <c r="V142" i="8"/>
  <c r="V141" i="12" s="1"/>
  <c r="W142" i="8"/>
  <c r="W141" i="12" s="1"/>
  <c r="X142" i="8"/>
  <c r="X141" i="12" s="1"/>
  <c r="Z141" i="3"/>
  <c r="Z142" i="8"/>
  <c r="AA141" i="3"/>
  <c r="AA142" i="8"/>
  <c r="AA141" i="12" s="1"/>
  <c r="Z141" i="5"/>
  <c r="Z141" i="12"/>
  <c r="AA141" i="5"/>
  <c r="AB142" i="8"/>
  <c r="AB141" i="12" s="1"/>
  <c r="AC142" i="8"/>
  <c r="AC141" i="12" s="1"/>
  <c r="AD142" i="8"/>
  <c r="AD141" i="12" s="1"/>
  <c r="AE142" i="8"/>
  <c r="AE141" i="12" s="1"/>
  <c r="AF142" i="8"/>
  <c r="AF141" i="12" s="1"/>
  <c r="AG142" i="8"/>
  <c r="AG141" i="12" s="1"/>
  <c r="AH142" i="8"/>
  <c r="AH141" i="12" s="1"/>
  <c r="AI142" i="8"/>
  <c r="AI141" i="12" s="1"/>
  <c r="AJ142" i="8"/>
  <c r="AJ141" i="12" s="1"/>
  <c r="AL141" i="3"/>
  <c r="AL142" i="8" s="1"/>
  <c r="AM141" i="3"/>
  <c r="AL141" i="5"/>
  <c r="AM141" i="5"/>
  <c r="AN142" i="8"/>
  <c r="AN141" i="12" s="1"/>
  <c r="AO142" i="8"/>
  <c r="AO141" i="12" s="1"/>
  <c r="AP142" i="8"/>
  <c r="AP141" i="12" s="1"/>
  <c r="AQ142" i="8"/>
  <c r="AQ141" i="12" s="1"/>
  <c r="AR142" i="8"/>
  <c r="AR141" i="12" s="1"/>
  <c r="AS142" i="8"/>
  <c r="AS141" i="12" s="1"/>
  <c r="AT142" i="8"/>
  <c r="AT141" i="12" s="1"/>
  <c r="AU142" i="8"/>
  <c r="AU141" i="12" s="1"/>
  <c r="AV142" i="8"/>
  <c r="AV141" i="12" s="1"/>
  <c r="AW142" i="8"/>
  <c r="AW141" i="12" s="1"/>
  <c r="AX142" i="8"/>
  <c r="AX141" i="12" s="1"/>
  <c r="AY142" i="8"/>
  <c r="AY141" i="12" s="1"/>
  <c r="AZ142" i="8"/>
  <c r="AZ141" i="12" s="1"/>
  <c r="BA142" i="8"/>
  <c r="BA141" i="12" s="1"/>
  <c r="D143" i="8"/>
  <c r="D142" i="12" s="1"/>
  <c r="F142" i="3"/>
  <c r="G142" i="3"/>
  <c r="G143" i="8"/>
  <c r="G142" i="12" s="1"/>
  <c r="F142" i="5"/>
  <c r="G142" i="5"/>
  <c r="I142" i="3"/>
  <c r="I143" i="8"/>
  <c r="J142" i="3"/>
  <c r="J143" i="8"/>
  <c r="J142" i="12" s="1"/>
  <c r="I142" i="5"/>
  <c r="I142" i="12"/>
  <c r="J142" i="5"/>
  <c r="K143" i="8"/>
  <c r="K142" i="12" s="1"/>
  <c r="M143" i="8"/>
  <c r="M142" i="12" s="1"/>
  <c r="O143" i="8"/>
  <c r="O142" i="12" s="1"/>
  <c r="P143" i="8"/>
  <c r="P142" i="12" s="1"/>
  <c r="Q143" i="8"/>
  <c r="Q142" i="12" s="1"/>
  <c r="R143" i="8"/>
  <c r="R142" i="12" s="1"/>
  <c r="S143" i="8"/>
  <c r="S142" i="12" s="1"/>
  <c r="T143" i="8"/>
  <c r="T142" i="12" s="1"/>
  <c r="U143" i="8"/>
  <c r="U142" i="12" s="1"/>
  <c r="V143" i="8"/>
  <c r="V142" i="12" s="1"/>
  <c r="W143" i="8"/>
  <c r="W142" i="12" s="1"/>
  <c r="X143" i="8"/>
  <c r="X142" i="12" s="1"/>
  <c r="Z142" i="3"/>
  <c r="Z143" i="8"/>
  <c r="Z142" i="12" s="1"/>
  <c r="AA142" i="3"/>
  <c r="AA143" i="8"/>
  <c r="AA142" i="12" s="1"/>
  <c r="Z142" i="5"/>
  <c r="AA142" i="5"/>
  <c r="AB143" i="8"/>
  <c r="AB142" i="12" s="1"/>
  <c r="AC143" i="8"/>
  <c r="AC142" i="12" s="1"/>
  <c r="AD143" i="8"/>
  <c r="AD142" i="12" s="1"/>
  <c r="AE143" i="8"/>
  <c r="AE142" i="12" s="1"/>
  <c r="AF143" i="8"/>
  <c r="AF142" i="12" s="1"/>
  <c r="AG143" i="8"/>
  <c r="AG142" i="12" s="1"/>
  <c r="AH143" i="8"/>
  <c r="AH142" i="12" s="1"/>
  <c r="AI143" i="8"/>
  <c r="AI142" i="12" s="1"/>
  <c r="AJ143" i="8"/>
  <c r="AJ142" i="12" s="1"/>
  <c r="AL142" i="3"/>
  <c r="AL143" i="8" s="1"/>
  <c r="AM142" i="3"/>
  <c r="AL142" i="5"/>
  <c r="AM142" i="5"/>
  <c r="AN143" i="8"/>
  <c r="AN142" i="12" s="1"/>
  <c r="AO143" i="8"/>
  <c r="AO142" i="12" s="1"/>
  <c r="AP143" i="8"/>
  <c r="AP142" i="12" s="1"/>
  <c r="AQ143" i="8"/>
  <c r="AQ142" i="12" s="1"/>
  <c r="AR143" i="8"/>
  <c r="AR142" i="12" s="1"/>
  <c r="AS143" i="8"/>
  <c r="AS142" i="12" s="1"/>
  <c r="AT143" i="8"/>
  <c r="AT142" i="12" s="1"/>
  <c r="AU143" i="8"/>
  <c r="AU142" i="12" s="1"/>
  <c r="AV143" i="8"/>
  <c r="AV142" i="12" s="1"/>
  <c r="AW143" i="8"/>
  <c r="AW142" i="12" s="1"/>
  <c r="AX143" i="8"/>
  <c r="AX142" i="12" s="1"/>
  <c r="AY143" i="8"/>
  <c r="AY142" i="12" s="1"/>
  <c r="AZ143" i="8"/>
  <c r="AZ142" i="12" s="1"/>
  <c r="BA143" i="8"/>
  <c r="BA142" i="12" s="1"/>
  <c r="D144" i="8"/>
  <c r="D143" i="12" s="1"/>
  <c r="F143" i="3"/>
  <c r="G143" i="3"/>
  <c r="G144" i="8" s="1"/>
  <c r="F143" i="5"/>
  <c r="G143" i="5"/>
  <c r="I143" i="3"/>
  <c r="I144" i="8"/>
  <c r="J143" i="3"/>
  <c r="J144" i="8"/>
  <c r="I143" i="5"/>
  <c r="I143" i="12"/>
  <c r="J143" i="5"/>
  <c r="J143" i="12"/>
  <c r="K144" i="8"/>
  <c r="K143" i="12" s="1"/>
  <c r="M144" i="8"/>
  <c r="M143" i="12" s="1"/>
  <c r="O144" i="8"/>
  <c r="O143" i="12" s="1"/>
  <c r="P144" i="8"/>
  <c r="P143" i="12" s="1"/>
  <c r="Q144" i="8"/>
  <c r="Q143" i="12" s="1"/>
  <c r="R144" i="8"/>
  <c r="R143" i="12" s="1"/>
  <c r="S144" i="8"/>
  <c r="S143" i="12" s="1"/>
  <c r="T144" i="8"/>
  <c r="T143" i="12" s="1"/>
  <c r="U144" i="8"/>
  <c r="U143" i="12" s="1"/>
  <c r="V144" i="8"/>
  <c r="V143" i="12" s="1"/>
  <c r="W144" i="8"/>
  <c r="W143" i="12" s="1"/>
  <c r="X144" i="8"/>
  <c r="X143" i="12" s="1"/>
  <c r="Z143" i="3"/>
  <c r="Z144" i="8"/>
  <c r="Z143" i="12" s="1"/>
  <c r="AA143" i="3"/>
  <c r="AA144" i="8"/>
  <c r="AA143" i="12" s="1"/>
  <c r="Z143" i="5"/>
  <c r="AA143" i="5"/>
  <c r="AB144" i="8"/>
  <c r="AB143" i="12" s="1"/>
  <c r="AC144" i="8"/>
  <c r="AC143" i="12" s="1"/>
  <c r="AD144" i="8"/>
  <c r="AD143" i="12" s="1"/>
  <c r="AE144" i="8"/>
  <c r="AE143" i="12" s="1"/>
  <c r="AF144" i="8"/>
  <c r="AF143" i="12" s="1"/>
  <c r="AG144" i="8"/>
  <c r="AG143" i="12" s="1"/>
  <c r="AH144" i="8"/>
  <c r="AH143" i="12" s="1"/>
  <c r="AI144" i="8"/>
  <c r="AI143" i="12" s="1"/>
  <c r="AJ144" i="8"/>
  <c r="AJ143" i="12" s="1"/>
  <c r="AL143" i="3"/>
  <c r="AL144" i="8" s="1"/>
  <c r="AM143" i="3"/>
  <c r="AL143" i="5"/>
  <c r="AM143" i="5"/>
  <c r="AN144" i="8"/>
  <c r="AN143" i="12" s="1"/>
  <c r="AO144" i="8"/>
  <c r="AO143" i="12" s="1"/>
  <c r="AP144" i="8"/>
  <c r="AP143" i="12" s="1"/>
  <c r="AQ144" i="8"/>
  <c r="AQ143" i="12" s="1"/>
  <c r="AR144" i="8"/>
  <c r="AR143" i="12" s="1"/>
  <c r="AS144" i="8"/>
  <c r="AS143" i="12" s="1"/>
  <c r="AT144" i="8"/>
  <c r="AT143" i="12" s="1"/>
  <c r="AU144" i="8"/>
  <c r="AU143" i="12" s="1"/>
  <c r="AV144" i="8"/>
  <c r="AV143" i="12" s="1"/>
  <c r="AW144" i="8"/>
  <c r="AW143" i="12" s="1"/>
  <c r="AX144" i="8"/>
  <c r="AX143" i="12" s="1"/>
  <c r="AY144" i="8"/>
  <c r="AY143" i="12" s="1"/>
  <c r="AZ144" i="8"/>
  <c r="AZ143" i="12" s="1"/>
  <c r="BA144" i="8"/>
  <c r="BA143" i="12" s="1"/>
  <c r="D145" i="8"/>
  <c r="D144" i="12" s="1"/>
  <c r="F144" i="3"/>
  <c r="G144" i="3"/>
  <c r="G145" i="8" s="1"/>
  <c r="F144" i="5"/>
  <c r="G144" i="5"/>
  <c r="I144" i="3"/>
  <c r="I145" i="8"/>
  <c r="J144" i="3"/>
  <c r="J145" i="8"/>
  <c r="J144" i="12" s="1"/>
  <c r="I144" i="5"/>
  <c r="J144" i="5"/>
  <c r="K145" i="8"/>
  <c r="K144" i="12" s="1"/>
  <c r="M145" i="8"/>
  <c r="M144" i="12" s="1"/>
  <c r="O145" i="8"/>
  <c r="O144" i="12" s="1"/>
  <c r="P145" i="8"/>
  <c r="P144" i="12" s="1"/>
  <c r="Q145" i="8"/>
  <c r="Q144" i="12" s="1"/>
  <c r="R145" i="8"/>
  <c r="R144" i="12" s="1"/>
  <c r="S145" i="8"/>
  <c r="S144" i="12" s="1"/>
  <c r="T145" i="8"/>
  <c r="T144" i="12" s="1"/>
  <c r="U145" i="8"/>
  <c r="U144" i="12" s="1"/>
  <c r="V145" i="8"/>
  <c r="V144" i="12" s="1"/>
  <c r="W145" i="8"/>
  <c r="W144" i="12" s="1"/>
  <c r="X145" i="8"/>
  <c r="X144" i="12" s="1"/>
  <c r="Z144" i="3"/>
  <c r="Z145" i="8"/>
  <c r="AA144" i="3"/>
  <c r="AA145" i="8"/>
  <c r="Z144" i="5"/>
  <c r="Z144" i="12"/>
  <c r="AA144" i="5"/>
  <c r="AB145" i="8"/>
  <c r="AB144" i="12" s="1"/>
  <c r="AC145" i="8"/>
  <c r="AC144" i="12" s="1"/>
  <c r="AD145" i="8"/>
  <c r="AD144" i="12" s="1"/>
  <c r="AE145" i="8"/>
  <c r="AE144" i="12" s="1"/>
  <c r="AF145" i="8"/>
  <c r="AF144" i="12" s="1"/>
  <c r="AG145" i="8"/>
  <c r="AG144" i="12" s="1"/>
  <c r="AH145" i="8"/>
  <c r="AH144" i="12" s="1"/>
  <c r="AI145" i="8"/>
  <c r="AI144" i="12" s="1"/>
  <c r="AJ145" i="8"/>
  <c r="AJ144" i="12" s="1"/>
  <c r="AL144" i="3"/>
  <c r="AL145" i="8" s="1"/>
  <c r="AM144" i="3"/>
  <c r="AL144" i="5"/>
  <c r="AM144" i="5"/>
  <c r="AN145" i="8"/>
  <c r="AN144" i="12" s="1"/>
  <c r="AO145" i="8"/>
  <c r="AO144" i="12" s="1"/>
  <c r="AP145" i="8"/>
  <c r="AP144" i="12" s="1"/>
  <c r="AQ145" i="8"/>
  <c r="AQ144" i="12" s="1"/>
  <c r="AR145" i="8"/>
  <c r="AR144" i="12" s="1"/>
  <c r="AS145" i="8"/>
  <c r="AS144" i="12" s="1"/>
  <c r="AT145" i="8"/>
  <c r="AT144" i="12" s="1"/>
  <c r="AU145" i="8"/>
  <c r="AU144" i="12" s="1"/>
  <c r="AV145" i="8"/>
  <c r="AV144" i="12" s="1"/>
  <c r="AW145" i="8"/>
  <c r="AW144" i="12" s="1"/>
  <c r="AX145" i="8"/>
  <c r="AX144" i="12" s="1"/>
  <c r="AY145" i="8"/>
  <c r="AY144" i="12" s="1"/>
  <c r="AZ145" i="8"/>
  <c r="AZ144" i="12" s="1"/>
  <c r="BA145" i="8"/>
  <c r="BA144" i="12" s="1"/>
  <c r="D146" i="8"/>
  <c r="D145" i="12" s="1"/>
  <c r="F145" i="3"/>
  <c r="G145" i="3"/>
  <c r="G146" i="8"/>
  <c r="F145" i="5"/>
  <c r="G145" i="5"/>
  <c r="I145" i="3"/>
  <c r="I146" i="8"/>
  <c r="J145" i="3"/>
  <c r="J146" i="8"/>
  <c r="I145" i="5"/>
  <c r="I145" i="12"/>
  <c r="J145" i="5"/>
  <c r="K146" i="8"/>
  <c r="K145" i="12" s="1"/>
  <c r="M146" i="8"/>
  <c r="M145" i="12" s="1"/>
  <c r="O146" i="8"/>
  <c r="O145" i="12" s="1"/>
  <c r="P146" i="8"/>
  <c r="P145" i="12" s="1"/>
  <c r="Q146" i="8"/>
  <c r="Q145" i="12" s="1"/>
  <c r="R146" i="8"/>
  <c r="R145" i="12" s="1"/>
  <c r="S146" i="8"/>
  <c r="S145" i="12" s="1"/>
  <c r="T146" i="8"/>
  <c r="T145" i="12" s="1"/>
  <c r="U146" i="8"/>
  <c r="U145" i="12" s="1"/>
  <c r="V146" i="8"/>
  <c r="V145" i="12" s="1"/>
  <c r="W146" i="8"/>
  <c r="W145" i="12" s="1"/>
  <c r="X146" i="8"/>
  <c r="X145" i="12" s="1"/>
  <c r="Z145" i="3"/>
  <c r="Z146" i="8"/>
  <c r="AA145" i="3"/>
  <c r="AA146" i="8"/>
  <c r="Z145" i="5"/>
  <c r="Z145" i="12"/>
  <c r="AA145" i="5"/>
  <c r="AA145" i="12"/>
  <c r="AB146" i="8"/>
  <c r="AB145" i="12" s="1"/>
  <c r="AC146" i="8"/>
  <c r="AC145" i="12" s="1"/>
  <c r="AD146" i="8"/>
  <c r="AD145" i="12" s="1"/>
  <c r="AE146" i="8"/>
  <c r="AE145" i="12" s="1"/>
  <c r="AF146" i="8"/>
  <c r="AF145" i="12" s="1"/>
  <c r="AG146" i="8"/>
  <c r="AG145" i="12" s="1"/>
  <c r="AH146" i="8"/>
  <c r="AH145" i="12" s="1"/>
  <c r="AI146" i="8"/>
  <c r="AI145" i="12" s="1"/>
  <c r="AJ146" i="8"/>
  <c r="AJ145" i="12" s="1"/>
  <c r="AL145" i="3"/>
  <c r="AL146" i="8" s="1"/>
  <c r="AM145" i="3"/>
  <c r="AL145" i="5"/>
  <c r="AM145" i="5"/>
  <c r="AN146" i="8"/>
  <c r="AN145" i="12" s="1"/>
  <c r="AO146" i="8"/>
  <c r="AO145" i="12" s="1"/>
  <c r="AP146" i="8"/>
  <c r="AP145" i="12" s="1"/>
  <c r="AQ146" i="8"/>
  <c r="AQ145" i="12" s="1"/>
  <c r="AR146" i="8"/>
  <c r="AR145" i="12" s="1"/>
  <c r="AS146" i="8"/>
  <c r="AS145" i="12" s="1"/>
  <c r="AT146" i="8"/>
  <c r="AT145" i="12" s="1"/>
  <c r="AU146" i="8"/>
  <c r="AU145" i="12" s="1"/>
  <c r="AV146" i="8"/>
  <c r="AV145" i="12" s="1"/>
  <c r="AW146" i="8"/>
  <c r="AW145" i="12" s="1"/>
  <c r="AX146" i="8"/>
  <c r="AX145" i="12" s="1"/>
  <c r="AY146" i="8"/>
  <c r="AY145" i="12" s="1"/>
  <c r="AZ146" i="8"/>
  <c r="AZ145" i="12" s="1"/>
  <c r="BA146" i="8"/>
  <c r="BA145" i="12" s="1"/>
  <c r="D147" i="8"/>
  <c r="D146" i="12" s="1"/>
  <c r="F146" i="3"/>
  <c r="G146" i="3"/>
  <c r="G147" i="8" s="1"/>
  <c r="F146" i="5"/>
  <c r="G146" i="5"/>
  <c r="I146" i="3"/>
  <c r="I147" i="8"/>
  <c r="J146" i="3"/>
  <c r="J147" i="8"/>
  <c r="I146" i="5"/>
  <c r="I146" i="12"/>
  <c r="J146" i="5"/>
  <c r="K147" i="8"/>
  <c r="K146" i="12" s="1"/>
  <c r="M147" i="8"/>
  <c r="M146" i="12" s="1"/>
  <c r="O147" i="8"/>
  <c r="O146" i="12" s="1"/>
  <c r="P147" i="8"/>
  <c r="P146" i="12" s="1"/>
  <c r="Q147" i="8"/>
  <c r="Q146" i="12" s="1"/>
  <c r="R147" i="8"/>
  <c r="R146" i="12" s="1"/>
  <c r="S147" i="8"/>
  <c r="S146" i="12" s="1"/>
  <c r="T147" i="8"/>
  <c r="T146" i="12" s="1"/>
  <c r="U147" i="8"/>
  <c r="U146" i="12" s="1"/>
  <c r="V147" i="8"/>
  <c r="V146" i="12" s="1"/>
  <c r="W147" i="8"/>
  <c r="W146" i="12" s="1"/>
  <c r="X147" i="8"/>
  <c r="X146" i="12" s="1"/>
  <c r="Z146" i="3"/>
  <c r="Z147" i="8"/>
  <c r="AA146" i="3"/>
  <c r="AA147" i="8"/>
  <c r="AA146" i="12" s="1"/>
  <c r="Z146" i="5"/>
  <c r="AA146" i="5"/>
  <c r="AB147" i="8"/>
  <c r="AB146" i="12" s="1"/>
  <c r="AC147" i="8"/>
  <c r="AC146" i="12" s="1"/>
  <c r="AD147" i="8"/>
  <c r="AD146" i="12" s="1"/>
  <c r="AE147" i="8"/>
  <c r="AE146" i="12" s="1"/>
  <c r="AF147" i="8"/>
  <c r="AF146" i="12" s="1"/>
  <c r="AG147" i="8"/>
  <c r="AG146" i="12" s="1"/>
  <c r="AH147" i="8"/>
  <c r="AH146" i="12" s="1"/>
  <c r="AI147" i="8"/>
  <c r="AI146" i="12" s="1"/>
  <c r="AJ147" i="8"/>
  <c r="AJ146" i="12" s="1"/>
  <c r="AL146" i="3"/>
  <c r="AL147" i="8"/>
  <c r="AM146" i="3"/>
  <c r="AL146" i="5"/>
  <c r="AM146" i="5"/>
  <c r="AN147" i="8"/>
  <c r="AN146" i="12" s="1"/>
  <c r="AO147" i="8"/>
  <c r="AO146" i="12" s="1"/>
  <c r="AP147" i="8"/>
  <c r="AP146" i="12" s="1"/>
  <c r="AQ147" i="8"/>
  <c r="AQ146" i="12" s="1"/>
  <c r="AR147" i="8"/>
  <c r="AR146" i="12" s="1"/>
  <c r="AS147" i="8"/>
  <c r="AS146" i="12" s="1"/>
  <c r="AT147" i="8"/>
  <c r="AT146" i="12" s="1"/>
  <c r="AU147" i="8"/>
  <c r="AU146" i="12" s="1"/>
  <c r="AV147" i="8"/>
  <c r="AV146" i="12" s="1"/>
  <c r="AW147" i="8"/>
  <c r="AW146" i="12" s="1"/>
  <c r="AX147" i="8"/>
  <c r="AX146" i="12" s="1"/>
  <c r="AY147" i="8"/>
  <c r="AY146" i="12" s="1"/>
  <c r="AZ147" i="8"/>
  <c r="AZ146" i="12" s="1"/>
  <c r="BA147" i="8"/>
  <c r="BA146" i="12" s="1"/>
  <c r="D148" i="8"/>
  <c r="D147" i="12" s="1"/>
  <c r="F147" i="3"/>
  <c r="G147" i="3"/>
  <c r="G148" i="8" s="1"/>
  <c r="F147" i="5"/>
  <c r="G147" i="5"/>
  <c r="I147" i="3"/>
  <c r="I148" i="8"/>
  <c r="J147" i="3"/>
  <c r="J148" i="8"/>
  <c r="J147" i="12" s="1"/>
  <c r="I147" i="5"/>
  <c r="J147" i="5"/>
  <c r="K148" i="8"/>
  <c r="K147" i="12" s="1"/>
  <c r="M148" i="8"/>
  <c r="M147" i="12" s="1"/>
  <c r="O148" i="8"/>
  <c r="O147" i="12" s="1"/>
  <c r="P148" i="8"/>
  <c r="P147" i="12" s="1"/>
  <c r="Q148" i="8"/>
  <c r="Q147" i="12" s="1"/>
  <c r="R148" i="8"/>
  <c r="R147" i="12" s="1"/>
  <c r="S148" i="8"/>
  <c r="S147" i="12" s="1"/>
  <c r="T148" i="8"/>
  <c r="T147" i="12" s="1"/>
  <c r="U148" i="8"/>
  <c r="U147" i="12" s="1"/>
  <c r="V148" i="8"/>
  <c r="V147" i="12" s="1"/>
  <c r="W148" i="8"/>
  <c r="W147" i="12" s="1"/>
  <c r="X148" i="8"/>
  <c r="X147" i="12" s="1"/>
  <c r="Z147" i="3"/>
  <c r="Z148" i="8"/>
  <c r="AA147" i="3"/>
  <c r="AA148" i="8"/>
  <c r="AA147" i="12" s="1"/>
  <c r="Z147" i="5"/>
  <c r="Z147" i="12"/>
  <c r="AA147" i="5"/>
  <c r="AB148" i="8"/>
  <c r="AB147" i="12" s="1"/>
  <c r="AC148" i="8"/>
  <c r="AC147" i="12" s="1"/>
  <c r="AD148" i="8"/>
  <c r="AD147" i="12" s="1"/>
  <c r="AE148" i="8"/>
  <c r="AE147" i="12" s="1"/>
  <c r="AF148" i="8"/>
  <c r="AF147" i="12" s="1"/>
  <c r="AG148" i="8"/>
  <c r="AG147" i="12" s="1"/>
  <c r="AH148" i="8"/>
  <c r="AH147" i="12" s="1"/>
  <c r="AI148" i="8"/>
  <c r="AI147" i="12" s="1"/>
  <c r="AJ148" i="8"/>
  <c r="AJ147" i="12" s="1"/>
  <c r="AL147" i="3"/>
  <c r="AL148" i="8" s="1"/>
  <c r="AM147" i="3"/>
  <c r="AL147" i="5"/>
  <c r="AM147" i="5"/>
  <c r="AN148" i="8"/>
  <c r="AN147" i="12" s="1"/>
  <c r="AO148" i="8"/>
  <c r="AO147" i="12" s="1"/>
  <c r="AP148" i="8"/>
  <c r="AP147" i="12" s="1"/>
  <c r="AQ148" i="8"/>
  <c r="AQ147" i="12" s="1"/>
  <c r="AR148" i="8"/>
  <c r="AR147" i="12" s="1"/>
  <c r="AS148" i="8"/>
  <c r="AS147" i="12" s="1"/>
  <c r="AT148" i="8"/>
  <c r="AT147" i="12" s="1"/>
  <c r="AU148" i="8"/>
  <c r="AU147" i="12" s="1"/>
  <c r="AV148" i="8"/>
  <c r="AV147" i="12" s="1"/>
  <c r="AW148" i="8"/>
  <c r="AW147" i="12" s="1"/>
  <c r="AX148" i="8"/>
  <c r="AX147" i="12" s="1"/>
  <c r="AY148" i="8"/>
  <c r="AY147" i="12" s="1"/>
  <c r="AZ148" i="8"/>
  <c r="AZ147" i="12" s="1"/>
  <c r="BA148" i="8"/>
  <c r="BA147" i="12" s="1"/>
  <c r="D149" i="8"/>
  <c r="D148" i="12" s="1"/>
  <c r="F148" i="3"/>
  <c r="G148" i="3"/>
  <c r="G149" i="8"/>
  <c r="F148" i="5"/>
  <c r="G148" i="5"/>
  <c r="I148" i="3"/>
  <c r="I149" i="8"/>
  <c r="J148" i="3"/>
  <c r="J149" i="8"/>
  <c r="I148" i="5"/>
  <c r="I148" i="12"/>
  <c r="J148" i="5"/>
  <c r="K149" i="8"/>
  <c r="K148" i="12" s="1"/>
  <c r="M149" i="8"/>
  <c r="M148" i="12" s="1"/>
  <c r="O149" i="8"/>
  <c r="O148" i="12" s="1"/>
  <c r="P149" i="8"/>
  <c r="P148" i="12" s="1"/>
  <c r="Q149" i="8"/>
  <c r="Q148" i="12" s="1"/>
  <c r="R149" i="8"/>
  <c r="R148" i="12" s="1"/>
  <c r="S149" i="8"/>
  <c r="S148" i="12" s="1"/>
  <c r="T149" i="8"/>
  <c r="T148" i="12" s="1"/>
  <c r="U149" i="8"/>
  <c r="U148" i="12" s="1"/>
  <c r="V149" i="8"/>
  <c r="V148" i="12" s="1"/>
  <c r="W149" i="8"/>
  <c r="W148" i="12" s="1"/>
  <c r="X149" i="8"/>
  <c r="X148" i="12" s="1"/>
  <c r="Z148" i="3"/>
  <c r="Z149" i="8"/>
  <c r="AA148" i="3"/>
  <c r="AA149" i="8"/>
  <c r="AA148" i="12" s="1"/>
  <c r="Z148" i="5"/>
  <c r="AA148" i="5"/>
  <c r="AB149" i="8"/>
  <c r="AB148" i="12" s="1"/>
  <c r="AC149" i="8"/>
  <c r="AC148" i="12" s="1"/>
  <c r="AD149" i="8"/>
  <c r="AD148" i="12" s="1"/>
  <c r="AE149" i="8"/>
  <c r="AE148" i="12" s="1"/>
  <c r="AF149" i="8"/>
  <c r="AF148" i="12" s="1"/>
  <c r="AG149" i="8"/>
  <c r="AG148" i="12" s="1"/>
  <c r="AH149" i="8"/>
  <c r="AH148" i="12" s="1"/>
  <c r="AI149" i="8"/>
  <c r="AI148" i="12" s="1"/>
  <c r="AJ149" i="8"/>
  <c r="AJ148" i="12" s="1"/>
  <c r="AL148" i="3"/>
  <c r="AL149" i="8" s="1"/>
  <c r="AM148" i="3"/>
  <c r="AL148" i="5"/>
  <c r="AM148" i="5"/>
  <c r="AN149" i="8"/>
  <c r="AN148" i="12" s="1"/>
  <c r="AO149" i="8"/>
  <c r="AO148" i="12" s="1"/>
  <c r="AP149" i="8"/>
  <c r="AP148" i="12" s="1"/>
  <c r="AQ149" i="8"/>
  <c r="AQ148" i="12" s="1"/>
  <c r="AR149" i="8"/>
  <c r="AR148" i="12" s="1"/>
  <c r="AS149" i="8"/>
  <c r="AS148" i="12" s="1"/>
  <c r="AT149" i="8"/>
  <c r="AT148" i="12" s="1"/>
  <c r="AU149" i="8"/>
  <c r="AU148" i="12" s="1"/>
  <c r="AV149" i="8"/>
  <c r="AV148" i="12" s="1"/>
  <c r="AW149" i="8"/>
  <c r="AW148" i="12" s="1"/>
  <c r="AX149" i="8"/>
  <c r="AX148" i="12" s="1"/>
  <c r="AY149" i="8"/>
  <c r="AY148" i="12" s="1"/>
  <c r="AZ149" i="8"/>
  <c r="AZ148" i="12" s="1"/>
  <c r="BA149" i="8"/>
  <c r="BA148" i="12" s="1"/>
  <c r="D150" i="8"/>
  <c r="D149" i="12" s="1"/>
  <c r="F149" i="3"/>
  <c r="G149" i="3"/>
  <c r="G150" i="8"/>
  <c r="F149" i="5"/>
  <c r="G149" i="5"/>
  <c r="I149" i="3"/>
  <c r="I150" i="8"/>
  <c r="J149" i="3"/>
  <c r="J150" i="8"/>
  <c r="J149" i="12" s="1"/>
  <c r="I149" i="5"/>
  <c r="I149" i="12"/>
  <c r="J149" i="5"/>
  <c r="K150" i="8"/>
  <c r="K149" i="12" s="1"/>
  <c r="M150" i="8"/>
  <c r="M149" i="12" s="1"/>
  <c r="O150" i="8"/>
  <c r="O149" i="12" s="1"/>
  <c r="P150" i="8"/>
  <c r="P149" i="12" s="1"/>
  <c r="Q150" i="8"/>
  <c r="Q149" i="12" s="1"/>
  <c r="R150" i="8"/>
  <c r="R149" i="12" s="1"/>
  <c r="S150" i="8"/>
  <c r="S149" i="12" s="1"/>
  <c r="T150" i="8"/>
  <c r="T149" i="12" s="1"/>
  <c r="U150" i="8"/>
  <c r="U149" i="12" s="1"/>
  <c r="V150" i="8"/>
  <c r="V149" i="12" s="1"/>
  <c r="W150" i="8"/>
  <c r="W149" i="12" s="1"/>
  <c r="X150" i="8"/>
  <c r="X149" i="12" s="1"/>
  <c r="Z149" i="3"/>
  <c r="Z150" i="8"/>
  <c r="Z149" i="12" s="1"/>
  <c r="AA149" i="3"/>
  <c r="AA150" i="8"/>
  <c r="AA149" i="12" s="1"/>
  <c r="Z149" i="5"/>
  <c r="AA149" i="5"/>
  <c r="AB150" i="8"/>
  <c r="AB149" i="12" s="1"/>
  <c r="AC150" i="8"/>
  <c r="AC149" i="12" s="1"/>
  <c r="AD150" i="8"/>
  <c r="AD149" i="12" s="1"/>
  <c r="AE150" i="8"/>
  <c r="AE149" i="12" s="1"/>
  <c r="AF150" i="8"/>
  <c r="AF149" i="12" s="1"/>
  <c r="AG150" i="8"/>
  <c r="AG149" i="12" s="1"/>
  <c r="AH150" i="8"/>
  <c r="AH149" i="12" s="1"/>
  <c r="AI150" i="8"/>
  <c r="AI149" i="12" s="1"/>
  <c r="AJ150" i="8"/>
  <c r="AJ149" i="12" s="1"/>
  <c r="AL149" i="3"/>
  <c r="AL150" i="8" s="1"/>
  <c r="AM149" i="3"/>
  <c r="AM150" i="8"/>
  <c r="AL149" i="5"/>
  <c r="AM149" i="5"/>
  <c r="AN150" i="8"/>
  <c r="AN149" i="12" s="1"/>
  <c r="AO150" i="8"/>
  <c r="AO149" i="12" s="1"/>
  <c r="AP150" i="8"/>
  <c r="AP149" i="12" s="1"/>
  <c r="AQ150" i="8"/>
  <c r="AQ149" i="12" s="1"/>
  <c r="AR150" i="8"/>
  <c r="AR149" i="12" s="1"/>
  <c r="AS150" i="8"/>
  <c r="AS149" i="12" s="1"/>
  <c r="AT150" i="8"/>
  <c r="AT149" i="12" s="1"/>
  <c r="AU150" i="8"/>
  <c r="AU149" i="12" s="1"/>
  <c r="AV150" i="8"/>
  <c r="AV149" i="12" s="1"/>
  <c r="AW150" i="8"/>
  <c r="AW149" i="12" s="1"/>
  <c r="AX150" i="8"/>
  <c r="AX149" i="12" s="1"/>
  <c r="AY150" i="8"/>
  <c r="AY149" i="12" s="1"/>
  <c r="AZ150" i="8"/>
  <c r="AZ149" i="12" s="1"/>
  <c r="BA150" i="8"/>
  <c r="BA149" i="12" s="1"/>
  <c r="D151" i="8"/>
  <c r="D150" i="12" s="1"/>
  <c r="F150" i="3"/>
  <c r="G150" i="3"/>
  <c r="G151" i="8"/>
  <c r="F150" i="5"/>
  <c r="G150" i="5"/>
  <c r="I150" i="3"/>
  <c r="I151" i="8"/>
  <c r="J150" i="3"/>
  <c r="J151" i="8"/>
  <c r="J150" i="12" s="1"/>
  <c r="I150" i="5"/>
  <c r="J150" i="5"/>
  <c r="K151" i="8"/>
  <c r="K150" i="12" s="1"/>
  <c r="M151" i="8"/>
  <c r="M150" i="12" s="1"/>
  <c r="O151" i="8"/>
  <c r="O150" i="12" s="1"/>
  <c r="P151" i="8"/>
  <c r="P150" i="12" s="1"/>
  <c r="Q151" i="8"/>
  <c r="Q150" i="12" s="1"/>
  <c r="R151" i="8"/>
  <c r="R150" i="12" s="1"/>
  <c r="S151" i="8"/>
  <c r="S150" i="12" s="1"/>
  <c r="T151" i="8"/>
  <c r="T150" i="12" s="1"/>
  <c r="U151" i="8"/>
  <c r="U150" i="12" s="1"/>
  <c r="V151" i="8"/>
  <c r="V150" i="12" s="1"/>
  <c r="W151" i="8"/>
  <c r="W150" i="12" s="1"/>
  <c r="X151" i="8"/>
  <c r="X150" i="12" s="1"/>
  <c r="Z150" i="3"/>
  <c r="Z151" i="8"/>
  <c r="AA150" i="3"/>
  <c r="AA151" i="8"/>
  <c r="AA150" i="12" s="1"/>
  <c r="Z150" i="5"/>
  <c r="Z150" i="12"/>
  <c r="AA150" i="5"/>
  <c r="AB151" i="8"/>
  <c r="AB150" i="12" s="1"/>
  <c r="AC151" i="8"/>
  <c r="AC150" i="12" s="1"/>
  <c r="AD151" i="8"/>
  <c r="AD150" i="12" s="1"/>
  <c r="AE151" i="8"/>
  <c r="AE150" i="12" s="1"/>
  <c r="AF151" i="8"/>
  <c r="AF150" i="12" s="1"/>
  <c r="AG151" i="8"/>
  <c r="AG150" i="12" s="1"/>
  <c r="AH151" i="8"/>
  <c r="AH150" i="12" s="1"/>
  <c r="AI151" i="8"/>
  <c r="AI150" i="12" s="1"/>
  <c r="AJ151" i="8"/>
  <c r="AJ150" i="12" s="1"/>
  <c r="AL150" i="3"/>
  <c r="AL151" i="8" s="1"/>
  <c r="AL150" i="12" s="1"/>
  <c r="AM150" i="3"/>
  <c r="AL150" i="5"/>
  <c r="AM150" i="5"/>
  <c r="AN151" i="8"/>
  <c r="AN150" i="12" s="1"/>
  <c r="AO151" i="8"/>
  <c r="AO150" i="12" s="1"/>
  <c r="AP151" i="8"/>
  <c r="AP150" i="12" s="1"/>
  <c r="AQ151" i="8"/>
  <c r="AQ150" i="12" s="1"/>
  <c r="AR151" i="8"/>
  <c r="AR150" i="12" s="1"/>
  <c r="AS151" i="8"/>
  <c r="AS150" i="12" s="1"/>
  <c r="AT151" i="8"/>
  <c r="AT150" i="12" s="1"/>
  <c r="AU151" i="8"/>
  <c r="AU150" i="12" s="1"/>
  <c r="AV151" i="8"/>
  <c r="AV150" i="12" s="1"/>
  <c r="AW151" i="8"/>
  <c r="AW150" i="12" s="1"/>
  <c r="AX151" i="8"/>
  <c r="AX150" i="12" s="1"/>
  <c r="AY151" i="8"/>
  <c r="AY150" i="12" s="1"/>
  <c r="AZ151" i="8"/>
  <c r="AZ150" i="12" s="1"/>
  <c r="BA151" i="8"/>
  <c r="BA150" i="12" s="1"/>
  <c r="D152" i="8"/>
  <c r="D151" i="12" s="1"/>
  <c r="F151" i="3"/>
  <c r="G151" i="3"/>
  <c r="G152" i="8" s="1"/>
  <c r="F151" i="5"/>
  <c r="G151" i="5"/>
  <c r="I151" i="3"/>
  <c r="I152" i="8"/>
  <c r="J151" i="3"/>
  <c r="J152" i="8"/>
  <c r="J151" i="12" s="1"/>
  <c r="I151" i="5"/>
  <c r="J151" i="5"/>
  <c r="K152" i="8"/>
  <c r="K151" i="12" s="1"/>
  <c r="M152" i="8"/>
  <c r="M151" i="12" s="1"/>
  <c r="O152" i="8"/>
  <c r="O151" i="12" s="1"/>
  <c r="P152" i="8"/>
  <c r="P151" i="12" s="1"/>
  <c r="Q152" i="8"/>
  <c r="Q151" i="12" s="1"/>
  <c r="R152" i="8"/>
  <c r="R151" i="12" s="1"/>
  <c r="S152" i="8"/>
  <c r="S151" i="12" s="1"/>
  <c r="T152" i="8"/>
  <c r="T151" i="12" s="1"/>
  <c r="U152" i="8"/>
  <c r="U151" i="12" s="1"/>
  <c r="V152" i="8"/>
  <c r="V151" i="12" s="1"/>
  <c r="W152" i="8"/>
  <c r="W151" i="12" s="1"/>
  <c r="X152" i="8"/>
  <c r="X151" i="12" s="1"/>
  <c r="Z151" i="3"/>
  <c r="Z152" i="8"/>
  <c r="AA151" i="3"/>
  <c r="AA152" i="8"/>
  <c r="AA151" i="12" s="1"/>
  <c r="Z151" i="5"/>
  <c r="Z151" i="12"/>
  <c r="AA151" i="5"/>
  <c r="AB152" i="8"/>
  <c r="AB151" i="12" s="1"/>
  <c r="AC152" i="8"/>
  <c r="AC151" i="12" s="1"/>
  <c r="AD152" i="8"/>
  <c r="AD151" i="12" s="1"/>
  <c r="AE152" i="8"/>
  <c r="AE151" i="12" s="1"/>
  <c r="AF152" i="8"/>
  <c r="AF151" i="12" s="1"/>
  <c r="AG152" i="8"/>
  <c r="AG151" i="12" s="1"/>
  <c r="AH152" i="8"/>
  <c r="AH151" i="12" s="1"/>
  <c r="AI152" i="8"/>
  <c r="AI151" i="12" s="1"/>
  <c r="AJ152" i="8"/>
  <c r="AJ151" i="12" s="1"/>
  <c r="AL151" i="3"/>
  <c r="AL152" i="8" s="1"/>
  <c r="AM151" i="3"/>
  <c r="AL151" i="5"/>
  <c r="AM151" i="5"/>
  <c r="AN152" i="8"/>
  <c r="AN151" i="12" s="1"/>
  <c r="AO152" i="8"/>
  <c r="AO151" i="12" s="1"/>
  <c r="AP152" i="8"/>
  <c r="AP151" i="12" s="1"/>
  <c r="AQ152" i="8"/>
  <c r="AQ151" i="12" s="1"/>
  <c r="AR152" i="8"/>
  <c r="AR151" i="12" s="1"/>
  <c r="AS152" i="8"/>
  <c r="AS151" i="12" s="1"/>
  <c r="AT152" i="8"/>
  <c r="AT151" i="12" s="1"/>
  <c r="AU152" i="8"/>
  <c r="AU151" i="12" s="1"/>
  <c r="AV152" i="8"/>
  <c r="AV151" i="12" s="1"/>
  <c r="AW152" i="8"/>
  <c r="AW151" i="12" s="1"/>
  <c r="AX152" i="8"/>
  <c r="AX151" i="12" s="1"/>
  <c r="AY152" i="8"/>
  <c r="AY151" i="12" s="1"/>
  <c r="AZ152" i="8"/>
  <c r="AZ151" i="12" s="1"/>
  <c r="BA152" i="8"/>
  <c r="BA151" i="12" s="1"/>
  <c r="D153" i="8"/>
  <c r="D152" i="12" s="1"/>
  <c r="F152" i="3"/>
  <c r="G152" i="3"/>
  <c r="G153" i="8" s="1"/>
  <c r="F152" i="5"/>
  <c r="G152" i="5"/>
  <c r="I152" i="3"/>
  <c r="I153" i="8"/>
  <c r="J152" i="3"/>
  <c r="J153" i="8"/>
  <c r="I152" i="5"/>
  <c r="I152" i="12"/>
  <c r="J152" i="5"/>
  <c r="K153" i="8"/>
  <c r="K152" i="12" s="1"/>
  <c r="M153" i="8"/>
  <c r="M152" i="12" s="1"/>
  <c r="O153" i="8"/>
  <c r="O152" i="12" s="1"/>
  <c r="P153" i="8"/>
  <c r="P152" i="12" s="1"/>
  <c r="Q153" i="8"/>
  <c r="Q152" i="12" s="1"/>
  <c r="R153" i="8"/>
  <c r="R152" i="12" s="1"/>
  <c r="S153" i="8"/>
  <c r="S152" i="12" s="1"/>
  <c r="T153" i="8"/>
  <c r="T152" i="12" s="1"/>
  <c r="U153" i="8"/>
  <c r="U152" i="12" s="1"/>
  <c r="V153" i="8"/>
  <c r="V152" i="12" s="1"/>
  <c r="W153" i="8"/>
  <c r="W152" i="12" s="1"/>
  <c r="X153" i="8"/>
  <c r="X152" i="12" s="1"/>
  <c r="Z152" i="3"/>
  <c r="Z153" i="8"/>
  <c r="AA152" i="3"/>
  <c r="AA153" i="8"/>
  <c r="AA152" i="12" s="1"/>
  <c r="Z152" i="5"/>
  <c r="AA152" i="5"/>
  <c r="AB153" i="8"/>
  <c r="AB152" i="12" s="1"/>
  <c r="AC153" i="8"/>
  <c r="AC152" i="12" s="1"/>
  <c r="AD153" i="8"/>
  <c r="AD152" i="12" s="1"/>
  <c r="AE153" i="8"/>
  <c r="AE152" i="12" s="1"/>
  <c r="AF153" i="8"/>
  <c r="AF152" i="12" s="1"/>
  <c r="AG153" i="8"/>
  <c r="AG152" i="12" s="1"/>
  <c r="AH153" i="8"/>
  <c r="AH152" i="12" s="1"/>
  <c r="AI153" i="8"/>
  <c r="AI152" i="12" s="1"/>
  <c r="AJ153" i="8"/>
  <c r="AJ152" i="12" s="1"/>
  <c r="AL152" i="3"/>
  <c r="AL153" i="8" s="1"/>
  <c r="AM152" i="3"/>
  <c r="AL152" i="5"/>
  <c r="AM152" i="5"/>
  <c r="AN153" i="8"/>
  <c r="AN152" i="12" s="1"/>
  <c r="AO153" i="8"/>
  <c r="AO152" i="12" s="1"/>
  <c r="AP153" i="8"/>
  <c r="AP152" i="12" s="1"/>
  <c r="AQ153" i="8"/>
  <c r="AQ152" i="12" s="1"/>
  <c r="AR153" i="8"/>
  <c r="AR152" i="12" s="1"/>
  <c r="AS153" i="8"/>
  <c r="AS152" i="12" s="1"/>
  <c r="AT153" i="8"/>
  <c r="AT152" i="12" s="1"/>
  <c r="AU153" i="8"/>
  <c r="AU152" i="12" s="1"/>
  <c r="AV153" i="8"/>
  <c r="AV152" i="12" s="1"/>
  <c r="AW153" i="8"/>
  <c r="AW152" i="12" s="1"/>
  <c r="AX153" i="8"/>
  <c r="AX152" i="12" s="1"/>
  <c r="AY153" i="8"/>
  <c r="AY152" i="12" s="1"/>
  <c r="AZ153" i="8"/>
  <c r="AZ152" i="12" s="1"/>
  <c r="BA153" i="8"/>
  <c r="BA152" i="12" s="1"/>
  <c r="D154" i="8"/>
  <c r="D153" i="12" s="1"/>
  <c r="F153" i="3"/>
  <c r="G153" i="3"/>
  <c r="G154" i="8" s="1"/>
  <c r="F153" i="5"/>
  <c r="G153" i="5"/>
  <c r="I153" i="3"/>
  <c r="I154" i="8"/>
  <c r="J153" i="3"/>
  <c r="J154" i="8"/>
  <c r="J153" i="12" s="1"/>
  <c r="I153" i="5"/>
  <c r="I153" i="12"/>
  <c r="J153" i="5"/>
  <c r="K154" i="8"/>
  <c r="K153" i="12" s="1"/>
  <c r="M154" i="8"/>
  <c r="M153" i="12" s="1"/>
  <c r="O154" i="8"/>
  <c r="O153" i="12" s="1"/>
  <c r="P154" i="8"/>
  <c r="P153" i="12" s="1"/>
  <c r="Q154" i="8"/>
  <c r="Q153" i="12" s="1"/>
  <c r="R154" i="8"/>
  <c r="R153" i="12" s="1"/>
  <c r="S154" i="8"/>
  <c r="S153" i="12" s="1"/>
  <c r="T154" i="8"/>
  <c r="T153" i="12" s="1"/>
  <c r="U154" i="8"/>
  <c r="U153" i="12" s="1"/>
  <c r="V154" i="8"/>
  <c r="V153" i="12" s="1"/>
  <c r="W154" i="8"/>
  <c r="W153" i="12" s="1"/>
  <c r="X154" i="8"/>
  <c r="X153" i="12" s="1"/>
  <c r="Z153" i="3"/>
  <c r="Z154" i="8"/>
  <c r="AA153" i="3"/>
  <c r="AA154" i="8"/>
  <c r="AA153" i="12" s="1"/>
  <c r="Z153" i="5"/>
  <c r="AA153" i="5"/>
  <c r="AB154" i="8"/>
  <c r="AB153" i="12" s="1"/>
  <c r="AC154" i="8"/>
  <c r="AC153" i="12" s="1"/>
  <c r="AD154" i="8"/>
  <c r="AD153" i="12" s="1"/>
  <c r="AE154" i="8"/>
  <c r="AE153" i="12" s="1"/>
  <c r="AF154" i="8"/>
  <c r="AF153" i="12" s="1"/>
  <c r="AG154" i="8"/>
  <c r="AG153" i="12" s="1"/>
  <c r="AH154" i="8"/>
  <c r="AH153" i="12" s="1"/>
  <c r="AI154" i="8"/>
  <c r="AI153" i="12" s="1"/>
  <c r="AJ154" i="8"/>
  <c r="AJ153" i="12" s="1"/>
  <c r="AL153" i="3"/>
  <c r="AL154" i="8" s="1"/>
  <c r="AM153" i="3"/>
  <c r="AL153" i="5"/>
  <c r="AM153" i="5"/>
  <c r="AN154" i="8"/>
  <c r="AN153" i="12" s="1"/>
  <c r="AO154" i="8"/>
  <c r="AO153" i="12" s="1"/>
  <c r="AP154" i="8"/>
  <c r="AP153" i="12" s="1"/>
  <c r="AQ154" i="8"/>
  <c r="AQ153" i="12" s="1"/>
  <c r="AR154" i="8"/>
  <c r="AR153" i="12" s="1"/>
  <c r="AS154" i="8"/>
  <c r="AS153" i="12" s="1"/>
  <c r="AT154" i="8"/>
  <c r="AT153" i="12" s="1"/>
  <c r="AU154" i="8"/>
  <c r="AU153" i="12" s="1"/>
  <c r="AV154" i="8"/>
  <c r="AV153" i="12" s="1"/>
  <c r="AW154" i="8"/>
  <c r="AW153" i="12" s="1"/>
  <c r="AX154" i="8"/>
  <c r="AX153" i="12" s="1"/>
  <c r="AY154" i="8"/>
  <c r="AY153" i="12" s="1"/>
  <c r="AZ154" i="8"/>
  <c r="AZ153" i="12" s="1"/>
  <c r="BA154" i="8"/>
  <c r="BA153" i="12" s="1"/>
  <c r="D155" i="8"/>
  <c r="D154" i="12" s="1"/>
  <c r="F154" i="3"/>
  <c r="G154" i="3"/>
  <c r="G155" i="8"/>
  <c r="F154" i="5"/>
  <c r="G154" i="5"/>
  <c r="I154" i="3"/>
  <c r="I155" i="8"/>
  <c r="J154" i="3"/>
  <c r="J155" i="8"/>
  <c r="J154" i="12" s="1"/>
  <c r="I154" i="5"/>
  <c r="J154" i="5"/>
  <c r="K155" i="8"/>
  <c r="K154" i="12" s="1"/>
  <c r="M155" i="8"/>
  <c r="M154" i="12" s="1"/>
  <c r="N155" i="8"/>
  <c r="N154" i="12" s="1"/>
  <c r="O155" i="8"/>
  <c r="O154" i="12" s="1"/>
  <c r="P155" i="8"/>
  <c r="P154" i="12" s="1"/>
  <c r="Q155" i="8"/>
  <c r="Q154" i="12" s="1"/>
  <c r="R155" i="8"/>
  <c r="R154" i="12" s="1"/>
  <c r="S155" i="8"/>
  <c r="S154" i="12" s="1"/>
  <c r="T155" i="8"/>
  <c r="T154" i="12" s="1"/>
  <c r="U155" i="8"/>
  <c r="U154" i="12" s="1"/>
  <c r="V155" i="8"/>
  <c r="V154" i="12" s="1"/>
  <c r="W155" i="8"/>
  <c r="W154" i="12" s="1"/>
  <c r="X155" i="8"/>
  <c r="X154" i="12" s="1"/>
  <c r="Z154" i="3"/>
  <c r="Z155" i="8"/>
  <c r="Z154" i="12" s="1"/>
  <c r="AA154" i="3"/>
  <c r="AA155" i="8"/>
  <c r="Z154" i="5"/>
  <c r="AA154" i="5"/>
  <c r="AB155" i="8"/>
  <c r="AB154" i="12" s="1"/>
  <c r="AC155" i="8"/>
  <c r="AC154" i="12" s="1"/>
  <c r="AD155" i="8"/>
  <c r="AD154" i="12" s="1"/>
  <c r="AE155" i="8"/>
  <c r="AE154" i="12" s="1"/>
  <c r="AF155" i="8"/>
  <c r="AF154" i="12" s="1"/>
  <c r="AG155" i="8"/>
  <c r="AG154" i="12" s="1"/>
  <c r="AH155" i="8"/>
  <c r="AH154" i="12" s="1"/>
  <c r="AI155" i="8"/>
  <c r="AI154" i="12" s="1"/>
  <c r="AJ155" i="8"/>
  <c r="AJ154" i="12" s="1"/>
  <c r="AL154" i="3"/>
  <c r="AL155" i="8" s="1"/>
  <c r="AM154" i="3"/>
  <c r="AM155" i="8"/>
  <c r="AL154" i="5"/>
  <c r="AM154" i="5"/>
  <c r="AN155" i="8"/>
  <c r="AN154" i="12" s="1"/>
  <c r="AO155" i="8"/>
  <c r="AO154" i="12" s="1"/>
  <c r="AP155" i="8"/>
  <c r="AP154" i="12" s="1"/>
  <c r="AQ155" i="8"/>
  <c r="AQ154" i="12" s="1"/>
  <c r="AR155" i="8"/>
  <c r="AR154" i="12" s="1"/>
  <c r="AS155" i="8"/>
  <c r="AS154" i="12" s="1"/>
  <c r="AT155" i="8"/>
  <c r="AT154" i="12" s="1"/>
  <c r="AU155" i="8"/>
  <c r="AU154" i="12" s="1"/>
  <c r="AV155" i="8"/>
  <c r="AV154" i="12" s="1"/>
  <c r="AW155" i="8"/>
  <c r="AW154" i="12" s="1"/>
  <c r="AX155" i="8"/>
  <c r="AX154" i="12" s="1"/>
  <c r="AY155" i="8"/>
  <c r="AY154" i="12" s="1"/>
  <c r="AZ155" i="8"/>
  <c r="AZ154" i="12" s="1"/>
  <c r="BA155" i="8"/>
  <c r="BA154" i="12" s="1"/>
  <c r="D156" i="8"/>
  <c r="D155" i="12" s="1"/>
  <c r="F155" i="3"/>
  <c r="G155" i="3"/>
  <c r="G156" i="8" s="1"/>
  <c r="F155" i="5"/>
  <c r="G155" i="5"/>
  <c r="I155" i="3"/>
  <c r="I156" i="8"/>
  <c r="J155" i="3"/>
  <c r="J156" i="8"/>
  <c r="J155" i="12" s="1"/>
  <c r="I155" i="5"/>
  <c r="J155" i="5"/>
  <c r="K156" i="8"/>
  <c r="K155" i="12" s="1"/>
  <c r="M156" i="8"/>
  <c r="M155" i="12" s="1"/>
  <c r="O156" i="8"/>
  <c r="O155" i="12" s="1"/>
  <c r="P156" i="8"/>
  <c r="P155" i="12" s="1"/>
  <c r="Q156" i="8"/>
  <c r="Q155" i="12" s="1"/>
  <c r="R156" i="8"/>
  <c r="R155" i="12" s="1"/>
  <c r="S156" i="8"/>
  <c r="S155" i="12" s="1"/>
  <c r="T156" i="8"/>
  <c r="T155" i="12" s="1"/>
  <c r="U156" i="8"/>
  <c r="U155" i="12" s="1"/>
  <c r="V156" i="8"/>
  <c r="V155" i="12" s="1"/>
  <c r="W156" i="8"/>
  <c r="W155" i="12" s="1"/>
  <c r="X156" i="8"/>
  <c r="X155" i="12" s="1"/>
  <c r="Z155" i="3"/>
  <c r="Z156" i="8"/>
  <c r="AA155" i="3"/>
  <c r="AA156" i="8"/>
  <c r="AA155" i="12" s="1"/>
  <c r="Z155" i="5"/>
  <c r="Z155" i="12"/>
  <c r="AA155" i="5"/>
  <c r="AB156" i="8"/>
  <c r="AB155" i="12" s="1"/>
  <c r="AC156" i="8"/>
  <c r="AC155" i="12" s="1"/>
  <c r="AD156" i="8"/>
  <c r="AD155" i="12" s="1"/>
  <c r="AE156" i="8"/>
  <c r="AE155" i="12" s="1"/>
  <c r="AF156" i="8"/>
  <c r="AF155" i="12" s="1"/>
  <c r="AG156" i="8"/>
  <c r="AG155" i="12" s="1"/>
  <c r="AH156" i="8"/>
  <c r="AH155" i="12" s="1"/>
  <c r="AI156" i="8"/>
  <c r="AI155" i="12" s="1"/>
  <c r="AJ156" i="8"/>
  <c r="AJ155" i="12" s="1"/>
  <c r="AL155" i="3"/>
  <c r="AL156" i="8" s="1"/>
  <c r="AM155" i="3"/>
  <c r="AL155" i="5"/>
  <c r="AM155" i="5"/>
  <c r="AN156" i="8"/>
  <c r="AN155" i="12" s="1"/>
  <c r="AO156" i="8"/>
  <c r="AO155" i="12" s="1"/>
  <c r="AP156" i="8"/>
  <c r="AP155" i="12" s="1"/>
  <c r="AQ156" i="8"/>
  <c r="AQ155" i="12" s="1"/>
  <c r="AR156" i="8"/>
  <c r="AR155" i="12" s="1"/>
  <c r="AS156" i="8"/>
  <c r="AS155" i="12" s="1"/>
  <c r="AT156" i="8"/>
  <c r="AT155" i="12" s="1"/>
  <c r="AU156" i="8"/>
  <c r="AU155" i="12" s="1"/>
  <c r="AV156" i="8"/>
  <c r="AV155" i="12" s="1"/>
  <c r="AW156" i="8"/>
  <c r="AW155" i="12" s="1"/>
  <c r="AX156" i="8"/>
  <c r="AX155" i="12" s="1"/>
  <c r="AY156" i="8"/>
  <c r="AY155" i="12" s="1"/>
  <c r="AZ156" i="8"/>
  <c r="AZ155" i="12" s="1"/>
  <c r="BA156" i="8"/>
  <c r="BA155" i="12" s="1"/>
  <c r="D157" i="8"/>
  <c r="D156" i="12" s="1"/>
  <c r="F156" i="3"/>
  <c r="F157" i="8" s="1"/>
  <c r="G156" i="3"/>
  <c r="G157" i="8"/>
  <c r="F156" i="5"/>
  <c r="G156" i="5"/>
  <c r="I156" i="3"/>
  <c r="I157" i="8"/>
  <c r="J156" i="3"/>
  <c r="J157" i="8"/>
  <c r="I156" i="5"/>
  <c r="I156" i="12"/>
  <c r="J156" i="5"/>
  <c r="K157" i="8"/>
  <c r="K156" i="12" s="1"/>
  <c r="M157" i="8"/>
  <c r="M156" i="12" s="1"/>
  <c r="O157" i="8"/>
  <c r="O156" i="12" s="1"/>
  <c r="P157" i="8"/>
  <c r="P156" i="12" s="1"/>
  <c r="Q157" i="8"/>
  <c r="Q156" i="12" s="1"/>
  <c r="R157" i="8"/>
  <c r="R156" i="12" s="1"/>
  <c r="S157" i="8"/>
  <c r="S156" i="12" s="1"/>
  <c r="T157" i="8"/>
  <c r="T156" i="12" s="1"/>
  <c r="U157" i="8"/>
  <c r="U156" i="12" s="1"/>
  <c r="V157" i="8"/>
  <c r="V156" i="12" s="1"/>
  <c r="W157" i="8"/>
  <c r="W156" i="12" s="1"/>
  <c r="X157" i="8"/>
  <c r="X156" i="12" s="1"/>
  <c r="Z156" i="3"/>
  <c r="Z157" i="8"/>
  <c r="AA156" i="3"/>
  <c r="AA157" i="8"/>
  <c r="AA156" i="12" s="1"/>
  <c r="Z156" i="5"/>
  <c r="AA156" i="5"/>
  <c r="AB157" i="8"/>
  <c r="AB156" i="12" s="1"/>
  <c r="AC157" i="8"/>
  <c r="AC156" i="12" s="1"/>
  <c r="AD157" i="8"/>
  <c r="AD156" i="12" s="1"/>
  <c r="AE157" i="8"/>
  <c r="AE156" i="12" s="1"/>
  <c r="AF157" i="8"/>
  <c r="AF156" i="12" s="1"/>
  <c r="AG157" i="8"/>
  <c r="AG156" i="12" s="1"/>
  <c r="AH157" i="8"/>
  <c r="AH156" i="12" s="1"/>
  <c r="AI157" i="8"/>
  <c r="AI156" i="12" s="1"/>
  <c r="AJ157" i="8"/>
  <c r="AJ156" i="12" s="1"/>
  <c r="AL156" i="3"/>
  <c r="AL157" i="8" s="1"/>
  <c r="AM156" i="3"/>
  <c r="AL156" i="5"/>
  <c r="AM156" i="5"/>
  <c r="AN157" i="8"/>
  <c r="AN156" i="12" s="1"/>
  <c r="AO157" i="8"/>
  <c r="AO156" i="12" s="1"/>
  <c r="AP157" i="8"/>
  <c r="AP156" i="12" s="1"/>
  <c r="AQ157" i="8"/>
  <c r="AQ156" i="12" s="1"/>
  <c r="AR157" i="8"/>
  <c r="AR156" i="12" s="1"/>
  <c r="AS157" i="8"/>
  <c r="AS156" i="12" s="1"/>
  <c r="AT157" i="8"/>
  <c r="AT156" i="12" s="1"/>
  <c r="AU157" i="8"/>
  <c r="AU156" i="12" s="1"/>
  <c r="AV157" i="8"/>
  <c r="AV156" i="12" s="1"/>
  <c r="AW157" i="8"/>
  <c r="AW156" i="12" s="1"/>
  <c r="AX157" i="8"/>
  <c r="AX156" i="12" s="1"/>
  <c r="AY157" i="8"/>
  <c r="AY156" i="12" s="1"/>
  <c r="AZ157" i="8"/>
  <c r="AZ156" i="12" s="1"/>
  <c r="BA157" i="8"/>
  <c r="BA156" i="12" s="1"/>
  <c r="D158" i="8"/>
  <c r="D157" i="12" s="1"/>
  <c r="F157" i="3"/>
  <c r="G157" i="3"/>
  <c r="G158" i="8"/>
  <c r="F157" i="5"/>
  <c r="G157" i="5"/>
  <c r="I157" i="3"/>
  <c r="I158" i="8"/>
  <c r="J157" i="3"/>
  <c r="J158" i="8"/>
  <c r="J157" i="12" s="1"/>
  <c r="I157" i="5"/>
  <c r="I157" i="12"/>
  <c r="J157" i="5"/>
  <c r="K158" i="8"/>
  <c r="K157" i="12" s="1"/>
  <c r="M158" i="8"/>
  <c r="M157" i="12" s="1"/>
  <c r="O158" i="8"/>
  <c r="O157" i="12" s="1"/>
  <c r="P158" i="8"/>
  <c r="P157" i="12" s="1"/>
  <c r="Q158" i="8"/>
  <c r="Q157" i="12" s="1"/>
  <c r="R158" i="8"/>
  <c r="R157" i="12" s="1"/>
  <c r="S158" i="8"/>
  <c r="S157" i="12" s="1"/>
  <c r="T158" i="8"/>
  <c r="T157" i="12" s="1"/>
  <c r="U158" i="8"/>
  <c r="U157" i="12" s="1"/>
  <c r="V158" i="8"/>
  <c r="V157" i="12" s="1"/>
  <c r="W158" i="8"/>
  <c r="W157" i="12" s="1"/>
  <c r="X158" i="8"/>
  <c r="X157" i="12" s="1"/>
  <c r="Z157" i="3"/>
  <c r="Z158" i="8"/>
  <c r="Z157" i="12" s="1"/>
  <c r="AA157" i="3"/>
  <c r="AA158" i="8"/>
  <c r="AA157" i="12" s="1"/>
  <c r="Z157" i="5"/>
  <c r="AA157" i="5"/>
  <c r="AB158" i="8"/>
  <c r="AB157" i="12" s="1"/>
  <c r="AC158" i="8"/>
  <c r="AC157" i="12" s="1"/>
  <c r="AD158" i="8"/>
  <c r="AD157" i="12" s="1"/>
  <c r="AE158" i="8"/>
  <c r="AE157" i="12" s="1"/>
  <c r="AF158" i="8"/>
  <c r="AF157" i="12" s="1"/>
  <c r="AG158" i="8"/>
  <c r="AG157" i="12" s="1"/>
  <c r="AH158" i="8"/>
  <c r="AH157" i="12" s="1"/>
  <c r="AI158" i="8"/>
  <c r="AI157" i="12" s="1"/>
  <c r="AJ158" i="8"/>
  <c r="AJ157" i="12" s="1"/>
  <c r="AL157" i="3"/>
  <c r="AL158" i="8" s="1"/>
  <c r="AM157" i="3"/>
  <c r="AL157" i="5"/>
  <c r="AM157" i="5"/>
  <c r="AN158" i="8"/>
  <c r="AN157" i="12" s="1"/>
  <c r="AO158" i="8"/>
  <c r="AO157" i="12" s="1"/>
  <c r="AP158" i="8"/>
  <c r="AP157" i="12" s="1"/>
  <c r="AQ158" i="8"/>
  <c r="AQ157" i="12" s="1"/>
  <c r="AR158" i="8"/>
  <c r="AR157" i="12" s="1"/>
  <c r="AS158" i="8"/>
  <c r="AS157" i="12" s="1"/>
  <c r="AT158" i="8"/>
  <c r="AT157" i="12" s="1"/>
  <c r="AU158" i="8"/>
  <c r="AU157" i="12" s="1"/>
  <c r="AV158" i="8"/>
  <c r="AV157" i="12" s="1"/>
  <c r="AW158" i="8"/>
  <c r="AW157" i="12" s="1"/>
  <c r="AX158" i="8"/>
  <c r="AX157" i="12" s="1"/>
  <c r="AY158" i="8"/>
  <c r="AY157" i="12" s="1"/>
  <c r="AZ158" i="8"/>
  <c r="AZ157" i="12" s="1"/>
  <c r="BA158" i="8"/>
  <c r="BA157" i="12" s="1"/>
  <c r="D159" i="8"/>
  <c r="D158" i="12" s="1"/>
  <c r="F158" i="3"/>
  <c r="G158" i="3"/>
  <c r="G159" i="8" s="1"/>
  <c r="F158" i="5"/>
  <c r="G158" i="5"/>
  <c r="I158" i="3"/>
  <c r="I159" i="8"/>
  <c r="J158" i="3"/>
  <c r="J159" i="8"/>
  <c r="J158" i="12" s="1"/>
  <c r="I158" i="5"/>
  <c r="J158" i="5"/>
  <c r="K159" i="8"/>
  <c r="K158" i="12" s="1"/>
  <c r="M159" i="8"/>
  <c r="M158" i="12" s="1"/>
  <c r="O159" i="8"/>
  <c r="O158" i="12" s="1"/>
  <c r="P159" i="8"/>
  <c r="P158" i="12" s="1"/>
  <c r="Q159" i="8"/>
  <c r="Q158" i="12" s="1"/>
  <c r="R159" i="8"/>
  <c r="R158" i="12" s="1"/>
  <c r="S159" i="8"/>
  <c r="S158" i="12" s="1"/>
  <c r="T159" i="8"/>
  <c r="T158" i="12" s="1"/>
  <c r="U159" i="8"/>
  <c r="U158" i="12" s="1"/>
  <c r="V159" i="8"/>
  <c r="V158" i="12" s="1"/>
  <c r="W159" i="8"/>
  <c r="W158" i="12" s="1"/>
  <c r="X159" i="8"/>
  <c r="X158" i="12" s="1"/>
  <c r="Z158" i="3"/>
  <c r="Z159" i="8"/>
  <c r="AA158" i="3"/>
  <c r="AA159" i="8"/>
  <c r="AA158" i="12" s="1"/>
  <c r="Z158" i="5"/>
  <c r="AA158" i="5"/>
  <c r="AB159" i="8"/>
  <c r="AB158" i="12" s="1"/>
  <c r="AC159" i="8"/>
  <c r="AC158" i="12" s="1"/>
  <c r="AD159" i="8"/>
  <c r="AD158" i="12" s="1"/>
  <c r="AE159" i="8"/>
  <c r="AE158" i="12" s="1"/>
  <c r="AF159" i="8"/>
  <c r="AF158" i="12" s="1"/>
  <c r="AG159" i="8"/>
  <c r="AG158" i="12" s="1"/>
  <c r="AH159" i="8"/>
  <c r="AH158" i="12" s="1"/>
  <c r="AI159" i="8"/>
  <c r="AI158" i="12" s="1"/>
  <c r="AJ159" i="8"/>
  <c r="AJ158" i="12" s="1"/>
  <c r="AL158" i="3"/>
  <c r="AL159" i="8" s="1"/>
  <c r="AL158" i="12" s="1"/>
  <c r="AM158" i="3"/>
  <c r="AL158" i="5"/>
  <c r="AM158" i="5"/>
  <c r="AN159" i="8"/>
  <c r="AN158" i="12" s="1"/>
  <c r="AO159" i="8"/>
  <c r="AO158" i="12" s="1"/>
  <c r="AP159" i="8"/>
  <c r="AP158" i="12" s="1"/>
  <c r="AQ159" i="8"/>
  <c r="AQ158" i="12" s="1"/>
  <c r="AR159" i="8"/>
  <c r="AR158" i="12" s="1"/>
  <c r="AS159" i="8"/>
  <c r="AS158" i="12" s="1"/>
  <c r="AT159" i="8"/>
  <c r="AT158" i="12" s="1"/>
  <c r="AU159" i="8"/>
  <c r="AU158" i="12" s="1"/>
  <c r="AV159" i="8"/>
  <c r="AV158" i="12" s="1"/>
  <c r="AW159" i="8"/>
  <c r="AW158" i="12" s="1"/>
  <c r="AX159" i="8"/>
  <c r="AX158" i="12" s="1"/>
  <c r="AY159" i="8"/>
  <c r="AY158" i="12" s="1"/>
  <c r="AZ159" i="8"/>
  <c r="AZ158" i="12" s="1"/>
  <c r="BA159" i="8"/>
  <c r="BA158" i="12" s="1"/>
  <c r="D160" i="8"/>
  <c r="D159" i="12" s="1"/>
  <c r="F159" i="3"/>
  <c r="G159" i="3"/>
  <c r="G160" i="8"/>
  <c r="F159" i="5"/>
  <c r="G159" i="5"/>
  <c r="I159" i="3"/>
  <c r="I160" i="8"/>
  <c r="J159" i="3"/>
  <c r="J160" i="8"/>
  <c r="J159" i="12" s="1"/>
  <c r="I159" i="5"/>
  <c r="J159" i="5"/>
  <c r="K160" i="8"/>
  <c r="K159" i="12" s="1"/>
  <c r="M160" i="8"/>
  <c r="M159" i="12" s="1"/>
  <c r="O160" i="8"/>
  <c r="O159" i="12" s="1"/>
  <c r="P160" i="8"/>
  <c r="P159" i="12" s="1"/>
  <c r="Q160" i="8"/>
  <c r="Q159" i="12" s="1"/>
  <c r="R160" i="8"/>
  <c r="R159" i="12" s="1"/>
  <c r="S160" i="8"/>
  <c r="S159" i="12" s="1"/>
  <c r="T160" i="8"/>
  <c r="T159" i="12" s="1"/>
  <c r="U160" i="8"/>
  <c r="U159" i="12" s="1"/>
  <c r="V160" i="8"/>
  <c r="V159" i="12" s="1"/>
  <c r="W160" i="8"/>
  <c r="W159" i="12" s="1"/>
  <c r="X160" i="8"/>
  <c r="X159" i="12" s="1"/>
  <c r="Z159" i="3"/>
  <c r="Z160" i="8"/>
  <c r="AA159" i="3"/>
  <c r="AA160" i="8"/>
  <c r="AA159" i="12" s="1"/>
  <c r="Z159" i="5"/>
  <c r="Z159" i="12"/>
  <c r="AA159" i="5"/>
  <c r="AB160" i="8"/>
  <c r="AB159" i="12" s="1"/>
  <c r="AC160" i="8"/>
  <c r="AC159" i="12" s="1"/>
  <c r="AD160" i="8"/>
  <c r="AD159" i="12" s="1"/>
  <c r="AE160" i="8"/>
  <c r="AE159" i="12" s="1"/>
  <c r="AF160" i="8"/>
  <c r="AF159" i="12" s="1"/>
  <c r="AG160" i="8"/>
  <c r="AG159" i="12" s="1"/>
  <c r="AH160" i="8"/>
  <c r="AH159" i="12" s="1"/>
  <c r="AI160" i="8"/>
  <c r="AI159" i="12" s="1"/>
  <c r="AJ160" i="8"/>
  <c r="AJ159" i="12" s="1"/>
  <c r="AL159" i="3"/>
  <c r="AL160" i="8" s="1"/>
  <c r="AM159" i="3"/>
  <c r="AM160" i="8" s="1"/>
  <c r="AM159" i="12" s="1"/>
  <c r="AL159" i="5"/>
  <c r="AM159" i="5"/>
  <c r="AN160" i="8"/>
  <c r="AN159" i="12" s="1"/>
  <c r="AO160" i="8"/>
  <c r="AO159" i="12" s="1"/>
  <c r="AP160" i="8"/>
  <c r="AP159" i="12" s="1"/>
  <c r="AQ160" i="8"/>
  <c r="AQ159" i="12" s="1"/>
  <c r="AR160" i="8"/>
  <c r="AR159" i="12" s="1"/>
  <c r="AS160" i="8"/>
  <c r="AS159" i="12" s="1"/>
  <c r="AT160" i="8"/>
  <c r="AT159" i="12" s="1"/>
  <c r="AU160" i="8"/>
  <c r="AU159" i="12" s="1"/>
  <c r="AV160" i="8"/>
  <c r="AV159" i="12" s="1"/>
  <c r="AW160" i="8"/>
  <c r="AW159" i="12" s="1"/>
  <c r="AX160" i="8"/>
  <c r="AX159" i="12" s="1"/>
  <c r="AY160" i="8"/>
  <c r="AY159" i="12" s="1"/>
  <c r="AZ160" i="8"/>
  <c r="AZ159" i="12" s="1"/>
  <c r="BA160" i="8"/>
  <c r="BA159" i="12" s="1"/>
  <c r="D161" i="8"/>
  <c r="D160" i="12" s="1"/>
  <c r="F160" i="3"/>
  <c r="F161" i="8"/>
  <c r="G160" i="3"/>
  <c r="G161" i="8"/>
  <c r="F160" i="5"/>
  <c r="G160" i="5"/>
  <c r="I160" i="3"/>
  <c r="I161" i="8"/>
  <c r="J160" i="3"/>
  <c r="J161" i="8"/>
  <c r="I160" i="5"/>
  <c r="I160" i="12"/>
  <c r="J160" i="5"/>
  <c r="K161" i="8"/>
  <c r="K160" i="12" s="1"/>
  <c r="M161" i="8"/>
  <c r="M160" i="12" s="1"/>
  <c r="O161" i="8"/>
  <c r="O160" i="12" s="1"/>
  <c r="P161" i="8"/>
  <c r="P160" i="12" s="1"/>
  <c r="Q161" i="8"/>
  <c r="Q160" i="12" s="1"/>
  <c r="R161" i="8"/>
  <c r="R160" i="12" s="1"/>
  <c r="S161" i="8"/>
  <c r="S160" i="12" s="1"/>
  <c r="T161" i="8"/>
  <c r="T160" i="12" s="1"/>
  <c r="U161" i="8"/>
  <c r="U160" i="12" s="1"/>
  <c r="V161" i="8"/>
  <c r="V160" i="12" s="1"/>
  <c r="W161" i="8"/>
  <c r="W160" i="12" s="1"/>
  <c r="X161" i="8"/>
  <c r="X160" i="12" s="1"/>
  <c r="Z160" i="3"/>
  <c r="Z161" i="8"/>
  <c r="AA160" i="3"/>
  <c r="AA161" i="8"/>
  <c r="AA160" i="12" s="1"/>
  <c r="Z160" i="5"/>
  <c r="AA160" i="5"/>
  <c r="AB161" i="8"/>
  <c r="AB160" i="12" s="1"/>
  <c r="AC161" i="8"/>
  <c r="AC160" i="12" s="1"/>
  <c r="AD161" i="8"/>
  <c r="AD160" i="12" s="1"/>
  <c r="AE161" i="8"/>
  <c r="AE160" i="12" s="1"/>
  <c r="AF161" i="8"/>
  <c r="AF160" i="12" s="1"/>
  <c r="AG161" i="8"/>
  <c r="AG160" i="12" s="1"/>
  <c r="AH161" i="8"/>
  <c r="AH160" i="12" s="1"/>
  <c r="AI161" i="8"/>
  <c r="AI160" i="12" s="1"/>
  <c r="AJ161" i="8"/>
  <c r="AJ160" i="12" s="1"/>
  <c r="AL160" i="3"/>
  <c r="AL161" i="8" s="1"/>
  <c r="AM160" i="3"/>
  <c r="AL160" i="5"/>
  <c r="AM160" i="5"/>
  <c r="AN161" i="8"/>
  <c r="AN160" i="12" s="1"/>
  <c r="AO161" i="8"/>
  <c r="AO160" i="12" s="1"/>
  <c r="AP161" i="8"/>
  <c r="AP160" i="12" s="1"/>
  <c r="AQ161" i="8"/>
  <c r="AQ160" i="12" s="1"/>
  <c r="AR161" i="8"/>
  <c r="AR160" i="12" s="1"/>
  <c r="AS161" i="8"/>
  <c r="AS160" i="12" s="1"/>
  <c r="AT161" i="8"/>
  <c r="AT160" i="12" s="1"/>
  <c r="AU161" i="8"/>
  <c r="AU160" i="12" s="1"/>
  <c r="AV161" i="8"/>
  <c r="AV160" i="12" s="1"/>
  <c r="AW161" i="8"/>
  <c r="AW160" i="12" s="1"/>
  <c r="AX161" i="8"/>
  <c r="AX160" i="12" s="1"/>
  <c r="AY161" i="8"/>
  <c r="AY160" i="12" s="1"/>
  <c r="AZ161" i="8"/>
  <c r="AZ160" i="12" s="1"/>
  <c r="BA161" i="8"/>
  <c r="BA160" i="12" s="1"/>
  <c r="D162" i="8"/>
  <c r="D161" i="12" s="1"/>
  <c r="F161" i="3"/>
  <c r="G161" i="3"/>
  <c r="G162" i="8" s="1"/>
  <c r="F161" i="5"/>
  <c r="G161" i="5"/>
  <c r="I161" i="3"/>
  <c r="I162" i="8"/>
  <c r="J161" i="3"/>
  <c r="J162" i="8"/>
  <c r="J161" i="12" s="1"/>
  <c r="I161" i="5"/>
  <c r="I161" i="12"/>
  <c r="J161" i="5"/>
  <c r="K162" i="8"/>
  <c r="K161" i="12" s="1"/>
  <c r="M162" i="8"/>
  <c r="M161" i="12" s="1"/>
  <c r="O162" i="8"/>
  <c r="O161" i="12" s="1"/>
  <c r="P162" i="8"/>
  <c r="P161" i="12" s="1"/>
  <c r="Q162" i="8"/>
  <c r="Q161" i="12" s="1"/>
  <c r="R162" i="8"/>
  <c r="R161" i="12" s="1"/>
  <c r="S162" i="8"/>
  <c r="S161" i="12" s="1"/>
  <c r="T162" i="8"/>
  <c r="T161" i="12" s="1"/>
  <c r="U162" i="8"/>
  <c r="U161" i="12" s="1"/>
  <c r="V162" i="8"/>
  <c r="V161" i="12" s="1"/>
  <c r="W162" i="8"/>
  <c r="W161" i="12" s="1"/>
  <c r="X162" i="8"/>
  <c r="X161" i="12" s="1"/>
  <c r="Z161" i="3"/>
  <c r="Z162" i="8"/>
  <c r="Z161" i="12" s="1"/>
  <c r="AA161" i="3"/>
  <c r="AA162" i="8"/>
  <c r="AA161" i="12" s="1"/>
  <c r="Z161" i="5"/>
  <c r="AA161" i="5"/>
  <c r="AB162" i="8"/>
  <c r="AB161" i="12" s="1"/>
  <c r="AC162" i="8"/>
  <c r="AC161" i="12" s="1"/>
  <c r="AD162" i="8"/>
  <c r="AD161" i="12" s="1"/>
  <c r="AE162" i="8"/>
  <c r="AE161" i="12" s="1"/>
  <c r="AF162" i="8"/>
  <c r="AF161" i="12" s="1"/>
  <c r="AG162" i="8"/>
  <c r="AG161" i="12" s="1"/>
  <c r="AH162" i="8"/>
  <c r="AH161" i="12" s="1"/>
  <c r="AI162" i="8"/>
  <c r="AI161" i="12" s="1"/>
  <c r="AJ162" i="8"/>
  <c r="AJ161" i="12" s="1"/>
  <c r="AL161" i="3"/>
  <c r="AL162" i="8" s="1"/>
  <c r="AM161" i="3"/>
  <c r="AL161" i="5"/>
  <c r="AM161" i="5"/>
  <c r="AN162" i="8"/>
  <c r="AN161" i="12" s="1"/>
  <c r="AO162" i="8"/>
  <c r="AO161" i="12" s="1"/>
  <c r="AP162" i="8"/>
  <c r="AP161" i="12" s="1"/>
  <c r="AQ162" i="8"/>
  <c r="AQ161" i="12" s="1"/>
  <c r="AR162" i="8"/>
  <c r="AR161" i="12" s="1"/>
  <c r="AS162" i="8"/>
  <c r="AS161" i="12" s="1"/>
  <c r="AT162" i="8"/>
  <c r="AT161" i="12" s="1"/>
  <c r="AU162" i="8"/>
  <c r="AU161" i="12" s="1"/>
  <c r="AV162" i="8"/>
  <c r="AV161" i="12" s="1"/>
  <c r="AW162" i="8"/>
  <c r="AW161" i="12" s="1"/>
  <c r="AX162" i="8"/>
  <c r="AX161" i="12" s="1"/>
  <c r="AY162" i="8"/>
  <c r="AY161" i="12" s="1"/>
  <c r="AZ162" i="8"/>
  <c r="AZ161" i="12" s="1"/>
  <c r="BA162" i="8"/>
  <c r="BA161" i="12" s="1"/>
  <c r="D163" i="8"/>
  <c r="D162" i="12" s="1"/>
  <c r="F162" i="3"/>
  <c r="G162" i="3"/>
  <c r="G163" i="8"/>
  <c r="F162" i="5"/>
  <c r="G162" i="5"/>
  <c r="I162" i="3"/>
  <c r="I163" i="8"/>
  <c r="J162" i="3"/>
  <c r="J163" i="8"/>
  <c r="J162" i="12" s="1"/>
  <c r="I162" i="5"/>
  <c r="J162" i="5"/>
  <c r="K163" i="8"/>
  <c r="K162" i="12" s="1"/>
  <c r="M163" i="8"/>
  <c r="M162" i="12" s="1"/>
  <c r="O163" i="8"/>
  <c r="O162" i="12" s="1"/>
  <c r="P163" i="8"/>
  <c r="P162" i="12" s="1"/>
  <c r="Q163" i="8"/>
  <c r="Q162" i="12" s="1"/>
  <c r="R163" i="8"/>
  <c r="R162" i="12" s="1"/>
  <c r="S163" i="8"/>
  <c r="S162" i="12" s="1"/>
  <c r="T163" i="8"/>
  <c r="T162" i="12" s="1"/>
  <c r="U163" i="8"/>
  <c r="U162" i="12" s="1"/>
  <c r="V163" i="8"/>
  <c r="V162" i="12" s="1"/>
  <c r="W163" i="8"/>
  <c r="W162" i="12" s="1"/>
  <c r="X163" i="8"/>
  <c r="X162" i="12" s="1"/>
  <c r="Z162" i="3"/>
  <c r="Z163" i="8"/>
  <c r="Z162" i="12" s="1"/>
  <c r="AA162" i="3"/>
  <c r="AA163" i="8"/>
  <c r="Z162" i="5"/>
  <c r="AA162" i="5"/>
  <c r="AB163" i="8"/>
  <c r="AB162" i="12" s="1"/>
  <c r="AC163" i="8"/>
  <c r="AC162" i="12" s="1"/>
  <c r="AD163" i="8"/>
  <c r="AD162" i="12" s="1"/>
  <c r="AE163" i="8"/>
  <c r="AE162" i="12" s="1"/>
  <c r="AF163" i="8"/>
  <c r="AF162" i="12" s="1"/>
  <c r="AG163" i="8"/>
  <c r="AG162" i="12" s="1"/>
  <c r="AH163" i="8"/>
  <c r="AH162" i="12" s="1"/>
  <c r="AI163" i="8"/>
  <c r="AI162" i="12" s="1"/>
  <c r="AJ163" i="8"/>
  <c r="AJ162" i="12" s="1"/>
  <c r="AL162" i="3"/>
  <c r="AL163" i="8" s="1"/>
  <c r="AM162" i="3"/>
  <c r="AL162" i="5"/>
  <c r="AM162" i="5"/>
  <c r="AN163" i="8"/>
  <c r="AN162" i="12" s="1"/>
  <c r="AO163" i="8"/>
  <c r="AO162" i="12" s="1"/>
  <c r="AP163" i="8"/>
  <c r="AP162" i="12" s="1"/>
  <c r="AQ163" i="8"/>
  <c r="AQ162" i="12" s="1"/>
  <c r="AR163" i="8"/>
  <c r="AR162" i="12" s="1"/>
  <c r="AS163" i="8"/>
  <c r="AS162" i="12" s="1"/>
  <c r="AT163" i="8"/>
  <c r="AT162" i="12" s="1"/>
  <c r="AU163" i="8"/>
  <c r="AU162" i="12" s="1"/>
  <c r="AV163" i="8"/>
  <c r="AV162" i="12" s="1"/>
  <c r="AW163" i="8"/>
  <c r="AW162" i="12" s="1"/>
  <c r="AX163" i="8"/>
  <c r="AX162" i="12" s="1"/>
  <c r="AY163" i="8"/>
  <c r="AY162" i="12" s="1"/>
  <c r="AZ163" i="8"/>
  <c r="AZ162" i="12" s="1"/>
  <c r="BA163" i="8"/>
  <c r="BA162" i="12" s="1"/>
  <c r="D164" i="8"/>
  <c r="D163" i="12" s="1"/>
  <c r="F163" i="3"/>
  <c r="G163" i="3"/>
  <c r="G164" i="8" s="1"/>
  <c r="F163" i="5"/>
  <c r="G163" i="5"/>
  <c r="I163" i="3"/>
  <c r="I164" i="8"/>
  <c r="J163" i="3"/>
  <c r="J164" i="8"/>
  <c r="J163" i="12" s="1"/>
  <c r="I163" i="5"/>
  <c r="J163" i="5"/>
  <c r="K164" i="8"/>
  <c r="K163" i="12" s="1"/>
  <c r="M164" i="8"/>
  <c r="M163" i="12" s="1"/>
  <c r="O164" i="8"/>
  <c r="O163" i="12" s="1"/>
  <c r="P164" i="8"/>
  <c r="P163" i="12" s="1"/>
  <c r="Q164" i="8"/>
  <c r="Q163" i="12" s="1"/>
  <c r="R164" i="8"/>
  <c r="R163" i="12" s="1"/>
  <c r="S164" i="8"/>
  <c r="S163" i="12" s="1"/>
  <c r="T164" i="8"/>
  <c r="T163" i="12" s="1"/>
  <c r="U164" i="8"/>
  <c r="U163" i="12" s="1"/>
  <c r="V164" i="8"/>
  <c r="V163" i="12" s="1"/>
  <c r="W164" i="8"/>
  <c r="W163" i="12" s="1"/>
  <c r="X164" i="8"/>
  <c r="X163" i="12" s="1"/>
  <c r="Z163" i="3"/>
  <c r="Z164" i="8"/>
  <c r="AA163" i="3"/>
  <c r="AA164" i="8"/>
  <c r="AA163" i="12" s="1"/>
  <c r="Z163" i="5"/>
  <c r="Z163" i="12"/>
  <c r="AA163" i="5"/>
  <c r="AB164" i="8"/>
  <c r="AB163" i="12" s="1"/>
  <c r="AC164" i="8"/>
  <c r="AC163" i="12" s="1"/>
  <c r="AD164" i="8"/>
  <c r="AD163" i="12" s="1"/>
  <c r="AE164" i="8"/>
  <c r="AE163" i="12" s="1"/>
  <c r="AF164" i="8"/>
  <c r="AF163" i="12" s="1"/>
  <c r="AG164" i="8"/>
  <c r="AG163" i="12" s="1"/>
  <c r="AH164" i="8"/>
  <c r="AH163" i="12" s="1"/>
  <c r="AI164" i="8"/>
  <c r="AI163" i="12" s="1"/>
  <c r="AJ164" i="8"/>
  <c r="AJ163" i="12" s="1"/>
  <c r="AL163" i="3"/>
  <c r="AL164" i="8" s="1"/>
  <c r="AM163" i="3"/>
  <c r="AM164" i="8" s="1"/>
  <c r="AL163" i="5"/>
  <c r="AM163" i="5"/>
  <c r="AN164" i="8"/>
  <c r="AN163" i="12" s="1"/>
  <c r="AO164" i="8"/>
  <c r="AO163" i="12" s="1"/>
  <c r="AP164" i="8"/>
  <c r="AP163" i="12" s="1"/>
  <c r="AQ164" i="8"/>
  <c r="AQ163" i="12" s="1"/>
  <c r="AR164" i="8"/>
  <c r="AR163" i="12" s="1"/>
  <c r="AS164" i="8"/>
  <c r="AS163" i="12" s="1"/>
  <c r="AT164" i="8"/>
  <c r="AT163" i="12" s="1"/>
  <c r="AU164" i="8"/>
  <c r="AU163" i="12" s="1"/>
  <c r="AV164" i="8"/>
  <c r="AV163" i="12" s="1"/>
  <c r="AW164" i="8"/>
  <c r="AW163" i="12" s="1"/>
  <c r="AX164" i="8"/>
  <c r="AX163" i="12" s="1"/>
  <c r="AY164" i="8"/>
  <c r="AY163" i="12" s="1"/>
  <c r="AZ164" i="8"/>
  <c r="AZ163" i="12" s="1"/>
  <c r="BA164" i="8"/>
  <c r="BA163" i="12" s="1"/>
  <c r="D165" i="8"/>
  <c r="D164" i="12" s="1"/>
  <c r="F164" i="3"/>
  <c r="F165" i="8" s="1"/>
  <c r="G164" i="3"/>
  <c r="G165" i="8"/>
  <c r="F164" i="5"/>
  <c r="G164" i="5"/>
  <c r="I164" i="3"/>
  <c r="I165" i="8"/>
  <c r="J164" i="3"/>
  <c r="J165" i="8"/>
  <c r="I164" i="5"/>
  <c r="I164" i="12"/>
  <c r="J164" i="5"/>
  <c r="K165" i="8"/>
  <c r="K164" i="12" s="1"/>
  <c r="M165" i="8"/>
  <c r="M164" i="12" s="1"/>
  <c r="O165" i="8"/>
  <c r="O164" i="12" s="1"/>
  <c r="P165" i="8"/>
  <c r="P164" i="12" s="1"/>
  <c r="Q165" i="8"/>
  <c r="Q164" i="12" s="1"/>
  <c r="R165" i="8"/>
  <c r="R164" i="12" s="1"/>
  <c r="S165" i="8"/>
  <c r="S164" i="12" s="1"/>
  <c r="T165" i="8"/>
  <c r="T164" i="12" s="1"/>
  <c r="U165" i="8"/>
  <c r="U164" i="12" s="1"/>
  <c r="V165" i="8"/>
  <c r="V164" i="12" s="1"/>
  <c r="W165" i="8"/>
  <c r="W164" i="12" s="1"/>
  <c r="X165" i="8"/>
  <c r="X164" i="12" s="1"/>
  <c r="Z164" i="3"/>
  <c r="Z165" i="8"/>
  <c r="AA164" i="3"/>
  <c r="AA165" i="8"/>
  <c r="AA164" i="12" s="1"/>
  <c r="Z164" i="5"/>
  <c r="AA164" i="5"/>
  <c r="AB165" i="8"/>
  <c r="AB164" i="12" s="1"/>
  <c r="AC165" i="8"/>
  <c r="AC164" i="12" s="1"/>
  <c r="AD165" i="8"/>
  <c r="AD164" i="12" s="1"/>
  <c r="AE165" i="8"/>
  <c r="AE164" i="12" s="1"/>
  <c r="AF165" i="8"/>
  <c r="AF164" i="12" s="1"/>
  <c r="AG165" i="8"/>
  <c r="AG164" i="12" s="1"/>
  <c r="AH165" i="8"/>
  <c r="AH164" i="12" s="1"/>
  <c r="AI165" i="8"/>
  <c r="AI164" i="12" s="1"/>
  <c r="AJ165" i="8"/>
  <c r="AJ164" i="12" s="1"/>
  <c r="AL164" i="3"/>
  <c r="AL165" i="8" s="1"/>
  <c r="AM164" i="3"/>
  <c r="AL164" i="5"/>
  <c r="AM164" i="5"/>
  <c r="AN165" i="8"/>
  <c r="AN164" i="12" s="1"/>
  <c r="AO165" i="8"/>
  <c r="AO164" i="12" s="1"/>
  <c r="AP165" i="8"/>
  <c r="AP164" i="12" s="1"/>
  <c r="AQ165" i="8"/>
  <c r="AQ164" i="12" s="1"/>
  <c r="AR165" i="8"/>
  <c r="AR164" i="12" s="1"/>
  <c r="AS165" i="8"/>
  <c r="AS164" i="12" s="1"/>
  <c r="AT165" i="8"/>
  <c r="AT164" i="12" s="1"/>
  <c r="AU165" i="8"/>
  <c r="AU164" i="12" s="1"/>
  <c r="AV165" i="8"/>
  <c r="AV164" i="12" s="1"/>
  <c r="AW165" i="8"/>
  <c r="AW164" i="12" s="1"/>
  <c r="AX165" i="8"/>
  <c r="AX164" i="12" s="1"/>
  <c r="AY165" i="8"/>
  <c r="AY164" i="12" s="1"/>
  <c r="AZ165" i="8"/>
  <c r="AZ164" i="12" s="1"/>
  <c r="BA165" i="8"/>
  <c r="BA164" i="12" s="1"/>
  <c r="D166" i="8"/>
  <c r="D165" i="12" s="1"/>
  <c r="F165" i="3"/>
  <c r="G165" i="3"/>
  <c r="G166" i="8" s="1"/>
  <c r="G165" i="12" s="1"/>
  <c r="F165" i="5"/>
  <c r="G165" i="5"/>
  <c r="I165" i="3"/>
  <c r="I166" i="8"/>
  <c r="J165" i="3"/>
  <c r="J166" i="8"/>
  <c r="J165" i="12" s="1"/>
  <c r="I165" i="5"/>
  <c r="I165" i="12"/>
  <c r="J165" i="5"/>
  <c r="K166" i="8"/>
  <c r="K165" i="12" s="1"/>
  <c r="M166" i="8"/>
  <c r="M165" i="12" s="1"/>
  <c r="N166" i="8"/>
  <c r="N165" i="12" s="1"/>
  <c r="O166" i="8"/>
  <c r="O165" i="12" s="1"/>
  <c r="P166" i="8"/>
  <c r="P165" i="12" s="1"/>
  <c r="Q166" i="8"/>
  <c r="Q165" i="12" s="1"/>
  <c r="R166" i="8"/>
  <c r="R165" i="12" s="1"/>
  <c r="S166" i="8"/>
  <c r="S165" i="12" s="1"/>
  <c r="T166" i="8"/>
  <c r="T165" i="12" s="1"/>
  <c r="U166" i="8"/>
  <c r="U165" i="12" s="1"/>
  <c r="V166" i="8"/>
  <c r="V165" i="12" s="1"/>
  <c r="W166" i="8"/>
  <c r="W165" i="12" s="1"/>
  <c r="X166" i="8"/>
  <c r="X165" i="12" s="1"/>
  <c r="Z165" i="3"/>
  <c r="Z166" i="8"/>
  <c r="Z165" i="12" s="1"/>
  <c r="AA165" i="3"/>
  <c r="AA166" i="8"/>
  <c r="AA165" i="12" s="1"/>
  <c r="Z165" i="5"/>
  <c r="AA165" i="5"/>
  <c r="AB166" i="8"/>
  <c r="AB165" i="12" s="1"/>
  <c r="AC166" i="8"/>
  <c r="AC165" i="12" s="1"/>
  <c r="AD166" i="8"/>
  <c r="AD165" i="12" s="1"/>
  <c r="AE166" i="8"/>
  <c r="AE165" i="12" s="1"/>
  <c r="AF166" i="8"/>
  <c r="AF165" i="12" s="1"/>
  <c r="AG166" i="8"/>
  <c r="AG165" i="12" s="1"/>
  <c r="AH166" i="8"/>
  <c r="AH165" i="12" s="1"/>
  <c r="AI166" i="8"/>
  <c r="AI165" i="12" s="1"/>
  <c r="AJ166" i="8"/>
  <c r="AJ165" i="12" s="1"/>
  <c r="AL165" i="3"/>
  <c r="AL166" i="8" s="1"/>
  <c r="AM165" i="3"/>
  <c r="AL165" i="5"/>
  <c r="AM165" i="5"/>
  <c r="AN166" i="8"/>
  <c r="AN165" i="12" s="1"/>
  <c r="AO166" i="8"/>
  <c r="AO165" i="12" s="1"/>
  <c r="AP166" i="8"/>
  <c r="AP165" i="12" s="1"/>
  <c r="AQ166" i="8"/>
  <c r="AQ165" i="12" s="1"/>
  <c r="AR166" i="8"/>
  <c r="AR165" i="12" s="1"/>
  <c r="AS166" i="8"/>
  <c r="AS165" i="12" s="1"/>
  <c r="AT166" i="8"/>
  <c r="AT165" i="12" s="1"/>
  <c r="AU166" i="8"/>
  <c r="AU165" i="12" s="1"/>
  <c r="AV166" i="8"/>
  <c r="AV165" i="12" s="1"/>
  <c r="AW166" i="8"/>
  <c r="AW165" i="12" s="1"/>
  <c r="AX166" i="8"/>
  <c r="AX165" i="12" s="1"/>
  <c r="AY166" i="8"/>
  <c r="AY165" i="12" s="1"/>
  <c r="AZ166" i="8"/>
  <c r="AZ165" i="12" s="1"/>
  <c r="BA166" i="8"/>
  <c r="BA165" i="12" s="1"/>
  <c r="D167" i="8"/>
  <c r="D166" i="12" s="1"/>
  <c r="F166" i="3"/>
  <c r="F167" i="8" s="1"/>
  <c r="F166" i="12" s="1"/>
  <c r="G166" i="3"/>
  <c r="G167" i="8"/>
  <c r="F166" i="5"/>
  <c r="G166" i="5"/>
  <c r="I166" i="3"/>
  <c r="I167" i="8"/>
  <c r="J166" i="3"/>
  <c r="J167" i="8"/>
  <c r="J166" i="12" s="1"/>
  <c r="I166" i="5"/>
  <c r="J166" i="5"/>
  <c r="K167" i="8"/>
  <c r="K166" i="12" s="1"/>
  <c r="M167" i="8"/>
  <c r="M166" i="12" s="1"/>
  <c r="N167" i="8"/>
  <c r="N166" i="12" s="1"/>
  <c r="O167" i="8"/>
  <c r="O166" i="12" s="1"/>
  <c r="P167" i="8"/>
  <c r="P166" i="12" s="1"/>
  <c r="Q167" i="8"/>
  <c r="Q166" i="12" s="1"/>
  <c r="R167" i="8"/>
  <c r="R166" i="12" s="1"/>
  <c r="S167" i="8"/>
  <c r="S166" i="12" s="1"/>
  <c r="T167" i="8"/>
  <c r="T166" i="12" s="1"/>
  <c r="U167" i="8"/>
  <c r="U166" i="12" s="1"/>
  <c r="V167" i="8"/>
  <c r="V166" i="12" s="1"/>
  <c r="W167" i="8"/>
  <c r="W166" i="12" s="1"/>
  <c r="X167" i="8"/>
  <c r="X166" i="12" s="1"/>
  <c r="Z166" i="3"/>
  <c r="Z167" i="8"/>
  <c r="AA166" i="3"/>
  <c r="AA167" i="8"/>
  <c r="AA166" i="12" s="1"/>
  <c r="Z166" i="5"/>
  <c r="AA166" i="5"/>
  <c r="AB167" i="8"/>
  <c r="AB166" i="12" s="1"/>
  <c r="AC167" i="8"/>
  <c r="AC166" i="12" s="1"/>
  <c r="AD167" i="8"/>
  <c r="AD166" i="12" s="1"/>
  <c r="AE167" i="8"/>
  <c r="AE166" i="12" s="1"/>
  <c r="AF167" i="8"/>
  <c r="AF166" i="12" s="1"/>
  <c r="AG167" i="8"/>
  <c r="AG166" i="12" s="1"/>
  <c r="AH167" i="8"/>
  <c r="AH166" i="12" s="1"/>
  <c r="AI167" i="8"/>
  <c r="AI166" i="12" s="1"/>
  <c r="AJ167" i="8"/>
  <c r="AJ166" i="12" s="1"/>
  <c r="AL166" i="3"/>
  <c r="AL167" i="8" s="1"/>
  <c r="AM166" i="3"/>
  <c r="AM167" i="8" s="1"/>
  <c r="AM166" i="12" s="1"/>
  <c r="AL166" i="5"/>
  <c r="AM166" i="5"/>
  <c r="AN167" i="8"/>
  <c r="AN166" i="12" s="1"/>
  <c r="AO167" i="8"/>
  <c r="AO166" i="12" s="1"/>
  <c r="AP167" i="8"/>
  <c r="AP166" i="12" s="1"/>
  <c r="AQ167" i="8"/>
  <c r="AQ166" i="12" s="1"/>
  <c r="AR167" i="8"/>
  <c r="AR166" i="12" s="1"/>
  <c r="AS167" i="8"/>
  <c r="AS166" i="12" s="1"/>
  <c r="AT167" i="8"/>
  <c r="AT166" i="12" s="1"/>
  <c r="AU167" i="8"/>
  <c r="AU166" i="12" s="1"/>
  <c r="AV167" i="8"/>
  <c r="AV166" i="12" s="1"/>
  <c r="AW167" i="8"/>
  <c r="AW166" i="12" s="1"/>
  <c r="AX167" i="8"/>
  <c r="AX166" i="12" s="1"/>
  <c r="AY167" i="8"/>
  <c r="AY166" i="12" s="1"/>
  <c r="AZ167" i="8"/>
  <c r="AZ166" i="12" s="1"/>
  <c r="BA167" i="8"/>
  <c r="BA166" i="12" s="1"/>
  <c r="D168" i="8"/>
  <c r="D167" i="12" s="1"/>
  <c r="F167" i="3"/>
  <c r="G167" i="3"/>
  <c r="G168" i="8" s="1"/>
  <c r="F167" i="5"/>
  <c r="G167" i="5"/>
  <c r="I167" i="3"/>
  <c r="I168" i="8"/>
  <c r="J167" i="3"/>
  <c r="J168" i="8"/>
  <c r="J167" i="12" s="1"/>
  <c r="I167" i="5"/>
  <c r="J167" i="5"/>
  <c r="K168" i="8"/>
  <c r="K167" i="12" s="1"/>
  <c r="M168" i="8"/>
  <c r="M167" i="12" s="1"/>
  <c r="O168" i="8"/>
  <c r="O167" i="12" s="1"/>
  <c r="P168" i="8"/>
  <c r="P167" i="12" s="1"/>
  <c r="Q168" i="8"/>
  <c r="Q167" i="12" s="1"/>
  <c r="R168" i="8"/>
  <c r="R167" i="12" s="1"/>
  <c r="S168" i="8"/>
  <c r="S167" i="12" s="1"/>
  <c r="T168" i="8"/>
  <c r="T167" i="12" s="1"/>
  <c r="U168" i="8"/>
  <c r="U167" i="12" s="1"/>
  <c r="V168" i="8"/>
  <c r="V167" i="12" s="1"/>
  <c r="W168" i="8"/>
  <c r="W167" i="12" s="1"/>
  <c r="X168" i="8"/>
  <c r="X167" i="12" s="1"/>
  <c r="Z167" i="3"/>
  <c r="Z168" i="8"/>
  <c r="AA167" i="3"/>
  <c r="AA168" i="8"/>
  <c r="AA167" i="12" s="1"/>
  <c r="Z167" i="5"/>
  <c r="Z167" i="12"/>
  <c r="AA167" i="5"/>
  <c r="AB168" i="8"/>
  <c r="AB167" i="12" s="1"/>
  <c r="AC168" i="8"/>
  <c r="AC167" i="12" s="1"/>
  <c r="AD168" i="8"/>
  <c r="AD167" i="12" s="1"/>
  <c r="AE168" i="8"/>
  <c r="AE167" i="12" s="1"/>
  <c r="AF168" i="8"/>
  <c r="AF167" i="12" s="1"/>
  <c r="AG168" i="8"/>
  <c r="AG167" i="12" s="1"/>
  <c r="AH168" i="8"/>
  <c r="AH167" i="12" s="1"/>
  <c r="AI168" i="8"/>
  <c r="AI167" i="12" s="1"/>
  <c r="AJ168" i="8"/>
  <c r="AJ167" i="12" s="1"/>
  <c r="AL167" i="3"/>
  <c r="AL168" i="8" s="1"/>
  <c r="AM167" i="3"/>
  <c r="AL167" i="5"/>
  <c r="AM167" i="5"/>
  <c r="AN168" i="8"/>
  <c r="AN167" i="12" s="1"/>
  <c r="AO168" i="8"/>
  <c r="AO167" i="12" s="1"/>
  <c r="AP168" i="8"/>
  <c r="AP167" i="12" s="1"/>
  <c r="AQ168" i="8"/>
  <c r="AQ167" i="12" s="1"/>
  <c r="AR168" i="8"/>
  <c r="AR167" i="12" s="1"/>
  <c r="AS168" i="8"/>
  <c r="AS167" i="12" s="1"/>
  <c r="AT168" i="8"/>
  <c r="AT167" i="12" s="1"/>
  <c r="AU168" i="8"/>
  <c r="AU167" i="12" s="1"/>
  <c r="AV168" i="8"/>
  <c r="AV167" i="12" s="1"/>
  <c r="AW168" i="8"/>
  <c r="AW167" i="12" s="1"/>
  <c r="AX168" i="8"/>
  <c r="AX167" i="12" s="1"/>
  <c r="AY168" i="8"/>
  <c r="AY167" i="12" s="1"/>
  <c r="AZ168" i="8"/>
  <c r="AZ167" i="12" s="1"/>
  <c r="BA168" i="8"/>
  <c r="BA167" i="12" s="1"/>
  <c r="D169" i="8"/>
  <c r="D168" i="12" s="1"/>
  <c r="F168" i="3"/>
  <c r="G168" i="3"/>
  <c r="G169" i="8" s="1"/>
  <c r="G168" i="12" s="1"/>
  <c r="F168" i="5"/>
  <c r="G168" i="5"/>
  <c r="I168" i="3"/>
  <c r="I169" i="8"/>
  <c r="J168" i="3"/>
  <c r="J169" i="8"/>
  <c r="I168" i="5"/>
  <c r="I168" i="12"/>
  <c r="J168" i="5"/>
  <c r="K169" i="8"/>
  <c r="K168" i="12" s="1"/>
  <c r="M169" i="8"/>
  <c r="M168" i="12" s="1"/>
  <c r="O169" i="8"/>
  <c r="O168" i="12" s="1"/>
  <c r="P169" i="8"/>
  <c r="P168" i="12" s="1"/>
  <c r="Q169" i="8"/>
  <c r="Q168" i="12" s="1"/>
  <c r="R169" i="8"/>
  <c r="R168" i="12" s="1"/>
  <c r="S169" i="8"/>
  <c r="S168" i="12" s="1"/>
  <c r="T169" i="8"/>
  <c r="T168" i="12" s="1"/>
  <c r="U169" i="8"/>
  <c r="U168" i="12" s="1"/>
  <c r="V169" i="8"/>
  <c r="V168" i="12" s="1"/>
  <c r="W169" i="8"/>
  <c r="W168" i="12" s="1"/>
  <c r="X169" i="8"/>
  <c r="X168" i="12" s="1"/>
  <c r="Z168" i="3"/>
  <c r="Z169" i="8"/>
  <c r="AA168" i="3"/>
  <c r="AA169" i="8"/>
  <c r="AA168" i="12" s="1"/>
  <c r="Z168" i="5"/>
  <c r="AA168" i="5"/>
  <c r="AB169" i="8"/>
  <c r="AB168" i="12" s="1"/>
  <c r="AC169" i="8"/>
  <c r="AC168" i="12" s="1"/>
  <c r="AD169" i="8"/>
  <c r="AD168" i="12" s="1"/>
  <c r="AE169" i="8"/>
  <c r="AE168" i="12" s="1"/>
  <c r="AF169" i="8"/>
  <c r="AF168" i="12" s="1"/>
  <c r="AG169" i="8"/>
  <c r="AG168" i="12" s="1"/>
  <c r="AH169" i="8"/>
  <c r="AH168" i="12" s="1"/>
  <c r="AI169" i="8"/>
  <c r="AI168" i="12" s="1"/>
  <c r="AJ169" i="8"/>
  <c r="AJ168" i="12" s="1"/>
  <c r="AL168" i="3"/>
  <c r="AL169" i="8" s="1"/>
  <c r="AM168" i="3"/>
  <c r="AL168" i="5"/>
  <c r="AM168" i="5"/>
  <c r="AN169" i="8"/>
  <c r="AN168" i="12" s="1"/>
  <c r="AO169" i="8"/>
  <c r="AO168" i="12" s="1"/>
  <c r="AP169" i="8"/>
  <c r="AP168" i="12" s="1"/>
  <c r="AQ169" i="8"/>
  <c r="AQ168" i="12" s="1"/>
  <c r="AR169" i="8"/>
  <c r="AR168" i="12" s="1"/>
  <c r="AS169" i="8"/>
  <c r="AS168" i="12" s="1"/>
  <c r="AT169" i="8"/>
  <c r="AT168" i="12" s="1"/>
  <c r="AU169" i="8"/>
  <c r="AU168" i="12" s="1"/>
  <c r="AV169" i="8"/>
  <c r="AV168" i="12" s="1"/>
  <c r="AW169" i="8"/>
  <c r="AW168" i="12" s="1"/>
  <c r="AX169" i="8"/>
  <c r="AX168" i="12" s="1"/>
  <c r="AY169" i="8"/>
  <c r="AY168" i="12" s="1"/>
  <c r="AZ169" i="8"/>
  <c r="AZ168" i="12" s="1"/>
  <c r="BA169" i="8"/>
  <c r="BA168" i="12" s="1"/>
  <c r="D170" i="8"/>
  <c r="D169" i="12" s="1"/>
  <c r="F169" i="3"/>
  <c r="G169" i="3"/>
  <c r="G170" i="8" s="1"/>
  <c r="G169" i="12" s="1"/>
  <c r="F169" i="5"/>
  <c r="G169" i="5"/>
  <c r="I169" i="3"/>
  <c r="I170" i="8"/>
  <c r="I169" i="12" s="1"/>
  <c r="J169" i="3"/>
  <c r="J170" i="8"/>
  <c r="J169" i="12" s="1"/>
  <c r="I169" i="5"/>
  <c r="J169" i="5"/>
  <c r="K170" i="8"/>
  <c r="K169" i="12" s="1"/>
  <c r="M170" i="8"/>
  <c r="M169" i="12" s="1"/>
  <c r="O170" i="8"/>
  <c r="O169" i="12" s="1"/>
  <c r="P170" i="8"/>
  <c r="P169" i="12" s="1"/>
  <c r="Q170" i="8"/>
  <c r="Q169" i="12" s="1"/>
  <c r="R170" i="8"/>
  <c r="R169" i="12" s="1"/>
  <c r="S170" i="8"/>
  <c r="S169" i="12" s="1"/>
  <c r="T170" i="8"/>
  <c r="T169" i="12" s="1"/>
  <c r="U170" i="8"/>
  <c r="U169" i="12" s="1"/>
  <c r="V170" i="8"/>
  <c r="V169" i="12" s="1"/>
  <c r="W170" i="8"/>
  <c r="W169" i="12" s="1"/>
  <c r="X170" i="8"/>
  <c r="X169" i="12" s="1"/>
  <c r="Z169" i="3"/>
  <c r="Z170" i="8"/>
  <c r="AA169" i="3"/>
  <c r="AA170" i="8"/>
  <c r="AA169" i="12" s="1"/>
  <c r="Z169" i="5"/>
  <c r="AA169" i="5"/>
  <c r="AB170" i="8"/>
  <c r="AB169" i="12" s="1"/>
  <c r="AC170" i="8"/>
  <c r="AC169" i="12" s="1"/>
  <c r="AD170" i="8"/>
  <c r="AD169" i="12" s="1"/>
  <c r="AE170" i="8"/>
  <c r="AE169" i="12" s="1"/>
  <c r="AF170" i="8"/>
  <c r="AF169" i="12" s="1"/>
  <c r="AG170" i="8"/>
  <c r="AG169" i="12" s="1"/>
  <c r="AH170" i="8"/>
  <c r="AH169" i="12" s="1"/>
  <c r="AI170" i="8"/>
  <c r="AI169" i="12" s="1"/>
  <c r="AJ170" i="8"/>
  <c r="AJ169" i="12" s="1"/>
  <c r="AL169" i="3"/>
  <c r="AL170" i="8" s="1"/>
  <c r="AM169" i="3"/>
  <c r="AM170" i="8" s="1"/>
  <c r="AM169" i="12" s="1"/>
  <c r="AL169" i="5"/>
  <c r="AM169" i="5"/>
  <c r="AN170" i="8"/>
  <c r="AN169" i="12" s="1"/>
  <c r="AO170" i="8"/>
  <c r="AO169" i="12" s="1"/>
  <c r="AP170" i="8"/>
  <c r="AP169" i="12" s="1"/>
  <c r="AQ170" i="8"/>
  <c r="AQ169" i="12" s="1"/>
  <c r="AR170" i="8"/>
  <c r="AR169" i="12" s="1"/>
  <c r="AS170" i="8"/>
  <c r="AS169" i="12" s="1"/>
  <c r="AT170" i="8"/>
  <c r="AT169" i="12" s="1"/>
  <c r="AU170" i="8"/>
  <c r="AU169" i="12" s="1"/>
  <c r="AV170" i="8"/>
  <c r="AV169" i="12" s="1"/>
  <c r="AW170" i="8"/>
  <c r="AW169" i="12" s="1"/>
  <c r="AX170" i="8"/>
  <c r="AX169" i="12" s="1"/>
  <c r="AY170" i="8"/>
  <c r="AY169" i="12" s="1"/>
  <c r="AZ170" i="8"/>
  <c r="AZ169" i="12" s="1"/>
  <c r="BA170" i="8"/>
  <c r="BA169" i="12" s="1"/>
  <c r="D171" i="8"/>
  <c r="D170" i="12" s="1"/>
  <c r="F170" i="3"/>
  <c r="F171" i="8"/>
  <c r="G170" i="3"/>
  <c r="G171" i="8"/>
  <c r="F170" i="5"/>
  <c r="F170" i="12" s="1"/>
  <c r="G170" i="5"/>
  <c r="I170" i="3"/>
  <c r="I171" i="8"/>
  <c r="J170" i="3"/>
  <c r="J171" i="8"/>
  <c r="J170" i="12" s="1"/>
  <c r="I170" i="5"/>
  <c r="J170" i="5"/>
  <c r="K171" i="8"/>
  <c r="K170" i="12" s="1"/>
  <c r="M171" i="8"/>
  <c r="M170" i="12" s="1"/>
  <c r="O171" i="8"/>
  <c r="O170" i="12" s="1"/>
  <c r="P171" i="8"/>
  <c r="P170" i="12" s="1"/>
  <c r="Q171" i="8"/>
  <c r="Q170" i="12" s="1"/>
  <c r="R171" i="8"/>
  <c r="R170" i="12" s="1"/>
  <c r="S171" i="8"/>
  <c r="S170" i="12" s="1"/>
  <c r="T171" i="8"/>
  <c r="T170" i="12" s="1"/>
  <c r="U171" i="8"/>
  <c r="U170" i="12" s="1"/>
  <c r="V171" i="8"/>
  <c r="V170" i="12" s="1"/>
  <c r="W171" i="8"/>
  <c r="W170" i="12" s="1"/>
  <c r="X171" i="8"/>
  <c r="X170" i="12" s="1"/>
  <c r="Z170" i="3"/>
  <c r="Z171" i="8"/>
  <c r="AA170" i="3"/>
  <c r="AA171" i="8"/>
  <c r="AA170" i="12" s="1"/>
  <c r="Z170" i="5"/>
  <c r="Z170" i="12"/>
  <c r="AA170" i="5"/>
  <c r="AB171" i="8"/>
  <c r="AB170" i="12" s="1"/>
  <c r="AC171" i="8"/>
  <c r="AC170" i="12" s="1"/>
  <c r="AD171" i="8"/>
  <c r="AD170" i="12" s="1"/>
  <c r="AE171" i="8"/>
  <c r="AE170" i="12" s="1"/>
  <c r="AF171" i="8"/>
  <c r="AF170" i="12" s="1"/>
  <c r="AG171" i="8"/>
  <c r="AG170" i="12" s="1"/>
  <c r="AH171" i="8"/>
  <c r="AH170" i="12" s="1"/>
  <c r="AI171" i="8"/>
  <c r="AI170" i="12" s="1"/>
  <c r="AJ171" i="8"/>
  <c r="AJ170" i="12" s="1"/>
  <c r="AL170" i="3"/>
  <c r="AL171" i="8" s="1"/>
  <c r="AM170" i="3"/>
  <c r="AM171" i="8" s="1"/>
  <c r="AM170" i="12" s="1"/>
  <c r="AL170" i="5"/>
  <c r="AM170" i="5"/>
  <c r="AN171" i="8"/>
  <c r="AN170" i="12" s="1"/>
  <c r="AO171" i="8"/>
  <c r="AO170" i="12" s="1"/>
  <c r="AP171" i="8"/>
  <c r="AP170" i="12" s="1"/>
  <c r="AQ171" i="8"/>
  <c r="AQ170" i="12" s="1"/>
  <c r="AR171" i="8"/>
  <c r="AR170" i="12" s="1"/>
  <c r="AS171" i="8"/>
  <c r="AS170" i="12" s="1"/>
  <c r="AT171" i="8"/>
  <c r="AT170" i="12" s="1"/>
  <c r="AU171" i="8"/>
  <c r="AU170" i="12" s="1"/>
  <c r="AV171" i="8"/>
  <c r="AV170" i="12" s="1"/>
  <c r="AW171" i="8"/>
  <c r="AW170" i="12" s="1"/>
  <c r="AX171" i="8"/>
  <c r="AX170" i="12" s="1"/>
  <c r="AY171" i="8"/>
  <c r="AY170" i="12" s="1"/>
  <c r="AZ171" i="8"/>
  <c r="AZ170" i="12" s="1"/>
  <c r="BA171" i="8"/>
  <c r="BA170" i="12" s="1"/>
  <c r="D172" i="8"/>
  <c r="D171" i="12" s="1"/>
  <c r="F171" i="3"/>
  <c r="G171" i="3"/>
  <c r="G172" i="8"/>
  <c r="F171" i="5"/>
  <c r="G171" i="5"/>
  <c r="I171" i="3"/>
  <c r="I172" i="8"/>
  <c r="J171" i="3"/>
  <c r="J172" i="8"/>
  <c r="J171" i="12" s="1"/>
  <c r="I171" i="5"/>
  <c r="J171" i="5"/>
  <c r="K172" i="8"/>
  <c r="K171" i="12" s="1"/>
  <c r="M172" i="8"/>
  <c r="M171" i="12" s="1"/>
  <c r="N172" i="8"/>
  <c r="N171" i="12" s="1"/>
  <c r="O172" i="8"/>
  <c r="O171" i="12" s="1"/>
  <c r="P172" i="8"/>
  <c r="P171" i="12" s="1"/>
  <c r="Q172" i="8"/>
  <c r="Q171" i="12" s="1"/>
  <c r="R172" i="8"/>
  <c r="R171" i="12" s="1"/>
  <c r="S172" i="8"/>
  <c r="S171" i="12" s="1"/>
  <c r="T172" i="8"/>
  <c r="T171" i="12" s="1"/>
  <c r="U172" i="8"/>
  <c r="U171" i="12" s="1"/>
  <c r="V172" i="8"/>
  <c r="V171" i="12" s="1"/>
  <c r="W172" i="8"/>
  <c r="W171" i="12" s="1"/>
  <c r="X172" i="8"/>
  <c r="X171" i="12" s="1"/>
  <c r="Z171" i="3"/>
  <c r="Z172" i="8"/>
  <c r="Z171" i="12" s="1"/>
  <c r="AA171" i="3"/>
  <c r="AA172" i="8"/>
  <c r="AA171" i="12" s="1"/>
  <c r="Z171" i="5"/>
  <c r="AA171" i="5"/>
  <c r="AB172" i="8"/>
  <c r="AB171" i="12" s="1"/>
  <c r="AC172" i="8"/>
  <c r="AC171" i="12" s="1"/>
  <c r="AD172" i="8"/>
  <c r="AD171" i="12" s="1"/>
  <c r="AE172" i="8"/>
  <c r="AE171" i="12" s="1"/>
  <c r="AF172" i="8"/>
  <c r="AF171" i="12" s="1"/>
  <c r="AG172" i="8"/>
  <c r="AG171" i="12" s="1"/>
  <c r="AH172" i="8"/>
  <c r="AH171" i="12" s="1"/>
  <c r="AI172" i="8"/>
  <c r="AI171" i="12" s="1"/>
  <c r="AJ172" i="8"/>
  <c r="AJ171" i="12" s="1"/>
  <c r="AL171" i="3"/>
  <c r="AL172" i="8" s="1"/>
  <c r="AM171" i="3"/>
  <c r="AM172" i="8"/>
  <c r="AL171" i="5"/>
  <c r="AM171" i="5"/>
  <c r="AN172" i="8"/>
  <c r="AN171" i="12" s="1"/>
  <c r="AO172" i="8"/>
  <c r="AO171" i="12" s="1"/>
  <c r="AP172" i="8"/>
  <c r="AP171" i="12" s="1"/>
  <c r="AQ172" i="8"/>
  <c r="AQ171" i="12" s="1"/>
  <c r="AR172" i="8"/>
  <c r="AR171" i="12" s="1"/>
  <c r="AS172" i="8"/>
  <c r="AS171" i="12" s="1"/>
  <c r="AT172" i="8"/>
  <c r="AT171" i="12" s="1"/>
  <c r="AU172" i="8"/>
  <c r="AU171" i="12" s="1"/>
  <c r="AV172" i="8"/>
  <c r="AV171" i="12" s="1"/>
  <c r="AW172" i="8"/>
  <c r="AW171" i="12" s="1"/>
  <c r="AX172" i="8"/>
  <c r="AX171" i="12" s="1"/>
  <c r="AY172" i="8"/>
  <c r="AY171" i="12" s="1"/>
  <c r="AZ172" i="8"/>
  <c r="AZ171" i="12" s="1"/>
  <c r="BA172" i="8"/>
  <c r="BA171" i="12" s="1"/>
  <c r="D173" i="8"/>
  <c r="D172" i="12" s="1"/>
  <c r="F172" i="3"/>
  <c r="F173" i="8" s="1"/>
  <c r="G172" i="3"/>
  <c r="G173" i="8" s="1"/>
  <c r="F172" i="5"/>
  <c r="G172" i="5"/>
  <c r="I172" i="3"/>
  <c r="I173" i="8"/>
  <c r="I172" i="12" s="1"/>
  <c r="J172" i="3"/>
  <c r="J173" i="8"/>
  <c r="I172" i="5"/>
  <c r="J172" i="5"/>
  <c r="K173" i="8"/>
  <c r="K172" i="12" s="1"/>
  <c r="M173" i="8"/>
  <c r="M172" i="12" s="1"/>
  <c r="O173" i="8"/>
  <c r="O172" i="12" s="1"/>
  <c r="P173" i="8"/>
  <c r="P172" i="12" s="1"/>
  <c r="Q173" i="8"/>
  <c r="Q172" i="12" s="1"/>
  <c r="R173" i="8"/>
  <c r="R172" i="12" s="1"/>
  <c r="S173" i="8"/>
  <c r="S172" i="12" s="1"/>
  <c r="T173" i="8"/>
  <c r="T172" i="12" s="1"/>
  <c r="U173" i="8"/>
  <c r="U172" i="12" s="1"/>
  <c r="V173" i="8"/>
  <c r="V172" i="12" s="1"/>
  <c r="W173" i="8"/>
  <c r="W172" i="12" s="1"/>
  <c r="X173" i="8"/>
  <c r="X172" i="12" s="1"/>
  <c r="Z172" i="3"/>
  <c r="Z173" i="8"/>
  <c r="AA172" i="3"/>
  <c r="AA173" i="8"/>
  <c r="AA172" i="12" s="1"/>
  <c r="Z172" i="5"/>
  <c r="AA172" i="5"/>
  <c r="AB173" i="8"/>
  <c r="AB172" i="12" s="1"/>
  <c r="AC173" i="8"/>
  <c r="AC172" i="12" s="1"/>
  <c r="AD173" i="8"/>
  <c r="AD172" i="12" s="1"/>
  <c r="AE173" i="8"/>
  <c r="AE172" i="12" s="1"/>
  <c r="AF173" i="8"/>
  <c r="AF172" i="12" s="1"/>
  <c r="AG173" i="8"/>
  <c r="AG172" i="12" s="1"/>
  <c r="AH173" i="8"/>
  <c r="AH172" i="12" s="1"/>
  <c r="AI173" i="8"/>
  <c r="AI172" i="12" s="1"/>
  <c r="AJ173" i="8"/>
  <c r="AJ172" i="12" s="1"/>
  <c r="AL172" i="3"/>
  <c r="AL173" i="8" s="1"/>
  <c r="AM172" i="3"/>
  <c r="AM173" i="8"/>
  <c r="AM172" i="12" s="1"/>
  <c r="AL172" i="5"/>
  <c r="AM172" i="5"/>
  <c r="AN173" i="8"/>
  <c r="AN172" i="12" s="1"/>
  <c r="AO173" i="8"/>
  <c r="AO172" i="12" s="1"/>
  <c r="AP173" i="8"/>
  <c r="AP172" i="12" s="1"/>
  <c r="AQ173" i="8"/>
  <c r="AQ172" i="12" s="1"/>
  <c r="AR173" i="8"/>
  <c r="AR172" i="12" s="1"/>
  <c r="AS173" i="8"/>
  <c r="AS172" i="12" s="1"/>
  <c r="AT173" i="8"/>
  <c r="AT172" i="12" s="1"/>
  <c r="AU173" i="8"/>
  <c r="AU172" i="12" s="1"/>
  <c r="AV173" i="8"/>
  <c r="AV172" i="12" s="1"/>
  <c r="AW173" i="8"/>
  <c r="AW172" i="12" s="1"/>
  <c r="AX173" i="8"/>
  <c r="AX172" i="12" s="1"/>
  <c r="AY173" i="8"/>
  <c r="AY172" i="12" s="1"/>
  <c r="AZ173" i="8"/>
  <c r="AZ172" i="12" s="1"/>
  <c r="BA173" i="8"/>
  <c r="BA172" i="12" s="1"/>
  <c r="D174" i="8"/>
  <c r="D173" i="12" s="1"/>
  <c r="F173" i="3"/>
  <c r="F174" i="8" s="1"/>
  <c r="G173" i="3"/>
  <c r="G174" i="8" s="1"/>
  <c r="F173" i="5"/>
  <c r="G173" i="5"/>
  <c r="I173" i="3"/>
  <c r="I174" i="8"/>
  <c r="J173" i="3"/>
  <c r="J174" i="8"/>
  <c r="J173" i="12" s="1"/>
  <c r="I173" i="5"/>
  <c r="I173" i="12"/>
  <c r="J173" i="5"/>
  <c r="K174" i="8"/>
  <c r="K173" i="12" s="1"/>
  <c r="M174" i="8"/>
  <c r="M173" i="12" s="1"/>
  <c r="O174" i="8"/>
  <c r="O173" i="12" s="1"/>
  <c r="P174" i="8"/>
  <c r="P173" i="12" s="1"/>
  <c r="Q174" i="8"/>
  <c r="Q173" i="12" s="1"/>
  <c r="R174" i="8"/>
  <c r="R173" i="12" s="1"/>
  <c r="S174" i="8"/>
  <c r="S173" i="12" s="1"/>
  <c r="T174" i="8"/>
  <c r="T173" i="12" s="1"/>
  <c r="U174" i="8"/>
  <c r="U173" i="12" s="1"/>
  <c r="V174" i="8"/>
  <c r="V173" i="12" s="1"/>
  <c r="W174" i="8"/>
  <c r="W173" i="12" s="1"/>
  <c r="X174" i="8"/>
  <c r="X173" i="12" s="1"/>
  <c r="Z173" i="3"/>
  <c r="Z174" i="8"/>
  <c r="AA173" i="3"/>
  <c r="AA174" i="8"/>
  <c r="AA173" i="12" s="1"/>
  <c r="Z173" i="5"/>
  <c r="AA173" i="5"/>
  <c r="AB174" i="8"/>
  <c r="AB173" i="12" s="1"/>
  <c r="AC174" i="8"/>
  <c r="AC173" i="12" s="1"/>
  <c r="AD174" i="8"/>
  <c r="AD173" i="12" s="1"/>
  <c r="AE174" i="8"/>
  <c r="AE173" i="12" s="1"/>
  <c r="AF174" i="8"/>
  <c r="AF173" i="12" s="1"/>
  <c r="AG174" i="8"/>
  <c r="AG173" i="12" s="1"/>
  <c r="AH174" i="8"/>
  <c r="AH173" i="12" s="1"/>
  <c r="AI174" i="8"/>
  <c r="AI173" i="12" s="1"/>
  <c r="AJ174" i="8"/>
  <c r="AJ173" i="12" s="1"/>
  <c r="AL173" i="3"/>
  <c r="AL174" i="8" s="1"/>
  <c r="AM173" i="3"/>
  <c r="AL173" i="5"/>
  <c r="AM173" i="5"/>
  <c r="AN174" i="8"/>
  <c r="AN173" i="12" s="1"/>
  <c r="AO174" i="8"/>
  <c r="AO173" i="12" s="1"/>
  <c r="AP174" i="8"/>
  <c r="AP173" i="12" s="1"/>
  <c r="AQ174" i="8"/>
  <c r="AQ173" i="12" s="1"/>
  <c r="AR174" i="8"/>
  <c r="AR173" i="12" s="1"/>
  <c r="AS174" i="8"/>
  <c r="AS173" i="12" s="1"/>
  <c r="AT174" i="8"/>
  <c r="AT173" i="12" s="1"/>
  <c r="AU174" i="8"/>
  <c r="AU173" i="12" s="1"/>
  <c r="AV174" i="8"/>
  <c r="AV173" i="12" s="1"/>
  <c r="AW174" i="8"/>
  <c r="AW173" i="12" s="1"/>
  <c r="AX174" i="8"/>
  <c r="AX173" i="12" s="1"/>
  <c r="AY174" i="8"/>
  <c r="AY173" i="12" s="1"/>
  <c r="AZ174" i="8"/>
  <c r="AZ173" i="12" s="1"/>
  <c r="BA174" i="8"/>
  <c r="BA173" i="12" s="1"/>
  <c r="D175" i="8"/>
  <c r="D174" i="12" s="1"/>
  <c r="F174" i="3"/>
  <c r="G174" i="3"/>
  <c r="G175" i="8" s="1"/>
  <c r="F174" i="5"/>
  <c r="G174" i="5"/>
  <c r="I174" i="3"/>
  <c r="I175" i="8"/>
  <c r="J174" i="3"/>
  <c r="J175" i="8"/>
  <c r="J174" i="12" s="1"/>
  <c r="I174" i="5"/>
  <c r="J174" i="5"/>
  <c r="K175" i="8"/>
  <c r="K174" i="12" s="1"/>
  <c r="M175" i="8"/>
  <c r="M174" i="12" s="1"/>
  <c r="N175" i="8"/>
  <c r="N174" i="12" s="1"/>
  <c r="O175" i="8"/>
  <c r="O174" i="12" s="1"/>
  <c r="P175" i="8"/>
  <c r="P174" i="12" s="1"/>
  <c r="Q175" i="8"/>
  <c r="Q174" i="12" s="1"/>
  <c r="R175" i="8"/>
  <c r="R174" i="12" s="1"/>
  <c r="S175" i="8"/>
  <c r="S174" i="12" s="1"/>
  <c r="T175" i="8"/>
  <c r="T174" i="12" s="1"/>
  <c r="U175" i="8"/>
  <c r="U174" i="12" s="1"/>
  <c r="V175" i="8"/>
  <c r="V174" i="12" s="1"/>
  <c r="W175" i="8"/>
  <c r="W174" i="12" s="1"/>
  <c r="X175" i="8"/>
  <c r="X174" i="12" s="1"/>
  <c r="Z174" i="3"/>
  <c r="Z175" i="8"/>
  <c r="AA174" i="3"/>
  <c r="AA175" i="8"/>
  <c r="AA174" i="12" s="1"/>
  <c r="Z174" i="5"/>
  <c r="AA174" i="5"/>
  <c r="AB175" i="8"/>
  <c r="AB174" i="12" s="1"/>
  <c r="AC175" i="8"/>
  <c r="AC174" i="12" s="1"/>
  <c r="AD175" i="8"/>
  <c r="AD174" i="12" s="1"/>
  <c r="AE175" i="8"/>
  <c r="AE174" i="12" s="1"/>
  <c r="AF175" i="8"/>
  <c r="AF174" i="12" s="1"/>
  <c r="AG175" i="8"/>
  <c r="AG174" i="12" s="1"/>
  <c r="AH175" i="8"/>
  <c r="AH174" i="12" s="1"/>
  <c r="AI175" i="8"/>
  <c r="AI174" i="12" s="1"/>
  <c r="AJ175" i="8"/>
  <c r="AJ174" i="12" s="1"/>
  <c r="AL174" i="3"/>
  <c r="AL175" i="8" s="1"/>
  <c r="AM174" i="3"/>
  <c r="AM175" i="8"/>
  <c r="AL174" i="5"/>
  <c r="AM174" i="5"/>
  <c r="AN175" i="8"/>
  <c r="AN174" i="12" s="1"/>
  <c r="AO175" i="8"/>
  <c r="AO174" i="12" s="1"/>
  <c r="AP175" i="8"/>
  <c r="AP174" i="12" s="1"/>
  <c r="AQ175" i="8"/>
  <c r="AQ174" i="12" s="1"/>
  <c r="AR175" i="8"/>
  <c r="AR174" i="12" s="1"/>
  <c r="AS175" i="8"/>
  <c r="AS174" i="12" s="1"/>
  <c r="AT175" i="8"/>
  <c r="AT174" i="12" s="1"/>
  <c r="AU175" i="8"/>
  <c r="AU174" i="12" s="1"/>
  <c r="AV175" i="8"/>
  <c r="AV174" i="12" s="1"/>
  <c r="AW175" i="8"/>
  <c r="AW174" i="12" s="1"/>
  <c r="AX175" i="8"/>
  <c r="AX174" i="12" s="1"/>
  <c r="AY175" i="8"/>
  <c r="AY174" i="12" s="1"/>
  <c r="AZ175" i="8"/>
  <c r="AZ174" i="12" s="1"/>
  <c r="BA175" i="8"/>
  <c r="BA174" i="12" s="1"/>
  <c r="D176" i="8"/>
  <c r="D175" i="12" s="1"/>
  <c r="F175" i="3"/>
  <c r="F176" i="8" s="1"/>
  <c r="G175" i="3"/>
  <c r="G176" i="8"/>
  <c r="F175" i="5"/>
  <c r="G175" i="5"/>
  <c r="I175" i="3"/>
  <c r="I176" i="8"/>
  <c r="J175" i="3"/>
  <c r="J176" i="8"/>
  <c r="J175" i="12" s="1"/>
  <c r="I175" i="5"/>
  <c r="J175" i="5"/>
  <c r="K176" i="8"/>
  <c r="K175" i="12" s="1"/>
  <c r="M176" i="8"/>
  <c r="M175" i="12" s="1"/>
  <c r="O176" i="8"/>
  <c r="O175" i="12" s="1"/>
  <c r="P176" i="8"/>
  <c r="P175" i="12" s="1"/>
  <c r="Q176" i="8"/>
  <c r="Q175" i="12" s="1"/>
  <c r="R176" i="8"/>
  <c r="R175" i="12" s="1"/>
  <c r="S176" i="8"/>
  <c r="S175" i="12" s="1"/>
  <c r="T176" i="8"/>
  <c r="T175" i="12" s="1"/>
  <c r="U176" i="8"/>
  <c r="U175" i="12" s="1"/>
  <c r="V176" i="8"/>
  <c r="V175" i="12" s="1"/>
  <c r="W176" i="8"/>
  <c r="W175" i="12" s="1"/>
  <c r="X176" i="8"/>
  <c r="X175" i="12" s="1"/>
  <c r="Z175" i="3"/>
  <c r="Z176" i="8"/>
  <c r="AA175" i="3"/>
  <c r="AA176" i="8"/>
  <c r="AA175" i="12" s="1"/>
  <c r="Z175" i="5"/>
  <c r="Z175" i="12"/>
  <c r="AA175" i="5"/>
  <c r="AB176" i="8"/>
  <c r="AB175" i="12" s="1"/>
  <c r="AC176" i="8"/>
  <c r="AC175" i="12" s="1"/>
  <c r="AD176" i="8"/>
  <c r="AD175" i="12" s="1"/>
  <c r="AE176" i="8"/>
  <c r="AE175" i="12" s="1"/>
  <c r="AF176" i="8"/>
  <c r="AF175" i="12" s="1"/>
  <c r="AG176" i="8"/>
  <c r="AG175" i="12" s="1"/>
  <c r="AH176" i="8"/>
  <c r="AH175" i="12" s="1"/>
  <c r="AI176" i="8"/>
  <c r="AI175" i="12" s="1"/>
  <c r="AJ176" i="8"/>
  <c r="AJ175" i="12" s="1"/>
  <c r="AL175" i="3"/>
  <c r="AL176" i="8" s="1"/>
  <c r="AM175" i="3"/>
  <c r="AL175" i="5"/>
  <c r="AM175" i="5"/>
  <c r="AN176" i="8"/>
  <c r="AN175" i="12" s="1"/>
  <c r="AO176" i="8"/>
  <c r="AO175" i="12" s="1"/>
  <c r="AP176" i="8"/>
  <c r="AP175" i="12" s="1"/>
  <c r="AQ176" i="8"/>
  <c r="AQ175" i="12" s="1"/>
  <c r="AR176" i="8"/>
  <c r="AR175" i="12" s="1"/>
  <c r="AS176" i="8"/>
  <c r="AS175" i="12" s="1"/>
  <c r="AT176" i="8"/>
  <c r="AT175" i="12" s="1"/>
  <c r="AU176" i="8"/>
  <c r="AU175" i="12" s="1"/>
  <c r="AV176" i="8"/>
  <c r="AV175" i="12" s="1"/>
  <c r="AW176" i="8"/>
  <c r="AW175" i="12" s="1"/>
  <c r="AX176" i="8"/>
  <c r="AX175" i="12" s="1"/>
  <c r="AY176" i="8"/>
  <c r="AY175" i="12" s="1"/>
  <c r="AZ176" i="8"/>
  <c r="AZ175" i="12" s="1"/>
  <c r="BA176" i="8"/>
  <c r="BA175" i="12" s="1"/>
  <c r="D177" i="8"/>
  <c r="D176" i="12" s="1"/>
  <c r="F176" i="3"/>
  <c r="G176" i="3"/>
  <c r="G177" i="8" s="1"/>
  <c r="F176" i="5"/>
  <c r="G176" i="5"/>
  <c r="I176" i="3"/>
  <c r="I177" i="8"/>
  <c r="J176" i="3"/>
  <c r="J177" i="8"/>
  <c r="I176" i="5"/>
  <c r="I176" i="12"/>
  <c r="J176" i="5"/>
  <c r="K177" i="8"/>
  <c r="K176" i="12" s="1"/>
  <c r="M177" i="8"/>
  <c r="M176" i="12" s="1"/>
  <c r="O177" i="8"/>
  <c r="O176" i="12" s="1"/>
  <c r="P177" i="8"/>
  <c r="P176" i="12" s="1"/>
  <c r="Q177" i="8"/>
  <c r="Q176" i="12" s="1"/>
  <c r="R177" i="8"/>
  <c r="R176" i="12" s="1"/>
  <c r="S177" i="8"/>
  <c r="S176" i="12" s="1"/>
  <c r="T177" i="8"/>
  <c r="T176" i="12" s="1"/>
  <c r="U177" i="8"/>
  <c r="U176" i="12" s="1"/>
  <c r="V177" i="8"/>
  <c r="V176" i="12" s="1"/>
  <c r="W177" i="8"/>
  <c r="W176" i="12" s="1"/>
  <c r="X177" i="8"/>
  <c r="X176" i="12" s="1"/>
  <c r="Z176" i="3"/>
  <c r="Z177" i="8"/>
  <c r="AA176" i="3"/>
  <c r="AA177" i="8"/>
  <c r="AA176" i="12" s="1"/>
  <c r="Z176" i="5"/>
  <c r="AA176" i="5"/>
  <c r="AB177" i="8"/>
  <c r="AB176" i="12" s="1"/>
  <c r="AC177" i="8"/>
  <c r="AC176" i="12" s="1"/>
  <c r="AD177" i="8"/>
  <c r="AD176" i="12" s="1"/>
  <c r="AE177" i="8"/>
  <c r="AE176" i="12" s="1"/>
  <c r="AF177" i="8"/>
  <c r="AF176" i="12" s="1"/>
  <c r="AG177" i="8"/>
  <c r="AG176" i="12" s="1"/>
  <c r="AH177" i="8"/>
  <c r="AH176" i="12" s="1"/>
  <c r="AI177" i="8"/>
  <c r="AI176" i="12" s="1"/>
  <c r="AJ177" i="8"/>
  <c r="AJ176" i="12" s="1"/>
  <c r="AL176" i="3"/>
  <c r="AL177" i="8" s="1"/>
  <c r="AM176" i="3"/>
  <c r="AM177" i="8" s="1"/>
  <c r="AM176" i="12" s="1"/>
  <c r="AL176" i="5"/>
  <c r="AM176" i="5"/>
  <c r="AN177" i="8"/>
  <c r="AN176" i="12" s="1"/>
  <c r="AO177" i="8"/>
  <c r="AO176" i="12" s="1"/>
  <c r="AP177" i="8"/>
  <c r="AP176" i="12" s="1"/>
  <c r="AQ177" i="8"/>
  <c r="AQ176" i="12" s="1"/>
  <c r="AR177" i="8"/>
  <c r="AR176" i="12" s="1"/>
  <c r="AS177" i="8"/>
  <c r="AS176" i="12" s="1"/>
  <c r="AT177" i="8"/>
  <c r="AT176" i="12" s="1"/>
  <c r="AU177" i="8"/>
  <c r="AU176" i="12" s="1"/>
  <c r="AV177" i="8"/>
  <c r="AV176" i="12" s="1"/>
  <c r="AW177" i="8"/>
  <c r="AW176" i="12" s="1"/>
  <c r="AX177" i="8"/>
  <c r="AX176" i="12" s="1"/>
  <c r="AY177" i="8"/>
  <c r="AY176" i="12" s="1"/>
  <c r="AZ177" i="8"/>
  <c r="AZ176" i="12" s="1"/>
  <c r="BA177" i="8"/>
  <c r="BA176" i="12" s="1"/>
  <c r="D178" i="8"/>
  <c r="D177" i="12" s="1"/>
  <c r="F177" i="3"/>
  <c r="G177" i="3"/>
  <c r="G178" i="8" s="1"/>
  <c r="F177" i="5"/>
  <c r="G177" i="5"/>
  <c r="I177" i="3"/>
  <c r="I178" i="8"/>
  <c r="J177" i="3"/>
  <c r="J178" i="8"/>
  <c r="J177" i="12" s="1"/>
  <c r="I177" i="5"/>
  <c r="I177" i="12"/>
  <c r="J177" i="5"/>
  <c r="K178" i="8"/>
  <c r="K177" i="12" s="1"/>
  <c r="M178" i="8"/>
  <c r="M177" i="12" s="1"/>
  <c r="N178" i="8"/>
  <c r="N177" i="12" s="1"/>
  <c r="O178" i="8"/>
  <c r="O177" i="12" s="1"/>
  <c r="P178" i="8"/>
  <c r="P177" i="12" s="1"/>
  <c r="Q178" i="8"/>
  <c r="Q177" i="12" s="1"/>
  <c r="R178" i="8"/>
  <c r="R177" i="12" s="1"/>
  <c r="S178" i="8"/>
  <c r="S177" i="12" s="1"/>
  <c r="T178" i="8"/>
  <c r="T177" i="12" s="1"/>
  <c r="U178" i="8"/>
  <c r="U177" i="12" s="1"/>
  <c r="V178" i="8"/>
  <c r="V177" i="12" s="1"/>
  <c r="W178" i="8"/>
  <c r="W177" i="12" s="1"/>
  <c r="X178" i="8"/>
  <c r="X177" i="12" s="1"/>
  <c r="Z177" i="3"/>
  <c r="Z178" i="8"/>
  <c r="Z177" i="12" s="1"/>
  <c r="AA177" i="3"/>
  <c r="AA178" i="8"/>
  <c r="AA177" i="12" s="1"/>
  <c r="Z177" i="5"/>
  <c r="AA177" i="5"/>
  <c r="AB178" i="8"/>
  <c r="AB177" i="12" s="1"/>
  <c r="AC178" i="8"/>
  <c r="AC177" i="12" s="1"/>
  <c r="AD178" i="8"/>
  <c r="AD177" i="12" s="1"/>
  <c r="AE178" i="8"/>
  <c r="AE177" i="12" s="1"/>
  <c r="AF178" i="8"/>
  <c r="AF177" i="12" s="1"/>
  <c r="AG178" i="8"/>
  <c r="AG177" i="12" s="1"/>
  <c r="AH178" i="8"/>
  <c r="AH177" i="12" s="1"/>
  <c r="AI178" i="8"/>
  <c r="AI177" i="12" s="1"/>
  <c r="AJ178" i="8"/>
  <c r="AJ177" i="12" s="1"/>
  <c r="AL177" i="3"/>
  <c r="AL178" i="8" s="1"/>
  <c r="AM177" i="3"/>
  <c r="AM178" i="8"/>
  <c r="AM177" i="12" s="1"/>
  <c r="AL177" i="5"/>
  <c r="AM177" i="5"/>
  <c r="AN178" i="8"/>
  <c r="AN177" i="12" s="1"/>
  <c r="AO178" i="8"/>
  <c r="AO177" i="12" s="1"/>
  <c r="AP178" i="8"/>
  <c r="AP177" i="12" s="1"/>
  <c r="AQ178" i="8"/>
  <c r="AQ177" i="12" s="1"/>
  <c r="AR178" i="8"/>
  <c r="AR177" i="12" s="1"/>
  <c r="AS178" i="8"/>
  <c r="AS177" i="12" s="1"/>
  <c r="AT178" i="8"/>
  <c r="AT177" i="12" s="1"/>
  <c r="AU178" i="8"/>
  <c r="AU177" i="12" s="1"/>
  <c r="AV178" i="8"/>
  <c r="AV177" i="12" s="1"/>
  <c r="AW178" i="8"/>
  <c r="AW177" i="12" s="1"/>
  <c r="AX178" i="8"/>
  <c r="AX177" i="12" s="1"/>
  <c r="AY178" i="8"/>
  <c r="AY177" i="12" s="1"/>
  <c r="AZ178" i="8"/>
  <c r="AZ177" i="12" s="1"/>
  <c r="BA178" i="8"/>
  <c r="BA177" i="12" s="1"/>
  <c r="D179" i="8"/>
  <c r="D178" i="12" s="1"/>
  <c r="F178" i="3"/>
  <c r="F179" i="8"/>
  <c r="G178" i="3"/>
  <c r="G179" i="8" s="1"/>
  <c r="F178" i="5"/>
  <c r="G178" i="5"/>
  <c r="I178" i="3"/>
  <c r="I179" i="8"/>
  <c r="J178" i="3"/>
  <c r="J179" i="8"/>
  <c r="J178" i="12" s="1"/>
  <c r="I178" i="5"/>
  <c r="J178" i="5"/>
  <c r="K179" i="8"/>
  <c r="K178" i="12" s="1"/>
  <c r="M179" i="8"/>
  <c r="M178" i="12" s="1"/>
  <c r="O179" i="8"/>
  <c r="O178" i="12" s="1"/>
  <c r="P179" i="8"/>
  <c r="P178" i="12" s="1"/>
  <c r="Q179" i="8"/>
  <c r="Q178" i="12" s="1"/>
  <c r="R179" i="8"/>
  <c r="R178" i="12" s="1"/>
  <c r="S179" i="8"/>
  <c r="S178" i="12" s="1"/>
  <c r="T179" i="8"/>
  <c r="T178" i="12" s="1"/>
  <c r="U179" i="8"/>
  <c r="U178" i="12" s="1"/>
  <c r="V179" i="8"/>
  <c r="V178" i="12" s="1"/>
  <c r="W179" i="8"/>
  <c r="W178" i="12" s="1"/>
  <c r="X179" i="8"/>
  <c r="X178" i="12" s="1"/>
  <c r="Z178" i="3"/>
  <c r="Z179" i="8"/>
  <c r="AA178" i="3"/>
  <c r="AA179" i="8"/>
  <c r="AA178" i="12" s="1"/>
  <c r="Z178" i="5"/>
  <c r="Z178" i="12"/>
  <c r="AA178" i="5"/>
  <c r="AB179" i="8"/>
  <c r="AB178" i="12" s="1"/>
  <c r="AC179" i="8"/>
  <c r="AC178" i="12" s="1"/>
  <c r="AD179" i="8"/>
  <c r="AD178" i="12" s="1"/>
  <c r="AE179" i="8"/>
  <c r="AE178" i="12" s="1"/>
  <c r="AF179" i="8"/>
  <c r="AF178" i="12" s="1"/>
  <c r="AG179" i="8"/>
  <c r="AG178" i="12" s="1"/>
  <c r="AH179" i="8"/>
  <c r="AH178" i="12" s="1"/>
  <c r="AI179" i="8"/>
  <c r="AI178" i="12" s="1"/>
  <c r="AJ179" i="8"/>
  <c r="AJ178" i="12" s="1"/>
  <c r="AL178" i="3"/>
  <c r="AL179" i="8" s="1"/>
  <c r="AM178" i="3"/>
  <c r="AL178" i="5"/>
  <c r="AM178" i="5"/>
  <c r="AN179" i="8"/>
  <c r="AN178" i="12" s="1"/>
  <c r="AO179" i="8"/>
  <c r="AO178" i="12" s="1"/>
  <c r="AP179" i="8"/>
  <c r="AP178" i="12" s="1"/>
  <c r="AQ179" i="8"/>
  <c r="AQ178" i="12" s="1"/>
  <c r="AR179" i="8"/>
  <c r="AR178" i="12" s="1"/>
  <c r="AS179" i="8"/>
  <c r="AS178" i="12" s="1"/>
  <c r="AT179" i="8"/>
  <c r="AT178" i="12" s="1"/>
  <c r="AU179" i="8"/>
  <c r="AU178" i="12" s="1"/>
  <c r="AV179" i="8"/>
  <c r="AV178" i="12" s="1"/>
  <c r="AW179" i="8"/>
  <c r="AW178" i="12" s="1"/>
  <c r="AX179" i="8"/>
  <c r="AX178" i="12" s="1"/>
  <c r="AY179" i="8"/>
  <c r="AY178" i="12" s="1"/>
  <c r="AZ179" i="8"/>
  <c r="AZ178" i="12" s="1"/>
  <c r="BA179" i="8"/>
  <c r="BA178" i="12" s="1"/>
  <c r="D180" i="8"/>
  <c r="D179" i="12" s="1"/>
  <c r="F179" i="3"/>
  <c r="G179" i="3"/>
  <c r="G180" i="8"/>
  <c r="F179" i="5"/>
  <c r="G179" i="5"/>
  <c r="I179" i="3"/>
  <c r="I180" i="8"/>
  <c r="J179" i="3"/>
  <c r="J180" i="8"/>
  <c r="J179" i="12" s="1"/>
  <c r="I179" i="5"/>
  <c r="J179" i="5"/>
  <c r="K180" i="8"/>
  <c r="K179" i="12" s="1"/>
  <c r="M180" i="8"/>
  <c r="M179" i="12" s="1"/>
  <c r="O180" i="8"/>
  <c r="O179" i="12" s="1"/>
  <c r="P180" i="8"/>
  <c r="P179" i="12" s="1"/>
  <c r="Q180" i="8"/>
  <c r="Q179" i="12" s="1"/>
  <c r="R180" i="8"/>
  <c r="R179" i="12" s="1"/>
  <c r="S180" i="8"/>
  <c r="S179" i="12" s="1"/>
  <c r="T180" i="8"/>
  <c r="T179" i="12" s="1"/>
  <c r="U180" i="8"/>
  <c r="U179" i="12" s="1"/>
  <c r="V180" i="8"/>
  <c r="V179" i="12" s="1"/>
  <c r="W180" i="8"/>
  <c r="W179" i="12" s="1"/>
  <c r="X180" i="8"/>
  <c r="X179" i="12" s="1"/>
  <c r="Z179" i="3"/>
  <c r="Z180" i="8"/>
  <c r="AA179" i="3"/>
  <c r="AA180" i="8"/>
  <c r="AA179" i="12" s="1"/>
  <c r="Z179" i="5"/>
  <c r="Z179" i="12"/>
  <c r="AA179" i="5"/>
  <c r="AB180" i="8"/>
  <c r="AB179" i="12" s="1"/>
  <c r="AC180" i="8"/>
  <c r="AC179" i="12" s="1"/>
  <c r="AD180" i="8"/>
  <c r="AD179" i="12" s="1"/>
  <c r="AE180" i="8"/>
  <c r="AE179" i="12" s="1"/>
  <c r="AF180" i="8"/>
  <c r="AF179" i="12" s="1"/>
  <c r="AG180" i="8"/>
  <c r="AG179" i="12" s="1"/>
  <c r="AH180" i="8"/>
  <c r="AH179" i="12" s="1"/>
  <c r="AI180" i="8"/>
  <c r="AI179" i="12" s="1"/>
  <c r="AJ180" i="8"/>
  <c r="AJ179" i="12" s="1"/>
  <c r="AL179" i="3"/>
  <c r="AL180" i="8"/>
  <c r="AM179" i="3"/>
  <c r="AL179" i="5"/>
  <c r="AM179" i="5"/>
  <c r="AN180" i="8"/>
  <c r="AN179" i="12" s="1"/>
  <c r="AO180" i="8"/>
  <c r="AO179" i="12" s="1"/>
  <c r="AP180" i="8"/>
  <c r="AP179" i="12" s="1"/>
  <c r="AQ180" i="8"/>
  <c r="AQ179" i="12" s="1"/>
  <c r="AR180" i="8"/>
  <c r="AR179" i="12" s="1"/>
  <c r="AS180" i="8"/>
  <c r="AS179" i="12" s="1"/>
  <c r="AT180" i="8"/>
  <c r="AT179" i="12" s="1"/>
  <c r="AU180" i="8"/>
  <c r="AU179" i="12" s="1"/>
  <c r="AV180" i="8"/>
  <c r="AV179" i="12" s="1"/>
  <c r="AW180" i="8"/>
  <c r="AW179" i="12" s="1"/>
  <c r="AX180" i="8"/>
  <c r="AX179" i="12" s="1"/>
  <c r="AY180" i="8"/>
  <c r="AY179" i="12" s="1"/>
  <c r="AZ180" i="8"/>
  <c r="AZ179" i="12" s="1"/>
  <c r="BA180" i="8"/>
  <c r="BA179" i="12" s="1"/>
  <c r="D181" i="8"/>
  <c r="D180" i="12" s="1"/>
  <c r="F180" i="3"/>
  <c r="G180" i="3"/>
  <c r="G181" i="8" s="1"/>
  <c r="F180" i="5"/>
  <c r="G180" i="5"/>
  <c r="I180" i="3"/>
  <c r="I181" i="8"/>
  <c r="J180" i="3"/>
  <c r="J181" i="8"/>
  <c r="I180" i="5"/>
  <c r="I180" i="12"/>
  <c r="J180" i="5"/>
  <c r="K181" i="8"/>
  <c r="K180" i="12" s="1"/>
  <c r="M181" i="8"/>
  <c r="M180" i="12" s="1"/>
  <c r="N181" i="8"/>
  <c r="N180" i="12" s="1"/>
  <c r="O181" i="8"/>
  <c r="O180" i="12" s="1"/>
  <c r="P181" i="8"/>
  <c r="P180" i="12" s="1"/>
  <c r="Q181" i="8"/>
  <c r="Q180" i="12" s="1"/>
  <c r="R181" i="8"/>
  <c r="R180" i="12" s="1"/>
  <c r="S181" i="8"/>
  <c r="S180" i="12" s="1"/>
  <c r="T181" i="8"/>
  <c r="T180" i="12" s="1"/>
  <c r="U181" i="8"/>
  <c r="U180" i="12" s="1"/>
  <c r="V181" i="8"/>
  <c r="V180" i="12" s="1"/>
  <c r="W181" i="8"/>
  <c r="W180" i="12" s="1"/>
  <c r="X181" i="8"/>
  <c r="X180" i="12" s="1"/>
  <c r="Z180" i="3"/>
  <c r="Z181" i="8"/>
  <c r="AA180" i="3"/>
  <c r="AA181" i="8"/>
  <c r="AA180" i="12" s="1"/>
  <c r="Z180" i="5"/>
  <c r="AA180" i="5"/>
  <c r="AB181" i="8"/>
  <c r="AB180" i="12" s="1"/>
  <c r="AC181" i="8"/>
  <c r="AC180" i="12" s="1"/>
  <c r="AD181" i="8"/>
  <c r="AD180" i="12" s="1"/>
  <c r="AE181" i="8"/>
  <c r="AE180" i="12" s="1"/>
  <c r="AF181" i="8"/>
  <c r="AF180" i="12" s="1"/>
  <c r="AG181" i="8"/>
  <c r="AG180" i="12" s="1"/>
  <c r="AH181" i="8"/>
  <c r="AH180" i="12" s="1"/>
  <c r="AI181" i="8"/>
  <c r="AI180" i="12" s="1"/>
  <c r="AJ181" i="8"/>
  <c r="AJ180" i="12" s="1"/>
  <c r="AL180" i="3"/>
  <c r="AL181" i="8" s="1"/>
  <c r="AM180" i="3"/>
  <c r="AL180" i="5"/>
  <c r="AM180" i="5"/>
  <c r="AN181" i="8"/>
  <c r="AN180" i="12" s="1"/>
  <c r="AO181" i="8"/>
  <c r="AO180" i="12" s="1"/>
  <c r="AP181" i="8"/>
  <c r="AP180" i="12" s="1"/>
  <c r="AQ181" i="8"/>
  <c r="AQ180" i="12" s="1"/>
  <c r="AR181" i="8"/>
  <c r="AR180" i="12" s="1"/>
  <c r="AS181" i="8"/>
  <c r="AS180" i="12" s="1"/>
  <c r="AT181" i="8"/>
  <c r="AT180" i="12" s="1"/>
  <c r="AU181" i="8"/>
  <c r="AU180" i="12" s="1"/>
  <c r="AV181" i="8"/>
  <c r="AV180" i="12" s="1"/>
  <c r="AW181" i="8"/>
  <c r="AW180" i="12" s="1"/>
  <c r="AX181" i="8"/>
  <c r="AX180" i="12" s="1"/>
  <c r="AY181" i="8"/>
  <c r="AY180" i="12" s="1"/>
  <c r="AZ181" i="8"/>
  <c r="AZ180" i="12" s="1"/>
  <c r="BA181" i="8"/>
  <c r="BA180" i="12" s="1"/>
  <c r="D182" i="8"/>
  <c r="D181" i="12" s="1"/>
  <c r="F181" i="3"/>
  <c r="F182" i="8" s="1"/>
  <c r="G181" i="3"/>
  <c r="G182" i="8" s="1"/>
  <c r="F181" i="5"/>
  <c r="G181" i="5"/>
  <c r="I181" i="3"/>
  <c r="I182" i="8"/>
  <c r="J181" i="3"/>
  <c r="J182" i="8"/>
  <c r="J181" i="12" s="1"/>
  <c r="I181" i="5"/>
  <c r="I181" i="12"/>
  <c r="J181" i="5"/>
  <c r="K182" i="8"/>
  <c r="K181" i="12" s="1"/>
  <c r="M182" i="8"/>
  <c r="M181" i="12" s="1"/>
  <c r="N182" i="8"/>
  <c r="N181" i="12" s="1"/>
  <c r="O182" i="8"/>
  <c r="O181" i="12" s="1"/>
  <c r="P182" i="8"/>
  <c r="P181" i="12" s="1"/>
  <c r="Q182" i="8"/>
  <c r="Q181" i="12" s="1"/>
  <c r="R182" i="8"/>
  <c r="R181" i="12" s="1"/>
  <c r="S182" i="8"/>
  <c r="S181" i="12" s="1"/>
  <c r="T182" i="8"/>
  <c r="T181" i="12" s="1"/>
  <c r="U182" i="8"/>
  <c r="U181" i="12" s="1"/>
  <c r="V182" i="8"/>
  <c r="V181" i="12" s="1"/>
  <c r="W182" i="8"/>
  <c r="W181" i="12" s="1"/>
  <c r="X182" i="8"/>
  <c r="X181" i="12" s="1"/>
  <c r="Z181" i="3"/>
  <c r="Z182" i="8"/>
  <c r="Z181" i="12" s="1"/>
  <c r="AA181" i="3"/>
  <c r="AA182" i="8"/>
  <c r="AA181" i="12" s="1"/>
  <c r="Z181" i="5"/>
  <c r="AA181" i="5"/>
  <c r="AB182" i="8"/>
  <c r="AB181" i="12" s="1"/>
  <c r="AC182" i="8"/>
  <c r="AC181" i="12" s="1"/>
  <c r="AD182" i="8"/>
  <c r="AD181" i="12" s="1"/>
  <c r="AE182" i="8"/>
  <c r="AE181" i="12" s="1"/>
  <c r="AF182" i="8"/>
  <c r="AF181" i="12" s="1"/>
  <c r="AG182" i="8"/>
  <c r="AG181" i="12" s="1"/>
  <c r="AH182" i="8"/>
  <c r="AH181" i="12" s="1"/>
  <c r="AI182" i="8"/>
  <c r="AI181" i="12" s="1"/>
  <c r="AJ182" i="8"/>
  <c r="AJ181" i="12" s="1"/>
  <c r="AL181" i="3"/>
  <c r="AL182" i="8" s="1"/>
  <c r="AM181" i="3"/>
  <c r="AL181" i="5"/>
  <c r="AM181" i="5"/>
  <c r="AN182" i="8"/>
  <c r="AN181" i="12" s="1"/>
  <c r="AO182" i="8"/>
  <c r="AO181" i="12" s="1"/>
  <c r="AP182" i="8"/>
  <c r="AP181" i="12" s="1"/>
  <c r="AQ182" i="8"/>
  <c r="AQ181" i="12" s="1"/>
  <c r="AR182" i="8"/>
  <c r="AR181" i="12" s="1"/>
  <c r="AS182" i="8"/>
  <c r="AS181" i="12" s="1"/>
  <c r="AT182" i="8"/>
  <c r="AT181" i="12" s="1"/>
  <c r="AU182" i="8"/>
  <c r="AU181" i="12" s="1"/>
  <c r="AV182" i="8"/>
  <c r="AV181" i="12" s="1"/>
  <c r="AW182" i="8"/>
  <c r="AW181" i="12" s="1"/>
  <c r="AX182" i="8"/>
  <c r="AX181" i="12" s="1"/>
  <c r="AY182" i="8"/>
  <c r="AY181" i="12" s="1"/>
  <c r="AZ182" i="8"/>
  <c r="AZ181" i="12" s="1"/>
  <c r="BA182" i="8"/>
  <c r="BA181" i="12" s="1"/>
  <c r="D183" i="8"/>
  <c r="D182" i="12" s="1"/>
  <c r="F182" i="3"/>
  <c r="F183" i="8" s="1"/>
  <c r="G182" i="3"/>
  <c r="G183" i="8" s="1"/>
  <c r="F182" i="5"/>
  <c r="G182" i="5"/>
  <c r="I182" i="3"/>
  <c r="I183" i="8"/>
  <c r="J182" i="3"/>
  <c r="J183" i="8"/>
  <c r="J182" i="12" s="1"/>
  <c r="I182" i="5"/>
  <c r="J182" i="5"/>
  <c r="K183" i="8"/>
  <c r="K182" i="12" s="1"/>
  <c r="M183" i="8"/>
  <c r="M182" i="12" s="1"/>
  <c r="O183" i="8"/>
  <c r="O182" i="12" s="1"/>
  <c r="P183" i="8"/>
  <c r="P182" i="12" s="1"/>
  <c r="Q183" i="8"/>
  <c r="Q182" i="12" s="1"/>
  <c r="R183" i="8"/>
  <c r="R182" i="12" s="1"/>
  <c r="S183" i="8"/>
  <c r="S182" i="12" s="1"/>
  <c r="T183" i="8"/>
  <c r="T182" i="12" s="1"/>
  <c r="U183" i="8"/>
  <c r="U182" i="12" s="1"/>
  <c r="V183" i="8"/>
  <c r="V182" i="12" s="1"/>
  <c r="W183" i="8"/>
  <c r="W182" i="12" s="1"/>
  <c r="X183" i="8"/>
  <c r="X182" i="12" s="1"/>
  <c r="Z182" i="3"/>
  <c r="Z183" i="8"/>
  <c r="AA182" i="3"/>
  <c r="AA183" i="8"/>
  <c r="AA182" i="12" s="1"/>
  <c r="Z182" i="5"/>
  <c r="Z182" i="12"/>
  <c r="AA182" i="5"/>
  <c r="AB183" i="8"/>
  <c r="AB182" i="12" s="1"/>
  <c r="AC183" i="8"/>
  <c r="AC182" i="12" s="1"/>
  <c r="AD183" i="8"/>
  <c r="AD182" i="12" s="1"/>
  <c r="AE183" i="8"/>
  <c r="AE182" i="12" s="1"/>
  <c r="AF183" i="8"/>
  <c r="AF182" i="12" s="1"/>
  <c r="AG183" i="8"/>
  <c r="AG182" i="12" s="1"/>
  <c r="AH183" i="8"/>
  <c r="AH182" i="12" s="1"/>
  <c r="AI183" i="8"/>
  <c r="AI182" i="12" s="1"/>
  <c r="AJ183" i="8"/>
  <c r="AJ182" i="12" s="1"/>
  <c r="AL182" i="3"/>
  <c r="AL183" i="8" s="1"/>
  <c r="AM182" i="3"/>
  <c r="AL182" i="5"/>
  <c r="AM182" i="5"/>
  <c r="AN183" i="8"/>
  <c r="AN182" i="12" s="1"/>
  <c r="AO183" i="8"/>
  <c r="AO182" i="12" s="1"/>
  <c r="AP183" i="8"/>
  <c r="AP182" i="12" s="1"/>
  <c r="AQ183" i="8"/>
  <c r="AQ182" i="12" s="1"/>
  <c r="AR183" i="8"/>
  <c r="AR182" i="12" s="1"/>
  <c r="AS183" i="8"/>
  <c r="AS182" i="12" s="1"/>
  <c r="AT183" i="8"/>
  <c r="AT182" i="12" s="1"/>
  <c r="AU183" i="8"/>
  <c r="AU182" i="12" s="1"/>
  <c r="AV183" i="8"/>
  <c r="AV182" i="12" s="1"/>
  <c r="AW183" i="8"/>
  <c r="AW182" i="12" s="1"/>
  <c r="AX183" i="8"/>
  <c r="AX182" i="12" s="1"/>
  <c r="AY183" i="8"/>
  <c r="AY182" i="12" s="1"/>
  <c r="AZ183" i="8"/>
  <c r="AZ182" i="12" s="1"/>
  <c r="BA183" i="8"/>
  <c r="BA182" i="12" s="1"/>
  <c r="D184" i="8"/>
  <c r="D183" i="12" s="1"/>
  <c r="F183" i="3"/>
  <c r="G183" i="3"/>
  <c r="G184" i="8" s="1"/>
  <c r="F183" i="5"/>
  <c r="G183" i="5"/>
  <c r="I183" i="3"/>
  <c r="I184" i="8"/>
  <c r="J183" i="3"/>
  <c r="J184" i="8"/>
  <c r="J183" i="12" s="1"/>
  <c r="I183" i="5"/>
  <c r="J183" i="5"/>
  <c r="K184" i="8"/>
  <c r="K183" i="12" s="1"/>
  <c r="M184" i="8"/>
  <c r="M183" i="12" s="1"/>
  <c r="N184" i="8"/>
  <c r="N183" i="12" s="1"/>
  <c r="O184" i="8"/>
  <c r="O183" i="12" s="1"/>
  <c r="P184" i="8"/>
  <c r="P183" i="12" s="1"/>
  <c r="Q184" i="8"/>
  <c r="Q183" i="12" s="1"/>
  <c r="R184" i="8"/>
  <c r="R183" i="12" s="1"/>
  <c r="S184" i="8"/>
  <c r="S183" i="12" s="1"/>
  <c r="T184" i="8"/>
  <c r="T183" i="12" s="1"/>
  <c r="U184" i="8"/>
  <c r="U183" i="12" s="1"/>
  <c r="V184" i="8"/>
  <c r="V183" i="12" s="1"/>
  <c r="W184" i="8"/>
  <c r="W183" i="12" s="1"/>
  <c r="X184" i="8"/>
  <c r="X183" i="12" s="1"/>
  <c r="Z183" i="3"/>
  <c r="Z184" i="8"/>
  <c r="AA183" i="3"/>
  <c r="AA184" i="8"/>
  <c r="AA183" i="12" s="1"/>
  <c r="Z183" i="5"/>
  <c r="Z183" i="12"/>
  <c r="AA183" i="5"/>
  <c r="AB184" i="8"/>
  <c r="AB183" i="12" s="1"/>
  <c r="AC184" i="8"/>
  <c r="AC183" i="12" s="1"/>
  <c r="AD184" i="8"/>
  <c r="AD183" i="12" s="1"/>
  <c r="AE184" i="8"/>
  <c r="AE183" i="12" s="1"/>
  <c r="AF184" i="8"/>
  <c r="AF183" i="12" s="1"/>
  <c r="AG184" i="8"/>
  <c r="AG183" i="12" s="1"/>
  <c r="AH184" i="8"/>
  <c r="AH183" i="12" s="1"/>
  <c r="AI184" i="8"/>
  <c r="AI183" i="12" s="1"/>
  <c r="AJ184" i="8"/>
  <c r="AJ183" i="12" s="1"/>
  <c r="AL183" i="3"/>
  <c r="AL184" i="8" s="1"/>
  <c r="AM183" i="3"/>
  <c r="AL183" i="5"/>
  <c r="AM183" i="5"/>
  <c r="AN184" i="8"/>
  <c r="AN183" i="12" s="1"/>
  <c r="AO184" i="8"/>
  <c r="AO183" i="12" s="1"/>
  <c r="AP184" i="8"/>
  <c r="AP183" i="12" s="1"/>
  <c r="AQ184" i="8"/>
  <c r="AQ183" i="12" s="1"/>
  <c r="AR184" i="8"/>
  <c r="AR183" i="12" s="1"/>
  <c r="AS184" i="8"/>
  <c r="AS183" i="12" s="1"/>
  <c r="AT184" i="8"/>
  <c r="AT183" i="12" s="1"/>
  <c r="AU184" i="8"/>
  <c r="AU183" i="12" s="1"/>
  <c r="AV184" i="8"/>
  <c r="AV183" i="12" s="1"/>
  <c r="AW184" i="8"/>
  <c r="AW183" i="12" s="1"/>
  <c r="AX184" i="8"/>
  <c r="AX183" i="12" s="1"/>
  <c r="AY184" i="8"/>
  <c r="AY183" i="12" s="1"/>
  <c r="AZ184" i="8"/>
  <c r="AZ183" i="12" s="1"/>
  <c r="BA184" i="8"/>
  <c r="BA183" i="12" s="1"/>
  <c r="D185" i="8"/>
  <c r="D184" i="12" s="1"/>
  <c r="F184" i="3"/>
  <c r="G184" i="3"/>
  <c r="G185" i="8" s="1"/>
  <c r="F184" i="5"/>
  <c r="G184" i="5"/>
  <c r="I184" i="3"/>
  <c r="I185" i="8"/>
  <c r="J184" i="3"/>
  <c r="J185" i="8"/>
  <c r="I184" i="5"/>
  <c r="I184" i="12"/>
  <c r="J184" i="5"/>
  <c r="K185" i="8"/>
  <c r="K184" i="12" s="1"/>
  <c r="M185" i="8"/>
  <c r="M184" i="12" s="1"/>
  <c r="O185" i="8"/>
  <c r="O184" i="12" s="1"/>
  <c r="P185" i="8"/>
  <c r="P184" i="12" s="1"/>
  <c r="Q185" i="8"/>
  <c r="Q184" i="12" s="1"/>
  <c r="R185" i="8"/>
  <c r="R184" i="12" s="1"/>
  <c r="S185" i="8"/>
  <c r="S184" i="12" s="1"/>
  <c r="T185" i="8"/>
  <c r="T184" i="12" s="1"/>
  <c r="U185" i="8"/>
  <c r="U184" i="12" s="1"/>
  <c r="V185" i="8"/>
  <c r="V184" i="12" s="1"/>
  <c r="W185" i="8"/>
  <c r="W184" i="12" s="1"/>
  <c r="X185" i="8"/>
  <c r="X184" i="12" s="1"/>
  <c r="Z184" i="3"/>
  <c r="Z185" i="8"/>
  <c r="AA184" i="3"/>
  <c r="AA185" i="8"/>
  <c r="AA184" i="12" s="1"/>
  <c r="Z184" i="5"/>
  <c r="AA184" i="5"/>
  <c r="AB185" i="8"/>
  <c r="AB184" i="12" s="1"/>
  <c r="AC185" i="8"/>
  <c r="AC184" i="12" s="1"/>
  <c r="AD185" i="8"/>
  <c r="AD184" i="12" s="1"/>
  <c r="AE185" i="8"/>
  <c r="AE184" i="12" s="1"/>
  <c r="AF185" i="8"/>
  <c r="AF184" i="12" s="1"/>
  <c r="AG185" i="8"/>
  <c r="AG184" i="12" s="1"/>
  <c r="AH185" i="8"/>
  <c r="AH184" i="12" s="1"/>
  <c r="AI185" i="8"/>
  <c r="AI184" i="12" s="1"/>
  <c r="AJ185" i="8"/>
  <c r="AJ184" i="12" s="1"/>
  <c r="AL184" i="3"/>
  <c r="AL185" i="8" s="1"/>
  <c r="AM184" i="3"/>
  <c r="AM185" i="8" s="1"/>
  <c r="AM184" i="12" s="1"/>
  <c r="AL184" i="5"/>
  <c r="AM184" i="5"/>
  <c r="AN185" i="8"/>
  <c r="AN184" i="12" s="1"/>
  <c r="AO185" i="8"/>
  <c r="AO184" i="12" s="1"/>
  <c r="AP185" i="8"/>
  <c r="AP184" i="12" s="1"/>
  <c r="AQ185" i="8"/>
  <c r="AQ184" i="12" s="1"/>
  <c r="AR185" i="8"/>
  <c r="AR184" i="12" s="1"/>
  <c r="AS185" i="8"/>
  <c r="AS184" i="12" s="1"/>
  <c r="AT185" i="8"/>
  <c r="AT184" i="12" s="1"/>
  <c r="AU185" i="8"/>
  <c r="AU184" i="12" s="1"/>
  <c r="AV185" i="8"/>
  <c r="AV184" i="12" s="1"/>
  <c r="AW185" i="8"/>
  <c r="AW184" i="12" s="1"/>
  <c r="AX185" i="8"/>
  <c r="AX184" i="12" s="1"/>
  <c r="AY185" i="8"/>
  <c r="AY184" i="12" s="1"/>
  <c r="AZ185" i="8"/>
  <c r="AZ184" i="12" s="1"/>
  <c r="BA185" i="8"/>
  <c r="BA184" i="12" s="1"/>
  <c r="D186" i="8"/>
  <c r="D185" i="12" s="1"/>
  <c r="F185" i="3"/>
  <c r="F186" i="8" s="1"/>
  <c r="G185" i="3"/>
  <c r="G186" i="8" s="1"/>
  <c r="F185" i="5"/>
  <c r="G185" i="5"/>
  <c r="I185" i="3"/>
  <c r="I186" i="8"/>
  <c r="J185" i="3"/>
  <c r="J186" i="8"/>
  <c r="J185" i="12" s="1"/>
  <c r="I185" i="5"/>
  <c r="I185" i="12"/>
  <c r="J185" i="5"/>
  <c r="K186" i="8"/>
  <c r="K185" i="12" s="1"/>
  <c r="M186" i="8"/>
  <c r="M185" i="12" s="1"/>
  <c r="O186" i="8"/>
  <c r="O185" i="12" s="1"/>
  <c r="P186" i="8"/>
  <c r="P185" i="12" s="1"/>
  <c r="Q186" i="8"/>
  <c r="Q185" i="12" s="1"/>
  <c r="R186" i="8"/>
  <c r="R185" i="12" s="1"/>
  <c r="S186" i="8"/>
  <c r="S185" i="12" s="1"/>
  <c r="T186" i="8"/>
  <c r="T185" i="12" s="1"/>
  <c r="U186" i="8"/>
  <c r="U185" i="12" s="1"/>
  <c r="V186" i="8"/>
  <c r="V185" i="12" s="1"/>
  <c r="W186" i="8"/>
  <c r="W185" i="12" s="1"/>
  <c r="X186" i="8"/>
  <c r="X185" i="12" s="1"/>
  <c r="Z185" i="3"/>
  <c r="Z186" i="8"/>
  <c r="Z185" i="12" s="1"/>
  <c r="AA185" i="3"/>
  <c r="AA186" i="8"/>
  <c r="Z185" i="5"/>
  <c r="AA185" i="5"/>
  <c r="AB186" i="8"/>
  <c r="AB185" i="12" s="1"/>
  <c r="AC186" i="8"/>
  <c r="AC185" i="12" s="1"/>
  <c r="AD186" i="8"/>
  <c r="AD185" i="12" s="1"/>
  <c r="AE186" i="8"/>
  <c r="AE185" i="12" s="1"/>
  <c r="AF186" i="8"/>
  <c r="AF185" i="12" s="1"/>
  <c r="AG186" i="8"/>
  <c r="AG185" i="12" s="1"/>
  <c r="AH186" i="8"/>
  <c r="AH185" i="12" s="1"/>
  <c r="AI186" i="8"/>
  <c r="AI185" i="12" s="1"/>
  <c r="AJ186" i="8"/>
  <c r="AJ185" i="12" s="1"/>
  <c r="AL185" i="3"/>
  <c r="AL186" i="8" s="1"/>
  <c r="AM185" i="3"/>
  <c r="AL185" i="5"/>
  <c r="AM185" i="5"/>
  <c r="AN186" i="8"/>
  <c r="AN185" i="12" s="1"/>
  <c r="AO186" i="8"/>
  <c r="AO185" i="12" s="1"/>
  <c r="AP186" i="8"/>
  <c r="AP185" i="12" s="1"/>
  <c r="AQ186" i="8"/>
  <c r="AQ185" i="12" s="1"/>
  <c r="AR186" i="8"/>
  <c r="AR185" i="12" s="1"/>
  <c r="AS186" i="8"/>
  <c r="AS185" i="12" s="1"/>
  <c r="AT186" i="8"/>
  <c r="AT185" i="12" s="1"/>
  <c r="AU186" i="8"/>
  <c r="AU185" i="12" s="1"/>
  <c r="AV186" i="8"/>
  <c r="AV185" i="12" s="1"/>
  <c r="AW186" i="8"/>
  <c r="AW185" i="12" s="1"/>
  <c r="AX186" i="8"/>
  <c r="AX185" i="12" s="1"/>
  <c r="AY186" i="8"/>
  <c r="AY185" i="12" s="1"/>
  <c r="AZ186" i="8"/>
  <c r="AZ185" i="12" s="1"/>
  <c r="BA186" i="8"/>
  <c r="BA185" i="12" s="1"/>
  <c r="D187" i="8"/>
  <c r="D186" i="12" s="1"/>
  <c r="F186" i="3"/>
  <c r="G186" i="3"/>
  <c r="G187" i="8"/>
  <c r="F186" i="5"/>
  <c r="G186" i="5"/>
  <c r="I186" i="3"/>
  <c r="I187" i="8"/>
  <c r="J186" i="3"/>
  <c r="J187" i="8"/>
  <c r="J186" i="12" s="1"/>
  <c r="I186" i="5"/>
  <c r="J186" i="5"/>
  <c r="K187" i="8"/>
  <c r="K186" i="12" s="1"/>
  <c r="M187" i="8"/>
  <c r="M186" i="12" s="1"/>
  <c r="O187" i="8"/>
  <c r="O186" i="12" s="1"/>
  <c r="P187" i="8"/>
  <c r="P186" i="12" s="1"/>
  <c r="Q187" i="8"/>
  <c r="Q186" i="12" s="1"/>
  <c r="R187" i="8"/>
  <c r="R186" i="12" s="1"/>
  <c r="S187" i="8"/>
  <c r="S186" i="12" s="1"/>
  <c r="T187" i="8"/>
  <c r="T186" i="12" s="1"/>
  <c r="U187" i="8"/>
  <c r="U186" i="12" s="1"/>
  <c r="V187" i="8"/>
  <c r="V186" i="12" s="1"/>
  <c r="W187" i="8"/>
  <c r="W186" i="12" s="1"/>
  <c r="X187" i="8"/>
  <c r="X186" i="12" s="1"/>
  <c r="Z186" i="3"/>
  <c r="Z187" i="8"/>
  <c r="AA186" i="3"/>
  <c r="AA187" i="8"/>
  <c r="AA186" i="12" s="1"/>
  <c r="Z186" i="5"/>
  <c r="AA186" i="5"/>
  <c r="AB187" i="8"/>
  <c r="AB186" i="12" s="1"/>
  <c r="AC187" i="8"/>
  <c r="AC186" i="12" s="1"/>
  <c r="AD187" i="8"/>
  <c r="AD186" i="12" s="1"/>
  <c r="AE187" i="8"/>
  <c r="AE186" i="12" s="1"/>
  <c r="AF187" i="8"/>
  <c r="AF186" i="12" s="1"/>
  <c r="AG187" i="8"/>
  <c r="AG186" i="12" s="1"/>
  <c r="AH187" i="8"/>
  <c r="AH186" i="12" s="1"/>
  <c r="AI187" i="8"/>
  <c r="AI186" i="12" s="1"/>
  <c r="AJ187" i="8"/>
  <c r="AJ186" i="12" s="1"/>
  <c r="AL186" i="3"/>
  <c r="AL187" i="8" s="1"/>
  <c r="AM186" i="3"/>
  <c r="AL186" i="5"/>
  <c r="AM186" i="5"/>
  <c r="AN187" i="8"/>
  <c r="AN186" i="12" s="1"/>
  <c r="AO187" i="8"/>
  <c r="AO186" i="12" s="1"/>
  <c r="AP187" i="8"/>
  <c r="AP186" i="12" s="1"/>
  <c r="AQ187" i="8"/>
  <c r="AQ186" i="12" s="1"/>
  <c r="AR187" i="8"/>
  <c r="AR186" i="12" s="1"/>
  <c r="AS187" i="8"/>
  <c r="AS186" i="12" s="1"/>
  <c r="AT187" i="8"/>
  <c r="AT186" i="12" s="1"/>
  <c r="AU187" i="8"/>
  <c r="AU186" i="12" s="1"/>
  <c r="AV187" i="8"/>
  <c r="AV186" i="12" s="1"/>
  <c r="AW187" i="8"/>
  <c r="AW186" i="12" s="1"/>
  <c r="AX187" i="8"/>
  <c r="AX186" i="12" s="1"/>
  <c r="AY187" i="8"/>
  <c r="AY186" i="12" s="1"/>
  <c r="AZ187" i="8"/>
  <c r="AZ186" i="12" s="1"/>
  <c r="BA187" i="8"/>
  <c r="BA186" i="12" s="1"/>
  <c r="D188" i="8"/>
  <c r="D187" i="12" s="1"/>
  <c r="F187" i="3"/>
  <c r="G187" i="3"/>
  <c r="G188" i="8"/>
  <c r="F187" i="5"/>
  <c r="G187" i="5"/>
  <c r="I187" i="3"/>
  <c r="I188" i="8"/>
  <c r="J187" i="3"/>
  <c r="J188" i="8"/>
  <c r="J187" i="12" s="1"/>
  <c r="I187" i="5"/>
  <c r="J187" i="5"/>
  <c r="K188" i="8"/>
  <c r="K187" i="12" s="1"/>
  <c r="M188" i="8"/>
  <c r="M187" i="12" s="1"/>
  <c r="O188" i="8"/>
  <c r="O187" i="12" s="1"/>
  <c r="P188" i="8"/>
  <c r="P187" i="12" s="1"/>
  <c r="Q188" i="8"/>
  <c r="Q187" i="12" s="1"/>
  <c r="R188" i="8"/>
  <c r="R187" i="12" s="1"/>
  <c r="S188" i="8"/>
  <c r="S187" i="12" s="1"/>
  <c r="T188" i="8"/>
  <c r="T187" i="12" s="1"/>
  <c r="U188" i="8"/>
  <c r="U187" i="12" s="1"/>
  <c r="V188" i="8"/>
  <c r="V187" i="12" s="1"/>
  <c r="W188" i="8"/>
  <c r="W187" i="12" s="1"/>
  <c r="X188" i="8"/>
  <c r="X187" i="12" s="1"/>
  <c r="Z187" i="3"/>
  <c r="Z188" i="8"/>
  <c r="AA187" i="3"/>
  <c r="AA188" i="8"/>
  <c r="AA187" i="12" s="1"/>
  <c r="Z187" i="5"/>
  <c r="Z187" i="12"/>
  <c r="AA187" i="5"/>
  <c r="AB188" i="8"/>
  <c r="AB187" i="12" s="1"/>
  <c r="AC188" i="8"/>
  <c r="AC187" i="12" s="1"/>
  <c r="AD188" i="8"/>
  <c r="AD187" i="12" s="1"/>
  <c r="AE188" i="8"/>
  <c r="AE187" i="12" s="1"/>
  <c r="AF188" i="8"/>
  <c r="AF187" i="12" s="1"/>
  <c r="AG188" i="8"/>
  <c r="AG187" i="12" s="1"/>
  <c r="AH188" i="8"/>
  <c r="AH187" i="12" s="1"/>
  <c r="AI188" i="8"/>
  <c r="AI187" i="12" s="1"/>
  <c r="AJ188" i="8"/>
  <c r="AJ187" i="12" s="1"/>
  <c r="AL187" i="3"/>
  <c r="AL188" i="8" s="1"/>
  <c r="AM187" i="3"/>
  <c r="AL187" i="5"/>
  <c r="AM187" i="5"/>
  <c r="AN188" i="8"/>
  <c r="AN187" i="12" s="1"/>
  <c r="AO188" i="8"/>
  <c r="AO187" i="12" s="1"/>
  <c r="AP188" i="8"/>
  <c r="AP187" i="12" s="1"/>
  <c r="AQ188" i="8"/>
  <c r="AQ187" i="12" s="1"/>
  <c r="AR188" i="8"/>
  <c r="AR187" i="12" s="1"/>
  <c r="AS188" i="8"/>
  <c r="AS187" i="12" s="1"/>
  <c r="AT188" i="8"/>
  <c r="AT187" i="12" s="1"/>
  <c r="AU188" i="8"/>
  <c r="AU187" i="12" s="1"/>
  <c r="AV188" i="8"/>
  <c r="AV187" i="12" s="1"/>
  <c r="AW188" i="8"/>
  <c r="AW187" i="12" s="1"/>
  <c r="AX188" i="8"/>
  <c r="AX187" i="12" s="1"/>
  <c r="AY188" i="8"/>
  <c r="AY187" i="12" s="1"/>
  <c r="AZ188" i="8"/>
  <c r="AZ187" i="12" s="1"/>
  <c r="BA188" i="8"/>
  <c r="BA187" i="12" s="1"/>
  <c r="D189" i="8"/>
  <c r="D188" i="12" s="1"/>
  <c r="F188" i="3"/>
  <c r="F189" i="8" s="1"/>
  <c r="G188" i="3"/>
  <c r="G189" i="8" s="1"/>
  <c r="F188" i="5"/>
  <c r="G188" i="5"/>
  <c r="I188" i="3"/>
  <c r="I189" i="8"/>
  <c r="J188" i="3"/>
  <c r="J189" i="8"/>
  <c r="I188" i="5"/>
  <c r="I188" i="12"/>
  <c r="J188" i="5"/>
  <c r="K189" i="8"/>
  <c r="K188" i="12" s="1"/>
  <c r="M189" i="8"/>
  <c r="M188" i="12" s="1"/>
  <c r="O189" i="8"/>
  <c r="O188" i="12" s="1"/>
  <c r="P189" i="8"/>
  <c r="P188" i="12" s="1"/>
  <c r="Q189" i="8"/>
  <c r="Q188" i="12" s="1"/>
  <c r="R189" i="8"/>
  <c r="R188" i="12" s="1"/>
  <c r="S189" i="8"/>
  <c r="S188" i="12" s="1"/>
  <c r="T189" i="8"/>
  <c r="T188" i="12" s="1"/>
  <c r="U189" i="8"/>
  <c r="U188" i="12" s="1"/>
  <c r="V189" i="8"/>
  <c r="V188" i="12" s="1"/>
  <c r="W189" i="8"/>
  <c r="W188" i="12" s="1"/>
  <c r="X189" i="8"/>
  <c r="X188" i="12" s="1"/>
  <c r="Z188" i="3"/>
  <c r="Z189" i="8"/>
  <c r="AA188" i="3"/>
  <c r="AA189" i="8"/>
  <c r="AA188" i="12" s="1"/>
  <c r="Z188" i="5"/>
  <c r="AA188" i="5"/>
  <c r="AB189" i="8"/>
  <c r="AB188" i="12" s="1"/>
  <c r="AC189" i="8"/>
  <c r="AC188" i="12" s="1"/>
  <c r="AD189" i="8"/>
  <c r="AD188" i="12" s="1"/>
  <c r="AE189" i="8"/>
  <c r="AE188" i="12" s="1"/>
  <c r="AF189" i="8"/>
  <c r="AF188" i="12" s="1"/>
  <c r="AG189" i="8"/>
  <c r="AG188" i="12" s="1"/>
  <c r="AH189" i="8"/>
  <c r="AH188" i="12" s="1"/>
  <c r="AI189" i="8"/>
  <c r="AI188" i="12" s="1"/>
  <c r="AJ189" i="8"/>
  <c r="AJ188" i="12" s="1"/>
  <c r="AL188" i="3"/>
  <c r="AL189" i="8" s="1"/>
  <c r="AM188" i="3"/>
  <c r="AL188" i="5"/>
  <c r="AM188" i="5"/>
  <c r="AN189" i="8"/>
  <c r="AN188" i="12" s="1"/>
  <c r="AO189" i="8"/>
  <c r="AO188" i="12" s="1"/>
  <c r="AP189" i="8"/>
  <c r="AP188" i="12" s="1"/>
  <c r="AQ189" i="8"/>
  <c r="AQ188" i="12" s="1"/>
  <c r="AR189" i="8"/>
  <c r="AR188" i="12" s="1"/>
  <c r="AS189" i="8"/>
  <c r="AS188" i="12" s="1"/>
  <c r="AT189" i="8"/>
  <c r="AT188" i="12" s="1"/>
  <c r="AU189" i="8"/>
  <c r="AU188" i="12" s="1"/>
  <c r="AV189" i="8"/>
  <c r="AV188" i="12" s="1"/>
  <c r="AW189" i="8"/>
  <c r="AW188" i="12" s="1"/>
  <c r="AX189" i="8"/>
  <c r="AX188" i="12" s="1"/>
  <c r="AY189" i="8"/>
  <c r="AY188" i="12" s="1"/>
  <c r="AZ189" i="8"/>
  <c r="AZ188" i="12" s="1"/>
  <c r="BA189" i="8"/>
  <c r="BA188" i="12" s="1"/>
  <c r="D190" i="8"/>
  <c r="D189" i="12" s="1"/>
  <c r="F189" i="3"/>
  <c r="G189" i="3"/>
  <c r="G190" i="8"/>
  <c r="F189" i="5"/>
  <c r="G189" i="5"/>
  <c r="I189" i="3"/>
  <c r="I190" i="8"/>
  <c r="J189" i="3"/>
  <c r="J190" i="8"/>
  <c r="J189" i="12" s="1"/>
  <c r="I189" i="5"/>
  <c r="I189" i="12"/>
  <c r="J189" i="5"/>
  <c r="K190" i="8"/>
  <c r="K189" i="12" s="1"/>
  <c r="M190" i="8"/>
  <c r="M189" i="12" s="1"/>
  <c r="O190" i="8"/>
  <c r="O189" i="12" s="1"/>
  <c r="P190" i="8"/>
  <c r="P189" i="12" s="1"/>
  <c r="Q190" i="8"/>
  <c r="Q189" i="12" s="1"/>
  <c r="R190" i="8"/>
  <c r="R189" i="12" s="1"/>
  <c r="S190" i="8"/>
  <c r="S189" i="12" s="1"/>
  <c r="T190" i="8"/>
  <c r="T189" i="12" s="1"/>
  <c r="U190" i="8"/>
  <c r="U189" i="12" s="1"/>
  <c r="V190" i="8"/>
  <c r="V189" i="12" s="1"/>
  <c r="W190" i="8"/>
  <c r="W189" i="12" s="1"/>
  <c r="X190" i="8"/>
  <c r="X189" i="12" s="1"/>
  <c r="Z189" i="3"/>
  <c r="Z190" i="8"/>
  <c r="Z189" i="12" s="1"/>
  <c r="AA189" i="3"/>
  <c r="AA190" i="8"/>
  <c r="AA189" i="12" s="1"/>
  <c r="Z189" i="5"/>
  <c r="AA189" i="5"/>
  <c r="AB190" i="8"/>
  <c r="AB189" i="12" s="1"/>
  <c r="AC190" i="8"/>
  <c r="AC189" i="12" s="1"/>
  <c r="AD190" i="8"/>
  <c r="AD189" i="12" s="1"/>
  <c r="AE190" i="8"/>
  <c r="AE189" i="12" s="1"/>
  <c r="AF190" i="8"/>
  <c r="AF189" i="12" s="1"/>
  <c r="AG190" i="8"/>
  <c r="AG189" i="12" s="1"/>
  <c r="AH190" i="8"/>
  <c r="AH189" i="12" s="1"/>
  <c r="AI190" i="8"/>
  <c r="AI189" i="12" s="1"/>
  <c r="AJ190" i="8"/>
  <c r="AJ189" i="12" s="1"/>
  <c r="AL189" i="3"/>
  <c r="AL190" i="8" s="1"/>
  <c r="AM189" i="3"/>
  <c r="AL189" i="5"/>
  <c r="AM189" i="5"/>
  <c r="AN190" i="8"/>
  <c r="AN189" i="12" s="1"/>
  <c r="AO190" i="8"/>
  <c r="AO189" i="12" s="1"/>
  <c r="AP190" i="8"/>
  <c r="AP189" i="12" s="1"/>
  <c r="AQ190" i="8"/>
  <c r="AQ189" i="12" s="1"/>
  <c r="AR190" i="8"/>
  <c r="AR189" i="12" s="1"/>
  <c r="AS190" i="8"/>
  <c r="AS189" i="12" s="1"/>
  <c r="AT190" i="8"/>
  <c r="AT189" i="12" s="1"/>
  <c r="AU190" i="8"/>
  <c r="AU189" i="12" s="1"/>
  <c r="AV190" i="8"/>
  <c r="AV189" i="12" s="1"/>
  <c r="AW190" i="8"/>
  <c r="AW189" i="12" s="1"/>
  <c r="AX190" i="8"/>
  <c r="AX189" i="12" s="1"/>
  <c r="AY190" i="8"/>
  <c r="AY189" i="12" s="1"/>
  <c r="AZ190" i="8"/>
  <c r="AZ189" i="12" s="1"/>
  <c r="BA190" i="8"/>
  <c r="BA189" i="12" s="1"/>
  <c r="D191" i="8"/>
  <c r="D190" i="12" s="1"/>
  <c r="F190" i="3"/>
  <c r="G190" i="3"/>
  <c r="G191" i="8" s="1"/>
  <c r="F190" i="5"/>
  <c r="G190" i="5"/>
  <c r="I190" i="3"/>
  <c r="I191" i="8"/>
  <c r="J190" i="3"/>
  <c r="J191" i="8"/>
  <c r="J190" i="12" s="1"/>
  <c r="I190" i="5"/>
  <c r="J190" i="5"/>
  <c r="K191" i="8"/>
  <c r="K190" i="12" s="1"/>
  <c r="M191" i="8"/>
  <c r="M190" i="12" s="1"/>
  <c r="N191" i="8"/>
  <c r="N190" i="12" s="1"/>
  <c r="O191" i="8"/>
  <c r="O190" i="12" s="1"/>
  <c r="P191" i="8"/>
  <c r="P190" i="12" s="1"/>
  <c r="Q191" i="8"/>
  <c r="Q190" i="12" s="1"/>
  <c r="R191" i="8"/>
  <c r="R190" i="12" s="1"/>
  <c r="S191" i="8"/>
  <c r="S190" i="12" s="1"/>
  <c r="T191" i="8"/>
  <c r="T190" i="12" s="1"/>
  <c r="U191" i="8"/>
  <c r="U190" i="12" s="1"/>
  <c r="V191" i="8"/>
  <c r="V190" i="12" s="1"/>
  <c r="W191" i="8"/>
  <c r="W190" i="12" s="1"/>
  <c r="X191" i="8"/>
  <c r="X190" i="12" s="1"/>
  <c r="Z190" i="3"/>
  <c r="Z191" i="8"/>
  <c r="AA190" i="3"/>
  <c r="AA191" i="8"/>
  <c r="AA190" i="12" s="1"/>
  <c r="Z190" i="5"/>
  <c r="Z190" i="12"/>
  <c r="AA190" i="5"/>
  <c r="AB191" i="8"/>
  <c r="AB190" i="12" s="1"/>
  <c r="AC191" i="8"/>
  <c r="AC190" i="12" s="1"/>
  <c r="AD191" i="8"/>
  <c r="AD190" i="12" s="1"/>
  <c r="AE191" i="8"/>
  <c r="AE190" i="12" s="1"/>
  <c r="AF191" i="8"/>
  <c r="AF190" i="12" s="1"/>
  <c r="AG191" i="8"/>
  <c r="AG190" i="12" s="1"/>
  <c r="AH191" i="8"/>
  <c r="AH190" i="12" s="1"/>
  <c r="AI191" i="8"/>
  <c r="AI190" i="12" s="1"/>
  <c r="AJ191" i="8"/>
  <c r="AJ190" i="12" s="1"/>
  <c r="AL190" i="3"/>
  <c r="AL191" i="8" s="1"/>
  <c r="AM190" i="3"/>
  <c r="AL190" i="5"/>
  <c r="AM190" i="5"/>
  <c r="AN191" i="8"/>
  <c r="AN190" i="12" s="1"/>
  <c r="AO191" i="8"/>
  <c r="AO190" i="12" s="1"/>
  <c r="AP191" i="8"/>
  <c r="AP190" i="12" s="1"/>
  <c r="AQ191" i="8"/>
  <c r="AQ190" i="12" s="1"/>
  <c r="AR191" i="8"/>
  <c r="AR190" i="12" s="1"/>
  <c r="AS191" i="8"/>
  <c r="AS190" i="12" s="1"/>
  <c r="AT191" i="8"/>
  <c r="AT190" i="12" s="1"/>
  <c r="AU191" i="8"/>
  <c r="AU190" i="12" s="1"/>
  <c r="AV191" i="8"/>
  <c r="AV190" i="12" s="1"/>
  <c r="AW191" i="8"/>
  <c r="AW190" i="12" s="1"/>
  <c r="AX191" i="8"/>
  <c r="AX190" i="12" s="1"/>
  <c r="AY191" i="8"/>
  <c r="AY190" i="12" s="1"/>
  <c r="AZ191" i="8"/>
  <c r="AZ190" i="12" s="1"/>
  <c r="BA191" i="8"/>
  <c r="BA190" i="12" s="1"/>
  <c r="D192" i="8"/>
  <c r="D191" i="12" s="1"/>
  <c r="F191" i="3"/>
  <c r="F192" i="8"/>
  <c r="G191" i="3"/>
  <c r="G192" i="8"/>
  <c r="F191" i="5"/>
  <c r="F191" i="12" s="1"/>
  <c r="G191" i="5"/>
  <c r="I191" i="3"/>
  <c r="I192" i="8"/>
  <c r="J191" i="3"/>
  <c r="J192" i="8"/>
  <c r="J191" i="12" s="1"/>
  <c r="I191" i="5"/>
  <c r="J191" i="5"/>
  <c r="K192" i="8"/>
  <c r="K191" i="12" s="1"/>
  <c r="M192" i="8"/>
  <c r="M191" i="12" s="1"/>
  <c r="O192" i="8"/>
  <c r="O191" i="12" s="1"/>
  <c r="P192" i="8"/>
  <c r="P191" i="12" s="1"/>
  <c r="Q192" i="8"/>
  <c r="Q191" i="12" s="1"/>
  <c r="R192" i="8"/>
  <c r="R191" i="12" s="1"/>
  <c r="S192" i="8"/>
  <c r="S191" i="12" s="1"/>
  <c r="T192" i="8"/>
  <c r="T191" i="12" s="1"/>
  <c r="U192" i="8"/>
  <c r="U191" i="12" s="1"/>
  <c r="V192" i="8"/>
  <c r="V191" i="12" s="1"/>
  <c r="W192" i="8"/>
  <c r="W191" i="12" s="1"/>
  <c r="X192" i="8"/>
  <c r="X191" i="12" s="1"/>
  <c r="Z191" i="3"/>
  <c r="Z192" i="8"/>
  <c r="AA191" i="3"/>
  <c r="AA192" i="8"/>
  <c r="AA191" i="12" s="1"/>
  <c r="Z191" i="5"/>
  <c r="Z191" i="12"/>
  <c r="AA191" i="5"/>
  <c r="AB192" i="8"/>
  <c r="AB191" i="12" s="1"/>
  <c r="AC192" i="8"/>
  <c r="AC191" i="12" s="1"/>
  <c r="AD192" i="8"/>
  <c r="AD191" i="12" s="1"/>
  <c r="AE192" i="8"/>
  <c r="AE191" i="12" s="1"/>
  <c r="AF192" i="8"/>
  <c r="AF191" i="12" s="1"/>
  <c r="AG192" i="8"/>
  <c r="AG191" i="12" s="1"/>
  <c r="AH192" i="8"/>
  <c r="AH191" i="12" s="1"/>
  <c r="AI192" i="8"/>
  <c r="AI191" i="12" s="1"/>
  <c r="AJ192" i="8"/>
  <c r="AJ191" i="12" s="1"/>
  <c r="AL191" i="3"/>
  <c r="AL192" i="8" s="1"/>
  <c r="AM191" i="3"/>
  <c r="AL191" i="5"/>
  <c r="AM191" i="5"/>
  <c r="AN192" i="8"/>
  <c r="AN191" i="12" s="1"/>
  <c r="AO192" i="8"/>
  <c r="AO191" i="12" s="1"/>
  <c r="AP192" i="8"/>
  <c r="AP191" i="12" s="1"/>
  <c r="AQ192" i="8"/>
  <c r="AQ191" i="12" s="1"/>
  <c r="AR192" i="8"/>
  <c r="AR191" i="12" s="1"/>
  <c r="AS192" i="8"/>
  <c r="AS191" i="12" s="1"/>
  <c r="AT192" i="8"/>
  <c r="AT191" i="12" s="1"/>
  <c r="AU192" i="8"/>
  <c r="AU191" i="12" s="1"/>
  <c r="AV192" i="8"/>
  <c r="AV191" i="12" s="1"/>
  <c r="AW192" i="8"/>
  <c r="AW191" i="12" s="1"/>
  <c r="AX192" i="8"/>
  <c r="AX191" i="12" s="1"/>
  <c r="AY192" i="8"/>
  <c r="AY191" i="12" s="1"/>
  <c r="AZ192" i="8"/>
  <c r="AZ191" i="12" s="1"/>
  <c r="BA192" i="8"/>
  <c r="BA191" i="12" s="1"/>
  <c r="D193" i="8"/>
  <c r="D192" i="12" s="1"/>
  <c r="F192" i="3"/>
  <c r="G192" i="3"/>
  <c r="G193" i="8"/>
  <c r="F192" i="5"/>
  <c r="G192" i="5"/>
  <c r="I192" i="3"/>
  <c r="I193" i="8"/>
  <c r="J192" i="3"/>
  <c r="J193" i="8"/>
  <c r="I192" i="5"/>
  <c r="I192" i="12"/>
  <c r="J192" i="5"/>
  <c r="K193" i="8"/>
  <c r="K192" i="12" s="1"/>
  <c r="M193" i="8"/>
  <c r="M192" i="12" s="1"/>
  <c r="O193" i="8"/>
  <c r="O192" i="12" s="1"/>
  <c r="P193" i="8"/>
  <c r="P192" i="12" s="1"/>
  <c r="Q193" i="8"/>
  <c r="Q192" i="12" s="1"/>
  <c r="R193" i="8"/>
  <c r="R192" i="12" s="1"/>
  <c r="S193" i="8"/>
  <c r="S192" i="12" s="1"/>
  <c r="T193" i="8"/>
  <c r="T192" i="12" s="1"/>
  <c r="U193" i="8"/>
  <c r="U192" i="12" s="1"/>
  <c r="V193" i="8"/>
  <c r="V192" i="12" s="1"/>
  <c r="W193" i="8"/>
  <c r="W192" i="12" s="1"/>
  <c r="X193" i="8"/>
  <c r="X192" i="12" s="1"/>
  <c r="Z192" i="3"/>
  <c r="Z193" i="8"/>
  <c r="AA192" i="3"/>
  <c r="AA193" i="8"/>
  <c r="AA192" i="12" s="1"/>
  <c r="Z192" i="5"/>
  <c r="AA192" i="5"/>
  <c r="AB193" i="8"/>
  <c r="AB192" i="12" s="1"/>
  <c r="AC193" i="8"/>
  <c r="AC192" i="12" s="1"/>
  <c r="AD193" i="8"/>
  <c r="AD192" i="12" s="1"/>
  <c r="AE193" i="8"/>
  <c r="AE192" i="12" s="1"/>
  <c r="AF193" i="8"/>
  <c r="AF192" i="12" s="1"/>
  <c r="AG193" i="8"/>
  <c r="AG192" i="12" s="1"/>
  <c r="AH193" i="8"/>
  <c r="AH192" i="12" s="1"/>
  <c r="AI193" i="8"/>
  <c r="AI192" i="12" s="1"/>
  <c r="AJ193" i="8"/>
  <c r="AJ192" i="12" s="1"/>
  <c r="AL192" i="3"/>
  <c r="AL193" i="8" s="1"/>
  <c r="AM192" i="3"/>
  <c r="AL192" i="5"/>
  <c r="AM192" i="5"/>
  <c r="AN193" i="8"/>
  <c r="AN192" i="12" s="1"/>
  <c r="AO193" i="8"/>
  <c r="AO192" i="12" s="1"/>
  <c r="AP193" i="8"/>
  <c r="AP192" i="12" s="1"/>
  <c r="AQ193" i="8"/>
  <c r="AQ192" i="12" s="1"/>
  <c r="AR193" i="8"/>
  <c r="AR192" i="12" s="1"/>
  <c r="AS193" i="8"/>
  <c r="AS192" i="12" s="1"/>
  <c r="AT193" i="8"/>
  <c r="AT192" i="12" s="1"/>
  <c r="AU193" i="8"/>
  <c r="AU192" i="12" s="1"/>
  <c r="AV193" i="8"/>
  <c r="AV192" i="12" s="1"/>
  <c r="AW193" i="8"/>
  <c r="AW192" i="12" s="1"/>
  <c r="AX193" i="8"/>
  <c r="AX192" i="12" s="1"/>
  <c r="AY193" i="8"/>
  <c r="AY192" i="12" s="1"/>
  <c r="AZ193" i="8"/>
  <c r="AZ192" i="12" s="1"/>
  <c r="BA193" i="8"/>
  <c r="BA192" i="12" s="1"/>
  <c r="D194" i="8"/>
  <c r="D193" i="12" s="1"/>
  <c r="F193" i="3"/>
  <c r="G193" i="3"/>
  <c r="G194" i="8"/>
  <c r="F193" i="5"/>
  <c r="G193" i="5"/>
  <c r="I193" i="3"/>
  <c r="I194" i="8"/>
  <c r="J193" i="3"/>
  <c r="J194" i="8"/>
  <c r="J193" i="12" s="1"/>
  <c r="I193" i="5"/>
  <c r="I193" i="12"/>
  <c r="J193" i="5"/>
  <c r="K194" i="8"/>
  <c r="K193" i="12" s="1"/>
  <c r="M194" i="8"/>
  <c r="M193" i="12" s="1"/>
  <c r="O194" i="8"/>
  <c r="O193" i="12" s="1"/>
  <c r="P194" i="8"/>
  <c r="P193" i="12" s="1"/>
  <c r="Q194" i="8"/>
  <c r="Q193" i="12" s="1"/>
  <c r="R194" i="8"/>
  <c r="R193" i="12" s="1"/>
  <c r="S194" i="8"/>
  <c r="S193" i="12" s="1"/>
  <c r="T194" i="8"/>
  <c r="T193" i="12" s="1"/>
  <c r="U194" i="8"/>
  <c r="U193" i="12" s="1"/>
  <c r="V194" i="8"/>
  <c r="V193" i="12" s="1"/>
  <c r="W194" i="8"/>
  <c r="W193" i="12" s="1"/>
  <c r="X194" i="8"/>
  <c r="X193" i="12" s="1"/>
  <c r="Z193" i="3"/>
  <c r="Z194" i="8"/>
  <c r="Z193" i="12" s="1"/>
  <c r="AA193" i="3"/>
  <c r="AA194" i="8"/>
  <c r="AA193" i="12" s="1"/>
  <c r="Z193" i="5"/>
  <c r="AA193" i="5"/>
  <c r="AB194" i="8"/>
  <c r="AB193" i="12" s="1"/>
  <c r="AC194" i="8"/>
  <c r="AC193" i="12" s="1"/>
  <c r="AD194" i="8"/>
  <c r="AD193" i="12" s="1"/>
  <c r="AE194" i="8"/>
  <c r="AE193" i="12" s="1"/>
  <c r="AF194" i="8"/>
  <c r="AF193" i="12" s="1"/>
  <c r="AG194" i="8"/>
  <c r="AG193" i="12" s="1"/>
  <c r="AH194" i="8"/>
  <c r="AH193" i="12" s="1"/>
  <c r="AI194" i="8"/>
  <c r="AI193" i="12" s="1"/>
  <c r="AJ194" i="8"/>
  <c r="AJ193" i="12" s="1"/>
  <c r="AL193" i="3"/>
  <c r="AL194" i="8" s="1"/>
  <c r="AM193" i="3"/>
  <c r="AL193" i="5"/>
  <c r="AM193" i="5"/>
  <c r="AN194" i="8"/>
  <c r="AN193" i="12" s="1"/>
  <c r="AO194" i="8"/>
  <c r="AO193" i="12" s="1"/>
  <c r="AP194" i="8"/>
  <c r="AP193" i="12" s="1"/>
  <c r="AQ194" i="8"/>
  <c r="AQ193" i="12" s="1"/>
  <c r="AR194" i="8"/>
  <c r="AR193" i="12" s="1"/>
  <c r="AS194" i="8"/>
  <c r="AS193" i="12" s="1"/>
  <c r="AT194" i="8"/>
  <c r="AT193" i="12" s="1"/>
  <c r="AU194" i="8"/>
  <c r="AU193" i="12" s="1"/>
  <c r="AV194" i="8"/>
  <c r="AV193" i="12" s="1"/>
  <c r="AW194" i="8"/>
  <c r="AW193" i="12" s="1"/>
  <c r="AX194" i="8"/>
  <c r="AX193" i="12" s="1"/>
  <c r="AY194" i="8"/>
  <c r="AY193" i="12" s="1"/>
  <c r="AZ194" i="8"/>
  <c r="AZ193" i="12" s="1"/>
  <c r="BA194" i="8"/>
  <c r="BA193" i="12" s="1"/>
  <c r="D195" i="8"/>
  <c r="D194" i="12" s="1"/>
  <c r="F194" i="3"/>
  <c r="F195" i="8"/>
  <c r="G194" i="3"/>
  <c r="G195" i="8"/>
  <c r="F194" i="5"/>
  <c r="F194" i="12"/>
  <c r="G194" i="5"/>
  <c r="I194" i="3"/>
  <c r="I195" i="8"/>
  <c r="J194" i="3"/>
  <c r="J195" i="8"/>
  <c r="J194" i="12" s="1"/>
  <c r="I194" i="5"/>
  <c r="J194" i="5"/>
  <c r="K195" i="8"/>
  <c r="K194" i="12" s="1"/>
  <c r="M195" i="8"/>
  <c r="M194" i="12" s="1"/>
  <c r="O195" i="8"/>
  <c r="O194" i="12" s="1"/>
  <c r="P195" i="8"/>
  <c r="P194" i="12" s="1"/>
  <c r="Q195" i="8"/>
  <c r="Q194" i="12" s="1"/>
  <c r="R195" i="8"/>
  <c r="R194" i="12" s="1"/>
  <c r="S195" i="8"/>
  <c r="S194" i="12" s="1"/>
  <c r="T195" i="8"/>
  <c r="T194" i="12" s="1"/>
  <c r="U195" i="8"/>
  <c r="U194" i="12" s="1"/>
  <c r="V195" i="8"/>
  <c r="V194" i="12" s="1"/>
  <c r="W195" i="8"/>
  <c r="W194" i="12" s="1"/>
  <c r="X195" i="8"/>
  <c r="X194" i="12" s="1"/>
  <c r="Z194" i="3"/>
  <c r="Z195" i="8"/>
  <c r="Z194" i="12" s="1"/>
  <c r="AA194" i="3"/>
  <c r="AA195" i="8"/>
  <c r="AA194" i="12" s="1"/>
  <c r="Z194" i="5"/>
  <c r="AA194" i="5"/>
  <c r="AB195" i="8"/>
  <c r="AB194" i="12" s="1"/>
  <c r="AC195" i="8"/>
  <c r="AC194" i="12" s="1"/>
  <c r="AD195" i="8"/>
  <c r="AD194" i="12" s="1"/>
  <c r="AE195" i="8"/>
  <c r="AE194" i="12" s="1"/>
  <c r="AF195" i="8"/>
  <c r="AF194" i="12" s="1"/>
  <c r="AG195" i="8"/>
  <c r="AG194" i="12" s="1"/>
  <c r="AH195" i="8"/>
  <c r="AH194" i="12" s="1"/>
  <c r="AI195" i="8"/>
  <c r="AI194" i="12" s="1"/>
  <c r="AJ195" i="8"/>
  <c r="AJ194" i="12" s="1"/>
  <c r="AL194" i="3"/>
  <c r="AL195" i="8" s="1"/>
  <c r="AM194" i="3"/>
  <c r="AM195" i="8"/>
  <c r="AL194" i="5"/>
  <c r="AM194" i="5"/>
  <c r="AN195" i="8"/>
  <c r="AN194" i="12" s="1"/>
  <c r="AO195" i="8"/>
  <c r="AO194" i="12" s="1"/>
  <c r="AP195" i="8"/>
  <c r="AP194" i="12" s="1"/>
  <c r="AQ195" i="8"/>
  <c r="AQ194" i="12" s="1"/>
  <c r="AR195" i="8"/>
  <c r="AR194" i="12" s="1"/>
  <c r="AS195" i="8"/>
  <c r="AS194" i="12" s="1"/>
  <c r="AT195" i="8"/>
  <c r="AT194" i="12" s="1"/>
  <c r="AU195" i="8"/>
  <c r="AU194" i="12" s="1"/>
  <c r="AV195" i="8"/>
  <c r="AV194" i="12" s="1"/>
  <c r="AW195" i="8"/>
  <c r="AW194" i="12" s="1"/>
  <c r="AX195" i="8"/>
  <c r="AX194" i="12" s="1"/>
  <c r="AY195" i="8"/>
  <c r="AY194" i="12" s="1"/>
  <c r="AZ195" i="8"/>
  <c r="AZ194" i="12" s="1"/>
  <c r="BA195" i="8"/>
  <c r="BA194" i="12" s="1"/>
  <c r="D196" i="8"/>
  <c r="D195" i="12" s="1"/>
  <c r="F195" i="3"/>
  <c r="F196" i="8" s="1"/>
  <c r="G195" i="3"/>
  <c r="G196" i="8"/>
  <c r="F195" i="5"/>
  <c r="G195" i="5"/>
  <c r="I195" i="3"/>
  <c r="I196" i="8"/>
  <c r="J195" i="3"/>
  <c r="J196" i="8"/>
  <c r="J195" i="12" s="1"/>
  <c r="I195" i="5"/>
  <c r="J195" i="5"/>
  <c r="K196" i="8"/>
  <c r="K195" i="12" s="1"/>
  <c r="M196" i="8"/>
  <c r="M195" i="12" s="1"/>
  <c r="N196" i="8"/>
  <c r="N195" i="12" s="1"/>
  <c r="O196" i="8"/>
  <c r="O195" i="12" s="1"/>
  <c r="P196" i="8"/>
  <c r="P195" i="12" s="1"/>
  <c r="Q196" i="8"/>
  <c r="Q195" i="12" s="1"/>
  <c r="R196" i="8"/>
  <c r="R195" i="12" s="1"/>
  <c r="S196" i="8"/>
  <c r="S195" i="12" s="1"/>
  <c r="T196" i="8"/>
  <c r="T195" i="12" s="1"/>
  <c r="U196" i="8"/>
  <c r="U195" i="12" s="1"/>
  <c r="V196" i="8"/>
  <c r="V195" i="12" s="1"/>
  <c r="W196" i="8"/>
  <c r="W195" i="12" s="1"/>
  <c r="X196" i="8"/>
  <c r="X195" i="12" s="1"/>
  <c r="Z195" i="3"/>
  <c r="Z196" i="8"/>
  <c r="AA195" i="3"/>
  <c r="AA196" i="8"/>
  <c r="AA195" i="12" s="1"/>
  <c r="Z195" i="5"/>
  <c r="Z195" i="12"/>
  <c r="AA195" i="5"/>
  <c r="AB196" i="8"/>
  <c r="AB195" i="12" s="1"/>
  <c r="AC196" i="8"/>
  <c r="AC195" i="12" s="1"/>
  <c r="AD196" i="8"/>
  <c r="AD195" i="12" s="1"/>
  <c r="AE196" i="8"/>
  <c r="AE195" i="12" s="1"/>
  <c r="AF196" i="8"/>
  <c r="AF195" i="12" s="1"/>
  <c r="AG196" i="8"/>
  <c r="AG195" i="12" s="1"/>
  <c r="AH196" i="8"/>
  <c r="AH195" i="12" s="1"/>
  <c r="AI196" i="8"/>
  <c r="AI195" i="12" s="1"/>
  <c r="AJ196" i="8"/>
  <c r="AJ195" i="12" s="1"/>
  <c r="AL195" i="3"/>
  <c r="AL196" i="8" s="1"/>
  <c r="AM195" i="3"/>
  <c r="AM196" i="8"/>
  <c r="AM195" i="12" s="1"/>
  <c r="AL195" i="5"/>
  <c r="AM195" i="5"/>
  <c r="AN196" i="8"/>
  <c r="AN195" i="12" s="1"/>
  <c r="AO196" i="8"/>
  <c r="AO195" i="12" s="1"/>
  <c r="AP196" i="8"/>
  <c r="AP195" i="12" s="1"/>
  <c r="AQ196" i="8"/>
  <c r="AQ195" i="12" s="1"/>
  <c r="AR196" i="8"/>
  <c r="AR195" i="12" s="1"/>
  <c r="AS196" i="8"/>
  <c r="AS195" i="12" s="1"/>
  <c r="AT196" i="8"/>
  <c r="AT195" i="12" s="1"/>
  <c r="AU196" i="8"/>
  <c r="AU195" i="12" s="1"/>
  <c r="AV196" i="8"/>
  <c r="AV195" i="12" s="1"/>
  <c r="AW196" i="8"/>
  <c r="AW195" i="12" s="1"/>
  <c r="AX196" i="8"/>
  <c r="AX195" i="12" s="1"/>
  <c r="AY196" i="8"/>
  <c r="AY195" i="12" s="1"/>
  <c r="AZ196" i="8"/>
  <c r="AZ195" i="12" s="1"/>
  <c r="BA196" i="8"/>
  <c r="BA195" i="12" s="1"/>
  <c r="D197" i="8"/>
  <c r="D196" i="12" s="1"/>
  <c r="F196" i="3"/>
  <c r="G196" i="3"/>
  <c r="G197" i="8" s="1"/>
  <c r="F196" i="5"/>
  <c r="G196" i="5"/>
  <c r="I196" i="3"/>
  <c r="I197" i="8"/>
  <c r="J196" i="3"/>
  <c r="J197" i="8"/>
  <c r="I196" i="5"/>
  <c r="I196" i="12"/>
  <c r="J196" i="5"/>
  <c r="K197" i="8"/>
  <c r="K196" i="12" s="1"/>
  <c r="M197" i="8"/>
  <c r="M196" i="12" s="1"/>
  <c r="O197" i="8"/>
  <c r="O196" i="12" s="1"/>
  <c r="P197" i="8"/>
  <c r="P196" i="12" s="1"/>
  <c r="Q197" i="8"/>
  <c r="Q196" i="12" s="1"/>
  <c r="R197" i="8"/>
  <c r="R196" i="12" s="1"/>
  <c r="S197" i="8"/>
  <c r="S196" i="12" s="1"/>
  <c r="T197" i="8"/>
  <c r="T196" i="12" s="1"/>
  <c r="U197" i="8"/>
  <c r="U196" i="12" s="1"/>
  <c r="V197" i="8"/>
  <c r="V196" i="12" s="1"/>
  <c r="W197" i="8"/>
  <c r="W196" i="12" s="1"/>
  <c r="X197" i="8"/>
  <c r="X196" i="12" s="1"/>
  <c r="Z196" i="3"/>
  <c r="Z197" i="8"/>
  <c r="AA196" i="3"/>
  <c r="AA197" i="8"/>
  <c r="AA196" i="12" s="1"/>
  <c r="Z196" i="5"/>
  <c r="AA196" i="5"/>
  <c r="AB197" i="8"/>
  <c r="AB196" i="12" s="1"/>
  <c r="AC197" i="8"/>
  <c r="AC196" i="12" s="1"/>
  <c r="AD197" i="8"/>
  <c r="AD196" i="12" s="1"/>
  <c r="AE197" i="8"/>
  <c r="AE196" i="12" s="1"/>
  <c r="AF197" i="8"/>
  <c r="AF196" i="12" s="1"/>
  <c r="AG197" i="8"/>
  <c r="AG196" i="12" s="1"/>
  <c r="AH197" i="8"/>
  <c r="AH196" i="12" s="1"/>
  <c r="AI197" i="8"/>
  <c r="AI196" i="12" s="1"/>
  <c r="AJ197" i="8"/>
  <c r="AJ196" i="12" s="1"/>
  <c r="AL196" i="3"/>
  <c r="AL197" i="8" s="1"/>
  <c r="AM196" i="3"/>
  <c r="AL196" i="5"/>
  <c r="AM196" i="5"/>
  <c r="AN197" i="8"/>
  <c r="AN196" i="12" s="1"/>
  <c r="AO197" i="8"/>
  <c r="AO196" i="12" s="1"/>
  <c r="AP197" i="8"/>
  <c r="AP196" i="12" s="1"/>
  <c r="AQ197" i="8"/>
  <c r="AQ196" i="12" s="1"/>
  <c r="AR197" i="8"/>
  <c r="AR196" i="12" s="1"/>
  <c r="AS197" i="8"/>
  <c r="AS196" i="12" s="1"/>
  <c r="AT197" i="8"/>
  <c r="AT196" i="12" s="1"/>
  <c r="AU197" i="8"/>
  <c r="AU196" i="12" s="1"/>
  <c r="AV197" i="8"/>
  <c r="AV196" i="12" s="1"/>
  <c r="AW197" i="8"/>
  <c r="AW196" i="12" s="1"/>
  <c r="AX197" i="8"/>
  <c r="AX196" i="12" s="1"/>
  <c r="AY197" i="8"/>
  <c r="AY196" i="12" s="1"/>
  <c r="AZ197" i="8"/>
  <c r="AZ196" i="12" s="1"/>
  <c r="BA197" i="8"/>
  <c r="BA196" i="12" s="1"/>
  <c r="D198" i="8"/>
  <c r="D197" i="12" s="1"/>
  <c r="F197" i="3"/>
  <c r="G197" i="3"/>
  <c r="G198" i="8" s="1"/>
  <c r="F197" i="5"/>
  <c r="G197" i="5"/>
  <c r="I197" i="3"/>
  <c r="I198" i="8"/>
  <c r="J197" i="3"/>
  <c r="J198" i="8"/>
  <c r="J197" i="12" s="1"/>
  <c r="I197" i="5"/>
  <c r="I197" i="12"/>
  <c r="J197" i="5"/>
  <c r="K198" i="8"/>
  <c r="K197" i="12" s="1"/>
  <c r="M198" i="8"/>
  <c r="M197" i="12" s="1"/>
  <c r="O198" i="8"/>
  <c r="O197" i="12" s="1"/>
  <c r="P198" i="8"/>
  <c r="P197" i="12" s="1"/>
  <c r="Q198" i="8"/>
  <c r="Q197" i="12" s="1"/>
  <c r="R198" i="8"/>
  <c r="R197" i="12" s="1"/>
  <c r="S198" i="8"/>
  <c r="S197" i="12" s="1"/>
  <c r="T198" i="8"/>
  <c r="T197" i="12" s="1"/>
  <c r="U198" i="8"/>
  <c r="U197" i="12" s="1"/>
  <c r="V198" i="8"/>
  <c r="V197" i="12" s="1"/>
  <c r="W198" i="8"/>
  <c r="W197" i="12" s="1"/>
  <c r="X198" i="8"/>
  <c r="X197" i="12" s="1"/>
  <c r="Z197" i="3"/>
  <c r="Z198" i="8"/>
  <c r="Z197" i="12" s="1"/>
  <c r="AA197" i="3"/>
  <c r="AA198" i="8"/>
  <c r="AA197" i="12" s="1"/>
  <c r="Z197" i="5"/>
  <c r="AA197" i="5"/>
  <c r="AB198" i="8"/>
  <c r="AB197" i="12" s="1"/>
  <c r="AC198" i="8"/>
  <c r="AC197" i="12" s="1"/>
  <c r="AD198" i="8"/>
  <c r="AD197" i="12" s="1"/>
  <c r="AE198" i="8"/>
  <c r="AE197" i="12" s="1"/>
  <c r="AF198" i="8"/>
  <c r="AF197" i="12" s="1"/>
  <c r="AG198" i="8"/>
  <c r="AG197" i="12" s="1"/>
  <c r="AH198" i="8"/>
  <c r="AH197" i="12" s="1"/>
  <c r="AI198" i="8"/>
  <c r="AI197" i="12" s="1"/>
  <c r="AJ198" i="8"/>
  <c r="AJ197" i="12" s="1"/>
  <c r="AL197" i="3"/>
  <c r="AL198" i="8" s="1"/>
  <c r="AM197" i="3"/>
  <c r="AL197" i="5"/>
  <c r="AM197" i="5"/>
  <c r="AN198" i="8"/>
  <c r="AN197" i="12" s="1"/>
  <c r="AO198" i="8"/>
  <c r="AO197" i="12" s="1"/>
  <c r="AP198" i="8"/>
  <c r="AP197" i="12" s="1"/>
  <c r="AQ198" i="8"/>
  <c r="AQ197" i="12" s="1"/>
  <c r="AR198" i="8"/>
  <c r="AR197" i="12" s="1"/>
  <c r="AS198" i="8"/>
  <c r="AS197" i="12" s="1"/>
  <c r="AT198" i="8"/>
  <c r="AT197" i="12" s="1"/>
  <c r="AU198" i="8"/>
  <c r="AU197" i="12" s="1"/>
  <c r="AV198" i="8"/>
  <c r="AV197" i="12" s="1"/>
  <c r="AW198" i="8"/>
  <c r="AW197" i="12" s="1"/>
  <c r="AX198" i="8"/>
  <c r="AX197" i="12" s="1"/>
  <c r="AY198" i="8"/>
  <c r="AY197" i="12" s="1"/>
  <c r="AZ198" i="8"/>
  <c r="AZ197" i="12" s="1"/>
  <c r="BA198" i="8"/>
  <c r="BA197" i="12" s="1"/>
  <c r="D199" i="8"/>
  <c r="D198" i="12" s="1"/>
  <c r="F198" i="3"/>
  <c r="F199" i="8" s="1"/>
  <c r="F198" i="12" s="1"/>
  <c r="G198" i="3"/>
  <c r="G199" i="8"/>
  <c r="F198" i="5"/>
  <c r="G198" i="5"/>
  <c r="I198" i="3"/>
  <c r="I199" i="8"/>
  <c r="J198" i="3"/>
  <c r="J199" i="8"/>
  <c r="J198" i="12" s="1"/>
  <c r="I198" i="5"/>
  <c r="J198" i="5"/>
  <c r="K199" i="8"/>
  <c r="K198" i="12" s="1"/>
  <c r="M199" i="8"/>
  <c r="M198" i="12" s="1"/>
  <c r="O199" i="8"/>
  <c r="O198" i="12" s="1"/>
  <c r="P199" i="8"/>
  <c r="P198" i="12" s="1"/>
  <c r="Q199" i="8"/>
  <c r="Q198" i="12" s="1"/>
  <c r="R199" i="8"/>
  <c r="R198" i="12" s="1"/>
  <c r="S199" i="8"/>
  <c r="S198" i="12" s="1"/>
  <c r="T199" i="8"/>
  <c r="T198" i="12" s="1"/>
  <c r="U199" i="8"/>
  <c r="U198" i="12" s="1"/>
  <c r="V199" i="8"/>
  <c r="V198" i="12" s="1"/>
  <c r="W199" i="8"/>
  <c r="W198" i="12" s="1"/>
  <c r="X199" i="8"/>
  <c r="X198" i="12" s="1"/>
  <c r="Z198" i="3"/>
  <c r="Z199" i="8"/>
  <c r="AA198" i="3"/>
  <c r="AA199" i="8"/>
  <c r="AA198" i="12" s="1"/>
  <c r="Z198" i="5"/>
  <c r="AA198" i="5"/>
  <c r="AB199" i="8"/>
  <c r="AB198" i="12" s="1"/>
  <c r="AC199" i="8"/>
  <c r="AC198" i="12" s="1"/>
  <c r="AD199" i="8"/>
  <c r="AD198" i="12" s="1"/>
  <c r="AE199" i="8"/>
  <c r="AE198" i="12" s="1"/>
  <c r="AF199" i="8"/>
  <c r="AF198" i="12" s="1"/>
  <c r="AG199" i="8"/>
  <c r="AG198" i="12" s="1"/>
  <c r="AH199" i="8"/>
  <c r="AH198" i="12" s="1"/>
  <c r="AI199" i="8"/>
  <c r="AI198" i="12" s="1"/>
  <c r="AJ199" i="8"/>
  <c r="AJ198" i="12" s="1"/>
  <c r="AL198" i="3"/>
  <c r="AL199" i="8" s="1"/>
  <c r="AM198" i="3"/>
  <c r="AL198" i="5"/>
  <c r="AM198" i="5"/>
  <c r="AN199" i="8"/>
  <c r="AN198" i="12" s="1"/>
  <c r="AO199" i="8"/>
  <c r="AO198" i="12" s="1"/>
  <c r="AP199" i="8"/>
  <c r="AP198" i="12" s="1"/>
  <c r="AQ199" i="8"/>
  <c r="AQ198" i="12" s="1"/>
  <c r="AR199" i="8"/>
  <c r="AR198" i="12" s="1"/>
  <c r="AS199" i="8"/>
  <c r="AS198" i="12" s="1"/>
  <c r="AT199" i="8"/>
  <c r="AT198" i="12" s="1"/>
  <c r="AU199" i="8"/>
  <c r="AU198" i="12" s="1"/>
  <c r="AV199" i="8"/>
  <c r="AV198" i="12" s="1"/>
  <c r="AW199" i="8"/>
  <c r="AW198" i="12" s="1"/>
  <c r="AX199" i="8"/>
  <c r="AX198" i="12" s="1"/>
  <c r="AY199" i="8"/>
  <c r="AY198" i="12" s="1"/>
  <c r="AZ199" i="8"/>
  <c r="AZ198" i="12" s="1"/>
  <c r="BA199" i="8"/>
  <c r="BA198" i="12" s="1"/>
  <c r="D200" i="8"/>
  <c r="D199" i="12" s="1"/>
  <c r="F199" i="3"/>
  <c r="G199" i="3"/>
  <c r="G200" i="8" s="1"/>
  <c r="F199" i="5"/>
  <c r="G199" i="5"/>
  <c r="I199" i="3"/>
  <c r="I200" i="8"/>
  <c r="J199" i="3"/>
  <c r="J200" i="8"/>
  <c r="J199" i="12" s="1"/>
  <c r="I199" i="5"/>
  <c r="J199" i="5"/>
  <c r="K200" i="8"/>
  <c r="K199" i="12" s="1"/>
  <c r="M200" i="8"/>
  <c r="M199" i="12" s="1"/>
  <c r="N200" i="8"/>
  <c r="N199" i="12" s="1"/>
  <c r="O200" i="8"/>
  <c r="O199" i="12" s="1"/>
  <c r="P200" i="8"/>
  <c r="P199" i="12" s="1"/>
  <c r="Q200" i="8"/>
  <c r="Q199" i="12" s="1"/>
  <c r="R200" i="8"/>
  <c r="R199" i="12" s="1"/>
  <c r="S200" i="8"/>
  <c r="S199" i="12" s="1"/>
  <c r="T200" i="8"/>
  <c r="T199" i="12" s="1"/>
  <c r="U200" i="8"/>
  <c r="U199" i="12" s="1"/>
  <c r="V200" i="8"/>
  <c r="V199" i="12" s="1"/>
  <c r="W200" i="8"/>
  <c r="W199" i="12" s="1"/>
  <c r="X200" i="8"/>
  <c r="X199" i="12" s="1"/>
  <c r="Z199" i="3"/>
  <c r="Z200" i="8"/>
  <c r="AA199" i="3"/>
  <c r="AA200" i="8"/>
  <c r="AA199" i="12" s="1"/>
  <c r="Z199" i="5"/>
  <c r="Z199" i="12"/>
  <c r="AA199" i="5"/>
  <c r="AB200" i="8"/>
  <c r="AB199" i="12" s="1"/>
  <c r="AC200" i="8"/>
  <c r="AC199" i="12" s="1"/>
  <c r="AD200" i="8"/>
  <c r="AD199" i="12" s="1"/>
  <c r="AE200" i="8"/>
  <c r="AE199" i="12" s="1"/>
  <c r="AF200" i="8"/>
  <c r="AF199" i="12" s="1"/>
  <c r="AG200" i="8"/>
  <c r="AG199" i="12" s="1"/>
  <c r="AH200" i="8"/>
  <c r="AH199" i="12" s="1"/>
  <c r="AI200" i="8"/>
  <c r="AI199" i="12" s="1"/>
  <c r="AJ200" i="8"/>
  <c r="AJ199" i="12" s="1"/>
  <c r="AL199" i="3"/>
  <c r="AL200" i="8" s="1"/>
  <c r="AM199" i="3"/>
  <c r="AL199" i="5"/>
  <c r="AM199" i="5"/>
  <c r="AN200" i="8"/>
  <c r="AN199" i="12" s="1"/>
  <c r="AO200" i="8"/>
  <c r="AO199" i="12" s="1"/>
  <c r="AP200" i="8"/>
  <c r="AP199" i="12" s="1"/>
  <c r="AQ200" i="8"/>
  <c r="AQ199" i="12" s="1"/>
  <c r="AR200" i="8"/>
  <c r="AR199" i="12" s="1"/>
  <c r="AS200" i="8"/>
  <c r="AS199" i="12" s="1"/>
  <c r="AT200" i="8"/>
  <c r="AT199" i="12" s="1"/>
  <c r="AU200" i="8"/>
  <c r="AU199" i="12" s="1"/>
  <c r="AV200" i="8"/>
  <c r="AV199" i="12" s="1"/>
  <c r="AW200" i="8"/>
  <c r="AW199" i="12" s="1"/>
  <c r="AX200" i="8"/>
  <c r="AX199" i="12" s="1"/>
  <c r="AY200" i="8"/>
  <c r="AY199" i="12" s="1"/>
  <c r="AZ200" i="8"/>
  <c r="AZ199" i="12" s="1"/>
  <c r="BA200" i="8"/>
  <c r="BA199" i="12" s="1"/>
  <c r="D201" i="8"/>
  <c r="D200" i="12" s="1"/>
  <c r="F200" i="3"/>
  <c r="G200" i="3"/>
  <c r="G201" i="8" s="1"/>
  <c r="F200" i="5"/>
  <c r="G200" i="5"/>
  <c r="I200" i="3"/>
  <c r="I201" i="8"/>
  <c r="J200" i="3"/>
  <c r="J201" i="8"/>
  <c r="I200" i="5"/>
  <c r="I200" i="12"/>
  <c r="J200" i="5"/>
  <c r="K201" i="8"/>
  <c r="K200" i="12" s="1"/>
  <c r="M201" i="8"/>
  <c r="M200" i="12" s="1"/>
  <c r="O201" i="8"/>
  <c r="O200" i="12" s="1"/>
  <c r="P201" i="8"/>
  <c r="P200" i="12" s="1"/>
  <c r="Q201" i="8"/>
  <c r="Q200" i="12" s="1"/>
  <c r="R201" i="8"/>
  <c r="R200" i="12" s="1"/>
  <c r="S201" i="8"/>
  <c r="S200" i="12" s="1"/>
  <c r="T201" i="8"/>
  <c r="T200" i="12" s="1"/>
  <c r="U201" i="8"/>
  <c r="U200" i="12" s="1"/>
  <c r="V201" i="8"/>
  <c r="V200" i="12" s="1"/>
  <c r="W201" i="8"/>
  <c r="W200" i="12" s="1"/>
  <c r="X201" i="8"/>
  <c r="X200" i="12" s="1"/>
  <c r="Z200" i="3"/>
  <c r="Z201" i="8"/>
  <c r="AA200" i="3"/>
  <c r="AA201" i="8"/>
  <c r="AA200" i="12" s="1"/>
  <c r="Z200" i="5"/>
  <c r="AA200" i="5"/>
  <c r="AB201" i="8"/>
  <c r="AB200" i="12" s="1"/>
  <c r="AC201" i="8"/>
  <c r="AC200" i="12" s="1"/>
  <c r="AD201" i="8"/>
  <c r="AD200" i="12" s="1"/>
  <c r="AE201" i="8"/>
  <c r="AE200" i="12" s="1"/>
  <c r="AF201" i="8"/>
  <c r="AF200" i="12" s="1"/>
  <c r="AG201" i="8"/>
  <c r="AG200" i="12" s="1"/>
  <c r="AH201" i="8"/>
  <c r="AH200" i="12" s="1"/>
  <c r="AI201" i="8"/>
  <c r="AI200" i="12" s="1"/>
  <c r="AJ201" i="8"/>
  <c r="AJ200" i="12" s="1"/>
  <c r="AL200" i="3"/>
  <c r="AL201" i="8" s="1"/>
  <c r="AM200" i="3"/>
  <c r="AL200" i="5"/>
  <c r="AM200" i="5"/>
  <c r="AN201" i="8"/>
  <c r="AN200" i="12" s="1"/>
  <c r="AO201" i="8"/>
  <c r="AO200" i="12" s="1"/>
  <c r="AP201" i="8"/>
  <c r="AP200" i="12" s="1"/>
  <c r="AQ201" i="8"/>
  <c r="AQ200" i="12" s="1"/>
  <c r="AR201" i="8"/>
  <c r="AR200" i="12" s="1"/>
  <c r="AS201" i="8"/>
  <c r="AS200" i="12" s="1"/>
  <c r="AT201" i="8"/>
  <c r="AT200" i="12" s="1"/>
  <c r="AU201" i="8"/>
  <c r="AU200" i="12" s="1"/>
  <c r="AV201" i="8"/>
  <c r="AV200" i="12" s="1"/>
  <c r="AW201" i="8"/>
  <c r="AW200" i="12" s="1"/>
  <c r="AX201" i="8"/>
  <c r="AX200" i="12" s="1"/>
  <c r="AY201" i="8"/>
  <c r="AY200" i="12" s="1"/>
  <c r="AZ201" i="8"/>
  <c r="AZ200" i="12" s="1"/>
  <c r="BA201" i="8"/>
  <c r="BA200" i="12" s="1"/>
  <c r="D202" i="8"/>
  <c r="D201" i="12" s="1"/>
  <c r="F201" i="3"/>
  <c r="G201" i="3"/>
  <c r="G202" i="8" s="1"/>
  <c r="F201" i="5"/>
  <c r="G201" i="5"/>
  <c r="I201" i="3"/>
  <c r="I202" i="8"/>
  <c r="J201" i="3"/>
  <c r="J202" i="8"/>
  <c r="J201" i="12" s="1"/>
  <c r="I201" i="5"/>
  <c r="I201" i="12"/>
  <c r="J201" i="5"/>
  <c r="K202" i="8"/>
  <c r="K201" i="12" s="1"/>
  <c r="M202" i="8"/>
  <c r="M201" i="12" s="1"/>
  <c r="O202" i="8"/>
  <c r="O201" i="12" s="1"/>
  <c r="P202" i="8"/>
  <c r="P201" i="12" s="1"/>
  <c r="Q202" i="8"/>
  <c r="Q201" i="12" s="1"/>
  <c r="R202" i="8"/>
  <c r="R201" i="12" s="1"/>
  <c r="S202" i="8"/>
  <c r="S201" i="12" s="1"/>
  <c r="T202" i="8"/>
  <c r="T201" i="12" s="1"/>
  <c r="U202" i="8"/>
  <c r="U201" i="12" s="1"/>
  <c r="V202" i="8"/>
  <c r="V201" i="12" s="1"/>
  <c r="W202" i="8"/>
  <c r="W201" i="12" s="1"/>
  <c r="X202" i="8"/>
  <c r="X201" i="12" s="1"/>
  <c r="Z201" i="3"/>
  <c r="Z202" i="8"/>
  <c r="AA201" i="3"/>
  <c r="AA202" i="8"/>
  <c r="AA201" i="12" s="1"/>
  <c r="Z201" i="5"/>
  <c r="AA201" i="5"/>
  <c r="AB202" i="8"/>
  <c r="AB201" i="12" s="1"/>
  <c r="AC202" i="8"/>
  <c r="AC201" i="12" s="1"/>
  <c r="AD202" i="8"/>
  <c r="AD201" i="12" s="1"/>
  <c r="AE202" i="8"/>
  <c r="AE201" i="12" s="1"/>
  <c r="AF202" i="8"/>
  <c r="AF201" i="12" s="1"/>
  <c r="AG202" i="8"/>
  <c r="AG201" i="12" s="1"/>
  <c r="AH202" i="8"/>
  <c r="AH201" i="12" s="1"/>
  <c r="AI202" i="8"/>
  <c r="AI201" i="12" s="1"/>
  <c r="AJ202" i="8"/>
  <c r="AJ201" i="12" s="1"/>
  <c r="AL201" i="3"/>
  <c r="AL202" i="8" s="1"/>
  <c r="AM201" i="3"/>
  <c r="AL201" i="5"/>
  <c r="AM201" i="5"/>
  <c r="AN202" i="8"/>
  <c r="AN201" i="12" s="1"/>
  <c r="AO202" i="8"/>
  <c r="AO201" i="12" s="1"/>
  <c r="AP202" i="8"/>
  <c r="AP201" i="12" s="1"/>
  <c r="AQ202" i="8"/>
  <c r="AQ201" i="12" s="1"/>
  <c r="AR202" i="8"/>
  <c r="AR201" i="12" s="1"/>
  <c r="AS202" i="8"/>
  <c r="AS201" i="12" s="1"/>
  <c r="AT202" i="8"/>
  <c r="AT201" i="12" s="1"/>
  <c r="AU202" i="8"/>
  <c r="AU201" i="12" s="1"/>
  <c r="AV202" i="8"/>
  <c r="AV201" i="12" s="1"/>
  <c r="AW202" i="8"/>
  <c r="AW201" i="12" s="1"/>
  <c r="AX202" i="8"/>
  <c r="AX201" i="12" s="1"/>
  <c r="AY202" i="8"/>
  <c r="AY201" i="12" s="1"/>
  <c r="AZ202" i="8"/>
  <c r="AZ201" i="12" s="1"/>
  <c r="BA202" i="8"/>
  <c r="BA201" i="12" s="1"/>
  <c r="D203" i="8"/>
  <c r="D202" i="12" s="1"/>
  <c r="F202" i="3"/>
  <c r="F203" i="8" s="1"/>
  <c r="G202" i="3"/>
  <c r="G203" i="8" s="1"/>
  <c r="F202" i="5"/>
  <c r="G202" i="5"/>
  <c r="I202" i="3"/>
  <c r="I203" i="8"/>
  <c r="J202" i="3"/>
  <c r="J203" i="8"/>
  <c r="J202" i="12" s="1"/>
  <c r="I202" i="5"/>
  <c r="J202" i="5"/>
  <c r="K203" i="8"/>
  <c r="K202" i="12" s="1"/>
  <c r="M203" i="8"/>
  <c r="M202" i="12" s="1"/>
  <c r="O203" i="8"/>
  <c r="O202" i="12" s="1"/>
  <c r="P203" i="8"/>
  <c r="P202" i="12" s="1"/>
  <c r="Q203" i="8"/>
  <c r="Q202" i="12" s="1"/>
  <c r="R203" i="8"/>
  <c r="R202" i="12" s="1"/>
  <c r="S203" i="8"/>
  <c r="S202" i="12" s="1"/>
  <c r="T203" i="8"/>
  <c r="T202" i="12" s="1"/>
  <c r="U203" i="8"/>
  <c r="U202" i="12" s="1"/>
  <c r="V203" i="8"/>
  <c r="V202" i="12" s="1"/>
  <c r="W203" i="8"/>
  <c r="W202" i="12" s="1"/>
  <c r="X203" i="8"/>
  <c r="X202" i="12" s="1"/>
  <c r="Z202" i="3"/>
  <c r="Z203" i="8"/>
  <c r="AA202" i="3"/>
  <c r="AA203" i="8"/>
  <c r="Z202" i="5"/>
  <c r="Z202" i="12"/>
  <c r="AA202" i="5"/>
  <c r="AB203" i="8"/>
  <c r="AB202" i="12" s="1"/>
  <c r="AC203" i="8"/>
  <c r="AC202" i="12" s="1"/>
  <c r="AD203" i="8"/>
  <c r="AD202" i="12" s="1"/>
  <c r="AE203" i="8"/>
  <c r="AE202" i="12" s="1"/>
  <c r="AF203" i="8"/>
  <c r="AF202" i="12" s="1"/>
  <c r="AG203" i="8"/>
  <c r="AG202" i="12" s="1"/>
  <c r="AH203" i="8"/>
  <c r="AH202" i="12" s="1"/>
  <c r="AI203" i="8"/>
  <c r="AI202" i="12" s="1"/>
  <c r="AJ203" i="8"/>
  <c r="AJ202" i="12" s="1"/>
  <c r="AL202" i="3"/>
  <c r="AL203" i="8"/>
  <c r="AM202" i="3"/>
  <c r="AM203" i="8"/>
  <c r="AM202" i="12" s="1"/>
  <c r="AL202" i="5"/>
  <c r="AM202" i="5"/>
  <c r="AN203" i="8"/>
  <c r="AN202" i="12" s="1"/>
  <c r="AO203" i="8"/>
  <c r="AO202" i="12" s="1"/>
  <c r="AP203" i="8"/>
  <c r="AP202" i="12" s="1"/>
  <c r="AQ203" i="8"/>
  <c r="AQ202" i="12" s="1"/>
  <c r="AR203" i="8"/>
  <c r="AR202" i="12" s="1"/>
  <c r="AS203" i="8"/>
  <c r="AS202" i="12" s="1"/>
  <c r="AT203" i="8"/>
  <c r="AT202" i="12" s="1"/>
  <c r="AU203" i="8"/>
  <c r="AU202" i="12" s="1"/>
  <c r="AV203" i="8"/>
  <c r="AV202" i="12" s="1"/>
  <c r="AW203" i="8"/>
  <c r="AW202" i="12" s="1"/>
  <c r="AX203" i="8"/>
  <c r="AX202" i="12" s="1"/>
  <c r="AY203" i="8"/>
  <c r="AY202" i="12" s="1"/>
  <c r="AZ203" i="8"/>
  <c r="AZ202" i="12" s="1"/>
  <c r="BA203" i="8"/>
  <c r="BA202" i="12" s="1"/>
  <c r="D204" i="8"/>
  <c r="D203" i="12" s="1"/>
  <c r="F203" i="3"/>
  <c r="F204" i="8" s="1"/>
  <c r="G203" i="3"/>
  <c r="G204" i="8" s="1"/>
  <c r="F203" i="5"/>
  <c r="G203" i="5"/>
  <c r="I203" i="3"/>
  <c r="I204" i="8"/>
  <c r="J203" i="3"/>
  <c r="J204" i="8"/>
  <c r="J203" i="12" s="1"/>
  <c r="I203" i="5"/>
  <c r="J203" i="5"/>
  <c r="K204" i="8"/>
  <c r="K203" i="12" s="1"/>
  <c r="M204" i="8"/>
  <c r="M203" i="12" s="1"/>
  <c r="O204" i="8"/>
  <c r="O203" i="12" s="1"/>
  <c r="P204" i="8"/>
  <c r="P203" i="12" s="1"/>
  <c r="Q204" i="8"/>
  <c r="Q203" i="12" s="1"/>
  <c r="R204" i="8"/>
  <c r="R203" i="12" s="1"/>
  <c r="S204" i="8"/>
  <c r="S203" i="12" s="1"/>
  <c r="T204" i="8"/>
  <c r="T203" i="12" s="1"/>
  <c r="U204" i="8"/>
  <c r="U203" i="12" s="1"/>
  <c r="V204" i="8"/>
  <c r="V203" i="12" s="1"/>
  <c r="W204" i="8"/>
  <c r="W203" i="12" s="1"/>
  <c r="X204" i="8"/>
  <c r="X203" i="12" s="1"/>
  <c r="Z203" i="3"/>
  <c r="Z204" i="8"/>
  <c r="AA203" i="3"/>
  <c r="AA204" i="8"/>
  <c r="AA203" i="12" s="1"/>
  <c r="Z203" i="5"/>
  <c r="Z203" i="12"/>
  <c r="AA203" i="5"/>
  <c r="AB204" i="8"/>
  <c r="AB203" i="12" s="1"/>
  <c r="AC204" i="8"/>
  <c r="AC203" i="12" s="1"/>
  <c r="AD204" i="8"/>
  <c r="AD203" i="12" s="1"/>
  <c r="AE204" i="8"/>
  <c r="AE203" i="12" s="1"/>
  <c r="AF204" i="8"/>
  <c r="AF203" i="12" s="1"/>
  <c r="AG204" i="8"/>
  <c r="AG203" i="12" s="1"/>
  <c r="AH204" i="8"/>
  <c r="AH203" i="12" s="1"/>
  <c r="AI204" i="8"/>
  <c r="AI203" i="12" s="1"/>
  <c r="AJ204" i="8"/>
  <c r="AJ203" i="12" s="1"/>
  <c r="AL203" i="3"/>
  <c r="AL204" i="8" s="1"/>
  <c r="AM203" i="3"/>
  <c r="AL203" i="5"/>
  <c r="AM203" i="5"/>
  <c r="AN204" i="8"/>
  <c r="AN203" i="12" s="1"/>
  <c r="AO204" i="8"/>
  <c r="AO203" i="12" s="1"/>
  <c r="AP204" i="8"/>
  <c r="AP203" i="12" s="1"/>
  <c r="AQ204" i="8"/>
  <c r="AQ203" i="12" s="1"/>
  <c r="AR204" i="8"/>
  <c r="AR203" i="12" s="1"/>
  <c r="AS204" i="8"/>
  <c r="AS203" i="12" s="1"/>
  <c r="AT204" i="8"/>
  <c r="AT203" i="12" s="1"/>
  <c r="AU204" i="8"/>
  <c r="AU203" i="12" s="1"/>
  <c r="AV204" i="8"/>
  <c r="AV203" i="12" s="1"/>
  <c r="AW204" i="8"/>
  <c r="AW203" i="12" s="1"/>
  <c r="AX204" i="8"/>
  <c r="AX203" i="12" s="1"/>
  <c r="AY204" i="8"/>
  <c r="AY203" i="12" s="1"/>
  <c r="AZ204" i="8"/>
  <c r="AZ203" i="12" s="1"/>
  <c r="BA204" i="8"/>
  <c r="BA203" i="12" s="1"/>
  <c r="D205" i="8"/>
  <c r="D204" i="12" s="1"/>
  <c r="F204" i="3"/>
  <c r="G204" i="3"/>
  <c r="G205" i="8" s="1"/>
  <c r="F204" i="5"/>
  <c r="G204" i="5"/>
  <c r="I204" i="3"/>
  <c r="I205" i="8"/>
  <c r="J204" i="3"/>
  <c r="J205" i="8"/>
  <c r="I204" i="5"/>
  <c r="I204" i="12"/>
  <c r="J204" i="5"/>
  <c r="K205" i="8"/>
  <c r="K204" i="12" s="1"/>
  <c r="M205" i="8"/>
  <c r="M204" i="12" s="1"/>
  <c r="O205" i="8"/>
  <c r="O204" i="12" s="1"/>
  <c r="P205" i="8"/>
  <c r="P204" i="12" s="1"/>
  <c r="Q205" i="8"/>
  <c r="Q204" i="12" s="1"/>
  <c r="R205" i="8"/>
  <c r="R204" i="12" s="1"/>
  <c r="S205" i="8"/>
  <c r="S204" i="12" s="1"/>
  <c r="T205" i="8"/>
  <c r="T204" i="12" s="1"/>
  <c r="U205" i="8"/>
  <c r="U204" i="12" s="1"/>
  <c r="V205" i="8"/>
  <c r="V204" i="12" s="1"/>
  <c r="W205" i="8"/>
  <c r="W204" i="12" s="1"/>
  <c r="X205" i="8"/>
  <c r="X204" i="12" s="1"/>
  <c r="Z204" i="3"/>
  <c r="Z205" i="8"/>
  <c r="AA204" i="3"/>
  <c r="AA205" i="8"/>
  <c r="AA204" i="12" s="1"/>
  <c r="Z204" i="5"/>
  <c r="AA204" i="5"/>
  <c r="AB205" i="8"/>
  <c r="AB204" i="12" s="1"/>
  <c r="AC205" i="8"/>
  <c r="AC204" i="12" s="1"/>
  <c r="AD205" i="8"/>
  <c r="AD204" i="12" s="1"/>
  <c r="AE205" i="8"/>
  <c r="AE204" i="12" s="1"/>
  <c r="AF205" i="8"/>
  <c r="AF204" i="12" s="1"/>
  <c r="AG205" i="8"/>
  <c r="AG204" i="12" s="1"/>
  <c r="AH205" i="8"/>
  <c r="AH204" i="12" s="1"/>
  <c r="AI205" i="8"/>
  <c r="AI204" i="12" s="1"/>
  <c r="AJ205" i="8"/>
  <c r="AJ204" i="12" s="1"/>
  <c r="AL204" i="3"/>
  <c r="AL205" i="8"/>
  <c r="AM204" i="3"/>
  <c r="AL204" i="5"/>
  <c r="AM204" i="5"/>
  <c r="AN205" i="8"/>
  <c r="AN204" i="12" s="1"/>
  <c r="AO205" i="8"/>
  <c r="AO204" i="12" s="1"/>
  <c r="AP205" i="8"/>
  <c r="AP204" i="12" s="1"/>
  <c r="AQ205" i="8"/>
  <c r="AQ204" i="12" s="1"/>
  <c r="AR205" i="8"/>
  <c r="AR204" i="12" s="1"/>
  <c r="AS205" i="8"/>
  <c r="AS204" i="12" s="1"/>
  <c r="AT205" i="8"/>
  <c r="AT204" i="12" s="1"/>
  <c r="AU205" i="8"/>
  <c r="AU204" i="12" s="1"/>
  <c r="AV205" i="8"/>
  <c r="AV204" i="12" s="1"/>
  <c r="AW205" i="8"/>
  <c r="AW204" i="12" s="1"/>
  <c r="AX205" i="8"/>
  <c r="AX204" i="12" s="1"/>
  <c r="AY205" i="8"/>
  <c r="AY204" i="12" s="1"/>
  <c r="AZ205" i="8"/>
  <c r="AZ204" i="12" s="1"/>
  <c r="BA205" i="8"/>
  <c r="BA204" i="12" s="1"/>
  <c r="D206" i="8"/>
  <c r="D205" i="12" s="1"/>
  <c r="F205" i="3"/>
  <c r="F206" i="8" s="1"/>
  <c r="G205" i="3"/>
  <c r="G206" i="8"/>
  <c r="F205" i="5"/>
  <c r="G205" i="5"/>
  <c r="I205" i="3"/>
  <c r="I206" i="8"/>
  <c r="J205" i="3"/>
  <c r="J206" i="8"/>
  <c r="J205" i="12" s="1"/>
  <c r="I205" i="5"/>
  <c r="I205" i="12"/>
  <c r="J205" i="5"/>
  <c r="K206" i="8"/>
  <c r="K205" i="12" s="1"/>
  <c r="M206" i="8"/>
  <c r="M205" i="12" s="1"/>
  <c r="N206" i="8"/>
  <c r="N205" i="12" s="1"/>
  <c r="O206" i="8"/>
  <c r="O205" i="12" s="1"/>
  <c r="P206" i="8"/>
  <c r="P205" i="12" s="1"/>
  <c r="Q206" i="8"/>
  <c r="Q205" i="12" s="1"/>
  <c r="R206" i="8"/>
  <c r="R205" i="12" s="1"/>
  <c r="S206" i="8"/>
  <c r="S205" i="12" s="1"/>
  <c r="T206" i="8"/>
  <c r="T205" i="12" s="1"/>
  <c r="U206" i="8"/>
  <c r="U205" i="12" s="1"/>
  <c r="V206" i="8"/>
  <c r="V205" i="12" s="1"/>
  <c r="W206" i="8"/>
  <c r="W205" i="12" s="1"/>
  <c r="X206" i="8"/>
  <c r="X205" i="12" s="1"/>
  <c r="Z205" i="3"/>
  <c r="Z206" i="8"/>
  <c r="AA205" i="3"/>
  <c r="AA206" i="8"/>
  <c r="AA205" i="12" s="1"/>
  <c r="Z205" i="5"/>
  <c r="AA205" i="5"/>
  <c r="AB206" i="8"/>
  <c r="AB205" i="12" s="1"/>
  <c r="AC206" i="8"/>
  <c r="AC205" i="12" s="1"/>
  <c r="AD206" i="8"/>
  <c r="AD205" i="12" s="1"/>
  <c r="AE206" i="8"/>
  <c r="AE205" i="12" s="1"/>
  <c r="AF206" i="8"/>
  <c r="AF205" i="12" s="1"/>
  <c r="AG206" i="8"/>
  <c r="AG205" i="12" s="1"/>
  <c r="AH206" i="8"/>
  <c r="AH205" i="12" s="1"/>
  <c r="AI206" i="8"/>
  <c r="AI205" i="12" s="1"/>
  <c r="AJ206" i="8"/>
  <c r="AJ205" i="12" s="1"/>
  <c r="AL205" i="3"/>
  <c r="AL206" i="8"/>
  <c r="AM205" i="3"/>
  <c r="AM206" i="8" s="1"/>
  <c r="AL205" i="5"/>
  <c r="AM205" i="5"/>
  <c r="AN206" i="8"/>
  <c r="AN205" i="12" s="1"/>
  <c r="AO206" i="8"/>
  <c r="AO205" i="12" s="1"/>
  <c r="AP206" i="8"/>
  <c r="AP205" i="12" s="1"/>
  <c r="AQ206" i="8"/>
  <c r="AQ205" i="12" s="1"/>
  <c r="AR206" i="8"/>
  <c r="AR205" i="12" s="1"/>
  <c r="AS206" i="8"/>
  <c r="AS205" i="12" s="1"/>
  <c r="AT206" i="8"/>
  <c r="AT205" i="12" s="1"/>
  <c r="AU206" i="8"/>
  <c r="AU205" i="12" s="1"/>
  <c r="AV206" i="8"/>
  <c r="AV205" i="12" s="1"/>
  <c r="AW206" i="8"/>
  <c r="AW205" i="12" s="1"/>
  <c r="AX206" i="8"/>
  <c r="AX205" i="12" s="1"/>
  <c r="AY206" i="8"/>
  <c r="AY205" i="12" s="1"/>
  <c r="AZ206" i="8"/>
  <c r="AZ205" i="12" s="1"/>
  <c r="BA206" i="8"/>
  <c r="BA205" i="12" s="1"/>
  <c r="D207" i="8"/>
  <c r="D206" i="12" s="1"/>
  <c r="F206" i="3"/>
  <c r="F207" i="8" s="1"/>
  <c r="G206" i="3"/>
  <c r="G207" i="8" s="1"/>
  <c r="F206" i="5"/>
  <c r="G206" i="5"/>
  <c r="I206" i="3"/>
  <c r="I207" i="8"/>
  <c r="J206" i="3"/>
  <c r="J207" i="8"/>
  <c r="J206" i="12" s="1"/>
  <c r="I206" i="5"/>
  <c r="J206" i="5"/>
  <c r="K207" i="8"/>
  <c r="K206" i="12" s="1"/>
  <c r="M207" i="8"/>
  <c r="M206" i="12" s="1"/>
  <c r="O207" i="8"/>
  <c r="O206" i="12" s="1"/>
  <c r="P207" i="8"/>
  <c r="P206" i="12" s="1"/>
  <c r="Q207" i="8"/>
  <c r="Q206" i="12" s="1"/>
  <c r="R207" i="8"/>
  <c r="R206" i="12" s="1"/>
  <c r="S207" i="8"/>
  <c r="S206" i="12" s="1"/>
  <c r="T207" i="8"/>
  <c r="T206" i="12" s="1"/>
  <c r="U207" i="8"/>
  <c r="U206" i="12" s="1"/>
  <c r="V207" i="8"/>
  <c r="V206" i="12" s="1"/>
  <c r="W207" i="8"/>
  <c r="W206" i="12" s="1"/>
  <c r="X207" i="8"/>
  <c r="X206" i="12" s="1"/>
  <c r="Z206" i="3"/>
  <c r="Z207" i="8"/>
  <c r="Z206" i="12" s="1"/>
  <c r="AA206" i="3"/>
  <c r="AA207" i="8"/>
  <c r="AA206" i="12" s="1"/>
  <c r="Z206" i="5"/>
  <c r="AA206" i="5"/>
  <c r="AB207" i="8"/>
  <c r="AB206" i="12" s="1"/>
  <c r="AC207" i="8"/>
  <c r="AC206" i="12" s="1"/>
  <c r="AD207" i="8"/>
  <c r="AD206" i="12" s="1"/>
  <c r="AE207" i="8"/>
  <c r="AE206" i="12" s="1"/>
  <c r="AF207" i="8"/>
  <c r="AF206" i="12" s="1"/>
  <c r="AG207" i="8"/>
  <c r="AG206" i="12" s="1"/>
  <c r="AH207" i="8"/>
  <c r="AH206" i="12" s="1"/>
  <c r="AI207" i="8"/>
  <c r="AI206" i="12" s="1"/>
  <c r="AJ207" i="8"/>
  <c r="AJ206" i="12" s="1"/>
  <c r="AL206" i="3"/>
  <c r="AL207" i="8" s="1"/>
  <c r="AL206" i="12" s="1"/>
  <c r="AM206" i="3"/>
  <c r="AL206" i="5"/>
  <c r="AM206" i="5"/>
  <c r="AN207" i="8"/>
  <c r="AN206" i="12" s="1"/>
  <c r="AO207" i="8"/>
  <c r="AO206" i="12" s="1"/>
  <c r="AP207" i="8"/>
  <c r="AP206" i="12" s="1"/>
  <c r="AQ207" i="8"/>
  <c r="AQ206" i="12" s="1"/>
  <c r="AR207" i="8"/>
  <c r="AR206" i="12" s="1"/>
  <c r="AS207" i="8"/>
  <c r="AS206" i="12" s="1"/>
  <c r="AT207" i="8"/>
  <c r="AT206" i="12" s="1"/>
  <c r="AU207" i="8"/>
  <c r="AU206" i="12" s="1"/>
  <c r="AV207" i="8"/>
  <c r="AV206" i="12" s="1"/>
  <c r="AW207" i="8"/>
  <c r="AW206" i="12" s="1"/>
  <c r="AX207" i="8"/>
  <c r="AX206" i="12" s="1"/>
  <c r="AY207" i="8"/>
  <c r="AY206" i="12" s="1"/>
  <c r="AZ207" i="8"/>
  <c r="AZ206" i="12" s="1"/>
  <c r="BA207" i="8"/>
  <c r="BA206" i="12" s="1"/>
  <c r="D208" i="8"/>
  <c r="D207" i="12" s="1"/>
  <c r="F207" i="3"/>
  <c r="F208" i="8" s="1"/>
  <c r="G207" i="3"/>
  <c r="G208" i="8"/>
  <c r="F207" i="5"/>
  <c r="G207" i="5"/>
  <c r="I207" i="3"/>
  <c r="I208" i="8"/>
  <c r="J207" i="3"/>
  <c r="J208" i="8"/>
  <c r="J207" i="12" s="1"/>
  <c r="I207" i="5"/>
  <c r="J207" i="5"/>
  <c r="K208" i="8"/>
  <c r="K207" i="12" s="1"/>
  <c r="M208" i="8"/>
  <c r="M207" i="12" s="1"/>
  <c r="O208" i="8"/>
  <c r="O207" i="12" s="1"/>
  <c r="P208" i="8"/>
  <c r="P207" i="12" s="1"/>
  <c r="Q208" i="8"/>
  <c r="Q207" i="12" s="1"/>
  <c r="R208" i="8"/>
  <c r="R207" i="12" s="1"/>
  <c r="S208" i="8"/>
  <c r="S207" i="12" s="1"/>
  <c r="T208" i="8"/>
  <c r="T207" i="12" s="1"/>
  <c r="U208" i="8"/>
  <c r="U207" i="12" s="1"/>
  <c r="V208" i="8"/>
  <c r="V207" i="12" s="1"/>
  <c r="W208" i="8"/>
  <c r="W207" i="12" s="1"/>
  <c r="X208" i="8"/>
  <c r="X207" i="12" s="1"/>
  <c r="Z207" i="3"/>
  <c r="Z208" i="8"/>
  <c r="AA207" i="3"/>
  <c r="AA208" i="8"/>
  <c r="AA207" i="12" s="1"/>
  <c r="Z207" i="5"/>
  <c r="Z207" i="12"/>
  <c r="AA207" i="5"/>
  <c r="AB208" i="8"/>
  <c r="AB207" i="12" s="1"/>
  <c r="AC208" i="8"/>
  <c r="AC207" i="12" s="1"/>
  <c r="AD208" i="8"/>
  <c r="AD207" i="12" s="1"/>
  <c r="AE208" i="8"/>
  <c r="AE207" i="12" s="1"/>
  <c r="AF208" i="8"/>
  <c r="AF207" i="12" s="1"/>
  <c r="AG208" i="8"/>
  <c r="AG207" i="12" s="1"/>
  <c r="AH208" i="8"/>
  <c r="AH207" i="12" s="1"/>
  <c r="AI208" i="8"/>
  <c r="AI207" i="12" s="1"/>
  <c r="AJ208" i="8"/>
  <c r="AJ207" i="12" s="1"/>
  <c r="AL207" i="3"/>
  <c r="AL208" i="8" s="1"/>
  <c r="AM207" i="3"/>
  <c r="AL207" i="5"/>
  <c r="AM207" i="5"/>
  <c r="AN208" i="8"/>
  <c r="AN207" i="12" s="1"/>
  <c r="AO208" i="8"/>
  <c r="AO207" i="12" s="1"/>
  <c r="AP208" i="8"/>
  <c r="AP207" i="12" s="1"/>
  <c r="AQ208" i="8"/>
  <c r="AQ207" i="12" s="1"/>
  <c r="AR208" i="8"/>
  <c r="AR207" i="12" s="1"/>
  <c r="AS208" i="8"/>
  <c r="AS207" i="12" s="1"/>
  <c r="AT208" i="8"/>
  <c r="AT207" i="12" s="1"/>
  <c r="AU208" i="8"/>
  <c r="AU207" i="12" s="1"/>
  <c r="AV208" i="8"/>
  <c r="AV207" i="12" s="1"/>
  <c r="AW208" i="8"/>
  <c r="AW207" i="12" s="1"/>
  <c r="AX208" i="8"/>
  <c r="AX207" i="12" s="1"/>
  <c r="AY208" i="8"/>
  <c r="AY207" i="12" s="1"/>
  <c r="AZ208" i="8"/>
  <c r="AZ207" i="12" s="1"/>
  <c r="BA208" i="8"/>
  <c r="BA207" i="12" s="1"/>
  <c r="D209" i="8"/>
  <c r="D208" i="12" s="1"/>
  <c r="F208" i="3"/>
  <c r="G208" i="3"/>
  <c r="G209" i="8" s="1"/>
  <c r="F208" i="5"/>
  <c r="G208" i="5"/>
  <c r="I208" i="3"/>
  <c r="I209" i="8"/>
  <c r="J208" i="3"/>
  <c r="J209" i="8"/>
  <c r="I208" i="5"/>
  <c r="I208" i="12"/>
  <c r="J208" i="5"/>
  <c r="K209" i="8"/>
  <c r="K208" i="12" s="1"/>
  <c r="M209" i="8"/>
  <c r="M208" i="12" s="1"/>
  <c r="N209" i="8"/>
  <c r="N208" i="12" s="1"/>
  <c r="O209" i="8"/>
  <c r="O208" i="12" s="1"/>
  <c r="P209" i="8"/>
  <c r="P208" i="12" s="1"/>
  <c r="Q209" i="8"/>
  <c r="Q208" i="12" s="1"/>
  <c r="R209" i="8"/>
  <c r="R208" i="12" s="1"/>
  <c r="S209" i="8"/>
  <c r="S208" i="12" s="1"/>
  <c r="T209" i="8"/>
  <c r="T208" i="12" s="1"/>
  <c r="U209" i="8"/>
  <c r="U208" i="12" s="1"/>
  <c r="V209" i="8"/>
  <c r="V208" i="12" s="1"/>
  <c r="W209" i="8"/>
  <c r="W208" i="12" s="1"/>
  <c r="X209" i="8"/>
  <c r="X208" i="12" s="1"/>
  <c r="Z208" i="3"/>
  <c r="Z209" i="8"/>
  <c r="AA208" i="3"/>
  <c r="AA209" i="8"/>
  <c r="AA208" i="12" s="1"/>
  <c r="Z208" i="5"/>
  <c r="AA208" i="5"/>
  <c r="AB209" i="8"/>
  <c r="AB208" i="12" s="1"/>
  <c r="AC209" i="8"/>
  <c r="AC208" i="12" s="1"/>
  <c r="AD209" i="8"/>
  <c r="AD208" i="12" s="1"/>
  <c r="AE209" i="8"/>
  <c r="AE208" i="12" s="1"/>
  <c r="AF209" i="8"/>
  <c r="AF208" i="12" s="1"/>
  <c r="AG209" i="8"/>
  <c r="AG208" i="12" s="1"/>
  <c r="AH209" i="8"/>
  <c r="AH208" i="12" s="1"/>
  <c r="AI209" i="8"/>
  <c r="AI208" i="12" s="1"/>
  <c r="AJ209" i="8"/>
  <c r="AJ208" i="12" s="1"/>
  <c r="AL208" i="3"/>
  <c r="AL209" i="8"/>
  <c r="AM208" i="3"/>
  <c r="AL208" i="5"/>
  <c r="AM208" i="5"/>
  <c r="AN209" i="8"/>
  <c r="AN208" i="12" s="1"/>
  <c r="AO209" i="8"/>
  <c r="AO208" i="12" s="1"/>
  <c r="AP209" i="8"/>
  <c r="AP208" i="12" s="1"/>
  <c r="AQ209" i="8"/>
  <c r="AQ208" i="12" s="1"/>
  <c r="AR209" i="8"/>
  <c r="AR208" i="12" s="1"/>
  <c r="AS209" i="8"/>
  <c r="AS208" i="12" s="1"/>
  <c r="AT209" i="8"/>
  <c r="AT208" i="12" s="1"/>
  <c r="AU209" i="8"/>
  <c r="AU208" i="12" s="1"/>
  <c r="AV209" i="8"/>
  <c r="AV208" i="12" s="1"/>
  <c r="AW209" i="8"/>
  <c r="AW208" i="12" s="1"/>
  <c r="AX209" i="8"/>
  <c r="AX208" i="12" s="1"/>
  <c r="AY209" i="8"/>
  <c r="AY208" i="12" s="1"/>
  <c r="AZ209" i="8"/>
  <c r="AZ208" i="12" s="1"/>
  <c r="BA209" i="8"/>
  <c r="BA208" i="12" s="1"/>
  <c r="D210" i="8"/>
  <c r="D209" i="12" s="1"/>
  <c r="F209" i="3"/>
  <c r="G209" i="3"/>
  <c r="G210" i="8" s="1"/>
  <c r="F209" i="5"/>
  <c r="G209" i="5"/>
  <c r="I209" i="3"/>
  <c r="I210" i="8"/>
  <c r="J209" i="3"/>
  <c r="J210" i="8"/>
  <c r="J209" i="12" s="1"/>
  <c r="I209" i="5"/>
  <c r="I209" i="12"/>
  <c r="J209" i="5"/>
  <c r="K210" i="8"/>
  <c r="K209" i="12" s="1"/>
  <c r="M210" i="8"/>
  <c r="M209" i="12" s="1"/>
  <c r="O210" i="8"/>
  <c r="O209" i="12" s="1"/>
  <c r="P210" i="8"/>
  <c r="P209" i="12" s="1"/>
  <c r="Q210" i="8"/>
  <c r="Q209" i="12" s="1"/>
  <c r="R210" i="8"/>
  <c r="R209" i="12" s="1"/>
  <c r="S210" i="8"/>
  <c r="S209" i="12" s="1"/>
  <c r="T210" i="8"/>
  <c r="T209" i="12" s="1"/>
  <c r="U210" i="8"/>
  <c r="U209" i="12" s="1"/>
  <c r="V210" i="8"/>
  <c r="V209" i="12" s="1"/>
  <c r="W210" i="8"/>
  <c r="W209" i="12" s="1"/>
  <c r="X210" i="8"/>
  <c r="X209" i="12" s="1"/>
  <c r="Z209" i="3"/>
  <c r="Z210" i="8"/>
  <c r="Z209" i="12" s="1"/>
  <c r="AA209" i="3"/>
  <c r="AA210" i="8"/>
  <c r="AA209" i="12" s="1"/>
  <c r="Z209" i="5"/>
  <c r="AA209" i="5"/>
  <c r="AB210" i="8"/>
  <c r="AB209" i="12" s="1"/>
  <c r="AC210" i="8"/>
  <c r="AC209" i="12" s="1"/>
  <c r="AD210" i="8"/>
  <c r="AD209" i="12" s="1"/>
  <c r="AE210" i="8"/>
  <c r="AE209" i="12" s="1"/>
  <c r="AF210" i="8"/>
  <c r="AF209" i="12" s="1"/>
  <c r="AG210" i="8"/>
  <c r="AG209" i="12" s="1"/>
  <c r="AH210" i="8"/>
  <c r="AH209" i="12" s="1"/>
  <c r="AI210" i="8"/>
  <c r="AI209" i="12" s="1"/>
  <c r="AJ210" i="8"/>
  <c r="AJ209" i="12" s="1"/>
  <c r="AL209" i="3"/>
  <c r="AL210" i="8" s="1"/>
  <c r="AM209" i="3"/>
  <c r="AL209" i="5"/>
  <c r="AM209" i="5"/>
  <c r="AN210" i="8"/>
  <c r="AN209" i="12" s="1"/>
  <c r="AO210" i="8"/>
  <c r="AO209" i="12" s="1"/>
  <c r="AP210" i="8"/>
  <c r="AP209" i="12" s="1"/>
  <c r="AQ210" i="8"/>
  <c r="AQ209" i="12" s="1"/>
  <c r="AR210" i="8"/>
  <c r="AR209" i="12" s="1"/>
  <c r="AS210" i="8"/>
  <c r="AS209" i="12" s="1"/>
  <c r="AT210" i="8"/>
  <c r="AT209" i="12" s="1"/>
  <c r="AU210" i="8"/>
  <c r="AU209" i="12" s="1"/>
  <c r="AV210" i="8"/>
  <c r="AV209" i="12" s="1"/>
  <c r="AW210" i="8"/>
  <c r="AW209" i="12" s="1"/>
  <c r="AX210" i="8"/>
  <c r="AX209" i="12" s="1"/>
  <c r="AY210" i="8"/>
  <c r="AY209" i="12" s="1"/>
  <c r="AZ210" i="8"/>
  <c r="AZ209" i="12" s="1"/>
  <c r="BA210" i="8"/>
  <c r="BA209" i="12" s="1"/>
  <c r="D211" i="8"/>
  <c r="D210" i="12" s="1"/>
  <c r="F210" i="3"/>
  <c r="G210" i="3"/>
  <c r="G211" i="8" s="1"/>
  <c r="F210" i="5"/>
  <c r="G210" i="5"/>
  <c r="I210" i="3"/>
  <c r="I211" i="8"/>
  <c r="J210" i="3"/>
  <c r="J211" i="8"/>
  <c r="J210" i="12" s="1"/>
  <c r="I210" i="5"/>
  <c r="J210" i="5"/>
  <c r="K211" i="8"/>
  <c r="K210" i="12" s="1"/>
  <c r="M211" i="8"/>
  <c r="M210" i="12" s="1"/>
  <c r="O211" i="8"/>
  <c r="O210" i="12" s="1"/>
  <c r="P211" i="8"/>
  <c r="P210" i="12" s="1"/>
  <c r="Q211" i="8"/>
  <c r="Q210" i="12" s="1"/>
  <c r="R211" i="8"/>
  <c r="R210" i="12" s="1"/>
  <c r="S211" i="8"/>
  <c r="S210" i="12" s="1"/>
  <c r="T211" i="8"/>
  <c r="T210" i="12" s="1"/>
  <c r="U211" i="8"/>
  <c r="U210" i="12" s="1"/>
  <c r="V211" i="8"/>
  <c r="V210" i="12" s="1"/>
  <c r="W211" i="8"/>
  <c r="W210" i="12" s="1"/>
  <c r="X211" i="8"/>
  <c r="X210" i="12" s="1"/>
  <c r="Z210" i="3"/>
  <c r="Z211" i="8"/>
  <c r="AA210" i="3"/>
  <c r="AA211" i="8"/>
  <c r="Z210" i="5"/>
  <c r="Z210" i="12"/>
  <c r="AA210" i="5"/>
  <c r="AB211" i="8"/>
  <c r="AB210" i="12" s="1"/>
  <c r="AC211" i="8"/>
  <c r="AC210" i="12" s="1"/>
  <c r="AD211" i="8"/>
  <c r="AD210" i="12" s="1"/>
  <c r="AE211" i="8"/>
  <c r="AE210" i="12" s="1"/>
  <c r="AF211" i="8"/>
  <c r="AF210" i="12" s="1"/>
  <c r="AG211" i="8"/>
  <c r="AG210" i="12" s="1"/>
  <c r="AH211" i="8"/>
  <c r="AH210" i="12" s="1"/>
  <c r="AI211" i="8"/>
  <c r="AI210" i="12" s="1"/>
  <c r="AJ211" i="8"/>
  <c r="AJ210" i="12" s="1"/>
  <c r="AL210" i="3"/>
  <c r="AL211" i="8" s="1"/>
  <c r="AM210" i="3"/>
  <c r="AL210" i="5"/>
  <c r="AM210" i="5"/>
  <c r="AN211" i="8"/>
  <c r="AN210" i="12" s="1"/>
  <c r="AO211" i="8"/>
  <c r="AO210" i="12" s="1"/>
  <c r="AP211" i="8"/>
  <c r="AP210" i="12" s="1"/>
  <c r="AQ211" i="8"/>
  <c r="AQ210" i="12" s="1"/>
  <c r="AR211" i="8"/>
  <c r="AR210" i="12" s="1"/>
  <c r="AS211" i="8"/>
  <c r="AS210" i="12" s="1"/>
  <c r="AT211" i="8"/>
  <c r="AT210" i="12" s="1"/>
  <c r="AU211" i="8"/>
  <c r="AU210" i="12" s="1"/>
  <c r="AV211" i="8"/>
  <c r="AV210" i="12" s="1"/>
  <c r="AW211" i="8"/>
  <c r="AW210" i="12" s="1"/>
  <c r="AX211" i="8"/>
  <c r="AX210" i="12" s="1"/>
  <c r="AY211" i="8"/>
  <c r="AY210" i="12" s="1"/>
  <c r="AZ211" i="8"/>
  <c r="AZ210" i="12" s="1"/>
  <c r="BA211" i="8"/>
  <c r="BA210" i="12" s="1"/>
  <c r="D212" i="8"/>
  <c r="D211" i="12" s="1"/>
  <c r="F211" i="3"/>
  <c r="G211" i="3"/>
  <c r="G212" i="8" s="1"/>
  <c r="F211" i="5"/>
  <c r="G211" i="5"/>
  <c r="I211" i="3"/>
  <c r="I212" i="8"/>
  <c r="J211" i="3"/>
  <c r="J212" i="8"/>
  <c r="J211" i="12" s="1"/>
  <c r="I211" i="5"/>
  <c r="J211" i="5"/>
  <c r="K212" i="8"/>
  <c r="K211" i="12" s="1"/>
  <c r="M212" i="8"/>
  <c r="M211" i="12" s="1"/>
  <c r="O212" i="8"/>
  <c r="O211" i="12" s="1"/>
  <c r="P212" i="8"/>
  <c r="P211" i="12" s="1"/>
  <c r="Q212" i="8"/>
  <c r="Q211" i="12" s="1"/>
  <c r="R212" i="8"/>
  <c r="R211" i="12" s="1"/>
  <c r="S212" i="8"/>
  <c r="S211" i="12" s="1"/>
  <c r="T212" i="8"/>
  <c r="T211" i="12" s="1"/>
  <c r="U212" i="8"/>
  <c r="U211" i="12" s="1"/>
  <c r="V212" i="8"/>
  <c r="V211" i="12" s="1"/>
  <c r="W212" i="8"/>
  <c r="W211" i="12" s="1"/>
  <c r="X212" i="8"/>
  <c r="X211" i="12" s="1"/>
  <c r="Z211" i="3"/>
  <c r="Z212" i="8"/>
  <c r="AA211" i="3"/>
  <c r="AA212" i="8"/>
  <c r="AA211" i="12" s="1"/>
  <c r="Z211" i="5"/>
  <c r="Z211" i="12"/>
  <c r="AA211" i="5"/>
  <c r="AB212" i="8"/>
  <c r="AB211" i="12" s="1"/>
  <c r="AC212" i="8"/>
  <c r="AC211" i="12" s="1"/>
  <c r="AD212" i="8"/>
  <c r="AD211" i="12" s="1"/>
  <c r="AE212" i="8"/>
  <c r="AE211" i="12" s="1"/>
  <c r="AF212" i="8"/>
  <c r="AF211" i="12" s="1"/>
  <c r="AG212" i="8"/>
  <c r="AG211" i="12" s="1"/>
  <c r="AH212" i="8"/>
  <c r="AH211" i="12" s="1"/>
  <c r="AI212" i="8"/>
  <c r="AI211" i="12" s="1"/>
  <c r="AJ212" i="8"/>
  <c r="AJ211" i="12" s="1"/>
  <c r="AL211" i="3"/>
  <c r="AL212" i="8" s="1"/>
  <c r="AM211" i="3"/>
  <c r="AL211" i="5"/>
  <c r="AM211" i="5"/>
  <c r="AN212" i="8"/>
  <c r="AN211" i="12" s="1"/>
  <c r="AO212" i="8"/>
  <c r="AO211" i="12" s="1"/>
  <c r="AP212" i="8"/>
  <c r="AP211" i="12" s="1"/>
  <c r="AQ212" i="8"/>
  <c r="AQ211" i="12" s="1"/>
  <c r="AR212" i="8"/>
  <c r="AR211" i="12" s="1"/>
  <c r="AS212" i="8"/>
  <c r="AS211" i="12" s="1"/>
  <c r="AT212" i="8"/>
  <c r="AT211" i="12" s="1"/>
  <c r="AU212" i="8"/>
  <c r="AU211" i="12" s="1"/>
  <c r="AV212" i="8"/>
  <c r="AV211" i="12" s="1"/>
  <c r="AW212" i="8"/>
  <c r="AW211" i="12" s="1"/>
  <c r="AX212" i="8"/>
  <c r="AX211" i="12" s="1"/>
  <c r="AY212" i="8"/>
  <c r="AY211" i="12" s="1"/>
  <c r="AZ212" i="8"/>
  <c r="AZ211" i="12" s="1"/>
  <c r="BA212" i="8"/>
  <c r="BA211" i="12" s="1"/>
  <c r="D213" i="8"/>
  <c r="D212" i="12" s="1"/>
  <c r="F212" i="3"/>
  <c r="G212" i="3"/>
  <c r="G213" i="8" s="1"/>
  <c r="F212" i="5"/>
  <c r="G212" i="5"/>
  <c r="I212" i="3"/>
  <c r="I213" i="8"/>
  <c r="J212" i="3"/>
  <c r="J213" i="8"/>
  <c r="I212" i="5"/>
  <c r="I212" i="12"/>
  <c r="J212" i="5"/>
  <c r="K213" i="8"/>
  <c r="K212" i="12" s="1"/>
  <c r="M213" i="8"/>
  <c r="M212" i="12" s="1"/>
  <c r="O213" i="8"/>
  <c r="O212" i="12" s="1"/>
  <c r="P213" i="8"/>
  <c r="P212" i="12" s="1"/>
  <c r="Q213" i="8"/>
  <c r="Q212" i="12" s="1"/>
  <c r="R213" i="8"/>
  <c r="R212" i="12" s="1"/>
  <c r="S213" i="8"/>
  <c r="S212" i="12" s="1"/>
  <c r="T213" i="8"/>
  <c r="T212" i="12" s="1"/>
  <c r="U213" i="8"/>
  <c r="U212" i="12" s="1"/>
  <c r="V213" i="8"/>
  <c r="V212" i="12" s="1"/>
  <c r="W213" i="8"/>
  <c r="W212" i="12" s="1"/>
  <c r="X213" i="8"/>
  <c r="X212" i="12" s="1"/>
  <c r="Z212" i="3"/>
  <c r="Z213" i="8"/>
  <c r="AA212" i="3"/>
  <c r="AA213" i="8"/>
  <c r="AA212" i="12" s="1"/>
  <c r="Z212" i="5"/>
  <c r="AA212" i="5"/>
  <c r="AB213" i="8"/>
  <c r="AB212" i="12" s="1"/>
  <c r="AC213" i="8"/>
  <c r="AC212" i="12" s="1"/>
  <c r="AD213" i="8"/>
  <c r="AD212" i="12" s="1"/>
  <c r="AE213" i="8"/>
  <c r="AE212" i="12" s="1"/>
  <c r="AF213" i="8"/>
  <c r="AF212" i="12" s="1"/>
  <c r="AG213" i="8"/>
  <c r="AG212" i="12" s="1"/>
  <c r="AH213" i="8"/>
  <c r="AH212" i="12" s="1"/>
  <c r="AI213" i="8"/>
  <c r="AI212" i="12" s="1"/>
  <c r="AJ213" i="8"/>
  <c r="AJ212" i="12" s="1"/>
  <c r="AL212" i="3"/>
  <c r="AL213" i="8" s="1"/>
  <c r="AM212" i="3"/>
  <c r="AM213" i="8"/>
  <c r="AL212" i="5"/>
  <c r="AM212" i="5"/>
  <c r="AN213" i="8"/>
  <c r="AN212" i="12" s="1"/>
  <c r="AO213" i="8"/>
  <c r="AO212" i="12" s="1"/>
  <c r="AP213" i="8"/>
  <c r="AP212" i="12" s="1"/>
  <c r="AQ213" i="8"/>
  <c r="AQ212" i="12" s="1"/>
  <c r="AR213" i="8"/>
  <c r="AR212" i="12" s="1"/>
  <c r="AS213" i="8"/>
  <c r="AS212" i="12" s="1"/>
  <c r="AT213" i="8"/>
  <c r="AT212" i="12" s="1"/>
  <c r="AU213" i="8"/>
  <c r="AU212" i="12" s="1"/>
  <c r="AV213" i="8"/>
  <c r="AV212" i="12" s="1"/>
  <c r="AW213" i="8"/>
  <c r="AW212" i="12" s="1"/>
  <c r="AX213" i="8"/>
  <c r="AX212" i="12" s="1"/>
  <c r="AY213" i="8"/>
  <c r="AY212" i="12" s="1"/>
  <c r="AZ213" i="8"/>
  <c r="AZ212" i="12" s="1"/>
  <c r="BA213" i="8"/>
  <c r="BA212" i="12" s="1"/>
  <c r="D214" i="8"/>
  <c r="D213" i="12" s="1"/>
  <c r="F213" i="3"/>
  <c r="F214" i="8"/>
  <c r="G213" i="3"/>
  <c r="G214" i="8" s="1"/>
  <c r="F213" i="5"/>
  <c r="G213" i="5"/>
  <c r="I213" i="3"/>
  <c r="I214" i="8"/>
  <c r="J213" i="3"/>
  <c r="J214" i="8"/>
  <c r="J213" i="12" s="1"/>
  <c r="I213" i="5"/>
  <c r="I213" i="12"/>
  <c r="J213" i="5"/>
  <c r="K214" i="8"/>
  <c r="K213" i="12" s="1"/>
  <c r="M214" i="8"/>
  <c r="M213" i="12" s="1"/>
  <c r="O214" i="8"/>
  <c r="O213" i="12" s="1"/>
  <c r="P214" i="8"/>
  <c r="P213" i="12" s="1"/>
  <c r="Q214" i="8"/>
  <c r="Q213" i="12" s="1"/>
  <c r="R214" i="8"/>
  <c r="R213" i="12" s="1"/>
  <c r="S214" i="8"/>
  <c r="S213" i="12" s="1"/>
  <c r="T214" i="8"/>
  <c r="T213" i="12" s="1"/>
  <c r="U214" i="8"/>
  <c r="U213" i="12" s="1"/>
  <c r="V214" i="8"/>
  <c r="V213" i="12" s="1"/>
  <c r="W214" i="8"/>
  <c r="W213" i="12" s="1"/>
  <c r="X214" i="8"/>
  <c r="X213" i="12" s="1"/>
  <c r="Z213" i="3"/>
  <c r="Z214" i="8"/>
  <c r="Z213" i="12" s="1"/>
  <c r="AA213" i="3"/>
  <c r="AA214" i="8"/>
  <c r="AA213" i="12" s="1"/>
  <c r="Z213" i="5"/>
  <c r="AA213" i="5"/>
  <c r="AB214" i="8"/>
  <c r="AB213" i="12" s="1"/>
  <c r="AC214" i="8"/>
  <c r="AC213" i="12" s="1"/>
  <c r="AD214" i="8"/>
  <c r="AD213" i="12" s="1"/>
  <c r="AE214" i="8"/>
  <c r="AE213" i="12" s="1"/>
  <c r="AF214" i="8"/>
  <c r="AF213" i="12" s="1"/>
  <c r="AG214" i="8"/>
  <c r="AG213" i="12" s="1"/>
  <c r="AH214" i="8"/>
  <c r="AH213" i="12" s="1"/>
  <c r="AI214" i="8"/>
  <c r="AI213" i="12" s="1"/>
  <c r="AJ214" i="8"/>
  <c r="AJ213" i="12" s="1"/>
  <c r="AL213" i="3"/>
  <c r="AL214" i="8" s="1"/>
  <c r="AM213" i="3"/>
  <c r="AL213" i="5"/>
  <c r="AM213" i="5"/>
  <c r="AN214" i="8"/>
  <c r="AN213" i="12" s="1"/>
  <c r="AO214" i="8"/>
  <c r="AO213" i="12" s="1"/>
  <c r="AP214" i="8"/>
  <c r="AP213" i="12" s="1"/>
  <c r="AQ214" i="8"/>
  <c r="AQ213" i="12" s="1"/>
  <c r="AR214" i="8"/>
  <c r="AR213" i="12" s="1"/>
  <c r="AS214" i="8"/>
  <c r="AS213" i="12" s="1"/>
  <c r="AT214" i="8"/>
  <c r="AT213" i="12" s="1"/>
  <c r="AU214" i="8"/>
  <c r="AU213" i="12" s="1"/>
  <c r="AV214" i="8"/>
  <c r="AV213" i="12" s="1"/>
  <c r="AW214" i="8"/>
  <c r="AW213" i="12" s="1"/>
  <c r="AX214" i="8"/>
  <c r="AX213" i="12" s="1"/>
  <c r="AY214" i="8"/>
  <c r="AY213" i="12" s="1"/>
  <c r="AZ214" i="8"/>
  <c r="AZ213" i="12" s="1"/>
  <c r="BA214" i="8"/>
  <c r="BA213" i="12" s="1"/>
  <c r="D215" i="8"/>
  <c r="D214" i="12" s="1"/>
  <c r="F214" i="3"/>
  <c r="G214" i="3"/>
  <c r="G215" i="8" s="1"/>
  <c r="F214" i="5"/>
  <c r="G214" i="5"/>
  <c r="I214" i="3"/>
  <c r="I215" i="8"/>
  <c r="J214" i="3"/>
  <c r="J215" i="8"/>
  <c r="J214" i="12" s="1"/>
  <c r="I214" i="5"/>
  <c r="J214" i="5"/>
  <c r="K215" i="8"/>
  <c r="K214" i="12" s="1"/>
  <c r="M215" i="8"/>
  <c r="M214" i="12" s="1"/>
  <c r="O215" i="8"/>
  <c r="O214" i="12" s="1"/>
  <c r="P215" i="8"/>
  <c r="P214" i="12" s="1"/>
  <c r="Q215" i="8"/>
  <c r="Q214" i="12" s="1"/>
  <c r="R215" i="8"/>
  <c r="R214" i="12" s="1"/>
  <c r="S215" i="8"/>
  <c r="S214" i="12" s="1"/>
  <c r="T215" i="8"/>
  <c r="T214" i="12" s="1"/>
  <c r="U215" i="8"/>
  <c r="U214" i="12" s="1"/>
  <c r="V215" i="8"/>
  <c r="V214" i="12" s="1"/>
  <c r="W215" i="8"/>
  <c r="W214" i="12" s="1"/>
  <c r="X215" i="8"/>
  <c r="X214" i="12" s="1"/>
  <c r="Z214" i="3"/>
  <c r="Z215" i="8"/>
  <c r="AA214" i="3"/>
  <c r="AA215" i="8"/>
  <c r="AA214" i="12" s="1"/>
  <c r="Z214" i="5"/>
  <c r="Z214" i="12"/>
  <c r="AA214" i="5"/>
  <c r="AB215" i="8"/>
  <c r="AB214" i="12" s="1"/>
  <c r="AC215" i="8"/>
  <c r="AC214" i="12" s="1"/>
  <c r="AD215" i="8"/>
  <c r="AD214" i="12" s="1"/>
  <c r="AE215" i="8"/>
  <c r="AE214" i="12" s="1"/>
  <c r="AF215" i="8"/>
  <c r="AF214" i="12" s="1"/>
  <c r="AG215" i="8"/>
  <c r="AG214" i="12" s="1"/>
  <c r="AH215" i="8"/>
  <c r="AH214" i="12" s="1"/>
  <c r="AI215" i="8"/>
  <c r="AI214" i="12" s="1"/>
  <c r="AJ215" i="8"/>
  <c r="AJ214" i="12" s="1"/>
  <c r="AL214" i="3"/>
  <c r="AL215" i="8" s="1"/>
  <c r="AM214" i="3"/>
  <c r="AL214" i="5"/>
  <c r="AM214" i="5"/>
  <c r="AN215" i="8"/>
  <c r="AN214" i="12" s="1"/>
  <c r="AO215" i="8"/>
  <c r="AO214" i="12" s="1"/>
  <c r="AP215" i="8"/>
  <c r="AP214" i="12" s="1"/>
  <c r="AQ215" i="8"/>
  <c r="AQ214" i="12" s="1"/>
  <c r="AR215" i="8"/>
  <c r="AR214" i="12" s="1"/>
  <c r="AS215" i="8"/>
  <c r="AS214" i="12" s="1"/>
  <c r="AT215" i="8"/>
  <c r="AT214" i="12" s="1"/>
  <c r="AU215" i="8"/>
  <c r="AU214" i="12" s="1"/>
  <c r="AV215" i="8"/>
  <c r="AV214" i="12" s="1"/>
  <c r="AW215" i="8"/>
  <c r="AW214" i="12" s="1"/>
  <c r="AX215" i="8"/>
  <c r="AX214" i="12" s="1"/>
  <c r="AY215" i="8"/>
  <c r="AY214" i="12" s="1"/>
  <c r="AZ215" i="8"/>
  <c r="AZ214" i="12" s="1"/>
  <c r="BA215" i="8"/>
  <c r="BA214" i="12" s="1"/>
  <c r="D216" i="8"/>
  <c r="D215" i="12" s="1"/>
  <c r="F215" i="3"/>
  <c r="G215" i="3"/>
  <c r="G216" i="8" s="1"/>
  <c r="F215" i="5"/>
  <c r="G215" i="5"/>
  <c r="I215" i="3"/>
  <c r="I216" i="8"/>
  <c r="J215" i="3"/>
  <c r="J216" i="8"/>
  <c r="J215" i="12" s="1"/>
  <c r="I215" i="5"/>
  <c r="J215" i="5"/>
  <c r="K216" i="8"/>
  <c r="K215" i="12" s="1"/>
  <c r="M216" i="8"/>
  <c r="M215" i="12" s="1"/>
  <c r="O216" i="8"/>
  <c r="O215" i="12" s="1"/>
  <c r="P216" i="8"/>
  <c r="P215" i="12" s="1"/>
  <c r="Q216" i="8"/>
  <c r="Q215" i="12" s="1"/>
  <c r="R216" i="8"/>
  <c r="R215" i="12" s="1"/>
  <c r="S216" i="8"/>
  <c r="S215" i="12" s="1"/>
  <c r="T216" i="8"/>
  <c r="T215" i="12" s="1"/>
  <c r="U216" i="8"/>
  <c r="U215" i="12" s="1"/>
  <c r="V216" i="8"/>
  <c r="V215" i="12" s="1"/>
  <c r="W216" i="8"/>
  <c r="W215" i="12" s="1"/>
  <c r="X216" i="8"/>
  <c r="X215" i="12" s="1"/>
  <c r="Z215" i="3"/>
  <c r="Z216" i="8"/>
  <c r="AA215" i="3"/>
  <c r="AA216" i="8"/>
  <c r="AA215" i="12" s="1"/>
  <c r="Z215" i="5"/>
  <c r="Z215" i="12"/>
  <c r="AA215" i="5"/>
  <c r="AB216" i="8"/>
  <c r="AB215" i="12" s="1"/>
  <c r="AC216" i="8"/>
  <c r="AC215" i="12" s="1"/>
  <c r="AD216" i="8"/>
  <c r="AD215" i="12" s="1"/>
  <c r="AE216" i="8"/>
  <c r="AE215" i="12" s="1"/>
  <c r="AF216" i="8"/>
  <c r="AF215" i="12" s="1"/>
  <c r="AG216" i="8"/>
  <c r="AG215" i="12" s="1"/>
  <c r="AH216" i="8"/>
  <c r="AH215" i="12" s="1"/>
  <c r="AI216" i="8"/>
  <c r="AI215" i="12" s="1"/>
  <c r="AJ216" i="8"/>
  <c r="AJ215" i="12" s="1"/>
  <c r="AL215" i="3"/>
  <c r="AL216" i="8" s="1"/>
  <c r="AL215" i="12" s="1"/>
  <c r="AM215" i="3"/>
  <c r="AL215" i="5"/>
  <c r="AM215" i="5"/>
  <c r="AN216" i="8"/>
  <c r="AN215" i="12" s="1"/>
  <c r="AO216" i="8"/>
  <c r="AO215" i="12" s="1"/>
  <c r="AP216" i="8"/>
  <c r="AP215" i="12" s="1"/>
  <c r="AQ216" i="8"/>
  <c r="AQ215" i="12" s="1"/>
  <c r="AR216" i="8"/>
  <c r="AR215" i="12" s="1"/>
  <c r="AS216" i="8"/>
  <c r="AS215" i="12" s="1"/>
  <c r="AT216" i="8"/>
  <c r="AT215" i="12" s="1"/>
  <c r="AU216" i="8"/>
  <c r="AU215" i="12" s="1"/>
  <c r="AV216" i="8"/>
  <c r="AV215" i="12" s="1"/>
  <c r="AW216" i="8"/>
  <c r="AW215" i="12" s="1"/>
  <c r="AX216" i="8"/>
  <c r="AX215" i="12" s="1"/>
  <c r="AY216" i="8"/>
  <c r="AY215" i="12" s="1"/>
  <c r="AZ216" i="8"/>
  <c r="AZ215" i="12" s="1"/>
  <c r="BA216" i="8"/>
  <c r="BA215" i="12" s="1"/>
  <c r="D217" i="8"/>
  <c r="D216" i="12" s="1"/>
  <c r="F216" i="3"/>
  <c r="G216" i="3"/>
  <c r="G217" i="8" s="1"/>
  <c r="F216" i="5"/>
  <c r="G216" i="5"/>
  <c r="I216" i="3"/>
  <c r="I217" i="8"/>
  <c r="J216" i="3"/>
  <c r="J217" i="8"/>
  <c r="I216" i="5"/>
  <c r="I216" i="12"/>
  <c r="J216" i="5"/>
  <c r="K217" i="8"/>
  <c r="K216" i="12" s="1"/>
  <c r="M217" i="8"/>
  <c r="M216" i="12" s="1"/>
  <c r="N217" i="8"/>
  <c r="N216" i="12" s="1"/>
  <c r="O217" i="8"/>
  <c r="O216" i="12" s="1"/>
  <c r="P217" i="8"/>
  <c r="P216" i="12" s="1"/>
  <c r="Q217" i="8"/>
  <c r="Q216" i="12" s="1"/>
  <c r="R217" i="8"/>
  <c r="R216" i="12" s="1"/>
  <c r="S217" i="8"/>
  <c r="S216" i="12" s="1"/>
  <c r="T217" i="8"/>
  <c r="T216" i="12" s="1"/>
  <c r="U217" i="8"/>
  <c r="U216" i="12" s="1"/>
  <c r="V217" i="8"/>
  <c r="V216" i="12" s="1"/>
  <c r="W217" i="8"/>
  <c r="W216" i="12" s="1"/>
  <c r="X217" i="8"/>
  <c r="X216" i="12" s="1"/>
  <c r="Z216" i="3"/>
  <c r="Z217" i="8"/>
  <c r="AA216" i="3"/>
  <c r="AA217" i="8"/>
  <c r="AA216" i="12" s="1"/>
  <c r="Z216" i="5"/>
  <c r="AA216" i="5"/>
  <c r="AB217" i="8"/>
  <c r="AB216" i="12" s="1"/>
  <c r="AC217" i="8"/>
  <c r="AC216" i="12" s="1"/>
  <c r="AD217" i="8"/>
  <c r="AD216" i="12" s="1"/>
  <c r="AE217" i="8"/>
  <c r="AE216" i="12" s="1"/>
  <c r="AF217" i="8"/>
  <c r="AF216" i="12" s="1"/>
  <c r="AG217" i="8"/>
  <c r="AG216" i="12" s="1"/>
  <c r="AH217" i="8"/>
  <c r="AH216" i="12" s="1"/>
  <c r="AI217" i="8"/>
  <c r="AI216" i="12" s="1"/>
  <c r="AJ217" i="8"/>
  <c r="AJ216" i="12" s="1"/>
  <c r="AL216" i="3"/>
  <c r="AL217" i="8" s="1"/>
  <c r="AM216" i="3"/>
  <c r="AL216" i="5"/>
  <c r="AM216" i="5"/>
  <c r="AN217" i="8"/>
  <c r="AN216" i="12" s="1"/>
  <c r="AO217" i="8"/>
  <c r="AO216" i="12" s="1"/>
  <c r="AP217" i="8"/>
  <c r="AP216" i="12" s="1"/>
  <c r="AQ217" i="8"/>
  <c r="AQ216" i="12" s="1"/>
  <c r="AR217" i="8"/>
  <c r="AR216" i="12" s="1"/>
  <c r="AS217" i="8"/>
  <c r="AS216" i="12" s="1"/>
  <c r="AT217" i="8"/>
  <c r="AT216" i="12" s="1"/>
  <c r="AU217" i="8"/>
  <c r="AU216" i="12" s="1"/>
  <c r="AV217" i="8"/>
  <c r="AV216" i="12" s="1"/>
  <c r="AW217" i="8"/>
  <c r="AW216" i="12" s="1"/>
  <c r="AX217" i="8"/>
  <c r="AX216" i="12" s="1"/>
  <c r="AY217" i="8"/>
  <c r="AY216" i="12" s="1"/>
  <c r="AZ217" i="8"/>
  <c r="AZ216" i="12" s="1"/>
  <c r="BA217" i="8"/>
  <c r="BA216" i="12" s="1"/>
  <c r="D218" i="8"/>
  <c r="D217" i="12" s="1"/>
  <c r="F217" i="3"/>
  <c r="G217" i="3"/>
  <c r="G218" i="8"/>
  <c r="F217" i="5"/>
  <c r="G217" i="5"/>
  <c r="I217" i="3"/>
  <c r="I218" i="8"/>
  <c r="J217" i="3"/>
  <c r="J218" i="8"/>
  <c r="J217" i="12" s="1"/>
  <c r="I217" i="5"/>
  <c r="I217" i="12"/>
  <c r="J217" i="5"/>
  <c r="K218" i="8"/>
  <c r="K217" i="12" s="1"/>
  <c r="M218" i="8"/>
  <c r="M217" i="12" s="1"/>
  <c r="O218" i="8"/>
  <c r="O217" i="12" s="1"/>
  <c r="P218" i="8"/>
  <c r="P217" i="12" s="1"/>
  <c r="Q218" i="8"/>
  <c r="Q217" i="12" s="1"/>
  <c r="R218" i="8"/>
  <c r="R217" i="12" s="1"/>
  <c r="S218" i="8"/>
  <c r="S217" i="12" s="1"/>
  <c r="T218" i="8"/>
  <c r="T217" i="12" s="1"/>
  <c r="U218" i="8"/>
  <c r="U217" i="12" s="1"/>
  <c r="V218" i="8"/>
  <c r="V217" i="12" s="1"/>
  <c r="W218" i="8"/>
  <c r="W217" i="12" s="1"/>
  <c r="X218" i="8"/>
  <c r="X217" i="12" s="1"/>
  <c r="Z217" i="3"/>
  <c r="Z218" i="8"/>
  <c r="AA217" i="3"/>
  <c r="AA218" i="8"/>
  <c r="AA217" i="12" s="1"/>
  <c r="Z217" i="5"/>
  <c r="AA217" i="5"/>
  <c r="AB218" i="8"/>
  <c r="AB217" i="12" s="1"/>
  <c r="AC218" i="8"/>
  <c r="AC217" i="12" s="1"/>
  <c r="AD218" i="8"/>
  <c r="AD217" i="12" s="1"/>
  <c r="AE218" i="8"/>
  <c r="AE217" i="12" s="1"/>
  <c r="AF218" i="8"/>
  <c r="AF217" i="12" s="1"/>
  <c r="AG218" i="8"/>
  <c r="AG217" i="12" s="1"/>
  <c r="AH218" i="8"/>
  <c r="AH217" i="12" s="1"/>
  <c r="AI218" i="8"/>
  <c r="AI217" i="12" s="1"/>
  <c r="AJ218" i="8"/>
  <c r="AJ217" i="12" s="1"/>
  <c r="AL217" i="3"/>
  <c r="AL218" i="8" s="1"/>
  <c r="AM217" i="3"/>
  <c r="AL217" i="5"/>
  <c r="AM217" i="5"/>
  <c r="AN218" i="8"/>
  <c r="AN217" i="12" s="1"/>
  <c r="AO218" i="8"/>
  <c r="AO217" i="12" s="1"/>
  <c r="AP218" i="8"/>
  <c r="AP217" i="12" s="1"/>
  <c r="AQ218" i="8"/>
  <c r="AQ217" i="12" s="1"/>
  <c r="AR218" i="8"/>
  <c r="AR217" i="12" s="1"/>
  <c r="AS218" i="8"/>
  <c r="AS217" i="12" s="1"/>
  <c r="AT218" i="8"/>
  <c r="AT217" i="12" s="1"/>
  <c r="AU218" i="8"/>
  <c r="AU217" i="12" s="1"/>
  <c r="AV218" i="8"/>
  <c r="AV217" i="12" s="1"/>
  <c r="AW218" i="8"/>
  <c r="AW217" i="12" s="1"/>
  <c r="AX218" i="8"/>
  <c r="AX217" i="12" s="1"/>
  <c r="AY218" i="8"/>
  <c r="AY217" i="12" s="1"/>
  <c r="AZ218" i="8"/>
  <c r="AZ217" i="12" s="1"/>
  <c r="BA218" i="8"/>
  <c r="BA217" i="12" s="1"/>
  <c r="D219" i="8"/>
  <c r="D218" i="12" s="1"/>
  <c r="F218" i="3"/>
  <c r="G218" i="3"/>
  <c r="G219" i="8"/>
  <c r="F218" i="5"/>
  <c r="G218" i="5"/>
  <c r="I218" i="3"/>
  <c r="I219" i="8"/>
  <c r="J218" i="3"/>
  <c r="J219" i="8"/>
  <c r="J218" i="12" s="1"/>
  <c r="I218" i="5"/>
  <c r="J218" i="5"/>
  <c r="K219" i="8"/>
  <c r="K218" i="12" s="1"/>
  <c r="M219" i="8"/>
  <c r="M218" i="12" s="1"/>
  <c r="O219" i="8"/>
  <c r="O218" i="12" s="1"/>
  <c r="P219" i="8"/>
  <c r="P218" i="12" s="1"/>
  <c r="Q219" i="8"/>
  <c r="Q218" i="12" s="1"/>
  <c r="R219" i="8"/>
  <c r="R218" i="12" s="1"/>
  <c r="S219" i="8"/>
  <c r="S218" i="12" s="1"/>
  <c r="T219" i="8"/>
  <c r="T218" i="12" s="1"/>
  <c r="U219" i="8"/>
  <c r="U218" i="12" s="1"/>
  <c r="V219" i="8"/>
  <c r="V218" i="12" s="1"/>
  <c r="W219" i="8"/>
  <c r="W218" i="12" s="1"/>
  <c r="X219" i="8"/>
  <c r="X218" i="12" s="1"/>
  <c r="Z218" i="3"/>
  <c r="Z219" i="8"/>
  <c r="Z218" i="12" s="1"/>
  <c r="AA218" i="3"/>
  <c r="AA219" i="8"/>
  <c r="AA218" i="12" s="1"/>
  <c r="Z218" i="5"/>
  <c r="AA218" i="5"/>
  <c r="AB219" i="8"/>
  <c r="AB218" i="12" s="1"/>
  <c r="AC219" i="8"/>
  <c r="AC218" i="12" s="1"/>
  <c r="AD219" i="8"/>
  <c r="AD218" i="12" s="1"/>
  <c r="AE219" i="8"/>
  <c r="AE218" i="12" s="1"/>
  <c r="AF219" i="8"/>
  <c r="AF218" i="12" s="1"/>
  <c r="AG219" i="8"/>
  <c r="AG218" i="12" s="1"/>
  <c r="AH219" i="8"/>
  <c r="AH218" i="12" s="1"/>
  <c r="AI219" i="8"/>
  <c r="AI218" i="12" s="1"/>
  <c r="AJ219" i="8"/>
  <c r="AJ218" i="12" s="1"/>
  <c r="AL218" i="3"/>
  <c r="AL219" i="8" s="1"/>
  <c r="AM218" i="3"/>
  <c r="AL218" i="5"/>
  <c r="AM218" i="5"/>
  <c r="AN219" i="8"/>
  <c r="AN218" i="12" s="1"/>
  <c r="AO219" i="8"/>
  <c r="AO218" i="12" s="1"/>
  <c r="AP219" i="8"/>
  <c r="AP218" i="12" s="1"/>
  <c r="AQ219" i="8"/>
  <c r="AQ218" i="12" s="1"/>
  <c r="AR219" i="8"/>
  <c r="AR218" i="12" s="1"/>
  <c r="AS219" i="8"/>
  <c r="AS218" i="12" s="1"/>
  <c r="AT219" i="8"/>
  <c r="AT218" i="12" s="1"/>
  <c r="AU219" i="8"/>
  <c r="AU218" i="12" s="1"/>
  <c r="AV219" i="8"/>
  <c r="AV218" i="12" s="1"/>
  <c r="AW219" i="8"/>
  <c r="AW218" i="12" s="1"/>
  <c r="AX219" i="8"/>
  <c r="AX218" i="12" s="1"/>
  <c r="AY219" i="8"/>
  <c r="AY218" i="12" s="1"/>
  <c r="AZ219" i="8"/>
  <c r="AZ218" i="12" s="1"/>
  <c r="BA219" i="8"/>
  <c r="BA218" i="12" s="1"/>
  <c r="D220" i="8"/>
  <c r="D219" i="12" s="1"/>
  <c r="F219" i="3"/>
  <c r="G219" i="3"/>
  <c r="G220" i="8" s="1"/>
  <c r="F219" i="5"/>
  <c r="G219" i="5"/>
  <c r="I219" i="3"/>
  <c r="I220" i="8"/>
  <c r="J219" i="3"/>
  <c r="J220" i="8"/>
  <c r="J219" i="12" s="1"/>
  <c r="I219" i="5"/>
  <c r="J219" i="5"/>
  <c r="K220" i="8"/>
  <c r="K219" i="12" s="1"/>
  <c r="M220" i="8"/>
  <c r="M219" i="12" s="1"/>
  <c r="O220" i="8"/>
  <c r="O219" i="12" s="1"/>
  <c r="P220" i="8"/>
  <c r="P219" i="12" s="1"/>
  <c r="Q220" i="8"/>
  <c r="Q219" i="12" s="1"/>
  <c r="R220" i="8"/>
  <c r="R219" i="12" s="1"/>
  <c r="S220" i="8"/>
  <c r="S219" i="12" s="1"/>
  <c r="T220" i="8"/>
  <c r="T219" i="12" s="1"/>
  <c r="U220" i="8"/>
  <c r="U219" i="12" s="1"/>
  <c r="V220" i="8"/>
  <c r="V219" i="12" s="1"/>
  <c r="W220" i="8"/>
  <c r="W219" i="12" s="1"/>
  <c r="X220" i="8"/>
  <c r="X219" i="12" s="1"/>
  <c r="Z219" i="3"/>
  <c r="Z220" i="8"/>
  <c r="AA219" i="3"/>
  <c r="AA220" i="8"/>
  <c r="AA219" i="12" s="1"/>
  <c r="Z219" i="5"/>
  <c r="Z219" i="12"/>
  <c r="AA219" i="5"/>
  <c r="AB220" i="8"/>
  <c r="AB219" i="12" s="1"/>
  <c r="AC220" i="8"/>
  <c r="AC219" i="12" s="1"/>
  <c r="AD220" i="8"/>
  <c r="AD219" i="12" s="1"/>
  <c r="AE220" i="8"/>
  <c r="AE219" i="12" s="1"/>
  <c r="AF220" i="8"/>
  <c r="AF219" i="12" s="1"/>
  <c r="AG220" i="8"/>
  <c r="AG219" i="12" s="1"/>
  <c r="AH220" i="8"/>
  <c r="AH219" i="12" s="1"/>
  <c r="AI220" i="8"/>
  <c r="AI219" i="12" s="1"/>
  <c r="AJ220" i="8"/>
  <c r="AJ219" i="12" s="1"/>
  <c r="AL219" i="3"/>
  <c r="AL220" i="8" s="1"/>
  <c r="AM219" i="3"/>
  <c r="AM220" i="8"/>
  <c r="AM219" i="12" s="1"/>
  <c r="AL219" i="5"/>
  <c r="AM219" i="5"/>
  <c r="AN220" i="8"/>
  <c r="AN219" i="12" s="1"/>
  <c r="AO220" i="8"/>
  <c r="AO219" i="12" s="1"/>
  <c r="AP220" i="8"/>
  <c r="AP219" i="12" s="1"/>
  <c r="AQ220" i="8"/>
  <c r="AQ219" i="12" s="1"/>
  <c r="AR220" i="8"/>
  <c r="AR219" i="12" s="1"/>
  <c r="AS220" i="8"/>
  <c r="AS219" i="12" s="1"/>
  <c r="AT220" i="8"/>
  <c r="AT219" i="12" s="1"/>
  <c r="AU220" i="8"/>
  <c r="AU219" i="12" s="1"/>
  <c r="AV220" i="8"/>
  <c r="AV219" i="12" s="1"/>
  <c r="AW220" i="8"/>
  <c r="AW219" i="12" s="1"/>
  <c r="AX220" i="8"/>
  <c r="AX219" i="12" s="1"/>
  <c r="AY220" i="8"/>
  <c r="AY219" i="12" s="1"/>
  <c r="AZ220" i="8"/>
  <c r="AZ219" i="12" s="1"/>
  <c r="BA220" i="8"/>
  <c r="BA219" i="12" s="1"/>
  <c r="D221" i="8"/>
  <c r="D220" i="12" s="1"/>
  <c r="F220" i="3"/>
  <c r="G220" i="3"/>
  <c r="G221" i="8"/>
  <c r="F220" i="5"/>
  <c r="G220" i="5"/>
  <c r="I220" i="3"/>
  <c r="I221" i="8"/>
  <c r="J220" i="3"/>
  <c r="J221" i="8"/>
  <c r="I220" i="5"/>
  <c r="I220" i="12"/>
  <c r="J220" i="5"/>
  <c r="K221" i="8"/>
  <c r="K220" i="12" s="1"/>
  <c r="M221" i="8"/>
  <c r="M220" i="12" s="1"/>
  <c r="O221" i="8"/>
  <c r="O220" i="12" s="1"/>
  <c r="P221" i="8"/>
  <c r="P220" i="12" s="1"/>
  <c r="Q221" i="8"/>
  <c r="Q220" i="12" s="1"/>
  <c r="R221" i="8"/>
  <c r="R220" i="12" s="1"/>
  <c r="S221" i="8"/>
  <c r="S220" i="12" s="1"/>
  <c r="T221" i="8"/>
  <c r="T220" i="12" s="1"/>
  <c r="U221" i="8"/>
  <c r="U220" i="12" s="1"/>
  <c r="V221" i="8"/>
  <c r="V220" i="12" s="1"/>
  <c r="W221" i="8"/>
  <c r="W220" i="12" s="1"/>
  <c r="X221" i="8"/>
  <c r="X220" i="12" s="1"/>
  <c r="Z220" i="3"/>
  <c r="Z221" i="8"/>
  <c r="AA220" i="3"/>
  <c r="AA221" i="8"/>
  <c r="AA220" i="12" s="1"/>
  <c r="Z220" i="5"/>
  <c r="AA220" i="5"/>
  <c r="AB221" i="8"/>
  <c r="AB220" i="12" s="1"/>
  <c r="AC221" i="8"/>
  <c r="AC220" i="12" s="1"/>
  <c r="AD221" i="8"/>
  <c r="AD220" i="12" s="1"/>
  <c r="AE221" i="8"/>
  <c r="AE220" i="12" s="1"/>
  <c r="AF221" i="8"/>
  <c r="AF220" i="12" s="1"/>
  <c r="AG221" i="8"/>
  <c r="AG220" i="12" s="1"/>
  <c r="AH221" i="8"/>
  <c r="AH220" i="12" s="1"/>
  <c r="AI221" i="8"/>
  <c r="AI220" i="12" s="1"/>
  <c r="AJ221" i="8"/>
  <c r="AJ220" i="12" s="1"/>
  <c r="AL220" i="3"/>
  <c r="AL221" i="8" s="1"/>
  <c r="AM220" i="3"/>
  <c r="AL220" i="5"/>
  <c r="AM220" i="5"/>
  <c r="AN221" i="8"/>
  <c r="AN220" i="12" s="1"/>
  <c r="AO221" i="8"/>
  <c r="AO220" i="12" s="1"/>
  <c r="AP221" i="8"/>
  <c r="AP220" i="12" s="1"/>
  <c r="AQ221" i="8"/>
  <c r="AQ220" i="12" s="1"/>
  <c r="AR221" i="8"/>
  <c r="AR220" i="12" s="1"/>
  <c r="AS221" i="8"/>
  <c r="AS220" i="12" s="1"/>
  <c r="AT221" i="8"/>
  <c r="AT220" i="12" s="1"/>
  <c r="AU221" i="8"/>
  <c r="AU220" i="12" s="1"/>
  <c r="AV221" i="8"/>
  <c r="AV220" i="12" s="1"/>
  <c r="AW221" i="8"/>
  <c r="AW220" i="12" s="1"/>
  <c r="AX221" i="8"/>
  <c r="AX220" i="12" s="1"/>
  <c r="AY221" i="8"/>
  <c r="AY220" i="12" s="1"/>
  <c r="AZ221" i="8"/>
  <c r="AZ220" i="12" s="1"/>
  <c r="BA221" i="8"/>
  <c r="BA220" i="12" s="1"/>
  <c r="D222" i="8"/>
  <c r="D221" i="12" s="1"/>
  <c r="F221" i="3"/>
  <c r="G221" i="3"/>
  <c r="G222" i="8" s="1"/>
  <c r="F221" i="5"/>
  <c r="G221" i="5"/>
  <c r="I221" i="3"/>
  <c r="I222" i="8"/>
  <c r="J221" i="3"/>
  <c r="J222" i="8"/>
  <c r="J221" i="12" s="1"/>
  <c r="I221" i="5"/>
  <c r="I221" i="12"/>
  <c r="J221" i="5"/>
  <c r="K222" i="8"/>
  <c r="K221" i="12" s="1"/>
  <c r="M222" i="8"/>
  <c r="M221" i="12" s="1"/>
  <c r="O222" i="8"/>
  <c r="O221" i="12" s="1"/>
  <c r="P222" i="8"/>
  <c r="P221" i="12" s="1"/>
  <c r="Q222" i="8"/>
  <c r="Q221" i="12" s="1"/>
  <c r="R222" i="8"/>
  <c r="R221" i="12" s="1"/>
  <c r="S222" i="8"/>
  <c r="S221" i="12" s="1"/>
  <c r="T222" i="8"/>
  <c r="T221" i="12" s="1"/>
  <c r="U222" i="8"/>
  <c r="U221" i="12" s="1"/>
  <c r="V222" i="8"/>
  <c r="V221" i="12" s="1"/>
  <c r="W222" i="8"/>
  <c r="W221" i="12" s="1"/>
  <c r="X222" i="8"/>
  <c r="X221" i="12" s="1"/>
  <c r="Z221" i="3"/>
  <c r="Z222" i="8"/>
  <c r="Z221" i="12" s="1"/>
  <c r="AA221" i="3"/>
  <c r="AA222" i="8"/>
  <c r="Z221" i="5"/>
  <c r="AA221" i="5"/>
  <c r="AB222" i="8"/>
  <c r="AB221" i="12" s="1"/>
  <c r="AC222" i="8"/>
  <c r="AC221" i="12" s="1"/>
  <c r="AD222" i="8"/>
  <c r="AD221" i="12" s="1"/>
  <c r="AE222" i="8"/>
  <c r="AE221" i="12" s="1"/>
  <c r="AF222" i="8"/>
  <c r="AF221" i="12" s="1"/>
  <c r="AG222" i="8"/>
  <c r="AG221" i="12" s="1"/>
  <c r="AH222" i="8"/>
  <c r="AH221" i="12" s="1"/>
  <c r="AI222" i="8"/>
  <c r="AI221" i="12" s="1"/>
  <c r="AJ222" i="8"/>
  <c r="AJ221" i="12" s="1"/>
  <c r="AL221" i="3"/>
  <c r="AL222" i="8" s="1"/>
  <c r="AM221" i="3"/>
  <c r="AL221" i="5"/>
  <c r="AM221" i="5"/>
  <c r="AN222" i="8"/>
  <c r="AN221" i="12" s="1"/>
  <c r="AO222" i="8"/>
  <c r="AO221" i="12" s="1"/>
  <c r="AP222" i="8"/>
  <c r="AP221" i="12" s="1"/>
  <c r="AQ222" i="8"/>
  <c r="AQ221" i="12" s="1"/>
  <c r="AR222" i="8"/>
  <c r="AR221" i="12" s="1"/>
  <c r="AS222" i="8"/>
  <c r="AS221" i="12" s="1"/>
  <c r="AT222" i="8"/>
  <c r="AT221" i="12" s="1"/>
  <c r="AU222" i="8"/>
  <c r="AU221" i="12" s="1"/>
  <c r="AV222" i="8"/>
  <c r="AV221" i="12" s="1"/>
  <c r="AW222" i="8"/>
  <c r="AW221" i="12" s="1"/>
  <c r="AX222" i="8"/>
  <c r="AX221" i="12" s="1"/>
  <c r="AY222" i="8"/>
  <c r="AY221" i="12" s="1"/>
  <c r="AZ222" i="8"/>
  <c r="AZ221" i="12" s="1"/>
  <c r="BA222" i="8"/>
  <c r="BA221" i="12" s="1"/>
  <c r="D223" i="8"/>
  <c r="D222" i="12" s="1"/>
  <c r="F222" i="3"/>
  <c r="F223" i="8" s="1"/>
  <c r="F222" i="12" s="1"/>
  <c r="G222" i="3"/>
  <c r="G223" i="8"/>
  <c r="F222" i="5"/>
  <c r="G222" i="5"/>
  <c r="I222" i="3"/>
  <c r="I223" i="8"/>
  <c r="J222" i="3"/>
  <c r="J223" i="8"/>
  <c r="J222" i="12" s="1"/>
  <c r="I222" i="5"/>
  <c r="J222" i="5"/>
  <c r="K223" i="8"/>
  <c r="K222" i="12" s="1"/>
  <c r="M223" i="8"/>
  <c r="M222" i="12" s="1"/>
  <c r="O223" i="8"/>
  <c r="O222" i="12" s="1"/>
  <c r="P223" i="8"/>
  <c r="P222" i="12" s="1"/>
  <c r="Q223" i="8"/>
  <c r="Q222" i="12" s="1"/>
  <c r="R223" i="8"/>
  <c r="R222" i="12" s="1"/>
  <c r="S223" i="8"/>
  <c r="S222" i="12" s="1"/>
  <c r="T223" i="8"/>
  <c r="T222" i="12" s="1"/>
  <c r="U223" i="8"/>
  <c r="U222" i="12" s="1"/>
  <c r="V223" i="8"/>
  <c r="V222" i="12" s="1"/>
  <c r="W223" i="8"/>
  <c r="W222" i="12" s="1"/>
  <c r="X223" i="8"/>
  <c r="X222" i="12" s="1"/>
  <c r="Z222" i="3"/>
  <c r="Z223" i="8"/>
  <c r="AA222" i="3"/>
  <c r="AA223" i="8"/>
  <c r="AA222" i="12" s="1"/>
  <c r="Z222" i="5"/>
  <c r="AA222" i="5"/>
  <c r="AB223" i="8"/>
  <c r="AB222" i="12" s="1"/>
  <c r="AC223" i="8"/>
  <c r="AC222" i="12" s="1"/>
  <c r="AD223" i="8"/>
  <c r="AD222" i="12" s="1"/>
  <c r="AE223" i="8"/>
  <c r="AE222" i="12" s="1"/>
  <c r="AF223" i="8"/>
  <c r="AF222" i="12" s="1"/>
  <c r="AG223" i="8"/>
  <c r="AG222" i="12" s="1"/>
  <c r="AH223" i="8"/>
  <c r="AH222" i="12" s="1"/>
  <c r="AI223" i="8"/>
  <c r="AI222" i="12" s="1"/>
  <c r="AJ223" i="8"/>
  <c r="AJ222" i="12" s="1"/>
  <c r="AL222" i="3"/>
  <c r="AL223" i="8" s="1"/>
  <c r="AM222" i="3"/>
  <c r="AL222" i="5"/>
  <c r="AM222" i="5"/>
  <c r="AN223" i="8"/>
  <c r="AN222" i="12" s="1"/>
  <c r="AO223" i="8"/>
  <c r="AO222" i="12" s="1"/>
  <c r="AP223" i="8"/>
  <c r="AP222" i="12" s="1"/>
  <c r="AQ223" i="8"/>
  <c r="AQ222" i="12" s="1"/>
  <c r="AR223" i="8"/>
  <c r="AR222" i="12" s="1"/>
  <c r="AS223" i="8"/>
  <c r="AS222" i="12" s="1"/>
  <c r="AT223" i="8"/>
  <c r="AT222" i="12" s="1"/>
  <c r="AU223" i="8"/>
  <c r="AU222" i="12" s="1"/>
  <c r="AV223" i="8"/>
  <c r="AV222" i="12" s="1"/>
  <c r="AW223" i="8"/>
  <c r="AW222" i="12" s="1"/>
  <c r="AX223" i="8"/>
  <c r="AX222" i="12" s="1"/>
  <c r="AY223" i="8"/>
  <c r="AY222" i="12" s="1"/>
  <c r="AZ223" i="8"/>
  <c r="AZ222" i="12" s="1"/>
  <c r="BA223" i="8"/>
  <c r="BA222" i="12" s="1"/>
  <c r="D224" i="8"/>
  <c r="D223" i="12" s="1"/>
  <c r="F223" i="3"/>
  <c r="G223" i="3"/>
  <c r="G224" i="8"/>
  <c r="G223" i="12" s="1"/>
  <c r="F223" i="5"/>
  <c r="G223" i="5"/>
  <c r="I223" i="3"/>
  <c r="I224" i="8"/>
  <c r="J223" i="3"/>
  <c r="J224" i="8"/>
  <c r="J223" i="12" s="1"/>
  <c r="I223" i="5"/>
  <c r="J223" i="5"/>
  <c r="K224" i="8"/>
  <c r="K223" i="12" s="1"/>
  <c r="M224" i="8"/>
  <c r="M223" i="12" s="1"/>
  <c r="O224" i="8"/>
  <c r="O223" i="12" s="1"/>
  <c r="P224" i="8"/>
  <c r="P223" i="12" s="1"/>
  <c r="Q224" i="8"/>
  <c r="Q223" i="12" s="1"/>
  <c r="R224" i="8"/>
  <c r="R223" i="12" s="1"/>
  <c r="S224" i="8"/>
  <c r="S223" i="12" s="1"/>
  <c r="T224" i="8"/>
  <c r="T223" i="12" s="1"/>
  <c r="U224" i="8"/>
  <c r="U223" i="12" s="1"/>
  <c r="V224" i="8"/>
  <c r="V223" i="12" s="1"/>
  <c r="W224" i="8"/>
  <c r="W223" i="12" s="1"/>
  <c r="X224" i="8"/>
  <c r="X223" i="12" s="1"/>
  <c r="Z223" i="3"/>
  <c r="Z224" i="8"/>
  <c r="AA223" i="3"/>
  <c r="AA224" i="8"/>
  <c r="AA223" i="12" s="1"/>
  <c r="Z223" i="5"/>
  <c r="Z223" i="12"/>
  <c r="AA223" i="5"/>
  <c r="AB224" i="8"/>
  <c r="AB223" i="12" s="1"/>
  <c r="AC224" i="8"/>
  <c r="AC223" i="12" s="1"/>
  <c r="AD224" i="8"/>
  <c r="AD223" i="12" s="1"/>
  <c r="AE224" i="8"/>
  <c r="AE223" i="12" s="1"/>
  <c r="AF224" i="8"/>
  <c r="AF223" i="12" s="1"/>
  <c r="AG224" i="8"/>
  <c r="AG223" i="12" s="1"/>
  <c r="AH224" i="8"/>
  <c r="AH223" i="12" s="1"/>
  <c r="AI224" i="8"/>
  <c r="AI223" i="12" s="1"/>
  <c r="AJ224" i="8"/>
  <c r="AJ223" i="12" s="1"/>
  <c r="AL223" i="3"/>
  <c r="AL224" i="8" s="1"/>
  <c r="AM223" i="3"/>
  <c r="AL223" i="5"/>
  <c r="AM223" i="5"/>
  <c r="AN224" i="8"/>
  <c r="AN223" i="12" s="1"/>
  <c r="AO224" i="8"/>
  <c r="AO223" i="12" s="1"/>
  <c r="AP224" i="8"/>
  <c r="AP223" i="12" s="1"/>
  <c r="AQ224" i="8"/>
  <c r="AQ223" i="12" s="1"/>
  <c r="AR224" i="8"/>
  <c r="AR223" i="12" s="1"/>
  <c r="AS224" i="8"/>
  <c r="AS223" i="12" s="1"/>
  <c r="AT224" i="8"/>
  <c r="AT223" i="12" s="1"/>
  <c r="AU224" i="8"/>
  <c r="AU223" i="12" s="1"/>
  <c r="AV224" i="8"/>
  <c r="AV223" i="12" s="1"/>
  <c r="AW224" i="8"/>
  <c r="AW223" i="12" s="1"/>
  <c r="AX224" i="8"/>
  <c r="AX223" i="12" s="1"/>
  <c r="AY224" i="8"/>
  <c r="AY223" i="12" s="1"/>
  <c r="AZ224" i="8"/>
  <c r="AZ223" i="12" s="1"/>
  <c r="BA224" i="8"/>
  <c r="BA223" i="12" s="1"/>
  <c r="D225" i="8"/>
  <c r="D224" i="12" s="1"/>
  <c r="F224" i="3"/>
  <c r="G224" i="3"/>
  <c r="G225" i="8" s="1"/>
  <c r="F224" i="5"/>
  <c r="G224" i="5"/>
  <c r="I224" i="3"/>
  <c r="I225" i="8"/>
  <c r="J224" i="3"/>
  <c r="J225" i="8"/>
  <c r="I224" i="5"/>
  <c r="I224" i="12"/>
  <c r="J224" i="5"/>
  <c r="K225" i="8"/>
  <c r="K224" i="12" s="1"/>
  <c r="M225" i="8"/>
  <c r="M224" i="12" s="1"/>
  <c r="O225" i="8"/>
  <c r="O224" i="12" s="1"/>
  <c r="P225" i="8"/>
  <c r="P224" i="12" s="1"/>
  <c r="Q225" i="8"/>
  <c r="Q224" i="12" s="1"/>
  <c r="R225" i="8"/>
  <c r="R224" i="12" s="1"/>
  <c r="S225" i="8"/>
  <c r="S224" i="12" s="1"/>
  <c r="T225" i="8"/>
  <c r="T224" i="12" s="1"/>
  <c r="U225" i="8"/>
  <c r="U224" i="12" s="1"/>
  <c r="V225" i="8"/>
  <c r="V224" i="12" s="1"/>
  <c r="W225" i="8"/>
  <c r="W224" i="12" s="1"/>
  <c r="X225" i="8"/>
  <c r="X224" i="12" s="1"/>
  <c r="Z224" i="3"/>
  <c r="Z225" i="8"/>
  <c r="AA224" i="3"/>
  <c r="AA225" i="8"/>
  <c r="AA224" i="12" s="1"/>
  <c r="Z224" i="5"/>
  <c r="AA224" i="5"/>
  <c r="AB225" i="8"/>
  <c r="AB224" i="12" s="1"/>
  <c r="AC225" i="8"/>
  <c r="AC224" i="12" s="1"/>
  <c r="AD225" i="8"/>
  <c r="AD224" i="12" s="1"/>
  <c r="AE225" i="8"/>
  <c r="AE224" i="12" s="1"/>
  <c r="AF225" i="8"/>
  <c r="AF224" i="12" s="1"/>
  <c r="AG225" i="8"/>
  <c r="AG224" i="12" s="1"/>
  <c r="AH225" i="8"/>
  <c r="AH224" i="12" s="1"/>
  <c r="AI225" i="8"/>
  <c r="AI224" i="12" s="1"/>
  <c r="AJ225" i="8"/>
  <c r="AJ224" i="12" s="1"/>
  <c r="AL224" i="3"/>
  <c r="AL225" i="8" s="1"/>
  <c r="AM224" i="3"/>
  <c r="AL224" i="5"/>
  <c r="AM224" i="5"/>
  <c r="AN225" i="8"/>
  <c r="AN224" i="12" s="1"/>
  <c r="AO225" i="8"/>
  <c r="AO224" i="12" s="1"/>
  <c r="AP225" i="8"/>
  <c r="AP224" i="12" s="1"/>
  <c r="AQ225" i="8"/>
  <c r="AQ224" i="12" s="1"/>
  <c r="AR225" i="8"/>
  <c r="AR224" i="12" s="1"/>
  <c r="AS225" i="8"/>
  <c r="AS224" i="12" s="1"/>
  <c r="AT225" i="8"/>
  <c r="AT224" i="12" s="1"/>
  <c r="AU225" i="8"/>
  <c r="AU224" i="12" s="1"/>
  <c r="AV225" i="8"/>
  <c r="AV224" i="12" s="1"/>
  <c r="AW225" i="8"/>
  <c r="AW224" i="12" s="1"/>
  <c r="AX225" i="8"/>
  <c r="AX224" i="12" s="1"/>
  <c r="AY225" i="8"/>
  <c r="AY224" i="12" s="1"/>
  <c r="AZ225" i="8"/>
  <c r="AZ224" i="12" s="1"/>
  <c r="BA225" i="8"/>
  <c r="BA224" i="12" s="1"/>
  <c r="D226" i="8"/>
  <c r="D225" i="12" s="1"/>
  <c r="F225" i="3"/>
  <c r="G225" i="3"/>
  <c r="G226" i="8" s="1"/>
  <c r="F225" i="5"/>
  <c r="G225" i="5"/>
  <c r="I225" i="3"/>
  <c r="I226" i="8"/>
  <c r="J225" i="3"/>
  <c r="J226" i="8"/>
  <c r="J225" i="12" s="1"/>
  <c r="I225" i="5"/>
  <c r="I225" i="12"/>
  <c r="J225" i="5"/>
  <c r="K226" i="8"/>
  <c r="K225" i="12" s="1"/>
  <c r="M226" i="8"/>
  <c r="M225" i="12" s="1"/>
  <c r="O226" i="8"/>
  <c r="O225" i="12" s="1"/>
  <c r="P226" i="8"/>
  <c r="P225" i="12" s="1"/>
  <c r="Q226" i="8"/>
  <c r="Q225" i="12" s="1"/>
  <c r="R226" i="8"/>
  <c r="R225" i="12" s="1"/>
  <c r="S226" i="8"/>
  <c r="S225" i="12" s="1"/>
  <c r="T226" i="8"/>
  <c r="T225" i="12" s="1"/>
  <c r="U226" i="8"/>
  <c r="U225" i="12" s="1"/>
  <c r="V226" i="8"/>
  <c r="V225" i="12" s="1"/>
  <c r="W226" i="8"/>
  <c r="W225" i="12" s="1"/>
  <c r="X226" i="8"/>
  <c r="X225" i="12" s="1"/>
  <c r="Z225" i="3"/>
  <c r="Z226" i="8"/>
  <c r="Z225" i="12" s="1"/>
  <c r="AA225" i="3"/>
  <c r="AA226" i="8"/>
  <c r="AA225" i="12" s="1"/>
  <c r="Z225" i="5"/>
  <c r="AA225" i="5"/>
  <c r="AB226" i="8"/>
  <c r="AB225" i="12" s="1"/>
  <c r="AC226" i="8"/>
  <c r="AC225" i="12" s="1"/>
  <c r="AD226" i="8"/>
  <c r="AD225" i="12" s="1"/>
  <c r="AE226" i="8"/>
  <c r="AE225" i="12" s="1"/>
  <c r="AF226" i="8"/>
  <c r="AF225" i="12" s="1"/>
  <c r="AG226" i="8"/>
  <c r="AG225" i="12" s="1"/>
  <c r="AH226" i="8"/>
  <c r="AH225" i="12" s="1"/>
  <c r="AI226" i="8"/>
  <c r="AI225" i="12" s="1"/>
  <c r="AJ226" i="8"/>
  <c r="AJ225" i="12" s="1"/>
  <c r="AL225" i="3"/>
  <c r="AL226" i="8" s="1"/>
  <c r="AM225" i="3"/>
  <c r="AM226" i="8"/>
  <c r="AM225" i="12" s="1"/>
  <c r="AL225" i="5"/>
  <c r="AM225" i="5"/>
  <c r="AN226" i="8"/>
  <c r="AN225" i="12" s="1"/>
  <c r="AO226" i="8"/>
  <c r="AO225" i="12" s="1"/>
  <c r="AP226" i="8"/>
  <c r="AP225" i="12" s="1"/>
  <c r="AQ226" i="8"/>
  <c r="AQ225" i="12" s="1"/>
  <c r="AR226" i="8"/>
  <c r="AR225" i="12" s="1"/>
  <c r="AS226" i="8"/>
  <c r="AS225" i="12" s="1"/>
  <c r="AT226" i="8"/>
  <c r="AT225" i="12" s="1"/>
  <c r="AU226" i="8"/>
  <c r="AU225" i="12" s="1"/>
  <c r="AV226" i="8"/>
  <c r="AV225" i="12" s="1"/>
  <c r="AW226" i="8"/>
  <c r="AW225" i="12" s="1"/>
  <c r="AX226" i="8"/>
  <c r="AX225" i="12" s="1"/>
  <c r="AY226" i="8"/>
  <c r="AY225" i="12" s="1"/>
  <c r="AZ226" i="8"/>
  <c r="AZ225" i="12" s="1"/>
  <c r="BA226" i="8"/>
  <c r="BA225" i="12" s="1"/>
  <c r="D227" i="8"/>
  <c r="D226" i="12" s="1"/>
  <c r="F226" i="3"/>
  <c r="F227" i="8"/>
  <c r="G226" i="3"/>
  <c r="G227" i="8" s="1"/>
  <c r="F226" i="5"/>
  <c r="F226" i="12"/>
  <c r="G226" i="5"/>
  <c r="I226" i="3"/>
  <c r="I227" i="8"/>
  <c r="J226" i="3"/>
  <c r="J227" i="8"/>
  <c r="J226" i="12" s="1"/>
  <c r="I226" i="5"/>
  <c r="J226" i="5"/>
  <c r="K227" i="8"/>
  <c r="K226" i="12" s="1"/>
  <c r="M227" i="8"/>
  <c r="M226" i="12" s="1"/>
  <c r="O227" i="8"/>
  <c r="O226" i="12" s="1"/>
  <c r="P227" i="8"/>
  <c r="P226" i="12" s="1"/>
  <c r="Q227" i="8"/>
  <c r="Q226" i="12" s="1"/>
  <c r="R227" i="8"/>
  <c r="R226" i="12" s="1"/>
  <c r="S227" i="8"/>
  <c r="S226" i="12" s="1"/>
  <c r="T227" i="8"/>
  <c r="T226" i="12" s="1"/>
  <c r="U227" i="8"/>
  <c r="U226" i="12" s="1"/>
  <c r="V227" i="8"/>
  <c r="V226" i="12" s="1"/>
  <c r="W227" i="8"/>
  <c r="W226" i="12" s="1"/>
  <c r="X227" i="8"/>
  <c r="X226" i="12" s="1"/>
  <c r="Z226" i="3"/>
  <c r="Z227" i="8"/>
  <c r="AA226" i="3"/>
  <c r="AA227" i="8"/>
  <c r="AA226" i="12" s="1"/>
  <c r="Z226" i="5"/>
  <c r="AA226" i="5"/>
  <c r="AB227" i="8"/>
  <c r="AB226" i="12" s="1"/>
  <c r="AC227" i="8"/>
  <c r="AC226" i="12" s="1"/>
  <c r="AD227" i="8"/>
  <c r="AD226" i="12" s="1"/>
  <c r="AE227" i="8"/>
  <c r="AE226" i="12" s="1"/>
  <c r="AF227" i="8"/>
  <c r="AF226" i="12" s="1"/>
  <c r="AG227" i="8"/>
  <c r="AG226" i="12" s="1"/>
  <c r="AH227" i="8"/>
  <c r="AH226" i="12" s="1"/>
  <c r="AI227" i="8"/>
  <c r="AI226" i="12" s="1"/>
  <c r="AJ227" i="8"/>
  <c r="AJ226" i="12" s="1"/>
  <c r="AL226" i="3"/>
  <c r="AL227" i="8" s="1"/>
  <c r="AM226" i="3"/>
  <c r="AL226" i="5"/>
  <c r="AM226" i="5"/>
  <c r="AN227" i="8"/>
  <c r="AN226" i="12" s="1"/>
  <c r="AO227" i="8"/>
  <c r="AO226" i="12" s="1"/>
  <c r="AP227" i="8"/>
  <c r="AP226" i="12" s="1"/>
  <c r="AQ227" i="8"/>
  <c r="AQ226" i="12" s="1"/>
  <c r="AR227" i="8"/>
  <c r="AR226" i="12" s="1"/>
  <c r="AS227" i="8"/>
  <c r="AS226" i="12" s="1"/>
  <c r="AT227" i="8"/>
  <c r="AT226" i="12" s="1"/>
  <c r="AU227" i="8"/>
  <c r="AU226" i="12" s="1"/>
  <c r="AV227" i="8"/>
  <c r="AV226" i="12" s="1"/>
  <c r="AW227" i="8"/>
  <c r="AW226" i="12" s="1"/>
  <c r="AX227" i="8"/>
  <c r="AX226" i="12" s="1"/>
  <c r="AY227" i="8"/>
  <c r="AY226" i="12" s="1"/>
  <c r="AZ227" i="8"/>
  <c r="AZ226" i="12" s="1"/>
  <c r="BA227" i="8"/>
  <c r="BA226" i="12" s="1"/>
  <c r="D228" i="8"/>
  <c r="D227" i="12" s="1"/>
  <c r="F227" i="3"/>
  <c r="G227" i="3"/>
  <c r="G228" i="8"/>
  <c r="F227" i="5"/>
  <c r="G227" i="5"/>
  <c r="I227" i="3"/>
  <c r="I228" i="8"/>
  <c r="J227" i="3"/>
  <c r="J228" i="8"/>
  <c r="J227" i="12" s="1"/>
  <c r="I227" i="5"/>
  <c r="J227" i="5"/>
  <c r="K228" i="8"/>
  <c r="K227" i="12" s="1"/>
  <c r="M228" i="8"/>
  <c r="M227" i="12" s="1"/>
  <c r="O228" i="8"/>
  <c r="O227" i="12" s="1"/>
  <c r="P228" i="8"/>
  <c r="P227" i="12" s="1"/>
  <c r="Q228" i="8"/>
  <c r="Q227" i="12" s="1"/>
  <c r="R228" i="8"/>
  <c r="R227" i="12" s="1"/>
  <c r="S228" i="8"/>
  <c r="S227" i="12" s="1"/>
  <c r="T228" i="8"/>
  <c r="T227" i="12" s="1"/>
  <c r="U228" i="8"/>
  <c r="U227" i="12" s="1"/>
  <c r="V228" i="8"/>
  <c r="V227" i="12" s="1"/>
  <c r="W228" i="8"/>
  <c r="W227" i="12" s="1"/>
  <c r="X228" i="8"/>
  <c r="X227" i="12" s="1"/>
  <c r="Z227" i="3"/>
  <c r="Z228" i="8"/>
  <c r="AA227" i="3"/>
  <c r="AA228" i="8"/>
  <c r="AA227" i="12" s="1"/>
  <c r="Z227" i="5"/>
  <c r="AA227" i="5"/>
  <c r="AB228" i="8"/>
  <c r="AB227" i="12" s="1"/>
  <c r="AC228" i="8"/>
  <c r="AC227" i="12" s="1"/>
  <c r="AD228" i="8"/>
  <c r="AD227" i="12" s="1"/>
  <c r="AE228" i="8"/>
  <c r="AE227" i="12" s="1"/>
  <c r="AF228" i="8"/>
  <c r="AF227" i="12" s="1"/>
  <c r="AG228" i="8"/>
  <c r="AG227" i="12" s="1"/>
  <c r="AH228" i="8"/>
  <c r="AH227" i="12" s="1"/>
  <c r="AI228" i="8"/>
  <c r="AI227" i="12" s="1"/>
  <c r="AJ228" i="8"/>
  <c r="AJ227" i="12" s="1"/>
  <c r="AL227" i="3"/>
  <c r="AL228" i="8" s="1"/>
  <c r="AM227" i="3"/>
  <c r="AL227" i="5"/>
  <c r="AM227" i="5"/>
  <c r="AN228" i="8"/>
  <c r="AN227" i="12" s="1"/>
  <c r="AO228" i="8"/>
  <c r="AO227" i="12" s="1"/>
  <c r="AP228" i="8"/>
  <c r="AP227" i="12" s="1"/>
  <c r="AQ228" i="8"/>
  <c r="AQ227" i="12" s="1"/>
  <c r="AR228" i="8"/>
  <c r="AR227" i="12" s="1"/>
  <c r="AS228" i="8"/>
  <c r="AS227" i="12" s="1"/>
  <c r="AT228" i="8"/>
  <c r="AT227" i="12" s="1"/>
  <c r="AU228" i="8"/>
  <c r="AU227" i="12" s="1"/>
  <c r="AV228" i="8"/>
  <c r="AV227" i="12" s="1"/>
  <c r="AW228" i="8"/>
  <c r="AW227" i="12" s="1"/>
  <c r="AX228" i="8"/>
  <c r="AX227" i="12" s="1"/>
  <c r="AY228" i="8"/>
  <c r="AY227" i="12" s="1"/>
  <c r="AZ228" i="8"/>
  <c r="AZ227" i="12" s="1"/>
  <c r="BA228" i="8"/>
  <c r="BA227" i="12" s="1"/>
  <c r="D229" i="8"/>
  <c r="D228" i="12" s="1"/>
  <c r="F228" i="3"/>
  <c r="G228" i="3"/>
  <c r="G229" i="8" s="1"/>
  <c r="F228" i="5"/>
  <c r="G228" i="5"/>
  <c r="I228" i="3"/>
  <c r="I229" i="8"/>
  <c r="J228" i="3"/>
  <c r="J229" i="8"/>
  <c r="J228" i="12" s="1"/>
  <c r="I228" i="5"/>
  <c r="I228" i="12"/>
  <c r="J228" i="5"/>
  <c r="K229" i="8"/>
  <c r="K228" i="12" s="1"/>
  <c r="M229" i="8"/>
  <c r="M228" i="12" s="1"/>
  <c r="N229" i="8"/>
  <c r="N228" i="12" s="1"/>
  <c r="O229" i="8"/>
  <c r="O228" i="12" s="1"/>
  <c r="P229" i="8"/>
  <c r="P228" i="12" s="1"/>
  <c r="Q229" i="8"/>
  <c r="Q228" i="12" s="1"/>
  <c r="R229" i="8"/>
  <c r="R228" i="12" s="1"/>
  <c r="S229" i="8"/>
  <c r="S228" i="12" s="1"/>
  <c r="T229" i="8"/>
  <c r="T228" i="12" s="1"/>
  <c r="U229" i="8"/>
  <c r="U228" i="12" s="1"/>
  <c r="V229" i="8"/>
  <c r="V228" i="12" s="1"/>
  <c r="W229" i="8"/>
  <c r="W228" i="12" s="1"/>
  <c r="X229" i="8"/>
  <c r="X228" i="12" s="1"/>
  <c r="Z228" i="3"/>
  <c r="Z229" i="8"/>
  <c r="Z228" i="12" s="1"/>
  <c r="AA228" i="3"/>
  <c r="AA229" i="8"/>
  <c r="AA228" i="12" s="1"/>
  <c r="Z228" i="5"/>
  <c r="AA228" i="5"/>
  <c r="AB229" i="8"/>
  <c r="AB228" i="12" s="1"/>
  <c r="AC229" i="8"/>
  <c r="AC228" i="12" s="1"/>
  <c r="AD229" i="8"/>
  <c r="AD228" i="12" s="1"/>
  <c r="AE229" i="8"/>
  <c r="AE228" i="12" s="1"/>
  <c r="AF229" i="8"/>
  <c r="AF228" i="12" s="1"/>
  <c r="AG229" i="8"/>
  <c r="AG228" i="12" s="1"/>
  <c r="AH229" i="8"/>
  <c r="AH228" i="12" s="1"/>
  <c r="AI229" i="8"/>
  <c r="AI228" i="12" s="1"/>
  <c r="AJ229" i="8"/>
  <c r="AJ228" i="12" s="1"/>
  <c r="AL228" i="3"/>
  <c r="AL229" i="8" s="1"/>
  <c r="AM228" i="3"/>
  <c r="AL228" i="5"/>
  <c r="AM228" i="5"/>
  <c r="AN229" i="8"/>
  <c r="AN228" i="12" s="1"/>
  <c r="AO229" i="8"/>
  <c r="AO228" i="12" s="1"/>
  <c r="AP229" i="8"/>
  <c r="AP228" i="12" s="1"/>
  <c r="AQ229" i="8"/>
  <c r="AQ228" i="12" s="1"/>
  <c r="AR229" i="8"/>
  <c r="AR228" i="12" s="1"/>
  <c r="AS229" i="8"/>
  <c r="AS228" i="12" s="1"/>
  <c r="AT229" i="8"/>
  <c r="AT228" i="12" s="1"/>
  <c r="AU229" i="8"/>
  <c r="AU228" i="12" s="1"/>
  <c r="AV229" i="8"/>
  <c r="AV228" i="12" s="1"/>
  <c r="AW229" i="8"/>
  <c r="AW228" i="12" s="1"/>
  <c r="AX229" i="8"/>
  <c r="AX228" i="12" s="1"/>
  <c r="AY229" i="8"/>
  <c r="AY228" i="12" s="1"/>
  <c r="AZ229" i="8"/>
  <c r="AZ228" i="12" s="1"/>
  <c r="BA229" i="8"/>
  <c r="BA228" i="12" s="1"/>
  <c r="D230" i="8"/>
  <c r="D229" i="12" s="1"/>
  <c r="F229" i="3"/>
  <c r="G229" i="3"/>
  <c r="G230" i="8" s="1"/>
  <c r="F229" i="5"/>
  <c r="G229" i="5"/>
  <c r="I229" i="3"/>
  <c r="I230" i="8"/>
  <c r="J229" i="3"/>
  <c r="J230" i="8"/>
  <c r="I229" i="5"/>
  <c r="I229" i="12"/>
  <c r="J229" i="5"/>
  <c r="J229" i="12"/>
  <c r="K230" i="8"/>
  <c r="K229" i="12" s="1"/>
  <c r="M230" i="8"/>
  <c r="M229" i="12" s="1"/>
  <c r="O230" i="8"/>
  <c r="O229" i="12" s="1"/>
  <c r="P230" i="8"/>
  <c r="P229" i="12" s="1"/>
  <c r="Q230" i="8"/>
  <c r="Q229" i="12" s="1"/>
  <c r="R230" i="8"/>
  <c r="R229" i="12" s="1"/>
  <c r="S230" i="8"/>
  <c r="S229" i="12" s="1"/>
  <c r="T230" i="8"/>
  <c r="T229" i="12" s="1"/>
  <c r="U230" i="8"/>
  <c r="U229" i="12" s="1"/>
  <c r="V230" i="8"/>
  <c r="V229" i="12" s="1"/>
  <c r="W230" i="8"/>
  <c r="W229" i="12" s="1"/>
  <c r="X230" i="8"/>
  <c r="X229" i="12" s="1"/>
  <c r="Z229" i="3"/>
  <c r="Z230" i="8"/>
  <c r="AA229" i="3"/>
  <c r="AA230" i="8"/>
  <c r="AA229" i="12" s="1"/>
  <c r="Z229" i="5"/>
  <c r="Z229" i="12"/>
  <c r="AA229" i="5"/>
  <c r="AB230" i="8"/>
  <c r="AB229" i="12" s="1"/>
  <c r="AC230" i="8"/>
  <c r="AC229" i="12" s="1"/>
  <c r="AD230" i="8"/>
  <c r="AD229" i="12" s="1"/>
  <c r="AE230" i="8"/>
  <c r="AE229" i="12" s="1"/>
  <c r="AF230" i="8"/>
  <c r="AF229" i="12" s="1"/>
  <c r="AG230" i="8"/>
  <c r="AG229" i="12" s="1"/>
  <c r="AH230" i="8"/>
  <c r="AH229" i="12" s="1"/>
  <c r="AI230" i="8"/>
  <c r="AI229" i="12" s="1"/>
  <c r="AJ230" i="8"/>
  <c r="AJ229" i="12" s="1"/>
  <c r="AL229" i="3"/>
  <c r="AL230" i="8" s="1"/>
  <c r="AM229" i="3"/>
  <c r="AL229" i="5"/>
  <c r="AM229" i="5"/>
  <c r="AN230" i="8"/>
  <c r="AN229" i="12" s="1"/>
  <c r="AO230" i="8"/>
  <c r="AO229" i="12" s="1"/>
  <c r="AP230" i="8"/>
  <c r="AP229" i="12" s="1"/>
  <c r="AQ230" i="8"/>
  <c r="AQ229" i="12" s="1"/>
  <c r="AR230" i="8"/>
  <c r="AR229" i="12" s="1"/>
  <c r="AS230" i="8"/>
  <c r="AS229" i="12" s="1"/>
  <c r="AT230" i="8"/>
  <c r="AT229" i="12" s="1"/>
  <c r="AU230" i="8"/>
  <c r="AU229" i="12" s="1"/>
  <c r="AV230" i="8"/>
  <c r="AV229" i="12" s="1"/>
  <c r="AW230" i="8"/>
  <c r="AW229" i="12" s="1"/>
  <c r="AX230" i="8"/>
  <c r="AX229" i="12" s="1"/>
  <c r="AY230" i="8"/>
  <c r="AY229" i="12" s="1"/>
  <c r="AZ230" i="8"/>
  <c r="AZ229" i="12" s="1"/>
  <c r="BA230" i="8"/>
  <c r="BA229" i="12" s="1"/>
  <c r="D231" i="8"/>
  <c r="D230" i="12" s="1"/>
  <c r="F230" i="3"/>
  <c r="F231" i="8" s="1"/>
  <c r="F230" i="12" s="1"/>
  <c r="G230" i="3"/>
  <c r="G231" i="8" s="1"/>
  <c r="F230" i="5"/>
  <c r="G230" i="5"/>
  <c r="I230" i="3"/>
  <c r="I231" i="8"/>
  <c r="I230" i="12" s="1"/>
  <c r="J230" i="3"/>
  <c r="J231" i="8"/>
  <c r="J230" i="12" s="1"/>
  <c r="I230" i="5"/>
  <c r="J230" i="5"/>
  <c r="K231" i="8"/>
  <c r="K230" i="12" s="1"/>
  <c r="M231" i="8"/>
  <c r="M230" i="12" s="1"/>
  <c r="N231" i="8"/>
  <c r="N230" i="12" s="1"/>
  <c r="O231" i="8"/>
  <c r="O230" i="12" s="1"/>
  <c r="P231" i="8"/>
  <c r="P230" i="12" s="1"/>
  <c r="Q231" i="8"/>
  <c r="Q230" i="12" s="1"/>
  <c r="R231" i="8"/>
  <c r="R230" i="12" s="1"/>
  <c r="S231" i="8"/>
  <c r="S230" i="12" s="1"/>
  <c r="T231" i="8"/>
  <c r="T230" i="12" s="1"/>
  <c r="U231" i="8"/>
  <c r="U230" i="12" s="1"/>
  <c r="V231" i="8"/>
  <c r="V230" i="12" s="1"/>
  <c r="W231" i="8"/>
  <c r="W230" i="12" s="1"/>
  <c r="X231" i="8"/>
  <c r="X230" i="12" s="1"/>
  <c r="Z230" i="3"/>
  <c r="Z231" i="8"/>
  <c r="AA230" i="3"/>
  <c r="AA231" i="8"/>
  <c r="AA230" i="12" s="1"/>
  <c r="Z230" i="5"/>
  <c r="AA230" i="5"/>
  <c r="AB231" i="8"/>
  <c r="AB230" i="12" s="1"/>
  <c r="AC231" i="8"/>
  <c r="AC230" i="12" s="1"/>
  <c r="AD231" i="8"/>
  <c r="AD230" i="12" s="1"/>
  <c r="AE231" i="8"/>
  <c r="AE230" i="12" s="1"/>
  <c r="AF231" i="8"/>
  <c r="AF230" i="12" s="1"/>
  <c r="AG231" i="8"/>
  <c r="AG230" i="12" s="1"/>
  <c r="AH231" i="8"/>
  <c r="AH230" i="12" s="1"/>
  <c r="AI231" i="8"/>
  <c r="AI230" i="12" s="1"/>
  <c r="AJ231" i="8"/>
  <c r="AJ230" i="12" s="1"/>
  <c r="AL230" i="3"/>
  <c r="AL231" i="8" s="1"/>
  <c r="AM230" i="3"/>
  <c r="AM231" i="8" s="1"/>
  <c r="AM230" i="12" s="1"/>
  <c r="AL230" i="5"/>
  <c r="AM230" i="5"/>
  <c r="AN231" i="8"/>
  <c r="AN230" i="12" s="1"/>
  <c r="AO231" i="8"/>
  <c r="AO230" i="12" s="1"/>
  <c r="AP231" i="8"/>
  <c r="AP230" i="12" s="1"/>
  <c r="AQ231" i="8"/>
  <c r="AQ230" i="12" s="1"/>
  <c r="AR231" i="8"/>
  <c r="AR230" i="12" s="1"/>
  <c r="AS231" i="8"/>
  <c r="AS230" i="12" s="1"/>
  <c r="AT231" i="8"/>
  <c r="AT230" i="12" s="1"/>
  <c r="AU231" i="8"/>
  <c r="AU230" i="12" s="1"/>
  <c r="AV231" i="8"/>
  <c r="AV230" i="12" s="1"/>
  <c r="AW231" i="8"/>
  <c r="AW230" i="12" s="1"/>
  <c r="AX231" i="8"/>
  <c r="AX230" i="12" s="1"/>
  <c r="AY231" i="8"/>
  <c r="AY230" i="12" s="1"/>
  <c r="AZ231" i="8"/>
  <c r="AZ230" i="12" s="1"/>
  <c r="BA231" i="8"/>
  <c r="BA230" i="12" s="1"/>
  <c r="D232" i="8"/>
  <c r="D231" i="12" s="1"/>
  <c r="F231" i="3"/>
  <c r="F232" i="8" s="1"/>
  <c r="G231" i="3"/>
  <c r="G232" i="8" s="1"/>
  <c r="F231" i="5"/>
  <c r="G231" i="5"/>
  <c r="I231" i="3"/>
  <c r="I232" i="8"/>
  <c r="J231" i="3"/>
  <c r="J232" i="8"/>
  <c r="J231" i="12" s="1"/>
  <c r="I231" i="5"/>
  <c r="J231" i="5"/>
  <c r="K232" i="8"/>
  <c r="K231" i="12" s="1"/>
  <c r="M232" i="8"/>
  <c r="M231" i="12" s="1"/>
  <c r="O232" i="8"/>
  <c r="O231" i="12" s="1"/>
  <c r="P232" i="8"/>
  <c r="P231" i="12" s="1"/>
  <c r="Q232" i="8"/>
  <c r="Q231" i="12" s="1"/>
  <c r="R232" i="8"/>
  <c r="R231" i="12" s="1"/>
  <c r="S232" i="8"/>
  <c r="S231" i="12" s="1"/>
  <c r="T232" i="8"/>
  <c r="T231" i="12" s="1"/>
  <c r="U232" i="8"/>
  <c r="U231" i="12" s="1"/>
  <c r="V232" i="8"/>
  <c r="V231" i="12" s="1"/>
  <c r="W232" i="8"/>
  <c r="W231" i="12" s="1"/>
  <c r="X232" i="8"/>
  <c r="X231" i="12" s="1"/>
  <c r="Z231" i="3"/>
  <c r="Z232" i="8"/>
  <c r="AA231" i="3"/>
  <c r="AA232" i="8"/>
  <c r="AA231" i="12" s="1"/>
  <c r="Z231" i="5"/>
  <c r="AA231" i="5"/>
  <c r="AB232" i="8"/>
  <c r="AB231" i="12" s="1"/>
  <c r="AC232" i="8"/>
  <c r="AC231" i="12" s="1"/>
  <c r="AD232" i="8"/>
  <c r="AD231" i="12" s="1"/>
  <c r="AE232" i="8"/>
  <c r="AE231" i="12" s="1"/>
  <c r="AF232" i="8"/>
  <c r="AF231" i="12" s="1"/>
  <c r="AG232" i="8"/>
  <c r="AG231" i="12" s="1"/>
  <c r="AH232" i="8"/>
  <c r="AH231" i="12" s="1"/>
  <c r="AI232" i="8"/>
  <c r="AI231" i="12" s="1"/>
  <c r="AJ232" i="8"/>
  <c r="AJ231" i="12" s="1"/>
  <c r="AL231" i="3"/>
  <c r="AL232" i="8" s="1"/>
  <c r="AM231" i="3"/>
  <c r="AL231" i="5"/>
  <c r="AM231" i="5"/>
  <c r="AN232" i="8"/>
  <c r="AN231" i="12" s="1"/>
  <c r="AO232" i="8"/>
  <c r="AO231" i="12" s="1"/>
  <c r="AP232" i="8"/>
  <c r="AP231" i="12" s="1"/>
  <c r="AQ232" i="8"/>
  <c r="AQ231" i="12" s="1"/>
  <c r="AR232" i="8"/>
  <c r="AR231" i="12" s="1"/>
  <c r="AS232" i="8"/>
  <c r="AS231" i="12" s="1"/>
  <c r="AT232" i="8"/>
  <c r="AT231" i="12" s="1"/>
  <c r="AU232" i="8"/>
  <c r="AU231" i="12" s="1"/>
  <c r="AV232" i="8"/>
  <c r="AV231" i="12" s="1"/>
  <c r="AW232" i="8"/>
  <c r="AW231" i="12" s="1"/>
  <c r="AX232" i="8"/>
  <c r="AX231" i="12" s="1"/>
  <c r="AY232" i="8"/>
  <c r="AY231" i="12" s="1"/>
  <c r="AZ232" i="8"/>
  <c r="AZ231" i="12" s="1"/>
  <c r="BA232" i="8"/>
  <c r="BA231" i="12" s="1"/>
  <c r="D233" i="8"/>
  <c r="D232" i="12" s="1"/>
  <c r="F232" i="3"/>
  <c r="G232" i="3"/>
  <c r="G233" i="8" s="1"/>
  <c r="F232" i="5"/>
  <c r="G232" i="5"/>
  <c r="I232" i="3"/>
  <c r="I233" i="8"/>
  <c r="I232" i="12" s="1"/>
  <c r="J232" i="3"/>
  <c r="J233" i="8"/>
  <c r="J232" i="12" s="1"/>
  <c r="I232" i="5"/>
  <c r="J232" i="5"/>
  <c r="K233" i="8"/>
  <c r="K232" i="12" s="1"/>
  <c r="M233" i="8"/>
  <c r="M232" i="12" s="1"/>
  <c r="O233" i="8"/>
  <c r="O232" i="12" s="1"/>
  <c r="P233" i="8"/>
  <c r="P232" i="12" s="1"/>
  <c r="Q233" i="8"/>
  <c r="Q232" i="12" s="1"/>
  <c r="R233" i="8"/>
  <c r="R232" i="12" s="1"/>
  <c r="S233" i="8"/>
  <c r="S232" i="12" s="1"/>
  <c r="T233" i="8"/>
  <c r="T232" i="12" s="1"/>
  <c r="U233" i="8"/>
  <c r="U232" i="12" s="1"/>
  <c r="V233" i="8"/>
  <c r="V232" i="12" s="1"/>
  <c r="W233" i="8"/>
  <c r="W232" i="12" s="1"/>
  <c r="X233" i="8"/>
  <c r="X232" i="12" s="1"/>
  <c r="Z232" i="3"/>
  <c r="Z233" i="8"/>
  <c r="AA232" i="3"/>
  <c r="AA233" i="8"/>
  <c r="Z232" i="5"/>
  <c r="Z232" i="12"/>
  <c r="AA232" i="5"/>
  <c r="AB233" i="8"/>
  <c r="AB232" i="12" s="1"/>
  <c r="AC233" i="8"/>
  <c r="AC232" i="12" s="1"/>
  <c r="AD233" i="8"/>
  <c r="AD232" i="12" s="1"/>
  <c r="AE233" i="8"/>
  <c r="AE232" i="12" s="1"/>
  <c r="AF233" i="8"/>
  <c r="AF232" i="12" s="1"/>
  <c r="AG233" i="8"/>
  <c r="AG232" i="12" s="1"/>
  <c r="AH233" i="8"/>
  <c r="AH232" i="12" s="1"/>
  <c r="AI233" i="8"/>
  <c r="AI232" i="12" s="1"/>
  <c r="AJ233" i="8"/>
  <c r="AJ232" i="12" s="1"/>
  <c r="AL232" i="3"/>
  <c r="AL233" i="8" s="1"/>
  <c r="AM232" i="3"/>
  <c r="AM233" i="8" s="1"/>
  <c r="AL232" i="5"/>
  <c r="AM232" i="5"/>
  <c r="AN233" i="8"/>
  <c r="AN232" i="12" s="1"/>
  <c r="AO233" i="8"/>
  <c r="AO232" i="12" s="1"/>
  <c r="AP233" i="8"/>
  <c r="AP232" i="12" s="1"/>
  <c r="AQ233" i="8"/>
  <c r="AQ232" i="12" s="1"/>
  <c r="AR233" i="8"/>
  <c r="AR232" i="12" s="1"/>
  <c r="AS233" i="8"/>
  <c r="AS232" i="12" s="1"/>
  <c r="AT233" i="8"/>
  <c r="AT232" i="12" s="1"/>
  <c r="AU233" i="8"/>
  <c r="AU232" i="12" s="1"/>
  <c r="AV233" i="8"/>
  <c r="AV232" i="12" s="1"/>
  <c r="AW233" i="8"/>
  <c r="AW232" i="12" s="1"/>
  <c r="AX233" i="8"/>
  <c r="AX232" i="12" s="1"/>
  <c r="AY233" i="8"/>
  <c r="AY232" i="12" s="1"/>
  <c r="AZ233" i="8"/>
  <c r="AZ232" i="12" s="1"/>
  <c r="BA233" i="8"/>
  <c r="BA232" i="12" s="1"/>
  <c r="D234" i="8"/>
  <c r="D233" i="12" s="1"/>
  <c r="F233" i="3"/>
  <c r="F234" i="8" s="1"/>
  <c r="G233" i="3"/>
  <c r="G234" i="8" s="1"/>
  <c r="F233" i="5"/>
  <c r="G233" i="5"/>
  <c r="I233" i="3"/>
  <c r="I234" i="8"/>
  <c r="J233" i="3"/>
  <c r="J234" i="8"/>
  <c r="J233" i="12" s="1"/>
  <c r="I233" i="5"/>
  <c r="J233" i="5"/>
  <c r="K234" i="8"/>
  <c r="K233" i="12" s="1"/>
  <c r="M234" i="8"/>
  <c r="M233" i="12" s="1"/>
  <c r="O234" i="8"/>
  <c r="O233" i="12" s="1"/>
  <c r="P234" i="8"/>
  <c r="P233" i="12" s="1"/>
  <c r="Q234" i="8"/>
  <c r="Q233" i="12" s="1"/>
  <c r="R234" i="8"/>
  <c r="R233" i="12" s="1"/>
  <c r="S234" i="8"/>
  <c r="S233" i="12" s="1"/>
  <c r="T234" i="8"/>
  <c r="T233" i="12" s="1"/>
  <c r="U234" i="8"/>
  <c r="U233" i="12" s="1"/>
  <c r="V234" i="8"/>
  <c r="V233" i="12" s="1"/>
  <c r="W234" i="8"/>
  <c r="W233" i="12" s="1"/>
  <c r="X234" i="8"/>
  <c r="X233" i="12" s="1"/>
  <c r="Z233" i="3"/>
  <c r="Z234" i="8"/>
  <c r="AA233" i="3"/>
  <c r="AA234" i="8"/>
  <c r="AA233" i="12" s="1"/>
  <c r="Z233" i="5"/>
  <c r="AA233" i="5"/>
  <c r="AB234" i="8"/>
  <c r="AB233" i="12" s="1"/>
  <c r="AC234" i="8"/>
  <c r="AC233" i="12" s="1"/>
  <c r="AD234" i="8"/>
  <c r="AD233" i="12" s="1"/>
  <c r="AE234" i="8"/>
  <c r="AE233" i="12" s="1"/>
  <c r="AF234" i="8"/>
  <c r="AF233" i="12" s="1"/>
  <c r="AG234" i="8"/>
  <c r="AG233" i="12" s="1"/>
  <c r="AH234" i="8"/>
  <c r="AH233" i="12" s="1"/>
  <c r="AI234" i="8"/>
  <c r="AI233" i="12" s="1"/>
  <c r="AJ234" i="8"/>
  <c r="AJ233" i="12" s="1"/>
  <c r="AL233" i="3"/>
  <c r="AL234" i="8" s="1"/>
  <c r="AM233" i="3"/>
  <c r="AM234" i="8" s="1"/>
  <c r="AL233" i="5"/>
  <c r="AM233" i="5"/>
  <c r="AN234" i="8"/>
  <c r="AN233" i="12" s="1"/>
  <c r="AO234" i="8"/>
  <c r="AO233" i="12" s="1"/>
  <c r="AP234" i="8"/>
  <c r="AP233" i="12" s="1"/>
  <c r="AQ234" i="8"/>
  <c r="AQ233" i="12" s="1"/>
  <c r="AR234" i="8"/>
  <c r="AR233" i="12" s="1"/>
  <c r="AS234" i="8"/>
  <c r="AS233" i="12" s="1"/>
  <c r="AT234" i="8"/>
  <c r="AT233" i="12" s="1"/>
  <c r="AU234" i="8"/>
  <c r="AU233" i="12" s="1"/>
  <c r="AV234" i="8"/>
  <c r="AV233" i="12" s="1"/>
  <c r="AW234" i="8"/>
  <c r="AW233" i="12" s="1"/>
  <c r="AX234" i="8"/>
  <c r="AX233" i="12" s="1"/>
  <c r="AY234" i="8"/>
  <c r="AY233" i="12" s="1"/>
  <c r="AZ234" i="8"/>
  <c r="AZ233" i="12" s="1"/>
  <c r="BA234" i="8"/>
  <c r="BA233" i="12" s="1"/>
  <c r="D235" i="8"/>
  <c r="D234" i="12" s="1"/>
  <c r="F234" i="3"/>
  <c r="G234" i="3"/>
  <c r="G235" i="8" s="1"/>
  <c r="F234" i="5"/>
  <c r="G234" i="5"/>
  <c r="I234" i="3"/>
  <c r="I235" i="8"/>
  <c r="J234" i="3"/>
  <c r="J235" i="8"/>
  <c r="J234" i="12" s="1"/>
  <c r="I234" i="5"/>
  <c r="I234" i="12"/>
  <c r="J234" i="5"/>
  <c r="K235" i="8"/>
  <c r="K234" i="12" s="1"/>
  <c r="M235" i="8"/>
  <c r="M234" i="12" s="1"/>
  <c r="O235" i="8"/>
  <c r="O234" i="12" s="1"/>
  <c r="P235" i="8"/>
  <c r="P234" i="12" s="1"/>
  <c r="Q235" i="8"/>
  <c r="Q234" i="12" s="1"/>
  <c r="R235" i="8"/>
  <c r="R234" i="12" s="1"/>
  <c r="S235" i="8"/>
  <c r="S234" i="12" s="1"/>
  <c r="T235" i="8"/>
  <c r="T234" i="12" s="1"/>
  <c r="U235" i="8"/>
  <c r="U234" i="12" s="1"/>
  <c r="V235" i="8"/>
  <c r="V234" i="12" s="1"/>
  <c r="W235" i="8"/>
  <c r="W234" i="12" s="1"/>
  <c r="X235" i="8"/>
  <c r="X234" i="12" s="1"/>
  <c r="Z234" i="3"/>
  <c r="Z235" i="8"/>
  <c r="Z234" i="12" s="1"/>
  <c r="AA234" i="3"/>
  <c r="AA235" i="8"/>
  <c r="AA234" i="12" s="1"/>
  <c r="Z234" i="5"/>
  <c r="AA234" i="5"/>
  <c r="AB235" i="8"/>
  <c r="AB234" i="12" s="1"/>
  <c r="AC235" i="8"/>
  <c r="AC234" i="12" s="1"/>
  <c r="AD235" i="8"/>
  <c r="AD234" i="12" s="1"/>
  <c r="AE235" i="8"/>
  <c r="AE234" i="12" s="1"/>
  <c r="AF235" i="8"/>
  <c r="AF234" i="12" s="1"/>
  <c r="AG235" i="8"/>
  <c r="AG234" i="12" s="1"/>
  <c r="AH235" i="8"/>
  <c r="AH234" i="12" s="1"/>
  <c r="AI235" i="8"/>
  <c r="AI234" i="12" s="1"/>
  <c r="AJ235" i="8"/>
  <c r="AJ234" i="12" s="1"/>
  <c r="AL234" i="3"/>
  <c r="AL235" i="8" s="1"/>
  <c r="AM234" i="3"/>
  <c r="AL234" i="5"/>
  <c r="AM234" i="5"/>
  <c r="AN235" i="8"/>
  <c r="AN234" i="12" s="1"/>
  <c r="AO235" i="8"/>
  <c r="AO234" i="12" s="1"/>
  <c r="AP235" i="8"/>
  <c r="AP234" i="12" s="1"/>
  <c r="AQ235" i="8"/>
  <c r="AQ234" i="12" s="1"/>
  <c r="AR235" i="8"/>
  <c r="AR234" i="12" s="1"/>
  <c r="AS235" i="8"/>
  <c r="AS234" i="12" s="1"/>
  <c r="AT235" i="8"/>
  <c r="AT234" i="12" s="1"/>
  <c r="AU235" i="8"/>
  <c r="AU234" i="12" s="1"/>
  <c r="AV235" i="8"/>
  <c r="AV234" i="12" s="1"/>
  <c r="AW235" i="8"/>
  <c r="AW234" i="12" s="1"/>
  <c r="AX235" i="8"/>
  <c r="AX234" i="12" s="1"/>
  <c r="AY235" i="8"/>
  <c r="AY234" i="12" s="1"/>
  <c r="AZ235" i="8"/>
  <c r="AZ234" i="12" s="1"/>
  <c r="BA235" i="8"/>
  <c r="BA234" i="12" s="1"/>
  <c r="D236" i="8"/>
  <c r="D235" i="12" s="1"/>
  <c r="F235" i="3"/>
  <c r="F236" i="8" s="1"/>
  <c r="G235" i="3"/>
  <c r="G236" i="8"/>
  <c r="F235" i="5"/>
  <c r="G235" i="5"/>
  <c r="I235" i="3"/>
  <c r="I236" i="8"/>
  <c r="J235" i="3"/>
  <c r="J236" i="8"/>
  <c r="J235" i="12" s="1"/>
  <c r="I235" i="5"/>
  <c r="J235" i="5"/>
  <c r="K236" i="8"/>
  <c r="K235" i="12" s="1"/>
  <c r="M236" i="8"/>
  <c r="M235" i="12" s="1"/>
  <c r="O236" i="8"/>
  <c r="O235" i="12" s="1"/>
  <c r="P236" i="8"/>
  <c r="P235" i="12" s="1"/>
  <c r="Q236" i="8"/>
  <c r="Q235" i="12" s="1"/>
  <c r="R236" i="8"/>
  <c r="R235" i="12" s="1"/>
  <c r="S236" i="8"/>
  <c r="S235" i="12" s="1"/>
  <c r="T236" i="8"/>
  <c r="T235" i="12" s="1"/>
  <c r="U236" i="8"/>
  <c r="U235" i="12" s="1"/>
  <c r="V236" i="8"/>
  <c r="V235" i="12" s="1"/>
  <c r="W236" i="8"/>
  <c r="W235" i="12" s="1"/>
  <c r="X236" i="8"/>
  <c r="X235" i="12" s="1"/>
  <c r="Z235" i="3"/>
  <c r="Z236" i="8"/>
  <c r="AA235" i="3"/>
  <c r="AA236" i="8"/>
  <c r="AA235" i="12" s="1"/>
  <c r="Z235" i="5"/>
  <c r="AA235" i="5"/>
  <c r="AB236" i="8"/>
  <c r="AB235" i="12" s="1"/>
  <c r="AC236" i="8"/>
  <c r="AC235" i="12" s="1"/>
  <c r="AD236" i="8"/>
  <c r="AD235" i="12" s="1"/>
  <c r="AE236" i="8"/>
  <c r="AE235" i="12" s="1"/>
  <c r="AF236" i="8"/>
  <c r="AF235" i="12" s="1"/>
  <c r="AG236" i="8"/>
  <c r="AG235" i="12" s="1"/>
  <c r="AH236" i="8"/>
  <c r="AH235" i="12" s="1"/>
  <c r="AI236" i="8"/>
  <c r="AI235" i="12" s="1"/>
  <c r="AJ236" i="8"/>
  <c r="AJ235" i="12" s="1"/>
  <c r="AL235" i="3"/>
  <c r="AL236" i="8" s="1"/>
  <c r="AM235" i="3"/>
  <c r="AL235" i="5"/>
  <c r="AM235" i="5"/>
  <c r="AN236" i="8"/>
  <c r="AN235" i="12" s="1"/>
  <c r="AO236" i="8"/>
  <c r="AO235" i="12" s="1"/>
  <c r="AP236" i="8"/>
  <c r="AP235" i="12" s="1"/>
  <c r="AQ236" i="8"/>
  <c r="AQ235" i="12" s="1"/>
  <c r="AR236" i="8"/>
  <c r="AR235" i="12" s="1"/>
  <c r="AS236" i="8"/>
  <c r="AS235" i="12" s="1"/>
  <c r="AT236" i="8"/>
  <c r="AT235" i="12" s="1"/>
  <c r="AU236" i="8"/>
  <c r="AU235" i="12" s="1"/>
  <c r="AV236" i="8"/>
  <c r="AV235" i="12" s="1"/>
  <c r="AW236" i="8"/>
  <c r="AW235" i="12" s="1"/>
  <c r="AX236" i="8"/>
  <c r="AX235" i="12" s="1"/>
  <c r="AY236" i="8"/>
  <c r="AY235" i="12" s="1"/>
  <c r="AZ236" i="8"/>
  <c r="AZ235" i="12" s="1"/>
  <c r="BA236" i="8"/>
  <c r="BA235" i="12" s="1"/>
  <c r="D237" i="8"/>
  <c r="D236" i="12" s="1"/>
  <c r="F236" i="3"/>
  <c r="G236" i="3"/>
  <c r="G237" i="8" s="1"/>
  <c r="F236" i="5"/>
  <c r="G236" i="5"/>
  <c r="I236" i="3"/>
  <c r="I237" i="8"/>
  <c r="I236" i="12" s="1"/>
  <c r="J236" i="3"/>
  <c r="J237" i="8"/>
  <c r="J236" i="12" s="1"/>
  <c r="I236" i="5"/>
  <c r="J236" i="5"/>
  <c r="K237" i="8"/>
  <c r="K236" i="12" s="1"/>
  <c r="M237" i="8"/>
  <c r="M236" i="12" s="1"/>
  <c r="O237" i="8"/>
  <c r="O236" i="12" s="1"/>
  <c r="P237" i="8"/>
  <c r="P236" i="12" s="1"/>
  <c r="Q237" i="8"/>
  <c r="Q236" i="12" s="1"/>
  <c r="R237" i="8"/>
  <c r="R236" i="12" s="1"/>
  <c r="S237" i="8"/>
  <c r="S236" i="12" s="1"/>
  <c r="T237" i="8"/>
  <c r="T236" i="12" s="1"/>
  <c r="U237" i="8"/>
  <c r="U236" i="12" s="1"/>
  <c r="V237" i="8"/>
  <c r="V236" i="12" s="1"/>
  <c r="W237" i="8"/>
  <c r="W236" i="12" s="1"/>
  <c r="X237" i="8"/>
  <c r="X236" i="12" s="1"/>
  <c r="Z236" i="3"/>
  <c r="Z237" i="8"/>
  <c r="AA236" i="3"/>
  <c r="AA237" i="8"/>
  <c r="Z236" i="5"/>
  <c r="Z236" i="12"/>
  <c r="AA236" i="5"/>
  <c r="AB237" i="8"/>
  <c r="AB236" i="12" s="1"/>
  <c r="AC237" i="8"/>
  <c r="AC236" i="12" s="1"/>
  <c r="AD237" i="8"/>
  <c r="AD236" i="12" s="1"/>
  <c r="AE237" i="8"/>
  <c r="AE236" i="12" s="1"/>
  <c r="AF237" i="8"/>
  <c r="AF236" i="12" s="1"/>
  <c r="AG237" i="8"/>
  <c r="AG236" i="12" s="1"/>
  <c r="AH237" i="8"/>
  <c r="AH236" i="12" s="1"/>
  <c r="AI237" i="8"/>
  <c r="AI236" i="12" s="1"/>
  <c r="AJ237" i="8"/>
  <c r="AJ236" i="12" s="1"/>
  <c r="AL236" i="3"/>
  <c r="AL237" i="8" s="1"/>
  <c r="AM236" i="3"/>
  <c r="AL236" i="5"/>
  <c r="AM236" i="5"/>
  <c r="AN237" i="8"/>
  <c r="AN236" i="12" s="1"/>
  <c r="AO237" i="8"/>
  <c r="AO236" i="12" s="1"/>
  <c r="AP237" i="8"/>
  <c r="AP236" i="12" s="1"/>
  <c r="AQ237" i="8"/>
  <c r="AQ236" i="12" s="1"/>
  <c r="AR237" i="8"/>
  <c r="AR236" i="12" s="1"/>
  <c r="AS237" i="8"/>
  <c r="AS236" i="12" s="1"/>
  <c r="AT237" i="8"/>
  <c r="AT236" i="12" s="1"/>
  <c r="AU237" i="8"/>
  <c r="AU236" i="12" s="1"/>
  <c r="AV237" i="8"/>
  <c r="AV236" i="12" s="1"/>
  <c r="AW237" i="8"/>
  <c r="AW236" i="12" s="1"/>
  <c r="AX237" i="8"/>
  <c r="AX236" i="12" s="1"/>
  <c r="AY237" i="8"/>
  <c r="AY236" i="12" s="1"/>
  <c r="AZ237" i="8"/>
  <c r="AZ236" i="12" s="1"/>
  <c r="BA237" i="8"/>
  <c r="BA236" i="12" s="1"/>
  <c r="D238" i="8"/>
  <c r="D237" i="12" s="1"/>
  <c r="F237" i="3"/>
  <c r="G237" i="3"/>
  <c r="G238" i="8" s="1"/>
  <c r="F237" i="5"/>
  <c r="G237" i="5"/>
  <c r="I237" i="3"/>
  <c r="I238" i="8"/>
  <c r="J237" i="3"/>
  <c r="J238" i="8"/>
  <c r="J237" i="12" s="1"/>
  <c r="I237" i="5"/>
  <c r="I237" i="12"/>
  <c r="J237" i="5"/>
  <c r="K238" i="8"/>
  <c r="K237" i="12" s="1"/>
  <c r="M238" i="8"/>
  <c r="M237" i="12" s="1"/>
  <c r="O238" i="8"/>
  <c r="O237" i="12" s="1"/>
  <c r="P238" i="8"/>
  <c r="P237" i="12" s="1"/>
  <c r="Q238" i="8"/>
  <c r="Q237" i="12" s="1"/>
  <c r="R238" i="8"/>
  <c r="R237" i="12" s="1"/>
  <c r="S238" i="8"/>
  <c r="S237" i="12" s="1"/>
  <c r="T238" i="8"/>
  <c r="T237" i="12" s="1"/>
  <c r="U238" i="8"/>
  <c r="U237" i="12" s="1"/>
  <c r="V238" i="8"/>
  <c r="V237" i="12" s="1"/>
  <c r="W238" i="8"/>
  <c r="W237" i="12" s="1"/>
  <c r="X238" i="8"/>
  <c r="X237" i="12" s="1"/>
  <c r="Z237" i="3"/>
  <c r="Z238" i="8"/>
  <c r="AA237" i="3"/>
  <c r="AA238" i="8"/>
  <c r="AA237" i="12" s="1"/>
  <c r="Z237" i="5"/>
  <c r="AA237" i="5"/>
  <c r="AB238" i="8"/>
  <c r="AB237" i="12" s="1"/>
  <c r="AC238" i="8"/>
  <c r="AC237" i="12" s="1"/>
  <c r="AD238" i="8"/>
  <c r="AD237" i="12" s="1"/>
  <c r="AE238" i="8"/>
  <c r="AE237" i="12" s="1"/>
  <c r="AF238" i="8"/>
  <c r="AF237" i="12" s="1"/>
  <c r="AG238" i="8"/>
  <c r="AG237" i="12" s="1"/>
  <c r="AH238" i="8"/>
  <c r="AH237" i="12" s="1"/>
  <c r="AI238" i="8"/>
  <c r="AI237" i="12" s="1"/>
  <c r="AJ238" i="8"/>
  <c r="AJ237" i="12" s="1"/>
  <c r="AL237" i="3"/>
  <c r="AL238" i="8" s="1"/>
  <c r="AM237" i="3"/>
  <c r="AL237" i="5"/>
  <c r="AM237" i="5"/>
  <c r="AN238" i="8"/>
  <c r="AN237" i="12" s="1"/>
  <c r="AO238" i="8"/>
  <c r="AO237" i="12" s="1"/>
  <c r="AP238" i="8"/>
  <c r="AP237" i="12" s="1"/>
  <c r="AQ238" i="8"/>
  <c r="AQ237" i="12" s="1"/>
  <c r="AR238" i="8"/>
  <c r="AR237" i="12" s="1"/>
  <c r="AS238" i="8"/>
  <c r="AS237" i="12" s="1"/>
  <c r="AT238" i="8"/>
  <c r="AT237" i="12" s="1"/>
  <c r="AU238" i="8"/>
  <c r="AU237" i="12" s="1"/>
  <c r="AV238" i="8"/>
  <c r="AV237" i="12" s="1"/>
  <c r="AW238" i="8"/>
  <c r="AW237" i="12" s="1"/>
  <c r="AX238" i="8"/>
  <c r="AX237" i="12" s="1"/>
  <c r="AY238" i="8"/>
  <c r="AY237" i="12" s="1"/>
  <c r="AZ238" i="8"/>
  <c r="AZ237" i="12" s="1"/>
  <c r="BA238" i="8"/>
  <c r="BA237" i="12" s="1"/>
  <c r="D239" i="8"/>
  <c r="D238" i="12" s="1"/>
  <c r="F238" i="3"/>
  <c r="G238" i="3"/>
  <c r="G239" i="8" s="1"/>
  <c r="F238" i="5"/>
  <c r="G238" i="5"/>
  <c r="I238" i="3"/>
  <c r="I239" i="8"/>
  <c r="J238" i="3"/>
  <c r="J239" i="8"/>
  <c r="J238" i="12" s="1"/>
  <c r="I238" i="5"/>
  <c r="I238" i="12"/>
  <c r="J238" i="5"/>
  <c r="K239" i="8"/>
  <c r="K238" i="12" s="1"/>
  <c r="M239" i="8"/>
  <c r="M238" i="12" s="1"/>
  <c r="O239" i="8"/>
  <c r="O238" i="12" s="1"/>
  <c r="P239" i="8"/>
  <c r="P238" i="12" s="1"/>
  <c r="Q239" i="8"/>
  <c r="Q238" i="12" s="1"/>
  <c r="R239" i="8"/>
  <c r="R238" i="12" s="1"/>
  <c r="S239" i="8"/>
  <c r="S238" i="12" s="1"/>
  <c r="T239" i="8"/>
  <c r="T238" i="12" s="1"/>
  <c r="U239" i="8"/>
  <c r="U238" i="12" s="1"/>
  <c r="V239" i="8"/>
  <c r="V238" i="12" s="1"/>
  <c r="W239" i="8"/>
  <c r="W238" i="12" s="1"/>
  <c r="X239" i="8"/>
  <c r="X238" i="12" s="1"/>
  <c r="Z238" i="3"/>
  <c r="Z239" i="8"/>
  <c r="Z238" i="12" s="1"/>
  <c r="AA238" i="3"/>
  <c r="AA239" i="8"/>
  <c r="AA238" i="12" s="1"/>
  <c r="Z238" i="5"/>
  <c r="AA238" i="5"/>
  <c r="AB239" i="8"/>
  <c r="AB238" i="12" s="1"/>
  <c r="AC239" i="8"/>
  <c r="AC238" i="12" s="1"/>
  <c r="AD239" i="8"/>
  <c r="AD238" i="12" s="1"/>
  <c r="AE239" i="8"/>
  <c r="AE238" i="12" s="1"/>
  <c r="AF239" i="8"/>
  <c r="AF238" i="12" s="1"/>
  <c r="AG239" i="8"/>
  <c r="AG238" i="12" s="1"/>
  <c r="AH239" i="8"/>
  <c r="AH238" i="12" s="1"/>
  <c r="AI239" i="8"/>
  <c r="AI238" i="12" s="1"/>
  <c r="AJ239" i="8"/>
  <c r="AJ238" i="12" s="1"/>
  <c r="AL238" i="3"/>
  <c r="AL239" i="8" s="1"/>
  <c r="AM238" i="3"/>
  <c r="AM239" i="8" s="1"/>
  <c r="AM238" i="12" s="1"/>
  <c r="AL238" i="5"/>
  <c r="AM238" i="5"/>
  <c r="AN239" i="8"/>
  <c r="AN238" i="12" s="1"/>
  <c r="AO239" i="8"/>
  <c r="AO238" i="12" s="1"/>
  <c r="AP239" i="8"/>
  <c r="AP238" i="12" s="1"/>
  <c r="AQ239" i="8"/>
  <c r="AQ238" i="12" s="1"/>
  <c r="AR239" i="8"/>
  <c r="AR238" i="12" s="1"/>
  <c r="AS239" i="8"/>
  <c r="AS238" i="12" s="1"/>
  <c r="AT239" i="8"/>
  <c r="AT238" i="12" s="1"/>
  <c r="AU239" i="8"/>
  <c r="AU238" i="12" s="1"/>
  <c r="AV239" i="8"/>
  <c r="AV238" i="12" s="1"/>
  <c r="AW239" i="8"/>
  <c r="AW238" i="12" s="1"/>
  <c r="AX239" i="8"/>
  <c r="AX238" i="12" s="1"/>
  <c r="AY239" i="8"/>
  <c r="AY238" i="12" s="1"/>
  <c r="AZ239" i="8"/>
  <c r="AZ238" i="12" s="1"/>
  <c r="BA239" i="8"/>
  <c r="BA238" i="12" s="1"/>
  <c r="D240" i="8"/>
  <c r="D239" i="12" s="1"/>
  <c r="F239" i="3"/>
  <c r="G239" i="3"/>
  <c r="G240" i="8" s="1"/>
  <c r="F239" i="5"/>
  <c r="G239" i="5"/>
  <c r="I239" i="3"/>
  <c r="I240" i="8"/>
  <c r="J239" i="3"/>
  <c r="J240" i="8"/>
  <c r="J239" i="12" s="1"/>
  <c r="I239" i="5"/>
  <c r="J239" i="5"/>
  <c r="K240" i="8"/>
  <c r="K239" i="12" s="1"/>
  <c r="M240" i="8"/>
  <c r="M239" i="12" s="1"/>
  <c r="O240" i="8"/>
  <c r="O239" i="12" s="1"/>
  <c r="P240" i="8"/>
  <c r="P239" i="12" s="1"/>
  <c r="Q240" i="8"/>
  <c r="Q239" i="12" s="1"/>
  <c r="R240" i="8"/>
  <c r="R239" i="12" s="1"/>
  <c r="S240" i="8"/>
  <c r="S239" i="12" s="1"/>
  <c r="T240" i="8"/>
  <c r="T239" i="12" s="1"/>
  <c r="U240" i="8"/>
  <c r="U239" i="12" s="1"/>
  <c r="V240" i="8"/>
  <c r="V239" i="12" s="1"/>
  <c r="W240" i="8"/>
  <c r="W239" i="12" s="1"/>
  <c r="X240" i="8"/>
  <c r="X239" i="12" s="1"/>
  <c r="Z239" i="3"/>
  <c r="Z240" i="8"/>
  <c r="AA239" i="3"/>
  <c r="AA240" i="8"/>
  <c r="AA239" i="12" s="1"/>
  <c r="Z239" i="5"/>
  <c r="AA239" i="5"/>
  <c r="AB240" i="8"/>
  <c r="AB239" i="12" s="1"/>
  <c r="AC240" i="8"/>
  <c r="AC239" i="12" s="1"/>
  <c r="AD240" i="8"/>
  <c r="AD239" i="12" s="1"/>
  <c r="AE240" i="8"/>
  <c r="AE239" i="12" s="1"/>
  <c r="AF240" i="8"/>
  <c r="AF239" i="12" s="1"/>
  <c r="AG240" i="8"/>
  <c r="AG239" i="12" s="1"/>
  <c r="AH240" i="8"/>
  <c r="AH239" i="12" s="1"/>
  <c r="AI240" i="8"/>
  <c r="AI239" i="12" s="1"/>
  <c r="AJ240" i="8"/>
  <c r="AJ239" i="12" s="1"/>
  <c r="AL239" i="3"/>
  <c r="AL240" i="8" s="1"/>
  <c r="AM239" i="3"/>
  <c r="AL239" i="5"/>
  <c r="AM239" i="5"/>
  <c r="AN240" i="8"/>
  <c r="AN239" i="12" s="1"/>
  <c r="AO240" i="8"/>
  <c r="AO239" i="12" s="1"/>
  <c r="AP240" i="8"/>
  <c r="AP239" i="12" s="1"/>
  <c r="AQ240" i="8"/>
  <c r="AQ239" i="12" s="1"/>
  <c r="AR240" i="8"/>
  <c r="AR239" i="12" s="1"/>
  <c r="AS240" i="8"/>
  <c r="AS239" i="12" s="1"/>
  <c r="AT240" i="8"/>
  <c r="AT239" i="12" s="1"/>
  <c r="AU240" i="8"/>
  <c r="AU239" i="12" s="1"/>
  <c r="AV240" i="8"/>
  <c r="AV239" i="12" s="1"/>
  <c r="AW240" i="8"/>
  <c r="AW239" i="12" s="1"/>
  <c r="AX240" i="8"/>
  <c r="AX239" i="12" s="1"/>
  <c r="AY240" i="8"/>
  <c r="AY239" i="12" s="1"/>
  <c r="AZ240" i="8"/>
  <c r="AZ239" i="12" s="1"/>
  <c r="BA240" i="8"/>
  <c r="BA239" i="12" s="1"/>
  <c r="D241" i="8"/>
  <c r="D240" i="12" s="1"/>
  <c r="F240" i="3"/>
  <c r="G240" i="3"/>
  <c r="G241" i="8"/>
  <c r="F240" i="5"/>
  <c r="G240" i="5"/>
  <c r="I240" i="3"/>
  <c r="I241" i="8"/>
  <c r="I240" i="12" s="1"/>
  <c r="J240" i="3"/>
  <c r="J241" i="8"/>
  <c r="J240" i="12" s="1"/>
  <c r="I240" i="5"/>
  <c r="J240" i="5"/>
  <c r="K241" i="8"/>
  <c r="K240" i="12" s="1"/>
  <c r="M241" i="8"/>
  <c r="M240" i="12" s="1"/>
  <c r="N241" i="8"/>
  <c r="N240" i="12" s="1"/>
  <c r="O241" i="8"/>
  <c r="O240" i="12" s="1"/>
  <c r="P241" i="8"/>
  <c r="P240" i="12" s="1"/>
  <c r="Q241" i="8"/>
  <c r="Q240" i="12" s="1"/>
  <c r="R241" i="8"/>
  <c r="R240" i="12" s="1"/>
  <c r="S241" i="8"/>
  <c r="S240" i="12" s="1"/>
  <c r="T241" i="8"/>
  <c r="T240" i="12" s="1"/>
  <c r="U241" i="8"/>
  <c r="U240" i="12" s="1"/>
  <c r="V241" i="8"/>
  <c r="V240" i="12" s="1"/>
  <c r="W241" i="8"/>
  <c r="W240" i="12" s="1"/>
  <c r="X241" i="8"/>
  <c r="X240" i="12" s="1"/>
  <c r="Z240" i="3"/>
  <c r="Z241" i="8"/>
  <c r="AA240" i="3"/>
  <c r="AA241" i="8"/>
  <c r="AA240" i="12" s="1"/>
  <c r="Z240" i="5"/>
  <c r="Z240" i="12"/>
  <c r="AA240" i="5"/>
  <c r="AB241" i="8"/>
  <c r="AB240" i="12" s="1"/>
  <c r="AC241" i="8"/>
  <c r="AC240" i="12" s="1"/>
  <c r="AD241" i="8"/>
  <c r="AD240" i="12" s="1"/>
  <c r="AE241" i="8"/>
  <c r="AE240" i="12" s="1"/>
  <c r="AF241" i="8"/>
  <c r="AF240" i="12" s="1"/>
  <c r="AG241" i="8"/>
  <c r="AG240" i="12" s="1"/>
  <c r="AH241" i="8"/>
  <c r="AH240" i="12" s="1"/>
  <c r="AI241" i="8"/>
  <c r="AI240" i="12" s="1"/>
  <c r="AJ241" i="8"/>
  <c r="AJ240" i="12" s="1"/>
  <c r="AL240" i="3"/>
  <c r="AL241" i="8" s="1"/>
  <c r="AM240" i="3"/>
  <c r="AM241" i="8"/>
  <c r="AL240" i="5"/>
  <c r="AM240" i="5"/>
  <c r="AN241" i="8"/>
  <c r="AN240" i="12" s="1"/>
  <c r="AO241" i="8"/>
  <c r="AO240" i="12" s="1"/>
  <c r="AP241" i="8"/>
  <c r="AP240" i="12" s="1"/>
  <c r="AQ241" i="8"/>
  <c r="AQ240" i="12" s="1"/>
  <c r="AR241" i="8"/>
  <c r="AR240" i="12" s="1"/>
  <c r="AS241" i="8"/>
  <c r="AS240" i="12" s="1"/>
  <c r="AT241" i="8"/>
  <c r="AT240" i="12" s="1"/>
  <c r="AU241" i="8"/>
  <c r="AU240" i="12" s="1"/>
  <c r="AV241" i="8"/>
  <c r="AV240" i="12" s="1"/>
  <c r="AW241" i="8"/>
  <c r="AW240" i="12" s="1"/>
  <c r="AX241" i="8"/>
  <c r="AX240" i="12" s="1"/>
  <c r="AY241" i="8"/>
  <c r="AY240" i="12" s="1"/>
  <c r="AZ241" i="8"/>
  <c r="AZ240" i="12" s="1"/>
  <c r="BA241" i="8"/>
  <c r="BA240" i="12" s="1"/>
  <c r="D242" i="8"/>
  <c r="D241" i="12" s="1"/>
  <c r="F241" i="3"/>
  <c r="F242" i="8" s="1"/>
  <c r="G241" i="3"/>
  <c r="G242" i="8" s="1"/>
  <c r="F241" i="5"/>
  <c r="G241" i="5"/>
  <c r="I241" i="3"/>
  <c r="I242" i="8"/>
  <c r="J241" i="3"/>
  <c r="J242" i="8"/>
  <c r="J241" i="12" s="1"/>
  <c r="I241" i="5"/>
  <c r="I241" i="12"/>
  <c r="J241" i="5"/>
  <c r="K242" i="8"/>
  <c r="K241" i="12" s="1"/>
  <c r="M242" i="8"/>
  <c r="M241" i="12" s="1"/>
  <c r="O242" i="8"/>
  <c r="O241" i="12" s="1"/>
  <c r="P242" i="8"/>
  <c r="P241" i="12" s="1"/>
  <c r="Q242" i="8"/>
  <c r="Q241" i="12" s="1"/>
  <c r="R242" i="8"/>
  <c r="R241" i="12" s="1"/>
  <c r="S242" i="8"/>
  <c r="S241" i="12" s="1"/>
  <c r="T242" i="8"/>
  <c r="T241" i="12" s="1"/>
  <c r="U242" i="8"/>
  <c r="U241" i="12" s="1"/>
  <c r="V242" i="8"/>
  <c r="V241" i="12" s="1"/>
  <c r="W242" i="8"/>
  <c r="W241" i="12" s="1"/>
  <c r="X242" i="8"/>
  <c r="X241" i="12" s="1"/>
  <c r="Z241" i="3"/>
  <c r="Z242" i="8"/>
  <c r="AA241" i="3"/>
  <c r="AA242" i="8"/>
  <c r="AA241" i="12" s="1"/>
  <c r="Z241" i="5"/>
  <c r="AA241" i="5"/>
  <c r="AB242" i="8"/>
  <c r="AB241" i="12" s="1"/>
  <c r="AC242" i="8"/>
  <c r="AC241" i="12" s="1"/>
  <c r="AD242" i="8"/>
  <c r="AD241" i="12" s="1"/>
  <c r="AE242" i="8"/>
  <c r="AE241" i="12" s="1"/>
  <c r="AF242" i="8"/>
  <c r="AF241" i="12" s="1"/>
  <c r="AG242" i="8"/>
  <c r="AG241" i="12" s="1"/>
  <c r="AH242" i="8"/>
  <c r="AH241" i="12" s="1"/>
  <c r="AI242" i="8"/>
  <c r="AI241" i="12" s="1"/>
  <c r="AJ242" i="8"/>
  <c r="AJ241" i="12" s="1"/>
  <c r="AL241" i="3"/>
  <c r="AL242" i="8" s="1"/>
  <c r="AM241" i="3"/>
  <c r="AL241" i="5"/>
  <c r="AM241" i="5"/>
  <c r="AN242" i="8"/>
  <c r="AN241" i="12" s="1"/>
  <c r="AO242" i="8"/>
  <c r="AO241" i="12" s="1"/>
  <c r="AP242" i="8"/>
  <c r="AP241" i="12" s="1"/>
  <c r="AQ242" i="8"/>
  <c r="AQ241" i="12" s="1"/>
  <c r="AR242" i="8"/>
  <c r="AR241" i="12" s="1"/>
  <c r="AS242" i="8"/>
  <c r="AS241" i="12" s="1"/>
  <c r="AT242" i="8"/>
  <c r="AT241" i="12" s="1"/>
  <c r="AU242" i="8"/>
  <c r="AU241" i="12" s="1"/>
  <c r="AV242" i="8"/>
  <c r="AV241" i="12" s="1"/>
  <c r="AW242" i="8"/>
  <c r="AW241" i="12" s="1"/>
  <c r="AX242" i="8"/>
  <c r="AX241" i="12" s="1"/>
  <c r="AY242" i="8"/>
  <c r="AY241" i="12" s="1"/>
  <c r="AZ242" i="8"/>
  <c r="AZ241" i="12" s="1"/>
  <c r="BA242" i="8"/>
  <c r="BA241" i="12" s="1"/>
  <c r="D243" i="8"/>
  <c r="D242" i="12" s="1"/>
  <c r="F242" i="3"/>
  <c r="G242" i="3"/>
  <c r="G243" i="8" s="1"/>
  <c r="F242" i="5"/>
  <c r="G242" i="5"/>
  <c r="I242" i="3"/>
  <c r="I243" i="8"/>
  <c r="J242" i="3"/>
  <c r="J243" i="8"/>
  <c r="J242" i="12" s="1"/>
  <c r="I242" i="5"/>
  <c r="I242" i="12"/>
  <c r="J242" i="5"/>
  <c r="K243" i="8"/>
  <c r="K242" i="12" s="1"/>
  <c r="M243" i="8"/>
  <c r="M242" i="12" s="1"/>
  <c r="O243" i="8"/>
  <c r="O242" i="12" s="1"/>
  <c r="P243" i="8"/>
  <c r="P242" i="12" s="1"/>
  <c r="Q243" i="8"/>
  <c r="Q242" i="12" s="1"/>
  <c r="R243" i="8"/>
  <c r="R242" i="12" s="1"/>
  <c r="S243" i="8"/>
  <c r="S242" i="12" s="1"/>
  <c r="T243" i="8"/>
  <c r="T242" i="12" s="1"/>
  <c r="U243" i="8"/>
  <c r="U242" i="12" s="1"/>
  <c r="V243" i="8"/>
  <c r="V242" i="12" s="1"/>
  <c r="W243" i="8"/>
  <c r="W242" i="12" s="1"/>
  <c r="X243" i="8"/>
  <c r="X242" i="12" s="1"/>
  <c r="Z242" i="3"/>
  <c r="Z243" i="8"/>
  <c r="Z242" i="12" s="1"/>
  <c r="AA242" i="3"/>
  <c r="AA243" i="8"/>
  <c r="AA242" i="12" s="1"/>
  <c r="Z242" i="5"/>
  <c r="AA242" i="5"/>
  <c r="AB243" i="8"/>
  <c r="AB242" i="12" s="1"/>
  <c r="AC243" i="8"/>
  <c r="AC242" i="12" s="1"/>
  <c r="AD243" i="8"/>
  <c r="AD242" i="12" s="1"/>
  <c r="AE243" i="8"/>
  <c r="AE242" i="12" s="1"/>
  <c r="AF243" i="8"/>
  <c r="AF242" i="12" s="1"/>
  <c r="AG243" i="8"/>
  <c r="AG242" i="12" s="1"/>
  <c r="AH243" i="8"/>
  <c r="AH242" i="12" s="1"/>
  <c r="AI243" i="8"/>
  <c r="AI242" i="12" s="1"/>
  <c r="AJ243" i="8"/>
  <c r="AJ242" i="12" s="1"/>
  <c r="AL242" i="3"/>
  <c r="AL243" i="8" s="1"/>
  <c r="AM242" i="3"/>
  <c r="AL242" i="5"/>
  <c r="AM242" i="5"/>
  <c r="AN243" i="8"/>
  <c r="AN242" i="12" s="1"/>
  <c r="AO243" i="8"/>
  <c r="AO242" i="12" s="1"/>
  <c r="AP243" i="8"/>
  <c r="AP242" i="12" s="1"/>
  <c r="AQ243" i="8"/>
  <c r="AQ242" i="12" s="1"/>
  <c r="AR243" i="8"/>
  <c r="AR242" i="12" s="1"/>
  <c r="AS243" i="8"/>
  <c r="AS242" i="12" s="1"/>
  <c r="AT243" i="8"/>
  <c r="AT242" i="12" s="1"/>
  <c r="AU243" i="8"/>
  <c r="AU242" i="12" s="1"/>
  <c r="AV243" i="8"/>
  <c r="AV242" i="12" s="1"/>
  <c r="AW243" i="8"/>
  <c r="AW242" i="12" s="1"/>
  <c r="AX243" i="8"/>
  <c r="AX242" i="12" s="1"/>
  <c r="AY243" i="8"/>
  <c r="AY242" i="12" s="1"/>
  <c r="AZ243" i="8"/>
  <c r="AZ242" i="12" s="1"/>
  <c r="BA243" i="8"/>
  <c r="BA242" i="12" s="1"/>
  <c r="D244" i="8"/>
  <c r="D243" i="12" s="1"/>
  <c r="F243" i="3"/>
  <c r="G243" i="3"/>
  <c r="G244" i="8" s="1"/>
  <c r="F243" i="5"/>
  <c r="G243" i="5"/>
  <c r="I243" i="3"/>
  <c r="I244" i="8"/>
  <c r="J243" i="3"/>
  <c r="J244" i="8"/>
  <c r="J243" i="12" s="1"/>
  <c r="I243" i="5"/>
  <c r="J243" i="5"/>
  <c r="K244" i="8"/>
  <c r="K243" i="12" s="1"/>
  <c r="M244" i="8"/>
  <c r="M243" i="12" s="1"/>
  <c r="N244" i="8"/>
  <c r="N243" i="12" s="1"/>
  <c r="O244" i="8"/>
  <c r="O243" i="12" s="1"/>
  <c r="P244" i="8"/>
  <c r="P243" i="12" s="1"/>
  <c r="Q244" i="8"/>
  <c r="Q243" i="12" s="1"/>
  <c r="R244" i="8"/>
  <c r="R243" i="12" s="1"/>
  <c r="S244" i="8"/>
  <c r="S243" i="12" s="1"/>
  <c r="T244" i="8"/>
  <c r="T243" i="12" s="1"/>
  <c r="U244" i="8"/>
  <c r="U243" i="12" s="1"/>
  <c r="V244" i="8"/>
  <c r="V243" i="12" s="1"/>
  <c r="W244" i="8"/>
  <c r="W243" i="12" s="1"/>
  <c r="X244" i="8"/>
  <c r="X243" i="12" s="1"/>
  <c r="Z243" i="3"/>
  <c r="Z244" i="8"/>
  <c r="AA243" i="3"/>
  <c r="AA244" i="8"/>
  <c r="AA243" i="12" s="1"/>
  <c r="Z243" i="5"/>
  <c r="AA243" i="5"/>
  <c r="AB244" i="8"/>
  <c r="AB243" i="12" s="1"/>
  <c r="AC244" i="8"/>
  <c r="AC243" i="12" s="1"/>
  <c r="AD244" i="8"/>
  <c r="AD243" i="12" s="1"/>
  <c r="AE244" i="8"/>
  <c r="AE243" i="12" s="1"/>
  <c r="AF244" i="8"/>
  <c r="AF243" i="12" s="1"/>
  <c r="AG244" i="8"/>
  <c r="AG243" i="12" s="1"/>
  <c r="AH244" i="8"/>
  <c r="AH243" i="12" s="1"/>
  <c r="AI244" i="8"/>
  <c r="AI243" i="12" s="1"/>
  <c r="AJ244" i="8"/>
  <c r="AJ243" i="12" s="1"/>
  <c r="AL243" i="3"/>
  <c r="AL244" i="8" s="1"/>
  <c r="AM243" i="3"/>
  <c r="AM244" i="8" s="1"/>
  <c r="AL243" i="5"/>
  <c r="AM243" i="5"/>
  <c r="AN244" i="8"/>
  <c r="AN243" i="12" s="1"/>
  <c r="AO244" i="8"/>
  <c r="AO243" i="12" s="1"/>
  <c r="AP244" i="8"/>
  <c r="AP243" i="12" s="1"/>
  <c r="AQ244" i="8"/>
  <c r="AQ243" i="12" s="1"/>
  <c r="AR244" i="8"/>
  <c r="AR243" i="12" s="1"/>
  <c r="AS244" i="8"/>
  <c r="AS243" i="12" s="1"/>
  <c r="AT244" i="8"/>
  <c r="AT243" i="12" s="1"/>
  <c r="AU244" i="8"/>
  <c r="AU243" i="12" s="1"/>
  <c r="AV244" i="8"/>
  <c r="AV243" i="12" s="1"/>
  <c r="AW244" i="8"/>
  <c r="AW243" i="12" s="1"/>
  <c r="AX244" i="8"/>
  <c r="AX243" i="12" s="1"/>
  <c r="AY244" i="8"/>
  <c r="AY243" i="12" s="1"/>
  <c r="AZ244" i="8"/>
  <c r="AZ243" i="12" s="1"/>
  <c r="BA244" i="8"/>
  <c r="BA243" i="12" s="1"/>
  <c r="D245" i="8"/>
  <c r="D244" i="12" s="1"/>
  <c r="F244" i="3"/>
  <c r="F245" i="8" s="1"/>
  <c r="G244" i="3"/>
  <c r="G245" i="8" s="1"/>
  <c r="F244" i="5"/>
  <c r="G244" i="5"/>
  <c r="I244" i="3"/>
  <c r="I245" i="8"/>
  <c r="I244" i="12" s="1"/>
  <c r="J244" i="3"/>
  <c r="J245" i="8"/>
  <c r="J244" i="12" s="1"/>
  <c r="I244" i="5"/>
  <c r="J244" i="5"/>
  <c r="K245" i="8"/>
  <c r="K244" i="12" s="1"/>
  <c r="M245" i="8"/>
  <c r="M244" i="12" s="1"/>
  <c r="O245" i="8"/>
  <c r="O244" i="12" s="1"/>
  <c r="P245" i="8"/>
  <c r="P244" i="12" s="1"/>
  <c r="Q245" i="8"/>
  <c r="Q244" i="12" s="1"/>
  <c r="R245" i="8"/>
  <c r="R244" i="12" s="1"/>
  <c r="S245" i="8"/>
  <c r="S244" i="12" s="1"/>
  <c r="T245" i="8"/>
  <c r="T244" i="12" s="1"/>
  <c r="U245" i="8"/>
  <c r="U244" i="12" s="1"/>
  <c r="V245" i="8"/>
  <c r="V244" i="12" s="1"/>
  <c r="W245" i="8"/>
  <c r="W244" i="12" s="1"/>
  <c r="X245" i="8"/>
  <c r="X244" i="12" s="1"/>
  <c r="Z244" i="3"/>
  <c r="Z245" i="8"/>
  <c r="AA244" i="3"/>
  <c r="AA245" i="8"/>
  <c r="AA244" i="12" s="1"/>
  <c r="Z244" i="5"/>
  <c r="Z244" i="12"/>
  <c r="AA244" i="5"/>
  <c r="AB245" i="8"/>
  <c r="AB244" i="12" s="1"/>
  <c r="AC245" i="8"/>
  <c r="AC244" i="12" s="1"/>
  <c r="AD245" i="8"/>
  <c r="AD244" i="12" s="1"/>
  <c r="AE245" i="8"/>
  <c r="AE244" i="12" s="1"/>
  <c r="AF245" i="8"/>
  <c r="AF244" i="12" s="1"/>
  <c r="AG245" i="8"/>
  <c r="AG244" i="12" s="1"/>
  <c r="AH245" i="8"/>
  <c r="AH244" i="12" s="1"/>
  <c r="AI245" i="8"/>
  <c r="AI244" i="12" s="1"/>
  <c r="AJ245" i="8"/>
  <c r="AJ244" i="12" s="1"/>
  <c r="AL244" i="3"/>
  <c r="AL245" i="8" s="1"/>
  <c r="AM244" i="3"/>
  <c r="AL244" i="5"/>
  <c r="AM244" i="5"/>
  <c r="AN245" i="8"/>
  <c r="AN244" i="12" s="1"/>
  <c r="AO245" i="8"/>
  <c r="AO244" i="12" s="1"/>
  <c r="AP245" i="8"/>
  <c r="AP244" i="12" s="1"/>
  <c r="AQ245" i="8"/>
  <c r="AQ244" i="12" s="1"/>
  <c r="AR245" i="8"/>
  <c r="AR244" i="12" s="1"/>
  <c r="AS245" i="8"/>
  <c r="AS244" i="12" s="1"/>
  <c r="AT245" i="8"/>
  <c r="AT244" i="12" s="1"/>
  <c r="AU245" i="8"/>
  <c r="AU244" i="12" s="1"/>
  <c r="AV245" i="8"/>
  <c r="AV244" i="12" s="1"/>
  <c r="AW245" i="8"/>
  <c r="AW244" i="12" s="1"/>
  <c r="AX245" i="8"/>
  <c r="AX244" i="12" s="1"/>
  <c r="AY245" i="8"/>
  <c r="AY244" i="12" s="1"/>
  <c r="AZ245" i="8"/>
  <c r="AZ244" i="12" s="1"/>
  <c r="BA245" i="8"/>
  <c r="BA244" i="12" s="1"/>
  <c r="D246" i="8"/>
  <c r="D245" i="12" s="1"/>
  <c r="F245" i="3"/>
  <c r="G245" i="3"/>
  <c r="G246" i="8" s="1"/>
  <c r="F245" i="5"/>
  <c r="G245" i="5"/>
  <c r="I245" i="3"/>
  <c r="I246" i="8"/>
  <c r="J245" i="3"/>
  <c r="J246" i="8"/>
  <c r="J245" i="12" s="1"/>
  <c r="I245" i="5"/>
  <c r="I245" i="12"/>
  <c r="J245" i="5"/>
  <c r="K246" i="8"/>
  <c r="K245" i="12" s="1"/>
  <c r="M246" i="8"/>
  <c r="M245" i="12" s="1"/>
  <c r="O246" i="8"/>
  <c r="O245" i="12" s="1"/>
  <c r="P246" i="8"/>
  <c r="P245" i="12" s="1"/>
  <c r="Q246" i="8"/>
  <c r="Q245" i="12" s="1"/>
  <c r="R246" i="8"/>
  <c r="R245" i="12" s="1"/>
  <c r="S246" i="8"/>
  <c r="S245" i="12" s="1"/>
  <c r="T246" i="8"/>
  <c r="T245" i="12" s="1"/>
  <c r="U246" i="8"/>
  <c r="U245" i="12" s="1"/>
  <c r="V246" i="8"/>
  <c r="V245" i="12" s="1"/>
  <c r="W246" i="8"/>
  <c r="W245" i="12" s="1"/>
  <c r="X246" i="8"/>
  <c r="X245" i="12" s="1"/>
  <c r="Z245" i="3"/>
  <c r="Z246" i="8"/>
  <c r="AA245" i="3"/>
  <c r="AA246" i="8"/>
  <c r="AA245" i="12" s="1"/>
  <c r="Z245" i="5"/>
  <c r="AA245" i="5"/>
  <c r="AB246" i="8"/>
  <c r="AB245" i="12" s="1"/>
  <c r="AC246" i="8"/>
  <c r="AC245" i="12" s="1"/>
  <c r="AD246" i="8"/>
  <c r="AD245" i="12" s="1"/>
  <c r="AE246" i="8"/>
  <c r="AE245" i="12" s="1"/>
  <c r="AF246" i="8"/>
  <c r="AF245" i="12" s="1"/>
  <c r="AG246" i="8"/>
  <c r="AG245" i="12" s="1"/>
  <c r="AH246" i="8"/>
  <c r="AH245" i="12" s="1"/>
  <c r="AI246" i="8"/>
  <c r="AI245" i="12" s="1"/>
  <c r="AJ246" i="8"/>
  <c r="AJ245" i="12" s="1"/>
  <c r="AL245" i="3"/>
  <c r="AL246" i="8" s="1"/>
  <c r="AM245" i="3"/>
  <c r="AL245" i="5"/>
  <c r="AM245" i="5"/>
  <c r="AN246" i="8"/>
  <c r="AN245" i="12" s="1"/>
  <c r="AO246" i="8"/>
  <c r="AO245" i="12" s="1"/>
  <c r="AP246" i="8"/>
  <c r="AP245" i="12" s="1"/>
  <c r="AQ246" i="8"/>
  <c r="AQ245" i="12" s="1"/>
  <c r="AR246" i="8"/>
  <c r="AR245" i="12" s="1"/>
  <c r="AS246" i="8"/>
  <c r="AS245" i="12" s="1"/>
  <c r="AT246" i="8"/>
  <c r="AT245" i="12" s="1"/>
  <c r="AU246" i="8"/>
  <c r="AU245" i="12" s="1"/>
  <c r="AV246" i="8"/>
  <c r="AV245" i="12" s="1"/>
  <c r="AW246" i="8"/>
  <c r="AW245" i="12" s="1"/>
  <c r="AX246" i="8"/>
  <c r="AX245" i="12" s="1"/>
  <c r="AY246" i="8"/>
  <c r="AY245" i="12" s="1"/>
  <c r="AZ246" i="8"/>
  <c r="AZ245" i="12" s="1"/>
  <c r="BA246" i="8"/>
  <c r="BA245" i="12" s="1"/>
  <c r="D247" i="8"/>
  <c r="D246" i="12" s="1"/>
  <c r="F246" i="3"/>
  <c r="F247" i="8" s="1"/>
  <c r="G246" i="3"/>
  <c r="G247" i="8"/>
  <c r="F246" i="5"/>
  <c r="G246" i="5"/>
  <c r="I246" i="3"/>
  <c r="I247" i="8"/>
  <c r="J246" i="3"/>
  <c r="J247" i="8"/>
  <c r="J246" i="12" s="1"/>
  <c r="I246" i="5"/>
  <c r="I246" i="12"/>
  <c r="J246" i="5"/>
  <c r="K247" i="8"/>
  <c r="K246" i="12" s="1"/>
  <c r="M247" i="8"/>
  <c r="M246" i="12" s="1"/>
  <c r="N247" i="8"/>
  <c r="N246" i="12" s="1"/>
  <c r="O247" i="8"/>
  <c r="O246" i="12" s="1"/>
  <c r="P247" i="8"/>
  <c r="P246" i="12" s="1"/>
  <c r="Q247" i="8"/>
  <c r="Q246" i="12" s="1"/>
  <c r="R247" i="8"/>
  <c r="R246" i="12" s="1"/>
  <c r="S247" i="8"/>
  <c r="S246" i="12" s="1"/>
  <c r="T247" i="8"/>
  <c r="T246" i="12" s="1"/>
  <c r="U247" i="8"/>
  <c r="U246" i="12" s="1"/>
  <c r="V247" i="8"/>
  <c r="V246" i="12" s="1"/>
  <c r="W247" i="8"/>
  <c r="W246" i="12" s="1"/>
  <c r="X247" i="8"/>
  <c r="X246" i="12" s="1"/>
  <c r="Z246" i="3"/>
  <c r="Z247" i="8"/>
  <c r="Z246" i="12" s="1"/>
  <c r="AA246" i="3"/>
  <c r="AA247" i="8"/>
  <c r="AA246" i="12" s="1"/>
  <c r="Z246" i="5"/>
  <c r="AA246" i="5"/>
  <c r="AB247" i="8"/>
  <c r="AB246" i="12" s="1"/>
  <c r="AC247" i="8"/>
  <c r="AC246" i="12" s="1"/>
  <c r="AD247" i="8"/>
  <c r="AD246" i="12" s="1"/>
  <c r="AE247" i="8"/>
  <c r="AE246" i="12" s="1"/>
  <c r="AF247" i="8"/>
  <c r="AF246" i="12" s="1"/>
  <c r="AG247" i="8"/>
  <c r="AG246" i="12" s="1"/>
  <c r="AH247" i="8"/>
  <c r="AH246" i="12" s="1"/>
  <c r="AI247" i="8"/>
  <c r="AI246" i="12" s="1"/>
  <c r="AJ247" i="8"/>
  <c r="AJ246" i="12" s="1"/>
  <c r="AL246" i="3"/>
  <c r="AL247" i="8" s="1"/>
  <c r="AM246" i="3"/>
  <c r="AL246" i="5"/>
  <c r="AM246" i="5"/>
  <c r="AN247" i="8"/>
  <c r="AN246" i="12" s="1"/>
  <c r="AO247" i="8"/>
  <c r="AO246" i="12" s="1"/>
  <c r="AP247" i="8"/>
  <c r="AP246" i="12" s="1"/>
  <c r="AQ247" i="8"/>
  <c r="AQ246" i="12" s="1"/>
  <c r="AR247" i="8"/>
  <c r="AR246" i="12" s="1"/>
  <c r="AS247" i="8"/>
  <c r="AS246" i="12" s="1"/>
  <c r="AT247" i="8"/>
  <c r="AT246" i="12" s="1"/>
  <c r="AU247" i="8"/>
  <c r="AU246" i="12" s="1"/>
  <c r="AV247" i="8"/>
  <c r="AV246" i="12" s="1"/>
  <c r="AW247" i="8"/>
  <c r="AW246" i="12" s="1"/>
  <c r="AX247" i="8"/>
  <c r="AX246" i="12" s="1"/>
  <c r="AY247" i="8"/>
  <c r="AY246" i="12" s="1"/>
  <c r="AZ247" i="8"/>
  <c r="AZ246" i="12" s="1"/>
  <c r="BA247" i="8"/>
  <c r="BA246" i="12" s="1"/>
  <c r="D248" i="8"/>
  <c r="D247" i="12" s="1"/>
  <c r="F247" i="3"/>
  <c r="F248" i="8" s="1"/>
  <c r="G247" i="3"/>
  <c r="G248" i="8"/>
  <c r="F247" i="5"/>
  <c r="G247" i="5"/>
  <c r="I247" i="3"/>
  <c r="I248" i="8"/>
  <c r="J247" i="3"/>
  <c r="J248" i="8"/>
  <c r="J247" i="12" s="1"/>
  <c r="I247" i="5"/>
  <c r="J247" i="5"/>
  <c r="K248" i="8"/>
  <c r="K247" i="12" s="1"/>
  <c r="M248" i="8"/>
  <c r="M247" i="12" s="1"/>
  <c r="N248" i="8"/>
  <c r="N247" i="12" s="1"/>
  <c r="O248" i="8"/>
  <c r="O247" i="12" s="1"/>
  <c r="P248" i="8"/>
  <c r="P247" i="12" s="1"/>
  <c r="Q248" i="8"/>
  <c r="Q247" i="12" s="1"/>
  <c r="R248" i="8"/>
  <c r="R247" i="12" s="1"/>
  <c r="S248" i="8"/>
  <c r="S247" i="12" s="1"/>
  <c r="T248" i="8"/>
  <c r="T247" i="12" s="1"/>
  <c r="U248" i="8"/>
  <c r="U247" i="12" s="1"/>
  <c r="V248" i="8"/>
  <c r="V247" i="12" s="1"/>
  <c r="W248" i="8"/>
  <c r="W247" i="12" s="1"/>
  <c r="X248" i="8"/>
  <c r="X247" i="12" s="1"/>
  <c r="Z247" i="3"/>
  <c r="Z248" i="8"/>
  <c r="AA247" i="3"/>
  <c r="AA248" i="8"/>
  <c r="AA247" i="12" s="1"/>
  <c r="Z247" i="5"/>
  <c r="Z247" i="12"/>
  <c r="AA247" i="5"/>
  <c r="AB248" i="8"/>
  <c r="AB247" i="12" s="1"/>
  <c r="AC248" i="8"/>
  <c r="AC247" i="12" s="1"/>
  <c r="AD248" i="8"/>
  <c r="AD247" i="12" s="1"/>
  <c r="AE248" i="8"/>
  <c r="AE247" i="12" s="1"/>
  <c r="AF248" i="8"/>
  <c r="AF247" i="12" s="1"/>
  <c r="AG248" i="8"/>
  <c r="AG247" i="12" s="1"/>
  <c r="AH248" i="8"/>
  <c r="AH247" i="12" s="1"/>
  <c r="AI248" i="8"/>
  <c r="AI247" i="12" s="1"/>
  <c r="AJ248" i="8"/>
  <c r="AJ247" i="12" s="1"/>
  <c r="AL247" i="3"/>
  <c r="AL248" i="8" s="1"/>
  <c r="AM247" i="3"/>
  <c r="AL247" i="5"/>
  <c r="AM247" i="5"/>
  <c r="AN248" i="8"/>
  <c r="AN247" i="12" s="1"/>
  <c r="AO248" i="8"/>
  <c r="AO247" i="12" s="1"/>
  <c r="AP248" i="8"/>
  <c r="AP247" i="12" s="1"/>
  <c r="AQ248" i="8"/>
  <c r="AQ247" i="12" s="1"/>
  <c r="AR248" i="8"/>
  <c r="AR247" i="12" s="1"/>
  <c r="AS248" i="8"/>
  <c r="AS247" i="12" s="1"/>
  <c r="AT248" i="8"/>
  <c r="AT247" i="12" s="1"/>
  <c r="AU248" i="8"/>
  <c r="AU247" i="12" s="1"/>
  <c r="AV248" i="8"/>
  <c r="AV247" i="12" s="1"/>
  <c r="AW248" i="8"/>
  <c r="AW247" i="12" s="1"/>
  <c r="AX248" i="8"/>
  <c r="AX247" i="12" s="1"/>
  <c r="AY248" i="8"/>
  <c r="AY247" i="12" s="1"/>
  <c r="AZ248" i="8"/>
  <c r="AZ247" i="12" s="1"/>
  <c r="BA248" i="8"/>
  <c r="BA247" i="12" s="1"/>
  <c r="D249" i="8"/>
  <c r="D248" i="12" s="1"/>
  <c r="F248" i="3"/>
  <c r="G248" i="3"/>
  <c r="G249" i="8"/>
  <c r="F248" i="5"/>
  <c r="G248" i="5"/>
  <c r="I248" i="3"/>
  <c r="I249" i="8"/>
  <c r="I248" i="12" s="1"/>
  <c r="J248" i="3"/>
  <c r="J249" i="8"/>
  <c r="J248" i="12" s="1"/>
  <c r="I248" i="5"/>
  <c r="J248" i="5"/>
  <c r="K249" i="8"/>
  <c r="K248" i="12" s="1"/>
  <c r="M249" i="8"/>
  <c r="M248" i="12" s="1"/>
  <c r="O249" i="8"/>
  <c r="O248" i="12" s="1"/>
  <c r="P249" i="8"/>
  <c r="P248" i="12" s="1"/>
  <c r="Q249" i="8"/>
  <c r="Q248" i="12" s="1"/>
  <c r="R249" i="8"/>
  <c r="R248" i="12" s="1"/>
  <c r="S249" i="8"/>
  <c r="S248" i="12" s="1"/>
  <c r="T249" i="8"/>
  <c r="T248" i="12" s="1"/>
  <c r="U249" i="8"/>
  <c r="U248" i="12" s="1"/>
  <c r="V249" i="8"/>
  <c r="V248" i="12" s="1"/>
  <c r="W249" i="8"/>
  <c r="W248" i="12" s="1"/>
  <c r="X249" i="8"/>
  <c r="X248" i="12" s="1"/>
  <c r="Z248" i="3"/>
  <c r="Z249" i="8"/>
  <c r="AA248" i="3"/>
  <c r="AA249" i="8"/>
  <c r="AA248" i="12" s="1"/>
  <c r="Z248" i="5"/>
  <c r="Z248" i="12"/>
  <c r="AA248" i="5"/>
  <c r="AB249" i="8"/>
  <c r="AB248" i="12" s="1"/>
  <c r="AC249" i="8"/>
  <c r="AC248" i="12" s="1"/>
  <c r="AD249" i="8"/>
  <c r="AD248" i="12" s="1"/>
  <c r="AE249" i="8"/>
  <c r="AE248" i="12" s="1"/>
  <c r="AF249" i="8"/>
  <c r="AF248" i="12" s="1"/>
  <c r="AG249" i="8"/>
  <c r="AG248" i="12" s="1"/>
  <c r="AH249" i="8"/>
  <c r="AH248" i="12" s="1"/>
  <c r="AI249" i="8"/>
  <c r="AI248" i="12" s="1"/>
  <c r="AJ249" i="8"/>
  <c r="AJ248" i="12" s="1"/>
  <c r="AL248" i="3"/>
  <c r="AL249" i="8" s="1"/>
  <c r="AM248" i="3"/>
  <c r="AL248" i="5"/>
  <c r="AM248" i="5"/>
  <c r="AN249" i="8"/>
  <c r="AN248" i="12" s="1"/>
  <c r="AO249" i="8"/>
  <c r="AO248" i="12" s="1"/>
  <c r="AP249" i="8"/>
  <c r="AP248" i="12" s="1"/>
  <c r="AQ249" i="8"/>
  <c r="AQ248" i="12" s="1"/>
  <c r="AR249" i="8"/>
  <c r="AR248" i="12" s="1"/>
  <c r="AS249" i="8"/>
  <c r="AS248" i="12" s="1"/>
  <c r="AT249" i="8"/>
  <c r="AT248" i="12" s="1"/>
  <c r="AU249" i="8"/>
  <c r="AU248" i="12" s="1"/>
  <c r="AV249" i="8"/>
  <c r="AV248" i="12" s="1"/>
  <c r="AW249" i="8"/>
  <c r="AW248" i="12" s="1"/>
  <c r="AX249" i="8"/>
  <c r="AX248" i="12" s="1"/>
  <c r="AY249" i="8"/>
  <c r="AY248" i="12" s="1"/>
  <c r="AZ249" i="8"/>
  <c r="AZ248" i="12" s="1"/>
  <c r="BA249" i="8"/>
  <c r="BA248" i="12" s="1"/>
  <c r="D250" i="8"/>
  <c r="D249" i="12" s="1"/>
  <c r="F249" i="3"/>
  <c r="G249" i="3"/>
  <c r="G250" i="8" s="1"/>
  <c r="F249" i="5"/>
  <c r="G249" i="5"/>
  <c r="I249" i="3"/>
  <c r="I250" i="8"/>
  <c r="J249" i="3"/>
  <c r="J250" i="8"/>
  <c r="J249" i="12" s="1"/>
  <c r="I249" i="5"/>
  <c r="I249" i="12"/>
  <c r="J249" i="5"/>
  <c r="K250" i="8"/>
  <c r="K249" i="12" s="1"/>
  <c r="M250" i="8"/>
  <c r="M249" i="12" s="1"/>
  <c r="O250" i="8"/>
  <c r="O249" i="12" s="1"/>
  <c r="P250" i="8"/>
  <c r="P249" i="12" s="1"/>
  <c r="Q250" i="8"/>
  <c r="Q249" i="12" s="1"/>
  <c r="R250" i="8"/>
  <c r="R249" i="12" s="1"/>
  <c r="S250" i="8"/>
  <c r="S249" i="12" s="1"/>
  <c r="T250" i="8"/>
  <c r="T249" i="12" s="1"/>
  <c r="U250" i="8"/>
  <c r="U249" i="12" s="1"/>
  <c r="V250" i="8"/>
  <c r="V249" i="12" s="1"/>
  <c r="W250" i="8"/>
  <c r="W249" i="12" s="1"/>
  <c r="X250" i="8"/>
  <c r="X249" i="12" s="1"/>
  <c r="Z249" i="3"/>
  <c r="Z250" i="8"/>
  <c r="AA249" i="3"/>
  <c r="AA250" i="8"/>
  <c r="AA249" i="12" s="1"/>
  <c r="Z249" i="5"/>
  <c r="AA249" i="5"/>
  <c r="AB250" i="8"/>
  <c r="AB249" i="12" s="1"/>
  <c r="AC250" i="8"/>
  <c r="AC249" i="12" s="1"/>
  <c r="AD250" i="8"/>
  <c r="AD249" i="12" s="1"/>
  <c r="AE250" i="8"/>
  <c r="AE249" i="12" s="1"/>
  <c r="AF250" i="8"/>
  <c r="AF249" i="12" s="1"/>
  <c r="AG250" i="8"/>
  <c r="AG249" i="12" s="1"/>
  <c r="AH250" i="8"/>
  <c r="AH249" i="12" s="1"/>
  <c r="AI250" i="8"/>
  <c r="AI249" i="12" s="1"/>
  <c r="AJ250" i="8"/>
  <c r="AJ249" i="12" s="1"/>
  <c r="AL249" i="3"/>
  <c r="AL250" i="8" s="1"/>
  <c r="AM249" i="3"/>
  <c r="AL249" i="5"/>
  <c r="AM249" i="5"/>
  <c r="AN250" i="8"/>
  <c r="AN249" i="12" s="1"/>
  <c r="AO250" i="8"/>
  <c r="AO249" i="12" s="1"/>
  <c r="AP250" i="8"/>
  <c r="AP249" i="12" s="1"/>
  <c r="AQ250" i="8"/>
  <c r="AQ249" i="12" s="1"/>
  <c r="AR250" i="8"/>
  <c r="AR249" i="12" s="1"/>
  <c r="AS250" i="8"/>
  <c r="AS249" i="12" s="1"/>
  <c r="AT250" i="8"/>
  <c r="AT249" i="12" s="1"/>
  <c r="AU250" i="8"/>
  <c r="AU249" i="12" s="1"/>
  <c r="AV250" i="8"/>
  <c r="AV249" i="12" s="1"/>
  <c r="AW250" i="8"/>
  <c r="AW249" i="12" s="1"/>
  <c r="AX250" i="8"/>
  <c r="AX249" i="12" s="1"/>
  <c r="AY250" i="8"/>
  <c r="AY249" i="12" s="1"/>
  <c r="AZ250" i="8"/>
  <c r="AZ249" i="12" s="1"/>
  <c r="BA250" i="8"/>
  <c r="BA249" i="12" s="1"/>
  <c r="D251" i="8"/>
  <c r="D250" i="12" s="1"/>
  <c r="F250" i="3"/>
  <c r="G250" i="3"/>
  <c r="G251" i="8" s="1"/>
  <c r="F250" i="5"/>
  <c r="G250" i="5"/>
  <c r="I250" i="3"/>
  <c r="I251" i="8"/>
  <c r="J250" i="3"/>
  <c r="J251" i="8"/>
  <c r="J250" i="12" s="1"/>
  <c r="I250" i="5"/>
  <c r="I250" i="12"/>
  <c r="J250" i="5"/>
  <c r="K251" i="8"/>
  <c r="K250" i="12" s="1"/>
  <c r="M251" i="8"/>
  <c r="M250" i="12" s="1"/>
  <c r="N251" i="8"/>
  <c r="N250" i="12" s="1"/>
  <c r="O251" i="8"/>
  <c r="O250" i="12" s="1"/>
  <c r="P251" i="8"/>
  <c r="P250" i="12" s="1"/>
  <c r="Q251" i="8"/>
  <c r="Q250" i="12" s="1"/>
  <c r="R251" i="8"/>
  <c r="R250" i="12" s="1"/>
  <c r="S251" i="8"/>
  <c r="S250" i="12" s="1"/>
  <c r="T251" i="8"/>
  <c r="T250" i="12" s="1"/>
  <c r="U251" i="8"/>
  <c r="U250" i="12" s="1"/>
  <c r="V251" i="8"/>
  <c r="V250" i="12" s="1"/>
  <c r="W251" i="8"/>
  <c r="W250" i="12" s="1"/>
  <c r="X251" i="8"/>
  <c r="X250" i="12" s="1"/>
  <c r="Z250" i="3"/>
  <c r="Z251" i="8"/>
  <c r="Z250" i="12" s="1"/>
  <c r="AA250" i="3"/>
  <c r="AA251" i="8"/>
  <c r="AA250" i="12" s="1"/>
  <c r="Z250" i="5"/>
  <c r="AA250" i="5"/>
  <c r="AB251" i="8"/>
  <c r="AB250" i="12" s="1"/>
  <c r="AC251" i="8"/>
  <c r="AC250" i="12" s="1"/>
  <c r="AD251" i="8"/>
  <c r="AD250" i="12" s="1"/>
  <c r="AE251" i="8"/>
  <c r="AE250" i="12" s="1"/>
  <c r="AF251" i="8"/>
  <c r="AF250" i="12" s="1"/>
  <c r="AG251" i="8"/>
  <c r="AG250" i="12" s="1"/>
  <c r="AH251" i="8"/>
  <c r="AH250" i="12" s="1"/>
  <c r="AI251" i="8"/>
  <c r="AI250" i="12" s="1"/>
  <c r="AJ251" i="8"/>
  <c r="AJ250" i="12" s="1"/>
  <c r="AL250" i="3"/>
  <c r="AL251" i="8" s="1"/>
  <c r="AM250" i="3"/>
  <c r="AL250" i="5"/>
  <c r="AM250" i="5"/>
  <c r="AN251" i="8"/>
  <c r="AN250" i="12" s="1"/>
  <c r="AO251" i="8"/>
  <c r="AO250" i="12" s="1"/>
  <c r="AP251" i="8"/>
  <c r="AP250" i="12" s="1"/>
  <c r="AQ251" i="8"/>
  <c r="AQ250" i="12" s="1"/>
  <c r="AR251" i="8"/>
  <c r="AR250" i="12" s="1"/>
  <c r="AS251" i="8"/>
  <c r="AS250" i="12" s="1"/>
  <c r="AT251" i="8"/>
  <c r="AT250" i="12" s="1"/>
  <c r="AU251" i="8"/>
  <c r="AU250" i="12" s="1"/>
  <c r="AV251" i="8"/>
  <c r="AV250" i="12" s="1"/>
  <c r="AW251" i="8"/>
  <c r="AW250" i="12" s="1"/>
  <c r="AX251" i="8"/>
  <c r="AX250" i="12" s="1"/>
  <c r="AY251" i="8"/>
  <c r="AY250" i="12" s="1"/>
  <c r="AZ251" i="8"/>
  <c r="AZ250" i="12" s="1"/>
  <c r="BA251" i="8"/>
  <c r="BA250" i="12" s="1"/>
  <c r="D252" i="8"/>
  <c r="D251" i="12" s="1"/>
  <c r="F251" i="3"/>
  <c r="G251" i="3"/>
  <c r="G252" i="8" s="1"/>
  <c r="F251" i="5"/>
  <c r="G251" i="5"/>
  <c r="I251" i="3"/>
  <c r="I252" i="8"/>
  <c r="J251" i="3"/>
  <c r="J252" i="8"/>
  <c r="J251" i="12" s="1"/>
  <c r="I251" i="5"/>
  <c r="J251" i="5"/>
  <c r="K252" i="8"/>
  <c r="K251" i="12" s="1"/>
  <c r="M252" i="8"/>
  <c r="M251" i="12" s="1"/>
  <c r="O252" i="8"/>
  <c r="O251" i="12" s="1"/>
  <c r="P252" i="8"/>
  <c r="P251" i="12" s="1"/>
  <c r="Q252" i="8"/>
  <c r="Q251" i="12" s="1"/>
  <c r="R252" i="8"/>
  <c r="R251" i="12" s="1"/>
  <c r="S252" i="8"/>
  <c r="S251" i="12" s="1"/>
  <c r="T252" i="8"/>
  <c r="T251" i="12" s="1"/>
  <c r="U252" i="8"/>
  <c r="U251" i="12" s="1"/>
  <c r="V252" i="8"/>
  <c r="V251" i="12" s="1"/>
  <c r="W252" i="8"/>
  <c r="W251" i="12" s="1"/>
  <c r="X252" i="8"/>
  <c r="X251" i="12" s="1"/>
  <c r="Z251" i="3"/>
  <c r="Z252" i="8"/>
  <c r="AA251" i="3"/>
  <c r="AA252" i="8"/>
  <c r="AA251" i="12" s="1"/>
  <c r="Z251" i="5"/>
  <c r="Z251" i="12"/>
  <c r="AA251" i="5"/>
  <c r="AB252" i="8"/>
  <c r="AB251" i="12" s="1"/>
  <c r="AC252" i="8"/>
  <c r="AC251" i="12" s="1"/>
  <c r="AD252" i="8"/>
  <c r="AD251" i="12" s="1"/>
  <c r="AE252" i="8"/>
  <c r="AE251" i="12" s="1"/>
  <c r="AF252" i="8"/>
  <c r="AF251" i="12" s="1"/>
  <c r="AG252" i="8"/>
  <c r="AG251" i="12" s="1"/>
  <c r="AH252" i="8"/>
  <c r="AH251" i="12" s="1"/>
  <c r="AI252" i="8"/>
  <c r="AI251" i="12" s="1"/>
  <c r="AJ252" i="8"/>
  <c r="AJ251" i="12" s="1"/>
  <c r="AL251" i="3"/>
  <c r="AL252" i="8" s="1"/>
  <c r="AM251" i="3"/>
  <c r="AM252" i="8" s="1"/>
  <c r="AM251" i="12" s="1"/>
  <c r="AL251" i="5"/>
  <c r="AM251" i="5"/>
  <c r="AN252" i="8"/>
  <c r="AN251" i="12" s="1"/>
  <c r="AO252" i="8"/>
  <c r="AO251" i="12" s="1"/>
  <c r="AP252" i="8"/>
  <c r="AP251" i="12" s="1"/>
  <c r="AQ252" i="8"/>
  <c r="AQ251" i="12" s="1"/>
  <c r="AR252" i="8"/>
  <c r="AR251" i="12" s="1"/>
  <c r="AS252" i="8"/>
  <c r="AS251" i="12" s="1"/>
  <c r="AT252" i="8"/>
  <c r="AT251" i="12" s="1"/>
  <c r="AU252" i="8"/>
  <c r="AU251" i="12" s="1"/>
  <c r="AV252" i="8"/>
  <c r="AV251" i="12" s="1"/>
  <c r="AW252" i="8"/>
  <c r="AW251" i="12" s="1"/>
  <c r="AX252" i="8"/>
  <c r="AX251" i="12" s="1"/>
  <c r="AY252" i="8"/>
  <c r="AY251" i="12" s="1"/>
  <c r="AZ252" i="8"/>
  <c r="AZ251" i="12" s="1"/>
  <c r="BA252" i="8"/>
  <c r="BA251" i="12" s="1"/>
  <c r="D253" i="8"/>
  <c r="D252" i="12" s="1"/>
  <c r="F252" i="3"/>
  <c r="F253" i="8" s="1"/>
  <c r="G252" i="3"/>
  <c r="G253" i="8" s="1"/>
  <c r="F252" i="5"/>
  <c r="G252" i="5"/>
  <c r="I252" i="3"/>
  <c r="I253" i="8"/>
  <c r="I252" i="12" s="1"/>
  <c r="J252" i="3"/>
  <c r="J253" i="8"/>
  <c r="J252" i="12" s="1"/>
  <c r="I252" i="5"/>
  <c r="J252" i="5"/>
  <c r="K253" i="8"/>
  <c r="K252" i="12" s="1"/>
  <c r="M253" i="8"/>
  <c r="M252" i="12" s="1"/>
  <c r="N253" i="8"/>
  <c r="N252" i="12" s="1"/>
  <c r="O253" i="8"/>
  <c r="O252" i="12" s="1"/>
  <c r="P253" i="8"/>
  <c r="P252" i="12" s="1"/>
  <c r="Q253" i="8"/>
  <c r="Q252" i="12" s="1"/>
  <c r="R253" i="8"/>
  <c r="R252" i="12" s="1"/>
  <c r="S253" i="8"/>
  <c r="S252" i="12" s="1"/>
  <c r="T253" i="8"/>
  <c r="T252" i="12" s="1"/>
  <c r="U253" i="8"/>
  <c r="U252" i="12" s="1"/>
  <c r="V253" i="8"/>
  <c r="V252" i="12" s="1"/>
  <c r="W253" i="8"/>
  <c r="W252" i="12" s="1"/>
  <c r="X253" i="8"/>
  <c r="X252" i="12" s="1"/>
  <c r="Z252" i="3"/>
  <c r="Z253" i="8"/>
  <c r="AA252" i="3"/>
  <c r="AA253" i="8"/>
  <c r="AA252" i="12" s="1"/>
  <c r="Z252" i="5"/>
  <c r="Z252" i="12"/>
  <c r="AA252" i="5"/>
  <c r="AB253" i="8"/>
  <c r="AB252" i="12" s="1"/>
  <c r="AC253" i="8"/>
  <c r="AC252" i="12" s="1"/>
  <c r="AD253" i="8"/>
  <c r="AD252" i="12" s="1"/>
  <c r="AE253" i="8"/>
  <c r="AE252" i="12" s="1"/>
  <c r="AF253" i="8"/>
  <c r="AF252" i="12" s="1"/>
  <c r="AG253" i="8"/>
  <c r="AG252" i="12" s="1"/>
  <c r="AH253" i="8"/>
  <c r="AH252" i="12" s="1"/>
  <c r="AI253" i="8"/>
  <c r="AI252" i="12" s="1"/>
  <c r="AJ253" i="8"/>
  <c r="AJ252" i="12" s="1"/>
  <c r="AL252" i="3"/>
  <c r="AL253" i="8" s="1"/>
  <c r="AM252" i="3"/>
  <c r="AM253" i="8" s="1"/>
  <c r="AM252" i="12" s="1"/>
  <c r="AL252" i="5"/>
  <c r="AM252" i="5"/>
  <c r="AN253" i="8"/>
  <c r="AN252" i="12" s="1"/>
  <c r="AO253" i="8"/>
  <c r="AO252" i="12" s="1"/>
  <c r="AP253" i="8"/>
  <c r="AP252" i="12" s="1"/>
  <c r="AQ253" i="8"/>
  <c r="AQ252" i="12" s="1"/>
  <c r="AR253" i="8"/>
  <c r="AR252" i="12" s="1"/>
  <c r="AS253" i="8"/>
  <c r="AS252" i="12" s="1"/>
  <c r="AT253" i="8"/>
  <c r="AT252" i="12" s="1"/>
  <c r="AU253" i="8"/>
  <c r="AU252" i="12" s="1"/>
  <c r="AV253" i="8"/>
  <c r="AV252" i="12" s="1"/>
  <c r="AW253" i="8"/>
  <c r="AW252" i="12" s="1"/>
  <c r="AX253" i="8"/>
  <c r="AX252" i="12" s="1"/>
  <c r="AY253" i="8"/>
  <c r="AY252" i="12" s="1"/>
  <c r="AZ253" i="8"/>
  <c r="AZ252" i="12" s="1"/>
  <c r="BA253" i="8"/>
  <c r="BA252" i="12" s="1"/>
  <c r="D254" i="8"/>
  <c r="D253" i="12" s="1"/>
  <c r="F253" i="3"/>
  <c r="F254" i="8"/>
  <c r="G253" i="3"/>
  <c r="G254" i="8"/>
  <c r="F253" i="5"/>
  <c r="G253" i="5"/>
  <c r="I253" i="3"/>
  <c r="I254" i="8"/>
  <c r="J253" i="3"/>
  <c r="J254" i="8"/>
  <c r="J253" i="12" s="1"/>
  <c r="I253" i="5"/>
  <c r="I253" i="12"/>
  <c r="J253" i="5"/>
  <c r="K254" i="8"/>
  <c r="K253" i="12" s="1"/>
  <c r="M254" i="8"/>
  <c r="M253" i="12" s="1"/>
  <c r="O254" i="8"/>
  <c r="O253" i="12" s="1"/>
  <c r="P254" i="8"/>
  <c r="P253" i="12" s="1"/>
  <c r="Q254" i="8"/>
  <c r="Q253" i="12" s="1"/>
  <c r="R254" i="8"/>
  <c r="R253" i="12" s="1"/>
  <c r="S254" i="8"/>
  <c r="S253" i="12" s="1"/>
  <c r="T254" i="8"/>
  <c r="T253" i="12" s="1"/>
  <c r="U254" i="8"/>
  <c r="U253" i="12" s="1"/>
  <c r="V254" i="8"/>
  <c r="V253" i="12" s="1"/>
  <c r="W254" i="8"/>
  <c r="W253" i="12" s="1"/>
  <c r="X254" i="8"/>
  <c r="X253" i="12" s="1"/>
  <c r="Z253" i="3"/>
  <c r="Z254" i="8"/>
  <c r="AA253" i="3"/>
  <c r="AA254" i="8"/>
  <c r="AA253" i="12" s="1"/>
  <c r="Z253" i="5"/>
  <c r="AA253" i="5"/>
  <c r="AB254" i="8"/>
  <c r="AB253" i="12" s="1"/>
  <c r="AC254" i="8"/>
  <c r="AC253" i="12" s="1"/>
  <c r="AD254" i="8"/>
  <c r="AD253" i="12" s="1"/>
  <c r="AE254" i="8"/>
  <c r="AE253" i="12" s="1"/>
  <c r="AF254" i="8"/>
  <c r="AF253" i="12" s="1"/>
  <c r="AG254" i="8"/>
  <c r="AG253" i="12" s="1"/>
  <c r="AH254" i="8"/>
  <c r="AH253" i="12" s="1"/>
  <c r="AI254" i="8"/>
  <c r="AI253" i="12" s="1"/>
  <c r="AJ254" i="8"/>
  <c r="AJ253" i="12" s="1"/>
  <c r="AL253" i="3"/>
  <c r="AL254" i="8" s="1"/>
  <c r="AM253" i="3"/>
  <c r="AL253" i="5"/>
  <c r="AM253" i="5"/>
  <c r="AN254" i="8"/>
  <c r="AN253" i="12" s="1"/>
  <c r="AO254" i="8"/>
  <c r="AO253" i="12" s="1"/>
  <c r="AP254" i="8"/>
  <c r="AP253" i="12" s="1"/>
  <c r="AQ254" i="8"/>
  <c r="AQ253" i="12" s="1"/>
  <c r="AR254" i="8"/>
  <c r="AR253" i="12" s="1"/>
  <c r="AS254" i="8"/>
  <c r="AS253" i="12" s="1"/>
  <c r="AT254" i="8"/>
  <c r="AT253" i="12" s="1"/>
  <c r="AU254" i="8"/>
  <c r="AU253" i="12" s="1"/>
  <c r="AV254" i="8"/>
  <c r="AV253" i="12" s="1"/>
  <c r="AW254" i="8"/>
  <c r="AW253" i="12" s="1"/>
  <c r="AX254" i="8"/>
  <c r="AX253" i="12" s="1"/>
  <c r="AY254" i="8"/>
  <c r="AY253" i="12" s="1"/>
  <c r="AZ254" i="8"/>
  <c r="AZ253" i="12" s="1"/>
  <c r="BA254" i="8"/>
  <c r="BA253" i="12" s="1"/>
  <c r="D255" i="8"/>
  <c r="D254" i="12" s="1"/>
  <c r="F254" i="3"/>
  <c r="G254" i="3"/>
  <c r="G255" i="8"/>
  <c r="F254" i="5"/>
  <c r="G254" i="5"/>
  <c r="I254" i="3"/>
  <c r="I255" i="8"/>
  <c r="J254" i="3"/>
  <c r="J255" i="8"/>
  <c r="J254" i="12" s="1"/>
  <c r="I254" i="5"/>
  <c r="I254" i="12"/>
  <c r="J254" i="5"/>
  <c r="K255" i="8"/>
  <c r="K254" i="12" s="1"/>
  <c r="M255" i="8"/>
  <c r="M254" i="12" s="1"/>
  <c r="O255" i="8"/>
  <c r="O254" i="12" s="1"/>
  <c r="P255" i="8"/>
  <c r="P254" i="12" s="1"/>
  <c r="Q255" i="8"/>
  <c r="Q254" i="12" s="1"/>
  <c r="R255" i="8"/>
  <c r="R254" i="12" s="1"/>
  <c r="S255" i="8"/>
  <c r="S254" i="12" s="1"/>
  <c r="T255" i="8"/>
  <c r="T254" i="12" s="1"/>
  <c r="U255" i="8"/>
  <c r="U254" i="12" s="1"/>
  <c r="V255" i="8"/>
  <c r="V254" i="12" s="1"/>
  <c r="W255" i="8"/>
  <c r="W254" i="12" s="1"/>
  <c r="X255" i="8"/>
  <c r="X254" i="12" s="1"/>
  <c r="Z254" i="3"/>
  <c r="Z255" i="8"/>
  <c r="Z254" i="12" s="1"/>
  <c r="AA254" i="3"/>
  <c r="AA255" i="8"/>
  <c r="AA254" i="12" s="1"/>
  <c r="Z254" i="5"/>
  <c r="AA254" i="5"/>
  <c r="AB255" i="8"/>
  <c r="AB254" i="12" s="1"/>
  <c r="AC255" i="8"/>
  <c r="AC254" i="12" s="1"/>
  <c r="AD255" i="8"/>
  <c r="AD254" i="12" s="1"/>
  <c r="AE255" i="8"/>
  <c r="AE254" i="12" s="1"/>
  <c r="AF255" i="8"/>
  <c r="AF254" i="12" s="1"/>
  <c r="AG255" i="8"/>
  <c r="AG254" i="12" s="1"/>
  <c r="AH255" i="8"/>
  <c r="AH254" i="12" s="1"/>
  <c r="AI255" i="8"/>
  <c r="AI254" i="12" s="1"/>
  <c r="AJ255" i="8"/>
  <c r="AJ254" i="12" s="1"/>
  <c r="AL254" i="3"/>
  <c r="AL255" i="8" s="1"/>
  <c r="AM254" i="3"/>
  <c r="AL254" i="5"/>
  <c r="AM254" i="5"/>
  <c r="AN255" i="8"/>
  <c r="AN254" i="12" s="1"/>
  <c r="AO255" i="8"/>
  <c r="AO254" i="12" s="1"/>
  <c r="AP255" i="8"/>
  <c r="AP254" i="12" s="1"/>
  <c r="AQ255" i="8"/>
  <c r="AQ254" i="12" s="1"/>
  <c r="AR255" i="8"/>
  <c r="AR254" i="12" s="1"/>
  <c r="AS255" i="8"/>
  <c r="AS254" i="12" s="1"/>
  <c r="AT255" i="8"/>
  <c r="AT254" i="12" s="1"/>
  <c r="AU255" i="8"/>
  <c r="AU254" i="12" s="1"/>
  <c r="AV255" i="8"/>
  <c r="AV254" i="12" s="1"/>
  <c r="AW255" i="8"/>
  <c r="AW254" i="12" s="1"/>
  <c r="AX255" i="8"/>
  <c r="AX254" i="12" s="1"/>
  <c r="AY255" i="8"/>
  <c r="AY254" i="12" s="1"/>
  <c r="AZ255" i="8"/>
  <c r="AZ254" i="12" s="1"/>
  <c r="BA255" i="8"/>
  <c r="BA254" i="12" s="1"/>
  <c r="D256" i="8"/>
  <c r="D255" i="12" s="1"/>
  <c r="F255" i="3"/>
  <c r="G255" i="3"/>
  <c r="G256" i="8"/>
  <c r="F255" i="5"/>
  <c r="G255" i="5"/>
  <c r="I255" i="3"/>
  <c r="I256" i="8"/>
  <c r="J255" i="3"/>
  <c r="J256" i="8"/>
  <c r="J255" i="12" s="1"/>
  <c r="I255" i="5"/>
  <c r="J255" i="5"/>
  <c r="K256" i="8"/>
  <c r="K255" i="12" s="1"/>
  <c r="M256" i="8"/>
  <c r="M255" i="12" s="1"/>
  <c r="N256" i="8"/>
  <c r="N255" i="12" s="1"/>
  <c r="O256" i="8"/>
  <c r="O255" i="12" s="1"/>
  <c r="P256" i="8"/>
  <c r="P255" i="12" s="1"/>
  <c r="Q256" i="8"/>
  <c r="Q255" i="12" s="1"/>
  <c r="R256" i="8"/>
  <c r="R255" i="12" s="1"/>
  <c r="S256" i="8"/>
  <c r="S255" i="12" s="1"/>
  <c r="T256" i="8"/>
  <c r="T255" i="12" s="1"/>
  <c r="U256" i="8"/>
  <c r="U255" i="12" s="1"/>
  <c r="V256" i="8"/>
  <c r="V255" i="12" s="1"/>
  <c r="W256" i="8"/>
  <c r="W255" i="12" s="1"/>
  <c r="X256" i="8"/>
  <c r="X255" i="12" s="1"/>
  <c r="Z255" i="3"/>
  <c r="Z256" i="8"/>
  <c r="AA255" i="3"/>
  <c r="AA256" i="8"/>
  <c r="AA255" i="12" s="1"/>
  <c r="Z255" i="5"/>
  <c r="Z255" i="12"/>
  <c r="AA255" i="5"/>
  <c r="AB256" i="8"/>
  <c r="AB255" i="12" s="1"/>
  <c r="AC256" i="8"/>
  <c r="AC255" i="12" s="1"/>
  <c r="AD256" i="8"/>
  <c r="AD255" i="12" s="1"/>
  <c r="AE256" i="8"/>
  <c r="AE255" i="12" s="1"/>
  <c r="AF256" i="8"/>
  <c r="AF255" i="12" s="1"/>
  <c r="AG256" i="8"/>
  <c r="AG255" i="12" s="1"/>
  <c r="AH256" i="8"/>
  <c r="AH255" i="12" s="1"/>
  <c r="AI256" i="8"/>
  <c r="AI255" i="12" s="1"/>
  <c r="AJ256" i="8"/>
  <c r="AJ255" i="12" s="1"/>
  <c r="AL255" i="3"/>
  <c r="AL256" i="8" s="1"/>
  <c r="AM255" i="3"/>
  <c r="AL255" i="5"/>
  <c r="AM255" i="5"/>
  <c r="AN256" i="8"/>
  <c r="AN255" i="12" s="1"/>
  <c r="AO256" i="8"/>
  <c r="AO255" i="12" s="1"/>
  <c r="AP256" i="8"/>
  <c r="AP255" i="12" s="1"/>
  <c r="AQ256" i="8"/>
  <c r="AQ255" i="12" s="1"/>
  <c r="AR256" i="8"/>
  <c r="AR255" i="12" s="1"/>
  <c r="AS256" i="8"/>
  <c r="AS255" i="12" s="1"/>
  <c r="AT256" i="8"/>
  <c r="AT255" i="12" s="1"/>
  <c r="AU256" i="8"/>
  <c r="AU255" i="12" s="1"/>
  <c r="AV256" i="8"/>
  <c r="AV255" i="12" s="1"/>
  <c r="AW256" i="8"/>
  <c r="AW255" i="12" s="1"/>
  <c r="AX256" i="8"/>
  <c r="AX255" i="12" s="1"/>
  <c r="AY256" i="8"/>
  <c r="AY255" i="12" s="1"/>
  <c r="AZ256" i="8"/>
  <c r="AZ255" i="12" s="1"/>
  <c r="BA256" i="8"/>
  <c r="BA255" i="12" s="1"/>
  <c r="D257" i="8"/>
  <c r="D256" i="12" s="1"/>
  <c r="F256" i="3"/>
  <c r="G256" i="3"/>
  <c r="G257" i="8"/>
  <c r="F256" i="5"/>
  <c r="G256" i="5"/>
  <c r="I256" i="3"/>
  <c r="I257" i="8"/>
  <c r="I256" i="12" s="1"/>
  <c r="J256" i="3"/>
  <c r="J257" i="8"/>
  <c r="J256" i="12" s="1"/>
  <c r="I256" i="5"/>
  <c r="J256" i="5"/>
  <c r="K257" i="8"/>
  <c r="K256" i="12" s="1"/>
  <c r="M257" i="8"/>
  <c r="M256" i="12" s="1"/>
  <c r="O257" i="8"/>
  <c r="O256" i="12" s="1"/>
  <c r="P257" i="8"/>
  <c r="P256" i="12" s="1"/>
  <c r="Q257" i="8"/>
  <c r="Q256" i="12" s="1"/>
  <c r="R257" i="8"/>
  <c r="R256" i="12" s="1"/>
  <c r="S257" i="8"/>
  <c r="S256" i="12" s="1"/>
  <c r="T257" i="8"/>
  <c r="T256" i="12" s="1"/>
  <c r="U257" i="8"/>
  <c r="U256" i="12" s="1"/>
  <c r="V257" i="8"/>
  <c r="V256" i="12" s="1"/>
  <c r="W257" i="8"/>
  <c r="W256" i="12" s="1"/>
  <c r="X257" i="8"/>
  <c r="X256" i="12" s="1"/>
  <c r="Z256" i="3"/>
  <c r="Z257" i="8"/>
  <c r="AA256" i="3"/>
  <c r="AA257" i="8"/>
  <c r="AA256" i="12" s="1"/>
  <c r="Z256" i="5"/>
  <c r="Z256" i="12"/>
  <c r="AA256" i="5"/>
  <c r="AB257" i="8"/>
  <c r="AB256" i="12" s="1"/>
  <c r="AC257" i="8"/>
  <c r="AC256" i="12" s="1"/>
  <c r="AD257" i="8"/>
  <c r="AD256" i="12" s="1"/>
  <c r="AE257" i="8"/>
  <c r="AE256" i="12" s="1"/>
  <c r="AF257" i="8"/>
  <c r="AF256" i="12" s="1"/>
  <c r="AG257" i="8"/>
  <c r="AG256" i="12" s="1"/>
  <c r="AH257" i="8"/>
  <c r="AH256" i="12" s="1"/>
  <c r="AI257" i="8"/>
  <c r="AI256" i="12" s="1"/>
  <c r="AJ257" i="8"/>
  <c r="AJ256" i="12" s="1"/>
  <c r="AL256" i="3"/>
  <c r="AL257" i="8" s="1"/>
  <c r="AM256" i="3"/>
  <c r="AL256" i="5"/>
  <c r="AM256" i="5"/>
  <c r="AN257" i="8"/>
  <c r="AN256" i="12" s="1"/>
  <c r="AO257" i="8"/>
  <c r="AO256" i="12" s="1"/>
  <c r="AP257" i="8"/>
  <c r="AP256" i="12" s="1"/>
  <c r="AQ257" i="8"/>
  <c r="AQ256" i="12" s="1"/>
  <c r="AR257" i="8"/>
  <c r="AR256" i="12" s="1"/>
  <c r="AS257" i="8"/>
  <c r="AS256" i="12" s="1"/>
  <c r="AT257" i="8"/>
  <c r="AT256" i="12" s="1"/>
  <c r="AU257" i="8"/>
  <c r="AU256" i="12" s="1"/>
  <c r="AV257" i="8"/>
  <c r="AV256" i="12" s="1"/>
  <c r="AW257" i="8"/>
  <c r="AW256" i="12" s="1"/>
  <c r="AX257" i="8"/>
  <c r="AX256" i="12" s="1"/>
  <c r="AY257" i="8"/>
  <c r="AY256" i="12" s="1"/>
  <c r="AZ257" i="8"/>
  <c r="AZ256" i="12" s="1"/>
  <c r="BA257" i="8"/>
  <c r="BA256" i="12" s="1"/>
  <c r="D258" i="8"/>
  <c r="D257" i="12" s="1"/>
  <c r="F257" i="3"/>
  <c r="G257" i="3"/>
  <c r="G258" i="8" s="1"/>
  <c r="F257" i="5"/>
  <c r="G257" i="5"/>
  <c r="I257" i="3"/>
  <c r="I258" i="8"/>
  <c r="J257" i="3"/>
  <c r="J258" i="8"/>
  <c r="J257" i="12" s="1"/>
  <c r="I257" i="5"/>
  <c r="I257" i="12"/>
  <c r="J257" i="5"/>
  <c r="K258" i="8"/>
  <c r="K257" i="12" s="1"/>
  <c r="M258" i="8"/>
  <c r="M257" i="12" s="1"/>
  <c r="N258" i="8"/>
  <c r="N257" i="12" s="1"/>
  <c r="O258" i="8"/>
  <c r="O257" i="12" s="1"/>
  <c r="P258" i="8"/>
  <c r="P257" i="12" s="1"/>
  <c r="Q258" i="8"/>
  <c r="Q257" i="12" s="1"/>
  <c r="R258" i="8"/>
  <c r="R257" i="12" s="1"/>
  <c r="S258" i="8"/>
  <c r="S257" i="12" s="1"/>
  <c r="T258" i="8"/>
  <c r="T257" i="12" s="1"/>
  <c r="U258" i="8"/>
  <c r="U257" i="12" s="1"/>
  <c r="V258" i="8"/>
  <c r="V257" i="12" s="1"/>
  <c r="W258" i="8"/>
  <c r="W257" i="12" s="1"/>
  <c r="X258" i="8"/>
  <c r="X257" i="12" s="1"/>
  <c r="Z257" i="3"/>
  <c r="Z258" i="8"/>
  <c r="AA257" i="3"/>
  <c r="AA258" i="8"/>
  <c r="AA257" i="12" s="1"/>
  <c r="Z257" i="5"/>
  <c r="AA257" i="5"/>
  <c r="AB258" i="8"/>
  <c r="AB257" i="12" s="1"/>
  <c r="AC258" i="8"/>
  <c r="AC257" i="12" s="1"/>
  <c r="AD258" i="8"/>
  <c r="AD257" i="12" s="1"/>
  <c r="AE258" i="8"/>
  <c r="AE257" i="12" s="1"/>
  <c r="AF258" i="8"/>
  <c r="AF257" i="12" s="1"/>
  <c r="AG258" i="8"/>
  <c r="AG257" i="12" s="1"/>
  <c r="AH258" i="8"/>
  <c r="AH257" i="12" s="1"/>
  <c r="AI258" i="8"/>
  <c r="AI257" i="12" s="1"/>
  <c r="AJ258" i="8"/>
  <c r="AJ257" i="12" s="1"/>
  <c r="AL257" i="3"/>
  <c r="AL258" i="8" s="1"/>
  <c r="AM257" i="3"/>
  <c r="AL257" i="5"/>
  <c r="AM257" i="5"/>
  <c r="AN258" i="8"/>
  <c r="AN257" i="12" s="1"/>
  <c r="AO258" i="8"/>
  <c r="AO257" i="12" s="1"/>
  <c r="AP258" i="8"/>
  <c r="AP257" i="12" s="1"/>
  <c r="AQ258" i="8"/>
  <c r="AQ257" i="12" s="1"/>
  <c r="AR258" i="8"/>
  <c r="AR257" i="12" s="1"/>
  <c r="AS258" i="8"/>
  <c r="AS257" i="12" s="1"/>
  <c r="AT258" i="8"/>
  <c r="AT257" i="12" s="1"/>
  <c r="AU258" i="8"/>
  <c r="AU257" i="12" s="1"/>
  <c r="AV258" i="8"/>
  <c r="AV257" i="12" s="1"/>
  <c r="AW258" i="8"/>
  <c r="AW257" i="12" s="1"/>
  <c r="AX258" i="8"/>
  <c r="AX257" i="12" s="1"/>
  <c r="AY258" i="8"/>
  <c r="AY257" i="12" s="1"/>
  <c r="AZ258" i="8"/>
  <c r="AZ257" i="12" s="1"/>
  <c r="BA258" i="8"/>
  <c r="BA257" i="12" s="1"/>
  <c r="D259" i="8"/>
  <c r="D258" i="12" s="1"/>
  <c r="F258" i="3"/>
  <c r="G258" i="3"/>
  <c r="G259" i="8" s="1"/>
  <c r="F258" i="5"/>
  <c r="G258" i="5"/>
  <c r="I258" i="3"/>
  <c r="I259" i="8"/>
  <c r="J258" i="3"/>
  <c r="J259" i="8"/>
  <c r="J258" i="12" s="1"/>
  <c r="I258" i="5"/>
  <c r="I258" i="12"/>
  <c r="J258" i="5"/>
  <c r="K259" i="8"/>
  <c r="K258" i="12" s="1"/>
  <c r="M259" i="8"/>
  <c r="M258" i="12" s="1"/>
  <c r="O259" i="8"/>
  <c r="O258" i="12" s="1"/>
  <c r="P259" i="8"/>
  <c r="P258" i="12" s="1"/>
  <c r="Q259" i="8"/>
  <c r="Q258" i="12" s="1"/>
  <c r="R259" i="8"/>
  <c r="R258" i="12" s="1"/>
  <c r="S259" i="8"/>
  <c r="S258" i="12" s="1"/>
  <c r="T259" i="8"/>
  <c r="T258" i="12" s="1"/>
  <c r="U259" i="8"/>
  <c r="U258" i="12" s="1"/>
  <c r="V259" i="8"/>
  <c r="V258" i="12" s="1"/>
  <c r="W259" i="8"/>
  <c r="W258" i="12" s="1"/>
  <c r="X259" i="8"/>
  <c r="X258" i="12" s="1"/>
  <c r="Z258" i="3"/>
  <c r="Z259" i="8"/>
  <c r="Z258" i="12" s="1"/>
  <c r="AA258" i="3"/>
  <c r="AA259" i="8"/>
  <c r="AA258" i="12" s="1"/>
  <c r="Z258" i="5"/>
  <c r="AA258" i="5"/>
  <c r="AB259" i="8"/>
  <c r="AB258" i="12" s="1"/>
  <c r="AC259" i="8"/>
  <c r="AC258" i="12" s="1"/>
  <c r="AD259" i="8"/>
  <c r="AD258" i="12" s="1"/>
  <c r="AE259" i="8"/>
  <c r="AE258" i="12" s="1"/>
  <c r="AF259" i="8"/>
  <c r="AF258" i="12" s="1"/>
  <c r="AG259" i="8"/>
  <c r="AG258" i="12" s="1"/>
  <c r="AH259" i="8"/>
  <c r="AH258" i="12" s="1"/>
  <c r="AI259" i="8"/>
  <c r="AI258" i="12" s="1"/>
  <c r="AJ259" i="8"/>
  <c r="AJ258" i="12" s="1"/>
  <c r="AL258" i="3"/>
  <c r="AL259" i="8" s="1"/>
  <c r="AM258" i="3"/>
  <c r="AL258" i="5"/>
  <c r="AM258" i="5"/>
  <c r="AN259" i="8"/>
  <c r="AN258" i="12" s="1"/>
  <c r="AO259" i="8"/>
  <c r="AO258" i="12" s="1"/>
  <c r="AP259" i="8"/>
  <c r="AP258" i="12" s="1"/>
  <c r="AQ259" i="8"/>
  <c r="AQ258" i="12" s="1"/>
  <c r="AR259" i="8"/>
  <c r="AR258" i="12" s="1"/>
  <c r="AS259" i="8"/>
  <c r="AS258" i="12" s="1"/>
  <c r="AT259" i="8"/>
  <c r="AT258" i="12" s="1"/>
  <c r="AU259" i="8"/>
  <c r="AU258" i="12" s="1"/>
  <c r="AV259" i="8"/>
  <c r="AV258" i="12" s="1"/>
  <c r="AW259" i="8"/>
  <c r="AW258" i="12" s="1"/>
  <c r="AX259" i="8"/>
  <c r="AX258" i="12" s="1"/>
  <c r="AY259" i="8"/>
  <c r="AY258" i="12" s="1"/>
  <c r="AZ259" i="8"/>
  <c r="AZ258" i="12" s="1"/>
  <c r="BA259" i="8"/>
  <c r="BA258" i="12" s="1"/>
  <c r="D260" i="8"/>
  <c r="D259" i="12" s="1"/>
  <c r="F259" i="3"/>
  <c r="G259" i="3"/>
  <c r="G260" i="8" s="1"/>
  <c r="F259" i="5"/>
  <c r="G259" i="5"/>
  <c r="I259" i="3"/>
  <c r="I260" i="8"/>
  <c r="J259" i="3"/>
  <c r="J260" i="8"/>
  <c r="J259" i="12" s="1"/>
  <c r="I259" i="5"/>
  <c r="J259" i="5"/>
  <c r="K260" i="8"/>
  <c r="K259" i="12" s="1"/>
  <c r="M260" i="8"/>
  <c r="M259" i="12" s="1"/>
  <c r="N260" i="8"/>
  <c r="N259" i="12" s="1"/>
  <c r="O260" i="8"/>
  <c r="O259" i="12" s="1"/>
  <c r="P260" i="8"/>
  <c r="P259" i="12" s="1"/>
  <c r="Q260" i="8"/>
  <c r="Q259" i="12" s="1"/>
  <c r="R260" i="8"/>
  <c r="R259" i="12" s="1"/>
  <c r="S260" i="8"/>
  <c r="S259" i="12" s="1"/>
  <c r="T260" i="8"/>
  <c r="T259" i="12" s="1"/>
  <c r="U260" i="8"/>
  <c r="U259" i="12" s="1"/>
  <c r="V260" i="8"/>
  <c r="V259" i="12" s="1"/>
  <c r="W260" i="8"/>
  <c r="W259" i="12" s="1"/>
  <c r="X260" i="8"/>
  <c r="X259" i="12" s="1"/>
  <c r="Z259" i="3"/>
  <c r="Z260" i="8"/>
  <c r="AA259" i="3"/>
  <c r="AA260" i="8"/>
  <c r="AA259" i="12" s="1"/>
  <c r="Z259" i="5"/>
  <c r="Z259" i="12"/>
  <c r="AA259" i="5"/>
  <c r="AB260" i="8"/>
  <c r="AB259" i="12" s="1"/>
  <c r="AC260" i="8"/>
  <c r="AC259" i="12" s="1"/>
  <c r="AD260" i="8"/>
  <c r="AD259" i="12" s="1"/>
  <c r="AE260" i="8"/>
  <c r="AE259" i="12" s="1"/>
  <c r="AF260" i="8"/>
  <c r="AF259" i="12" s="1"/>
  <c r="AG260" i="8"/>
  <c r="AG259" i="12" s="1"/>
  <c r="AH260" i="8"/>
  <c r="AH259" i="12" s="1"/>
  <c r="AI260" i="8"/>
  <c r="AI259" i="12" s="1"/>
  <c r="AJ260" i="8"/>
  <c r="AJ259" i="12" s="1"/>
  <c r="AL259" i="3"/>
  <c r="AL260" i="8" s="1"/>
  <c r="AM259" i="3"/>
  <c r="AL259" i="5"/>
  <c r="AM259" i="5"/>
  <c r="AN260" i="8"/>
  <c r="AN259" i="12" s="1"/>
  <c r="AO260" i="8"/>
  <c r="AO259" i="12" s="1"/>
  <c r="AP260" i="8"/>
  <c r="AP259" i="12" s="1"/>
  <c r="AQ260" i="8"/>
  <c r="AQ259" i="12" s="1"/>
  <c r="AR260" i="8"/>
  <c r="AR259" i="12" s="1"/>
  <c r="AS260" i="8"/>
  <c r="AS259" i="12" s="1"/>
  <c r="AT260" i="8"/>
  <c r="AT259" i="12" s="1"/>
  <c r="AU260" i="8"/>
  <c r="AU259" i="12" s="1"/>
  <c r="AV260" i="8"/>
  <c r="AV259" i="12" s="1"/>
  <c r="AW260" i="8"/>
  <c r="AW259" i="12" s="1"/>
  <c r="AX260" i="8"/>
  <c r="AX259" i="12" s="1"/>
  <c r="AY260" i="8"/>
  <c r="AY259" i="12" s="1"/>
  <c r="AZ260" i="8"/>
  <c r="AZ259" i="12" s="1"/>
  <c r="BA260" i="8"/>
  <c r="BA259" i="12" s="1"/>
  <c r="D261" i="8"/>
  <c r="D260" i="12" s="1"/>
  <c r="F260" i="3"/>
  <c r="G260" i="3"/>
  <c r="G261" i="8" s="1"/>
  <c r="F260" i="5"/>
  <c r="G260" i="5"/>
  <c r="I260" i="3"/>
  <c r="I261" i="8"/>
  <c r="I260" i="12" s="1"/>
  <c r="J260" i="3"/>
  <c r="J261" i="8"/>
  <c r="J260" i="12" s="1"/>
  <c r="I260" i="5"/>
  <c r="J260" i="5"/>
  <c r="K261" i="8"/>
  <c r="K260" i="12" s="1"/>
  <c r="M261" i="8"/>
  <c r="M260" i="12" s="1"/>
  <c r="O261" i="8"/>
  <c r="O260" i="12" s="1"/>
  <c r="P261" i="8"/>
  <c r="P260" i="12" s="1"/>
  <c r="Q261" i="8"/>
  <c r="Q260" i="12" s="1"/>
  <c r="R261" i="8"/>
  <c r="R260" i="12" s="1"/>
  <c r="S261" i="8"/>
  <c r="S260" i="12" s="1"/>
  <c r="T261" i="8"/>
  <c r="T260" i="12" s="1"/>
  <c r="U261" i="8"/>
  <c r="U260" i="12" s="1"/>
  <c r="V261" i="8"/>
  <c r="V260" i="12" s="1"/>
  <c r="W261" i="8"/>
  <c r="W260" i="12" s="1"/>
  <c r="X261" i="8"/>
  <c r="X260" i="12" s="1"/>
  <c r="Z260" i="3"/>
  <c r="Z261" i="8"/>
  <c r="AA260" i="3"/>
  <c r="AA261" i="8"/>
  <c r="AA260" i="12" s="1"/>
  <c r="Z260" i="5"/>
  <c r="Z260" i="12"/>
  <c r="AA260" i="5"/>
  <c r="AB261" i="8"/>
  <c r="AB260" i="12" s="1"/>
  <c r="AC261" i="8"/>
  <c r="AC260" i="12" s="1"/>
  <c r="AD261" i="8"/>
  <c r="AD260" i="12" s="1"/>
  <c r="AE261" i="8"/>
  <c r="AE260" i="12" s="1"/>
  <c r="AF261" i="8"/>
  <c r="AF260" i="12" s="1"/>
  <c r="AG261" i="8"/>
  <c r="AG260" i="12" s="1"/>
  <c r="AH261" i="8"/>
  <c r="AH260" i="12" s="1"/>
  <c r="AI261" i="8"/>
  <c r="AI260" i="12" s="1"/>
  <c r="AJ261" i="8"/>
  <c r="AJ260" i="12" s="1"/>
  <c r="AL260" i="3"/>
  <c r="AL261" i="8" s="1"/>
  <c r="AM260" i="3"/>
  <c r="AL260" i="5"/>
  <c r="AM260" i="5"/>
  <c r="AN261" i="8"/>
  <c r="AN260" i="12" s="1"/>
  <c r="AO261" i="8"/>
  <c r="AO260" i="12" s="1"/>
  <c r="AP261" i="8"/>
  <c r="AP260" i="12" s="1"/>
  <c r="AQ261" i="8"/>
  <c r="AQ260" i="12" s="1"/>
  <c r="AR261" i="8"/>
  <c r="AR260" i="12" s="1"/>
  <c r="AS261" i="8"/>
  <c r="AS260" i="12" s="1"/>
  <c r="AT261" i="8"/>
  <c r="AT260" i="12" s="1"/>
  <c r="AU261" i="8"/>
  <c r="AU260" i="12" s="1"/>
  <c r="AV261" i="8"/>
  <c r="AV260" i="12" s="1"/>
  <c r="AW261" i="8"/>
  <c r="AW260" i="12" s="1"/>
  <c r="AX261" i="8"/>
  <c r="AX260" i="12" s="1"/>
  <c r="AY261" i="8"/>
  <c r="AY260" i="12" s="1"/>
  <c r="AZ261" i="8"/>
  <c r="AZ260" i="12" s="1"/>
  <c r="BA261" i="8"/>
  <c r="BA260" i="12" s="1"/>
  <c r="D262" i="8"/>
  <c r="D261" i="12" s="1"/>
  <c r="F261" i="3"/>
  <c r="G261" i="3"/>
  <c r="G262" i="8" s="1"/>
  <c r="F261" i="5"/>
  <c r="G261" i="5"/>
  <c r="I261" i="3"/>
  <c r="I262" i="8"/>
  <c r="J261" i="3"/>
  <c r="J262" i="8"/>
  <c r="J261" i="12" s="1"/>
  <c r="I261" i="5"/>
  <c r="I261" i="12"/>
  <c r="J261" i="5"/>
  <c r="K262" i="8"/>
  <c r="K261" i="12" s="1"/>
  <c r="M262" i="8"/>
  <c r="M261" i="12" s="1"/>
  <c r="O262" i="8"/>
  <c r="O261" i="12" s="1"/>
  <c r="P262" i="8"/>
  <c r="P261" i="12" s="1"/>
  <c r="Q262" i="8"/>
  <c r="Q261" i="12" s="1"/>
  <c r="R262" i="8"/>
  <c r="R261" i="12" s="1"/>
  <c r="S262" i="8"/>
  <c r="S261" i="12" s="1"/>
  <c r="T262" i="8"/>
  <c r="T261" i="12" s="1"/>
  <c r="U262" i="8"/>
  <c r="U261" i="12" s="1"/>
  <c r="V262" i="8"/>
  <c r="V261" i="12" s="1"/>
  <c r="W262" i="8"/>
  <c r="W261" i="12" s="1"/>
  <c r="X262" i="8"/>
  <c r="X261" i="12" s="1"/>
  <c r="Z261" i="3"/>
  <c r="Z262" i="8"/>
  <c r="AA261" i="3"/>
  <c r="AA262" i="8"/>
  <c r="AA261" i="12" s="1"/>
  <c r="Z261" i="5"/>
  <c r="AA261" i="5"/>
  <c r="AB262" i="8"/>
  <c r="AB261" i="12" s="1"/>
  <c r="AC262" i="8"/>
  <c r="AC261" i="12" s="1"/>
  <c r="AD262" i="8"/>
  <c r="AD261" i="12" s="1"/>
  <c r="AE262" i="8"/>
  <c r="AE261" i="12" s="1"/>
  <c r="AF262" i="8"/>
  <c r="AF261" i="12" s="1"/>
  <c r="AG262" i="8"/>
  <c r="AG261" i="12" s="1"/>
  <c r="AH262" i="8"/>
  <c r="AH261" i="12" s="1"/>
  <c r="AI262" i="8"/>
  <c r="AI261" i="12" s="1"/>
  <c r="AJ262" i="8"/>
  <c r="AJ261" i="12" s="1"/>
  <c r="AL261" i="3"/>
  <c r="AL262" i="8" s="1"/>
  <c r="AM261" i="3"/>
  <c r="AL261" i="5"/>
  <c r="AM261" i="5"/>
  <c r="AN262" i="8"/>
  <c r="AN261" i="12" s="1"/>
  <c r="AO262" i="8"/>
  <c r="AO261" i="12" s="1"/>
  <c r="AP262" i="8"/>
  <c r="AP261" i="12" s="1"/>
  <c r="AQ262" i="8"/>
  <c r="AQ261" i="12" s="1"/>
  <c r="AR262" i="8"/>
  <c r="AR261" i="12" s="1"/>
  <c r="AS262" i="8"/>
  <c r="AS261" i="12" s="1"/>
  <c r="AT262" i="8"/>
  <c r="AT261" i="12" s="1"/>
  <c r="AU262" i="8"/>
  <c r="AU261" i="12" s="1"/>
  <c r="AV262" i="8"/>
  <c r="AV261" i="12" s="1"/>
  <c r="AW262" i="8"/>
  <c r="AW261" i="12" s="1"/>
  <c r="AX262" i="8"/>
  <c r="AX261" i="12" s="1"/>
  <c r="AY262" i="8"/>
  <c r="AY261" i="12" s="1"/>
  <c r="AZ262" i="8"/>
  <c r="AZ261" i="12" s="1"/>
  <c r="BA262" i="8"/>
  <c r="BA261" i="12" s="1"/>
  <c r="D263" i="8"/>
  <c r="D262" i="12" s="1"/>
  <c r="F262" i="3"/>
  <c r="G262" i="3"/>
  <c r="G263" i="8" s="1"/>
  <c r="F262" i="5"/>
  <c r="G262" i="5"/>
  <c r="I262" i="3"/>
  <c r="I263" i="8"/>
  <c r="J262" i="3"/>
  <c r="J263" i="8"/>
  <c r="J262" i="12" s="1"/>
  <c r="I262" i="5"/>
  <c r="I262" i="12"/>
  <c r="J262" i="5"/>
  <c r="K263" i="8"/>
  <c r="K262" i="12" s="1"/>
  <c r="M263" i="8"/>
  <c r="M262" i="12" s="1"/>
  <c r="O263" i="8"/>
  <c r="O262" i="12" s="1"/>
  <c r="P263" i="8"/>
  <c r="P262" i="12" s="1"/>
  <c r="Q263" i="8"/>
  <c r="Q262" i="12" s="1"/>
  <c r="R263" i="8"/>
  <c r="R262" i="12" s="1"/>
  <c r="S263" i="8"/>
  <c r="S262" i="12" s="1"/>
  <c r="T263" i="8"/>
  <c r="T262" i="12" s="1"/>
  <c r="U263" i="8"/>
  <c r="U262" i="12" s="1"/>
  <c r="V263" i="8"/>
  <c r="V262" i="12" s="1"/>
  <c r="W263" i="8"/>
  <c r="W262" i="12" s="1"/>
  <c r="X263" i="8"/>
  <c r="X262" i="12" s="1"/>
  <c r="Z262" i="3"/>
  <c r="Z263" i="8"/>
  <c r="Z262" i="12" s="1"/>
  <c r="AA262" i="3"/>
  <c r="AA263" i="8"/>
  <c r="AA262" i="12" s="1"/>
  <c r="Z262" i="5"/>
  <c r="AA262" i="5"/>
  <c r="AB263" i="8"/>
  <c r="AB262" i="12" s="1"/>
  <c r="AC263" i="8"/>
  <c r="AC262" i="12" s="1"/>
  <c r="AD263" i="8"/>
  <c r="AD262" i="12" s="1"/>
  <c r="AE263" i="8"/>
  <c r="AE262" i="12" s="1"/>
  <c r="AF263" i="8"/>
  <c r="AF262" i="12" s="1"/>
  <c r="AG263" i="8"/>
  <c r="AG262" i="12" s="1"/>
  <c r="AH263" i="8"/>
  <c r="AH262" i="12" s="1"/>
  <c r="AI263" i="8"/>
  <c r="AI262" i="12" s="1"/>
  <c r="AJ263" i="8"/>
  <c r="AJ262" i="12" s="1"/>
  <c r="AL262" i="3"/>
  <c r="AL263" i="8" s="1"/>
  <c r="AM262" i="3"/>
  <c r="AL262" i="5"/>
  <c r="AM262" i="5"/>
  <c r="AN263" i="8"/>
  <c r="AN262" i="12" s="1"/>
  <c r="AO263" i="8"/>
  <c r="AO262" i="12" s="1"/>
  <c r="AP263" i="8"/>
  <c r="AP262" i="12" s="1"/>
  <c r="AQ263" i="8"/>
  <c r="AQ262" i="12" s="1"/>
  <c r="AR263" i="8"/>
  <c r="AR262" i="12" s="1"/>
  <c r="AS263" i="8"/>
  <c r="AS262" i="12" s="1"/>
  <c r="AT263" i="8"/>
  <c r="AT262" i="12" s="1"/>
  <c r="AU263" i="8"/>
  <c r="AU262" i="12" s="1"/>
  <c r="AV263" i="8"/>
  <c r="AV262" i="12" s="1"/>
  <c r="AW263" i="8"/>
  <c r="AW262" i="12" s="1"/>
  <c r="AX263" i="8"/>
  <c r="AX262" i="12" s="1"/>
  <c r="AY263" i="8"/>
  <c r="AY262" i="12" s="1"/>
  <c r="AZ263" i="8"/>
  <c r="AZ262" i="12" s="1"/>
  <c r="BA263" i="8"/>
  <c r="BA262" i="12" s="1"/>
  <c r="D264" i="8"/>
  <c r="D263" i="12" s="1"/>
  <c r="F263" i="3"/>
  <c r="F264" i="8" s="1"/>
  <c r="G263" i="3"/>
  <c r="G264" i="8" s="1"/>
  <c r="F263" i="5"/>
  <c r="G263" i="5"/>
  <c r="I263" i="3"/>
  <c r="I264" i="8"/>
  <c r="J263" i="3"/>
  <c r="J264" i="8"/>
  <c r="J263" i="12" s="1"/>
  <c r="I263" i="5"/>
  <c r="J263" i="5"/>
  <c r="K264" i="8"/>
  <c r="K263" i="12" s="1"/>
  <c r="M264" i="8"/>
  <c r="M263" i="12" s="1"/>
  <c r="N264" i="8"/>
  <c r="N263" i="12" s="1"/>
  <c r="O264" i="8"/>
  <c r="O263" i="12" s="1"/>
  <c r="P264" i="8"/>
  <c r="P263" i="12" s="1"/>
  <c r="Q264" i="8"/>
  <c r="Q263" i="12" s="1"/>
  <c r="R264" i="8"/>
  <c r="R263" i="12" s="1"/>
  <c r="S264" i="8"/>
  <c r="S263" i="12" s="1"/>
  <c r="T264" i="8"/>
  <c r="T263" i="12" s="1"/>
  <c r="U264" i="8"/>
  <c r="U263" i="12" s="1"/>
  <c r="V264" i="8"/>
  <c r="V263" i="12" s="1"/>
  <c r="W264" i="8"/>
  <c r="W263" i="12" s="1"/>
  <c r="X264" i="8"/>
  <c r="X263" i="12" s="1"/>
  <c r="Z263" i="3"/>
  <c r="Z264" i="8"/>
  <c r="AA263" i="3"/>
  <c r="AA264" i="8"/>
  <c r="AA263" i="12" s="1"/>
  <c r="Z263" i="5"/>
  <c r="Z263" i="12"/>
  <c r="AA263" i="5"/>
  <c r="AB264" i="8"/>
  <c r="AB263" i="12" s="1"/>
  <c r="AC264" i="8"/>
  <c r="AC263" i="12" s="1"/>
  <c r="AD264" i="8"/>
  <c r="AD263" i="12" s="1"/>
  <c r="AE264" i="8"/>
  <c r="AE263" i="12" s="1"/>
  <c r="AF264" i="8"/>
  <c r="AF263" i="12" s="1"/>
  <c r="AG264" i="8"/>
  <c r="AG263" i="12" s="1"/>
  <c r="AH264" i="8"/>
  <c r="AH263" i="12" s="1"/>
  <c r="AI264" i="8"/>
  <c r="AI263" i="12" s="1"/>
  <c r="AJ264" i="8"/>
  <c r="AJ263" i="12" s="1"/>
  <c r="AL263" i="3"/>
  <c r="AL264" i="8" s="1"/>
  <c r="AM263" i="3"/>
  <c r="AL263" i="5"/>
  <c r="AM263" i="5"/>
  <c r="AN264" i="8"/>
  <c r="AN263" i="12" s="1"/>
  <c r="AO264" i="8"/>
  <c r="AO263" i="12" s="1"/>
  <c r="AP264" i="8"/>
  <c r="AP263" i="12" s="1"/>
  <c r="AQ264" i="8"/>
  <c r="AQ263" i="12" s="1"/>
  <c r="AR264" i="8"/>
  <c r="AR263" i="12" s="1"/>
  <c r="AS264" i="8"/>
  <c r="AS263" i="12" s="1"/>
  <c r="AT264" i="8"/>
  <c r="AT263" i="12" s="1"/>
  <c r="AU264" i="8"/>
  <c r="AU263" i="12" s="1"/>
  <c r="AV264" i="8"/>
  <c r="AV263" i="12" s="1"/>
  <c r="AW264" i="8"/>
  <c r="AW263" i="12" s="1"/>
  <c r="AX264" i="8"/>
  <c r="AX263" i="12" s="1"/>
  <c r="AY264" i="8"/>
  <c r="AY263" i="12" s="1"/>
  <c r="AZ264" i="8"/>
  <c r="AZ263" i="12" s="1"/>
  <c r="BA264" i="8"/>
  <c r="BA263" i="12" s="1"/>
  <c r="D265" i="8"/>
  <c r="D264" i="12" s="1"/>
  <c r="F264" i="3"/>
  <c r="G264" i="3"/>
  <c r="G265" i="8" s="1"/>
  <c r="F264" i="5"/>
  <c r="G264" i="5"/>
  <c r="I264" i="3"/>
  <c r="I265" i="8"/>
  <c r="I264" i="12" s="1"/>
  <c r="J264" i="3"/>
  <c r="J265" i="8"/>
  <c r="J264" i="12" s="1"/>
  <c r="I264" i="5"/>
  <c r="J264" i="5"/>
  <c r="K265" i="8"/>
  <c r="K264" i="12" s="1"/>
  <c r="M265" i="8"/>
  <c r="M264" i="12" s="1"/>
  <c r="O265" i="8"/>
  <c r="O264" i="12" s="1"/>
  <c r="P265" i="8"/>
  <c r="P264" i="12" s="1"/>
  <c r="Q265" i="8"/>
  <c r="Q264" i="12" s="1"/>
  <c r="R265" i="8"/>
  <c r="R264" i="12" s="1"/>
  <c r="S265" i="8"/>
  <c r="S264" i="12" s="1"/>
  <c r="T265" i="8"/>
  <c r="T264" i="12" s="1"/>
  <c r="U265" i="8"/>
  <c r="U264" i="12" s="1"/>
  <c r="V265" i="8"/>
  <c r="V264" i="12" s="1"/>
  <c r="W265" i="8"/>
  <c r="W264" i="12" s="1"/>
  <c r="X265" i="8"/>
  <c r="X264" i="12" s="1"/>
  <c r="Z264" i="3"/>
  <c r="Z265" i="8"/>
  <c r="AA264" i="3"/>
  <c r="AA265" i="8"/>
  <c r="AA264" i="12" s="1"/>
  <c r="Z264" i="5"/>
  <c r="Z264" i="12"/>
  <c r="AA264" i="5"/>
  <c r="AB265" i="8"/>
  <c r="AB264" i="12" s="1"/>
  <c r="AC265" i="8"/>
  <c r="AC264" i="12" s="1"/>
  <c r="AD265" i="8"/>
  <c r="AD264" i="12" s="1"/>
  <c r="AE265" i="8"/>
  <c r="AE264" i="12" s="1"/>
  <c r="AF265" i="8"/>
  <c r="AF264" i="12" s="1"/>
  <c r="AG265" i="8"/>
  <c r="AG264" i="12" s="1"/>
  <c r="AH265" i="8"/>
  <c r="AH264" i="12" s="1"/>
  <c r="AI265" i="8"/>
  <c r="AI264" i="12" s="1"/>
  <c r="AJ265" i="8"/>
  <c r="AJ264" i="12" s="1"/>
  <c r="AL264" i="3"/>
  <c r="AL265" i="8" s="1"/>
  <c r="AM264" i="3"/>
  <c r="AM265" i="8"/>
  <c r="AL264" i="5"/>
  <c r="AM264" i="5"/>
  <c r="AN265" i="8"/>
  <c r="AN264" i="12" s="1"/>
  <c r="AO265" i="8"/>
  <c r="AO264" i="12" s="1"/>
  <c r="AP265" i="8"/>
  <c r="AP264" i="12" s="1"/>
  <c r="AQ265" i="8"/>
  <c r="AQ264" i="12" s="1"/>
  <c r="AR265" i="8"/>
  <c r="AR264" i="12" s="1"/>
  <c r="AS265" i="8"/>
  <c r="AS264" i="12" s="1"/>
  <c r="AT265" i="8"/>
  <c r="AT264" i="12" s="1"/>
  <c r="AU265" i="8"/>
  <c r="AU264" i="12" s="1"/>
  <c r="AV265" i="8"/>
  <c r="AV264" i="12" s="1"/>
  <c r="AW265" i="8"/>
  <c r="AW264" i="12" s="1"/>
  <c r="AX265" i="8"/>
  <c r="AX264" i="12" s="1"/>
  <c r="AY265" i="8"/>
  <c r="AY264" i="12" s="1"/>
  <c r="AZ265" i="8"/>
  <c r="AZ264" i="12" s="1"/>
  <c r="BA265" i="8"/>
  <c r="BA264" i="12" s="1"/>
  <c r="D266" i="8"/>
  <c r="D265" i="12" s="1"/>
  <c r="F265" i="3"/>
  <c r="F266" i="8" s="1"/>
  <c r="G265" i="3"/>
  <c r="G266" i="8" s="1"/>
  <c r="F265" i="5"/>
  <c r="G265" i="5"/>
  <c r="I265" i="3"/>
  <c r="I266" i="8"/>
  <c r="J265" i="3"/>
  <c r="J266" i="8"/>
  <c r="J265" i="12" s="1"/>
  <c r="I265" i="5"/>
  <c r="I265" i="12"/>
  <c r="J265" i="5"/>
  <c r="K266" i="8"/>
  <c r="K265" i="12" s="1"/>
  <c r="M266" i="8"/>
  <c r="M265" i="12" s="1"/>
  <c r="O266" i="8"/>
  <c r="O265" i="12" s="1"/>
  <c r="P266" i="8"/>
  <c r="P265" i="12" s="1"/>
  <c r="Q266" i="8"/>
  <c r="Q265" i="12" s="1"/>
  <c r="R266" i="8"/>
  <c r="R265" i="12" s="1"/>
  <c r="S266" i="8"/>
  <c r="S265" i="12" s="1"/>
  <c r="T266" i="8"/>
  <c r="T265" i="12" s="1"/>
  <c r="U266" i="8"/>
  <c r="U265" i="12" s="1"/>
  <c r="V266" i="8"/>
  <c r="V265" i="12" s="1"/>
  <c r="W266" i="8"/>
  <c r="W265" i="12" s="1"/>
  <c r="X266" i="8"/>
  <c r="X265" i="12" s="1"/>
  <c r="Z265" i="3"/>
  <c r="Z266" i="8"/>
  <c r="AA265" i="3"/>
  <c r="AA266" i="8"/>
  <c r="AA265" i="12" s="1"/>
  <c r="Z265" i="5"/>
  <c r="AA265" i="5"/>
  <c r="AB266" i="8"/>
  <c r="AB265" i="12" s="1"/>
  <c r="AC266" i="8"/>
  <c r="AC265" i="12" s="1"/>
  <c r="AD266" i="8"/>
  <c r="AD265" i="12" s="1"/>
  <c r="AE266" i="8"/>
  <c r="AE265" i="12" s="1"/>
  <c r="AF266" i="8"/>
  <c r="AF265" i="12" s="1"/>
  <c r="AG266" i="8"/>
  <c r="AG265" i="12" s="1"/>
  <c r="AH266" i="8"/>
  <c r="AH265" i="12" s="1"/>
  <c r="AI266" i="8"/>
  <c r="AI265" i="12" s="1"/>
  <c r="AJ266" i="8"/>
  <c r="AJ265" i="12" s="1"/>
  <c r="AL265" i="3"/>
  <c r="AL266" i="8"/>
  <c r="AM265" i="3"/>
  <c r="AL265" i="5"/>
  <c r="AM265" i="5"/>
  <c r="AN266" i="8"/>
  <c r="AN265" i="12" s="1"/>
  <c r="AO266" i="8"/>
  <c r="AO265" i="12" s="1"/>
  <c r="AP266" i="8"/>
  <c r="AP265" i="12" s="1"/>
  <c r="AQ266" i="8"/>
  <c r="AQ265" i="12" s="1"/>
  <c r="AR266" i="8"/>
  <c r="AR265" i="12" s="1"/>
  <c r="AS266" i="8"/>
  <c r="AS265" i="12" s="1"/>
  <c r="AT266" i="8"/>
  <c r="AT265" i="12" s="1"/>
  <c r="AU266" i="8"/>
  <c r="AU265" i="12" s="1"/>
  <c r="AV266" i="8"/>
  <c r="AV265" i="12" s="1"/>
  <c r="AW266" i="8"/>
  <c r="AW265" i="12" s="1"/>
  <c r="AX266" i="8"/>
  <c r="AX265" i="12" s="1"/>
  <c r="AY266" i="8"/>
  <c r="AY265" i="12" s="1"/>
  <c r="AZ266" i="8"/>
  <c r="AZ265" i="12" s="1"/>
  <c r="BA266" i="8"/>
  <c r="BA265" i="12" s="1"/>
  <c r="D267" i="8"/>
  <c r="D266" i="12" s="1"/>
  <c r="F266" i="3"/>
  <c r="G266" i="3"/>
  <c r="G267" i="8" s="1"/>
  <c r="F266" i="5"/>
  <c r="G266" i="5"/>
  <c r="I266" i="3"/>
  <c r="I267" i="8"/>
  <c r="J266" i="3"/>
  <c r="J267" i="8"/>
  <c r="J266" i="12" s="1"/>
  <c r="I266" i="5"/>
  <c r="I266" i="12"/>
  <c r="J266" i="5"/>
  <c r="K267" i="8"/>
  <c r="K266" i="12" s="1"/>
  <c r="M267" i="8"/>
  <c r="M266" i="12" s="1"/>
  <c r="O267" i="8"/>
  <c r="O266" i="12" s="1"/>
  <c r="P267" i="8"/>
  <c r="P266" i="12" s="1"/>
  <c r="Q267" i="8"/>
  <c r="Q266" i="12" s="1"/>
  <c r="R267" i="8"/>
  <c r="R266" i="12" s="1"/>
  <c r="S267" i="8"/>
  <c r="S266" i="12" s="1"/>
  <c r="T267" i="8"/>
  <c r="T266" i="12" s="1"/>
  <c r="U267" i="8"/>
  <c r="U266" i="12" s="1"/>
  <c r="V267" i="8"/>
  <c r="V266" i="12" s="1"/>
  <c r="W267" i="8"/>
  <c r="W266" i="12" s="1"/>
  <c r="X267" i="8"/>
  <c r="X266" i="12" s="1"/>
  <c r="Z266" i="3"/>
  <c r="Z267" i="8"/>
  <c r="Z266" i="12" s="1"/>
  <c r="AA266" i="3"/>
  <c r="AA267" i="8"/>
  <c r="AA266" i="12" s="1"/>
  <c r="Z266" i="5"/>
  <c r="AA266" i="5"/>
  <c r="AB267" i="8"/>
  <c r="AB266" i="12" s="1"/>
  <c r="AC267" i="8"/>
  <c r="AC266" i="12" s="1"/>
  <c r="AD267" i="8"/>
  <c r="AD266" i="12" s="1"/>
  <c r="AE267" i="8"/>
  <c r="AE266" i="12" s="1"/>
  <c r="AF267" i="8"/>
  <c r="AF266" i="12" s="1"/>
  <c r="AG267" i="8"/>
  <c r="AG266" i="12" s="1"/>
  <c r="AH267" i="8"/>
  <c r="AH266" i="12" s="1"/>
  <c r="AI267" i="8"/>
  <c r="AI266" i="12" s="1"/>
  <c r="AJ267" i="8"/>
  <c r="AJ266" i="12" s="1"/>
  <c r="AL266" i="3"/>
  <c r="AL267" i="8" s="1"/>
  <c r="AM266" i="3"/>
  <c r="AL266" i="5"/>
  <c r="AM266" i="5"/>
  <c r="AN267" i="8"/>
  <c r="AN266" i="12" s="1"/>
  <c r="AO267" i="8"/>
  <c r="AO266" i="12" s="1"/>
  <c r="AP267" i="8"/>
  <c r="AP266" i="12" s="1"/>
  <c r="AQ267" i="8"/>
  <c r="AQ266" i="12" s="1"/>
  <c r="AR267" i="8"/>
  <c r="AR266" i="12" s="1"/>
  <c r="AS267" i="8"/>
  <c r="AS266" i="12" s="1"/>
  <c r="AT267" i="8"/>
  <c r="AT266" i="12" s="1"/>
  <c r="AU267" i="8"/>
  <c r="AU266" i="12" s="1"/>
  <c r="AV267" i="8"/>
  <c r="AV266" i="12" s="1"/>
  <c r="AW267" i="8"/>
  <c r="AW266" i="12" s="1"/>
  <c r="AX267" i="8"/>
  <c r="AX266" i="12" s="1"/>
  <c r="AY267" i="8"/>
  <c r="AY266" i="12" s="1"/>
  <c r="AZ267" i="8"/>
  <c r="AZ266" i="12" s="1"/>
  <c r="BA267" i="8"/>
  <c r="BA266" i="12" s="1"/>
  <c r="D268" i="8"/>
  <c r="D267" i="12" s="1"/>
  <c r="F267" i="3"/>
  <c r="F268" i="8"/>
  <c r="G267" i="3"/>
  <c r="G268" i="8"/>
  <c r="F267" i="5"/>
  <c r="G267" i="5"/>
  <c r="I267" i="3"/>
  <c r="I268" i="8"/>
  <c r="J267" i="3"/>
  <c r="J268" i="8"/>
  <c r="J267" i="12" s="1"/>
  <c r="I267" i="5"/>
  <c r="J267" i="5"/>
  <c r="K268" i="8"/>
  <c r="K267" i="12" s="1"/>
  <c r="M268" i="8"/>
  <c r="M267" i="12" s="1"/>
  <c r="O268" i="8"/>
  <c r="O267" i="12" s="1"/>
  <c r="P268" i="8"/>
  <c r="P267" i="12" s="1"/>
  <c r="Q268" i="8"/>
  <c r="Q267" i="12" s="1"/>
  <c r="R268" i="8"/>
  <c r="R267" i="12" s="1"/>
  <c r="S268" i="8"/>
  <c r="S267" i="12" s="1"/>
  <c r="T268" i="8"/>
  <c r="T267" i="12" s="1"/>
  <c r="U268" i="8"/>
  <c r="U267" i="12" s="1"/>
  <c r="V268" i="8"/>
  <c r="V267" i="12" s="1"/>
  <c r="W268" i="8"/>
  <c r="W267" i="12" s="1"/>
  <c r="X268" i="8"/>
  <c r="X267" i="12" s="1"/>
  <c r="Z267" i="3"/>
  <c r="Z268" i="8"/>
  <c r="Z267" i="12" s="1"/>
  <c r="AA267" i="3"/>
  <c r="AA268" i="8"/>
  <c r="Z267" i="5"/>
  <c r="AA267" i="5"/>
  <c r="AB268" i="8"/>
  <c r="AB267" i="12" s="1"/>
  <c r="AC268" i="8"/>
  <c r="AC267" i="12" s="1"/>
  <c r="AD268" i="8"/>
  <c r="AD267" i="12" s="1"/>
  <c r="AE268" i="8"/>
  <c r="AE267" i="12" s="1"/>
  <c r="AF268" i="8"/>
  <c r="AF267" i="12" s="1"/>
  <c r="AG268" i="8"/>
  <c r="AG267" i="12" s="1"/>
  <c r="AH268" i="8"/>
  <c r="AH267" i="12" s="1"/>
  <c r="AI268" i="8"/>
  <c r="AI267" i="12" s="1"/>
  <c r="AJ268" i="8"/>
  <c r="AJ267" i="12" s="1"/>
  <c r="AL267" i="3"/>
  <c r="AL268" i="8" s="1"/>
  <c r="AM267" i="3"/>
  <c r="AL267" i="5"/>
  <c r="AM267" i="5"/>
  <c r="AN268" i="8"/>
  <c r="AN267" i="12" s="1"/>
  <c r="AO268" i="8"/>
  <c r="AO267" i="12" s="1"/>
  <c r="AP268" i="8"/>
  <c r="AP267" i="12" s="1"/>
  <c r="AQ268" i="8"/>
  <c r="AQ267" i="12" s="1"/>
  <c r="AR268" i="8"/>
  <c r="AR267" i="12" s="1"/>
  <c r="AS268" i="8"/>
  <c r="AS267" i="12" s="1"/>
  <c r="AT268" i="8"/>
  <c r="AT267" i="12" s="1"/>
  <c r="AU268" i="8"/>
  <c r="AU267" i="12" s="1"/>
  <c r="AV268" i="8"/>
  <c r="AV267" i="12" s="1"/>
  <c r="AW268" i="8"/>
  <c r="AW267" i="12" s="1"/>
  <c r="AX268" i="8"/>
  <c r="AX267" i="12" s="1"/>
  <c r="AY268" i="8"/>
  <c r="AY267" i="12" s="1"/>
  <c r="AZ268" i="8"/>
  <c r="AZ267" i="12" s="1"/>
  <c r="BA268" i="8"/>
  <c r="BA267" i="12" s="1"/>
  <c r="D269" i="8"/>
  <c r="D268" i="12" s="1"/>
  <c r="F268" i="3"/>
  <c r="G268" i="3"/>
  <c r="G269" i="8"/>
  <c r="F268" i="5"/>
  <c r="G268" i="5"/>
  <c r="I268" i="3"/>
  <c r="I269" i="8"/>
  <c r="I268" i="12" s="1"/>
  <c r="J268" i="3"/>
  <c r="J269" i="8"/>
  <c r="J268" i="12" s="1"/>
  <c r="I268" i="5"/>
  <c r="J268" i="5"/>
  <c r="K269" i="8"/>
  <c r="K268" i="12" s="1"/>
  <c r="M269" i="8"/>
  <c r="M268" i="12" s="1"/>
  <c r="O269" i="8"/>
  <c r="O268" i="12" s="1"/>
  <c r="P269" i="8"/>
  <c r="P268" i="12" s="1"/>
  <c r="Q269" i="8"/>
  <c r="Q268" i="12" s="1"/>
  <c r="R269" i="8"/>
  <c r="R268" i="12" s="1"/>
  <c r="S269" i="8"/>
  <c r="S268" i="12" s="1"/>
  <c r="T269" i="8"/>
  <c r="T268" i="12" s="1"/>
  <c r="U269" i="8"/>
  <c r="U268" i="12" s="1"/>
  <c r="V269" i="8"/>
  <c r="V268" i="12" s="1"/>
  <c r="W269" i="8"/>
  <c r="W268" i="12" s="1"/>
  <c r="X269" i="8"/>
  <c r="X268" i="12" s="1"/>
  <c r="Z268" i="3"/>
  <c r="Z269" i="8"/>
  <c r="AA268" i="3"/>
  <c r="AA269" i="8"/>
  <c r="AA268" i="12" s="1"/>
  <c r="Z268" i="5"/>
  <c r="Z268" i="12"/>
  <c r="AA268" i="5"/>
  <c r="AB269" i="8"/>
  <c r="AB268" i="12" s="1"/>
  <c r="AC269" i="8"/>
  <c r="AC268" i="12" s="1"/>
  <c r="AD269" i="8"/>
  <c r="AD268" i="12" s="1"/>
  <c r="AE269" i="8"/>
  <c r="AE268" i="12" s="1"/>
  <c r="AF269" i="8"/>
  <c r="AF268" i="12" s="1"/>
  <c r="AG269" i="8"/>
  <c r="AG268" i="12" s="1"/>
  <c r="AH269" i="8"/>
  <c r="AH268" i="12" s="1"/>
  <c r="AI269" i="8"/>
  <c r="AI268" i="12" s="1"/>
  <c r="AJ269" i="8"/>
  <c r="AJ268" i="12" s="1"/>
  <c r="AL268" i="3"/>
  <c r="AL269" i="8" s="1"/>
  <c r="AM268" i="3"/>
  <c r="AL268" i="5"/>
  <c r="AM268" i="5"/>
  <c r="AN269" i="8"/>
  <c r="AN268" i="12" s="1"/>
  <c r="AO269" i="8"/>
  <c r="AO268" i="12" s="1"/>
  <c r="AP269" i="8"/>
  <c r="AP268" i="12" s="1"/>
  <c r="AQ269" i="8"/>
  <c r="AQ268" i="12" s="1"/>
  <c r="AR269" i="8"/>
  <c r="AR268" i="12" s="1"/>
  <c r="AS269" i="8"/>
  <c r="AS268" i="12" s="1"/>
  <c r="AT269" i="8"/>
  <c r="AT268" i="12" s="1"/>
  <c r="AU269" i="8"/>
  <c r="AU268" i="12" s="1"/>
  <c r="AV269" i="8"/>
  <c r="AV268" i="12" s="1"/>
  <c r="AW269" i="8"/>
  <c r="AW268" i="12" s="1"/>
  <c r="AX269" i="8"/>
  <c r="AX268" i="12" s="1"/>
  <c r="AY269" i="8"/>
  <c r="AY268" i="12" s="1"/>
  <c r="AZ269" i="8"/>
  <c r="AZ268" i="12" s="1"/>
  <c r="BA269" i="8"/>
  <c r="BA268" i="12" s="1"/>
  <c r="D270" i="8"/>
  <c r="D269" i="12" s="1"/>
  <c r="F269" i="3"/>
  <c r="G269" i="3"/>
  <c r="G270" i="8" s="1"/>
  <c r="F269" i="5"/>
  <c r="G269" i="5"/>
  <c r="I269" i="3"/>
  <c r="I270" i="8"/>
  <c r="J269" i="3"/>
  <c r="J270" i="8"/>
  <c r="J269" i="12" s="1"/>
  <c r="I269" i="5"/>
  <c r="I269" i="12"/>
  <c r="J269" i="5"/>
  <c r="K270" i="8"/>
  <c r="K269" i="12" s="1"/>
  <c r="M270" i="8"/>
  <c r="M269" i="12" s="1"/>
  <c r="O270" i="8"/>
  <c r="O269" i="12" s="1"/>
  <c r="P270" i="8"/>
  <c r="P269" i="12" s="1"/>
  <c r="Q270" i="8"/>
  <c r="Q269" i="12" s="1"/>
  <c r="R270" i="8"/>
  <c r="R269" i="12" s="1"/>
  <c r="S270" i="8"/>
  <c r="S269" i="12" s="1"/>
  <c r="T270" i="8"/>
  <c r="T269" i="12" s="1"/>
  <c r="U270" i="8"/>
  <c r="U269" i="12" s="1"/>
  <c r="V270" i="8"/>
  <c r="V269" i="12" s="1"/>
  <c r="W270" i="8"/>
  <c r="W269" i="12" s="1"/>
  <c r="X270" i="8"/>
  <c r="X269" i="12" s="1"/>
  <c r="Z269" i="3"/>
  <c r="Z270" i="8"/>
  <c r="AA269" i="3"/>
  <c r="AA270" i="8"/>
  <c r="AA269" i="12" s="1"/>
  <c r="Z269" i="5"/>
  <c r="AA269" i="5"/>
  <c r="AB270" i="8"/>
  <c r="AB269" i="12" s="1"/>
  <c r="AC270" i="8"/>
  <c r="AC269" i="12" s="1"/>
  <c r="AD270" i="8"/>
  <c r="AD269" i="12" s="1"/>
  <c r="AE270" i="8"/>
  <c r="AE269" i="12" s="1"/>
  <c r="AF270" i="8"/>
  <c r="AF269" i="12" s="1"/>
  <c r="AG270" i="8"/>
  <c r="AG269" i="12" s="1"/>
  <c r="AH270" i="8"/>
  <c r="AH269" i="12" s="1"/>
  <c r="AI270" i="8"/>
  <c r="AI269" i="12" s="1"/>
  <c r="AJ270" i="8"/>
  <c r="AJ269" i="12" s="1"/>
  <c r="AL269" i="3"/>
  <c r="AL270" i="8" s="1"/>
  <c r="AM269" i="3"/>
  <c r="AM270" i="8"/>
  <c r="AM269" i="12" s="1"/>
  <c r="AL269" i="5"/>
  <c r="AM269" i="5"/>
  <c r="AN270" i="8"/>
  <c r="AN269" i="12" s="1"/>
  <c r="AO270" i="8"/>
  <c r="AO269" i="12" s="1"/>
  <c r="AP270" i="8"/>
  <c r="AP269" i="12" s="1"/>
  <c r="AQ270" i="8"/>
  <c r="AQ269" i="12" s="1"/>
  <c r="AR270" i="8"/>
  <c r="AR269" i="12" s="1"/>
  <c r="AS270" i="8"/>
  <c r="AS269" i="12" s="1"/>
  <c r="AT270" i="8"/>
  <c r="AT269" i="12" s="1"/>
  <c r="AU270" i="8"/>
  <c r="AU269" i="12" s="1"/>
  <c r="AV270" i="8"/>
  <c r="AV269" i="12" s="1"/>
  <c r="AW270" i="8"/>
  <c r="AW269" i="12" s="1"/>
  <c r="AX270" i="8"/>
  <c r="AX269" i="12" s="1"/>
  <c r="AY270" i="8"/>
  <c r="AY269" i="12" s="1"/>
  <c r="AZ270" i="8"/>
  <c r="AZ269" i="12" s="1"/>
  <c r="BA270" i="8"/>
  <c r="BA269" i="12" s="1"/>
  <c r="D271" i="8"/>
  <c r="D270" i="12" s="1"/>
  <c r="F270" i="3"/>
  <c r="G270" i="3"/>
  <c r="G271" i="8" s="1"/>
  <c r="F270" i="5"/>
  <c r="G270" i="5"/>
  <c r="I270" i="3"/>
  <c r="I271" i="8"/>
  <c r="I270" i="12" s="1"/>
  <c r="J270" i="3"/>
  <c r="J271" i="8"/>
  <c r="J270" i="12" s="1"/>
  <c r="I270" i="5"/>
  <c r="J270" i="5"/>
  <c r="K271" i="8"/>
  <c r="K270" i="12" s="1"/>
  <c r="M271" i="8"/>
  <c r="M270" i="12" s="1"/>
  <c r="N271" i="8"/>
  <c r="N270" i="12" s="1"/>
  <c r="O271" i="8"/>
  <c r="O270" i="12" s="1"/>
  <c r="P271" i="8"/>
  <c r="P270" i="12" s="1"/>
  <c r="Q271" i="8"/>
  <c r="Q270" i="12" s="1"/>
  <c r="R271" i="8"/>
  <c r="R270" i="12" s="1"/>
  <c r="S271" i="8"/>
  <c r="S270" i="12" s="1"/>
  <c r="T271" i="8"/>
  <c r="T270" i="12" s="1"/>
  <c r="U271" i="8"/>
  <c r="U270" i="12" s="1"/>
  <c r="V271" i="8"/>
  <c r="V270" i="12" s="1"/>
  <c r="W271" i="8"/>
  <c r="W270" i="12" s="1"/>
  <c r="X271" i="8"/>
  <c r="X270" i="12" s="1"/>
  <c r="Z270" i="3"/>
  <c r="Z271" i="8"/>
  <c r="Z270" i="12" s="1"/>
  <c r="AA270" i="3"/>
  <c r="AA271" i="8"/>
  <c r="AA270" i="12" s="1"/>
  <c r="Z270" i="5"/>
  <c r="AA270" i="5"/>
  <c r="AB271" i="8"/>
  <c r="AB270" i="12" s="1"/>
  <c r="AC271" i="8"/>
  <c r="AC270" i="12" s="1"/>
  <c r="AD271" i="8"/>
  <c r="AD270" i="12" s="1"/>
  <c r="AE271" i="8"/>
  <c r="AE270" i="12" s="1"/>
  <c r="AF271" i="8"/>
  <c r="AF270" i="12" s="1"/>
  <c r="AG271" i="8"/>
  <c r="AG270" i="12" s="1"/>
  <c r="AH271" i="8"/>
  <c r="AH270" i="12" s="1"/>
  <c r="AI271" i="8"/>
  <c r="AI270" i="12" s="1"/>
  <c r="AJ271" i="8"/>
  <c r="AJ270" i="12" s="1"/>
  <c r="AL270" i="3"/>
  <c r="AL271" i="8" s="1"/>
  <c r="AM270" i="3"/>
  <c r="AL270" i="5"/>
  <c r="AM270" i="5"/>
  <c r="AN271" i="8"/>
  <c r="AN270" i="12" s="1"/>
  <c r="AO271" i="8"/>
  <c r="AO270" i="12" s="1"/>
  <c r="AP271" i="8"/>
  <c r="AP270" i="12" s="1"/>
  <c r="AQ271" i="8"/>
  <c r="AQ270" i="12" s="1"/>
  <c r="AR271" i="8"/>
  <c r="AR270" i="12" s="1"/>
  <c r="AS271" i="8"/>
  <c r="AS270" i="12" s="1"/>
  <c r="AT271" i="8"/>
  <c r="AT270" i="12" s="1"/>
  <c r="AU271" i="8"/>
  <c r="AU270" i="12" s="1"/>
  <c r="AV271" i="8"/>
  <c r="AV270" i="12" s="1"/>
  <c r="AW271" i="8"/>
  <c r="AW270" i="12" s="1"/>
  <c r="AX271" i="8"/>
  <c r="AX270" i="12" s="1"/>
  <c r="AY271" i="8"/>
  <c r="AY270" i="12" s="1"/>
  <c r="AZ271" i="8"/>
  <c r="AZ270" i="12" s="1"/>
  <c r="BA271" i="8"/>
  <c r="BA270" i="12" s="1"/>
  <c r="D272" i="8"/>
  <c r="D271" i="12" s="1"/>
  <c r="F271" i="3"/>
  <c r="G271" i="3"/>
  <c r="G272" i="8" s="1"/>
  <c r="F271" i="5"/>
  <c r="G271" i="5"/>
  <c r="I271" i="3"/>
  <c r="I272" i="8"/>
  <c r="J271" i="3"/>
  <c r="J272" i="8"/>
  <c r="J271" i="12" s="1"/>
  <c r="I271" i="5"/>
  <c r="J271" i="5"/>
  <c r="K272" i="8"/>
  <c r="K271" i="12" s="1"/>
  <c r="M272" i="8"/>
  <c r="M271" i="12" s="1"/>
  <c r="O272" i="8"/>
  <c r="O271" i="12" s="1"/>
  <c r="P272" i="8"/>
  <c r="P271" i="12" s="1"/>
  <c r="Q272" i="8"/>
  <c r="Q271" i="12" s="1"/>
  <c r="R272" i="8"/>
  <c r="R271" i="12" s="1"/>
  <c r="S272" i="8"/>
  <c r="S271" i="12" s="1"/>
  <c r="T272" i="8"/>
  <c r="T271" i="12" s="1"/>
  <c r="U272" i="8"/>
  <c r="U271" i="12" s="1"/>
  <c r="V272" i="8"/>
  <c r="V271" i="12" s="1"/>
  <c r="W272" i="8"/>
  <c r="W271" i="12" s="1"/>
  <c r="X272" i="8"/>
  <c r="X271" i="12" s="1"/>
  <c r="Z271" i="3"/>
  <c r="Z272" i="8"/>
  <c r="Z271" i="12" s="1"/>
  <c r="AA271" i="3"/>
  <c r="AA272" i="8"/>
  <c r="Z271" i="5"/>
  <c r="AA271" i="5"/>
  <c r="AB272" i="8"/>
  <c r="AB271" i="12" s="1"/>
  <c r="AC272" i="8"/>
  <c r="AC271" i="12" s="1"/>
  <c r="AD272" i="8"/>
  <c r="AD271" i="12" s="1"/>
  <c r="AE272" i="8"/>
  <c r="AE271" i="12" s="1"/>
  <c r="AF272" i="8"/>
  <c r="AF271" i="12" s="1"/>
  <c r="AG272" i="8"/>
  <c r="AG271" i="12" s="1"/>
  <c r="AH272" i="8"/>
  <c r="AH271" i="12" s="1"/>
  <c r="AI272" i="8"/>
  <c r="AI271" i="12" s="1"/>
  <c r="AJ272" i="8"/>
  <c r="AJ271" i="12" s="1"/>
  <c r="AL271" i="3"/>
  <c r="AL272" i="8" s="1"/>
  <c r="AM271" i="3"/>
  <c r="AM272" i="8"/>
  <c r="AM271" i="12" s="1"/>
  <c r="AL271" i="5"/>
  <c r="AM271" i="5"/>
  <c r="AN272" i="8"/>
  <c r="AN271" i="12" s="1"/>
  <c r="AO272" i="8"/>
  <c r="AO271" i="12" s="1"/>
  <c r="AP272" i="8"/>
  <c r="AP271" i="12" s="1"/>
  <c r="AQ272" i="8"/>
  <c r="AQ271" i="12" s="1"/>
  <c r="AR272" i="8"/>
  <c r="AR271" i="12" s="1"/>
  <c r="AS272" i="8"/>
  <c r="AS271" i="12" s="1"/>
  <c r="AT272" i="8"/>
  <c r="AT271" i="12" s="1"/>
  <c r="AU272" i="8"/>
  <c r="AU271" i="12" s="1"/>
  <c r="AV272" i="8"/>
  <c r="AV271" i="12" s="1"/>
  <c r="AW272" i="8"/>
  <c r="AW271" i="12" s="1"/>
  <c r="AX272" i="8"/>
  <c r="AX271" i="12" s="1"/>
  <c r="AY272" i="8"/>
  <c r="AY271" i="12" s="1"/>
  <c r="AZ272" i="8"/>
  <c r="AZ271" i="12" s="1"/>
  <c r="BA272" i="8"/>
  <c r="BA271" i="12" s="1"/>
  <c r="D273" i="8"/>
  <c r="D272" i="12" s="1"/>
  <c r="F272" i="3"/>
  <c r="F273" i="8" s="1"/>
  <c r="F272" i="12" s="1"/>
  <c r="G272" i="3"/>
  <c r="G273" i="8" s="1"/>
  <c r="F272" i="5"/>
  <c r="G272" i="5"/>
  <c r="I272" i="3"/>
  <c r="I273" i="8"/>
  <c r="I272" i="12" s="1"/>
  <c r="J272" i="3"/>
  <c r="J273" i="8"/>
  <c r="J272" i="12" s="1"/>
  <c r="I272" i="5"/>
  <c r="J272" i="5"/>
  <c r="K273" i="8"/>
  <c r="K272" i="12" s="1"/>
  <c r="M273" i="8"/>
  <c r="M272" i="12" s="1"/>
  <c r="O273" i="8"/>
  <c r="O272" i="12" s="1"/>
  <c r="P273" i="8"/>
  <c r="P272" i="12" s="1"/>
  <c r="Q273" i="8"/>
  <c r="Q272" i="12" s="1"/>
  <c r="R273" i="8"/>
  <c r="R272" i="12" s="1"/>
  <c r="S273" i="8"/>
  <c r="S272" i="12" s="1"/>
  <c r="T273" i="8"/>
  <c r="T272" i="12" s="1"/>
  <c r="U273" i="8"/>
  <c r="U272" i="12" s="1"/>
  <c r="V273" i="8"/>
  <c r="V272" i="12" s="1"/>
  <c r="W273" i="8"/>
  <c r="W272" i="12" s="1"/>
  <c r="X273" i="8"/>
  <c r="X272" i="12" s="1"/>
  <c r="Z272" i="3"/>
  <c r="Z273" i="8"/>
  <c r="AA272" i="3"/>
  <c r="AA273" i="8"/>
  <c r="AA272" i="12" s="1"/>
  <c r="Z272" i="5"/>
  <c r="Z272" i="12"/>
  <c r="AA272" i="5"/>
  <c r="AB273" i="8"/>
  <c r="AB272" i="12" s="1"/>
  <c r="AC273" i="8"/>
  <c r="AC272" i="12" s="1"/>
  <c r="AD273" i="8"/>
  <c r="AD272" i="12" s="1"/>
  <c r="AE273" i="8"/>
  <c r="AE272" i="12" s="1"/>
  <c r="AF273" i="8"/>
  <c r="AF272" i="12" s="1"/>
  <c r="AG273" i="8"/>
  <c r="AG272" i="12" s="1"/>
  <c r="AH273" i="8"/>
  <c r="AH272" i="12" s="1"/>
  <c r="AI273" i="8"/>
  <c r="AI272" i="12" s="1"/>
  <c r="AJ273" i="8"/>
  <c r="AJ272" i="12" s="1"/>
  <c r="AL272" i="3"/>
  <c r="AL273" i="8" s="1"/>
  <c r="AM272" i="3"/>
  <c r="AL272" i="5"/>
  <c r="AM272" i="5"/>
  <c r="AN273" i="8"/>
  <c r="AN272" i="12" s="1"/>
  <c r="AO273" i="8"/>
  <c r="AO272" i="12" s="1"/>
  <c r="AP273" i="8"/>
  <c r="AP272" i="12" s="1"/>
  <c r="AQ273" i="8"/>
  <c r="AQ272" i="12" s="1"/>
  <c r="AR273" i="8"/>
  <c r="AR272" i="12" s="1"/>
  <c r="AS273" i="8"/>
  <c r="AS272" i="12" s="1"/>
  <c r="AT273" i="8"/>
  <c r="AT272" i="12" s="1"/>
  <c r="AU273" i="8"/>
  <c r="AU272" i="12" s="1"/>
  <c r="AV273" i="8"/>
  <c r="AV272" i="12" s="1"/>
  <c r="AW273" i="8"/>
  <c r="AW272" i="12" s="1"/>
  <c r="AX273" i="8"/>
  <c r="AX272" i="12" s="1"/>
  <c r="AY273" i="8"/>
  <c r="AY272" i="12" s="1"/>
  <c r="AZ273" i="8"/>
  <c r="AZ272" i="12" s="1"/>
  <c r="BA273" i="8"/>
  <c r="BA272" i="12" s="1"/>
  <c r="D274" i="8"/>
  <c r="D273" i="12" s="1"/>
  <c r="F273" i="3"/>
  <c r="G273" i="3"/>
  <c r="G274" i="8" s="1"/>
  <c r="F273" i="5"/>
  <c r="G273" i="5"/>
  <c r="I273" i="3"/>
  <c r="I274" i="8"/>
  <c r="J273" i="3"/>
  <c r="J274" i="8"/>
  <c r="J273" i="12" s="1"/>
  <c r="I273" i="5"/>
  <c r="I273" i="12"/>
  <c r="J273" i="5"/>
  <c r="K274" i="8"/>
  <c r="K273" i="12" s="1"/>
  <c r="M274" i="8"/>
  <c r="M273" i="12" s="1"/>
  <c r="O274" i="8"/>
  <c r="O273" i="12" s="1"/>
  <c r="P274" i="8"/>
  <c r="P273" i="12" s="1"/>
  <c r="Q274" i="8"/>
  <c r="Q273" i="12" s="1"/>
  <c r="R274" i="8"/>
  <c r="R273" i="12" s="1"/>
  <c r="S274" i="8"/>
  <c r="S273" i="12" s="1"/>
  <c r="T274" i="8"/>
  <c r="T273" i="12" s="1"/>
  <c r="U274" i="8"/>
  <c r="U273" i="12" s="1"/>
  <c r="V274" i="8"/>
  <c r="V273" i="12" s="1"/>
  <c r="W274" i="8"/>
  <c r="W273" i="12" s="1"/>
  <c r="X274" i="8"/>
  <c r="X273" i="12" s="1"/>
  <c r="Z273" i="3"/>
  <c r="Z274" i="8"/>
  <c r="AA273" i="3"/>
  <c r="AA274" i="8"/>
  <c r="AA273" i="12" s="1"/>
  <c r="Z273" i="5"/>
  <c r="AA273" i="5"/>
  <c r="AB274" i="8"/>
  <c r="AB273" i="12" s="1"/>
  <c r="AC274" i="8"/>
  <c r="AC273" i="12" s="1"/>
  <c r="AD274" i="8"/>
  <c r="AD273" i="12" s="1"/>
  <c r="AE274" i="8"/>
  <c r="AE273" i="12" s="1"/>
  <c r="AF274" i="8"/>
  <c r="AF273" i="12" s="1"/>
  <c r="AG274" i="8"/>
  <c r="AG273" i="12" s="1"/>
  <c r="AH274" i="8"/>
  <c r="AH273" i="12" s="1"/>
  <c r="AI274" i="8"/>
  <c r="AI273" i="12" s="1"/>
  <c r="AJ274" i="8"/>
  <c r="AJ273" i="12" s="1"/>
  <c r="AL273" i="3"/>
  <c r="AL274" i="8" s="1"/>
  <c r="AM273" i="3"/>
  <c r="AL273" i="5"/>
  <c r="AM273" i="5"/>
  <c r="AN274" i="8"/>
  <c r="AN273" i="12" s="1"/>
  <c r="AO274" i="8"/>
  <c r="AO273" i="12" s="1"/>
  <c r="AP274" i="8"/>
  <c r="AP273" i="12" s="1"/>
  <c r="AQ274" i="8"/>
  <c r="AQ273" i="12" s="1"/>
  <c r="AR274" i="8"/>
  <c r="AR273" i="12" s="1"/>
  <c r="AS274" i="8"/>
  <c r="AS273" i="12" s="1"/>
  <c r="AT274" i="8"/>
  <c r="AT273" i="12" s="1"/>
  <c r="AU274" i="8"/>
  <c r="AU273" i="12" s="1"/>
  <c r="AV274" i="8"/>
  <c r="AV273" i="12" s="1"/>
  <c r="AW274" i="8"/>
  <c r="AW273" i="12" s="1"/>
  <c r="AX274" i="8"/>
  <c r="AX273" i="12" s="1"/>
  <c r="AY274" i="8"/>
  <c r="AY273" i="12" s="1"/>
  <c r="AZ274" i="8"/>
  <c r="AZ273" i="12" s="1"/>
  <c r="BA274" i="8"/>
  <c r="BA273" i="12" s="1"/>
  <c r="D275" i="8"/>
  <c r="D274" i="12" s="1"/>
  <c r="F274" i="3"/>
  <c r="G274" i="3"/>
  <c r="G275" i="8" s="1"/>
  <c r="F274" i="5"/>
  <c r="G274" i="5"/>
  <c r="I274" i="3"/>
  <c r="I275" i="8"/>
  <c r="J274" i="3"/>
  <c r="J275" i="8"/>
  <c r="J274" i="12" s="1"/>
  <c r="I274" i="5"/>
  <c r="I274" i="12"/>
  <c r="J274" i="5"/>
  <c r="K275" i="8"/>
  <c r="K274" i="12" s="1"/>
  <c r="M275" i="8"/>
  <c r="M274" i="12" s="1"/>
  <c r="O275" i="8"/>
  <c r="O274" i="12" s="1"/>
  <c r="P275" i="8"/>
  <c r="P274" i="12" s="1"/>
  <c r="Q275" i="8"/>
  <c r="Q274" i="12" s="1"/>
  <c r="R275" i="8"/>
  <c r="R274" i="12" s="1"/>
  <c r="S275" i="8"/>
  <c r="S274" i="12" s="1"/>
  <c r="T275" i="8"/>
  <c r="T274" i="12" s="1"/>
  <c r="U275" i="8"/>
  <c r="U274" i="12" s="1"/>
  <c r="V275" i="8"/>
  <c r="V274" i="12" s="1"/>
  <c r="W275" i="8"/>
  <c r="W274" i="12" s="1"/>
  <c r="X275" i="8"/>
  <c r="X274" i="12" s="1"/>
  <c r="Z274" i="3"/>
  <c r="Z275" i="8"/>
  <c r="Z274" i="12" s="1"/>
  <c r="AA274" i="3"/>
  <c r="AA275" i="8"/>
  <c r="AA274" i="12" s="1"/>
  <c r="Z274" i="5"/>
  <c r="AA274" i="5"/>
  <c r="AB275" i="8"/>
  <c r="AB274" i="12" s="1"/>
  <c r="AC275" i="8"/>
  <c r="AC274" i="12" s="1"/>
  <c r="AD275" i="8"/>
  <c r="AD274" i="12" s="1"/>
  <c r="AE275" i="8"/>
  <c r="AE274" i="12" s="1"/>
  <c r="AF275" i="8"/>
  <c r="AF274" i="12" s="1"/>
  <c r="AG275" i="8"/>
  <c r="AG274" i="12" s="1"/>
  <c r="AH275" i="8"/>
  <c r="AH274" i="12" s="1"/>
  <c r="AI275" i="8"/>
  <c r="AI274" i="12" s="1"/>
  <c r="AJ275" i="8"/>
  <c r="AJ274" i="12" s="1"/>
  <c r="AL274" i="3"/>
  <c r="AL275" i="8" s="1"/>
  <c r="AM274" i="3"/>
  <c r="AL274" i="5"/>
  <c r="AM274" i="5"/>
  <c r="AN275" i="8"/>
  <c r="AN274" i="12" s="1"/>
  <c r="AO275" i="8"/>
  <c r="AO274" i="12" s="1"/>
  <c r="AP275" i="8"/>
  <c r="AP274" i="12" s="1"/>
  <c r="AQ275" i="8"/>
  <c r="AQ274" i="12" s="1"/>
  <c r="AR275" i="8"/>
  <c r="AR274" i="12" s="1"/>
  <c r="AS275" i="8"/>
  <c r="AS274" i="12" s="1"/>
  <c r="AT275" i="8"/>
  <c r="AT274" i="12" s="1"/>
  <c r="AU275" i="8"/>
  <c r="AU274" i="12" s="1"/>
  <c r="AV275" i="8"/>
  <c r="AV274" i="12" s="1"/>
  <c r="AW275" i="8"/>
  <c r="AW274" i="12" s="1"/>
  <c r="AX275" i="8"/>
  <c r="AX274" i="12" s="1"/>
  <c r="AY275" i="8"/>
  <c r="AY274" i="12" s="1"/>
  <c r="AZ275" i="8"/>
  <c r="AZ274" i="12" s="1"/>
  <c r="BA275" i="8"/>
  <c r="BA274" i="12" s="1"/>
  <c r="D276" i="8"/>
  <c r="D275" i="12" s="1"/>
  <c r="F275" i="3"/>
  <c r="G275" i="3"/>
  <c r="G276" i="8" s="1"/>
  <c r="F275" i="5"/>
  <c r="G275" i="5"/>
  <c r="I275" i="3"/>
  <c r="I276" i="8"/>
  <c r="J275" i="3"/>
  <c r="J276" i="8"/>
  <c r="J275" i="12" s="1"/>
  <c r="I275" i="5"/>
  <c r="J275" i="5"/>
  <c r="K276" i="8"/>
  <c r="K275" i="12" s="1"/>
  <c r="M276" i="8"/>
  <c r="M275" i="12" s="1"/>
  <c r="O276" i="8"/>
  <c r="O275" i="12" s="1"/>
  <c r="P276" i="8"/>
  <c r="P275" i="12" s="1"/>
  <c r="Q276" i="8"/>
  <c r="Q275" i="12" s="1"/>
  <c r="R276" i="8"/>
  <c r="R275" i="12" s="1"/>
  <c r="S276" i="8"/>
  <c r="S275" i="12" s="1"/>
  <c r="T276" i="8"/>
  <c r="T275" i="12" s="1"/>
  <c r="U276" i="8"/>
  <c r="U275" i="12" s="1"/>
  <c r="V276" i="8"/>
  <c r="V275" i="12" s="1"/>
  <c r="W276" i="8"/>
  <c r="W275" i="12" s="1"/>
  <c r="X276" i="8"/>
  <c r="X275" i="12" s="1"/>
  <c r="Z275" i="3"/>
  <c r="Z276" i="8"/>
  <c r="AA275" i="3"/>
  <c r="AA276" i="8"/>
  <c r="Z275" i="5"/>
  <c r="Z275" i="12"/>
  <c r="AA275" i="5"/>
  <c r="AB276" i="8"/>
  <c r="AB275" i="12" s="1"/>
  <c r="AC276" i="8"/>
  <c r="AC275" i="12" s="1"/>
  <c r="AD276" i="8"/>
  <c r="AD275" i="12" s="1"/>
  <c r="AE276" i="8"/>
  <c r="AE275" i="12" s="1"/>
  <c r="AF276" i="8"/>
  <c r="AF275" i="12" s="1"/>
  <c r="AG276" i="8"/>
  <c r="AG275" i="12" s="1"/>
  <c r="AH276" i="8"/>
  <c r="AH275" i="12" s="1"/>
  <c r="AI276" i="8"/>
  <c r="AI275" i="12" s="1"/>
  <c r="AJ276" i="8"/>
  <c r="AJ275" i="12" s="1"/>
  <c r="AL275" i="3"/>
  <c r="AL276" i="8" s="1"/>
  <c r="AM275" i="3"/>
  <c r="AM276" i="8"/>
  <c r="AL275" i="5"/>
  <c r="AM275" i="5"/>
  <c r="AN276" i="8"/>
  <c r="AN275" i="12" s="1"/>
  <c r="AO276" i="8"/>
  <c r="AO275" i="12" s="1"/>
  <c r="AP276" i="8"/>
  <c r="AP275" i="12" s="1"/>
  <c r="AQ276" i="8"/>
  <c r="AQ275" i="12" s="1"/>
  <c r="AR276" i="8"/>
  <c r="AR275" i="12" s="1"/>
  <c r="AS276" i="8"/>
  <c r="AS275" i="12" s="1"/>
  <c r="AT276" i="8"/>
  <c r="AT275" i="12" s="1"/>
  <c r="AU276" i="8"/>
  <c r="AU275" i="12" s="1"/>
  <c r="AV276" i="8"/>
  <c r="AV275" i="12" s="1"/>
  <c r="AW276" i="8"/>
  <c r="AW275" i="12" s="1"/>
  <c r="AX276" i="8"/>
  <c r="AX275" i="12" s="1"/>
  <c r="AY276" i="8"/>
  <c r="AY275" i="12" s="1"/>
  <c r="AZ276" i="8"/>
  <c r="AZ275" i="12" s="1"/>
  <c r="BA276" i="8"/>
  <c r="BA275" i="12" s="1"/>
  <c r="D277" i="8"/>
  <c r="D276" i="12" s="1"/>
  <c r="F276" i="3"/>
  <c r="F277" i="8" s="1"/>
  <c r="G276" i="3"/>
  <c r="G277" i="8" s="1"/>
  <c r="F276" i="5"/>
  <c r="G276" i="5"/>
  <c r="I276" i="3"/>
  <c r="I277" i="8"/>
  <c r="I276" i="12" s="1"/>
  <c r="J276" i="3"/>
  <c r="J277" i="8"/>
  <c r="J276" i="12" s="1"/>
  <c r="I276" i="5"/>
  <c r="J276" i="5"/>
  <c r="K277" i="8"/>
  <c r="K276" i="12" s="1"/>
  <c r="M277" i="8"/>
  <c r="M276" i="12" s="1"/>
  <c r="N277" i="8"/>
  <c r="N276" i="12" s="1"/>
  <c r="O277" i="8"/>
  <c r="O276" i="12" s="1"/>
  <c r="P277" i="8"/>
  <c r="P276" i="12" s="1"/>
  <c r="Q277" i="8"/>
  <c r="Q276" i="12" s="1"/>
  <c r="R277" i="8"/>
  <c r="R276" i="12" s="1"/>
  <c r="S277" i="8"/>
  <c r="S276" i="12" s="1"/>
  <c r="T277" i="8"/>
  <c r="T276" i="12" s="1"/>
  <c r="U277" i="8"/>
  <c r="U276" i="12" s="1"/>
  <c r="V277" i="8"/>
  <c r="V276" i="12" s="1"/>
  <c r="W277" i="8"/>
  <c r="W276" i="12" s="1"/>
  <c r="X277" i="8"/>
  <c r="X276" i="12" s="1"/>
  <c r="Z276" i="3"/>
  <c r="Z277" i="8"/>
  <c r="AA276" i="3"/>
  <c r="AA277" i="8"/>
  <c r="Z276" i="5"/>
  <c r="Z276" i="12"/>
  <c r="AA276" i="5"/>
  <c r="AB277" i="8"/>
  <c r="AB276" i="12" s="1"/>
  <c r="AC277" i="8"/>
  <c r="AC276" i="12" s="1"/>
  <c r="AD277" i="8"/>
  <c r="AD276" i="12" s="1"/>
  <c r="AE277" i="8"/>
  <c r="AE276" i="12" s="1"/>
  <c r="AF277" i="8"/>
  <c r="AF276" i="12" s="1"/>
  <c r="AG277" i="8"/>
  <c r="AG276" i="12" s="1"/>
  <c r="AH277" i="8"/>
  <c r="AH276" i="12" s="1"/>
  <c r="AI277" i="8"/>
  <c r="AI276" i="12" s="1"/>
  <c r="AJ277" i="8"/>
  <c r="AJ276" i="12" s="1"/>
  <c r="AL276" i="3"/>
  <c r="AL277" i="8" s="1"/>
  <c r="AM276" i="3"/>
  <c r="AL276" i="5"/>
  <c r="AM276" i="5"/>
  <c r="AN277" i="8"/>
  <c r="AN276" i="12" s="1"/>
  <c r="AO277" i="8"/>
  <c r="AO276" i="12" s="1"/>
  <c r="AP277" i="8"/>
  <c r="AP276" i="12" s="1"/>
  <c r="AQ277" i="8"/>
  <c r="AQ276" i="12" s="1"/>
  <c r="AR277" i="8"/>
  <c r="AR276" i="12" s="1"/>
  <c r="AS277" i="8"/>
  <c r="AS276" i="12" s="1"/>
  <c r="AT277" i="8"/>
  <c r="AT276" i="12" s="1"/>
  <c r="AU277" i="8"/>
  <c r="AU276" i="12" s="1"/>
  <c r="AV277" i="8"/>
  <c r="AV276" i="12" s="1"/>
  <c r="AW277" i="8"/>
  <c r="AW276" i="12" s="1"/>
  <c r="AX277" i="8"/>
  <c r="AX276" i="12" s="1"/>
  <c r="AY277" i="8"/>
  <c r="AY276" i="12" s="1"/>
  <c r="AZ277" i="8"/>
  <c r="AZ276" i="12" s="1"/>
  <c r="BA277" i="8"/>
  <c r="BA276" i="12" s="1"/>
  <c r="D278" i="8"/>
  <c r="D277" i="12" s="1"/>
  <c r="F277" i="3"/>
  <c r="G277" i="3"/>
  <c r="G278" i="8" s="1"/>
  <c r="F277" i="5"/>
  <c r="G277" i="5"/>
  <c r="I277" i="3"/>
  <c r="I278" i="8"/>
  <c r="J277" i="3"/>
  <c r="J278" i="8"/>
  <c r="J277" i="12" s="1"/>
  <c r="I277" i="5"/>
  <c r="I277" i="12"/>
  <c r="J277" i="5"/>
  <c r="K278" i="8"/>
  <c r="K277" i="12" s="1"/>
  <c r="M278" i="8"/>
  <c r="M277" i="12" s="1"/>
  <c r="O278" i="8"/>
  <c r="O277" i="12" s="1"/>
  <c r="P278" i="8"/>
  <c r="P277" i="12" s="1"/>
  <c r="Q278" i="8"/>
  <c r="Q277" i="12" s="1"/>
  <c r="R278" i="8"/>
  <c r="R277" i="12" s="1"/>
  <c r="S278" i="8"/>
  <c r="S277" i="12" s="1"/>
  <c r="T278" i="8"/>
  <c r="T277" i="12" s="1"/>
  <c r="U278" i="8"/>
  <c r="U277" i="12" s="1"/>
  <c r="V278" i="8"/>
  <c r="V277" i="12" s="1"/>
  <c r="W278" i="8"/>
  <c r="W277" i="12" s="1"/>
  <c r="X278" i="8"/>
  <c r="X277" i="12" s="1"/>
  <c r="Z277" i="3"/>
  <c r="Z278" i="8"/>
  <c r="AA277" i="3"/>
  <c r="AA278" i="8"/>
  <c r="AA277" i="12" s="1"/>
  <c r="Z277" i="5"/>
  <c r="AA277" i="5"/>
  <c r="AB278" i="8"/>
  <c r="AB277" i="12" s="1"/>
  <c r="AC278" i="8"/>
  <c r="AC277" i="12" s="1"/>
  <c r="AD278" i="8"/>
  <c r="AD277" i="12" s="1"/>
  <c r="AE278" i="8"/>
  <c r="AE277" i="12" s="1"/>
  <c r="AF278" i="8"/>
  <c r="AF277" i="12" s="1"/>
  <c r="AG278" i="8"/>
  <c r="AG277" i="12" s="1"/>
  <c r="AH278" i="8"/>
  <c r="AH277" i="12" s="1"/>
  <c r="AI278" i="8"/>
  <c r="AI277" i="12" s="1"/>
  <c r="AJ278" i="8"/>
  <c r="AJ277" i="12" s="1"/>
  <c r="AL277" i="3"/>
  <c r="AL278" i="8" s="1"/>
  <c r="AM277" i="3"/>
  <c r="AL277" i="5"/>
  <c r="AM277" i="5"/>
  <c r="AN278" i="8"/>
  <c r="AN277" i="12" s="1"/>
  <c r="AO278" i="8"/>
  <c r="AO277" i="12" s="1"/>
  <c r="AP278" i="8"/>
  <c r="AP277" i="12" s="1"/>
  <c r="AQ278" i="8"/>
  <c r="AQ277" i="12" s="1"/>
  <c r="AR278" i="8"/>
  <c r="AR277" i="12" s="1"/>
  <c r="AS278" i="8"/>
  <c r="AS277" i="12" s="1"/>
  <c r="AT278" i="8"/>
  <c r="AT277" i="12" s="1"/>
  <c r="AU278" i="8"/>
  <c r="AU277" i="12" s="1"/>
  <c r="AV278" i="8"/>
  <c r="AV277" i="12" s="1"/>
  <c r="AW278" i="8"/>
  <c r="AW277" i="12" s="1"/>
  <c r="AX278" i="8"/>
  <c r="AX277" i="12" s="1"/>
  <c r="AY278" i="8"/>
  <c r="AY277" i="12" s="1"/>
  <c r="AZ278" i="8"/>
  <c r="AZ277" i="12" s="1"/>
  <c r="BA278" i="8"/>
  <c r="BA277" i="12" s="1"/>
  <c r="D279" i="8"/>
  <c r="D278" i="12" s="1"/>
  <c r="F278" i="3"/>
  <c r="G278" i="3"/>
  <c r="G279" i="8"/>
  <c r="F278" i="5"/>
  <c r="G278" i="5"/>
  <c r="I278" i="3"/>
  <c r="I279" i="8"/>
  <c r="J278" i="3"/>
  <c r="J279" i="8"/>
  <c r="I278" i="5"/>
  <c r="I278" i="12"/>
  <c r="J278" i="5"/>
  <c r="K279" i="8"/>
  <c r="K278" i="12" s="1"/>
  <c r="M279" i="8"/>
  <c r="M278" i="12" s="1"/>
  <c r="O279" i="8"/>
  <c r="O278" i="12" s="1"/>
  <c r="P279" i="8"/>
  <c r="P278" i="12" s="1"/>
  <c r="Q279" i="8"/>
  <c r="Q278" i="12" s="1"/>
  <c r="R279" i="8"/>
  <c r="R278" i="12" s="1"/>
  <c r="S279" i="8"/>
  <c r="S278" i="12" s="1"/>
  <c r="T279" i="8"/>
  <c r="T278" i="12" s="1"/>
  <c r="U279" i="8"/>
  <c r="U278" i="12" s="1"/>
  <c r="V279" i="8"/>
  <c r="V278" i="12" s="1"/>
  <c r="W279" i="8"/>
  <c r="W278" i="12" s="1"/>
  <c r="X279" i="8"/>
  <c r="X278" i="12" s="1"/>
  <c r="Z278" i="3"/>
  <c r="Z279" i="8"/>
  <c r="Z278" i="12" s="1"/>
  <c r="AA278" i="3"/>
  <c r="AA279" i="8"/>
  <c r="AA278" i="12" s="1"/>
  <c r="Z278" i="5"/>
  <c r="AA278" i="5"/>
  <c r="AB279" i="8"/>
  <c r="AB278" i="12" s="1"/>
  <c r="AC279" i="8"/>
  <c r="AC278" i="12" s="1"/>
  <c r="AD279" i="8"/>
  <c r="AD278" i="12" s="1"/>
  <c r="AE279" i="8"/>
  <c r="AE278" i="12" s="1"/>
  <c r="AF279" i="8"/>
  <c r="AF278" i="12" s="1"/>
  <c r="AG279" i="8"/>
  <c r="AG278" i="12" s="1"/>
  <c r="AH279" i="8"/>
  <c r="AH278" i="12" s="1"/>
  <c r="AI279" i="8"/>
  <c r="AI278" i="12" s="1"/>
  <c r="AJ279" i="8"/>
  <c r="AJ278" i="12" s="1"/>
  <c r="AL278" i="3"/>
  <c r="AL279" i="8" s="1"/>
  <c r="AM278" i="3"/>
  <c r="AL278" i="5"/>
  <c r="AM278" i="5"/>
  <c r="AN279" i="8"/>
  <c r="AN278" i="12" s="1"/>
  <c r="AO279" i="8"/>
  <c r="AO278" i="12" s="1"/>
  <c r="AP279" i="8"/>
  <c r="AP278" i="12" s="1"/>
  <c r="AQ279" i="8"/>
  <c r="AQ278" i="12" s="1"/>
  <c r="AR279" i="8"/>
  <c r="AR278" i="12" s="1"/>
  <c r="AS279" i="8"/>
  <c r="AS278" i="12" s="1"/>
  <c r="AT279" i="8"/>
  <c r="AT278" i="12" s="1"/>
  <c r="AU279" i="8"/>
  <c r="AU278" i="12" s="1"/>
  <c r="AV279" i="8"/>
  <c r="AV278" i="12" s="1"/>
  <c r="AW279" i="8"/>
  <c r="AW278" i="12" s="1"/>
  <c r="AX279" i="8"/>
  <c r="AX278" i="12" s="1"/>
  <c r="AY279" i="8"/>
  <c r="AY278" i="12" s="1"/>
  <c r="AZ279" i="8"/>
  <c r="AZ278" i="12" s="1"/>
  <c r="BA279" i="8"/>
  <c r="BA278" i="12" s="1"/>
  <c r="D280" i="8"/>
  <c r="D279" i="12" s="1"/>
  <c r="F279" i="3"/>
  <c r="G279" i="3"/>
  <c r="G280" i="8" s="1"/>
  <c r="F279" i="5"/>
  <c r="G279" i="5"/>
  <c r="I279" i="3"/>
  <c r="I280" i="8"/>
  <c r="J279" i="3"/>
  <c r="J280" i="8"/>
  <c r="J279" i="12" s="1"/>
  <c r="I279" i="5"/>
  <c r="J279" i="5"/>
  <c r="K280" i="8"/>
  <c r="K279" i="12" s="1"/>
  <c r="M280" i="8"/>
  <c r="M279" i="12" s="1"/>
  <c r="N280" i="8"/>
  <c r="N279" i="12" s="1"/>
  <c r="O280" i="8"/>
  <c r="O279" i="12" s="1"/>
  <c r="P280" i="8"/>
  <c r="P279" i="12" s="1"/>
  <c r="Q280" i="8"/>
  <c r="Q279" i="12" s="1"/>
  <c r="R280" i="8"/>
  <c r="R279" i="12" s="1"/>
  <c r="S280" i="8"/>
  <c r="S279" i="12" s="1"/>
  <c r="T280" i="8"/>
  <c r="T279" i="12" s="1"/>
  <c r="U280" i="8"/>
  <c r="U279" i="12" s="1"/>
  <c r="V280" i="8"/>
  <c r="V279" i="12" s="1"/>
  <c r="W280" i="8"/>
  <c r="W279" i="12" s="1"/>
  <c r="X280" i="8"/>
  <c r="X279" i="12" s="1"/>
  <c r="Z279" i="3"/>
  <c r="Z280" i="8"/>
  <c r="AA279" i="3"/>
  <c r="AA280" i="8"/>
  <c r="AA279" i="12" s="1"/>
  <c r="Z279" i="5"/>
  <c r="AA279" i="5"/>
  <c r="AB280" i="8"/>
  <c r="AB279" i="12" s="1"/>
  <c r="AC280" i="8"/>
  <c r="AC279" i="12" s="1"/>
  <c r="AD280" i="8"/>
  <c r="AD279" i="12" s="1"/>
  <c r="AE280" i="8"/>
  <c r="AE279" i="12" s="1"/>
  <c r="AF280" i="8"/>
  <c r="AF279" i="12" s="1"/>
  <c r="AG280" i="8"/>
  <c r="AG279" i="12" s="1"/>
  <c r="AH280" i="8"/>
  <c r="AH279" i="12" s="1"/>
  <c r="AI280" i="8"/>
  <c r="AI279" i="12" s="1"/>
  <c r="AJ280" i="8"/>
  <c r="AJ279" i="12" s="1"/>
  <c r="AL279" i="3"/>
  <c r="AL280" i="8" s="1"/>
  <c r="AM279" i="3"/>
  <c r="AM280" i="8"/>
  <c r="AM279" i="12" s="1"/>
  <c r="AL279" i="5"/>
  <c r="AM279" i="5"/>
  <c r="AN280" i="8"/>
  <c r="AN279" i="12" s="1"/>
  <c r="AO280" i="8"/>
  <c r="AO279" i="12" s="1"/>
  <c r="AP280" i="8"/>
  <c r="AP279" i="12" s="1"/>
  <c r="AQ280" i="8"/>
  <c r="AQ279" i="12" s="1"/>
  <c r="AR280" i="8"/>
  <c r="AR279" i="12" s="1"/>
  <c r="AS280" i="8"/>
  <c r="AS279" i="12" s="1"/>
  <c r="AT280" i="8"/>
  <c r="AT279" i="12" s="1"/>
  <c r="AU280" i="8"/>
  <c r="AU279" i="12" s="1"/>
  <c r="AV280" i="8"/>
  <c r="AV279" i="12" s="1"/>
  <c r="AW280" i="8"/>
  <c r="AW279" i="12" s="1"/>
  <c r="AX280" i="8"/>
  <c r="AX279" i="12" s="1"/>
  <c r="AY280" i="8"/>
  <c r="AY279" i="12" s="1"/>
  <c r="AZ280" i="8"/>
  <c r="AZ279" i="12" s="1"/>
  <c r="BA280" i="8"/>
  <c r="BA279" i="12" s="1"/>
  <c r="D281" i="8"/>
  <c r="D280" i="12" s="1"/>
  <c r="F280" i="3"/>
  <c r="F281" i="8" s="1"/>
  <c r="G280" i="3"/>
  <c r="G281" i="8" s="1"/>
  <c r="F280" i="5"/>
  <c r="G280" i="5"/>
  <c r="I280" i="3"/>
  <c r="I281" i="8"/>
  <c r="J280" i="3"/>
  <c r="J281" i="8"/>
  <c r="J280" i="12" s="1"/>
  <c r="I280" i="5"/>
  <c r="J280" i="5"/>
  <c r="K281" i="8"/>
  <c r="K280" i="12" s="1"/>
  <c r="M281" i="8"/>
  <c r="M280" i="12" s="1"/>
  <c r="N281" i="8"/>
  <c r="N280" i="12" s="1"/>
  <c r="O281" i="8"/>
  <c r="O280" i="12" s="1"/>
  <c r="P281" i="8"/>
  <c r="P280" i="12" s="1"/>
  <c r="Q281" i="8"/>
  <c r="Q280" i="12" s="1"/>
  <c r="R281" i="8"/>
  <c r="R280" i="12" s="1"/>
  <c r="S281" i="8"/>
  <c r="S280" i="12" s="1"/>
  <c r="T281" i="8"/>
  <c r="T280" i="12" s="1"/>
  <c r="U281" i="8"/>
  <c r="U280" i="12" s="1"/>
  <c r="V281" i="8"/>
  <c r="V280" i="12" s="1"/>
  <c r="W281" i="8"/>
  <c r="W280" i="12" s="1"/>
  <c r="X281" i="8"/>
  <c r="X280" i="12" s="1"/>
  <c r="Z280" i="3"/>
  <c r="Z281" i="8"/>
  <c r="AA280" i="3"/>
  <c r="AA281" i="8"/>
  <c r="Z280" i="5"/>
  <c r="Z280" i="12"/>
  <c r="AA280" i="5"/>
  <c r="AB281" i="8"/>
  <c r="AB280" i="12" s="1"/>
  <c r="AC281" i="8"/>
  <c r="AC280" i="12" s="1"/>
  <c r="AD281" i="8"/>
  <c r="AD280" i="12" s="1"/>
  <c r="AE281" i="8"/>
  <c r="AE280" i="12" s="1"/>
  <c r="AF281" i="8"/>
  <c r="AF280" i="12" s="1"/>
  <c r="AG281" i="8"/>
  <c r="AG280" i="12" s="1"/>
  <c r="AH281" i="8"/>
  <c r="AH280" i="12" s="1"/>
  <c r="AI281" i="8"/>
  <c r="AI280" i="12" s="1"/>
  <c r="AJ281" i="8"/>
  <c r="AJ280" i="12" s="1"/>
  <c r="AL280" i="3"/>
  <c r="AL281" i="8" s="1"/>
  <c r="AM280" i="3"/>
  <c r="AL280" i="5"/>
  <c r="AM280" i="5"/>
  <c r="AN281" i="8"/>
  <c r="AN280" i="12" s="1"/>
  <c r="AO281" i="8"/>
  <c r="AO280" i="12" s="1"/>
  <c r="AP281" i="8"/>
  <c r="AP280" i="12" s="1"/>
  <c r="AQ281" i="8"/>
  <c r="AQ280" i="12" s="1"/>
  <c r="AR281" i="8"/>
  <c r="AR280" i="12" s="1"/>
  <c r="AS281" i="8"/>
  <c r="AS280" i="12" s="1"/>
  <c r="AT281" i="8"/>
  <c r="AT280" i="12" s="1"/>
  <c r="AU281" i="8"/>
  <c r="AU280" i="12" s="1"/>
  <c r="AV281" i="8"/>
  <c r="AV280" i="12" s="1"/>
  <c r="AW281" i="8"/>
  <c r="AW280" i="12" s="1"/>
  <c r="AX281" i="8"/>
  <c r="AX280" i="12" s="1"/>
  <c r="AY281" i="8"/>
  <c r="AY280" i="12" s="1"/>
  <c r="AZ281" i="8"/>
  <c r="AZ280" i="12" s="1"/>
  <c r="BA281" i="8"/>
  <c r="BA280" i="12" s="1"/>
  <c r="D282" i="8"/>
  <c r="D281" i="12" s="1"/>
  <c r="F281" i="3"/>
  <c r="G281" i="3"/>
  <c r="G282" i="8" s="1"/>
  <c r="F281" i="5"/>
  <c r="G281" i="5"/>
  <c r="I281" i="3"/>
  <c r="I282" i="8"/>
  <c r="J281" i="3"/>
  <c r="J282" i="8"/>
  <c r="J281" i="12" s="1"/>
  <c r="I281" i="5"/>
  <c r="I281" i="12"/>
  <c r="J281" i="5"/>
  <c r="K282" i="8"/>
  <c r="K281" i="12" s="1"/>
  <c r="M282" i="8"/>
  <c r="M281" i="12" s="1"/>
  <c r="O282" i="8"/>
  <c r="O281" i="12" s="1"/>
  <c r="P282" i="8"/>
  <c r="P281" i="12" s="1"/>
  <c r="Q282" i="8"/>
  <c r="Q281" i="12" s="1"/>
  <c r="R282" i="8"/>
  <c r="R281" i="12" s="1"/>
  <c r="S282" i="8"/>
  <c r="S281" i="12" s="1"/>
  <c r="T282" i="8"/>
  <c r="T281" i="12" s="1"/>
  <c r="U282" i="8"/>
  <c r="U281" i="12" s="1"/>
  <c r="V282" i="8"/>
  <c r="V281" i="12" s="1"/>
  <c r="W282" i="8"/>
  <c r="W281" i="12" s="1"/>
  <c r="X282" i="8"/>
  <c r="X281" i="12" s="1"/>
  <c r="Z281" i="3"/>
  <c r="Z282" i="8"/>
  <c r="AA281" i="3"/>
  <c r="AA282" i="8"/>
  <c r="AA281" i="12" s="1"/>
  <c r="Z281" i="5"/>
  <c r="AA281" i="5"/>
  <c r="AB282" i="8"/>
  <c r="AB281" i="12" s="1"/>
  <c r="AC282" i="8"/>
  <c r="AC281" i="12" s="1"/>
  <c r="AD282" i="8"/>
  <c r="AD281" i="12" s="1"/>
  <c r="AE282" i="8"/>
  <c r="AE281" i="12" s="1"/>
  <c r="AF282" i="8"/>
  <c r="AF281" i="12" s="1"/>
  <c r="AG282" i="8"/>
  <c r="AG281" i="12" s="1"/>
  <c r="AH282" i="8"/>
  <c r="AH281" i="12" s="1"/>
  <c r="AI282" i="8"/>
  <c r="AI281" i="12" s="1"/>
  <c r="AJ282" i="8"/>
  <c r="AJ281" i="12" s="1"/>
  <c r="AL281" i="3"/>
  <c r="AL282" i="8" s="1"/>
  <c r="AM281" i="3"/>
  <c r="AM282" i="8"/>
  <c r="AL281" i="5"/>
  <c r="AM281" i="5"/>
  <c r="AN282" i="8"/>
  <c r="AN281" i="12" s="1"/>
  <c r="AO282" i="8"/>
  <c r="AO281" i="12" s="1"/>
  <c r="AP282" i="8"/>
  <c r="AP281" i="12" s="1"/>
  <c r="AQ282" i="8"/>
  <c r="AQ281" i="12" s="1"/>
  <c r="AR282" i="8"/>
  <c r="AR281" i="12" s="1"/>
  <c r="AS282" i="8"/>
  <c r="AS281" i="12" s="1"/>
  <c r="AT282" i="8"/>
  <c r="AT281" i="12" s="1"/>
  <c r="AU282" i="8"/>
  <c r="AU281" i="12" s="1"/>
  <c r="AV282" i="8"/>
  <c r="AV281" i="12" s="1"/>
  <c r="AW282" i="8"/>
  <c r="AW281" i="12" s="1"/>
  <c r="AX282" i="8"/>
  <c r="AX281" i="12" s="1"/>
  <c r="AY282" i="8"/>
  <c r="AY281" i="12" s="1"/>
  <c r="AZ282" i="8"/>
  <c r="AZ281" i="12" s="1"/>
  <c r="BA282" i="8"/>
  <c r="BA281" i="12" s="1"/>
  <c r="D283" i="8"/>
  <c r="D282" i="12" s="1"/>
  <c r="F282" i="3"/>
  <c r="G282" i="3"/>
  <c r="G283" i="8" s="1"/>
  <c r="F282" i="5"/>
  <c r="G282" i="5"/>
  <c r="I282" i="3"/>
  <c r="I283" i="8"/>
  <c r="J282" i="3"/>
  <c r="J283" i="8"/>
  <c r="I282" i="5"/>
  <c r="I282" i="12"/>
  <c r="J282" i="5"/>
  <c r="K283" i="8"/>
  <c r="K282" i="12" s="1"/>
  <c r="M283" i="8"/>
  <c r="M282" i="12" s="1"/>
  <c r="N283" i="8"/>
  <c r="N282" i="12" s="1"/>
  <c r="O283" i="8"/>
  <c r="O282" i="12" s="1"/>
  <c r="P283" i="8"/>
  <c r="P282" i="12" s="1"/>
  <c r="Q283" i="8"/>
  <c r="Q282" i="12" s="1"/>
  <c r="R283" i="8"/>
  <c r="R282" i="12" s="1"/>
  <c r="S283" i="8"/>
  <c r="S282" i="12" s="1"/>
  <c r="T283" i="8"/>
  <c r="T282" i="12" s="1"/>
  <c r="U283" i="8"/>
  <c r="U282" i="12" s="1"/>
  <c r="V283" i="8"/>
  <c r="V282" i="12" s="1"/>
  <c r="W283" i="8"/>
  <c r="W282" i="12" s="1"/>
  <c r="X283" i="8"/>
  <c r="X282" i="12" s="1"/>
  <c r="Z282" i="3"/>
  <c r="Z283" i="8"/>
  <c r="Z282" i="12" s="1"/>
  <c r="AA282" i="3"/>
  <c r="AA283" i="8"/>
  <c r="AA282" i="12" s="1"/>
  <c r="Z282" i="5"/>
  <c r="AA282" i="5"/>
  <c r="AB283" i="8"/>
  <c r="AB282" i="12" s="1"/>
  <c r="AC283" i="8"/>
  <c r="AC282" i="12" s="1"/>
  <c r="AD283" i="8"/>
  <c r="AD282" i="12" s="1"/>
  <c r="AE283" i="8"/>
  <c r="AE282" i="12" s="1"/>
  <c r="AF283" i="8"/>
  <c r="AF282" i="12" s="1"/>
  <c r="AG283" i="8"/>
  <c r="AG282" i="12" s="1"/>
  <c r="AH283" i="8"/>
  <c r="AH282" i="12" s="1"/>
  <c r="AI283" i="8"/>
  <c r="AI282" i="12" s="1"/>
  <c r="AJ283" i="8"/>
  <c r="AJ282" i="12" s="1"/>
  <c r="AL282" i="3"/>
  <c r="AL283" i="8" s="1"/>
  <c r="AM282" i="3"/>
  <c r="AM283" i="8"/>
  <c r="AL282" i="5"/>
  <c r="AM282" i="5"/>
  <c r="AN283" i="8"/>
  <c r="AN282" i="12" s="1"/>
  <c r="AO283" i="8"/>
  <c r="AO282" i="12" s="1"/>
  <c r="AP283" i="8"/>
  <c r="AP282" i="12" s="1"/>
  <c r="AQ283" i="8"/>
  <c r="AQ282" i="12" s="1"/>
  <c r="AR283" i="8"/>
  <c r="AR282" i="12" s="1"/>
  <c r="AS283" i="8"/>
  <c r="AS282" i="12" s="1"/>
  <c r="AT283" i="8"/>
  <c r="AT282" i="12" s="1"/>
  <c r="AU283" i="8"/>
  <c r="AU282" i="12" s="1"/>
  <c r="AV283" i="8"/>
  <c r="AV282" i="12" s="1"/>
  <c r="AW283" i="8"/>
  <c r="AW282" i="12" s="1"/>
  <c r="AX283" i="8"/>
  <c r="AX282" i="12" s="1"/>
  <c r="AY283" i="8"/>
  <c r="AY282" i="12" s="1"/>
  <c r="AZ283" i="8"/>
  <c r="AZ282" i="12" s="1"/>
  <c r="BA283" i="8"/>
  <c r="BA282" i="12" s="1"/>
  <c r="D284" i="8"/>
  <c r="D283" i="12" s="1"/>
  <c r="F283" i="3"/>
  <c r="G283" i="3"/>
  <c r="G284" i="8"/>
  <c r="F283" i="5"/>
  <c r="G283" i="5"/>
  <c r="I283" i="3"/>
  <c r="I284" i="8"/>
  <c r="J283" i="3"/>
  <c r="J284" i="8"/>
  <c r="J283" i="12" s="1"/>
  <c r="I283" i="5"/>
  <c r="J283" i="5"/>
  <c r="K284" i="8"/>
  <c r="K283" i="12" s="1"/>
  <c r="M284" i="8"/>
  <c r="M283" i="12" s="1"/>
  <c r="O284" i="8"/>
  <c r="O283" i="12" s="1"/>
  <c r="P284" i="8"/>
  <c r="P283" i="12" s="1"/>
  <c r="Q284" i="8"/>
  <c r="Q283" i="12" s="1"/>
  <c r="R284" i="8"/>
  <c r="R283" i="12" s="1"/>
  <c r="S284" i="8"/>
  <c r="S283" i="12" s="1"/>
  <c r="T284" i="8"/>
  <c r="T283" i="12" s="1"/>
  <c r="U284" i="8"/>
  <c r="U283" i="12" s="1"/>
  <c r="V284" i="8"/>
  <c r="V283" i="12" s="1"/>
  <c r="W284" i="8"/>
  <c r="W283" i="12" s="1"/>
  <c r="X284" i="8"/>
  <c r="X283" i="12" s="1"/>
  <c r="Z283" i="3"/>
  <c r="Z284" i="8"/>
  <c r="AA283" i="3"/>
  <c r="AA284" i="8"/>
  <c r="AA283" i="12" s="1"/>
  <c r="Z283" i="5"/>
  <c r="Z283" i="12"/>
  <c r="AA283" i="5"/>
  <c r="AB284" i="8"/>
  <c r="AB283" i="12" s="1"/>
  <c r="AC284" i="8"/>
  <c r="AC283" i="12" s="1"/>
  <c r="AD284" i="8"/>
  <c r="AD283" i="12" s="1"/>
  <c r="AE284" i="8"/>
  <c r="AE283" i="12" s="1"/>
  <c r="AF284" i="8"/>
  <c r="AF283" i="12" s="1"/>
  <c r="AG284" i="8"/>
  <c r="AG283" i="12" s="1"/>
  <c r="AH284" i="8"/>
  <c r="AH283" i="12" s="1"/>
  <c r="AI284" i="8"/>
  <c r="AI283" i="12" s="1"/>
  <c r="AJ284" i="8"/>
  <c r="AJ283" i="12" s="1"/>
  <c r="AL283" i="3"/>
  <c r="AL284" i="8" s="1"/>
  <c r="AM283" i="3"/>
  <c r="AM284" i="8" s="1"/>
  <c r="AL283" i="5"/>
  <c r="AM283" i="5"/>
  <c r="AN284" i="8"/>
  <c r="AN283" i="12" s="1"/>
  <c r="AO284" i="8"/>
  <c r="AO283" i="12" s="1"/>
  <c r="AP284" i="8"/>
  <c r="AP283" i="12" s="1"/>
  <c r="AQ284" i="8"/>
  <c r="AQ283" i="12" s="1"/>
  <c r="AR284" i="8"/>
  <c r="AR283" i="12" s="1"/>
  <c r="AS284" i="8"/>
  <c r="AS283" i="12" s="1"/>
  <c r="AT284" i="8"/>
  <c r="AT283" i="12" s="1"/>
  <c r="AU284" i="8"/>
  <c r="AU283" i="12" s="1"/>
  <c r="AV284" i="8"/>
  <c r="AV283" i="12" s="1"/>
  <c r="AW284" i="8"/>
  <c r="AW283" i="12" s="1"/>
  <c r="AX284" i="8"/>
  <c r="AX283" i="12" s="1"/>
  <c r="AY284" i="8"/>
  <c r="AY283" i="12" s="1"/>
  <c r="AZ284" i="8"/>
  <c r="AZ283" i="12" s="1"/>
  <c r="BA284" i="8"/>
  <c r="BA283" i="12" s="1"/>
  <c r="D285" i="8"/>
  <c r="D284" i="12" s="1"/>
  <c r="F284" i="3"/>
  <c r="F285" i="8" s="1"/>
  <c r="G284" i="3"/>
  <c r="G285" i="8"/>
  <c r="F284" i="5"/>
  <c r="G284" i="5"/>
  <c r="I284" i="3"/>
  <c r="I285" i="8"/>
  <c r="I284" i="12" s="1"/>
  <c r="J284" i="3"/>
  <c r="J285" i="8"/>
  <c r="J284" i="12" s="1"/>
  <c r="I284" i="5"/>
  <c r="J284" i="5"/>
  <c r="K285" i="8"/>
  <c r="K284" i="12" s="1"/>
  <c r="M285" i="8"/>
  <c r="M284" i="12" s="1"/>
  <c r="N285" i="8"/>
  <c r="N284" i="12" s="1"/>
  <c r="O285" i="8"/>
  <c r="O284" i="12" s="1"/>
  <c r="P285" i="8"/>
  <c r="P284" i="12" s="1"/>
  <c r="Q285" i="8"/>
  <c r="Q284" i="12" s="1"/>
  <c r="R285" i="8"/>
  <c r="R284" i="12" s="1"/>
  <c r="S285" i="8"/>
  <c r="S284" i="12" s="1"/>
  <c r="T285" i="8"/>
  <c r="T284" i="12" s="1"/>
  <c r="U285" i="8"/>
  <c r="U284" i="12" s="1"/>
  <c r="V285" i="8"/>
  <c r="V284" i="12" s="1"/>
  <c r="W285" i="8"/>
  <c r="W284" i="12" s="1"/>
  <c r="X285" i="8"/>
  <c r="X284" i="12" s="1"/>
  <c r="Z284" i="3"/>
  <c r="Z285" i="8"/>
  <c r="AA284" i="3"/>
  <c r="AA285" i="8"/>
  <c r="AA284" i="12" s="1"/>
  <c r="Z284" i="5"/>
  <c r="Z284" i="12"/>
  <c r="AA284" i="5"/>
  <c r="AB285" i="8"/>
  <c r="AB284" i="12" s="1"/>
  <c r="AC285" i="8"/>
  <c r="AC284" i="12" s="1"/>
  <c r="AD285" i="8"/>
  <c r="AD284" i="12" s="1"/>
  <c r="AE285" i="8"/>
  <c r="AE284" i="12" s="1"/>
  <c r="AF285" i="8"/>
  <c r="AF284" i="12" s="1"/>
  <c r="AG285" i="8"/>
  <c r="AG284" i="12" s="1"/>
  <c r="AH285" i="8"/>
  <c r="AH284" i="12" s="1"/>
  <c r="AI285" i="8"/>
  <c r="AI284" i="12" s="1"/>
  <c r="AJ285" i="8"/>
  <c r="AJ284" i="12" s="1"/>
  <c r="AL284" i="3"/>
  <c r="AL285" i="8"/>
  <c r="AM284" i="3"/>
  <c r="AL284" i="5"/>
  <c r="AM284" i="5"/>
  <c r="AN285" i="8"/>
  <c r="AN284" i="12" s="1"/>
  <c r="AO285" i="8"/>
  <c r="AO284" i="12" s="1"/>
  <c r="AP285" i="8"/>
  <c r="AP284" i="12" s="1"/>
  <c r="AQ285" i="8"/>
  <c r="AQ284" i="12" s="1"/>
  <c r="AR285" i="8"/>
  <c r="AR284" i="12" s="1"/>
  <c r="AS285" i="8"/>
  <c r="AS284" i="12" s="1"/>
  <c r="AT285" i="8"/>
  <c r="AT284" i="12" s="1"/>
  <c r="AU285" i="8"/>
  <c r="AU284" i="12" s="1"/>
  <c r="AV285" i="8"/>
  <c r="AV284" i="12" s="1"/>
  <c r="AW285" i="8"/>
  <c r="AW284" i="12" s="1"/>
  <c r="AX285" i="8"/>
  <c r="AX284" i="12" s="1"/>
  <c r="AY285" i="8"/>
  <c r="AY284" i="12" s="1"/>
  <c r="AZ285" i="8"/>
  <c r="AZ284" i="12" s="1"/>
  <c r="BA285" i="8"/>
  <c r="BA284" i="12" s="1"/>
  <c r="D286" i="8"/>
  <c r="D285" i="12" s="1"/>
  <c r="F285" i="3"/>
  <c r="G285" i="3"/>
  <c r="G286" i="8"/>
  <c r="F285" i="5"/>
  <c r="G285" i="5"/>
  <c r="I285" i="3"/>
  <c r="I286" i="8"/>
  <c r="J285" i="3"/>
  <c r="J286" i="8"/>
  <c r="J285" i="12" s="1"/>
  <c r="I285" i="5"/>
  <c r="J285" i="5"/>
  <c r="K286" i="8"/>
  <c r="K285" i="12" s="1"/>
  <c r="M286" i="8"/>
  <c r="M285" i="12" s="1"/>
  <c r="O286" i="8"/>
  <c r="O285" i="12" s="1"/>
  <c r="P286" i="8"/>
  <c r="P285" i="12" s="1"/>
  <c r="Q286" i="8"/>
  <c r="Q285" i="12" s="1"/>
  <c r="R286" i="8"/>
  <c r="R285" i="12" s="1"/>
  <c r="S286" i="8"/>
  <c r="S285" i="12" s="1"/>
  <c r="T286" i="8"/>
  <c r="T285" i="12" s="1"/>
  <c r="U286" i="8"/>
  <c r="U285" i="12" s="1"/>
  <c r="V286" i="8"/>
  <c r="V285" i="12" s="1"/>
  <c r="W286" i="8"/>
  <c r="W285" i="12" s="1"/>
  <c r="X286" i="8"/>
  <c r="X285" i="12" s="1"/>
  <c r="Z285" i="3"/>
  <c r="Z286" i="8"/>
  <c r="AA285" i="3"/>
  <c r="AA286" i="8"/>
  <c r="AA285" i="12" s="1"/>
  <c r="Z285" i="5"/>
  <c r="AA285" i="5"/>
  <c r="AB286" i="8"/>
  <c r="AB285" i="12" s="1"/>
  <c r="AC286" i="8"/>
  <c r="AC285" i="12" s="1"/>
  <c r="AD286" i="8"/>
  <c r="AD285" i="12" s="1"/>
  <c r="AE286" i="8"/>
  <c r="AE285" i="12" s="1"/>
  <c r="AF286" i="8"/>
  <c r="AF285" i="12" s="1"/>
  <c r="AG286" i="8"/>
  <c r="AG285" i="12" s="1"/>
  <c r="AH286" i="8"/>
  <c r="AH285" i="12" s="1"/>
  <c r="AI286" i="8"/>
  <c r="AI285" i="12" s="1"/>
  <c r="AJ286" i="8"/>
  <c r="AJ285" i="12" s="1"/>
  <c r="AL285" i="3"/>
  <c r="AL286" i="8" s="1"/>
  <c r="AM285" i="3"/>
  <c r="AM286" i="8" s="1"/>
  <c r="AL285" i="5"/>
  <c r="AM285" i="5"/>
  <c r="AN286" i="8"/>
  <c r="AN285" i="12" s="1"/>
  <c r="AO286" i="8"/>
  <c r="AO285" i="12" s="1"/>
  <c r="AP286" i="8"/>
  <c r="AP285" i="12" s="1"/>
  <c r="AQ286" i="8"/>
  <c r="AQ285" i="12" s="1"/>
  <c r="AR286" i="8"/>
  <c r="AR285" i="12" s="1"/>
  <c r="AS286" i="8"/>
  <c r="AS285" i="12" s="1"/>
  <c r="AT286" i="8"/>
  <c r="AT285" i="12" s="1"/>
  <c r="AU286" i="8"/>
  <c r="AU285" i="12" s="1"/>
  <c r="AV286" i="8"/>
  <c r="AV285" i="12" s="1"/>
  <c r="AW286" i="8"/>
  <c r="AW285" i="12" s="1"/>
  <c r="AX286" i="8"/>
  <c r="AX285" i="12" s="1"/>
  <c r="AY286" i="8"/>
  <c r="AY285" i="12" s="1"/>
  <c r="AZ286" i="8"/>
  <c r="AZ285" i="12" s="1"/>
  <c r="BA286" i="8"/>
  <c r="BA285" i="12" s="1"/>
  <c r="D287" i="8"/>
  <c r="D286" i="12" s="1"/>
  <c r="F286" i="3"/>
  <c r="G286" i="3"/>
  <c r="G287" i="8"/>
  <c r="F286" i="5"/>
  <c r="G286" i="5"/>
  <c r="I286" i="3"/>
  <c r="I287" i="8"/>
  <c r="J286" i="3"/>
  <c r="J287" i="8"/>
  <c r="J286" i="12" s="1"/>
  <c r="I286" i="5"/>
  <c r="I286" i="12"/>
  <c r="J286" i="5"/>
  <c r="K287" i="8"/>
  <c r="K286" i="12" s="1"/>
  <c r="M287" i="8"/>
  <c r="M286" i="12" s="1"/>
  <c r="O287" i="8"/>
  <c r="O286" i="12" s="1"/>
  <c r="P287" i="8"/>
  <c r="P286" i="12" s="1"/>
  <c r="Q287" i="8"/>
  <c r="Q286" i="12" s="1"/>
  <c r="R287" i="8"/>
  <c r="R286" i="12" s="1"/>
  <c r="S287" i="8"/>
  <c r="S286" i="12" s="1"/>
  <c r="T287" i="8"/>
  <c r="T286" i="12" s="1"/>
  <c r="U287" i="8"/>
  <c r="U286" i="12" s="1"/>
  <c r="V287" i="8"/>
  <c r="V286" i="12" s="1"/>
  <c r="W287" i="8"/>
  <c r="W286" i="12" s="1"/>
  <c r="X287" i="8"/>
  <c r="X286" i="12" s="1"/>
  <c r="Z286" i="3"/>
  <c r="Z287" i="8"/>
  <c r="Z286" i="12" s="1"/>
  <c r="AA286" i="3"/>
  <c r="AA287" i="8"/>
  <c r="AA286" i="12" s="1"/>
  <c r="Z286" i="5"/>
  <c r="AA286" i="5"/>
  <c r="AB287" i="8"/>
  <c r="AB286" i="12" s="1"/>
  <c r="AC287" i="8"/>
  <c r="AC286" i="12" s="1"/>
  <c r="AD287" i="8"/>
  <c r="AD286" i="12" s="1"/>
  <c r="AE287" i="8"/>
  <c r="AE286" i="12" s="1"/>
  <c r="AF287" i="8"/>
  <c r="AF286" i="12" s="1"/>
  <c r="AG287" i="8"/>
  <c r="AG286" i="12" s="1"/>
  <c r="AH287" i="8"/>
  <c r="AH286" i="12" s="1"/>
  <c r="AI287" i="8"/>
  <c r="AI286" i="12" s="1"/>
  <c r="AJ287" i="8"/>
  <c r="AJ286" i="12" s="1"/>
  <c r="AL286" i="3"/>
  <c r="AL287" i="8" s="1"/>
  <c r="AM286" i="3"/>
  <c r="AM287" i="8" s="1"/>
  <c r="AL286" i="5"/>
  <c r="AM286" i="5"/>
  <c r="AN287" i="8"/>
  <c r="AN286" i="12" s="1"/>
  <c r="AO287" i="8"/>
  <c r="AO286" i="12" s="1"/>
  <c r="AP287" i="8"/>
  <c r="AP286" i="12" s="1"/>
  <c r="AQ287" i="8"/>
  <c r="AQ286" i="12" s="1"/>
  <c r="AR287" i="8"/>
  <c r="AR286" i="12" s="1"/>
  <c r="AS287" i="8"/>
  <c r="AS286" i="12" s="1"/>
  <c r="AT287" i="8"/>
  <c r="AT286" i="12" s="1"/>
  <c r="AU287" i="8"/>
  <c r="AU286" i="12" s="1"/>
  <c r="AV287" i="8"/>
  <c r="AV286" i="12" s="1"/>
  <c r="AW287" i="8"/>
  <c r="AW286" i="12" s="1"/>
  <c r="AX287" i="8"/>
  <c r="AX286" i="12" s="1"/>
  <c r="AY287" i="8"/>
  <c r="AY286" i="12" s="1"/>
  <c r="AZ287" i="8"/>
  <c r="AZ286" i="12" s="1"/>
  <c r="BA287" i="8"/>
  <c r="BA286" i="12" s="1"/>
  <c r="D288" i="8"/>
  <c r="D287" i="12" s="1"/>
  <c r="F287" i="3"/>
  <c r="G287" i="3"/>
  <c r="G288" i="8"/>
  <c r="F287" i="5"/>
  <c r="G287" i="5"/>
  <c r="I287" i="3"/>
  <c r="I288" i="8"/>
  <c r="J287" i="3"/>
  <c r="J288" i="8"/>
  <c r="J287" i="12" s="1"/>
  <c r="I287" i="5"/>
  <c r="J287" i="5"/>
  <c r="K288" i="8"/>
  <c r="K287" i="12" s="1"/>
  <c r="M288" i="8"/>
  <c r="M287" i="12" s="1"/>
  <c r="O288" i="8"/>
  <c r="O287" i="12" s="1"/>
  <c r="P288" i="8"/>
  <c r="P287" i="12" s="1"/>
  <c r="Q288" i="8"/>
  <c r="Q287" i="12" s="1"/>
  <c r="R288" i="8"/>
  <c r="R287" i="12" s="1"/>
  <c r="S288" i="8"/>
  <c r="S287" i="12" s="1"/>
  <c r="T288" i="8"/>
  <c r="T287" i="12" s="1"/>
  <c r="U288" i="8"/>
  <c r="U287" i="12" s="1"/>
  <c r="V288" i="8"/>
  <c r="V287" i="12" s="1"/>
  <c r="W288" i="8"/>
  <c r="W287" i="12" s="1"/>
  <c r="X288" i="8"/>
  <c r="X287" i="12" s="1"/>
  <c r="Z287" i="3"/>
  <c r="Z288" i="8"/>
  <c r="AA287" i="3"/>
  <c r="AA288" i="8"/>
  <c r="AA287" i="12" s="1"/>
  <c r="Z287" i="5"/>
  <c r="Z287" i="12"/>
  <c r="AA287" i="5"/>
  <c r="AB288" i="8"/>
  <c r="AB287" i="12" s="1"/>
  <c r="AC288" i="8"/>
  <c r="AC287" i="12" s="1"/>
  <c r="AD288" i="8"/>
  <c r="AD287" i="12" s="1"/>
  <c r="AE288" i="8"/>
  <c r="AE287" i="12" s="1"/>
  <c r="AF288" i="8"/>
  <c r="AF287" i="12" s="1"/>
  <c r="AG288" i="8"/>
  <c r="AG287" i="12" s="1"/>
  <c r="AH288" i="8"/>
  <c r="AH287" i="12" s="1"/>
  <c r="AI288" i="8"/>
  <c r="AI287" i="12" s="1"/>
  <c r="AJ288" i="8"/>
  <c r="AJ287" i="12" s="1"/>
  <c r="AL287" i="3"/>
  <c r="AL288" i="8" s="1"/>
  <c r="AM287" i="3"/>
  <c r="AM288" i="8" s="1"/>
  <c r="AL287" i="5"/>
  <c r="AM287" i="5"/>
  <c r="AN288" i="8"/>
  <c r="AN287" i="12" s="1"/>
  <c r="AO288" i="8"/>
  <c r="AO287" i="12" s="1"/>
  <c r="AP288" i="8"/>
  <c r="AP287" i="12" s="1"/>
  <c r="AQ288" i="8"/>
  <c r="AQ287" i="12" s="1"/>
  <c r="AR288" i="8"/>
  <c r="AR287" i="12" s="1"/>
  <c r="AS288" i="8"/>
  <c r="AS287" i="12" s="1"/>
  <c r="AT288" i="8"/>
  <c r="AT287" i="12" s="1"/>
  <c r="AU288" i="8"/>
  <c r="AU287" i="12" s="1"/>
  <c r="AV288" i="8"/>
  <c r="AV287" i="12" s="1"/>
  <c r="AW288" i="8"/>
  <c r="AW287" i="12" s="1"/>
  <c r="AX288" i="8"/>
  <c r="AX287" i="12" s="1"/>
  <c r="AY288" i="8"/>
  <c r="AY287" i="12" s="1"/>
  <c r="AZ288" i="8"/>
  <c r="AZ287" i="12" s="1"/>
  <c r="BA288" i="8"/>
  <c r="BA287" i="12" s="1"/>
  <c r="D289" i="8"/>
  <c r="D288" i="12" s="1"/>
  <c r="F288" i="3"/>
  <c r="F289" i="8" s="1"/>
  <c r="G288" i="3"/>
  <c r="G289" i="8"/>
  <c r="F288" i="5"/>
  <c r="G288" i="5"/>
  <c r="I288" i="3"/>
  <c r="I289" i="8"/>
  <c r="I288" i="12" s="1"/>
  <c r="J288" i="3"/>
  <c r="J289" i="8"/>
  <c r="J288" i="12" s="1"/>
  <c r="I288" i="5"/>
  <c r="J288" i="5"/>
  <c r="K289" i="8"/>
  <c r="K288" i="12" s="1"/>
  <c r="M289" i="8"/>
  <c r="M288" i="12" s="1"/>
  <c r="N289" i="8"/>
  <c r="N288" i="12" s="1"/>
  <c r="O289" i="8"/>
  <c r="O288" i="12" s="1"/>
  <c r="P289" i="8"/>
  <c r="P288" i="12" s="1"/>
  <c r="Q289" i="8"/>
  <c r="Q288" i="12" s="1"/>
  <c r="R289" i="8"/>
  <c r="R288" i="12" s="1"/>
  <c r="S289" i="8"/>
  <c r="S288" i="12" s="1"/>
  <c r="T289" i="8"/>
  <c r="T288" i="12" s="1"/>
  <c r="U289" i="8"/>
  <c r="U288" i="12" s="1"/>
  <c r="V289" i="8"/>
  <c r="V288" i="12" s="1"/>
  <c r="W289" i="8"/>
  <c r="W288" i="12" s="1"/>
  <c r="X289" i="8"/>
  <c r="X288" i="12" s="1"/>
  <c r="Z288" i="3"/>
  <c r="Z289" i="8"/>
  <c r="AA288" i="3"/>
  <c r="AA289" i="8"/>
  <c r="Z288" i="5"/>
  <c r="Z288" i="12"/>
  <c r="AA288" i="5"/>
  <c r="AB289" i="8"/>
  <c r="AB288" i="12" s="1"/>
  <c r="AC289" i="8"/>
  <c r="AC288" i="12" s="1"/>
  <c r="AD289" i="8"/>
  <c r="AD288" i="12" s="1"/>
  <c r="AE289" i="8"/>
  <c r="AE288" i="12" s="1"/>
  <c r="AF289" i="8"/>
  <c r="AF288" i="12" s="1"/>
  <c r="AG289" i="8"/>
  <c r="AG288" i="12" s="1"/>
  <c r="AH289" i="8"/>
  <c r="AH288" i="12" s="1"/>
  <c r="AI289" i="8"/>
  <c r="AI288" i="12" s="1"/>
  <c r="AJ289" i="8"/>
  <c r="AJ288" i="12" s="1"/>
  <c r="AL288" i="3"/>
  <c r="AL289" i="8" s="1"/>
  <c r="AM288" i="3"/>
  <c r="AL288" i="5"/>
  <c r="AM288" i="5"/>
  <c r="AN289" i="8"/>
  <c r="AN288" i="12" s="1"/>
  <c r="AO289" i="8"/>
  <c r="AO288" i="12" s="1"/>
  <c r="AP289" i="8"/>
  <c r="AP288" i="12" s="1"/>
  <c r="AQ289" i="8"/>
  <c r="AQ288" i="12" s="1"/>
  <c r="AR289" i="8"/>
  <c r="AR288" i="12" s="1"/>
  <c r="AS289" i="8"/>
  <c r="AS288" i="12" s="1"/>
  <c r="AT289" i="8"/>
  <c r="AT288" i="12" s="1"/>
  <c r="AU289" i="8"/>
  <c r="AU288" i="12" s="1"/>
  <c r="AV289" i="8"/>
  <c r="AV288" i="12" s="1"/>
  <c r="AW289" i="8"/>
  <c r="AW288" i="12" s="1"/>
  <c r="AX289" i="8"/>
  <c r="AX288" i="12" s="1"/>
  <c r="AY289" i="8"/>
  <c r="AY288" i="12" s="1"/>
  <c r="AZ289" i="8"/>
  <c r="AZ288" i="12" s="1"/>
  <c r="BA289" i="8"/>
  <c r="BA288" i="12" s="1"/>
  <c r="D290" i="8"/>
  <c r="D289" i="12" s="1"/>
  <c r="F289" i="3"/>
  <c r="G289" i="3"/>
  <c r="G290" i="8"/>
  <c r="F289" i="5"/>
  <c r="G289" i="5"/>
  <c r="I289" i="3"/>
  <c r="I290" i="8"/>
  <c r="I289" i="12" s="1"/>
  <c r="J289" i="3"/>
  <c r="J290" i="8"/>
  <c r="I289" i="5"/>
  <c r="J289" i="5"/>
  <c r="K290" i="8"/>
  <c r="K289" i="12" s="1"/>
  <c r="M290" i="8"/>
  <c r="M289" i="12" s="1"/>
  <c r="O290" i="8"/>
  <c r="O289" i="12" s="1"/>
  <c r="P290" i="8"/>
  <c r="P289" i="12" s="1"/>
  <c r="Q290" i="8"/>
  <c r="Q289" i="12" s="1"/>
  <c r="R290" i="8"/>
  <c r="R289" i="12" s="1"/>
  <c r="S290" i="8"/>
  <c r="S289" i="12" s="1"/>
  <c r="T290" i="8"/>
  <c r="T289" i="12" s="1"/>
  <c r="U290" i="8"/>
  <c r="U289" i="12" s="1"/>
  <c r="V290" i="8"/>
  <c r="V289" i="12" s="1"/>
  <c r="W290" i="8"/>
  <c r="W289" i="12" s="1"/>
  <c r="X290" i="8"/>
  <c r="X289" i="12" s="1"/>
  <c r="Z289" i="3"/>
  <c r="Z290" i="8"/>
  <c r="AA289" i="3"/>
  <c r="AA290" i="8"/>
  <c r="AA289" i="12" s="1"/>
  <c r="Z289" i="5"/>
  <c r="AA289" i="5"/>
  <c r="AB290" i="8"/>
  <c r="AB289" i="12" s="1"/>
  <c r="AC290" i="8"/>
  <c r="AC289" i="12" s="1"/>
  <c r="AD290" i="8"/>
  <c r="AD289" i="12" s="1"/>
  <c r="AE290" i="8"/>
  <c r="AE289" i="12" s="1"/>
  <c r="AF290" i="8"/>
  <c r="AF289" i="12" s="1"/>
  <c r="AG290" i="8"/>
  <c r="AG289" i="12" s="1"/>
  <c r="AH290" i="8"/>
  <c r="AH289" i="12" s="1"/>
  <c r="AI290" i="8"/>
  <c r="AI289" i="12" s="1"/>
  <c r="AJ290" i="8"/>
  <c r="AJ289" i="12" s="1"/>
  <c r="AL289" i="3"/>
  <c r="AL290" i="8" s="1"/>
  <c r="AM289" i="3"/>
  <c r="AM290" i="8" s="1"/>
  <c r="AM289" i="12" s="1"/>
  <c r="AL289" i="5"/>
  <c r="AM289" i="5"/>
  <c r="AN290" i="8"/>
  <c r="AN289" i="12" s="1"/>
  <c r="AO290" i="8"/>
  <c r="AO289" i="12" s="1"/>
  <c r="AP290" i="8"/>
  <c r="AP289" i="12" s="1"/>
  <c r="AQ290" i="8"/>
  <c r="AQ289" i="12" s="1"/>
  <c r="AR290" i="8"/>
  <c r="AR289" i="12" s="1"/>
  <c r="AS290" i="8"/>
  <c r="AS289" i="12" s="1"/>
  <c r="AT290" i="8"/>
  <c r="AT289" i="12" s="1"/>
  <c r="AU290" i="8"/>
  <c r="AU289" i="12" s="1"/>
  <c r="AV290" i="8"/>
  <c r="AV289" i="12" s="1"/>
  <c r="AW290" i="8"/>
  <c r="AW289" i="12" s="1"/>
  <c r="AX290" i="8"/>
  <c r="AX289" i="12" s="1"/>
  <c r="AY290" i="8"/>
  <c r="AY289" i="12" s="1"/>
  <c r="AZ290" i="8"/>
  <c r="AZ289" i="12" s="1"/>
  <c r="BA290" i="8"/>
  <c r="BA289" i="12" s="1"/>
  <c r="D291" i="8"/>
  <c r="D290" i="12" s="1"/>
  <c r="F290" i="3"/>
  <c r="F291" i="8" s="1"/>
  <c r="G290" i="3"/>
  <c r="G291" i="8" s="1"/>
  <c r="F290" i="5"/>
  <c r="G290" i="5"/>
  <c r="I290" i="3"/>
  <c r="I291" i="8"/>
  <c r="J290" i="3"/>
  <c r="J291" i="8"/>
  <c r="I290" i="5"/>
  <c r="I290" i="12"/>
  <c r="J290" i="5"/>
  <c r="K291" i="8"/>
  <c r="K290" i="12" s="1"/>
  <c r="M291" i="8"/>
  <c r="M290" i="12" s="1"/>
  <c r="O291" i="8"/>
  <c r="O290" i="12" s="1"/>
  <c r="P291" i="8"/>
  <c r="P290" i="12" s="1"/>
  <c r="Q291" i="8"/>
  <c r="Q290" i="12" s="1"/>
  <c r="R291" i="8"/>
  <c r="R290" i="12" s="1"/>
  <c r="S291" i="8"/>
  <c r="S290" i="12" s="1"/>
  <c r="T291" i="8"/>
  <c r="T290" i="12" s="1"/>
  <c r="U291" i="8"/>
  <c r="U290" i="12" s="1"/>
  <c r="V291" i="8"/>
  <c r="V290" i="12" s="1"/>
  <c r="W291" i="8"/>
  <c r="W290" i="12" s="1"/>
  <c r="X291" i="8"/>
  <c r="X290" i="12" s="1"/>
  <c r="Z290" i="3"/>
  <c r="Z291" i="8"/>
  <c r="AA290" i="3"/>
  <c r="AA291" i="8"/>
  <c r="AA290" i="12" s="1"/>
  <c r="Z290" i="5"/>
  <c r="AA290" i="5"/>
  <c r="AB291" i="8"/>
  <c r="AB290" i="12" s="1"/>
  <c r="AC291" i="8"/>
  <c r="AC290" i="12" s="1"/>
  <c r="AD291" i="8"/>
  <c r="AD290" i="12" s="1"/>
  <c r="AE291" i="8"/>
  <c r="AE290" i="12" s="1"/>
  <c r="AF291" i="8"/>
  <c r="AF290" i="12" s="1"/>
  <c r="AG291" i="8"/>
  <c r="AG290" i="12" s="1"/>
  <c r="AH291" i="8"/>
  <c r="AH290" i="12" s="1"/>
  <c r="AI291" i="8"/>
  <c r="AI290" i="12" s="1"/>
  <c r="AJ291" i="8"/>
  <c r="AJ290" i="12" s="1"/>
  <c r="AL290" i="3"/>
  <c r="AL291" i="8" s="1"/>
  <c r="AM290" i="3"/>
  <c r="AM291" i="8" s="1"/>
  <c r="AM290" i="12" s="1"/>
  <c r="AL290" i="5"/>
  <c r="AM290" i="5"/>
  <c r="AN291" i="8"/>
  <c r="AN290" i="12" s="1"/>
  <c r="AO291" i="8"/>
  <c r="AO290" i="12" s="1"/>
  <c r="AP291" i="8"/>
  <c r="AP290" i="12" s="1"/>
  <c r="AQ291" i="8"/>
  <c r="AQ290" i="12" s="1"/>
  <c r="AR291" i="8"/>
  <c r="AR290" i="12" s="1"/>
  <c r="AS291" i="8"/>
  <c r="AS290" i="12" s="1"/>
  <c r="AT291" i="8"/>
  <c r="AT290" i="12" s="1"/>
  <c r="AU291" i="8"/>
  <c r="AU290" i="12" s="1"/>
  <c r="AV291" i="8"/>
  <c r="AV290" i="12" s="1"/>
  <c r="AW291" i="8"/>
  <c r="AW290" i="12" s="1"/>
  <c r="AX291" i="8"/>
  <c r="AX290" i="12" s="1"/>
  <c r="AY291" i="8"/>
  <c r="AY290" i="12" s="1"/>
  <c r="AZ291" i="8"/>
  <c r="AZ290" i="12" s="1"/>
  <c r="BA291" i="8"/>
  <c r="BA290" i="12" s="1"/>
  <c r="D292" i="8"/>
  <c r="D291" i="12" s="1"/>
  <c r="F291" i="3"/>
  <c r="F292" i="8" s="1"/>
  <c r="G291" i="3"/>
  <c r="G292" i="8"/>
  <c r="F291" i="5"/>
  <c r="G291" i="5"/>
  <c r="I291" i="3"/>
  <c r="I292" i="8"/>
  <c r="J291" i="3"/>
  <c r="J292" i="8"/>
  <c r="J291" i="12" s="1"/>
  <c r="I291" i="5"/>
  <c r="J291" i="5"/>
  <c r="K292" i="8"/>
  <c r="K291" i="12" s="1"/>
  <c r="M292" i="8"/>
  <c r="M291" i="12" s="1"/>
  <c r="O292" i="8"/>
  <c r="O291" i="12" s="1"/>
  <c r="P292" i="8"/>
  <c r="P291" i="12" s="1"/>
  <c r="Q292" i="8"/>
  <c r="Q291" i="12" s="1"/>
  <c r="R292" i="8"/>
  <c r="R291" i="12" s="1"/>
  <c r="S292" i="8"/>
  <c r="S291" i="12" s="1"/>
  <c r="T292" i="8"/>
  <c r="T291" i="12" s="1"/>
  <c r="U292" i="8"/>
  <c r="U291" i="12" s="1"/>
  <c r="V292" i="8"/>
  <c r="V291" i="12" s="1"/>
  <c r="W292" i="8"/>
  <c r="W291" i="12" s="1"/>
  <c r="X292" i="8"/>
  <c r="X291" i="12" s="1"/>
  <c r="Z291" i="3"/>
  <c r="Z292" i="8"/>
  <c r="Z291" i="12" s="1"/>
  <c r="AA291" i="3"/>
  <c r="AA292" i="8"/>
  <c r="AA291" i="12" s="1"/>
  <c r="Z291" i="5"/>
  <c r="AA291" i="5"/>
  <c r="AB292" i="8"/>
  <c r="AB291" i="12" s="1"/>
  <c r="AC292" i="8"/>
  <c r="AC291" i="12" s="1"/>
  <c r="AD292" i="8"/>
  <c r="AD291" i="12" s="1"/>
  <c r="AE292" i="8"/>
  <c r="AE291" i="12" s="1"/>
  <c r="AF292" i="8"/>
  <c r="AF291" i="12" s="1"/>
  <c r="AG292" i="8"/>
  <c r="AG291" i="12" s="1"/>
  <c r="AH292" i="8"/>
  <c r="AH291" i="12" s="1"/>
  <c r="AI292" i="8"/>
  <c r="AI291" i="12" s="1"/>
  <c r="AJ292" i="8"/>
  <c r="AJ291" i="12" s="1"/>
  <c r="AL291" i="3"/>
  <c r="AL292" i="8" s="1"/>
  <c r="AM291" i="3"/>
  <c r="AL291" i="5"/>
  <c r="AM291" i="5"/>
  <c r="AN292" i="8"/>
  <c r="AN291" i="12" s="1"/>
  <c r="AO292" i="8"/>
  <c r="AO291" i="12" s="1"/>
  <c r="AP292" i="8"/>
  <c r="AP291" i="12" s="1"/>
  <c r="AQ292" i="8"/>
  <c r="AQ291" i="12" s="1"/>
  <c r="AR292" i="8"/>
  <c r="AR291" i="12" s="1"/>
  <c r="AS292" i="8"/>
  <c r="AS291" i="12" s="1"/>
  <c r="AT292" i="8"/>
  <c r="AT291" i="12" s="1"/>
  <c r="AU292" i="8"/>
  <c r="AU291" i="12" s="1"/>
  <c r="AV292" i="8"/>
  <c r="AV291" i="12" s="1"/>
  <c r="AW292" i="8"/>
  <c r="AW291" i="12" s="1"/>
  <c r="AX292" i="8"/>
  <c r="AX291" i="12" s="1"/>
  <c r="AY292" i="8"/>
  <c r="AY291" i="12" s="1"/>
  <c r="AZ292" i="8"/>
  <c r="AZ291" i="12" s="1"/>
  <c r="BA292" i="8"/>
  <c r="BA291" i="12" s="1"/>
  <c r="D293" i="8"/>
  <c r="D292" i="12" s="1"/>
  <c r="F292" i="3"/>
  <c r="G292" i="3"/>
  <c r="G293" i="8" s="1"/>
  <c r="F292" i="5"/>
  <c r="G292" i="5"/>
  <c r="I292" i="3"/>
  <c r="I293" i="8"/>
  <c r="I292" i="12" s="1"/>
  <c r="J292" i="3"/>
  <c r="J293" i="8"/>
  <c r="J292" i="12" s="1"/>
  <c r="I292" i="5"/>
  <c r="J292" i="5"/>
  <c r="K293" i="8"/>
  <c r="K292" i="12" s="1"/>
  <c r="M293" i="8"/>
  <c r="M292" i="12" s="1"/>
  <c r="O293" i="8"/>
  <c r="O292" i="12" s="1"/>
  <c r="P293" i="8"/>
  <c r="P292" i="12" s="1"/>
  <c r="Q293" i="8"/>
  <c r="Q292" i="12" s="1"/>
  <c r="R293" i="8"/>
  <c r="R292" i="12" s="1"/>
  <c r="S293" i="8"/>
  <c r="S292" i="12" s="1"/>
  <c r="T293" i="8"/>
  <c r="T292" i="12" s="1"/>
  <c r="U293" i="8"/>
  <c r="U292" i="12" s="1"/>
  <c r="V293" i="8"/>
  <c r="V292" i="12" s="1"/>
  <c r="W293" i="8"/>
  <c r="W292" i="12" s="1"/>
  <c r="X293" i="8"/>
  <c r="X292" i="12" s="1"/>
  <c r="Z292" i="3"/>
  <c r="Z293" i="8"/>
  <c r="AA292" i="3"/>
  <c r="AA293" i="8"/>
  <c r="Z292" i="5"/>
  <c r="Z292" i="12"/>
  <c r="AA292" i="5"/>
  <c r="AB293" i="8"/>
  <c r="AB292" i="12" s="1"/>
  <c r="AC293" i="8"/>
  <c r="AC292" i="12" s="1"/>
  <c r="AD293" i="8"/>
  <c r="AD292" i="12" s="1"/>
  <c r="AE293" i="8"/>
  <c r="AE292" i="12" s="1"/>
  <c r="AF293" i="8"/>
  <c r="AF292" i="12" s="1"/>
  <c r="AG293" i="8"/>
  <c r="AG292" i="12" s="1"/>
  <c r="AH293" i="8"/>
  <c r="AH292" i="12" s="1"/>
  <c r="AI293" i="8"/>
  <c r="AI292" i="12" s="1"/>
  <c r="AJ293" i="8"/>
  <c r="AJ292" i="12" s="1"/>
  <c r="AL292" i="3"/>
  <c r="AL293" i="8" s="1"/>
  <c r="AM292" i="3"/>
  <c r="AM293" i="8" s="1"/>
  <c r="AL292" i="5"/>
  <c r="AM292" i="5"/>
  <c r="AN293" i="8"/>
  <c r="AN292" i="12" s="1"/>
  <c r="AO293" i="8"/>
  <c r="AO292" i="12" s="1"/>
  <c r="AP293" i="8"/>
  <c r="AP292" i="12" s="1"/>
  <c r="AQ293" i="8"/>
  <c r="AQ292" i="12" s="1"/>
  <c r="AR293" i="8"/>
  <c r="AR292" i="12" s="1"/>
  <c r="AS293" i="8"/>
  <c r="AS292" i="12" s="1"/>
  <c r="AT293" i="8"/>
  <c r="AT292" i="12" s="1"/>
  <c r="AU293" i="8"/>
  <c r="AU292" i="12" s="1"/>
  <c r="AV293" i="8"/>
  <c r="AV292" i="12" s="1"/>
  <c r="AW293" i="8"/>
  <c r="AW292" i="12" s="1"/>
  <c r="AX293" i="8"/>
  <c r="AX292" i="12" s="1"/>
  <c r="AY293" i="8"/>
  <c r="AY292" i="12" s="1"/>
  <c r="AZ293" i="8"/>
  <c r="AZ292" i="12" s="1"/>
  <c r="BA293" i="8"/>
  <c r="BA292" i="12" s="1"/>
  <c r="D294" i="8"/>
  <c r="D293" i="12" s="1"/>
  <c r="F293" i="3"/>
  <c r="G293" i="3"/>
  <c r="G294" i="8" s="1"/>
  <c r="F293" i="5"/>
  <c r="G293" i="5"/>
  <c r="I293" i="3"/>
  <c r="I294" i="8"/>
  <c r="J293" i="3"/>
  <c r="J294" i="8"/>
  <c r="J293" i="12" s="1"/>
  <c r="I293" i="5"/>
  <c r="I293" i="12"/>
  <c r="J293" i="5"/>
  <c r="K294" i="8"/>
  <c r="K293" i="12" s="1"/>
  <c r="M294" i="8"/>
  <c r="M293" i="12" s="1"/>
  <c r="O294" i="8"/>
  <c r="O293" i="12" s="1"/>
  <c r="P294" i="8"/>
  <c r="P293" i="12" s="1"/>
  <c r="Q294" i="8"/>
  <c r="Q293" i="12" s="1"/>
  <c r="R294" i="8"/>
  <c r="R293" i="12" s="1"/>
  <c r="S294" i="8"/>
  <c r="S293" i="12" s="1"/>
  <c r="T294" i="8"/>
  <c r="T293" i="12" s="1"/>
  <c r="U294" i="8"/>
  <c r="U293" i="12" s="1"/>
  <c r="V294" i="8"/>
  <c r="V293" i="12" s="1"/>
  <c r="W294" i="8"/>
  <c r="W293" i="12" s="1"/>
  <c r="X294" i="8"/>
  <c r="X293" i="12" s="1"/>
  <c r="Z293" i="3"/>
  <c r="Z294" i="8"/>
  <c r="AA293" i="3"/>
  <c r="AA294" i="8"/>
  <c r="AA293" i="12" s="1"/>
  <c r="Z293" i="5"/>
  <c r="AA293" i="5"/>
  <c r="AB294" i="8"/>
  <c r="AB293" i="12" s="1"/>
  <c r="AC294" i="8"/>
  <c r="AC293" i="12" s="1"/>
  <c r="AD294" i="8"/>
  <c r="AD293" i="12" s="1"/>
  <c r="AE294" i="8"/>
  <c r="AE293" i="12" s="1"/>
  <c r="AF294" i="8"/>
  <c r="AF293" i="12" s="1"/>
  <c r="AG294" i="8"/>
  <c r="AG293" i="12" s="1"/>
  <c r="AH294" i="8"/>
  <c r="AH293" i="12" s="1"/>
  <c r="AI294" i="8"/>
  <c r="AI293" i="12" s="1"/>
  <c r="AJ294" i="8"/>
  <c r="AJ293" i="12" s="1"/>
  <c r="AL293" i="3"/>
  <c r="AL294" i="8" s="1"/>
  <c r="AM293" i="3"/>
  <c r="AL293" i="5"/>
  <c r="AM293" i="5"/>
  <c r="AN294" i="8"/>
  <c r="AN293" i="12" s="1"/>
  <c r="AO294" i="8"/>
  <c r="AO293" i="12" s="1"/>
  <c r="AP294" i="8"/>
  <c r="AP293" i="12" s="1"/>
  <c r="AQ294" i="8"/>
  <c r="AQ293" i="12" s="1"/>
  <c r="AR294" i="8"/>
  <c r="AR293" i="12" s="1"/>
  <c r="AS294" i="8"/>
  <c r="AS293" i="12" s="1"/>
  <c r="AT294" i="8"/>
  <c r="AT293" i="12" s="1"/>
  <c r="AU294" i="8"/>
  <c r="AU293" i="12" s="1"/>
  <c r="AV294" i="8"/>
  <c r="AV293" i="12" s="1"/>
  <c r="AW294" i="8"/>
  <c r="AW293" i="12" s="1"/>
  <c r="AX294" i="8"/>
  <c r="AX293" i="12" s="1"/>
  <c r="AY294" i="8"/>
  <c r="AY293" i="12" s="1"/>
  <c r="AZ294" i="8"/>
  <c r="AZ293" i="12" s="1"/>
  <c r="BA294" i="8"/>
  <c r="BA293" i="12" s="1"/>
  <c r="D295" i="8"/>
  <c r="D294" i="12" s="1"/>
  <c r="F294" i="3"/>
  <c r="G294" i="3"/>
  <c r="G295" i="8"/>
  <c r="F294" i="5"/>
  <c r="G294" i="5"/>
  <c r="I294" i="3"/>
  <c r="I295" i="8"/>
  <c r="J294" i="3"/>
  <c r="J295" i="8"/>
  <c r="I294" i="5"/>
  <c r="I294" i="12"/>
  <c r="J294" i="5"/>
  <c r="K295" i="8"/>
  <c r="K294" i="12" s="1"/>
  <c r="M295" i="8"/>
  <c r="M294" i="12" s="1"/>
  <c r="O295" i="8"/>
  <c r="O294" i="12" s="1"/>
  <c r="P295" i="8"/>
  <c r="P294" i="12" s="1"/>
  <c r="Q295" i="8"/>
  <c r="Q294" i="12" s="1"/>
  <c r="R295" i="8"/>
  <c r="R294" i="12" s="1"/>
  <c r="S295" i="8"/>
  <c r="S294" i="12" s="1"/>
  <c r="T295" i="8"/>
  <c r="T294" i="12" s="1"/>
  <c r="U295" i="8"/>
  <c r="U294" i="12" s="1"/>
  <c r="V295" i="8"/>
  <c r="V294" i="12" s="1"/>
  <c r="W295" i="8"/>
  <c r="W294" i="12" s="1"/>
  <c r="X295" i="8"/>
  <c r="X294" i="12" s="1"/>
  <c r="Z294" i="3"/>
  <c r="Z295" i="8"/>
  <c r="Z294" i="12" s="1"/>
  <c r="AA294" i="3"/>
  <c r="AA295" i="8"/>
  <c r="AA294" i="12" s="1"/>
  <c r="Z294" i="5"/>
  <c r="AA294" i="5"/>
  <c r="AB295" i="8"/>
  <c r="AB294" i="12" s="1"/>
  <c r="AC295" i="8"/>
  <c r="AC294" i="12" s="1"/>
  <c r="AD295" i="8"/>
  <c r="AD294" i="12" s="1"/>
  <c r="AE295" i="8"/>
  <c r="AE294" i="12" s="1"/>
  <c r="AF295" i="8"/>
  <c r="AF294" i="12" s="1"/>
  <c r="AG295" i="8"/>
  <c r="AG294" i="12" s="1"/>
  <c r="AH295" i="8"/>
  <c r="AH294" i="12" s="1"/>
  <c r="AI295" i="8"/>
  <c r="AI294" i="12" s="1"/>
  <c r="AJ295" i="8"/>
  <c r="AJ294" i="12" s="1"/>
  <c r="AL294" i="3"/>
  <c r="AL295" i="8" s="1"/>
  <c r="AM294" i="3"/>
  <c r="AL294" i="5"/>
  <c r="AM294" i="5"/>
  <c r="AN295" i="8"/>
  <c r="AN294" i="12" s="1"/>
  <c r="AO295" i="8"/>
  <c r="AO294" i="12" s="1"/>
  <c r="AP295" i="8"/>
  <c r="AP294" i="12" s="1"/>
  <c r="AQ295" i="8"/>
  <c r="AQ294" i="12" s="1"/>
  <c r="AR295" i="8"/>
  <c r="AR294" i="12" s="1"/>
  <c r="AS295" i="8"/>
  <c r="AS294" i="12" s="1"/>
  <c r="AT295" i="8"/>
  <c r="AT294" i="12" s="1"/>
  <c r="AU295" i="8"/>
  <c r="AU294" i="12" s="1"/>
  <c r="AV295" i="8"/>
  <c r="AV294" i="12" s="1"/>
  <c r="AW295" i="8"/>
  <c r="AW294" i="12" s="1"/>
  <c r="AX295" i="8"/>
  <c r="AX294" i="12" s="1"/>
  <c r="AY295" i="8"/>
  <c r="AY294" i="12" s="1"/>
  <c r="AZ295" i="8"/>
  <c r="AZ294" i="12" s="1"/>
  <c r="BA295" i="8"/>
  <c r="BA294" i="12" s="1"/>
  <c r="D296" i="8"/>
  <c r="D295" i="12" s="1"/>
  <c r="F295" i="3"/>
  <c r="G295" i="3"/>
  <c r="G296" i="8" s="1"/>
  <c r="F295" i="5"/>
  <c r="G295" i="5"/>
  <c r="I295" i="3"/>
  <c r="I296" i="8"/>
  <c r="J295" i="3"/>
  <c r="J296" i="8"/>
  <c r="J295" i="12" s="1"/>
  <c r="I295" i="5"/>
  <c r="J295" i="5"/>
  <c r="K296" i="8"/>
  <c r="K295" i="12" s="1"/>
  <c r="M296" i="8"/>
  <c r="M295" i="12" s="1"/>
  <c r="N296" i="8"/>
  <c r="N295" i="12" s="1"/>
  <c r="O296" i="8"/>
  <c r="O295" i="12" s="1"/>
  <c r="P296" i="8"/>
  <c r="P295" i="12" s="1"/>
  <c r="Q296" i="8"/>
  <c r="Q295" i="12" s="1"/>
  <c r="R296" i="8"/>
  <c r="R295" i="12" s="1"/>
  <c r="S296" i="8"/>
  <c r="S295" i="12" s="1"/>
  <c r="T296" i="8"/>
  <c r="T295" i="12" s="1"/>
  <c r="U296" i="8"/>
  <c r="U295" i="12" s="1"/>
  <c r="V296" i="8"/>
  <c r="V295" i="12" s="1"/>
  <c r="W296" i="8"/>
  <c r="W295" i="12" s="1"/>
  <c r="X296" i="8"/>
  <c r="X295" i="12" s="1"/>
  <c r="Z295" i="3"/>
  <c r="Z296" i="8"/>
  <c r="AA295" i="3"/>
  <c r="AA296" i="8"/>
  <c r="AA295" i="12" s="1"/>
  <c r="Z295" i="5"/>
  <c r="Z295" i="12"/>
  <c r="AA295" i="5"/>
  <c r="AB296" i="8"/>
  <c r="AB295" i="12" s="1"/>
  <c r="AC296" i="8"/>
  <c r="AC295" i="12" s="1"/>
  <c r="AD296" i="8"/>
  <c r="AD295" i="12" s="1"/>
  <c r="AE296" i="8"/>
  <c r="AE295" i="12" s="1"/>
  <c r="AF296" i="8"/>
  <c r="AF295" i="12" s="1"/>
  <c r="AG296" i="8"/>
  <c r="AG295" i="12" s="1"/>
  <c r="AH296" i="8"/>
  <c r="AH295" i="12" s="1"/>
  <c r="AI296" i="8"/>
  <c r="AI295" i="12" s="1"/>
  <c r="AJ296" i="8"/>
  <c r="AJ295" i="12" s="1"/>
  <c r="AL295" i="3"/>
  <c r="AL296" i="8" s="1"/>
  <c r="AM295" i="3"/>
  <c r="AL295" i="5"/>
  <c r="AM295" i="5"/>
  <c r="AN296" i="8"/>
  <c r="AN295" i="12" s="1"/>
  <c r="AO296" i="8"/>
  <c r="AO295" i="12" s="1"/>
  <c r="AP296" i="8"/>
  <c r="AP295" i="12" s="1"/>
  <c r="AQ296" i="8"/>
  <c r="AQ295" i="12" s="1"/>
  <c r="AR296" i="8"/>
  <c r="AR295" i="12" s="1"/>
  <c r="AS296" i="8"/>
  <c r="AS295" i="12" s="1"/>
  <c r="AT296" i="8"/>
  <c r="AT295" i="12" s="1"/>
  <c r="AU296" i="8"/>
  <c r="AU295" i="12" s="1"/>
  <c r="AV296" i="8"/>
  <c r="AV295" i="12" s="1"/>
  <c r="AW296" i="8"/>
  <c r="AW295" i="12" s="1"/>
  <c r="AX296" i="8"/>
  <c r="AX295" i="12" s="1"/>
  <c r="AY296" i="8"/>
  <c r="AY295" i="12" s="1"/>
  <c r="AZ296" i="8"/>
  <c r="AZ295" i="12" s="1"/>
  <c r="BA296" i="8"/>
  <c r="BA295" i="12" s="1"/>
  <c r="D297" i="8"/>
  <c r="D296" i="12" s="1"/>
  <c r="F296" i="3"/>
  <c r="G296" i="3"/>
  <c r="G297" i="8"/>
  <c r="F296" i="5"/>
  <c r="G296" i="5"/>
  <c r="I296" i="3"/>
  <c r="I297" i="8"/>
  <c r="I296" i="12" s="1"/>
  <c r="J296" i="3"/>
  <c r="J297" i="8"/>
  <c r="J296" i="12" s="1"/>
  <c r="I296" i="5"/>
  <c r="J296" i="5"/>
  <c r="K297" i="8"/>
  <c r="K296" i="12" s="1"/>
  <c r="M297" i="8"/>
  <c r="M296" i="12" s="1"/>
  <c r="N297" i="8"/>
  <c r="N296" i="12" s="1"/>
  <c r="O297" i="8"/>
  <c r="O296" i="12" s="1"/>
  <c r="P297" i="8"/>
  <c r="P296" i="12" s="1"/>
  <c r="Q297" i="8"/>
  <c r="Q296" i="12" s="1"/>
  <c r="R297" i="8"/>
  <c r="R296" i="12" s="1"/>
  <c r="S297" i="8"/>
  <c r="S296" i="12" s="1"/>
  <c r="T297" i="8"/>
  <c r="T296" i="12" s="1"/>
  <c r="U297" i="8"/>
  <c r="U296" i="12" s="1"/>
  <c r="V297" i="8"/>
  <c r="V296" i="12" s="1"/>
  <c r="W297" i="8"/>
  <c r="W296" i="12" s="1"/>
  <c r="X297" i="8"/>
  <c r="X296" i="12" s="1"/>
  <c r="Z296" i="3"/>
  <c r="Z297" i="8"/>
  <c r="AA296" i="3"/>
  <c r="AA297" i="8"/>
  <c r="Z296" i="5"/>
  <c r="Z296" i="12"/>
  <c r="AA296" i="5"/>
  <c r="AB297" i="8"/>
  <c r="AB296" i="12" s="1"/>
  <c r="AC297" i="8"/>
  <c r="AC296" i="12" s="1"/>
  <c r="AD297" i="8"/>
  <c r="AD296" i="12" s="1"/>
  <c r="AE297" i="8"/>
  <c r="AE296" i="12" s="1"/>
  <c r="AF297" i="8"/>
  <c r="AF296" i="12" s="1"/>
  <c r="AG297" i="8"/>
  <c r="AG296" i="12" s="1"/>
  <c r="AH297" i="8"/>
  <c r="AH296" i="12" s="1"/>
  <c r="AI297" i="8"/>
  <c r="AI296" i="12" s="1"/>
  <c r="AJ297" i="8"/>
  <c r="AJ296" i="12" s="1"/>
  <c r="AL296" i="3"/>
  <c r="AL297" i="8" s="1"/>
  <c r="AM296" i="3"/>
  <c r="AM297" i="8"/>
  <c r="AL296" i="5"/>
  <c r="AM296" i="5"/>
  <c r="AN297" i="8"/>
  <c r="AN296" i="12" s="1"/>
  <c r="AO297" i="8"/>
  <c r="AO296" i="12" s="1"/>
  <c r="AP297" i="8"/>
  <c r="AP296" i="12" s="1"/>
  <c r="AQ297" i="8"/>
  <c r="AQ296" i="12" s="1"/>
  <c r="AR297" i="8"/>
  <c r="AR296" i="12" s="1"/>
  <c r="AS297" i="8"/>
  <c r="AS296" i="12" s="1"/>
  <c r="AT297" i="8"/>
  <c r="AT296" i="12" s="1"/>
  <c r="AU297" i="8"/>
  <c r="AU296" i="12" s="1"/>
  <c r="AV297" i="8"/>
  <c r="AV296" i="12" s="1"/>
  <c r="AW297" i="8"/>
  <c r="AW296" i="12" s="1"/>
  <c r="AX297" i="8"/>
  <c r="AX296" i="12" s="1"/>
  <c r="AY297" i="8"/>
  <c r="AY296" i="12" s="1"/>
  <c r="AZ297" i="8"/>
  <c r="AZ296" i="12" s="1"/>
  <c r="BA297" i="8"/>
  <c r="BA296" i="12" s="1"/>
  <c r="D298" i="8"/>
  <c r="D297" i="12" s="1"/>
  <c r="F297" i="3"/>
  <c r="G297" i="3"/>
  <c r="G298" i="8"/>
  <c r="F297" i="5"/>
  <c r="G297" i="5"/>
  <c r="I297" i="3"/>
  <c r="I298" i="8"/>
  <c r="J297" i="3"/>
  <c r="J298" i="8"/>
  <c r="J297" i="12" s="1"/>
  <c r="I297" i="5"/>
  <c r="J297" i="5"/>
  <c r="K298" i="8"/>
  <c r="K297" i="12" s="1"/>
  <c r="M298" i="8"/>
  <c r="M297" i="12" s="1"/>
  <c r="O298" i="8"/>
  <c r="O297" i="12" s="1"/>
  <c r="P298" i="8"/>
  <c r="P297" i="12" s="1"/>
  <c r="Q298" i="8"/>
  <c r="Q297" i="12" s="1"/>
  <c r="R298" i="8"/>
  <c r="R297" i="12" s="1"/>
  <c r="S298" i="8"/>
  <c r="S297" i="12" s="1"/>
  <c r="T298" i="8"/>
  <c r="T297" i="12" s="1"/>
  <c r="U298" i="8"/>
  <c r="U297" i="12" s="1"/>
  <c r="V298" i="8"/>
  <c r="V297" i="12" s="1"/>
  <c r="W298" i="8"/>
  <c r="W297" i="12" s="1"/>
  <c r="X298" i="8"/>
  <c r="X297" i="12" s="1"/>
  <c r="Z297" i="3"/>
  <c r="Z298" i="8"/>
  <c r="AA297" i="3"/>
  <c r="AA298" i="8"/>
  <c r="AA297" i="12" s="1"/>
  <c r="Z297" i="5"/>
  <c r="AA297" i="5"/>
  <c r="AB298" i="8"/>
  <c r="AB297" i="12" s="1"/>
  <c r="AC298" i="8"/>
  <c r="AC297" i="12" s="1"/>
  <c r="AD298" i="8"/>
  <c r="AD297" i="12" s="1"/>
  <c r="AE298" i="8"/>
  <c r="AE297" i="12" s="1"/>
  <c r="AF298" i="8"/>
  <c r="AF297" i="12" s="1"/>
  <c r="AG298" i="8"/>
  <c r="AG297" i="12" s="1"/>
  <c r="AH298" i="8"/>
  <c r="AH297" i="12" s="1"/>
  <c r="AI298" i="8"/>
  <c r="AI297" i="12" s="1"/>
  <c r="AJ298" i="8"/>
  <c r="AJ297" i="12" s="1"/>
  <c r="AL297" i="3"/>
  <c r="AL298" i="8" s="1"/>
  <c r="AM297" i="3"/>
  <c r="AL297" i="5"/>
  <c r="AM297" i="5"/>
  <c r="AN298" i="8"/>
  <c r="AN297" i="12" s="1"/>
  <c r="AO298" i="8"/>
  <c r="AO297" i="12" s="1"/>
  <c r="AP298" i="8"/>
  <c r="AP297" i="12" s="1"/>
  <c r="AQ298" i="8"/>
  <c r="AQ297" i="12" s="1"/>
  <c r="AR298" i="8"/>
  <c r="AR297" i="12" s="1"/>
  <c r="AS298" i="8"/>
  <c r="AS297" i="12" s="1"/>
  <c r="AT298" i="8"/>
  <c r="AT297" i="12" s="1"/>
  <c r="AU298" i="8"/>
  <c r="AU297" i="12" s="1"/>
  <c r="AV298" i="8"/>
  <c r="AV297" i="12" s="1"/>
  <c r="AW298" i="8"/>
  <c r="AW297" i="12" s="1"/>
  <c r="AX298" i="8"/>
  <c r="AX297" i="12" s="1"/>
  <c r="AY298" i="8"/>
  <c r="AY297" i="12" s="1"/>
  <c r="AZ298" i="8"/>
  <c r="AZ297" i="12" s="1"/>
  <c r="BA298" i="8"/>
  <c r="BA297" i="12" s="1"/>
  <c r="D299" i="8"/>
  <c r="D298" i="12" s="1"/>
  <c r="F298" i="3"/>
  <c r="G298" i="3"/>
  <c r="G299" i="8" s="1"/>
  <c r="F298" i="5"/>
  <c r="G298" i="5"/>
  <c r="I298" i="3"/>
  <c r="I299" i="8"/>
  <c r="J298" i="3"/>
  <c r="J299" i="8"/>
  <c r="I298" i="5"/>
  <c r="I298" i="12"/>
  <c r="J298" i="5"/>
  <c r="K299" i="8"/>
  <c r="K298" i="12" s="1"/>
  <c r="M299" i="8"/>
  <c r="M298" i="12" s="1"/>
  <c r="O299" i="8"/>
  <c r="O298" i="12" s="1"/>
  <c r="P299" i="8"/>
  <c r="P298" i="12" s="1"/>
  <c r="Q299" i="8"/>
  <c r="Q298" i="12" s="1"/>
  <c r="R299" i="8"/>
  <c r="R298" i="12" s="1"/>
  <c r="S299" i="8"/>
  <c r="S298" i="12" s="1"/>
  <c r="T299" i="8"/>
  <c r="T298" i="12" s="1"/>
  <c r="U299" i="8"/>
  <c r="U298" i="12" s="1"/>
  <c r="V299" i="8"/>
  <c r="V298" i="12" s="1"/>
  <c r="W299" i="8"/>
  <c r="W298" i="12" s="1"/>
  <c r="X299" i="8"/>
  <c r="X298" i="12" s="1"/>
  <c r="Z298" i="3"/>
  <c r="Z299" i="8"/>
  <c r="Z298" i="12" s="1"/>
  <c r="AA298" i="3"/>
  <c r="AA299" i="8"/>
  <c r="AA298" i="12" s="1"/>
  <c r="Z298" i="5"/>
  <c r="AA298" i="5"/>
  <c r="AB299" i="8"/>
  <c r="AB298" i="12" s="1"/>
  <c r="AC299" i="8"/>
  <c r="AC298" i="12" s="1"/>
  <c r="AD299" i="8"/>
  <c r="AD298" i="12" s="1"/>
  <c r="AE299" i="8"/>
  <c r="AE298" i="12" s="1"/>
  <c r="AF299" i="8"/>
  <c r="AF298" i="12" s="1"/>
  <c r="AG299" i="8"/>
  <c r="AG298" i="12" s="1"/>
  <c r="AH299" i="8"/>
  <c r="AH298" i="12" s="1"/>
  <c r="AI299" i="8"/>
  <c r="AI298" i="12" s="1"/>
  <c r="AJ299" i="8"/>
  <c r="AJ298" i="12" s="1"/>
  <c r="AL298" i="3"/>
  <c r="AL299" i="8" s="1"/>
  <c r="AM298" i="3"/>
  <c r="AM299" i="8"/>
  <c r="AM298" i="12" s="1"/>
  <c r="AL298" i="5"/>
  <c r="AM298" i="5"/>
  <c r="AN299" i="8"/>
  <c r="AN298" i="12" s="1"/>
  <c r="AO299" i="8"/>
  <c r="AO298" i="12" s="1"/>
  <c r="AP299" i="8"/>
  <c r="AP298" i="12" s="1"/>
  <c r="AQ299" i="8"/>
  <c r="AQ298" i="12" s="1"/>
  <c r="AR299" i="8"/>
  <c r="AR298" i="12" s="1"/>
  <c r="AS299" i="8"/>
  <c r="AS298" i="12" s="1"/>
  <c r="AT299" i="8"/>
  <c r="AT298" i="12" s="1"/>
  <c r="AU299" i="8"/>
  <c r="AU298" i="12" s="1"/>
  <c r="AV299" i="8"/>
  <c r="AV298" i="12" s="1"/>
  <c r="AW299" i="8"/>
  <c r="AW298" i="12" s="1"/>
  <c r="AX299" i="8"/>
  <c r="AX298" i="12" s="1"/>
  <c r="AY299" i="8"/>
  <c r="AY298" i="12" s="1"/>
  <c r="AZ299" i="8"/>
  <c r="AZ298" i="12" s="1"/>
  <c r="BA299" i="8"/>
  <c r="BA298" i="12" s="1"/>
  <c r="D300" i="8"/>
  <c r="D299" i="12" s="1"/>
  <c r="F299" i="3"/>
  <c r="G299" i="3"/>
  <c r="G300" i="8" s="1"/>
  <c r="F299" i="5"/>
  <c r="G299" i="5"/>
  <c r="I299" i="3"/>
  <c r="I300" i="8"/>
  <c r="J299" i="3"/>
  <c r="J300" i="8"/>
  <c r="J299" i="12" s="1"/>
  <c r="I299" i="5"/>
  <c r="J299" i="5"/>
  <c r="K300" i="8"/>
  <c r="K299" i="12" s="1"/>
  <c r="M300" i="8"/>
  <c r="M299" i="12" s="1"/>
  <c r="N300" i="8"/>
  <c r="N299" i="12" s="1"/>
  <c r="O300" i="8"/>
  <c r="O299" i="12" s="1"/>
  <c r="P300" i="8"/>
  <c r="P299" i="12" s="1"/>
  <c r="Q300" i="8"/>
  <c r="Q299" i="12" s="1"/>
  <c r="R300" i="8"/>
  <c r="R299" i="12" s="1"/>
  <c r="S300" i="8"/>
  <c r="S299" i="12" s="1"/>
  <c r="T300" i="8"/>
  <c r="T299" i="12" s="1"/>
  <c r="U300" i="8"/>
  <c r="U299" i="12" s="1"/>
  <c r="V300" i="8"/>
  <c r="V299" i="12" s="1"/>
  <c r="W300" i="8"/>
  <c r="W299" i="12" s="1"/>
  <c r="X300" i="8"/>
  <c r="X299" i="12" s="1"/>
  <c r="Z299" i="3"/>
  <c r="Z300" i="8"/>
  <c r="Z299" i="12" s="1"/>
  <c r="AA299" i="3"/>
  <c r="AA300" i="8"/>
  <c r="AA299" i="12" s="1"/>
  <c r="Z299" i="5"/>
  <c r="AA299" i="5"/>
  <c r="AB300" i="8"/>
  <c r="AB299" i="12" s="1"/>
  <c r="AC300" i="8"/>
  <c r="AC299" i="12" s="1"/>
  <c r="AD300" i="8"/>
  <c r="AD299" i="12" s="1"/>
  <c r="AE300" i="8"/>
  <c r="AE299" i="12" s="1"/>
  <c r="AF300" i="8"/>
  <c r="AF299" i="12" s="1"/>
  <c r="AG300" i="8"/>
  <c r="AG299" i="12" s="1"/>
  <c r="AH300" i="8"/>
  <c r="AH299" i="12" s="1"/>
  <c r="AI300" i="8"/>
  <c r="AI299" i="12" s="1"/>
  <c r="AJ300" i="8"/>
  <c r="AJ299" i="12" s="1"/>
  <c r="AL299" i="3"/>
  <c r="AL300" i="8" s="1"/>
  <c r="AM299" i="3"/>
  <c r="AM300" i="8" s="1"/>
  <c r="AM299" i="12" s="1"/>
  <c r="AL299" i="5"/>
  <c r="AM299" i="5"/>
  <c r="AN300" i="8"/>
  <c r="AN299" i="12" s="1"/>
  <c r="AO300" i="8"/>
  <c r="AO299" i="12" s="1"/>
  <c r="AP300" i="8"/>
  <c r="AP299" i="12" s="1"/>
  <c r="AQ300" i="8"/>
  <c r="AQ299" i="12" s="1"/>
  <c r="AR300" i="8"/>
  <c r="AR299" i="12" s="1"/>
  <c r="AS300" i="8"/>
  <c r="AS299" i="12" s="1"/>
  <c r="AT300" i="8"/>
  <c r="AT299" i="12" s="1"/>
  <c r="AU300" i="8"/>
  <c r="AU299" i="12" s="1"/>
  <c r="AV300" i="8"/>
  <c r="AV299" i="12" s="1"/>
  <c r="AW300" i="8"/>
  <c r="AW299" i="12" s="1"/>
  <c r="AX300" i="8"/>
  <c r="AX299" i="12" s="1"/>
  <c r="AY300" i="8"/>
  <c r="AY299" i="12" s="1"/>
  <c r="AZ300" i="8"/>
  <c r="AZ299" i="12" s="1"/>
  <c r="BA300" i="8"/>
  <c r="BA299" i="12" s="1"/>
  <c r="D301" i="8"/>
  <c r="D300" i="12" s="1"/>
  <c r="F300" i="3"/>
  <c r="G300" i="3"/>
  <c r="G301" i="8" s="1"/>
  <c r="F300" i="5"/>
  <c r="G300" i="5"/>
  <c r="I300" i="3"/>
  <c r="I301" i="8"/>
  <c r="I300" i="12" s="1"/>
  <c r="J300" i="3"/>
  <c r="J301" i="8"/>
  <c r="J300" i="12" s="1"/>
  <c r="I300" i="5"/>
  <c r="J300" i="5"/>
  <c r="K301" i="8"/>
  <c r="K300" i="12" s="1"/>
  <c r="M301" i="8"/>
  <c r="M300" i="12" s="1"/>
  <c r="O301" i="8"/>
  <c r="O300" i="12" s="1"/>
  <c r="P301" i="8"/>
  <c r="P300" i="12" s="1"/>
  <c r="Q301" i="8"/>
  <c r="Q300" i="12" s="1"/>
  <c r="R301" i="8"/>
  <c r="R300" i="12" s="1"/>
  <c r="S301" i="8"/>
  <c r="S300" i="12" s="1"/>
  <c r="T301" i="8"/>
  <c r="T300" i="12" s="1"/>
  <c r="U301" i="8"/>
  <c r="U300" i="12" s="1"/>
  <c r="V301" i="8"/>
  <c r="V300" i="12" s="1"/>
  <c r="W301" i="8"/>
  <c r="W300" i="12" s="1"/>
  <c r="X301" i="8"/>
  <c r="X300" i="12" s="1"/>
  <c r="Z300" i="3"/>
  <c r="Z301" i="8"/>
  <c r="AA300" i="3"/>
  <c r="AA301" i="8"/>
  <c r="Z300" i="5"/>
  <c r="Z300" i="12"/>
  <c r="AA300" i="5"/>
  <c r="AB301" i="8"/>
  <c r="AB300" i="12" s="1"/>
  <c r="AC301" i="8"/>
  <c r="AC300" i="12" s="1"/>
  <c r="AD301" i="8"/>
  <c r="AD300" i="12" s="1"/>
  <c r="AE301" i="8"/>
  <c r="AE300" i="12" s="1"/>
  <c r="AF301" i="8"/>
  <c r="AF300" i="12" s="1"/>
  <c r="AG301" i="8"/>
  <c r="AG300" i="12" s="1"/>
  <c r="AH301" i="8"/>
  <c r="AH300" i="12" s="1"/>
  <c r="AI301" i="8"/>
  <c r="AI300" i="12" s="1"/>
  <c r="AJ301" i="8"/>
  <c r="AJ300" i="12" s="1"/>
  <c r="AL300" i="3"/>
  <c r="AL301" i="8" s="1"/>
  <c r="AM300" i="3"/>
  <c r="AM301" i="8"/>
  <c r="AL300" i="5"/>
  <c r="AM300" i="5"/>
  <c r="AN301" i="8"/>
  <c r="AN300" i="12" s="1"/>
  <c r="AO301" i="8"/>
  <c r="AO300" i="12" s="1"/>
  <c r="AP301" i="8"/>
  <c r="AP300" i="12" s="1"/>
  <c r="AQ301" i="8"/>
  <c r="AQ300" i="12" s="1"/>
  <c r="AR301" i="8"/>
  <c r="AR300" i="12" s="1"/>
  <c r="AS301" i="8"/>
  <c r="AS300" i="12" s="1"/>
  <c r="AT301" i="8"/>
  <c r="AT300" i="12" s="1"/>
  <c r="AU301" i="8"/>
  <c r="AU300" i="12" s="1"/>
  <c r="AV301" i="8"/>
  <c r="AV300" i="12" s="1"/>
  <c r="AW301" i="8"/>
  <c r="AW300" i="12" s="1"/>
  <c r="AX301" i="8"/>
  <c r="AX300" i="12" s="1"/>
  <c r="AY301" i="8"/>
  <c r="AY300" i="12" s="1"/>
  <c r="AZ301" i="8"/>
  <c r="AZ300" i="12" s="1"/>
  <c r="BA301" i="8"/>
  <c r="BA300" i="12" s="1"/>
  <c r="D302" i="8"/>
  <c r="D301" i="12" s="1"/>
  <c r="F301" i="3"/>
  <c r="G301" i="3"/>
  <c r="G302" i="8" s="1"/>
  <c r="F301" i="5"/>
  <c r="G301" i="5"/>
  <c r="I301" i="3"/>
  <c r="I302" i="8"/>
  <c r="J301" i="3"/>
  <c r="J302" i="8"/>
  <c r="J301" i="12" s="1"/>
  <c r="I301" i="5"/>
  <c r="I301" i="12"/>
  <c r="J301" i="5"/>
  <c r="K302" i="8"/>
  <c r="K301" i="12" s="1"/>
  <c r="M302" i="8"/>
  <c r="M301" i="12" s="1"/>
  <c r="O302" i="8"/>
  <c r="O301" i="12" s="1"/>
  <c r="P302" i="8"/>
  <c r="P301" i="12" s="1"/>
  <c r="Q302" i="8"/>
  <c r="Q301" i="12" s="1"/>
  <c r="R302" i="8"/>
  <c r="R301" i="12" s="1"/>
  <c r="S302" i="8"/>
  <c r="S301" i="12" s="1"/>
  <c r="T302" i="8"/>
  <c r="T301" i="12" s="1"/>
  <c r="U302" i="8"/>
  <c r="U301" i="12" s="1"/>
  <c r="V302" i="8"/>
  <c r="V301" i="12" s="1"/>
  <c r="W302" i="8"/>
  <c r="W301" i="12" s="1"/>
  <c r="X302" i="8"/>
  <c r="X301" i="12" s="1"/>
  <c r="Z301" i="3"/>
  <c r="Z302" i="8"/>
  <c r="AA301" i="3"/>
  <c r="AA302" i="8"/>
  <c r="AA301" i="12" s="1"/>
  <c r="Z301" i="5"/>
  <c r="AA301" i="5"/>
  <c r="AB302" i="8"/>
  <c r="AB301" i="12" s="1"/>
  <c r="AC302" i="8"/>
  <c r="AC301" i="12" s="1"/>
  <c r="AD302" i="8"/>
  <c r="AD301" i="12" s="1"/>
  <c r="AE302" i="8"/>
  <c r="AE301" i="12" s="1"/>
  <c r="AF302" i="8"/>
  <c r="AF301" i="12" s="1"/>
  <c r="AG302" i="8"/>
  <c r="AG301" i="12" s="1"/>
  <c r="AH302" i="8"/>
  <c r="AH301" i="12" s="1"/>
  <c r="AI302" i="8"/>
  <c r="AI301" i="12" s="1"/>
  <c r="AJ302" i="8"/>
  <c r="AJ301" i="12" s="1"/>
  <c r="AL301" i="3"/>
  <c r="AL302" i="8" s="1"/>
  <c r="AM301" i="3"/>
  <c r="AM302" i="8" s="1"/>
  <c r="AL301" i="5"/>
  <c r="AM301" i="5"/>
  <c r="AN302" i="8"/>
  <c r="AN301" i="12" s="1"/>
  <c r="AO302" i="8"/>
  <c r="AO301" i="12" s="1"/>
  <c r="AP302" i="8"/>
  <c r="AP301" i="12" s="1"/>
  <c r="AQ302" i="8"/>
  <c r="AQ301" i="12" s="1"/>
  <c r="AR302" i="8"/>
  <c r="AR301" i="12" s="1"/>
  <c r="AS302" i="8"/>
  <c r="AS301" i="12" s="1"/>
  <c r="AT302" i="8"/>
  <c r="AT301" i="12" s="1"/>
  <c r="AU302" i="8"/>
  <c r="AU301" i="12" s="1"/>
  <c r="AV302" i="8"/>
  <c r="AV301" i="12" s="1"/>
  <c r="AW302" i="8"/>
  <c r="AW301" i="12" s="1"/>
  <c r="AX302" i="8"/>
  <c r="AX301" i="12" s="1"/>
  <c r="AY302" i="8"/>
  <c r="AY301" i="12" s="1"/>
  <c r="AZ302" i="8"/>
  <c r="AZ301" i="12" s="1"/>
  <c r="BA302" i="8"/>
  <c r="BA301" i="12" s="1"/>
  <c r="D303" i="8"/>
  <c r="D302" i="12" s="1"/>
  <c r="F302" i="3"/>
  <c r="F303" i="8" s="1"/>
  <c r="G302" i="3"/>
  <c r="G303" i="8" s="1"/>
  <c r="F302" i="5"/>
  <c r="G302" i="5"/>
  <c r="I302" i="3"/>
  <c r="I303" i="8"/>
  <c r="J302" i="3"/>
  <c r="J303" i="8"/>
  <c r="I302" i="5"/>
  <c r="I302" i="12"/>
  <c r="J302" i="5"/>
  <c r="K303" i="8"/>
  <c r="K302" i="12" s="1"/>
  <c r="M303" i="8"/>
  <c r="M302" i="12" s="1"/>
  <c r="N303" i="8"/>
  <c r="N302" i="12" s="1"/>
  <c r="O303" i="8"/>
  <c r="O302" i="12" s="1"/>
  <c r="P303" i="8"/>
  <c r="P302" i="12" s="1"/>
  <c r="Q303" i="8"/>
  <c r="Q302" i="12" s="1"/>
  <c r="R303" i="8"/>
  <c r="R302" i="12" s="1"/>
  <c r="S303" i="8"/>
  <c r="S302" i="12" s="1"/>
  <c r="T303" i="8"/>
  <c r="T302" i="12" s="1"/>
  <c r="U303" i="8"/>
  <c r="U302" i="12" s="1"/>
  <c r="V303" i="8"/>
  <c r="V302" i="12" s="1"/>
  <c r="W303" i="8"/>
  <c r="W302" i="12" s="1"/>
  <c r="X303" i="8"/>
  <c r="X302" i="12" s="1"/>
  <c r="Z302" i="3"/>
  <c r="Z303" i="8"/>
  <c r="Z302" i="12" s="1"/>
  <c r="AA302" i="3"/>
  <c r="AA303" i="8"/>
  <c r="AA302" i="12" s="1"/>
  <c r="Z302" i="5"/>
  <c r="AA302" i="5"/>
  <c r="AB303" i="8"/>
  <c r="AB302" i="12" s="1"/>
  <c r="AC303" i="8"/>
  <c r="AC302" i="12" s="1"/>
  <c r="AD303" i="8"/>
  <c r="AD302" i="12" s="1"/>
  <c r="AE303" i="8"/>
  <c r="AE302" i="12" s="1"/>
  <c r="AF303" i="8"/>
  <c r="AF302" i="12" s="1"/>
  <c r="AG303" i="8"/>
  <c r="AG302" i="12" s="1"/>
  <c r="AH303" i="8"/>
  <c r="AH302" i="12" s="1"/>
  <c r="AI303" i="8"/>
  <c r="AI302" i="12" s="1"/>
  <c r="AJ303" i="8"/>
  <c r="AJ302" i="12" s="1"/>
  <c r="AL302" i="3"/>
  <c r="AL303" i="8" s="1"/>
  <c r="AM302" i="3"/>
  <c r="AM303" i="8" s="1"/>
  <c r="AL302" i="5"/>
  <c r="AM302" i="5"/>
  <c r="AN303" i="8"/>
  <c r="AN302" i="12" s="1"/>
  <c r="AO303" i="8"/>
  <c r="AO302" i="12" s="1"/>
  <c r="AP303" i="8"/>
  <c r="AP302" i="12" s="1"/>
  <c r="AQ303" i="8"/>
  <c r="AQ302" i="12" s="1"/>
  <c r="AR303" i="8"/>
  <c r="AR302" i="12" s="1"/>
  <c r="AS303" i="8"/>
  <c r="AS302" i="12" s="1"/>
  <c r="AT303" i="8"/>
  <c r="AT302" i="12" s="1"/>
  <c r="AU303" i="8"/>
  <c r="AU302" i="12" s="1"/>
  <c r="AV303" i="8"/>
  <c r="AV302" i="12" s="1"/>
  <c r="AW303" i="8"/>
  <c r="AW302" i="12" s="1"/>
  <c r="AX303" i="8"/>
  <c r="AX302" i="12" s="1"/>
  <c r="AY303" i="8"/>
  <c r="AY302" i="12" s="1"/>
  <c r="AZ303" i="8"/>
  <c r="AZ302" i="12" s="1"/>
  <c r="BA303" i="8"/>
  <c r="BA302" i="12" s="1"/>
  <c r="D304" i="8"/>
  <c r="D303" i="12" s="1"/>
  <c r="F303" i="3"/>
  <c r="F304" i="8" s="1"/>
  <c r="G303" i="3"/>
  <c r="G304" i="8" s="1"/>
  <c r="F303" i="5"/>
  <c r="G303" i="5"/>
  <c r="I303" i="3"/>
  <c r="I304" i="8"/>
  <c r="J303" i="3"/>
  <c r="J304" i="8"/>
  <c r="J303" i="12" s="1"/>
  <c r="I303" i="5"/>
  <c r="J303" i="5"/>
  <c r="K304" i="8"/>
  <c r="K303" i="12" s="1"/>
  <c r="M304" i="8"/>
  <c r="M303" i="12" s="1"/>
  <c r="O304" i="8"/>
  <c r="O303" i="12" s="1"/>
  <c r="P304" i="8"/>
  <c r="P303" i="12" s="1"/>
  <c r="Q304" i="8"/>
  <c r="Q303" i="12" s="1"/>
  <c r="R304" i="8"/>
  <c r="R303" i="12" s="1"/>
  <c r="S304" i="8"/>
  <c r="S303" i="12" s="1"/>
  <c r="T304" i="8"/>
  <c r="T303" i="12" s="1"/>
  <c r="U304" i="8"/>
  <c r="U303" i="12" s="1"/>
  <c r="V304" i="8"/>
  <c r="V303" i="12" s="1"/>
  <c r="W304" i="8"/>
  <c r="W303" i="12" s="1"/>
  <c r="X304" i="8"/>
  <c r="X303" i="12" s="1"/>
  <c r="Z303" i="3"/>
  <c r="Z304" i="8"/>
  <c r="AA303" i="3"/>
  <c r="AA304" i="8"/>
  <c r="AA303" i="12" s="1"/>
  <c r="Z303" i="5"/>
  <c r="Z303" i="12"/>
  <c r="AA303" i="5"/>
  <c r="AB304" i="8"/>
  <c r="AB303" i="12" s="1"/>
  <c r="AC304" i="8"/>
  <c r="AC303" i="12" s="1"/>
  <c r="AD304" i="8"/>
  <c r="AD303" i="12" s="1"/>
  <c r="AE304" i="8"/>
  <c r="AE303" i="12" s="1"/>
  <c r="AF304" i="8"/>
  <c r="AF303" i="12" s="1"/>
  <c r="AG304" i="8"/>
  <c r="AG303" i="12" s="1"/>
  <c r="AH304" i="8"/>
  <c r="AH303" i="12" s="1"/>
  <c r="AI304" i="8"/>
  <c r="AI303" i="12" s="1"/>
  <c r="AJ304" i="8"/>
  <c r="AJ303" i="12" s="1"/>
  <c r="AL303" i="3"/>
  <c r="AL304" i="8"/>
  <c r="AM303" i="3"/>
  <c r="AM304" i="8"/>
  <c r="AM303" i="12" s="1"/>
  <c r="AL303" i="5"/>
  <c r="AM303" i="5"/>
  <c r="AN304" i="8"/>
  <c r="AN303" i="12" s="1"/>
  <c r="AO304" i="8"/>
  <c r="AO303" i="12" s="1"/>
  <c r="AP304" i="8"/>
  <c r="AP303" i="12" s="1"/>
  <c r="AQ304" i="8"/>
  <c r="AQ303" i="12" s="1"/>
  <c r="AR304" i="8"/>
  <c r="AR303" i="12" s="1"/>
  <c r="AS304" i="8"/>
  <c r="AS303" i="12" s="1"/>
  <c r="AT304" i="8"/>
  <c r="AT303" i="12" s="1"/>
  <c r="AU304" i="8"/>
  <c r="AU303" i="12" s="1"/>
  <c r="AV304" i="8"/>
  <c r="AV303" i="12" s="1"/>
  <c r="AW304" i="8"/>
  <c r="AW303" i="12" s="1"/>
  <c r="AX304" i="8"/>
  <c r="AX303" i="12" s="1"/>
  <c r="AY304" i="8"/>
  <c r="AY303" i="12" s="1"/>
  <c r="AZ304" i="8"/>
  <c r="AZ303" i="12" s="1"/>
  <c r="BA304" i="8"/>
  <c r="BA303" i="12" s="1"/>
  <c r="D305" i="8"/>
  <c r="D304" i="12" s="1"/>
  <c r="F304" i="3"/>
  <c r="F305" i="8" s="1"/>
  <c r="G304" i="3"/>
  <c r="G305" i="8"/>
  <c r="F304" i="5"/>
  <c r="G304" i="5"/>
  <c r="I304" i="3"/>
  <c r="I305" i="8"/>
  <c r="I304" i="12" s="1"/>
  <c r="J304" i="3"/>
  <c r="J305" i="8"/>
  <c r="J304" i="12" s="1"/>
  <c r="I304" i="5"/>
  <c r="J304" i="5"/>
  <c r="K305" i="8"/>
  <c r="K304" i="12" s="1"/>
  <c r="M305" i="8"/>
  <c r="M304" i="12" s="1"/>
  <c r="O305" i="8"/>
  <c r="O304" i="12" s="1"/>
  <c r="P305" i="8"/>
  <c r="P304" i="12" s="1"/>
  <c r="Q305" i="8"/>
  <c r="Q304" i="12" s="1"/>
  <c r="R305" i="8"/>
  <c r="R304" i="12" s="1"/>
  <c r="S305" i="8"/>
  <c r="S304" i="12" s="1"/>
  <c r="T305" i="8"/>
  <c r="T304" i="12" s="1"/>
  <c r="U305" i="8"/>
  <c r="U304" i="12" s="1"/>
  <c r="V305" i="8"/>
  <c r="V304" i="12" s="1"/>
  <c r="W305" i="8"/>
  <c r="W304" i="12" s="1"/>
  <c r="X305" i="8"/>
  <c r="X304" i="12" s="1"/>
  <c r="Z304" i="3"/>
  <c r="Z305" i="8"/>
  <c r="AA304" i="3"/>
  <c r="AA305" i="8"/>
  <c r="Z304" i="5"/>
  <c r="Z304" i="12"/>
  <c r="AA304" i="5"/>
  <c r="AB305" i="8"/>
  <c r="AB304" i="12" s="1"/>
  <c r="AC305" i="8"/>
  <c r="AC304" i="12" s="1"/>
  <c r="AD305" i="8"/>
  <c r="AD304" i="12" s="1"/>
  <c r="AE305" i="8"/>
  <c r="AE304" i="12" s="1"/>
  <c r="AF305" i="8"/>
  <c r="AF304" i="12" s="1"/>
  <c r="AG305" i="8"/>
  <c r="AG304" i="12" s="1"/>
  <c r="AH305" i="8"/>
  <c r="AH304" i="12" s="1"/>
  <c r="AI305" i="8"/>
  <c r="AI304" i="12" s="1"/>
  <c r="AJ305" i="8"/>
  <c r="AJ304" i="12" s="1"/>
  <c r="AL304" i="3"/>
  <c r="AL305" i="8"/>
  <c r="AM304" i="3"/>
  <c r="AL304" i="5"/>
  <c r="AM304" i="5"/>
  <c r="AN305" i="8"/>
  <c r="AN304" i="12" s="1"/>
  <c r="AO305" i="8"/>
  <c r="AO304" i="12" s="1"/>
  <c r="AP305" i="8"/>
  <c r="AP304" i="12" s="1"/>
  <c r="AQ305" i="8"/>
  <c r="AQ304" i="12" s="1"/>
  <c r="AR305" i="8"/>
  <c r="AR304" i="12" s="1"/>
  <c r="AS305" i="8"/>
  <c r="AS304" i="12" s="1"/>
  <c r="AT305" i="8"/>
  <c r="AT304" i="12" s="1"/>
  <c r="AU305" i="8"/>
  <c r="AU304" i="12" s="1"/>
  <c r="AV305" i="8"/>
  <c r="AV304" i="12" s="1"/>
  <c r="AW305" i="8"/>
  <c r="AW304" i="12" s="1"/>
  <c r="AX305" i="8"/>
  <c r="AX304" i="12" s="1"/>
  <c r="AY305" i="8"/>
  <c r="AY304" i="12" s="1"/>
  <c r="AZ305" i="8"/>
  <c r="AZ304" i="12" s="1"/>
  <c r="BA305" i="8"/>
  <c r="BA304" i="12" s="1"/>
  <c r="D306" i="8"/>
  <c r="D305" i="12" s="1"/>
  <c r="F305" i="3"/>
  <c r="F306" i="8" s="1"/>
  <c r="G305" i="3"/>
  <c r="G306" i="8" s="1"/>
  <c r="F305" i="5"/>
  <c r="G305" i="5"/>
  <c r="I305" i="3"/>
  <c r="I306" i="8"/>
  <c r="J305" i="3"/>
  <c r="J306" i="8"/>
  <c r="J305" i="12" s="1"/>
  <c r="I305" i="5"/>
  <c r="J305" i="5"/>
  <c r="K306" i="8"/>
  <c r="K305" i="12" s="1"/>
  <c r="M306" i="8"/>
  <c r="M305" i="12" s="1"/>
  <c r="O306" i="8"/>
  <c r="O305" i="12" s="1"/>
  <c r="P306" i="8"/>
  <c r="P305" i="12" s="1"/>
  <c r="Q306" i="8"/>
  <c r="Q305" i="12" s="1"/>
  <c r="R306" i="8"/>
  <c r="R305" i="12" s="1"/>
  <c r="S306" i="8"/>
  <c r="S305" i="12" s="1"/>
  <c r="T306" i="8"/>
  <c r="T305" i="12" s="1"/>
  <c r="U306" i="8"/>
  <c r="U305" i="12" s="1"/>
  <c r="V306" i="8"/>
  <c r="V305" i="12" s="1"/>
  <c r="W306" i="8"/>
  <c r="W305" i="12" s="1"/>
  <c r="X306" i="8"/>
  <c r="X305" i="12" s="1"/>
  <c r="Z305" i="3"/>
  <c r="Z306" i="8"/>
  <c r="AA305" i="3"/>
  <c r="AA306" i="8"/>
  <c r="AA305" i="12" s="1"/>
  <c r="Z305" i="5"/>
  <c r="AA305" i="5"/>
  <c r="AB306" i="8"/>
  <c r="AB305" i="12" s="1"/>
  <c r="AC306" i="8"/>
  <c r="AC305" i="12" s="1"/>
  <c r="AD306" i="8"/>
  <c r="AD305" i="12" s="1"/>
  <c r="AE306" i="8"/>
  <c r="AE305" i="12" s="1"/>
  <c r="AF306" i="8"/>
  <c r="AF305" i="12" s="1"/>
  <c r="AG306" i="8"/>
  <c r="AG305" i="12" s="1"/>
  <c r="AH306" i="8"/>
  <c r="AH305" i="12" s="1"/>
  <c r="AI306" i="8"/>
  <c r="AI305" i="12" s="1"/>
  <c r="AJ306" i="8"/>
  <c r="AJ305" i="12" s="1"/>
  <c r="AL305" i="3"/>
  <c r="AL306" i="8" s="1"/>
  <c r="AM305" i="3"/>
  <c r="AM306" i="8"/>
  <c r="AL305" i="5"/>
  <c r="AM305" i="5"/>
  <c r="AN306" i="8"/>
  <c r="AN305" i="12" s="1"/>
  <c r="AO306" i="8"/>
  <c r="AO305" i="12" s="1"/>
  <c r="AP306" i="8"/>
  <c r="AP305" i="12" s="1"/>
  <c r="AQ306" i="8"/>
  <c r="AQ305" i="12" s="1"/>
  <c r="AR306" i="8"/>
  <c r="AR305" i="12" s="1"/>
  <c r="AS306" i="8"/>
  <c r="AS305" i="12" s="1"/>
  <c r="AT306" i="8"/>
  <c r="AT305" i="12" s="1"/>
  <c r="AU306" i="8"/>
  <c r="AU305" i="12" s="1"/>
  <c r="AV306" i="8"/>
  <c r="AV305" i="12" s="1"/>
  <c r="AW306" i="8"/>
  <c r="AW305" i="12" s="1"/>
  <c r="AX306" i="8"/>
  <c r="AX305" i="12" s="1"/>
  <c r="AY306" i="8"/>
  <c r="AY305" i="12" s="1"/>
  <c r="AZ306" i="8"/>
  <c r="AZ305" i="12" s="1"/>
  <c r="BA306" i="8"/>
  <c r="BA305" i="12" s="1"/>
  <c r="D307" i="8"/>
  <c r="D306" i="12" s="1"/>
  <c r="F306" i="3"/>
  <c r="F307" i="8" s="1"/>
  <c r="G306" i="3"/>
  <c r="G307" i="8" s="1"/>
  <c r="F306" i="5"/>
  <c r="G306" i="5"/>
  <c r="I306" i="3"/>
  <c r="I307" i="8"/>
  <c r="J306" i="3"/>
  <c r="J307" i="8"/>
  <c r="I306" i="5"/>
  <c r="I306" i="12"/>
  <c r="J306" i="5"/>
  <c r="K307" i="8"/>
  <c r="K306" i="12" s="1"/>
  <c r="L307" i="8"/>
  <c r="L306" i="12" s="1"/>
  <c r="M307" i="8"/>
  <c r="M306" i="12" s="1"/>
  <c r="N307" i="8"/>
  <c r="N306" i="12" s="1"/>
  <c r="O307" i="8"/>
  <c r="O306" i="12" s="1"/>
  <c r="P307" i="8"/>
  <c r="P306" i="12" s="1"/>
  <c r="Q307" i="8"/>
  <c r="Q306" i="12" s="1"/>
  <c r="R307" i="8"/>
  <c r="R306" i="12" s="1"/>
  <c r="S307" i="8"/>
  <c r="S306" i="12" s="1"/>
  <c r="T307" i="8"/>
  <c r="T306" i="12" s="1"/>
  <c r="U307" i="8"/>
  <c r="U306" i="12" s="1"/>
  <c r="V307" i="8"/>
  <c r="V306" i="12" s="1"/>
  <c r="W307" i="8"/>
  <c r="W306" i="12" s="1"/>
  <c r="X307" i="8"/>
  <c r="X306" i="12" s="1"/>
  <c r="Z306" i="3"/>
  <c r="Z307" i="8"/>
  <c r="AA306" i="3"/>
  <c r="AA307" i="8"/>
  <c r="AA306" i="12" s="1"/>
  <c r="Z306" i="5"/>
  <c r="AA306" i="5"/>
  <c r="AB307" i="8"/>
  <c r="AB306" i="12" s="1"/>
  <c r="AC307" i="8"/>
  <c r="AC306" i="12" s="1"/>
  <c r="AD307" i="8"/>
  <c r="AD306" i="12" s="1"/>
  <c r="AE307" i="8"/>
  <c r="AE306" i="12" s="1"/>
  <c r="AF307" i="8"/>
  <c r="AF306" i="12" s="1"/>
  <c r="AG307" i="8"/>
  <c r="AG306" i="12" s="1"/>
  <c r="AH307" i="8"/>
  <c r="AH306" i="12" s="1"/>
  <c r="AI307" i="8"/>
  <c r="AI306" i="12" s="1"/>
  <c r="AJ307" i="8"/>
  <c r="AJ306" i="12" s="1"/>
  <c r="AL306" i="3"/>
  <c r="AL307" i="8"/>
  <c r="AM306" i="3"/>
  <c r="AM307" i="8" s="1"/>
  <c r="AL306" i="5"/>
  <c r="AM306" i="5"/>
  <c r="AN307" i="8"/>
  <c r="AN306" i="12" s="1"/>
  <c r="AO307" i="8"/>
  <c r="AO306" i="12" s="1"/>
  <c r="AP307" i="8"/>
  <c r="AP306" i="12" s="1"/>
  <c r="AQ307" i="8"/>
  <c r="AQ306" i="12" s="1"/>
  <c r="AR307" i="8"/>
  <c r="AR306" i="12" s="1"/>
  <c r="AS307" i="8"/>
  <c r="AS306" i="12" s="1"/>
  <c r="AT307" i="8"/>
  <c r="AT306" i="12" s="1"/>
  <c r="AU307" i="8"/>
  <c r="AU306" i="12" s="1"/>
  <c r="AV307" i="8"/>
  <c r="AV306" i="12" s="1"/>
  <c r="AW307" i="8"/>
  <c r="AW306" i="12" s="1"/>
  <c r="AX307" i="8"/>
  <c r="AX306" i="12" s="1"/>
  <c r="AY307" i="8"/>
  <c r="AY306" i="12" s="1"/>
  <c r="AZ307" i="8"/>
  <c r="AZ306" i="12" s="1"/>
  <c r="BA307" i="8"/>
  <c r="BA306" i="12" s="1"/>
  <c r="D308" i="8"/>
  <c r="D307" i="12" s="1"/>
  <c r="F307" i="3"/>
  <c r="F308" i="8" s="1"/>
  <c r="G307" i="3"/>
  <c r="G308" i="8" s="1"/>
  <c r="F307" i="5"/>
  <c r="G307" i="5"/>
  <c r="I307" i="3"/>
  <c r="I308" i="8"/>
  <c r="J307" i="3"/>
  <c r="J308" i="8"/>
  <c r="I307" i="5"/>
  <c r="I307" i="12"/>
  <c r="J307" i="5"/>
  <c r="J307" i="12"/>
  <c r="K308" i="8"/>
  <c r="K307" i="12" s="1"/>
  <c r="M308" i="8"/>
  <c r="M307" i="12" s="1"/>
  <c r="O308" i="8"/>
  <c r="O307" i="12" s="1"/>
  <c r="P308" i="8"/>
  <c r="P307" i="12" s="1"/>
  <c r="Q308" i="8"/>
  <c r="Q307" i="12" s="1"/>
  <c r="R308" i="8"/>
  <c r="R307" i="12" s="1"/>
  <c r="S308" i="8"/>
  <c r="S307" i="12" s="1"/>
  <c r="T308" i="8"/>
  <c r="T307" i="12" s="1"/>
  <c r="U308" i="8"/>
  <c r="U307" i="12" s="1"/>
  <c r="V308" i="8"/>
  <c r="V307" i="12" s="1"/>
  <c r="W308" i="8"/>
  <c r="W307" i="12" s="1"/>
  <c r="X308" i="8"/>
  <c r="X307" i="12" s="1"/>
  <c r="Z307" i="3"/>
  <c r="Z308" i="8"/>
  <c r="AA307" i="3"/>
  <c r="AA308" i="8"/>
  <c r="AA307" i="12" s="1"/>
  <c r="Z307" i="5"/>
  <c r="Z307" i="12"/>
  <c r="AA307" i="5"/>
  <c r="AB308" i="8"/>
  <c r="AB307" i="12" s="1"/>
  <c r="AC308" i="8"/>
  <c r="AC307" i="12" s="1"/>
  <c r="AD308" i="8"/>
  <c r="AD307" i="12" s="1"/>
  <c r="AE308" i="8"/>
  <c r="AE307" i="12" s="1"/>
  <c r="AF308" i="8"/>
  <c r="AF307" i="12" s="1"/>
  <c r="AG308" i="8"/>
  <c r="AG307" i="12" s="1"/>
  <c r="AH308" i="8"/>
  <c r="AH307" i="12" s="1"/>
  <c r="AI308" i="8"/>
  <c r="AI307" i="12" s="1"/>
  <c r="AJ308" i="8"/>
  <c r="AJ307" i="12" s="1"/>
  <c r="AL307" i="3"/>
  <c r="AL308" i="8" s="1"/>
  <c r="AM307" i="3"/>
  <c r="AL307" i="5"/>
  <c r="AM307" i="5"/>
  <c r="AN308" i="8"/>
  <c r="AN307" i="12" s="1"/>
  <c r="AO308" i="8"/>
  <c r="AO307" i="12" s="1"/>
  <c r="AP308" i="8"/>
  <c r="AP307" i="12" s="1"/>
  <c r="AQ308" i="8"/>
  <c r="AQ307" i="12" s="1"/>
  <c r="AR308" i="8"/>
  <c r="AR307" i="12" s="1"/>
  <c r="AS308" i="8"/>
  <c r="AS307" i="12" s="1"/>
  <c r="AT308" i="8"/>
  <c r="AT307" i="12" s="1"/>
  <c r="AU308" i="8"/>
  <c r="AU307" i="12" s="1"/>
  <c r="AV308" i="8"/>
  <c r="AV307" i="12" s="1"/>
  <c r="AW308" i="8"/>
  <c r="AW307" i="12" s="1"/>
  <c r="AX308" i="8"/>
  <c r="AX307" i="12" s="1"/>
  <c r="AY308" i="8"/>
  <c r="AY307" i="12" s="1"/>
  <c r="AZ308" i="8"/>
  <c r="AZ307" i="12" s="1"/>
  <c r="BA308" i="8"/>
  <c r="BA307" i="12" s="1"/>
  <c r="D309" i="8"/>
  <c r="D308" i="12" s="1"/>
  <c r="F308" i="3"/>
  <c r="F309" i="8"/>
  <c r="G308" i="3"/>
  <c r="G309" i="8"/>
  <c r="G308" i="12" s="1"/>
  <c r="F308" i="5"/>
  <c r="G308" i="5"/>
  <c r="I308" i="3"/>
  <c r="I309" i="8"/>
  <c r="I308" i="12" s="1"/>
  <c r="J308" i="3"/>
  <c r="J309" i="8"/>
  <c r="J308" i="12" s="1"/>
  <c r="I308" i="5"/>
  <c r="J308" i="5"/>
  <c r="K309" i="8"/>
  <c r="K308" i="12" s="1"/>
  <c r="M309" i="8"/>
  <c r="M308" i="12" s="1"/>
  <c r="O309" i="8"/>
  <c r="O308" i="12" s="1"/>
  <c r="P309" i="8"/>
  <c r="P308" i="12" s="1"/>
  <c r="Q309" i="8"/>
  <c r="Q308" i="12" s="1"/>
  <c r="R309" i="8"/>
  <c r="R308" i="12" s="1"/>
  <c r="S309" i="8"/>
  <c r="S308" i="12" s="1"/>
  <c r="T309" i="8"/>
  <c r="T308" i="12" s="1"/>
  <c r="U309" i="8"/>
  <c r="U308" i="12" s="1"/>
  <c r="V309" i="8"/>
  <c r="V308" i="12" s="1"/>
  <c r="W309" i="8"/>
  <c r="W308" i="12" s="1"/>
  <c r="X309" i="8"/>
  <c r="X308" i="12" s="1"/>
  <c r="Z308" i="3"/>
  <c r="Z309" i="8"/>
  <c r="AA308" i="3"/>
  <c r="AA309" i="8"/>
  <c r="AA308" i="12" s="1"/>
  <c r="Z308" i="5"/>
  <c r="AA308" i="5"/>
  <c r="AB309" i="8"/>
  <c r="AB308" i="12" s="1"/>
  <c r="AC309" i="8"/>
  <c r="AC308" i="12" s="1"/>
  <c r="AD309" i="8"/>
  <c r="AD308" i="12" s="1"/>
  <c r="AE309" i="8"/>
  <c r="AE308" i="12" s="1"/>
  <c r="AF309" i="8"/>
  <c r="AF308" i="12" s="1"/>
  <c r="AG309" i="8"/>
  <c r="AG308" i="12" s="1"/>
  <c r="AH309" i="8"/>
  <c r="AH308" i="12" s="1"/>
  <c r="AI309" i="8"/>
  <c r="AI308" i="12" s="1"/>
  <c r="AJ309" i="8"/>
  <c r="AJ308" i="12" s="1"/>
  <c r="AL308" i="3"/>
  <c r="AL309" i="8"/>
  <c r="AM308" i="3"/>
  <c r="AM309" i="8" s="1"/>
  <c r="AL308" i="5"/>
  <c r="AM308" i="5"/>
  <c r="AN309" i="8"/>
  <c r="AN308" i="12" s="1"/>
  <c r="AO309" i="8"/>
  <c r="AO308" i="12" s="1"/>
  <c r="AP309" i="8"/>
  <c r="AP308" i="12" s="1"/>
  <c r="AQ309" i="8"/>
  <c r="AQ308" i="12" s="1"/>
  <c r="AR309" i="8"/>
  <c r="AR308" i="12" s="1"/>
  <c r="AS309" i="8"/>
  <c r="AS308" i="12" s="1"/>
  <c r="AT309" i="8"/>
  <c r="AT308" i="12" s="1"/>
  <c r="AU309" i="8"/>
  <c r="AU308" i="12" s="1"/>
  <c r="AV309" i="8"/>
  <c r="AV308" i="12" s="1"/>
  <c r="AW309" i="8"/>
  <c r="AW308" i="12" s="1"/>
  <c r="AX309" i="8"/>
  <c r="AX308" i="12" s="1"/>
  <c r="AY309" i="8"/>
  <c r="AY308" i="12" s="1"/>
  <c r="AZ309" i="8"/>
  <c r="AZ308" i="12" s="1"/>
  <c r="BA309" i="8"/>
  <c r="BA308" i="12" s="1"/>
  <c r="D310" i="8"/>
  <c r="D309" i="12" s="1"/>
  <c r="F309" i="3"/>
  <c r="F310" i="8" s="1"/>
  <c r="G309" i="3"/>
  <c r="G310" i="8" s="1"/>
  <c r="F309" i="5"/>
  <c r="G309" i="5"/>
  <c r="I309" i="3"/>
  <c r="I310" i="8"/>
  <c r="I309" i="12" s="1"/>
  <c r="J309" i="3"/>
  <c r="J310" i="8"/>
  <c r="J309" i="12" s="1"/>
  <c r="I309" i="5"/>
  <c r="J309" i="5"/>
  <c r="K310" i="8"/>
  <c r="K309" i="12" s="1"/>
  <c r="M310" i="8"/>
  <c r="M309" i="12" s="1"/>
  <c r="O310" i="8"/>
  <c r="O309" i="12" s="1"/>
  <c r="P310" i="8"/>
  <c r="P309" i="12" s="1"/>
  <c r="Q310" i="8"/>
  <c r="Q309" i="12" s="1"/>
  <c r="R310" i="8"/>
  <c r="R309" i="12" s="1"/>
  <c r="S310" i="8"/>
  <c r="S309" i="12" s="1"/>
  <c r="T310" i="8"/>
  <c r="T309" i="12" s="1"/>
  <c r="U310" i="8"/>
  <c r="U309" i="12" s="1"/>
  <c r="V310" i="8"/>
  <c r="V309" i="12" s="1"/>
  <c r="W310" i="8"/>
  <c r="W309" i="12" s="1"/>
  <c r="X310" i="8"/>
  <c r="X309" i="12" s="1"/>
  <c r="Z309" i="3"/>
  <c r="Z310" i="8"/>
  <c r="AA309" i="3"/>
  <c r="AA310" i="8"/>
  <c r="Z309" i="5"/>
  <c r="Z309" i="12"/>
  <c r="AA309" i="5"/>
  <c r="AA309" i="12"/>
  <c r="AB310" i="8"/>
  <c r="AB309" i="12" s="1"/>
  <c r="AC310" i="8"/>
  <c r="AC309" i="12" s="1"/>
  <c r="AD310" i="8"/>
  <c r="AD309" i="12" s="1"/>
  <c r="AE310" i="8"/>
  <c r="AE309" i="12" s="1"/>
  <c r="AF310" i="8"/>
  <c r="AF309" i="12" s="1"/>
  <c r="AG310" i="8"/>
  <c r="AG309" i="12" s="1"/>
  <c r="AH310" i="8"/>
  <c r="AH309" i="12" s="1"/>
  <c r="AI310" i="8"/>
  <c r="AI309" i="12" s="1"/>
  <c r="AJ310" i="8"/>
  <c r="AJ309" i="12" s="1"/>
  <c r="AL309" i="3"/>
  <c r="AL310" i="8"/>
  <c r="AM309" i="3"/>
  <c r="AM310" i="8" s="1"/>
  <c r="AL309" i="5"/>
  <c r="AM309" i="5"/>
  <c r="AN310" i="8"/>
  <c r="AN309" i="12" s="1"/>
  <c r="AO310" i="8"/>
  <c r="AO309" i="12" s="1"/>
  <c r="AP310" i="8"/>
  <c r="AP309" i="12" s="1"/>
  <c r="AQ310" i="8"/>
  <c r="AQ309" i="12" s="1"/>
  <c r="AR310" i="8"/>
  <c r="AR309" i="12" s="1"/>
  <c r="AS310" i="8"/>
  <c r="AS309" i="12" s="1"/>
  <c r="AT310" i="8"/>
  <c r="AT309" i="12" s="1"/>
  <c r="AU310" i="8"/>
  <c r="AU309" i="12" s="1"/>
  <c r="AV310" i="8"/>
  <c r="AV309" i="12" s="1"/>
  <c r="AW310" i="8"/>
  <c r="AW309" i="12" s="1"/>
  <c r="AX310" i="8"/>
  <c r="AX309" i="12" s="1"/>
  <c r="AY310" i="8"/>
  <c r="AY309" i="12" s="1"/>
  <c r="AZ310" i="8"/>
  <c r="AZ309" i="12" s="1"/>
  <c r="BA310" i="8"/>
  <c r="BA309" i="12" s="1"/>
  <c r="D311" i="8"/>
  <c r="D310" i="12" s="1"/>
  <c r="F310" i="3"/>
  <c r="F311" i="8" s="1"/>
  <c r="G310" i="3"/>
  <c r="G311" i="8" s="1"/>
  <c r="G310" i="12" s="1"/>
  <c r="F310" i="5"/>
  <c r="G310" i="5"/>
  <c r="I310" i="3"/>
  <c r="I311" i="8"/>
  <c r="I310" i="12" s="1"/>
  <c r="J310" i="3"/>
  <c r="J311" i="8"/>
  <c r="J310" i="12" s="1"/>
  <c r="I310" i="5"/>
  <c r="J310" i="5"/>
  <c r="K311" i="8"/>
  <c r="K310" i="12" s="1"/>
  <c r="M311" i="8"/>
  <c r="M310" i="12" s="1"/>
  <c r="N311" i="8"/>
  <c r="N310" i="12" s="1"/>
  <c r="O311" i="8"/>
  <c r="O310" i="12" s="1"/>
  <c r="P311" i="8"/>
  <c r="P310" i="12" s="1"/>
  <c r="Q311" i="8"/>
  <c r="Q310" i="12" s="1"/>
  <c r="R311" i="8"/>
  <c r="R310" i="12" s="1"/>
  <c r="S311" i="8"/>
  <c r="S310" i="12" s="1"/>
  <c r="T311" i="8"/>
  <c r="T310" i="12" s="1"/>
  <c r="U311" i="8"/>
  <c r="U310" i="12" s="1"/>
  <c r="V311" i="8"/>
  <c r="V310" i="12" s="1"/>
  <c r="W311" i="8"/>
  <c r="W310" i="12" s="1"/>
  <c r="X311" i="8"/>
  <c r="X310" i="12" s="1"/>
  <c r="Z310" i="3"/>
  <c r="Z311" i="8"/>
  <c r="AA310" i="3"/>
  <c r="AA311" i="8"/>
  <c r="AA310" i="12" s="1"/>
  <c r="Z310" i="5"/>
  <c r="AA310" i="5"/>
  <c r="AB311" i="8"/>
  <c r="AB310" i="12" s="1"/>
  <c r="AC311" i="8"/>
  <c r="AC310" i="12" s="1"/>
  <c r="AD311" i="8"/>
  <c r="AD310" i="12" s="1"/>
  <c r="AE311" i="8"/>
  <c r="AE310" i="12" s="1"/>
  <c r="AF311" i="8"/>
  <c r="AF310" i="12" s="1"/>
  <c r="AG311" i="8"/>
  <c r="AG310" i="12" s="1"/>
  <c r="AH311" i="8"/>
  <c r="AH310" i="12" s="1"/>
  <c r="AI311" i="8"/>
  <c r="AI310" i="12" s="1"/>
  <c r="AJ311" i="8"/>
  <c r="AJ310" i="12" s="1"/>
  <c r="AL310" i="3"/>
  <c r="AL311" i="8" s="1"/>
  <c r="AM310" i="3"/>
  <c r="AM311" i="8" s="1"/>
  <c r="AL310" i="5"/>
  <c r="AM310" i="5"/>
  <c r="AN311" i="8"/>
  <c r="AN310" i="12" s="1"/>
  <c r="AO311" i="8"/>
  <c r="AO310" i="12" s="1"/>
  <c r="AP311" i="8"/>
  <c r="AP310" i="12" s="1"/>
  <c r="AQ311" i="8"/>
  <c r="AQ310" i="12" s="1"/>
  <c r="AR311" i="8"/>
  <c r="AR310" i="12" s="1"/>
  <c r="AS311" i="8"/>
  <c r="AS310" i="12" s="1"/>
  <c r="AT311" i="8"/>
  <c r="AT310" i="12" s="1"/>
  <c r="AU311" i="8"/>
  <c r="AU310" i="12" s="1"/>
  <c r="AV311" i="8"/>
  <c r="AV310" i="12" s="1"/>
  <c r="AW311" i="8"/>
  <c r="AW310" i="12" s="1"/>
  <c r="AX311" i="8"/>
  <c r="AX310" i="12" s="1"/>
  <c r="AY311" i="8"/>
  <c r="AY310" i="12" s="1"/>
  <c r="AZ311" i="8"/>
  <c r="AZ310" i="12" s="1"/>
  <c r="BA311" i="8"/>
  <c r="BA310" i="12" s="1"/>
  <c r="D312" i="8"/>
  <c r="D311" i="12" s="1"/>
  <c r="F311" i="3"/>
  <c r="F312" i="8" s="1"/>
  <c r="G311" i="3"/>
  <c r="G312" i="8" s="1"/>
  <c r="F311" i="5"/>
  <c r="G311" i="5"/>
  <c r="I311" i="3"/>
  <c r="I312" i="8"/>
  <c r="J311" i="3"/>
  <c r="J312" i="8"/>
  <c r="J311" i="12" s="1"/>
  <c r="I311" i="5"/>
  <c r="I311" i="12"/>
  <c r="J311" i="5"/>
  <c r="K312" i="8"/>
  <c r="K311" i="12" s="1"/>
  <c r="M312" i="8"/>
  <c r="M311" i="12" s="1"/>
  <c r="N312" i="8"/>
  <c r="N311" i="12" s="1"/>
  <c r="O312" i="8"/>
  <c r="O311" i="12" s="1"/>
  <c r="P312" i="8"/>
  <c r="P311" i="12" s="1"/>
  <c r="Q312" i="8"/>
  <c r="Q311" i="12" s="1"/>
  <c r="R312" i="8"/>
  <c r="R311" i="12" s="1"/>
  <c r="S312" i="8"/>
  <c r="S311" i="12" s="1"/>
  <c r="T312" i="8"/>
  <c r="T311" i="12" s="1"/>
  <c r="U312" i="8"/>
  <c r="U311" i="12" s="1"/>
  <c r="V312" i="8"/>
  <c r="V311" i="12" s="1"/>
  <c r="W312" i="8"/>
  <c r="W311" i="12" s="1"/>
  <c r="X312" i="8"/>
  <c r="X311" i="12" s="1"/>
  <c r="Z311" i="3"/>
  <c r="Z312" i="8"/>
  <c r="Z311" i="12" s="1"/>
  <c r="AA311" i="3"/>
  <c r="AA312" i="8"/>
  <c r="AA311" i="12" s="1"/>
  <c r="Z311" i="5"/>
  <c r="AA311" i="5"/>
  <c r="AB312" i="8"/>
  <c r="AB311" i="12" s="1"/>
  <c r="AC312" i="8"/>
  <c r="AC311" i="12" s="1"/>
  <c r="AD312" i="8"/>
  <c r="AD311" i="12" s="1"/>
  <c r="AE312" i="8"/>
  <c r="AE311" i="12" s="1"/>
  <c r="AF312" i="8"/>
  <c r="AF311" i="12" s="1"/>
  <c r="AG312" i="8"/>
  <c r="AG311" i="12" s="1"/>
  <c r="AH312" i="8"/>
  <c r="AH311" i="12" s="1"/>
  <c r="AI312" i="8"/>
  <c r="AI311" i="12" s="1"/>
  <c r="AJ312" i="8"/>
  <c r="AJ311" i="12" s="1"/>
  <c r="AL311" i="3"/>
  <c r="AL312" i="8" s="1"/>
  <c r="AM311" i="3"/>
  <c r="AL311" i="5"/>
  <c r="AM311" i="5"/>
  <c r="AN312" i="8"/>
  <c r="AN311" i="12" s="1"/>
  <c r="AO312" i="8"/>
  <c r="AO311" i="12" s="1"/>
  <c r="AP312" i="8"/>
  <c r="AP311" i="12" s="1"/>
  <c r="AQ312" i="8"/>
  <c r="AQ311" i="12" s="1"/>
  <c r="AR312" i="8"/>
  <c r="AR311" i="12" s="1"/>
  <c r="AS312" i="8"/>
  <c r="AS311" i="12" s="1"/>
  <c r="AT312" i="8"/>
  <c r="AT311" i="12" s="1"/>
  <c r="AU312" i="8"/>
  <c r="AU311" i="12" s="1"/>
  <c r="AV312" i="8"/>
  <c r="AV311" i="12" s="1"/>
  <c r="AW312" i="8"/>
  <c r="AW311" i="12" s="1"/>
  <c r="AX312" i="8"/>
  <c r="AX311" i="12" s="1"/>
  <c r="AY312" i="8"/>
  <c r="AY311" i="12" s="1"/>
  <c r="AZ312" i="8"/>
  <c r="AZ311" i="12" s="1"/>
  <c r="BA312" i="8"/>
  <c r="BA311" i="12" s="1"/>
  <c r="D313" i="8"/>
  <c r="D312" i="12" s="1"/>
  <c r="F312" i="3"/>
  <c r="G312" i="3"/>
  <c r="G313" i="8" s="1"/>
  <c r="F312" i="5"/>
  <c r="G312" i="5"/>
  <c r="I312" i="3"/>
  <c r="I313" i="8"/>
  <c r="I312" i="12" s="1"/>
  <c r="J312" i="3"/>
  <c r="J313" i="8"/>
  <c r="J312" i="12" s="1"/>
  <c r="I312" i="5"/>
  <c r="J312" i="5"/>
  <c r="K313" i="8"/>
  <c r="K312" i="12" s="1"/>
  <c r="M313" i="8"/>
  <c r="M312" i="12" s="1"/>
  <c r="N313" i="8"/>
  <c r="N312" i="12" s="1"/>
  <c r="O313" i="8"/>
  <c r="O312" i="12" s="1"/>
  <c r="P313" i="8"/>
  <c r="P312" i="12" s="1"/>
  <c r="Q313" i="8"/>
  <c r="Q312" i="12" s="1"/>
  <c r="R313" i="8"/>
  <c r="R312" i="12" s="1"/>
  <c r="S313" i="8"/>
  <c r="S312" i="12" s="1"/>
  <c r="T313" i="8"/>
  <c r="T312" i="12" s="1"/>
  <c r="U313" i="8"/>
  <c r="U312" i="12" s="1"/>
  <c r="V313" i="8"/>
  <c r="V312" i="12" s="1"/>
  <c r="W313" i="8"/>
  <c r="W312" i="12" s="1"/>
  <c r="X313" i="8"/>
  <c r="X312" i="12" s="1"/>
  <c r="Z312" i="3"/>
  <c r="Z313" i="8"/>
  <c r="Z312" i="12" s="1"/>
  <c r="AA312" i="3"/>
  <c r="AA313" i="8"/>
  <c r="AA312" i="12" s="1"/>
  <c r="Z312" i="5"/>
  <c r="AA312" i="5"/>
  <c r="AB313" i="8"/>
  <c r="AB312" i="12" s="1"/>
  <c r="AC313" i="8"/>
  <c r="AC312" i="12" s="1"/>
  <c r="AD313" i="8"/>
  <c r="AD312" i="12" s="1"/>
  <c r="AE313" i="8"/>
  <c r="AE312" i="12" s="1"/>
  <c r="AF313" i="8"/>
  <c r="AF312" i="12" s="1"/>
  <c r="AG313" i="8"/>
  <c r="AG312" i="12" s="1"/>
  <c r="AH313" i="8"/>
  <c r="AH312" i="12" s="1"/>
  <c r="AI313" i="8"/>
  <c r="AI312" i="12" s="1"/>
  <c r="AJ313" i="8"/>
  <c r="AJ312" i="12" s="1"/>
  <c r="AL312" i="3"/>
  <c r="AL313" i="8" s="1"/>
  <c r="AM312" i="3"/>
  <c r="AL312" i="5"/>
  <c r="AM312" i="5"/>
  <c r="AN313" i="8"/>
  <c r="AN312" i="12" s="1"/>
  <c r="AO313" i="8"/>
  <c r="AO312" i="12" s="1"/>
  <c r="AP313" i="8"/>
  <c r="AP312" i="12" s="1"/>
  <c r="AQ313" i="8"/>
  <c r="AQ312" i="12" s="1"/>
  <c r="AR313" i="8"/>
  <c r="AR312" i="12" s="1"/>
  <c r="AS313" i="8"/>
  <c r="AS312" i="12" s="1"/>
  <c r="AT313" i="8"/>
  <c r="AT312" i="12" s="1"/>
  <c r="AU313" i="8"/>
  <c r="AU312" i="12" s="1"/>
  <c r="AV313" i="8"/>
  <c r="AV312" i="12" s="1"/>
  <c r="AW313" i="8"/>
  <c r="AW312" i="12" s="1"/>
  <c r="AX313" i="8"/>
  <c r="AX312" i="12" s="1"/>
  <c r="AY313" i="8"/>
  <c r="AY312" i="12" s="1"/>
  <c r="AZ313" i="8"/>
  <c r="AZ312" i="12" s="1"/>
  <c r="BA313" i="8"/>
  <c r="BA312" i="12" s="1"/>
  <c r="D314" i="8"/>
  <c r="D313" i="12" s="1"/>
  <c r="F313" i="3"/>
  <c r="F314" i="8" s="1"/>
  <c r="G313" i="3"/>
  <c r="G314" i="8"/>
  <c r="F313" i="5"/>
  <c r="G313" i="5"/>
  <c r="I313" i="3"/>
  <c r="I314" i="8"/>
  <c r="I313" i="12" s="1"/>
  <c r="J313" i="3"/>
  <c r="J314" i="8"/>
  <c r="J313" i="12" s="1"/>
  <c r="I313" i="5"/>
  <c r="J313" i="5"/>
  <c r="K314" i="8"/>
  <c r="K313" i="12" s="1"/>
  <c r="M314" i="8"/>
  <c r="M313" i="12" s="1"/>
  <c r="N314" i="8"/>
  <c r="N313" i="12" s="1"/>
  <c r="O314" i="8"/>
  <c r="O313" i="12" s="1"/>
  <c r="P314" i="8"/>
  <c r="P313" i="12" s="1"/>
  <c r="Q314" i="8"/>
  <c r="Q313" i="12" s="1"/>
  <c r="R314" i="8"/>
  <c r="R313" i="12" s="1"/>
  <c r="S314" i="8"/>
  <c r="S313" i="12" s="1"/>
  <c r="T314" i="8"/>
  <c r="T313" i="12" s="1"/>
  <c r="U314" i="8"/>
  <c r="U313" i="12" s="1"/>
  <c r="V314" i="8"/>
  <c r="V313" i="12" s="1"/>
  <c r="W314" i="8"/>
  <c r="W313" i="12" s="1"/>
  <c r="X314" i="8"/>
  <c r="X313" i="12" s="1"/>
  <c r="Z313" i="3"/>
  <c r="Z314" i="8"/>
  <c r="AA313" i="3"/>
  <c r="AA314" i="8"/>
  <c r="AA313" i="12" s="1"/>
  <c r="Z313" i="5"/>
  <c r="Z313" i="12"/>
  <c r="AA313" i="5"/>
  <c r="AB314" i="8"/>
  <c r="AB313" i="12" s="1"/>
  <c r="AC314" i="8"/>
  <c r="AC313" i="12" s="1"/>
  <c r="AD314" i="8"/>
  <c r="AD313" i="12" s="1"/>
  <c r="AE314" i="8"/>
  <c r="AE313" i="12" s="1"/>
  <c r="AF314" i="8"/>
  <c r="AF313" i="12" s="1"/>
  <c r="AG314" i="8"/>
  <c r="AG313" i="12" s="1"/>
  <c r="AH314" i="8"/>
  <c r="AH313" i="12" s="1"/>
  <c r="AI314" i="8"/>
  <c r="AI313" i="12" s="1"/>
  <c r="AJ314" i="8"/>
  <c r="AJ313" i="12" s="1"/>
  <c r="AL313" i="3"/>
  <c r="AL314" i="8" s="1"/>
  <c r="AM313" i="3"/>
  <c r="AL313" i="5"/>
  <c r="AM313" i="5"/>
  <c r="AN314" i="8"/>
  <c r="AN313" i="12" s="1"/>
  <c r="AO314" i="8"/>
  <c r="AO313" i="12" s="1"/>
  <c r="AP314" i="8"/>
  <c r="AP313" i="12" s="1"/>
  <c r="AQ314" i="8"/>
  <c r="AQ313" i="12" s="1"/>
  <c r="AR314" i="8"/>
  <c r="AR313" i="12" s="1"/>
  <c r="AS314" i="8"/>
  <c r="AS313" i="12" s="1"/>
  <c r="AT314" i="8"/>
  <c r="AT313" i="12" s="1"/>
  <c r="AU314" i="8"/>
  <c r="AU313" i="12" s="1"/>
  <c r="AV314" i="8"/>
  <c r="AV313" i="12" s="1"/>
  <c r="AW314" i="8"/>
  <c r="AW313" i="12" s="1"/>
  <c r="AX314" i="8"/>
  <c r="AX313" i="12" s="1"/>
  <c r="AY314" i="8"/>
  <c r="AY313" i="12" s="1"/>
  <c r="AZ314" i="8"/>
  <c r="AZ313" i="12" s="1"/>
  <c r="BA314" i="8"/>
  <c r="BA313" i="12" s="1"/>
  <c r="D315" i="8"/>
  <c r="D314" i="12" s="1"/>
  <c r="F314" i="3"/>
  <c r="F315" i="8"/>
  <c r="G314" i="3"/>
  <c r="G315" i="8" s="1"/>
  <c r="F314" i="5"/>
  <c r="G314" i="5"/>
  <c r="I314" i="3"/>
  <c r="I315" i="8"/>
  <c r="J314" i="3"/>
  <c r="J315" i="8"/>
  <c r="J314" i="12" s="1"/>
  <c r="I314" i="5"/>
  <c r="J314" i="5"/>
  <c r="K315" i="8"/>
  <c r="K314" i="12" s="1"/>
  <c r="M315" i="8"/>
  <c r="M314" i="12" s="1"/>
  <c r="N315" i="8"/>
  <c r="N314" i="12" s="1"/>
  <c r="O315" i="8"/>
  <c r="O314" i="12" s="1"/>
  <c r="P315" i="8"/>
  <c r="P314" i="12" s="1"/>
  <c r="Q315" i="8"/>
  <c r="Q314" i="12" s="1"/>
  <c r="R315" i="8"/>
  <c r="R314" i="12" s="1"/>
  <c r="S315" i="8"/>
  <c r="S314" i="12" s="1"/>
  <c r="T315" i="8"/>
  <c r="T314" i="12" s="1"/>
  <c r="U315" i="8"/>
  <c r="U314" i="12" s="1"/>
  <c r="V315" i="8"/>
  <c r="V314" i="12" s="1"/>
  <c r="W315" i="8"/>
  <c r="W314" i="12" s="1"/>
  <c r="X315" i="8"/>
  <c r="X314" i="12" s="1"/>
  <c r="Z314" i="3"/>
  <c r="Z315" i="8"/>
  <c r="Z314" i="12" s="1"/>
  <c r="AA314" i="3"/>
  <c r="AA315" i="8"/>
  <c r="AA314" i="12" s="1"/>
  <c r="Z314" i="5"/>
  <c r="AA314" i="5"/>
  <c r="AB315" i="8"/>
  <c r="AB314" i="12" s="1"/>
  <c r="AC315" i="8"/>
  <c r="AC314" i="12" s="1"/>
  <c r="AD315" i="8"/>
  <c r="AD314" i="12" s="1"/>
  <c r="AE315" i="8"/>
  <c r="AE314" i="12" s="1"/>
  <c r="AF315" i="8"/>
  <c r="AF314" i="12" s="1"/>
  <c r="AG315" i="8"/>
  <c r="AG314" i="12" s="1"/>
  <c r="AH315" i="8"/>
  <c r="AH314" i="12" s="1"/>
  <c r="AI315" i="8"/>
  <c r="AI314" i="12" s="1"/>
  <c r="AJ315" i="8"/>
  <c r="AJ314" i="12" s="1"/>
  <c r="AL314" i="3"/>
  <c r="AL315" i="8"/>
  <c r="AM314" i="3"/>
  <c r="AL314" i="5"/>
  <c r="AM314" i="5"/>
  <c r="AN315" i="8"/>
  <c r="AN314" i="12" s="1"/>
  <c r="AO315" i="8"/>
  <c r="AO314" i="12" s="1"/>
  <c r="AP315" i="8"/>
  <c r="AP314" i="12" s="1"/>
  <c r="AQ315" i="8"/>
  <c r="AQ314" i="12" s="1"/>
  <c r="AR315" i="8"/>
  <c r="AR314" i="12" s="1"/>
  <c r="AS315" i="8"/>
  <c r="AS314" i="12" s="1"/>
  <c r="AT315" i="8"/>
  <c r="AT314" i="12" s="1"/>
  <c r="AU315" i="8"/>
  <c r="AU314" i="12" s="1"/>
  <c r="AV315" i="8"/>
  <c r="AV314" i="12" s="1"/>
  <c r="AW315" i="8"/>
  <c r="AW314" i="12" s="1"/>
  <c r="AX315" i="8"/>
  <c r="AX314" i="12" s="1"/>
  <c r="AY315" i="8"/>
  <c r="AY314" i="12" s="1"/>
  <c r="AZ315" i="8"/>
  <c r="AZ314" i="12" s="1"/>
  <c r="BA315" i="8"/>
  <c r="BA314" i="12" s="1"/>
  <c r="D316" i="8"/>
  <c r="D315" i="12" s="1"/>
  <c r="F315" i="3"/>
  <c r="F316" i="8"/>
  <c r="G315" i="3"/>
  <c r="G316" i="8" s="1"/>
  <c r="F315" i="5"/>
  <c r="G315" i="5"/>
  <c r="I315" i="3"/>
  <c r="I316" i="8"/>
  <c r="J315" i="3"/>
  <c r="J316" i="8"/>
  <c r="I315" i="5"/>
  <c r="I315" i="12"/>
  <c r="J315" i="5"/>
  <c r="J315" i="12"/>
  <c r="K316" i="8"/>
  <c r="K315" i="12" s="1"/>
  <c r="M316" i="8"/>
  <c r="M315" i="12" s="1"/>
  <c r="N316" i="8"/>
  <c r="N315" i="12" s="1"/>
  <c r="O316" i="8"/>
  <c r="O315" i="12" s="1"/>
  <c r="P316" i="8"/>
  <c r="P315" i="12" s="1"/>
  <c r="Q316" i="8"/>
  <c r="Q315" i="12" s="1"/>
  <c r="R316" i="8"/>
  <c r="R315" i="12" s="1"/>
  <c r="S316" i="8"/>
  <c r="S315" i="12" s="1"/>
  <c r="T316" i="8"/>
  <c r="T315" i="12" s="1"/>
  <c r="U316" i="8"/>
  <c r="U315" i="12" s="1"/>
  <c r="V316" i="8"/>
  <c r="V315" i="12" s="1"/>
  <c r="W316" i="8"/>
  <c r="W315" i="12" s="1"/>
  <c r="X316" i="8"/>
  <c r="X315" i="12" s="1"/>
  <c r="Z315" i="3"/>
  <c r="Z316" i="8"/>
  <c r="AA315" i="3"/>
  <c r="AA316" i="8"/>
  <c r="AA315" i="12" s="1"/>
  <c r="Z315" i="5"/>
  <c r="AA315" i="5"/>
  <c r="AB316" i="8"/>
  <c r="AB315" i="12" s="1"/>
  <c r="AC316" i="8"/>
  <c r="AC315" i="12" s="1"/>
  <c r="AD316" i="8"/>
  <c r="AD315" i="12" s="1"/>
  <c r="AE316" i="8"/>
  <c r="AE315" i="12" s="1"/>
  <c r="AF316" i="8"/>
  <c r="AF315" i="12" s="1"/>
  <c r="AG316" i="8"/>
  <c r="AG315" i="12" s="1"/>
  <c r="AH316" i="8"/>
  <c r="AH315" i="12" s="1"/>
  <c r="AI316" i="8"/>
  <c r="AI315" i="12" s="1"/>
  <c r="AJ316" i="8"/>
  <c r="AJ315" i="12"/>
  <c r="AL315" i="3"/>
  <c r="AL316" i="8"/>
  <c r="AM315" i="3"/>
  <c r="AM316" i="8"/>
  <c r="AM315" i="12" s="1"/>
  <c r="AL315" i="5"/>
  <c r="AM315" i="5"/>
  <c r="AN316" i="8"/>
  <c r="AN315" i="12" s="1"/>
  <c r="AO316" i="8"/>
  <c r="AO315" i="12" s="1"/>
  <c r="AP316" i="8"/>
  <c r="AP315" i="12" s="1"/>
  <c r="AQ316" i="8"/>
  <c r="AQ315" i="12" s="1"/>
  <c r="AR316" i="8"/>
  <c r="AR315" i="12" s="1"/>
  <c r="AS316" i="8"/>
  <c r="AS315" i="12" s="1"/>
  <c r="AT316" i="8"/>
  <c r="AT315" i="12" s="1"/>
  <c r="AU316" i="8"/>
  <c r="AU315" i="12" s="1"/>
  <c r="AV316" i="8"/>
  <c r="AV315" i="12" s="1"/>
  <c r="AW316" i="8"/>
  <c r="AW315" i="12" s="1"/>
  <c r="AX316" i="8"/>
  <c r="AX315" i="12" s="1"/>
  <c r="AY316" i="8"/>
  <c r="AY315" i="12" s="1"/>
  <c r="AZ316" i="8"/>
  <c r="AZ315" i="12" s="1"/>
  <c r="BA316" i="8"/>
  <c r="BA315" i="12" s="1"/>
  <c r="D317" i="8"/>
  <c r="D316" i="12" s="1"/>
  <c r="F316" i="3"/>
  <c r="F317" i="8" s="1"/>
  <c r="F316" i="12" s="1"/>
  <c r="G316" i="3"/>
  <c r="G317" i="8" s="1"/>
  <c r="F316" i="5"/>
  <c r="G316" i="5"/>
  <c r="I316" i="3"/>
  <c r="I317" i="8"/>
  <c r="I316" i="12" s="1"/>
  <c r="J316" i="3"/>
  <c r="J317" i="8"/>
  <c r="J316" i="12" s="1"/>
  <c r="I316" i="5"/>
  <c r="J316" i="5"/>
  <c r="K317" i="8"/>
  <c r="K316" i="12" s="1"/>
  <c r="M317" i="8"/>
  <c r="M316" i="12" s="1"/>
  <c r="N317" i="8"/>
  <c r="N316" i="12" s="1"/>
  <c r="O317" i="8"/>
  <c r="O316" i="12" s="1"/>
  <c r="P317" i="8"/>
  <c r="P316" i="12" s="1"/>
  <c r="Q317" i="8"/>
  <c r="Q316" i="12" s="1"/>
  <c r="R317" i="8"/>
  <c r="R316" i="12" s="1"/>
  <c r="S317" i="8"/>
  <c r="S316" i="12" s="1"/>
  <c r="T317" i="8"/>
  <c r="T316" i="12" s="1"/>
  <c r="U317" i="8"/>
  <c r="U316" i="12" s="1"/>
  <c r="V317" i="8"/>
  <c r="V316" i="12" s="1"/>
  <c r="W317" i="8"/>
  <c r="W316" i="12" s="1"/>
  <c r="X317" i="8"/>
  <c r="X316" i="12" s="1"/>
  <c r="Z316" i="3"/>
  <c r="Z317" i="8"/>
  <c r="AA316" i="3"/>
  <c r="AA317" i="8"/>
  <c r="AA316" i="12" s="1"/>
  <c r="Z316" i="5"/>
  <c r="Z316" i="12"/>
  <c r="AA316" i="5"/>
  <c r="AB317" i="8"/>
  <c r="AB316" i="12" s="1"/>
  <c r="AC317" i="8"/>
  <c r="AC316" i="12" s="1"/>
  <c r="AD317" i="8"/>
  <c r="AD316" i="12" s="1"/>
  <c r="AE317" i="8"/>
  <c r="AE316" i="12" s="1"/>
  <c r="AF317" i="8"/>
  <c r="AF316" i="12" s="1"/>
  <c r="AG317" i="8"/>
  <c r="AG316" i="12" s="1"/>
  <c r="AH317" i="8"/>
  <c r="AH316" i="12" s="1"/>
  <c r="AI317" i="8"/>
  <c r="AI316" i="12" s="1"/>
  <c r="AJ317" i="8"/>
  <c r="AJ316" i="12" s="1"/>
  <c r="AL316" i="3"/>
  <c r="AL317" i="8" s="1"/>
  <c r="AM316" i="3"/>
  <c r="AM317" i="8"/>
  <c r="AL316" i="5"/>
  <c r="AM316" i="5"/>
  <c r="AN317" i="8"/>
  <c r="AN316" i="12" s="1"/>
  <c r="AO317" i="8"/>
  <c r="AO316" i="12" s="1"/>
  <c r="AP317" i="8"/>
  <c r="AP316" i="12" s="1"/>
  <c r="AQ317" i="8"/>
  <c r="AQ316" i="12" s="1"/>
  <c r="AR317" i="8"/>
  <c r="AR316" i="12" s="1"/>
  <c r="AS317" i="8"/>
  <c r="AS316" i="12" s="1"/>
  <c r="AT317" i="8"/>
  <c r="AT316" i="12" s="1"/>
  <c r="AU317" i="8"/>
  <c r="AU316" i="12" s="1"/>
  <c r="AV317" i="8"/>
  <c r="AV316" i="12" s="1"/>
  <c r="AW317" i="8"/>
  <c r="AW316" i="12" s="1"/>
  <c r="AX317" i="8"/>
  <c r="AX316" i="12" s="1"/>
  <c r="AY317" i="8"/>
  <c r="AY316" i="12" s="1"/>
  <c r="AZ317" i="8"/>
  <c r="AZ316" i="12" s="1"/>
  <c r="BA317" i="8"/>
  <c r="BA316" i="12" s="1"/>
  <c r="D318" i="8"/>
  <c r="D317" i="12" s="1"/>
  <c r="F317" i="3"/>
  <c r="F318" i="8" s="1"/>
  <c r="G317" i="3"/>
  <c r="G318" i="8" s="1"/>
  <c r="F317" i="5"/>
  <c r="G317" i="5"/>
  <c r="I317" i="3"/>
  <c r="I318" i="8"/>
  <c r="J317" i="3"/>
  <c r="J318" i="8"/>
  <c r="J317" i="12" s="1"/>
  <c r="I317" i="5"/>
  <c r="J317" i="5"/>
  <c r="K318" i="8"/>
  <c r="K317" i="12" s="1"/>
  <c r="M318" i="8"/>
  <c r="M317" i="12" s="1"/>
  <c r="N318" i="8"/>
  <c r="N317" i="12" s="1"/>
  <c r="O318" i="8"/>
  <c r="O317" i="12" s="1"/>
  <c r="P318" i="8"/>
  <c r="P317" i="12" s="1"/>
  <c r="Q318" i="8"/>
  <c r="Q317" i="12" s="1"/>
  <c r="R318" i="8"/>
  <c r="R317" i="12" s="1"/>
  <c r="S318" i="8"/>
  <c r="S317" i="12" s="1"/>
  <c r="T318" i="8"/>
  <c r="T317" i="12" s="1"/>
  <c r="U318" i="8"/>
  <c r="U317" i="12" s="1"/>
  <c r="V318" i="8"/>
  <c r="V317" i="12" s="1"/>
  <c r="W318" i="8"/>
  <c r="W317" i="12" s="1"/>
  <c r="X318" i="8"/>
  <c r="X317" i="12" s="1"/>
  <c r="Z317" i="3"/>
  <c r="Z318" i="8"/>
  <c r="AA317" i="3"/>
  <c r="AA318" i="8"/>
  <c r="Z317" i="5"/>
  <c r="Z317" i="12"/>
  <c r="AA317" i="5"/>
  <c r="AA317" i="12"/>
  <c r="AB318" i="8"/>
  <c r="AB317" i="12" s="1"/>
  <c r="AC318" i="8"/>
  <c r="AC317" i="12" s="1"/>
  <c r="AD318" i="8"/>
  <c r="AD317" i="12" s="1"/>
  <c r="AE318" i="8"/>
  <c r="AE317" i="12" s="1"/>
  <c r="AF318" i="8"/>
  <c r="AF317" i="12" s="1"/>
  <c r="AG318" i="8"/>
  <c r="AG317" i="12" s="1"/>
  <c r="AH318" i="8"/>
  <c r="AH317" i="12" s="1"/>
  <c r="AI318" i="8"/>
  <c r="AI317" i="12" s="1"/>
  <c r="AJ318" i="8"/>
  <c r="AJ317" i="12" s="1"/>
  <c r="AL317" i="3"/>
  <c r="AL318" i="8"/>
  <c r="AM317" i="3"/>
  <c r="AM318" i="8" s="1"/>
  <c r="AL317" i="5"/>
  <c r="AM317" i="5"/>
  <c r="AN318" i="8"/>
  <c r="AN317" i="12" s="1"/>
  <c r="AO318" i="8"/>
  <c r="AO317" i="12" s="1"/>
  <c r="AP318" i="8"/>
  <c r="AP317" i="12" s="1"/>
  <c r="AQ318" i="8"/>
  <c r="AQ317" i="12" s="1"/>
  <c r="AR318" i="8"/>
  <c r="AR317" i="12" s="1"/>
  <c r="AS318" i="8"/>
  <c r="AS317" i="12" s="1"/>
  <c r="AT318" i="8"/>
  <c r="AT317" i="12" s="1"/>
  <c r="AU318" i="8"/>
  <c r="AU317" i="12" s="1"/>
  <c r="AV318" i="8"/>
  <c r="AV317" i="12" s="1"/>
  <c r="AW318" i="8"/>
  <c r="AW317" i="12" s="1"/>
  <c r="AX318" i="8"/>
  <c r="AX317" i="12" s="1"/>
  <c r="AY318" i="8"/>
  <c r="AY317" i="12" s="1"/>
  <c r="AZ318" i="8"/>
  <c r="AZ317" i="12" s="1"/>
  <c r="BA318" i="8"/>
  <c r="BA317" i="12" s="1"/>
  <c r="D319" i="8"/>
  <c r="D318" i="12" s="1"/>
  <c r="F318" i="3"/>
  <c r="F319" i="8" s="1"/>
  <c r="G318" i="3"/>
  <c r="G319" i="8" s="1"/>
  <c r="F318" i="5"/>
  <c r="G318" i="5"/>
  <c r="I318" i="3"/>
  <c r="I319" i="8"/>
  <c r="J318" i="3"/>
  <c r="J319" i="8"/>
  <c r="J318" i="12" s="1"/>
  <c r="I318" i="5"/>
  <c r="I318" i="12"/>
  <c r="J318" i="5"/>
  <c r="K319" i="8"/>
  <c r="K318" i="12" s="1"/>
  <c r="M319" i="8"/>
  <c r="M318" i="12" s="1"/>
  <c r="N319" i="8"/>
  <c r="N318" i="12" s="1"/>
  <c r="O319" i="8"/>
  <c r="O318" i="12" s="1"/>
  <c r="P319" i="8"/>
  <c r="P318" i="12" s="1"/>
  <c r="Q319" i="8"/>
  <c r="Q318" i="12" s="1"/>
  <c r="R319" i="8"/>
  <c r="R318" i="12" s="1"/>
  <c r="S319" i="8"/>
  <c r="S318" i="12" s="1"/>
  <c r="T319" i="8"/>
  <c r="T318" i="12" s="1"/>
  <c r="U319" i="8"/>
  <c r="U318" i="12" s="1"/>
  <c r="V319" i="8"/>
  <c r="V318" i="12" s="1"/>
  <c r="W319" i="8"/>
  <c r="W318" i="12" s="1"/>
  <c r="X319" i="8"/>
  <c r="X318" i="12" s="1"/>
  <c r="Z318" i="3"/>
  <c r="Z319" i="8"/>
  <c r="Z318" i="12" s="1"/>
  <c r="AA318" i="3"/>
  <c r="AA319" i="8"/>
  <c r="AA318" i="12" s="1"/>
  <c r="Z318" i="5"/>
  <c r="AA318" i="5"/>
  <c r="AB319" i="8"/>
  <c r="AB318" i="12" s="1"/>
  <c r="AC319" i="8"/>
  <c r="AC318" i="12" s="1"/>
  <c r="AD319" i="8"/>
  <c r="AD318" i="12" s="1"/>
  <c r="AE319" i="8"/>
  <c r="AE318" i="12" s="1"/>
  <c r="AF319" i="8"/>
  <c r="AF318" i="12" s="1"/>
  <c r="AG319" i="8"/>
  <c r="AG318" i="12" s="1"/>
  <c r="AH319" i="8"/>
  <c r="AH318" i="12" s="1"/>
  <c r="AI319" i="8"/>
  <c r="AI318" i="12" s="1"/>
  <c r="AJ319" i="8"/>
  <c r="AJ318" i="12" s="1"/>
  <c r="AL318" i="3"/>
  <c r="AL319" i="8"/>
  <c r="AM318" i="3"/>
  <c r="AM319" i="8" s="1"/>
  <c r="AL318" i="5"/>
  <c r="AM318" i="5"/>
  <c r="AN319" i="8"/>
  <c r="AN318" i="12" s="1"/>
  <c r="AO319" i="8"/>
  <c r="AO318" i="12" s="1"/>
  <c r="AP319" i="8"/>
  <c r="AP318" i="12" s="1"/>
  <c r="AQ319" i="8"/>
  <c r="AQ318" i="12" s="1"/>
  <c r="AR319" i="8"/>
  <c r="AR318" i="12" s="1"/>
  <c r="AS319" i="8"/>
  <c r="AS318" i="12" s="1"/>
  <c r="AT319" i="8"/>
  <c r="AT318" i="12" s="1"/>
  <c r="AU319" i="8"/>
  <c r="AU318" i="12" s="1"/>
  <c r="AV319" i="8"/>
  <c r="AV318" i="12" s="1"/>
  <c r="AW319" i="8"/>
  <c r="AW318" i="12" s="1"/>
  <c r="AX319" i="8"/>
  <c r="AX318" i="12" s="1"/>
  <c r="AY319" i="8"/>
  <c r="AY318" i="12" s="1"/>
  <c r="AZ319" i="8"/>
  <c r="AZ318" i="12" s="1"/>
  <c r="BA319" i="8"/>
  <c r="BA318" i="12" s="1"/>
  <c r="D320" i="8"/>
  <c r="D319" i="12" s="1"/>
  <c r="F319" i="3"/>
  <c r="F320" i="8" s="1"/>
  <c r="G319" i="3"/>
  <c r="G320" i="8"/>
  <c r="F319" i="5"/>
  <c r="G319" i="5"/>
  <c r="I319" i="3"/>
  <c r="I320" i="8"/>
  <c r="J319" i="3"/>
  <c r="J320" i="8"/>
  <c r="J319" i="12" s="1"/>
  <c r="I319" i="5"/>
  <c r="J319" i="5"/>
  <c r="K320" i="8"/>
  <c r="K319" i="12" s="1"/>
  <c r="M320" i="8"/>
  <c r="M319" i="12" s="1"/>
  <c r="N320" i="8"/>
  <c r="N319" i="12" s="1"/>
  <c r="O320" i="8"/>
  <c r="O319" i="12" s="1"/>
  <c r="P320" i="8"/>
  <c r="P319" i="12" s="1"/>
  <c r="Q320" i="8"/>
  <c r="Q319" i="12" s="1"/>
  <c r="R320" i="8"/>
  <c r="R319" i="12" s="1"/>
  <c r="S320" i="8"/>
  <c r="S319" i="12" s="1"/>
  <c r="T320" i="8"/>
  <c r="T319" i="12" s="1"/>
  <c r="U320" i="8"/>
  <c r="U319" i="12" s="1"/>
  <c r="V320" i="8"/>
  <c r="V319" i="12" s="1"/>
  <c r="W320" i="8"/>
  <c r="W319" i="12" s="1"/>
  <c r="X320" i="8"/>
  <c r="X319" i="12" s="1"/>
  <c r="Z319" i="3"/>
  <c r="Z320" i="8"/>
  <c r="AA319" i="3"/>
  <c r="AA320" i="8"/>
  <c r="AA319" i="12" s="1"/>
  <c r="Z319" i="5"/>
  <c r="AA319" i="5"/>
  <c r="AB320" i="8"/>
  <c r="AB319" i="12" s="1"/>
  <c r="AC320" i="8"/>
  <c r="AC319" i="12" s="1"/>
  <c r="AD320" i="8"/>
  <c r="AD319" i="12" s="1"/>
  <c r="AE320" i="8"/>
  <c r="AE319" i="12" s="1"/>
  <c r="AF320" i="8"/>
  <c r="AF319" i="12" s="1"/>
  <c r="AG320" i="8"/>
  <c r="AG319" i="12" s="1"/>
  <c r="AH320" i="8"/>
  <c r="AH319" i="12" s="1"/>
  <c r="AI320" i="8"/>
  <c r="AI319" i="12" s="1"/>
  <c r="AJ320" i="8"/>
  <c r="AJ319" i="12" s="1"/>
  <c r="AL319" i="3"/>
  <c r="AL320" i="8"/>
  <c r="AM319" i="3"/>
  <c r="AM320" i="8" s="1"/>
  <c r="AL319" i="5"/>
  <c r="AM319" i="5"/>
  <c r="AN320" i="8"/>
  <c r="AN319" i="12" s="1"/>
  <c r="AO320" i="8"/>
  <c r="AO319" i="12" s="1"/>
  <c r="AP320" i="8"/>
  <c r="AP319" i="12" s="1"/>
  <c r="AQ320" i="8"/>
  <c r="AQ319" i="12" s="1"/>
  <c r="AR320" i="8"/>
  <c r="AR319" i="12" s="1"/>
  <c r="AS320" i="8"/>
  <c r="AS319" i="12" s="1"/>
  <c r="AT320" i="8"/>
  <c r="AT319" i="12" s="1"/>
  <c r="AU320" i="8"/>
  <c r="AU319" i="12" s="1"/>
  <c r="AV320" i="8"/>
  <c r="AV319" i="12" s="1"/>
  <c r="AW320" i="8"/>
  <c r="AW319" i="12" s="1"/>
  <c r="AX320" i="8"/>
  <c r="AX319" i="12" s="1"/>
  <c r="AY320" i="8"/>
  <c r="AY319" i="12" s="1"/>
  <c r="AZ320" i="8"/>
  <c r="AZ319" i="12" s="1"/>
  <c r="BA320" i="8"/>
  <c r="BA319" i="12" s="1"/>
  <c r="D321" i="8"/>
  <c r="D320" i="12" s="1"/>
  <c r="F320" i="3"/>
  <c r="F321" i="8" s="1"/>
  <c r="G320" i="3"/>
  <c r="G321" i="8"/>
  <c r="F320" i="5"/>
  <c r="G320" i="5"/>
  <c r="I320" i="3"/>
  <c r="I321" i="8"/>
  <c r="I320" i="12" s="1"/>
  <c r="J320" i="3"/>
  <c r="J321" i="8"/>
  <c r="J320" i="12" s="1"/>
  <c r="I320" i="5"/>
  <c r="J320" i="5"/>
  <c r="K321" i="8"/>
  <c r="K320" i="12" s="1"/>
  <c r="M321" i="8"/>
  <c r="M320" i="12" s="1"/>
  <c r="N321" i="8"/>
  <c r="N320" i="12" s="1"/>
  <c r="O321" i="8"/>
  <c r="O320" i="12" s="1"/>
  <c r="P321" i="8"/>
  <c r="P320" i="12" s="1"/>
  <c r="Q321" i="8"/>
  <c r="Q320" i="12" s="1"/>
  <c r="R321" i="8"/>
  <c r="R320" i="12" s="1"/>
  <c r="S321" i="8"/>
  <c r="S320" i="12" s="1"/>
  <c r="T321" i="8"/>
  <c r="T320" i="12" s="1"/>
  <c r="U321" i="8"/>
  <c r="U320" i="12" s="1"/>
  <c r="V321" i="8"/>
  <c r="V320" i="12" s="1"/>
  <c r="W321" i="8"/>
  <c r="W320" i="12" s="1"/>
  <c r="X321" i="8"/>
  <c r="X320" i="12" s="1"/>
  <c r="Z320" i="3"/>
  <c r="Z321" i="8"/>
  <c r="AA320" i="3"/>
  <c r="AA321" i="8"/>
  <c r="AA320" i="12" s="1"/>
  <c r="Z320" i="5"/>
  <c r="AA320" i="5"/>
  <c r="AB321" i="8"/>
  <c r="AB320" i="12" s="1"/>
  <c r="AC321" i="8"/>
  <c r="AC320" i="12" s="1"/>
  <c r="AD321" i="8"/>
  <c r="AD320" i="12" s="1"/>
  <c r="AE321" i="8"/>
  <c r="AE320" i="12" s="1"/>
  <c r="AF321" i="8"/>
  <c r="AF320" i="12" s="1"/>
  <c r="AG321" i="8"/>
  <c r="AG320" i="12" s="1"/>
  <c r="AH321" i="8"/>
  <c r="AH320" i="12" s="1"/>
  <c r="AI321" i="8"/>
  <c r="AI320" i="12" s="1"/>
  <c r="AJ321" i="8"/>
  <c r="AJ320" i="12" s="1"/>
  <c r="AL320" i="3"/>
  <c r="AL321" i="8"/>
  <c r="AM320" i="3"/>
  <c r="AM321" i="8"/>
  <c r="AL320" i="5"/>
  <c r="AM320" i="5"/>
  <c r="AN321" i="8"/>
  <c r="AN320" i="12" s="1"/>
  <c r="AO321" i="8"/>
  <c r="AO320" i="12" s="1"/>
  <c r="AP321" i="8"/>
  <c r="AP320" i="12" s="1"/>
  <c r="AQ321" i="8"/>
  <c r="AQ320" i="12" s="1"/>
  <c r="AR321" i="8"/>
  <c r="AR320" i="12" s="1"/>
  <c r="AS321" i="8"/>
  <c r="AS320" i="12" s="1"/>
  <c r="AT321" i="8"/>
  <c r="AT320" i="12" s="1"/>
  <c r="AU321" i="8"/>
  <c r="AU320" i="12" s="1"/>
  <c r="AV321" i="8"/>
  <c r="AV320" i="12" s="1"/>
  <c r="AW321" i="8"/>
  <c r="AW320" i="12" s="1"/>
  <c r="AX321" i="8"/>
  <c r="AX320" i="12" s="1"/>
  <c r="AY321" i="8"/>
  <c r="AY320" i="12" s="1"/>
  <c r="AZ321" i="8"/>
  <c r="AZ320" i="12" s="1"/>
  <c r="BA321" i="8"/>
  <c r="BA320" i="12" s="1"/>
  <c r="D322" i="8"/>
  <c r="D321" i="12" s="1"/>
  <c r="F321" i="3"/>
  <c r="F322" i="8" s="1"/>
  <c r="G321" i="3"/>
  <c r="G322" i="8" s="1"/>
  <c r="F321" i="5"/>
  <c r="G321" i="5"/>
  <c r="I321" i="3"/>
  <c r="I322" i="8"/>
  <c r="J321" i="3"/>
  <c r="J322" i="8"/>
  <c r="J321" i="12" s="1"/>
  <c r="I321" i="5"/>
  <c r="I321" i="12"/>
  <c r="J321" i="5"/>
  <c r="K322" i="8"/>
  <c r="K321" i="12" s="1"/>
  <c r="M322" i="8"/>
  <c r="M321" i="12" s="1"/>
  <c r="N322" i="8"/>
  <c r="N321" i="12" s="1"/>
  <c r="O322" i="8"/>
  <c r="O321" i="12" s="1"/>
  <c r="P322" i="8"/>
  <c r="P321" i="12" s="1"/>
  <c r="Q322" i="8"/>
  <c r="Q321" i="12" s="1"/>
  <c r="R322" i="8"/>
  <c r="R321" i="12" s="1"/>
  <c r="S322" i="8"/>
  <c r="S321" i="12" s="1"/>
  <c r="T322" i="8"/>
  <c r="T321" i="12" s="1"/>
  <c r="U322" i="8"/>
  <c r="U321" i="12" s="1"/>
  <c r="V322" i="8"/>
  <c r="V321" i="12" s="1"/>
  <c r="W322" i="8"/>
  <c r="W321" i="12" s="1"/>
  <c r="X322" i="8"/>
  <c r="X321" i="12" s="1"/>
  <c r="Z321" i="3"/>
  <c r="Z322" i="8"/>
  <c r="AA321" i="3"/>
  <c r="AA322" i="8"/>
  <c r="AA321" i="12" s="1"/>
  <c r="Z321" i="5"/>
  <c r="AA321" i="5"/>
  <c r="AB322" i="8"/>
  <c r="AB321" i="12" s="1"/>
  <c r="AC322" i="8"/>
  <c r="AC321" i="12" s="1"/>
  <c r="AD322" i="8"/>
  <c r="AD321" i="12" s="1"/>
  <c r="AE322" i="8"/>
  <c r="AE321" i="12" s="1"/>
  <c r="AF322" i="8"/>
  <c r="AF321" i="12" s="1"/>
  <c r="AG322" i="8"/>
  <c r="AG321" i="12" s="1"/>
  <c r="AH322" i="8"/>
  <c r="AH321" i="12" s="1"/>
  <c r="AI322" i="8"/>
  <c r="AI321" i="12" s="1"/>
  <c r="AJ322" i="8"/>
  <c r="AJ321" i="12" s="1"/>
  <c r="AL321" i="3"/>
  <c r="AL322" i="8"/>
  <c r="AM321" i="3"/>
  <c r="AM322" i="8"/>
  <c r="AL321" i="5"/>
  <c r="AM321" i="5"/>
  <c r="AN322" i="8"/>
  <c r="AN321" i="12" s="1"/>
  <c r="AO322" i="8"/>
  <c r="AO321" i="12" s="1"/>
  <c r="AP322" i="8"/>
  <c r="AP321" i="12" s="1"/>
  <c r="AQ322" i="8"/>
  <c r="AQ321" i="12" s="1"/>
  <c r="AR322" i="8"/>
  <c r="AR321" i="12" s="1"/>
  <c r="AS322" i="8"/>
  <c r="AS321" i="12" s="1"/>
  <c r="AT322" i="8"/>
  <c r="AT321" i="12" s="1"/>
  <c r="AU322" i="8"/>
  <c r="AU321" i="12" s="1"/>
  <c r="AV322" i="8"/>
  <c r="AV321" i="12" s="1"/>
  <c r="AW322" i="8"/>
  <c r="AW321" i="12" s="1"/>
  <c r="AX322" i="8"/>
  <c r="AX321" i="12" s="1"/>
  <c r="AY322" i="8"/>
  <c r="AY321" i="12" s="1"/>
  <c r="AZ322" i="8"/>
  <c r="AZ321" i="12" s="1"/>
  <c r="BA322" i="8"/>
  <c r="BA321" i="12" s="1"/>
  <c r="D323" i="8"/>
  <c r="D322" i="12" s="1"/>
  <c r="F322" i="3"/>
  <c r="F323" i="8" s="1"/>
  <c r="G322" i="3"/>
  <c r="G323" i="8" s="1"/>
  <c r="F322" i="5"/>
  <c r="G322" i="5"/>
  <c r="I322" i="3"/>
  <c r="I323" i="8"/>
  <c r="I322" i="12" s="1"/>
  <c r="J322" i="3"/>
  <c r="J323" i="8"/>
  <c r="I322" i="5"/>
  <c r="J322" i="5"/>
  <c r="K323" i="8"/>
  <c r="K322" i="12" s="1"/>
  <c r="M323" i="8"/>
  <c r="M322" i="12" s="1"/>
  <c r="N323" i="8"/>
  <c r="N322" i="12" s="1"/>
  <c r="O323" i="8"/>
  <c r="O322" i="12" s="1"/>
  <c r="P323" i="8"/>
  <c r="P322" i="12" s="1"/>
  <c r="Q323" i="8"/>
  <c r="Q322" i="12" s="1"/>
  <c r="R323" i="8"/>
  <c r="R322" i="12" s="1"/>
  <c r="S323" i="8"/>
  <c r="S322" i="12" s="1"/>
  <c r="T323" i="8"/>
  <c r="T322" i="12" s="1"/>
  <c r="U323" i="8"/>
  <c r="U322" i="12" s="1"/>
  <c r="V323" i="8"/>
  <c r="V322" i="12" s="1"/>
  <c r="W323" i="8"/>
  <c r="W322" i="12" s="1"/>
  <c r="X323" i="8"/>
  <c r="X322" i="12" s="1"/>
  <c r="Z322" i="3"/>
  <c r="Z323" i="8"/>
  <c r="Z322" i="12" s="1"/>
  <c r="AA322" i="3"/>
  <c r="AA323" i="8"/>
  <c r="AA322" i="12" s="1"/>
  <c r="Z322" i="5"/>
  <c r="AA322" i="5"/>
  <c r="AB323" i="8"/>
  <c r="AB322" i="12" s="1"/>
  <c r="AC323" i="8"/>
  <c r="AC322" i="12" s="1"/>
  <c r="AD323" i="8"/>
  <c r="AD322" i="12" s="1"/>
  <c r="AE323" i="8"/>
  <c r="AE322" i="12" s="1"/>
  <c r="AF323" i="8"/>
  <c r="AF322" i="12" s="1"/>
  <c r="AG323" i="8"/>
  <c r="AG322" i="12" s="1"/>
  <c r="AH323" i="8"/>
  <c r="AH322" i="12" s="1"/>
  <c r="AI323" i="8"/>
  <c r="AI322" i="12" s="1"/>
  <c r="AJ323" i="8"/>
  <c r="AJ322" i="12" s="1"/>
  <c r="AL322" i="3"/>
  <c r="AL323" i="8"/>
  <c r="AL322" i="12" s="1"/>
  <c r="AM322" i="3"/>
  <c r="AM323" i="8"/>
  <c r="AL322" i="5"/>
  <c r="AM322" i="5"/>
  <c r="AN323" i="8"/>
  <c r="AN322" i="12" s="1"/>
  <c r="AO323" i="8"/>
  <c r="AO322" i="12" s="1"/>
  <c r="AP323" i="8"/>
  <c r="AP322" i="12" s="1"/>
  <c r="AQ323" i="8"/>
  <c r="AQ322" i="12" s="1"/>
  <c r="AR323" i="8"/>
  <c r="AR322" i="12" s="1"/>
  <c r="AS323" i="8"/>
  <c r="AS322" i="12" s="1"/>
  <c r="AT323" i="8"/>
  <c r="AT322" i="12" s="1"/>
  <c r="AU323" i="8"/>
  <c r="AU322" i="12" s="1"/>
  <c r="AV323" i="8"/>
  <c r="AV322" i="12" s="1"/>
  <c r="AW323" i="8"/>
  <c r="AW322" i="12" s="1"/>
  <c r="AX323" i="8"/>
  <c r="AX322" i="12" s="1"/>
  <c r="AY323" i="8"/>
  <c r="AY322" i="12" s="1"/>
  <c r="AZ323" i="8"/>
  <c r="AZ322" i="12" s="1"/>
  <c r="BA323" i="8"/>
  <c r="BA322" i="12" s="1"/>
  <c r="D324" i="8"/>
  <c r="D323" i="12" s="1"/>
  <c r="F323" i="3"/>
  <c r="F324" i="8" s="1"/>
  <c r="G323" i="3"/>
  <c r="G324" i="8" s="1"/>
  <c r="F323" i="5"/>
  <c r="G323" i="5"/>
  <c r="I323" i="3"/>
  <c r="I324" i="8"/>
  <c r="J323" i="3"/>
  <c r="J324" i="8"/>
  <c r="I323" i="5"/>
  <c r="I323" i="12"/>
  <c r="J323" i="5"/>
  <c r="J323" i="12"/>
  <c r="K324" i="8"/>
  <c r="K323" i="12" s="1"/>
  <c r="M324" i="8"/>
  <c r="M323" i="12" s="1"/>
  <c r="N324" i="8"/>
  <c r="N323" i="12" s="1"/>
  <c r="O324" i="8"/>
  <c r="O323" i="12" s="1"/>
  <c r="P324" i="8"/>
  <c r="P323" i="12" s="1"/>
  <c r="Q324" i="8"/>
  <c r="Q323" i="12" s="1"/>
  <c r="R324" i="8"/>
  <c r="R323" i="12" s="1"/>
  <c r="S324" i="8"/>
  <c r="S323" i="12" s="1"/>
  <c r="T324" i="8"/>
  <c r="T323" i="12" s="1"/>
  <c r="U324" i="8"/>
  <c r="U323" i="12" s="1"/>
  <c r="V324" i="8"/>
  <c r="V323" i="12" s="1"/>
  <c r="W324" i="8"/>
  <c r="W323" i="12" s="1"/>
  <c r="X324" i="8"/>
  <c r="X323" i="12" s="1"/>
  <c r="Z323" i="3"/>
  <c r="Z324" i="8"/>
  <c r="AA323" i="3"/>
  <c r="AA324" i="8"/>
  <c r="AA323" i="12" s="1"/>
  <c r="Z323" i="5"/>
  <c r="Z323" i="12"/>
  <c r="AA323" i="5"/>
  <c r="AB324" i="8"/>
  <c r="AB323" i="12" s="1"/>
  <c r="AC324" i="8"/>
  <c r="AC323" i="12" s="1"/>
  <c r="AD324" i="8"/>
  <c r="AD323" i="12" s="1"/>
  <c r="AE324" i="8"/>
  <c r="AE323" i="12" s="1"/>
  <c r="AF324" i="8"/>
  <c r="AF323" i="12" s="1"/>
  <c r="AG324" i="8"/>
  <c r="AG323" i="12" s="1"/>
  <c r="AH324" i="8"/>
  <c r="AH323" i="12" s="1"/>
  <c r="AI324" i="8"/>
  <c r="AI323" i="12" s="1"/>
  <c r="AJ324" i="8"/>
  <c r="AJ323" i="12" s="1"/>
  <c r="AL323" i="3"/>
  <c r="AL324" i="8" s="1"/>
  <c r="AM323" i="3"/>
  <c r="AM324" i="8" s="1"/>
  <c r="AM323" i="12" s="1"/>
  <c r="AL323" i="5"/>
  <c r="AM323" i="5"/>
  <c r="AN324" i="8"/>
  <c r="AN323" i="12" s="1"/>
  <c r="AO324" i="8"/>
  <c r="AO323" i="12" s="1"/>
  <c r="AP324" i="8"/>
  <c r="AP323" i="12" s="1"/>
  <c r="AQ324" i="8"/>
  <c r="AQ323" i="12" s="1"/>
  <c r="AR324" i="8"/>
  <c r="AR323" i="12" s="1"/>
  <c r="AS324" i="8"/>
  <c r="AS323" i="12" s="1"/>
  <c r="AT324" i="8"/>
  <c r="AT323" i="12" s="1"/>
  <c r="AU324" i="8"/>
  <c r="AU323" i="12" s="1"/>
  <c r="AV324" i="8"/>
  <c r="AV323" i="12" s="1"/>
  <c r="AW324" i="8"/>
  <c r="AW323" i="12" s="1"/>
  <c r="AX324" i="8"/>
  <c r="AX323" i="12" s="1"/>
  <c r="AY324" i="8"/>
  <c r="AY323" i="12" s="1"/>
  <c r="AZ324" i="8"/>
  <c r="AZ323" i="12" s="1"/>
  <c r="BA324" i="8"/>
  <c r="BA323" i="12" s="1"/>
  <c r="D325" i="8"/>
  <c r="D324" i="12" s="1"/>
  <c r="F324" i="3"/>
  <c r="F325" i="8" s="1"/>
  <c r="G324" i="3"/>
  <c r="G325" i="8" s="1"/>
  <c r="F324" i="5"/>
  <c r="G324" i="5"/>
  <c r="I324" i="3"/>
  <c r="I325" i="8"/>
  <c r="I324" i="12" s="1"/>
  <c r="J324" i="3"/>
  <c r="J325" i="8"/>
  <c r="J324" i="12" s="1"/>
  <c r="I324" i="5"/>
  <c r="J324" i="5"/>
  <c r="K325" i="8"/>
  <c r="K324" i="12" s="1"/>
  <c r="M325" i="8"/>
  <c r="M324" i="12" s="1"/>
  <c r="N325" i="8"/>
  <c r="N324" i="12" s="1"/>
  <c r="O325" i="8"/>
  <c r="O324" i="12" s="1"/>
  <c r="P325" i="8"/>
  <c r="P324" i="12" s="1"/>
  <c r="Q325" i="8"/>
  <c r="Q324" i="12" s="1"/>
  <c r="R325" i="8"/>
  <c r="R324" i="12" s="1"/>
  <c r="S325" i="8"/>
  <c r="S324" i="12" s="1"/>
  <c r="T325" i="8"/>
  <c r="T324" i="12" s="1"/>
  <c r="U325" i="8"/>
  <c r="U324" i="12" s="1"/>
  <c r="V325" i="8"/>
  <c r="V324" i="12" s="1"/>
  <c r="W325" i="8"/>
  <c r="W324" i="12" s="1"/>
  <c r="X325" i="8"/>
  <c r="X324" i="12" s="1"/>
  <c r="Z324" i="3"/>
  <c r="Z325" i="8"/>
  <c r="AA324" i="3"/>
  <c r="AA325" i="8"/>
  <c r="AA324" i="12" s="1"/>
  <c r="Z324" i="5"/>
  <c r="Z324" i="12"/>
  <c r="AA324" i="5"/>
  <c r="AB325" i="8"/>
  <c r="AB324" i="12" s="1"/>
  <c r="AC325" i="8"/>
  <c r="AC324" i="12" s="1"/>
  <c r="AD325" i="8"/>
  <c r="AD324" i="12" s="1"/>
  <c r="AE325" i="8"/>
  <c r="AE324" i="12" s="1"/>
  <c r="AF325" i="8"/>
  <c r="AF324" i="12" s="1"/>
  <c r="AG325" i="8"/>
  <c r="AG324" i="12" s="1"/>
  <c r="AH325" i="8"/>
  <c r="AH324" i="12" s="1"/>
  <c r="AI325" i="8"/>
  <c r="AI324" i="12" s="1"/>
  <c r="AJ325" i="8"/>
  <c r="AJ324" i="12" s="1"/>
  <c r="AL324" i="3"/>
  <c r="AL325" i="8" s="1"/>
  <c r="AM324" i="3"/>
  <c r="AM325" i="8" s="1"/>
  <c r="AM324" i="12" s="1"/>
  <c r="AL324" i="5"/>
  <c r="AM324" i="5"/>
  <c r="AN325" i="8"/>
  <c r="AN324" i="12" s="1"/>
  <c r="AO325" i="8"/>
  <c r="AO324" i="12" s="1"/>
  <c r="AP325" i="8"/>
  <c r="AP324" i="12" s="1"/>
  <c r="AQ325" i="8"/>
  <c r="AQ324" i="12" s="1"/>
  <c r="AR325" i="8"/>
  <c r="AR324" i="12" s="1"/>
  <c r="AS325" i="8"/>
  <c r="AS324" i="12" s="1"/>
  <c r="AT325" i="8"/>
  <c r="AT324" i="12" s="1"/>
  <c r="AU325" i="8"/>
  <c r="AU324" i="12" s="1"/>
  <c r="AV325" i="8"/>
  <c r="AV324" i="12" s="1"/>
  <c r="AW325" i="8"/>
  <c r="AW324" i="12" s="1"/>
  <c r="AX325" i="8"/>
  <c r="AX324" i="12" s="1"/>
  <c r="AY325" i="8"/>
  <c r="AY324" i="12" s="1"/>
  <c r="AZ325" i="8"/>
  <c r="AZ324" i="12" s="1"/>
  <c r="BA325" i="8"/>
  <c r="BA324" i="12" s="1"/>
  <c r="D326" i="8"/>
  <c r="D325" i="12" s="1"/>
  <c r="F325" i="3"/>
  <c r="F326" i="8" s="1"/>
  <c r="G325" i="3"/>
  <c r="G326" i="8" s="1"/>
  <c r="F325" i="5"/>
  <c r="G325" i="5"/>
  <c r="I325" i="3"/>
  <c r="I326" i="8"/>
  <c r="I325" i="12" s="1"/>
  <c r="J325" i="3"/>
  <c r="J326" i="8"/>
  <c r="J325" i="12" s="1"/>
  <c r="I325" i="5"/>
  <c r="J325" i="5"/>
  <c r="K326" i="8"/>
  <c r="K325" i="12" s="1"/>
  <c r="M326" i="8"/>
  <c r="M325" i="12" s="1"/>
  <c r="N326" i="8"/>
  <c r="N325" i="12" s="1"/>
  <c r="O326" i="8"/>
  <c r="O325" i="12" s="1"/>
  <c r="P326" i="8"/>
  <c r="P325" i="12" s="1"/>
  <c r="Q326" i="8"/>
  <c r="Q325" i="12" s="1"/>
  <c r="R326" i="8"/>
  <c r="R325" i="12" s="1"/>
  <c r="S326" i="8"/>
  <c r="S325" i="12" s="1"/>
  <c r="T326" i="8"/>
  <c r="T325" i="12" s="1"/>
  <c r="U326" i="8"/>
  <c r="U325" i="12" s="1"/>
  <c r="V326" i="8"/>
  <c r="V325" i="12" s="1"/>
  <c r="W326" i="8"/>
  <c r="W325" i="12" s="1"/>
  <c r="X326" i="8"/>
  <c r="X325" i="12" s="1"/>
  <c r="Z325" i="3"/>
  <c r="Z326" i="8"/>
  <c r="AA325" i="3"/>
  <c r="AA326" i="8"/>
  <c r="Z325" i="5"/>
  <c r="Z325" i="12"/>
  <c r="AA325" i="5"/>
  <c r="AA325" i="12"/>
  <c r="AB326" i="8"/>
  <c r="AB325" i="12" s="1"/>
  <c r="AC326" i="8"/>
  <c r="AC325" i="12" s="1"/>
  <c r="AD326" i="8"/>
  <c r="AD325" i="12" s="1"/>
  <c r="AE326" i="8"/>
  <c r="AE325" i="12" s="1"/>
  <c r="AF326" i="8"/>
  <c r="AF325" i="12" s="1"/>
  <c r="AG326" i="8"/>
  <c r="AG325" i="12" s="1"/>
  <c r="AH326" i="8"/>
  <c r="AH325" i="12" s="1"/>
  <c r="AI326" i="8"/>
  <c r="AI325" i="12" s="1"/>
  <c r="AJ326" i="8"/>
  <c r="AJ325" i="12" s="1"/>
  <c r="AL325" i="3"/>
  <c r="AL326" i="8"/>
  <c r="AM325" i="3"/>
  <c r="AM326" i="8" s="1"/>
  <c r="AL325" i="5"/>
  <c r="AM325" i="5"/>
  <c r="AN326" i="8"/>
  <c r="AN325" i="12" s="1"/>
  <c r="AO326" i="8"/>
  <c r="AO325" i="12" s="1"/>
  <c r="AP326" i="8"/>
  <c r="AP325" i="12" s="1"/>
  <c r="AQ326" i="8"/>
  <c r="AQ325" i="12" s="1"/>
  <c r="AR326" i="8"/>
  <c r="AR325" i="12" s="1"/>
  <c r="AS326" i="8"/>
  <c r="AS325" i="12" s="1"/>
  <c r="AT326" i="8"/>
  <c r="AT325" i="12" s="1"/>
  <c r="AU326" i="8"/>
  <c r="AU325" i="12" s="1"/>
  <c r="AV326" i="8"/>
  <c r="AV325" i="12" s="1"/>
  <c r="AW326" i="8"/>
  <c r="AW325" i="12" s="1"/>
  <c r="AX326" i="8"/>
  <c r="AX325" i="12" s="1"/>
  <c r="AY326" i="8"/>
  <c r="AY325" i="12" s="1"/>
  <c r="AZ326" i="8"/>
  <c r="AZ325" i="12" s="1"/>
  <c r="BA326" i="8"/>
  <c r="BA325" i="12" s="1"/>
  <c r="D327" i="8"/>
  <c r="D326" i="12" s="1"/>
  <c r="F326" i="3"/>
  <c r="F327" i="8" s="1"/>
  <c r="G326" i="3"/>
  <c r="G327" i="8" s="1"/>
  <c r="F326" i="5"/>
  <c r="G326" i="5"/>
  <c r="I326" i="3"/>
  <c r="I327" i="8"/>
  <c r="J326" i="3"/>
  <c r="J327" i="8"/>
  <c r="J326" i="12" s="1"/>
  <c r="I326" i="5"/>
  <c r="J326" i="5"/>
  <c r="K327" i="8"/>
  <c r="K326" i="12" s="1"/>
  <c r="M327" i="8"/>
  <c r="M326" i="12" s="1"/>
  <c r="N327" i="8"/>
  <c r="N326" i="12" s="1"/>
  <c r="O327" i="8"/>
  <c r="O326" i="12" s="1"/>
  <c r="P327" i="8"/>
  <c r="P326" i="12" s="1"/>
  <c r="Q327" i="8"/>
  <c r="Q326" i="12" s="1"/>
  <c r="R327" i="8"/>
  <c r="R326" i="12" s="1"/>
  <c r="S327" i="8"/>
  <c r="S326" i="12" s="1"/>
  <c r="T327" i="8"/>
  <c r="T326" i="12" s="1"/>
  <c r="U327" i="8"/>
  <c r="U326" i="12" s="1"/>
  <c r="V327" i="8"/>
  <c r="V326" i="12" s="1"/>
  <c r="W327" i="8"/>
  <c r="W326" i="12" s="1"/>
  <c r="X327" i="8"/>
  <c r="X326" i="12" s="1"/>
  <c r="Z326" i="3"/>
  <c r="Z327" i="8"/>
  <c r="AA326" i="3"/>
  <c r="AA327" i="8"/>
  <c r="AA326" i="12" s="1"/>
  <c r="Z326" i="5"/>
  <c r="AA326" i="5"/>
  <c r="AB327" i="8"/>
  <c r="AB326" i="12" s="1"/>
  <c r="AC327" i="8"/>
  <c r="AC326" i="12" s="1"/>
  <c r="AD327" i="8"/>
  <c r="AD326" i="12" s="1"/>
  <c r="AE327" i="8"/>
  <c r="AE326" i="12" s="1"/>
  <c r="AF327" i="8"/>
  <c r="AF326" i="12" s="1"/>
  <c r="AG327" i="8"/>
  <c r="AG326" i="12" s="1"/>
  <c r="AH327" i="8"/>
  <c r="AH326" i="12" s="1"/>
  <c r="AI327" i="8"/>
  <c r="AI326" i="12" s="1"/>
  <c r="AJ327" i="8"/>
  <c r="AJ326" i="12" s="1"/>
  <c r="AL326" i="3"/>
  <c r="AL327" i="8"/>
  <c r="AM326" i="3"/>
  <c r="AM327" i="8" s="1"/>
  <c r="AL326" i="5"/>
  <c r="AM326" i="5"/>
  <c r="AN327" i="8"/>
  <c r="AN326" i="12" s="1"/>
  <c r="AO327" i="8"/>
  <c r="AO326" i="12" s="1"/>
  <c r="AP327" i="8"/>
  <c r="AP326" i="12" s="1"/>
  <c r="AQ327" i="8"/>
  <c r="AQ326" i="12" s="1"/>
  <c r="AR327" i="8"/>
  <c r="AR326" i="12" s="1"/>
  <c r="AS327" i="8"/>
  <c r="AS326" i="12" s="1"/>
  <c r="AT327" i="8"/>
  <c r="AT326" i="12" s="1"/>
  <c r="AU327" i="8"/>
  <c r="AU326" i="12" s="1"/>
  <c r="AV327" i="8"/>
  <c r="AV326" i="12" s="1"/>
  <c r="AW327" i="8"/>
  <c r="AW326" i="12" s="1"/>
  <c r="AX327" i="8"/>
  <c r="AX326" i="12" s="1"/>
  <c r="AY327" i="8"/>
  <c r="AY326" i="12" s="1"/>
  <c r="AZ327" i="8"/>
  <c r="AZ326" i="12" s="1"/>
  <c r="BA327" i="8"/>
  <c r="BA326" i="12" s="1"/>
  <c r="D328" i="8"/>
  <c r="D327" i="12" s="1"/>
  <c r="F327" i="3"/>
  <c r="F328" i="8" s="1"/>
  <c r="G327" i="3"/>
  <c r="G328" i="8" s="1"/>
  <c r="F327" i="5"/>
  <c r="G327" i="5"/>
  <c r="I327" i="3"/>
  <c r="I328" i="8"/>
  <c r="J327" i="3"/>
  <c r="J328" i="8"/>
  <c r="J327" i="12" s="1"/>
  <c r="I327" i="5"/>
  <c r="I327" i="12"/>
  <c r="J327" i="5"/>
  <c r="K328" i="8"/>
  <c r="K327" i="12" s="1"/>
  <c r="M328" i="8"/>
  <c r="M327" i="12" s="1"/>
  <c r="N328" i="8"/>
  <c r="N327" i="12" s="1"/>
  <c r="O328" i="8"/>
  <c r="O327" i="12" s="1"/>
  <c r="P328" i="8"/>
  <c r="P327" i="12" s="1"/>
  <c r="Q328" i="8"/>
  <c r="Q327" i="12" s="1"/>
  <c r="R328" i="8"/>
  <c r="R327" i="12" s="1"/>
  <c r="S328" i="8"/>
  <c r="S327" i="12" s="1"/>
  <c r="T328" i="8"/>
  <c r="T327" i="12" s="1"/>
  <c r="U328" i="8"/>
  <c r="U327" i="12" s="1"/>
  <c r="V328" i="8"/>
  <c r="V327" i="12" s="1"/>
  <c r="W328" i="8"/>
  <c r="W327" i="12" s="1"/>
  <c r="X328" i="8"/>
  <c r="X327" i="12" s="1"/>
  <c r="Z327" i="3"/>
  <c r="Z328" i="8"/>
  <c r="Z327" i="12" s="1"/>
  <c r="AA327" i="3"/>
  <c r="AA328" i="8"/>
  <c r="AA327" i="12" s="1"/>
  <c r="Z327" i="5"/>
  <c r="AA327" i="5"/>
  <c r="AB328" i="8"/>
  <c r="AB327" i="12" s="1"/>
  <c r="AC328" i="8"/>
  <c r="AC327" i="12" s="1"/>
  <c r="AD328" i="8"/>
  <c r="AD327" i="12" s="1"/>
  <c r="AE328" i="8"/>
  <c r="AE327" i="12" s="1"/>
  <c r="AF328" i="8"/>
  <c r="AF327" i="12" s="1"/>
  <c r="AG328" i="8"/>
  <c r="AG327" i="12" s="1"/>
  <c r="AH328" i="8"/>
  <c r="AH327" i="12" s="1"/>
  <c r="AI328" i="8"/>
  <c r="AI327" i="12" s="1"/>
  <c r="AJ328" i="8"/>
  <c r="AJ327" i="12" s="1"/>
  <c r="AL327" i="3"/>
  <c r="AL328" i="8"/>
  <c r="AM327" i="3"/>
  <c r="AM328" i="8" s="1"/>
  <c r="AL327" i="5"/>
  <c r="AM327" i="5"/>
  <c r="AN328" i="8"/>
  <c r="AN327" i="12" s="1"/>
  <c r="AO328" i="8"/>
  <c r="AO327" i="12" s="1"/>
  <c r="AP328" i="8"/>
  <c r="AP327" i="12" s="1"/>
  <c r="AQ328" i="8"/>
  <c r="AQ327" i="12" s="1"/>
  <c r="AR328" i="8"/>
  <c r="AR327" i="12" s="1"/>
  <c r="AS328" i="8"/>
  <c r="AS327" i="12" s="1"/>
  <c r="AT328" i="8"/>
  <c r="AT327" i="12" s="1"/>
  <c r="AU328" i="8"/>
  <c r="AU327" i="12" s="1"/>
  <c r="AV328" i="8"/>
  <c r="AV327" i="12" s="1"/>
  <c r="AW328" i="8"/>
  <c r="AW327" i="12" s="1"/>
  <c r="AX328" i="8"/>
  <c r="AX327" i="12" s="1"/>
  <c r="AY328" i="8"/>
  <c r="AY327" i="12" s="1"/>
  <c r="AZ328" i="8"/>
  <c r="AZ327" i="12" s="1"/>
  <c r="BA328" i="8"/>
  <c r="BA327" i="12" s="1"/>
  <c r="D329" i="8"/>
  <c r="D328" i="12" s="1"/>
  <c r="F328" i="3"/>
  <c r="F329" i="8" s="1"/>
  <c r="G328" i="3"/>
  <c r="G329" i="8" s="1"/>
  <c r="F328" i="5"/>
  <c r="G328" i="5"/>
  <c r="I328" i="3"/>
  <c r="I329" i="8"/>
  <c r="I328" i="12" s="1"/>
  <c r="J328" i="3"/>
  <c r="J329" i="8"/>
  <c r="J328" i="12" s="1"/>
  <c r="I328" i="5"/>
  <c r="J328" i="5"/>
  <c r="K329" i="8"/>
  <c r="K328" i="12" s="1"/>
  <c r="M329" i="8"/>
  <c r="M328" i="12" s="1"/>
  <c r="N329" i="8"/>
  <c r="N328" i="12" s="1"/>
  <c r="O329" i="8"/>
  <c r="O328" i="12" s="1"/>
  <c r="P329" i="8"/>
  <c r="P328" i="12" s="1"/>
  <c r="Q329" i="8"/>
  <c r="Q328" i="12" s="1"/>
  <c r="R329" i="8"/>
  <c r="R328" i="12" s="1"/>
  <c r="S329" i="8"/>
  <c r="S328" i="12" s="1"/>
  <c r="T329" i="8"/>
  <c r="T328" i="12" s="1"/>
  <c r="U329" i="8"/>
  <c r="U328" i="12" s="1"/>
  <c r="V329" i="8"/>
  <c r="V328" i="12" s="1"/>
  <c r="W329" i="8"/>
  <c r="W328" i="12" s="1"/>
  <c r="X329" i="8"/>
  <c r="X328" i="12" s="1"/>
  <c r="Z328" i="3"/>
  <c r="Z329" i="8"/>
  <c r="AA328" i="3"/>
  <c r="AA329" i="8"/>
  <c r="Z328" i="5"/>
  <c r="Z328" i="12"/>
  <c r="AA328" i="5"/>
  <c r="AB329" i="8"/>
  <c r="AB328" i="12" s="1"/>
  <c r="AC329" i="8"/>
  <c r="AC328" i="12" s="1"/>
  <c r="AD329" i="8"/>
  <c r="AD328" i="12" s="1"/>
  <c r="AE329" i="8"/>
  <c r="AE328" i="12" s="1"/>
  <c r="AF329" i="8"/>
  <c r="AF328" i="12" s="1"/>
  <c r="AG329" i="8"/>
  <c r="AG328" i="12" s="1"/>
  <c r="AH329" i="8"/>
  <c r="AH328" i="12" s="1"/>
  <c r="AI329" i="8"/>
  <c r="AI328" i="12" s="1"/>
  <c r="AJ329" i="8"/>
  <c r="AJ328" i="12" s="1"/>
  <c r="AL328" i="3"/>
  <c r="AL329" i="8"/>
  <c r="AM328" i="3"/>
  <c r="AM329" i="8" s="1"/>
  <c r="AL328" i="5"/>
  <c r="AM328" i="5"/>
  <c r="AN329" i="8"/>
  <c r="AN328" i="12" s="1"/>
  <c r="AO329" i="8"/>
  <c r="AO328" i="12" s="1"/>
  <c r="AP329" i="8"/>
  <c r="AP328" i="12" s="1"/>
  <c r="AQ329" i="8"/>
  <c r="AQ328" i="12" s="1"/>
  <c r="AR329" i="8"/>
  <c r="AR328" i="12" s="1"/>
  <c r="AS329" i="8"/>
  <c r="AS328" i="12" s="1"/>
  <c r="AT329" i="8"/>
  <c r="AT328" i="12" s="1"/>
  <c r="AU329" i="8"/>
  <c r="AU328" i="12" s="1"/>
  <c r="AV329" i="8"/>
  <c r="AV328" i="12" s="1"/>
  <c r="AW329" i="8"/>
  <c r="AW328" i="12" s="1"/>
  <c r="AX329" i="8"/>
  <c r="AX328" i="12" s="1"/>
  <c r="AY329" i="8"/>
  <c r="AY328" i="12" s="1"/>
  <c r="AZ329" i="8"/>
  <c r="AZ328" i="12" s="1"/>
  <c r="BA329" i="8"/>
  <c r="BA328" i="12" s="1"/>
  <c r="D330" i="8"/>
  <c r="D329" i="12" s="1"/>
  <c r="F329" i="3"/>
  <c r="F330" i="8" s="1"/>
  <c r="G329" i="3"/>
  <c r="G330" i="8" s="1"/>
  <c r="F329" i="5"/>
  <c r="G329" i="5"/>
  <c r="I329" i="3"/>
  <c r="I330" i="8"/>
  <c r="J329" i="3"/>
  <c r="J330" i="8"/>
  <c r="J329" i="12" s="1"/>
  <c r="I329" i="5"/>
  <c r="J329" i="5"/>
  <c r="K330" i="8"/>
  <c r="K329" i="12" s="1"/>
  <c r="M330" i="8"/>
  <c r="M329" i="12" s="1"/>
  <c r="N330" i="8"/>
  <c r="N329" i="12" s="1"/>
  <c r="O330" i="8"/>
  <c r="O329" i="12" s="1"/>
  <c r="P330" i="8"/>
  <c r="P329" i="12" s="1"/>
  <c r="Q330" i="8"/>
  <c r="Q329" i="12" s="1"/>
  <c r="R330" i="8"/>
  <c r="R329" i="12" s="1"/>
  <c r="S330" i="8"/>
  <c r="S329" i="12" s="1"/>
  <c r="T330" i="8"/>
  <c r="T329" i="12" s="1"/>
  <c r="U330" i="8"/>
  <c r="U329" i="12" s="1"/>
  <c r="V330" i="8"/>
  <c r="V329" i="12" s="1"/>
  <c r="W330" i="8"/>
  <c r="W329" i="12" s="1"/>
  <c r="X330" i="8"/>
  <c r="X329" i="12" s="1"/>
  <c r="Z329" i="3"/>
  <c r="Z330" i="8"/>
  <c r="AA329" i="3"/>
  <c r="AA330" i="8"/>
  <c r="AA329" i="12" s="1"/>
  <c r="Z329" i="5"/>
  <c r="Z329" i="12"/>
  <c r="AA329" i="5"/>
  <c r="AB330" i="8"/>
  <c r="AB329" i="12" s="1"/>
  <c r="AC330" i="8"/>
  <c r="AC329" i="12" s="1"/>
  <c r="AD330" i="8"/>
  <c r="AD329" i="12" s="1"/>
  <c r="AE330" i="8"/>
  <c r="AE329" i="12" s="1"/>
  <c r="AF330" i="8"/>
  <c r="AF329" i="12" s="1"/>
  <c r="AG330" i="8"/>
  <c r="AG329" i="12" s="1"/>
  <c r="AH330" i="8"/>
  <c r="AH329" i="12" s="1"/>
  <c r="AI330" i="8"/>
  <c r="AI329" i="12" s="1"/>
  <c r="AJ330" i="8"/>
  <c r="AJ329" i="12" s="1"/>
  <c r="AL329" i="3"/>
  <c r="AL330" i="8"/>
  <c r="AM329" i="3"/>
  <c r="AM330" i="8" s="1"/>
  <c r="AL329" i="5"/>
  <c r="AM329" i="5"/>
  <c r="AN330" i="8"/>
  <c r="AN329" i="12" s="1"/>
  <c r="AO330" i="8"/>
  <c r="AO329" i="12" s="1"/>
  <c r="AP330" i="8"/>
  <c r="AP329" i="12" s="1"/>
  <c r="AQ330" i="8"/>
  <c r="AQ329" i="12" s="1"/>
  <c r="AR330" i="8"/>
  <c r="AR329" i="12" s="1"/>
  <c r="AS330" i="8"/>
  <c r="AS329" i="12" s="1"/>
  <c r="AT330" i="8"/>
  <c r="AT329" i="12" s="1"/>
  <c r="AU330" i="8"/>
  <c r="AU329" i="12" s="1"/>
  <c r="AV330" i="8"/>
  <c r="AV329" i="12" s="1"/>
  <c r="AW330" i="8"/>
  <c r="AW329" i="12" s="1"/>
  <c r="AX330" i="8"/>
  <c r="AX329" i="12" s="1"/>
  <c r="AY330" i="8"/>
  <c r="AY329" i="12" s="1"/>
  <c r="AZ330" i="8"/>
  <c r="AZ329" i="12" s="1"/>
  <c r="BA330" i="8"/>
  <c r="BA329" i="12" s="1"/>
  <c r="D331" i="8"/>
  <c r="D330" i="12" s="1"/>
  <c r="F330" i="3"/>
  <c r="F331" i="8" s="1"/>
  <c r="G330" i="3"/>
  <c r="G331" i="8" s="1"/>
  <c r="F330" i="5"/>
  <c r="G330" i="5"/>
  <c r="I330" i="3"/>
  <c r="I331" i="8"/>
  <c r="I330" i="12" s="1"/>
  <c r="J330" i="3"/>
  <c r="J331" i="8"/>
  <c r="J330" i="12" s="1"/>
  <c r="I330" i="5"/>
  <c r="J330" i="5"/>
  <c r="K331" i="8"/>
  <c r="K330" i="12" s="1"/>
  <c r="M331" i="8"/>
  <c r="M330" i="12" s="1"/>
  <c r="N331" i="8"/>
  <c r="N330" i="12" s="1"/>
  <c r="O331" i="8"/>
  <c r="O330" i="12" s="1"/>
  <c r="P331" i="8"/>
  <c r="P330" i="12" s="1"/>
  <c r="Q331" i="8"/>
  <c r="Q330" i="12" s="1"/>
  <c r="R331" i="8"/>
  <c r="R330" i="12" s="1"/>
  <c r="S331" i="8"/>
  <c r="S330" i="12" s="1"/>
  <c r="T331" i="8"/>
  <c r="T330" i="12" s="1"/>
  <c r="U331" i="8"/>
  <c r="U330" i="12" s="1"/>
  <c r="V331" i="8"/>
  <c r="V330" i="12" s="1"/>
  <c r="W331" i="8"/>
  <c r="W330" i="12" s="1"/>
  <c r="X331" i="8"/>
  <c r="X330" i="12" s="1"/>
  <c r="Z330" i="3"/>
  <c r="Z331" i="8"/>
  <c r="Z330" i="12" s="1"/>
  <c r="AA330" i="3"/>
  <c r="AA331" i="8"/>
  <c r="AA330" i="12" s="1"/>
  <c r="Z330" i="5"/>
  <c r="AA330" i="5"/>
  <c r="AB331" i="8"/>
  <c r="AB330" i="12" s="1"/>
  <c r="AC331" i="8"/>
  <c r="AC330" i="12" s="1"/>
  <c r="AD331" i="8"/>
  <c r="AD330" i="12" s="1"/>
  <c r="AE331" i="8"/>
  <c r="AE330" i="12" s="1"/>
  <c r="AF331" i="8"/>
  <c r="AF330" i="12" s="1"/>
  <c r="AG331" i="8"/>
  <c r="AG330" i="12" s="1"/>
  <c r="AH331" i="8"/>
  <c r="AH330" i="12" s="1"/>
  <c r="AI331" i="8"/>
  <c r="AI330" i="12" s="1"/>
  <c r="AJ331" i="8"/>
  <c r="AJ330" i="12" s="1"/>
  <c r="AL330" i="3"/>
  <c r="AL331" i="8"/>
  <c r="AM330" i="3"/>
  <c r="AM331" i="8"/>
  <c r="AL330" i="5"/>
  <c r="AM330" i="5"/>
  <c r="AN331" i="8"/>
  <c r="AN330" i="12" s="1"/>
  <c r="AO331" i="8"/>
  <c r="AO330" i="12" s="1"/>
  <c r="AP331" i="8"/>
  <c r="AP330" i="12" s="1"/>
  <c r="AQ331" i="8"/>
  <c r="AQ330" i="12" s="1"/>
  <c r="AR331" i="8"/>
  <c r="AR330" i="12" s="1"/>
  <c r="AS331" i="8"/>
  <c r="AS330" i="12" s="1"/>
  <c r="AT331" i="8"/>
  <c r="AT330" i="12" s="1"/>
  <c r="AU331" i="8"/>
  <c r="AU330" i="12" s="1"/>
  <c r="AV331" i="8"/>
  <c r="AV330" i="12" s="1"/>
  <c r="AW331" i="8"/>
  <c r="AW330" i="12" s="1"/>
  <c r="AX331" i="8"/>
  <c r="AX330" i="12" s="1"/>
  <c r="AY331" i="8"/>
  <c r="AY330" i="12" s="1"/>
  <c r="AZ331" i="8"/>
  <c r="AZ330" i="12" s="1"/>
  <c r="BA331" i="8"/>
  <c r="BA330" i="12" s="1"/>
  <c r="D332" i="8"/>
  <c r="D331" i="12" s="1"/>
  <c r="F331" i="3"/>
  <c r="F332" i="8" s="1"/>
  <c r="G331" i="3"/>
  <c r="G332" i="8" s="1"/>
  <c r="F331" i="5"/>
  <c r="G331" i="5"/>
  <c r="I331" i="3"/>
  <c r="I332" i="8"/>
  <c r="J331" i="3"/>
  <c r="J332" i="8"/>
  <c r="I331" i="5"/>
  <c r="I331" i="12"/>
  <c r="J331" i="5"/>
  <c r="J331" i="12"/>
  <c r="K332" i="8"/>
  <c r="K331" i="12" s="1"/>
  <c r="M332" i="8"/>
  <c r="M331" i="12" s="1"/>
  <c r="N332" i="8"/>
  <c r="N331" i="12" s="1"/>
  <c r="O332" i="8"/>
  <c r="O331" i="12" s="1"/>
  <c r="P332" i="8"/>
  <c r="P331" i="12" s="1"/>
  <c r="Q332" i="8"/>
  <c r="Q331" i="12" s="1"/>
  <c r="R332" i="8"/>
  <c r="R331" i="12" s="1"/>
  <c r="S332" i="8"/>
  <c r="S331" i="12" s="1"/>
  <c r="T332" i="8"/>
  <c r="T331" i="12" s="1"/>
  <c r="U332" i="8"/>
  <c r="U331" i="12" s="1"/>
  <c r="V332" i="8"/>
  <c r="V331" i="12" s="1"/>
  <c r="W332" i="8"/>
  <c r="W331" i="12" s="1"/>
  <c r="X332" i="8"/>
  <c r="X331" i="12" s="1"/>
  <c r="Z331" i="3"/>
  <c r="Z332" i="8"/>
  <c r="Z331" i="12" s="1"/>
  <c r="AA331" i="3"/>
  <c r="AA332" i="8"/>
  <c r="AA331" i="12" s="1"/>
  <c r="Z331" i="5"/>
  <c r="AA331" i="5"/>
  <c r="AB332" i="8"/>
  <c r="AB331" i="12" s="1"/>
  <c r="AC332" i="8"/>
  <c r="AC331" i="12" s="1"/>
  <c r="AD332" i="8"/>
  <c r="AD331" i="12" s="1"/>
  <c r="AE332" i="8"/>
  <c r="AE331" i="12" s="1"/>
  <c r="AF332" i="8"/>
  <c r="AF331" i="12" s="1"/>
  <c r="AG332" i="8"/>
  <c r="AG331" i="12" s="1"/>
  <c r="AH332" i="8"/>
  <c r="AH331" i="12" s="1"/>
  <c r="AI332" i="8"/>
  <c r="AI331" i="12" s="1"/>
  <c r="AJ332" i="8"/>
  <c r="AJ331" i="12" s="1"/>
  <c r="AL331" i="3"/>
  <c r="AL332" i="8"/>
  <c r="AL331" i="12" s="1"/>
  <c r="AM331" i="3"/>
  <c r="AM332" i="8" s="1"/>
  <c r="AL331" i="5"/>
  <c r="AM331" i="5"/>
  <c r="AN332" i="8"/>
  <c r="AN331" i="12" s="1"/>
  <c r="AO332" i="8"/>
  <c r="AO331" i="12" s="1"/>
  <c r="AP332" i="8"/>
  <c r="AP331" i="12" s="1"/>
  <c r="AQ332" i="8"/>
  <c r="AQ331" i="12" s="1"/>
  <c r="AR332" i="8"/>
  <c r="AR331" i="12" s="1"/>
  <c r="AS332" i="8"/>
  <c r="AS331" i="12" s="1"/>
  <c r="AT332" i="8"/>
  <c r="AT331" i="12" s="1"/>
  <c r="AU332" i="8"/>
  <c r="AU331" i="12" s="1"/>
  <c r="AV332" i="8"/>
  <c r="AV331" i="12" s="1"/>
  <c r="AW332" i="8"/>
  <c r="AW331" i="12" s="1"/>
  <c r="AX332" i="8"/>
  <c r="AX331" i="12" s="1"/>
  <c r="AY332" i="8"/>
  <c r="AY331" i="12" s="1"/>
  <c r="AZ332" i="8"/>
  <c r="AZ331" i="12" s="1"/>
  <c r="BA332" i="8"/>
  <c r="BA331" i="12" s="1"/>
  <c r="D333" i="8"/>
  <c r="D332" i="12" s="1"/>
  <c r="F332" i="3"/>
  <c r="F333" i="8" s="1"/>
  <c r="G332" i="3"/>
  <c r="G333" i="8" s="1"/>
  <c r="F332" i="5"/>
  <c r="G332" i="5"/>
  <c r="I332" i="3"/>
  <c r="I333" i="8"/>
  <c r="I332" i="12" s="1"/>
  <c r="J332" i="3"/>
  <c r="J333" i="8"/>
  <c r="J332" i="12" s="1"/>
  <c r="I332" i="5"/>
  <c r="J332" i="5"/>
  <c r="K333" i="8"/>
  <c r="K332" i="12" s="1"/>
  <c r="M333" i="8"/>
  <c r="M332" i="12" s="1"/>
  <c r="N333" i="8"/>
  <c r="N332" i="12" s="1"/>
  <c r="O333" i="8"/>
  <c r="O332" i="12" s="1"/>
  <c r="P333" i="8"/>
  <c r="P332" i="12" s="1"/>
  <c r="Q333" i="8"/>
  <c r="Q332" i="12" s="1"/>
  <c r="R333" i="8"/>
  <c r="R332" i="12" s="1"/>
  <c r="S333" i="8"/>
  <c r="S332" i="12" s="1"/>
  <c r="T333" i="8"/>
  <c r="T332" i="12" s="1"/>
  <c r="U333" i="8"/>
  <c r="U332" i="12" s="1"/>
  <c r="V333" i="8"/>
  <c r="V332" i="12" s="1"/>
  <c r="W333" i="8"/>
  <c r="W332" i="12" s="1"/>
  <c r="X333" i="8"/>
  <c r="X332" i="12" s="1"/>
  <c r="Z332" i="3"/>
  <c r="Z333" i="8"/>
  <c r="AA332" i="3"/>
  <c r="AA333" i="8"/>
  <c r="AA332" i="12" s="1"/>
  <c r="Z332" i="5"/>
  <c r="Z332" i="12"/>
  <c r="AA332" i="5"/>
  <c r="AB333" i="8"/>
  <c r="AB332" i="12" s="1"/>
  <c r="AC333" i="8"/>
  <c r="AC332" i="12" s="1"/>
  <c r="AD333" i="8"/>
  <c r="AD332" i="12" s="1"/>
  <c r="AE333" i="8"/>
  <c r="AE332" i="12" s="1"/>
  <c r="AF333" i="8"/>
  <c r="AF332" i="12" s="1"/>
  <c r="AG333" i="8"/>
  <c r="AG332" i="12" s="1"/>
  <c r="AH333" i="8"/>
  <c r="AH332" i="12" s="1"/>
  <c r="AI333" i="8"/>
  <c r="AI332" i="12" s="1"/>
  <c r="AJ333" i="8"/>
  <c r="AJ332" i="12" s="1"/>
  <c r="AL332" i="3"/>
  <c r="AL333" i="8"/>
  <c r="AL332" i="12" s="1"/>
  <c r="AM332" i="3"/>
  <c r="AM333" i="8" s="1"/>
  <c r="AL332" i="5"/>
  <c r="AM332" i="5"/>
  <c r="AN333" i="8"/>
  <c r="AN332" i="12" s="1"/>
  <c r="AO333" i="8"/>
  <c r="AO332" i="12" s="1"/>
  <c r="AP333" i="8"/>
  <c r="AP332" i="12" s="1"/>
  <c r="AQ333" i="8"/>
  <c r="AQ332" i="12" s="1"/>
  <c r="AR333" i="8"/>
  <c r="AR332" i="12" s="1"/>
  <c r="AS333" i="8"/>
  <c r="AS332" i="12" s="1"/>
  <c r="AT333" i="8"/>
  <c r="AT332" i="12" s="1"/>
  <c r="AU333" i="8"/>
  <c r="AU332" i="12" s="1"/>
  <c r="AV333" i="8"/>
  <c r="AV332" i="12" s="1"/>
  <c r="AW333" i="8"/>
  <c r="AW332" i="12" s="1"/>
  <c r="AX333" i="8"/>
  <c r="AX332" i="12" s="1"/>
  <c r="AY333" i="8"/>
  <c r="AY332" i="12" s="1"/>
  <c r="AZ333" i="8"/>
  <c r="AZ332" i="12" s="1"/>
  <c r="BA333" i="8"/>
  <c r="BA332" i="12" s="1"/>
  <c r="D334" i="8"/>
  <c r="D333" i="12" s="1"/>
  <c r="F333" i="3"/>
  <c r="F334" i="8" s="1"/>
  <c r="G333" i="3"/>
  <c r="G334" i="8" s="1"/>
  <c r="F333" i="5"/>
  <c r="G333" i="5"/>
  <c r="I333" i="3"/>
  <c r="I334" i="8"/>
  <c r="J333" i="3"/>
  <c r="J334" i="8"/>
  <c r="J333" i="12" s="1"/>
  <c r="I333" i="5"/>
  <c r="J333" i="5"/>
  <c r="K334" i="8"/>
  <c r="K333" i="12" s="1"/>
  <c r="M334" i="8"/>
  <c r="M333" i="12" s="1"/>
  <c r="N334" i="8"/>
  <c r="N333" i="12" s="1"/>
  <c r="O334" i="8"/>
  <c r="O333" i="12" s="1"/>
  <c r="P334" i="8"/>
  <c r="P333" i="12" s="1"/>
  <c r="Q334" i="8"/>
  <c r="Q333" i="12" s="1"/>
  <c r="R334" i="8"/>
  <c r="R333" i="12" s="1"/>
  <c r="S334" i="8"/>
  <c r="S333" i="12" s="1"/>
  <c r="T334" i="8"/>
  <c r="T333" i="12" s="1"/>
  <c r="U334" i="8"/>
  <c r="U333" i="12" s="1"/>
  <c r="V334" i="8"/>
  <c r="V333" i="12" s="1"/>
  <c r="W334" i="8"/>
  <c r="W333" i="12" s="1"/>
  <c r="X334" i="8"/>
  <c r="X333" i="12" s="1"/>
  <c r="Z333" i="3"/>
  <c r="Z334" i="8"/>
  <c r="AA333" i="3"/>
  <c r="AA334" i="8"/>
  <c r="Z333" i="5"/>
  <c r="Z333" i="12"/>
  <c r="AA333" i="5"/>
  <c r="AA333" i="12"/>
  <c r="AB334" i="8"/>
  <c r="AB333" i="12" s="1"/>
  <c r="AC334" i="8"/>
  <c r="AC333" i="12" s="1"/>
  <c r="AD334" i="8"/>
  <c r="AD333" i="12" s="1"/>
  <c r="AE334" i="8"/>
  <c r="AE333" i="12" s="1"/>
  <c r="AF334" i="8"/>
  <c r="AF333" i="12" s="1"/>
  <c r="AG334" i="8"/>
  <c r="AG333" i="12" s="1"/>
  <c r="AH334" i="8"/>
  <c r="AH333" i="12" s="1"/>
  <c r="AI334" i="8"/>
  <c r="AI333" i="12" s="1"/>
  <c r="AJ334" i="8"/>
  <c r="AJ333" i="12" s="1"/>
  <c r="AL333" i="3"/>
  <c r="AL334" i="8" s="1"/>
  <c r="AM333" i="3"/>
  <c r="AM334" i="8" s="1"/>
  <c r="AL333" i="5"/>
  <c r="AM333" i="5"/>
  <c r="AN334" i="8"/>
  <c r="AN333" i="12" s="1"/>
  <c r="AO334" i="8"/>
  <c r="AO333" i="12" s="1"/>
  <c r="AP334" i="8"/>
  <c r="AP333" i="12" s="1"/>
  <c r="AQ334" i="8"/>
  <c r="AQ333" i="12" s="1"/>
  <c r="AR334" i="8"/>
  <c r="AR333" i="12" s="1"/>
  <c r="AS334" i="8"/>
  <c r="AS333" i="12" s="1"/>
  <c r="AT334" i="8"/>
  <c r="AT333" i="12" s="1"/>
  <c r="AU334" i="8"/>
  <c r="AU333" i="12" s="1"/>
  <c r="AV334" i="8"/>
  <c r="AV333" i="12" s="1"/>
  <c r="AW334" i="8"/>
  <c r="AW333" i="12" s="1"/>
  <c r="AX334" i="8"/>
  <c r="AX333" i="12" s="1"/>
  <c r="AY334" i="8"/>
  <c r="AY333" i="12" s="1"/>
  <c r="AZ334" i="8"/>
  <c r="AZ333" i="12" s="1"/>
  <c r="BA334" i="8"/>
  <c r="BA333" i="12" s="1"/>
  <c r="D335" i="8"/>
  <c r="D334" i="12" s="1"/>
  <c r="F334" i="3"/>
  <c r="F335" i="8" s="1"/>
  <c r="G334" i="3"/>
  <c r="G335" i="8" s="1"/>
  <c r="F334" i="5"/>
  <c r="G334" i="5"/>
  <c r="I334" i="3"/>
  <c r="I335" i="8"/>
  <c r="J334" i="3"/>
  <c r="J335" i="8"/>
  <c r="J334" i="12" s="1"/>
  <c r="I334" i="5"/>
  <c r="I334" i="12"/>
  <c r="J334" i="5"/>
  <c r="K335" i="8"/>
  <c r="K334" i="12" s="1"/>
  <c r="M335" i="8"/>
  <c r="M334" i="12" s="1"/>
  <c r="N335" i="8"/>
  <c r="N334" i="12" s="1"/>
  <c r="O335" i="8"/>
  <c r="O334" i="12" s="1"/>
  <c r="P335" i="8"/>
  <c r="P334" i="12" s="1"/>
  <c r="Q335" i="8"/>
  <c r="Q334" i="12" s="1"/>
  <c r="R335" i="8"/>
  <c r="R334" i="12" s="1"/>
  <c r="S335" i="8"/>
  <c r="S334" i="12" s="1"/>
  <c r="T335" i="8"/>
  <c r="T334" i="12" s="1"/>
  <c r="U335" i="8"/>
  <c r="U334" i="12" s="1"/>
  <c r="V335" i="8"/>
  <c r="V334" i="12" s="1"/>
  <c r="W335" i="8"/>
  <c r="W334" i="12" s="1"/>
  <c r="X335" i="8"/>
  <c r="X334" i="12" s="1"/>
  <c r="Z334" i="3"/>
  <c r="Z335" i="8"/>
  <c r="Z334" i="12" s="1"/>
  <c r="AA334" i="3"/>
  <c r="AA335" i="8"/>
  <c r="AA334" i="12" s="1"/>
  <c r="Z334" i="5"/>
  <c r="AA334" i="5"/>
  <c r="AB335" i="8"/>
  <c r="AB334" i="12" s="1"/>
  <c r="AC335" i="8"/>
  <c r="AC334" i="12" s="1"/>
  <c r="AD335" i="8"/>
  <c r="AD334" i="12" s="1"/>
  <c r="AE335" i="8"/>
  <c r="AE334" i="12" s="1"/>
  <c r="AF335" i="8"/>
  <c r="AF334" i="12" s="1"/>
  <c r="AG335" i="8"/>
  <c r="AG334" i="12" s="1"/>
  <c r="AH335" i="8"/>
  <c r="AH334" i="12" s="1"/>
  <c r="AI335" i="8"/>
  <c r="AI334" i="12" s="1"/>
  <c r="AJ335" i="8"/>
  <c r="AJ334" i="12" s="1"/>
  <c r="AL334" i="3"/>
  <c r="AL335" i="8" s="1"/>
  <c r="AM334" i="3"/>
  <c r="AM335" i="8" s="1"/>
  <c r="AL334" i="5"/>
  <c r="AM334" i="5"/>
  <c r="AN335" i="8"/>
  <c r="AN334" i="12" s="1"/>
  <c r="AO335" i="8"/>
  <c r="AO334" i="12" s="1"/>
  <c r="AP335" i="8"/>
  <c r="AP334" i="12" s="1"/>
  <c r="AQ335" i="8"/>
  <c r="AQ334" i="12" s="1"/>
  <c r="AR335" i="8"/>
  <c r="AR334" i="12" s="1"/>
  <c r="AS335" i="8"/>
  <c r="AS334" i="12" s="1"/>
  <c r="AT335" i="8"/>
  <c r="AT334" i="12" s="1"/>
  <c r="AU335" i="8"/>
  <c r="AU334" i="12" s="1"/>
  <c r="AV335" i="8"/>
  <c r="AV334" i="12" s="1"/>
  <c r="AW335" i="8"/>
  <c r="AW334" i="12" s="1"/>
  <c r="AX335" i="8"/>
  <c r="AX334" i="12" s="1"/>
  <c r="AY335" i="8"/>
  <c r="AY334" i="12" s="1"/>
  <c r="AZ335" i="8"/>
  <c r="AZ334" i="12" s="1"/>
  <c r="BA335" i="8"/>
  <c r="BA334" i="12" s="1"/>
  <c r="D336" i="8"/>
  <c r="D335" i="12" s="1"/>
  <c r="F335" i="3"/>
  <c r="F336" i="8"/>
  <c r="G335" i="3"/>
  <c r="G336" i="8"/>
  <c r="F335" i="5"/>
  <c r="G335" i="5"/>
  <c r="I335" i="3"/>
  <c r="I336" i="8"/>
  <c r="J335" i="3"/>
  <c r="J336" i="8"/>
  <c r="J335" i="12" s="1"/>
  <c r="I335" i="5"/>
  <c r="J335" i="5"/>
  <c r="K336" i="8"/>
  <c r="K335" i="12" s="1"/>
  <c r="M336" i="8"/>
  <c r="M335" i="12" s="1"/>
  <c r="N336" i="8"/>
  <c r="N335" i="12" s="1"/>
  <c r="O336" i="8"/>
  <c r="O335" i="12" s="1"/>
  <c r="P336" i="8"/>
  <c r="P335" i="12" s="1"/>
  <c r="Q336" i="8"/>
  <c r="Q335" i="12" s="1"/>
  <c r="R336" i="8"/>
  <c r="R335" i="12" s="1"/>
  <c r="S336" i="8"/>
  <c r="S335" i="12" s="1"/>
  <c r="T336" i="8"/>
  <c r="T335" i="12" s="1"/>
  <c r="U336" i="8"/>
  <c r="U335" i="12" s="1"/>
  <c r="V336" i="8"/>
  <c r="V335" i="12" s="1"/>
  <c r="W336" i="8"/>
  <c r="W335" i="12" s="1"/>
  <c r="X336" i="8"/>
  <c r="X335" i="12" s="1"/>
  <c r="Z335" i="3"/>
  <c r="Z336" i="8"/>
  <c r="AA335" i="3"/>
  <c r="AA336" i="8"/>
  <c r="AA335" i="12" s="1"/>
  <c r="Z335" i="5"/>
  <c r="AA335" i="5"/>
  <c r="AB336" i="8"/>
  <c r="AB335" i="12" s="1"/>
  <c r="AC336" i="8"/>
  <c r="AC335" i="12" s="1"/>
  <c r="AD336" i="8"/>
  <c r="AD335" i="12" s="1"/>
  <c r="AE336" i="8"/>
  <c r="AE335" i="12" s="1"/>
  <c r="AF336" i="8"/>
  <c r="AF335" i="12" s="1"/>
  <c r="AG336" i="8"/>
  <c r="AG335" i="12" s="1"/>
  <c r="AH336" i="8"/>
  <c r="AH335" i="12" s="1"/>
  <c r="AI336" i="8"/>
  <c r="AI335" i="12" s="1"/>
  <c r="AJ336" i="8"/>
  <c r="AJ335" i="12" s="1"/>
  <c r="AL335" i="3"/>
  <c r="AL336" i="8"/>
  <c r="AM335" i="3"/>
  <c r="AM336" i="8" s="1"/>
  <c r="AL335" i="5"/>
  <c r="AM335" i="5"/>
  <c r="AN336" i="8"/>
  <c r="AN335" i="12" s="1"/>
  <c r="AO336" i="8"/>
  <c r="AO335" i="12" s="1"/>
  <c r="AP336" i="8"/>
  <c r="AP335" i="12" s="1"/>
  <c r="AQ336" i="8"/>
  <c r="AQ335" i="12" s="1"/>
  <c r="AR336" i="8"/>
  <c r="AR335" i="12" s="1"/>
  <c r="AS336" i="8"/>
  <c r="AS335" i="12" s="1"/>
  <c r="AT336" i="8"/>
  <c r="AT335" i="12" s="1"/>
  <c r="AU336" i="8"/>
  <c r="AU335" i="12" s="1"/>
  <c r="AV336" i="8"/>
  <c r="AV335" i="12" s="1"/>
  <c r="AW336" i="8"/>
  <c r="AW335" i="12" s="1"/>
  <c r="AX336" i="8"/>
  <c r="AX335" i="12" s="1"/>
  <c r="AY336" i="8"/>
  <c r="AY335" i="12" s="1"/>
  <c r="AZ336" i="8"/>
  <c r="AZ335" i="12" s="1"/>
  <c r="BA336" i="8"/>
  <c r="BA335" i="12" s="1"/>
  <c r="D337" i="8"/>
  <c r="D336" i="12" s="1"/>
  <c r="F336" i="3"/>
  <c r="F337" i="8" s="1"/>
  <c r="G336" i="3"/>
  <c r="G337" i="8" s="1"/>
  <c r="F336" i="5"/>
  <c r="G336" i="5"/>
  <c r="I336" i="3"/>
  <c r="I337" i="8"/>
  <c r="J336" i="3"/>
  <c r="J337" i="8"/>
  <c r="J336" i="12" s="1"/>
  <c r="I336" i="5"/>
  <c r="J336" i="5"/>
  <c r="K337" i="8"/>
  <c r="K336" i="12" s="1"/>
  <c r="M337" i="8"/>
  <c r="M336" i="12" s="1"/>
  <c r="N337" i="8"/>
  <c r="N336" i="12" s="1"/>
  <c r="O337" i="8"/>
  <c r="O336" i="12" s="1"/>
  <c r="P337" i="8"/>
  <c r="P336" i="12" s="1"/>
  <c r="Q337" i="8"/>
  <c r="Q336" i="12" s="1"/>
  <c r="R337" i="8"/>
  <c r="R336" i="12" s="1"/>
  <c r="S337" i="8"/>
  <c r="S336" i="12" s="1"/>
  <c r="T337" i="8"/>
  <c r="T336" i="12" s="1"/>
  <c r="U337" i="8"/>
  <c r="U336" i="12" s="1"/>
  <c r="V337" i="8"/>
  <c r="V336" i="12" s="1"/>
  <c r="W337" i="8"/>
  <c r="W336" i="12" s="1"/>
  <c r="X337" i="8"/>
  <c r="X336" i="12" s="1"/>
  <c r="Z336" i="3"/>
  <c r="Z337" i="8"/>
  <c r="AA336" i="3"/>
  <c r="AA337" i="8"/>
  <c r="AA336" i="12" s="1"/>
  <c r="Z336" i="5"/>
  <c r="AA336" i="5"/>
  <c r="AB337" i="8"/>
  <c r="AB336" i="12" s="1"/>
  <c r="AC337" i="8"/>
  <c r="AC336" i="12" s="1"/>
  <c r="AD337" i="8"/>
  <c r="AD336" i="12" s="1"/>
  <c r="AE337" i="8"/>
  <c r="AE336" i="12" s="1"/>
  <c r="AF337" i="8"/>
  <c r="AF336" i="12" s="1"/>
  <c r="AG337" i="8"/>
  <c r="AG336" i="12" s="1"/>
  <c r="AH337" i="8"/>
  <c r="AH336" i="12" s="1"/>
  <c r="AI337" i="8"/>
  <c r="AI336" i="12" s="1"/>
  <c r="AJ337" i="8"/>
  <c r="AJ336" i="12" s="1"/>
  <c r="AL336" i="3"/>
  <c r="AL337" i="8"/>
  <c r="AM336" i="3"/>
  <c r="AM337" i="8" s="1"/>
  <c r="AL336" i="5"/>
  <c r="AM336" i="5"/>
  <c r="AN337" i="8"/>
  <c r="AN336" i="12" s="1"/>
  <c r="AO337" i="8"/>
  <c r="AO336" i="12" s="1"/>
  <c r="AP337" i="8"/>
  <c r="AP336" i="12" s="1"/>
  <c r="AQ337" i="8"/>
  <c r="AQ336" i="12" s="1"/>
  <c r="AR337" i="8"/>
  <c r="AR336" i="12" s="1"/>
  <c r="AS337" i="8"/>
  <c r="AS336" i="12" s="1"/>
  <c r="AT337" i="8"/>
  <c r="AT336" i="12" s="1"/>
  <c r="AU337" i="8"/>
  <c r="AU336" i="12" s="1"/>
  <c r="AV337" i="8"/>
  <c r="AV336" i="12" s="1"/>
  <c r="AW337" i="8"/>
  <c r="AW336" i="12" s="1"/>
  <c r="AX337" i="8"/>
  <c r="AX336" i="12" s="1"/>
  <c r="AY337" i="8"/>
  <c r="AY336" i="12" s="1"/>
  <c r="AZ337" i="8"/>
  <c r="AZ336" i="12" s="1"/>
  <c r="BA337" i="8"/>
  <c r="BA336" i="12" s="1"/>
  <c r="D338" i="8"/>
  <c r="D337" i="12" s="1"/>
  <c r="F337" i="3"/>
  <c r="F338" i="8" s="1"/>
  <c r="G337" i="3"/>
  <c r="G338" i="8" s="1"/>
  <c r="F337" i="5"/>
  <c r="G337" i="5"/>
  <c r="I337" i="3"/>
  <c r="I338" i="8"/>
  <c r="J337" i="3"/>
  <c r="J338" i="8"/>
  <c r="J337" i="12" s="1"/>
  <c r="I337" i="5"/>
  <c r="I337" i="12"/>
  <c r="J337" i="5"/>
  <c r="K338" i="8"/>
  <c r="K337" i="12" s="1"/>
  <c r="M338" i="8"/>
  <c r="M337" i="12" s="1"/>
  <c r="N338" i="8"/>
  <c r="N337" i="12" s="1"/>
  <c r="O338" i="8"/>
  <c r="O337" i="12" s="1"/>
  <c r="P338" i="8"/>
  <c r="P337" i="12" s="1"/>
  <c r="Q338" i="8"/>
  <c r="Q337" i="12" s="1"/>
  <c r="R338" i="8"/>
  <c r="R337" i="12" s="1"/>
  <c r="S338" i="8"/>
  <c r="S337" i="12" s="1"/>
  <c r="T338" i="8"/>
  <c r="T337" i="12" s="1"/>
  <c r="U338" i="8"/>
  <c r="U337" i="12" s="1"/>
  <c r="V338" i="8"/>
  <c r="V337" i="12" s="1"/>
  <c r="W338" i="8"/>
  <c r="W337" i="12" s="1"/>
  <c r="X338" i="8"/>
  <c r="X337" i="12" s="1"/>
  <c r="Z337" i="3"/>
  <c r="Z338" i="8"/>
  <c r="AA337" i="3"/>
  <c r="AA338" i="8"/>
  <c r="AA337" i="12" s="1"/>
  <c r="Z337" i="5"/>
  <c r="AA337" i="5"/>
  <c r="AB338" i="8"/>
  <c r="AB337" i="12" s="1"/>
  <c r="AC338" i="8"/>
  <c r="AC337" i="12" s="1"/>
  <c r="AD338" i="8"/>
  <c r="AD337" i="12" s="1"/>
  <c r="AE338" i="8"/>
  <c r="AE337" i="12" s="1"/>
  <c r="AF338" i="8"/>
  <c r="AF337" i="12" s="1"/>
  <c r="AG338" i="8"/>
  <c r="AG337" i="12" s="1"/>
  <c r="AH338" i="8"/>
  <c r="AH337" i="12" s="1"/>
  <c r="AI338" i="8"/>
  <c r="AI337" i="12" s="1"/>
  <c r="AJ338" i="8"/>
  <c r="AJ337" i="12" s="1"/>
  <c r="AL337" i="3"/>
  <c r="AL338" i="8"/>
  <c r="AM337" i="3"/>
  <c r="AM338" i="8" s="1"/>
  <c r="AL337" i="5"/>
  <c r="AM337" i="5"/>
  <c r="AN338" i="8"/>
  <c r="AN337" i="12" s="1"/>
  <c r="AO338" i="8"/>
  <c r="AO337" i="12" s="1"/>
  <c r="AP338" i="8"/>
  <c r="AP337" i="12" s="1"/>
  <c r="AQ338" i="8"/>
  <c r="AQ337" i="12" s="1"/>
  <c r="AR338" i="8"/>
  <c r="AR337" i="12" s="1"/>
  <c r="AS338" i="8"/>
  <c r="AS337" i="12" s="1"/>
  <c r="AT338" i="8"/>
  <c r="AT337" i="12" s="1"/>
  <c r="AU338" i="8"/>
  <c r="AU337" i="12" s="1"/>
  <c r="AV338" i="8"/>
  <c r="AV337" i="12" s="1"/>
  <c r="AW338" i="8"/>
  <c r="AW337" i="12" s="1"/>
  <c r="AX338" i="8"/>
  <c r="AX337" i="12" s="1"/>
  <c r="AY338" i="8"/>
  <c r="AY337" i="12" s="1"/>
  <c r="AZ338" i="8"/>
  <c r="AZ337" i="12" s="1"/>
  <c r="BA338" i="8"/>
  <c r="BA337" i="12" s="1"/>
  <c r="D339" i="8"/>
  <c r="D338" i="12" s="1"/>
  <c r="F338" i="3"/>
  <c r="F339" i="8" s="1"/>
  <c r="G338" i="3"/>
  <c r="G339" i="8" s="1"/>
  <c r="F338" i="5"/>
  <c r="G338" i="5"/>
  <c r="I338" i="3"/>
  <c r="I339" i="8"/>
  <c r="J338" i="3"/>
  <c r="J339" i="8"/>
  <c r="J338" i="12" s="1"/>
  <c r="I338" i="5"/>
  <c r="J338" i="5"/>
  <c r="K339" i="8"/>
  <c r="K338" i="12" s="1"/>
  <c r="M339" i="8"/>
  <c r="M338" i="12" s="1"/>
  <c r="N339" i="8"/>
  <c r="N338" i="12" s="1"/>
  <c r="O339" i="8"/>
  <c r="O338" i="12" s="1"/>
  <c r="P339" i="8"/>
  <c r="P338" i="12" s="1"/>
  <c r="Q339" i="8"/>
  <c r="Q338" i="12" s="1"/>
  <c r="R339" i="8"/>
  <c r="R338" i="12" s="1"/>
  <c r="S339" i="8"/>
  <c r="S338" i="12" s="1"/>
  <c r="T339" i="8"/>
  <c r="T338" i="12" s="1"/>
  <c r="U339" i="8"/>
  <c r="U338" i="12" s="1"/>
  <c r="V339" i="8"/>
  <c r="V338" i="12" s="1"/>
  <c r="W339" i="8"/>
  <c r="W338" i="12" s="1"/>
  <c r="X339" i="8"/>
  <c r="X338" i="12" s="1"/>
  <c r="Z338" i="3"/>
  <c r="Z339" i="8"/>
  <c r="Z338" i="12" s="1"/>
  <c r="AA338" i="3"/>
  <c r="AA339" i="8"/>
  <c r="AA338" i="12" s="1"/>
  <c r="Z338" i="5"/>
  <c r="AA338" i="5"/>
  <c r="AB339" i="8"/>
  <c r="AB338" i="12" s="1"/>
  <c r="AC339" i="8"/>
  <c r="AC338" i="12" s="1"/>
  <c r="AD339" i="8"/>
  <c r="AD338" i="12" s="1"/>
  <c r="AE339" i="8"/>
  <c r="AE338" i="12" s="1"/>
  <c r="AF339" i="8"/>
  <c r="AF338" i="12" s="1"/>
  <c r="AG339" i="8"/>
  <c r="AG338" i="12" s="1"/>
  <c r="AH339" i="8"/>
  <c r="AH338" i="12" s="1"/>
  <c r="AI339" i="8"/>
  <c r="AI338" i="12" s="1"/>
  <c r="AJ339" i="8"/>
  <c r="AJ338" i="12" s="1"/>
  <c r="AL338" i="3"/>
  <c r="AL339" i="8" s="1"/>
  <c r="AM338" i="3"/>
  <c r="AM339" i="8" s="1"/>
  <c r="AL338" i="5"/>
  <c r="AM338" i="5"/>
  <c r="AN339" i="8"/>
  <c r="AN338" i="12" s="1"/>
  <c r="AO339" i="8"/>
  <c r="AO338" i="12" s="1"/>
  <c r="AP339" i="8"/>
  <c r="AP338" i="12" s="1"/>
  <c r="AQ339" i="8"/>
  <c r="AQ338" i="12" s="1"/>
  <c r="AR339" i="8"/>
  <c r="AR338" i="12" s="1"/>
  <c r="AS339" i="8"/>
  <c r="AS338" i="12" s="1"/>
  <c r="AT339" i="8"/>
  <c r="AT338" i="12" s="1"/>
  <c r="AU339" i="8"/>
  <c r="AU338" i="12" s="1"/>
  <c r="AV339" i="8"/>
  <c r="AV338" i="12" s="1"/>
  <c r="AW339" i="8"/>
  <c r="AW338" i="12" s="1"/>
  <c r="AX339" i="8"/>
  <c r="AX338" i="12" s="1"/>
  <c r="AY339" i="8"/>
  <c r="AY338" i="12" s="1"/>
  <c r="AZ339" i="8"/>
  <c r="AZ338" i="12" s="1"/>
  <c r="BA339" i="8"/>
  <c r="BA338" i="12" s="1"/>
  <c r="D340" i="8"/>
  <c r="D339" i="12" s="1"/>
  <c r="F339" i="3"/>
  <c r="F340" i="8" s="1"/>
  <c r="G339" i="3"/>
  <c r="G340" i="8"/>
  <c r="F339" i="5"/>
  <c r="G339" i="5"/>
  <c r="I339" i="3"/>
  <c r="I340" i="8"/>
  <c r="J339" i="3"/>
  <c r="J340" i="8"/>
  <c r="I339" i="5"/>
  <c r="I339" i="12"/>
  <c r="J339" i="5"/>
  <c r="J339" i="12"/>
  <c r="K340" i="8"/>
  <c r="K339" i="12" s="1"/>
  <c r="M340" i="8"/>
  <c r="M339" i="12" s="1"/>
  <c r="N340" i="8"/>
  <c r="N339" i="12" s="1"/>
  <c r="O340" i="8"/>
  <c r="O339" i="12" s="1"/>
  <c r="P340" i="8"/>
  <c r="P339" i="12" s="1"/>
  <c r="Q340" i="8"/>
  <c r="Q339" i="12" s="1"/>
  <c r="R340" i="8"/>
  <c r="R339" i="12" s="1"/>
  <c r="S340" i="8"/>
  <c r="S339" i="12" s="1"/>
  <c r="T340" i="8"/>
  <c r="T339" i="12" s="1"/>
  <c r="U340" i="8"/>
  <c r="U339" i="12" s="1"/>
  <c r="V340" i="8"/>
  <c r="V339" i="12" s="1"/>
  <c r="W340" i="8"/>
  <c r="W339" i="12" s="1"/>
  <c r="X340" i="8"/>
  <c r="X339" i="12" s="1"/>
  <c r="Z339" i="3"/>
  <c r="Z340" i="8"/>
  <c r="AA339" i="3"/>
  <c r="AA340" i="8"/>
  <c r="AA339" i="12" s="1"/>
  <c r="Z339" i="5"/>
  <c r="Z339" i="12"/>
  <c r="AA339" i="5"/>
  <c r="AB340" i="8"/>
  <c r="AB339" i="12" s="1"/>
  <c r="AC340" i="8"/>
  <c r="AC339" i="12" s="1"/>
  <c r="AD340" i="8"/>
  <c r="AD339" i="12" s="1"/>
  <c r="AE340" i="8"/>
  <c r="AE339" i="12" s="1"/>
  <c r="AF340" i="8"/>
  <c r="AF339" i="12" s="1"/>
  <c r="AG340" i="8"/>
  <c r="AG339" i="12" s="1"/>
  <c r="AH340" i="8"/>
  <c r="AH339" i="12" s="1"/>
  <c r="AI340" i="8"/>
  <c r="AI339" i="12" s="1"/>
  <c r="AJ340" i="8"/>
  <c r="AJ339" i="12" s="1"/>
  <c r="AL339" i="3"/>
  <c r="AL340" i="8"/>
  <c r="AM339" i="3"/>
  <c r="AM340" i="8" s="1"/>
  <c r="AL339" i="5"/>
  <c r="AM339" i="5"/>
  <c r="AN340" i="8"/>
  <c r="AN339" i="12" s="1"/>
  <c r="AO340" i="8"/>
  <c r="AO339" i="12" s="1"/>
  <c r="AP340" i="8"/>
  <c r="AP339" i="12" s="1"/>
  <c r="AQ340" i="8"/>
  <c r="AQ339" i="12" s="1"/>
  <c r="AR340" i="8"/>
  <c r="AR339" i="12" s="1"/>
  <c r="AS340" i="8"/>
  <c r="AS339" i="12" s="1"/>
  <c r="AT340" i="8"/>
  <c r="AT339" i="12" s="1"/>
  <c r="AU340" i="8"/>
  <c r="AU339" i="12" s="1"/>
  <c r="AV340" i="8"/>
  <c r="AV339" i="12" s="1"/>
  <c r="AW340" i="8"/>
  <c r="AW339" i="12" s="1"/>
  <c r="AX340" i="8"/>
  <c r="AX339" i="12" s="1"/>
  <c r="AY340" i="8"/>
  <c r="AY339" i="12" s="1"/>
  <c r="AZ340" i="8"/>
  <c r="AZ339" i="12" s="1"/>
  <c r="BA340" i="8"/>
  <c r="BA339" i="12" s="1"/>
  <c r="D341" i="8"/>
  <c r="D340" i="12" s="1"/>
  <c r="F340" i="3"/>
  <c r="F341" i="8" s="1"/>
  <c r="G340" i="3"/>
  <c r="G341" i="8"/>
  <c r="F340" i="5"/>
  <c r="G340" i="5"/>
  <c r="I340" i="3"/>
  <c r="I341" i="8"/>
  <c r="I340" i="12" s="1"/>
  <c r="J340" i="3"/>
  <c r="J341" i="8"/>
  <c r="J340" i="12" s="1"/>
  <c r="I340" i="5"/>
  <c r="J340" i="5"/>
  <c r="K341" i="8"/>
  <c r="K340" i="12" s="1"/>
  <c r="M341" i="8"/>
  <c r="M340" i="12" s="1"/>
  <c r="N341" i="8"/>
  <c r="N340" i="12" s="1"/>
  <c r="O341" i="8"/>
  <c r="O340" i="12" s="1"/>
  <c r="P341" i="8"/>
  <c r="P340" i="12" s="1"/>
  <c r="Q341" i="8"/>
  <c r="Q340" i="12" s="1"/>
  <c r="R341" i="8"/>
  <c r="R340" i="12" s="1"/>
  <c r="S341" i="8"/>
  <c r="S340" i="12" s="1"/>
  <c r="T341" i="8"/>
  <c r="T340" i="12" s="1"/>
  <c r="U341" i="8"/>
  <c r="U340" i="12" s="1"/>
  <c r="V341" i="8"/>
  <c r="V340" i="12" s="1"/>
  <c r="W341" i="8"/>
  <c r="W340" i="12" s="1"/>
  <c r="X341" i="8"/>
  <c r="X340" i="12" s="1"/>
  <c r="Z340" i="3"/>
  <c r="Z341" i="8"/>
  <c r="AA340" i="3"/>
  <c r="AA341" i="8"/>
  <c r="AA340" i="12" s="1"/>
  <c r="Z340" i="5"/>
  <c r="AA340" i="5"/>
  <c r="AB341" i="8"/>
  <c r="AB340" i="12" s="1"/>
  <c r="AC341" i="8"/>
  <c r="AC340" i="12" s="1"/>
  <c r="AD341" i="8"/>
  <c r="AD340" i="12" s="1"/>
  <c r="AE341" i="8"/>
  <c r="AE340" i="12" s="1"/>
  <c r="AF341" i="8"/>
  <c r="AF340" i="12" s="1"/>
  <c r="AG341" i="8"/>
  <c r="AG340" i="12" s="1"/>
  <c r="AH341" i="8"/>
  <c r="AH340" i="12" s="1"/>
  <c r="AI341" i="8"/>
  <c r="AI340" i="12" s="1"/>
  <c r="AJ341" i="8"/>
  <c r="AJ340" i="12" s="1"/>
  <c r="AL340" i="3"/>
  <c r="AL341" i="8"/>
  <c r="AM340" i="3"/>
  <c r="AM341" i="8" s="1"/>
  <c r="AL340" i="5"/>
  <c r="AM340" i="5"/>
  <c r="AN341" i="8"/>
  <c r="AN340" i="12" s="1"/>
  <c r="AO341" i="8"/>
  <c r="AO340" i="12" s="1"/>
  <c r="AP341" i="8"/>
  <c r="AP340" i="12" s="1"/>
  <c r="AQ341" i="8"/>
  <c r="AQ340" i="12" s="1"/>
  <c r="AR341" i="8"/>
  <c r="AR340" i="12" s="1"/>
  <c r="AS341" i="8"/>
  <c r="AS340" i="12" s="1"/>
  <c r="AT341" i="8"/>
  <c r="AT340" i="12" s="1"/>
  <c r="AU341" i="8"/>
  <c r="AU340" i="12" s="1"/>
  <c r="AV341" i="8"/>
  <c r="AV340" i="12" s="1"/>
  <c r="AW341" i="8"/>
  <c r="AW340" i="12" s="1"/>
  <c r="AX341" i="8"/>
  <c r="AX340" i="12" s="1"/>
  <c r="AY341" i="8"/>
  <c r="AY340" i="12" s="1"/>
  <c r="AZ341" i="8"/>
  <c r="AZ340" i="12" s="1"/>
  <c r="BA341" i="8"/>
  <c r="BA340" i="12" s="1"/>
  <c r="D342" i="8"/>
  <c r="D341" i="12" s="1"/>
  <c r="F341" i="3"/>
  <c r="F342" i="8" s="1"/>
  <c r="G341" i="3"/>
  <c r="G342" i="8" s="1"/>
  <c r="F341" i="5"/>
  <c r="G341" i="5"/>
  <c r="I341" i="3"/>
  <c r="I342" i="8"/>
  <c r="I341" i="12" s="1"/>
  <c r="J341" i="3"/>
  <c r="J342" i="8"/>
  <c r="J341" i="12" s="1"/>
  <c r="I341" i="5"/>
  <c r="J341" i="5"/>
  <c r="K342" i="8"/>
  <c r="K341" i="12" s="1"/>
  <c r="M342" i="8"/>
  <c r="M341" i="12" s="1"/>
  <c r="N342" i="8"/>
  <c r="N341" i="12" s="1"/>
  <c r="O342" i="8"/>
  <c r="O341" i="12" s="1"/>
  <c r="P342" i="8"/>
  <c r="P341" i="12" s="1"/>
  <c r="Q342" i="8"/>
  <c r="Q341" i="12" s="1"/>
  <c r="R342" i="8"/>
  <c r="R341" i="12" s="1"/>
  <c r="S342" i="8"/>
  <c r="S341" i="12" s="1"/>
  <c r="T342" i="8"/>
  <c r="T341" i="12" s="1"/>
  <c r="U342" i="8"/>
  <c r="U341" i="12" s="1"/>
  <c r="V342" i="8"/>
  <c r="V341" i="12" s="1"/>
  <c r="W342" i="8"/>
  <c r="W341" i="12" s="1"/>
  <c r="X342" i="8"/>
  <c r="X341" i="12" s="1"/>
  <c r="Z341" i="3"/>
  <c r="Z342" i="8"/>
  <c r="AA341" i="3"/>
  <c r="AA342" i="8"/>
  <c r="Z341" i="5"/>
  <c r="Z341" i="12"/>
  <c r="AA341" i="5"/>
  <c r="AA341" i="12"/>
  <c r="AB342" i="8"/>
  <c r="AB341" i="12" s="1"/>
  <c r="AC342" i="8"/>
  <c r="AC341" i="12" s="1"/>
  <c r="AD342" i="8"/>
  <c r="AD341" i="12" s="1"/>
  <c r="AE342" i="8"/>
  <c r="AE341" i="12" s="1"/>
  <c r="AF342" i="8"/>
  <c r="AF341" i="12" s="1"/>
  <c r="AG342" i="8"/>
  <c r="AG341" i="12" s="1"/>
  <c r="AH342" i="8"/>
  <c r="AH341" i="12" s="1"/>
  <c r="AI342" i="8"/>
  <c r="AI341" i="12" s="1"/>
  <c r="AJ342" i="8"/>
  <c r="AJ341" i="12" s="1"/>
  <c r="AL341" i="3"/>
  <c r="AL342" i="8" s="1"/>
  <c r="AM341" i="3"/>
  <c r="AM342" i="8" s="1"/>
  <c r="AL341" i="5"/>
  <c r="AM341" i="5"/>
  <c r="AN342" i="8"/>
  <c r="AN341" i="12" s="1"/>
  <c r="AO342" i="8"/>
  <c r="AO341" i="12" s="1"/>
  <c r="AP342" i="8"/>
  <c r="AP341" i="12" s="1"/>
  <c r="AQ342" i="8"/>
  <c r="AQ341" i="12" s="1"/>
  <c r="AR342" i="8"/>
  <c r="AR341" i="12" s="1"/>
  <c r="AS342" i="8"/>
  <c r="AS341" i="12" s="1"/>
  <c r="AT342" i="8"/>
  <c r="AT341" i="12" s="1"/>
  <c r="AU342" i="8"/>
  <c r="AU341" i="12" s="1"/>
  <c r="AV342" i="8"/>
  <c r="AV341" i="12" s="1"/>
  <c r="AW342" i="8"/>
  <c r="AW341" i="12" s="1"/>
  <c r="AX342" i="8"/>
  <c r="AX341" i="12" s="1"/>
  <c r="AY342" i="8"/>
  <c r="AY341" i="12" s="1"/>
  <c r="AZ342" i="8"/>
  <c r="AZ341" i="12" s="1"/>
  <c r="BA342" i="8"/>
  <c r="BA341" i="12" s="1"/>
  <c r="D343" i="8"/>
  <c r="D342" i="12" s="1"/>
  <c r="F342" i="3"/>
  <c r="F343" i="8" s="1"/>
  <c r="G342" i="3"/>
  <c r="G343" i="8"/>
  <c r="F342" i="5"/>
  <c r="G342" i="5"/>
  <c r="I342" i="3"/>
  <c r="I343" i="8"/>
  <c r="J342" i="3"/>
  <c r="J343" i="8"/>
  <c r="J342" i="12" s="1"/>
  <c r="I342" i="5"/>
  <c r="J342" i="5"/>
  <c r="K343" i="8"/>
  <c r="K342" i="12" s="1"/>
  <c r="M343" i="8"/>
  <c r="M342" i="12" s="1"/>
  <c r="N343" i="8"/>
  <c r="N342" i="12" s="1"/>
  <c r="O343" i="8"/>
  <c r="O342" i="12" s="1"/>
  <c r="P343" i="8"/>
  <c r="P342" i="12" s="1"/>
  <c r="Q343" i="8"/>
  <c r="Q342" i="12" s="1"/>
  <c r="R343" i="8"/>
  <c r="R342" i="12" s="1"/>
  <c r="S343" i="8"/>
  <c r="S342" i="12" s="1"/>
  <c r="T343" i="8"/>
  <c r="T342" i="12" s="1"/>
  <c r="U343" i="8"/>
  <c r="U342" i="12" s="1"/>
  <c r="V343" i="8"/>
  <c r="V342" i="12" s="1"/>
  <c r="W343" i="8"/>
  <c r="W342" i="12" s="1"/>
  <c r="X343" i="8"/>
  <c r="X342" i="12" s="1"/>
  <c r="Z342" i="3"/>
  <c r="Z343" i="8"/>
  <c r="AA342" i="3"/>
  <c r="AA343" i="8"/>
  <c r="AA342" i="12" s="1"/>
  <c r="Z342" i="5"/>
  <c r="AA342" i="5"/>
  <c r="AB343" i="8"/>
  <c r="AB342" i="12" s="1"/>
  <c r="AC343" i="8"/>
  <c r="AC342" i="12" s="1"/>
  <c r="AD343" i="8"/>
  <c r="AD342" i="12" s="1"/>
  <c r="AE343" i="8"/>
  <c r="AE342" i="12" s="1"/>
  <c r="AF343" i="8"/>
  <c r="AF342" i="12" s="1"/>
  <c r="AG343" i="8"/>
  <c r="AG342" i="12" s="1"/>
  <c r="AH343" i="8"/>
  <c r="AH342" i="12" s="1"/>
  <c r="AI343" i="8"/>
  <c r="AI342" i="12" s="1"/>
  <c r="AJ343" i="8"/>
  <c r="AJ342" i="12" s="1"/>
  <c r="AL342" i="3"/>
  <c r="AL343" i="8" s="1"/>
  <c r="AM342" i="3"/>
  <c r="AM343" i="8" s="1"/>
  <c r="AL342" i="5"/>
  <c r="AM342" i="5"/>
  <c r="AN343" i="8"/>
  <c r="AN342" i="12" s="1"/>
  <c r="AO343" i="8"/>
  <c r="AO342" i="12" s="1"/>
  <c r="AP343" i="8"/>
  <c r="AP342" i="12" s="1"/>
  <c r="AQ343" i="8"/>
  <c r="AQ342" i="12" s="1"/>
  <c r="AR343" i="8"/>
  <c r="AR342" i="12" s="1"/>
  <c r="AS343" i="8"/>
  <c r="AS342" i="12" s="1"/>
  <c r="AT343" i="8"/>
  <c r="AT342" i="12" s="1"/>
  <c r="AU343" i="8"/>
  <c r="AU342" i="12" s="1"/>
  <c r="AV343" i="8"/>
  <c r="AV342" i="12" s="1"/>
  <c r="AW343" i="8"/>
  <c r="AW342" i="12" s="1"/>
  <c r="AX343" i="8"/>
  <c r="AX342" i="12" s="1"/>
  <c r="AY343" i="8"/>
  <c r="AY342" i="12" s="1"/>
  <c r="AZ343" i="8"/>
  <c r="AZ342" i="12" s="1"/>
  <c r="BA343" i="8"/>
  <c r="BA342" i="12" s="1"/>
  <c r="D344" i="8"/>
  <c r="D343" i="12" s="1"/>
  <c r="F343" i="3"/>
  <c r="F344" i="8" s="1"/>
  <c r="G343" i="3"/>
  <c r="G344" i="8"/>
  <c r="G343" i="12" s="1"/>
  <c r="F343" i="5"/>
  <c r="G343" i="5"/>
  <c r="I343" i="3"/>
  <c r="I344" i="8"/>
  <c r="J343" i="3"/>
  <c r="J344" i="8"/>
  <c r="J343" i="12" s="1"/>
  <c r="I343" i="5"/>
  <c r="I343" i="12"/>
  <c r="J343" i="5"/>
  <c r="K344" i="8"/>
  <c r="K343" i="12" s="1"/>
  <c r="M344" i="8"/>
  <c r="M343" i="12" s="1"/>
  <c r="N344" i="8"/>
  <c r="N343" i="12" s="1"/>
  <c r="O344" i="8"/>
  <c r="O343" i="12" s="1"/>
  <c r="P344" i="8"/>
  <c r="P343" i="12" s="1"/>
  <c r="Q344" i="8"/>
  <c r="Q343" i="12" s="1"/>
  <c r="R344" i="8"/>
  <c r="R343" i="12" s="1"/>
  <c r="S344" i="8"/>
  <c r="S343" i="12" s="1"/>
  <c r="T344" i="8"/>
  <c r="T343" i="12" s="1"/>
  <c r="U344" i="8"/>
  <c r="U343" i="12" s="1"/>
  <c r="V344" i="8"/>
  <c r="V343" i="12" s="1"/>
  <c r="W344" i="8"/>
  <c r="W343" i="12" s="1"/>
  <c r="X344" i="8"/>
  <c r="X343" i="12" s="1"/>
  <c r="Z343" i="3"/>
  <c r="Z344" i="8"/>
  <c r="Z343" i="12" s="1"/>
  <c r="AA343" i="3"/>
  <c r="AA344" i="8"/>
  <c r="AA343" i="12" s="1"/>
  <c r="Z343" i="5"/>
  <c r="AA343" i="5"/>
  <c r="AB344" i="8"/>
  <c r="AB343" i="12" s="1"/>
  <c r="AC344" i="8"/>
  <c r="AC343" i="12" s="1"/>
  <c r="AD344" i="8"/>
  <c r="AD343" i="12" s="1"/>
  <c r="AE344" i="8"/>
  <c r="AE343" i="12" s="1"/>
  <c r="AF344" i="8"/>
  <c r="AF343" i="12" s="1"/>
  <c r="AG344" i="8"/>
  <c r="AG343" i="12" s="1"/>
  <c r="AH344" i="8"/>
  <c r="AH343" i="12" s="1"/>
  <c r="AI344" i="8"/>
  <c r="AI343" i="12" s="1"/>
  <c r="AJ344" i="8"/>
  <c r="AJ343" i="12" s="1"/>
  <c r="AL343" i="3"/>
  <c r="AL344" i="8" s="1"/>
  <c r="AM343" i="3"/>
  <c r="AM344" i="8" s="1"/>
  <c r="AL343" i="5"/>
  <c r="AM343" i="5"/>
  <c r="AN344" i="8"/>
  <c r="AN343" i="12" s="1"/>
  <c r="AO344" i="8"/>
  <c r="AO343" i="12" s="1"/>
  <c r="AP344" i="8"/>
  <c r="AP343" i="12" s="1"/>
  <c r="AQ344" i="8"/>
  <c r="AQ343" i="12" s="1"/>
  <c r="AR344" i="8"/>
  <c r="AR343" i="12" s="1"/>
  <c r="AS344" i="8"/>
  <c r="AS343" i="12" s="1"/>
  <c r="AT344" i="8"/>
  <c r="AT343" i="12" s="1"/>
  <c r="AU344" i="8"/>
  <c r="AU343" i="12" s="1"/>
  <c r="AV344" i="8"/>
  <c r="AV343" i="12" s="1"/>
  <c r="AW344" i="8"/>
  <c r="AW343" i="12" s="1"/>
  <c r="AX344" i="8"/>
  <c r="AX343" i="12" s="1"/>
  <c r="AY344" i="8"/>
  <c r="AY343" i="12" s="1"/>
  <c r="AZ344" i="8"/>
  <c r="AZ343" i="12" s="1"/>
  <c r="BA344" i="8"/>
  <c r="BA343" i="12" s="1"/>
  <c r="D345" i="8"/>
  <c r="D344" i="12" s="1"/>
  <c r="F344" i="3"/>
  <c r="F345" i="8" s="1"/>
  <c r="G344" i="3"/>
  <c r="G345" i="8" s="1"/>
  <c r="G344" i="12" s="1"/>
  <c r="F344" i="5"/>
  <c r="G344" i="5"/>
  <c r="I344" i="3"/>
  <c r="I345" i="8"/>
  <c r="I344" i="12" s="1"/>
  <c r="J344" i="3"/>
  <c r="J345" i="8"/>
  <c r="J344" i="12" s="1"/>
  <c r="I344" i="5"/>
  <c r="J344" i="5"/>
  <c r="K345" i="8"/>
  <c r="K344" i="12" s="1"/>
  <c r="L345" i="8"/>
  <c r="L344" i="12" s="1"/>
  <c r="M345" i="8"/>
  <c r="M344" i="12" s="1"/>
  <c r="N345" i="8"/>
  <c r="N344" i="12" s="1"/>
  <c r="O345" i="8"/>
  <c r="O344" i="12" s="1"/>
  <c r="P345" i="8"/>
  <c r="P344" i="12" s="1"/>
  <c r="Q345" i="8"/>
  <c r="Q344" i="12" s="1"/>
  <c r="R345" i="8"/>
  <c r="R344" i="12" s="1"/>
  <c r="S345" i="8"/>
  <c r="S344" i="12" s="1"/>
  <c r="T345" i="8"/>
  <c r="T344" i="12" s="1"/>
  <c r="U345" i="8"/>
  <c r="U344" i="12" s="1"/>
  <c r="V345" i="8"/>
  <c r="V344" i="12" s="1"/>
  <c r="W345" i="8"/>
  <c r="W344" i="12" s="1"/>
  <c r="X345" i="8"/>
  <c r="X344" i="12" s="1"/>
  <c r="Z344" i="3"/>
  <c r="Z345" i="8"/>
  <c r="AA344" i="3"/>
  <c r="AA345" i="8"/>
  <c r="AA344" i="12" s="1"/>
  <c r="Z344" i="5"/>
  <c r="AA344" i="5"/>
  <c r="AB345" i="8"/>
  <c r="AB344" i="12" s="1"/>
  <c r="AC345" i="8"/>
  <c r="AC344" i="12" s="1"/>
  <c r="AD345" i="8"/>
  <c r="AD344" i="12" s="1"/>
  <c r="AE345" i="8"/>
  <c r="AE344" i="12" s="1"/>
  <c r="AF345" i="8"/>
  <c r="AF344" i="12" s="1"/>
  <c r="AG345" i="8"/>
  <c r="AG344" i="12" s="1"/>
  <c r="AH345" i="8"/>
  <c r="AH344" i="12" s="1"/>
  <c r="AI345" i="8"/>
  <c r="AI344" i="12" s="1"/>
  <c r="AJ345" i="8"/>
  <c r="AJ344" i="12" s="1"/>
  <c r="AL344" i="3"/>
  <c r="AL345" i="8" s="1"/>
  <c r="AM344" i="3"/>
  <c r="AM345" i="8"/>
  <c r="AL344" i="5"/>
  <c r="AM344" i="5"/>
  <c r="AN345" i="8"/>
  <c r="AN344" i="12" s="1"/>
  <c r="AO345" i="8"/>
  <c r="AO344" i="12" s="1"/>
  <c r="AP345" i="8"/>
  <c r="AP344" i="12" s="1"/>
  <c r="AQ345" i="8"/>
  <c r="AQ344" i="12" s="1"/>
  <c r="AR345" i="8"/>
  <c r="AR344" i="12" s="1"/>
  <c r="AS345" i="8"/>
  <c r="AS344" i="12" s="1"/>
  <c r="AT345" i="8"/>
  <c r="AT344" i="12" s="1"/>
  <c r="AU345" i="8"/>
  <c r="AU344" i="12" s="1"/>
  <c r="AV345" i="8"/>
  <c r="AV344" i="12" s="1"/>
  <c r="AW345" i="8"/>
  <c r="AW344" i="12" s="1"/>
  <c r="AX345" i="8"/>
  <c r="AX344" i="12" s="1"/>
  <c r="AY345" i="8"/>
  <c r="AY344" i="12" s="1"/>
  <c r="AZ345" i="8"/>
  <c r="AZ344" i="12" s="1"/>
  <c r="BA345" i="8"/>
  <c r="BA344" i="12" s="1"/>
  <c r="D346" i="8"/>
  <c r="D345" i="12" s="1"/>
  <c r="F345" i="3"/>
  <c r="F346" i="8" s="1"/>
  <c r="F345" i="12" s="1"/>
  <c r="G345" i="3"/>
  <c r="G346" i="8" s="1"/>
  <c r="G345" i="12" s="1"/>
  <c r="F345" i="5"/>
  <c r="G345" i="5"/>
  <c r="I345" i="3"/>
  <c r="I346" i="8"/>
  <c r="I345" i="12" s="1"/>
  <c r="J345" i="3"/>
  <c r="J346" i="8"/>
  <c r="J345" i="12" s="1"/>
  <c r="I345" i="5"/>
  <c r="J345" i="5"/>
  <c r="K346" i="8"/>
  <c r="K345" i="12" s="1"/>
  <c r="M346" i="8"/>
  <c r="M345" i="12" s="1"/>
  <c r="N346" i="8"/>
  <c r="N345" i="12" s="1"/>
  <c r="O346" i="8"/>
  <c r="O345" i="12" s="1"/>
  <c r="P346" i="8"/>
  <c r="P345" i="12" s="1"/>
  <c r="Q346" i="8"/>
  <c r="Q345" i="12" s="1"/>
  <c r="R346" i="8"/>
  <c r="R345" i="12" s="1"/>
  <c r="S346" i="8"/>
  <c r="S345" i="12" s="1"/>
  <c r="T346" i="8"/>
  <c r="T345" i="12" s="1"/>
  <c r="U346" i="8"/>
  <c r="U345" i="12" s="1"/>
  <c r="V346" i="8"/>
  <c r="V345" i="12" s="1"/>
  <c r="W346" i="8"/>
  <c r="W345" i="12" s="1"/>
  <c r="X346" i="8"/>
  <c r="X345" i="12" s="1"/>
  <c r="Z345" i="3"/>
  <c r="Z346" i="8"/>
  <c r="AA345" i="3"/>
  <c r="AA346" i="8"/>
  <c r="AA345" i="12" s="1"/>
  <c r="Z345" i="5"/>
  <c r="Z345" i="12"/>
  <c r="AA345" i="5"/>
  <c r="AB346" i="8"/>
  <c r="AB345" i="12" s="1"/>
  <c r="AC346" i="8"/>
  <c r="AC345" i="12" s="1"/>
  <c r="AD346" i="8"/>
  <c r="AD345" i="12" s="1"/>
  <c r="AE346" i="8"/>
  <c r="AE345" i="12" s="1"/>
  <c r="AF346" i="8"/>
  <c r="AF345" i="12" s="1"/>
  <c r="AG346" i="8"/>
  <c r="AG345" i="12" s="1"/>
  <c r="AH346" i="8"/>
  <c r="AH345" i="12" s="1"/>
  <c r="AI346" i="8"/>
  <c r="AI345" i="12" s="1"/>
  <c r="AJ346" i="8"/>
  <c r="AJ345" i="12" s="1"/>
  <c r="AL345" i="3"/>
  <c r="AL346" i="8" s="1"/>
  <c r="AM345" i="3"/>
  <c r="AM346" i="8" s="1"/>
  <c r="AM345" i="12" s="1"/>
  <c r="AL345" i="5"/>
  <c r="AM345" i="5"/>
  <c r="AN346" i="8"/>
  <c r="AN345" i="12" s="1"/>
  <c r="AO346" i="8"/>
  <c r="AO345" i="12" s="1"/>
  <c r="AP346" i="8"/>
  <c r="AP345" i="12" s="1"/>
  <c r="AQ346" i="8"/>
  <c r="AQ345" i="12" s="1"/>
  <c r="AR346" i="8"/>
  <c r="AR345" i="12" s="1"/>
  <c r="AS346" i="8"/>
  <c r="AS345" i="12" s="1"/>
  <c r="AT346" i="8"/>
  <c r="AT345" i="12" s="1"/>
  <c r="AU346" i="8"/>
  <c r="AU345" i="12" s="1"/>
  <c r="AV346" i="8"/>
  <c r="AV345" i="12" s="1"/>
  <c r="AW346" i="8"/>
  <c r="AW345" i="12" s="1"/>
  <c r="AX346" i="8"/>
  <c r="AX345" i="12" s="1"/>
  <c r="AY346" i="8"/>
  <c r="AY345" i="12" s="1"/>
  <c r="AZ346" i="8"/>
  <c r="AZ345" i="12" s="1"/>
  <c r="BA346" i="8"/>
  <c r="BA345" i="12" s="1"/>
  <c r="D347" i="8"/>
  <c r="D346" i="12" s="1"/>
  <c r="F346" i="3"/>
  <c r="F347" i="8" s="1"/>
  <c r="G346" i="3"/>
  <c r="G347" i="8" s="1"/>
  <c r="F346" i="5"/>
  <c r="G346" i="5"/>
  <c r="I346" i="3"/>
  <c r="I347" i="8"/>
  <c r="J346" i="3"/>
  <c r="J347" i="8"/>
  <c r="J346" i="12" s="1"/>
  <c r="I346" i="5"/>
  <c r="I346" i="12"/>
  <c r="J346" i="5"/>
  <c r="K347" i="8"/>
  <c r="K346" i="12" s="1"/>
  <c r="M347" i="8"/>
  <c r="M346" i="12" s="1"/>
  <c r="N347" i="8"/>
  <c r="N346" i="12" s="1"/>
  <c r="O347" i="8"/>
  <c r="O346" i="12" s="1"/>
  <c r="P347" i="8"/>
  <c r="P346" i="12" s="1"/>
  <c r="Q347" i="8"/>
  <c r="Q346" i="12" s="1"/>
  <c r="R347" i="8"/>
  <c r="R346" i="12" s="1"/>
  <c r="S347" i="8"/>
  <c r="S346" i="12" s="1"/>
  <c r="T347" i="8"/>
  <c r="T346" i="12" s="1"/>
  <c r="U347" i="8"/>
  <c r="U346" i="12" s="1"/>
  <c r="V347" i="8"/>
  <c r="V346" i="12" s="1"/>
  <c r="W347" i="8"/>
  <c r="W346" i="12" s="1"/>
  <c r="X347" i="8"/>
  <c r="X346" i="12" s="1"/>
  <c r="Z346" i="3"/>
  <c r="Z347" i="8"/>
  <c r="Z346" i="12" s="1"/>
  <c r="AA346" i="3"/>
  <c r="AA347" i="8"/>
  <c r="AA346" i="12" s="1"/>
  <c r="Z346" i="5"/>
  <c r="AA346" i="5"/>
  <c r="AB347" i="8"/>
  <c r="AB346" i="12" s="1"/>
  <c r="AC347" i="8"/>
  <c r="AC346" i="12" s="1"/>
  <c r="AD347" i="8"/>
  <c r="AD346" i="12" s="1"/>
  <c r="AE347" i="8"/>
  <c r="AE346" i="12" s="1"/>
  <c r="AF347" i="8"/>
  <c r="AF346" i="12" s="1"/>
  <c r="AG347" i="8"/>
  <c r="AG346" i="12" s="1"/>
  <c r="AH347" i="8"/>
  <c r="AH346" i="12" s="1"/>
  <c r="AI347" i="8"/>
  <c r="AI346" i="12" s="1"/>
  <c r="AJ347" i="8"/>
  <c r="AJ346" i="12" s="1"/>
  <c r="AL346" i="3"/>
  <c r="AL347" i="8" s="1"/>
  <c r="AM346" i="3"/>
  <c r="AM347" i="8" s="1"/>
  <c r="AM346" i="12" s="1"/>
  <c r="AL346" i="5"/>
  <c r="AM346" i="5"/>
  <c r="AN347" i="8"/>
  <c r="AN346" i="12" s="1"/>
  <c r="AO347" i="8"/>
  <c r="AO346" i="12" s="1"/>
  <c r="AP347" i="8"/>
  <c r="AP346" i="12" s="1"/>
  <c r="AQ347" i="8"/>
  <c r="AQ346" i="12" s="1"/>
  <c r="AR347" i="8"/>
  <c r="AR346" i="12" s="1"/>
  <c r="AS347" i="8"/>
  <c r="AS346" i="12" s="1"/>
  <c r="AT347" i="8"/>
  <c r="AT346" i="12" s="1"/>
  <c r="AU347" i="8"/>
  <c r="AU346" i="12" s="1"/>
  <c r="AV347" i="8"/>
  <c r="AV346" i="12" s="1"/>
  <c r="AW347" i="8"/>
  <c r="AW346" i="12" s="1"/>
  <c r="AX347" i="8"/>
  <c r="AX346" i="12" s="1"/>
  <c r="AY347" i="8"/>
  <c r="AY346" i="12" s="1"/>
  <c r="AZ347" i="8"/>
  <c r="AZ346" i="12" s="1"/>
  <c r="BA347" i="8"/>
  <c r="BA346" i="12" s="1"/>
  <c r="D348" i="8"/>
  <c r="D347" i="12" s="1"/>
  <c r="F347" i="3"/>
  <c r="F348" i="8" s="1"/>
  <c r="G347" i="3"/>
  <c r="G348" i="8" s="1"/>
  <c r="F347" i="5"/>
  <c r="G347" i="5"/>
  <c r="I347" i="3"/>
  <c r="I348" i="8"/>
  <c r="J347" i="3"/>
  <c r="J348" i="8"/>
  <c r="I347" i="5"/>
  <c r="I347" i="12"/>
  <c r="J347" i="5"/>
  <c r="J347" i="12"/>
  <c r="K348" i="8"/>
  <c r="K347" i="12" s="1"/>
  <c r="M348" i="8"/>
  <c r="M347" i="12" s="1"/>
  <c r="N348" i="8"/>
  <c r="N347" i="12" s="1"/>
  <c r="O348" i="8"/>
  <c r="O347" i="12" s="1"/>
  <c r="P348" i="8"/>
  <c r="P347" i="12" s="1"/>
  <c r="Q348" i="8"/>
  <c r="Q347" i="12" s="1"/>
  <c r="R348" i="8"/>
  <c r="R347" i="12" s="1"/>
  <c r="S348" i="8"/>
  <c r="S347" i="12" s="1"/>
  <c r="T348" i="8"/>
  <c r="T347" i="12" s="1"/>
  <c r="U348" i="8"/>
  <c r="U347" i="12" s="1"/>
  <c r="V348" i="8"/>
  <c r="V347" i="12" s="1"/>
  <c r="W348" i="8"/>
  <c r="W347" i="12" s="1"/>
  <c r="X348" i="8"/>
  <c r="X347" i="12" s="1"/>
  <c r="Z347" i="3"/>
  <c r="Z348" i="8"/>
  <c r="Z347" i="12" s="1"/>
  <c r="AA347" i="3"/>
  <c r="AA348" i="8"/>
  <c r="AA347" i="12" s="1"/>
  <c r="Z347" i="5"/>
  <c r="AA347" i="5"/>
  <c r="AB348" i="8"/>
  <c r="AB347" i="12" s="1"/>
  <c r="AC348" i="8"/>
  <c r="AC347" i="12" s="1"/>
  <c r="AD348" i="8"/>
  <c r="AD347" i="12" s="1"/>
  <c r="AE348" i="8"/>
  <c r="AE347" i="12" s="1"/>
  <c r="AF348" i="8"/>
  <c r="AF347" i="12" s="1"/>
  <c r="AG348" i="8"/>
  <c r="AG347" i="12" s="1"/>
  <c r="AH348" i="8"/>
  <c r="AH347" i="12" s="1"/>
  <c r="AI348" i="8"/>
  <c r="AI347" i="12" s="1"/>
  <c r="AJ348" i="8"/>
  <c r="AJ347" i="12" s="1"/>
  <c r="AL347" i="3"/>
  <c r="AL348" i="8"/>
  <c r="AM347" i="3"/>
  <c r="AM348" i="8" s="1"/>
  <c r="AL347" i="5"/>
  <c r="AM347" i="5"/>
  <c r="AN348" i="8"/>
  <c r="AN347" i="12" s="1"/>
  <c r="AO348" i="8"/>
  <c r="AO347" i="12" s="1"/>
  <c r="AP348" i="8"/>
  <c r="AP347" i="12" s="1"/>
  <c r="AQ348" i="8"/>
  <c r="AQ347" i="12" s="1"/>
  <c r="AR348" i="8"/>
  <c r="AR347" i="12" s="1"/>
  <c r="AS348" i="8"/>
  <c r="AS347" i="12" s="1"/>
  <c r="AT348" i="8"/>
  <c r="AT347" i="12" s="1"/>
  <c r="AU348" i="8"/>
  <c r="AU347" i="12" s="1"/>
  <c r="AV348" i="8"/>
  <c r="AV347" i="12" s="1"/>
  <c r="AW348" i="8"/>
  <c r="AW347" i="12" s="1"/>
  <c r="AX348" i="8"/>
  <c r="AX347" i="12" s="1"/>
  <c r="AY348" i="8"/>
  <c r="AY347" i="12" s="1"/>
  <c r="AZ348" i="8"/>
  <c r="AZ347" i="12" s="1"/>
  <c r="BA348" i="8"/>
  <c r="BA347" i="12" s="1"/>
  <c r="D349" i="8"/>
  <c r="D348" i="12" s="1"/>
  <c r="F348" i="3"/>
  <c r="F349" i="8" s="1"/>
  <c r="G348" i="3"/>
  <c r="G349" i="8" s="1"/>
  <c r="F348" i="5"/>
  <c r="G348" i="5"/>
  <c r="I348" i="3"/>
  <c r="I349" i="8"/>
  <c r="I348" i="12" s="1"/>
  <c r="J348" i="3"/>
  <c r="J349" i="8"/>
  <c r="J348" i="12" s="1"/>
  <c r="I348" i="5"/>
  <c r="J348" i="5"/>
  <c r="K349" i="8"/>
  <c r="K348" i="12" s="1"/>
  <c r="L349" i="8"/>
  <c r="L348" i="12" s="1"/>
  <c r="M349" i="8"/>
  <c r="M348" i="12" s="1"/>
  <c r="N349" i="8"/>
  <c r="N348" i="12" s="1"/>
  <c r="O349" i="8"/>
  <c r="O348" i="12" s="1"/>
  <c r="P349" i="8"/>
  <c r="P348" i="12" s="1"/>
  <c r="Q349" i="8"/>
  <c r="Q348" i="12" s="1"/>
  <c r="R349" i="8"/>
  <c r="R348" i="12" s="1"/>
  <c r="S349" i="8"/>
  <c r="S348" i="12" s="1"/>
  <c r="T349" i="8"/>
  <c r="T348" i="12" s="1"/>
  <c r="U349" i="8"/>
  <c r="U348" i="12" s="1"/>
  <c r="V349" i="8"/>
  <c r="V348" i="12" s="1"/>
  <c r="W349" i="8"/>
  <c r="W348" i="12" s="1"/>
  <c r="X349" i="8"/>
  <c r="X348" i="12" s="1"/>
  <c r="Z348" i="3"/>
  <c r="Z349" i="8"/>
  <c r="AA348" i="3"/>
  <c r="AA349" i="8"/>
  <c r="AA348" i="12" s="1"/>
  <c r="Z348" i="5"/>
  <c r="Z348" i="12"/>
  <c r="AA348" i="5"/>
  <c r="AB349" i="8"/>
  <c r="AB348" i="12" s="1"/>
  <c r="AC349" i="8"/>
  <c r="AC348" i="12" s="1"/>
  <c r="AD349" i="8"/>
  <c r="AD348" i="12" s="1"/>
  <c r="AE349" i="8"/>
  <c r="AE348" i="12" s="1"/>
  <c r="AF349" i="8"/>
  <c r="AF348" i="12" s="1"/>
  <c r="AG349" i="8"/>
  <c r="AG348" i="12" s="1"/>
  <c r="AH349" i="8"/>
  <c r="AH348" i="12" s="1"/>
  <c r="AI349" i="8"/>
  <c r="AI348" i="12" s="1"/>
  <c r="AJ349" i="8"/>
  <c r="AJ348" i="12" s="1"/>
  <c r="AL348" i="3"/>
  <c r="AL349" i="8" s="1"/>
  <c r="AM348" i="3"/>
  <c r="AM349" i="8" s="1"/>
  <c r="AL348" i="5"/>
  <c r="AM348" i="5"/>
  <c r="AN349" i="8"/>
  <c r="AN348" i="12" s="1"/>
  <c r="AO349" i="8"/>
  <c r="AO348" i="12" s="1"/>
  <c r="AP349" i="8"/>
  <c r="AP348" i="12" s="1"/>
  <c r="AQ349" i="8"/>
  <c r="AQ348" i="12" s="1"/>
  <c r="AR349" i="8"/>
  <c r="AR348" i="12" s="1"/>
  <c r="AS349" i="8"/>
  <c r="AS348" i="12" s="1"/>
  <c r="AT349" i="8"/>
  <c r="AT348" i="12" s="1"/>
  <c r="AU349" i="8"/>
  <c r="AU348" i="12" s="1"/>
  <c r="AV349" i="8"/>
  <c r="AV348" i="12" s="1"/>
  <c r="AW349" i="8"/>
  <c r="AW348" i="12" s="1"/>
  <c r="AX349" i="8"/>
  <c r="AX348" i="12" s="1"/>
  <c r="AY349" i="8"/>
  <c r="AY348" i="12" s="1"/>
  <c r="AZ349" i="8"/>
  <c r="AZ348" i="12" s="1"/>
  <c r="BA349" i="8"/>
  <c r="BA348" i="12" s="1"/>
  <c r="D350" i="8"/>
  <c r="D349" i="12" s="1"/>
  <c r="F349" i="3"/>
  <c r="F350" i="8" s="1"/>
  <c r="G349" i="3"/>
  <c r="G350" i="8"/>
  <c r="G349" i="12" s="1"/>
  <c r="F349" i="5"/>
  <c r="G349" i="5"/>
  <c r="I349" i="3"/>
  <c r="I350" i="8"/>
  <c r="J349" i="3"/>
  <c r="J350" i="8"/>
  <c r="J349" i="12" s="1"/>
  <c r="I349" i="5"/>
  <c r="J349" i="5"/>
  <c r="K350" i="8"/>
  <c r="K349" i="12" s="1"/>
  <c r="M350" i="8"/>
  <c r="M349" i="12" s="1"/>
  <c r="N350" i="8"/>
  <c r="N349" i="12" s="1"/>
  <c r="O350" i="8"/>
  <c r="O349" i="12" s="1"/>
  <c r="P350" i="8"/>
  <c r="P349" i="12" s="1"/>
  <c r="Q350" i="8"/>
  <c r="Q349" i="12" s="1"/>
  <c r="R350" i="8"/>
  <c r="R349" i="12" s="1"/>
  <c r="S350" i="8"/>
  <c r="S349" i="12" s="1"/>
  <c r="T350" i="8"/>
  <c r="T349" i="12" s="1"/>
  <c r="U350" i="8"/>
  <c r="U349" i="12" s="1"/>
  <c r="V350" i="8"/>
  <c r="V349" i="12" s="1"/>
  <c r="W350" i="8"/>
  <c r="W349" i="12" s="1"/>
  <c r="X350" i="8"/>
  <c r="X349" i="12" s="1"/>
  <c r="Z349" i="3"/>
  <c r="Z350" i="8"/>
  <c r="AA349" i="3"/>
  <c r="AA350" i="8"/>
  <c r="Z349" i="5"/>
  <c r="Z349" i="12"/>
  <c r="AA349" i="5"/>
  <c r="AA349" i="12"/>
  <c r="AB350" i="8"/>
  <c r="AB349" i="12" s="1"/>
  <c r="AC350" i="8"/>
  <c r="AC349" i="12" s="1"/>
  <c r="AD350" i="8"/>
  <c r="AD349" i="12" s="1"/>
  <c r="AE350" i="8"/>
  <c r="AE349" i="12" s="1"/>
  <c r="AF350" i="8"/>
  <c r="AF349" i="12" s="1"/>
  <c r="AG350" i="8"/>
  <c r="AG349" i="12" s="1"/>
  <c r="AH350" i="8"/>
  <c r="AH349" i="12" s="1"/>
  <c r="AI350" i="8"/>
  <c r="AI349" i="12" s="1"/>
  <c r="AJ350" i="8"/>
  <c r="AJ349" i="12" s="1"/>
  <c r="AL349" i="3"/>
  <c r="AL350" i="8" s="1"/>
  <c r="AM349" i="3"/>
  <c r="AM350" i="8"/>
  <c r="AM349" i="12" s="1"/>
  <c r="AL349" i="5"/>
  <c r="AM349" i="5"/>
  <c r="AN350" i="8"/>
  <c r="AN349" i="12" s="1"/>
  <c r="AO350" i="8"/>
  <c r="AO349" i="12" s="1"/>
  <c r="AP350" i="8"/>
  <c r="AP349" i="12" s="1"/>
  <c r="AQ350" i="8"/>
  <c r="AQ349" i="12" s="1"/>
  <c r="AR350" i="8"/>
  <c r="AR349" i="12" s="1"/>
  <c r="AS350" i="8"/>
  <c r="AS349" i="12" s="1"/>
  <c r="AT350" i="8"/>
  <c r="AT349" i="12" s="1"/>
  <c r="AU350" i="8"/>
  <c r="AU349" i="12" s="1"/>
  <c r="AV350" i="8"/>
  <c r="AV349" i="12" s="1"/>
  <c r="AW350" i="8"/>
  <c r="AW349" i="12" s="1"/>
  <c r="AX350" i="8"/>
  <c r="AX349" i="12" s="1"/>
  <c r="AY350" i="8"/>
  <c r="AY349" i="12" s="1"/>
  <c r="AZ350" i="8"/>
  <c r="AZ349" i="12" s="1"/>
  <c r="BA350" i="8"/>
  <c r="BA349" i="12" s="1"/>
  <c r="D351" i="8"/>
  <c r="D350" i="12" s="1"/>
  <c r="F350" i="3"/>
  <c r="F351" i="8" s="1"/>
  <c r="G350" i="3"/>
  <c r="G351" i="8" s="1"/>
  <c r="F350" i="5"/>
  <c r="G350" i="5"/>
  <c r="I350" i="3"/>
  <c r="I351" i="8"/>
  <c r="J350" i="3"/>
  <c r="J351" i="8"/>
  <c r="J350" i="12" s="1"/>
  <c r="I350" i="5"/>
  <c r="I350" i="12"/>
  <c r="J350" i="5"/>
  <c r="K351" i="8"/>
  <c r="K350" i="12" s="1"/>
  <c r="M351" i="8"/>
  <c r="M350" i="12" s="1"/>
  <c r="N351" i="8"/>
  <c r="N350" i="12" s="1"/>
  <c r="O351" i="8"/>
  <c r="O350" i="12" s="1"/>
  <c r="P351" i="8"/>
  <c r="P350" i="12" s="1"/>
  <c r="Q351" i="8"/>
  <c r="Q350" i="12" s="1"/>
  <c r="R351" i="8"/>
  <c r="R350" i="12" s="1"/>
  <c r="S351" i="8"/>
  <c r="S350" i="12" s="1"/>
  <c r="T351" i="8"/>
  <c r="T350" i="12" s="1"/>
  <c r="U351" i="8"/>
  <c r="U350" i="12" s="1"/>
  <c r="V351" i="8"/>
  <c r="V350" i="12" s="1"/>
  <c r="W351" i="8"/>
  <c r="W350" i="12" s="1"/>
  <c r="X351" i="8"/>
  <c r="X350" i="12" s="1"/>
  <c r="Z350" i="3"/>
  <c r="Z351" i="8"/>
  <c r="Z350" i="12" s="1"/>
  <c r="AA350" i="3"/>
  <c r="AA351" i="8"/>
  <c r="AA350" i="12" s="1"/>
  <c r="Z350" i="5"/>
  <c r="AA350" i="5"/>
  <c r="AB351" i="8"/>
  <c r="AB350" i="12" s="1"/>
  <c r="AC351" i="8"/>
  <c r="AC350" i="12" s="1"/>
  <c r="AD351" i="8"/>
  <c r="AD350" i="12" s="1"/>
  <c r="AE351" i="8"/>
  <c r="AE350" i="12" s="1"/>
  <c r="AF351" i="8"/>
  <c r="AF350" i="12" s="1"/>
  <c r="AG351" i="8"/>
  <c r="AG350" i="12" s="1"/>
  <c r="AH351" i="8"/>
  <c r="AH350" i="12" s="1"/>
  <c r="AI351" i="8"/>
  <c r="AI350" i="12" s="1"/>
  <c r="AJ351" i="8"/>
  <c r="AJ350" i="12" s="1"/>
  <c r="AL350" i="3"/>
  <c r="AL351" i="8" s="1"/>
  <c r="AM350" i="3"/>
  <c r="AM351" i="8" s="1"/>
  <c r="AM350" i="12" s="1"/>
  <c r="AL350" i="5"/>
  <c r="AM350" i="5"/>
  <c r="AN351" i="8"/>
  <c r="AN350" i="12" s="1"/>
  <c r="AO351" i="8"/>
  <c r="AO350" i="12" s="1"/>
  <c r="AP351" i="8"/>
  <c r="AP350" i="12" s="1"/>
  <c r="AQ351" i="8"/>
  <c r="AQ350" i="12" s="1"/>
  <c r="AR351" i="8"/>
  <c r="AR350" i="12" s="1"/>
  <c r="AS351" i="8"/>
  <c r="AS350" i="12" s="1"/>
  <c r="AT351" i="8"/>
  <c r="AT350" i="12" s="1"/>
  <c r="AU351" i="8"/>
  <c r="AU350" i="12" s="1"/>
  <c r="AV351" i="8"/>
  <c r="AV350" i="12" s="1"/>
  <c r="AW351" i="8"/>
  <c r="AW350" i="12" s="1"/>
  <c r="AX351" i="8"/>
  <c r="AX350" i="12" s="1"/>
  <c r="AY351" i="8"/>
  <c r="AY350" i="12" s="1"/>
  <c r="AZ351" i="8"/>
  <c r="AZ350" i="12" s="1"/>
  <c r="BA351" i="8"/>
  <c r="BA350" i="12" s="1"/>
  <c r="D352" i="8"/>
  <c r="D351" i="12" s="1"/>
  <c r="F351" i="3"/>
  <c r="F352" i="8" s="1"/>
  <c r="G351" i="3"/>
  <c r="G352" i="8" s="1"/>
  <c r="F351" i="5"/>
  <c r="G351" i="5"/>
  <c r="I351" i="3"/>
  <c r="I352" i="8"/>
  <c r="J351" i="3"/>
  <c r="J352" i="8"/>
  <c r="J351" i="12" s="1"/>
  <c r="I351" i="5"/>
  <c r="I351" i="12"/>
  <c r="J351" i="5"/>
  <c r="K352" i="8"/>
  <c r="K351" i="12" s="1"/>
  <c r="M352" i="8"/>
  <c r="M351" i="12" s="1"/>
  <c r="N352" i="8"/>
  <c r="N351" i="12" s="1"/>
  <c r="O352" i="8"/>
  <c r="O351" i="12" s="1"/>
  <c r="P352" i="8"/>
  <c r="P351" i="12" s="1"/>
  <c r="Q352" i="8"/>
  <c r="Q351" i="12" s="1"/>
  <c r="R352" i="8"/>
  <c r="R351" i="12" s="1"/>
  <c r="S352" i="8"/>
  <c r="S351" i="12" s="1"/>
  <c r="T352" i="8"/>
  <c r="T351" i="12" s="1"/>
  <c r="U352" i="8"/>
  <c r="U351" i="12" s="1"/>
  <c r="V352" i="8"/>
  <c r="V351" i="12" s="1"/>
  <c r="W352" i="8"/>
  <c r="W351" i="12" s="1"/>
  <c r="X352" i="8"/>
  <c r="X351" i="12" s="1"/>
  <c r="Z351" i="3"/>
  <c r="Z352" i="8"/>
  <c r="Z351" i="12" s="1"/>
  <c r="AA351" i="3"/>
  <c r="AA352" i="8"/>
  <c r="AA351" i="12" s="1"/>
  <c r="Z351" i="5"/>
  <c r="AA351" i="5"/>
  <c r="AB352" i="8"/>
  <c r="AB351" i="12" s="1"/>
  <c r="AC352" i="8"/>
  <c r="AC351" i="12" s="1"/>
  <c r="AD352" i="8"/>
  <c r="AD351" i="12" s="1"/>
  <c r="AE352" i="8"/>
  <c r="AE351" i="12" s="1"/>
  <c r="AF352" i="8"/>
  <c r="AF351" i="12" s="1"/>
  <c r="AG352" i="8"/>
  <c r="AG351" i="12" s="1"/>
  <c r="AH352" i="8"/>
  <c r="AH351" i="12" s="1"/>
  <c r="AI352" i="8"/>
  <c r="AI351" i="12" s="1"/>
  <c r="AJ352" i="8"/>
  <c r="AJ351" i="12" s="1"/>
  <c r="AL351" i="3"/>
  <c r="AL352" i="8" s="1"/>
  <c r="AM351" i="3"/>
  <c r="AM352" i="8"/>
  <c r="AM351" i="12" s="1"/>
  <c r="AL351" i="5"/>
  <c r="AM351" i="5"/>
  <c r="AN352" i="8"/>
  <c r="AN351" i="12" s="1"/>
  <c r="AO352" i="8"/>
  <c r="AO351" i="12" s="1"/>
  <c r="AP352" i="8"/>
  <c r="AP351" i="12" s="1"/>
  <c r="AQ352" i="8"/>
  <c r="AQ351" i="12" s="1"/>
  <c r="AR352" i="8"/>
  <c r="AR351" i="12" s="1"/>
  <c r="AS352" i="8"/>
  <c r="AS351" i="12" s="1"/>
  <c r="AT352" i="8"/>
  <c r="AT351" i="12" s="1"/>
  <c r="AU352" i="8"/>
  <c r="AU351" i="12" s="1"/>
  <c r="AV352" i="8"/>
  <c r="AV351" i="12" s="1"/>
  <c r="AW352" i="8"/>
  <c r="AW351" i="12" s="1"/>
  <c r="AX352" i="8"/>
  <c r="AX351" i="12" s="1"/>
  <c r="AY352" i="8"/>
  <c r="AY351" i="12" s="1"/>
  <c r="AZ352" i="8"/>
  <c r="AZ351" i="12" s="1"/>
  <c r="BA352" i="8"/>
  <c r="BA351" i="12" s="1"/>
  <c r="D353" i="8"/>
  <c r="D352" i="12" s="1"/>
  <c r="F352" i="3"/>
  <c r="F353" i="8" s="1"/>
  <c r="G352" i="3"/>
  <c r="G353" i="8"/>
  <c r="F352" i="5"/>
  <c r="G352" i="5"/>
  <c r="I352" i="3"/>
  <c r="I353" i="8"/>
  <c r="I352" i="12" s="1"/>
  <c r="J352" i="3"/>
  <c r="J353" i="8"/>
  <c r="J352" i="12" s="1"/>
  <c r="I352" i="5"/>
  <c r="J352" i="5"/>
  <c r="K353" i="8"/>
  <c r="K352" i="12" s="1"/>
  <c r="M353" i="8"/>
  <c r="M352" i="12" s="1"/>
  <c r="N353" i="8"/>
  <c r="N352" i="12" s="1"/>
  <c r="O353" i="8"/>
  <c r="O352" i="12" s="1"/>
  <c r="P353" i="8"/>
  <c r="P352" i="12" s="1"/>
  <c r="Q353" i="8"/>
  <c r="Q352" i="12" s="1"/>
  <c r="R353" i="8"/>
  <c r="R352" i="12" s="1"/>
  <c r="S353" i="8"/>
  <c r="S352" i="12" s="1"/>
  <c r="T353" i="8"/>
  <c r="T352" i="12" s="1"/>
  <c r="U353" i="8"/>
  <c r="U352" i="12" s="1"/>
  <c r="V353" i="8"/>
  <c r="V352" i="12" s="1"/>
  <c r="W353" i="8"/>
  <c r="W352" i="12" s="1"/>
  <c r="X353" i="8"/>
  <c r="X352" i="12" s="1"/>
  <c r="Z352" i="3"/>
  <c r="Z353" i="8"/>
  <c r="AA352" i="3"/>
  <c r="AA353" i="8"/>
  <c r="AA352" i="12" s="1"/>
  <c r="Z352" i="5"/>
  <c r="AA352" i="5"/>
  <c r="AB353" i="8"/>
  <c r="AB352" i="12" s="1"/>
  <c r="AC353" i="8"/>
  <c r="AC352" i="12" s="1"/>
  <c r="AD353" i="8"/>
  <c r="AD352" i="12" s="1"/>
  <c r="AE353" i="8"/>
  <c r="AE352" i="12" s="1"/>
  <c r="AF353" i="8"/>
  <c r="AF352" i="12" s="1"/>
  <c r="AG353" i="8"/>
  <c r="AG352" i="12" s="1"/>
  <c r="AH353" i="8"/>
  <c r="AH352" i="12" s="1"/>
  <c r="AI353" i="8"/>
  <c r="AI352" i="12" s="1"/>
  <c r="AJ353" i="8"/>
  <c r="AJ352" i="12" s="1"/>
  <c r="AL352" i="3"/>
  <c r="AL353" i="8"/>
  <c r="AM352" i="3"/>
  <c r="AM353" i="8"/>
  <c r="AM352" i="12" s="1"/>
  <c r="AL352" i="5"/>
  <c r="AM352" i="5"/>
  <c r="AN353" i="8"/>
  <c r="AN352" i="12" s="1"/>
  <c r="AO353" i="8"/>
  <c r="AO352" i="12" s="1"/>
  <c r="AP353" i="8"/>
  <c r="AP352" i="12" s="1"/>
  <c r="AQ353" i="8"/>
  <c r="AQ352" i="12" s="1"/>
  <c r="AR353" i="8"/>
  <c r="AR352" i="12" s="1"/>
  <c r="AS353" i="8"/>
  <c r="AS352" i="12" s="1"/>
  <c r="AT353" i="8"/>
  <c r="AT352" i="12" s="1"/>
  <c r="AU353" i="8"/>
  <c r="AU352" i="12" s="1"/>
  <c r="AV353" i="8"/>
  <c r="AV352" i="12" s="1"/>
  <c r="AW353" i="8"/>
  <c r="AW352" i="12" s="1"/>
  <c r="AX353" i="8"/>
  <c r="AX352" i="12" s="1"/>
  <c r="AY353" i="8"/>
  <c r="AY352" i="12" s="1"/>
  <c r="AZ353" i="8"/>
  <c r="AZ352" i="12" s="1"/>
  <c r="BA353" i="8"/>
  <c r="BA352" i="12" s="1"/>
  <c r="D354" i="8"/>
  <c r="D353" i="12" s="1"/>
  <c r="F353" i="3"/>
  <c r="F354" i="8" s="1"/>
  <c r="G353" i="3"/>
  <c r="G354" i="8"/>
  <c r="F353" i="5"/>
  <c r="G353" i="5"/>
  <c r="I353" i="3"/>
  <c r="I354" i="8"/>
  <c r="J353" i="3"/>
  <c r="J354" i="8"/>
  <c r="J353" i="12" s="1"/>
  <c r="I353" i="5"/>
  <c r="J353" i="5"/>
  <c r="K354" i="8"/>
  <c r="K353" i="12" s="1"/>
  <c r="M354" i="8"/>
  <c r="M353" i="12" s="1"/>
  <c r="N354" i="8"/>
  <c r="N353" i="12" s="1"/>
  <c r="O354" i="8"/>
  <c r="O353" i="12" s="1"/>
  <c r="P354" i="8"/>
  <c r="P353" i="12" s="1"/>
  <c r="Q354" i="8"/>
  <c r="Q353" i="12" s="1"/>
  <c r="R354" i="8"/>
  <c r="R353" i="12" s="1"/>
  <c r="S354" i="8"/>
  <c r="S353" i="12" s="1"/>
  <c r="T354" i="8"/>
  <c r="T353" i="12" s="1"/>
  <c r="U354" i="8"/>
  <c r="U353" i="12" s="1"/>
  <c r="V354" i="8"/>
  <c r="V353" i="12" s="1"/>
  <c r="W354" i="8"/>
  <c r="W353" i="12" s="1"/>
  <c r="X354" i="8"/>
  <c r="X353" i="12" s="1"/>
  <c r="Z353" i="3"/>
  <c r="Z354" i="8"/>
  <c r="Z353" i="12" s="1"/>
  <c r="AA353" i="3"/>
  <c r="AA354" i="8"/>
  <c r="AA353" i="12" s="1"/>
  <c r="Z353" i="5"/>
  <c r="AA353" i="5"/>
  <c r="AB354" i="8"/>
  <c r="AB353" i="12" s="1"/>
  <c r="AC354" i="8"/>
  <c r="AC353" i="12" s="1"/>
  <c r="AD354" i="8"/>
  <c r="AD353" i="12" s="1"/>
  <c r="AE354" i="8"/>
  <c r="AE353" i="12" s="1"/>
  <c r="AF354" i="8"/>
  <c r="AF353" i="12" s="1"/>
  <c r="AG354" i="8"/>
  <c r="AG353" i="12" s="1"/>
  <c r="AH354" i="8"/>
  <c r="AH353" i="12" s="1"/>
  <c r="AI354" i="8"/>
  <c r="AI353" i="12" s="1"/>
  <c r="AJ354" i="8"/>
  <c r="AJ353" i="12" s="1"/>
  <c r="AL353" i="3"/>
  <c r="AL354" i="8"/>
  <c r="AM353" i="3"/>
  <c r="AM354" i="8" s="1"/>
  <c r="AL353" i="5"/>
  <c r="AM353" i="5"/>
  <c r="AN354" i="8"/>
  <c r="AN353" i="12" s="1"/>
  <c r="AO354" i="8"/>
  <c r="AO353" i="12" s="1"/>
  <c r="AP354" i="8"/>
  <c r="AP353" i="12" s="1"/>
  <c r="AQ354" i="8"/>
  <c r="AQ353" i="12" s="1"/>
  <c r="AR354" i="8"/>
  <c r="AR353" i="12" s="1"/>
  <c r="AS354" i="8"/>
  <c r="AS353" i="12" s="1"/>
  <c r="AT354" i="8"/>
  <c r="AT353" i="12" s="1"/>
  <c r="AU354" i="8"/>
  <c r="AU353" i="12" s="1"/>
  <c r="AV354" i="8"/>
  <c r="AV353" i="12" s="1"/>
  <c r="AW354" i="8"/>
  <c r="AW353" i="12" s="1"/>
  <c r="AX354" i="8"/>
  <c r="AX353" i="12" s="1"/>
  <c r="AY354" i="8"/>
  <c r="AY353" i="12" s="1"/>
  <c r="AZ354" i="8"/>
  <c r="AZ353" i="12" s="1"/>
  <c r="BA354" i="8"/>
  <c r="BA353" i="12" s="1"/>
  <c r="D355" i="8"/>
  <c r="D354" i="12" s="1"/>
  <c r="F354" i="3"/>
  <c r="F355" i="8" s="1"/>
  <c r="G354" i="3"/>
  <c r="G355" i="8"/>
  <c r="F354" i="5"/>
  <c r="G354" i="5"/>
  <c r="I354" i="3"/>
  <c r="I355" i="8"/>
  <c r="I354" i="12" s="1"/>
  <c r="J354" i="3"/>
  <c r="J355" i="8"/>
  <c r="J354" i="12" s="1"/>
  <c r="I354" i="5"/>
  <c r="J354" i="5"/>
  <c r="K355" i="8"/>
  <c r="K354" i="12" s="1"/>
  <c r="M355" i="8"/>
  <c r="M354" i="12" s="1"/>
  <c r="N355" i="8"/>
  <c r="N354" i="12" s="1"/>
  <c r="O355" i="8"/>
  <c r="O354" i="12" s="1"/>
  <c r="P355" i="8"/>
  <c r="P354" i="12" s="1"/>
  <c r="Q355" i="8"/>
  <c r="Q354" i="12" s="1"/>
  <c r="R355" i="8"/>
  <c r="R354" i="12" s="1"/>
  <c r="S355" i="8"/>
  <c r="S354" i="12" s="1"/>
  <c r="T355" i="8"/>
  <c r="T354" i="12" s="1"/>
  <c r="U355" i="8"/>
  <c r="U354" i="12" s="1"/>
  <c r="V355" i="8"/>
  <c r="V354" i="12" s="1"/>
  <c r="W355" i="8"/>
  <c r="W354" i="12" s="1"/>
  <c r="X355" i="8"/>
  <c r="X354" i="12" s="1"/>
  <c r="Z354" i="3"/>
  <c r="Z355" i="8"/>
  <c r="Z354" i="12" s="1"/>
  <c r="AA354" i="3"/>
  <c r="AA355" i="8"/>
  <c r="AA354" i="12" s="1"/>
  <c r="Z354" i="5"/>
  <c r="AA354" i="5"/>
  <c r="AB355" i="8"/>
  <c r="AB354" i="12" s="1"/>
  <c r="AC355" i="8"/>
  <c r="AC354" i="12" s="1"/>
  <c r="AD355" i="8"/>
  <c r="AD354" i="12" s="1"/>
  <c r="AE355" i="8"/>
  <c r="AE354" i="12" s="1"/>
  <c r="AF355" i="8"/>
  <c r="AF354" i="12" s="1"/>
  <c r="AG355" i="8"/>
  <c r="AG354" i="12" s="1"/>
  <c r="AH355" i="8"/>
  <c r="AH354" i="12" s="1"/>
  <c r="AI355" i="8"/>
  <c r="AI354" i="12" s="1"/>
  <c r="AJ355" i="8"/>
  <c r="AJ354" i="12" s="1"/>
  <c r="AL354" i="3"/>
  <c r="AL355" i="8"/>
  <c r="AM354" i="3"/>
  <c r="AM355" i="8" s="1"/>
  <c r="AL354" i="5"/>
  <c r="AM354" i="5"/>
  <c r="AN355" i="8"/>
  <c r="AN354" i="12" s="1"/>
  <c r="AO355" i="8"/>
  <c r="AO354" i="12" s="1"/>
  <c r="AP355" i="8"/>
  <c r="AP354" i="12" s="1"/>
  <c r="AQ355" i="8"/>
  <c r="AQ354" i="12" s="1"/>
  <c r="AR355" i="8"/>
  <c r="AR354" i="12" s="1"/>
  <c r="AS355" i="8"/>
  <c r="AS354" i="12" s="1"/>
  <c r="AT355" i="8"/>
  <c r="AT354" i="12" s="1"/>
  <c r="AU355" i="8"/>
  <c r="AU354" i="12" s="1"/>
  <c r="AV355" i="8"/>
  <c r="AV354" i="12" s="1"/>
  <c r="AW355" i="8"/>
  <c r="AW354" i="12" s="1"/>
  <c r="AX355" i="8"/>
  <c r="AX354" i="12" s="1"/>
  <c r="AY355" i="8"/>
  <c r="AY354" i="12" s="1"/>
  <c r="AZ355" i="8"/>
  <c r="AZ354" i="12" s="1"/>
  <c r="BA355" i="8"/>
  <c r="BA354" i="12" s="1"/>
  <c r="D356" i="8"/>
  <c r="D355" i="12" s="1"/>
  <c r="F355" i="3"/>
  <c r="F356" i="8" s="1"/>
  <c r="G355" i="3"/>
  <c r="G356" i="8"/>
  <c r="F355" i="5"/>
  <c r="G355" i="5"/>
  <c r="I355" i="3"/>
  <c r="I356" i="8"/>
  <c r="I355" i="12" s="1"/>
  <c r="J355" i="3"/>
  <c r="J356" i="8"/>
  <c r="J355" i="12" s="1"/>
  <c r="I355" i="5"/>
  <c r="J355" i="5"/>
  <c r="K356" i="8"/>
  <c r="K355" i="12" s="1"/>
  <c r="M356" i="8"/>
  <c r="M355" i="12" s="1"/>
  <c r="N356" i="8"/>
  <c r="N355" i="12" s="1"/>
  <c r="O356" i="8"/>
  <c r="O355" i="12" s="1"/>
  <c r="P356" i="8"/>
  <c r="P355" i="12" s="1"/>
  <c r="Q356" i="8"/>
  <c r="Q355" i="12" s="1"/>
  <c r="R356" i="8"/>
  <c r="R355" i="12" s="1"/>
  <c r="S356" i="8"/>
  <c r="S355" i="12" s="1"/>
  <c r="T356" i="8"/>
  <c r="T355" i="12" s="1"/>
  <c r="U356" i="8"/>
  <c r="U355" i="12" s="1"/>
  <c r="V356" i="8"/>
  <c r="V355" i="12" s="1"/>
  <c r="W356" i="8"/>
  <c r="W355" i="12" s="1"/>
  <c r="X356" i="8"/>
  <c r="X355" i="12" s="1"/>
  <c r="Z355" i="3"/>
  <c r="Z356" i="8"/>
  <c r="Z355" i="12" s="1"/>
  <c r="AA355" i="3"/>
  <c r="AA356" i="8"/>
  <c r="AA355" i="12" s="1"/>
  <c r="Z355" i="5"/>
  <c r="AA355" i="5"/>
  <c r="AB356" i="8"/>
  <c r="AB355" i="12" s="1"/>
  <c r="AC356" i="8"/>
  <c r="AC355" i="12" s="1"/>
  <c r="AD356" i="8"/>
  <c r="AD355" i="12" s="1"/>
  <c r="AE356" i="8"/>
  <c r="AE355" i="12" s="1"/>
  <c r="AF356" i="8"/>
  <c r="AF355" i="12" s="1"/>
  <c r="AG356" i="8"/>
  <c r="AG355" i="12" s="1"/>
  <c r="AH356" i="8"/>
  <c r="AH355" i="12" s="1"/>
  <c r="AI356" i="8"/>
  <c r="AI355" i="12" s="1"/>
  <c r="AJ356" i="8"/>
  <c r="AJ355" i="12" s="1"/>
  <c r="AL355" i="3"/>
  <c r="AL356" i="8" s="1"/>
  <c r="AM355" i="3"/>
  <c r="AM356" i="8" s="1"/>
  <c r="AL355" i="5"/>
  <c r="AM355" i="5"/>
  <c r="AN356" i="8"/>
  <c r="AN355" i="12" s="1"/>
  <c r="AO356" i="8"/>
  <c r="AO355" i="12" s="1"/>
  <c r="AP356" i="8"/>
  <c r="AP355" i="12" s="1"/>
  <c r="AQ356" i="8"/>
  <c r="AQ355" i="12" s="1"/>
  <c r="AR356" i="8"/>
  <c r="AR355" i="12" s="1"/>
  <c r="AS356" i="8"/>
  <c r="AS355" i="12" s="1"/>
  <c r="AT356" i="8"/>
  <c r="AT355" i="12" s="1"/>
  <c r="AU356" i="8"/>
  <c r="AU355" i="12" s="1"/>
  <c r="AV356" i="8"/>
  <c r="AV355" i="12" s="1"/>
  <c r="AW356" i="8"/>
  <c r="AW355" i="12" s="1"/>
  <c r="AX356" i="8"/>
  <c r="AX355" i="12" s="1"/>
  <c r="AY356" i="8"/>
  <c r="AY355" i="12" s="1"/>
  <c r="AZ356" i="8"/>
  <c r="AZ355" i="12" s="1"/>
  <c r="BA356" i="8"/>
  <c r="BA355" i="12" s="1"/>
  <c r="D357" i="8"/>
  <c r="D356" i="12" s="1"/>
  <c r="F356" i="3"/>
  <c r="F357" i="8" s="1"/>
  <c r="G356" i="3"/>
  <c r="G357" i="8" s="1"/>
  <c r="F356" i="5"/>
  <c r="G356" i="5"/>
  <c r="I356" i="3"/>
  <c r="I357" i="8"/>
  <c r="I356" i="12" s="1"/>
  <c r="J356" i="3"/>
  <c r="J357" i="8"/>
  <c r="J356" i="12" s="1"/>
  <c r="I356" i="5"/>
  <c r="J356" i="5"/>
  <c r="K357" i="8"/>
  <c r="K356" i="12" s="1"/>
  <c r="M357" i="8"/>
  <c r="M356" i="12" s="1"/>
  <c r="N357" i="8"/>
  <c r="N356" i="12" s="1"/>
  <c r="O357" i="8"/>
  <c r="O356" i="12" s="1"/>
  <c r="P357" i="8"/>
  <c r="P356" i="12" s="1"/>
  <c r="Q357" i="8"/>
  <c r="Q356" i="12" s="1"/>
  <c r="R357" i="8"/>
  <c r="R356" i="12" s="1"/>
  <c r="S357" i="8"/>
  <c r="S356" i="12" s="1"/>
  <c r="T357" i="8"/>
  <c r="T356" i="12" s="1"/>
  <c r="U357" i="8"/>
  <c r="U356" i="12" s="1"/>
  <c r="V357" i="8"/>
  <c r="V356" i="12" s="1"/>
  <c r="W357" i="8"/>
  <c r="W356" i="12" s="1"/>
  <c r="X357" i="8"/>
  <c r="X356" i="12" s="1"/>
  <c r="Z356" i="3"/>
  <c r="Z357" i="8"/>
  <c r="AA356" i="3"/>
  <c r="AA357" i="8"/>
  <c r="AA356" i="12" s="1"/>
  <c r="Z356" i="5"/>
  <c r="AA356" i="5"/>
  <c r="AB357" i="8"/>
  <c r="AB356" i="12" s="1"/>
  <c r="AC357" i="8"/>
  <c r="AC356" i="12" s="1"/>
  <c r="AD357" i="8"/>
  <c r="AD356" i="12" s="1"/>
  <c r="AE357" i="8"/>
  <c r="AE356" i="12" s="1"/>
  <c r="AF357" i="8"/>
  <c r="AF356" i="12" s="1"/>
  <c r="AG357" i="8"/>
  <c r="AG356" i="12" s="1"/>
  <c r="AH357" i="8"/>
  <c r="AH356" i="12" s="1"/>
  <c r="AI357" i="8"/>
  <c r="AI356" i="12" s="1"/>
  <c r="AJ357" i="8"/>
  <c r="AJ356" i="12" s="1"/>
  <c r="AL356" i="3"/>
  <c r="AL357" i="8"/>
  <c r="AM356" i="3"/>
  <c r="AM357" i="8"/>
  <c r="AL356" i="5"/>
  <c r="AM356" i="5"/>
  <c r="AN357" i="8"/>
  <c r="AN356" i="12" s="1"/>
  <c r="AO357" i="8"/>
  <c r="AO356" i="12" s="1"/>
  <c r="AP357" i="8"/>
  <c r="AP356" i="12" s="1"/>
  <c r="AQ357" i="8"/>
  <c r="AQ356" i="12" s="1"/>
  <c r="AR357" i="8"/>
  <c r="AR356" i="12" s="1"/>
  <c r="AS357" i="8"/>
  <c r="AS356" i="12" s="1"/>
  <c r="AT357" i="8"/>
  <c r="AT356" i="12" s="1"/>
  <c r="AU357" i="8"/>
  <c r="AU356" i="12" s="1"/>
  <c r="AV357" i="8"/>
  <c r="AV356" i="12" s="1"/>
  <c r="AW357" i="8"/>
  <c r="AW356" i="12" s="1"/>
  <c r="AX357" i="8"/>
  <c r="AX356" i="12" s="1"/>
  <c r="AY357" i="8"/>
  <c r="AY356" i="12" s="1"/>
  <c r="AZ357" i="8"/>
  <c r="AZ356" i="12" s="1"/>
  <c r="BA357" i="8"/>
  <c r="BA356" i="12" s="1"/>
  <c r="D358" i="8"/>
  <c r="D357" i="12" s="1"/>
  <c r="F357" i="3"/>
  <c r="F358" i="8" s="1"/>
  <c r="G357" i="3"/>
  <c r="G358" i="8" s="1"/>
  <c r="G357" i="12" s="1"/>
  <c r="F357" i="5"/>
  <c r="G357" i="5"/>
  <c r="I357" i="3"/>
  <c r="I358" i="8"/>
  <c r="J357" i="3"/>
  <c r="J358" i="8"/>
  <c r="J357" i="12" s="1"/>
  <c r="I357" i="5"/>
  <c r="J357" i="5"/>
  <c r="K358" i="8"/>
  <c r="K357" i="12" s="1"/>
  <c r="M358" i="8"/>
  <c r="M357" i="12" s="1"/>
  <c r="N358" i="8"/>
  <c r="N357" i="12" s="1"/>
  <c r="O358" i="8"/>
  <c r="O357" i="12" s="1"/>
  <c r="P358" i="8"/>
  <c r="P357" i="12" s="1"/>
  <c r="Q358" i="8"/>
  <c r="Q357" i="12" s="1"/>
  <c r="R358" i="8"/>
  <c r="R357" i="12" s="1"/>
  <c r="S358" i="8"/>
  <c r="S357" i="12" s="1"/>
  <c r="T358" i="8"/>
  <c r="T357" i="12" s="1"/>
  <c r="U358" i="8"/>
  <c r="U357" i="12" s="1"/>
  <c r="V358" i="8"/>
  <c r="V357" i="12" s="1"/>
  <c r="W358" i="8"/>
  <c r="W357" i="12" s="1"/>
  <c r="X358" i="8"/>
  <c r="X357" i="12" s="1"/>
  <c r="Z357" i="3"/>
  <c r="Z358" i="8"/>
  <c r="Z357" i="12" s="1"/>
  <c r="AA357" i="3"/>
  <c r="AA358" i="8"/>
  <c r="AA357" i="12" s="1"/>
  <c r="Z357" i="5"/>
  <c r="AA357" i="5"/>
  <c r="AB358" i="8"/>
  <c r="AB357" i="12" s="1"/>
  <c r="AC358" i="8"/>
  <c r="AC357" i="12" s="1"/>
  <c r="AD358" i="8"/>
  <c r="AD357" i="12" s="1"/>
  <c r="AE358" i="8"/>
  <c r="AE357" i="12" s="1"/>
  <c r="AF358" i="8"/>
  <c r="AF357" i="12" s="1"/>
  <c r="AG358" i="8"/>
  <c r="AG357" i="12" s="1"/>
  <c r="AH358" i="8"/>
  <c r="AH357" i="12" s="1"/>
  <c r="AI358" i="8"/>
  <c r="AI357" i="12" s="1"/>
  <c r="AJ358" i="8"/>
  <c r="AJ357" i="12" s="1"/>
  <c r="AL357" i="3"/>
  <c r="AL358" i="8"/>
  <c r="AM357" i="3"/>
  <c r="AM358" i="8"/>
  <c r="AL357" i="5"/>
  <c r="AM357" i="5"/>
  <c r="AN358" i="8"/>
  <c r="AN357" i="12" s="1"/>
  <c r="AO358" i="8"/>
  <c r="AO357" i="12" s="1"/>
  <c r="AP358" i="8"/>
  <c r="AP357" i="12" s="1"/>
  <c r="AQ358" i="8"/>
  <c r="AQ357" i="12" s="1"/>
  <c r="AR358" i="8"/>
  <c r="AR357" i="12" s="1"/>
  <c r="AS358" i="8"/>
  <c r="AS357" i="12" s="1"/>
  <c r="AT358" i="8"/>
  <c r="AT357" i="12" s="1"/>
  <c r="AU358" i="8"/>
  <c r="AU357" i="12" s="1"/>
  <c r="AV358" i="8"/>
  <c r="AV357" i="12" s="1"/>
  <c r="AW358" i="8"/>
  <c r="AW357" i="12" s="1"/>
  <c r="AX358" i="8"/>
  <c r="AX357" i="12" s="1"/>
  <c r="AY358" i="8"/>
  <c r="AY357" i="12" s="1"/>
  <c r="AZ358" i="8"/>
  <c r="AZ357" i="12" s="1"/>
  <c r="BA358" i="8"/>
  <c r="BA357" i="12" s="1"/>
  <c r="D359" i="8"/>
  <c r="D358" i="12" s="1"/>
  <c r="F358" i="3"/>
  <c r="F359" i="8" s="1"/>
  <c r="G358" i="3"/>
  <c r="G359" i="8" s="1"/>
  <c r="F358" i="5"/>
  <c r="G358" i="5"/>
  <c r="I358" i="3"/>
  <c r="I359" i="8"/>
  <c r="I358" i="12" s="1"/>
  <c r="J358" i="3"/>
  <c r="J359" i="8"/>
  <c r="J358" i="12" s="1"/>
  <c r="I358" i="5"/>
  <c r="J358" i="5"/>
  <c r="K359" i="8"/>
  <c r="K358" i="12" s="1"/>
  <c r="M359" i="8"/>
  <c r="M358" i="12" s="1"/>
  <c r="N359" i="8"/>
  <c r="N358" i="12" s="1"/>
  <c r="O359" i="8"/>
  <c r="O358" i="12" s="1"/>
  <c r="P359" i="8"/>
  <c r="P358" i="12" s="1"/>
  <c r="Q359" i="8"/>
  <c r="Q358" i="12" s="1"/>
  <c r="R359" i="8"/>
  <c r="R358" i="12" s="1"/>
  <c r="S359" i="8"/>
  <c r="S358" i="12" s="1"/>
  <c r="T359" i="8"/>
  <c r="T358" i="12" s="1"/>
  <c r="U359" i="8"/>
  <c r="U358" i="12" s="1"/>
  <c r="V359" i="8"/>
  <c r="V358" i="12" s="1"/>
  <c r="W359" i="8"/>
  <c r="W358" i="12" s="1"/>
  <c r="X359" i="8"/>
  <c r="X358" i="12" s="1"/>
  <c r="Z358" i="3"/>
  <c r="Z359" i="8"/>
  <c r="Z358" i="12" s="1"/>
  <c r="AA358" i="3"/>
  <c r="AA359" i="8"/>
  <c r="AA358" i="12" s="1"/>
  <c r="Z358" i="5"/>
  <c r="AA358" i="5"/>
  <c r="AB359" i="8"/>
  <c r="AB358" i="12" s="1"/>
  <c r="AC359" i="8"/>
  <c r="AC358" i="12" s="1"/>
  <c r="AD359" i="8"/>
  <c r="AD358" i="12" s="1"/>
  <c r="AE359" i="8"/>
  <c r="AE358" i="12" s="1"/>
  <c r="AF359" i="8"/>
  <c r="AF358" i="12" s="1"/>
  <c r="AG359" i="8"/>
  <c r="AG358" i="12" s="1"/>
  <c r="AH359" i="8"/>
  <c r="AH358" i="12" s="1"/>
  <c r="AI359" i="8"/>
  <c r="AI358" i="12" s="1"/>
  <c r="AJ359" i="8"/>
  <c r="AJ358" i="12" s="1"/>
  <c r="AL358" i="3"/>
  <c r="AL359" i="8" s="1"/>
  <c r="AM358" i="3"/>
  <c r="AM359" i="8" s="1"/>
  <c r="AM358" i="12" s="1"/>
  <c r="AL358" i="5"/>
  <c r="AM358" i="5"/>
  <c r="AN359" i="8"/>
  <c r="AN358" i="12" s="1"/>
  <c r="AO359" i="8"/>
  <c r="AO358" i="12" s="1"/>
  <c r="AP359" i="8"/>
  <c r="AP358" i="12" s="1"/>
  <c r="AQ359" i="8"/>
  <c r="AQ358" i="12" s="1"/>
  <c r="AR359" i="8"/>
  <c r="AR358" i="12" s="1"/>
  <c r="AS359" i="8"/>
  <c r="AS358" i="12" s="1"/>
  <c r="AT359" i="8"/>
  <c r="AT358" i="12" s="1"/>
  <c r="AU359" i="8"/>
  <c r="AU358" i="12" s="1"/>
  <c r="AV359" i="8"/>
  <c r="AV358" i="12" s="1"/>
  <c r="AW359" i="8"/>
  <c r="AW358" i="12" s="1"/>
  <c r="AX359" i="8"/>
  <c r="AX358" i="12" s="1"/>
  <c r="AY359" i="8"/>
  <c r="AY358" i="12" s="1"/>
  <c r="AZ359" i="8"/>
  <c r="AZ358" i="12" s="1"/>
  <c r="BA359" i="8"/>
  <c r="BA358" i="12" s="1"/>
  <c r="D360" i="8"/>
  <c r="D359" i="12" s="1"/>
  <c r="F359" i="3"/>
  <c r="F360" i="8" s="1"/>
  <c r="G359" i="3"/>
  <c r="G360" i="8" s="1"/>
  <c r="F359" i="5"/>
  <c r="G359" i="5"/>
  <c r="I359" i="3"/>
  <c r="I360" i="8"/>
  <c r="J359" i="3"/>
  <c r="J360" i="8"/>
  <c r="J359" i="12" s="1"/>
  <c r="I359" i="5"/>
  <c r="I359" i="12"/>
  <c r="J359" i="5"/>
  <c r="K360" i="8"/>
  <c r="K359" i="12" s="1"/>
  <c r="M360" i="8"/>
  <c r="M359" i="12" s="1"/>
  <c r="N360" i="8"/>
  <c r="N359" i="12" s="1"/>
  <c r="O360" i="8"/>
  <c r="O359" i="12" s="1"/>
  <c r="P360" i="8"/>
  <c r="P359" i="12" s="1"/>
  <c r="Q360" i="8"/>
  <c r="Q359" i="12" s="1"/>
  <c r="R360" i="8"/>
  <c r="R359" i="12" s="1"/>
  <c r="S360" i="8"/>
  <c r="S359" i="12" s="1"/>
  <c r="T360" i="8"/>
  <c r="T359" i="12" s="1"/>
  <c r="U360" i="8"/>
  <c r="U359" i="12" s="1"/>
  <c r="V360" i="8"/>
  <c r="V359" i="12" s="1"/>
  <c r="W360" i="8"/>
  <c r="W359" i="12" s="1"/>
  <c r="X360" i="8"/>
  <c r="X359" i="12" s="1"/>
  <c r="Z359" i="3"/>
  <c r="Z360" i="8"/>
  <c r="Z359" i="12" s="1"/>
  <c r="AA359" i="3"/>
  <c r="AA360" i="8"/>
  <c r="AA359" i="12" s="1"/>
  <c r="Z359" i="5"/>
  <c r="AA359" i="5"/>
  <c r="AB360" i="8"/>
  <c r="AB359" i="12" s="1"/>
  <c r="AC360" i="8"/>
  <c r="AC359" i="12" s="1"/>
  <c r="AD360" i="8"/>
  <c r="AD359" i="12" s="1"/>
  <c r="AE360" i="8"/>
  <c r="AE359" i="12" s="1"/>
  <c r="AF360" i="8"/>
  <c r="AF359" i="12" s="1"/>
  <c r="AG360" i="8"/>
  <c r="AG359" i="12" s="1"/>
  <c r="AH360" i="8"/>
  <c r="AH359" i="12" s="1"/>
  <c r="AI360" i="8"/>
  <c r="AI359" i="12" s="1"/>
  <c r="AJ360" i="8"/>
  <c r="AJ359" i="12" s="1"/>
  <c r="AL359" i="3"/>
  <c r="AL360" i="8" s="1"/>
  <c r="AM359" i="3"/>
  <c r="AM360" i="8"/>
  <c r="AM359" i="12" s="1"/>
  <c r="AL359" i="5"/>
  <c r="AM359" i="5"/>
  <c r="AN360" i="8"/>
  <c r="AN359" i="12" s="1"/>
  <c r="AO360" i="8"/>
  <c r="AO359" i="12" s="1"/>
  <c r="AP360" i="8"/>
  <c r="AP359" i="12" s="1"/>
  <c r="AQ360" i="8"/>
  <c r="AQ359" i="12" s="1"/>
  <c r="AR360" i="8"/>
  <c r="AR359" i="12" s="1"/>
  <c r="AS360" i="8"/>
  <c r="AS359" i="12" s="1"/>
  <c r="AT360" i="8"/>
  <c r="AT359" i="12" s="1"/>
  <c r="AU360" i="8"/>
  <c r="AU359" i="12" s="1"/>
  <c r="AV360" i="8"/>
  <c r="AV359" i="12" s="1"/>
  <c r="AW360" i="8"/>
  <c r="AW359" i="12" s="1"/>
  <c r="AX360" i="8"/>
  <c r="AX359" i="12" s="1"/>
  <c r="AY360" i="8"/>
  <c r="AY359" i="12" s="1"/>
  <c r="AZ360" i="8"/>
  <c r="AZ359" i="12" s="1"/>
  <c r="BA360" i="8"/>
  <c r="BA359" i="12" s="1"/>
  <c r="D361" i="8"/>
  <c r="D360" i="12" s="1"/>
  <c r="F360" i="3"/>
  <c r="F361" i="8" s="1"/>
  <c r="F360" i="12" s="1"/>
  <c r="G360" i="3"/>
  <c r="G361" i="8"/>
  <c r="F360" i="5"/>
  <c r="G360" i="5"/>
  <c r="I360" i="3"/>
  <c r="I361" i="8"/>
  <c r="I360" i="12" s="1"/>
  <c r="J360" i="3"/>
  <c r="J361" i="8"/>
  <c r="J360" i="12" s="1"/>
  <c r="I360" i="5"/>
  <c r="J360" i="5"/>
  <c r="K361" i="8"/>
  <c r="K360" i="12" s="1"/>
  <c r="M361" i="8"/>
  <c r="M360" i="12" s="1"/>
  <c r="N361" i="8"/>
  <c r="N360" i="12" s="1"/>
  <c r="O361" i="8"/>
  <c r="O360" i="12" s="1"/>
  <c r="P361" i="8"/>
  <c r="P360" i="12" s="1"/>
  <c r="Q361" i="8"/>
  <c r="Q360" i="12" s="1"/>
  <c r="R361" i="8"/>
  <c r="R360" i="12" s="1"/>
  <c r="S361" i="8"/>
  <c r="S360" i="12" s="1"/>
  <c r="T361" i="8"/>
  <c r="T360" i="12" s="1"/>
  <c r="U361" i="8"/>
  <c r="U360" i="12" s="1"/>
  <c r="V361" i="8"/>
  <c r="V360" i="12" s="1"/>
  <c r="W361" i="8"/>
  <c r="W360" i="12" s="1"/>
  <c r="X361" i="8"/>
  <c r="X360" i="12" s="1"/>
  <c r="Z360" i="3"/>
  <c r="Z361" i="8"/>
  <c r="Z360" i="12" s="1"/>
  <c r="AA360" i="3"/>
  <c r="AA361" i="8"/>
  <c r="AA360" i="12" s="1"/>
  <c r="Z360" i="5"/>
  <c r="AA360" i="5"/>
  <c r="AB361" i="8"/>
  <c r="AB360" i="12" s="1"/>
  <c r="AC361" i="8"/>
  <c r="AC360" i="12" s="1"/>
  <c r="AD361" i="8"/>
  <c r="AD360" i="12" s="1"/>
  <c r="AE361" i="8"/>
  <c r="AE360" i="12" s="1"/>
  <c r="AF361" i="8"/>
  <c r="AF360" i="12" s="1"/>
  <c r="AG361" i="8"/>
  <c r="AG360" i="12" s="1"/>
  <c r="AH361" i="8"/>
  <c r="AH360" i="12" s="1"/>
  <c r="AI361" i="8"/>
  <c r="AI360" i="12" s="1"/>
  <c r="AJ361" i="8"/>
  <c r="AJ360" i="12" s="1"/>
  <c r="AL360" i="3"/>
  <c r="AL361" i="8" s="1"/>
  <c r="AM360" i="3"/>
  <c r="AM361" i="8"/>
  <c r="AM360" i="12" s="1"/>
  <c r="AL360" i="5"/>
  <c r="AM360" i="5"/>
  <c r="AN361" i="8"/>
  <c r="AN360" i="12" s="1"/>
  <c r="AO361" i="8"/>
  <c r="AO360" i="12" s="1"/>
  <c r="AP361" i="8"/>
  <c r="AP360" i="12" s="1"/>
  <c r="AQ361" i="8"/>
  <c r="AQ360" i="12" s="1"/>
  <c r="AR361" i="8"/>
  <c r="AR360" i="12" s="1"/>
  <c r="AS361" i="8"/>
  <c r="AS360" i="12" s="1"/>
  <c r="AT361" i="8"/>
  <c r="AT360" i="12" s="1"/>
  <c r="AU361" i="8"/>
  <c r="AU360" i="12" s="1"/>
  <c r="AV361" i="8"/>
  <c r="AV360" i="12" s="1"/>
  <c r="AW361" i="8"/>
  <c r="AW360" i="12" s="1"/>
  <c r="AX361" i="8"/>
  <c r="AX360" i="12" s="1"/>
  <c r="AY361" i="8"/>
  <c r="AY360" i="12" s="1"/>
  <c r="AZ361" i="8"/>
  <c r="AZ360" i="12" s="1"/>
  <c r="BA361" i="8"/>
  <c r="BA360" i="12" s="1"/>
  <c r="D362" i="8"/>
  <c r="D361" i="12" s="1"/>
  <c r="F361" i="3"/>
  <c r="F362" i="8" s="1"/>
  <c r="G361" i="3"/>
  <c r="G362" i="8" s="1"/>
  <c r="F361" i="5"/>
  <c r="G361" i="5"/>
  <c r="I361" i="3"/>
  <c r="I362" i="8"/>
  <c r="J361" i="3"/>
  <c r="J362" i="8"/>
  <c r="J361" i="12" s="1"/>
  <c r="I361" i="5"/>
  <c r="J361" i="5"/>
  <c r="K362" i="8"/>
  <c r="K361" i="12" s="1"/>
  <c r="M362" i="8"/>
  <c r="M361" i="12" s="1"/>
  <c r="N362" i="8"/>
  <c r="N361" i="12" s="1"/>
  <c r="O362" i="8"/>
  <c r="O361" i="12" s="1"/>
  <c r="P362" i="8"/>
  <c r="P361" i="12" s="1"/>
  <c r="Q362" i="8"/>
  <c r="Q361" i="12" s="1"/>
  <c r="R362" i="8"/>
  <c r="R361" i="12" s="1"/>
  <c r="S362" i="8"/>
  <c r="S361" i="12" s="1"/>
  <c r="T362" i="8"/>
  <c r="T361" i="12" s="1"/>
  <c r="U362" i="8"/>
  <c r="U361" i="12" s="1"/>
  <c r="V362" i="8"/>
  <c r="V361" i="12" s="1"/>
  <c r="W362" i="8"/>
  <c r="W361" i="12" s="1"/>
  <c r="X362" i="8"/>
  <c r="X361" i="12" s="1"/>
  <c r="Z361" i="3"/>
  <c r="Z362" i="8"/>
  <c r="AA361" i="3"/>
  <c r="AA362" i="8"/>
  <c r="AA361" i="12" s="1"/>
  <c r="Z361" i="5"/>
  <c r="Z361" i="12"/>
  <c r="AA361" i="5"/>
  <c r="AB362" i="8"/>
  <c r="AB361" i="12" s="1"/>
  <c r="AC362" i="8"/>
  <c r="AC361" i="12" s="1"/>
  <c r="AD362" i="8"/>
  <c r="AD361" i="12" s="1"/>
  <c r="AE362" i="8"/>
  <c r="AE361" i="12" s="1"/>
  <c r="AF362" i="8"/>
  <c r="AF361" i="12" s="1"/>
  <c r="AG362" i="8"/>
  <c r="AG361" i="12" s="1"/>
  <c r="AH362" i="8"/>
  <c r="AH361" i="12" s="1"/>
  <c r="AI362" i="8"/>
  <c r="AI361" i="12" s="1"/>
  <c r="AJ362" i="8"/>
  <c r="AJ361" i="12" s="1"/>
  <c r="AL361" i="3"/>
  <c r="AL362" i="8" s="1"/>
  <c r="AM361" i="3"/>
  <c r="AM362" i="8" s="1"/>
  <c r="AM361" i="12" s="1"/>
  <c r="AL361" i="5"/>
  <c r="AM361" i="5"/>
  <c r="AN362" i="8"/>
  <c r="AN361" i="12" s="1"/>
  <c r="AO362" i="8"/>
  <c r="AO361" i="12" s="1"/>
  <c r="AP362" i="8"/>
  <c r="AP361" i="12" s="1"/>
  <c r="AQ362" i="8"/>
  <c r="AQ361" i="12" s="1"/>
  <c r="AR362" i="8"/>
  <c r="AR361" i="12" s="1"/>
  <c r="AS362" i="8"/>
  <c r="AS361" i="12" s="1"/>
  <c r="AT362" i="8"/>
  <c r="AT361" i="12" s="1"/>
  <c r="AU362" i="8"/>
  <c r="AU361" i="12" s="1"/>
  <c r="AV362" i="8"/>
  <c r="AV361" i="12" s="1"/>
  <c r="AW362" i="8"/>
  <c r="AW361" i="12" s="1"/>
  <c r="AX362" i="8"/>
  <c r="AX361" i="12" s="1"/>
  <c r="AY362" i="8"/>
  <c r="AY361" i="12" s="1"/>
  <c r="AZ362" i="8"/>
  <c r="AZ361" i="12" s="1"/>
  <c r="BA362" i="8"/>
  <c r="BA361" i="12" s="1"/>
  <c r="D363" i="8"/>
  <c r="D362" i="12" s="1"/>
  <c r="F362" i="3"/>
  <c r="F363" i="8" s="1"/>
  <c r="G362" i="3"/>
  <c r="G363" i="8" s="1"/>
  <c r="F362" i="5"/>
  <c r="G362" i="5"/>
  <c r="I362" i="3"/>
  <c r="I363" i="8"/>
  <c r="J362" i="3"/>
  <c r="J363" i="8"/>
  <c r="J362" i="12" s="1"/>
  <c r="I362" i="5"/>
  <c r="J362" i="5"/>
  <c r="K363" i="8"/>
  <c r="K362" i="12" s="1"/>
  <c r="M363" i="8"/>
  <c r="M362" i="12" s="1"/>
  <c r="N363" i="8"/>
  <c r="N362" i="12" s="1"/>
  <c r="O363" i="8"/>
  <c r="O362" i="12" s="1"/>
  <c r="P363" i="8"/>
  <c r="P362" i="12" s="1"/>
  <c r="Q363" i="8"/>
  <c r="Q362" i="12" s="1"/>
  <c r="R363" i="8"/>
  <c r="R362" i="12" s="1"/>
  <c r="S363" i="8"/>
  <c r="S362" i="12" s="1"/>
  <c r="T363" i="8"/>
  <c r="T362" i="12" s="1"/>
  <c r="U363" i="8"/>
  <c r="U362" i="12" s="1"/>
  <c r="V363" i="8"/>
  <c r="V362" i="12" s="1"/>
  <c r="W363" i="8"/>
  <c r="W362" i="12" s="1"/>
  <c r="X363" i="8"/>
  <c r="X362" i="12" s="1"/>
  <c r="Z362" i="3"/>
  <c r="Z363" i="8"/>
  <c r="Z362" i="12" s="1"/>
  <c r="AA362" i="3"/>
  <c r="AA363" i="8"/>
  <c r="AA362" i="12" s="1"/>
  <c r="Z362" i="5"/>
  <c r="AA362" i="5"/>
  <c r="AB363" i="8"/>
  <c r="AB362" i="12" s="1"/>
  <c r="AC363" i="8"/>
  <c r="AC362" i="12" s="1"/>
  <c r="AD363" i="8"/>
  <c r="AD362" i="12" s="1"/>
  <c r="AE363" i="8"/>
  <c r="AE362" i="12" s="1"/>
  <c r="AF363" i="8"/>
  <c r="AF362" i="12" s="1"/>
  <c r="AG363" i="8"/>
  <c r="AG362" i="12" s="1"/>
  <c r="AH363" i="8"/>
  <c r="AH362" i="12" s="1"/>
  <c r="AI363" i="8"/>
  <c r="AI362" i="12" s="1"/>
  <c r="AJ363" i="8"/>
  <c r="AJ362" i="12" s="1"/>
  <c r="AL362" i="3"/>
  <c r="AL363" i="8" s="1"/>
  <c r="AM362" i="3"/>
  <c r="AM363" i="8" s="1"/>
  <c r="AL362" i="5"/>
  <c r="AM362" i="5"/>
  <c r="AN363" i="8"/>
  <c r="AN362" i="12" s="1"/>
  <c r="AO363" i="8"/>
  <c r="AO362" i="12" s="1"/>
  <c r="AP363" i="8"/>
  <c r="AP362" i="12" s="1"/>
  <c r="AQ363" i="8"/>
  <c r="AQ362" i="12" s="1"/>
  <c r="AR363" i="8"/>
  <c r="AR362" i="12" s="1"/>
  <c r="AS363" i="8"/>
  <c r="AS362" i="12" s="1"/>
  <c r="AT363" i="8"/>
  <c r="AT362" i="12" s="1"/>
  <c r="AU363" i="8"/>
  <c r="AU362" i="12" s="1"/>
  <c r="AV363" i="8"/>
  <c r="AV362" i="12" s="1"/>
  <c r="AW363" i="8"/>
  <c r="AW362" i="12" s="1"/>
  <c r="AX363" i="8"/>
  <c r="AX362" i="12" s="1"/>
  <c r="AY363" i="8"/>
  <c r="AY362" i="12" s="1"/>
  <c r="AZ363" i="8"/>
  <c r="AZ362" i="12" s="1"/>
  <c r="BA363" i="8"/>
  <c r="BA362" i="12" s="1"/>
  <c r="D364" i="8"/>
  <c r="D363" i="12" s="1"/>
  <c r="F363" i="3"/>
  <c r="F364" i="8" s="1"/>
  <c r="G363" i="3"/>
  <c r="G364" i="8" s="1"/>
  <c r="F363" i="5"/>
  <c r="G363" i="5"/>
  <c r="I363" i="3"/>
  <c r="I364" i="8"/>
  <c r="J363" i="3"/>
  <c r="J364" i="8"/>
  <c r="J363" i="12" s="1"/>
  <c r="I363" i="5"/>
  <c r="I363" i="12"/>
  <c r="J363" i="5"/>
  <c r="K364" i="8"/>
  <c r="K363" i="12" s="1"/>
  <c r="M364" i="8"/>
  <c r="M363" i="12" s="1"/>
  <c r="N364" i="8"/>
  <c r="N363" i="12" s="1"/>
  <c r="O364" i="8"/>
  <c r="O363" i="12" s="1"/>
  <c r="P364" i="8"/>
  <c r="P363" i="12" s="1"/>
  <c r="Q364" i="8"/>
  <c r="Q363" i="12" s="1"/>
  <c r="R364" i="8"/>
  <c r="R363" i="12" s="1"/>
  <c r="S364" i="8"/>
  <c r="S363" i="12" s="1"/>
  <c r="T364" i="8"/>
  <c r="T363" i="12" s="1"/>
  <c r="U364" i="8"/>
  <c r="U363" i="12" s="1"/>
  <c r="V364" i="8"/>
  <c r="V363" i="12" s="1"/>
  <c r="W364" i="8"/>
  <c r="W363" i="12" s="1"/>
  <c r="X364" i="8"/>
  <c r="X363" i="12" s="1"/>
  <c r="Z363" i="3"/>
  <c r="Z364" i="8"/>
  <c r="Z363" i="12" s="1"/>
  <c r="AA363" i="3"/>
  <c r="AA364" i="8"/>
  <c r="AA363" i="12" s="1"/>
  <c r="Z363" i="5"/>
  <c r="AA363" i="5"/>
  <c r="AB364" i="8"/>
  <c r="AB363" i="12" s="1"/>
  <c r="AC364" i="8"/>
  <c r="AC363" i="12" s="1"/>
  <c r="AD364" i="8"/>
  <c r="AD363" i="12" s="1"/>
  <c r="AE364" i="8"/>
  <c r="AE363" i="12" s="1"/>
  <c r="AF364" i="8"/>
  <c r="AF363" i="12" s="1"/>
  <c r="AG364" i="8"/>
  <c r="AG363" i="12" s="1"/>
  <c r="AH364" i="8"/>
  <c r="AH363" i="12" s="1"/>
  <c r="AI364" i="8"/>
  <c r="AI363" i="12" s="1"/>
  <c r="AJ364" i="8"/>
  <c r="AJ363" i="12" s="1"/>
  <c r="AL363" i="3"/>
  <c r="AL364" i="8" s="1"/>
  <c r="AM363" i="3"/>
  <c r="AM364" i="8" s="1"/>
  <c r="AL363" i="5"/>
  <c r="AM363" i="5"/>
  <c r="AN364" i="8"/>
  <c r="AN363" i="12" s="1"/>
  <c r="AO364" i="8"/>
  <c r="AO363" i="12" s="1"/>
  <c r="AP364" i="8"/>
  <c r="AP363" i="12" s="1"/>
  <c r="AQ364" i="8"/>
  <c r="AQ363" i="12" s="1"/>
  <c r="AR364" i="8"/>
  <c r="AR363" i="12" s="1"/>
  <c r="AS364" i="8"/>
  <c r="AS363" i="12" s="1"/>
  <c r="AT364" i="8"/>
  <c r="AT363" i="12" s="1"/>
  <c r="AU364" i="8"/>
  <c r="AU363" i="12" s="1"/>
  <c r="AV364" i="8"/>
  <c r="AV363" i="12" s="1"/>
  <c r="AW364" i="8"/>
  <c r="AW363" i="12" s="1"/>
  <c r="AX364" i="8"/>
  <c r="AX363" i="12" s="1"/>
  <c r="AY364" i="8"/>
  <c r="AY363" i="12" s="1"/>
  <c r="AZ364" i="8"/>
  <c r="AZ363" i="12" s="1"/>
  <c r="BA364" i="8"/>
  <c r="BA363" i="12" s="1"/>
  <c r="D365" i="8"/>
  <c r="D364" i="12" s="1"/>
  <c r="F364" i="3"/>
  <c r="F365" i="8" s="1"/>
  <c r="G364" i="3"/>
  <c r="G365" i="8"/>
  <c r="F364" i="5"/>
  <c r="G364" i="5"/>
  <c r="I364" i="3"/>
  <c r="I365" i="8"/>
  <c r="I364" i="12" s="1"/>
  <c r="J364" i="3"/>
  <c r="J365" i="8"/>
  <c r="J364" i="12" s="1"/>
  <c r="I364" i="5"/>
  <c r="J364" i="5"/>
  <c r="K365" i="8"/>
  <c r="K364" i="12" s="1"/>
  <c r="M365" i="8"/>
  <c r="M364" i="12" s="1"/>
  <c r="N365" i="8"/>
  <c r="N364" i="12" s="1"/>
  <c r="O365" i="8"/>
  <c r="O364" i="12" s="1"/>
  <c r="P365" i="8"/>
  <c r="P364" i="12" s="1"/>
  <c r="Q365" i="8"/>
  <c r="Q364" i="12" s="1"/>
  <c r="R365" i="8"/>
  <c r="R364" i="12" s="1"/>
  <c r="S365" i="8"/>
  <c r="S364" i="12" s="1"/>
  <c r="T365" i="8"/>
  <c r="T364" i="12" s="1"/>
  <c r="U365" i="8"/>
  <c r="U364" i="12" s="1"/>
  <c r="V365" i="8"/>
  <c r="V364" i="12" s="1"/>
  <c r="W365" i="8"/>
  <c r="W364" i="12" s="1"/>
  <c r="X365" i="8"/>
  <c r="X364" i="12" s="1"/>
  <c r="Z364" i="3"/>
  <c r="Z365" i="8"/>
  <c r="AA364" i="3"/>
  <c r="AA365" i="8"/>
  <c r="AA364" i="12" s="1"/>
  <c r="Z364" i="5"/>
  <c r="Z364" i="12"/>
  <c r="AA364" i="5"/>
  <c r="AB365" i="8"/>
  <c r="AB364" i="12" s="1"/>
  <c r="AC365" i="8"/>
  <c r="AC364" i="12" s="1"/>
  <c r="AD365" i="8"/>
  <c r="AD364" i="12" s="1"/>
  <c r="AE365" i="8"/>
  <c r="AE364" i="12" s="1"/>
  <c r="AF365" i="8"/>
  <c r="AF364" i="12" s="1"/>
  <c r="AG365" i="8"/>
  <c r="AG364" i="12" s="1"/>
  <c r="AH365" i="8"/>
  <c r="AH364" i="12" s="1"/>
  <c r="AI365" i="8"/>
  <c r="AI364" i="12" s="1"/>
  <c r="AJ365" i="8"/>
  <c r="AJ364" i="12" s="1"/>
  <c r="AL364" i="3"/>
  <c r="AL365" i="8" s="1"/>
  <c r="AM364" i="3"/>
  <c r="AM365" i="8"/>
  <c r="AM364" i="12" s="1"/>
  <c r="AL364" i="5"/>
  <c r="AM364" i="5"/>
  <c r="AN365" i="8"/>
  <c r="AN364" i="12" s="1"/>
  <c r="AO365" i="8"/>
  <c r="AO364" i="12" s="1"/>
  <c r="AP365" i="8"/>
  <c r="AP364" i="12" s="1"/>
  <c r="AQ365" i="8"/>
  <c r="AQ364" i="12" s="1"/>
  <c r="AR365" i="8"/>
  <c r="AR364" i="12" s="1"/>
  <c r="AS365" i="8"/>
  <c r="AS364" i="12" s="1"/>
  <c r="AT365" i="8"/>
  <c r="AT364" i="12" s="1"/>
  <c r="AU365" i="8"/>
  <c r="AU364" i="12" s="1"/>
  <c r="AV365" i="8"/>
  <c r="AV364" i="12" s="1"/>
  <c r="AW365" i="8"/>
  <c r="AW364" i="12" s="1"/>
  <c r="AX365" i="8"/>
  <c r="AX364" i="12" s="1"/>
  <c r="AY365" i="8"/>
  <c r="AY364" i="12" s="1"/>
  <c r="AZ365" i="8"/>
  <c r="AZ364" i="12" s="1"/>
  <c r="BA365" i="8"/>
  <c r="BA364" i="12" s="1"/>
  <c r="D366" i="8"/>
  <c r="D365" i="12" s="1"/>
  <c r="F365" i="3"/>
  <c r="F366" i="8"/>
  <c r="G365" i="3"/>
  <c r="G366" i="8"/>
  <c r="F365" i="5"/>
  <c r="G365" i="5"/>
  <c r="I365" i="3"/>
  <c r="I366" i="8"/>
  <c r="I365" i="12" s="1"/>
  <c r="J365" i="3"/>
  <c r="J366" i="8"/>
  <c r="J365" i="12" s="1"/>
  <c r="I365" i="5"/>
  <c r="J365" i="5"/>
  <c r="K366" i="8"/>
  <c r="K365" i="12" s="1"/>
  <c r="M366" i="8"/>
  <c r="M365" i="12" s="1"/>
  <c r="N366" i="8"/>
  <c r="N365" i="12" s="1"/>
  <c r="O366" i="8"/>
  <c r="O365" i="12" s="1"/>
  <c r="P366" i="8"/>
  <c r="P365" i="12" s="1"/>
  <c r="Q366" i="8"/>
  <c r="Q365" i="12" s="1"/>
  <c r="R366" i="8"/>
  <c r="R365" i="12" s="1"/>
  <c r="S366" i="8"/>
  <c r="S365" i="12" s="1"/>
  <c r="T366" i="8"/>
  <c r="T365" i="12" s="1"/>
  <c r="U366" i="8"/>
  <c r="U365" i="12" s="1"/>
  <c r="V366" i="8"/>
  <c r="V365" i="12" s="1"/>
  <c r="W366" i="8"/>
  <c r="W365" i="12" s="1"/>
  <c r="X366" i="8"/>
  <c r="X365" i="12" s="1"/>
  <c r="Z365" i="3"/>
  <c r="Z366" i="8"/>
  <c r="AA365" i="3"/>
  <c r="AA366" i="8"/>
  <c r="AA365" i="12" s="1"/>
  <c r="Z365" i="5"/>
  <c r="Z365" i="12"/>
  <c r="AA365" i="5"/>
  <c r="AB366" i="8"/>
  <c r="AB365" i="12" s="1"/>
  <c r="AC366" i="8"/>
  <c r="AC365" i="12" s="1"/>
  <c r="AD366" i="8"/>
  <c r="AD365" i="12" s="1"/>
  <c r="AE366" i="8"/>
  <c r="AE365" i="12" s="1"/>
  <c r="AF366" i="8"/>
  <c r="AF365" i="12" s="1"/>
  <c r="AG366" i="8"/>
  <c r="AG365" i="12" s="1"/>
  <c r="AH366" i="8"/>
  <c r="AH365" i="12" s="1"/>
  <c r="AI366" i="8"/>
  <c r="AI365" i="12" s="1"/>
  <c r="AJ366" i="8"/>
  <c r="AJ365" i="12" s="1"/>
  <c r="AL365" i="3"/>
  <c r="AL366" i="8" s="1"/>
  <c r="AM365" i="3"/>
  <c r="AM366" i="8" s="1"/>
  <c r="AL365" i="5"/>
  <c r="AM365" i="5"/>
  <c r="AN366" i="8"/>
  <c r="AN365" i="12" s="1"/>
  <c r="AO366" i="8"/>
  <c r="AO365" i="12" s="1"/>
  <c r="AP366" i="8"/>
  <c r="AP365" i="12" s="1"/>
  <c r="AQ366" i="8"/>
  <c r="AQ365" i="12" s="1"/>
  <c r="AR366" i="8"/>
  <c r="AR365" i="12" s="1"/>
  <c r="AS366" i="8"/>
  <c r="AS365" i="12" s="1"/>
  <c r="AT366" i="8"/>
  <c r="AT365" i="12" s="1"/>
  <c r="AU366" i="8"/>
  <c r="AU365" i="12" s="1"/>
  <c r="AV366" i="8"/>
  <c r="AV365" i="12" s="1"/>
  <c r="AW366" i="8"/>
  <c r="AW365" i="12" s="1"/>
  <c r="AX366" i="8"/>
  <c r="AX365" i="12" s="1"/>
  <c r="AY366" i="8"/>
  <c r="AY365" i="12" s="1"/>
  <c r="AZ366" i="8"/>
  <c r="AZ365" i="12" s="1"/>
  <c r="BA366" i="8"/>
  <c r="BA365" i="12" s="1"/>
  <c r="D367" i="8"/>
  <c r="D366" i="12" s="1"/>
  <c r="F366" i="3"/>
  <c r="F367" i="8"/>
  <c r="G366" i="3"/>
  <c r="G367" i="8"/>
  <c r="F366" i="5"/>
  <c r="G366" i="5"/>
  <c r="I366" i="3"/>
  <c r="I367" i="8"/>
  <c r="J366" i="3"/>
  <c r="J367" i="8"/>
  <c r="J366" i="12" s="1"/>
  <c r="I366" i="5"/>
  <c r="I366" i="12"/>
  <c r="J366" i="5"/>
  <c r="K367" i="8"/>
  <c r="K366" i="12" s="1"/>
  <c r="M367" i="8"/>
  <c r="M366" i="12" s="1"/>
  <c r="N367" i="8"/>
  <c r="N366" i="12" s="1"/>
  <c r="O367" i="8"/>
  <c r="O366" i="12" s="1"/>
  <c r="P367" i="8"/>
  <c r="P366" i="12" s="1"/>
  <c r="Q367" i="8"/>
  <c r="Q366" i="12" s="1"/>
  <c r="R367" i="8"/>
  <c r="R366" i="12" s="1"/>
  <c r="S367" i="8"/>
  <c r="S366" i="12" s="1"/>
  <c r="T367" i="8"/>
  <c r="T366" i="12" s="1"/>
  <c r="U367" i="8"/>
  <c r="U366" i="12" s="1"/>
  <c r="V367" i="8"/>
  <c r="V366" i="12" s="1"/>
  <c r="W367" i="8"/>
  <c r="W366" i="12" s="1"/>
  <c r="X367" i="8"/>
  <c r="X366" i="12" s="1"/>
  <c r="Z366" i="3"/>
  <c r="Z367" i="8"/>
  <c r="Z366" i="12" s="1"/>
  <c r="AA366" i="3"/>
  <c r="AA367" i="8"/>
  <c r="AA366" i="12" s="1"/>
  <c r="Z366" i="5"/>
  <c r="AA366" i="5"/>
  <c r="AB367" i="8"/>
  <c r="AB366" i="12" s="1"/>
  <c r="AC367" i="8"/>
  <c r="AC366" i="12" s="1"/>
  <c r="AD367" i="8"/>
  <c r="AD366" i="12" s="1"/>
  <c r="AE367" i="8"/>
  <c r="AE366" i="12" s="1"/>
  <c r="AF367" i="8"/>
  <c r="AF366" i="12" s="1"/>
  <c r="AG367" i="8"/>
  <c r="AG366" i="12" s="1"/>
  <c r="AH367" i="8"/>
  <c r="AH366" i="12" s="1"/>
  <c r="AI367" i="8"/>
  <c r="AI366" i="12" s="1"/>
  <c r="AJ367" i="8"/>
  <c r="AJ366" i="12" s="1"/>
  <c r="AL366" i="3"/>
  <c r="AL367" i="8" s="1"/>
  <c r="AM366" i="3"/>
  <c r="AM367" i="8" s="1"/>
  <c r="AM366" i="12" s="1"/>
  <c r="AL366" i="5"/>
  <c r="AM366" i="5"/>
  <c r="AN367" i="8"/>
  <c r="AN366" i="12" s="1"/>
  <c r="AO367" i="8"/>
  <c r="AO366" i="12" s="1"/>
  <c r="AP367" i="8"/>
  <c r="AP366" i="12" s="1"/>
  <c r="AQ367" i="8"/>
  <c r="AQ366" i="12" s="1"/>
  <c r="AR367" i="8"/>
  <c r="AR366" i="12" s="1"/>
  <c r="AS367" i="8"/>
  <c r="AS366" i="12" s="1"/>
  <c r="AT367" i="8"/>
  <c r="AT366" i="12" s="1"/>
  <c r="AU367" i="8"/>
  <c r="AU366" i="12" s="1"/>
  <c r="AV367" i="8"/>
  <c r="AV366" i="12" s="1"/>
  <c r="AW367" i="8"/>
  <c r="AW366" i="12" s="1"/>
  <c r="AX367" i="8"/>
  <c r="AX366" i="12" s="1"/>
  <c r="AY367" i="8"/>
  <c r="AY366" i="12" s="1"/>
  <c r="AZ367" i="8"/>
  <c r="AZ366" i="12" s="1"/>
  <c r="BA367" i="8"/>
  <c r="BA366" i="12" s="1"/>
  <c r="D368" i="8"/>
  <c r="D367" i="12" s="1"/>
  <c r="F367" i="3"/>
  <c r="F368" i="8" s="1"/>
  <c r="G367" i="3"/>
  <c r="G368" i="8" s="1"/>
  <c r="F367" i="5"/>
  <c r="G367" i="5"/>
  <c r="I367" i="3"/>
  <c r="I368" i="8"/>
  <c r="J367" i="3"/>
  <c r="J368" i="8"/>
  <c r="J367" i="12" s="1"/>
  <c r="I367" i="5"/>
  <c r="I367" i="12"/>
  <c r="J367" i="5"/>
  <c r="K368" i="8"/>
  <c r="K367" i="12" s="1"/>
  <c r="M368" i="8"/>
  <c r="M367" i="12" s="1"/>
  <c r="N368" i="8"/>
  <c r="N367" i="12" s="1"/>
  <c r="O368" i="8"/>
  <c r="O367" i="12" s="1"/>
  <c r="P368" i="8"/>
  <c r="P367" i="12" s="1"/>
  <c r="Q368" i="8"/>
  <c r="Q367" i="12" s="1"/>
  <c r="R368" i="8"/>
  <c r="R367" i="12" s="1"/>
  <c r="S368" i="8"/>
  <c r="S367" i="12" s="1"/>
  <c r="T368" i="8"/>
  <c r="T367" i="12" s="1"/>
  <c r="U368" i="8"/>
  <c r="U367" i="12" s="1"/>
  <c r="V368" i="8"/>
  <c r="V367" i="12" s="1"/>
  <c r="W368" i="8"/>
  <c r="W367" i="12" s="1"/>
  <c r="X368" i="8"/>
  <c r="X367" i="12" s="1"/>
  <c r="Z367" i="3"/>
  <c r="Z368" i="8"/>
  <c r="Z367" i="12" s="1"/>
  <c r="AA367" i="3"/>
  <c r="AA368" i="8"/>
  <c r="AA367" i="12" s="1"/>
  <c r="Z367" i="5"/>
  <c r="AA367" i="5"/>
  <c r="AB368" i="8"/>
  <c r="AB367" i="12" s="1"/>
  <c r="AC368" i="8"/>
  <c r="AC367" i="12" s="1"/>
  <c r="AD368" i="8"/>
  <c r="AD367" i="12" s="1"/>
  <c r="AE368" i="8"/>
  <c r="AE367" i="12" s="1"/>
  <c r="AF368" i="8"/>
  <c r="AF367" i="12" s="1"/>
  <c r="AG368" i="8"/>
  <c r="AG367" i="12" s="1"/>
  <c r="AH368" i="8"/>
  <c r="AH367" i="12" s="1"/>
  <c r="AI368" i="8"/>
  <c r="AI367" i="12" s="1"/>
  <c r="AJ368" i="8"/>
  <c r="AJ367" i="12" s="1"/>
  <c r="AL367" i="3"/>
  <c r="AL368" i="8" s="1"/>
  <c r="AM367" i="3"/>
  <c r="AM368" i="8"/>
  <c r="AM367" i="12" s="1"/>
  <c r="AL367" i="5"/>
  <c r="AM367" i="5"/>
  <c r="AN368" i="8"/>
  <c r="AN367" i="12" s="1"/>
  <c r="AO368" i="8"/>
  <c r="AO367" i="12" s="1"/>
  <c r="AP368" i="8"/>
  <c r="AP367" i="12" s="1"/>
  <c r="AQ368" i="8"/>
  <c r="AQ367" i="12" s="1"/>
  <c r="AR368" i="8"/>
  <c r="AR367" i="12" s="1"/>
  <c r="AS368" i="8"/>
  <c r="AS367" i="12" s="1"/>
  <c r="AT368" i="8"/>
  <c r="AT367" i="12" s="1"/>
  <c r="AU368" i="8"/>
  <c r="AU367" i="12" s="1"/>
  <c r="AV368" i="8"/>
  <c r="AV367" i="12" s="1"/>
  <c r="AW368" i="8"/>
  <c r="AW367" i="12" s="1"/>
  <c r="AX368" i="8"/>
  <c r="AX367" i="12" s="1"/>
  <c r="AY368" i="8"/>
  <c r="AY367" i="12" s="1"/>
  <c r="AZ368" i="8"/>
  <c r="AZ367" i="12" s="1"/>
  <c r="BA368" i="8"/>
  <c r="BA367" i="12" s="1"/>
  <c r="D369" i="8"/>
  <c r="D368" i="12" s="1"/>
  <c r="F368" i="3"/>
  <c r="F369" i="8" s="1"/>
  <c r="G368" i="3"/>
  <c r="G369" i="8"/>
  <c r="F368" i="5"/>
  <c r="G368" i="5"/>
  <c r="I368" i="3"/>
  <c r="I369" i="8"/>
  <c r="I368" i="12" s="1"/>
  <c r="J368" i="3"/>
  <c r="J369" i="8"/>
  <c r="J368" i="12" s="1"/>
  <c r="I368" i="5"/>
  <c r="J368" i="5"/>
  <c r="K369" i="8"/>
  <c r="K368" i="12" s="1"/>
  <c r="M369" i="8"/>
  <c r="M368" i="12" s="1"/>
  <c r="N369" i="8"/>
  <c r="N368" i="12" s="1"/>
  <c r="O369" i="8"/>
  <c r="O368" i="12" s="1"/>
  <c r="P369" i="8"/>
  <c r="P368" i="12" s="1"/>
  <c r="Q369" i="8"/>
  <c r="Q368" i="12" s="1"/>
  <c r="R369" i="8"/>
  <c r="R368" i="12" s="1"/>
  <c r="S369" i="8"/>
  <c r="S368" i="12" s="1"/>
  <c r="T369" i="8"/>
  <c r="T368" i="12" s="1"/>
  <c r="U369" i="8"/>
  <c r="U368" i="12" s="1"/>
  <c r="V369" i="8"/>
  <c r="V368" i="12" s="1"/>
  <c r="W369" i="8"/>
  <c r="W368" i="12" s="1"/>
  <c r="X369" i="8"/>
  <c r="X368" i="12" s="1"/>
  <c r="Z368" i="3"/>
  <c r="Z369" i="8"/>
  <c r="Z368" i="12" s="1"/>
  <c r="AA368" i="3"/>
  <c r="AA369" i="8"/>
  <c r="AA368" i="12" s="1"/>
  <c r="Z368" i="5"/>
  <c r="AA368" i="5"/>
  <c r="AB369" i="8"/>
  <c r="AB368" i="12" s="1"/>
  <c r="AC369" i="8"/>
  <c r="AC368" i="12" s="1"/>
  <c r="AD369" i="8"/>
  <c r="AD368" i="12" s="1"/>
  <c r="AE369" i="8"/>
  <c r="AE368" i="12" s="1"/>
  <c r="AF369" i="8"/>
  <c r="AF368" i="12" s="1"/>
  <c r="AG369" i="8"/>
  <c r="AG368" i="12" s="1"/>
  <c r="AH369" i="8"/>
  <c r="AH368" i="12" s="1"/>
  <c r="AI369" i="8"/>
  <c r="AI368" i="12" s="1"/>
  <c r="AJ369" i="8"/>
  <c r="AJ368" i="12" s="1"/>
  <c r="AL368" i="3"/>
  <c r="AL369" i="8" s="1"/>
  <c r="AM368" i="3"/>
  <c r="AM369" i="8" s="1"/>
  <c r="AM368" i="12" s="1"/>
  <c r="AL368" i="5"/>
  <c r="AM368" i="5"/>
  <c r="AN369" i="8"/>
  <c r="AN368" i="12" s="1"/>
  <c r="AO369" i="8"/>
  <c r="AO368" i="12" s="1"/>
  <c r="AP369" i="8"/>
  <c r="AP368" i="12" s="1"/>
  <c r="AQ369" i="8"/>
  <c r="AQ368" i="12" s="1"/>
  <c r="AR369" i="8"/>
  <c r="AR368" i="12" s="1"/>
  <c r="AS369" i="8"/>
  <c r="AS368" i="12" s="1"/>
  <c r="AT369" i="8"/>
  <c r="AT368" i="12" s="1"/>
  <c r="AU369" i="8"/>
  <c r="AU368" i="12" s="1"/>
  <c r="AV369" i="8"/>
  <c r="AV368" i="12" s="1"/>
  <c r="AW369" i="8"/>
  <c r="AW368" i="12" s="1"/>
  <c r="AX369" i="8"/>
  <c r="AX368" i="12" s="1"/>
  <c r="AY369" i="8"/>
  <c r="AY368" i="12" s="1"/>
  <c r="AZ369" i="8"/>
  <c r="AZ368" i="12" s="1"/>
  <c r="BA369" i="8"/>
  <c r="BA368" i="12" s="1"/>
  <c r="D370" i="8"/>
  <c r="D369" i="12" s="1"/>
  <c r="F369" i="3"/>
  <c r="F370" i="8" s="1"/>
  <c r="G369" i="3"/>
  <c r="G370" i="8" s="1"/>
  <c r="F369" i="5"/>
  <c r="G369" i="5"/>
  <c r="I369" i="3"/>
  <c r="I370" i="8"/>
  <c r="I369" i="12" s="1"/>
  <c r="J369" i="3"/>
  <c r="J370" i="8"/>
  <c r="J369" i="12" s="1"/>
  <c r="I369" i="5"/>
  <c r="J369" i="5"/>
  <c r="K370" i="8"/>
  <c r="K369" i="12" s="1"/>
  <c r="M370" i="8"/>
  <c r="M369" i="12" s="1"/>
  <c r="N370" i="8"/>
  <c r="N369" i="12" s="1"/>
  <c r="O370" i="8"/>
  <c r="O369" i="12" s="1"/>
  <c r="P370" i="8"/>
  <c r="P369" i="12" s="1"/>
  <c r="Q370" i="8"/>
  <c r="Q369" i="12" s="1"/>
  <c r="R370" i="8"/>
  <c r="R369" i="12" s="1"/>
  <c r="S370" i="8"/>
  <c r="S369" i="12" s="1"/>
  <c r="T370" i="8"/>
  <c r="T369" i="12" s="1"/>
  <c r="U370" i="8"/>
  <c r="U369" i="12" s="1"/>
  <c r="V370" i="8"/>
  <c r="V369" i="12" s="1"/>
  <c r="W370" i="8"/>
  <c r="W369" i="12" s="1"/>
  <c r="X370" i="8"/>
  <c r="X369" i="12" s="1"/>
  <c r="Z369" i="3"/>
  <c r="Z370" i="8"/>
  <c r="AA369" i="3"/>
  <c r="AA370" i="8"/>
  <c r="AA369" i="12" s="1"/>
  <c r="Z369" i="5"/>
  <c r="Z369" i="12"/>
  <c r="AA369" i="5"/>
  <c r="AB370" i="8"/>
  <c r="AB369" i="12" s="1"/>
  <c r="AC370" i="8"/>
  <c r="AC369" i="12" s="1"/>
  <c r="AD370" i="8"/>
  <c r="AD369" i="12" s="1"/>
  <c r="AE370" i="8"/>
  <c r="AE369" i="12" s="1"/>
  <c r="AF370" i="8"/>
  <c r="AF369" i="12" s="1"/>
  <c r="AG370" i="8"/>
  <c r="AG369" i="12" s="1"/>
  <c r="AH370" i="8"/>
  <c r="AH369" i="12" s="1"/>
  <c r="AI370" i="8"/>
  <c r="AI369" i="12" s="1"/>
  <c r="AJ370" i="8"/>
  <c r="AJ369" i="12" s="1"/>
  <c r="AL369" i="3"/>
  <c r="AL370" i="8" s="1"/>
  <c r="AM369" i="3"/>
  <c r="AM370" i="8" s="1"/>
  <c r="AM369" i="12" s="1"/>
  <c r="AL369" i="5"/>
  <c r="AM369" i="5"/>
  <c r="AN370" i="8"/>
  <c r="AN369" i="12" s="1"/>
  <c r="AO370" i="8"/>
  <c r="AO369" i="12" s="1"/>
  <c r="AP370" i="8"/>
  <c r="AP369" i="12" s="1"/>
  <c r="AQ370" i="8"/>
  <c r="AQ369" i="12" s="1"/>
  <c r="AR370" i="8"/>
  <c r="AR369" i="12" s="1"/>
  <c r="AS370" i="8"/>
  <c r="AS369" i="12" s="1"/>
  <c r="AT370" i="8"/>
  <c r="AT369" i="12" s="1"/>
  <c r="AU370" i="8"/>
  <c r="AU369" i="12" s="1"/>
  <c r="AV370" i="8"/>
  <c r="AV369" i="12" s="1"/>
  <c r="AW370" i="8"/>
  <c r="AW369" i="12" s="1"/>
  <c r="AX370" i="8"/>
  <c r="AX369" i="12" s="1"/>
  <c r="AY370" i="8"/>
  <c r="AY369" i="12" s="1"/>
  <c r="AZ370" i="8"/>
  <c r="AZ369" i="12" s="1"/>
  <c r="BA370" i="8"/>
  <c r="BA369" i="12" s="1"/>
  <c r="D371" i="8"/>
  <c r="D370" i="12" s="1"/>
  <c r="F370" i="3"/>
  <c r="F371" i="8" s="1"/>
  <c r="G370" i="3"/>
  <c r="G371" i="8" s="1"/>
  <c r="F370" i="5"/>
  <c r="G370" i="5"/>
  <c r="I370" i="3"/>
  <c r="I371" i="8"/>
  <c r="J370" i="3"/>
  <c r="J371" i="8"/>
  <c r="J370" i="12" s="1"/>
  <c r="I370" i="5"/>
  <c r="J370" i="5"/>
  <c r="K371" i="8"/>
  <c r="K370" i="12" s="1"/>
  <c r="M371" i="8"/>
  <c r="M370" i="12" s="1"/>
  <c r="N371" i="8"/>
  <c r="N370" i="12" s="1"/>
  <c r="O371" i="8"/>
  <c r="O370" i="12" s="1"/>
  <c r="P371" i="8"/>
  <c r="P370" i="12" s="1"/>
  <c r="Q371" i="8"/>
  <c r="Q370" i="12" s="1"/>
  <c r="R371" i="8"/>
  <c r="R370" i="12" s="1"/>
  <c r="S371" i="8"/>
  <c r="S370" i="12" s="1"/>
  <c r="T371" i="8"/>
  <c r="T370" i="12" s="1"/>
  <c r="U371" i="8"/>
  <c r="U370" i="12" s="1"/>
  <c r="V371" i="8"/>
  <c r="V370" i="12" s="1"/>
  <c r="W371" i="8"/>
  <c r="W370" i="12" s="1"/>
  <c r="X371" i="8"/>
  <c r="X370" i="12" s="1"/>
  <c r="Z370" i="3"/>
  <c r="Z371" i="8"/>
  <c r="Z370" i="12" s="1"/>
  <c r="AA370" i="3"/>
  <c r="AA371" i="8"/>
  <c r="AA370" i="12" s="1"/>
  <c r="Z370" i="5"/>
  <c r="AA370" i="5"/>
  <c r="AB371" i="8"/>
  <c r="AB370" i="12" s="1"/>
  <c r="AC371" i="8"/>
  <c r="AC370" i="12" s="1"/>
  <c r="AD371" i="8"/>
  <c r="AD370" i="12" s="1"/>
  <c r="AE371" i="8"/>
  <c r="AE370" i="12" s="1"/>
  <c r="AF371" i="8"/>
  <c r="AF370" i="12" s="1"/>
  <c r="AG371" i="8"/>
  <c r="AG370" i="12" s="1"/>
  <c r="AH371" i="8"/>
  <c r="AH370" i="12" s="1"/>
  <c r="AI371" i="8"/>
  <c r="AI370" i="12" s="1"/>
  <c r="AJ371" i="8"/>
  <c r="AJ370" i="12" s="1"/>
  <c r="AL370" i="3"/>
  <c r="AL371" i="8"/>
  <c r="AM370" i="3"/>
  <c r="AM371" i="8" s="1"/>
  <c r="AL370" i="5"/>
  <c r="AM370" i="5"/>
  <c r="AN371" i="8"/>
  <c r="AN370" i="12" s="1"/>
  <c r="AO371" i="8"/>
  <c r="AO370" i="12" s="1"/>
  <c r="AP371" i="8"/>
  <c r="AP370" i="12" s="1"/>
  <c r="AQ371" i="8"/>
  <c r="AQ370" i="12" s="1"/>
  <c r="AR371" i="8"/>
  <c r="AR370" i="12" s="1"/>
  <c r="AS371" i="8"/>
  <c r="AS370" i="12" s="1"/>
  <c r="AT371" i="8"/>
  <c r="AT370" i="12" s="1"/>
  <c r="AU371" i="8"/>
  <c r="AU370" i="12" s="1"/>
  <c r="AV371" i="8"/>
  <c r="AV370" i="12" s="1"/>
  <c r="AW371" i="8"/>
  <c r="AW370" i="12" s="1"/>
  <c r="AX371" i="8"/>
  <c r="AX370" i="12" s="1"/>
  <c r="AY371" i="8"/>
  <c r="AY370" i="12" s="1"/>
  <c r="AZ371" i="8"/>
  <c r="AZ370" i="12" s="1"/>
  <c r="BA371" i="8"/>
  <c r="BA370" i="12" s="1"/>
  <c r="D5" i="8"/>
  <c r="D4" i="12" s="1"/>
  <c r="F4" i="3"/>
  <c r="F5" i="8" s="1"/>
  <c r="G4" i="3"/>
  <c r="G5" i="8" s="1"/>
  <c r="F4" i="5"/>
  <c r="G4" i="5"/>
  <c r="I4" i="3"/>
  <c r="I5" i="8"/>
  <c r="J4" i="3"/>
  <c r="J5" i="8"/>
  <c r="J4" i="12" s="1"/>
  <c r="I4" i="5"/>
  <c r="I4" i="12"/>
  <c r="J4" i="5"/>
  <c r="K5" i="8"/>
  <c r="K4" i="12" s="1"/>
  <c r="M5" i="8"/>
  <c r="M4" i="12" s="1"/>
  <c r="N5" i="8"/>
  <c r="N4" i="12" s="1"/>
  <c r="O5" i="8"/>
  <c r="O4" i="12" s="1"/>
  <c r="P5" i="8"/>
  <c r="P4" i="12" s="1"/>
  <c r="Q5" i="8"/>
  <c r="Q4" i="12" s="1"/>
  <c r="R5" i="8"/>
  <c r="R4" i="12" s="1"/>
  <c r="S5" i="8"/>
  <c r="S4" i="12" s="1"/>
  <c r="T5" i="8"/>
  <c r="T4" i="12" s="1"/>
  <c r="U5" i="8"/>
  <c r="U4" i="12" s="1"/>
  <c r="V5" i="8"/>
  <c r="V4" i="12" s="1"/>
  <c r="W5" i="8"/>
  <c r="W4" i="12" s="1"/>
  <c r="X5" i="8"/>
  <c r="X4" i="12" s="1"/>
  <c r="Z4" i="3"/>
  <c r="Z5" i="8"/>
  <c r="AA4" i="3"/>
  <c r="AA5" i="8"/>
  <c r="AA4" i="12" s="1"/>
  <c r="Z4" i="5"/>
  <c r="AA4" i="5"/>
  <c r="AB5" i="8"/>
  <c r="AB4" i="12" s="1"/>
  <c r="AC5" i="8"/>
  <c r="AC4" i="12" s="1"/>
  <c r="AD5" i="8"/>
  <c r="AD4" i="12" s="1"/>
  <c r="AE5" i="8"/>
  <c r="AE4" i="12" s="1"/>
  <c r="AF5" i="8"/>
  <c r="AF4" i="12" s="1"/>
  <c r="AG5" i="8"/>
  <c r="AG4" i="12" s="1"/>
  <c r="AH5" i="8"/>
  <c r="AH4" i="12" s="1"/>
  <c r="AI5" i="8"/>
  <c r="AI4" i="12" s="1"/>
  <c r="AJ5" i="8"/>
  <c r="AJ4" i="12" s="1"/>
  <c r="AL4" i="3"/>
  <c r="AL5" i="8"/>
  <c r="AM4" i="3"/>
  <c r="AM5" i="8" s="1"/>
  <c r="BF6" i="10" s="1"/>
  <c r="AL4" i="5"/>
  <c r="AM4" i="5"/>
  <c r="AN5" i="8"/>
  <c r="AN4" i="12" s="1"/>
  <c r="AO5" i="8"/>
  <c r="AO4" i="12" s="1"/>
  <c r="AP5" i="8"/>
  <c r="AP4" i="12" s="1"/>
  <c r="AQ5" i="8"/>
  <c r="AQ4" i="12" s="1"/>
  <c r="AR5" i="8"/>
  <c r="AR4" i="12" s="1"/>
  <c r="AS5" i="8"/>
  <c r="AS4" i="12" s="1"/>
  <c r="AT5" i="8"/>
  <c r="AT4" i="12" s="1"/>
  <c r="AU5" i="8"/>
  <c r="AU4" i="12" s="1"/>
  <c r="AV5" i="8"/>
  <c r="AV4" i="12" s="1"/>
  <c r="AW5" i="8"/>
  <c r="AW4" i="12" s="1"/>
  <c r="AX5" i="8"/>
  <c r="AX4" i="12" s="1"/>
  <c r="AY5" i="8"/>
  <c r="AY4" i="12" s="1"/>
  <c r="AZ5" i="8"/>
  <c r="AZ4" i="12" s="1"/>
  <c r="BA5" i="8"/>
  <c r="BA4" i="12" s="1"/>
  <c r="BC5" i="3"/>
  <c r="BD5" i="3" s="1"/>
  <c r="BC6" i="3"/>
  <c r="BD6" i="3" s="1"/>
  <c r="BC7" i="3"/>
  <c r="BD7" i="3" s="1"/>
  <c r="BC8" i="3"/>
  <c r="BD8" i="3" s="1"/>
  <c r="BC9" i="3"/>
  <c r="BD9" i="3" s="1"/>
  <c r="BC10" i="3"/>
  <c r="BD10" i="3" s="1"/>
  <c r="BC11" i="3"/>
  <c r="BD11" i="3" s="1"/>
  <c r="BC12" i="3"/>
  <c r="BD12" i="3" s="1"/>
  <c r="BC13" i="3"/>
  <c r="BD13" i="3" s="1"/>
  <c r="BC14" i="3"/>
  <c r="BD14" i="3" s="1"/>
  <c r="BC15" i="3"/>
  <c r="BD15" i="3" s="1"/>
  <c r="BC16" i="3"/>
  <c r="BD16" i="3" s="1"/>
  <c r="BC17" i="3"/>
  <c r="BD17" i="3" s="1"/>
  <c r="BC18" i="3"/>
  <c r="BD18" i="3" s="1"/>
  <c r="BC19" i="3"/>
  <c r="BD19" i="3" s="1"/>
  <c r="BC20" i="3"/>
  <c r="BD20" i="3" s="1"/>
  <c r="BC21" i="3"/>
  <c r="BD21" i="3" s="1"/>
  <c r="BC22" i="3"/>
  <c r="BD22" i="3" s="1"/>
  <c r="BC23" i="3"/>
  <c r="BD23" i="3" s="1"/>
  <c r="BC24" i="3"/>
  <c r="BD24" i="3" s="1"/>
  <c r="BC25" i="3"/>
  <c r="BD25" i="3" s="1"/>
  <c r="BC26" i="3"/>
  <c r="BD26" i="3" s="1"/>
  <c r="BC27" i="3"/>
  <c r="BD27" i="3" s="1"/>
  <c r="BC28" i="3"/>
  <c r="BD28" i="3" s="1"/>
  <c r="BC29" i="3"/>
  <c r="BD29" i="3" s="1"/>
  <c r="BC30" i="3"/>
  <c r="BD30" i="3" s="1"/>
  <c r="BC31" i="3"/>
  <c r="BD31" i="3" s="1"/>
  <c r="BC32" i="3"/>
  <c r="BD32" i="3" s="1"/>
  <c r="BC33" i="3"/>
  <c r="BD33" i="3" s="1"/>
  <c r="BC34" i="3"/>
  <c r="BD34" i="3" s="1"/>
  <c r="BC35" i="3"/>
  <c r="BD35" i="3" s="1"/>
  <c r="BC36" i="3"/>
  <c r="BD36" i="3" s="1"/>
  <c r="BC37" i="3"/>
  <c r="BD37" i="3" s="1"/>
  <c r="BC38" i="3"/>
  <c r="BD38" i="3" s="1"/>
  <c r="BC39" i="3"/>
  <c r="BD39" i="3" s="1"/>
  <c r="BC40" i="3"/>
  <c r="BD40" i="3" s="1"/>
  <c r="BC41" i="3"/>
  <c r="BD41" i="3" s="1"/>
  <c r="BC42" i="3"/>
  <c r="BD42" i="3" s="1"/>
  <c r="BC43" i="3"/>
  <c r="BD43" i="3" s="1"/>
  <c r="BC44" i="3"/>
  <c r="BD44" i="3" s="1"/>
  <c r="BC45" i="3"/>
  <c r="BD45" i="3" s="1"/>
  <c r="BC46" i="3"/>
  <c r="BD46" i="3" s="1"/>
  <c r="BC47" i="3"/>
  <c r="BD47" i="3" s="1"/>
  <c r="BC48" i="3"/>
  <c r="BD48" i="3" s="1"/>
  <c r="BC49" i="3"/>
  <c r="BD49" i="3" s="1"/>
  <c r="BC50" i="3"/>
  <c r="BD50" i="3" s="1"/>
  <c r="BC51" i="3"/>
  <c r="BD51" i="3" s="1"/>
  <c r="BC52" i="3"/>
  <c r="BD52" i="3" s="1"/>
  <c r="BC53" i="3"/>
  <c r="BD53" i="3" s="1"/>
  <c r="BC54" i="3"/>
  <c r="BD54" i="3" s="1"/>
  <c r="BC55" i="3"/>
  <c r="BD55" i="3" s="1"/>
  <c r="BC56" i="3"/>
  <c r="BD56" i="3" s="1"/>
  <c r="BC57" i="3"/>
  <c r="BD57" i="3" s="1"/>
  <c r="BC58" i="3"/>
  <c r="BD58" i="3" s="1"/>
  <c r="BC59" i="3"/>
  <c r="BD59" i="3" s="1"/>
  <c r="BC60" i="3"/>
  <c r="BD60" i="3" s="1"/>
  <c r="BC61" i="3"/>
  <c r="BD61" i="3" s="1"/>
  <c r="BC62" i="3"/>
  <c r="BD62" i="3" s="1"/>
  <c r="BC63" i="3"/>
  <c r="BD63" i="3" s="1"/>
  <c r="BC64" i="3"/>
  <c r="BD64" i="3" s="1"/>
  <c r="BC65" i="3"/>
  <c r="BD65" i="3" s="1"/>
  <c r="BC66" i="3"/>
  <c r="BD66" i="3" s="1"/>
  <c r="BC67" i="3"/>
  <c r="BD67" i="3" s="1"/>
  <c r="BC68" i="3"/>
  <c r="BD68" i="3" s="1"/>
  <c r="BC69" i="3"/>
  <c r="BD69" i="3" s="1"/>
  <c r="BC70" i="3"/>
  <c r="BD70" i="3" s="1"/>
  <c r="BC71" i="3"/>
  <c r="BD71" i="3" s="1"/>
  <c r="BC72" i="3"/>
  <c r="BD72" i="3" s="1"/>
  <c r="BC73" i="3"/>
  <c r="BD73" i="3" s="1"/>
  <c r="BC74" i="3"/>
  <c r="BD74" i="3" s="1"/>
  <c r="BC75" i="3"/>
  <c r="BD75" i="3" s="1"/>
  <c r="BC76" i="3"/>
  <c r="BD76" i="3" s="1"/>
  <c r="BC77" i="3"/>
  <c r="BD77" i="3" s="1"/>
  <c r="BC78" i="3"/>
  <c r="BD78" i="3" s="1"/>
  <c r="BC79" i="3"/>
  <c r="BD79" i="3" s="1"/>
  <c r="BC80" i="3"/>
  <c r="BD80" i="3" s="1"/>
  <c r="BC81" i="3"/>
  <c r="BD81" i="3" s="1"/>
  <c r="BC82" i="3"/>
  <c r="BD82" i="3" s="1"/>
  <c r="BC83" i="3"/>
  <c r="BD83" i="3" s="1"/>
  <c r="BC84" i="3"/>
  <c r="BD84" i="3" s="1"/>
  <c r="BC85" i="3"/>
  <c r="BD85" i="3" s="1"/>
  <c r="BC86" i="3"/>
  <c r="BD86" i="3" s="1"/>
  <c r="BC87" i="3"/>
  <c r="BD87" i="3" s="1"/>
  <c r="BC88" i="3"/>
  <c r="BD88" i="3" s="1"/>
  <c r="BC89" i="3"/>
  <c r="BD89" i="3" s="1"/>
  <c r="BC90" i="3"/>
  <c r="BD90" i="3" s="1"/>
  <c r="BC91" i="3"/>
  <c r="BD91" i="3" s="1"/>
  <c r="BC92" i="3"/>
  <c r="BD92" i="3" s="1"/>
  <c r="BC93" i="3"/>
  <c r="BD93" i="3" s="1"/>
  <c r="BC94" i="3"/>
  <c r="BD94" i="3" s="1"/>
  <c r="BC95" i="3"/>
  <c r="BD95" i="3" s="1"/>
  <c r="BC96" i="3"/>
  <c r="BD96" i="3" s="1"/>
  <c r="BC97" i="3"/>
  <c r="BD97" i="3" s="1"/>
  <c r="BC98" i="3"/>
  <c r="BD98" i="3" s="1"/>
  <c r="BC99" i="3"/>
  <c r="BD99" i="3" s="1"/>
  <c r="BC100" i="3"/>
  <c r="BD100" i="3" s="1"/>
  <c r="BC101" i="3"/>
  <c r="BD101" i="3" s="1"/>
  <c r="BC102" i="3"/>
  <c r="BD102" i="3" s="1"/>
  <c r="BC103" i="3"/>
  <c r="BD103" i="3" s="1"/>
  <c r="BC104" i="3"/>
  <c r="BD104" i="3" s="1"/>
  <c r="BC105" i="3"/>
  <c r="BD105" i="3" s="1"/>
  <c r="BC106" i="3"/>
  <c r="BD106" i="3" s="1"/>
  <c r="BC107" i="3"/>
  <c r="BD107" i="3" s="1"/>
  <c r="BC108" i="3"/>
  <c r="BD108" i="3" s="1"/>
  <c r="BC109" i="3"/>
  <c r="BD109" i="3" s="1"/>
  <c r="BC110" i="3"/>
  <c r="BD110" i="3" s="1"/>
  <c r="BC111" i="3"/>
  <c r="BD111" i="3" s="1"/>
  <c r="BC112" i="3"/>
  <c r="BD112" i="3" s="1"/>
  <c r="BC113" i="3"/>
  <c r="BD113" i="3" s="1"/>
  <c r="BC114" i="3"/>
  <c r="BD114" i="3" s="1"/>
  <c r="BC115" i="3"/>
  <c r="BD115" i="3" s="1"/>
  <c r="BC116" i="3"/>
  <c r="BD116" i="3" s="1"/>
  <c r="BC117" i="3"/>
  <c r="BD117" i="3" s="1"/>
  <c r="BC118" i="3"/>
  <c r="BD118" i="3" s="1"/>
  <c r="BC119" i="3"/>
  <c r="BD119" i="3" s="1"/>
  <c r="BC120" i="3"/>
  <c r="BD120" i="3" s="1"/>
  <c r="BC121" i="3"/>
  <c r="BD121" i="3" s="1"/>
  <c r="BC122" i="3"/>
  <c r="BD122" i="3" s="1"/>
  <c r="BC123" i="3"/>
  <c r="BD123" i="3" s="1"/>
  <c r="BC124" i="3"/>
  <c r="BD124" i="3" s="1"/>
  <c r="BC125" i="3"/>
  <c r="BD125" i="3" s="1"/>
  <c r="BC126" i="3"/>
  <c r="BD126" i="3" s="1"/>
  <c r="BC127" i="3"/>
  <c r="BD127" i="3" s="1"/>
  <c r="BC128" i="3"/>
  <c r="BD128" i="3" s="1"/>
  <c r="BC129" i="3"/>
  <c r="BD129" i="3" s="1"/>
  <c r="BC130" i="3"/>
  <c r="BD130" i="3" s="1"/>
  <c r="BC131" i="3"/>
  <c r="BD131" i="3" s="1"/>
  <c r="BC132" i="3"/>
  <c r="BD132" i="3" s="1"/>
  <c r="BC133" i="3"/>
  <c r="BD133" i="3" s="1"/>
  <c r="BC134" i="3"/>
  <c r="BD134" i="3" s="1"/>
  <c r="BC135" i="3"/>
  <c r="BD135" i="3" s="1"/>
  <c r="BC136" i="3"/>
  <c r="BD136" i="3" s="1"/>
  <c r="BC137" i="3"/>
  <c r="BD137" i="3" s="1"/>
  <c r="BC138" i="3"/>
  <c r="BD138" i="3" s="1"/>
  <c r="BC139" i="3"/>
  <c r="BD139" i="3" s="1"/>
  <c r="BC140" i="3"/>
  <c r="BD140" i="3" s="1"/>
  <c r="BC141" i="3"/>
  <c r="BD141" i="3" s="1"/>
  <c r="BC142" i="3"/>
  <c r="BD142" i="3" s="1"/>
  <c r="BC143" i="3"/>
  <c r="BD143" i="3" s="1"/>
  <c r="BC144" i="3"/>
  <c r="BD144" i="3" s="1"/>
  <c r="BC145" i="3"/>
  <c r="BD145" i="3" s="1"/>
  <c r="BC146" i="3"/>
  <c r="BD146" i="3" s="1"/>
  <c r="BC147" i="3"/>
  <c r="BD147" i="3" s="1"/>
  <c r="BC148" i="3"/>
  <c r="BD148" i="3" s="1"/>
  <c r="BC149" i="3"/>
  <c r="BD149" i="3" s="1"/>
  <c r="BC150" i="3"/>
  <c r="BD150" i="3" s="1"/>
  <c r="BC151" i="3"/>
  <c r="BD151" i="3" s="1"/>
  <c r="BC152" i="3"/>
  <c r="BD152" i="3" s="1"/>
  <c r="BC153" i="3"/>
  <c r="BD153" i="3" s="1"/>
  <c r="BC154" i="3"/>
  <c r="BD154" i="3" s="1"/>
  <c r="BC155" i="3"/>
  <c r="BD155" i="3" s="1"/>
  <c r="BC156" i="3"/>
  <c r="BD156" i="3" s="1"/>
  <c r="BC157" i="3"/>
  <c r="BD157" i="3" s="1"/>
  <c r="BC158" i="3"/>
  <c r="BD158" i="3" s="1"/>
  <c r="BC159" i="3"/>
  <c r="BD159" i="3" s="1"/>
  <c r="BC160" i="3"/>
  <c r="BD160" i="3" s="1"/>
  <c r="BC161" i="3"/>
  <c r="BD161" i="3" s="1"/>
  <c r="BC162" i="3"/>
  <c r="BD162" i="3" s="1"/>
  <c r="BC163" i="3"/>
  <c r="BD163" i="3" s="1"/>
  <c r="BC164" i="3"/>
  <c r="BD164" i="3" s="1"/>
  <c r="BC165" i="3"/>
  <c r="BD165" i="3" s="1"/>
  <c r="BC166" i="3"/>
  <c r="BD166" i="3" s="1"/>
  <c r="BC167" i="3"/>
  <c r="BD167" i="3" s="1"/>
  <c r="BC168" i="3"/>
  <c r="BD168" i="3" s="1"/>
  <c r="BC169" i="3"/>
  <c r="BD169" i="3" s="1"/>
  <c r="BC170" i="3"/>
  <c r="BD170" i="3" s="1"/>
  <c r="BC171" i="3"/>
  <c r="BD171" i="3" s="1"/>
  <c r="BC172" i="3"/>
  <c r="BD172" i="3" s="1"/>
  <c r="BC173" i="3"/>
  <c r="BD173" i="3" s="1"/>
  <c r="BC174" i="3"/>
  <c r="BD174" i="3" s="1"/>
  <c r="BC175" i="3"/>
  <c r="BD175" i="3" s="1"/>
  <c r="BC176" i="3"/>
  <c r="BD176" i="3" s="1"/>
  <c r="BC177" i="3"/>
  <c r="BD177" i="3" s="1"/>
  <c r="BC178" i="3"/>
  <c r="BD178" i="3" s="1"/>
  <c r="BC179" i="3"/>
  <c r="BD179" i="3" s="1"/>
  <c r="BC180" i="3"/>
  <c r="BD180" i="3" s="1"/>
  <c r="BC181" i="3"/>
  <c r="BD181" i="3" s="1"/>
  <c r="BC182" i="3"/>
  <c r="BD182" i="3" s="1"/>
  <c r="BC183" i="3"/>
  <c r="BD183" i="3" s="1"/>
  <c r="BC184" i="3"/>
  <c r="BD184" i="3" s="1"/>
  <c r="BC185" i="3"/>
  <c r="BD185" i="3" s="1"/>
  <c r="BC186" i="3"/>
  <c r="BD186" i="3" s="1"/>
  <c r="BC187" i="3"/>
  <c r="BD187" i="3" s="1"/>
  <c r="BC188" i="3"/>
  <c r="BD188" i="3" s="1"/>
  <c r="BC189" i="3"/>
  <c r="BD189" i="3" s="1"/>
  <c r="BC190" i="3"/>
  <c r="BD190" i="3" s="1"/>
  <c r="BC191" i="3"/>
  <c r="BD191" i="3" s="1"/>
  <c r="BC192" i="3"/>
  <c r="BD192" i="3" s="1"/>
  <c r="BC193" i="3"/>
  <c r="BD193" i="3" s="1"/>
  <c r="BC194" i="3"/>
  <c r="BD194" i="3" s="1"/>
  <c r="BC195" i="3"/>
  <c r="BD195" i="3" s="1"/>
  <c r="BC196" i="3"/>
  <c r="BD196" i="3" s="1"/>
  <c r="BC197" i="3"/>
  <c r="BD197" i="3" s="1"/>
  <c r="BC198" i="3"/>
  <c r="BD198" i="3" s="1"/>
  <c r="BC199" i="3"/>
  <c r="BD199" i="3" s="1"/>
  <c r="BC200" i="3"/>
  <c r="BD200" i="3" s="1"/>
  <c r="BC201" i="3"/>
  <c r="BD201" i="3" s="1"/>
  <c r="BC202" i="3"/>
  <c r="BD202" i="3" s="1"/>
  <c r="BC203" i="3"/>
  <c r="BD203" i="3" s="1"/>
  <c r="BC204" i="3"/>
  <c r="BD204" i="3" s="1"/>
  <c r="BC205" i="3"/>
  <c r="BD205" i="3" s="1"/>
  <c r="BC206" i="3"/>
  <c r="BD206" i="3" s="1"/>
  <c r="BC207" i="3"/>
  <c r="BD207" i="3" s="1"/>
  <c r="BC208" i="3"/>
  <c r="BD208" i="3" s="1"/>
  <c r="BC209" i="3"/>
  <c r="BD209" i="3" s="1"/>
  <c r="BC210" i="3"/>
  <c r="BD210" i="3" s="1"/>
  <c r="BC211" i="3"/>
  <c r="BD211" i="3" s="1"/>
  <c r="BC212" i="3"/>
  <c r="BD212" i="3" s="1"/>
  <c r="BC213" i="3"/>
  <c r="BD213" i="3" s="1"/>
  <c r="BC214" i="3"/>
  <c r="BD214" i="3" s="1"/>
  <c r="BC215" i="3"/>
  <c r="BD215" i="3" s="1"/>
  <c r="BC216" i="3"/>
  <c r="BD216" i="3" s="1"/>
  <c r="BC217" i="3"/>
  <c r="BD217" i="3" s="1"/>
  <c r="BC218" i="3"/>
  <c r="BD218" i="3" s="1"/>
  <c r="BC219" i="3"/>
  <c r="BD219" i="3" s="1"/>
  <c r="BC220" i="3"/>
  <c r="BD220" i="3" s="1"/>
  <c r="BC221" i="3"/>
  <c r="BD221" i="3" s="1"/>
  <c r="BC222" i="3"/>
  <c r="BD222" i="3" s="1"/>
  <c r="BC223" i="3"/>
  <c r="BD223" i="3" s="1"/>
  <c r="BC224" i="3"/>
  <c r="BD224" i="3" s="1"/>
  <c r="BC225" i="3"/>
  <c r="BD225" i="3" s="1"/>
  <c r="BC226" i="3"/>
  <c r="BD226" i="3" s="1"/>
  <c r="BC227" i="3"/>
  <c r="BD227" i="3" s="1"/>
  <c r="BC228" i="3"/>
  <c r="BD228" i="3" s="1"/>
  <c r="BC229" i="3"/>
  <c r="BD229" i="3" s="1"/>
  <c r="BC230" i="3"/>
  <c r="BD230" i="3" s="1"/>
  <c r="BC231" i="3"/>
  <c r="BD231" i="3" s="1"/>
  <c r="BC232" i="3"/>
  <c r="BD232" i="3" s="1"/>
  <c r="BC233" i="3"/>
  <c r="BD233" i="3" s="1"/>
  <c r="BC234" i="3"/>
  <c r="BD234" i="3" s="1"/>
  <c r="BC235" i="3"/>
  <c r="BD235" i="3" s="1"/>
  <c r="BC236" i="3"/>
  <c r="BD236" i="3" s="1"/>
  <c r="BC237" i="3"/>
  <c r="BD237" i="3" s="1"/>
  <c r="BC238" i="3"/>
  <c r="BD238" i="3" s="1"/>
  <c r="BC239" i="3"/>
  <c r="BD239" i="3" s="1"/>
  <c r="BC240" i="3"/>
  <c r="BD240" i="3" s="1"/>
  <c r="BC241" i="3"/>
  <c r="BD241" i="3" s="1"/>
  <c r="BC242" i="3"/>
  <c r="BD242" i="3" s="1"/>
  <c r="BC243" i="3"/>
  <c r="BD243" i="3" s="1"/>
  <c r="BC244" i="3"/>
  <c r="BD244" i="3" s="1"/>
  <c r="BC245" i="3"/>
  <c r="BD245" i="3" s="1"/>
  <c r="BC246" i="3"/>
  <c r="BD246" i="3" s="1"/>
  <c r="BC247" i="3"/>
  <c r="BD247" i="3" s="1"/>
  <c r="BC248" i="3"/>
  <c r="BD248" i="3" s="1"/>
  <c r="BC249" i="3"/>
  <c r="BD249" i="3" s="1"/>
  <c r="BC250" i="3"/>
  <c r="BD250" i="3" s="1"/>
  <c r="BC251" i="3"/>
  <c r="BD251" i="3" s="1"/>
  <c r="BC252" i="3"/>
  <c r="BD252" i="3" s="1"/>
  <c r="BC253" i="3"/>
  <c r="BD253" i="3" s="1"/>
  <c r="BC254" i="3"/>
  <c r="BD254" i="3" s="1"/>
  <c r="BC255" i="3"/>
  <c r="BD255" i="3" s="1"/>
  <c r="BC256" i="3"/>
  <c r="BD256" i="3" s="1"/>
  <c r="BC257" i="3"/>
  <c r="BD257" i="3" s="1"/>
  <c r="BC258" i="3"/>
  <c r="BD258" i="3" s="1"/>
  <c r="BC259" i="3"/>
  <c r="BD259" i="3" s="1"/>
  <c r="BC260" i="3"/>
  <c r="BD260" i="3" s="1"/>
  <c r="BC261" i="3"/>
  <c r="BD261" i="3" s="1"/>
  <c r="BC262" i="3"/>
  <c r="BD262" i="3" s="1"/>
  <c r="BC263" i="3"/>
  <c r="BD263" i="3" s="1"/>
  <c r="BC264" i="3"/>
  <c r="BD264" i="3" s="1"/>
  <c r="BC265" i="3"/>
  <c r="BD265" i="3" s="1"/>
  <c r="BC266" i="3"/>
  <c r="BD266" i="3" s="1"/>
  <c r="BC267" i="3"/>
  <c r="BD267" i="3" s="1"/>
  <c r="BC268" i="3"/>
  <c r="BD268" i="3" s="1"/>
  <c r="BC269" i="3"/>
  <c r="BD269" i="3" s="1"/>
  <c r="BC270" i="3"/>
  <c r="BD270" i="3" s="1"/>
  <c r="BC271" i="3"/>
  <c r="BD271" i="3" s="1"/>
  <c r="BC272" i="3"/>
  <c r="BD272" i="3" s="1"/>
  <c r="BC273" i="3"/>
  <c r="BD273" i="3" s="1"/>
  <c r="BC274" i="3"/>
  <c r="BD274" i="3" s="1"/>
  <c r="BC275" i="3"/>
  <c r="BD275" i="3" s="1"/>
  <c r="BC276" i="3"/>
  <c r="BD276" i="3" s="1"/>
  <c r="BC277" i="3"/>
  <c r="BD277" i="3" s="1"/>
  <c r="BC278" i="3"/>
  <c r="BD278" i="3" s="1"/>
  <c r="BC279" i="3"/>
  <c r="BD279" i="3" s="1"/>
  <c r="BC280" i="3"/>
  <c r="BD280" i="3" s="1"/>
  <c r="BC281" i="3"/>
  <c r="BD281" i="3" s="1"/>
  <c r="BC282" i="3"/>
  <c r="BD282" i="3" s="1"/>
  <c r="BC283" i="3"/>
  <c r="BD283" i="3" s="1"/>
  <c r="BC284" i="3"/>
  <c r="BD284" i="3" s="1"/>
  <c r="BC285" i="3"/>
  <c r="BD285" i="3" s="1"/>
  <c r="BC286" i="3"/>
  <c r="BD286" i="3" s="1"/>
  <c r="BC287" i="3"/>
  <c r="BD287" i="3" s="1"/>
  <c r="BC288" i="3"/>
  <c r="BD288" i="3" s="1"/>
  <c r="BC289" i="3"/>
  <c r="BD289" i="3" s="1"/>
  <c r="BC290" i="3"/>
  <c r="BD290" i="3" s="1"/>
  <c r="BC291" i="3"/>
  <c r="BD291" i="3" s="1"/>
  <c r="BC292" i="3"/>
  <c r="BD292" i="3" s="1"/>
  <c r="BC293" i="3"/>
  <c r="BD293" i="3" s="1"/>
  <c r="BC294" i="3"/>
  <c r="BD294" i="3" s="1"/>
  <c r="BC295" i="3"/>
  <c r="BD295" i="3" s="1"/>
  <c r="BC296" i="3"/>
  <c r="BD296" i="3" s="1"/>
  <c r="BC297" i="3"/>
  <c r="BD297" i="3" s="1"/>
  <c r="BC298" i="3"/>
  <c r="BD298" i="3" s="1"/>
  <c r="BC299" i="3"/>
  <c r="BD299" i="3" s="1"/>
  <c r="BC300" i="3"/>
  <c r="BD300" i="3" s="1"/>
  <c r="BC301" i="3"/>
  <c r="BD301" i="3" s="1"/>
  <c r="BC302" i="3"/>
  <c r="BD302" i="3" s="1"/>
  <c r="BC303" i="3"/>
  <c r="BD303" i="3" s="1"/>
  <c r="BC304" i="3"/>
  <c r="BD304" i="3" s="1"/>
  <c r="BC305" i="3"/>
  <c r="BD305" i="3" s="1"/>
  <c r="BC306" i="3"/>
  <c r="BD306" i="3" s="1"/>
  <c r="BC307" i="3"/>
  <c r="BD307" i="3" s="1"/>
  <c r="BC308" i="3"/>
  <c r="BD308" i="3" s="1"/>
  <c r="BC309" i="3"/>
  <c r="BD309" i="3" s="1"/>
  <c r="BC310" i="3"/>
  <c r="BD310" i="3" s="1"/>
  <c r="BC311" i="3"/>
  <c r="BD311" i="3" s="1"/>
  <c r="BC312" i="3"/>
  <c r="BD312" i="3" s="1"/>
  <c r="BC313" i="3"/>
  <c r="BD313" i="3" s="1"/>
  <c r="BC314" i="3"/>
  <c r="BD314" i="3" s="1"/>
  <c r="BC315" i="3"/>
  <c r="BD315" i="3" s="1"/>
  <c r="BC316" i="3"/>
  <c r="BD316" i="3" s="1"/>
  <c r="BC317" i="3"/>
  <c r="BD317" i="3" s="1"/>
  <c r="BC318" i="3"/>
  <c r="BD318" i="3" s="1"/>
  <c r="BC319" i="3"/>
  <c r="BD319" i="3" s="1"/>
  <c r="BC320" i="3"/>
  <c r="BD320" i="3" s="1"/>
  <c r="BC321" i="3"/>
  <c r="BD321" i="3" s="1"/>
  <c r="BC322" i="3"/>
  <c r="BD322" i="3" s="1"/>
  <c r="BC323" i="3"/>
  <c r="BD323" i="3" s="1"/>
  <c r="BC324" i="3"/>
  <c r="BD324" i="3" s="1"/>
  <c r="BC325" i="3"/>
  <c r="BD325" i="3" s="1"/>
  <c r="BC326" i="3"/>
  <c r="BD326" i="3" s="1"/>
  <c r="BC327" i="3"/>
  <c r="BD327" i="3" s="1"/>
  <c r="BC328" i="3"/>
  <c r="BD328" i="3" s="1"/>
  <c r="BC329" i="3"/>
  <c r="BD329" i="3" s="1"/>
  <c r="BC330" i="3"/>
  <c r="BD330" i="3" s="1"/>
  <c r="BC331" i="3"/>
  <c r="BD331" i="3" s="1"/>
  <c r="BC332" i="3"/>
  <c r="BD332" i="3" s="1"/>
  <c r="BC333" i="3"/>
  <c r="BD333" i="3" s="1"/>
  <c r="BC334" i="3"/>
  <c r="BD334" i="3" s="1"/>
  <c r="BC335" i="3"/>
  <c r="BD335" i="3" s="1"/>
  <c r="BC336" i="3"/>
  <c r="BD336" i="3" s="1"/>
  <c r="BC337" i="3"/>
  <c r="BD337" i="3" s="1"/>
  <c r="BC338" i="3"/>
  <c r="BD338" i="3" s="1"/>
  <c r="BC339" i="3"/>
  <c r="BD339" i="3" s="1"/>
  <c r="BC340" i="3"/>
  <c r="BD340" i="3" s="1"/>
  <c r="BC341" i="3"/>
  <c r="BD341" i="3" s="1"/>
  <c r="BC342" i="3"/>
  <c r="BD342" i="3" s="1"/>
  <c r="BC343" i="3"/>
  <c r="BD343" i="3" s="1"/>
  <c r="BC344" i="3"/>
  <c r="BD344" i="3" s="1"/>
  <c r="BC345" i="3"/>
  <c r="BD345" i="3" s="1"/>
  <c r="BC346" i="3"/>
  <c r="BD346" i="3" s="1"/>
  <c r="BC347" i="3"/>
  <c r="BD347" i="3" s="1"/>
  <c r="BC348" i="3"/>
  <c r="BD348" i="3" s="1"/>
  <c r="BC349" i="3"/>
  <c r="BD349" i="3" s="1"/>
  <c r="BC350" i="3"/>
  <c r="BD350" i="3" s="1"/>
  <c r="BC351" i="3"/>
  <c r="BD351" i="3" s="1"/>
  <c r="BC352" i="3"/>
  <c r="BD352" i="3" s="1"/>
  <c r="BC353" i="3"/>
  <c r="BD353" i="3" s="1"/>
  <c r="BC354" i="3"/>
  <c r="BD354" i="3" s="1"/>
  <c r="BC355" i="3"/>
  <c r="BD355" i="3" s="1"/>
  <c r="BC356" i="3"/>
  <c r="BD356" i="3" s="1"/>
  <c r="BC357" i="3"/>
  <c r="BD357" i="3" s="1"/>
  <c r="BC358" i="3"/>
  <c r="BD358" i="3" s="1"/>
  <c r="BC359" i="3"/>
  <c r="BD359" i="3" s="1"/>
  <c r="BC360" i="3"/>
  <c r="BD360" i="3" s="1"/>
  <c r="BC361" i="3"/>
  <c r="BD361" i="3" s="1"/>
  <c r="BC362" i="3"/>
  <c r="BD362" i="3" s="1"/>
  <c r="BC363" i="3"/>
  <c r="BD363" i="3" s="1"/>
  <c r="BC364" i="3"/>
  <c r="BD364" i="3" s="1"/>
  <c r="BC365" i="3"/>
  <c r="BD365" i="3" s="1"/>
  <c r="BC366" i="3"/>
  <c r="BD366" i="3" s="1"/>
  <c r="BC367" i="3"/>
  <c r="BD367" i="3" s="1"/>
  <c r="BC368" i="3"/>
  <c r="BD368" i="3" s="1"/>
  <c r="BC369" i="3"/>
  <c r="BD369" i="3" s="1"/>
  <c r="BC370" i="3"/>
  <c r="BD370" i="3" s="1"/>
  <c r="BC4" i="3"/>
  <c r="BD4" i="3" s="1"/>
  <c r="AX371" i="11"/>
  <c r="AW371" i="11"/>
  <c r="AV371" i="11"/>
  <c r="AU371" i="11"/>
  <c r="AT371" i="11"/>
  <c r="AR371" i="11"/>
  <c r="AP371" i="11"/>
  <c r="AX370" i="11"/>
  <c r="AW370" i="11"/>
  <c r="AV370" i="11"/>
  <c r="AU370" i="11"/>
  <c r="AT370" i="11"/>
  <c r="AR370" i="11"/>
  <c r="AP370" i="11"/>
  <c r="AX369" i="11"/>
  <c r="AW369" i="11"/>
  <c r="AV369" i="11"/>
  <c r="AU369" i="11"/>
  <c r="AT369" i="11"/>
  <c r="AR369" i="11"/>
  <c r="AP369" i="11"/>
  <c r="AX368" i="11"/>
  <c r="AW368" i="11"/>
  <c r="AV368" i="11"/>
  <c r="AU368" i="11"/>
  <c r="AT368" i="11"/>
  <c r="AR368" i="11"/>
  <c r="AP368" i="11"/>
  <c r="AX367" i="11"/>
  <c r="AW367" i="11"/>
  <c r="AV367" i="11"/>
  <c r="AU367" i="11"/>
  <c r="AT367" i="11"/>
  <c r="AR367" i="11"/>
  <c r="AP367" i="11"/>
  <c r="AX366" i="11"/>
  <c r="AW366" i="11"/>
  <c r="AV366" i="11"/>
  <c r="AU366" i="11"/>
  <c r="AT366" i="11"/>
  <c r="AR366" i="11"/>
  <c r="AP366" i="11"/>
  <c r="AX365" i="11"/>
  <c r="AW365" i="11"/>
  <c r="AV365" i="11"/>
  <c r="AU365" i="11"/>
  <c r="AT365" i="11"/>
  <c r="AR365" i="11"/>
  <c r="AP365" i="11"/>
  <c r="AX364" i="11"/>
  <c r="AW364" i="11"/>
  <c r="AV364" i="11"/>
  <c r="AU364" i="11"/>
  <c r="AT364" i="11"/>
  <c r="AR364" i="11"/>
  <c r="AP364" i="11"/>
  <c r="AX363" i="11"/>
  <c r="AW363" i="11"/>
  <c r="AV363" i="11"/>
  <c r="AU363" i="11"/>
  <c r="AT363" i="11"/>
  <c r="AR363" i="11"/>
  <c r="AP363" i="11"/>
  <c r="AX362" i="11"/>
  <c r="AW362" i="11"/>
  <c r="AV362" i="11"/>
  <c r="AU362" i="11"/>
  <c r="AT362" i="11"/>
  <c r="AR362" i="11"/>
  <c r="AP362" i="11"/>
  <c r="AX361" i="11"/>
  <c r="AW361" i="11"/>
  <c r="AV361" i="11"/>
  <c r="AU361" i="11"/>
  <c r="AT361" i="11"/>
  <c r="AR361" i="11"/>
  <c r="AP361" i="11"/>
  <c r="AX360" i="11"/>
  <c r="AW360" i="11"/>
  <c r="AV360" i="11"/>
  <c r="AU360" i="11"/>
  <c r="AT360" i="11"/>
  <c r="AR360" i="11"/>
  <c r="AP360" i="11"/>
  <c r="AX359" i="11"/>
  <c r="AW359" i="11"/>
  <c r="AV359" i="11"/>
  <c r="AU359" i="11"/>
  <c r="AT359" i="11"/>
  <c r="AR359" i="11"/>
  <c r="AP359" i="11"/>
  <c r="AX358" i="11"/>
  <c r="AW358" i="11"/>
  <c r="AV358" i="11"/>
  <c r="AU358" i="11"/>
  <c r="AT358" i="11"/>
  <c r="AR358" i="11"/>
  <c r="AP358" i="11"/>
  <c r="AX357" i="11"/>
  <c r="AW357" i="11"/>
  <c r="AV357" i="11"/>
  <c r="AU357" i="11"/>
  <c r="AT357" i="11"/>
  <c r="AR357" i="11"/>
  <c r="AP357" i="11"/>
  <c r="AX356" i="11"/>
  <c r="AW356" i="11"/>
  <c r="AV356" i="11"/>
  <c r="AU356" i="11"/>
  <c r="AT356" i="11"/>
  <c r="AR356" i="11"/>
  <c r="AP356" i="11"/>
  <c r="AX355" i="11"/>
  <c r="AW355" i="11"/>
  <c r="AV355" i="11"/>
  <c r="AU355" i="11"/>
  <c r="AT355" i="11"/>
  <c r="AR355" i="11"/>
  <c r="AP355" i="11"/>
  <c r="AX354" i="11"/>
  <c r="AW354" i="11"/>
  <c r="AV354" i="11"/>
  <c r="AU354" i="11"/>
  <c r="AT354" i="11"/>
  <c r="AR354" i="11"/>
  <c r="AP354" i="11"/>
  <c r="AX353" i="11"/>
  <c r="AW353" i="11"/>
  <c r="AV353" i="11"/>
  <c r="AU353" i="11"/>
  <c r="AT353" i="11"/>
  <c r="AR353" i="11"/>
  <c r="AP353" i="11"/>
  <c r="AX352" i="11"/>
  <c r="AW352" i="11"/>
  <c r="AV352" i="11"/>
  <c r="AU352" i="11"/>
  <c r="AT352" i="11"/>
  <c r="AR352" i="11"/>
  <c r="AP352" i="11"/>
  <c r="AX351" i="11"/>
  <c r="AW351" i="11"/>
  <c r="AV351" i="11"/>
  <c r="AU351" i="11"/>
  <c r="AT351" i="11"/>
  <c r="AR351" i="11"/>
  <c r="AP351" i="11"/>
  <c r="AX350" i="11"/>
  <c r="AW350" i="11"/>
  <c r="AV350" i="11"/>
  <c r="AU350" i="11"/>
  <c r="AT350" i="11"/>
  <c r="AR350" i="11"/>
  <c r="AP350" i="11"/>
  <c r="AX349" i="11"/>
  <c r="AW349" i="11"/>
  <c r="AV349" i="11"/>
  <c r="AU349" i="11"/>
  <c r="AT349" i="11"/>
  <c r="AR349" i="11"/>
  <c r="AP349" i="11"/>
  <c r="AX348" i="11"/>
  <c r="AW348" i="11"/>
  <c r="AV348" i="11"/>
  <c r="AU348" i="11"/>
  <c r="AT348" i="11"/>
  <c r="AR348" i="11"/>
  <c r="AP348" i="11"/>
  <c r="AX347" i="11"/>
  <c r="AW347" i="11"/>
  <c r="AV347" i="11"/>
  <c r="AU347" i="11"/>
  <c r="AT347" i="11"/>
  <c r="AR347" i="11"/>
  <c r="AP347" i="11"/>
  <c r="AX346" i="11"/>
  <c r="AW346" i="11"/>
  <c r="AV346" i="11"/>
  <c r="AU346" i="11"/>
  <c r="AT346" i="11"/>
  <c r="AR346" i="11"/>
  <c r="AP346" i="11"/>
  <c r="AX345" i="11"/>
  <c r="AW345" i="11"/>
  <c r="AV345" i="11"/>
  <c r="AU345" i="11"/>
  <c r="AT345" i="11"/>
  <c r="AR345" i="11"/>
  <c r="AP345" i="11"/>
  <c r="AX344" i="11"/>
  <c r="AW344" i="11"/>
  <c r="AV344" i="11"/>
  <c r="AU344" i="11"/>
  <c r="AT344" i="11"/>
  <c r="AR344" i="11"/>
  <c r="AP344" i="11"/>
  <c r="AX343" i="11"/>
  <c r="AW343" i="11"/>
  <c r="AV343" i="11"/>
  <c r="AU343" i="11"/>
  <c r="AT343" i="11"/>
  <c r="AR343" i="11"/>
  <c r="AP343" i="11"/>
  <c r="AX342" i="11"/>
  <c r="AW342" i="11"/>
  <c r="AV342" i="11"/>
  <c r="AU342" i="11"/>
  <c r="AT342" i="11"/>
  <c r="AR342" i="11"/>
  <c r="AP342" i="11"/>
  <c r="AX341" i="11"/>
  <c r="AW341" i="11"/>
  <c r="AV341" i="11"/>
  <c r="AU341" i="11"/>
  <c r="AT341" i="11"/>
  <c r="AR341" i="11"/>
  <c r="AP341" i="11"/>
  <c r="AX340" i="11"/>
  <c r="AW340" i="11"/>
  <c r="AV340" i="11"/>
  <c r="AU340" i="11"/>
  <c r="AT340" i="11"/>
  <c r="AR340" i="11"/>
  <c r="AP340" i="11"/>
  <c r="AX339" i="11"/>
  <c r="AW339" i="11"/>
  <c r="AV339" i="11"/>
  <c r="AU339" i="11"/>
  <c r="AT339" i="11"/>
  <c r="AR339" i="11"/>
  <c r="AP339" i="11"/>
  <c r="AX338" i="11"/>
  <c r="AW338" i="11"/>
  <c r="AV338" i="11"/>
  <c r="AU338" i="11"/>
  <c r="AT338" i="11"/>
  <c r="AR338" i="11"/>
  <c r="AP338" i="11"/>
  <c r="AX337" i="11"/>
  <c r="AW337" i="11"/>
  <c r="AV337" i="11"/>
  <c r="AU337" i="11"/>
  <c r="AT337" i="11"/>
  <c r="AR337" i="11"/>
  <c r="AP337" i="11"/>
  <c r="AX336" i="11"/>
  <c r="AW336" i="11"/>
  <c r="AV336" i="11"/>
  <c r="AU336" i="11"/>
  <c r="AT336" i="11"/>
  <c r="AR336" i="11"/>
  <c r="AP336" i="11"/>
  <c r="AX335" i="11"/>
  <c r="AW335" i="11"/>
  <c r="AV335" i="11"/>
  <c r="AU335" i="11"/>
  <c r="AT335" i="11"/>
  <c r="AR335" i="11"/>
  <c r="AP335" i="11"/>
  <c r="AX334" i="11"/>
  <c r="AW334" i="11"/>
  <c r="AV334" i="11"/>
  <c r="AU334" i="11"/>
  <c r="AT334" i="11"/>
  <c r="AR334" i="11"/>
  <c r="AP334" i="11"/>
  <c r="AX333" i="11"/>
  <c r="AW333" i="11"/>
  <c r="AV333" i="11"/>
  <c r="AU333" i="11"/>
  <c r="AT333" i="11"/>
  <c r="AR333" i="11"/>
  <c r="AP333" i="11"/>
  <c r="AX332" i="11"/>
  <c r="AW332" i="11"/>
  <c r="AV332" i="11"/>
  <c r="AU332" i="11"/>
  <c r="AT332" i="11"/>
  <c r="AR332" i="11"/>
  <c r="AP332" i="11"/>
  <c r="AX331" i="11"/>
  <c r="AW331" i="11"/>
  <c r="AV331" i="11"/>
  <c r="AU331" i="11"/>
  <c r="AT331" i="11"/>
  <c r="AR331" i="11"/>
  <c r="AP331" i="11"/>
  <c r="AX330" i="11"/>
  <c r="AW330" i="11"/>
  <c r="AV330" i="11"/>
  <c r="AU330" i="11"/>
  <c r="AT330" i="11"/>
  <c r="AR330" i="11"/>
  <c r="AP330" i="11"/>
  <c r="AX329" i="11"/>
  <c r="AW329" i="11"/>
  <c r="AV329" i="11"/>
  <c r="AU329" i="11"/>
  <c r="AT329" i="11"/>
  <c r="AR329" i="11"/>
  <c r="AP329" i="11"/>
  <c r="AX328" i="11"/>
  <c r="AW328" i="11"/>
  <c r="AV328" i="11"/>
  <c r="AU328" i="11"/>
  <c r="AT328" i="11"/>
  <c r="AR328" i="11"/>
  <c r="AP328" i="11"/>
  <c r="AX327" i="11"/>
  <c r="AW327" i="11"/>
  <c r="AV327" i="11"/>
  <c r="AU327" i="11"/>
  <c r="AT327" i="11"/>
  <c r="AR327" i="11"/>
  <c r="AP327" i="11"/>
  <c r="AX326" i="11"/>
  <c r="AW326" i="11"/>
  <c r="AV326" i="11"/>
  <c r="AU326" i="11"/>
  <c r="AT326" i="11"/>
  <c r="AR326" i="11"/>
  <c r="AP326" i="11"/>
  <c r="AX325" i="11"/>
  <c r="AW325" i="11"/>
  <c r="AV325" i="11"/>
  <c r="AU325" i="11"/>
  <c r="AT325" i="11"/>
  <c r="AR325" i="11"/>
  <c r="AP325" i="11"/>
  <c r="AX324" i="11"/>
  <c r="AW324" i="11"/>
  <c r="AV324" i="11"/>
  <c r="AU324" i="11"/>
  <c r="AT324" i="11"/>
  <c r="AR324" i="11"/>
  <c r="AP324" i="11"/>
  <c r="AX323" i="11"/>
  <c r="AW323" i="11"/>
  <c r="AV323" i="11"/>
  <c r="AU323" i="11"/>
  <c r="AT323" i="11"/>
  <c r="AR323" i="11"/>
  <c r="AP323" i="11"/>
  <c r="AX322" i="11"/>
  <c r="AW322" i="11"/>
  <c r="AV322" i="11"/>
  <c r="AU322" i="11"/>
  <c r="AT322" i="11"/>
  <c r="AR322" i="11"/>
  <c r="AP322" i="11"/>
  <c r="AX321" i="11"/>
  <c r="AW321" i="11"/>
  <c r="AV321" i="11"/>
  <c r="AU321" i="11"/>
  <c r="AT321" i="11"/>
  <c r="AR321" i="11"/>
  <c r="AP321" i="11"/>
  <c r="AX320" i="11"/>
  <c r="AW320" i="11"/>
  <c r="AV320" i="11"/>
  <c r="AU320" i="11"/>
  <c r="AT320" i="11"/>
  <c r="AR320" i="11"/>
  <c r="AP320" i="11"/>
  <c r="AX319" i="11"/>
  <c r="AW319" i="11"/>
  <c r="AV319" i="11"/>
  <c r="AU319" i="11"/>
  <c r="AT319" i="11"/>
  <c r="AR319" i="11"/>
  <c r="AP319" i="11"/>
  <c r="AX318" i="11"/>
  <c r="AW318" i="11"/>
  <c r="AV318" i="11"/>
  <c r="AU318" i="11"/>
  <c r="AT318" i="11"/>
  <c r="AR318" i="11"/>
  <c r="AP318" i="11"/>
  <c r="AX317" i="11"/>
  <c r="AW317" i="11"/>
  <c r="AV317" i="11"/>
  <c r="AU317" i="11"/>
  <c r="AT317" i="11"/>
  <c r="AR317" i="11"/>
  <c r="AP317" i="11"/>
  <c r="AX316" i="11"/>
  <c r="AW316" i="11"/>
  <c r="AV316" i="11"/>
  <c r="AU316" i="11"/>
  <c r="AT316" i="11"/>
  <c r="AR316" i="11"/>
  <c r="AP316" i="11"/>
  <c r="AX315" i="11"/>
  <c r="AW315" i="11"/>
  <c r="AV315" i="11"/>
  <c r="AU315" i="11"/>
  <c r="AT315" i="11"/>
  <c r="AR315" i="11"/>
  <c r="AP315" i="11"/>
  <c r="AX314" i="11"/>
  <c r="AW314" i="11"/>
  <c r="AV314" i="11"/>
  <c r="AU314" i="11"/>
  <c r="AT314" i="11"/>
  <c r="AR314" i="11"/>
  <c r="AP314" i="11"/>
  <c r="AX313" i="11"/>
  <c r="AW313" i="11"/>
  <c r="AV313" i="11"/>
  <c r="AU313" i="11"/>
  <c r="AT313" i="11"/>
  <c r="AR313" i="11"/>
  <c r="AP313" i="11"/>
  <c r="AX312" i="11"/>
  <c r="AW312" i="11"/>
  <c r="AV312" i="11"/>
  <c r="AU312" i="11"/>
  <c r="AT312" i="11"/>
  <c r="AR312" i="11"/>
  <c r="AP312" i="11"/>
  <c r="AX311" i="11"/>
  <c r="AW311" i="11"/>
  <c r="AV311" i="11"/>
  <c r="AU311" i="11"/>
  <c r="AT311" i="11"/>
  <c r="AR311" i="11"/>
  <c r="AP311" i="11"/>
  <c r="AX310" i="11"/>
  <c r="AW310" i="11"/>
  <c r="AV310" i="11"/>
  <c r="AU310" i="11"/>
  <c r="AT310" i="11"/>
  <c r="AR310" i="11"/>
  <c r="AP310" i="11"/>
  <c r="AX309" i="11"/>
  <c r="AW309" i="11"/>
  <c r="AV309" i="11"/>
  <c r="AU309" i="11"/>
  <c r="AT309" i="11"/>
  <c r="AR309" i="11"/>
  <c r="AP309" i="11"/>
  <c r="AX308" i="11"/>
  <c r="AW308" i="11"/>
  <c r="AV308" i="11"/>
  <c r="AU308" i="11"/>
  <c r="AT308" i="11"/>
  <c r="AR308" i="11"/>
  <c r="AP308" i="11"/>
  <c r="AX307" i="11"/>
  <c r="AW307" i="11"/>
  <c r="AV307" i="11"/>
  <c r="AU307" i="11"/>
  <c r="AT307" i="11"/>
  <c r="AR307" i="11"/>
  <c r="AP307" i="11"/>
  <c r="AX306" i="11"/>
  <c r="AW306" i="11"/>
  <c r="AV306" i="11"/>
  <c r="AU306" i="11"/>
  <c r="AT306" i="11"/>
  <c r="AR306" i="11"/>
  <c r="AP306" i="11"/>
  <c r="AX305" i="11"/>
  <c r="AW305" i="11"/>
  <c r="AV305" i="11"/>
  <c r="AU305" i="11"/>
  <c r="AT305" i="11"/>
  <c r="AR305" i="11"/>
  <c r="AP305" i="11"/>
  <c r="AX304" i="11"/>
  <c r="AW304" i="11"/>
  <c r="AV304" i="11"/>
  <c r="AU304" i="11"/>
  <c r="AT304" i="11"/>
  <c r="AR304" i="11"/>
  <c r="AP304" i="11"/>
  <c r="AX303" i="11"/>
  <c r="AW303" i="11"/>
  <c r="AV303" i="11"/>
  <c r="AU303" i="11"/>
  <c r="AT303" i="11"/>
  <c r="AR303" i="11"/>
  <c r="AP303" i="11"/>
  <c r="AX302" i="11"/>
  <c r="AW302" i="11"/>
  <c r="AV302" i="11"/>
  <c r="AU302" i="11"/>
  <c r="AT302" i="11"/>
  <c r="AR302" i="11"/>
  <c r="AP302" i="11"/>
  <c r="AX301" i="11"/>
  <c r="AW301" i="11"/>
  <c r="AV301" i="11"/>
  <c r="AU301" i="11"/>
  <c r="AT301" i="11"/>
  <c r="AR301" i="11"/>
  <c r="AP301" i="11"/>
  <c r="AX300" i="11"/>
  <c r="AW300" i="11"/>
  <c r="AV300" i="11"/>
  <c r="AU300" i="11"/>
  <c r="AT300" i="11"/>
  <c r="AR300" i="11"/>
  <c r="AP300" i="11"/>
  <c r="AX299" i="11"/>
  <c r="AW299" i="11"/>
  <c r="AV299" i="11"/>
  <c r="AU299" i="11"/>
  <c r="AT299" i="11"/>
  <c r="AR299" i="11"/>
  <c r="AP299" i="11"/>
  <c r="AX298" i="11"/>
  <c r="AW298" i="11"/>
  <c r="AV298" i="11"/>
  <c r="AU298" i="11"/>
  <c r="AT298" i="11"/>
  <c r="AR298" i="11"/>
  <c r="AP298" i="11"/>
  <c r="AX297" i="11"/>
  <c r="AW297" i="11"/>
  <c r="AV297" i="11"/>
  <c r="AU297" i="11"/>
  <c r="AT297" i="11"/>
  <c r="AR297" i="11"/>
  <c r="AP297" i="11"/>
  <c r="AX296" i="11"/>
  <c r="AW296" i="11"/>
  <c r="AV296" i="11"/>
  <c r="AU296" i="11"/>
  <c r="AT296" i="11"/>
  <c r="AR296" i="11"/>
  <c r="AP296" i="11"/>
  <c r="AX295" i="11"/>
  <c r="AW295" i="11"/>
  <c r="AV295" i="11"/>
  <c r="AU295" i="11"/>
  <c r="AT295" i="11"/>
  <c r="AR295" i="11"/>
  <c r="AP295" i="11"/>
  <c r="AX294" i="11"/>
  <c r="AW294" i="11"/>
  <c r="AV294" i="11"/>
  <c r="AU294" i="11"/>
  <c r="AT294" i="11"/>
  <c r="AR294" i="11"/>
  <c r="AP294" i="11"/>
  <c r="AX293" i="11"/>
  <c r="AW293" i="11"/>
  <c r="AV293" i="11"/>
  <c r="AU293" i="11"/>
  <c r="AT293" i="11"/>
  <c r="AR293" i="11"/>
  <c r="AP293" i="11"/>
  <c r="AX292" i="11"/>
  <c r="AW292" i="11"/>
  <c r="AV292" i="11"/>
  <c r="AU292" i="11"/>
  <c r="AT292" i="11"/>
  <c r="AR292" i="11"/>
  <c r="AP292" i="11"/>
  <c r="AX291" i="11"/>
  <c r="AW291" i="11"/>
  <c r="AV291" i="11"/>
  <c r="AU291" i="11"/>
  <c r="AT291" i="11"/>
  <c r="AR291" i="11"/>
  <c r="AP291" i="11"/>
  <c r="AX290" i="11"/>
  <c r="AW290" i="11"/>
  <c r="AV290" i="11"/>
  <c r="AU290" i="11"/>
  <c r="AT290" i="11"/>
  <c r="AR290" i="11"/>
  <c r="AP290" i="11"/>
  <c r="AX289" i="11"/>
  <c r="AW289" i="11"/>
  <c r="AV289" i="11"/>
  <c r="AU289" i="11"/>
  <c r="AT289" i="11"/>
  <c r="AR289" i="11"/>
  <c r="AP289" i="11"/>
  <c r="AX288" i="11"/>
  <c r="AW288" i="11"/>
  <c r="AV288" i="11"/>
  <c r="AU288" i="11"/>
  <c r="AT288" i="11"/>
  <c r="AR288" i="11"/>
  <c r="AP288" i="11"/>
  <c r="AX287" i="11"/>
  <c r="AW287" i="11"/>
  <c r="AV287" i="11"/>
  <c r="AU287" i="11"/>
  <c r="AT287" i="11"/>
  <c r="AR287" i="11"/>
  <c r="AP287" i="11"/>
  <c r="AX286" i="11"/>
  <c r="AW286" i="11"/>
  <c r="AV286" i="11"/>
  <c r="AU286" i="11"/>
  <c r="AT286" i="11"/>
  <c r="AR286" i="11"/>
  <c r="AP286" i="11"/>
  <c r="AX285" i="11"/>
  <c r="AW285" i="11"/>
  <c r="AV285" i="11"/>
  <c r="AU285" i="11"/>
  <c r="AT285" i="11"/>
  <c r="AR285" i="11"/>
  <c r="AP285" i="11"/>
  <c r="AX284" i="11"/>
  <c r="AW284" i="11"/>
  <c r="AV284" i="11"/>
  <c r="AU284" i="11"/>
  <c r="AT284" i="11"/>
  <c r="AR284" i="11"/>
  <c r="AP284" i="11"/>
  <c r="AX283" i="11"/>
  <c r="AW283" i="11"/>
  <c r="AV283" i="11"/>
  <c r="AU283" i="11"/>
  <c r="AT283" i="11"/>
  <c r="AR283" i="11"/>
  <c r="AP283" i="11"/>
  <c r="AX282" i="11"/>
  <c r="AW282" i="11"/>
  <c r="AV282" i="11"/>
  <c r="AU282" i="11"/>
  <c r="AT282" i="11"/>
  <c r="AR282" i="11"/>
  <c r="AP282" i="11"/>
  <c r="AX281" i="11"/>
  <c r="AW281" i="11"/>
  <c r="AV281" i="11"/>
  <c r="AU281" i="11"/>
  <c r="AT281" i="11"/>
  <c r="AR281" i="11"/>
  <c r="AP281" i="11"/>
  <c r="AX280" i="11"/>
  <c r="AW280" i="11"/>
  <c r="AV280" i="11"/>
  <c r="AU280" i="11"/>
  <c r="AT280" i="11"/>
  <c r="AR280" i="11"/>
  <c r="AP280" i="11"/>
  <c r="AX279" i="11"/>
  <c r="AW279" i="11"/>
  <c r="AV279" i="11"/>
  <c r="AU279" i="11"/>
  <c r="AT279" i="11"/>
  <c r="AR279" i="11"/>
  <c r="AP279" i="11"/>
  <c r="AX278" i="11"/>
  <c r="AW278" i="11"/>
  <c r="AV278" i="11"/>
  <c r="AU278" i="11"/>
  <c r="AT278" i="11"/>
  <c r="AR278" i="11"/>
  <c r="AP278" i="11"/>
  <c r="AX277" i="11"/>
  <c r="AW277" i="11"/>
  <c r="AV277" i="11"/>
  <c r="AU277" i="11"/>
  <c r="AT277" i="11"/>
  <c r="AR277" i="11"/>
  <c r="AP277" i="11"/>
  <c r="AX276" i="11"/>
  <c r="AW276" i="11"/>
  <c r="AV276" i="11"/>
  <c r="AU276" i="11"/>
  <c r="AT276" i="11"/>
  <c r="AR276" i="11"/>
  <c r="AP276" i="11"/>
  <c r="AX275" i="11"/>
  <c r="AW275" i="11"/>
  <c r="AV275" i="11"/>
  <c r="AU275" i="11"/>
  <c r="AT275" i="11"/>
  <c r="AR275" i="11"/>
  <c r="AP275" i="11"/>
  <c r="AX274" i="11"/>
  <c r="AW274" i="11"/>
  <c r="AV274" i="11"/>
  <c r="AU274" i="11"/>
  <c r="AT274" i="11"/>
  <c r="AR274" i="11"/>
  <c r="AP274" i="11"/>
  <c r="AX273" i="11"/>
  <c r="AW273" i="11"/>
  <c r="AV273" i="11"/>
  <c r="AU273" i="11"/>
  <c r="AT273" i="11"/>
  <c r="AR273" i="11"/>
  <c r="AP273" i="11"/>
  <c r="AX272" i="11"/>
  <c r="AW272" i="11"/>
  <c r="AV272" i="11"/>
  <c r="AU272" i="11"/>
  <c r="AT272" i="11"/>
  <c r="AR272" i="11"/>
  <c r="AP272" i="11"/>
  <c r="AX271" i="11"/>
  <c r="AW271" i="11"/>
  <c r="AV271" i="11"/>
  <c r="AU271" i="11"/>
  <c r="AT271" i="11"/>
  <c r="AR271" i="11"/>
  <c r="AP271" i="11"/>
  <c r="AX270" i="11"/>
  <c r="AW270" i="11"/>
  <c r="AV270" i="11"/>
  <c r="AU270" i="11"/>
  <c r="AT270" i="11"/>
  <c r="AR270" i="11"/>
  <c r="AP270" i="11"/>
  <c r="AX269" i="11"/>
  <c r="AW269" i="11"/>
  <c r="AV269" i="11"/>
  <c r="AU269" i="11"/>
  <c r="AT269" i="11"/>
  <c r="AR269" i="11"/>
  <c r="AP269" i="11"/>
  <c r="AX268" i="11"/>
  <c r="AW268" i="11"/>
  <c r="AV268" i="11"/>
  <c r="AU268" i="11"/>
  <c r="AT268" i="11"/>
  <c r="AR268" i="11"/>
  <c r="AP268" i="11"/>
  <c r="AX267" i="11"/>
  <c r="AW267" i="11"/>
  <c r="AV267" i="11"/>
  <c r="AU267" i="11"/>
  <c r="AT267" i="11"/>
  <c r="AR267" i="11"/>
  <c r="AP267" i="11"/>
  <c r="AX266" i="11"/>
  <c r="AW266" i="11"/>
  <c r="AV266" i="11"/>
  <c r="AU266" i="11"/>
  <c r="AT266" i="11"/>
  <c r="AR266" i="11"/>
  <c r="AP266" i="11"/>
  <c r="AX265" i="11"/>
  <c r="AW265" i="11"/>
  <c r="AV265" i="11"/>
  <c r="AU265" i="11"/>
  <c r="AT265" i="11"/>
  <c r="AR265" i="11"/>
  <c r="AP265" i="11"/>
  <c r="AX264" i="11"/>
  <c r="AW264" i="11"/>
  <c r="AV264" i="11"/>
  <c r="AU264" i="11"/>
  <c r="AT264" i="11"/>
  <c r="AR264" i="11"/>
  <c r="AP264" i="11"/>
  <c r="AX263" i="11"/>
  <c r="AW263" i="11"/>
  <c r="AV263" i="11"/>
  <c r="AU263" i="11"/>
  <c r="AT263" i="11"/>
  <c r="AR263" i="11"/>
  <c r="AP263" i="11"/>
  <c r="AX262" i="11"/>
  <c r="AW262" i="11"/>
  <c r="AV262" i="11"/>
  <c r="AU262" i="11"/>
  <c r="AT262" i="11"/>
  <c r="AR262" i="11"/>
  <c r="AP262" i="11"/>
  <c r="AX261" i="11"/>
  <c r="AW261" i="11"/>
  <c r="AV261" i="11"/>
  <c r="AU261" i="11"/>
  <c r="AT261" i="11"/>
  <c r="AR261" i="11"/>
  <c r="AP261" i="11"/>
  <c r="AX260" i="11"/>
  <c r="AW260" i="11"/>
  <c r="AV260" i="11"/>
  <c r="AU260" i="11"/>
  <c r="AT260" i="11"/>
  <c r="AR260" i="11"/>
  <c r="AP260" i="11"/>
  <c r="AX259" i="11"/>
  <c r="AW259" i="11"/>
  <c r="AV259" i="11"/>
  <c r="AU259" i="11"/>
  <c r="AT259" i="11"/>
  <c r="AR259" i="11"/>
  <c r="AP259" i="11"/>
  <c r="AX258" i="11"/>
  <c r="AW258" i="11"/>
  <c r="AV258" i="11"/>
  <c r="AU258" i="11"/>
  <c r="AT258" i="11"/>
  <c r="AR258" i="11"/>
  <c r="AP258" i="11"/>
  <c r="AX257" i="11"/>
  <c r="AW257" i="11"/>
  <c r="AV257" i="11"/>
  <c r="AU257" i="11"/>
  <c r="AT257" i="11"/>
  <c r="AR257" i="11"/>
  <c r="AP257" i="11"/>
  <c r="AX256" i="11"/>
  <c r="AW256" i="11"/>
  <c r="AV256" i="11"/>
  <c r="AU256" i="11"/>
  <c r="AT256" i="11"/>
  <c r="AR256" i="11"/>
  <c r="AP256" i="11"/>
  <c r="AX255" i="11"/>
  <c r="AW255" i="11"/>
  <c r="AV255" i="11"/>
  <c r="AU255" i="11"/>
  <c r="AT255" i="11"/>
  <c r="AR255" i="11"/>
  <c r="AP255" i="11"/>
  <c r="AX254" i="11"/>
  <c r="AW254" i="11"/>
  <c r="AV254" i="11"/>
  <c r="AU254" i="11"/>
  <c r="AT254" i="11"/>
  <c r="AR254" i="11"/>
  <c r="AP254" i="11"/>
  <c r="AX253" i="11"/>
  <c r="AW253" i="11"/>
  <c r="AV253" i="11"/>
  <c r="AU253" i="11"/>
  <c r="AT253" i="11"/>
  <c r="AR253" i="11"/>
  <c r="AP253" i="11"/>
  <c r="AX252" i="11"/>
  <c r="AW252" i="11"/>
  <c r="AV252" i="11"/>
  <c r="AU252" i="11"/>
  <c r="AT252" i="11"/>
  <c r="AR252" i="11"/>
  <c r="AP252" i="11"/>
  <c r="AX251" i="11"/>
  <c r="AW251" i="11"/>
  <c r="AV251" i="11"/>
  <c r="AU251" i="11"/>
  <c r="AT251" i="11"/>
  <c r="AR251" i="11"/>
  <c r="AP251" i="11"/>
  <c r="AX250" i="11"/>
  <c r="AW250" i="11"/>
  <c r="AV250" i="11"/>
  <c r="AU250" i="11"/>
  <c r="AT250" i="11"/>
  <c r="AR250" i="11"/>
  <c r="AP250" i="11"/>
  <c r="AX249" i="11"/>
  <c r="AW249" i="11"/>
  <c r="AV249" i="11"/>
  <c r="AU249" i="11"/>
  <c r="AT249" i="11"/>
  <c r="AR249" i="11"/>
  <c r="AP249" i="11"/>
  <c r="AX248" i="11"/>
  <c r="AW248" i="11"/>
  <c r="AV248" i="11"/>
  <c r="AU248" i="11"/>
  <c r="AT248" i="11"/>
  <c r="AR248" i="11"/>
  <c r="AP248" i="11"/>
  <c r="AX247" i="11"/>
  <c r="AW247" i="11"/>
  <c r="AV247" i="11"/>
  <c r="AU247" i="11"/>
  <c r="AT247" i="11"/>
  <c r="AR247" i="11"/>
  <c r="AP247" i="11"/>
  <c r="AX246" i="11"/>
  <c r="AW246" i="11"/>
  <c r="AV246" i="11"/>
  <c r="AU246" i="11"/>
  <c r="AT246" i="11"/>
  <c r="AR246" i="11"/>
  <c r="AP246" i="11"/>
  <c r="AX245" i="11"/>
  <c r="AW245" i="11"/>
  <c r="AV245" i="11"/>
  <c r="AU245" i="11"/>
  <c r="AT245" i="11"/>
  <c r="AR245" i="11"/>
  <c r="AP245" i="11"/>
  <c r="AX244" i="11"/>
  <c r="AW244" i="11"/>
  <c r="AV244" i="11"/>
  <c r="AU244" i="11"/>
  <c r="AT244" i="11"/>
  <c r="AR244" i="11"/>
  <c r="AP244" i="11"/>
  <c r="AX243" i="11"/>
  <c r="AW243" i="11"/>
  <c r="AV243" i="11"/>
  <c r="AU243" i="11"/>
  <c r="AT243" i="11"/>
  <c r="AR243" i="11"/>
  <c r="AP243" i="11"/>
  <c r="AX242" i="11"/>
  <c r="AW242" i="11"/>
  <c r="AV242" i="11"/>
  <c r="AU242" i="11"/>
  <c r="AT242" i="11"/>
  <c r="AR242" i="11"/>
  <c r="AP242" i="11"/>
  <c r="AX241" i="11"/>
  <c r="AW241" i="11"/>
  <c r="AV241" i="11"/>
  <c r="AU241" i="11"/>
  <c r="AT241" i="11"/>
  <c r="AR241" i="11"/>
  <c r="AP241" i="11"/>
  <c r="AX240" i="11"/>
  <c r="AW240" i="11"/>
  <c r="AV240" i="11"/>
  <c r="AU240" i="11"/>
  <c r="AT240" i="11"/>
  <c r="AR240" i="11"/>
  <c r="AP240" i="11"/>
  <c r="AX239" i="11"/>
  <c r="AW239" i="11"/>
  <c r="AV239" i="11"/>
  <c r="AU239" i="11"/>
  <c r="AT239" i="11"/>
  <c r="AR239" i="11"/>
  <c r="AP239" i="11"/>
  <c r="AX238" i="11"/>
  <c r="AW238" i="11"/>
  <c r="AV238" i="11"/>
  <c r="AU238" i="11"/>
  <c r="AT238" i="11"/>
  <c r="AR238" i="11"/>
  <c r="AP238" i="11"/>
  <c r="AX237" i="11"/>
  <c r="AW237" i="11"/>
  <c r="AV237" i="11"/>
  <c r="AU237" i="11"/>
  <c r="AT237" i="11"/>
  <c r="AR237" i="11"/>
  <c r="AP237" i="11"/>
  <c r="AX236" i="11"/>
  <c r="AW236" i="11"/>
  <c r="AV236" i="11"/>
  <c r="AU236" i="11"/>
  <c r="AT236" i="11"/>
  <c r="AR236" i="11"/>
  <c r="AP236" i="11"/>
  <c r="AX235" i="11"/>
  <c r="AW235" i="11"/>
  <c r="AV235" i="11"/>
  <c r="AU235" i="11"/>
  <c r="AT235" i="11"/>
  <c r="AR235" i="11"/>
  <c r="AP235" i="11"/>
  <c r="AX234" i="11"/>
  <c r="AW234" i="11"/>
  <c r="AV234" i="11"/>
  <c r="AU234" i="11"/>
  <c r="AT234" i="11"/>
  <c r="AR234" i="11"/>
  <c r="AP234" i="11"/>
  <c r="AX233" i="11"/>
  <c r="AW233" i="11"/>
  <c r="AV233" i="11"/>
  <c r="AU233" i="11"/>
  <c r="AT233" i="11"/>
  <c r="AR233" i="11"/>
  <c r="AP233" i="11"/>
  <c r="AX232" i="11"/>
  <c r="AW232" i="11"/>
  <c r="AV232" i="11"/>
  <c r="AU232" i="11"/>
  <c r="AT232" i="11"/>
  <c r="AR232" i="11"/>
  <c r="AP232" i="11"/>
  <c r="AX231" i="11"/>
  <c r="AW231" i="11"/>
  <c r="AV231" i="11"/>
  <c r="AU231" i="11"/>
  <c r="AT231" i="11"/>
  <c r="AR231" i="11"/>
  <c r="AP231" i="11"/>
  <c r="AX230" i="11"/>
  <c r="AW230" i="11"/>
  <c r="AV230" i="11"/>
  <c r="AU230" i="11"/>
  <c r="AT230" i="11"/>
  <c r="AR230" i="11"/>
  <c r="AP230" i="11"/>
  <c r="AX229" i="11"/>
  <c r="AW229" i="11"/>
  <c r="AV229" i="11"/>
  <c r="AU229" i="11"/>
  <c r="AT229" i="11"/>
  <c r="AR229" i="11"/>
  <c r="AP229" i="11"/>
  <c r="AX228" i="11"/>
  <c r="AW228" i="11"/>
  <c r="AV228" i="11"/>
  <c r="AU228" i="11"/>
  <c r="AT228" i="11"/>
  <c r="AR228" i="11"/>
  <c r="AP228" i="11"/>
  <c r="AX227" i="11"/>
  <c r="AW227" i="11"/>
  <c r="AV227" i="11"/>
  <c r="AU227" i="11"/>
  <c r="AT227" i="11"/>
  <c r="AR227" i="11"/>
  <c r="AP227" i="11"/>
  <c r="AX226" i="11"/>
  <c r="AW226" i="11"/>
  <c r="AV226" i="11"/>
  <c r="AU226" i="11"/>
  <c r="AT226" i="11"/>
  <c r="AR226" i="11"/>
  <c r="AP226" i="11"/>
  <c r="AX225" i="11"/>
  <c r="AW225" i="11"/>
  <c r="AV225" i="11"/>
  <c r="AU225" i="11"/>
  <c r="AT225" i="11"/>
  <c r="AR225" i="11"/>
  <c r="AP225" i="11"/>
  <c r="AX224" i="11"/>
  <c r="AW224" i="11"/>
  <c r="AV224" i="11"/>
  <c r="AU224" i="11"/>
  <c r="AT224" i="11"/>
  <c r="AR224" i="11"/>
  <c r="AP224" i="11"/>
  <c r="AX223" i="11"/>
  <c r="AW223" i="11"/>
  <c r="AV223" i="11"/>
  <c r="AU223" i="11"/>
  <c r="AT223" i="11"/>
  <c r="AR223" i="11"/>
  <c r="AP223" i="11"/>
  <c r="AX222" i="11"/>
  <c r="AW222" i="11"/>
  <c r="AV222" i="11"/>
  <c r="AU222" i="11"/>
  <c r="AT222" i="11"/>
  <c r="AR222" i="11"/>
  <c r="AP222" i="11"/>
  <c r="AX221" i="11"/>
  <c r="AW221" i="11"/>
  <c r="AV221" i="11"/>
  <c r="AU221" i="11"/>
  <c r="AT221" i="11"/>
  <c r="AR221" i="11"/>
  <c r="AP221" i="11"/>
  <c r="AX220" i="11"/>
  <c r="AW220" i="11"/>
  <c r="AV220" i="11"/>
  <c r="AU220" i="11"/>
  <c r="AT220" i="11"/>
  <c r="AR220" i="11"/>
  <c r="AP220" i="11"/>
  <c r="AX219" i="11"/>
  <c r="AW219" i="11"/>
  <c r="AV219" i="11"/>
  <c r="AU219" i="11"/>
  <c r="AT219" i="11"/>
  <c r="AR219" i="11"/>
  <c r="AP219" i="11"/>
  <c r="AX218" i="11"/>
  <c r="AW218" i="11"/>
  <c r="AV218" i="11"/>
  <c r="AU218" i="11"/>
  <c r="AT218" i="11"/>
  <c r="AR218" i="11"/>
  <c r="AP218" i="11"/>
  <c r="AX217" i="11"/>
  <c r="AW217" i="11"/>
  <c r="AV217" i="11"/>
  <c r="AU217" i="11"/>
  <c r="AT217" i="11"/>
  <c r="AR217" i="11"/>
  <c r="AP217" i="11"/>
  <c r="AX216" i="11"/>
  <c r="AW216" i="11"/>
  <c r="AV216" i="11"/>
  <c r="AU216" i="11"/>
  <c r="AT216" i="11"/>
  <c r="AR216" i="11"/>
  <c r="AP216" i="11"/>
  <c r="AX215" i="11"/>
  <c r="AW215" i="11"/>
  <c r="AV215" i="11"/>
  <c r="AU215" i="11"/>
  <c r="AT215" i="11"/>
  <c r="AR215" i="11"/>
  <c r="AP215" i="11"/>
  <c r="AX214" i="11"/>
  <c r="AW214" i="11"/>
  <c r="AV214" i="11"/>
  <c r="AU214" i="11"/>
  <c r="AT214" i="11"/>
  <c r="AR214" i="11"/>
  <c r="AP214" i="11"/>
  <c r="AX213" i="11"/>
  <c r="AW213" i="11"/>
  <c r="AV213" i="11"/>
  <c r="AU213" i="11"/>
  <c r="AT213" i="11"/>
  <c r="AR213" i="11"/>
  <c r="AP213" i="11"/>
  <c r="AX212" i="11"/>
  <c r="AW212" i="11"/>
  <c r="AV212" i="11"/>
  <c r="AU212" i="11"/>
  <c r="AT212" i="11"/>
  <c r="AR212" i="11"/>
  <c r="AP212" i="11"/>
  <c r="AX211" i="11"/>
  <c r="AW211" i="11"/>
  <c r="AV211" i="11"/>
  <c r="AU211" i="11"/>
  <c r="AT211" i="11"/>
  <c r="AR211" i="11"/>
  <c r="AP211" i="11"/>
  <c r="AX210" i="11"/>
  <c r="AW210" i="11"/>
  <c r="AV210" i="11"/>
  <c r="AU210" i="11"/>
  <c r="AT210" i="11"/>
  <c r="AR210" i="11"/>
  <c r="AP210" i="11"/>
  <c r="AX209" i="11"/>
  <c r="AW209" i="11"/>
  <c r="AV209" i="11"/>
  <c r="AU209" i="11"/>
  <c r="AT209" i="11"/>
  <c r="AR209" i="11"/>
  <c r="AP209" i="11"/>
  <c r="AX208" i="11"/>
  <c r="AW208" i="11"/>
  <c r="AV208" i="11"/>
  <c r="AU208" i="11"/>
  <c r="AT208" i="11"/>
  <c r="AR208" i="11"/>
  <c r="AP208" i="11"/>
  <c r="AX207" i="11"/>
  <c r="AW207" i="11"/>
  <c r="AV207" i="11"/>
  <c r="AU207" i="11"/>
  <c r="AT207" i="11"/>
  <c r="AR207" i="11"/>
  <c r="AP207" i="11"/>
  <c r="AX206" i="11"/>
  <c r="AW206" i="11"/>
  <c r="AV206" i="11"/>
  <c r="AU206" i="11"/>
  <c r="AT206" i="11"/>
  <c r="AR206" i="11"/>
  <c r="AP206" i="11"/>
  <c r="AX205" i="11"/>
  <c r="AW205" i="11"/>
  <c r="AV205" i="11"/>
  <c r="AU205" i="11"/>
  <c r="AT205" i="11"/>
  <c r="AR205" i="11"/>
  <c r="AP205" i="11"/>
  <c r="AX204" i="11"/>
  <c r="AW204" i="11"/>
  <c r="AV204" i="11"/>
  <c r="AU204" i="11"/>
  <c r="AT204" i="11"/>
  <c r="AR204" i="11"/>
  <c r="AP204" i="11"/>
  <c r="AX203" i="11"/>
  <c r="AW203" i="11"/>
  <c r="AV203" i="11"/>
  <c r="AU203" i="11"/>
  <c r="AT203" i="11"/>
  <c r="AR203" i="11"/>
  <c r="AP203" i="11"/>
  <c r="AX202" i="11"/>
  <c r="AW202" i="11"/>
  <c r="AV202" i="11"/>
  <c r="AU202" i="11"/>
  <c r="AT202" i="11"/>
  <c r="AR202" i="11"/>
  <c r="AP202" i="11"/>
  <c r="AX201" i="11"/>
  <c r="AW201" i="11"/>
  <c r="AV201" i="11"/>
  <c r="AU201" i="11"/>
  <c r="AT201" i="11"/>
  <c r="AR201" i="11"/>
  <c r="AP201" i="11"/>
  <c r="AX200" i="11"/>
  <c r="AW200" i="11"/>
  <c r="AV200" i="11"/>
  <c r="AU200" i="11"/>
  <c r="AT200" i="11"/>
  <c r="AR200" i="11"/>
  <c r="AP200" i="11"/>
  <c r="AX199" i="11"/>
  <c r="AW199" i="11"/>
  <c r="AV199" i="11"/>
  <c r="AU199" i="11"/>
  <c r="AT199" i="11"/>
  <c r="AR199" i="11"/>
  <c r="AP199" i="11"/>
  <c r="AX198" i="11"/>
  <c r="AW198" i="11"/>
  <c r="AV198" i="11"/>
  <c r="AU198" i="11"/>
  <c r="AT198" i="11"/>
  <c r="AR198" i="11"/>
  <c r="AP198" i="11"/>
  <c r="AX197" i="11"/>
  <c r="AW197" i="11"/>
  <c r="AV197" i="11"/>
  <c r="AU197" i="11"/>
  <c r="AT197" i="11"/>
  <c r="AR197" i="11"/>
  <c r="AP197" i="11"/>
  <c r="AX196" i="11"/>
  <c r="AW196" i="11"/>
  <c r="AV196" i="11"/>
  <c r="AU196" i="11"/>
  <c r="AT196" i="11"/>
  <c r="AR196" i="11"/>
  <c r="AP196" i="11"/>
  <c r="AX195" i="11"/>
  <c r="AW195" i="11"/>
  <c r="AV195" i="11"/>
  <c r="AU195" i="11"/>
  <c r="AT195" i="11"/>
  <c r="AR195" i="11"/>
  <c r="AP195" i="11"/>
  <c r="AX194" i="11"/>
  <c r="AW194" i="11"/>
  <c r="AV194" i="11"/>
  <c r="AU194" i="11"/>
  <c r="AT194" i="11"/>
  <c r="AR194" i="11"/>
  <c r="AP194" i="11"/>
  <c r="AX193" i="11"/>
  <c r="AW193" i="11"/>
  <c r="AV193" i="11"/>
  <c r="AU193" i="11"/>
  <c r="AT193" i="11"/>
  <c r="AR193" i="11"/>
  <c r="AP193" i="11"/>
  <c r="AX192" i="11"/>
  <c r="AW192" i="11"/>
  <c r="AV192" i="11"/>
  <c r="AU192" i="11"/>
  <c r="AT192" i="11"/>
  <c r="AR192" i="11"/>
  <c r="AP192" i="11"/>
  <c r="AX191" i="11"/>
  <c r="AW191" i="11"/>
  <c r="AV191" i="11"/>
  <c r="AU191" i="11"/>
  <c r="AT191" i="11"/>
  <c r="AR191" i="11"/>
  <c r="AP191" i="11"/>
  <c r="AX190" i="11"/>
  <c r="AW190" i="11"/>
  <c r="AV190" i="11"/>
  <c r="AU190" i="11"/>
  <c r="AT190" i="11"/>
  <c r="AR190" i="11"/>
  <c r="AP190" i="11"/>
  <c r="AX189" i="11"/>
  <c r="AW189" i="11"/>
  <c r="AV189" i="11"/>
  <c r="AU189" i="11"/>
  <c r="AT189" i="11"/>
  <c r="AR189" i="11"/>
  <c r="AP189" i="11"/>
  <c r="AX188" i="11"/>
  <c r="AW188" i="11"/>
  <c r="AV188" i="11"/>
  <c r="AU188" i="11"/>
  <c r="AT188" i="11"/>
  <c r="AR188" i="11"/>
  <c r="AP188" i="11"/>
  <c r="AX187" i="11"/>
  <c r="AW187" i="11"/>
  <c r="AV187" i="11"/>
  <c r="AU187" i="11"/>
  <c r="AT187" i="11"/>
  <c r="AR187" i="11"/>
  <c r="AP187" i="11"/>
  <c r="AX186" i="11"/>
  <c r="AW186" i="11"/>
  <c r="AV186" i="11"/>
  <c r="AU186" i="11"/>
  <c r="AT186" i="11"/>
  <c r="AR186" i="11"/>
  <c r="AP186" i="11"/>
  <c r="AX185" i="11"/>
  <c r="AW185" i="11"/>
  <c r="AV185" i="11"/>
  <c r="AU185" i="11"/>
  <c r="AT185" i="11"/>
  <c r="AR185" i="11"/>
  <c r="AP185" i="11"/>
  <c r="AX184" i="11"/>
  <c r="AW184" i="11"/>
  <c r="AV184" i="11"/>
  <c r="AU184" i="11"/>
  <c r="AT184" i="11"/>
  <c r="AR184" i="11"/>
  <c r="AP184" i="11"/>
  <c r="AX183" i="11"/>
  <c r="AW183" i="11"/>
  <c r="AV183" i="11"/>
  <c r="AU183" i="11"/>
  <c r="AT183" i="11"/>
  <c r="AR183" i="11"/>
  <c r="AP183" i="11"/>
  <c r="AX182" i="11"/>
  <c r="AW182" i="11"/>
  <c r="AV182" i="11"/>
  <c r="AU182" i="11"/>
  <c r="AT182" i="11"/>
  <c r="AR182" i="11"/>
  <c r="AP182" i="11"/>
  <c r="AX181" i="11"/>
  <c r="AW181" i="11"/>
  <c r="AV181" i="11"/>
  <c r="AU181" i="11"/>
  <c r="AT181" i="11"/>
  <c r="AR181" i="11"/>
  <c r="AP181" i="11"/>
  <c r="AX180" i="11"/>
  <c r="AW180" i="11"/>
  <c r="AV180" i="11"/>
  <c r="AU180" i="11"/>
  <c r="AT180" i="11"/>
  <c r="AR180" i="11"/>
  <c r="AP180" i="11"/>
  <c r="AX179" i="11"/>
  <c r="AW179" i="11"/>
  <c r="AV179" i="11"/>
  <c r="AU179" i="11"/>
  <c r="AT179" i="11"/>
  <c r="AR179" i="11"/>
  <c r="AP179" i="11"/>
  <c r="AX178" i="11"/>
  <c r="AW178" i="11"/>
  <c r="AV178" i="11"/>
  <c r="AU178" i="11"/>
  <c r="AT178" i="11"/>
  <c r="AR178" i="11"/>
  <c r="AP178" i="11"/>
  <c r="AX177" i="11"/>
  <c r="AW177" i="11"/>
  <c r="AV177" i="11"/>
  <c r="AU177" i="11"/>
  <c r="AT177" i="11"/>
  <c r="AR177" i="11"/>
  <c r="AP177" i="11"/>
  <c r="AX176" i="11"/>
  <c r="AW176" i="11"/>
  <c r="AV176" i="11"/>
  <c r="AU176" i="11"/>
  <c r="AT176" i="11"/>
  <c r="AR176" i="11"/>
  <c r="AP176" i="11"/>
  <c r="AX175" i="11"/>
  <c r="AW175" i="11"/>
  <c r="AV175" i="11"/>
  <c r="AU175" i="11"/>
  <c r="AT175" i="11"/>
  <c r="AR175" i="11"/>
  <c r="AP175" i="11"/>
  <c r="AX174" i="11"/>
  <c r="AW174" i="11"/>
  <c r="AV174" i="11"/>
  <c r="AU174" i="11"/>
  <c r="AT174" i="11"/>
  <c r="AR174" i="11"/>
  <c r="AP174" i="11"/>
  <c r="AX173" i="11"/>
  <c r="AW173" i="11"/>
  <c r="AV173" i="11"/>
  <c r="AU173" i="11"/>
  <c r="AT173" i="11"/>
  <c r="AR173" i="11"/>
  <c r="AP173" i="11"/>
  <c r="AX172" i="11"/>
  <c r="AW172" i="11"/>
  <c r="AV172" i="11"/>
  <c r="AU172" i="11"/>
  <c r="AT172" i="11"/>
  <c r="AR172" i="11"/>
  <c r="AP172" i="11"/>
  <c r="AX171" i="11"/>
  <c r="AW171" i="11"/>
  <c r="AV171" i="11"/>
  <c r="AU171" i="11"/>
  <c r="AT171" i="11"/>
  <c r="AR171" i="11"/>
  <c r="AP171" i="11"/>
  <c r="AX170" i="11"/>
  <c r="AW170" i="11"/>
  <c r="AV170" i="11"/>
  <c r="AU170" i="11"/>
  <c r="AT170" i="11"/>
  <c r="AR170" i="11"/>
  <c r="AP170" i="11"/>
  <c r="AX169" i="11"/>
  <c r="AW169" i="11"/>
  <c r="AV169" i="11"/>
  <c r="AU169" i="11"/>
  <c r="AT169" i="11"/>
  <c r="AR169" i="11"/>
  <c r="AP169" i="11"/>
  <c r="AX168" i="11"/>
  <c r="AW168" i="11"/>
  <c r="AV168" i="11"/>
  <c r="AU168" i="11"/>
  <c r="AT168" i="11"/>
  <c r="AR168" i="11"/>
  <c r="AP168" i="11"/>
  <c r="AX167" i="11"/>
  <c r="AW167" i="11"/>
  <c r="AV167" i="11"/>
  <c r="AU167" i="11"/>
  <c r="AT167" i="11"/>
  <c r="AR167" i="11"/>
  <c r="AP167" i="11"/>
  <c r="AX166" i="11"/>
  <c r="AW166" i="11"/>
  <c r="AV166" i="11"/>
  <c r="AU166" i="11"/>
  <c r="AT166" i="11"/>
  <c r="AR166" i="11"/>
  <c r="AP166" i="11"/>
  <c r="AX165" i="11"/>
  <c r="AW165" i="11"/>
  <c r="AV165" i="11"/>
  <c r="AU165" i="11"/>
  <c r="AT165" i="11"/>
  <c r="AR165" i="11"/>
  <c r="AP165" i="11"/>
  <c r="AX164" i="11"/>
  <c r="AW164" i="11"/>
  <c r="AV164" i="11"/>
  <c r="AU164" i="11"/>
  <c r="AT164" i="11"/>
  <c r="AR164" i="11"/>
  <c r="AP164" i="11"/>
  <c r="AX163" i="11"/>
  <c r="AW163" i="11"/>
  <c r="AV163" i="11"/>
  <c r="AU163" i="11"/>
  <c r="AT163" i="11"/>
  <c r="AR163" i="11"/>
  <c r="AP163" i="11"/>
  <c r="AX162" i="11"/>
  <c r="AW162" i="11"/>
  <c r="AV162" i="11"/>
  <c r="AU162" i="11"/>
  <c r="AT162" i="11"/>
  <c r="AR162" i="11"/>
  <c r="AP162" i="11"/>
  <c r="AX161" i="11"/>
  <c r="AW161" i="11"/>
  <c r="AV161" i="11"/>
  <c r="AU161" i="11"/>
  <c r="AT161" i="11"/>
  <c r="AR161" i="11"/>
  <c r="AP161" i="11"/>
  <c r="AX160" i="11"/>
  <c r="AW160" i="11"/>
  <c r="AV160" i="11"/>
  <c r="AU160" i="11"/>
  <c r="AT160" i="11"/>
  <c r="AR160" i="11"/>
  <c r="AP160" i="11"/>
  <c r="AX159" i="11"/>
  <c r="AW159" i="11"/>
  <c r="AV159" i="11"/>
  <c r="AU159" i="11"/>
  <c r="AT159" i="11"/>
  <c r="AR159" i="11"/>
  <c r="AP159" i="11"/>
  <c r="AX158" i="11"/>
  <c r="AW158" i="11"/>
  <c r="AV158" i="11"/>
  <c r="AU158" i="11"/>
  <c r="AT158" i="11"/>
  <c r="AR158" i="11"/>
  <c r="AP158" i="11"/>
  <c r="AX157" i="11"/>
  <c r="AW157" i="11"/>
  <c r="AV157" i="11"/>
  <c r="AU157" i="11"/>
  <c r="AT157" i="11"/>
  <c r="AR157" i="11"/>
  <c r="AP157" i="11"/>
  <c r="AX156" i="11"/>
  <c r="AW156" i="11"/>
  <c r="AV156" i="11"/>
  <c r="AU156" i="11"/>
  <c r="AT156" i="11"/>
  <c r="AR156" i="11"/>
  <c r="AP156" i="11"/>
  <c r="AX155" i="11"/>
  <c r="AW155" i="11"/>
  <c r="AV155" i="11"/>
  <c r="AU155" i="11"/>
  <c r="AT155" i="11"/>
  <c r="AR155" i="11"/>
  <c r="AP155" i="11"/>
  <c r="AX154" i="11"/>
  <c r="AW154" i="11"/>
  <c r="AV154" i="11"/>
  <c r="AU154" i="11"/>
  <c r="AT154" i="11"/>
  <c r="AR154" i="11"/>
  <c r="AP154" i="11"/>
  <c r="AX153" i="11"/>
  <c r="AW153" i="11"/>
  <c r="AV153" i="11"/>
  <c r="AU153" i="11"/>
  <c r="AT153" i="11"/>
  <c r="AR153" i="11"/>
  <c r="AP153" i="11"/>
  <c r="AX152" i="11"/>
  <c r="AW152" i="11"/>
  <c r="AV152" i="11"/>
  <c r="AU152" i="11"/>
  <c r="AT152" i="11"/>
  <c r="AR152" i="11"/>
  <c r="AP152" i="11"/>
  <c r="AX151" i="11"/>
  <c r="AW151" i="11"/>
  <c r="AV151" i="11"/>
  <c r="AU151" i="11"/>
  <c r="AT151" i="11"/>
  <c r="AR151" i="11"/>
  <c r="AP151" i="11"/>
  <c r="AX150" i="11"/>
  <c r="AW150" i="11"/>
  <c r="AV150" i="11"/>
  <c r="AU150" i="11"/>
  <c r="AT150" i="11"/>
  <c r="AR150" i="11"/>
  <c r="AP150" i="11"/>
  <c r="AX149" i="11"/>
  <c r="AW149" i="11"/>
  <c r="AV149" i="11"/>
  <c r="AU149" i="11"/>
  <c r="AT149" i="11"/>
  <c r="AR149" i="11"/>
  <c r="AP149" i="11"/>
  <c r="AX148" i="11"/>
  <c r="AW148" i="11"/>
  <c r="AV148" i="11"/>
  <c r="AU148" i="11"/>
  <c r="AT148" i="11"/>
  <c r="AR148" i="11"/>
  <c r="AP148" i="11"/>
  <c r="AX147" i="11"/>
  <c r="AW147" i="11"/>
  <c r="AV147" i="11"/>
  <c r="AU147" i="11"/>
  <c r="AT147" i="11"/>
  <c r="AR147" i="11"/>
  <c r="AP147" i="11"/>
  <c r="AX146" i="11"/>
  <c r="AW146" i="11"/>
  <c r="AV146" i="11"/>
  <c r="AU146" i="11"/>
  <c r="AT146" i="11"/>
  <c r="AR146" i="11"/>
  <c r="AP146" i="11"/>
  <c r="AX145" i="11"/>
  <c r="AW145" i="11"/>
  <c r="AV145" i="11"/>
  <c r="AU145" i="11"/>
  <c r="AT145" i="11"/>
  <c r="AR145" i="11"/>
  <c r="AP145" i="11"/>
  <c r="AX144" i="11"/>
  <c r="AW144" i="11"/>
  <c r="AV144" i="11"/>
  <c r="AU144" i="11"/>
  <c r="AT144" i="11"/>
  <c r="AR144" i="11"/>
  <c r="AP144" i="11"/>
  <c r="AX143" i="11"/>
  <c r="AW143" i="11"/>
  <c r="AV143" i="11"/>
  <c r="AU143" i="11"/>
  <c r="AT143" i="11"/>
  <c r="AR143" i="11"/>
  <c r="AP143" i="11"/>
  <c r="AX142" i="11"/>
  <c r="AW142" i="11"/>
  <c r="AV142" i="11"/>
  <c r="AU142" i="11"/>
  <c r="AT142" i="11"/>
  <c r="AR142" i="11"/>
  <c r="AP142" i="11"/>
  <c r="AX141" i="11"/>
  <c r="AW141" i="11"/>
  <c r="AV141" i="11"/>
  <c r="AU141" i="11"/>
  <c r="AT141" i="11"/>
  <c r="AR141" i="11"/>
  <c r="AP141" i="11"/>
  <c r="AX140" i="11"/>
  <c r="AW140" i="11"/>
  <c r="AV140" i="11"/>
  <c r="AU140" i="11"/>
  <c r="AT140" i="11"/>
  <c r="AR140" i="11"/>
  <c r="AP140" i="11"/>
  <c r="AX139" i="11"/>
  <c r="AW139" i="11"/>
  <c r="AV139" i="11"/>
  <c r="AU139" i="11"/>
  <c r="AT139" i="11"/>
  <c r="AR139" i="11"/>
  <c r="AP139" i="11"/>
  <c r="AX138" i="11"/>
  <c r="AW138" i="11"/>
  <c r="AV138" i="11"/>
  <c r="AU138" i="11"/>
  <c r="AT138" i="11"/>
  <c r="AR138" i="11"/>
  <c r="AP138" i="11"/>
  <c r="AX137" i="11"/>
  <c r="AW137" i="11"/>
  <c r="AV137" i="11"/>
  <c r="AU137" i="11"/>
  <c r="AT137" i="11"/>
  <c r="AR137" i="11"/>
  <c r="AP137" i="11"/>
  <c r="AX136" i="11"/>
  <c r="AW136" i="11"/>
  <c r="AV136" i="11"/>
  <c r="AU136" i="11"/>
  <c r="AT136" i="11"/>
  <c r="AR136" i="11"/>
  <c r="AP136" i="11"/>
  <c r="AX135" i="11"/>
  <c r="AW135" i="11"/>
  <c r="AV135" i="11"/>
  <c r="AU135" i="11"/>
  <c r="AT135" i="11"/>
  <c r="AR135" i="11"/>
  <c r="AP135" i="11"/>
  <c r="AX134" i="11"/>
  <c r="AW134" i="11"/>
  <c r="AV134" i="11"/>
  <c r="AU134" i="11"/>
  <c r="AT134" i="11"/>
  <c r="AR134" i="11"/>
  <c r="AP134" i="11"/>
  <c r="AX133" i="11"/>
  <c r="AW133" i="11"/>
  <c r="AV133" i="11"/>
  <c r="AU133" i="11"/>
  <c r="AT133" i="11"/>
  <c r="AR133" i="11"/>
  <c r="AP133" i="11"/>
  <c r="AX132" i="11"/>
  <c r="AW132" i="11"/>
  <c r="AV132" i="11"/>
  <c r="AU132" i="11"/>
  <c r="AT132" i="11"/>
  <c r="AR132" i="11"/>
  <c r="AP132" i="11"/>
  <c r="AX131" i="11"/>
  <c r="AW131" i="11"/>
  <c r="AV131" i="11"/>
  <c r="AU131" i="11"/>
  <c r="AT131" i="11"/>
  <c r="AR131" i="11"/>
  <c r="AP131" i="11"/>
  <c r="AX130" i="11"/>
  <c r="AW130" i="11"/>
  <c r="AV130" i="11"/>
  <c r="AU130" i="11"/>
  <c r="AT130" i="11"/>
  <c r="AR130" i="11"/>
  <c r="AP130" i="11"/>
  <c r="AX129" i="11"/>
  <c r="AW129" i="11"/>
  <c r="AV129" i="11"/>
  <c r="AU129" i="11"/>
  <c r="AT129" i="11"/>
  <c r="AR129" i="11"/>
  <c r="AP129" i="11"/>
  <c r="AX128" i="11"/>
  <c r="AW128" i="11"/>
  <c r="AV128" i="11"/>
  <c r="AU128" i="11"/>
  <c r="AT128" i="11"/>
  <c r="AR128" i="11"/>
  <c r="AP128" i="11"/>
  <c r="AX127" i="11"/>
  <c r="AW127" i="11"/>
  <c r="AV127" i="11"/>
  <c r="AU127" i="11"/>
  <c r="AT127" i="11"/>
  <c r="AR127" i="11"/>
  <c r="AP127" i="11"/>
  <c r="AX126" i="11"/>
  <c r="AW126" i="11"/>
  <c r="AV126" i="11"/>
  <c r="AU126" i="11"/>
  <c r="AT126" i="11"/>
  <c r="AR126" i="11"/>
  <c r="AP126" i="11"/>
  <c r="AX125" i="11"/>
  <c r="AW125" i="11"/>
  <c r="AV125" i="11"/>
  <c r="AU125" i="11"/>
  <c r="AT125" i="11"/>
  <c r="AR125" i="11"/>
  <c r="AP125" i="11"/>
  <c r="AX124" i="11"/>
  <c r="AW124" i="11"/>
  <c r="AV124" i="11"/>
  <c r="AU124" i="11"/>
  <c r="AT124" i="11"/>
  <c r="AR124" i="11"/>
  <c r="AP124" i="11"/>
  <c r="AX123" i="11"/>
  <c r="AW123" i="11"/>
  <c r="AV123" i="11"/>
  <c r="AU123" i="11"/>
  <c r="AT123" i="11"/>
  <c r="AR123" i="11"/>
  <c r="AP123" i="11"/>
  <c r="AX122" i="11"/>
  <c r="AW122" i="11"/>
  <c r="AV122" i="11"/>
  <c r="AU122" i="11"/>
  <c r="AT122" i="11"/>
  <c r="AR122" i="11"/>
  <c r="AP122" i="11"/>
  <c r="AX121" i="11"/>
  <c r="AW121" i="11"/>
  <c r="AV121" i="11"/>
  <c r="AU121" i="11"/>
  <c r="AT121" i="11"/>
  <c r="AR121" i="11"/>
  <c r="AP121" i="11"/>
  <c r="AX120" i="11"/>
  <c r="AW120" i="11"/>
  <c r="AV120" i="11"/>
  <c r="AU120" i="11"/>
  <c r="AT120" i="11"/>
  <c r="AR120" i="11"/>
  <c r="AP120" i="11"/>
  <c r="AX119" i="11"/>
  <c r="AW119" i="11"/>
  <c r="AV119" i="11"/>
  <c r="AU119" i="11"/>
  <c r="AT119" i="11"/>
  <c r="AR119" i="11"/>
  <c r="AP119" i="11"/>
  <c r="AX118" i="11"/>
  <c r="AW118" i="11"/>
  <c r="AV118" i="11"/>
  <c r="AU118" i="11"/>
  <c r="AT118" i="11"/>
  <c r="AR118" i="11"/>
  <c r="AP118" i="11"/>
  <c r="AX117" i="11"/>
  <c r="AW117" i="11"/>
  <c r="AV117" i="11"/>
  <c r="AU117" i="11"/>
  <c r="AT117" i="11"/>
  <c r="AR117" i="11"/>
  <c r="AP117" i="11"/>
  <c r="AX116" i="11"/>
  <c r="AW116" i="11"/>
  <c r="AV116" i="11"/>
  <c r="AU116" i="11"/>
  <c r="AT116" i="11"/>
  <c r="AR116" i="11"/>
  <c r="AP116" i="11"/>
  <c r="AX115" i="11"/>
  <c r="AW115" i="11"/>
  <c r="AV115" i="11"/>
  <c r="AU115" i="11"/>
  <c r="AT115" i="11"/>
  <c r="AR115" i="11"/>
  <c r="AP115" i="11"/>
  <c r="AX114" i="11"/>
  <c r="AW114" i="11"/>
  <c r="AV114" i="11"/>
  <c r="AU114" i="11"/>
  <c r="AT114" i="11"/>
  <c r="AR114" i="11"/>
  <c r="AP114" i="11"/>
  <c r="AX113" i="11"/>
  <c r="AW113" i="11"/>
  <c r="AV113" i="11"/>
  <c r="AU113" i="11"/>
  <c r="AT113" i="11"/>
  <c r="AR113" i="11"/>
  <c r="AP113" i="11"/>
  <c r="AX112" i="11"/>
  <c r="AW112" i="11"/>
  <c r="AV112" i="11"/>
  <c r="AU112" i="11"/>
  <c r="AT112" i="11"/>
  <c r="AR112" i="11"/>
  <c r="AP112" i="11"/>
  <c r="AX111" i="11"/>
  <c r="AW111" i="11"/>
  <c r="AV111" i="11"/>
  <c r="AU111" i="11"/>
  <c r="AT111" i="11"/>
  <c r="AR111" i="11"/>
  <c r="AP111" i="11"/>
  <c r="AX110" i="11"/>
  <c r="AW110" i="11"/>
  <c r="AV110" i="11"/>
  <c r="AU110" i="11"/>
  <c r="AT110" i="11"/>
  <c r="AR110" i="11"/>
  <c r="AP110" i="11"/>
  <c r="AX109" i="11"/>
  <c r="AW109" i="11"/>
  <c r="AV109" i="11"/>
  <c r="AU109" i="11"/>
  <c r="AT109" i="11"/>
  <c r="AR109" i="11"/>
  <c r="AP109" i="11"/>
  <c r="AX108" i="11"/>
  <c r="AW108" i="11"/>
  <c r="AV108" i="11"/>
  <c r="AU108" i="11"/>
  <c r="AT108" i="11"/>
  <c r="AR108" i="11"/>
  <c r="AP108" i="11"/>
  <c r="AX107" i="11"/>
  <c r="AW107" i="11"/>
  <c r="AV107" i="11"/>
  <c r="AU107" i="11"/>
  <c r="AT107" i="11"/>
  <c r="AR107" i="11"/>
  <c r="AP107" i="11"/>
  <c r="AX106" i="11"/>
  <c r="AW106" i="11"/>
  <c r="AV106" i="11"/>
  <c r="AU106" i="11"/>
  <c r="AT106" i="11"/>
  <c r="AR106" i="11"/>
  <c r="AP106" i="11"/>
  <c r="AX105" i="11"/>
  <c r="AW105" i="11"/>
  <c r="AV105" i="11"/>
  <c r="AU105" i="11"/>
  <c r="AT105" i="11"/>
  <c r="AR105" i="11"/>
  <c r="AP105" i="11"/>
  <c r="AX104" i="11"/>
  <c r="AW104" i="11"/>
  <c r="AV104" i="11"/>
  <c r="AU104" i="11"/>
  <c r="AT104" i="11"/>
  <c r="AR104" i="11"/>
  <c r="AP104" i="11"/>
  <c r="AX103" i="11"/>
  <c r="AW103" i="11"/>
  <c r="AV103" i="11"/>
  <c r="AU103" i="11"/>
  <c r="AT103" i="11"/>
  <c r="AR103" i="11"/>
  <c r="AP103" i="11"/>
  <c r="AX102" i="11"/>
  <c r="AW102" i="11"/>
  <c r="AV102" i="11"/>
  <c r="AU102" i="11"/>
  <c r="AT102" i="11"/>
  <c r="AR102" i="11"/>
  <c r="AP102" i="11"/>
  <c r="AX101" i="11"/>
  <c r="AW101" i="11"/>
  <c r="AV101" i="11"/>
  <c r="AU101" i="11"/>
  <c r="AT101" i="11"/>
  <c r="AR101" i="11"/>
  <c r="AP101" i="11"/>
  <c r="AX100" i="11"/>
  <c r="AW100" i="11"/>
  <c r="AV100" i="11"/>
  <c r="AU100" i="11"/>
  <c r="AT100" i="11"/>
  <c r="AR100" i="11"/>
  <c r="AP100" i="11"/>
  <c r="AX99" i="11"/>
  <c r="AW99" i="11"/>
  <c r="AV99" i="11"/>
  <c r="AU99" i="11"/>
  <c r="AT99" i="11"/>
  <c r="AR99" i="11"/>
  <c r="AP99" i="11"/>
  <c r="AX98" i="11"/>
  <c r="AW98" i="11"/>
  <c r="AV98" i="11"/>
  <c r="AU98" i="11"/>
  <c r="AT98" i="11"/>
  <c r="AR98" i="11"/>
  <c r="AP98" i="11"/>
  <c r="AX97" i="11"/>
  <c r="AW97" i="11"/>
  <c r="AV97" i="11"/>
  <c r="AU97" i="11"/>
  <c r="AT97" i="11"/>
  <c r="AR97" i="11"/>
  <c r="AP97" i="11"/>
  <c r="AX96" i="11"/>
  <c r="AW96" i="11"/>
  <c r="AV96" i="11"/>
  <c r="AU96" i="11"/>
  <c r="AT96" i="11"/>
  <c r="AR96" i="11"/>
  <c r="AP96" i="11"/>
  <c r="AX95" i="11"/>
  <c r="AW95" i="11"/>
  <c r="AV95" i="11"/>
  <c r="AU95" i="11"/>
  <c r="AT95" i="11"/>
  <c r="AR95" i="11"/>
  <c r="AP95" i="11"/>
  <c r="AX94" i="11"/>
  <c r="AW94" i="11"/>
  <c r="AV94" i="11"/>
  <c r="AU94" i="11"/>
  <c r="AT94" i="11"/>
  <c r="AR94" i="11"/>
  <c r="AP94" i="11"/>
  <c r="AX93" i="11"/>
  <c r="AW93" i="11"/>
  <c r="AV93" i="11"/>
  <c r="AU93" i="11"/>
  <c r="AT93" i="11"/>
  <c r="AR93" i="11"/>
  <c r="AP93" i="11"/>
  <c r="AX92" i="11"/>
  <c r="AW92" i="11"/>
  <c r="AV92" i="11"/>
  <c r="AU92" i="11"/>
  <c r="AT92" i="11"/>
  <c r="AR92" i="11"/>
  <c r="AP92" i="11"/>
  <c r="AX91" i="11"/>
  <c r="AW91" i="11"/>
  <c r="AV91" i="11"/>
  <c r="AU91" i="11"/>
  <c r="AT91" i="11"/>
  <c r="AR91" i="11"/>
  <c r="AP91" i="11"/>
  <c r="AX90" i="11"/>
  <c r="AW90" i="11"/>
  <c r="AV90" i="11"/>
  <c r="AU90" i="11"/>
  <c r="AT90" i="11"/>
  <c r="AR90" i="11"/>
  <c r="AP90" i="11"/>
  <c r="AX89" i="11"/>
  <c r="AW89" i="11"/>
  <c r="AV89" i="11"/>
  <c r="AU89" i="11"/>
  <c r="AT89" i="11"/>
  <c r="AR89" i="11"/>
  <c r="AP89" i="11"/>
  <c r="AX88" i="11"/>
  <c r="AW88" i="11"/>
  <c r="AV88" i="11"/>
  <c r="AU88" i="11"/>
  <c r="AT88" i="11"/>
  <c r="AR88" i="11"/>
  <c r="AP88" i="11"/>
  <c r="AX87" i="11"/>
  <c r="AW87" i="11"/>
  <c r="AV87" i="11"/>
  <c r="AU87" i="11"/>
  <c r="AT87" i="11"/>
  <c r="AR87" i="11"/>
  <c r="AP87" i="11"/>
  <c r="AX86" i="11"/>
  <c r="AW86" i="11"/>
  <c r="AV86" i="11"/>
  <c r="AU86" i="11"/>
  <c r="AT86" i="11"/>
  <c r="AR86" i="11"/>
  <c r="AP86" i="11"/>
  <c r="AX85" i="11"/>
  <c r="AW85" i="11"/>
  <c r="AV85" i="11"/>
  <c r="AU85" i="11"/>
  <c r="AT85" i="11"/>
  <c r="AR85" i="11"/>
  <c r="AP85" i="11"/>
  <c r="AX84" i="11"/>
  <c r="AW84" i="11"/>
  <c r="AV84" i="11"/>
  <c r="AU84" i="11"/>
  <c r="AT84" i="11"/>
  <c r="AR84" i="11"/>
  <c r="AP84" i="11"/>
  <c r="AX83" i="11"/>
  <c r="AW83" i="11"/>
  <c r="AV83" i="11"/>
  <c r="AU83" i="11"/>
  <c r="AT83" i="11"/>
  <c r="AR83" i="11"/>
  <c r="AP83" i="11"/>
  <c r="AX82" i="11"/>
  <c r="AW82" i="11"/>
  <c r="AV82" i="11"/>
  <c r="AU82" i="11"/>
  <c r="AT82" i="11"/>
  <c r="AR82" i="11"/>
  <c r="AP82" i="11"/>
  <c r="AX81" i="11"/>
  <c r="AW81" i="11"/>
  <c r="AV81" i="11"/>
  <c r="AU81" i="11"/>
  <c r="AT81" i="11"/>
  <c r="AR81" i="11"/>
  <c r="AP81" i="11"/>
  <c r="AX80" i="11"/>
  <c r="AW80" i="11"/>
  <c r="AV80" i="11"/>
  <c r="AU80" i="11"/>
  <c r="AT80" i="11"/>
  <c r="AR80" i="11"/>
  <c r="AP80" i="11"/>
  <c r="AX79" i="11"/>
  <c r="AW79" i="11"/>
  <c r="AV79" i="11"/>
  <c r="AU79" i="11"/>
  <c r="AT79" i="11"/>
  <c r="AR79" i="11"/>
  <c r="AP79" i="11"/>
  <c r="AX78" i="11"/>
  <c r="AW78" i="11"/>
  <c r="AV78" i="11"/>
  <c r="AU78" i="11"/>
  <c r="AT78" i="11"/>
  <c r="AR78" i="11"/>
  <c r="AP78" i="11"/>
  <c r="AX77" i="11"/>
  <c r="AW77" i="11"/>
  <c r="AV77" i="11"/>
  <c r="AU77" i="11"/>
  <c r="AT77" i="11"/>
  <c r="AR77" i="11"/>
  <c r="AP77" i="11"/>
  <c r="AX76" i="11"/>
  <c r="AW76" i="11"/>
  <c r="AV76" i="11"/>
  <c r="AU76" i="11"/>
  <c r="AT76" i="11"/>
  <c r="AR76" i="11"/>
  <c r="AP76" i="11"/>
  <c r="AX75" i="11"/>
  <c r="AW75" i="11"/>
  <c r="AV75" i="11"/>
  <c r="AU75" i="11"/>
  <c r="AT75" i="11"/>
  <c r="AR75" i="11"/>
  <c r="AP75" i="11"/>
  <c r="AX74" i="11"/>
  <c r="AW74" i="11"/>
  <c r="AV74" i="11"/>
  <c r="AU74" i="11"/>
  <c r="AT74" i="11"/>
  <c r="AR74" i="11"/>
  <c r="AP74" i="11"/>
  <c r="AX73" i="11"/>
  <c r="AW73" i="11"/>
  <c r="AV73" i="11"/>
  <c r="AU73" i="11"/>
  <c r="AT73" i="11"/>
  <c r="AR73" i="11"/>
  <c r="AP73" i="11"/>
  <c r="AX72" i="11"/>
  <c r="AW72" i="11"/>
  <c r="AV72" i="11"/>
  <c r="AU72" i="11"/>
  <c r="AT72" i="11"/>
  <c r="AR72" i="11"/>
  <c r="AP72" i="11"/>
  <c r="AX71" i="11"/>
  <c r="AW71" i="11"/>
  <c r="AV71" i="11"/>
  <c r="AU71" i="11"/>
  <c r="AT71" i="11"/>
  <c r="AR71" i="11"/>
  <c r="AP71" i="11"/>
  <c r="AX70" i="11"/>
  <c r="AW70" i="11"/>
  <c r="AV70" i="11"/>
  <c r="AU70" i="11"/>
  <c r="AT70" i="11"/>
  <c r="AR70" i="11"/>
  <c r="AP70" i="11"/>
  <c r="AX69" i="11"/>
  <c r="AW69" i="11"/>
  <c r="AV69" i="11"/>
  <c r="AU69" i="11"/>
  <c r="AT69" i="11"/>
  <c r="AR69" i="11"/>
  <c r="AP69" i="11"/>
  <c r="AX68" i="11"/>
  <c r="AW68" i="11"/>
  <c r="AV68" i="11"/>
  <c r="AU68" i="11"/>
  <c r="AT68" i="11"/>
  <c r="AR68" i="11"/>
  <c r="AP68" i="11"/>
  <c r="AX67" i="11"/>
  <c r="AW67" i="11"/>
  <c r="AV67" i="11"/>
  <c r="AU67" i="11"/>
  <c r="AT67" i="11"/>
  <c r="AR67" i="11"/>
  <c r="AP67" i="11"/>
  <c r="AX66" i="11"/>
  <c r="AW66" i="11"/>
  <c r="AV66" i="11"/>
  <c r="AU66" i="11"/>
  <c r="AT66" i="11"/>
  <c r="AR66" i="11"/>
  <c r="AP66" i="11"/>
  <c r="AX65" i="11"/>
  <c r="AW65" i="11"/>
  <c r="AV65" i="11"/>
  <c r="AU65" i="11"/>
  <c r="AT65" i="11"/>
  <c r="AR65" i="11"/>
  <c r="AP65" i="11"/>
  <c r="AX64" i="11"/>
  <c r="AW64" i="11"/>
  <c r="AV64" i="11"/>
  <c r="AU64" i="11"/>
  <c r="AT64" i="11"/>
  <c r="AR64" i="11"/>
  <c r="AP64" i="11"/>
  <c r="AX63" i="11"/>
  <c r="AW63" i="11"/>
  <c r="AV63" i="11"/>
  <c r="AU63" i="11"/>
  <c r="AT63" i="11"/>
  <c r="AR63" i="11"/>
  <c r="AP63" i="11"/>
  <c r="AX62" i="11"/>
  <c r="AW62" i="11"/>
  <c r="AV62" i="11"/>
  <c r="AU62" i="11"/>
  <c r="AT62" i="11"/>
  <c r="AR62" i="11"/>
  <c r="AP62" i="11"/>
  <c r="AX61" i="11"/>
  <c r="AW61" i="11"/>
  <c r="AV61" i="11"/>
  <c r="AU61" i="11"/>
  <c r="AT61" i="11"/>
  <c r="AR61" i="11"/>
  <c r="AP61" i="11"/>
  <c r="AX60" i="11"/>
  <c r="AW60" i="11"/>
  <c r="AV60" i="11"/>
  <c r="AU60" i="11"/>
  <c r="AT60" i="11"/>
  <c r="AR60" i="11"/>
  <c r="AP60" i="11"/>
  <c r="AX59" i="11"/>
  <c r="AW59" i="11"/>
  <c r="AV59" i="11"/>
  <c r="AU59" i="11"/>
  <c r="AT59" i="11"/>
  <c r="AR59" i="11"/>
  <c r="AP59" i="11"/>
  <c r="AX58" i="11"/>
  <c r="AW58" i="11"/>
  <c r="AV58" i="11"/>
  <c r="AU58" i="11"/>
  <c r="AT58" i="11"/>
  <c r="AR58" i="11"/>
  <c r="AP58" i="11"/>
  <c r="AX57" i="11"/>
  <c r="AW57" i="11"/>
  <c r="AV57" i="11"/>
  <c r="AU57" i="11"/>
  <c r="AT57" i="11"/>
  <c r="AR57" i="11"/>
  <c r="AP57" i="11"/>
  <c r="AX56" i="11"/>
  <c r="AW56" i="11"/>
  <c r="AV56" i="11"/>
  <c r="AU56" i="11"/>
  <c r="AT56" i="11"/>
  <c r="AR56" i="11"/>
  <c r="AP56" i="11"/>
  <c r="AX55" i="11"/>
  <c r="AW55" i="11"/>
  <c r="AV55" i="11"/>
  <c r="AU55" i="11"/>
  <c r="AT55" i="11"/>
  <c r="AR55" i="11"/>
  <c r="AP55" i="11"/>
  <c r="AX54" i="11"/>
  <c r="AW54" i="11"/>
  <c r="AV54" i="11"/>
  <c r="AU54" i="11"/>
  <c r="AT54" i="11"/>
  <c r="AR54" i="11"/>
  <c r="AP54" i="11"/>
  <c r="AX53" i="11"/>
  <c r="AW53" i="11"/>
  <c r="AV53" i="11"/>
  <c r="AU53" i="11"/>
  <c r="AT53" i="11"/>
  <c r="AR53" i="11"/>
  <c r="AP53" i="11"/>
  <c r="AX52" i="11"/>
  <c r="AW52" i="11"/>
  <c r="AV52" i="11"/>
  <c r="AU52" i="11"/>
  <c r="AT52" i="11"/>
  <c r="AR52" i="11"/>
  <c r="AP52" i="11"/>
  <c r="AX51" i="11"/>
  <c r="AW51" i="11"/>
  <c r="AV51" i="11"/>
  <c r="AU51" i="11"/>
  <c r="AT51" i="11"/>
  <c r="AR51" i="11"/>
  <c r="AP51" i="11"/>
  <c r="AX50" i="11"/>
  <c r="AW50" i="11"/>
  <c r="AV50" i="11"/>
  <c r="AU50" i="11"/>
  <c r="AT50" i="11"/>
  <c r="AR50" i="11"/>
  <c r="AP50" i="11"/>
  <c r="AX49" i="11"/>
  <c r="AW49" i="11"/>
  <c r="AV49" i="11"/>
  <c r="AU49" i="11"/>
  <c r="AT49" i="11"/>
  <c r="AR49" i="11"/>
  <c r="AP49" i="11"/>
  <c r="AX48" i="11"/>
  <c r="AW48" i="11"/>
  <c r="AV48" i="11"/>
  <c r="AU48" i="11"/>
  <c r="AT48" i="11"/>
  <c r="AR48" i="11"/>
  <c r="AP48" i="11"/>
  <c r="AX47" i="11"/>
  <c r="AW47" i="11"/>
  <c r="AV47" i="11"/>
  <c r="AU47" i="11"/>
  <c r="AT47" i="11"/>
  <c r="AR47" i="11"/>
  <c r="AP47" i="11"/>
  <c r="AX46" i="11"/>
  <c r="AW46" i="11"/>
  <c r="AV46" i="11"/>
  <c r="AU46" i="11"/>
  <c r="AT46" i="11"/>
  <c r="AR46" i="11"/>
  <c r="AP46" i="11"/>
  <c r="AX45" i="11"/>
  <c r="AW45" i="11"/>
  <c r="AV45" i="11"/>
  <c r="AU45" i="11"/>
  <c r="AT45" i="11"/>
  <c r="AR45" i="11"/>
  <c r="AP45" i="11"/>
  <c r="AX44" i="11"/>
  <c r="AW44" i="11"/>
  <c r="AV44" i="11"/>
  <c r="AU44" i="11"/>
  <c r="AT44" i="11"/>
  <c r="AR44" i="11"/>
  <c r="AP44" i="11"/>
  <c r="AX43" i="11"/>
  <c r="AW43" i="11"/>
  <c r="AV43" i="11"/>
  <c r="AU43" i="11"/>
  <c r="AT43" i="11"/>
  <c r="AR43" i="11"/>
  <c r="AP43" i="11"/>
  <c r="AX42" i="11"/>
  <c r="AW42" i="11"/>
  <c r="AV42" i="11"/>
  <c r="AU42" i="11"/>
  <c r="AT42" i="11"/>
  <c r="AR42" i="11"/>
  <c r="AP42" i="11"/>
  <c r="AX41" i="11"/>
  <c r="AW41" i="11"/>
  <c r="AV41" i="11"/>
  <c r="AU41" i="11"/>
  <c r="AT41" i="11"/>
  <c r="AR41" i="11"/>
  <c r="AP41" i="11"/>
  <c r="AX40" i="11"/>
  <c r="AW40" i="11"/>
  <c r="AV40" i="11"/>
  <c r="AU40" i="11"/>
  <c r="AT40" i="11"/>
  <c r="AR40" i="11"/>
  <c r="AP40" i="11"/>
  <c r="AX39" i="11"/>
  <c r="AW39" i="11"/>
  <c r="AV39" i="11"/>
  <c r="AU39" i="11"/>
  <c r="AT39" i="11"/>
  <c r="AR39" i="11"/>
  <c r="AP39" i="11"/>
  <c r="AX38" i="11"/>
  <c r="AW38" i="11"/>
  <c r="AV38" i="11"/>
  <c r="AU38" i="11"/>
  <c r="AT38" i="11"/>
  <c r="AR38" i="11"/>
  <c r="AP38" i="11"/>
  <c r="AX37" i="11"/>
  <c r="AW37" i="11"/>
  <c r="AV37" i="11"/>
  <c r="AU37" i="11"/>
  <c r="AT37" i="11"/>
  <c r="AR37" i="11"/>
  <c r="AP37" i="11"/>
  <c r="AX36" i="11"/>
  <c r="AW36" i="11"/>
  <c r="AV36" i="11"/>
  <c r="AU36" i="11"/>
  <c r="AT36" i="11"/>
  <c r="AR36" i="11"/>
  <c r="AP36" i="11"/>
  <c r="AX35" i="11"/>
  <c r="AW35" i="11"/>
  <c r="AV35" i="11"/>
  <c r="AU35" i="11"/>
  <c r="AT35" i="11"/>
  <c r="AR35" i="11"/>
  <c r="AP35" i="11"/>
  <c r="AX34" i="11"/>
  <c r="AW34" i="11"/>
  <c r="AV34" i="11"/>
  <c r="AU34" i="11"/>
  <c r="AT34" i="11"/>
  <c r="AR34" i="11"/>
  <c r="AP34" i="11"/>
  <c r="AX33" i="11"/>
  <c r="AW33" i="11"/>
  <c r="AV33" i="11"/>
  <c r="AU33" i="11"/>
  <c r="AT33" i="11"/>
  <c r="AR33" i="11"/>
  <c r="AP33" i="11"/>
  <c r="AX32" i="11"/>
  <c r="AW32" i="11"/>
  <c r="AV32" i="11"/>
  <c r="AU32" i="11"/>
  <c r="AT32" i="11"/>
  <c r="AR32" i="11"/>
  <c r="AP32" i="11"/>
  <c r="AX31" i="11"/>
  <c r="AW31" i="11"/>
  <c r="AV31" i="11"/>
  <c r="AU31" i="11"/>
  <c r="AT31" i="11"/>
  <c r="AR31" i="11"/>
  <c r="AP31" i="11"/>
  <c r="AX30" i="11"/>
  <c r="AW30" i="11"/>
  <c r="AV30" i="11"/>
  <c r="AU30" i="11"/>
  <c r="AT30" i="11"/>
  <c r="AR30" i="11"/>
  <c r="AP30" i="11"/>
  <c r="AX29" i="11"/>
  <c r="AW29" i="11"/>
  <c r="AV29" i="11"/>
  <c r="AU29" i="11"/>
  <c r="AT29" i="11"/>
  <c r="AR29" i="11"/>
  <c r="AP29" i="11"/>
  <c r="AX28" i="11"/>
  <c r="AW28" i="11"/>
  <c r="AV28" i="11"/>
  <c r="AU28" i="11"/>
  <c r="AT28" i="11"/>
  <c r="AR28" i="11"/>
  <c r="AP28" i="11"/>
  <c r="AX27" i="11"/>
  <c r="AW27" i="11"/>
  <c r="AV27" i="11"/>
  <c r="AU27" i="11"/>
  <c r="AT27" i="11"/>
  <c r="AR27" i="11"/>
  <c r="AP27" i="11"/>
  <c r="AX26" i="11"/>
  <c r="AW26" i="11"/>
  <c r="AV26" i="11"/>
  <c r="AU26" i="11"/>
  <c r="AT26" i="11"/>
  <c r="AR26" i="11"/>
  <c r="AP26" i="11"/>
  <c r="AX25" i="11"/>
  <c r="AW25" i="11"/>
  <c r="AV25" i="11"/>
  <c r="AU25" i="11"/>
  <c r="AT25" i="11"/>
  <c r="AR25" i="11"/>
  <c r="AP25" i="11"/>
  <c r="AX24" i="11"/>
  <c r="AW24" i="11"/>
  <c r="AV24" i="11"/>
  <c r="AU24" i="11"/>
  <c r="AT24" i="11"/>
  <c r="AR24" i="11"/>
  <c r="AP24" i="11"/>
  <c r="AX23" i="11"/>
  <c r="AW23" i="11"/>
  <c r="AV23" i="11"/>
  <c r="AU23" i="11"/>
  <c r="AT23" i="11"/>
  <c r="AR23" i="11"/>
  <c r="AP23" i="11"/>
  <c r="AX22" i="11"/>
  <c r="AW22" i="11"/>
  <c r="AV22" i="11"/>
  <c r="AU22" i="11"/>
  <c r="AT22" i="11"/>
  <c r="AR22" i="11"/>
  <c r="AP22" i="11"/>
  <c r="AX21" i="11"/>
  <c r="AW21" i="11"/>
  <c r="AV21" i="11"/>
  <c r="AU21" i="11"/>
  <c r="AT21" i="11"/>
  <c r="AR21" i="11"/>
  <c r="AP21" i="11"/>
  <c r="AX20" i="11"/>
  <c r="AW20" i="11"/>
  <c r="AV20" i="11"/>
  <c r="AU20" i="11"/>
  <c r="AT20" i="11"/>
  <c r="AR20" i="11"/>
  <c r="AP20" i="11"/>
  <c r="AX19" i="11"/>
  <c r="AW19" i="11"/>
  <c r="AV19" i="11"/>
  <c r="AU19" i="11"/>
  <c r="AT19" i="11"/>
  <c r="AR19" i="11"/>
  <c r="AP19" i="11"/>
  <c r="AX18" i="11"/>
  <c r="AW18" i="11"/>
  <c r="AV18" i="11"/>
  <c r="AU18" i="11"/>
  <c r="AT18" i="11"/>
  <c r="AR18" i="11"/>
  <c r="AP18" i="11"/>
  <c r="AX17" i="11"/>
  <c r="AW17" i="11"/>
  <c r="AV17" i="11"/>
  <c r="AU17" i="11"/>
  <c r="AT17" i="11"/>
  <c r="AR17" i="11"/>
  <c r="AP17" i="11"/>
  <c r="AX16" i="11"/>
  <c r="AW16" i="11"/>
  <c r="AV16" i="11"/>
  <c r="AU16" i="11"/>
  <c r="AT16" i="11"/>
  <c r="AR16" i="11"/>
  <c r="AP16" i="11"/>
  <c r="AX15" i="11"/>
  <c r="AW15" i="11"/>
  <c r="AV15" i="11"/>
  <c r="AU15" i="11"/>
  <c r="AT15" i="11"/>
  <c r="AR15" i="11"/>
  <c r="AP15" i="11"/>
  <c r="AX14" i="11"/>
  <c r="AW14" i="11"/>
  <c r="AV14" i="11"/>
  <c r="AU14" i="11"/>
  <c r="AT14" i="11"/>
  <c r="AR14" i="11"/>
  <c r="AP14" i="11"/>
  <c r="AX13" i="11"/>
  <c r="AW13" i="11"/>
  <c r="AV13" i="11"/>
  <c r="AU13" i="11"/>
  <c r="AT13" i="11"/>
  <c r="AR13" i="11"/>
  <c r="AP13" i="11"/>
  <c r="AX12" i="11"/>
  <c r="AW12" i="11"/>
  <c r="AV12" i="11"/>
  <c r="AU12" i="11"/>
  <c r="AT12" i="11"/>
  <c r="AR12" i="11"/>
  <c r="AP12" i="11"/>
  <c r="AX11" i="11"/>
  <c r="AW11" i="11"/>
  <c r="AV11" i="11"/>
  <c r="AU11" i="11"/>
  <c r="AT11" i="11"/>
  <c r="AR11" i="11"/>
  <c r="AP11" i="11"/>
  <c r="AX10" i="11"/>
  <c r="AW10" i="11"/>
  <c r="AV10" i="11"/>
  <c r="AU10" i="11"/>
  <c r="AT10" i="11"/>
  <c r="AR10" i="11"/>
  <c r="AP10" i="11"/>
  <c r="AX9" i="11"/>
  <c r="AW9" i="11"/>
  <c r="AV9" i="11"/>
  <c r="AU9" i="11"/>
  <c r="AT9" i="11"/>
  <c r="AR9" i="11"/>
  <c r="AP9" i="11"/>
  <c r="AX8" i="11"/>
  <c r="AW8" i="11"/>
  <c r="AV8" i="11"/>
  <c r="AU8" i="11"/>
  <c r="AT8" i="11"/>
  <c r="AR8" i="11"/>
  <c r="AP8" i="11"/>
  <c r="AX7" i="11"/>
  <c r="AW7" i="11"/>
  <c r="AV7" i="11"/>
  <c r="AU7" i="11"/>
  <c r="AT7" i="11"/>
  <c r="AR7" i="11"/>
  <c r="AP7" i="11"/>
  <c r="AX6" i="11"/>
  <c r="AW6" i="11"/>
  <c r="AV6" i="11"/>
  <c r="AU6" i="11"/>
  <c r="AT6" i="11"/>
  <c r="AR6" i="11"/>
  <c r="AP6" i="11"/>
  <c r="AX5" i="11"/>
  <c r="AW5" i="11"/>
  <c r="AV5" i="11"/>
  <c r="AU5" i="11"/>
  <c r="AT5" i="11"/>
  <c r="AR5" i="11"/>
  <c r="AP5" i="11"/>
  <c r="AH371" i="11"/>
  <c r="AG371" i="11"/>
  <c r="AF371" i="11"/>
  <c r="AE371" i="11"/>
  <c r="AD371" i="11"/>
  <c r="AC371" i="11"/>
  <c r="AB371" i="11"/>
  <c r="AA371" i="11"/>
  <c r="Z371" i="11"/>
  <c r="Y371" i="11"/>
  <c r="AH370" i="11"/>
  <c r="AG370" i="11"/>
  <c r="AF370" i="11"/>
  <c r="AE370" i="11"/>
  <c r="AD370" i="11"/>
  <c r="AC370" i="11"/>
  <c r="AB370" i="11"/>
  <c r="AA370" i="11"/>
  <c r="Z370" i="11"/>
  <c r="Y370" i="11"/>
  <c r="AH369" i="11"/>
  <c r="AG369" i="11"/>
  <c r="AF369" i="11"/>
  <c r="AE369" i="11"/>
  <c r="AD369" i="11"/>
  <c r="AC369" i="11"/>
  <c r="AB369" i="11"/>
  <c r="AA369" i="11"/>
  <c r="Z369" i="11"/>
  <c r="Y369" i="11"/>
  <c r="AH368" i="11"/>
  <c r="AG368" i="11"/>
  <c r="AF368" i="11"/>
  <c r="AE368" i="11"/>
  <c r="AD368" i="11"/>
  <c r="AC368" i="11"/>
  <c r="AB368" i="11"/>
  <c r="AA368" i="11"/>
  <c r="Z368" i="11"/>
  <c r="Y368" i="11"/>
  <c r="AH367" i="11"/>
  <c r="AG367" i="11"/>
  <c r="AF367" i="11"/>
  <c r="AE367" i="11"/>
  <c r="AD367" i="11"/>
  <c r="AC367" i="11"/>
  <c r="AB367" i="11"/>
  <c r="AA367" i="11"/>
  <c r="Z367" i="11"/>
  <c r="Y367" i="11"/>
  <c r="AH366" i="11"/>
  <c r="AG366" i="11"/>
  <c r="AF366" i="11"/>
  <c r="AE366" i="11"/>
  <c r="AD366" i="11"/>
  <c r="AC366" i="11"/>
  <c r="AB366" i="11"/>
  <c r="AA366" i="11"/>
  <c r="Z366" i="11"/>
  <c r="Y366" i="11"/>
  <c r="AH365" i="11"/>
  <c r="AG365" i="11"/>
  <c r="AF365" i="11"/>
  <c r="AE365" i="11"/>
  <c r="AD365" i="11"/>
  <c r="AC365" i="11"/>
  <c r="AB365" i="11"/>
  <c r="AA365" i="11"/>
  <c r="Z365" i="11"/>
  <c r="Y365" i="11"/>
  <c r="AH364" i="11"/>
  <c r="AG364" i="11"/>
  <c r="AF364" i="11"/>
  <c r="AE364" i="11"/>
  <c r="AD364" i="11"/>
  <c r="AC364" i="11"/>
  <c r="AB364" i="11"/>
  <c r="AA364" i="11"/>
  <c r="Z364" i="11"/>
  <c r="Y364" i="11"/>
  <c r="AH363" i="11"/>
  <c r="AG363" i="11"/>
  <c r="AF363" i="11"/>
  <c r="AE363" i="11"/>
  <c r="AD363" i="11"/>
  <c r="AC363" i="11"/>
  <c r="AB363" i="11"/>
  <c r="AA363" i="11"/>
  <c r="Z363" i="11"/>
  <c r="Y363" i="11"/>
  <c r="AH362" i="11"/>
  <c r="AG362" i="11"/>
  <c r="AF362" i="11"/>
  <c r="AE362" i="11"/>
  <c r="AD362" i="11"/>
  <c r="AC362" i="11"/>
  <c r="AB362" i="11"/>
  <c r="AA362" i="11"/>
  <c r="Z362" i="11"/>
  <c r="Y362" i="11"/>
  <c r="AH361" i="11"/>
  <c r="AG361" i="11"/>
  <c r="AF361" i="11"/>
  <c r="AE361" i="11"/>
  <c r="AD361" i="11"/>
  <c r="AC361" i="11"/>
  <c r="AB361" i="11"/>
  <c r="AA361" i="11"/>
  <c r="Z361" i="11"/>
  <c r="Y361" i="11"/>
  <c r="AH360" i="11"/>
  <c r="AG360" i="11"/>
  <c r="AF360" i="11"/>
  <c r="AE360" i="11"/>
  <c r="AD360" i="11"/>
  <c r="AC360" i="11"/>
  <c r="AB360" i="11"/>
  <c r="AA360" i="11"/>
  <c r="Z360" i="11"/>
  <c r="Y360" i="11"/>
  <c r="AH359" i="11"/>
  <c r="AG359" i="11"/>
  <c r="AF359" i="11"/>
  <c r="AE359" i="11"/>
  <c r="AD359" i="11"/>
  <c r="AC359" i="11"/>
  <c r="AB359" i="11"/>
  <c r="AA359" i="11"/>
  <c r="Z359" i="11"/>
  <c r="Y359" i="11"/>
  <c r="AH358" i="11"/>
  <c r="AG358" i="11"/>
  <c r="AF358" i="11"/>
  <c r="AE358" i="11"/>
  <c r="AD358" i="11"/>
  <c r="AC358" i="11"/>
  <c r="AB358" i="11"/>
  <c r="AA358" i="11"/>
  <c r="Z358" i="11"/>
  <c r="Y358" i="11"/>
  <c r="AH357" i="11"/>
  <c r="AG357" i="11"/>
  <c r="AF357" i="11"/>
  <c r="AE357" i="11"/>
  <c r="AD357" i="11"/>
  <c r="AC357" i="11"/>
  <c r="AB357" i="11"/>
  <c r="AA357" i="11"/>
  <c r="Z357" i="11"/>
  <c r="Y357" i="11"/>
  <c r="AH356" i="11"/>
  <c r="AG356" i="11"/>
  <c r="AF356" i="11"/>
  <c r="AE356" i="11"/>
  <c r="AD356" i="11"/>
  <c r="AC356" i="11"/>
  <c r="AB356" i="11"/>
  <c r="AA356" i="11"/>
  <c r="Z356" i="11"/>
  <c r="Y356" i="11"/>
  <c r="AH355" i="11"/>
  <c r="AG355" i="11"/>
  <c r="AF355" i="11"/>
  <c r="AE355" i="11"/>
  <c r="AD355" i="11"/>
  <c r="AC355" i="11"/>
  <c r="AB355" i="11"/>
  <c r="AA355" i="11"/>
  <c r="Z355" i="11"/>
  <c r="Y355" i="11"/>
  <c r="AH354" i="11"/>
  <c r="AG354" i="11"/>
  <c r="AF354" i="11"/>
  <c r="AE354" i="11"/>
  <c r="AD354" i="11"/>
  <c r="AC354" i="11"/>
  <c r="AB354" i="11"/>
  <c r="AA354" i="11"/>
  <c r="Z354" i="11"/>
  <c r="Y354" i="11"/>
  <c r="AH353" i="11"/>
  <c r="AG353" i="11"/>
  <c r="AF353" i="11"/>
  <c r="AE353" i="11"/>
  <c r="AD353" i="11"/>
  <c r="AC353" i="11"/>
  <c r="AB353" i="11"/>
  <c r="AA353" i="11"/>
  <c r="Z353" i="11"/>
  <c r="Y353" i="11"/>
  <c r="AH352" i="11"/>
  <c r="AG352" i="11"/>
  <c r="AF352" i="11"/>
  <c r="AE352" i="11"/>
  <c r="AD352" i="11"/>
  <c r="AC352" i="11"/>
  <c r="AB352" i="11"/>
  <c r="AA352" i="11"/>
  <c r="Z352" i="11"/>
  <c r="Y352" i="11"/>
  <c r="AH351" i="11"/>
  <c r="AG351" i="11"/>
  <c r="AF351" i="11"/>
  <c r="AE351" i="11"/>
  <c r="AD351" i="11"/>
  <c r="AC351" i="11"/>
  <c r="AB351" i="11"/>
  <c r="AA351" i="11"/>
  <c r="Z351" i="11"/>
  <c r="Y351" i="11"/>
  <c r="AH350" i="11"/>
  <c r="AG350" i="11"/>
  <c r="AF350" i="11"/>
  <c r="AE350" i="11"/>
  <c r="AD350" i="11"/>
  <c r="AC350" i="11"/>
  <c r="AB350" i="11"/>
  <c r="AA350" i="11"/>
  <c r="Z350" i="11"/>
  <c r="Y350" i="11"/>
  <c r="AH349" i="11"/>
  <c r="AG349" i="11"/>
  <c r="AF349" i="11"/>
  <c r="AE349" i="11"/>
  <c r="AD349" i="11"/>
  <c r="AC349" i="11"/>
  <c r="AB349" i="11"/>
  <c r="AA349" i="11"/>
  <c r="Z349" i="11"/>
  <c r="Y349" i="11"/>
  <c r="AH348" i="11"/>
  <c r="AG348" i="11"/>
  <c r="AF348" i="11"/>
  <c r="AE348" i="11"/>
  <c r="AD348" i="11"/>
  <c r="AC348" i="11"/>
  <c r="AB348" i="11"/>
  <c r="AA348" i="11"/>
  <c r="Z348" i="11"/>
  <c r="Y348" i="11"/>
  <c r="AH347" i="11"/>
  <c r="AG347" i="11"/>
  <c r="AF347" i="11"/>
  <c r="AE347" i="11"/>
  <c r="AD347" i="11"/>
  <c r="AC347" i="11"/>
  <c r="AB347" i="11"/>
  <c r="AA347" i="11"/>
  <c r="Z347" i="11"/>
  <c r="Y347" i="11"/>
  <c r="AH346" i="11"/>
  <c r="AG346" i="11"/>
  <c r="AF346" i="11"/>
  <c r="AE346" i="11"/>
  <c r="AD346" i="11"/>
  <c r="AC346" i="11"/>
  <c r="AB346" i="11"/>
  <c r="AA346" i="11"/>
  <c r="Z346" i="11"/>
  <c r="Y346" i="11"/>
  <c r="AH345" i="11"/>
  <c r="AG345" i="11"/>
  <c r="AF345" i="11"/>
  <c r="AE345" i="11"/>
  <c r="AD345" i="11"/>
  <c r="AC345" i="11"/>
  <c r="AB345" i="11"/>
  <c r="AA345" i="11"/>
  <c r="Z345" i="11"/>
  <c r="Y345" i="11"/>
  <c r="AH344" i="11"/>
  <c r="AG344" i="11"/>
  <c r="AF344" i="11"/>
  <c r="AE344" i="11"/>
  <c r="AD344" i="11"/>
  <c r="AC344" i="11"/>
  <c r="AB344" i="11"/>
  <c r="AA344" i="11"/>
  <c r="Z344" i="11"/>
  <c r="Y344" i="11"/>
  <c r="AH343" i="11"/>
  <c r="AG343" i="11"/>
  <c r="AF343" i="11"/>
  <c r="AE343" i="11"/>
  <c r="AD343" i="11"/>
  <c r="AC343" i="11"/>
  <c r="AB343" i="11"/>
  <c r="AA343" i="11"/>
  <c r="Z343" i="11"/>
  <c r="Y343" i="11"/>
  <c r="AH342" i="11"/>
  <c r="AG342" i="11"/>
  <c r="AF342" i="11"/>
  <c r="AE342" i="11"/>
  <c r="AD342" i="11"/>
  <c r="AC342" i="11"/>
  <c r="AB342" i="11"/>
  <c r="AA342" i="11"/>
  <c r="Z342" i="11"/>
  <c r="Y342" i="11"/>
  <c r="AH341" i="11"/>
  <c r="AG341" i="11"/>
  <c r="AF341" i="11"/>
  <c r="AE341" i="11"/>
  <c r="AD341" i="11"/>
  <c r="AC341" i="11"/>
  <c r="AB341" i="11"/>
  <c r="AA341" i="11"/>
  <c r="Z341" i="11"/>
  <c r="Y341" i="11"/>
  <c r="AH340" i="11"/>
  <c r="AG340" i="11"/>
  <c r="AF340" i="11"/>
  <c r="AE340" i="11"/>
  <c r="AD340" i="11"/>
  <c r="AC340" i="11"/>
  <c r="AB340" i="11"/>
  <c r="AA340" i="11"/>
  <c r="Z340" i="11"/>
  <c r="Y340" i="11"/>
  <c r="AH339" i="11"/>
  <c r="AG339" i="11"/>
  <c r="AF339" i="11"/>
  <c r="AE339" i="11"/>
  <c r="AD339" i="11"/>
  <c r="AC339" i="11"/>
  <c r="AB339" i="11"/>
  <c r="AA339" i="11"/>
  <c r="Z339" i="11"/>
  <c r="Y339" i="11"/>
  <c r="AH338" i="11"/>
  <c r="AG338" i="11"/>
  <c r="AF338" i="11"/>
  <c r="AE338" i="11"/>
  <c r="AD338" i="11"/>
  <c r="AC338" i="11"/>
  <c r="AB338" i="11"/>
  <c r="AA338" i="11"/>
  <c r="Z338" i="11"/>
  <c r="Y338" i="11"/>
  <c r="AH337" i="11"/>
  <c r="AG337" i="11"/>
  <c r="AF337" i="11"/>
  <c r="AE337" i="11"/>
  <c r="AD337" i="11"/>
  <c r="AC337" i="11"/>
  <c r="AB337" i="11"/>
  <c r="AA337" i="11"/>
  <c r="Z337" i="11"/>
  <c r="Y337" i="11"/>
  <c r="AH336" i="11"/>
  <c r="AG336" i="11"/>
  <c r="AF336" i="11"/>
  <c r="AE336" i="11"/>
  <c r="AD336" i="11"/>
  <c r="AC336" i="11"/>
  <c r="AB336" i="11"/>
  <c r="AA336" i="11"/>
  <c r="Z336" i="11"/>
  <c r="Y336" i="11"/>
  <c r="AH335" i="11"/>
  <c r="AG335" i="11"/>
  <c r="AF335" i="11"/>
  <c r="AE335" i="11"/>
  <c r="AD335" i="11"/>
  <c r="AC335" i="11"/>
  <c r="AB335" i="11"/>
  <c r="AA335" i="11"/>
  <c r="Z335" i="11"/>
  <c r="Y335" i="11"/>
  <c r="AH334" i="11"/>
  <c r="AG334" i="11"/>
  <c r="AF334" i="11"/>
  <c r="AE334" i="11"/>
  <c r="AD334" i="11"/>
  <c r="AC334" i="11"/>
  <c r="AB334" i="11"/>
  <c r="AA334" i="11"/>
  <c r="Z334" i="11"/>
  <c r="Y334" i="11"/>
  <c r="AH333" i="11"/>
  <c r="AG333" i="11"/>
  <c r="AF333" i="11"/>
  <c r="AE333" i="11"/>
  <c r="AD333" i="11"/>
  <c r="AC333" i="11"/>
  <c r="AB333" i="11"/>
  <c r="AA333" i="11"/>
  <c r="Z333" i="11"/>
  <c r="Y333" i="11"/>
  <c r="AH332" i="11"/>
  <c r="AG332" i="11"/>
  <c r="AF332" i="11"/>
  <c r="AE332" i="11"/>
  <c r="AD332" i="11"/>
  <c r="AC332" i="11"/>
  <c r="AB332" i="11"/>
  <c r="AA332" i="11"/>
  <c r="Z332" i="11"/>
  <c r="Y332" i="11"/>
  <c r="AH331" i="11"/>
  <c r="AG331" i="11"/>
  <c r="AF331" i="11"/>
  <c r="AE331" i="11"/>
  <c r="AD331" i="11"/>
  <c r="AC331" i="11"/>
  <c r="AB331" i="11"/>
  <c r="AA331" i="11"/>
  <c r="Z331" i="11"/>
  <c r="X331" i="11" s="1"/>
  <c r="Y331" i="11"/>
  <c r="AH330" i="11"/>
  <c r="AG330" i="11"/>
  <c r="AF330" i="11"/>
  <c r="AE330" i="11"/>
  <c r="AD330" i="11"/>
  <c r="AC330" i="11"/>
  <c r="AB330" i="11"/>
  <c r="AA330" i="11"/>
  <c r="Z330" i="11"/>
  <c r="Y330" i="11"/>
  <c r="AH329" i="11"/>
  <c r="AG329" i="11"/>
  <c r="AF329" i="11"/>
  <c r="AE329" i="11"/>
  <c r="AD329" i="11"/>
  <c r="AC329" i="11"/>
  <c r="AB329" i="11"/>
  <c r="AA329" i="11"/>
  <c r="Z329" i="11"/>
  <c r="Y329" i="11"/>
  <c r="AH328" i="11"/>
  <c r="AG328" i="11"/>
  <c r="AF328" i="11"/>
  <c r="AE328" i="11"/>
  <c r="AD328" i="11"/>
  <c r="AC328" i="11"/>
  <c r="AB328" i="11"/>
  <c r="AA328" i="11"/>
  <c r="Z328" i="11"/>
  <c r="Y328" i="11"/>
  <c r="AH327" i="11"/>
  <c r="AG327" i="11"/>
  <c r="AF327" i="11"/>
  <c r="AE327" i="11"/>
  <c r="AD327" i="11"/>
  <c r="AC327" i="11"/>
  <c r="AB327" i="11"/>
  <c r="AA327" i="11"/>
  <c r="Z327" i="11"/>
  <c r="Y327" i="11"/>
  <c r="AH326" i="11"/>
  <c r="AG326" i="11"/>
  <c r="AF326" i="11"/>
  <c r="AE326" i="11"/>
  <c r="AD326" i="11"/>
  <c r="AC326" i="11"/>
  <c r="AB326" i="11"/>
  <c r="AA326" i="11"/>
  <c r="Z326" i="11"/>
  <c r="Y326" i="11"/>
  <c r="AH325" i="11"/>
  <c r="AG325" i="11"/>
  <c r="AF325" i="11"/>
  <c r="AE325" i="11"/>
  <c r="AD325" i="11"/>
  <c r="AC325" i="11"/>
  <c r="AB325" i="11"/>
  <c r="AA325" i="11"/>
  <c r="Z325" i="11"/>
  <c r="Y325" i="11"/>
  <c r="AH324" i="11"/>
  <c r="AG324" i="11"/>
  <c r="AF324" i="11"/>
  <c r="AE324" i="11"/>
  <c r="AD324" i="11"/>
  <c r="AC324" i="11"/>
  <c r="AB324" i="11"/>
  <c r="AA324" i="11"/>
  <c r="Z324" i="11"/>
  <c r="Y324" i="11"/>
  <c r="AH323" i="11"/>
  <c r="AG323" i="11"/>
  <c r="AF323" i="11"/>
  <c r="AE323" i="11"/>
  <c r="AD323" i="11"/>
  <c r="AC323" i="11"/>
  <c r="AB323" i="11"/>
  <c r="AA323" i="11"/>
  <c r="Z323" i="11"/>
  <c r="Y323" i="11"/>
  <c r="AH322" i="11"/>
  <c r="AG322" i="11"/>
  <c r="AF322" i="11"/>
  <c r="AE322" i="11"/>
  <c r="AD322" i="11"/>
  <c r="AC322" i="11"/>
  <c r="AB322" i="11"/>
  <c r="AA322" i="11"/>
  <c r="Z322" i="11"/>
  <c r="Y322" i="11"/>
  <c r="AH321" i="11"/>
  <c r="AG321" i="11"/>
  <c r="AF321" i="11"/>
  <c r="AE321" i="11"/>
  <c r="AD321" i="11"/>
  <c r="AC321" i="11"/>
  <c r="AB321" i="11"/>
  <c r="AA321" i="11"/>
  <c r="Z321" i="11"/>
  <c r="Y321" i="11"/>
  <c r="AH320" i="11"/>
  <c r="AG320" i="11"/>
  <c r="AF320" i="11"/>
  <c r="AE320" i="11"/>
  <c r="AD320" i="11"/>
  <c r="AC320" i="11"/>
  <c r="AB320" i="11"/>
  <c r="AA320" i="11"/>
  <c r="Z320" i="11"/>
  <c r="Y320" i="11"/>
  <c r="AH319" i="11"/>
  <c r="AG319" i="11"/>
  <c r="AF319" i="11"/>
  <c r="AE319" i="11"/>
  <c r="AD319" i="11"/>
  <c r="AC319" i="11"/>
  <c r="AB319" i="11"/>
  <c r="AA319" i="11"/>
  <c r="Z319" i="11"/>
  <c r="Y319" i="11"/>
  <c r="AH318" i="11"/>
  <c r="AG318" i="11"/>
  <c r="AF318" i="11"/>
  <c r="AE318" i="11"/>
  <c r="AD318" i="11"/>
  <c r="AC318" i="11"/>
  <c r="AB318" i="11"/>
  <c r="AA318" i="11"/>
  <c r="Z318" i="11"/>
  <c r="Y318" i="11"/>
  <c r="AH317" i="11"/>
  <c r="AG317" i="11"/>
  <c r="AF317" i="11"/>
  <c r="AE317" i="11"/>
  <c r="AD317" i="11"/>
  <c r="AC317" i="11"/>
  <c r="AB317" i="11"/>
  <c r="AA317" i="11"/>
  <c r="Z317" i="11"/>
  <c r="Y317" i="11"/>
  <c r="AH316" i="11"/>
  <c r="AG316" i="11"/>
  <c r="AF316" i="11"/>
  <c r="AE316" i="11"/>
  <c r="AD316" i="11"/>
  <c r="AC316" i="11"/>
  <c r="AB316" i="11"/>
  <c r="AA316" i="11"/>
  <c r="Z316" i="11"/>
  <c r="Y316" i="11"/>
  <c r="AH315" i="11"/>
  <c r="AG315" i="11"/>
  <c r="AF315" i="11"/>
  <c r="AE315" i="11"/>
  <c r="AD315" i="11"/>
  <c r="AC315" i="11"/>
  <c r="AB315" i="11"/>
  <c r="AA315" i="11"/>
  <c r="Z315" i="11"/>
  <c r="Y315" i="11"/>
  <c r="AH314" i="11"/>
  <c r="AG314" i="11"/>
  <c r="AF314" i="11"/>
  <c r="AE314" i="11"/>
  <c r="AD314" i="11"/>
  <c r="AC314" i="11"/>
  <c r="AB314" i="11"/>
  <c r="AA314" i="11"/>
  <c r="Z314" i="11"/>
  <c r="Y314" i="11"/>
  <c r="AH313" i="11"/>
  <c r="AG313" i="11"/>
  <c r="AF313" i="11"/>
  <c r="AE313" i="11"/>
  <c r="AD313" i="11"/>
  <c r="AC313" i="11"/>
  <c r="AB313" i="11"/>
  <c r="AA313" i="11"/>
  <c r="Z313" i="11"/>
  <c r="Y313" i="11"/>
  <c r="AH312" i="11"/>
  <c r="AG312" i="11"/>
  <c r="AF312" i="11"/>
  <c r="AE312" i="11"/>
  <c r="AD312" i="11"/>
  <c r="AC312" i="11"/>
  <c r="AB312" i="11"/>
  <c r="AA312" i="11"/>
  <c r="Z312" i="11"/>
  <c r="Y312" i="11"/>
  <c r="AH311" i="11"/>
  <c r="AG311" i="11"/>
  <c r="AF311" i="11"/>
  <c r="AE311" i="11"/>
  <c r="AD311" i="11"/>
  <c r="AC311" i="11"/>
  <c r="AB311" i="11"/>
  <c r="AA311" i="11"/>
  <c r="Z311" i="11"/>
  <c r="Y311" i="11"/>
  <c r="AH310" i="11"/>
  <c r="AG310" i="11"/>
  <c r="AF310" i="11"/>
  <c r="AE310" i="11"/>
  <c r="AD310" i="11"/>
  <c r="AC310" i="11"/>
  <c r="AB310" i="11"/>
  <c r="AA310" i="11"/>
  <c r="Z310" i="11"/>
  <c r="Y310" i="11"/>
  <c r="AH309" i="11"/>
  <c r="AG309" i="11"/>
  <c r="AF309" i="11"/>
  <c r="AE309" i="11"/>
  <c r="AD309" i="11"/>
  <c r="AC309" i="11"/>
  <c r="AB309" i="11"/>
  <c r="AA309" i="11"/>
  <c r="Z309" i="11"/>
  <c r="Y309" i="11"/>
  <c r="AH308" i="11"/>
  <c r="AG308" i="11"/>
  <c r="AF308" i="11"/>
  <c r="AE308" i="11"/>
  <c r="AD308" i="11"/>
  <c r="AC308" i="11"/>
  <c r="AB308" i="11"/>
  <c r="AA308" i="11"/>
  <c r="Z308" i="11"/>
  <c r="Y308" i="11"/>
  <c r="AH307" i="11"/>
  <c r="AG307" i="11"/>
  <c r="AF307" i="11"/>
  <c r="AE307" i="11"/>
  <c r="AD307" i="11"/>
  <c r="AC307" i="11"/>
  <c r="AB307" i="11"/>
  <c r="AA307" i="11"/>
  <c r="Z307" i="11"/>
  <c r="Y307" i="11"/>
  <c r="AH306" i="11"/>
  <c r="AG306" i="11"/>
  <c r="AF306" i="11"/>
  <c r="AE306" i="11"/>
  <c r="AD306" i="11"/>
  <c r="AC306" i="11"/>
  <c r="AB306" i="11"/>
  <c r="AA306" i="11"/>
  <c r="Z306" i="11"/>
  <c r="Y306" i="11"/>
  <c r="AH305" i="11"/>
  <c r="AG305" i="11"/>
  <c r="AF305" i="11"/>
  <c r="AE305" i="11"/>
  <c r="AD305" i="11"/>
  <c r="AC305" i="11"/>
  <c r="AB305" i="11"/>
  <c r="AA305" i="11"/>
  <c r="Z305" i="11"/>
  <c r="Y305" i="11"/>
  <c r="AH304" i="11"/>
  <c r="AG304" i="11"/>
  <c r="AF304" i="11"/>
  <c r="AE304" i="11"/>
  <c r="AD304" i="11"/>
  <c r="AC304" i="11"/>
  <c r="AB304" i="11"/>
  <c r="AA304" i="11"/>
  <c r="Z304" i="11"/>
  <c r="Y304" i="11"/>
  <c r="AH303" i="11"/>
  <c r="AG303" i="11"/>
  <c r="AF303" i="11"/>
  <c r="AE303" i="11"/>
  <c r="AD303" i="11"/>
  <c r="AC303" i="11"/>
  <c r="AB303" i="11"/>
  <c r="AA303" i="11"/>
  <c r="Z303" i="11"/>
  <c r="Y303" i="11"/>
  <c r="AH302" i="11"/>
  <c r="AG302" i="11"/>
  <c r="AF302" i="11"/>
  <c r="AE302" i="11"/>
  <c r="AD302" i="11"/>
  <c r="AC302" i="11"/>
  <c r="AB302" i="11"/>
  <c r="AA302" i="11"/>
  <c r="Z302" i="11"/>
  <c r="Y302" i="11"/>
  <c r="AH301" i="11"/>
  <c r="AG301" i="11"/>
  <c r="AF301" i="11"/>
  <c r="AE301" i="11"/>
  <c r="AD301" i="11"/>
  <c r="AC301" i="11"/>
  <c r="AB301" i="11"/>
  <c r="AA301" i="11"/>
  <c r="Z301" i="11"/>
  <c r="Y301" i="11"/>
  <c r="AH300" i="11"/>
  <c r="AG300" i="11"/>
  <c r="AF300" i="11"/>
  <c r="AE300" i="11"/>
  <c r="AD300" i="11"/>
  <c r="AC300" i="11"/>
  <c r="AB300" i="11"/>
  <c r="AA300" i="11"/>
  <c r="Z300" i="11"/>
  <c r="Y300" i="11"/>
  <c r="AH299" i="11"/>
  <c r="AG299" i="11"/>
  <c r="AF299" i="11"/>
  <c r="AE299" i="11"/>
  <c r="AD299" i="11"/>
  <c r="AC299" i="11"/>
  <c r="AB299" i="11"/>
  <c r="AA299" i="11"/>
  <c r="Z299" i="11"/>
  <c r="Y299" i="11"/>
  <c r="AH298" i="11"/>
  <c r="AG298" i="11"/>
  <c r="AF298" i="11"/>
  <c r="AE298" i="11"/>
  <c r="AD298" i="11"/>
  <c r="AC298" i="11"/>
  <c r="AB298" i="11"/>
  <c r="AA298" i="11"/>
  <c r="Z298" i="11"/>
  <c r="Y298" i="11"/>
  <c r="AH297" i="11"/>
  <c r="AG297" i="11"/>
  <c r="AF297" i="11"/>
  <c r="AE297" i="11"/>
  <c r="AD297" i="11"/>
  <c r="AC297" i="11"/>
  <c r="AB297" i="11"/>
  <c r="AA297" i="11"/>
  <c r="Z297" i="11"/>
  <c r="Y297" i="11"/>
  <c r="AH296" i="11"/>
  <c r="AG296" i="11"/>
  <c r="AF296" i="11"/>
  <c r="AE296" i="11"/>
  <c r="AD296" i="11"/>
  <c r="AC296" i="11"/>
  <c r="AB296" i="11"/>
  <c r="AA296" i="11"/>
  <c r="Z296" i="11"/>
  <c r="Y296" i="11"/>
  <c r="AH295" i="11"/>
  <c r="AG295" i="11"/>
  <c r="AF295" i="11"/>
  <c r="AE295" i="11"/>
  <c r="AD295" i="11"/>
  <c r="AC295" i="11"/>
  <c r="AB295" i="11"/>
  <c r="AA295" i="11"/>
  <c r="Z295" i="11"/>
  <c r="Y295" i="11"/>
  <c r="AH294" i="11"/>
  <c r="AG294" i="11"/>
  <c r="AF294" i="11"/>
  <c r="AE294" i="11"/>
  <c r="AD294" i="11"/>
  <c r="AC294" i="11"/>
  <c r="AB294" i="11"/>
  <c r="AA294" i="11"/>
  <c r="Z294" i="11"/>
  <c r="Y294" i="11"/>
  <c r="AH293" i="11"/>
  <c r="AG293" i="11"/>
  <c r="AF293" i="11"/>
  <c r="AE293" i="11"/>
  <c r="AD293" i="11"/>
  <c r="AC293" i="11"/>
  <c r="AB293" i="11"/>
  <c r="AA293" i="11"/>
  <c r="Z293" i="11"/>
  <c r="Y293" i="11"/>
  <c r="AH292" i="11"/>
  <c r="AG292" i="11"/>
  <c r="AF292" i="11"/>
  <c r="AE292" i="11"/>
  <c r="AD292" i="11"/>
  <c r="AC292" i="11"/>
  <c r="AB292" i="11"/>
  <c r="AA292" i="11"/>
  <c r="Z292" i="11"/>
  <c r="Y292" i="11"/>
  <c r="AH291" i="11"/>
  <c r="AG291" i="11"/>
  <c r="AF291" i="11"/>
  <c r="AE291" i="11"/>
  <c r="AD291" i="11"/>
  <c r="AC291" i="11"/>
  <c r="AB291" i="11"/>
  <c r="AA291" i="11"/>
  <c r="Z291" i="11"/>
  <c r="Y291" i="11"/>
  <c r="AH290" i="11"/>
  <c r="AG290" i="11"/>
  <c r="AF290" i="11"/>
  <c r="AE290" i="11"/>
  <c r="AD290" i="11"/>
  <c r="AC290" i="11"/>
  <c r="AB290" i="11"/>
  <c r="AA290" i="11"/>
  <c r="Z290" i="11"/>
  <c r="Y290" i="11"/>
  <c r="AH289" i="11"/>
  <c r="AG289" i="11"/>
  <c r="AF289" i="11"/>
  <c r="AE289" i="11"/>
  <c r="AD289" i="11"/>
  <c r="AC289" i="11"/>
  <c r="AB289" i="11"/>
  <c r="AA289" i="11"/>
  <c r="Z289" i="11"/>
  <c r="Y289" i="11"/>
  <c r="AH288" i="11"/>
  <c r="AG288" i="11"/>
  <c r="AF288" i="11"/>
  <c r="AE288" i="11"/>
  <c r="AD288" i="11"/>
  <c r="AC288" i="11"/>
  <c r="AB288" i="11"/>
  <c r="AA288" i="11"/>
  <c r="Z288" i="11"/>
  <c r="Y288" i="11"/>
  <c r="AH287" i="11"/>
  <c r="AG287" i="11"/>
  <c r="AF287" i="11"/>
  <c r="AE287" i="11"/>
  <c r="AD287" i="11"/>
  <c r="AC287" i="11"/>
  <c r="AB287" i="11"/>
  <c r="AA287" i="11"/>
  <c r="Z287" i="11"/>
  <c r="Y287" i="11"/>
  <c r="AH286" i="11"/>
  <c r="AG286" i="11"/>
  <c r="AF286" i="11"/>
  <c r="AE286" i="11"/>
  <c r="AD286" i="11"/>
  <c r="AC286" i="11"/>
  <c r="AB286" i="11"/>
  <c r="AA286" i="11"/>
  <c r="Z286" i="11"/>
  <c r="Y286" i="11"/>
  <c r="AH285" i="11"/>
  <c r="AG285" i="11"/>
  <c r="AF285" i="11"/>
  <c r="AE285" i="11"/>
  <c r="AD285" i="11"/>
  <c r="AC285" i="11"/>
  <c r="AB285" i="11"/>
  <c r="AA285" i="11"/>
  <c r="Z285" i="11"/>
  <c r="Y285" i="11"/>
  <c r="AH284" i="11"/>
  <c r="AG284" i="11"/>
  <c r="AF284" i="11"/>
  <c r="AE284" i="11"/>
  <c r="AD284" i="11"/>
  <c r="AC284" i="11"/>
  <c r="AB284" i="11"/>
  <c r="AA284" i="11"/>
  <c r="Z284" i="11"/>
  <c r="Y284" i="11"/>
  <c r="AH283" i="11"/>
  <c r="AG283" i="11"/>
  <c r="AF283" i="11"/>
  <c r="AE283" i="11"/>
  <c r="AD283" i="11"/>
  <c r="AC283" i="11"/>
  <c r="AB283" i="11"/>
  <c r="AA283" i="11"/>
  <c r="Z283" i="11"/>
  <c r="Y283" i="11"/>
  <c r="AH282" i="11"/>
  <c r="AG282" i="11"/>
  <c r="AF282" i="11"/>
  <c r="AE282" i="11"/>
  <c r="AD282" i="11"/>
  <c r="AC282" i="11"/>
  <c r="AB282" i="11"/>
  <c r="AA282" i="11"/>
  <c r="Z282" i="11"/>
  <c r="Y282" i="11"/>
  <c r="AH281" i="11"/>
  <c r="AG281" i="11"/>
  <c r="AF281" i="11"/>
  <c r="AE281" i="11"/>
  <c r="AD281" i="11"/>
  <c r="AC281" i="11"/>
  <c r="AB281" i="11"/>
  <c r="AA281" i="11"/>
  <c r="Z281" i="11"/>
  <c r="Y281" i="11"/>
  <c r="AH280" i="11"/>
  <c r="AG280" i="11"/>
  <c r="AF280" i="11"/>
  <c r="AE280" i="11"/>
  <c r="AD280" i="11"/>
  <c r="AC280" i="11"/>
  <c r="AB280" i="11"/>
  <c r="AA280" i="11"/>
  <c r="Z280" i="11"/>
  <c r="Y280" i="11"/>
  <c r="AH279" i="11"/>
  <c r="AG279" i="11"/>
  <c r="AF279" i="11"/>
  <c r="AE279" i="11"/>
  <c r="AD279" i="11"/>
  <c r="AC279" i="11"/>
  <c r="AB279" i="11"/>
  <c r="AA279" i="11"/>
  <c r="Z279" i="11"/>
  <c r="Y279" i="11"/>
  <c r="AH278" i="11"/>
  <c r="AG278" i="11"/>
  <c r="AF278" i="11"/>
  <c r="AE278" i="11"/>
  <c r="AD278" i="11"/>
  <c r="AC278" i="11"/>
  <c r="AB278" i="11"/>
  <c r="AA278" i="11"/>
  <c r="Z278" i="11"/>
  <c r="Y278" i="11"/>
  <c r="AH277" i="11"/>
  <c r="AG277" i="11"/>
  <c r="AF277" i="11"/>
  <c r="AE277" i="11"/>
  <c r="AD277" i="11"/>
  <c r="AC277" i="11"/>
  <c r="AB277" i="11"/>
  <c r="AA277" i="11"/>
  <c r="Z277" i="11"/>
  <c r="Y277" i="11"/>
  <c r="AH276" i="11"/>
  <c r="AG276" i="11"/>
  <c r="AF276" i="11"/>
  <c r="AE276" i="11"/>
  <c r="AD276" i="11"/>
  <c r="AC276" i="11"/>
  <c r="AB276" i="11"/>
  <c r="AA276" i="11"/>
  <c r="Z276" i="11"/>
  <c r="Y276" i="11"/>
  <c r="AH275" i="11"/>
  <c r="AG275" i="11"/>
  <c r="AF275" i="11"/>
  <c r="AE275" i="11"/>
  <c r="AD275" i="11"/>
  <c r="AC275" i="11"/>
  <c r="AB275" i="11"/>
  <c r="AA275" i="11"/>
  <c r="Z275" i="11"/>
  <c r="Y275" i="11"/>
  <c r="AH274" i="11"/>
  <c r="AG274" i="11"/>
  <c r="AF274" i="11"/>
  <c r="AE274" i="11"/>
  <c r="AD274" i="11"/>
  <c r="AC274" i="11"/>
  <c r="AB274" i="11"/>
  <c r="AA274" i="11"/>
  <c r="Z274" i="11"/>
  <c r="Y274" i="11"/>
  <c r="AH273" i="11"/>
  <c r="AG273" i="11"/>
  <c r="AF273" i="11"/>
  <c r="AE273" i="11"/>
  <c r="AD273" i="11"/>
  <c r="AC273" i="11"/>
  <c r="AB273" i="11"/>
  <c r="AA273" i="11"/>
  <c r="Z273" i="11"/>
  <c r="Y273" i="11"/>
  <c r="AH272" i="11"/>
  <c r="AG272" i="11"/>
  <c r="AF272" i="11"/>
  <c r="AE272" i="11"/>
  <c r="AD272" i="11"/>
  <c r="AC272" i="11"/>
  <c r="AB272" i="11"/>
  <c r="AA272" i="11"/>
  <c r="Z272" i="11"/>
  <c r="Y272" i="11"/>
  <c r="AH271" i="11"/>
  <c r="AG271" i="11"/>
  <c r="AF271" i="11"/>
  <c r="AE271" i="11"/>
  <c r="AD271" i="11"/>
  <c r="AC271" i="11"/>
  <c r="AB271" i="11"/>
  <c r="AA271" i="11"/>
  <c r="Z271" i="11"/>
  <c r="Y271" i="11"/>
  <c r="AH270" i="11"/>
  <c r="AG270" i="11"/>
  <c r="AF270" i="11"/>
  <c r="AE270" i="11"/>
  <c r="AD270" i="11"/>
  <c r="AC270" i="11"/>
  <c r="AB270" i="11"/>
  <c r="AA270" i="11"/>
  <c r="Z270" i="11"/>
  <c r="Y270" i="11"/>
  <c r="AH269" i="11"/>
  <c r="AG269" i="11"/>
  <c r="AF269" i="11"/>
  <c r="AE269" i="11"/>
  <c r="AD269" i="11"/>
  <c r="AC269" i="11"/>
  <c r="AB269" i="11"/>
  <c r="AA269" i="11"/>
  <c r="Z269" i="11"/>
  <c r="Y269" i="11"/>
  <c r="AH268" i="11"/>
  <c r="AG268" i="11"/>
  <c r="AF268" i="11"/>
  <c r="AE268" i="11"/>
  <c r="AD268" i="11"/>
  <c r="AC268" i="11"/>
  <c r="AB268" i="11"/>
  <c r="AA268" i="11"/>
  <c r="Z268" i="11"/>
  <c r="Y268" i="11"/>
  <c r="AH267" i="11"/>
  <c r="AG267" i="11"/>
  <c r="AF267" i="11"/>
  <c r="AE267" i="11"/>
  <c r="AD267" i="11"/>
  <c r="AC267" i="11"/>
  <c r="AB267" i="11"/>
  <c r="AA267" i="11"/>
  <c r="Z267" i="11"/>
  <c r="Y267" i="11"/>
  <c r="AH266" i="11"/>
  <c r="AG266" i="11"/>
  <c r="AF266" i="11"/>
  <c r="AE266" i="11"/>
  <c r="AD266" i="11"/>
  <c r="AC266" i="11"/>
  <c r="AB266" i="11"/>
  <c r="AA266" i="11"/>
  <c r="Z266" i="11"/>
  <c r="Y266" i="11"/>
  <c r="AH265" i="11"/>
  <c r="AG265" i="11"/>
  <c r="AF265" i="11"/>
  <c r="AE265" i="11"/>
  <c r="AD265" i="11"/>
  <c r="AC265" i="11"/>
  <c r="AB265" i="11"/>
  <c r="AA265" i="11"/>
  <c r="Z265" i="11"/>
  <c r="Y265" i="11"/>
  <c r="AH264" i="11"/>
  <c r="AG264" i="11"/>
  <c r="AF264" i="11"/>
  <c r="AE264" i="11"/>
  <c r="AD264" i="11"/>
  <c r="AC264" i="11"/>
  <c r="AB264" i="11"/>
  <c r="AA264" i="11"/>
  <c r="Z264" i="11"/>
  <c r="Y264" i="11"/>
  <c r="AH263" i="11"/>
  <c r="AG263" i="11"/>
  <c r="AF263" i="11"/>
  <c r="AE263" i="11"/>
  <c r="AD263" i="11"/>
  <c r="AC263" i="11"/>
  <c r="AB263" i="11"/>
  <c r="AA263" i="11"/>
  <c r="Z263" i="11"/>
  <c r="Y263" i="11"/>
  <c r="AH262" i="11"/>
  <c r="AG262" i="11"/>
  <c r="AF262" i="11"/>
  <c r="AE262" i="11"/>
  <c r="AD262" i="11"/>
  <c r="AC262" i="11"/>
  <c r="AB262" i="11"/>
  <c r="AA262" i="11"/>
  <c r="Z262" i="11"/>
  <c r="Y262" i="11"/>
  <c r="AH261" i="11"/>
  <c r="AG261" i="11"/>
  <c r="AF261" i="11"/>
  <c r="AE261" i="11"/>
  <c r="AD261" i="11"/>
  <c r="AC261" i="11"/>
  <c r="AB261" i="11"/>
  <c r="AA261" i="11"/>
  <c r="Z261" i="11"/>
  <c r="Y261" i="11"/>
  <c r="AH260" i="11"/>
  <c r="AG260" i="11"/>
  <c r="AF260" i="11"/>
  <c r="AE260" i="11"/>
  <c r="AD260" i="11"/>
  <c r="AC260" i="11"/>
  <c r="AB260" i="11"/>
  <c r="AA260" i="11"/>
  <c r="Z260" i="11"/>
  <c r="Y260" i="11"/>
  <c r="AH259" i="11"/>
  <c r="AG259" i="11"/>
  <c r="AF259" i="11"/>
  <c r="AE259" i="11"/>
  <c r="AD259" i="11"/>
  <c r="AC259" i="11"/>
  <c r="AB259" i="11"/>
  <c r="AA259" i="11"/>
  <c r="Z259" i="11"/>
  <c r="Y259" i="11"/>
  <c r="AH258" i="11"/>
  <c r="AG258" i="11"/>
  <c r="AF258" i="11"/>
  <c r="AE258" i="11"/>
  <c r="AD258" i="11"/>
  <c r="AC258" i="11"/>
  <c r="AB258" i="11"/>
  <c r="AA258" i="11"/>
  <c r="Z258" i="11"/>
  <c r="Y258" i="11"/>
  <c r="AH257" i="11"/>
  <c r="AG257" i="11"/>
  <c r="AF257" i="11"/>
  <c r="AE257" i="11"/>
  <c r="AD257" i="11"/>
  <c r="AC257" i="11"/>
  <c r="AB257" i="11"/>
  <c r="AA257" i="11"/>
  <c r="Z257" i="11"/>
  <c r="Y257" i="11"/>
  <c r="AH256" i="11"/>
  <c r="AG256" i="11"/>
  <c r="AF256" i="11"/>
  <c r="AE256" i="11"/>
  <c r="AD256" i="11"/>
  <c r="AC256" i="11"/>
  <c r="AB256" i="11"/>
  <c r="AA256" i="11"/>
  <c r="Z256" i="11"/>
  <c r="Y256" i="11"/>
  <c r="AH255" i="11"/>
  <c r="AG255" i="11"/>
  <c r="AF255" i="11"/>
  <c r="AE255" i="11"/>
  <c r="AD255" i="11"/>
  <c r="AC255" i="11"/>
  <c r="AB255" i="11"/>
  <c r="AA255" i="11"/>
  <c r="Z255" i="11"/>
  <c r="Y255" i="11"/>
  <c r="AH254" i="11"/>
  <c r="AG254" i="11"/>
  <c r="AF254" i="11"/>
  <c r="AE254" i="11"/>
  <c r="AD254" i="11"/>
  <c r="AC254" i="11"/>
  <c r="AB254" i="11"/>
  <c r="AA254" i="11"/>
  <c r="Z254" i="11"/>
  <c r="Y254" i="11"/>
  <c r="AH253" i="11"/>
  <c r="AG253" i="11"/>
  <c r="AF253" i="11"/>
  <c r="AE253" i="11"/>
  <c r="AD253" i="11"/>
  <c r="AC253" i="11"/>
  <c r="AB253" i="11"/>
  <c r="AA253" i="11"/>
  <c r="Z253" i="11"/>
  <c r="Y253" i="11"/>
  <c r="AH252" i="11"/>
  <c r="AG252" i="11"/>
  <c r="AF252" i="11"/>
  <c r="AE252" i="11"/>
  <c r="AD252" i="11"/>
  <c r="AC252" i="11"/>
  <c r="AB252" i="11"/>
  <c r="AA252" i="11"/>
  <c r="Z252" i="11"/>
  <c r="Y252" i="11"/>
  <c r="AH251" i="11"/>
  <c r="AG251" i="11"/>
  <c r="AF251" i="11"/>
  <c r="AE251" i="11"/>
  <c r="AD251" i="11"/>
  <c r="AC251" i="11"/>
  <c r="AB251" i="11"/>
  <c r="AA251" i="11"/>
  <c r="Z251" i="11"/>
  <c r="Y251" i="11"/>
  <c r="AH250" i="11"/>
  <c r="AG250" i="11"/>
  <c r="AF250" i="11"/>
  <c r="AE250" i="11"/>
  <c r="AD250" i="11"/>
  <c r="AC250" i="11"/>
  <c r="AB250" i="11"/>
  <c r="AA250" i="11"/>
  <c r="Z250" i="11"/>
  <c r="Y250" i="11"/>
  <c r="AH249" i="11"/>
  <c r="AG249" i="11"/>
  <c r="AF249" i="11"/>
  <c r="AE249" i="11"/>
  <c r="AD249" i="11"/>
  <c r="AC249" i="11"/>
  <c r="AB249" i="11"/>
  <c r="AA249" i="11"/>
  <c r="Z249" i="11"/>
  <c r="Y249" i="11"/>
  <c r="AH248" i="11"/>
  <c r="AG248" i="11"/>
  <c r="AF248" i="11"/>
  <c r="AE248" i="11"/>
  <c r="AD248" i="11"/>
  <c r="AC248" i="11"/>
  <c r="AB248" i="11"/>
  <c r="AA248" i="11"/>
  <c r="Z248" i="11"/>
  <c r="Y248" i="11"/>
  <c r="AH247" i="11"/>
  <c r="AG247" i="11"/>
  <c r="AF247" i="11"/>
  <c r="AE247" i="11"/>
  <c r="AD247" i="11"/>
  <c r="AC247" i="11"/>
  <c r="AB247" i="11"/>
  <c r="AA247" i="11"/>
  <c r="Z247" i="11"/>
  <c r="Y247" i="11"/>
  <c r="AH246" i="11"/>
  <c r="AG246" i="11"/>
  <c r="AF246" i="11"/>
  <c r="AE246" i="11"/>
  <c r="AD246" i="11"/>
  <c r="AC246" i="11"/>
  <c r="AB246" i="11"/>
  <c r="AA246" i="11"/>
  <c r="Z246" i="11"/>
  <c r="Y246" i="11"/>
  <c r="AH245" i="11"/>
  <c r="AG245" i="11"/>
  <c r="AF245" i="11"/>
  <c r="AE245" i="11"/>
  <c r="AD245" i="11"/>
  <c r="AC245" i="11"/>
  <c r="AB245" i="11"/>
  <c r="AA245" i="11"/>
  <c r="Z245" i="11"/>
  <c r="Y245" i="11"/>
  <c r="AH244" i="11"/>
  <c r="AG244" i="11"/>
  <c r="AF244" i="11"/>
  <c r="AE244" i="11"/>
  <c r="AD244" i="11"/>
  <c r="AC244" i="11"/>
  <c r="AB244" i="11"/>
  <c r="AA244" i="11"/>
  <c r="Z244" i="11"/>
  <c r="Y244" i="11"/>
  <c r="AH243" i="11"/>
  <c r="AG243" i="11"/>
  <c r="AF243" i="11"/>
  <c r="AE243" i="11"/>
  <c r="AD243" i="11"/>
  <c r="AC243" i="11"/>
  <c r="AB243" i="11"/>
  <c r="AA243" i="11"/>
  <c r="Z243" i="11"/>
  <c r="Y243" i="11"/>
  <c r="AH242" i="11"/>
  <c r="AG242" i="11"/>
  <c r="AF242" i="11"/>
  <c r="AE242" i="11"/>
  <c r="AD242" i="11"/>
  <c r="AC242" i="11"/>
  <c r="AB242" i="11"/>
  <c r="AA242" i="11"/>
  <c r="Z242" i="11"/>
  <c r="Y242" i="11"/>
  <c r="AH241" i="11"/>
  <c r="AG241" i="11"/>
  <c r="AF241" i="11"/>
  <c r="AE241" i="11"/>
  <c r="AD241" i="11"/>
  <c r="AC241" i="11"/>
  <c r="AB241" i="11"/>
  <c r="AA241" i="11"/>
  <c r="Z241" i="11"/>
  <c r="Y241" i="11"/>
  <c r="AH240" i="11"/>
  <c r="AG240" i="11"/>
  <c r="AF240" i="11"/>
  <c r="AE240" i="11"/>
  <c r="AD240" i="11"/>
  <c r="AC240" i="11"/>
  <c r="AB240" i="11"/>
  <c r="AA240" i="11"/>
  <c r="Z240" i="11"/>
  <c r="Y240" i="11"/>
  <c r="AH239" i="11"/>
  <c r="AG239" i="11"/>
  <c r="AF239" i="11"/>
  <c r="AE239" i="11"/>
  <c r="AD239" i="11"/>
  <c r="AC239" i="11"/>
  <c r="AB239" i="11"/>
  <c r="AA239" i="11"/>
  <c r="Z239" i="11"/>
  <c r="Y239" i="11"/>
  <c r="AH238" i="11"/>
  <c r="AG238" i="11"/>
  <c r="AF238" i="11"/>
  <c r="AE238" i="11"/>
  <c r="AD238" i="11"/>
  <c r="AC238" i="11"/>
  <c r="AB238" i="11"/>
  <c r="AA238" i="11"/>
  <c r="Z238" i="11"/>
  <c r="Y238" i="11"/>
  <c r="AH237" i="11"/>
  <c r="AG237" i="11"/>
  <c r="AF237" i="11"/>
  <c r="AE237" i="11"/>
  <c r="AD237" i="11"/>
  <c r="AC237" i="11"/>
  <c r="AB237" i="11"/>
  <c r="AA237" i="11"/>
  <c r="Z237" i="11"/>
  <c r="Y237" i="11"/>
  <c r="AH236" i="11"/>
  <c r="AG236" i="11"/>
  <c r="AF236" i="11"/>
  <c r="AE236" i="11"/>
  <c r="AD236" i="11"/>
  <c r="AC236" i="11"/>
  <c r="AB236" i="11"/>
  <c r="AA236" i="11"/>
  <c r="Z236" i="11"/>
  <c r="Y236" i="11"/>
  <c r="AH235" i="11"/>
  <c r="AG235" i="11"/>
  <c r="AF235" i="11"/>
  <c r="AE235" i="11"/>
  <c r="AD235" i="11"/>
  <c r="AC235" i="11"/>
  <c r="AB235" i="11"/>
  <c r="AA235" i="11"/>
  <c r="Z235" i="11"/>
  <c r="Y235" i="11"/>
  <c r="AH234" i="11"/>
  <c r="AG234" i="11"/>
  <c r="AF234" i="11"/>
  <c r="AE234" i="11"/>
  <c r="AD234" i="11"/>
  <c r="AC234" i="11"/>
  <c r="AB234" i="11"/>
  <c r="AA234" i="11"/>
  <c r="Z234" i="11"/>
  <c r="Y234" i="11"/>
  <c r="AH233" i="11"/>
  <c r="AG233" i="11"/>
  <c r="AF233" i="11"/>
  <c r="AE233" i="11"/>
  <c r="AD233" i="11"/>
  <c r="AC233" i="11"/>
  <c r="AB233" i="11"/>
  <c r="AA233" i="11"/>
  <c r="Z233" i="11"/>
  <c r="Y233" i="11"/>
  <c r="AH232" i="11"/>
  <c r="AG232" i="11"/>
  <c r="AF232" i="11"/>
  <c r="AE232" i="11"/>
  <c r="AD232" i="11"/>
  <c r="AC232" i="11"/>
  <c r="AB232" i="11"/>
  <c r="AA232" i="11"/>
  <c r="Z232" i="11"/>
  <c r="Y232" i="11"/>
  <c r="AH231" i="11"/>
  <c r="AG231" i="11"/>
  <c r="AF231" i="11"/>
  <c r="AE231" i="11"/>
  <c r="AD231" i="11"/>
  <c r="AC231" i="11"/>
  <c r="AB231" i="11"/>
  <c r="AA231" i="11"/>
  <c r="Z231" i="11"/>
  <c r="Y231" i="11"/>
  <c r="AH230" i="11"/>
  <c r="AG230" i="11"/>
  <c r="AF230" i="11"/>
  <c r="AE230" i="11"/>
  <c r="AD230" i="11"/>
  <c r="AC230" i="11"/>
  <c r="AB230" i="11"/>
  <c r="AA230" i="11"/>
  <c r="Z230" i="11"/>
  <c r="Y230" i="11"/>
  <c r="AH229" i="11"/>
  <c r="AG229" i="11"/>
  <c r="AF229" i="11"/>
  <c r="AE229" i="11"/>
  <c r="AD229" i="11"/>
  <c r="AC229" i="11"/>
  <c r="AB229" i="11"/>
  <c r="AA229" i="11"/>
  <c r="Z229" i="11"/>
  <c r="Y229" i="11"/>
  <c r="AH228" i="11"/>
  <c r="AG228" i="11"/>
  <c r="AF228" i="11"/>
  <c r="AE228" i="11"/>
  <c r="AD228" i="11"/>
  <c r="AC228" i="11"/>
  <c r="AB228" i="11"/>
  <c r="AA228" i="11"/>
  <c r="Z228" i="11"/>
  <c r="Y228" i="11"/>
  <c r="AH227" i="11"/>
  <c r="AG227" i="11"/>
  <c r="AF227" i="11"/>
  <c r="AE227" i="11"/>
  <c r="AD227" i="11"/>
  <c r="AC227" i="11"/>
  <c r="AB227" i="11"/>
  <c r="AA227" i="11"/>
  <c r="Z227" i="11"/>
  <c r="Y227" i="11"/>
  <c r="AH226" i="11"/>
  <c r="AG226" i="11"/>
  <c r="AF226" i="11"/>
  <c r="AE226" i="11"/>
  <c r="AD226" i="11"/>
  <c r="AC226" i="11"/>
  <c r="AB226" i="11"/>
  <c r="AA226" i="11"/>
  <c r="Z226" i="11"/>
  <c r="Y226" i="11"/>
  <c r="AH225" i="11"/>
  <c r="AG225" i="11"/>
  <c r="AF225" i="11"/>
  <c r="AE225" i="11"/>
  <c r="AD225" i="11"/>
  <c r="AC225" i="11"/>
  <c r="AB225" i="11"/>
  <c r="AA225" i="11"/>
  <c r="Z225" i="11"/>
  <c r="Y225" i="11"/>
  <c r="AH224" i="11"/>
  <c r="AG224" i="11"/>
  <c r="AF224" i="11"/>
  <c r="AE224" i="11"/>
  <c r="AD224" i="11"/>
  <c r="AC224" i="11"/>
  <c r="AB224" i="11"/>
  <c r="AA224" i="11"/>
  <c r="Z224" i="11"/>
  <c r="Y224" i="11"/>
  <c r="AH223" i="11"/>
  <c r="AG223" i="11"/>
  <c r="AF223" i="11"/>
  <c r="AE223" i="11"/>
  <c r="AD223" i="11"/>
  <c r="AC223" i="11"/>
  <c r="AB223" i="11"/>
  <c r="AA223" i="11"/>
  <c r="Z223" i="11"/>
  <c r="Y223" i="11"/>
  <c r="AH222" i="11"/>
  <c r="AG222" i="11"/>
  <c r="AF222" i="11"/>
  <c r="AE222" i="11"/>
  <c r="AD222" i="11"/>
  <c r="AC222" i="11"/>
  <c r="AB222" i="11"/>
  <c r="AA222" i="11"/>
  <c r="Z222" i="11"/>
  <c r="Y222" i="11"/>
  <c r="AH221" i="11"/>
  <c r="AG221" i="11"/>
  <c r="AF221" i="11"/>
  <c r="AE221" i="11"/>
  <c r="AD221" i="11"/>
  <c r="AC221" i="11"/>
  <c r="AB221" i="11"/>
  <c r="AA221" i="11"/>
  <c r="Z221" i="11"/>
  <c r="Y221" i="11"/>
  <c r="AH220" i="11"/>
  <c r="AG220" i="11"/>
  <c r="AF220" i="11"/>
  <c r="AE220" i="11"/>
  <c r="AD220" i="11"/>
  <c r="AC220" i="11"/>
  <c r="AB220" i="11"/>
  <c r="AA220" i="11"/>
  <c r="Z220" i="11"/>
  <c r="Y220" i="11"/>
  <c r="AH219" i="11"/>
  <c r="AG219" i="11"/>
  <c r="AF219" i="11"/>
  <c r="AE219" i="11"/>
  <c r="AD219" i="11"/>
  <c r="AC219" i="11"/>
  <c r="AB219" i="11"/>
  <c r="AA219" i="11"/>
  <c r="Z219" i="11"/>
  <c r="Y219" i="11"/>
  <c r="AH218" i="11"/>
  <c r="AG218" i="11"/>
  <c r="AF218" i="11"/>
  <c r="AE218" i="11"/>
  <c r="AD218" i="11"/>
  <c r="AC218" i="11"/>
  <c r="AB218" i="11"/>
  <c r="AA218" i="11"/>
  <c r="Z218" i="11"/>
  <c r="Y218" i="11"/>
  <c r="AH217" i="11"/>
  <c r="AG217" i="11"/>
  <c r="AF217" i="11"/>
  <c r="AE217" i="11"/>
  <c r="AD217" i="11"/>
  <c r="AC217" i="11"/>
  <c r="AB217" i="11"/>
  <c r="AA217" i="11"/>
  <c r="Z217" i="11"/>
  <c r="Y217" i="11"/>
  <c r="AH216" i="11"/>
  <c r="AG216" i="11"/>
  <c r="AF216" i="11"/>
  <c r="AE216" i="11"/>
  <c r="AD216" i="11"/>
  <c r="AC216" i="11"/>
  <c r="AB216" i="11"/>
  <c r="AA216" i="11"/>
  <c r="Z216" i="11"/>
  <c r="Y216" i="11"/>
  <c r="AH215" i="11"/>
  <c r="AG215" i="11"/>
  <c r="AF215" i="11"/>
  <c r="AE215" i="11"/>
  <c r="AD215" i="11"/>
  <c r="AC215" i="11"/>
  <c r="AB215" i="11"/>
  <c r="AA215" i="11"/>
  <c r="Z215" i="11"/>
  <c r="Y215" i="11"/>
  <c r="AH214" i="11"/>
  <c r="AG214" i="11"/>
  <c r="AF214" i="11"/>
  <c r="AE214" i="11"/>
  <c r="AD214" i="11"/>
  <c r="AC214" i="11"/>
  <c r="AB214" i="11"/>
  <c r="AA214" i="11"/>
  <c r="Z214" i="11"/>
  <c r="Y214" i="11"/>
  <c r="AH213" i="11"/>
  <c r="AG213" i="11"/>
  <c r="AF213" i="11"/>
  <c r="AE213" i="11"/>
  <c r="AD213" i="11"/>
  <c r="AC213" i="11"/>
  <c r="AB213" i="11"/>
  <c r="AA213" i="11"/>
  <c r="Z213" i="11"/>
  <c r="Y213" i="11"/>
  <c r="AH212" i="11"/>
  <c r="AG212" i="11"/>
  <c r="AF212" i="11"/>
  <c r="AE212" i="11"/>
  <c r="AD212" i="11"/>
  <c r="AC212" i="11"/>
  <c r="AB212" i="11"/>
  <c r="AA212" i="11"/>
  <c r="Z212" i="11"/>
  <c r="Y212" i="11"/>
  <c r="AH211" i="11"/>
  <c r="AG211" i="11"/>
  <c r="AF211" i="11"/>
  <c r="AE211" i="11"/>
  <c r="AD211" i="11"/>
  <c r="AC211" i="11"/>
  <c r="AB211" i="11"/>
  <c r="AA211" i="11"/>
  <c r="Z211" i="11"/>
  <c r="Y211" i="11"/>
  <c r="AH210" i="11"/>
  <c r="AG210" i="11"/>
  <c r="AF210" i="11"/>
  <c r="AE210" i="11"/>
  <c r="AD210" i="11"/>
  <c r="AC210" i="11"/>
  <c r="AB210" i="11"/>
  <c r="AA210" i="11"/>
  <c r="Z210" i="11"/>
  <c r="Y210" i="11"/>
  <c r="AH209" i="11"/>
  <c r="AG209" i="11"/>
  <c r="AF209" i="11"/>
  <c r="AE209" i="11"/>
  <c r="AD209" i="11"/>
  <c r="AC209" i="11"/>
  <c r="AB209" i="11"/>
  <c r="AA209" i="11"/>
  <c r="Z209" i="11"/>
  <c r="Y209" i="11"/>
  <c r="AH208" i="11"/>
  <c r="AG208" i="11"/>
  <c r="AF208" i="11"/>
  <c r="AE208" i="11"/>
  <c r="AD208" i="11"/>
  <c r="AC208" i="11"/>
  <c r="AB208" i="11"/>
  <c r="AA208" i="11"/>
  <c r="Z208" i="11"/>
  <c r="Y208" i="11"/>
  <c r="AH207" i="11"/>
  <c r="AG207" i="11"/>
  <c r="AF207" i="11"/>
  <c r="AE207" i="11"/>
  <c r="AD207" i="11"/>
  <c r="AC207" i="11"/>
  <c r="AB207" i="11"/>
  <c r="AA207" i="11"/>
  <c r="Z207" i="11"/>
  <c r="Y207" i="11"/>
  <c r="AH206" i="11"/>
  <c r="AG206" i="11"/>
  <c r="AF206" i="11"/>
  <c r="AE206" i="11"/>
  <c r="AD206" i="11"/>
  <c r="AC206" i="11"/>
  <c r="AB206" i="11"/>
  <c r="AA206" i="11"/>
  <c r="Z206" i="11"/>
  <c r="Y206" i="11"/>
  <c r="AH205" i="11"/>
  <c r="AG205" i="11"/>
  <c r="AF205" i="11"/>
  <c r="AE205" i="11"/>
  <c r="AD205" i="11"/>
  <c r="AC205" i="11"/>
  <c r="AB205" i="11"/>
  <c r="AA205" i="11"/>
  <c r="Z205" i="11"/>
  <c r="Y205" i="11"/>
  <c r="AH204" i="11"/>
  <c r="AG204" i="11"/>
  <c r="AF204" i="11"/>
  <c r="AE204" i="11"/>
  <c r="AD204" i="11"/>
  <c r="AC204" i="11"/>
  <c r="AB204" i="11"/>
  <c r="AA204" i="11"/>
  <c r="Z204" i="11"/>
  <c r="Y204" i="11"/>
  <c r="AH203" i="11"/>
  <c r="AG203" i="11"/>
  <c r="AF203" i="11"/>
  <c r="AE203" i="11"/>
  <c r="AD203" i="11"/>
  <c r="AC203" i="11"/>
  <c r="AB203" i="11"/>
  <c r="AA203" i="11"/>
  <c r="Z203" i="11"/>
  <c r="Y203" i="11"/>
  <c r="AH202" i="11"/>
  <c r="AG202" i="11"/>
  <c r="AF202" i="11"/>
  <c r="AE202" i="11"/>
  <c r="AD202" i="11"/>
  <c r="AC202" i="11"/>
  <c r="AB202" i="11"/>
  <c r="AA202" i="11"/>
  <c r="Z202" i="11"/>
  <c r="Y202" i="11"/>
  <c r="AH201" i="11"/>
  <c r="AG201" i="11"/>
  <c r="AF201" i="11"/>
  <c r="AE201" i="11"/>
  <c r="AD201" i="11"/>
  <c r="AC201" i="11"/>
  <c r="AB201" i="11"/>
  <c r="AA201" i="11"/>
  <c r="Z201" i="11"/>
  <c r="Y201" i="11"/>
  <c r="AH200" i="11"/>
  <c r="AG200" i="11"/>
  <c r="AF200" i="11"/>
  <c r="AE200" i="11"/>
  <c r="AD200" i="11"/>
  <c r="AC200" i="11"/>
  <c r="AB200" i="11"/>
  <c r="AA200" i="11"/>
  <c r="Z200" i="11"/>
  <c r="Y200" i="11"/>
  <c r="AH199" i="11"/>
  <c r="AG199" i="11"/>
  <c r="AF199" i="11"/>
  <c r="AE199" i="11"/>
  <c r="AD199" i="11"/>
  <c r="AC199" i="11"/>
  <c r="AB199" i="11"/>
  <c r="AA199" i="11"/>
  <c r="Z199" i="11"/>
  <c r="Y199" i="11"/>
  <c r="AH198" i="11"/>
  <c r="AG198" i="11"/>
  <c r="AF198" i="11"/>
  <c r="AE198" i="11"/>
  <c r="AD198" i="11"/>
  <c r="AC198" i="11"/>
  <c r="AB198" i="11"/>
  <c r="AA198" i="11"/>
  <c r="Z198" i="11"/>
  <c r="Y198" i="11"/>
  <c r="AH197" i="11"/>
  <c r="AG197" i="11"/>
  <c r="AF197" i="11"/>
  <c r="AE197" i="11"/>
  <c r="AD197" i="11"/>
  <c r="AC197" i="11"/>
  <c r="AB197" i="11"/>
  <c r="AA197" i="11"/>
  <c r="Z197" i="11"/>
  <c r="Y197" i="11"/>
  <c r="AH196" i="11"/>
  <c r="AG196" i="11"/>
  <c r="AF196" i="11"/>
  <c r="AE196" i="11"/>
  <c r="AD196" i="11"/>
  <c r="AC196" i="11"/>
  <c r="AB196" i="11"/>
  <c r="AA196" i="11"/>
  <c r="Z196" i="11"/>
  <c r="Y196" i="11"/>
  <c r="AH195" i="11"/>
  <c r="AG195" i="11"/>
  <c r="AF195" i="11"/>
  <c r="AE195" i="11"/>
  <c r="AD195" i="11"/>
  <c r="AC195" i="11"/>
  <c r="AB195" i="11"/>
  <c r="AA195" i="11"/>
  <c r="Z195" i="11"/>
  <c r="Y195" i="11"/>
  <c r="AH194" i="11"/>
  <c r="AG194" i="11"/>
  <c r="AF194" i="11"/>
  <c r="AE194" i="11"/>
  <c r="AD194" i="11"/>
  <c r="AC194" i="11"/>
  <c r="AB194" i="11"/>
  <c r="AA194" i="11"/>
  <c r="Z194" i="11"/>
  <c r="Y194" i="11"/>
  <c r="AH193" i="11"/>
  <c r="AG193" i="11"/>
  <c r="AF193" i="11"/>
  <c r="AE193" i="11"/>
  <c r="AD193" i="11"/>
  <c r="AC193" i="11"/>
  <c r="AB193" i="11"/>
  <c r="AA193" i="11"/>
  <c r="Z193" i="11"/>
  <c r="Y193" i="11"/>
  <c r="AH192" i="11"/>
  <c r="AG192" i="11"/>
  <c r="AF192" i="11"/>
  <c r="AE192" i="11"/>
  <c r="AD192" i="11"/>
  <c r="AC192" i="11"/>
  <c r="AB192" i="11"/>
  <c r="AA192" i="11"/>
  <c r="Z192" i="11"/>
  <c r="Y192" i="11"/>
  <c r="AH191" i="11"/>
  <c r="AG191" i="11"/>
  <c r="AF191" i="11"/>
  <c r="AE191" i="11"/>
  <c r="AD191" i="11"/>
  <c r="AC191" i="11"/>
  <c r="AB191" i="11"/>
  <c r="AA191" i="11"/>
  <c r="Z191" i="11"/>
  <c r="Y191" i="11"/>
  <c r="AH190" i="11"/>
  <c r="AG190" i="11"/>
  <c r="AF190" i="11"/>
  <c r="AE190" i="11"/>
  <c r="AD190" i="11"/>
  <c r="AC190" i="11"/>
  <c r="AB190" i="11"/>
  <c r="AA190" i="11"/>
  <c r="Z190" i="11"/>
  <c r="Y190" i="11"/>
  <c r="AH189" i="11"/>
  <c r="AG189" i="11"/>
  <c r="AF189" i="11"/>
  <c r="AE189" i="11"/>
  <c r="AD189" i="11"/>
  <c r="AC189" i="11"/>
  <c r="AB189" i="11"/>
  <c r="AA189" i="11"/>
  <c r="Z189" i="11"/>
  <c r="Y189" i="11"/>
  <c r="AH188" i="11"/>
  <c r="AG188" i="11"/>
  <c r="AF188" i="11"/>
  <c r="AE188" i="11"/>
  <c r="AD188" i="11"/>
  <c r="AC188" i="11"/>
  <c r="AB188" i="11"/>
  <c r="AA188" i="11"/>
  <c r="Z188" i="11"/>
  <c r="Y188" i="11"/>
  <c r="AH187" i="11"/>
  <c r="AG187" i="11"/>
  <c r="AF187" i="11"/>
  <c r="AE187" i="11"/>
  <c r="AD187" i="11"/>
  <c r="AC187" i="11"/>
  <c r="AB187" i="11"/>
  <c r="AA187" i="11"/>
  <c r="Z187" i="11"/>
  <c r="Y187" i="11"/>
  <c r="AH186" i="11"/>
  <c r="AG186" i="11"/>
  <c r="AF186" i="11"/>
  <c r="AE186" i="11"/>
  <c r="AD186" i="11"/>
  <c r="AC186" i="11"/>
  <c r="AB186" i="11"/>
  <c r="AA186" i="11"/>
  <c r="Z186" i="11"/>
  <c r="Y186" i="11"/>
  <c r="AH185" i="11"/>
  <c r="AG185" i="11"/>
  <c r="AF185" i="11"/>
  <c r="AE185" i="11"/>
  <c r="AD185" i="11"/>
  <c r="AC185" i="11"/>
  <c r="AB185" i="11"/>
  <c r="AA185" i="11"/>
  <c r="Z185" i="11"/>
  <c r="Y185" i="11"/>
  <c r="AH184" i="11"/>
  <c r="AG184" i="11"/>
  <c r="AF184" i="11"/>
  <c r="AE184" i="11"/>
  <c r="AD184" i="11"/>
  <c r="AC184" i="11"/>
  <c r="AB184" i="11"/>
  <c r="AA184" i="11"/>
  <c r="Z184" i="11"/>
  <c r="Y184" i="11"/>
  <c r="AH183" i="11"/>
  <c r="AG183" i="11"/>
  <c r="AF183" i="11"/>
  <c r="AE183" i="11"/>
  <c r="AD183" i="11"/>
  <c r="AC183" i="11"/>
  <c r="AB183" i="11"/>
  <c r="AA183" i="11"/>
  <c r="Z183" i="11"/>
  <c r="Y183" i="11"/>
  <c r="AH182" i="11"/>
  <c r="AG182" i="11"/>
  <c r="AF182" i="11"/>
  <c r="AE182" i="11"/>
  <c r="AD182" i="11"/>
  <c r="AC182" i="11"/>
  <c r="AB182" i="11"/>
  <c r="AA182" i="11"/>
  <c r="Z182" i="11"/>
  <c r="Y182" i="11"/>
  <c r="AH181" i="11"/>
  <c r="AG181" i="11"/>
  <c r="AF181" i="11"/>
  <c r="AE181" i="11"/>
  <c r="AD181" i="11"/>
  <c r="AC181" i="11"/>
  <c r="AB181" i="11"/>
  <c r="AA181" i="11"/>
  <c r="Z181" i="11"/>
  <c r="Y181" i="11"/>
  <c r="AH180" i="11"/>
  <c r="AG180" i="11"/>
  <c r="AF180" i="11"/>
  <c r="AE180" i="11"/>
  <c r="AD180" i="11"/>
  <c r="AC180" i="11"/>
  <c r="AB180" i="11"/>
  <c r="AA180" i="11"/>
  <c r="Z180" i="11"/>
  <c r="Y180" i="11"/>
  <c r="AH179" i="11"/>
  <c r="AG179" i="11"/>
  <c r="AF179" i="11"/>
  <c r="AE179" i="11"/>
  <c r="AD179" i="11"/>
  <c r="AC179" i="11"/>
  <c r="AB179" i="11"/>
  <c r="AA179" i="11"/>
  <c r="Z179" i="11"/>
  <c r="Y179" i="11"/>
  <c r="AH178" i="11"/>
  <c r="AG178" i="11"/>
  <c r="AF178" i="11"/>
  <c r="AE178" i="11"/>
  <c r="AD178" i="11"/>
  <c r="AC178" i="11"/>
  <c r="AB178" i="11"/>
  <c r="AA178" i="11"/>
  <c r="Z178" i="11"/>
  <c r="Y178" i="11"/>
  <c r="AH177" i="11"/>
  <c r="AG177" i="11"/>
  <c r="AF177" i="11"/>
  <c r="AE177" i="11"/>
  <c r="AD177" i="11"/>
  <c r="AC177" i="11"/>
  <c r="AB177" i="11"/>
  <c r="AA177" i="11"/>
  <c r="Z177" i="11"/>
  <c r="Y177" i="11"/>
  <c r="AH176" i="11"/>
  <c r="AG176" i="11"/>
  <c r="AF176" i="11"/>
  <c r="AE176" i="11"/>
  <c r="AD176" i="11"/>
  <c r="AC176" i="11"/>
  <c r="AB176" i="11"/>
  <c r="AA176" i="11"/>
  <c r="Z176" i="11"/>
  <c r="Y176" i="11"/>
  <c r="AH175" i="11"/>
  <c r="AG175" i="11"/>
  <c r="AF175" i="11"/>
  <c r="AE175" i="11"/>
  <c r="AD175" i="11"/>
  <c r="AC175" i="11"/>
  <c r="AB175" i="11"/>
  <c r="AA175" i="11"/>
  <c r="Z175" i="11"/>
  <c r="Y175" i="11"/>
  <c r="AH174" i="11"/>
  <c r="AG174" i="11"/>
  <c r="AF174" i="11"/>
  <c r="AE174" i="11"/>
  <c r="AD174" i="11"/>
  <c r="AC174" i="11"/>
  <c r="AB174" i="11"/>
  <c r="AA174" i="11"/>
  <c r="Z174" i="11"/>
  <c r="Y174" i="11"/>
  <c r="AH173" i="11"/>
  <c r="AG173" i="11"/>
  <c r="AF173" i="11"/>
  <c r="AE173" i="11"/>
  <c r="AD173" i="11"/>
  <c r="AC173" i="11"/>
  <c r="AB173" i="11"/>
  <c r="AA173" i="11"/>
  <c r="Z173" i="11"/>
  <c r="Y173" i="11"/>
  <c r="AH172" i="11"/>
  <c r="AG172" i="11"/>
  <c r="AF172" i="11"/>
  <c r="AE172" i="11"/>
  <c r="AD172" i="11"/>
  <c r="AC172" i="11"/>
  <c r="AB172" i="11"/>
  <c r="AA172" i="11"/>
  <c r="Z172" i="11"/>
  <c r="Y172" i="11"/>
  <c r="AH171" i="11"/>
  <c r="AG171" i="11"/>
  <c r="AF171" i="11"/>
  <c r="AE171" i="11"/>
  <c r="AD171" i="11"/>
  <c r="AC171" i="11"/>
  <c r="AB171" i="11"/>
  <c r="AA171" i="11"/>
  <c r="Z171" i="11"/>
  <c r="Y171" i="11"/>
  <c r="AH170" i="11"/>
  <c r="AG170" i="11"/>
  <c r="AF170" i="11"/>
  <c r="AE170" i="11"/>
  <c r="AD170" i="11"/>
  <c r="AC170" i="11"/>
  <c r="AB170" i="11"/>
  <c r="AA170" i="11"/>
  <c r="Z170" i="11"/>
  <c r="Y170" i="11"/>
  <c r="AH169" i="11"/>
  <c r="AG169" i="11"/>
  <c r="AF169" i="11"/>
  <c r="AE169" i="11"/>
  <c r="AD169" i="11"/>
  <c r="AC169" i="11"/>
  <c r="AB169" i="11"/>
  <c r="AA169" i="11"/>
  <c r="Z169" i="11"/>
  <c r="Y169" i="11"/>
  <c r="AH168" i="11"/>
  <c r="AG168" i="11"/>
  <c r="AF168" i="11"/>
  <c r="AE168" i="11"/>
  <c r="AD168" i="11"/>
  <c r="AC168" i="11"/>
  <c r="AB168" i="11"/>
  <c r="AA168" i="11"/>
  <c r="Z168" i="11"/>
  <c r="Y168" i="11"/>
  <c r="AH167" i="11"/>
  <c r="AG167" i="11"/>
  <c r="AF167" i="11"/>
  <c r="AE167" i="11"/>
  <c r="AD167" i="11"/>
  <c r="AC167" i="11"/>
  <c r="AB167" i="11"/>
  <c r="AA167" i="11"/>
  <c r="Z167" i="11"/>
  <c r="Y167" i="11"/>
  <c r="AH166" i="11"/>
  <c r="AG166" i="11"/>
  <c r="AF166" i="11"/>
  <c r="AE166" i="11"/>
  <c r="AD166" i="11"/>
  <c r="AC166" i="11"/>
  <c r="AB166" i="11"/>
  <c r="AA166" i="11"/>
  <c r="Z166" i="11"/>
  <c r="Y166" i="11"/>
  <c r="AH165" i="11"/>
  <c r="AG165" i="11"/>
  <c r="AF165" i="11"/>
  <c r="AE165" i="11"/>
  <c r="AD165" i="11"/>
  <c r="AC165" i="11"/>
  <c r="AB165" i="11"/>
  <c r="AA165" i="11"/>
  <c r="Z165" i="11"/>
  <c r="Y165" i="11"/>
  <c r="AH164" i="11"/>
  <c r="AG164" i="11"/>
  <c r="AF164" i="11"/>
  <c r="AE164" i="11"/>
  <c r="AD164" i="11"/>
  <c r="AC164" i="11"/>
  <c r="AB164" i="11"/>
  <c r="AA164" i="11"/>
  <c r="Z164" i="11"/>
  <c r="Y164" i="11"/>
  <c r="AH163" i="11"/>
  <c r="AG163" i="11"/>
  <c r="AF163" i="11"/>
  <c r="AE163" i="11"/>
  <c r="AD163" i="11"/>
  <c r="AC163" i="11"/>
  <c r="AB163" i="11"/>
  <c r="AA163" i="11"/>
  <c r="Z163" i="11"/>
  <c r="Y163" i="11"/>
  <c r="AH162" i="11"/>
  <c r="AG162" i="11"/>
  <c r="AF162" i="11"/>
  <c r="AE162" i="11"/>
  <c r="AD162" i="11"/>
  <c r="AC162" i="11"/>
  <c r="AB162" i="11"/>
  <c r="AA162" i="11"/>
  <c r="Z162" i="11"/>
  <c r="Y162" i="11"/>
  <c r="AH161" i="11"/>
  <c r="AG161" i="11"/>
  <c r="AF161" i="11"/>
  <c r="AE161" i="11"/>
  <c r="AD161" i="11"/>
  <c r="AC161" i="11"/>
  <c r="AB161" i="11"/>
  <c r="AA161" i="11"/>
  <c r="Z161" i="11"/>
  <c r="Y161" i="11"/>
  <c r="AH160" i="11"/>
  <c r="AG160" i="11"/>
  <c r="AF160" i="11"/>
  <c r="AE160" i="11"/>
  <c r="AD160" i="11"/>
  <c r="AC160" i="11"/>
  <c r="AB160" i="11"/>
  <c r="AA160" i="11"/>
  <c r="Z160" i="11"/>
  <c r="Y160" i="11"/>
  <c r="AH159" i="11"/>
  <c r="AG159" i="11"/>
  <c r="AF159" i="11"/>
  <c r="AE159" i="11"/>
  <c r="AD159" i="11"/>
  <c r="AC159" i="11"/>
  <c r="AB159" i="11"/>
  <c r="AA159" i="11"/>
  <c r="Z159" i="11"/>
  <c r="Y159" i="11"/>
  <c r="AH158" i="11"/>
  <c r="AG158" i="11"/>
  <c r="AF158" i="11"/>
  <c r="AE158" i="11"/>
  <c r="AD158" i="11"/>
  <c r="AC158" i="11"/>
  <c r="AB158" i="11"/>
  <c r="AA158" i="11"/>
  <c r="Z158" i="11"/>
  <c r="Y158" i="11"/>
  <c r="AH157" i="11"/>
  <c r="AG157" i="11"/>
  <c r="AF157" i="11"/>
  <c r="AE157" i="11"/>
  <c r="AD157" i="11"/>
  <c r="AC157" i="11"/>
  <c r="AB157" i="11"/>
  <c r="AA157" i="11"/>
  <c r="Z157" i="11"/>
  <c r="Y157" i="11"/>
  <c r="AH156" i="11"/>
  <c r="AG156" i="11"/>
  <c r="AF156" i="11"/>
  <c r="AE156" i="11"/>
  <c r="AD156" i="11"/>
  <c r="AC156" i="11"/>
  <c r="AB156" i="11"/>
  <c r="AA156" i="11"/>
  <c r="Z156" i="11"/>
  <c r="Y156" i="11"/>
  <c r="AH155" i="11"/>
  <c r="AG155" i="11"/>
  <c r="AF155" i="11"/>
  <c r="AE155" i="11"/>
  <c r="AD155" i="11"/>
  <c r="AC155" i="11"/>
  <c r="AB155" i="11"/>
  <c r="AA155" i="11"/>
  <c r="Z155" i="11"/>
  <c r="Y155" i="11"/>
  <c r="AH154" i="11"/>
  <c r="AG154" i="11"/>
  <c r="AF154" i="11"/>
  <c r="AE154" i="11"/>
  <c r="AD154" i="11"/>
  <c r="AC154" i="11"/>
  <c r="AB154" i="11"/>
  <c r="AA154" i="11"/>
  <c r="Z154" i="11"/>
  <c r="Y154" i="11"/>
  <c r="AH153" i="11"/>
  <c r="AG153" i="11"/>
  <c r="AF153" i="11"/>
  <c r="AE153" i="11"/>
  <c r="AD153" i="11"/>
  <c r="AC153" i="11"/>
  <c r="AB153" i="11"/>
  <c r="AA153" i="11"/>
  <c r="Z153" i="11"/>
  <c r="Y153" i="11"/>
  <c r="AH152" i="11"/>
  <c r="AG152" i="11"/>
  <c r="AF152" i="11"/>
  <c r="AE152" i="11"/>
  <c r="AD152" i="11"/>
  <c r="AC152" i="11"/>
  <c r="AB152" i="11"/>
  <c r="AA152" i="11"/>
  <c r="Z152" i="11"/>
  <c r="Y152" i="11"/>
  <c r="AH151" i="11"/>
  <c r="AG151" i="11"/>
  <c r="AF151" i="11"/>
  <c r="AE151" i="11"/>
  <c r="AD151" i="11"/>
  <c r="AC151" i="11"/>
  <c r="AB151" i="11"/>
  <c r="AA151" i="11"/>
  <c r="Z151" i="11"/>
  <c r="Y151" i="11"/>
  <c r="AH150" i="11"/>
  <c r="AG150" i="11"/>
  <c r="AF150" i="11"/>
  <c r="AE150" i="11"/>
  <c r="AD150" i="11"/>
  <c r="AC150" i="11"/>
  <c r="AB150" i="11"/>
  <c r="AA150" i="11"/>
  <c r="Z150" i="11"/>
  <c r="Y150" i="11"/>
  <c r="AH149" i="11"/>
  <c r="AG149" i="11"/>
  <c r="AF149" i="11"/>
  <c r="AE149" i="11"/>
  <c r="AD149" i="11"/>
  <c r="AC149" i="11"/>
  <c r="AB149" i="11"/>
  <c r="AA149" i="11"/>
  <c r="Z149" i="11"/>
  <c r="Y149" i="11"/>
  <c r="AH148" i="11"/>
  <c r="AG148" i="11"/>
  <c r="AF148" i="11"/>
  <c r="AE148" i="11"/>
  <c r="AD148" i="11"/>
  <c r="AC148" i="11"/>
  <c r="AB148" i="11"/>
  <c r="AA148" i="11"/>
  <c r="Z148" i="11"/>
  <c r="Y148" i="11"/>
  <c r="AH147" i="11"/>
  <c r="AG147" i="11"/>
  <c r="AF147" i="11"/>
  <c r="AE147" i="11"/>
  <c r="AD147" i="11"/>
  <c r="AC147" i="11"/>
  <c r="AB147" i="11"/>
  <c r="AA147" i="11"/>
  <c r="Z147" i="11"/>
  <c r="Y147" i="11"/>
  <c r="AH146" i="11"/>
  <c r="AG146" i="11"/>
  <c r="AF146" i="11"/>
  <c r="AE146" i="11"/>
  <c r="AD146" i="11"/>
  <c r="AC146" i="11"/>
  <c r="AB146" i="11"/>
  <c r="AA146" i="11"/>
  <c r="Z146" i="11"/>
  <c r="Y146" i="11"/>
  <c r="AH145" i="11"/>
  <c r="AG145" i="11"/>
  <c r="AF145" i="11"/>
  <c r="AE145" i="11"/>
  <c r="AD145" i="11"/>
  <c r="AC145" i="11"/>
  <c r="AB145" i="11"/>
  <c r="AA145" i="11"/>
  <c r="Z145" i="11"/>
  <c r="Y145" i="11"/>
  <c r="AH144" i="11"/>
  <c r="AG144" i="11"/>
  <c r="AF144" i="11"/>
  <c r="AE144" i="11"/>
  <c r="AD144" i="11"/>
  <c r="AC144" i="11"/>
  <c r="AB144" i="11"/>
  <c r="AA144" i="11"/>
  <c r="Z144" i="11"/>
  <c r="Y144" i="11"/>
  <c r="AH143" i="11"/>
  <c r="AG143" i="11"/>
  <c r="AF143" i="11"/>
  <c r="AE143" i="11"/>
  <c r="AD143" i="11"/>
  <c r="AC143" i="11"/>
  <c r="AB143" i="11"/>
  <c r="AA143" i="11"/>
  <c r="Z143" i="11"/>
  <c r="Y143" i="11"/>
  <c r="AH142" i="11"/>
  <c r="AG142" i="11"/>
  <c r="AF142" i="11"/>
  <c r="AE142" i="11"/>
  <c r="AD142" i="11"/>
  <c r="AC142" i="11"/>
  <c r="AB142" i="11"/>
  <c r="AA142" i="11"/>
  <c r="Z142" i="11"/>
  <c r="Y142" i="11"/>
  <c r="AH141" i="11"/>
  <c r="AG141" i="11"/>
  <c r="AF141" i="11"/>
  <c r="AE141" i="11"/>
  <c r="AD141" i="11"/>
  <c r="AC141" i="11"/>
  <c r="AB141" i="11"/>
  <c r="AA141" i="11"/>
  <c r="Z141" i="11"/>
  <c r="Y141" i="11"/>
  <c r="AH140" i="11"/>
  <c r="AG140" i="11"/>
  <c r="AF140" i="11"/>
  <c r="AE140" i="11"/>
  <c r="AD140" i="11"/>
  <c r="AC140" i="11"/>
  <c r="AB140" i="11"/>
  <c r="AA140" i="11"/>
  <c r="Z140" i="11"/>
  <c r="Y140" i="11"/>
  <c r="AH139" i="11"/>
  <c r="AG139" i="11"/>
  <c r="AF139" i="11"/>
  <c r="AE139" i="11"/>
  <c r="AD139" i="11"/>
  <c r="AC139" i="11"/>
  <c r="AB139" i="11"/>
  <c r="AA139" i="11"/>
  <c r="Z139" i="11"/>
  <c r="Y139" i="11"/>
  <c r="AH138" i="11"/>
  <c r="AG138" i="11"/>
  <c r="AF138" i="11"/>
  <c r="AE138" i="11"/>
  <c r="AD138" i="11"/>
  <c r="AC138" i="11"/>
  <c r="AB138" i="11"/>
  <c r="AA138" i="11"/>
  <c r="Z138" i="11"/>
  <c r="Y138" i="11"/>
  <c r="AH137" i="11"/>
  <c r="AG137" i="11"/>
  <c r="AF137" i="11"/>
  <c r="AE137" i="11"/>
  <c r="AD137" i="11"/>
  <c r="AC137" i="11"/>
  <c r="AB137" i="11"/>
  <c r="AA137" i="11"/>
  <c r="Z137" i="11"/>
  <c r="Y137" i="11"/>
  <c r="AH136" i="11"/>
  <c r="AG136" i="11"/>
  <c r="AF136" i="11"/>
  <c r="AE136" i="11"/>
  <c r="AD136" i="11"/>
  <c r="AC136" i="11"/>
  <c r="AB136" i="11"/>
  <c r="AA136" i="11"/>
  <c r="Z136" i="11"/>
  <c r="Y136" i="11"/>
  <c r="AH135" i="11"/>
  <c r="AG135" i="11"/>
  <c r="AF135" i="11"/>
  <c r="AE135" i="11"/>
  <c r="AD135" i="11"/>
  <c r="AC135" i="11"/>
  <c r="AB135" i="11"/>
  <c r="AA135" i="11"/>
  <c r="Z135" i="11"/>
  <c r="Y135" i="11"/>
  <c r="AH134" i="11"/>
  <c r="AG134" i="11"/>
  <c r="AF134" i="11"/>
  <c r="AE134" i="11"/>
  <c r="AD134" i="11"/>
  <c r="AC134" i="11"/>
  <c r="AB134" i="11"/>
  <c r="AA134" i="11"/>
  <c r="Z134" i="11"/>
  <c r="Y134" i="11"/>
  <c r="AH133" i="11"/>
  <c r="AG133" i="11"/>
  <c r="AF133" i="11"/>
  <c r="AE133" i="11"/>
  <c r="AD133" i="11"/>
  <c r="AC133" i="11"/>
  <c r="AB133" i="11"/>
  <c r="AA133" i="11"/>
  <c r="Z133" i="11"/>
  <c r="Y133" i="11"/>
  <c r="AH132" i="11"/>
  <c r="AG132" i="11"/>
  <c r="AF132" i="11"/>
  <c r="AE132" i="11"/>
  <c r="AD132" i="11"/>
  <c r="AC132" i="11"/>
  <c r="AB132" i="11"/>
  <c r="AA132" i="11"/>
  <c r="Z132" i="11"/>
  <c r="Y132" i="11"/>
  <c r="AH131" i="11"/>
  <c r="AG131" i="11"/>
  <c r="AF131" i="11"/>
  <c r="AE131" i="11"/>
  <c r="AD131" i="11"/>
  <c r="AC131" i="11"/>
  <c r="AB131" i="11"/>
  <c r="AA131" i="11"/>
  <c r="Z131" i="11"/>
  <c r="Y131" i="11"/>
  <c r="AH130" i="11"/>
  <c r="AG130" i="11"/>
  <c r="AF130" i="11"/>
  <c r="AE130" i="11"/>
  <c r="AD130" i="11"/>
  <c r="AC130" i="11"/>
  <c r="AB130" i="11"/>
  <c r="AA130" i="11"/>
  <c r="Z130" i="11"/>
  <c r="Y130" i="11"/>
  <c r="AH129" i="11"/>
  <c r="AG129" i="11"/>
  <c r="AF129" i="11"/>
  <c r="AE129" i="11"/>
  <c r="AD129" i="11"/>
  <c r="AC129" i="11"/>
  <c r="AB129" i="11"/>
  <c r="AA129" i="11"/>
  <c r="Z129" i="11"/>
  <c r="Y129" i="11"/>
  <c r="AH128" i="11"/>
  <c r="AG128" i="11"/>
  <c r="AF128" i="11"/>
  <c r="AE128" i="11"/>
  <c r="AD128" i="11"/>
  <c r="AC128" i="11"/>
  <c r="AB128" i="11"/>
  <c r="AA128" i="11"/>
  <c r="Z128" i="11"/>
  <c r="Y128" i="11"/>
  <c r="AH127" i="11"/>
  <c r="AG127" i="11"/>
  <c r="AF127" i="11"/>
  <c r="AE127" i="11"/>
  <c r="AD127" i="11"/>
  <c r="AC127" i="11"/>
  <c r="AB127" i="11"/>
  <c r="AA127" i="11"/>
  <c r="Z127" i="11"/>
  <c r="Y127" i="11"/>
  <c r="AH126" i="11"/>
  <c r="AG126" i="11"/>
  <c r="AF126" i="11"/>
  <c r="AE126" i="11"/>
  <c r="AD126" i="11"/>
  <c r="AC126" i="11"/>
  <c r="AB126" i="11"/>
  <c r="AA126" i="11"/>
  <c r="Z126" i="11"/>
  <c r="Y126" i="11"/>
  <c r="AH125" i="11"/>
  <c r="AG125" i="11"/>
  <c r="AF125" i="11"/>
  <c r="AE125" i="11"/>
  <c r="AD125" i="11"/>
  <c r="AC125" i="11"/>
  <c r="AB125" i="11"/>
  <c r="AA125" i="11"/>
  <c r="Z125" i="11"/>
  <c r="Y125" i="11"/>
  <c r="AH124" i="11"/>
  <c r="AG124" i="11"/>
  <c r="AF124" i="11"/>
  <c r="AE124" i="11"/>
  <c r="AD124" i="11"/>
  <c r="AC124" i="11"/>
  <c r="AB124" i="11"/>
  <c r="AA124" i="11"/>
  <c r="Z124" i="11"/>
  <c r="Y124" i="11"/>
  <c r="AH123" i="11"/>
  <c r="AG123" i="11"/>
  <c r="AF123" i="11"/>
  <c r="AE123" i="11"/>
  <c r="AD123" i="11"/>
  <c r="AC123" i="11"/>
  <c r="AB123" i="11"/>
  <c r="AA123" i="11"/>
  <c r="Z123" i="11"/>
  <c r="Y123" i="11"/>
  <c r="AH122" i="11"/>
  <c r="AG122" i="11"/>
  <c r="AF122" i="11"/>
  <c r="AE122" i="11"/>
  <c r="AD122" i="11"/>
  <c r="AC122" i="11"/>
  <c r="AB122" i="11"/>
  <c r="AA122" i="11"/>
  <c r="Z122" i="11"/>
  <c r="Y122" i="11"/>
  <c r="AH121" i="11"/>
  <c r="AG121" i="11"/>
  <c r="AF121" i="11"/>
  <c r="AE121" i="11"/>
  <c r="AD121" i="11"/>
  <c r="AC121" i="11"/>
  <c r="AB121" i="11"/>
  <c r="AA121" i="11"/>
  <c r="Z121" i="11"/>
  <c r="Y121" i="11"/>
  <c r="AH120" i="11"/>
  <c r="AG120" i="11"/>
  <c r="AF120" i="11"/>
  <c r="AE120" i="11"/>
  <c r="AD120" i="11"/>
  <c r="AC120" i="11"/>
  <c r="AB120" i="11"/>
  <c r="AA120" i="11"/>
  <c r="Z120" i="11"/>
  <c r="Y120" i="11"/>
  <c r="AH119" i="11"/>
  <c r="AG119" i="11"/>
  <c r="AF119" i="11"/>
  <c r="AE119" i="11"/>
  <c r="AD119" i="11"/>
  <c r="AC119" i="11"/>
  <c r="AB119" i="11"/>
  <c r="AA119" i="11"/>
  <c r="Z119" i="11"/>
  <c r="Y119" i="11"/>
  <c r="AH118" i="11"/>
  <c r="AG118" i="11"/>
  <c r="AF118" i="11"/>
  <c r="AE118" i="11"/>
  <c r="AD118" i="11"/>
  <c r="AC118" i="11"/>
  <c r="AB118" i="11"/>
  <c r="AA118" i="11"/>
  <c r="Z118" i="11"/>
  <c r="Y118" i="11"/>
  <c r="AH117" i="11"/>
  <c r="AG117" i="11"/>
  <c r="AF117" i="11"/>
  <c r="AE117" i="11"/>
  <c r="AD117" i="11"/>
  <c r="AC117" i="11"/>
  <c r="AB117" i="11"/>
  <c r="AA117" i="11"/>
  <c r="Z117" i="11"/>
  <c r="Y117" i="11"/>
  <c r="AH116" i="11"/>
  <c r="AG116" i="11"/>
  <c r="AF116" i="11"/>
  <c r="AE116" i="11"/>
  <c r="AD116" i="11"/>
  <c r="AC116" i="11"/>
  <c r="AB116" i="11"/>
  <c r="AA116" i="11"/>
  <c r="Z116" i="11"/>
  <c r="Y116" i="11"/>
  <c r="AH115" i="11"/>
  <c r="AG115" i="11"/>
  <c r="AF115" i="11"/>
  <c r="AE115" i="11"/>
  <c r="AD115" i="11"/>
  <c r="AC115" i="11"/>
  <c r="AB115" i="11"/>
  <c r="AA115" i="11"/>
  <c r="Z115" i="11"/>
  <c r="Y115" i="11"/>
  <c r="AH114" i="11"/>
  <c r="AG114" i="11"/>
  <c r="AF114" i="11"/>
  <c r="AE114" i="11"/>
  <c r="AD114" i="11"/>
  <c r="AC114" i="11"/>
  <c r="AB114" i="11"/>
  <c r="AA114" i="11"/>
  <c r="Z114" i="11"/>
  <c r="Y114" i="11"/>
  <c r="AH113" i="11"/>
  <c r="AG113" i="11"/>
  <c r="AF113" i="11"/>
  <c r="AE113" i="11"/>
  <c r="AD113" i="11"/>
  <c r="AC113" i="11"/>
  <c r="AB113" i="11"/>
  <c r="AA113" i="11"/>
  <c r="Z113" i="11"/>
  <c r="Y113" i="11"/>
  <c r="AH112" i="11"/>
  <c r="AG112" i="11"/>
  <c r="AF112" i="11"/>
  <c r="AE112" i="11"/>
  <c r="AD112" i="11"/>
  <c r="AC112" i="11"/>
  <c r="AB112" i="11"/>
  <c r="AA112" i="11"/>
  <c r="Z112" i="11"/>
  <c r="Y112" i="11"/>
  <c r="AH111" i="11"/>
  <c r="AG111" i="11"/>
  <c r="AF111" i="11"/>
  <c r="AE111" i="11"/>
  <c r="AD111" i="11"/>
  <c r="AC111" i="11"/>
  <c r="AB111" i="11"/>
  <c r="AA111" i="11"/>
  <c r="Z111" i="11"/>
  <c r="Y111" i="11"/>
  <c r="AH110" i="11"/>
  <c r="AG110" i="11"/>
  <c r="AF110" i="11"/>
  <c r="AE110" i="11"/>
  <c r="AD110" i="11"/>
  <c r="AC110" i="11"/>
  <c r="AB110" i="11"/>
  <c r="AA110" i="11"/>
  <c r="Z110" i="11"/>
  <c r="Y110" i="11"/>
  <c r="AH109" i="11"/>
  <c r="AG109" i="11"/>
  <c r="AF109" i="11"/>
  <c r="AE109" i="11"/>
  <c r="AD109" i="11"/>
  <c r="AC109" i="11"/>
  <c r="AB109" i="11"/>
  <c r="AA109" i="11"/>
  <c r="Z109" i="11"/>
  <c r="Y109" i="11"/>
  <c r="AH108" i="11"/>
  <c r="AG108" i="11"/>
  <c r="AF108" i="11"/>
  <c r="AE108" i="11"/>
  <c r="AD108" i="11"/>
  <c r="AC108" i="11"/>
  <c r="AB108" i="11"/>
  <c r="AA108" i="11"/>
  <c r="Z108" i="11"/>
  <c r="Y108" i="11"/>
  <c r="AH107" i="11"/>
  <c r="AG107" i="11"/>
  <c r="AF107" i="11"/>
  <c r="AE107" i="11"/>
  <c r="AD107" i="11"/>
  <c r="AC107" i="11"/>
  <c r="AB107" i="11"/>
  <c r="AA107" i="11"/>
  <c r="Z107" i="11"/>
  <c r="Y107" i="11"/>
  <c r="AH106" i="11"/>
  <c r="AG106" i="11"/>
  <c r="AF106" i="11"/>
  <c r="AE106" i="11"/>
  <c r="AD106" i="11"/>
  <c r="AC106" i="11"/>
  <c r="AB106" i="11"/>
  <c r="AA106" i="11"/>
  <c r="Z106" i="11"/>
  <c r="Y106" i="11"/>
  <c r="AH105" i="11"/>
  <c r="AG105" i="11"/>
  <c r="AF105" i="11"/>
  <c r="AE105" i="11"/>
  <c r="AD105" i="11"/>
  <c r="AC105" i="11"/>
  <c r="AB105" i="11"/>
  <c r="AA105" i="11"/>
  <c r="Z105" i="11"/>
  <c r="Y105" i="11"/>
  <c r="AH104" i="11"/>
  <c r="AG104" i="11"/>
  <c r="AF104" i="11"/>
  <c r="AE104" i="11"/>
  <c r="AD104" i="11"/>
  <c r="AC104" i="11"/>
  <c r="AB104" i="11"/>
  <c r="AA104" i="11"/>
  <c r="Z104" i="11"/>
  <c r="Y104" i="11"/>
  <c r="AH103" i="11"/>
  <c r="AG103" i="11"/>
  <c r="AF103" i="11"/>
  <c r="AE103" i="11"/>
  <c r="AD103" i="11"/>
  <c r="AC103" i="11"/>
  <c r="AB103" i="11"/>
  <c r="AA103" i="11"/>
  <c r="Z103" i="11"/>
  <c r="Y103" i="11"/>
  <c r="AH102" i="11"/>
  <c r="AG102" i="11"/>
  <c r="AF102" i="11"/>
  <c r="AE102" i="11"/>
  <c r="AD102" i="11"/>
  <c r="AC102" i="11"/>
  <c r="AB102" i="11"/>
  <c r="AA102" i="11"/>
  <c r="Z102" i="11"/>
  <c r="Y102" i="11"/>
  <c r="AH101" i="11"/>
  <c r="AG101" i="11"/>
  <c r="AF101" i="11"/>
  <c r="AE101" i="11"/>
  <c r="AD101" i="11"/>
  <c r="AC101" i="11"/>
  <c r="AB101" i="11"/>
  <c r="AA101" i="11"/>
  <c r="Z101" i="11"/>
  <c r="Y101" i="11"/>
  <c r="AH100" i="11"/>
  <c r="AG100" i="11"/>
  <c r="AF100" i="11"/>
  <c r="AE100" i="11"/>
  <c r="AD100" i="11"/>
  <c r="AC100" i="11"/>
  <c r="AB100" i="11"/>
  <c r="AA100" i="11"/>
  <c r="Z100" i="11"/>
  <c r="Y100" i="11"/>
  <c r="AH99" i="11"/>
  <c r="AG99" i="11"/>
  <c r="AF99" i="11"/>
  <c r="AE99" i="11"/>
  <c r="AD99" i="11"/>
  <c r="AC99" i="11"/>
  <c r="AB99" i="11"/>
  <c r="AA99" i="11"/>
  <c r="Z99" i="11"/>
  <c r="Y99" i="11"/>
  <c r="AH98" i="11"/>
  <c r="AG98" i="11"/>
  <c r="AF98" i="11"/>
  <c r="AE98" i="11"/>
  <c r="AD98" i="11"/>
  <c r="AC98" i="11"/>
  <c r="AB98" i="11"/>
  <c r="AA98" i="11"/>
  <c r="Z98" i="11"/>
  <c r="Y98" i="11"/>
  <c r="AH97" i="11"/>
  <c r="AG97" i="11"/>
  <c r="AF97" i="11"/>
  <c r="AE97" i="11"/>
  <c r="AD97" i="11"/>
  <c r="AC97" i="11"/>
  <c r="AB97" i="11"/>
  <c r="AA97" i="11"/>
  <c r="Z97" i="11"/>
  <c r="Y97" i="11"/>
  <c r="AH96" i="11"/>
  <c r="AG96" i="11"/>
  <c r="AF96" i="11"/>
  <c r="AE96" i="11"/>
  <c r="AD96" i="11"/>
  <c r="AC96" i="11"/>
  <c r="AB96" i="11"/>
  <c r="AA96" i="11"/>
  <c r="Z96" i="11"/>
  <c r="Y96" i="11"/>
  <c r="AH95" i="11"/>
  <c r="AG95" i="11"/>
  <c r="AF95" i="11"/>
  <c r="AE95" i="11"/>
  <c r="AD95" i="11"/>
  <c r="AC95" i="11"/>
  <c r="AB95" i="11"/>
  <c r="AA95" i="11"/>
  <c r="Z95" i="11"/>
  <c r="Y95" i="11"/>
  <c r="AH94" i="11"/>
  <c r="AG94" i="11"/>
  <c r="AF94" i="11"/>
  <c r="AE94" i="11"/>
  <c r="AD94" i="11"/>
  <c r="AC94" i="11"/>
  <c r="AB94" i="11"/>
  <c r="AA94" i="11"/>
  <c r="Z94" i="11"/>
  <c r="Y94" i="11"/>
  <c r="AH93" i="11"/>
  <c r="AG93" i="11"/>
  <c r="AF93" i="11"/>
  <c r="AE93" i="11"/>
  <c r="AD93" i="11"/>
  <c r="AC93" i="11"/>
  <c r="AB93" i="11"/>
  <c r="AA93" i="11"/>
  <c r="Z93" i="11"/>
  <c r="Y93" i="11"/>
  <c r="AH92" i="11"/>
  <c r="AG92" i="11"/>
  <c r="AF92" i="11"/>
  <c r="AE92" i="11"/>
  <c r="AD92" i="11"/>
  <c r="AC92" i="11"/>
  <c r="AB92" i="11"/>
  <c r="AA92" i="11"/>
  <c r="Z92" i="11"/>
  <c r="Y92" i="11"/>
  <c r="AH91" i="11"/>
  <c r="AG91" i="11"/>
  <c r="AF91" i="11"/>
  <c r="AE91" i="11"/>
  <c r="AD91" i="11"/>
  <c r="AC91" i="11"/>
  <c r="AB91" i="11"/>
  <c r="AA91" i="11"/>
  <c r="Z91" i="11"/>
  <c r="Y91" i="11"/>
  <c r="AH90" i="11"/>
  <c r="AG90" i="11"/>
  <c r="AF90" i="11"/>
  <c r="AE90" i="11"/>
  <c r="AD90" i="11"/>
  <c r="AC90" i="11"/>
  <c r="AB90" i="11"/>
  <c r="AA90" i="11"/>
  <c r="Z90" i="11"/>
  <c r="Y90" i="11"/>
  <c r="AH89" i="11"/>
  <c r="AG89" i="11"/>
  <c r="AF89" i="11"/>
  <c r="AE89" i="11"/>
  <c r="AD89" i="11"/>
  <c r="AC89" i="11"/>
  <c r="AB89" i="11"/>
  <c r="AA89" i="11"/>
  <c r="Z89" i="11"/>
  <c r="Y89" i="11"/>
  <c r="AH88" i="11"/>
  <c r="AG88" i="11"/>
  <c r="AF88" i="11"/>
  <c r="AE88" i="11"/>
  <c r="AD88" i="11"/>
  <c r="AC88" i="11"/>
  <c r="AB88" i="11"/>
  <c r="AA88" i="11"/>
  <c r="Z88" i="11"/>
  <c r="Y88" i="11"/>
  <c r="AH87" i="11"/>
  <c r="AG87" i="11"/>
  <c r="AF87" i="11"/>
  <c r="AE87" i="11"/>
  <c r="AD87" i="11"/>
  <c r="AC87" i="11"/>
  <c r="AB87" i="11"/>
  <c r="AA87" i="11"/>
  <c r="Z87" i="11"/>
  <c r="Y87" i="11"/>
  <c r="AH86" i="11"/>
  <c r="AG86" i="11"/>
  <c r="AF86" i="11"/>
  <c r="AE86" i="11"/>
  <c r="AD86" i="11"/>
  <c r="AC86" i="11"/>
  <c r="AB86" i="11"/>
  <c r="AA86" i="11"/>
  <c r="Z86" i="11"/>
  <c r="Y86" i="11"/>
  <c r="AH85" i="11"/>
  <c r="AG85" i="11"/>
  <c r="AF85" i="11"/>
  <c r="AE85" i="11"/>
  <c r="AD85" i="11"/>
  <c r="AC85" i="11"/>
  <c r="AB85" i="11"/>
  <c r="AA85" i="11"/>
  <c r="Z85" i="11"/>
  <c r="Y85" i="11"/>
  <c r="AH84" i="11"/>
  <c r="AG84" i="11"/>
  <c r="AF84" i="11"/>
  <c r="AE84" i="11"/>
  <c r="AD84" i="11"/>
  <c r="AC84" i="11"/>
  <c r="AB84" i="11"/>
  <c r="AA84" i="11"/>
  <c r="Z84" i="11"/>
  <c r="Y84" i="11"/>
  <c r="AH83" i="11"/>
  <c r="AG83" i="11"/>
  <c r="AF83" i="11"/>
  <c r="AE83" i="11"/>
  <c r="AD83" i="11"/>
  <c r="AC83" i="11"/>
  <c r="AB83" i="11"/>
  <c r="AA83" i="11"/>
  <c r="Z83" i="11"/>
  <c r="Y83" i="11"/>
  <c r="AH82" i="11"/>
  <c r="AG82" i="11"/>
  <c r="AF82" i="11"/>
  <c r="AE82" i="11"/>
  <c r="AD82" i="11"/>
  <c r="AC82" i="11"/>
  <c r="AB82" i="11"/>
  <c r="AA82" i="11"/>
  <c r="Z82" i="11"/>
  <c r="Y82" i="11"/>
  <c r="AH81" i="11"/>
  <c r="AG81" i="11"/>
  <c r="AF81" i="11"/>
  <c r="AE81" i="11"/>
  <c r="AD81" i="11"/>
  <c r="AC81" i="11"/>
  <c r="AB81" i="11"/>
  <c r="AA81" i="11"/>
  <c r="Z81" i="11"/>
  <c r="Y81" i="11"/>
  <c r="AH80" i="11"/>
  <c r="AG80" i="11"/>
  <c r="AF80" i="11"/>
  <c r="AE80" i="11"/>
  <c r="AD80" i="11"/>
  <c r="AC80" i="11"/>
  <c r="AB80" i="11"/>
  <c r="AA80" i="11"/>
  <c r="Z80" i="11"/>
  <c r="Y80" i="11"/>
  <c r="AH79" i="11"/>
  <c r="AG79" i="11"/>
  <c r="AF79" i="11"/>
  <c r="AE79" i="11"/>
  <c r="AD79" i="11"/>
  <c r="AC79" i="11"/>
  <c r="AB79" i="11"/>
  <c r="AA79" i="11"/>
  <c r="Z79" i="11"/>
  <c r="Y79" i="11"/>
  <c r="AH78" i="11"/>
  <c r="AG78" i="11"/>
  <c r="AF78" i="11"/>
  <c r="AE78" i="11"/>
  <c r="AD78" i="11"/>
  <c r="AC78" i="11"/>
  <c r="AB78" i="11"/>
  <c r="AA78" i="11"/>
  <c r="Z78" i="11"/>
  <c r="Y78" i="11"/>
  <c r="AH77" i="11"/>
  <c r="AG77" i="11"/>
  <c r="AF77" i="11"/>
  <c r="AE77" i="11"/>
  <c r="AD77" i="11"/>
  <c r="AC77" i="11"/>
  <c r="AB77" i="11"/>
  <c r="AA77" i="11"/>
  <c r="Z77" i="11"/>
  <c r="Y77" i="11"/>
  <c r="AH76" i="11"/>
  <c r="AG76" i="11"/>
  <c r="AF76" i="11"/>
  <c r="AE76" i="11"/>
  <c r="AD76" i="11"/>
  <c r="AC76" i="11"/>
  <c r="AB76" i="11"/>
  <c r="AA76" i="11"/>
  <c r="Z76" i="11"/>
  <c r="Y76" i="11"/>
  <c r="AH75" i="11"/>
  <c r="AG75" i="11"/>
  <c r="AF75" i="11"/>
  <c r="AE75" i="11"/>
  <c r="AD75" i="11"/>
  <c r="AC75" i="11"/>
  <c r="AB75" i="11"/>
  <c r="AA75" i="11"/>
  <c r="Z75" i="11"/>
  <c r="Y75" i="11"/>
  <c r="AH74" i="11"/>
  <c r="AG74" i="11"/>
  <c r="AF74" i="11"/>
  <c r="AE74" i="11"/>
  <c r="AD74" i="11"/>
  <c r="AC74" i="11"/>
  <c r="AB74" i="11"/>
  <c r="AA74" i="11"/>
  <c r="Z74" i="11"/>
  <c r="Y74" i="11"/>
  <c r="AH73" i="11"/>
  <c r="AG73" i="11"/>
  <c r="AF73" i="11"/>
  <c r="AE73" i="11"/>
  <c r="AD73" i="11"/>
  <c r="AC73" i="11"/>
  <c r="AB73" i="11"/>
  <c r="AA73" i="11"/>
  <c r="Z73" i="11"/>
  <c r="Y73" i="11"/>
  <c r="AH72" i="11"/>
  <c r="AG72" i="11"/>
  <c r="AF72" i="11"/>
  <c r="AE72" i="11"/>
  <c r="AD72" i="11"/>
  <c r="AC72" i="11"/>
  <c r="AB72" i="11"/>
  <c r="AA72" i="11"/>
  <c r="Z72" i="11"/>
  <c r="Y72" i="11"/>
  <c r="AH71" i="11"/>
  <c r="AG71" i="11"/>
  <c r="AF71" i="11"/>
  <c r="AE71" i="11"/>
  <c r="AD71" i="11"/>
  <c r="AC71" i="11"/>
  <c r="AB71" i="11"/>
  <c r="AA71" i="11"/>
  <c r="Z71" i="11"/>
  <c r="Y71" i="11"/>
  <c r="AH70" i="11"/>
  <c r="AG70" i="11"/>
  <c r="AF70" i="11"/>
  <c r="AE70" i="11"/>
  <c r="AD70" i="11"/>
  <c r="AC70" i="11"/>
  <c r="AB70" i="11"/>
  <c r="AA70" i="11"/>
  <c r="Z70" i="11"/>
  <c r="Y70" i="11"/>
  <c r="AH69" i="11"/>
  <c r="AG69" i="11"/>
  <c r="AF69" i="11"/>
  <c r="AE69" i="11"/>
  <c r="AD69" i="11"/>
  <c r="AC69" i="11"/>
  <c r="AB69" i="11"/>
  <c r="AA69" i="11"/>
  <c r="Z69" i="11"/>
  <c r="Y69" i="11"/>
  <c r="AH68" i="11"/>
  <c r="AG68" i="11"/>
  <c r="AF68" i="11"/>
  <c r="AE68" i="11"/>
  <c r="AD68" i="11"/>
  <c r="AC68" i="11"/>
  <c r="AB68" i="11"/>
  <c r="AA68" i="11"/>
  <c r="Z68" i="11"/>
  <c r="Y68" i="11"/>
  <c r="AH67" i="11"/>
  <c r="AG67" i="11"/>
  <c r="AF67" i="11"/>
  <c r="AE67" i="11"/>
  <c r="AD67" i="11"/>
  <c r="AC67" i="11"/>
  <c r="AB67" i="11"/>
  <c r="AA67" i="11"/>
  <c r="Z67" i="11"/>
  <c r="Y67" i="11"/>
  <c r="AH66" i="11"/>
  <c r="AG66" i="11"/>
  <c r="AF66" i="11"/>
  <c r="AE66" i="11"/>
  <c r="AD66" i="11"/>
  <c r="AC66" i="11"/>
  <c r="AB66" i="11"/>
  <c r="AA66" i="11"/>
  <c r="Z66" i="11"/>
  <c r="Y66" i="11"/>
  <c r="AH65" i="11"/>
  <c r="AG65" i="11"/>
  <c r="AF65" i="11"/>
  <c r="AE65" i="11"/>
  <c r="AD65" i="11"/>
  <c r="AC65" i="11"/>
  <c r="AB65" i="11"/>
  <c r="AA65" i="11"/>
  <c r="Z65" i="11"/>
  <c r="Y65" i="11"/>
  <c r="AH64" i="11"/>
  <c r="AG64" i="11"/>
  <c r="AF64" i="11"/>
  <c r="AE64" i="11"/>
  <c r="AD64" i="11"/>
  <c r="AC64" i="11"/>
  <c r="AB64" i="11"/>
  <c r="AA64" i="11"/>
  <c r="Z64" i="11"/>
  <c r="Y64" i="11"/>
  <c r="AH63" i="11"/>
  <c r="AG63" i="11"/>
  <c r="AF63" i="11"/>
  <c r="AE63" i="11"/>
  <c r="AD63" i="11"/>
  <c r="AC63" i="11"/>
  <c r="AB63" i="11"/>
  <c r="AA63" i="11"/>
  <c r="Z63" i="11"/>
  <c r="Y63" i="11"/>
  <c r="AH62" i="11"/>
  <c r="AG62" i="11"/>
  <c r="AF62" i="11"/>
  <c r="AE62" i="11"/>
  <c r="AD62" i="11"/>
  <c r="AC62" i="11"/>
  <c r="AB62" i="11"/>
  <c r="AA62" i="11"/>
  <c r="Z62" i="11"/>
  <c r="Y62" i="11"/>
  <c r="AH61" i="11"/>
  <c r="AG61" i="11"/>
  <c r="AF61" i="11"/>
  <c r="AE61" i="11"/>
  <c r="AD61" i="11"/>
  <c r="AC61" i="11"/>
  <c r="AB61" i="11"/>
  <c r="AA61" i="11"/>
  <c r="Z61" i="11"/>
  <c r="Y61" i="11"/>
  <c r="AH60" i="11"/>
  <c r="AG60" i="11"/>
  <c r="AF60" i="11"/>
  <c r="AE60" i="11"/>
  <c r="AD60" i="11"/>
  <c r="AC60" i="11"/>
  <c r="AB60" i="11"/>
  <c r="AA60" i="11"/>
  <c r="Z60" i="11"/>
  <c r="Y60" i="11"/>
  <c r="AH59" i="11"/>
  <c r="AG59" i="11"/>
  <c r="AF59" i="11"/>
  <c r="AE59" i="11"/>
  <c r="AD59" i="11"/>
  <c r="AC59" i="11"/>
  <c r="AB59" i="11"/>
  <c r="AA59" i="11"/>
  <c r="Z59" i="11"/>
  <c r="Y59" i="11"/>
  <c r="AH58" i="11"/>
  <c r="AG58" i="11"/>
  <c r="AF58" i="11"/>
  <c r="AE58" i="11"/>
  <c r="AD58" i="11"/>
  <c r="AC58" i="11"/>
  <c r="AB58" i="11"/>
  <c r="AA58" i="11"/>
  <c r="Z58" i="11"/>
  <c r="Y58" i="11"/>
  <c r="AH57" i="11"/>
  <c r="AG57" i="11"/>
  <c r="AF57" i="11"/>
  <c r="AE57" i="11"/>
  <c r="AD57" i="11"/>
  <c r="AC57" i="11"/>
  <c r="AB57" i="11"/>
  <c r="AA57" i="11"/>
  <c r="Z57" i="11"/>
  <c r="Y57" i="11"/>
  <c r="AH56" i="11"/>
  <c r="AG56" i="11"/>
  <c r="AF56" i="11"/>
  <c r="AE56" i="11"/>
  <c r="AD56" i="11"/>
  <c r="AC56" i="11"/>
  <c r="AB56" i="11"/>
  <c r="AA56" i="11"/>
  <c r="Z56" i="11"/>
  <c r="Y56" i="11"/>
  <c r="AH55" i="11"/>
  <c r="AG55" i="11"/>
  <c r="AF55" i="11"/>
  <c r="AE55" i="11"/>
  <c r="AD55" i="11"/>
  <c r="AC55" i="11"/>
  <c r="AB55" i="11"/>
  <c r="AA55" i="11"/>
  <c r="Z55" i="11"/>
  <c r="Y55" i="11"/>
  <c r="AH54" i="11"/>
  <c r="AG54" i="11"/>
  <c r="AF54" i="11"/>
  <c r="AE54" i="11"/>
  <c r="AD54" i="11"/>
  <c r="AC54" i="11"/>
  <c r="AB54" i="11"/>
  <c r="AA54" i="11"/>
  <c r="Z54" i="11"/>
  <c r="Y54" i="11"/>
  <c r="AH53" i="11"/>
  <c r="AG53" i="11"/>
  <c r="AF53" i="11"/>
  <c r="AE53" i="11"/>
  <c r="AD53" i="11"/>
  <c r="AC53" i="11"/>
  <c r="AB53" i="11"/>
  <c r="AA53" i="11"/>
  <c r="Z53" i="11"/>
  <c r="Y53" i="11"/>
  <c r="AH52" i="11"/>
  <c r="AG52" i="11"/>
  <c r="AF52" i="11"/>
  <c r="AE52" i="11"/>
  <c r="AD52" i="11"/>
  <c r="AC52" i="11"/>
  <c r="AB52" i="11"/>
  <c r="AA52" i="11"/>
  <c r="Z52" i="11"/>
  <c r="Y52" i="11"/>
  <c r="AH51" i="11"/>
  <c r="AG51" i="11"/>
  <c r="AF51" i="11"/>
  <c r="AE51" i="11"/>
  <c r="AD51" i="11"/>
  <c r="AC51" i="11"/>
  <c r="AB51" i="11"/>
  <c r="AA51" i="11"/>
  <c r="Z51" i="11"/>
  <c r="Y51" i="11"/>
  <c r="AH50" i="11"/>
  <c r="AG50" i="11"/>
  <c r="AF50" i="11"/>
  <c r="AE50" i="11"/>
  <c r="AD50" i="11"/>
  <c r="AC50" i="11"/>
  <c r="AB50" i="11"/>
  <c r="AA50" i="11"/>
  <c r="Z50" i="11"/>
  <c r="Y50" i="11"/>
  <c r="AH49" i="11"/>
  <c r="AG49" i="11"/>
  <c r="AF49" i="11"/>
  <c r="AE49" i="11"/>
  <c r="AD49" i="11"/>
  <c r="AC49" i="11"/>
  <c r="AB49" i="11"/>
  <c r="AA49" i="11"/>
  <c r="Z49" i="11"/>
  <c r="Y49" i="11"/>
  <c r="AH48" i="11"/>
  <c r="AG48" i="11"/>
  <c r="AF48" i="11"/>
  <c r="AE48" i="11"/>
  <c r="AD48" i="11"/>
  <c r="AC48" i="11"/>
  <c r="AB48" i="11"/>
  <c r="AA48" i="11"/>
  <c r="Z48" i="11"/>
  <c r="Y48" i="11"/>
  <c r="AH47" i="11"/>
  <c r="AG47" i="11"/>
  <c r="AF47" i="11"/>
  <c r="AE47" i="11"/>
  <c r="AD47" i="11"/>
  <c r="AC47" i="11"/>
  <c r="AB47" i="11"/>
  <c r="AA47" i="11"/>
  <c r="Z47" i="11"/>
  <c r="Y47" i="11"/>
  <c r="AH46" i="11"/>
  <c r="AG46" i="11"/>
  <c r="AF46" i="11"/>
  <c r="AE46" i="11"/>
  <c r="AD46" i="11"/>
  <c r="AC46" i="11"/>
  <c r="AB46" i="11"/>
  <c r="AA46" i="11"/>
  <c r="Z46" i="11"/>
  <c r="Y46" i="11"/>
  <c r="AH45" i="11"/>
  <c r="AG45" i="11"/>
  <c r="AF45" i="11"/>
  <c r="AE45" i="11"/>
  <c r="AD45" i="11"/>
  <c r="AC45" i="11"/>
  <c r="AB45" i="11"/>
  <c r="AA45" i="11"/>
  <c r="Z45" i="11"/>
  <c r="Y45" i="11"/>
  <c r="AH44" i="11"/>
  <c r="AG44" i="11"/>
  <c r="AF44" i="11"/>
  <c r="AE44" i="11"/>
  <c r="AD44" i="11"/>
  <c r="AC44" i="11"/>
  <c r="AB44" i="11"/>
  <c r="AA44" i="11"/>
  <c r="Z44" i="11"/>
  <c r="Y44" i="11"/>
  <c r="AH43" i="11"/>
  <c r="AG43" i="11"/>
  <c r="AF43" i="11"/>
  <c r="AE43" i="11"/>
  <c r="AD43" i="11"/>
  <c r="AC43" i="11"/>
  <c r="AB43" i="11"/>
  <c r="AA43" i="11"/>
  <c r="Z43" i="11"/>
  <c r="Y43" i="11"/>
  <c r="AH42" i="11"/>
  <c r="AG42" i="11"/>
  <c r="AF42" i="11"/>
  <c r="AE42" i="11"/>
  <c r="AD42" i="11"/>
  <c r="AC42" i="11"/>
  <c r="AB42" i="11"/>
  <c r="AA42" i="11"/>
  <c r="Z42" i="11"/>
  <c r="Y42" i="11"/>
  <c r="AH41" i="11"/>
  <c r="AG41" i="11"/>
  <c r="AF41" i="11"/>
  <c r="AE41" i="11"/>
  <c r="AD41" i="11"/>
  <c r="AC41" i="11"/>
  <c r="AB41" i="11"/>
  <c r="AA41" i="11"/>
  <c r="Z41" i="11"/>
  <c r="Y41" i="11"/>
  <c r="AH40" i="11"/>
  <c r="AG40" i="11"/>
  <c r="AF40" i="11"/>
  <c r="AE40" i="11"/>
  <c r="AD40" i="11"/>
  <c r="AC40" i="11"/>
  <c r="AB40" i="11"/>
  <c r="AA40" i="11"/>
  <c r="Z40" i="11"/>
  <c r="Y40" i="11"/>
  <c r="AH39" i="11"/>
  <c r="AG39" i="11"/>
  <c r="AF39" i="11"/>
  <c r="AE39" i="11"/>
  <c r="AD39" i="11"/>
  <c r="AC39" i="11"/>
  <c r="AB39" i="11"/>
  <c r="AA39" i="11"/>
  <c r="Z39" i="11"/>
  <c r="Y39" i="11"/>
  <c r="AH38" i="11"/>
  <c r="AG38" i="11"/>
  <c r="AF38" i="11"/>
  <c r="AE38" i="11"/>
  <c r="AD38" i="11"/>
  <c r="AC38" i="11"/>
  <c r="AB38" i="11"/>
  <c r="AA38" i="11"/>
  <c r="Z38" i="11"/>
  <c r="Y38" i="11"/>
  <c r="AH37" i="11"/>
  <c r="AG37" i="11"/>
  <c r="AF37" i="11"/>
  <c r="AE37" i="11"/>
  <c r="AD37" i="11"/>
  <c r="AC37" i="11"/>
  <c r="AB37" i="11"/>
  <c r="AA37" i="11"/>
  <c r="Z37" i="11"/>
  <c r="Y37" i="11"/>
  <c r="AH36" i="11"/>
  <c r="AG36" i="11"/>
  <c r="AF36" i="11"/>
  <c r="AE36" i="11"/>
  <c r="AD36" i="11"/>
  <c r="AC36" i="11"/>
  <c r="AB36" i="11"/>
  <c r="AA36" i="11"/>
  <c r="Z36" i="11"/>
  <c r="Y36" i="11"/>
  <c r="AH35" i="11"/>
  <c r="AG35" i="11"/>
  <c r="AF35" i="11"/>
  <c r="AE35" i="11"/>
  <c r="AD35" i="11"/>
  <c r="AC35" i="11"/>
  <c r="AB35" i="11"/>
  <c r="AA35" i="11"/>
  <c r="Z35" i="11"/>
  <c r="Y35" i="11"/>
  <c r="AH34" i="11"/>
  <c r="AG34" i="11"/>
  <c r="AF34" i="11"/>
  <c r="AE34" i="11"/>
  <c r="AD34" i="11"/>
  <c r="AC34" i="11"/>
  <c r="AB34" i="11"/>
  <c r="AA34" i="11"/>
  <c r="Z34" i="11"/>
  <c r="Y34" i="11"/>
  <c r="AH33" i="11"/>
  <c r="AG33" i="11"/>
  <c r="AF33" i="11"/>
  <c r="AE33" i="11"/>
  <c r="AD33" i="11"/>
  <c r="AC33" i="11"/>
  <c r="AB33" i="11"/>
  <c r="AA33" i="11"/>
  <c r="Z33" i="11"/>
  <c r="Y33" i="11"/>
  <c r="AH32" i="11"/>
  <c r="AG32" i="11"/>
  <c r="AF32" i="11"/>
  <c r="AE32" i="11"/>
  <c r="AD32" i="11"/>
  <c r="AC32" i="11"/>
  <c r="AB32" i="11"/>
  <c r="AA32" i="11"/>
  <c r="Z32" i="11"/>
  <c r="Y32" i="11"/>
  <c r="AH31" i="11"/>
  <c r="AG31" i="11"/>
  <c r="AF31" i="11"/>
  <c r="AE31" i="11"/>
  <c r="AD31" i="11"/>
  <c r="AC31" i="11"/>
  <c r="AB31" i="11"/>
  <c r="AA31" i="11"/>
  <c r="Z31" i="11"/>
  <c r="Y31" i="11"/>
  <c r="AH30" i="11"/>
  <c r="AG30" i="11"/>
  <c r="AF30" i="11"/>
  <c r="AE30" i="11"/>
  <c r="AD30" i="11"/>
  <c r="AC30" i="11"/>
  <c r="AB30" i="11"/>
  <c r="AA30" i="11"/>
  <c r="Z30" i="11"/>
  <c r="Y30" i="11"/>
  <c r="AH29" i="11"/>
  <c r="AG29" i="11"/>
  <c r="AF29" i="11"/>
  <c r="AE29" i="11"/>
  <c r="AD29" i="11"/>
  <c r="AC29" i="11"/>
  <c r="AB29" i="11"/>
  <c r="AA29" i="11"/>
  <c r="Z29" i="11"/>
  <c r="Y29" i="11"/>
  <c r="AH28" i="11"/>
  <c r="AG28" i="11"/>
  <c r="AF28" i="11"/>
  <c r="AE28" i="11"/>
  <c r="AD28" i="11"/>
  <c r="AC28" i="11"/>
  <c r="AB28" i="11"/>
  <c r="AA28" i="11"/>
  <c r="Z28" i="11"/>
  <c r="Y28" i="11"/>
  <c r="AH27" i="11"/>
  <c r="AG27" i="11"/>
  <c r="AF27" i="11"/>
  <c r="AE27" i="11"/>
  <c r="AD27" i="11"/>
  <c r="AC27" i="11"/>
  <c r="AB27" i="11"/>
  <c r="AA27" i="11"/>
  <c r="Z27" i="11"/>
  <c r="Y27" i="11"/>
  <c r="AH26" i="11"/>
  <c r="AG26" i="11"/>
  <c r="AF26" i="11"/>
  <c r="AE26" i="11"/>
  <c r="AD26" i="11"/>
  <c r="AC26" i="11"/>
  <c r="AB26" i="11"/>
  <c r="AA26" i="11"/>
  <c r="Z26" i="11"/>
  <c r="Y26" i="11"/>
  <c r="AH25" i="11"/>
  <c r="AG25" i="11"/>
  <c r="AF25" i="11"/>
  <c r="AE25" i="11"/>
  <c r="AD25" i="11"/>
  <c r="AC25" i="11"/>
  <c r="AB25" i="11"/>
  <c r="AA25" i="11"/>
  <c r="Z25" i="11"/>
  <c r="Y25" i="11"/>
  <c r="AH24" i="11"/>
  <c r="AG24" i="11"/>
  <c r="AF24" i="11"/>
  <c r="AE24" i="11"/>
  <c r="AD24" i="11"/>
  <c r="AC24" i="11"/>
  <c r="AB24" i="11"/>
  <c r="AA24" i="11"/>
  <c r="Z24" i="11"/>
  <c r="Y24" i="11"/>
  <c r="AH23" i="11"/>
  <c r="AG23" i="11"/>
  <c r="AF23" i="11"/>
  <c r="AE23" i="11"/>
  <c r="AD23" i="11"/>
  <c r="AC23" i="11"/>
  <c r="AB23" i="11"/>
  <c r="AA23" i="11"/>
  <c r="Z23" i="11"/>
  <c r="Y23" i="11"/>
  <c r="AH22" i="11"/>
  <c r="AG22" i="11"/>
  <c r="AF22" i="11"/>
  <c r="AE22" i="11"/>
  <c r="AD22" i="11"/>
  <c r="AC22" i="11"/>
  <c r="AB22" i="11"/>
  <c r="AA22" i="11"/>
  <c r="Z22" i="11"/>
  <c r="Y22" i="11"/>
  <c r="AH21" i="11"/>
  <c r="AG21" i="11"/>
  <c r="AF21" i="11"/>
  <c r="AE21" i="11"/>
  <c r="AD21" i="11"/>
  <c r="AC21" i="11"/>
  <c r="AB21" i="11"/>
  <c r="AA21" i="11"/>
  <c r="Z21" i="11"/>
  <c r="Y21" i="11"/>
  <c r="AH20" i="11"/>
  <c r="AG20" i="11"/>
  <c r="AF20" i="11"/>
  <c r="AE20" i="11"/>
  <c r="AD20" i="11"/>
  <c r="AC20" i="11"/>
  <c r="AB20" i="11"/>
  <c r="AA20" i="11"/>
  <c r="Z20" i="11"/>
  <c r="Y20" i="11"/>
  <c r="AH19" i="11"/>
  <c r="AG19" i="11"/>
  <c r="AF19" i="11"/>
  <c r="AE19" i="11"/>
  <c r="AD19" i="11"/>
  <c r="AC19" i="11"/>
  <c r="AB19" i="11"/>
  <c r="AA19" i="11"/>
  <c r="Z19" i="11"/>
  <c r="Y19" i="11"/>
  <c r="AH18" i="11"/>
  <c r="AG18" i="11"/>
  <c r="AF18" i="11"/>
  <c r="AE18" i="11"/>
  <c r="AD18" i="11"/>
  <c r="AC18" i="11"/>
  <c r="AB18" i="11"/>
  <c r="AA18" i="11"/>
  <c r="Z18" i="11"/>
  <c r="Y18" i="11"/>
  <c r="AH17" i="11"/>
  <c r="AG17" i="11"/>
  <c r="AF17" i="11"/>
  <c r="AE17" i="11"/>
  <c r="AD17" i="11"/>
  <c r="AC17" i="11"/>
  <c r="AB17" i="11"/>
  <c r="AA17" i="11"/>
  <c r="Z17" i="11"/>
  <c r="Y17" i="11"/>
  <c r="AH16" i="11"/>
  <c r="AG16" i="11"/>
  <c r="AF16" i="11"/>
  <c r="AE16" i="11"/>
  <c r="AD16" i="11"/>
  <c r="AC16" i="11"/>
  <c r="AB16" i="11"/>
  <c r="AA16" i="11"/>
  <c r="Z16" i="11"/>
  <c r="Y16" i="11"/>
  <c r="AH15" i="11"/>
  <c r="AG15" i="11"/>
  <c r="AF15" i="11"/>
  <c r="AE15" i="11"/>
  <c r="AD15" i="11"/>
  <c r="AC15" i="11"/>
  <c r="AB15" i="11"/>
  <c r="AA15" i="11"/>
  <c r="Z15" i="11"/>
  <c r="Y15" i="11"/>
  <c r="AH14" i="11"/>
  <c r="AG14" i="11"/>
  <c r="AF14" i="11"/>
  <c r="AE14" i="11"/>
  <c r="AD14" i="11"/>
  <c r="AC14" i="11"/>
  <c r="AB14" i="11"/>
  <c r="AA14" i="11"/>
  <c r="Z14" i="11"/>
  <c r="Y14" i="11"/>
  <c r="AH13" i="11"/>
  <c r="AG13" i="11"/>
  <c r="AF13" i="11"/>
  <c r="AE13" i="11"/>
  <c r="AD13" i="11"/>
  <c r="AC13" i="11"/>
  <c r="AB13" i="11"/>
  <c r="AA13" i="11"/>
  <c r="Z13" i="11"/>
  <c r="Y13" i="11"/>
  <c r="AH12" i="11"/>
  <c r="AG12" i="11"/>
  <c r="AF12" i="11"/>
  <c r="AE12" i="11"/>
  <c r="AD12" i="11"/>
  <c r="AC12" i="11"/>
  <c r="AB12" i="11"/>
  <c r="AA12" i="11"/>
  <c r="Z12" i="11"/>
  <c r="Y12" i="11"/>
  <c r="AH11" i="11"/>
  <c r="AG11" i="11"/>
  <c r="AF11" i="11"/>
  <c r="AE11" i="11"/>
  <c r="AD11" i="11"/>
  <c r="AC11" i="11"/>
  <c r="AB11" i="11"/>
  <c r="AA11" i="11"/>
  <c r="Z11" i="11"/>
  <c r="Y11" i="11"/>
  <c r="AH10" i="11"/>
  <c r="AG10" i="11"/>
  <c r="AF10" i="11"/>
  <c r="AE10" i="11"/>
  <c r="AD10" i="11"/>
  <c r="AC10" i="11"/>
  <c r="AB10" i="11"/>
  <c r="AA10" i="11"/>
  <c r="Z10" i="11"/>
  <c r="Y10" i="11"/>
  <c r="AH9" i="11"/>
  <c r="AG9" i="11"/>
  <c r="AF9" i="11"/>
  <c r="AE9" i="11"/>
  <c r="AD9" i="11"/>
  <c r="AC9" i="11"/>
  <c r="AB9" i="11"/>
  <c r="AA9" i="11"/>
  <c r="Z9" i="11"/>
  <c r="Y9" i="11"/>
  <c r="AH8" i="11"/>
  <c r="AG8" i="11"/>
  <c r="AF8" i="11"/>
  <c r="AE8" i="11"/>
  <c r="AD8" i="11"/>
  <c r="AC8" i="11"/>
  <c r="AB8" i="11"/>
  <c r="AA8" i="11"/>
  <c r="Z8" i="11"/>
  <c r="Y8" i="11"/>
  <c r="AH7" i="11"/>
  <c r="AG7" i="11"/>
  <c r="AF7" i="11"/>
  <c r="AE7" i="11"/>
  <c r="AD7" i="11"/>
  <c r="AC7" i="11"/>
  <c r="AB7" i="11"/>
  <c r="AA7" i="11"/>
  <c r="Z7" i="11"/>
  <c r="Y7" i="11"/>
  <c r="AH6" i="11"/>
  <c r="AG6" i="11"/>
  <c r="AF6" i="11"/>
  <c r="AE6" i="11"/>
  <c r="AD6" i="11"/>
  <c r="AC6" i="11"/>
  <c r="AB6" i="11"/>
  <c r="AA6" i="11"/>
  <c r="Z6" i="11"/>
  <c r="Y6" i="11"/>
  <c r="AH5" i="11"/>
  <c r="AG5" i="11"/>
  <c r="AF5" i="11"/>
  <c r="AE5" i="11"/>
  <c r="AD5" i="11"/>
  <c r="AC5" i="11"/>
  <c r="AB5" i="11"/>
  <c r="AA5" i="11"/>
  <c r="Z5" i="11"/>
  <c r="Y5" i="11"/>
  <c r="W371" i="11"/>
  <c r="V371" i="11"/>
  <c r="U371" i="11"/>
  <c r="W370" i="11"/>
  <c r="V370" i="11"/>
  <c r="U370" i="11"/>
  <c r="W369" i="11"/>
  <c r="V369" i="11"/>
  <c r="U369" i="11"/>
  <c r="W368" i="11"/>
  <c r="V368" i="11"/>
  <c r="U368" i="11"/>
  <c r="W367" i="11"/>
  <c r="V367" i="11"/>
  <c r="U367" i="11"/>
  <c r="W366" i="11"/>
  <c r="V366" i="11"/>
  <c r="U366" i="11"/>
  <c r="W365" i="11"/>
  <c r="V365" i="11"/>
  <c r="U365" i="11"/>
  <c r="W364" i="11"/>
  <c r="V364" i="11"/>
  <c r="U364" i="11"/>
  <c r="W363" i="11"/>
  <c r="V363" i="11"/>
  <c r="U363" i="11"/>
  <c r="W362" i="11"/>
  <c r="V362" i="11"/>
  <c r="U362" i="11"/>
  <c r="W361" i="11"/>
  <c r="V361" i="11"/>
  <c r="U361" i="11"/>
  <c r="W360" i="11"/>
  <c r="V360" i="11"/>
  <c r="U360" i="11"/>
  <c r="W359" i="11"/>
  <c r="V359" i="11"/>
  <c r="U359" i="11"/>
  <c r="W358" i="11"/>
  <c r="V358" i="11"/>
  <c r="U358" i="11"/>
  <c r="W357" i="11"/>
  <c r="V357" i="11"/>
  <c r="U357" i="11"/>
  <c r="W356" i="11"/>
  <c r="V356" i="11"/>
  <c r="U356" i="11"/>
  <c r="W355" i="11"/>
  <c r="V355" i="11"/>
  <c r="U355" i="11"/>
  <c r="W354" i="11"/>
  <c r="V354" i="11"/>
  <c r="U354" i="11"/>
  <c r="W353" i="11"/>
  <c r="V353" i="11"/>
  <c r="U353" i="11"/>
  <c r="W352" i="11"/>
  <c r="V352" i="11"/>
  <c r="U352" i="11"/>
  <c r="W351" i="11"/>
  <c r="V351" i="11"/>
  <c r="U351" i="11"/>
  <c r="W350" i="11"/>
  <c r="V350" i="11"/>
  <c r="U350" i="11"/>
  <c r="W349" i="11"/>
  <c r="V349" i="11"/>
  <c r="U349" i="11"/>
  <c r="W348" i="11"/>
  <c r="V348" i="11"/>
  <c r="U348" i="11"/>
  <c r="W347" i="11"/>
  <c r="V347" i="11"/>
  <c r="U347" i="11"/>
  <c r="W346" i="11"/>
  <c r="V346" i="11"/>
  <c r="U346" i="11"/>
  <c r="W345" i="11"/>
  <c r="V345" i="11"/>
  <c r="U345" i="11"/>
  <c r="W344" i="11"/>
  <c r="V344" i="11"/>
  <c r="U344" i="11"/>
  <c r="W343" i="11"/>
  <c r="V343" i="11"/>
  <c r="U343" i="11"/>
  <c r="W342" i="11"/>
  <c r="V342" i="11"/>
  <c r="U342" i="11"/>
  <c r="W341" i="11"/>
  <c r="V341" i="11"/>
  <c r="U341" i="11"/>
  <c r="W340" i="11"/>
  <c r="V340" i="11"/>
  <c r="U340" i="11"/>
  <c r="W339" i="11"/>
  <c r="V339" i="11"/>
  <c r="U339" i="11"/>
  <c r="W338" i="11"/>
  <c r="V338" i="11"/>
  <c r="U338" i="11"/>
  <c r="W337" i="11"/>
  <c r="V337" i="11"/>
  <c r="U337" i="11"/>
  <c r="W336" i="11"/>
  <c r="V336" i="11"/>
  <c r="U336" i="11"/>
  <c r="W335" i="11"/>
  <c r="V335" i="11"/>
  <c r="U335" i="11"/>
  <c r="W334" i="11"/>
  <c r="V334" i="11"/>
  <c r="U334" i="11"/>
  <c r="W333" i="11"/>
  <c r="V333" i="11"/>
  <c r="U333" i="11"/>
  <c r="W332" i="11"/>
  <c r="V332" i="11"/>
  <c r="U332" i="11"/>
  <c r="W331" i="11"/>
  <c r="V331" i="11"/>
  <c r="U331" i="11"/>
  <c r="W330" i="11"/>
  <c r="V330" i="11"/>
  <c r="U330" i="11"/>
  <c r="W329" i="11"/>
  <c r="V329" i="11"/>
  <c r="U329" i="11"/>
  <c r="W328" i="11"/>
  <c r="V328" i="11"/>
  <c r="U328" i="11"/>
  <c r="W327" i="11"/>
  <c r="V327" i="11"/>
  <c r="U327" i="11"/>
  <c r="W326" i="11"/>
  <c r="V326" i="11"/>
  <c r="U326" i="11"/>
  <c r="W325" i="11"/>
  <c r="V325" i="11"/>
  <c r="U325" i="11"/>
  <c r="W324" i="11"/>
  <c r="V324" i="11"/>
  <c r="U324" i="11"/>
  <c r="W323" i="11"/>
  <c r="V323" i="11"/>
  <c r="U323" i="11"/>
  <c r="W322" i="11"/>
  <c r="V322" i="11"/>
  <c r="U322" i="11"/>
  <c r="W321" i="11"/>
  <c r="V321" i="11"/>
  <c r="U321" i="11"/>
  <c r="W320" i="11"/>
  <c r="V320" i="11"/>
  <c r="U320" i="11"/>
  <c r="W319" i="11"/>
  <c r="V319" i="11"/>
  <c r="U319" i="11"/>
  <c r="W318" i="11"/>
  <c r="V318" i="11"/>
  <c r="U318" i="11"/>
  <c r="W317" i="11"/>
  <c r="V317" i="11"/>
  <c r="U317" i="11"/>
  <c r="W316" i="11"/>
  <c r="V316" i="11"/>
  <c r="U316" i="11"/>
  <c r="W315" i="11"/>
  <c r="V315" i="11"/>
  <c r="U315" i="11"/>
  <c r="W314" i="11"/>
  <c r="V314" i="11"/>
  <c r="U314" i="11"/>
  <c r="W313" i="11"/>
  <c r="V313" i="11"/>
  <c r="U313" i="11"/>
  <c r="W312" i="11"/>
  <c r="V312" i="11"/>
  <c r="U312" i="11"/>
  <c r="W311" i="11"/>
  <c r="V311" i="11"/>
  <c r="U311" i="11"/>
  <c r="W310" i="11"/>
  <c r="V310" i="11"/>
  <c r="U310" i="11"/>
  <c r="W309" i="11"/>
  <c r="V309" i="11"/>
  <c r="U309" i="11"/>
  <c r="W308" i="11"/>
  <c r="V308" i="11"/>
  <c r="U308" i="11"/>
  <c r="W307" i="11"/>
  <c r="V307" i="11"/>
  <c r="U307" i="11"/>
  <c r="W306" i="11"/>
  <c r="V306" i="11"/>
  <c r="U306" i="11"/>
  <c r="W305" i="11"/>
  <c r="V305" i="11"/>
  <c r="U305" i="11"/>
  <c r="W304" i="11"/>
  <c r="V304" i="11"/>
  <c r="U304" i="11"/>
  <c r="W303" i="11"/>
  <c r="V303" i="11"/>
  <c r="U303" i="11"/>
  <c r="W302" i="11"/>
  <c r="V302" i="11"/>
  <c r="U302" i="11"/>
  <c r="W301" i="11"/>
  <c r="V301" i="11"/>
  <c r="U301" i="11"/>
  <c r="W300" i="11"/>
  <c r="V300" i="11"/>
  <c r="U300" i="11"/>
  <c r="W299" i="11"/>
  <c r="V299" i="11"/>
  <c r="U299" i="11"/>
  <c r="W298" i="11"/>
  <c r="V298" i="11"/>
  <c r="U298" i="11"/>
  <c r="W297" i="11"/>
  <c r="V297" i="11"/>
  <c r="U297" i="11"/>
  <c r="W296" i="11"/>
  <c r="V296" i="11"/>
  <c r="U296" i="11"/>
  <c r="W295" i="11"/>
  <c r="V295" i="11"/>
  <c r="U295" i="11"/>
  <c r="W294" i="11"/>
  <c r="V294" i="11"/>
  <c r="U294" i="11"/>
  <c r="W293" i="11"/>
  <c r="V293" i="11"/>
  <c r="U293" i="11"/>
  <c r="W292" i="11"/>
  <c r="V292" i="11"/>
  <c r="U292" i="11"/>
  <c r="W291" i="11"/>
  <c r="V291" i="11"/>
  <c r="U291" i="11"/>
  <c r="W290" i="11"/>
  <c r="V290" i="11"/>
  <c r="U290" i="11"/>
  <c r="W289" i="11"/>
  <c r="V289" i="11"/>
  <c r="U289" i="11"/>
  <c r="W288" i="11"/>
  <c r="V288" i="11"/>
  <c r="U288" i="11"/>
  <c r="W287" i="11"/>
  <c r="V287" i="11"/>
  <c r="U287" i="11"/>
  <c r="W286" i="11"/>
  <c r="V286" i="11"/>
  <c r="U286" i="11"/>
  <c r="W285" i="11"/>
  <c r="V285" i="11"/>
  <c r="U285" i="11"/>
  <c r="W284" i="11"/>
  <c r="V284" i="11"/>
  <c r="U284" i="11"/>
  <c r="W283" i="11"/>
  <c r="V283" i="11"/>
  <c r="U283" i="11"/>
  <c r="W282" i="11"/>
  <c r="V282" i="11"/>
  <c r="U282" i="11"/>
  <c r="W281" i="11"/>
  <c r="V281" i="11"/>
  <c r="U281" i="11"/>
  <c r="W280" i="11"/>
  <c r="V280" i="11"/>
  <c r="U280" i="11"/>
  <c r="W279" i="11"/>
  <c r="V279" i="11"/>
  <c r="U279" i="11"/>
  <c r="W278" i="11"/>
  <c r="V278" i="11"/>
  <c r="U278" i="11"/>
  <c r="W277" i="11"/>
  <c r="V277" i="11"/>
  <c r="U277" i="11"/>
  <c r="W276" i="11"/>
  <c r="V276" i="11"/>
  <c r="U276" i="11"/>
  <c r="W275" i="11"/>
  <c r="V275" i="11"/>
  <c r="U275" i="11"/>
  <c r="W274" i="11"/>
  <c r="V274" i="11"/>
  <c r="U274" i="11"/>
  <c r="W273" i="11"/>
  <c r="V273" i="11"/>
  <c r="U273" i="11"/>
  <c r="W272" i="11"/>
  <c r="V272" i="11"/>
  <c r="U272" i="11"/>
  <c r="W271" i="11"/>
  <c r="V271" i="11"/>
  <c r="U271" i="11"/>
  <c r="W270" i="11"/>
  <c r="V270" i="11"/>
  <c r="U270" i="11"/>
  <c r="W269" i="11"/>
  <c r="V269" i="11"/>
  <c r="U269" i="11"/>
  <c r="W268" i="11"/>
  <c r="V268" i="11"/>
  <c r="U268" i="11"/>
  <c r="W267" i="11"/>
  <c r="V267" i="11"/>
  <c r="U267" i="11"/>
  <c r="W266" i="11"/>
  <c r="V266" i="11"/>
  <c r="U266" i="11"/>
  <c r="W265" i="11"/>
  <c r="V265" i="11"/>
  <c r="U265" i="11"/>
  <c r="W264" i="11"/>
  <c r="V264" i="11"/>
  <c r="U264" i="11"/>
  <c r="W263" i="11"/>
  <c r="V263" i="11"/>
  <c r="U263" i="11"/>
  <c r="W262" i="11"/>
  <c r="V262" i="11"/>
  <c r="U262" i="11"/>
  <c r="W261" i="11"/>
  <c r="V261" i="11"/>
  <c r="U261" i="11"/>
  <c r="W260" i="11"/>
  <c r="V260" i="11"/>
  <c r="U260" i="11"/>
  <c r="W259" i="11"/>
  <c r="V259" i="11"/>
  <c r="U259" i="11"/>
  <c r="W258" i="11"/>
  <c r="V258" i="11"/>
  <c r="U258" i="11"/>
  <c r="W257" i="11"/>
  <c r="V257" i="11"/>
  <c r="U257" i="11"/>
  <c r="W256" i="11"/>
  <c r="V256" i="11"/>
  <c r="U256" i="11"/>
  <c r="W255" i="11"/>
  <c r="V255" i="11"/>
  <c r="U255" i="11"/>
  <c r="W254" i="11"/>
  <c r="V254" i="11"/>
  <c r="U254" i="11"/>
  <c r="W253" i="11"/>
  <c r="V253" i="11"/>
  <c r="U253" i="11"/>
  <c r="W252" i="11"/>
  <c r="V252" i="11"/>
  <c r="U252" i="11"/>
  <c r="W251" i="11"/>
  <c r="V251" i="11"/>
  <c r="U251" i="11"/>
  <c r="W250" i="11"/>
  <c r="V250" i="11"/>
  <c r="U250" i="11"/>
  <c r="W249" i="11"/>
  <c r="V249" i="11"/>
  <c r="U249" i="11"/>
  <c r="W248" i="11"/>
  <c r="V248" i="11"/>
  <c r="U248" i="11"/>
  <c r="W247" i="11"/>
  <c r="V247" i="11"/>
  <c r="U247" i="11"/>
  <c r="W246" i="11"/>
  <c r="V246" i="11"/>
  <c r="U246" i="11"/>
  <c r="W245" i="11"/>
  <c r="V245" i="11"/>
  <c r="U245" i="11"/>
  <c r="W244" i="11"/>
  <c r="V244" i="11"/>
  <c r="U244" i="11"/>
  <c r="W243" i="11"/>
  <c r="V243" i="11"/>
  <c r="U243" i="11"/>
  <c r="W242" i="11"/>
  <c r="V242" i="11"/>
  <c r="U242" i="11"/>
  <c r="W241" i="11"/>
  <c r="V241" i="11"/>
  <c r="U241" i="11"/>
  <c r="W240" i="11"/>
  <c r="V240" i="11"/>
  <c r="U240" i="11"/>
  <c r="W239" i="11"/>
  <c r="V239" i="11"/>
  <c r="U239" i="11"/>
  <c r="W238" i="11"/>
  <c r="V238" i="11"/>
  <c r="U238" i="11"/>
  <c r="W237" i="11"/>
  <c r="V237" i="11"/>
  <c r="U237" i="11"/>
  <c r="W236" i="11"/>
  <c r="V236" i="11"/>
  <c r="U236" i="11"/>
  <c r="W235" i="11"/>
  <c r="V235" i="11"/>
  <c r="U235" i="11"/>
  <c r="W234" i="11"/>
  <c r="V234" i="11"/>
  <c r="U234" i="11"/>
  <c r="W233" i="11"/>
  <c r="V233" i="11"/>
  <c r="U233" i="11"/>
  <c r="W232" i="11"/>
  <c r="V232" i="11"/>
  <c r="U232" i="11"/>
  <c r="W231" i="11"/>
  <c r="V231" i="11"/>
  <c r="U231" i="11"/>
  <c r="W230" i="11"/>
  <c r="V230" i="11"/>
  <c r="U230" i="11"/>
  <c r="W229" i="11"/>
  <c r="V229" i="11"/>
  <c r="U229" i="11"/>
  <c r="W228" i="11"/>
  <c r="V228" i="11"/>
  <c r="U228" i="11"/>
  <c r="W227" i="11"/>
  <c r="V227" i="11"/>
  <c r="U227" i="11"/>
  <c r="W226" i="11"/>
  <c r="V226" i="11"/>
  <c r="U226" i="11"/>
  <c r="W225" i="11"/>
  <c r="V225" i="11"/>
  <c r="U225" i="11"/>
  <c r="W224" i="11"/>
  <c r="V224" i="11"/>
  <c r="U224" i="11"/>
  <c r="W223" i="11"/>
  <c r="V223" i="11"/>
  <c r="U223" i="11"/>
  <c r="W222" i="11"/>
  <c r="V222" i="11"/>
  <c r="U222" i="11"/>
  <c r="W221" i="11"/>
  <c r="V221" i="11"/>
  <c r="U221" i="11"/>
  <c r="W220" i="11"/>
  <c r="V220" i="11"/>
  <c r="U220" i="11"/>
  <c r="W219" i="11"/>
  <c r="V219" i="11"/>
  <c r="U219" i="11"/>
  <c r="W218" i="11"/>
  <c r="V218" i="11"/>
  <c r="U218" i="11"/>
  <c r="W217" i="11"/>
  <c r="V217" i="11"/>
  <c r="U217" i="11"/>
  <c r="W216" i="11"/>
  <c r="V216" i="11"/>
  <c r="U216" i="11"/>
  <c r="W215" i="11"/>
  <c r="V215" i="11"/>
  <c r="U215" i="11"/>
  <c r="W214" i="11"/>
  <c r="V214" i="11"/>
  <c r="U214" i="11"/>
  <c r="W213" i="11"/>
  <c r="V213" i="11"/>
  <c r="U213" i="11"/>
  <c r="W212" i="11"/>
  <c r="V212" i="11"/>
  <c r="U212" i="11"/>
  <c r="W211" i="11"/>
  <c r="V211" i="11"/>
  <c r="U211" i="11"/>
  <c r="W210" i="11"/>
  <c r="V210" i="11"/>
  <c r="U210" i="11"/>
  <c r="W209" i="11"/>
  <c r="V209" i="11"/>
  <c r="U209" i="11"/>
  <c r="W208" i="11"/>
  <c r="V208" i="11"/>
  <c r="U208" i="11"/>
  <c r="W207" i="11"/>
  <c r="V207" i="11"/>
  <c r="U207" i="11"/>
  <c r="W206" i="11"/>
  <c r="V206" i="11"/>
  <c r="U206" i="11"/>
  <c r="W205" i="11"/>
  <c r="V205" i="11"/>
  <c r="U205" i="11"/>
  <c r="W204" i="11"/>
  <c r="V204" i="11"/>
  <c r="U204" i="11"/>
  <c r="W203" i="11"/>
  <c r="V203" i="11"/>
  <c r="U203" i="11"/>
  <c r="W202" i="11"/>
  <c r="V202" i="11"/>
  <c r="U202" i="11"/>
  <c r="W201" i="11"/>
  <c r="V201" i="11"/>
  <c r="U201" i="11"/>
  <c r="W200" i="11"/>
  <c r="V200" i="11"/>
  <c r="U200" i="11"/>
  <c r="W199" i="11"/>
  <c r="V199" i="11"/>
  <c r="U199" i="11"/>
  <c r="W198" i="11"/>
  <c r="V198" i="11"/>
  <c r="U198" i="11"/>
  <c r="W197" i="11"/>
  <c r="V197" i="11"/>
  <c r="U197" i="11"/>
  <c r="W196" i="11"/>
  <c r="V196" i="11"/>
  <c r="U196" i="11"/>
  <c r="W195" i="11"/>
  <c r="V195" i="11"/>
  <c r="U195" i="11"/>
  <c r="W194" i="11"/>
  <c r="V194" i="11"/>
  <c r="U194" i="11"/>
  <c r="W193" i="11"/>
  <c r="V193" i="11"/>
  <c r="U193" i="11"/>
  <c r="W192" i="11"/>
  <c r="V192" i="11"/>
  <c r="U192" i="11"/>
  <c r="W191" i="11"/>
  <c r="V191" i="11"/>
  <c r="U191" i="11"/>
  <c r="W190" i="11"/>
  <c r="V190" i="11"/>
  <c r="U190" i="11"/>
  <c r="W189" i="11"/>
  <c r="V189" i="11"/>
  <c r="U189" i="11"/>
  <c r="W188" i="11"/>
  <c r="V188" i="11"/>
  <c r="U188" i="11"/>
  <c r="W187" i="11"/>
  <c r="V187" i="11"/>
  <c r="U187" i="11"/>
  <c r="W186" i="11"/>
  <c r="V186" i="11"/>
  <c r="U186" i="11"/>
  <c r="W185" i="11"/>
  <c r="V185" i="11"/>
  <c r="U185" i="11"/>
  <c r="W184" i="11"/>
  <c r="V184" i="11"/>
  <c r="U184" i="11"/>
  <c r="W183" i="11"/>
  <c r="V183" i="11"/>
  <c r="U183" i="11"/>
  <c r="W182" i="11"/>
  <c r="V182" i="11"/>
  <c r="U182" i="11"/>
  <c r="W181" i="11"/>
  <c r="V181" i="11"/>
  <c r="U181" i="11"/>
  <c r="W180" i="11"/>
  <c r="V180" i="11"/>
  <c r="U180" i="11"/>
  <c r="W179" i="11"/>
  <c r="V179" i="11"/>
  <c r="U179" i="11"/>
  <c r="W178" i="11"/>
  <c r="V178" i="11"/>
  <c r="U178" i="11"/>
  <c r="W177" i="11"/>
  <c r="V177" i="11"/>
  <c r="U177" i="11"/>
  <c r="W176" i="11"/>
  <c r="V176" i="11"/>
  <c r="U176" i="11"/>
  <c r="W175" i="11"/>
  <c r="V175" i="11"/>
  <c r="U175" i="11"/>
  <c r="W174" i="11"/>
  <c r="V174" i="11"/>
  <c r="U174" i="11"/>
  <c r="W173" i="11"/>
  <c r="V173" i="11"/>
  <c r="U173" i="11"/>
  <c r="W172" i="11"/>
  <c r="V172" i="11"/>
  <c r="U172" i="11"/>
  <c r="W171" i="11"/>
  <c r="V171" i="11"/>
  <c r="U171" i="11"/>
  <c r="W170" i="11"/>
  <c r="V170" i="11"/>
  <c r="U170" i="11"/>
  <c r="W169" i="11"/>
  <c r="V169" i="11"/>
  <c r="U169" i="11"/>
  <c r="W168" i="11"/>
  <c r="V168" i="11"/>
  <c r="U168" i="11"/>
  <c r="W167" i="11"/>
  <c r="V167" i="11"/>
  <c r="U167" i="11"/>
  <c r="W166" i="11"/>
  <c r="V166" i="11"/>
  <c r="U166" i="11"/>
  <c r="W165" i="11"/>
  <c r="V165" i="11"/>
  <c r="U165" i="11"/>
  <c r="W164" i="11"/>
  <c r="V164" i="11"/>
  <c r="U164" i="11"/>
  <c r="W163" i="11"/>
  <c r="V163" i="11"/>
  <c r="U163" i="11"/>
  <c r="W162" i="11"/>
  <c r="V162" i="11"/>
  <c r="U162" i="11"/>
  <c r="W161" i="11"/>
  <c r="V161" i="11"/>
  <c r="U161" i="11"/>
  <c r="W160" i="11"/>
  <c r="V160" i="11"/>
  <c r="U160" i="11"/>
  <c r="W159" i="11"/>
  <c r="V159" i="11"/>
  <c r="U159" i="11"/>
  <c r="W158" i="11"/>
  <c r="V158" i="11"/>
  <c r="U158" i="11"/>
  <c r="W157" i="11"/>
  <c r="V157" i="11"/>
  <c r="U157" i="11"/>
  <c r="W156" i="11"/>
  <c r="V156" i="11"/>
  <c r="U156" i="11"/>
  <c r="W155" i="11"/>
  <c r="V155" i="11"/>
  <c r="U155" i="11"/>
  <c r="W154" i="11"/>
  <c r="V154" i="11"/>
  <c r="U154" i="11"/>
  <c r="W153" i="11"/>
  <c r="V153" i="11"/>
  <c r="U153" i="11"/>
  <c r="W152" i="11"/>
  <c r="V152" i="11"/>
  <c r="U152" i="11"/>
  <c r="W151" i="11"/>
  <c r="V151" i="11"/>
  <c r="U151" i="11"/>
  <c r="W150" i="11"/>
  <c r="V150" i="11"/>
  <c r="U150" i="11"/>
  <c r="W149" i="11"/>
  <c r="V149" i="11"/>
  <c r="U149" i="11"/>
  <c r="W148" i="11"/>
  <c r="V148" i="11"/>
  <c r="U148" i="11"/>
  <c r="W147" i="11"/>
  <c r="V147" i="11"/>
  <c r="U147" i="11"/>
  <c r="W146" i="11"/>
  <c r="V146" i="11"/>
  <c r="U146" i="11"/>
  <c r="W145" i="11"/>
  <c r="V145" i="11"/>
  <c r="U145" i="11"/>
  <c r="W144" i="11"/>
  <c r="V144" i="11"/>
  <c r="U144" i="11"/>
  <c r="W143" i="11"/>
  <c r="V143" i="11"/>
  <c r="U143" i="11"/>
  <c r="W142" i="11"/>
  <c r="V142" i="11"/>
  <c r="U142" i="11"/>
  <c r="W141" i="11"/>
  <c r="V141" i="11"/>
  <c r="U141" i="11"/>
  <c r="W140" i="11"/>
  <c r="V140" i="11"/>
  <c r="U140" i="11"/>
  <c r="W139" i="11"/>
  <c r="V139" i="11"/>
  <c r="U139" i="11"/>
  <c r="W138" i="11"/>
  <c r="V138" i="11"/>
  <c r="U138" i="11"/>
  <c r="W137" i="11"/>
  <c r="V137" i="11"/>
  <c r="U137" i="11"/>
  <c r="W136" i="11"/>
  <c r="V136" i="11"/>
  <c r="U136" i="11"/>
  <c r="W135" i="11"/>
  <c r="V135" i="11"/>
  <c r="U135" i="11"/>
  <c r="W134" i="11"/>
  <c r="V134" i="11"/>
  <c r="U134" i="11"/>
  <c r="W133" i="11"/>
  <c r="V133" i="11"/>
  <c r="U133" i="11"/>
  <c r="W132" i="11"/>
  <c r="V132" i="11"/>
  <c r="U132" i="11"/>
  <c r="W131" i="11"/>
  <c r="V131" i="11"/>
  <c r="U131" i="11"/>
  <c r="W130" i="11"/>
  <c r="V130" i="11"/>
  <c r="U130" i="11"/>
  <c r="W129" i="11"/>
  <c r="V129" i="11"/>
  <c r="U129" i="11"/>
  <c r="W128" i="11"/>
  <c r="V128" i="11"/>
  <c r="U128" i="11"/>
  <c r="W127" i="11"/>
  <c r="V127" i="11"/>
  <c r="U127" i="11"/>
  <c r="W126" i="11"/>
  <c r="V126" i="11"/>
  <c r="U126" i="11"/>
  <c r="W125" i="11"/>
  <c r="V125" i="11"/>
  <c r="U125" i="11"/>
  <c r="W124" i="11"/>
  <c r="V124" i="11"/>
  <c r="U124" i="11"/>
  <c r="W123" i="11"/>
  <c r="V123" i="11"/>
  <c r="U123" i="11"/>
  <c r="W122" i="11"/>
  <c r="V122" i="11"/>
  <c r="U122" i="11"/>
  <c r="W121" i="11"/>
  <c r="V121" i="11"/>
  <c r="U121" i="11"/>
  <c r="W120" i="11"/>
  <c r="V120" i="11"/>
  <c r="U120" i="11"/>
  <c r="W119" i="11"/>
  <c r="V119" i="11"/>
  <c r="U119" i="11"/>
  <c r="W118" i="11"/>
  <c r="V118" i="11"/>
  <c r="U118" i="11"/>
  <c r="W117" i="11"/>
  <c r="V117" i="11"/>
  <c r="U117" i="11"/>
  <c r="W116" i="11"/>
  <c r="V116" i="11"/>
  <c r="U116" i="11"/>
  <c r="W115" i="11"/>
  <c r="V115" i="11"/>
  <c r="U115" i="11"/>
  <c r="W114" i="11"/>
  <c r="V114" i="11"/>
  <c r="U114" i="11"/>
  <c r="W113" i="11"/>
  <c r="V113" i="11"/>
  <c r="U113" i="11"/>
  <c r="W112" i="11"/>
  <c r="V112" i="11"/>
  <c r="U112" i="11"/>
  <c r="W111" i="11"/>
  <c r="V111" i="11"/>
  <c r="U111" i="11"/>
  <c r="W110" i="11"/>
  <c r="V110" i="11"/>
  <c r="U110" i="11"/>
  <c r="W109" i="11"/>
  <c r="V109" i="11"/>
  <c r="U109" i="11"/>
  <c r="W108" i="11"/>
  <c r="V108" i="11"/>
  <c r="U108" i="11"/>
  <c r="W107" i="11"/>
  <c r="V107" i="11"/>
  <c r="U107" i="11"/>
  <c r="W106" i="11"/>
  <c r="V106" i="11"/>
  <c r="U106" i="11"/>
  <c r="W105" i="11"/>
  <c r="V105" i="11"/>
  <c r="U105" i="11"/>
  <c r="W104" i="11"/>
  <c r="V104" i="11"/>
  <c r="U104" i="11"/>
  <c r="W103" i="11"/>
  <c r="V103" i="11"/>
  <c r="U103" i="11"/>
  <c r="W102" i="11"/>
  <c r="V102" i="11"/>
  <c r="U102" i="11"/>
  <c r="W101" i="11"/>
  <c r="V101" i="11"/>
  <c r="U101" i="11"/>
  <c r="W100" i="11"/>
  <c r="V100" i="11"/>
  <c r="U100" i="11"/>
  <c r="W99" i="11"/>
  <c r="V99" i="11"/>
  <c r="U99" i="11"/>
  <c r="W98" i="11"/>
  <c r="V98" i="11"/>
  <c r="U98" i="11"/>
  <c r="W97" i="11"/>
  <c r="V97" i="11"/>
  <c r="U97" i="11"/>
  <c r="W96" i="11"/>
  <c r="V96" i="11"/>
  <c r="U96" i="11"/>
  <c r="W95" i="11"/>
  <c r="V95" i="11"/>
  <c r="U95" i="11"/>
  <c r="W94" i="11"/>
  <c r="V94" i="11"/>
  <c r="U94" i="11"/>
  <c r="W93" i="11"/>
  <c r="V93" i="11"/>
  <c r="U93" i="11"/>
  <c r="W92" i="11"/>
  <c r="V92" i="11"/>
  <c r="U92" i="11"/>
  <c r="W91" i="11"/>
  <c r="V91" i="11"/>
  <c r="U91" i="11"/>
  <c r="W90" i="11"/>
  <c r="V90" i="11"/>
  <c r="U90" i="11"/>
  <c r="W89" i="11"/>
  <c r="V89" i="11"/>
  <c r="U89" i="11"/>
  <c r="W88" i="11"/>
  <c r="V88" i="11"/>
  <c r="U88" i="11"/>
  <c r="W87" i="11"/>
  <c r="V87" i="11"/>
  <c r="U87" i="11"/>
  <c r="W86" i="11"/>
  <c r="V86" i="11"/>
  <c r="U86" i="11"/>
  <c r="W85" i="11"/>
  <c r="V85" i="11"/>
  <c r="U85" i="11"/>
  <c r="W84" i="11"/>
  <c r="V84" i="11"/>
  <c r="U84" i="11"/>
  <c r="W83" i="11"/>
  <c r="V83" i="11"/>
  <c r="U83" i="11"/>
  <c r="W82" i="11"/>
  <c r="V82" i="11"/>
  <c r="U82" i="11"/>
  <c r="W81" i="11"/>
  <c r="V81" i="11"/>
  <c r="U81" i="11"/>
  <c r="W80" i="11"/>
  <c r="V80" i="11"/>
  <c r="U80" i="11"/>
  <c r="W79" i="11"/>
  <c r="V79" i="11"/>
  <c r="U79" i="11"/>
  <c r="W78" i="11"/>
  <c r="V78" i="11"/>
  <c r="U78" i="11"/>
  <c r="W77" i="11"/>
  <c r="V77" i="11"/>
  <c r="U77" i="11"/>
  <c r="W76" i="11"/>
  <c r="V76" i="11"/>
  <c r="U76" i="11"/>
  <c r="W75" i="11"/>
  <c r="V75" i="11"/>
  <c r="U75" i="11"/>
  <c r="W74" i="11"/>
  <c r="V74" i="11"/>
  <c r="U74" i="11"/>
  <c r="W73" i="11"/>
  <c r="V73" i="11"/>
  <c r="U73" i="11"/>
  <c r="W72" i="11"/>
  <c r="V72" i="11"/>
  <c r="U72" i="11"/>
  <c r="W71" i="11"/>
  <c r="V71" i="11"/>
  <c r="U71" i="11"/>
  <c r="W70" i="11"/>
  <c r="V70" i="11"/>
  <c r="U70" i="11"/>
  <c r="W69" i="11"/>
  <c r="V69" i="11"/>
  <c r="U69" i="11"/>
  <c r="W68" i="11"/>
  <c r="V68" i="11"/>
  <c r="U68" i="11"/>
  <c r="W67" i="11"/>
  <c r="V67" i="11"/>
  <c r="U67" i="11"/>
  <c r="W66" i="11"/>
  <c r="V66" i="11"/>
  <c r="U66" i="11"/>
  <c r="W65" i="11"/>
  <c r="V65" i="11"/>
  <c r="U65" i="11"/>
  <c r="W64" i="11"/>
  <c r="V64" i="11"/>
  <c r="U64" i="11"/>
  <c r="W63" i="11"/>
  <c r="V63" i="11"/>
  <c r="U63" i="11"/>
  <c r="W62" i="11"/>
  <c r="V62" i="11"/>
  <c r="U62" i="11"/>
  <c r="W61" i="11"/>
  <c r="V61" i="11"/>
  <c r="U61" i="11"/>
  <c r="W60" i="11"/>
  <c r="V60" i="11"/>
  <c r="U60" i="11"/>
  <c r="W59" i="11"/>
  <c r="V59" i="11"/>
  <c r="U59" i="11"/>
  <c r="W58" i="11"/>
  <c r="V58" i="11"/>
  <c r="U58" i="11"/>
  <c r="W57" i="11"/>
  <c r="V57" i="11"/>
  <c r="U57" i="11"/>
  <c r="W56" i="11"/>
  <c r="V56" i="11"/>
  <c r="U56" i="11"/>
  <c r="W55" i="11"/>
  <c r="V55" i="11"/>
  <c r="U55" i="11"/>
  <c r="W54" i="11"/>
  <c r="V54" i="11"/>
  <c r="U54" i="11"/>
  <c r="W53" i="11"/>
  <c r="V53" i="11"/>
  <c r="U53" i="11"/>
  <c r="W52" i="11"/>
  <c r="V52" i="11"/>
  <c r="U52" i="11"/>
  <c r="W51" i="11"/>
  <c r="V51" i="11"/>
  <c r="U51" i="11"/>
  <c r="W50" i="11"/>
  <c r="V50" i="11"/>
  <c r="U50" i="11"/>
  <c r="W49" i="11"/>
  <c r="V49" i="11"/>
  <c r="U49" i="11"/>
  <c r="W48" i="11"/>
  <c r="V48" i="11"/>
  <c r="U48" i="11"/>
  <c r="W47" i="11"/>
  <c r="V47" i="11"/>
  <c r="U47" i="11"/>
  <c r="W46" i="11"/>
  <c r="V46" i="11"/>
  <c r="U46" i="11"/>
  <c r="W45" i="11"/>
  <c r="V45" i="11"/>
  <c r="U45" i="11"/>
  <c r="W44" i="11"/>
  <c r="V44" i="11"/>
  <c r="U44" i="11"/>
  <c r="W43" i="11"/>
  <c r="V43" i="11"/>
  <c r="U43" i="11"/>
  <c r="W42" i="11"/>
  <c r="V42" i="11"/>
  <c r="U42" i="11"/>
  <c r="W41" i="11"/>
  <c r="V41" i="11"/>
  <c r="U41" i="11"/>
  <c r="W40" i="11"/>
  <c r="V40" i="11"/>
  <c r="U40" i="11"/>
  <c r="W39" i="11"/>
  <c r="V39" i="11"/>
  <c r="U39" i="11"/>
  <c r="W38" i="11"/>
  <c r="V38" i="11"/>
  <c r="U38" i="11"/>
  <c r="W37" i="11"/>
  <c r="V37" i="11"/>
  <c r="U37" i="11"/>
  <c r="W36" i="11"/>
  <c r="V36" i="11"/>
  <c r="U36" i="11"/>
  <c r="W35" i="11"/>
  <c r="V35" i="11"/>
  <c r="U35" i="11"/>
  <c r="W34" i="11"/>
  <c r="V34" i="11"/>
  <c r="U34" i="11"/>
  <c r="W33" i="11"/>
  <c r="V33" i="11"/>
  <c r="U33" i="11"/>
  <c r="W32" i="11"/>
  <c r="V32" i="11"/>
  <c r="U32" i="11"/>
  <c r="W31" i="11"/>
  <c r="V31" i="11"/>
  <c r="U31" i="11"/>
  <c r="W30" i="11"/>
  <c r="V30" i="11"/>
  <c r="U30" i="11"/>
  <c r="W29" i="11"/>
  <c r="V29" i="11"/>
  <c r="U29" i="11"/>
  <c r="W28" i="11"/>
  <c r="V28" i="11"/>
  <c r="U28" i="11"/>
  <c r="W27" i="11"/>
  <c r="V27" i="11"/>
  <c r="U27" i="11"/>
  <c r="W26" i="11"/>
  <c r="V26" i="11"/>
  <c r="U26" i="11"/>
  <c r="W25" i="11"/>
  <c r="V25" i="11"/>
  <c r="U25" i="1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S371" i="11"/>
  <c r="R371" i="11"/>
  <c r="Q371" i="11"/>
  <c r="P371" i="11"/>
  <c r="O371" i="11"/>
  <c r="S370" i="11"/>
  <c r="R370" i="11"/>
  <c r="Q370" i="11"/>
  <c r="P370" i="11"/>
  <c r="O370" i="11"/>
  <c r="S369" i="11"/>
  <c r="R369" i="11"/>
  <c r="Q369" i="11"/>
  <c r="P369" i="11"/>
  <c r="O369" i="11"/>
  <c r="S368" i="11"/>
  <c r="R368" i="11"/>
  <c r="Q368" i="11"/>
  <c r="P368" i="11"/>
  <c r="O368" i="11"/>
  <c r="S367" i="11"/>
  <c r="R367" i="11"/>
  <c r="Q367" i="11"/>
  <c r="P367" i="11"/>
  <c r="O367" i="11"/>
  <c r="S366" i="11"/>
  <c r="R366" i="11"/>
  <c r="Q366" i="11"/>
  <c r="P366" i="11"/>
  <c r="O366" i="11"/>
  <c r="S365" i="11"/>
  <c r="R365" i="11"/>
  <c r="Q365" i="11"/>
  <c r="P365" i="11"/>
  <c r="O365" i="11"/>
  <c r="S364" i="11"/>
  <c r="R364" i="11"/>
  <c r="Q364" i="11"/>
  <c r="P364" i="11"/>
  <c r="O364" i="11"/>
  <c r="S363" i="11"/>
  <c r="R363" i="11"/>
  <c r="Q363" i="11"/>
  <c r="P363" i="11"/>
  <c r="O363" i="11"/>
  <c r="S362" i="11"/>
  <c r="R362" i="11"/>
  <c r="Q362" i="11"/>
  <c r="P362" i="11"/>
  <c r="O362" i="11"/>
  <c r="S361" i="11"/>
  <c r="R361" i="11"/>
  <c r="Q361" i="11"/>
  <c r="P361" i="11"/>
  <c r="O361" i="11"/>
  <c r="S360" i="11"/>
  <c r="R360" i="11"/>
  <c r="Q360" i="11"/>
  <c r="P360" i="11"/>
  <c r="O360" i="11"/>
  <c r="S359" i="11"/>
  <c r="R359" i="11"/>
  <c r="Q359" i="11"/>
  <c r="P359" i="11"/>
  <c r="O359" i="11"/>
  <c r="S358" i="11"/>
  <c r="R358" i="11"/>
  <c r="Q358" i="11"/>
  <c r="P358" i="11"/>
  <c r="O358" i="11"/>
  <c r="S357" i="11"/>
  <c r="R357" i="11"/>
  <c r="Q357" i="11"/>
  <c r="P357" i="11"/>
  <c r="O357" i="11"/>
  <c r="S356" i="11"/>
  <c r="R356" i="11"/>
  <c r="Q356" i="11"/>
  <c r="P356" i="11"/>
  <c r="O356" i="11"/>
  <c r="S355" i="11"/>
  <c r="R355" i="11"/>
  <c r="Q355" i="11"/>
  <c r="P355" i="11"/>
  <c r="O355" i="11"/>
  <c r="S354" i="11"/>
  <c r="R354" i="11"/>
  <c r="Q354" i="11"/>
  <c r="P354" i="11"/>
  <c r="O354" i="11"/>
  <c r="S353" i="11"/>
  <c r="R353" i="11"/>
  <c r="Q353" i="11"/>
  <c r="P353" i="11"/>
  <c r="O353" i="11"/>
  <c r="S352" i="11"/>
  <c r="R352" i="11"/>
  <c r="Q352" i="11"/>
  <c r="P352" i="11"/>
  <c r="O352" i="11"/>
  <c r="S351" i="11"/>
  <c r="R351" i="11"/>
  <c r="Q351" i="11"/>
  <c r="P351" i="11"/>
  <c r="O351" i="11"/>
  <c r="S350" i="11"/>
  <c r="R350" i="11"/>
  <c r="Q350" i="11"/>
  <c r="P350" i="11"/>
  <c r="O350" i="11"/>
  <c r="S349" i="11"/>
  <c r="R349" i="11"/>
  <c r="Q349" i="11"/>
  <c r="P349" i="11"/>
  <c r="O349" i="11"/>
  <c r="S348" i="11"/>
  <c r="R348" i="11"/>
  <c r="Q348" i="11"/>
  <c r="P348" i="11"/>
  <c r="O348" i="11"/>
  <c r="S347" i="11"/>
  <c r="R347" i="11"/>
  <c r="Q347" i="11"/>
  <c r="P347" i="11"/>
  <c r="O347" i="11"/>
  <c r="S346" i="11"/>
  <c r="R346" i="11"/>
  <c r="Q346" i="11"/>
  <c r="P346" i="11"/>
  <c r="O346" i="11"/>
  <c r="S345" i="11"/>
  <c r="R345" i="11"/>
  <c r="Q345" i="11"/>
  <c r="P345" i="11"/>
  <c r="O345" i="11"/>
  <c r="S344" i="11"/>
  <c r="R344" i="11"/>
  <c r="Q344" i="11"/>
  <c r="P344" i="11"/>
  <c r="O344" i="11"/>
  <c r="S343" i="11"/>
  <c r="R343" i="11"/>
  <c r="Q343" i="11"/>
  <c r="P343" i="11"/>
  <c r="O343" i="11"/>
  <c r="S342" i="11"/>
  <c r="R342" i="11"/>
  <c r="Q342" i="11"/>
  <c r="P342" i="11"/>
  <c r="O342" i="11"/>
  <c r="S341" i="11"/>
  <c r="R341" i="11"/>
  <c r="Q341" i="11"/>
  <c r="P341" i="11"/>
  <c r="O341" i="11"/>
  <c r="S340" i="11"/>
  <c r="R340" i="11"/>
  <c r="Q340" i="11"/>
  <c r="P340" i="11"/>
  <c r="O340" i="11"/>
  <c r="S339" i="11"/>
  <c r="R339" i="11"/>
  <c r="Q339" i="11"/>
  <c r="P339" i="11"/>
  <c r="O339" i="11"/>
  <c r="S338" i="11"/>
  <c r="R338" i="11"/>
  <c r="Q338" i="11"/>
  <c r="P338" i="11"/>
  <c r="O338" i="11"/>
  <c r="S337" i="11"/>
  <c r="R337" i="11"/>
  <c r="Q337" i="11"/>
  <c r="P337" i="11"/>
  <c r="O337" i="11"/>
  <c r="S336" i="11"/>
  <c r="R336" i="11"/>
  <c r="Q336" i="11"/>
  <c r="P336" i="11"/>
  <c r="O336" i="11"/>
  <c r="S335" i="11"/>
  <c r="R335" i="11"/>
  <c r="Q335" i="11"/>
  <c r="P335" i="11"/>
  <c r="O335" i="11"/>
  <c r="S334" i="11"/>
  <c r="R334" i="11"/>
  <c r="Q334" i="11"/>
  <c r="P334" i="11"/>
  <c r="O334" i="11"/>
  <c r="S333" i="11"/>
  <c r="R333" i="11"/>
  <c r="Q333" i="11"/>
  <c r="P333" i="11"/>
  <c r="O333" i="11"/>
  <c r="S332" i="11"/>
  <c r="R332" i="11"/>
  <c r="Q332" i="11"/>
  <c r="P332" i="11"/>
  <c r="O332" i="11"/>
  <c r="S331" i="11"/>
  <c r="R331" i="11"/>
  <c r="Q331" i="11"/>
  <c r="P331" i="11"/>
  <c r="O331" i="11"/>
  <c r="S330" i="11"/>
  <c r="R330" i="11"/>
  <c r="Q330" i="11"/>
  <c r="P330" i="11"/>
  <c r="O330" i="11"/>
  <c r="S329" i="11"/>
  <c r="R329" i="11"/>
  <c r="Q329" i="11"/>
  <c r="P329" i="11"/>
  <c r="O329" i="11"/>
  <c r="S328" i="11"/>
  <c r="R328" i="11"/>
  <c r="Q328" i="11"/>
  <c r="P328" i="11"/>
  <c r="O328" i="11"/>
  <c r="S327" i="11"/>
  <c r="R327" i="11"/>
  <c r="Q327" i="11"/>
  <c r="P327" i="11"/>
  <c r="O327" i="11"/>
  <c r="S326" i="11"/>
  <c r="R326" i="11"/>
  <c r="Q326" i="11"/>
  <c r="P326" i="11"/>
  <c r="O326" i="11"/>
  <c r="S325" i="11"/>
  <c r="R325" i="11"/>
  <c r="Q325" i="11"/>
  <c r="P325" i="11"/>
  <c r="O325" i="11"/>
  <c r="S324" i="11"/>
  <c r="R324" i="11"/>
  <c r="Q324" i="11"/>
  <c r="P324" i="11"/>
  <c r="O324" i="11"/>
  <c r="S323" i="11"/>
  <c r="R323" i="11"/>
  <c r="Q323" i="11"/>
  <c r="P323" i="11"/>
  <c r="O323" i="11"/>
  <c r="S322" i="11"/>
  <c r="R322" i="11"/>
  <c r="Q322" i="11"/>
  <c r="P322" i="11"/>
  <c r="O322" i="11"/>
  <c r="S321" i="11"/>
  <c r="R321" i="11"/>
  <c r="Q321" i="11"/>
  <c r="P321" i="11"/>
  <c r="O321" i="11"/>
  <c r="S320" i="11"/>
  <c r="R320" i="11"/>
  <c r="Q320" i="11"/>
  <c r="P320" i="11"/>
  <c r="O320" i="11"/>
  <c r="S319" i="11"/>
  <c r="R319" i="11"/>
  <c r="Q319" i="11"/>
  <c r="P319" i="11"/>
  <c r="O319" i="11"/>
  <c r="S318" i="11"/>
  <c r="R318" i="11"/>
  <c r="Q318" i="11"/>
  <c r="P318" i="11"/>
  <c r="O318" i="11"/>
  <c r="S317" i="11"/>
  <c r="R317" i="11"/>
  <c r="Q317" i="11"/>
  <c r="P317" i="11"/>
  <c r="O317" i="11"/>
  <c r="S316" i="11"/>
  <c r="R316" i="11"/>
  <c r="Q316" i="11"/>
  <c r="P316" i="11"/>
  <c r="O316" i="11"/>
  <c r="S315" i="11"/>
  <c r="R315" i="11"/>
  <c r="Q315" i="11"/>
  <c r="P315" i="11"/>
  <c r="O315" i="11"/>
  <c r="S314" i="11"/>
  <c r="R314" i="11"/>
  <c r="Q314" i="11"/>
  <c r="P314" i="11"/>
  <c r="O314" i="11"/>
  <c r="S313" i="11"/>
  <c r="R313" i="11"/>
  <c r="Q313" i="11"/>
  <c r="P313" i="11"/>
  <c r="O313" i="11"/>
  <c r="S312" i="11"/>
  <c r="R312" i="11"/>
  <c r="Q312" i="11"/>
  <c r="P312" i="11"/>
  <c r="O312" i="11"/>
  <c r="S311" i="11"/>
  <c r="R311" i="11"/>
  <c r="Q311" i="11"/>
  <c r="P311" i="11"/>
  <c r="O311" i="11"/>
  <c r="S310" i="11"/>
  <c r="R310" i="11"/>
  <c r="Q310" i="11"/>
  <c r="P310" i="11"/>
  <c r="O310" i="11"/>
  <c r="S309" i="11"/>
  <c r="R309" i="11"/>
  <c r="Q309" i="11"/>
  <c r="P309" i="11"/>
  <c r="O309" i="11"/>
  <c r="S308" i="11"/>
  <c r="R308" i="11"/>
  <c r="Q308" i="11"/>
  <c r="P308" i="11"/>
  <c r="O308" i="11"/>
  <c r="S307" i="11"/>
  <c r="R307" i="11"/>
  <c r="Q307" i="11"/>
  <c r="P307" i="11"/>
  <c r="O307" i="11"/>
  <c r="S306" i="11"/>
  <c r="R306" i="11"/>
  <c r="Q306" i="11"/>
  <c r="P306" i="11"/>
  <c r="O306" i="11"/>
  <c r="S305" i="11"/>
  <c r="R305" i="11"/>
  <c r="Q305" i="11"/>
  <c r="P305" i="11"/>
  <c r="O305" i="11"/>
  <c r="S304" i="11"/>
  <c r="R304" i="11"/>
  <c r="Q304" i="11"/>
  <c r="P304" i="11"/>
  <c r="O304" i="11"/>
  <c r="S303" i="11"/>
  <c r="R303" i="11"/>
  <c r="Q303" i="11"/>
  <c r="P303" i="11"/>
  <c r="O303" i="11"/>
  <c r="S302" i="11"/>
  <c r="R302" i="11"/>
  <c r="Q302" i="11"/>
  <c r="P302" i="11"/>
  <c r="O302" i="11"/>
  <c r="S301" i="11"/>
  <c r="R301" i="11"/>
  <c r="Q301" i="11"/>
  <c r="P301" i="11"/>
  <c r="O301" i="11"/>
  <c r="S300" i="11"/>
  <c r="R300" i="11"/>
  <c r="Q300" i="11"/>
  <c r="P300" i="11"/>
  <c r="O300" i="11"/>
  <c r="S299" i="11"/>
  <c r="R299" i="11"/>
  <c r="Q299" i="11"/>
  <c r="P299" i="11"/>
  <c r="O299" i="11"/>
  <c r="S298" i="11"/>
  <c r="R298" i="11"/>
  <c r="Q298" i="11"/>
  <c r="P298" i="11"/>
  <c r="O298" i="11"/>
  <c r="S297" i="11"/>
  <c r="R297" i="11"/>
  <c r="Q297" i="11"/>
  <c r="P297" i="11"/>
  <c r="O297" i="11"/>
  <c r="S296" i="11"/>
  <c r="R296" i="11"/>
  <c r="Q296" i="11"/>
  <c r="P296" i="11"/>
  <c r="O296" i="11"/>
  <c r="S295" i="11"/>
  <c r="R295" i="11"/>
  <c r="Q295" i="11"/>
  <c r="P295" i="11"/>
  <c r="O295" i="11"/>
  <c r="S294" i="11"/>
  <c r="R294" i="11"/>
  <c r="Q294" i="11"/>
  <c r="P294" i="11"/>
  <c r="O294" i="11"/>
  <c r="S293" i="11"/>
  <c r="R293" i="11"/>
  <c r="Q293" i="11"/>
  <c r="P293" i="11"/>
  <c r="O293" i="11"/>
  <c r="S292" i="11"/>
  <c r="R292" i="11"/>
  <c r="Q292" i="11"/>
  <c r="P292" i="11"/>
  <c r="O292" i="11"/>
  <c r="S291" i="11"/>
  <c r="R291" i="11"/>
  <c r="Q291" i="11"/>
  <c r="P291" i="11"/>
  <c r="O291" i="11"/>
  <c r="S290" i="11"/>
  <c r="R290" i="11"/>
  <c r="Q290" i="11"/>
  <c r="P290" i="11"/>
  <c r="O290" i="11"/>
  <c r="S289" i="11"/>
  <c r="R289" i="11"/>
  <c r="Q289" i="11"/>
  <c r="P289" i="11"/>
  <c r="O289" i="11"/>
  <c r="S288" i="11"/>
  <c r="R288" i="11"/>
  <c r="Q288" i="11"/>
  <c r="P288" i="11"/>
  <c r="O288" i="11"/>
  <c r="S287" i="11"/>
  <c r="R287" i="11"/>
  <c r="Q287" i="11"/>
  <c r="P287" i="11"/>
  <c r="O287" i="11"/>
  <c r="S286" i="11"/>
  <c r="R286" i="11"/>
  <c r="Q286" i="11"/>
  <c r="P286" i="11"/>
  <c r="O286" i="11"/>
  <c r="S285" i="11"/>
  <c r="R285" i="11"/>
  <c r="Q285" i="11"/>
  <c r="P285" i="11"/>
  <c r="O285" i="11"/>
  <c r="S284" i="11"/>
  <c r="R284" i="11"/>
  <c r="Q284" i="11"/>
  <c r="P284" i="11"/>
  <c r="O284" i="11"/>
  <c r="S283" i="11"/>
  <c r="R283" i="11"/>
  <c r="Q283" i="11"/>
  <c r="P283" i="11"/>
  <c r="O283" i="11"/>
  <c r="S282" i="11"/>
  <c r="R282" i="11"/>
  <c r="Q282" i="11"/>
  <c r="P282" i="11"/>
  <c r="O282" i="11"/>
  <c r="S281" i="11"/>
  <c r="R281" i="11"/>
  <c r="Q281" i="11"/>
  <c r="P281" i="11"/>
  <c r="O281" i="11"/>
  <c r="S280" i="11"/>
  <c r="R280" i="11"/>
  <c r="Q280" i="11"/>
  <c r="P280" i="11"/>
  <c r="O280" i="11"/>
  <c r="S279" i="11"/>
  <c r="R279" i="11"/>
  <c r="Q279" i="11"/>
  <c r="P279" i="11"/>
  <c r="O279" i="11"/>
  <c r="S278" i="11"/>
  <c r="R278" i="11"/>
  <c r="Q278" i="11"/>
  <c r="P278" i="11"/>
  <c r="O278" i="11"/>
  <c r="S277" i="11"/>
  <c r="R277" i="11"/>
  <c r="Q277" i="11"/>
  <c r="P277" i="11"/>
  <c r="O277" i="11"/>
  <c r="S276" i="11"/>
  <c r="R276" i="11"/>
  <c r="Q276" i="11"/>
  <c r="P276" i="11"/>
  <c r="O276" i="11"/>
  <c r="S275" i="11"/>
  <c r="R275" i="11"/>
  <c r="Q275" i="11"/>
  <c r="P275" i="11"/>
  <c r="O275" i="11"/>
  <c r="S274" i="11"/>
  <c r="R274" i="11"/>
  <c r="Q274" i="11"/>
  <c r="P274" i="11"/>
  <c r="O274" i="11"/>
  <c r="S273" i="11"/>
  <c r="R273" i="11"/>
  <c r="Q273" i="11"/>
  <c r="P273" i="11"/>
  <c r="O273" i="11"/>
  <c r="S272" i="11"/>
  <c r="R272" i="11"/>
  <c r="Q272" i="11"/>
  <c r="P272" i="11"/>
  <c r="O272" i="11"/>
  <c r="S271" i="11"/>
  <c r="R271" i="11"/>
  <c r="Q271" i="11"/>
  <c r="P271" i="11"/>
  <c r="O271" i="11"/>
  <c r="S270" i="11"/>
  <c r="R270" i="11"/>
  <c r="Q270" i="11"/>
  <c r="P270" i="11"/>
  <c r="O270" i="11"/>
  <c r="S269" i="11"/>
  <c r="R269" i="11"/>
  <c r="Q269" i="11"/>
  <c r="P269" i="11"/>
  <c r="O269" i="11"/>
  <c r="S268" i="11"/>
  <c r="R268" i="11"/>
  <c r="Q268" i="11"/>
  <c r="P268" i="11"/>
  <c r="O268" i="11"/>
  <c r="S267" i="11"/>
  <c r="R267" i="11"/>
  <c r="Q267" i="11"/>
  <c r="P267" i="11"/>
  <c r="O267" i="11"/>
  <c r="S266" i="11"/>
  <c r="R266" i="11"/>
  <c r="Q266" i="11"/>
  <c r="P266" i="11"/>
  <c r="O266" i="11"/>
  <c r="S265" i="11"/>
  <c r="R265" i="11"/>
  <c r="Q265" i="11"/>
  <c r="P265" i="11"/>
  <c r="O265" i="11"/>
  <c r="S264" i="11"/>
  <c r="R264" i="11"/>
  <c r="Q264" i="11"/>
  <c r="P264" i="11"/>
  <c r="O264" i="11"/>
  <c r="S263" i="11"/>
  <c r="R263" i="11"/>
  <c r="Q263" i="11"/>
  <c r="P263" i="11"/>
  <c r="O263" i="11"/>
  <c r="S262" i="11"/>
  <c r="R262" i="11"/>
  <c r="Q262" i="11"/>
  <c r="P262" i="11"/>
  <c r="O262" i="11"/>
  <c r="S261" i="11"/>
  <c r="R261" i="11"/>
  <c r="Q261" i="11"/>
  <c r="P261" i="11"/>
  <c r="O261" i="11"/>
  <c r="S260" i="11"/>
  <c r="R260" i="11"/>
  <c r="Q260" i="11"/>
  <c r="P260" i="11"/>
  <c r="O260" i="11"/>
  <c r="S259" i="11"/>
  <c r="R259" i="11"/>
  <c r="Q259" i="11"/>
  <c r="P259" i="11"/>
  <c r="O259" i="11"/>
  <c r="S258" i="11"/>
  <c r="R258" i="11"/>
  <c r="Q258" i="11"/>
  <c r="P258" i="11"/>
  <c r="O258" i="11"/>
  <c r="S257" i="11"/>
  <c r="R257" i="11"/>
  <c r="Q257" i="11"/>
  <c r="P257" i="11"/>
  <c r="O257" i="11"/>
  <c r="S256" i="11"/>
  <c r="R256" i="11"/>
  <c r="Q256" i="11"/>
  <c r="P256" i="11"/>
  <c r="O256" i="11"/>
  <c r="S255" i="11"/>
  <c r="R255" i="11"/>
  <c r="Q255" i="11"/>
  <c r="P255" i="11"/>
  <c r="O255" i="11"/>
  <c r="S254" i="11"/>
  <c r="R254" i="11"/>
  <c r="Q254" i="11"/>
  <c r="P254" i="11"/>
  <c r="O254" i="11"/>
  <c r="S253" i="11"/>
  <c r="R253" i="11"/>
  <c r="Q253" i="11"/>
  <c r="P253" i="11"/>
  <c r="O253" i="11"/>
  <c r="S252" i="11"/>
  <c r="R252" i="11"/>
  <c r="Q252" i="11"/>
  <c r="P252" i="11"/>
  <c r="O252" i="11"/>
  <c r="S251" i="11"/>
  <c r="R251" i="11"/>
  <c r="Q251" i="11"/>
  <c r="P251" i="11"/>
  <c r="O251" i="11"/>
  <c r="S250" i="11"/>
  <c r="R250" i="11"/>
  <c r="Q250" i="11"/>
  <c r="P250" i="11"/>
  <c r="O250" i="11"/>
  <c r="S249" i="11"/>
  <c r="R249" i="11"/>
  <c r="Q249" i="11"/>
  <c r="P249" i="11"/>
  <c r="O249" i="11"/>
  <c r="S248" i="11"/>
  <c r="R248" i="11"/>
  <c r="Q248" i="11"/>
  <c r="P248" i="11"/>
  <c r="O248" i="11"/>
  <c r="S247" i="11"/>
  <c r="R247" i="11"/>
  <c r="Q247" i="11"/>
  <c r="P247" i="11"/>
  <c r="O247" i="11"/>
  <c r="S246" i="11"/>
  <c r="R246" i="11"/>
  <c r="Q246" i="11"/>
  <c r="P246" i="11"/>
  <c r="O246" i="11"/>
  <c r="S245" i="11"/>
  <c r="R245" i="11"/>
  <c r="Q245" i="11"/>
  <c r="P245" i="11"/>
  <c r="O245" i="11"/>
  <c r="S244" i="11"/>
  <c r="R244" i="11"/>
  <c r="Q244" i="11"/>
  <c r="P244" i="11"/>
  <c r="O244" i="11"/>
  <c r="S243" i="11"/>
  <c r="R243" i="11"/>
  <c r="Q243" i="11"/>
  <c r="P243" i="11"/>
  <c r="O243" i="11"/>
  <c r="S242" i="11"/>
  <c r="R242" i="11"/>
  <c r="Q242" i="11"/>
  <c r="P242" i="11"/>
  <c r="O242" i="11"/>
  <c r="S241" i="11"/>
  <c r="R241" i="11"/>
  <c r="Q241" i="11"/>
  <c r="P241" i="11"/>
  <c r="O241" i="11"/>
  <c r="S240" i="11"/>
  <c r="R240" i="11"/>
  <c r="Q240" i="11"/>
  <c r="P240" i="11"/>
  <c r="O240" i="11"/>
  <c r="S239" i="11"/>
  <c r="R239" i="11"/>
  <c r="Q239" i="11"/>
  <c r="P239" i="11"/>
  <c r="O239" i="11"/>
  <c r="S238" i="11"/>
  <c r="R238" i="11"/>
  <c r="Q238" i="11"/>
  <c r="P238" i="11"/>
  <c r="O238" i="11"/>
  <c r="S237" i="11"/>
  <c r="R237" i="11"/>
  <c r="Q237" i="11"/>
  <c r="P237" i="11"/>
  <c r="O237" i="11"/>
  <c r="S236" i="11"/>
  <c r="R236" i="11"/>
  <c r="Q236" i="11"/>
  <c r="P236" i="11"/>
  <c r="O236" i="11"/>
  <c r="S235" i="11"/>
  <c r="R235" i="11"/>
  <c r="Q235" i="11"/>
  <c r="P235" i="11"/>
  <c r="O235" i="11"/>
  <c r="S234" i="11"/>
  <c r="R234" i="11"/>
  <c r="Q234" i="11"/>
  <c r="P234" i="11"/>
  <c r="O234" i="11"/>
  <c r="S233" i="11"/>
  <c r="R233" i="11"/>
  <c r="Q233" i="11"/>
  <c r="P233" i="11"/>
  <c r="O233" i="11"/>
  <c r="S232" i="11"/>
  <c r="R232" i="11"/>
  <c r="Q232" i="11"/>
  <c r="P232" i="11"/>
  <c r="O232" i="11"/>
  <c r="S231" i="11"/>
  <c r="R231" i="11"/>
  <c r="Q231" i="11"/>
  <c r="P231" i="11"/>
  <c r="O231" i="11"/>
  <c r="S230" i="11"/>
  <c r="R230" i="11"/>
  <c r="Q230" i="11"/>
  <c r="P230" i="11"/>
  <c r="O230" i="11"/>
  <c r="S229" i="11"/>
  <c r="R229" i="11"/>
  <c r="Q229" i="11"/>
  <c r="P229" i="11"/>
  <c r="O229" i="11"/>
  <c r="S228" i="11"/>
  <c r="R228" i="11"/>
  <c r="Q228" i="11"/>
  <c r="P228" i="11"/>
  <c r="O228" i="11"/>
  <c r="S227" i="11"/>
  <c r="R227" i="11"/>
  <c r="Q227" i="11"/>
  <c r="P227" i="11"/>
  <c r="O227" i="11"/>
  <c r="S226" i="11"/>
  <c r="R226" i="11"/>
  <c r="Q226" i="11"/>
  <c r="P226" i="11"/>
  <c r="O226" i="11"/>
  <c r="S225" i="11"/>
  <c r="R225" i="11"/>
  <c r="Q225" i="11"/>
  <c r="P225" i="11"/>
  <c r="O225" i="11"/>
  <c r="S224" i="11"/>
  <c r="R224" i="11"/>
  <c r="Q224" i="11"/>
  <c r="P224" i="11"/>
  <c r="O224" i="11"/>
  <c r="S223" i="11"/>
  <c r="R223" i="11"/>
  <c r="Q223" i="11"/>
  <c r="P223" i="11"/>
  <c r="O223" i="11"/>
  <c r="S222" i="11"/>
  <c r="R222" i="11"/>
  <c r="Q222" i="11"/>
  <c r="P222" i="11"/>
  <c r="O222" i="11"/>
  <c r="S221" i="11"/>
  <c r="R221" i="11"/>
  <c r="Q221" i="11"/>
  <c r="P221" i="11"/>
  <c r="O221" i="11"/>
  <c r="S220" i="11"/>
  <c r="R220" i="11"/>
  <c r="Q220" i="11"/>
  <c r="P220" i="11"/>
  <c r="O220" i="11"/>
  <c r="S219" i="11"/>
  <c r="R219" i="11"/>
  <c r="Q219" i="11"/>
  <c r="P219" i="11"/>
  <c r="O219" i="11"/>
  <c r="S218" i="11"/>
  <c r="R218" i="11"/>
  <c r="Q218" i="11"/>
  <c r="P218" i="11"/>
  <c r="O218" i="11"/>
  <c r="S217" i="11"/>
  <c r="R217" i="11"/>
  <c r="Q217" i="11"/>
  <c r="P217" i="11"/>
  <c r="O217" i="11"/>
  <c r="S216" i="11"/>
  <c r="R216" i="11"/>
  <c r="Q216" i="11"/>
  <c r="P216" i="11"/>
  <c r="O216" i="11"/>
  <c r="S215" i="11"/>
  <c r="R215" i="11"/>
  <c r="Q215" i="11"/>
  <c r="P215" i="11"/>
  <c r="O215" i="11"/>
  <c r="S214" i="11"/>
  <c r="R214" i="11"/>
  <c r="Q214" i="11"/>
  <c r="P214" i="11"/>
  <c r="O214" i="11"/>
  <c r="S213" i="11"/>
  <c r="R213" i="11"/>
  <c r="Q213" i="11"/>
  <c r="P213" i="11"/>
  <c r="O213" i="11"/>
  <c r="S212" i="11"/>
  <c r="R212" i="11"/>
  <c r="Q212" i="11"/>
  <c r="P212" i="11"/>
  <c r="O212" i="11"/>
  <c r="S211" i="11"/>
  <c r="R211" i="11"/>
  <c r="Q211" i="11"/>
  <c r="P211" i="11"/>
  <c r="O211" i="11"/>
  <c r="S210" i="11"/>
  <c r="R210" i="11"/>
  <c r="Q210" i="11"/>
  <c r="P210" i="11"/>
  <c r="O210" i="11"/>
  <c r="S209" i="11"/>
  <c r="R209" i="11"/>
  <c r="Q209" i="11"/>
  <c r="P209" i="11"/>
  <c r="O209" i="11"/>
  <c r="S208" i="11"/>
  <c r="R208" i="11"/>
  <c r="Q208" i="11"/>
  <c r="P208" i="11"/>
  <c r="O208" i="11"/>
  <c r="S207" i="11"/>
  <c r="R207" i="11"/>
  <c r="Q207" i="11"/>
  <c r="P207" i="11"/>
  <c r="O207" i="11"/>
  <c r="S206" i="11"/>
  <c r="R206" i="11"/>
  <c r="Q206" i="11"/>
  <c r="P206" i="11"/>
  <c r="O206" i="11"/>
  <c r="S205" i="11"/>
  <c r="R205" i="11"/>
  <c r="Q205" i="11"/>
  <c r="P205" i="11"/>
  <c r="O205" i="11"/>
  <c r="S204" i="11"/>
  <c r="R204" i="11"/>
  <c r="Q204" i="11"/>
  <c r="P204" i="11"/>
  <c r="O204" i="11"/>
  <c r="S203" i="11"/>
  <c r="R203" i="11"/>
  <c r="Q203" i="11"/>
  <c r="P203" i="11"/>
  <c r="O203" i="11"/>
  <c r="S202" i="11"/>
  <c r="R202" i="11"/>
  <c r="Q202" i="11"/>
  <c r="P202" i="11"/>
  <c r="O202" i="11"/>
  <c r="S201" i="11"/>
  <c r="R201" i="11"/>
  <c r="Q201" i="11"/>
  <c r="P201" i="11"/>
  <c r="O201" i="11"/>
  <c r="S200" i="11"/>
  <c r="R200" i="11"/>
  <c r="Q200" i="11"/>
  <c r="P200" i="11"/>
  <c r="O200" i="11"/>
  <c r="S199" i="11"/>
  <c r="R199" i="11"/>
  <c r="Q199" i="11"/>
  <c r="P199" i="11"/>
  <c r="O199" i="11"/>
  <c r="S198" i="11"/>
  <c r="R198" i="11"/>
  <c r="Q198" i="11"/>
  <c r="P198" i="11"/>
  <c r="O198" i="11"/>
  <c r="S197" i="11"/>
  <c r="R197" i="11"/>
  <c r="Q197" i="11"/>
  <c r="P197" i="11"/>
  <c r="O197" i="11"/>
  <c r="S196" i="11"/>
  <c r="R196" i="11"/>
  <c r="Q196" i="11"/>
  <c r="P196" i="11"/>
  <c r="O196" i="11"/>
  <c r="S195" i="11"/>
  <c r="R195" i="11"/>
  <c r="Q195" i="11"/>
  <c r="P195" i="11"/>
  <c r="O195" i="11"/>
  <c r="S194" i="11"/>
  <c r="R194" i="11"/>
  <c r="Q194" i="11"/>
  <c r="P194" i="11"/>
  <c r="O194" i="11"/>
  <c r="S193" i="11"/>
  <c r="R193" i="11"/>
  <c r="Q193" i="11"/>
  <c r="P193" i="11"/>
  <c r="O193" i="11"/>
  <c r="S192" i="11"/>
  <c r="R192" i="11"/>
  <c r="Q192" i="11"/>
  <c r="P192" i="11"/>
  <c r="O192" i="11"/>
  <c r="S191" i="11"/>
  <c r="R191" i="11"/>
  <c r="Q191" i="11"/>
  <c r="P191" i="11"/>
  <c r="O191" i="11"/>
  <c r="S190" i="11"/>
  <c r="R190" i="11"/>
  <c r="Q190" i="11"/>
  <c r="P190" i="11"/>
  <c r="O190" i="11"/>
  <c r="S189" i="11"/>
  <c r="R189" i="11"/>
  <c r="Q189" i="11"/>
  <c r="P189" i="11"/>
  <c r="O189" i="11"/>
  <c r="S188" i="11"/>
  <c r="R188" i="11"/>
  <c r="Q188" i="11"/>
  <c r="P188" i="11"/>
  <c r="O188" i="11"/>
  <c r="S187" i="11"/>
  <c r="R187" i="11"/>
  <c r="Q187" i="11"/>
  <c r="P187" i="11"/>
  <c r="O187" i="11"/>
  <c r="S186" i="11"/>
  <c r="R186" i="11"/>
  <c r="Q186" i="11"/>
  <c r="P186" i="11"/>
  <c r="O186" i="11"/>
  <c r="S185" i="11"/>
  <c r="R185" i="11"/>
  <c r="Q185" i="11"/>
  <c r="P185" i="11"/>
  <c r="O185" i="11"/>
  <c r="S184" i="11"/>
  <c r="R184" i="11"/>
  <c r="Q184" i="11"/>
  <c r="P184" i="11"/>
  <c r="O184" i="11"/>
  <c r="S183" i="11"/>
  <c r="R183" i="11"/>
  <c r="Q183" i="11"/>
  <c r="P183" i="11"/>
  <c r="O183" i="11"/>
  <c r="S182" i="11"/>
  <c r="R182" i="11"/>
  <c r="Q182" i="11"/>
  <c r="P182" i="11"/>
  <c r="O182" i="11"/>
  <c r="S181" i="11"/>
  <c r="R181" i="11"/>
  <c r="Q181" i="11"/>
  <c r="P181" i="11"/>
  <c r="O181" i="11"/>
  <c r="S180" i="11"/>
  <c r="R180" i="11"/>
  <c r="Q180" i="11"/>
  <c r="P180" i="11"/>
  <c r="O180" i="11"/>
  <c r="S179" i="11"/>
  <c r="R179" i="11"/>
  <c r="Q179" i="11"/>
  <c r="P179" i="11"/>
  <c r="O179" i="11"/>
  <c r="S178" i="11"/>
  <c r="R178" i="11"/>
  <c r="Q178" i="11"/>
  <c r="P178" i="11"/>
  <c r="O178" i="11"/>
  <c r="S177" i="11"/>
  <c r="R177" i="11"/>
  <c r="Q177" i="11"/>
  <c r="P177" i="11"/>
  <c r="O177" i="11"/>
  <c r="S176" i="11"/>
  <c r="R176" i="11"/>
  <c r="Q176" i="11"/>
  <c r="P176" i="11"/>
  <c r="O176" i="11"/>
  <c r="S175" i="11"/>
  <c r="R175" i="11"/>
  <c r="Q175" i="11"/>
  <c r="P175" i="11"/>
  <c r="O175" i="11"/>
  <c r="S174" i="11"/>
  <c r="R174" i="11"/>
  <c r="Q174" i="11"/>
  <c r="P174" i="11"/>
  <c r="O174" i="11"/>
  <c r="S173" i="11"/>
  <c r="R173" i="11"/>
  <c r="Q173" i="11"/>
  <c r="P173" i="11"/>
  <c r="O173" i="11"/>
  <c r="S172" i="11"/>
  <c r="R172" i="11"/>
  <c r="Q172" i="11"/>
  <c r="P172" i="11"/>
  <c r="O172" i="11"/>
  <c r="S171" i="11"/>
  <c r="R171" i="11"/>
  <c r="Q171" i="11"/>
  <c r="P171" i="11"/>
  <c r="O171" i="11"/>
  <c r="S170" i="11"/>
  <c r="R170" i="11"/>
  <c r="Q170" i="11"/>
  <c r="P170" i="11"/>
  <c r="O170" i="11"/>
  <c r="S169" i="11"/>
  <c r="R169" i="11"/>
  <c r="Q169" i="11"/>
  <c r="P169" i="11"/>
  <c r="O169" i="11"/>
  <c r="S168" i="11"/>
  <c r="R168" i="11"/>
  <c r="Q168" i="11"/>
  <c r="P168" i="11"/>
  <c r="O168" i="11"/>
  <c r="S167" i="11"/>
  <c r="R167" i="11"/>
  <c r="Q167" i="11"/>
  <c r="P167" i="11"/>
  <c r="O167" i="11"/>
  <c r="S166" i="11"/>
  <c r="R166" i="11"/>
  <c r="Q166" i="11"/>
  <c r="P166" i="11"/>
  <c r="O166" i="11"/>
  <c r="S165" i="11"/>
  <c r="R165" i="11"/>
  <c r="Q165" i="11"/>
  <c r="P165" i="11"/>
  <c r="O165" i="11"/>
  <c r="S164" i="11"/>
  <c r="R164" i="11"/>
  <c r="Q164" i="11"/>
  <c r="P164" i="11"/>
  <c r="O164" i="11"/>
  <c r="S163" i="11"/>
  <c r="R163" i="11"/>
  <c r="Q163" i="11"/>
  <c r="P163" i="11"/>
  <c r="O163" i="11"/>
  <c r="S162" i="11"/>
  <c r="R162" i="11"/>
  <c r="Q162" i="11"/>
  <c r="P162" i="11"/>
  <c r="O162" i="11"/>
  <c r="S161" i="11"/>
  <c r="R161" i="11"/>
  <c r="Q161" i="11"/>
  <c r="P161" i="11"/>
  <c r="O161" i="11"/>
  <c r="S160" i="11"/>
  <c r="R160" i="11"/>
  <c r="Q160" i="11"/>
  <c r="P160" i="11"/>
  <c r="O160" i="11"/>
  <c r="S159" i="11"/>
  <c r="R159" i="11"/>
  <c r="Q159" i="11"/>
  <c r="P159" i="11"/>
  <c r="O159" i="11"/>
  <c r="S158" i="11"/>
  <c r="R158" i="11"/>
  <c r="Q158" i="11"/>
  <c r="P158" i="11"/>
  <c r="O158" i="11"/>
  <c r="S157" i="11"/>
  <c r="R157" i="11"/>
  <c r="Q157" i="11"/>
  <c r="P157" i="11"/>
  <c r="O157" i="11"/>
  <c r="S156" i="11"/>
  <c r="R156" i="11"/>
  <c r="Q156" i="11"/>
  <c r="P156" i="11"/>
  <c r="O156" i="11"/>
  <c r="S155" i="11"/>
  <c r="R155" i="11"/>
  <c r="Q155" i="11"/>
  <c r="P155" i="11"/>
  <c r="O155" i="11"/>
  <c r="S154" i="11"/>
  <c r="R154" i="11"/>
  <c r="Q154" i="11"/>
  <c r="P154" i="11"/>
  <c r="O154" i="11"/>
  <c r="S153" i="11"/>
  <c r="R153" i="11"/>
  <c r="Q153" i="11"/>
  <c r="P153" i="11"/>
  <c r="O153" i="11"/>
  <c r="S152" i="11"/>
  <c r="R152" i="11"/>
  <c r="Q152" i="11"/>
  <c r="P152" i="11"/>
  <c r="O152" i="11"/>
  <c r="S151" i="11"/>
  <c r="R151" i="11"/>
  <c r="Q151" i="11"/>
  <c r="P151" i="11"/>
  <c r="O151" i="11"/>
  <c r="S150" i="11"/>
  <c r="R150" i="11"/>
  <c r="Q150" i="11"/>
  <c r="P150" i="11"/>
  <c r="O150" i="11"/>
  <c r="S149" i="11"/>
  <c r="R149" i="11"/>
  <c r="Q149" i="11"/>
  <c r="P149" i="11"/>
  <c r="O149" i="11"/>
  <c r="S148" i="11"/>
  <c r="R148" i="11"/>
  <c r="Q148" i="11"/>
  <c r="P148" i="11"/>
  <c r="O148" i="11"/>
  <c r="S147" i="11"/>
  <c r="R147" i="11"/>
  <c r="Q147" i="11"/>
  <c r="P147" i="11"/>
  <c r="O147" i="11"/>
  <c r="S146" i="11"/>
  <c r="R146" i="11"/>
  <c r="Q146" i="11"/>
  <c r="P146" i="11"/>
  <c r="O146" i="11"/>
  <c r="S145" i="11"/>
  <c r="R145" i="11"/>
  <c r="Q145" i="11"/>
  <c r="P145" i="11"/>
  <c r="O145" i="11"/>
  <c r="S144" i="11"/>
  <c r="R144" i="11"/>
  <c r="Q144" i="11"/>
  <c r="P144" i="11"/>
  <c r="O144" i="11"/>
  <c r="S143" i="11"/>
  <c r="R143" i="11"/>
  <c r="Q143" i="11"/>
  <c r="P143" i="11"/>
  <c r="O143" i="11"/>
  <c r="S142" i="11"/>
  <c r="R142" i="11"/>
  <c r="Q142" i="11"/>
  <c r="P142" i="11"/>
  <c r="O142" i="11"/>
  <c r="S141" i="11"/>
  <c r="R141" i="11"/>
  <c r="Q141" i="11"/>
  <c r="P141" i="11"/>
  <c r="O141" i="11"/>
  <c r="S140" i="11"/>
  <c r="R140" i="11"/>
  <c r="Q140" i="11"/>
  <c r="P140" i="11"/>
  <c r="O140" i="11"/>
  <c r="S139" i="11"/>
  <c r="R139" i="11"/>
  <c r="Q139" i="11"/>
  <c r="P139" i="11"/>
  <c r="O139" i="11"/>
  <c r="S138" i="11"/>
  <c r="R138" i="11"/>
  <c r="Q138" i="11"/>
  <c r="P138" i="11"/>
  <c r="O138" i="11"/>
  <c r="S137" i="11"/>
  <c r="R137" i="11"/>
  <c r="Q137" i="11"/>
  <c r="P137" i="11"/>
  <c r="O137" i="11"/>
  <c r="S136" i="11"/>
  <c r="R136" i="11"/>
  <c r="Q136" i="11"/>
  <c r="P136" i="11"/>
  <c r="O136" i="11"/>
  <c r="S135" i="11"/>
  <c r="R135" i="11"/>
  <c r="Q135" i="11"/>
  <c r="P135" i="11"/>
  <c r="O135" i="11"/>
  <c r="S134" i="11"/>
  <c r="R134" i="11"/>
  <c r="Q134" i="11"/>
  <c r="P134" i="11"/>
  <c r="O134" i="11"/>
  <c r="S133" i="11"/>
  <c r="R133" i="11"/>
  <c r="Q133" i="11"/>
  <c r="P133" i="11"/>
  <c r="O133" i="11"/>
  <c r="S132" i="11"/>
  <c r="R132" i="11"/>
  <c r="Q132" i="11"/>
  <c r="P132" i="11"/>
  <c r="O132" i="11"/>
  <c r="S131" i="11"/>
  <c r="R131" i="11"/>
  <c r="Q131" i="11"/>
  <c r="P131" i="11"/>
  <c r="O131" i="11"/>
  <c r="S130" i="11"/>
  <c r="R130" i="11"/>
  <c r="Q130" i="11"/>
  <c r="P130" i="11"/>
  <c r="O130" i="11"/>
  <c r="S129" i="11"/>
  <c r="R129" i="11"/>
  <c r="Q129" i="11"/>
  <c r="P129" i="11"/>
  <c r="O129" i="11"/>
  <c r="S128" i="11"/>
  <c r="R128" i="11"/>
  <c r="Q128" i="11"/>
  <c r="P128" i="11"/>
  <c r="O128" i="11"/>
  <c r="S127" i="11"/>
  <c r="R127" i="11"/>
  <c r="Q127" i="11"/>
  <c r="P127" i="11"/>
  <c r="O127" i="11"/>
  <c r="S126" i="11"/>
  <c r="R126" i="11"/>
  <c r="Q126" i="11"/>
  <c r="P126" i="11"/>
  <c r="O126" i="11"/>
  <c r="S125" i="11"/>
  <c r="R125" i="11"/>
  <c r="Q125" i="11"/>
  <c r="P125" i="11"/>
  <c r="O125" i="11"/>
  <c r="S124" i="11"/>
  <c r="R124" i="11"/>
  <c r="Q124" i="11"/>
  <c r="P124" i="11"/>
  <c r="O124" i="11"/>
  <c r="S123" i="11"/>
  <c r="R123" i="11"/>
  <c r="Q123" i="11"/>
  <c r="P123" i="11"/>
  <c r="O123" i="11"/>
  <c r="S122" i="11"/>
  <c r="R122" i="11"/>
  <c r="Q122" i="11"/>
  <c r="P122" i="11"/>
  <c r="O122" i="11"/>
  <c r="S121" i="11"/>
  <c r="R121" i="11"/>
  <c r="Q121" i="11"/>
  <c r="P121" i="11"/>
  <c r="O121" i="11"/>
  <c r="S120" i="11"/>
  <c r="R120" i="11"/>
  <c r="Q120" i="11"/>
  <c r="P120" i="11"/>
  <c r="O120" i="11"/>
  <c r="S119" i="11"/>
  <c r="R119" i="11"/>
  <c r="Q119" i="11"/>
  <c r="P119" i="11"/>
  <c r="O119" i="11"/>
  <c r="S118" i="11"/>
  <c r="R118" i="11"/>
  <c r="Q118" i="11"/>
  <c r="P118" i="11"/>
  <c r="O118" i="11"/>
  <c r="S117" i="11"/>
  <c r="R117" i="11"/>
  <c r="Q117" i="11"/>
  <c r="P117" i="11"/>
  <c r="O117" i="11"/>
  <c r="S116" i="11"/>
  <c r="R116" i="11"/>
  <c r="Q116" i="11"/>
  <c r="P116" i="11"/>
  <c r="O116" i="11"/>
  <c r="S115" i="11"/>
  <c r="R115" i="11"/>
  <c r="Q115" i="11"/>
  <c r="P115" i="11"/>
  <c r="O115" i="11"/>
  <c r="S114" i="11"/>
  <c r="R114" i="11"/>
  <c r="Q114" i="11"/>
  <c r="P114" i="11"/>
  <c r="O114" i="11"/>
  <c r="S113" i="11"/>
  <c r="R113" i="11"/>
  <c r="Q113" i="11"/>
  <c r="P113" i="11"/>
  <c r="O113" i="11"/>
  <c r="S112" i="11"/>
  <c r="R112" i="11"/>
  <c r="Q112" i="11"/>
  <c r="P112" i="11"/>
  <c r="O112" i="11"/>
  <c r="S111" i="11"/>
  <c r="R111" i="11"/>
  <c r="Q111" i="11"/>
  <c r="P111" i="11"/>
  <c r="O111" i="11"/>
  <c r="S110" i="11"/>
  <c r="R110" i="11"/>
  <c r="Q110" i="11"/>
  <c r="P110" i="11"/>
  <c r="O110" i="11"/>
  <c r="S109" i="11"/>
  <c r="R109" i="11"/>
  <c r="Q109" i="11"/>
  <c r="P109" i="11"/>
  <c r="O109" i="11"/>
  <c r="S108" i="11"/>
  <c r="R108" i="11"/>
  <c r="Q108" i="11"/>
  <c r="P108" i="11"/>
  <c r="O108" i="11"/>
  <c r="S107" i="11"/>
  <c r="R107" i="11"/>
  <c r="Q107" i="11"/>
  <c r="P107" i="11"/>
  <c r="O107" i="11"/>
  <c r="S106" i="11"/>
  <c r="R106" i="11"/>
  <c r="Q106" i="11"/>
  <c r="P106" i="11"/>
  <c r="O106" i="11"/>
  <c r="S105" i="11"/>
  <c r="R105" i="11"/>
  <c r="Q105" i="11"/>
  <c r="P105" i="11"/>
  <c r="O105" i="11"/>
  <c r="S104" i="11"/>
  <c r="R104" i="11"/>
  <c r="Q104" i="11"/>
  <c r="P104" i="11"/>
  <c r="O104" i="11"/>
  <c r="S103" i="11"/>
  <c r="R103" i="11"/>
  <c r="Q103" i="11"/>
  <c r="P103" i="11"/>
  <c r="O103" i="11"/>
  <c r="S102" i="11"/>
  <c r="R102" i="11"/>
  <c r="Q102" i="11"/>
  <c r="P102" i="11"/>
  <c r="O102" i="11"/>
  <c r="S101" i="11"/>
  <c r="R101" i="11"/>
  <c r="Q101" i="11"/>
  <c r="P101" i="11"/>
  <c r="O101" i="11"/>
  <c r="S100" i="11"/>
  <c r="R100" i="11"/>
  <c r="Q100" i="11"/>
  <c r="P100" i="11"/>
  <c r="O100" i="11"/>
  <c r="S99" i="11"/>
  <c r="R99" i="11"/>
  <c r="Q99" i="11"/>
  <c r="P99" i="11"/>
  <c r="O99" i="11"/>
  <c r="S98" i="11"/>
  <c r="R98" i="11"/>
  <c r="Q98" i="11"/>
  <c r="P98" i="11"/>
  <c r="O98" i="11"/>
  <c r="S97" i="11"/>
  <c r="R97" i="11"/>
  <c r="Q97" i="11"/>
  <c r="P97" i="11"/>
  <c r="O97" i="11"/>
  <c r="S96" i="11"/>
  <c r="R96" i="11"/>
  <c r="Q96" i="11"/>
  <c r="P96" i="11"/>
  <c r="O96" i="11"/>
  <c r="S95" i="11"/>
  <c r="R95" i="11"/>
  <c r="Q95" i="11"/>
  <c r="P95" i="11"/>
  <c r="O95" i="11"/>
  <c r="S94" i="11"/>
  <c r="R94" i="11"/>
  <c r="Q94" i="11"/>
  <c r="P94" i="11"/>
  <c r="O94" i="11"/>
  <c r="S93" i="11"/>
  <c r="R93" i="11"/>
  <c r="Q93" i="11"/>
  <c r="P93" i="11"/>
  <c r="O93" i="11"/>
  <c r="S92" i="11"/>
  <c r="R92" i="11"/>
  <c r="Q92" i="11"/>
  <c r="P92" i="11"/>
  <c r="O92" i="11"/>
  <c r="S91" i="11"/>
  <c r="R91" i="11"/>
  <c r="Q91" i="11"/>
  <c r="P91" i="11"/>
  <c r="O91" i="11"/>
  <c r="S90" i="11"/>
  <c r="R90" i="11"/>
  <c r="Q90" i="11"/>
  <c r="P90" i="11"/>
  <c r="O90" i="11"/>
  <c r="S89" i="11"/>
  <c r="R89" i="11"/>
  <c r="Q89" i="11"/>
  <c r="P89" i="11"/>
  <c r="O89" i="11"/>
  <c r="S88" i="11"/>
  <c r="R88" i="11"/>
  <c r="Q88" i="11"/>
  <c r="P88" i="11"/>
  <c r="O88" i="11"/>
  <c r="S87" i="11"/>
  <c r="R87" i="11"/>
  <c r="Q87" i="11"/>
  <c r="P87" i="11"/>
  <c r="O87" i="11"/>
  <c r="S86" i="11"/>
  <c r="R86" i="11"/>
  <c r="Q86" i="11"/>
  <c r="P86" i="11"/>
  <c r="O86" i="11"/>
  <c r="S85" i="11"/>
  <c r="R85" i="11"/>
  <c r="Q85" i="11"/>
  <c r="P85" i="11"/>
  <c r="O85" i="11"/>
  <c r="S84" i="11"/>
  <c r="R84" i="11"/>
  <c r="Q84" i="11"/>
  <c r="P84" i="11"/>
  <c r="O84" i="11"/>
  <c r="S83" i="11"/>
  <c r="R83" i="11"/>
  <c r="Q83" i="11"/>
  <c r="P83" i="11"/>
  <c r="O83" i="11"/>
  <c r="S82" i="11"/>
  <c r="R82" i="11"/>
  <c r="Q82" i="11"/>
  <c r="P82" i="11"/>
  <c r="O82" i="11"/>
  <c r="S81" i="11"/>
  <c r="R81" i="11"/>
  <c r="Q81" i="11"/>
  <c r="P81" i="11"/>
  <c r="O81" i="11"/>
  <c r="S80" i="11"/>
  <c r="R80" i="11"/>
  <c r="Q80" i="11"/>
  <c r="P80" i="11"/>
  <c r="O80" i="11"/>
  <c r="S79" i="11"/>
  <c r="R79" i="11"/>
  <c r="Q79" i="11"/>
  <c r="P79" i="11"/>
  <c r="O79" i="11"/>
  <c r="S78" i="11"/>
  <c r="R78" i="11"/>
  <c r="Q78" i="11"/>
  <c r="P78" i="11"/>
  <c r="O78" i="11"/>
  <c r="S77" i="11"/>
  <c r="R77" i="11"/>
  <c r="Q77" i="11"/>
  <c r="P77" i="11"/>
  <c r="O77" i="11"/>
  <c r="S76" i="11"/>
  <c r="R76" i="11"/>
  <c r="Q76" i="11"/>
  <c r="P76" i="11"/>
  <c r="O76" i="11"/>
  <c r="S75" i="11"/>
  <c r="R75" i="11"/>
  <c r="Q75" i="11"/>
  <c r="P75" i="11"/>
  <c r="O75" i="11"/>
  <c r="S74" i="11"/>
  <c r="R74" i="11"/>
  <c r="Q74" i="11"/>
  <c r="P74" i="11"/>
  <c r="O74" i="11"/>
  <c r="S73" i="11"/>
  <c r="R73" i="11"/>
  <c r="Q73" i="11"/>
  <c r="P73" i="11"/>
  <c r="O73" i="11"/>
  <c r="S72" i="11"/>
  <c r="R72" i="11"/>
  <c r="Q72" i="11"/>
  <c r="P72" i="11"/>
  <c r="O72" i="11"/>
  <c r="S71" i="11"/>
  <c r="R71" i="11"/>
  <c r="Q71" i="11"/>
  <c r="P71" i="11"/>
  <c r="O71" i="11"/>
  <c r="S70" i="11"/>
  <c r="R70" i="11"/>
  <c r="Q70" i="11"/>
  <c r="P70" i="11"/>
  <c r="O70" i="11"/>
  <c r="S69" i="11"/>
  <c r="R69" i="11"/>
  <c r="Q69" i="11"/>
  <c r="P69" i="11"/>
  <c r="O69" i="11"/>
  <c r="S68" i="11"/>
  <c r="R68" i="11"/>
  <c r="Q68" i="11"/>
  <c r="P68" i="11"/>
  <c r="O68" i="11"/>
  <c r="S67" i="11"/>
  <c r="R67" i="11"/>
  <c r="Q67" i="11"/>
  <c r="P67" i="11"/>
  <c r="O67" i="11"/>
  <c r="S66" i="11"/>
  <c r="R66" i="11"/>
  <c r="Q66" i="11"/>
  <c r="P66" i="11"/>
  <c r="O66" i="11"/>
  <c r="S65" i="11"/>
  <c r="R65" i="11"/>
  <c r="Q65" i="11"/>
  <c r="P65" i="11"/>
  <c r="O65" i="11"/>
  <c r="S64" i="11"/>
  <c r="R64" i="11"/>
  <c r="Q64" i="11"/>
  <c r="P64" i="11"/>
  <c r="O64" i="11"/>
  <c r="S63" i="11"/>
  <c r="R63" i="11"/>
  <c r="Q63" i="11"/>
  <c r="P63" i="11"/>
  <c r="O63" i="11"/>
  <c r="S62" i="11"/>
  <c r="R62" i="11"/>
  <c r="Q62" i="11"/>
  <c r="P62" i="11"/>
  <c r="O62" i="11"/>
  <c r="S61" i="11"/>
  <c r="R61" i="11"/>
  <c r="Q61" i="11"/>
  <c r="P61" i="11"/>
  <c r="O61" i="11"/>
  <c r="S60" i="11"/>
  <c r="R60" i="11"/>
  <c r="Q60" i="11"/>
  <c r="P60" i="11"/>
  <c r="O60" i="11"/>
  <c r="S59" i="11"/>
  <c r="R59" i="11"/>
  <c r="Q59" i="11"/>
  <c r="P59" i="11"/>
  <c r="O59" i="11"/>
  <c r="S58" i="11"/>
  <c r="R58" i="11"/>
  <c r="Q58" i="11"/>
  <c r="P58" i="11"/>
  <c r="O58" i="11"/>
  <c r="S57" i="11"/>
  <c r="R57" i="11"/>
  <c r="Q57" i="11"/>
  <c r="P57" i="11"/>
  <c r="O57" i="11"/>
  <c r="S56" i="11"/>
  <c r="R56" i="11"/>
  <c r="Q56" i="11"/>
  <c r="P56" i="11"/>
  <c r="O56" i="11"/>
  <c r="S55" i="11"/>
  <c r="R55" i="11"/>
  <c r="Q55" i="11"/>
  <c r="P55" i="11"/>
  <c r="O55" i="11"/>
  <c r="S54" i="11"/>
  <c r="R54" i="11"/>
  <c r="Q54" i="11"/>
  <c r="P54" i="11"/>
  <c r="O54" i="11"/>
  <c r="S53" i="11"/>
  <c r="R53" i="11"/>
  <c r="Q53" i="11"/>
  <c r="P53" i="11"/>
  <c r="O53" i="11"/>
  <c r="S52" i="11"/>
  <c r="R52" i="11"/>
  <c r="Q52" i="11"/>
  <c r="P52" i="11"/>
  <c r="O52" i="11"/>
  <c r="S51" i="11"/>
  <c r="R51" i="11"/>
  <c r="Q51" i="11"/>
  <c r="P51" i="11"/>
  <c r="O51" i="11"/>
  <c r="S50" i="11"/>
  <c r="R50" i="11"/>
  <c r="Q50" i="11"/>
  <c r="P50" i="11"/>
  <c r="O50" i="11"/>
  <c r="S49" i="11"/>
  <c r="R49" i="11"/>
  <c r="Q49" i="11"/>
  <c r="P49" i="11"/>
  <c r="O49" i="11"/>
  <c r="S48" i="11"/>
  <c r="R48" i="11"/>
  <c r="Q48" i="11"/>
  <c r="P48" i="11"/>
  <c r="O48" i="11"/>
  <c r="S47" i="11"/>
  <c r="R47" i="11"/>
  <c r="Q47" i="11"/>
  <c r="P47" i="11"/>
  <c r="O47" i="11"/>
  <c r="S46" i="11"/>
  <c r="R46" i="11"/>
  <c r="Q46" i="11"/>
  <c r="P46" i="11"/>
  <c r="O46" i="11"/>
  <c r="S45" i="11"/>
  <c r="R45" i="11"/>
  <c r="Q45" i="11"/>
  <c r="P45" i="11"/>
  <c r="O45" i="11"/>
  <c r="S44" i="11"/>
  <c r="R44" i="11"/>
  <c r="Q44" i="11"/>
  <c r="P44" i="11"/>
  <c r="O44" i="11"/>
  <c r="S43" i="11"/>
  <c r="R43" i="11"/>
  <c r="Q43" i="11"/>
  <c r="P43" i="11"/>
  <c r="O43" i="11"/>
  <c r="S42" i="11"/>
  <c r="R42" i="11"/>
  <c r="Q42" i="11"/>
  <c r="P42" i="11"/>
  <c r="O42" i="11"/>
  <c r="S41" i="11"/>
  <c r="R41" i="11"/>
  <c r="Q41" i="11"/>
  <c r="P41" i="11"/>
  <c r="O41" i="11"/>
  <c r="S40" i="11"/>
  <c r="R40" i="11"/>
  <c r="Q40" i="11"/>
  <c r="P40" i="11"/>
  <c r="O40" i="11"/>
  <c r="S39" i="11"/>
  <c r="R39" i="11"/>
  <c r="Q39" i="11"/>
  <c r="P39" i="11"/>
  <c r="O39" i="11"/>
  <c r="S38" i="11"/>
  <c r="R38" i="11"/>
  <c r="Q38" i="11"/>
  <c r="P38" i="11"/>
  <c r="O38" i="11"/>
  <c r="S37" i="11"/>
  <c r="R37" i="11"/>
  <c r="Q37" i="11"/>
  <c r="P37" i="11"/>
  <c r="O37" i="11"/>
  <c r="S36" i="11"/>
  <c r="R36" i="11"/>
  <c r="Q36" i="11"/>
  <c r="P36" i="11"/>
  <c r="O36" i="11"/>
  <c r="S35" i="11"/>
  <c r="R35" i="11"/>
  <c r="Q35" i="11"/>
  <c r="P35" i="11"/>
  <c r="O35" i="11"/>
  <c r="S34" i="11"/>
  <c r="R34" i="11"/>
  <c r="Q34" i="11"/>
  <c r="P34" i="11"/>
  <c r="O34" i="11"/>
  <c r="S33" i="11"/>
  <c r="R33" i="11"/>
  <c r="Q33" i="11"/>
  <c r="P33" i="11"/>
  <c r="O33" i="11"/>
  <c r="S32" i="11"/>
  <c r="R32" i="11"/>
  <c r="Q32" i="11"/>
  <c r="P32" i="11"/>
  <c r="O32" i="11"/>
  <c r="S31" i="11"/>
  <c r="R31" i="11"/>
  <c r="Q31" i="11"/>
  <c r="P31" i="11"/>
  <c r="O31" i="11"/>
  <c r="S30" i="11"/>
  <c r="R30" i="11"/>
  <c r="Q30" i="11"/>
  <c r="P30" i="11"/>
  <c r="O30" i="11"/>
  <c r="S29" i="11"/>
  <c r="R29" i="11"/>
  <c r="Q29" i="11"/>
  <c r="P29" i="11"/>
  <c r="O29" i="11"/>
  <c r="S28" i="11"/>
  <c r="R28" i="11"/>
  <c r="Q28" i="11"/>
  <c r="P28" i="11"/>
  <c r="O28" i="11"/>
  <c r="S27" i="11"/>
  <c r="R27" i="11"/>
  <c r="Q27" i="11"/>
  <c r="P27" i="11"/>
  <c r="O27" i="11"/>
  <c r="S26" i="11"/>
  <c r="R26" i="11"/>
  <c r="Q26" i="11"/>
  <c r="P26" i="11"/>
  <c r="O26" i="11"/>
  <c r="S25" i="11"/>
  <c r="R25" i="11"/>
  <c r="Q25" i="11"/>
  <c r="P25" i="11"/>
  <c r="O25" i="11"/>
  <c r="S24" i="11"/>
  <c r="R24" i="11"/>
  <c r="Q24" i="11"/>
  <c r="P24" i="11"/>
  <c r="O24" i="11"/>
  <c r="S23" i="11"/>
  <c r="R23" i="11"/>
  <c r="Q23" i="11"/>
  <c r="P23" i="11"/>
  <c r="O23" i="11"/>
  <c r="S22" i="11"/>
  <c r="R22" i="11"/>
  <c r="Q22" i="11"/>
  <c r="P22" i="11"/>
  <c r="O22" i="11"/>
  <c r="S21" i="11"/>
  <c r="R21" i="11"/>
  <c r="Q21" i="11"/>
  <c r="P21" i="11"/>
  <c r="O21" i="11"/>
  <c r="S20" i="11"/>
  <c r="R20" i="11"/>
  <c r="Q20" i="11"/>
  <c r="P20" i="11"/>
  <c r="O20" i="11"/>
  <c r="S19" i="11"/>
  <c r="R19" i="11"/>
  <c r="Q19" i="11"/>
  <c r="P19" i="11"/>
  <c r="O19" i="11"/>
  <c r="S18" i="11"/>
  <c r="R18" i="11"/>
  <c r="Q18" i="11"/>
  <c r="P18" i="11"/>
  <c r="O18" i="11"/>
  <c r="S17" i="11"/>
  <c r="R17" i="11"/>
  <c r="Q17" i="11"/>
  <c r="P17" i="11"/>
  <c r="O17" i="11"/>
  <c r="S16" i="11"/>
  <c r="R16" i="11"/>
  <c r="Q16" i="11"/>
  <c r="P16" i="11"/>
  <c r="O16" i="11"/>
  <c r="S15" i="11"/>
  <c r="R15" i="11"/>
  <c r="Q15" i="11"/>
  <c r="P15" i="11"/>
  <c r="O15" i="11"/>
  <c r="S14" i="11"/>
  <c r="R14" i="11"/>
  <c r="Q14" i="11"/>
  <c r="P14" i="11"/>
  <c r="O14" i="11"/>
  <c r="S13" i="11"/>
  <c r="R13" i="11"/>
  <c r="Q13" i="11"/>
  <c r="P13" i="11"/>
  <c r="O13" i="11"/>
  <c r="S12" i="11"/>
  <c r="R12" i="11"/>
  <c r="Q12" i="11"/>
  <c r="P12" i="11"/>
  <c r="O12" i="11"/>
  <c r="S11" i="11"/>
  <c r="R11" i="11"/>
  <c r="Q11" i="11"/>
  <c r="P11" i="11"/>
  <c r="O11" i="11"/>
  <c r="S10" i="11"/>
  <c r="R10" i="11"/>
  <c r="Q10" i="11"/>
  <c r="P10" i="11"/>
  <c r="O10" i="11"/>
  <c r="S9" i="11"/>
  <c r="R9" i="11"/>
  <c r="Q9" i="11"/>
  <c r="P9" i="11"/>
  <c r="O9" i="11"/>
  <c r="S8" i="11"/>
  <c r="R8" i="11"/>
  <c r="Q8" i="11"/>
  <c r="P8" i="11"/>
  <c r="O8" i="11"/>
  <c r="S7" i="11"/>
  <c r="R7" i="11"/>
  <c r="Q7" i="11"/>
  <c r="P7" i="11"/>
  <c r="O7" i="11"/>
  <c r="S6" i="11"/>
  <c r="R6" i="11"/>
  <c r="Q6" i="11"/>
  <c r="P6" i="11"/>
  <c r="O6" i="11"/>
  <c r="S5" i="11"/>
  <c r="R5" i="11"/>
  <c r="Q5" i="11"/>
  <c r="P5" i="11"/>
  <c r="O5" i="11"/>
  <c r="G371" i="11"/>
  <c r="F371" i="11"/>
  <c r="G370" i="11"/>
  <c r="F370" i="11"/>
  <c r="G369" i="11"/>
  <c r="F369" i="11"/>
  <c r="G368" i="11"/>
  <c r="F368" i="11"/>
  <c r="G367" i="11"/>
  <c r="F367" i="11"/>
  <c r="G366" i="11"/>
  <c r="F366" i="11"/>
  <c r="G365" i="11"/>
  <c r="F365" i="11"/>
  <c r="G364" i="11"/>
  <c r="F364" i="11"/>
  <c r="G363" i="11"/>
  <c r="F363" i="11"/>
  <c r="G362" i="11"/>
  <c r="F362" i="11"/>
  <c r="G361" i="11"/>
  <c r="F361" i="11"/>
  <c r="G360" i="11"/>
  <c r="F360" i="11"/>
  <c r="G359" i="11"/>
  <c r="F359" i="11"/>
  <c r="G358" i="11"/>
  <c r="F358" i="11"/>
  <c r="G357" i="11"/>
  <c r="F357" i="11"/>
  <c r="G356" i="11"/>
  <c r="F356" i="11"/>
  <c r="G355" i="11"/>
  <c r="F355" i="11"/>
  <c r="G354" i="11"/>
  <c r="F354" i="11"/>
  <c r="G353" i="11"/>
  <c r="F353" i="11"/>
  <c r="G352" i="11"/>
  <c r="F352" i="11"/>
  <c r="G351" i="11"/>
  <c r="F351" i="11"/>
  <c r="G350" i="11"/>
  <c r="F350" i="11"/>
  <c r="G349" i="11"/>
  <c r="F349" i="11"/>
  <c r="G348" i="11"/>
  <c r="F348" i="11"/>
  <c r="G347" i="11"/>
  <c r="F347" i="11"/>
  <c r="G346" i="11"/>
  <c r="F346" i="11"/>
  <c r="G345" i="11"/>
  <c r="F345" i="11"/>
  <c r="G344" i="11"/>
  <c r="F344" i="11"/>
  <c r="G343" i="11"/>
  <c r="F343" i="11"/>
  <c r="G342" i="11"/>
  <c r="F342" i="11"/>
  <c r="G341" i="11"/>
  <c r="F341" i="11"/>
  <c r="G340" i="11"/>
  <c r="F340" i="11"/>
  <c r="G339" i="11"/>
  <c r="F339" i="11"/>
  <c r="G338" i="11"/>
  <c r="F338" i="11"/>
  <c r="G337" i="11"/>
  <c r="F337" i="11"/>
  <c r="G336" i="11"/>
  <c r="F336" i="11"/>
  <c r="G335" i="11"/>
  <c r="F335" i="11"/>
  <c r="G334" i="11"/>
  <c r="F334" i="11"/>
  <c r="G333" i="11"/>
  <c r="F333" i="11"/>
  <c r="G332" i="11"/>
  <c r="F332" i="11"/>
  <c r="G331" i="11"/>
  <c r="F331" i="11"/>
  <c r="G330" i="11"/>
  <c r="F330" i="11"/>
  <c r="G329" i="11"/>
  <c r="F329" i="11"/>
  <c r="G328" i="11"/>
  <c r="F328" i="11"/>
  <c r="G327" i="11"/>
  <c r="F327" i="11"/>
  <c r="G326" i="11"/>
  <c r="F326" i="11"/>
  <c r="G325" i="11"/>
  <c r="F325" i="11"/>
  <c r="G324" i="11"/>
  <c r="F324" i="11"/>
  <c r="G323" i="11"/>
  <c r="F323" i="11"/>
  <c r="G322" i="11"/>
  <c r="F322" i="11"/>
  <c r="G321" i="11"/>
  <c r="F321" i="11"/>
  <c r="G320" i="11"/>
  <c r="F320" i="11"/>
  <c r="G319" i="11"/>
  <c r="F319" i="11"/>
  <c r="G318" i="11"/>
  <c r="F318" i="11"/>
  <c r="G317" i="11"/>
  <c r="F317" i="11"/>
  <c r="G316" i="11"/>
  <c r="F316" i="11"/>
  <c r="G315" i="11"/>
  <c r="F315" i="11"/>
  <c r="G314" i="11"/>
  <c r="F314" i="11"/>
  <c r="G313" i="11"/>
  <c r="F313" i="11"/>
  <c r="G312" i="11"/>
  <c r="F312" i="11"/>
  <c r="G311" i="11"/>
  <c r="F311" i="11"/>
  <c r="G310" i="11"/>
  <c r="F310" i="11"/>
  <c r="G309" i="11"/>
  <c r="F309" i="11"/>
  <c r="G308" i="11"/>
  <c r="F308" i="11"/>
  <c r="G307" i="11"/>
  <c r="F307" i="11"/>
  <c r="G306" i="11"/>
  <c r="F306" i="11"/>
  <c r="G305" i="11"/>
  <c r="F305" i="11"/>
  <c r="G304" i="11"/>
  <c r="F304" i="11"/>
  <c r="G303" i="11"/>
  <c r="F303" i="11"/>
  <c r="G302" i="11"/>
  <c r="F302" i="11"/>
  <c r="G301" i="11"/>
  <c r="F301" i="11"/>
  <c r="G300" i="11"/>
  <c r="F300" i="11"/>
  <c r="G299" i="11"/>
  <c r="F299" i="11"/>
  <c r="G298" i="11"/>
  <c r="F298" i="11"/>
  <c r="G297" i="11"/>
  <c r="F297" i="11"/>
  <c r="G296" i="11"/>
  <c r="F296" i="11"/>
  <c r="G295" i="11"/>
  <c r="F295" i="11"/>
  <c r="G294" i="11"/>
  <c r="F294" i="11"/>
  <c r="G293" i="11"/>
  <c r="F293" i="11"/>
  <c r="G292" i="11"/>
  <c r="F292" i="11"/>
  <c r="G291" i="11"/>
  <c r="F291" i="11"/>
  <c r="E291" i="11" s="1"/>
  <c r="G290" i="11"/>
  <c r="F290" i="11"/>
  <c r="G289" i="11"/>
  <c r="F289" i="11"/>
  <c r="G288" i="11"/>
  <c r="F288" i="11"/>
  <c r="G287" i="11"/>
  <c r="F287" i="11"/>
  <c r="G286" i="11"/>
  <c r="F286" i="11"/>
  <c r="G285" i="11"/>
  <c r="F285" i="11"/>
  <c r="G284" i="11"/>
  <c r="F284" i="11"/>
  <c r="G283" i="11"/>
  <c r="F283" i="11"/>
  <c r="G282" i="11"/>
  <c r="F282" i="11"/>
  <c r="G281" i="11"/>
  <c r="F281" i="11"/>
  <c r="G280" i="11"/>
  <c r="F280" i="11"/>
  <c r="G279" i="11"/>
  <c r="F279" i="11"/>
  <c r="G278" i="11"/>
  <c r="F278" i="11"/>
  <c r="G277" i="11"/>
  <c r="F277" i="11"/>
  <c r="G276" i="11"/>
  <c r="F276" i="11"/>
  <c r="G275" i="11"/>
  <c r="F275" i="11"/>
  <c r="G274" i="11"/>
  <c r="F274" i="11"/>
  <c r="G273" i="11"/>
  <c r="F273" i="11"/>
  <c r="G272" i="11"/>
  <c r="F272" i="11"/>
  <c r="G271" i="11"/>
  <c r="F271" i="11"/>
  <c r="G270" i="11"/>
  <c r="F270" i="11"/>
  <c r="G269" i="11"/>
  <c r="F269" i="11"/>
  <c r="G268" i="11"/>
  <c r="F268" i="11"/>
  <c r="G267" i="11"/>
  <c r="F267" i="11"/>
  <c r="G266" i="11"/>
  <c r="F266" i="11"/>
  <c r="G265" i="11"/>
  <c r="F265" i="11"/>
  <c r="G264" i="11"/>
  <c r="F264" i="11"/>
  <c r="G263" i="11"/>
  <c r="F263" i="11"/>
  <c r="G262" i="11"/>
  <c r="F262" i="11"/>
  <c r="G261" i="11"/>
  <c r="F261" i="11"/>
  <c r="G260" i="11"/>
  <c r="F260" i="11"/>
  <c r="G259" i="11"/>
  <c r="F259" i="11"/>
  <c r="G258" i="11"/>
  <c r="F258" i="11"/>
  <c r="G257" i="11"/>
  <c r="F257" i="11"/>
  <c r="G256" i="11"/>
  <c r="F256" i="11"/>
  <c r="G255" i="11"/>
  <c r="F255" i="11"/>
  <c r="G254" i="11"/>
  <c r="F254" i="11"/>
  <c r="G253" i="11"/>
  <c r="F253" i="11"/>
  <c r="G252" i="11"/>
  <c r="F252" i="11"/>
  <c r="G251" i="11"/>
  <c r="F251" i="11"/>
  <c r="G250" i="11"/>
  <c r="F250" i="11"/>
  <c r="G249" i="11"/>
  <c r="F249" i="11"/>
  <c r="G248" i="11"/>
  <c r="F248" i="11"/>
  <c r="G247" i="11"/>
  <c r="F247" i="11"/>
  <c r="G246" i="11"/>
  <c r="F246" i="11"/>
  <c r="G245" i="11"/>
  <c r="F245" i="11"/>
  <c r="G244" i="11"/>
  <c r="F244" i="11"/>
  <c r="G243" i="11"/>
  <c r="F243" i="11"/>
  <c r="G242" i="11"/>
  <c r="F242" i="11"/>
  <c r="G241" i="11"/>
  <c r="F241" i="11"/>
  <c r="G240" i="11"/>
  <c r="F240" i="11"/>
  <c r="G239" i="11"/>
  <c r="F239" i="11"/>
  <c r="G238" i="11"/>
  <c r="F238" i="11"/>
  <c r="G237" i="11"/>
  <c r="F237" i="11"/>
  <c r="G236" i="11"/>
  <c r="F236" i="11"/>
  <c r="G235" i="11"/>
  <c r="F235" i="11"/>
  <c r="G234" i="11"/>
  <c r="F234" i="11"/>
  <c r="G233" i="11"/>
  <c r="F233" i="11"/>
  <c r="G232" i="11"/>
  <c r="F232" i="11"/>
  <c r="G231" i="11"/>
  <c r="F231" i="11"/>
  <c r="G230" i="11"/>
  <c r="F230" i="11"/>
  <c r="G229" i="11"/>
  <c r="F229" i="11"/>
  <c r="G228" i="11"/>
  <c r="F228" i="11"/>
  <c r="G227" i="11"/>
  <c r="F227" i="11"/>
  <c r="G226" i="11"/>
  <c r="F226" i="11"/>
  <c r="G225" i="11"/>
  <c r="F225" i="11"/>
  <c r="G224" i="11"/>
  <c r="F224" i="11"/>
  <c r="G223" i="11"/>
  <c r="F223" i="11"/>
  <c r="G222" i="11"/>
  <c r="F222" i="11"/>
  <c r="G221" i="11"/>
  <c r="F221" i="11"/>
  <c r="G220" i="11"/>
  <c r="F220" i="11"/>
  <c r="G219" i="11"/>
  <c r="F219" i="11"/>
  <c r="G218" i="11"/>
  <c r="F218" i="11"/>
  <c r="G217" i="11"/>
  <c r="F217" i="11"/>
  <c r="G216" i="11"/>
  <c r="F216" i="11"/>
  <c r="G215" i="11"/>
  <c r="F215" i="11"/>
  <c r="G214" i="11"/>
  <c r="F214" i="11"/>
  <c r="G213" i="11"/>
  <c r="F213" i="11"/>
  <c r="G212" i="11"/>
  <c r="F212" i="11"/>
  <c r="G211" i="11"/>
  <c r="F211" i="11"/>
  <c r="G210" i="11"/>
  <c r="F210" i="11"/>
  <c r="G209" i="11"/>
  <c r="F209" i="11"/>
  <c r="G208" i="11"/>
  <c r="F208" i="11"/>
  <c r="G207" i="11"/>
  <c r="F207" i="11"/>
  <c r="G206" i="11"/>
  <c r="F206" i="11"/>
  <c r="G205" i="11"/>
  <c r="F205" i="11"/>
  <c r="G204" i="11"/>
  <c r="F204" i="11"/>
  <c r="G203" i="11"/>
  <c r="F203" i="11"/>
  <c r="G202" i="11"/>
  <c r="F202" i="11"/>
  <c r="G201" i="11"/>
  <c r="F201" i="11"/>
  <c r="G200" i="11"/>
  <c r="F200" i="11"/>
  <c r="G199" i="11"/>
  <c r="F199" i="11"/>
  <c r="G198" i="11"/>
  <c r="F198" i="11"/>
  <c r="G197" i="11"/>
  <c r="F197" i="11"/>
  <c r="G196" i="11"/>
  <c r="F196" i="11"/>
  <c r="G195" i="11"/>
  <c r="F195" i="11"/>
  <c r="G194" i="11"/>
  <c r="F194" i="11"/>
  <c r="G193" i="11"/>
  <c r="F193" i="11"/>
  <c r="G192" i="11"/>
  <c r="F192" i="11"/>
  <c r="G191" i="11"/>
  <c r="F191" i="11"/>
  <c r="G190" i="11"/>
  <c r="F190" i="11"/>
  <c r="G189" i="11"/>
  <c r="F189" i="11"/>
  <c r="G188" i="11"/>
  <c r="F188" i="11"/>
  <c r="G187" i="11"/>
  <c r="F187" i="11"/>
  <c r="G186" i="11"/>
  <c r="F186" i="11"/>
  <c r="G185" i="11"/>
  <c r="F185" i="11"/>
  <c r="G184" i="11"/>
  <c r="F184" i="11"/>
  <c r="G183" i="11"/>
  <c r="F183" i="11"/>
  <c r="G182" i="11"/>
  <c r="F182" i="11"/>
  <c r="G181" i="11"/>
  <c r="F181" i="11"/>
  <c r="G180" i="11"/>
  <c r="F180" i="11"/>
  <c r="G179" i="11"/>
  <c r="F179" i="11"/>
  <c r="G178" i="11"/>
  <c r="F178" i="11"/>
  <c r="G177" i="11"/>
  <c r="F177" i="11"/>
  <c r="G176" i="11"/>
  <c r="F176" i="11"/>
  <c r="G175" i="11"/>
  <c r="F175" i="11"/>
  <c r="G174" i="11"/>
  <c r="F174" i="11"/>
  <c r="G173" i="11"/>
  <c r="F173" i="11"/>
  <c r="G172" i="11"/>
  <c r="F172" i="11"/>
  <c r="G171" i="11"/>
  <c r="F171" i="11"/>
  <c r="G170" i="11"/>
  <c r="F170" i="11"/>
  <c r="G169" i="11"/>
  <c r="F169" i="11"/>
  <c r="G168" i="11"/>
  <c r="F168" i="11"/>
  <c r="G167" i="11"/>
  <c r="F167" i="11"/>
  <c r="G166" i="11"/>
  <c r="F166" i="11"/>
  <c r="G165" i="11"/>
  <c r="F165" i="11"/>
  <c r="G164" i="11"/>
  <c r="F164" i="11"/>
  <c r="G163" i="11"/>
  <c r="F163" i="11"/>
  <c r="G162" i="11"/>
  <c r="F162" i="11"/>
  <c r="G161" i="11"/>
  <c r="F161" i="11"/>
  <c r="G160" i="11"/>
  <c r="F160" i="11"/>
  <c r="G159" i="11"/>
  <c r="F159" i="11"/>
  <c r="G158" i="11"/>
  <c r="F158" i="11"/>
  <c r="G157" i="11"/>
  <c r="F157" i="11"/>
  <c r="G156" i="11"/>
  <c r="F156" i="11"/>
  <c r="G155" i="11"/>
  <c r="F155" i="11"/>
  <c r="G154" i="11"/>
  <c r="F154" i="11"/>
  <c r="G153" i="11"/>
  <c r="F153" i="11"/>
  <c r="G152" i="11"/>
  <c r="F152" i="11"/>
  <c r="G151" i="11"/>
  <c r="F151" i="11"/>
  <c r="G150" i="11"/>
  <c r="F150" i="11"/>
  <c r="G149" i="11"/>
  <c r="F149" i="11"/>
  <c r="G148" i="11"/>
  <c r="F148" i="11"/>
  <c r="G147" i="11"/>
  <c r="F147" i="11"/>
  <c r="G146" i="11"/>
  <c r="F146" i="11"/>
  <c r="G145" i="11"/>
  <c r="F145" i="11"/>
  <c r="G144" i="11"/>
  <c r="F144" i="11"/>
  <c r="G143" i="11"/>
  <c r="F143" i="11"/>
  <c r="G142" i="11"/>
  <c r="F142" i="11"/>
  <c r="G141" i="11"/>
  <c r="F141" i="11"/>
  <c r="G140" i="11"/>
  <c r="F140" i="11"/>
  <c r="G139" i="11"/>
  <c r="F139" i="11"/>
  <c r="G138" i="11"/>
  <c r="F138" i="11"/>
  <c r="G137" i="11"/>
  <c r="F137" i="11"/>
  <c r="G136" i="11"/>
  <c r="F136" i="11"/>
  <c r="G135" i="11"/>
  <c r="F135" i="11"/>
  <c r="G134" i="11"/>
  <c r="F134" i="11"/>
  <c r="G133" i="11"/>
  <c r="F133" i="11"/>
  <c r="G132" i="11"/>
  <c r="F132" i="11"/>
  <c r="G131" i="11"/>
  <c r="F131" i="11"/>
  <c r="G130" i="11"/>
  <c r="F130" i="11"/>
  <c r="G129" i="11"/>
  <c r="F129" i="11"/>
  <c r="G128" i="11"/>
  <c r="F128" i="11"/>
  <c r="G127" i="11"/>
  <c r="F127" i="11"/>
  <c r="G126" i="11"/>
  <c r="F126" i="11"/>
  <c r="G125" i="11"/>
  <c r="F125" i="11"/>
  <c r="G124" i="11"/>
  <c r="F124" i="11"/>
  <c r="G123" i="11"/>
  <c r="F123" i="11"/>
  <c r="G122" i="11"/>
  <c r="F122" i="11"/>
  <c r="G121" i="11"/>
  <c r="F121" i="11"/>
  <c r="G120" i="11"/>
  <c r="F120" i="11"/>
  <c r="G119" i="11"/>
  <c r="F119" i="11"/>
  <c r="G118" i="11"/>
  <c r="F118" i="11"/>
  <c r="G117" i="11"/>
  <c r="F117" i="11"/>
  <c r="G116" i="11"/>
  <c r="F116" i="11"/>
  <c r="G115" i="11"/>
  <c r="F115" i="11"/>
  <c r="G114" i="11"/>
  <c r="F114" i="11"/>
  <c r="G113" i="11"/>
  <c r="F113" i="11"/>
  <c r="G112" i="11"/>
  <c r="F112" i="11"/>
  <c r="G111" i="11"/>
  <c r="F111" i="11"/>
  <c r="G110" i="11"/>
  <c r="F110" i="11"/>
  <c r="G109" i="11"/>
  <c r="F109" i="11"/>
  <c r="G108" i="11"/>
  <c r="F108" i="11"/>
  <c r="G107" i="11"/>
  <c r="F107" i="11"/>
  <c r="G106" i="11"/>
  <c r="F106" i="11"/>
  <c r="G105" i="11"/>
  <c r="F105" i="11"/>
  <c r="G104" i="11"/>
  <c r="F104" i="11"/>
  <c r="G103" i="11"/>
  <c r="F103" i="11"/>
  <c r="G102" i="11"/>
  <c r="F102" i="11"/>
  <c r="G101" i="11"/>
  <c r="F101" i="11"/>
  <c r="G100" i="11"/>
  <c r="F100" i="11"/>
  <c r="G99" i="11"/>
  <c r="F99" i="11"/>
  <c r="G98" i="11"/>
  <c r="F98" i="11"/>
  <c r="G97" i="11"/>
  <c r="F97" i="11"/>
  <c r="G96" i="11"/>
  <c r="F96" i="11"/>
  <c r="G95" i="11"/>
  <c r="F95" i="11"/>
  <c r="G94" i="11"/>
  <c r="F94" i="11"/>
  <c r="G93" i="11"/>
  <c r="F93" i="11"/>
  <c r="G92" i="11"/>
  <c r="F92" i="11"/>
  <c r="G91" i="11"/>
  <c r="F91" i="11"/>
  <c r="G90" i="11"/>
  <c r="F90" i="11"/>
  <c r="G89" i="11"/>
  <c r="F89" i="11"/>
  <c r="G88" i="11"/>
  <c r="F88" i="11"/>
  <c r="G87" i="11"/>
  <c r="F87" i="11"/>
  <c r="G86" i="11"/>
  <c r="F86" i="11"/>
  <c r="G85" i="11"/>
  <c r="F85" i="11"/>
  <c r="G84" i="11"/>
  <c r="F84" i="11"/>
  <c r="G83" i="11"/>
  <c r="F83" i="11"/>
  <c r="G82" i="11"/>
  <c r="F82" i="11"/>
  <c r="G81" i="11"/>
  <c r="F81" i="11"/>
  <c r="G80" i="11"/>
  <c r="F80" i="11"/>
  <c r="G79" i="11"/>
  <c r="F79" i="11"/>
  <c r="G78" i="11"/>
  <c r="F78" i="11"/>
  <c r="G77" i="11"/>
  <c r="F77" i="11"/>
  <c r="G76" i="11"/>
  <c r="F76" i="11"/>
  <c r="G75" i="11"/>
  <c r="F75" i="11"/>
  <c r="G74" i="11"/>
  <c r="F74" i="11"/>
  <c r="G73" i="11"/>
  <c r="F73" i="11"/>
  <c r="G72" i="11"/>
  <c r="F72" i="11"/>
  <c r="G71" i="11"/>
  <c r="F71" i="11"/>
  <c r="G70" i="11"/>
  <c r="F70" i="11"/>
  <c r="G69" i="11"/>
  <c r="F69" i="11"/>
  <c r="G68" i="11"/>
  <c r="F68" i="11"/>
  <c r="G67" i="11"/>
  <c r="F67" i="11"/>
  <c r="G66" i="11"/>
  <c r="F66" i="11"/>
  <c r="G65" i="11"/>
  <c r="F65" i="11"/>
  <c r="G64" i="11"/>
  <c r="F64" i="11"/>
  <c r="G63" i="11"/>
  <c r="F63" i="11"/>
  <c r="G62" i="11"/>
  <c r="F62" i="11"/>
  <c r="G61" i="11"/>
  <c r="F61" i="11"/>
  <c r="G60" i="11"/>
  <c r="F60" i="11"/>
  <c r="G59" i="11"/>
  <c r="F59" i="11"/>
  <c r="G58" i="11"/>
  <c r="F58" i="11"/>
  <c r="G57" i="11"/>
  <c r="F57" i="11"/>
  <c r="G56" i="11"/>
  <c r="F56" i="11"/>
  <c r="G55" i="11"/>
  <c r="F55" i="11"/>
  <c r="G54" i="11"/>
  <c r="F54" i="11"/>
  <c r="G53" i="11"/>
  <c r="F53" i="11"/>
  <c r="G52" i="11"/>
  <c r="F52" i="11"/>
  <c r="G51" i="11"/>
  <c r="F51" i="11"/>
  <c r="G50" i="11"/>
  <c r="F50" i="11"/>
  <c r="G49" i="11"/>
  <c r="F49" i="11"/>
  <c r="G48" i="11"/>
  <c r="F48" i="11"/>
  <c r="G47" i="11"/>
  <c r="F47" i="11"/>
  <c r="G46" i="11"/>
  <c r="F46" i="11"/>
  <c r="G45" i="11"/>
  <c r="F45" i="11"/>
  <c r="G44" i="11"/>
  <c r="F44" i="11"/>
  <c r="G43" i="11"/>
  <c r="F43" i="11"/>
  <c r="G42" i="11"/>
  <c r="F42" i="11"/>
  <c r="G41" i="11"/>
  <c r="F41" i="11"/>
  <c r="G40" i="11"/>
  <c r="F40" i="11"/>
  <c r="G39" i="11"/>
  <c r="F39" i="11"/>
  <c r="G38" i="11"/>
  <c r="F38" i="11"/>
  <c r="G37" i="11"/>
  <c r="F37" i="11"/>
  <c r="G36" i="11"/>
  <c r="F36" i="11"/>
  <c r="G35" i="11"/>
  <c r="F35" i="11"/>
  <c r="G34" i="11"/>
  <c r="F34" i="11"/>
  <c r="G33" i="11"/>
  <c r="F33" i="11"/>
  <c r="G32" i="11"/>
  <c r="F32" i="11"/>
  <c r="G31" i="11"/>
  <c r="F31" i="11"/>
  <c r="G30" i="11"/>
  <c r="F30" i="11"/>
  <c r="G29" i="11"/>
  <c r="F29" i="11"/>
  <c r="G28" i="11"/>
  <c r="F28" i="11"/>
  <c r="G27" i="11"/>
  <c r="F27" i="11"/>
  <c r="G26" i="11"/>
  <c r="F26" i="11"/>
  <c r="G25" i="11"/>
  <c r="F25" i="11"/>
  <c r="G24" i="11"/>
  <c r="F24" i="11"/>
  <c r="G23" i="11"/>
  <c r="F23" i="11"/>
  <c r="G22" i="11"/>
  <c r="F22" i="11"/>
  <c r="G21" i="11"/>
  <c r="F21" i="11"/>
  <c r="G20" i="11"/>
  <c r="F20" i="11"/>
  <c r="G19" i="11"/>
  <c r="F19" i="11"/>
  <c r="G18" i="11"/>
  <c r="F18" i="11"/>
  <c r="G17" i="11"/>
  <c r="F17" i="11"/>
  <c r="G16" i="11"/>
  <c r="F16" i="11"/>
  <c r="G15" i="11"/>
  <c r="F15" i="11"/>
  <c r="G14" i="11"/>
  <c r="F14" i="11"/>
  <c r="G13" i="11"/>
  <c r="F13" i="11"/>
  <c r="G12" i="11"/>
  <c r="F12" i="11"/>
  <c r="G11" i="11"/>
  <c r="F11" i="11"/>
  <c r="G10" i="11"/>
  <c r="F10" i="11"/>
  <c r="G9" i="11"/>
  <c r="F9" i="11"/>
  <c r="G8" i="11"/>
  <c r="F8" i="11"/>
  <c r="G7" i="11"/>
  <c r="F7" i="11"/>
  <c r="G6" i="11"/>
  <c r="F6" i="11"/>
  <c r="G5" i="11"/>
  <c r="F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5" i="11"/>
  <c r="BC132" i="10"/>
  <c r="BC131" i="10"/>
  <c r="BC130" i="10"/>
  <c r="BC129" i="10"/>
  <c r="BC128" i="10"/>
  <c r="BC127" i="10"/>
  <c r="BC126" i="10"/>
  <c r="BC125" i="10"/>
  <c r="BC124" i="10"/>
  <c r="BC123" i="10"/>
  <c r="BC122" i="10"/>
  <c r="BC121" i="10"/>
  <c r="BC120" i="10"/>
  <c r="BC119" i="10"/>
  <c r="BC118" i="10"/>
  <c r="BC117" i="10"/>
  <c r="BC116" i="10"/>
  <c r="BC115" i="10"/>
  <c r="BC114" i="10"/>
  <c r="BC113" i="10"/>
  <c r="BC112" i="10"/>
  <c r="BC111" i="10"/>
  <c r="BC110" i="10"/>
  <c r="BC109" i="10"/>
  <c r="BC108" i="10"/>
  <c r="BC107" i="10"/>
  <c r="BC106" i="10"/>
  <c r="BC105" i="10"/>
  <c r="BC104" i="10"/>
  <c r="BC103" i="10"/>
  <c r="BC102" i="10"/>
  <c r="BC101" i="10"/>
  <c r="BC100" i="10"/>
  <c r="BC99" i="10"/>
  <c r="BC98" i="10"/>
  <c r="BC97" i="10"/>
  <c r="BC96" i="10"/>
  <c r="BC95" i="10"/>
  <c r="BC94" i="10"/>
  <c r="BC93" i="10"/>
  <c r="BC92" i="10"/>
  <c r="BC91" i="10"/>
  <c r="BC90" i="10"/>
  <c r="BC89" i="10"/>
  <c r="BC88" i="10"/>
  <c r="BC87" i="10"/>
  <c r="BC86" i="10"/>
  <c r="BC85" i="10"/>
  <c r="BC84" i="10"/>
  <c r="BC83" i="10"/>
  <c r="BC82" i="10"/>
  <c r="BC81" i="10"/>
  <c r="BC80" i="10"/>
  <c r="BC79" i="10"/>
  <c r="BC78" i="10"/>
  <c r="BC77" i="10"/>
  <c r="BC76" i="10"/>
  <c r="BC75" i="10"/>
  <c r="BC74" i="10"/>
  <c r="BC73" i="10"/>
  <c r="BC72" i="10"/>
  <c r="BC71" i="10"/>
  <c r="BC70" i="10"/>
  <c r="BC69" i="10"/>
  <c r="BC68" i="10"/>
  <c r="BC67" i="10"/>
  <c r="BC66" i="10"/>
  <c r="BC65" i="10"/>
  <c r="BC64" i="10"/>
  <c r="BC63" i="10"/>
  <c r="BC62" i="10"/>
  <c r="BC61" i="10"/>
  <c r="BC60" i="10"/>
  <c r="BC59" i="10"/>
  <c r="BC58" i="10"/>
  <c r="BC57" i="10"/>
  <c r="BC56" i="10"/>
  <c r="BC55" i="10"/>
  <c r="BC54" i="10"/>
  <c r="BC53" i="10"/>
  <c r="BC52" i="10"/>
  <c r="BC51" i="10"/>
  <c r="BC50" i="10"/>
  <c r="BC49" i="10"/>
  <c r="BC48" i="10"/>
  <c r="BC47" i="10"/>
  <c r="BC46" i="10"/>
  <c r="BC45" i="10"/>
  <c r="BC44" i="10"/>
  <c r="BC43" i="10"/>
  <c r="BC42" i="10"/>
  <c r="BC41" i="10"/>
  <c r="BC40" i="10"/>
  <c r="BC39" i="10"/>
  <c r="BC38" i="10"/>
  <c r="BC37" i="10"/>
  <c r="BC36" i="10"/>
  <c r="BC35" i="10"/>
  <c r="BC34" i="10"/>
  <c r="BC33" i="10"/>
  <c r="BC32" i="10"/>
  <c r="BC31" i="10"/>
  <c r="BC30" i="10"/>
  <c r="BC29" i="10"/>
  <c r="BC28" i="10"/>
  <c r="BC27" i="10"/>
  <c r="BC26" i="10"/>
  <c r="BC25" i="10"/>
  <c r="BC24" i="10"/>
  <c r="BC23" i="10"/>
  <c r="BC22" i="10"/>
  <c r="BC21" i="10"/>
  <c r="BC20" i="10"/>
  <c r="BC19" i="10"/>
  <c r="BC18" i="10"/>
  <c r="BC17" i="10"/>
  <c r="BC16" i="10"/>
  <c r="BC15" i="10"/>
  <c r="BC14" i="10"/>
  <c r="BC13" i="10"/>
  <c r="BC12" i="10"/>
  <c r="BC11" i="10"/>
  <c r="BC10" i="10"/>
  <c r="BC9" i="10"/>
  <c r="BC8" i="10"/>
  <c r="BC7" i="10"/>
  <c r="BC6" i="10"/>
  <c r="BA132" i="10"/>
  <c r="BA131" i="10"/>
  <c r="BA130" i="10"/>
  <c r="BA129" i="10"/>
  <c r="BA128" i="10"/>
  <c r="BA127" i="10"/>
  <c r="BA126" i="10"/>
  <c r="BA125" i="10"/>
  <c r="BA124" i="10"/>
  <c r="BA123" i="10"/>
  <c r="BA122" i="10"/>
  <c r="BA121" i="10"/>
  <c r="BA120" i="10"/>
  <c r="BA119" i="10"/>
  <c r="BA118" i="10"/>
  <c r="BA117" i="10"/>
  <c r="BA116" i="10"/>
  <c r="BA115" i="10"/>
  <c r="BA114" i="10"/>
  <c r="BA113" i="10"/>
  <c r="BA112" i="10"/>
  <c r="BA111" i="10"/>
  <c r="BA110" i="10"/>
  <c r="BA109" i="10"/>
  <c r="BA108" i="10"/>
  <c r="BA107" i="10"/>
  <c r="BA106" i="10"/>
  <c r="BA105" i="10"/>
  <c r="BA104" i="10"/>
  <c r="BA103" i="10"/>
  <c r="BA102" i="10"/>
  <c r="BA101" i="10"/>
  <c r="BA100" i="10"/>
  <c r="BA99" i="10"/>
  <c r="BA98" i="10"/>
  <c r="BA97" i="10"/>
  <c r="BA96" i="10"/>
  <c r="BA95" i="10"/>
  <c r="BA94" i="10"/>
  <c r="BA93" i="10"/>
  <c r="BA92" i="10"/>
  <c r="BA91" i="10"/>
  <c r="BA90" i="10"/>
  <c r="BA89" i="10"/>
  <c r="BA88" i="10"/>
  <c r="BA87" i="10"/>
  <c r="BA86" i="10"/>
  <c r="BA85" i="10"/>
  <c r="BA84" i="10"/>
  <c r="BA83" i="10"/>
  <c r="BA82" i="10"/>
  <c r="BA81" i="10"/>
  <c r="BA80" i="10"/>
  <c r="BA79" i="10"/>
  <c r="BA78" i="10"/>
  <c r="BA77" i="10"/>
  <c r="BA76" i="10"/>
  <c r="BA75" i="10"/>
  <c r="BA74" i="10"/>
  <c r="BA73" i="10"/>
  <c r="BA72" i="10"/>
  <c r="BA71" i="10"/>
  <c r="BA70" i="10"/>
  <c r="BA69" i="10"/>
  <c r="BA68" i="10"/>
  <c r="BA67" i="10"/>
  <c r="BA66" i="10"/>
  <c r="BA65" i="10"/>
  <c r="BA64" i="10"/>
  <c r="BA63" i="10"/>
  <c r="BA62" i="10"/>
  <c r="BA61" i="10"/>
  <c r="BA60" i="10"/>
  <c r="BA59" i="10"/>
  <c r="BA58" i="10"/>
  <c r="BA57" i="10"/>
  <c r="BA56" i="10"/>
  <c r="BA55" i="10"/>
  <c r="BA54" i="10"/>
  <c r="BA53" i="10"/>
  <c r="BA52" i="10"/>
  <c r="BA51" i="10"/>
  <c r="BA50" i="10"/>
  <c r="BA49" i="10"/>
  <c r="BA48" i="10"/>
  <c r="BA47" i="10"/>
  <c r="BA46" i="10"/>
  <c r="BA45" i="10"/>
  <c r="BA44" i="10"/>
  <c r="BA43" i="10"/>
  <c r="BA42" i="10"/>
  <c r="BA41" i="10"/>
  <c r="BA40" i="10"/>
  <c r="BA39" i="10"/>
  <c r="BA38" i="10"/>
  <c r="BA37" i="10"/>
  <c r="BA36" i="10"/>
  <c r="BA35" i="10"/>
  <c r="BA34" i="10"/>
  <c r="BA33" i="10"/>
  <c r="BA32" i="10"/>
  <c r="BA31" i="10"/>
  <c r="BA30" i="10"/>
  <c r="BA29" i="10"/>
  <c r="BA28" i="10"/>
  <c r="BA27" i="10"/>
  <c r="BA26" i="10"/>
  <c r="BA25" i="10"/>
  <c r="BA24" i="10"/>
  <c r="BA23" i="10"/>
  <c r="BA22" i="10"/>
  <c r="BA21" i="10"/>
  <c r="BA20" i="10"/>
  <c r="BA19" i="10"/>
  <c r="BA18" i="10"/>
  <c r="BA17" i="10"/>
  <c r="BA16" i="10"/>
  <c r="BA15" i="10"/>
  <c r="BA14" i="10"/>
  <c r="BA13" i="10"/>
  <c r="BA12" i="10"/>
  <c r="BA11" i="10"/>
  <c r="BA10" i="10"/>
  <c r="BA9" i="10"/>
  <c r="BA8" i="10"/>
  <c r="BA7" i="10"/>
  <c r="BA6" i="10"/>
  <c r="AU132" i="10"/>
  <c r="AW132" i="10" s="1"/>
  <c r="AU131" i="10"/>
  <c r="AU130" i="10"/>
  <c r="AV130" i="10" s="1"/>
  <c r="AU129" i="10"/>
  <c r="AW129" i="10" s="1"/>
  <c r="AU128" i="10"/>
  <c r="AU127" i="10"/>
  <c r="AU126" i="10"/>
  <c r="AU125" i="10"/>
  <c r="AV125" i="10" s="1"/>
  <c r="AU124" i="10"/>
  <c r="AW124" i="10" s="1"/>
  <c r="AU123" i="10"/>
  <c r="AV123" i="10" s="1"/>
  <c r="AU122" i="10"/>
  <c r="AV122" i="10" s="1"/>
  <c r="AU121" i="10"/>
  <c r="AU120" i="10"/>
  <c r="AW120" i="10" s="1"/>
  <c r="AU119" i="10"/>
  <c r="AU118" i="10"/>
  <c r="AU117" i="10"/>
  <c r="AU116" i="10"/>
  <c r="AW116" i="10" s="1"/>
  <c r="AU115" i="10"/>
  <c r="AW115" i="10" s="1"/>
  <c r="AU114" i="10"/>
  <c r="AU113" i="10"/>
  <c r="AW113" i="10" s="1"/>
  <c r="AU112" i="10"/>
  <c r="AU111" i="10"/>
  <c r="AU110" i="10"/>
  <c r="AW110" i="10" s="1"/>
  <c r="AU109" i="10"/>
  <c r="AW109" i="10" s="1"/>
  <c r="AU108" i="10"/>
  <c r="AW108" i="10" s="1"/>
  <c r="AU107" i="10"/>
  <c r="AU106" i="10"/>
  <c r="AW106" i="10" s="1"/>
  <c r="AU105" i="10"/>
  <c r="AU104" i="10"/>
  <c r="AW104" i="10" s="1"/>
  <c r="AU103" i="10"/>
  <c r="AV103" i="10" s="1"/>
  <c r="AU102" i="10"/>
  <c r="AU101" i="10"/>
  <c r="AU100" i="10"/>
  <c r="AW100" i="10" s="1"/>
  <c r="AU99" i="10"/>
  <c r="AU98" i="10"/>
  <c r="AU97" i="10"/>
  <c r="AU96" i="10"/>
  <c r="AU95" i="10"/>
  <c r="AU94" i="10"/>
  <c r="AW94" i="10" s="1"/>
  <c r="AU93" i="10"/>
  <c r="AU92" i="10"/>
  <c r="AU91" i="10"/>
  <c r="AU90" i="10"/>
  <c r="AU89" i="10"/>
  <c r="AW89" i="10" s="1"/>
  <c r="AU88" i="10"/>
  <c r="AW88" i="10" s="1"/>
  <c r="AU87" i="10"/>
  <c r="AU86" i="10"/>
  <c r="AW86" i="10" s="1"/>
  <c r="AU85" i="10"/>
  <c r="AW85" i="10" s="1"/>
  <c r="AU84" i="10"/>
  <c r="AW84" i="10" s="1"/>
  <c r="AU83" i="10"/>
  <c r="AU82" i="10"/>
  <c r="AW82" i="10" s="1"/>
  <c r="AU81" i="10"/>
  <c r="AV81" i="10" s="1"/>
  <c r="AU80" i="10"/>
  <c r="AU79" i="10"/>
  <c r="AW79" i="10" s="1"/>
  <c r="AU78" i="10"/>
  <c r="AV78" i="10" s="1"/>
  <c r="AU77" i="10"/>
  <c r="AU76" i="10"/>
  <c r="AV76" i="10" s="1"/>
  <c r="AU75" i="10"/>
  <c r="AV75" i="10" s="1"/>
  <c r="AU74" i="10"/>
  <c r="AU73" i="10"/>
  <c r="AU72" i="10"/>
  <c r="AW72" i="10" s="1"/>
  <c r="AU71" i="10"/>
  <c r="AV71" i="10" s="1"/>
  <c r="AU70" i="10"/>
  <c r="AV70" i="10" s="1"/>
  <c r="AU69" i="10"/>
  <c r="AV69" i="10" s="1"/>
  <c r="AU68" i="10"/>
  <c r="AU67" i="10"/>
  <c r="AU66" i="10"/>
  <c r="AV66" i="10" s="1"/>
  <c r="AU65" i="10"/>
  <c r="AU64" i="10"/>
  <c r="AW64" i="10" s="1"/>
  <c r="AU63" i="10"/>
  <c r="AV63" i="10" s="1"/>
  <c r="AU62" i="10"/>
  <c r="AW62" i="10" s="1"/>
  <c r="AU61" i="10"/>
  <c r="AW61" i="10" s="1"/>
  <c r="AU60" i="10"/>
  <c r="AU59" i="10"/>
  <c r="AV59" i="10" s="1"/>
  <c r="AU58" i="10"/>
  <c r="AU57" i="10"/>
  <c r="AU56" i="10"/>
  <c r="AU55" i="10"/>
  <c r="AU54" i="10"/>
  <c r="AV54" i="10" s="1"/>
  <c r="AU53" i="10"/>
  <c r="AW53" i="10" s="1"/>
  <c r="AU52" i="10"/>
  <c r="AU51" i="10"/>
  <c r="AU50" i="10"/>
  <c r="AU49" i="10"/>
  <c r="AV49" i="10" s="1"/>
  <c r="AU48" i="10"/>
  <c r="AW48" i="10" s="1"/>
  <c r="AU47" i="10"/>
  <c r="AV47" i="10" s="1"/>
  <c r="AU46" i="10"/>
  <c r="AV46" i="10" s="1"/>
  <c r="AU45" i="10"/>
  <c r="AW45" i="10" s="1"/>
  <c r="AU44" i="10"/>
  <c r="AU43" i="10"/>
  <c r="AW43" i="10" s="1"/>
  <c r="AU42" i="10"/>
  <c r="AW42" i="10" s="1"/>
  <c r="AU41" i="10"/>
  <c r="AU40" i="10"/>
  <c r="AW40" i="10" s="1"/>
  <c r="AU39" i="10"/>
  <c r="AV39" i="10" s="1"/>
  <c r="AU38" i="10"/>
  <c r="AV38" i="10" s="1"/>
  <c r="AU37" i="10"/>
  <c r="AW37" i="10" s="1"/>
  <c r="AU36" i="10"/>
  <c r="AW36" i="10" s="1"/>
  <c r="AU35" i="10"/>
  <c r="AW35" i="10" s="1"/>
  <c r="AU34" i="10"/>
  <c r="AW34" i="10" s="1"/>
  <c r="AU33" i="10"/>
  <c r="AU32" i="10"/>
  <c r="AU31" i="10"/>
  <c r="AU30" i="10"/>
  <c r="AU29" i="10"/>
  <c r="AW29" i="10" s="1"/>
  <c r="AU28" i="10"/>
  <c r="AU27" i="10"/>
  <c r="AV27" i="10" s="1"/>
  <c r="AU26" i="10"/>
  <c r="AW26" i="10" s="1"/>
  <c r="AU25" i="10"/>
  <c r="AU24" i="10"/>
  <c r="AW24" i="10" s="1"/>
  <c r="AU23" i="10"/>
  <c r="AV23" i="10" s="1"/>
  <c r="AU22" i="10"/>
  <c r="AV22" i="10" s="1"/>
  <c r="AU21" i="10"/>
  <c r="AU20" i="10"/>
  <c r="AW20" i="10" s="1"/>
  <c r="AU19" i="10"/>
  <c r="AV19" i="10" s="1"/>
  <c r="AU18" i="10"/>
  <c r="AW18" i="10" s="1"/>
  <c r="AU17" i="10"/>
  <c r="AV17" i="10" s="1"/>
  <c r="AU16" i="10"/>
  <c r="AU15" i="10"/>
  <c r="AU14" i="10"/>
  <c r="AV14" i="10" s="1"/>
  <c r="AU13" i="10"/>
  <c r="AU12" i="10"/>
  <c r="AW12" i="10" s="1"/>
  <c r="AU11" i="10"/>
  <c r="AW11" i="10" s="1"/>
  <c r="AU10" i="10"/>
  <c r="AU9" i="10"/>
  <c r="AU8" i="10"/>
  <c r="AU7" i="10"/>
  <c r="AU6" i="10"/>
  <c r="AW6" i="10" s="1"/>
  <c r="AT132" i="10"/>
  <c r="AT131" i="10"/>
  <c r="AT130" i="10"/>
  <c r="AT129" i="10"/>
  <c r="AT128" i="10"/>
  <c r="AT127" i="10"/>
  <c r="AT126" i="10"/>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98" i="10"/>
  <c r="AT97" i="10"/>
  <c r="AT96" i="10"/>
  <c r="AT95" i="10"/>
  <c r="AT94" i="10"/>
  <c r="AT93" i="10"/>
  <c r="AT92" i="10"/>
  <c r="AT91" i="10"/>
  <c r="AT90" i="10"/>
  <c r="AT89" i="10"/>
  <c r="AT88" i="10"/>
  <c r="AT87" i="10"/>
  <c r="AT86" i="10"/>
  <c r="AT85" i="10"/>
  <c r="AT84" i="10"/>
  <c r="AT83" i="10"/>
  <c r="AT82" i="10"/>
  <c r="AT81" i="10"/>
  <c r="AT80" i="10"/>
  <c r="AT79" i="10"/>
  <c r="AT78" i="10"/>
  <c r="AT77" i="10"/>
  <c r="AT76" i="10"/>
  <c r="AT75" i="10"/>
  <c r="AT74" i="10"/>
  <c r="AT73" i="10"/>
  <c r="AT72" i="10"/>
  <c r="AT71" i="10"/>
  <c r="AT70" i="10"/>
  <c r="AT69" i="10"/>
  <c r="AT68" i="10"/>
  <c r="AT67" i="10"/>
  <c r="AT66" i="10"/>
  <c r="AT65" i="10"/>
  <c r="AT64" i="10"/>
  <c r="AT63" i="10"/>
  <c r="AT62" i="10"/>
  <c r="AT61" i="10"/>
  <c r="AT60" i="10"/>
  <c r="AT59" i="10"/>
  <c r="AT58" i="10"/>
  <c r="AT57" i="10"/>
  <c r="AT56" i="10"/>
  <c r="AT55" i="10"/>
  <c r="AT54" i="10"/>
  <c r="AT53" i="10"/>
  <c r="AT52" i="10"/>
  <c r="AT51" i="10"/>
  <c r="AT50" i="10"/>
  <c r="AT49" i="10"/>
  <c r="AT48" i="10"/>
  <c r="AT47" i="10"/>
  <c r="AT46" i="10"/>
  <c r="AT45" i="10"/>
  <c r="AT44" i="10"/>
  <c r="AT43" i="10"/>
  <c r="AT42" i="10"/>
  <c r="AT41" i="10"/>
  <c r="AT40" i="10"/>
  <c r="AT39" i="10"/>
  <c r="AT38" i="10"/>
  <c r="AT37" i="10"/>
  <c r="AT36" i="10"/>
  <c r="AT35" i="10"/>
  <c r="AT34" i="10"/>
  <c r="AT33" i="10"/>
  <c r="AT32" i="10"/>
  <c r="AT31" i="10"/>
  <c r="AT30" i="10"/>
  <c r="AT29" i="10"/>
  <c r="AT28" i="10"/>
  <c r="AT27" i="10"/>
  <c r="AT26" i="10"/>
  <c r="AT25" i="10"/>
  <c r="AT24" i="10"/>
  <c r="AT23" i="10"/>
  <c r="AT22" i="10"/>
  <c r="AT21" i="10"/>
  <c r="AT20" i="10"/>
  <c r="AT19" i="10"/>
  <c r="AT18" i="10"/>
  <c r="AT17" i="10"/>
  <c r="AT16" i="10"/>
  <c r="AT15" i="10"/>
  <c r="AT14" i="10"/>
  <c r="AT13" i="10"/>
  <c r="AT12" i="10"/>
  <c r="AT11" i="10"/>
  <c r="AT10" i="10"/>
  <c r="AT9" i="10"/>
  <c r="AT8" i="10"/>
  <c r="AT7" i="10"/>
  <c r="AT6" i="10"/>
  <c r="AN132" i="10"/>
  <c r="AN131" i="10"/>
  <c r="AN130" i="10"/>
  <c r="AO130" i="10" s="1"/>
  <c r="AN129" i="10"/>
  <c r="AN128" i="10"/>
  <c r="AN127" i="10"/>
  <c r="AO127" i="10" s="1"/>
  <c r="AN126" i="10"/>
  <c r="AN125" i="10"/>
  <c r="AO125" i="10" s="1"/>
  <c r="AN124" i="10"/>
  <c r="AN123" i="10"/>
  <c r="AO123" i="10" s="1"/>
  <c r="AN122" i="10"/>
  <c r="AN121" i="10"/>
  <c r="AO121" i="10" s="1"/>
  <c r="AN120" i="10"/>
  <c r="AP120" i="10" s="1"/>
  <c r="AN119" i="10"/>
  <c r="AO119" i="10" s="1"/>
  <c r="AN118" i="10"/>
  <c r="AN117" i="10"/>
  <c r="AN116" i="10"/>
  <c r="AP116" i="10" s="1"/>
  <c r="AN115" i="10"/>
  <c r="AN114" i="10"/>
  <c r="AN113" i="10"/>
  <c r="AP113" i="10" s="1"/>
  <c r="AN112" i="10"/>
  <c r="AN111" i="10"/>
  <c r="AN110" i="10"/>
  <c r="AP110" i="10" s="1"/>
  <c r="AN109" i="10"/>
  <c r="AN108" i="10"/>
  <c r="AN107" i="10"/>
  <c r="AP107" i="10" s="1"/>
  <c r="AN106" i="10"/>
  <c r="AO106" i="10" s="1"/>
  <c r="AN105" i="10"/>
  <c r="AN104" i="10"/>
  <c r="AP104" i="10" s="1"/>
  <c r="AN103" i="10"/>
  <c r="AO103" i="10" s="1"/>
  <c r="AN102" i="10"/>
  <c r="AN101" i="10"/>
  <c r="AN100" i="10"/>
  <c r="AO100" i="10" s="1"/>
  <c r="AN99" i="10"/>
  <c r="AP99" i="10" s="1"/>
  <c r="AN98" i="10"/>
  <c r="AO98" i="10" s="1"/>
  <c r="AN97" i="10"/>
  <c r="AP97" i="10" s="1"/>
  <c r="AN96" i="10"/>
  <c r="AP96" i="10" s="1"/>
  <c r="AN95" i="10"/>
  <c r="AN94" i="10"/>
  <c r="AN93" i="10"/>
  <c r="AN92" i="10"/>
  <c r="AN91" i="10"/>
  <c r="AN90" i="10"/>
  <c r="AN89" i="10"/>
  <c r="AN88" i="10"/>
  <c r="AP88" i="10" s="1"/>
  <c r="AN87" i="10"/>
  <c r="AP87" i="10" s="1"/>
  <c r="AN86" i="10"/>
  <c r="AO86" i="10" s="1"/>
  <c r="AN85" i="10"/>
  <c r="AN84" i="10"/>
  <c r="AP84" i="10" s="1"/>
  <c r="AN83" i="10"/>
  <c r="AO83" i="10" s="1"/>
  <c r="AN82" i="10"/>
  <c r="AP82" i="10" s="1"/>
  <c r="AN81" i="10"/>
  <c r="AN80" i="10"/>
  <c r="AP80" i="10" s="1"/>
  <c r="AN79" i="10"/>
  <c r="AO79" i="10" s="1"/>
  <c r="AN78" i="10"/>
  <c r="AN77" i="10"/>
  <c r="AN76" i="10"/>
  <c r="AP76" i="10" s="1"/>
  <c r="AN75" i="10"/>
  <c r="AP75" i="10" s="1"/>
  <c r="AN74" i="10"/>
  <c r="AN73" i="10"/>
  <c r="AO73" i="10" s="1"/>
  <c r="AN72" i="10"/>
  <c r="AP72" i="10" s="1"/>
  <c r="AN71" i="10"/>
  <c r="AP71" i="10" s="1"/>
  <c r="AN70" i="10"/>
  <c r="AN69" i="10"/>
  <c r="AN68" i="10"/>
  <c r="AN67" i="10"/>
  <c r="AP67" i="10" s="1"/>
  <c r="AN66" i="10"/>
  <c r="AN65" i="10"/>
  <c r="AN64" i="10"/>
  <c r="AP64" i="10" s="1"/>
  <c r="AN63" i="10"/>
  <c r="AP63" i="10" s="1"/>
  <c r="AN62" i="10"/>
  <c r="AN61" i="10"/>
  <c r="AN60" i="10"/>
  <c r="AP60" i="10" s="1"/>
  <c r="AN59" i="10"/>
  <c r="AO59" i="10" s="1"/>
  <c r="AN58" i="10"/>
  <c r="AN57" i="10"/>
  <c r="AP57" i="10" s="1"/>
  <c r="AN56" i="10"/>
  <c r="AN55" i="10"/>
  <c r="AO55" i="10" s="1"/>
  <c r="AN54" i="10"/>
  <c r="AN53" i="10"/>
  <c r="AP53" i="10" s="1"/>
  <c r="AN52" i="10"/>
  <c r="AN51" i="10"/>
  <c r="AO51" i="10" s="1"/>
  <c r="AN50" i="10"/>
  <c r="AO50" i="10" s="1"/>
  <c r="AN49" i="10"/>
  <c r="AN48" i="10"/>
  <c r="AN47" i="10"/>
  <c r="AO47" i="10" s="1"/>
  <c r="AN46" i="10"/>
  <c r="AN45" i="10"/>
  <c r="AO45" i="10" s="1"/>
  <c r="AN44" i="10"/>
  <c r="AN43" i="10"/>
  <c r="AN42" i="10"/>
  <c r="AP42" i="10" s="1"/>
  <c r="AN41" i="10"/>
  <c r="AP41" i="10" s="1"/>
  <c r="AN40" i="10"/>
  <c r="AN39" i="10"/>
  <c r="AN38" i="10"/>
  <c r="AP38" i="10" s="1"/>
  <c r="AN37" i="10"/>
  <c r="AP37" i="10" s="1"/>
  <c r="AN36" i="10"/>
  <c r="AP36" i="10" s="1"/>
  <c r="AN35" i="10"/>
  <c r="AN34" i="10"/>
  <c r="AO34" i="10" s="1"/>
  <c r="AN33" i="10"/>
  <c r="AN32" i="10"/>
  <c r="AN31" i="10"/>
  <c r="AN30" i="10"/>
  <c r="AO30" i="10" s="1"/>
  <c r="AN29" i="10"/>
  <c r="AN28" i="10"/>
  <c r="AP28" i="10" s="1"/>
  <c r="AN27" i="10"/>
  <c r="AN26" i="10"/>
  <c r="AO26" i="10" s="1"/>
  <c r="AN25" i="10"/>
  <c r="AN24" i="10"/>
  <c r="AO24" i="10" s="1"/>
  <c r="AN23" i="10"/>
  <c r="AP23" i="10" s="1"/>
  <c r="AN22" i="10"/>
  <c r="AO22" i="10" s="1"/>
  <c r="AN21" i="10"/>
  <c r="AN20" i="10"/>
  <c r="AO20" i="10" s="1"/>
  <c r="AN19" i="10"/>
  <c r="AN18" i="10"/>
  <c r="AP18" i="10" s="1"/>
  <c r="AN17" i="10"/>
  <c r="AN16" i="10"/>
  <c r="AP16" i="10" s="1"/>
  <c r="AN15" i="10"/>
  <c r="AO15" i="10" s="1"/>
  <c r="AN14" i="10"/>
  <c r="AP14" i="10" s="1"/>
  <c r="AN13" i="10"/>
  <c r="AN12" i="10"/>
  <c r="AN11" i="10"/>
  <c r="AN10" i="10"/>
  <c r="AO10" i="10" s="1"/>
  <c r="AN9" i="10"/>
  <c r="AO9" i="10" s="1"/>
  <c r="AN8" i="10"/>
  <c r="AN7" i="10"/>
  <c r="AO7" i="10" s="1"/>
  <c r="AN6" i="10"/>
  <c r="AH132" i="10"/>
  <c r="AJ132" i="10" s="1"/>
  <c r="AH131" i="10"/>
  <c r="AI131" i="10" s="1"/>
  <c r="AH130" i="10"/>
  <c r="AH129" i="10"/>
  <c r="AI129" i="10" s="1"/>
  <c r="AH128" i="10"/>
  <c r="AJ128" i="10" s="1"/>
  <c r="AH127" i="10"/>
  <c r="AH126" i="10"/>
  <c r="AH125" i="10"/>
  <c r="AH124" i="10"/>
  <c r="AJ124" i="10" s="1"/>
  <c r="AH123" i="10"/>
  <c r="AH122" i="10"/>
  <c r="AH121" i="10"/>
  <c r="AH120" i="10"/>
  <c r="AH119" i="10"/>
  <c r="AI119" i="10" s="1"/>
  <c r="AH118" i="10"/>
  <c r="AJ118" i="10" s="1"/>
  <c r="AH117" i="10"/>
  <c r="AH116" i="10"/>
  <c r="AH115" i="10"/>
  <c r="AI115" i="10" s="1"/>
  <c r="AH114" i="10"/>
  <c r="AJ114" i="10" s="1"/>
  <c r="AH113" i="10"/>
  <c r="AH112" i="10"/>
  <c r="AH111" i="10"/>
  <c r="AH110" i="10"/>
  <c r="AI110" i="10" s="1"/>
  <c r="AH109" i="10"/>
  <c r="AI109" i="10" s="1"/>
  <c r="AH108" i="10"/>
  <c r="AH107" i="10"/>
  <c r="AJ107" i="10" s="1"/>
  <c r="AH106" i="10"/>
  <c r="AH105" i="10"/>
  <c r="AI105" i="10" s="1"/>
  <c r="AH104" i="10"/>
  <c r="AJ104" i="10" s="1"/>
  <c r="AH103" i="10"/>
  <c r="AJ103" i="10" s="1"/>
  <c r="AH102" i="10"/>
  <c r="AH101" i="10"/>
  <c r="AH100" i="10"/>
  <c r="AH99" i="10"/>
  <c r="AJ99" i="10" s="1"/>
  <c r="AH98" i="10"/>
  <c r="AJ98" i="10" s="1"/>
  <c r="AH97" i="10"/>
  <c r="AJ97" i="10" s="1"/>
  <c r="AH96" i="10"/>
  <c r="AJ96" i="10" s="1"/>
  <c r="AH95" i="10"/>
  <c r="AI95" i="10" s="1"/>
  <c r="AH94" i="10"/>
  <c r="AH93" i="10"/>
  <c r="AI93" i="10" s="1"/>
  <c r="AH92" i="10"/>
  <c r="AJ92" i="10" s="1"/>
  <c r="AH91" i="10"/>
  <c r="AH90" i="10"/>
  <c r="AI90" i="10" s="1"/>
  <c r="AH89" i="10"/>
  <c r="AH88" i="10"/>
  <c r="AJ88" i="10" s="1"/>
  <c r="AH87" i="10"/>
  <c r="AH86" i="10"/>
  <c r="AH85" i="10"/>
  <c r="AH84" i="10"/>
  <c r="AI84" i="10" s="1"/>
  <c r="AH83" i="10"/>
  <c r="AI83" i="10" s="1"/>
  <c r="AH82" i="10"/>
  <c r="AJ82" i="10" s="1"/>
  <c r="AH81" i="10"/>
  <c r="AH80" i="10"/>
  <c r="AI80" i="10" s="1"/>
  <c r="AH79" i="10"/>
  <c r="AH78" i="10"/>
  <c r="AH77" i="10"/>
  <c r="AI77" i="10" s="1"/>
  <c r="AH76" i="10"/>
  <c r="AJ76" i="10" s="1"/>
  <c r="AH75" i="10"/>
  <c r="AJ75" i="10" s="1"/>
  <c r="AH74" i="10"/>
  <c r="AH73" i="10"/>
  <c r="AH72" i="10"/>
  <c r="AH71" i="10"/>
  <c r="AH70" i="10"/>
  <c r="AJ70" i="10" s="1"/>
  <c r="AH69" i="10"/>
  <c r="AH68" i="10"/>
  <c r="AJ68" i="10" s="1"/>
  <c r="AH67" i="10"/>
  <c r="AJ67" i="10" s="1"/>
  <c r="AH66" i="10"/>
  <c r="AJ66" i="10" s="1"/>
  <c r="AH65" i="10"/>
  <c r="AH64" i="10"/>
  <c r="AJ64" i="10" s="1"/>
  <c r="AH63" i="10"/>
  <c r="AI63" i="10" s="1"/>
  <c r="AH62" i="10"/>
  <c r="AJ62" i="10" s="1"/>
  <c r="AH61" i="10"/>
  <c r="AJ61" i="10" s="1"/>
  <c r="AH60" i="10"/>
  <c r="AH59" i="10"/>
  <c r="AH58" i="10"/>
  <c r="AH57" i="10"/>
  <c r="AI57" i="10" s="1"/>
  <c r="AH56" i="10"/>
  <c r="AI56" i="10" s="1"/>
  <c r="AH55" i="10"/>
  <c r="AH54" i="10"/>
  <c r="AH53" i="10"/>
  <c r="AH52" i="10"/>
  <c r="AJ52" i="10" s="1"/>
  <c r="AH51" i="10"/>
  <c r="AJ51" i="10" s="1"/>
  <c r="AH50" i="10"/>
  <c r="AJ50" i="10" s="1"/>
  <c r="AH49" i="10"/>
  <c r="AH48" i="10"/>
  <c r="AH47" i="10"/>
  <c r="AH46" i="10"/>
  <c r="AI46" i="10" s="1"/>
  <c r="AH45" i="10"/>
  <c r="AJ45" i="10" s="1"/>
  <c r="AH44" i="10"/>
  <c r="AJ44" i="10" s="1"/>
  <c r="AH43" i="10"/>
  <c r="AH42" i="10"/>
  <c r="AH41" i="10"/>
  <c r="AI41" i="10" s="1"/>
  <c r="AH40" i="10"/>
  <c r="AH39" i="10"/>
  <c r="AJ39" i="10" s="1"/>
  <c r="AH38" i="10"/>
  <c r="AI38" i="10" s="1"/>
  <c r="AH37" i="10"/>
  <c r="AH36" i="10"/>
  <c r="AH35" i="10"/>
  <c r="AI35" i="10" s="1"/>
  <c r="AH34" i="10"/>
  <c r="AJ34" i="10" s="1"/>
  <c r="AH33" i="10"/>
  <c r="AH32" i="10"/>
  <c r="AI32" i="10" s="1"/>
  <c r="AH31" i="10"/>
  <c r="AJ31" i="10" s="1"/>
  <c r="AH30" i="10"/>
  <c r="AH29" i="10"/>
  <c r="AJ29" i="10" s="1"/>
  <c r="AH28" i="10"/>
  <c r="AH27" i="10"/>
  <c r="AI27" i="10" s="1"/>
  <c r="AH26" i="10"/>
  <c r="AI26" i="10" s="1"/>
  <c r="AH25" i="10"/>
  <c r="AI25" i="10" s="1"/>
  <c r="AH24" i="10"/>
  <c r="AI24" i="10" s="1"/>
  <c r="AH23" i="10"/>
  <c r="AJ23" i="10" s="1"/>
  <c r="AH22" i="10"/>
  <c r="AH21" i="10"/>
  <c r="AH20" i="10"/>
  <c r="AH19" i="10"/>
  <c r="AH18" i="10"/>
  <c r="AJ18" i="10" s="1"/>
  <c r="AH17" i="10"/>
  <c r="AI17" i="10" s="1"/>
  <c r="AH16" i="10"/>
  <c r="AH15" i="10"/>
  <c r="AH14" i="10"/>
  <c r="AI14" i="10" s="1"/>
  <c r="AH13" i="10"/>
  <c r="AJ13" i="10" s="1"/>
  <c r="AH12" i="10"/>
  <c r="AH11" i="10"/>
  <c r="AJ11" i="10" s="1"/>
  <c r="AH10" i="10"/>
  <c r="AH9" i="10"/>
  <c r="AI9" i="10" s="1"/>
  <c r="AH8" i="10"/>
  <c r="AJ8" i="10" s="1"/>
  <c r="AH7" i="10"/>
  <c r="AI7" i="10" s="1"/>
  <c r="AH6" i="10"/>
  <c r="AI6" i="10" s="1"/>
  <c r="AE132" i="10"/>
  <c r="AG132" i="10" s="1"/>
  <c r="AE131" i="10"/>
  <c r="AE130" i="10"/>
  <c r="AE129" i="10"/>
  <c r="AE128" i="10"/>
  <c r="AG128" i="10" s="1"/>
  <c r="AE127" i="10"/>
  <c r="AF127" i="10" s="1"/>
  <c r="AE126" i="10"/>
  <c r="AF126" i="10" s="1"/>
  <c r="AE125" i="10"/>
  <c r="AF125" i="10" s="1"/>
  <c r="AE124" i="10"/>
  <c r="AG124" i="10" s="1"/>
  <c r="AE123" i="10"/>
  <c r="AF123" i="10" s="1"/>
  <c r="AE122" i="10"/>
  <c r="AG122" i="10" s="1"/>
  <c r="AE121" i="10"/>
  <c r="AF121" i="10" s="1"/>
  <c r="AE120" i="10"/>
  <c r="AF120" i="10" s="1"/>
  <c r="AE119" i="10"/>
  <c r="AF119" i="10" s="1"/>
  <c r="AE118" i="10"/>
  <c r="AF118" i="10" s="1"/>
  <c r="AE117" i="10"/>
  <c r="AG117" i="10" s="1"/>
  <c r="AE116" i="10"/>
  <c r="AG116" i="10" s="1"/>
  <c r="AE115" i="10"/>
  <c r="AF115" i="10" s="1"/>
  <c r="AE114" i="10"/>
  <c r="AE113" i="10"/>
  <c r="AF113" i="10" s="1"/>
  <c r="AE112" i="10"/>
  <c r="AE111" i="10"/>
  <c r="AE110" i="10"/>
  <c r="AE109" i="10"/>
  <c r="AE108" i="10"/>
  <c r="AE107" i="10"/>
  <c r="AE106" i="10"/>
  <c r="AE105" i="10"/>
  <c r="AF105" i="10" s="1"/>
  <c r="AE104" i="10"/>
  <c r="AE103" i="10"/>
  <c r="AF103" i="10" s="1"/>
  <c r="AE102" i="10"/>
  <c r="AF102" i="10" s="1"/>
  <c r="AE101" i="10"/>
  <c r="AF101" i="10" s="1"/>
  <c r="AE100" i="10"/>
  <c r="AE99" i="10"/>
  <c r="AF99" i="10" s="1"/>
  <c r="AE98" i="10"/>
  <c r="AE97" i="10"/>
  <c r="AF97" i="10" s="1"/>
  <c r="AE96" i="10"/>
  <c r="AE95" i="10"/>
  <c r="AF95" i="10" s="1"/>
  <c r="AE94" i="10"/>
  <c r="AE93" i="10"/>
  <c r="AF93" i="10" s="1"/>
  <c r="AE92" i="10"/>
  <c r="AF92" i="10" s="1"/>
  <c r="AE91" i="10"/>
  <c r="AE90" i="10"/>
  <c r="AG90" i="10" s="1"/>
  <c r="AE89" i="10"/>
  <c r="AE88" i="10"/>
  <c r="AF88" i="10" s="1"/>
  <c r="AE87" i="10"/>
  <c r="AF87" i="10" s="1"/>
  <c r="AE86" i="10"/>
  <c r="AE85" i="10"/>
  <c r="AE84" i="10"/>
  <c r="AG84" i="10" s="1"/>
  <c r="AE83" i="10"/>
  <c r="AF83" i="10" s="1"/>
  <c r="AE82" i="10"/>
  <c r="AE81" i="10"/>
  <c r="AE80" i="10"/>
  <c r="AE79" i="10"/>
  <c r="AE78" i="10"/>
  <c r="AE77" i="10"/>
  <c r="AE76" i="10"/>
  <c r="AG76" i="10" s="1"/>
  <c r="AE75" i="10"/>
  <c r="AF75" i="10" s="1"/>
  <c r="AE74" i="10"/>
  <c r="AE73" i="10"/>
  <c r="AF73" i="10" s="1"/>
  <c r="AE72" i="10"/>
  <c r="AF72" i="10" s="1"/>
  <c r="AE71" i="10"/>
  <c r="AG71" i="10" s="1"/>
  <c r="AE70" i="10"/>
  <c r="AE69" i="10"/>
  <c r="AF69" i="10" s="1"/>
  <c r="AE68" i="10"/>
  <c r="AF68" i="10" s="1"/>
  <c r="AE67" i="10"/>
  <c r="AF67" i="10" s="1"/>
  <c r="AE66" i="10"/>
  <c r="AG66" i="10" s="1"/>
  <c r="AE65" i="10"/>
  <c r="AE64" i="10"/>
  <c r="AE63" i="10"/>
  <c r="AE62" i="10"/>
  <c r="AF62" i="10" s="1"/>
  <c r="AE61" i="10"/>
  <c r="AE60" i="10"/>
  <c r="AG60" i="10" s="1"/>
  <c r="AE59" i="10"/>
  <c r="AF59" i="10" s="1"/>
  <c r="AE58" i="10"/>
  <c r="AE57" i="10"/>
  <c r="AF57" i="10" s="1"/>
  <c r="AE56" i="10"/>
  <c r="AG56" i="10" s="1"/>
  <c r="AE55" i="10"/>
  <c r="AF55" i="10" s="1"/>
  <c r="AE54" i="10"/>
  <c r="AG54" i="10" s="1"/>
  <c r="AE53" i="10"/>
  <c r="AE52" i="10"/>
  <c r="AE51" i="10"/>
  <c r="AE50" i="10"/>
  <c r="AE49" i="10"/>
  <c r="AF49" i="10" s="1"/>
  <c r="AE48" i="10"/>
  <c r="AE47" i="10"/>
  <c r="AF47" i="10" s="1"/>
  <c r="AE46" i="10"/>
  <c r="AG46" i="10" s="1"/>
  <c r="AE45" i="10"/>
  <c r="AE44" i="10"/>
  <c r="AE43" i="10"/>
  <c r="AG43" i="10" s="1"/>
  <c r="AE42" i="10"/>
  <c r="AG42" i="10" s="1"/>
  <c r="AE41" i="10"/>
  <c r="AF41" i="10" s="1"/>
  <c r="AE40" i="10"/>
  <c r="AG40" i="10" s="1"/>
  <c r="AE39" i="10"/>
  <c r="AE38" i="10"/>
  <c r="AG38" i="10" s="1"/>
  <c r="AE37" i="10"/>
  <c r="AE36" i="10"/>
  <c r="AE35" i="10"/>
  <c r="AE34" i="10"/>
  <c r="AG34" i="10" s="1"/>
  <c r="AE33" i="10"/>
  <c r="AE32" i="10"/>
  <c r="AG32" i="10" s="1"/>
  <c r="AE31" i="10"/>
  <c r="AE30" i="10"/>
  <c r="AG30" i="10" s="1"/>
  <c r="AE29" i="10"/>
  <c r="AG29" i="10" s="1"/>
  <c r="AE28" i="10"/>
  <c r="AG28" i="10" s="1"/>
  <c r="AE27" i="10"/>
  <c r="AF27" i="10" s="1"/>
  <c r="AE26" i="10"/>
  <c r="AE25" i="10"/>
  <c r="AG25" i="10" s="1"/>
  <c r="AE24" i="10"/>
  <c r="AE23" i="10"/>
  <c r="AE22" i="10"/>
  <c r="AF22" i="10" s="1"/>
  <c r="AE21" i="10"/>
  <c r="AG21" i="10" s="1"/>
  <c r="AE20" i="10"/>
  <c r="AE19" i="10"/>
  <c r="AE18" i="10"/>
  <c r="AE17" i="10"/>
  <c r="AE16" i="10"/>
  <c r="AG16" i="10" s="1"/>
  <c r="AE15" i="10"/>
  <c r="AE14" i="10"/>
  <c r="AE13" i="10"/>
  <c r="AF13" i="10" s="1"/>
  <c r="AE12" i="10"/>
  <c r="AF12" i="10" s="1"/>
  <c r="AE11" i="10"/>
  <c r="AE10" i="10"/>
  <c r="AG10" i="10" s="1"/>
  <c r="AE9" i="10"/>
  <c r="AE8" i="10"/>
  <c r="AG8" i="10" s="1"/>
  <c r="AE7" i="10"/>
  <c r="AE6" i="10"/>
  <c r="AB132" i="10"/>
  <c r="AB131" i="10"/>
  <c r="AB130" i="10"/>
  <c r="AB129" i="10"/>
  <c r="AD129" i="10" s="1"/>
  <c r="AB128" i="10"/>
  <c r="AB127" i="10"/>
  <c r="AC127" i="10" s="1"/>
  <c r="AB126" i="10"/>
  <c r="AB125" i="10"/>
  <c r="AD125" i="10" s="1"/>
  <c r="AB124" i="10"/>
  <c r="AD124" i="10" s="1"/>
  <c r="AB123" i="10"/>
  <c r="AB122" i="10"/>
  <c r="AC122" i="10" s="1"/>
  <c r="AB121" i="10"/>
  <c r="AD121" i="10" s="1"/>
  <c r="AB120" i="10"/>
  <c r="AB119" i="10"/>
  <c r="AB118" i="10"/>
  <c r="AB117" i="10"/>
  <c r="AB116" i="10"/>
  <c r="AC116" i="10" s="1"/>
  <c r="AB115" i="10"/>
  <c r="AB114" i="10"/>
  <c r="AB113" i="10"/>
  <c r="AD113" i="10" s="1"/>
  <c r="AB112" i="10"/>
  <c r="AD112" i="10" s="1"/>
  <c r="AB111" i="10"/>
  <c r="AC111" i="10" s="1"/>
  <c r="AB110" i="10"/>
  <c r="AB109" i="10"/>
  <c r="AB108" i="10"/>
  <c r="AB107" i="10"/>
  <c r="AC107" i="10" s="1"/>
  <c r="AB106" i="10"/>
  <c r="AB105" i="10"/>
  <c r="AC105" i="10" s="1"/>
  <c r="AB104" i="10"/>
  <c r="AC104" i="10" s="1"/>
  <c r="AB103" i="10"/>
  <c r="AB102" i="10"/>
  <c r="AB101" i="10"/>
  <c r="AC101" i="10" s="1"/>
  <c r="AB100" i="10"/>
  <c r="AB99" i="10"/>
  <c r="AC99" i="10" s="1"/>
  <c r="AB98" i="10"/>
  <c r="AD98" i="10" s="1"/>
  <c r="AB97" i="10"/>
  <c r="AB96" i="10"/>
  <c r="AD96" i="10" s="1"/>
  <c r="AB95" i="10"/>
  <c r="AD95" i="10" s="1"/>
  <c r="AB94" i="10"/>
  <c r="AC94" i="10" s="1"/>
  <c r="AB93" i="10"/>
  <c r="AC93" i="10" s="1"/>
  <c r="AB92" i="10"/>
  <c r="AB91" i="10"/>
  <c r="AB90" i="10"/>
  <c r="AD90" i="10" s="1"/>
  <c r="AB89" i="10"/>
  <c r="AC89" i="10" s="1"/>
  <c r="AB88" i="10"/>
  <c r="AD88" i="10" s="1"/>
  <c r="AB87" i="10"/>
  <c r="AC87" i="10" s="1"/>
  <c r="AB86" i="10"/>
  <c r="AB85" i="10"/>
  <c r="AB84" i="10"/>
  <c r="AD84" i="10" s="1"/>
  <c r="AB83" i="10"/>
  <c r="AC83" i="10" s="1"/>
  <c r="AB82" i="10"/>
  <c r="AB81" i="10"/>
  <c r="AD81" i="10" s="1"/>
  <c r="AB80" i="10"/>
  <c r="AD80" i="10" s="1"/>
  <c r="AB79" i="10"/>
  <c r="AC79" i="10" s="1"/>
  <c r="AB78" i="10"/>
  <c r="AB77" i="10"/>
  <c r="AC77" i="10" s="1"/>
  <c r="AB76" i="10"/>
  <c r="AD76" i="10" s="1"/>
  <c r="AB75" i="10"/>
  <c r="AB74" i="10"/>
  <c r="AB73" i="10"/>
  <c r="AD73" i="10" s="1"/>
  <c r="AB72" i="10"/>
  <c r="AB71" i="10"/>
  <c r="AC71" i="10" s="1"/>
  <c r="AB70" i="10"/>
  <c r="AB69" i="10"/>
  <c r="AC69" i="10" s="1"/>
  <c r="AB68" i="10"/>
  <c r="AD68" i="10" s="1"/>
  <c r="AB67" i="10"/>
  <c r="AC67" i="10" s="1"/>
  <c r="AB66" i="10"/>
  <c r="AB65" i="10"/>
  <c r="AB64" i="10"/>
  <c r="AD64" i="10" s="1"/>
  <c r="AB63" i="10"/>
  <c r="AC63" i="10" s="1"/>
  <c r="AB62" i="10"/>
  <c r="AB61" i="10"/>
  <c r="AC61" i="10" s="1"/>
  <c r="AB60" i="10"/>
  <c r="AC60" i="10" s="1"/>
  <c r="AB59" i="10"/>
  <c r="AD59" i="10" s="1"/>
  <c r="AB58" i="10"/>
  <c r="AD58" i="10" s="1"/>
  <c r="AB57" i="10"/>
  <c r="AB56" i="10"/>
  <c r="AC56" i="10" s="1"/>
  <c r="AB55" i="10"/>
  <c r="AB54" i="10"/>
  <c r="AC54" i="10" s="1"/>
  <c r="AB53" i="10"/>
  <c r="AC53" i="10" s="1"/>
  <c r="AB52" i="10"/>
  <c r="AB51" i="10"/>
  <c r="AC51" i="10" s="1"/>
  <c r="AB50" i="10"/>
  <c r="AB49" i="10"/>
  <c r="AB48" i="10"/>
  <c r="AD48" i="10" s="1"/>
  <c r="AB47" i="10"/>
  <c r="AC47" i="10" s="1"/>
  <c r="AB46" i="10"/>
  <c r="AC46" i="10" s="1"/>
  <c r="AB45" i="10"/>
  <c r="AC45" i="10" s="1"/>
  <c r="AB44" i="10"/>
  <c r="AC44" i="10" s="1"/>
  <c r="AB43" i="10"/>
  <c r="AB42" i="10"/>
  <c r="AC42" i="10" s="1"/>
  <c r="AB41" i="10"/>
  <c r="AB40" i="10"/>
  <c r="AB39" i="10"/>
  <c r="AC39" i="10" s="1"/>
  <c r="AB38" i="10"/>
  <c r="AD38" i="10" s="1"/>
  <c r="AB37" i="10"/>
  <c r="AC37" i="10" s="1"/>
  <c r="AB36" i="10"/>
  <c r="AB35" i="10"/>
  <c r="AB34" i="10"/>
  <c r="AD34" i="10" s="1"/>
  <c r="AB33" i="10"/>
  <c r="AB32" i="10"/>
  <c r="AB31" i="10"/>
  <c r="AD31" i="10" s="1"/>
  <c r="AB30" i="10"/>
  <c r="AB29" i="10"/>
  <c r="AD29" i="10" s="1"/>
  <c r="AB28" i="10"/>
  <c r="AB27" i="10"/>
  <c r="AB26" i="10"/>
  <c r="AB25" i="10"/>
  <c r="AC25" i="10" s="1"/>
  <c r="AB24" i="10"/>
  <c r="AB23" i="10"/>
  <c r="AD23" i="10" s="1"/>
  <c r="AB22" i="10"/>
  <c r="AC22" i="10" s="1"/>
  <c r="AB21" i="10"/>
  <c r="AB20" i="10"/>
  <c r="AD20" i="10" s="1"/>
  <c r="AB19" i="10"/>
  <c r="AB18" i="10"/>
  <c r="AD18" i="10" s="1"/>
  <c r="AB17" i="10"/>
  <c r="AB16" i="10"/>
  <c r="AD16" i="10" s="1"/>
  <c r="AB15" i="10"/>
  <c r="AB14" i="10"/>
  <c r="AC14" i="10" s="1"/>
  <c r="AB13" i="10"/>
  <c r="AC13" i="10" s="1"/>
  <c r="AB12" i="10"/>
  <c r="AD12" i="10" s="1"/>
  <c r="AB11" i="10"/>
  <c r="AC11" i="10" s="1"/>
  <c r="AB10" i="10"/>
  <c r="AB9" i="10"/>
  <c r="AB8" i="10"/>
  <c r="AC8" i="10" s="1"/>
  <c r="AB7" i="10"/>
  <c r="AC7" i="10" s="1"/>
  <c r="AB6" i="10"/>
  <c r="AA132" i="10"/>
  <c r="Z132" i="10"/>
  <c r="Y132" i="10"/>
  <c r="X132" i="10"/>
  <c r="W132" i="10"/>
  <c r="AA131" i="10"/>
  <c r="Z131" i="10"/>
  <c r="Y131" i="10"/>
  <c r="X131" i="10"/>
  <c r="W131" i="10"/>
  <c r="AA130" i="10"/>
  <c r="Z130" i="10"/>
  <c r="Y130" i="10"/>
  <c r="X130" i="10"/>
  <c r="W130" i="10"/>
  <c r="AA129" i="10"/>
  <c r="Z129" i="10"/>
  <c r="Y129" i="10"/>
  <c r="X129" i="10"/>
  <c r="W129" i="10"/>
  <c r="AA128" i="10"/>
  <c r="Z128" i="10"/>
  <c r="Y128" i="10"/>
  <c r="X128" i="10"/>
  <c r="W128" i="10"/>
  <c r="AA127" i="10"/>
  <c r="Z127" i="10"/>
  <c r="Y127" i="10"/>
  <c r="X127" i="10"/>
  <c r="W127" i="10"/>
  <c r="AA126" i="10"/>
  <c r="Z126" i="10"/>
  <c r="Y126" i="10"/>
  <c r="X126" i="10"/>
  <c r="W126" i="10"/>
  <c r="AA125" i="10"/>
  <c r="Z125" i="10"/>
  <c r="Y125" i="10"/>
  <c r="X125" i="10"/>
  <c r="W125" i="10"/>
  <c r="AA124" i="10"/>
  <c r="Z124" i="10"/>
  <c r="Y124" i="10"/>
  <c r="X124" i="10"/>
  <c r="W124" i="10"/>
  <c r="AA123" i="10"/>
  <c r="Z123" i="10"/>
  <c r="Y123" i="10"/>
  <c r="X123" i="10"/>
  <c r="W123" i="10"/>
  <c r="AA122" i="10"/>
  <c r="Z122" i="10"/>
  <c r="Y122" i="10"/>
  <c r="X122" i="10"/>
  <c r="W122" i="10"/>
  <c r="AA121" i="10"/>
  <c r="Z121" i="10"/>
  <c r="Y121" i="10"/>
  <c r="X121" i="10"/>
  <c r="W121" i="10"/>
  <c r="AA120" i="10"/>
  <c r="Z120" i="10"/>
  <c r="Y120" i="10"/>
  <c r="X120" i="10"/>
  <c r="W120" i="10"/>
  <c r="AA119" i="10"/>
  <c r="Z119" i="10"/>
  <c r="Y119" i="10"/>
  <c r="X119" i="10"/>
  <c r="W119" i="10"/>
  <c r="AA118" i="10"/>
  <c r="Z118" i="10"/>
  <c r="Y118" i="10"/>
  <c r="X118" i="10"/>
  <c r="W118" i="10"/>
  <c r="AA117" i="10"/>
  <c r="Z117" i="10"/>
  <c r="Y117" i="10"/>
  <c r="X117" i="10"/>
  <c r="W117" i="10"/>
  <c r="AA116" i="10"/>
  <c r="Z116" i="10"/>
  <c r="Y116" i="10"/>
  <c r="X116" i="10"/>
  <c r="W116" i="10"/>
  <c r="AA115" i="10"/>
  <c r="Z115" i="10"/>
  <c r="Y115" i="10"/>
  <c r="X115" i="10"/>
  <c r="W115" i="10"/>
  <c r="AA114" i="10"/>
  <c r="Z114" i="10"/>
  <c r="Y114" i="10"/>
  <c r="X114" i="10"/>
  <c r="W114" i="10"/>
  <c r="AA113" i="10"/>
  <c r="Z113" i="10"/>
  <c r="Y113" i="10"/>
  <c r="X113" i="10"/>
  <c r="W113" i="10"/>
  <c r="AA112" i="10"/>
  <c r="Z112" i="10"/>
  <c r="Y112" i="10"/>
  <c r="X112" i="10"/>
  <c r="W112" i="10"/>
  <c r="AA111" i="10"/>
  <c r="Z111" i="10"/>
  <c r="Y111" i="10"/>
  <c r="X111" i="10"/>
  <c r="W111" i="10"/>
  <c r="AA110" i="10"/>
  <c r="Z110" i="10"/>
  <c r="Y110" i="10"/>
  <c r="X110" i="10"/>
  <c r="W110" i="10"/>
  <c r="AA109" i="10"/>
  <c r="Z109" i="10"/>
  <c r="Y109" i="10"/>
  <c r="X109" i="10"/>
  <c r="W109" i="10"/>
  <c r="AA108" i="10"/>
  <c r="Z108" i="10"/>
  <c r="Y108" i="10"/>
  <c r="X108" i="10"/>
  <c r="W108" i="10"/>
  <c r="AA107" i="10"/>
  <c r="Z107" i="10"/>
  <c r="Y107" i="10"/>
  <c r="X107" i="10"/>
  <c r="W107" i="10"/>
  <c r="AA106" i="10"/>
  <c r="Z106" i="10"/>
  <c r="Y106" i="10"/>
  <c r="X106" i="10"/>
  <c r="W106" i="10"/>
  <c r="AA105" i="10"/>
  <c r="Z105" i="10"/>
  <c r="Y105" i="10"/>
  <c r="X105" i="10"/>
  <c r="W105" i="10"/>
  <c r="AA104" i="10"/>
  <c r="Z104" i="10"/>
  <c r="Y104" i="10"/>
  <c r="X104" i="10"/>
  <c r="W104" i="10"/>
  <c r="AA103" i="10"/>
  <c r="Z103" i="10"/>
  <c r="Y103" i="10"/>
  <c r="X103" i="10"/>
  <c r="W103" i="10"/>
  <c r="AA102" i="10"/>
  <c r="Z102" i="10"/>
  <c r="Y102" i="10"/>
  <c r="X102" i="10"/>
  <c r="W102" i="10"/>
  <c r="AA101" i="10"/>
  <c r="Z101" i="10"/>
  <c r="Y101" i="10"/>
  <c r="X101" i="10"/>
  <c r="W101" i="10"/>
  <c r="AA100" i="10"/>
  <c r="Z100" i="10"/>
  <c r="Y100" i="10"/>
  <c r="X100" i="10"/>
  <c r="W100" i="10"/>
  <c r="AA99" i="10"/>
  <c r="Z99" i="10"/>
  <c r="Y99" i="10"/>
  <c r="X99" i="10"/>
  <c r="W99" i="10"/>
  <c r="AA98" i="10"/>
  <c r="Z98" i="10"/>
  <c r="Y98" i="10"/>
  <c r="X98" i="10"/>
  <c r="W98" i="10"/>
  <c r="AA97" i="10"/>
  <c r="Z97" i="10"/>
  <c r="Y97" i="10"/>
  <c r="X97" i="10"/>
  <c r="W97" i="10"/>
  <c r="AA96" i="10"/>
  <c r="Z96" i="10"/>
  <c r="Y96" i="10"/>
  <c r="X96" i="10"/>
  <c r="W96" i="10"/>
  <c r="AA95" i="10"/>
  <c r="Z95" i="10"/>
  <c r="Y95" i="10"/>
  <c r="X95" i="10"/>
  <c r="W95" i="10"/>
  <c r="AA94" i="10"/>
  <c r="Z94" i="10"/>
  <c r="Y94" i="10"/>
  <c r="X94" i="10"/>
  <c r="W94" i="10"/>
  <c r="AA93" i="10"/>
  <c r="Z93" i="10"/>
  <c r="Y93" i="10"/>
  <c r="X93" i="10"/>
  <c r="W93" i="10"/>
  <c r="AA92" i="10"/>
  <c r="Z92" i="10"/>
  <c r="Y92" i="10"/>
  <c r="X92" i="10"/>
  <c r="W92" i="10"/>
  <c r="AA91" i="10"/>
  <c r="Z91" i="10"/>
  <c r="Y91" i="10"/>
  <c r="X91" i="10"/>
  <c r="W91" i="10"/>
  <c r="AA90" i="10"/>
  <c r="Z90" i="10"/>
  <c r="Y90" i="10"/>
  <c r="X90" i="10"/>
  <c r="W90" i="10"/>
  <c r="AA89" i="10"/>
  <c r="Z89" i="10"/>
  <c r="Y89" i="10"/>
  <c r="X89" i="10"/>
  <c r="W89" i="10"/>
  <c r="AA88" i="10"/>
  <c r="Z88" i="10"/>
  <c r="Y88" i="10"/>
  <c r="X88" i="10"/>
  <c r="W88" i="10"/>
  <c r="AA87" i="10"/>
  <c r="Z87" i="10"/>
  <c r="Y87" i="10"/>
  <c r="X87" i="10"/>
  <c r="W87" i="10"/>
  <c r="AA86" i="10"/>
  <c r="Z86" i="10"/>
  <c r="Y86" i="10"/>
  <c r="X86" i="10"/>
  <c r="W86" i="10"/>
  <c r="AA85" i="10"/>
  <c r="Z85" i="10"/>
  <c r="Y85" i="10"/>
  <c r="X85" i="10"/>
  <c r="W85" i="10"/>
  <c r="AA84" i="10"/>
  <c r="Z84" i="10"/>
  <c r="Y84" i="10"/>
  <c r="X84" i="10"/>
  <c r="W84" i="10"/>
  <c r="AA83" i="10"/>
  <c r="Z83" i="10"/>
  <c r="Y83" i="10"/>
  <c r="X83" i="10"/>
  <c r="W83" i="10"/>
  <c r="AA82" i="10"/>
  <c r="Z82" i="10"/>
  <c r="Y82" i="10"/>
  <c r="X82" i="10"/>
  <c r="W82" i="10"/>
  <c r="AA81" i="10"/>
  <c r="Z81" i="10"/>
  <c r="Y81" i="10"/>
  <c r="X81" i="10"/>
  <c r="W81" i="10"/>
  <c r="AA80" i="10"/>
  <c r="Z80" i="10"/>
  <c r="Y80" i="10"/>
  <c r="X80" i="10"/>
  <c r="W80" i="10"/>
  <c r="AA79" i="10"/>
  <c r="Z79" i="10"/>
  <c r="Y79" i="10"/>
  <c r="X79" i="10"/>
  <c r="W79" i="10"/>
  <c r="AA78" i="10"/>
  <c r="Z78" i="10"/>
  <c r="Y78" i="10"/>
  <c r="X78" i="10"/>
  <c r="W78" i="10"/>
  <c r="AA77" i="10"/>
  <c r="Z77" i="10"/>
  <c r="Y77" i="10"/>
  <c r="X77" i="10"/>
  <c r="W77" i="10"/>
  <c r="AA76" i="10"/>
  <c r="Z76" i="10"/>
  <c r="Y76" i="10"/>
  <c r="X76" i="10"/>
  <c r="W76" i="10"/>
  <c r="AA75" i="10"/>
  <c r="Z75" i="10"/>
  <c r="Y75" i="10"/>
  <c r="X75" i="10"/>
  <c r="W75" i="10"/>
  <c r="AA74" i="10"/>
  <c r="Z74" i="10"/>
  <c r="Y74" i="10"/>
  <c r="X74" i="10"/>
  <c r="W74" i="10"/>
  <c r="AA73" i="10"/>
  <c r="Z73" i="10"/>
  <c r="Y73" i="10"/>
  <c r="X73" i="10"/>
  <c r="W73" i="10"/>
  <c r="AA72" i="10"/>
  <c r="Z72" i="10"/>
  <c r="Y72" i="10"/>
  <c r="X72" i="10"/>
  <c r="W72" i="10"/>
  <c r="AA71" i="10"/>
  <c r="Z71" i="10"/>
  <c r="Y71" i="10"/>
  <c r="X71" i="10"/>
  <c r="W71" i="10"/>
  <c r="AA70" i="10"/>
  <c r="Z70" i="10"/>
  <c r="Y70" i="10"/>
  <c r="X70" i="10"/>
  <c r="W70" i="10"/>
  <c r="AA69" i="10"/>
  <c r="Z69" i="10"/>
  <c r="Y69" i="10"/>
  <c r="X69" i="10"/>
  <c r="W69" i="10"/>
  <c r="AA68" i="10"/>
  <c r="Z68" i="10"/>
  <c r="Y68" i="10"/>
  <c r="X68" i="10"/>
  <c r="W68" i="10"/>
  <c r="AA67" i="10"/>
  <c r="Z67" i="10"/>
  <c r="Y67" i="10"/>
  <c r="X67" i="10"/>
  <c r="W67" i="10"/>
  <c r="AA66" i="10"/>
  <c r="Z66" i="10"/>
  <c r="Y66" i="10"/>
  <c r="X66" i="10"/>
  <c r="W66" i="10"/>
  <c r="AA65" i="10"/>
  <c r="Z65" i="10"/>
  <c r="Y65" i="10"/>
  <c r="X65" i="10"/>
  <c r="W65" i="10"/>
  <c r="AA64" i="10"/>
  <c r="Z64" i="10"/>
  <c r="Y64" i="10"/>
  <c r="X64" i="10"/>
  <c r="W64" i="10"/>
  <c r="AA63" i="10"/>
  <c r="Z63" i="10"/>
  <c r="Y63" i="10"/>
  <c r="X63" i="10"/>
  <c r="W63" i="10"/>
  <c r="AA62" i="10"/>
  <c r="Z62" i="10"/>
  <c r="Y62" i="10"/>
  <c r="X62" i="10"/>
  <c r="W62" i="10"/>
  <c r="AA61" i="10"/>
  <c r="Z61" i="10"/>
  <c r="Y61" i="10"/>
  <c r="X61" i="10"/>
  <c r="W61" i="10"/>
  <c r="AA60" i="10"/>
  <c r="Z60" i="10"/>
  <c r="Y60" i="10"/>
  <c r="X60" i="10"/>
  <c r="W60" i="10"/>
  <c r="AA59" i="10"/>
  <c r="Z59" i="10"/>
  <c r="Y59" i="10"/>
  <c r="X59" i="10"/>
  <c r="W59" i="10"/>
  <c r="AA58" i="10"/>
  <c r="Z58" i="10"/>
  <c r="Y58" i="10"/>
  <c r="X58" i="10"/>
  <c r="W58" i="10"/>
  <c r="AA57" i="10"/>
  <c r="Z57" i="10"/>
  <c r="Y57" i="10"/>
  <c r="X57" i="10"/>
  <c r="W57" i="10"/>
  <c r="AA56" i="10"/>
  <c r="Z56" i="10"/>
  <c r="Y56" i="10"/>
  <c r="X56" i="10"/>
  <c r="W56" i="10"/>
  <c r="AA55" i="10"/>
  <c r="Z55" i="10"/>
  <c r="Y55" i="10"/>
  <c r="X55" i="10"/>
  <c r="W55" i="10"/>
  <c r="AA54" i="10"/>
  <c r="Z54" i="10"/>
  <c r="Y54" i="10"/>
  <c r="X54" i="10"/>
  <c r="W54" i="10"/>
  <c r="AA53" i="10"/>
  <c r="Z53" i="10"/>
  <c r="Y53" i="10"/>
  <c r="X53" i="10"/>
  <c r="W53" i="10"/>
  <c r="AA52" i="10"/>
  <c r="Z52" i="10"/>
  <c r="Y52" i="10"/>
  <c r="X52" i="10"/>
  <c r="W52" i="10"/>
  <c r="AA51" i="10"/>
  <c r="Z51" i="10"/>
  <c r="Y51" i="10"/>
  <c r="X51" i="10"/>
  <c r="W51" i="10"/>
  <c r="AA50" i="10"/>
  <c r="Z50" i="10"/>
  <c r="Y50" i="10"/>
  <c r="X50" i="10"/>
  <c r="W50" i="10"/>
  <c r="AA49" i="10"/>
  <c r="Z49" i="10"/>
  <c r="Y49" i="10"/>
  <c r="X49" i="10"/>
  <c r="W49" i="10"/>
  <c r="AA48" i="10"/>
  <c r="Z48" i="10"/>
  <c r="Y48" i="10"/>
  <c r="X48" i="10"/>
  <c r="W48" i="10"/>
  <c r="AA47" i="10"/>
  <c r="Z47" i="10"/>
  <c r="Y47" i="10"/>
  <c r="X47" i="10"/>
  <c r="W47" i="10"/>
  <c r="AA46" i="10"/>
  <c r="Z46" i="10"/>
  <c r="Y46" i="10"/>
  <c r="X46" i="10"/>
  <c r="W46" i="10"/>
  <c r="AA45" i="10"/>
  <c r="Z45" i="10"/>
  <c r="Y45" i="10"/>
  <c r="X45" i="10"/>
  <c r="W45" i="10"/>
  <c r="AA44" i="10"/>
  <c r="Z44" i="10"/>
  <c r="Y44" i="10"/>
  <c r="X44" i="10"/>
  <c r="W44" i="10"/>
  <c r="AA43" i="10"/>
  <c r="Z43" i="10"/>
  <c r="Y43" i="10"/>
  <c r="X43" i="10"/>
  <c r="W43" i="10"/>
  <c r="AA42" i="10"/>
  <c r="Z42" i="10"/>
  <c r="Y42" i="10"/>
  <c r="X42" i="10"/>
  <c r="W42" i="10"/>
  <c r="AA41" i="10"/>
  <c r="Z41" i="10"/>
  <c r="Y41" i="10"/>
  <c r="X41" i="10"/>
  <c r="W41" i="10"/>
  <c r="AA40" i="10"/>
  <c r="Z40" i="10"/>
  <c r="Y40" i="10"/>
  <c r="X40" i="10"/>
  <c r="W40" i="10"/>
  <c r="AA39" i="10"/>
  <c r="Z39" i="10"/>
  <c r="Y39" i="10"/>
  <c r="X39" i="10"/>
  <c r="W39" i="10"/>
  <c r="AA38" i="10"/>
  <c r="Z38" i="10"/>
  <c r="Y38" i="10"/>
  <c r="X38" i="10"/>
  <c r="W38" i="10"/>
  <c r="AA37" i="10"/>
  <c r="Z37" i="10"/>
  <c r="Y37" i="10"/>
  <c r="X37" i="10"/>
  <c r="W37" i="10"/>
  <c r="AA36" i="10"/>
  <c r="Z36" i="10"/>
  <c r="Y36" i="10"/>
  <c r="X36" i="10"/>
  <c r="W36" i="10"/>
  <c r="AA35" i="10"/>
  <c r="Z35" i="10"/>
  <c r="Y35" i="10"/>
  <c r="X35" i="10"/>
  <c r="W35" i="10"/>
  <c r="AA34" i="10"/>
  <c r="Z34" i="10"/>
  <c r="Y34" i="10"/>
  <c r="X34" i="10"/>
  <c r="W34" i="10"/>
  <c r="AA33" i="10"/>
  <c r="Z33" i="10"/>
  <c r="Y33" i="10"/>
  <c r="X33" i="10"/>
  <c r="W33" i="10"/>
  <c r="AA32" i="10"/>
  <c r="Z32" i="10"/>
  <c r="Y32" i="10"/>
  <c r="X32" i="10"/>
  <c r="W32" i="10"/>
  <c r="AA31" i="10"/>
  <c r="Z31" i="10"/>
  <c r="Y31" i="10"/>
  <c r="X31" i="10"/>
  <c r="W31" i="10"/>
  <c r="AA30" i="10"/>
  <c r="Z30" i="10"/>
  <c r="Y30" i="10"/>
  <c r="X30" i="10"/>
  <c r="W30" i="10"/>
  <c r="AA29" i="10"/>
  <c r="Z29" i="10"/>
  <c r="Y29" i="10"/>
  <c r="X29" i="10"/>
  <c r="W29" i="10"/>
  <c r="AA28" i="10"/>
  <c r="Z28" i="10"/>
  <c r="Y28" i="10"/>
  <c r="X28" i="10"/>
  <c r="W28" i="10"/>
  <c r="AA27" i="10"/>
  <c r="Z27" i="10"/>
  <c r="Y27" i="10"/>
  <c r="X27" i="10"/>
  <c r="W27" i="10"/>
  <c r="AA26" i="10"/>
  <c r="Z26" i="10"/>
  <c r="Y26" i="10"/>
  <c r="X26" i="10"/>
  <c r="W26" i="10"/>
  <c r="AA25" i="10"/>
  <c r="Z25" i="10"/>
  <c r="Y25" i="10"/>
  <c r="X25" i="10"/>
  <c r="W25" i="10"/>
  <c r="AA24" i="10"/>
  <c r="Z24" i="10"/>
  <c r="Y24" i="10"/>
  <c r="X24" i="10"/>
  <c r="W24" i="10"/>
  <c r="AA23" i="10"/>
  <c r="Z23" i="10"/>
  <c r="Y23" i="10"/>
  <c r="X23" i="10"/>
  <c r="W23" i="10"/>
  <c r="AA22" i="10"/>
  <c r="Z22" i="10"/>
  <c r="Y22" i="10"/>
  <c r="X22" i="10"/>
  <c r="W22" i="10"/>
  <c r="AA21" i="10"/>
  <c r="Z21" i="10"/>
  <c r="Y21" i="10"/>
  <c r="X21" i="10"/>
  <c r="W21" i="10"/>
  <c r="AA20" i="10"/>
  <c r="Z20" i="10"/>
  <c r="Y20" i="10"/>
  <c r="X20" i="10"/>
  <c r="W20" i="10"/>
  <c r="AA19" i="10"/>
  <c r="Z19" i="10"/>
  <c r="Y19" i="10"/>
  <c r="X19" i="10"/>
  <c r="W19" i="10"/>
  <c r="AA18" i="10"/>
  <c r="Z18" i="10"/>
  <c r="Y18" i="10"/>
  <c r="X18" i="10"/>
  <c r="W18" i="10"/>
  <c r="AA17" i="10"/>
  <c r="Z17" i="10"/>
  <c r="Y17" i="10"/>
  <c r="X17" i="10"/>
  <c r="W17" i="10"/>
  <c r="AA16" i="10"/>
  <c r="Z16" i="10"/>
  <c r="Y16" i="10"/>
  <c r="X16" i="10"/>
  <c r="W16" i="10"/>
  <c r="AA15" i="10"/>
  <c r="Z15" i="10"/>
  <c r="Y15" i="10"/>
  <c r="X15" i="10"/>
  <c r="W15" i="10"/>
  <c r="AA14" i="10"/>
  <c r="Z14" i="10"/>
  <c r="Y14" i="10"/>
  <c r="X14" i="10"/>
  <c r="W14" i="10"/>
  <c r="AA13" i="10"/>
  <c r="Z13" i="10"/>
  <c r="Y13" i="10"/>
  <c r="X13" i="10"/>
  <c r="W13" i="10"/>
  <c r="AA12" i="10"/>
  <c r="Z12" i="10"/>
  <c r="Y12" i="10"/>
  <c r="X12" i="10"/>
  <c r="W12" i="10"/>
  <c r="AA11" i="10"/>
  <c r="Z11" i="10"/>
  <c r="Y11" i="10"/>
  <c r="X11" i="10"/>
  <c r="W11" i="10"/>
  <c r="AA10" i="10"/>
  <c r="Z10" i="10"/>
  <c r="Y10" i="10"/>
  <c r="X10" i="10"/>
  <c r="W10" i="10"/>
  <c r="AA9" i="10"/>
  <c r="Z9" i="10"/>
  <c r="Y9" i="10"/>
  <c r="X9" i="10"/>
  <c r="W9" i="10"/>
  <c r="AA8" i="10"/>
  <c r="Z8" i="10"/>
  <c r="Y8" i="10"/>
  <c r="X8" i="10"/>
  <c r="W8" i="10"/>
  <c r="AA7" i="10"/>
  <c r="Z7" i="10"/>
  <c r="Y7" i="10"/>
  <c r="X7" i="10"/>
  <c r="W7" i="10"/>
  <c r="AA6" i="10"/>
  <c r="Z6" i="10"/>
  <c r="Y6" i="10"/>
  <c r="X6" i="10"/>
  <c r="W6" i="10"/>
  <c r="L132" i="10"/>
  <c r="N132" i="10" s="1"/>
  <c r="L131" i="10"/>
  <c r="N131" i="10" s="1"/>
  <c r="L130" i="10"/>
  <c r="L129" i="10"/>
  <c r="M129" i="10" s="1"/>
  <c r="L128" i="10"/>
  <c r="M128" i="10" s="1"/>
  <c r="L127" i="10"/>
  <c r="L126" i="10"/>
  <c r="L125" i="10"/>
  <c r="M125" i="10" s="1"/>
  <c r="L124" i="10"/>
  <c r="L123" i="10"/>
  <c r="M123" i="10" s="1"/>
  <c r="L122" i="10"/>
  <c r="M122" i="10" s="1"/>
  <c r="L121" i="10"/>
  <c r="N121" i="10" s="1"/>
  <c r="L120" i="10"/>
  <c r="L119" i="10"/>
  <c r="M119" i="10" s="1"/>
  <c r="L118" i="10"/>
  <c r="N118" i="10" s="1"/>
  <c r="L117" i="10"/>
  <c r="L116" i="10"/>
  <c r="N116" i="10" s="1"/>
  <c r="L115" i="10"/>
  <c r="N115" i="10" s="1"/>
  <c r="L114" i="10"/>
  <c r="N114" i="10" s="1"/>
  <c r="L113" i="10"/>
  <c r="L112" i="10"/>
  <c r="L111" i="10"/>
  <c r="M111" i="10" s="1"/>
  <c r="L110" i="10"/>
  <c r="L109" i="10"/>
  <c r="L108" i="10"/>
  <c r="L107" i="10"/>
  <c r="L106" i="10"/>
  <c r="L105" i="10"/>
  <c r="M105" i="10" s="1"/>
  <c r="L104" i="10"/>
  <c r="M104" i="10" s="1"/>
  <c r="L103" i="10"/>
  <c r="M103" i="10" s="1"/>
  <c r="L102" i="10"/>
  <c r="L101" i="10"/>
  <c r="M101" i="10" s="1"/>
  <c r="L100" i="10"/>
  <c r="N100" i="10" s="1"/>
  <c r="L99" i="10"/>
  <c r="N99" i="10" s="1"/>
  <c r="L98" i="10"/>
  <c r="N98" i="10" s="1"/>
  <c r="L97" i="10"/>
  <c r="L96" i="10"/>
  <c r="N96" i="10" s="1"/>
  <c r="L95" i="10"/>
  <c r="L94" i="10"/>
  <c r="M94" i="10" s="1"/>
  <c r="L93" i="10"/>
  <c r="L92" i="10"/>
  <c r="L91" i="10"/>
  <c r="L90" i="10"/>
  <c r="N90" i="10" s="1"/>
  <c r="L89" i="10"/>
  <c r="M89" i="10" s="1"/>
  <c r="L88" i="10"/>
  <c r="L87" i="10"/>
  <c r="M87" i="10" s="1"/>
  <c r="L86" i="10"/>
  <c r="L85" i="10"/>
  <c r="L84" i="10"/>
  <c r="L83" i="10"/>
  <c r="M83" i="10" s="1"/>
  <c r="L82" i="10"/>
  <c r="N82" i="10" s="1"/>
  <c r="L81" i="10"/>
  <c r="M81" i="10" s="1"/>
  <c r="L80" i="10"/>
  <c r="L79" i="10"/>
  <c r="L78" i="10"/>
  <c r="L77" i="10"/>
  <c r="L76" i="10"/>
  <c r="L75" i="10"/>
  <c r="M75" i="10" s="1"/>
  <c r="L74" i="10"/>
  <c r="N74" i="10" s="1"/>
  <c r="L73" i="10"/>
  <c r="L72" i="10"/>
  <c r="L71" i="10"/>
  <c r="L70" i="10"/>
  <c r="L69" i="10"/>
  <c r="N69" i="10" s="1"/>
  <c r="L68" i="10"/>
  <c r="M68" i="10" s="1"/>
  <c r="L67" i="10"/>
  <c r="M67" i="10" s="1"/>
  <c r="L66" i="10"/>
  <c r="L65" i="10"/>
  <c r="M65" i="10" s="1"/>
  <c r="L64" i="10"/>
  <c r="N64" i="10" s="1"/>
  <c r="L63" i="10"/>
  <c r="L62" i="10"/>
  <c r="L61" i="10"/>
  <c r="N61" i="10" s="1"/>
  <c r="L60" i="10"/>
  <c r="M60" i="10" s="1"/>
  <c r="L59" i="10"/>
  <c r="M59" i="10" s="1"/>
  <c r="L58" i="10"/>
  <c r="L57" i="10"/>
  <c r="M57" i="10" s="1"/>
  <c r="L56" i="10"/>
  <c r="L55" i="10"/>
  <c r="M55" i="10" s="1"/>
  <c r="L54" i="10"/>
  <c r="N54" i="10" s="1"/>
  <c r="L53" i="10"/>
  <c r="N53" i="10" s="1"/>
  <c r="L52" i="10"/>
  <c r="L51" i="10"/>
  <c r="L50" i="10"/>
  <c r="L49" i="10"/>
  <c r="N49" i="10" s="1"/>
  <c r="L48" i="10"/>
  <c r="N48" i="10" s="1"/>
  <c r="L47" i="10"/>
  <c r="M47" i="10" s="1"/>
  <c r="L46" i="10"/>
  <c r="N46" i="10" s="1"/>
  <c r="L45" i="10"/>
  <c r="L44" i="10"/>
  <c r="N44" i="10" s="1"/>
  <c r="L43" i="10"/>
  <c r="M43" i="10" s="1"/>
  <c r="L42" i="10"/>
  <c r="M42" i="10" s="1"/>
  <c r="L41" i="10"/>
  <c r="M41" i="10" s="1"/>
  <c r="L40" i="10"/>
  <c r="M40" i="10" s="1"/>
  <c r="L39" i="10"/>
  <c r="M39" i="10" s="1"/>
  <c r="L38" i="10"/>
  <c r="L37" i="10"/>
  <c r="M37" i="10" s="1"/>
  <c r="L36" i="10"/>
  <c r="N36" i="10" s="1"/>
  <c r="L35" i="10"/>
  <c r="M35" i="10" s="1"/>
  <c r="L34" i="10"/>
  <c r="M34" i="10" s="1"/>
  <c r="L33" i="10"/>
  <c r="M33" i="10" s="1"/>
  <c r="L32" i="10"/>
  <c r="N32" i="10" s="1"/>
  <c r="L31" i="10"/>
  <c r="M31" i="10" s="1"/>
  <c r="L30" i="10"/>
  <c r="L29" i="10"/>
  <c r="N29" i="10" s="1"/>
  <c r="L28" i="10"/>
  <c r="L27" i="10"/>
  <c r="L26" i="10"/>
  <c r="L25" i="10"/>
  <c r="N25" i="10" s="1"/>
  <c r="L24" i="10"/>
  <c r="N24" i="10" s="1"/>
  <c r="L23" i="10"/>
  <c r="L22" i="10"/>
  <c r="M22" i="10" s="1"/>
  <c r="L21" i="10"/>
  <c r="N21" i="10" s="1"/>
  <c r="L20" i="10"/>
  <c r="L19" i="10"/>
  <c r="M19" i="10" s="1"/>
  <c r="L18" i="10"/>
  <c r="N18" i="10" s="1"/>
  <c r="L17" i="10"/>
  <c r="M17" i="10" s="1"/>
  <c r="L16" i="10"/>
  <c r="N16" i="10" s="1"/>
  <c r="L15" i="10"/>
  <c r="M15" i="10" s="1"/>
  <c r="L14" i="10"/>
  <c r="L13" i="10"/>
  <c r="L12" i="10"/>
  <c r="N12" i="10" s="1"/>
  <c r="L11" i="10"/>
  <c r="M11" i="10" s="1"/>
  <c r="L10" i="10"/>
  <c r="L9" i="10"/>
  <c r="M9" i="10" s="1"/>
  <c r="L8" i="10"/>
  <c r="N8" i="10" s="1"/>
  <c r="L7" i="10"/>
  <c r="M7" i="10" s="1"/>
  <c r="L6" i="10"/>
  <c r="I132" i="10"/>
  <c r="I131" i="10"/>
  <c r="I130" i="10"/>
  <c r="K130" i="10" s="1"/>
  <c r="I129" i="10"/>
  <c r="I128" i="10"/>
  <c r="I127" i="10"/>
  <c r="I126" i="10"/>
  <c r="K126" i="10" s="1"/>
  <c r="I125" i="10"/>
  <c r="I124" i="10"/>
  <c r="K124" i="10" s="1"/>
  <c r="I123" i="10"/>
  <c r="J123" i="10" s="1"/>
  <c r="I122" i="10"/>
  <c r="I121" i="10"/>
  <c r="K121" i="10" s="1"/>
  <c r="I120" i="10"/>
  <c r="J120" i="10" s="1"/>
  <c r="I119" i="10"/>
  <c r="I118" i="10"/>
  <c r="I117" i="10"/>
  <c r="K117" i="10" s="1"/>
  <c r="I116" i="10"/>
  <c r="J116" i="10" s="1"/>
  <c r="I115" i="10"/>
  <c r="I114" i="10"/>
  <c r="I113" i="10"/>
  <c r="J113" i="10" s="1"/>
  <c r="I112" i="10"/>
  <c r="I111" i="10"/>
  <c r="I110" i="10"/>
  <c r="K110" i="10" s="1"/>
  <c r="I109" i="10"/>
  <c r="I108" i="10"/>
  <c r="K108" i="10" s="1"/>
  <c r="I107" i="10"/>
  <c r="I106" i="10"/>
  <c r="K106" i="10" s="1"/>
  <c r="I105" i="10"/>
  <c r="K105" i="10" s="1"/>
  <c r="I104" i="10"/>
  <c r="K104" i="10" s="1"/>
  <c r="I103" i="10"/>
  <c r="K103" i="10" s="1"/>
  <c r="I102" i="10"/>
  <c r="I101" i="10"/>
  <c r="J101" i="10" s="1"/>
  <c r="I100" i="10"/>
  <c r="I99" i="10"/>
  <c r="I98" i="10"/>
  <c r="J98" i="10" s="1"/>
  <c r="I97" i="10"/>
  <c r="J97" i="10" s="1"/>
  <c r="I96" i="10"/>
  <c r="K96" i="10" s="1"/>
  <c r="I95" i="10"/>
  <c r="K95" i="10" s="1"/>
  <c r="I94" i="10"/>
  <c r="J94" i="10" s="1"/>
  <c r="I93" i="10"/>
  <c r="I92" i="10"/>
  <c r="J92" i="10" s="1"/>
  <c r="I91" i="10"/>
  <c r="J91" i="10" s="1"/>
  <c r="I90" i="10"/>
  <c r="K90" i="10" s="1"/>
  <c r="I89" i="10"/>
  <c r="I88" i="10"/>
  <c r="I87" i="10"/>
  <c r="K87" i="10" s="1"/>
  <c r="I86" i="10"/>
  <c r="I85" i="10"/>
  <c r="K85" i="10" s="1"/>
  <c r="I84" i="10"/>
  <c r="I83" i="10"/>
  <c r="I82" i="10"/>
  <c r="J82" i="10" s="1"/>
  <c r="I81" i="10"/>
  <c r="I80" i="10"/>
  <c r="K80" i="10" s="1"/>
  <c r="I79" i="10"/>
  <c r="I78" i="10"/>
  <c r="I77" i="10"/>
  <c r="K77" i="10" s="1"/>
  <c r="I76" i="10"/>
  <c r="I75" i="10"/>
  <c r="J75" i="10" s="1"/>
  <c r="I74" i="10"/>
  <c r="K74" i="10" s="1"/>
  <c r="I73" i="10"/>
  <c r="J73" i="10" s="1"/>
  <c r="I72" i="10"/>
  <c r="I71" i="10"/>
  <c r="J71" i="10" s="1"/>
  <c r="I70" i="10"/>
  <c r="K70" i="10" s="1"/>
  <c r="I69" i="10"/>
  <c r="K69" i="10" s="1"/>
  <c r="I68" i="10"/>
  <c r="K68" i="10" s="1"/>
  <c r="I67" i="10"/>
  <c r="J67" i="10" s="1"/>
  <c r="I66" i="10"/>
  <c r="I65" i="10"/>
  <c r="J65" i="10" s="1"/>
  <c r="I64" i="10"/>
  <c r="K64" i="10" s="1"/>
  <c r="I63" i="10"/>
  <c r="J63" i="10" s="1"/>
  <c r="I62" i="10"/>
  <c r="I61" i="10"/>
  <c r="K61" i="10" s="1"/>
  <c r="I60" i="10"/>
  <c r="I59" i="10"/>
  <c r="K59" i="10" s="1"/>
  <c r="I58" i="10"/>
  <c r="I57" i="10"/>
  <c r="I56" i="10"/>
  <c r="I55" i="10"/>
  <c r="I54" i="10"/>
  <c r="K54" i="10" s="1"/>
  <c r="I53" i="10"/>
  <c r="I52" i="10"/>
  <c r="I51" i="10"/>
  <c r="I50" i="10"/>
  <c r="K50" i="10" s="1"/>
  <c r="I49" i="10"/>
  <c r="I48" i="10"/>
  <c r="I47" i="10"/>
  <c r="K47" i="10" s="1"/>
  <c r="I46" i="10"/>
  <c r="K46" i="10" s="1"/>
  <c r="I45" i="10"/>
  <c r="I44" i="10"/>
  <c r="K44" i="10" s="1"/>
  <c r="I43" i="10"/>
  <c r="I42" i="10"/>
  <c r="J42" i="10" s="1"/>
  <c r="I41" i="10"/>
  <c r="I40" i="10"/>
  <c r="K40" i="10" s="1"/>
  <c r="I39" i="10"/>
  <c r="K39" i="10" s="1"/>
  <c r="I38" i="10"/>
  <c r="I37" i="10"/>
  <c r="J37" i="10" s="1"/>
  <c r="I36" i="10"/>
  <c r="J36" i="10" s="1"/>
  <c r="I35" i="10"/>
  <c r="K35" i="10" s="1"/>
  <c r="I34" i="10"/>
  <c r="J34" i="10" s="1"/>
  <c r="I33" i="10"/>
  <c r="J33" i="10" s="1"/>
  <c r="I32" i="10"/>
  <c r="I31" i="10"/>
  <c r="J31" i="10" s="1"/>
  <c r="I30" i="10"/>
  <c r="I29" i="10"/>
  <c r="I28" i="10"/>
  <c r="K28" i="10" s="1"/>
  <c r="I27" i="10"/>
  <c r="J27" i="10" s="1"/>
  <c r="I26" i="10"/>
  <c r="I25" i="10"/>
  <c r="I24" i="10"/>
  <c r="I23" i="10"/>
  <c r="J23" i="10" s="1"/>
  <c r="I22" i="10"/>
  <c r="I21" i="10"/>
  <c r="I20" i="10"/>
  <c r="J20" i="10" s="1"/>
  <c r="I19" i="10"/>
  <c r="I18" i="10"/>
  <c r="I17" i="10"/>
  <c r="J17" i="10" s="1"/>
  <c r="I16" i="10"/>
  <c r="K16" i="10" s="1"/>
  <c r="I15" i="10"/>
  <c r="I14" i="10"/>
  <c r="I13" i="10"/>
  <c r="J13" i="10" s="1"/>
  <c r="I12" i="10"/>
  <c r="I11" i="10"/>
  <c r="J11" i="10" s="1"/>
  <c r="I10" i="10"/>
  <c r="K10" i="10" s="1"/>
  <c r="I9" i="10"/>
  <c r="J9" i="10" s="1"/>
  <c r="I8" i="10"/>
  <c r="J8" i="10" s="1"/>
  <c r="I7" i="10"/>
  <c r="J7" i="10" s="1"/>
  <c r="I6" i="10"/>
  <c r="K6" i="10" s="1"/>
  <c r="F18" i="10"/>
  <c r="G18" i="10" s="1"/>
  <c r="F30" i="10"/>
  <c r="F42" i="10"/>
  <c r="F74" i="10"/>
  <c r="F102" i="10"/>
  <c r="F106" i="10"/>
  <c r="H106" i="10" s="1"/>
  <c r="F7" i="10"/>
  <c r="G7" i="10" s="1"/>
  <c r="F8" i="10"/>
  <c r="F9" i="10"/>
  <c r="F10" i="10"/>
  <c r="F11" i="10"/>
  <c r="F12" i="10"/>
  <c r="G12" i="10" s="1"/>
  <c r="F13" i="10"/>
  <c r="H13" i="10" s="1"/>
  <c r="F14" i="10"/>
  <c r="G14" i="10" s="1"/>
  <c r="F15" i="10"/>
  <c r="H15" i="10" s="1"/>
  <c r="F16" i="10"/>
  <c r="G16" i="10" s="1"/>
  <c r="F17" i="10"/>
  <c r="G17" i="10" s="1"/>
  <c r="F19" i="10"/>
  <c r="F20" i="10"/>
  <c r="H20" i="10" s="1"/>
  <c r="F21" i="10"/>
  <c r="G21" i="10" s="1"/>
  <c r="F22" i="10"/>
  <c r="F23" i="10"/>
  <c r="H23" i="10" s="1"/>
  <c r="F24" i="10"/>
  <c r="F25" i="10"/>
  <c r="F26" i="10"/>
  <c r="H26" i="10" s="1"/>
  <c r="F27" i="10"/>
  <c r="F28" i="10"/>
  <c r="G28" i="10" s="1"/>
  <c r="F29" i="10"/>
  <c r="H29" i="10" s="1"/>
  <c r="F31" i="10"/>
  <c r="H31" i="10" s="1"/>
  <c r="F32" i="10"/>
  <c r="F33" i="10"/>
  <c r="G33" i="10" s="1"/>
  <c r="F34" i="10"/>
  <c r="F35" i="10"/>
  <c r="H35" i="10" s="1"/>
  <c r="F36" i="10"/>
  <c r="F37" i="10"/>
  <c r="G37" i="10" s="1"/>
  <c r="F38" i="10"/>
  <c r="F39" i="10"/>
  <c r="G39" i="10" s="1"/>
  <c r="F40" i="10"/>
  <c r="F41" i="10"/>
  <c r="F43" i="10"/>
  <c r="F44" i="10"/>
  <c r="F45" i="10"/>
  <c r="G45" i="10" s="1"/>
  <c r="F46" i="10"/>
  <c r="G46" i="10" s="1"/>
  <c r="F47" i="10"/>
  <c r="F48" i="10"/>
  <c r="F49" i="10"/>
  <c r="F50" i="10"/>
  <c r="H50" i="10" s="1"/>
  <c r="F51" i="10"/>
  <c r="H51" i="10" s="1"/>
  <c r="F52" i="10"/>
  <c r="G52" i="10" s="1"/>
  <c r="F53" i="10"/>
  <c r="F54" i="10"/>
  <c r="F55" i="10"/>
  <c r="H55" i="10" s="1"/>
  <c r="F56" i="10"/>
  <c r="F57" i="10"/>
  <c r="F58" i="10"/>
  <c r="F59" i="10"/>
  <c r="G59" i="10" s="1"/>
  <c r="F60" i="10"/>
  <c r="F61" i="10"/>
  <c r="F62" i="10"/>
  <c r="G62" i="10" s="1"/>
  <c r="F63" i="10"/>
  <c r="G63" i="10" s="1"/>
  <c r="F64" i="10"/>
  <c r="G64" i="10" s="1"/>
  <c r="F65" i="10"/>
  <c r="H65" i="10" s="1"/>
  <c r="F66" i="10"/>
  <c r="H66" i="10" s="1"/>
  <c r="F67" i="10"/>
  <c r="F68" i="10"/>
  <c r="F69" i="10"/>
  <c r="F70" i="10"/>
  <c r="F71" i="10"/>
  <c r="H71" i="10" s="1"/>
  <c r="F72" i="10"/>
  <c r="F73" i="10"/>
  <c r="F75" i="10"/>
  <c r="H75" i="10" s="1"/>
  <c r="F76" i="10"/>
  <c r="F77" i="10"/>
  <c r="H77" i="10" s="1"/>
  <c r="F78" i="10"/>
  <c r="F79" i="10"/>
  <c r="H79" i="10" s="1"/>
  <c r="F80" i="10"/>
  <c r="F81" i="10"/>
  <c r="G81" i="10" s="1"/>
  <c r="F82" i="10"/>
  <c r="G82" i="10" s="1"/>
  <c r="F83" i="10"/>
  <c r="F84" i="10"/>
  <c r="F85" i="10"/>
  <c r="H85" i="10" s="1"/>
  <c r="F86" i="10"/>
  <c r="F87" i="10"/>
  <c r="G87" i="10" s="1"/>
  <c r="F88" i="10"/>
  <c r="F89" i="10"/>
  <c r="F90" i="10"/>
  <c r="F91" i="10"/>
  <c r="G91" i="10" s="1"/>
  <c r="F92" i="10"/>
  <c r="G92" i="10" s="1"/>
  <c r="F93" i="10"/>
  <c r="F94" i="10"/>
  <c r="G94" i="10" s="1"/>
  <c r="F95" i="10"/>
  <c r="H95" i="10" s="1"/>
  <c r="F96" i="10"/>
  <c r="H96" i="10" s="1"/>
  <c r="F97" i="10"/>
  <c r="G97" i="10" s="1"/>
  <c r="F98" i="10"/>
  <c r="H98" i="10" s="1"/>
  <c r="F99" i="10"/>
  <c r="H99" i="10" s="1"/>
  <c r="F100" i="10"/>
  <c r="G100" i="10" s="1"/>
  <c r="F101" i="10"/>
  <c r="H101" i="10" s="1"/>
  <c r="F103" i="10"/>
  <c r="F104" i="10"/>
  <c r="F105" i="10"/>
  <c r="H105" i="10" s="1"/>
  <c r="F107" i="10"/>
  <c r="F108" i="10"/>
  <c r="F109" i="10"/>
  <c r="H109" i="10" s="1"/>
  <c r="F110" i="10"/>
  <c r="G110" i="10" s="1"/>
  <c r="F111" i="10"/>
  <c r="H111" i="10" s="1"/>
  <c r="F112" i="10"/>
  <c r="H112" i="10" s="1"/>
  <c r="F113" i="10"/>
  <c r="F114" i="10"/>
  <c r="H114" i="10" s="1"/>
  <c r="F115" i="10"/>
  <c r="H115" i="10" s="1"/>
  <c r="F116" i="10"/>
  <c r="F117" i="10"/>
  <c r="G117" i="10" s="1"/>
  <c r="F118" i="10"/>
  <c r="F119" i="10"/>
  <c r="H119" i="10" s="1"/>
  <c r="F120" i="10"/>
  <c r="G120" i="10" s="1"/>
  <c r="F121" i="10"/>
  <c r="G121" i="10" s="1"/>
  <c r="F122" i="10"/>
  <c r="F123" i="10"/>
  <c r="G123" i="10" s="1"/>
  <c r="F124" i="10"/>
  <c r="G124" i="10" s="1"/>
  <c r="F125" i="10"/>
  <c r="F126" i="10"/>
  <c r="H126" i="10" s="1"/>
  <c r="F127" i="10"/>
  <c r="F128" i="10"/>
  <c r="G128" i="10" s="1"/>
  <c r="F129" i="10"/>
  <c r="G129" i="10" s="1"/>
  <c r="F130" i="10"/>
  <c r="F131" i="10"/>
  <c r="H131" i="10" s="1"/>
  <c r="F132" i="10"/>
  <c r="H132" i="10" s="1"/>
  <c r="F6" i="10"/>
  <c r="AF28" i="10"/>
  <c r="AJ90" i="10"/>
  <c r="AG88" i="10"/>
  <c r="X362" i="11"/>
  <c r="AC84" i="10"/>
  <c r="AW63" i="10"/>
  <c r="AO99" i="10"/>
  <c r="AO75" i="10"/>
  <c r="X283" i="11"/>
  <c r="G65" i="10"/>
  <c r="AO63" i="10"/>
  <c r="AO110" i="10"/>
  <c r="AG105" i="10"/>
  <c r="AP15" i="10"/>
  <c r="AF117" i="10"/>
  <c r="AO107" i="10"/>
  <c r="AP7" i="10"/>
  <c r="AO23" i="10"/>
  <c r="X142" i="11"/>
  <c r="X270" i="11"/>
  <c r="X368" i="11"/>
  <c r="AV64" i="10"/>
  <c r="AV72" i="10"/>
  <c r="AI45" i="10"/>
  <c r="AI76" i="10"/>
  <c r="N17" i="10"/>
  <c r="M44" i="10"/>
  <c r="J16" i="10"/>
  <c r="F44" i="7"/>
  <c r="F43" i="7"/>
  <c r="AK190" i="11" s="1"/>
  <c r="F42" i="7"/>
  <c r="F41" i="7"/>
  <c r="F40" i="7"/>
  <c r="F39" i="7"/>
  <c r="I223" i="11" s="1"/>
  <c r="F38" i="7"/>
  <c r="F37" i="7"/>
  <c r="F36" i="7"/>
  <c r="F35" i="7"/>
  <c r="L325" i="11" s="1"/>
  <c r="F31" i="7"/>
  <c r="AQ360" i="11" s="1"/>
  <c r="F30" i="7"/>
  <c r="F29" i="7"/>
  <c r="AL286" i="11" s="1"/>
  <c r="F28" i="7"/>
  <c r="F27" i="7"/>
  <c r="F26" i="7"/>
  <c r="F25" i="7"/>
  <c r="F24" i="7"/>
  <c r="J184" i="11" s="1"/>
  <c r="F23" i="7"/>
  <c r="I20" i="7"/>
  <c r="BH132" i="10"/>
  <c r="BH131" i="10"/>
  <c r="BH130" i="10"/>
  <c r="BH128" i="10"/>
  <c r="BH127" i="10"/>
  <c r="BH126" i="10"/>
  <c r="BH125" i="10"/>
  <c r="BH124" i="10"/>
  <c r="BH123" i="10"/>
  <c r="BH121" i="10"/>
  <c r="BH120" i="10"/>
  <c r="BH119" i="10"/>
  <c r="BH118" i="10"/>
  <c r="BH117" i="10"/>
  <c r="BH116" i="10"/>
  <c r="BH114" i="10"/>
  <c r="BH113" i="10"/>
  <c r="BH112" i="10"/>
  <c r="BH111" i="10"/>
  <c r="BH110" i="10"/>
  <c r="BH109" i="10"/>
  <c r="BH108" i="10"/>
  <c r="BH107" i="10"/>
  <c r="BH105" i="10"/>
  <c r="BH104" i="10"/>
  <c r="BH103" i="10"/>
  <c r="BH101" i="10"/>
  <c r="BH100" i="10"/>
  <c r="BH99" i="10"/>
  <c r="BH94" i="10"/>
  <c r="BH93" i="10"/>
  <c r="BH92" i="10"/>
  <c r="BH91" i="10"/>
  <c r="BH90" i="10"/>
  <c r="BH89" i="10"/>
  <c r="BH88" i="10"/>
  <c r="BH87" i="10"/>
  <c r="BH86" i="10"/>
  <c r="BH85" i="10"/>
  <c r="BH84" i="10"/>
  <c r="BH82" i="10"/>
  <c r="BH81" i="10"/>
  <c r="BH80" i="10"/>
  <c r="BH78" i="10"/>
  <c r="BH77" i="10"/>
  <c r="BH75" i="10"/>
  <c r="BH74" i="10"/>
  <c r="BH73" i="10"/>
  <c r="BH72" i="10"/>
  <c r="BH71" i="10"/>
  <c r="BH70" i="10"/>
  <c r="BH69" i="10"/>
  <c r="BH68" i="10"/>
  <c r="BH67" i="10"/>
  <c r="BH66" i="10"/>
  <c r="BH65" i="10"/>
  <c r="BH64" i="10"/>
  <c r="BH63" i="10"/>
  <c r="BH62" i="10"/>
  <c r="BH61" i="10"/>
  <c r="BH60" i="10"/>
  <c r="BH59" i="10"/>
  <c r="BH58" i="10"/>
  <c r="BH57" i="10"/>
  <c r="BH56" i="10"/>
  <c r="BH55" i="10"/>
  <c r="BH54" i="10"/>
  <c r="BH53" i="10"/>
  <c r="BH52" i="10"/>
  <c r="BH51" i="10"/>
  <c r="BH50" i="10"/>
  <c r="BH49" i="10"/>
  <c r="BH48" i="10"/>
  <c r="BH47" i="10"/>
  <c r="BH46" i="10"/>
  <c r="BH45" i="10"/>
  <c r="BH44" i="10"/>
  <c r="BH43" i="10"/>
  <c r="BH41" i="10"/>
  <c r="BH40" i="10"/>
  <c r="BH39" i="10"/>
  <c r="BH38" i="10"/>
  <c r="BH36" i="10"/>
  <c r="BH35" i="10"/>
  <c r="BH34" i="10"/>
  <c r="BH33" i="10"/>
  <c r="BH32" i="10"/>
  <c r="BH31" i="10"/>
  <c r="BH30" i="10"/>
  <c r="BH29" i="10"/>
  <c r="BH28" i="10"/>
  <c r="BH27" i="10"/>
  <c r="BH26" i="10"/>
  <c r="BH25" i="10"/>
  <c r="BH24" i="10"/>
  <c r="BH23" i="10"/>
  <c r="BH22" i="10"/>
  <c r="BH21" i="10"/>
  <c r="BH20" i="10"/>
  <c r="BH18" i="10"/>
  <c r="BH15" i="10"/>
  <c r="BH14" i="10"/>
  <c r="BH13" i="10"/>
  <c r="BH11" i="10"/>
  <c r="BH10" i="10"/>
  <c r="BH8" i="10"/>
  <c r="BH7" i="10"/>
  <c r="BI132" i="10"/>
  <c r="BI131" i="10"/>
  <c r="BI130" i="10"/>
  <c r="BI129" i="10"/>
  <c r="BI128" i="10"/>
  <c r="BI127" i="10"/>
  <c r="BI126" i="10"/>
  <c r="BI124" i="10"/>
  <c r="BI123" i="10"/>
  <c r="BI122" i="10"/>
  <c r="BI120" i="10"/>
  <c r="BI119" i="10"/>
  <c r="BI118" i="10"/>
  <c r="BI117" i="10"/>
  <c r="BI116" i="10"/>
  <c r="BI115" i="10"/>
  <c r="BI114" i="10"/>
  <c r="BI113" i="10"/>
  <c r="BI112" i="10"/>
  <c r="BI111" i="10"/>
  <c r="BI110" i="10"/>
  <c r="BI109" i="10"/>
  <c r="BI108" i="10"/>
  <c r="BI106" i="10"/>
  <c r="BI105" i="10"/>
  <c r="BI104" i="10"/>
  <c r="BI103" i="10"/>
  <c r="BI99" i="10"/>
  <c r="BI98" i="10"/>
  <c r="BI97" i="10"/>
  <c r="BI96" i="10"/>
  <c r="BI95" i="10"/>
  <c r="BI94" i="10"/>
  <c r="BI92" i="10"/>
  <c r="BI91" i="10"/>
  <c r="BI90" i="10"/>
  <c r="BI89" i="10"/>
  <c r="BI88" i="10"/>
  <c r="BI87" i="10"/>
  <c r="BI86" i="10"/>
  <c r="BI85" i="10"/>
  <c r="BI84" i="10"/>
  <c r="BI83" i="10"/>
  <c r="BI82" i="10"/>
  <c r="BI80" i="10"/>
  <c r="BI79" i="10"/>
  <c r="BI78" i="10"/>
  <c r="BI77" i="10"/>
  <c r="BI76" i="10"/>
  <c r="BI75" i="10"/>
  <c r="BI74" i="10"/>
  <c r="BI73" i="10"/>
  <c r="BI72" i="10"/>
  <c r="BI71" i="10"/>
  <c r="BI70" i="10"/>
  <c r="BI69" i="10"/>
  <c r="BI68" i="10"/>
  <c r="BI67" i="10"/>
  <c r="BI66" i="10"/>
  <c r="BI65" i="10"/>
  <c r="BI64" i="10"/>
  <c r="BI63" i="10"/>
  <c r="BI62" i="10"/>
  <c r="BI61" i="10"/>
  <c r="BI60" i="10"/>
  <c r="BI59" i="10"/>
  <c r="BI58" i="10"/>
  <c r="BI57" i="10"/>
  <c r="BI55" i="10"/>
  <c r="BI52" i="10"/>
  <c r="BI50" i="10"/>
  <c r="BI48" i="10"/>
  <c r="BI47" i="10"/>
  <c r="BI46" i="10"/>
  <c r="BI45" i="10"/>
  <c r="BI44" i="10"/>
  <c r="BI43" i="10"/>
  <c r="BI42" i="10"/>
  <c r="BI41" i="10"/>
  <c r="BI40" i="10"/>
  <c r="BI39" i="10"/>
  <c r="BI38" i="10"/>
  <c r="BI37" i="10"/>
  <c r="BI36" i="10"/>
  <c r="BI35" i="10"/>
  <c r="BI34" i="10"/>
  <c r="BI33" i="10"/>
  <c r="BI32" i="10"/>
  <c r="BI31" i="10"/>
  <c r="BI30" i="10"/>
  <c r="BI29" i="10"/>
  <c r="BI28" i="10"/>
  <c r="BI27" i="10"/>
  <c r="BI26" i="10"/>
  <c r="BI25" i="10"/>
  <c r="BI23" i="10"/>
  <c r="BI22" i="10"/>
  <c r="BI21" i="10"/>
  <c r="BI20" i="10"/>
  <c r="BI19" i="10"/>
  <c r="BI18" i="10"/>
  <c r="BI17" i="10"/>
  <c r="BI15" i="10"/>
  <c r="BI13" i="10"/>
  <c r="BI12" i="10"/>
  <c r="BI11" i="10"/>
  <c r="BI10" i="10"/>
  <c r="BI9" i="10"/>
  <c r="BI8" i="10"/>
  <c r="AL196" i="11"/>
  <c r="N210" i="11"/>
  <c r="N152" i="11"/>
  <c r="N339" i="11"/>
  <c r="AM339" i="11"/>
  <c r="AM294" i="11"/>
  <c r="AM202" i="11"/>
  <c r="AM255" i="11"/>
  <c r="AM280" i="11"/>
  <c r="AM156" i="11"/>
  <c r="AM117" i="11"/>
  <c r="AM215" i="11"/>
  <c r="AM67" i="11"/>
  <c r="AM100" i="11"/>
  <c r="AM36" i="11"/>
  <c r="K368" i="11"/>
  <c r="K356" i="11"/>
  <c r="K344" i="11"/>
  <c r="K340" i="11"/>
  <c r="K324" i="11"/>
  <c r="K320" i="11"/>
  <c r="K312" i="11"/>
  <c r="K296" i="11"/>
  <c r="K292" i="11"/>
  <c r="K280" i="11"/>
  <c r="K272" i="11"/>
  <c r="K260" i="11"/>
  <c r="K256" i="11"/>
  <c r="K363" i="11"/>
  <c r="K355" i="11"/>
  <c r="K351" i="11"/>
  <c r="K335" i="11"/>
  <c r="K331" i="11"/>
  <c r="K319" i="11"/>
  <c r="K307" i="11"/>
  <c r="K299" i="11"/>
  <c r="K291" i="11"/>
  <c r="K275" i="11"/>
  <c r="K271" i="11"/>
  <c r="K267" i="11"/>
  <c r="K251" i="11"/>
  <c r="K243" i="11"/>
  <c r="K235" i="11"/>
  <c r="K361" i="11"/>
  <c r="K349" i="11"/>
  <c r="K345" i="11"/>
  <c r="K329" i="11"/>
  <c r="K325" i="11"/>
  <c r="K317" i="11"/>
  <c r="K301" i="11"/>
  <c r="K297" i="11"/>
  <c r="K285" i="11"/>
  <c r="K277" i="11"/>
  <c r="K265" i="11"/>
  <c r="K261" i="11"/>
  <c r="K229" i="11"/>
  <c r="K221" i="11"/>
  <c r="K217" i="11"/>
  <c r="K201" i="11"/>
  <c r="K197" i="11"/>
  <c r="K185" i="11"/>
  <c r="K173" i="11"/>
  <c r="K165" i="11"/>
  <c r="K157" i="11"/>
  <c r="K141" i="11"/>
  <c r="K137" i="11"/>
  <c r="K133" i="11"/>
  <c r="K117" i="11"/>
  <c r="K109" i="11"/>
  <c r="K101" i="11"/>
  <c r="K89" i="11"/>
  <c r="K77" i="11"/>
  <c r="K73" i="11"/>
  <c r="K57" i="11"/>
  <c r="K53" i="11"/>
  <c r="K45" i="11"/>
  <c r="K29" i="11"/>
  <c r="K25" i="11"/>
  <c r="K13" i="11"/>
  <c r="K5" i="11"/>
  <c r="K354" i="11"/>
  <c r="K346" i="11"/>
  <c r="K314" i="11"/>
  <c r="K298" i="11"/>
  <c r="K290" i="11"/>
  <c r="K258" i="11"/>
  <c r="K249" i="11"/>
  <c r="K237" i="11"/>
  <c r="K350" i="11"/>
  <c r="K334" i="11"/>
  <c r="K318" i="11"/>
  <c r="K286" i="11"/>
  <c r="K278" i="11"/>
  <c r="K270" i="11"/>
  <c r="K234" i="11"/>
  <c r="K232" i="11"/>
  <c r="K230" i="11"/>
  <c r="K227" i="11"/>
  <c r="K224" i="11"/>
  <c r="K223" i="11"/>
  <c r="K219" i="11"/>
  <c r="K218" i="11"/>
  <c r="K216" i="11"/>
  <c r="K212" i="11"/>
  <c r="K211" i="11"/>
  <c r="K208" i="11"/>
  <c r="K206" i="11"/>
  <c r="K203" i="11"/>
  <c r="K202" i="11"/>
  <c r="K198" i="11"/>
  <c r="K196" i="11"/>
  <c r="K195" i="11"/>
  <c r="K191" i="11"/>
  <c r="K190" i="11"/>
  <c r="K187" i="11"/>
  <c r="K184" i="11"/>
  <c r="K182" i="11"/>
  <c r="K180" i="11"/>
  <c r="K176" i="11"/>
  <c r="K175" i="11"/>
  <c r="K174" i="11"/>
  <c r="K170" i="11"/>
  <c r="K168" i="11"/>
  <c r="K166" i="11"/>
  <c r="K163" i="11"/>
  <c r="K160" i="11"/>
  <c r="K159" i="11"/>
  <c r="K155" i="11"/>
  <c r="K154" i="11"/>
  <c r="K152" i="11"/>
  <c r="K148" i="11"/>
  <c r="K147" i="11"/>
  <c r="K144" i="11"/>
  <c r="K142" i="11"/>
  <c r="K139" i="11"/>
  <c r="K138" i="11"/>
  <c r="K134" i="11"/>
  <c r="K132" i="11"/>
  <c r="K131" i="11"/>
  <c r="K127" i="11"/>
  <c r="K126" i="11"/>
  <c r="K123" i="11"/>
  <c r="K120" i="11"/>
  <c r="K118" i="11"/>
  <c r="K116" i="11"/>
  <c r="K112" i="11"/>
  <c r="K111" i="11"/>
  <c r="K110" i="11"/>
  <c r="K106" i="11"/>
  <c r="K104" i="11"/>
  <c r="K102" i="11"/>
  <c r="K99" i="11"/>
  <c r="K96" i="11"/>
  <c r="K95" i="11"/>
  <c r="K91" i="11"/>
  <c r="K90" i="11"/>
  <c r="K88" i="11"/>
  <c r="K84" i="11"/>
  <c r="K83" i="11"/>
  <c r="K80" i="11"/>
  <c r="K78" i="11"/>
  <c r="K75" i="11"/>
  <c r="K74" i="11"/>
  <c r="K70" i="11"/>
  <c r="K68" i="11"/>
  <c r="K67" i="11"/>
  <c r="K63" i="11"/>
  <c r="K62" i="11"/>
  <c r="K59" i="11"/>
  <c r="K56" i="11"/>
  <c r="K54" i="11"/>
  <c r="K52" i="11"/>
  <c r="K48" i="11"/>
  <c r="K47" i="11"/>
  <c r="K46" i="11"/>
  <c r="K42" i="11"/>
  <c r="K40" i="11"/>
  <c r="K38" i="11"/>
  <c r="K36" i="11"/>
  <c r="K35" i="11"/>
  <c r="K32" i="11"/>
  <c r="K31" i="11"/>
  <c r="K30" i="11"/>
  <c r="K27" i="11"/>
  <c r="K26" i="11"/>
  <c r="K24" i="11"/>
  <c r="K22" i="11"/>
  <c r="K20" i="11"/>
  <c r="K19" i="11"/>
  <c r="K16" i="11"/>
  <c r="K15" i="11"/>
  <c r="K14" i="11"/>
  <c r="K11" i="11"/>
  <c r="K10" i="11"/>
  <c r="K8" i="11"/>
  <c r="K6" i="11"/>
  <c r="K244" i="11"/>
  <c r="K236" i="11"/>
  <c r="K238" i="11"/>
  <c r="K248" i="11"/>
  <c r="K240" i="11"/>
  <c r="K242" i="11"/>
  <c r="M370" i="11"/>
  <c r="M366" i="11"/>
  <c r="M358" i="11"/>
  <c r="M354" i="11"/>
  <c r="M350" i="11"/>
  <c r="M342" i="11"/>
  <c r="M338" i="11"/>
  <c r="M334" i="11"/>
  <c r="M326" i="11"/>
  <c r="M322" i="11"/>
  <c r="M318" i="11"/>
  <c r="M310" i="11"/>
  <c r="M306" i="11"/>
  <c r="M302" i="11"/>
  <c r="M294" i="11"/>
  <c r="M290" i="11"/>
  <c r="M286" i="11"/>
  <c r="M278" i="11"/>
  <c r="M274" i="11"/>
  <c r="M270" i="11"/>
  <c r="M262" i="11"/>
  <c r="M258" i="11"/>
  <c r="M254" i="11"/>
  <c r="M365" i="11"/>
  <c r="M361" i="11"/>
  <c r="M357" i="11"/>
  <c r="M349" i="11"/>
  <c r="M345" i="11"/>
  <c r="M341" i="11"/>
  <c r="M333" i="11"/>
  <c r="M329" i="11"/>
  <c r="M325" i="11"/>
  <c r="M317" i="11"/>
  <c r="M313" i="11"/>
  <c r="M309" i="11"/>
  <c r="M301" i="11"/>
  <c r="M297" i="11"/>
  <c r="M293" i="11"/>
  <c r="M285" i="11"/>
  <c r="M281" i="11"/>
  <c r="M277" i="11"/>
  <c r="M269" i="11"/>
  <c r="M265" i="11"/>
  <c r="M261" i="11"/>
  <c r="M253" i="11"/>
  <c r="M249" i="11"/>
  <c r="M245" i="11"/>
  <c r="M237" i="11"/>
  <c r="M248" i="11"/>
  <c r="M244" i="11"/>
  <c r="M236" i="11"/>
  <c r="M231" i="11"/>
  <c r="M227" i="11"/>
  <c r="M219" i="11"/>
  <c r="M215" i="11"/>
  <c r="M211" i="11"/>
  <c r="M203" i="11"/>
  <c r="M199" i="11"/>
  <c r="M195" i="11"/>
  <c r="M187" i="11"/>
  <c r="M183" i="11"/>
  <c r="M179" i="11"/>
  <c r="M171" i="11"/>
  <c r="M167" i="11"/>
  <c r="M163" i="11"/>
  <c r="M155" i="11"/>
  <c r="M151" i="11"/>
  <c r="M147" i="11"/>
  <c r="M139" i="11"/>
  <c r="M135" i="11"/>
  <c r="M131" i="11"/>
  <c r="M123" i="11"/>
  <c r="M119" i="11"/>
  <c r="M115" i="11"/>
  <c r="M107" i="11"/>
  <c r="M103" i="11"/>
  <c r="M99" i="11"/>
  <c r="M91" i="11"/>
  <c r="M87" i="11"/>
  <c r="M83" i="11"/>
  <c r="M75" i="11"/>
  <c r="M71" i="11"/>
  <c r="M67" i="11"/>
  <c r="M59" i="11"/>
  <c r="M55" i="11"/>
  <c r="M51" i="11"/>
  <c r="M43" i="11"/>
  <c r="M39" i="11"/>
  <c r="M35" i="11"/>
  <c r="M27" i="11"/>
  <c r="M23" i="11"/>
  <c r="M19" i="11"/>
  <c r="M11" i="11"/>
  <c r="M7" i="11"/>
  <c r="M368" i="11"/>
  <c r="M360" i="11"/>
  <c r="M359" i="11"/>
  <c r="M352" i="11"/>
  <c r="M344" i="11"/>
  <c r="M343" i="11"/>
  <c r="M336" i="11"/>
  <c r="M328" i="11"/>
  <c r="M327" i="11"/>
  <c r="M320" i="11"/>
  <c r="M312" i="11"/>
  <c r="M311" i="11"/>
  <c r="M304" i="11"/>
  <c r="M296" i="11"/>
  <c r="M295" i="11"/>
  <c r="M288" i="11"/>
  <c r="M280" i="11"/>
  <c r="M279" i="11"/>
  <c r="M272" i="11"/>
  <c r="M264" i="11"/>
  <c r="M263" i="11"/>
  <c r="M256" i="11"/>
  <c r="M250" i="11"/>
  <c r="M246" i="11"/>
  <c r="M242" i="11"/>
  <c r="M234" i="11"/>
  <c r="M230" i="11"/>
  <c r="M226" i="11"/>
  <c r="M218" i="11"/>
  <c r="M214" i="11"/>
  <c r="M210" i="11"/>
  <c r="M202" i="11"/>
  <c r="M198" i="11"/>
  <c r="M194" i="11"/>
  <c r="M186" i="11"/>
  <c r="M182" i="11"/>
  <c r="M178" i="11"/>
  <c r="M170" i="11"/>
  <c r="M166" i="11"/>
  <c r="M162" i="11"/>
  <c r="M154" i="11"/>
  <c r="M150" i="11"/>
  <c r="M146" i="11"/>
  <c r="M138" i="11"/>
  <c r="M134" i="11"/>
  <c r="M130" i="11"/>
  <c r="M122" i="11"/>
  <c r="M118" i="11"/>
  <c r="M114" i="11"/>
  <c r="M106" i="11"/>
  <c r="M102" i="11"/>
  <c r="M98" i="11"/>
  <c r="M90" i="11"/>
  <c r="M86" i="11"/>
  <c r="M82" i="11"/>
  <c r="M74" i="11"/>
  <c r="M70" i="11"/>
  <c r="M66" i="11"/>
  <c r="M58" i="11"/>
  <c r="M54" i="11"/>
  <c r="M50" i="11"/>
  <c r="M42" i="11"/>
  <c r="M38" i="11"/>
  <c r="M34" i="11"/>
  <c r="M26" i="11"/>
  <c r="M22" i="11"/>
  <c r="M18" i="11"/>
  <c r="M10" i="11"/>
  <c r="M6" i="11"/>
  <c r="M371" i="11"/>
  <c r="M363" i="11"/>
  <c r="M356" i="11"/>
  <c r="M355" i="11"/>
  <c r="M347" i="11"/>
  <c r="M340" i="11"/>
  <c r="M339" i="11"/>
  <c r="M331" i="11"/>
  <c r="M324" i="11"/>
  <c r="M323" i="11"/>
  <c r="M315" i="11"/>
  <c r="M308" i="11"/>
  <c r="M307" i="11"/>
  <c r="M299" i="11"/>
  <c r="M292" i="11"/>
  <c r="M291" i="11"/>
  <c r="M283" i="11"/>
  <c r="M276" i="11"/>
  <c r="M275" i="11"/>
  <c r="M267" i="11"/>
  <c r="M260" i="11"/>
  <c r="M259" i="11"/>
  <c r="M251" i="11"/>
  <c r="M247" i="11"/>
  <c r="M243" i="11"/>
  <c r="M235" i="11"/>
  <c r="M233" i="11"/>
  <c r="M229" i="11"/>
  <c r="M221" i="11"/>
  <c r="M217" i="11"/>
  <c r="M213" i="11"/>
  <c r="M209" i="11"/>
  <c r="M205" i="11"/>
  <c r="M201" i="11"/>
  <c r="M197" i="11"/>
  <c r="M193" i="11"/>
  <c r="M189" i="11"/>
  <c r="M185" i="11"/>
  <c r="M181" i="11"/>
  <c r="M177" i="11"/>
  <c r="M173" i="11"/>
  <c r="M169" i="11"/>
  <c r="M165" i="11"/>
  <c r="M161" i="11"/>
  <c r="M157" i="11"/>
  <c r="M153" i="11"/>
  <c r="M149" i="11"/>
  <c r="M145" i="11"/>
  <c r="M141" i="11"/>
  <c r="M137" i="11"/>
  <c r="M133" i="11"/>
  <c r="M129" i="11"/>
  <c r="M125" i="11"/>
  <c r="M121" i="11"/>
  <c r="M117" i="11"/>
  <c r="M113" i="11"/>
  <c r="M109" i="11"/>
  <c r="M105" i="11"/>
  <c r="M101" i="11"/>
  <c r="M97" i="11"/>
  <c r="M93" i="11"/>
  <c r="M89" i="11"/>
  <c r="M85" i="11"/>
  <c r="M81" i="11"/>
  <c r="M77" i="11"/>
  <c r="M73" i="11"/>
  <c r="M69" i="11"/>
  <c r="M65" i="11"/>
  <c r="M61" i="11"/>
  <c r="M57" i="11"/>
  <c r="M53" i="11"/>
  <c r="M49" i="11"/>
  <c r="M45" i="11"/>
  <c r="M41" i="11"/>
  <c r="M37" i="11"/>
  <c r="M33" i="11"/>
  <c r="M29" i="11"/>
  <c r="M25" i="11"/>
  <c r="M21" i="11"/>
  <c r="M17" i="11"/>
  <c r="M13" i="11"/>
  <c r="M9" i="11"/>
  <c r="M5" i="11"/>
  <c r="M228" i="11"/>
  <c r="M220" i="11"/>
  <c r="M212" i="11"/>
  <c r="M204" i="11"/>
  <c r="M196" i="11"/>
  <c r="M188" i="11"/>
  <c r="M180" i="11"/>
  <c r="M172" i="11"/>
  <c r="M164" i="11"/>
  <c r="M156" i="11"/>
  <c r="M148" i="11"/>
  <c r="M140" i="11"/>
  <c r="M132" i="11"/>
  <c r="M124" i="11"/>
  <c r="M116" i="11"/>
  <c r="M108" i="11"/>
  <c r="M100" i="11"/>
  <c r="M92" i="11"/>
  <c r="M84" i="11"/>
  <c r="M76" i="11"/>
  <c r="M68" i="11"/>
  <c r="M60" i="11"/>
  <c r="M52" i="11"/>
  <c r="M44" i="11"/>
  <c r="M36" i="11"/>
  <c r="M28" i="11"/>
  <c r="M20" i="11"/>
  <c r="M12" i="11"/>
  <c r="M232" i="11"/>
  <c r="M224" i="11"/>
  <c r="M216" i="11"/>
  <c r="M208" i="11"/>
  <c r="M200" i="11"/>
  <c r="M192" i="11"/>
  <c r="M184" i="11"/>
  <c r="M176" i="11"/>
  <c r="M168" i="11"/>
  <c r="M160" i="11"/>
  <c r="M152" i="11"/>
  <c r="M144" i="11"/>
  <c r="M136" i="11"/>
  <c r="M128" i="11"/>
  <c r="M120" i="11"/>
  <c r="M112" i="11"/>
  <c r="M104" i="11"/>
  <c r="M96" i="11"/>
  <c r="M88" i="11"/>
  <c r="M80" i="11"/>
  <c r="M72" i="11"/>
  <c r="M64" i="11"/>
  <c r="M56" i="11"/>
  <c r="M48" i="11"/>
  <c r="M40" i="11"/>
  <c r="M32" i="11"/>
  <c r="M24" i="11"/>
  <c r="M16" i="11"/>
  <c r="M8" i="11"/>
  <c r="AO370" i="11"/>
  <c r="AO366" i="11"/>
  <c r="AO362" i="11"/>
  <c r="AO358" i="11"/>
  <c r="AO354" i="11"/>
  <c r="AO350" i="11"/>
  <c r="AO346" i="11"/>
  <c r="AO342" i="11"/>
  <c r="AO338" i="11"/>
  <c r="AO334" i="11"/>
  <c r="AO330" i="11"/>
  <c r="AO326" i="11"/>
  <c r="AO322" i="11"/>
  <c r="AO318" i="11"/>
  <c r="AO369" i="11"/>
  <c r="AO365" i="11"/>
  <c r="AO361" i="11"/>
  <c r="AO357" i="11"/>
  <c r="AO353" i="11"/>
  <c r="AO349" i="11"/>
  <c r="AO345" i="11"/>
  <c r="AO341" i="11"/>
  <c r="AO337" i="11"/>
  <c r="AO333" i="11"/>
  <c r="AO329" i="11"/>
  <c r="AO325" i="11"/>
  <c r="AO368" i="11"/>
  <c r="AO364" i="11"/>
  <c r="AO360" i="11"/>
  <c r="AO356" i="11"/>
  <c r="AO352" i="11"/>
  <c r="AO348" i="11"/>
  <c r="AO344" i="11"/>
  <c r="AO340" i="11"/>
  <c r="AO336" i="11"/>
  <c r="AO332" i="11"/>
  <c r="AO328" i="11"/>
  <c r="AO324" i="11"/>
  <c r="AO317" i="11"/>
  <c r="AO313" i="11"/>
  <c r="AO309" i="11"/>
  <c r="AO305" i="11"/>
  <c r="AO301" i="11"/>
  <c r="AO297" i="11"/>
  <c r="AO293" i="11"/>
  <c r="AO371" i="11"/>
  <c r="AO367" i="11"/>
  <c r="AO363" i="11"/>
  <c r="AO359" i="11"/>
  <c r="AO355" i="11"/>
  <c r="AO351" i="11"/>
  <c r="AO347" i="11"/>
  <c r="AO343" i="11"/>
  <c r="AO339" i="11"/>
  <c r="AO335" i="11"/>
  <c r="AO331" i="11"/>
  <c r="AO327" i="11"/>
  <c r="AO321" i="11"/>
  <c r="AO311" i="11"/>
  <c r="AO307" i="11"/>
  <c r="AO303" i="11"/>
  <c r="AO299" i="11"/>
  <c r="AO295" i="11"/>
  <c r="AO291" i="11"/>
  <c r="AO320" i="11"/>
  <c r="AO316" i="11"/>
  <c r="AO289" i="11"/>
  <c r="AO288" i="11"/>
  <c r="AO284" i="11"/>
  <c r="AO280" i="11"/>
  <c r="AO276" i="11"/>
  <c r="AO272" i="11"/>
  <c r="AO268" i="11"/>
  <c r="AO287" i="11"/>
  <c r="AO283" i="11"/>
  <c r="AO279" i="11"/>
  <c r="AO275" i="11"/>
  <c r="AO271" i="11"/>
  <c r="AO267" i="11"/>
  <c r="AO263" i="11"/>
  <c r="AO259" i="11"/>
  <c r="AO255" i="11"/>
  <c r="AO251" i="11"/>
  <c r="AO247" i="11"/>
  <c r="AO319" i="11"/>
  <c r="AO261" i="11"/>
  <c r="AO260" i="11"/>
  <c r="AO253" i="11"/>
  <c r="AO252" i="11"/>
  <c r="AO245" i="11"/>
  <c r="AO244" i="11"/>
  <c r="AO240" i="11"/>
  <c r="AO236" i="11"/>
  <c r="AO232" i="11"/>
  <c r="AO228" i="11"/>
  <c r="AO224" i="11"/>
  <c r="AO220" i="11"/>
  <c r="AO216" i="11"/>
  <c r="AO212" i="11"/>
  <c r="AO208" i="11"/>
  <c r="AO204" i="11"/>
  <c r="AO200" i="11"/>
  <c r="AO196" i="11"/>
  <c r="AO192" i="11"/>
  <c r="AO188" i="11"/>
  <c r="AO184" i="11"/>
  <c r="AO180" i="11"/>
  <c r="AO323" i="11"/>
  <c r="AO315" i="11"/>
  <c r="AO265" i="11"/>
  <c r="AO264" i="11"/>
  <c r="AO257" i="11"/>
  <c r="AO256" i="11"/>
  <c r="AO249" i="11"/>
  <c r="AO248" i="11"/>
  <c r="AO242" i="11"/>
  <c r="AO238" i="11"/>
  <c r="AO234" i="11"/>
  <c r="AO230" i="11"/>
  <c r="AO226" i="11"/>
  <c r="AO222" i="11"/>
  <c r="AO218" i="11"/>
  <c r="AO214" i="11"/>
  <c r="AO210" i="11"/>
  <c r="AO206" i="11"/>
  <c r="AO202" i="11"/>
  <c r="AO198" i="11"/>
  <c r="AO194" i="11"/>
  <c r="AO190" i="11"/>
  <c r="AO186" i="11"/>
  <c r="AO182" i="11"/>
  <c r="AO308" i="11"/>
  <c r="AO300" i="11"/>
  <c r="AO292" i="11"/>
  <c r="AO286" i="11"/>
  <c r="AO285" i="11"/>
  <c r="AO278" i="11"/>
  <c r="AO277" i="11"/>
  <c r="AO270" i="11"/>
  <c r="AO269" i="11"/>
  <c r="AO243" i="11"/>
  <c r="AO241" i="11"/>
  <c r="AO239" i="11"/>
  <c r="AO237" i="11"/>
  <c r="AO235" i="11"/>
  <c r="AO233" i="11"/>
  <c r="AO231" i="11"/>
  <c r="AO229" i="11"/>
  <c r="AO227" i="11"/>
  <c r="AO225" i="11"/>
  <c r="AO223" i="11"/>
  <c r="AO221" i="11"/>
  <c r="AO219" i="11"/>
  <c r="AO217" i="11"/>
  <c r="AO215" i="11"/>
  <c r="AO213" i="11"/>
  <c r="AO211" i="11"/>
  <c r="AO209" i="11"/>
  <c r="AO207" i="11"/>
  <c r="AO205" i="11"/>
  <c r="AO203" i="11"/>
  <c r="AO201" i="11"/>
  <c r="AO199" i="11"/>
  <c r="AO197" i="11"/>
  <c r="AO195" i="11"/>
  <c r="AO193" i="11"/>
  <c r="AO191" i="11"/>
  <c r="AO189" i="11"/>
  <c r="AO187" i="11"/>
  <c r="AO185" i="11"/>
  <c r="AO183" i="11"/>
  <c r="AO181" i="11"/>
  <c r="AO179" i="11"/>
  <c r="AO177" i="11"/>
  <c r="AO173" i="11"/>
  <c r="AO169" i="11"/>
  <c r="AO165" i="11"/>
  <c r="AO161" i="11"/>
  <c r="AO157" i="11"/>
  <c r="AO153" i="11"/>
  <c r="AO149" i="11"/>
  <c r="AO145" i="11"/>
  <c r="AO141" i="11"/>
  <c r="AO137" i="11"/>
  <c r="AO133" i="11"/>
  <c r="AO129" i="11"/>
  <c r="AO312" i="11"/>
  <c r="AO304" i="11"/>
  <c r="AO296" i="11"/>
  <c r="AO282" i="11"/>
  <c r="AO281" i="11"/>
  <c r="AO274" i="11"/>
  <c r="AO273" i="11"/>
  <c r="AO175" i="11"/>
  <c r="AO171" i="11"/>
  <c r="AO167" i="11"/>
  <c r="AO163" i="11"/>
  <c r="AO159" i="11"/>
  <c r="AO155" i="11"/>
  <c r="AO151" i="11"/>
  <c r="AO147" i="11"/>
  <c r="AO143" i="11"/>
  <c r="AO139" i="11"/>
  <c r="AO306" i="11"/>
  <c r="AO290" i="11"/>
  <c r="AO266" i="11"/>
  <c r="AO258" i="11"/>
  <c r="AO250" i="11"/>
  <c r="AO132" i="11"/>
  <c r="AO124" i="11"/>
  <c r="AO120" i="11"/>
  <c r="AO116" i="11"/>
  <c r="AO112" i="11"/>
  <c r="AO108" i="11"/>
  <c r="AO104" i="11"/>
  <c r="AO100" i="11"/>
  <c r="AO96" i="11"/>
  <c r="AO92" i="11"/>
  <c r="AO88" i="11"/>
  <c r="AO84" i="11"/>
  <c r="AO80" i="11"/>
  <c r="AO76" i="11"/>
  <c r="AO72" i="11"/>
  <c r="AO68" i="11"/>
  <c r="AO64" i="11"/>
  <c r="AO60" i="11"/>
  <c r="AO56" i="11"/>
  <c r="AO52" i="11"/>
  <c r="AO302" i="11"/>
  <c r="AO135" i="11"/>
  <c r="AO134" i="11"/>
  <c r="AO127" i="11"/>
  <c r="AO123" i="11"/>
  <c r="AO119" i="11"/>
  <c r="AO115" i="11"/>
  <c r="AO111" i="11"/>
  <c r="AO107" i="11"/>
  <c r="AO103" i="11"/>
  <c r="AO99" i="11"/>
  <c r="AO95" i="11"/>
  <c r="AO91" i="11"/>
  <c r="AO87" i="11"/>
  <c r="AO83" i="11"/>
  <c r="AO79" i="11"/>
  <c r="AO75" i="11"/>
  <c r="AO71" i="11"/>
  <c r="AO67" i="11"/>
  <c r="AO63" i="11"/>
  <c r="AO59" i="11"/>
  <c r="AO55" i="11"/>
  <c r="AO310" i="11"/>
  <c r="AO262" i="11"/>
  <c r="AO246" i="11"/>
  <c r="AO178" i="11"/>
  <c r="AO176" i="11"/>
  <c r="AO174" i="11"/>
  <c r="AO172" i="11"/>
  <c r="AO170" i="11"/>
  <c r="AO168" i="11"/>
  <c r="AO166" i="11"/>
  <c r="AO164" i="11"/>
  <c r="AO162" i="11"/>
  <c r="AO160" i="11"/>
  <c r="AO158" i="11"/>
  <c r="AO156" i="11"/>
  <c r="AO154" i="11"/>
  <c r="AO152" i="11"/>
  <c r="AO150" i="11"/>
  <c r="AO148" i="11"/>
  <c r="AO146" i="11"/>
  <c r="AO144" i="11"/>
  <c r="AO142" i="11"/>
  <c r="AO140" i="11"/>
  <c r="AO138" i="11"/>
  <c r="AO136" i="11"/>
  <c r="AO50" i="11"/>
  <c r="AO49" i="11"/>
  <c r="AO45" i="11"/>
  <c r="AO41" i="11"/>
  <c r="AO37" i="11"/>
  <c r="AO33" i="11"/>
  <c r="AO29" i="11"/>
  <c r="AO25" i="11"/>
  <c r="AO21" i="11"/>
  <c r="AO298" i="11"/>
  <c r="AO128" i="11"/>
  <c r="AO126" i="11"/>
  <c r="AO122" i="11"/>
  <c r="AO118" i="11"/>
  <c r="AO114" i="11"/>
  <c r="AO110" i="11"/>
  <c r="AO106" i="11"/>
  <c r="AO102" i="11"/>
  <c r="AO98" i="11"/>
  <c r="AO94" i="11"/>
  <c r="AO90" i="11"/>
  <c r="AO86" i="11"/>
  <c r="AO82" i="11"/>
  <c r="AO78" i="11"/>
  <c r="AO74" i="11"/>
  <c r="AO70" i="11"/>
  <c r="AO66" i="11"/>
  <c r="AO62" i="11"/>
  <c r="AO58" i="11"/>
  <c r="AO54" i="11"/>
  <c r="AO51" i="11"/>
  <c r="AO48" i="11"/>
  <c r="AO44" i="11"/>
  <c r="AO40" i="11"/>
  <c r="AO36" i="11"/>
  <c r="AO32" i="11"/>
  <c r="AO28" i="11"/>
  <c r="AO24" i="11"/>
  <c r="AO20" i="11"/>
  <c r="AO16" i="11"/>
  <c r="AO12" i="11"/>
  <c r="AO8" i="11"/>
  <c r="AO294" i="11"/>
  <c r="AO47" i="11"/>
  <c r="AO43" i="11"/>
  <c r="AO39" i="11"/>
  <c r="AO35" i="11"/>
  <c r="AO31" i="11"/>
  <c r="AO27" i="11"/>
  <c r="AO23" i="11"/>
  <c r="AO18" i="11"/>
  <c r="AO17" i="11"/>
  <c r="AO10" i="11"/>
  <c r="AO9" i="11"/>
  <c r="AO131" i="11"/>
  <c r="AO130" i="11"/>
  <c r="AO121" i="11"/>
  <c r="AO113" i="11"/>
  <c r="AO105" i="11"/>
  <c r="AO97" i="11"/>
  <c r="AO89" i="11"/>
  <c r="AO81" i="11"/>
  <c r="AO73" i="11"/>
  <c r="AO65" i="11"/>
  <c r="AO57" i="11"/>
  <c r="AO19" i="11"/>
  <c r="AO11" i="11"/>
  <c r="AO254" i="11"/>
  <c r="AO125" i="11"/>
  <c r="AO109" i="11"/>
  <c r="AO93" i="11"/>
  <c r="AO77" i="11"/>
  <c r="AO61" i="11"/>
  <c r="AO46" i="11"/>
  <c r="AO38" i="11"/>
  <c r="AO30" i="11"/>
  <c r="AO22" i="11"/>
  <c r="AO7" i="11"/>
  <c r="AO117" i="11"/>
  <c r="AO101" i="11"/>
  <c r="AO85" i="11"/>
  <c r="AO69" i="11"/>
  <c r="AO53" i="11"/>
  <c r="AO42" i="11"/>
  <c r="AO34" i="11"/>
  <c r="AO26" i="11"/>
  <c r="AO15" i="11"/>
  <c r="AO14" i="11"/>
  <c r="AO13" i="11"/>
  <c r="AO6" i="11"/>
  <c r="AO5" i="11"/>
  <c r="AO314" i="11"/>
  <c r="L287" i="11"/>
  <c r="L354" i="11"/>
  <c r="L184" i="11"/>
  <c r="L152" i="11"/>
  <c r="L64" i="11"/>
  <c r="L20" i="11"/>
  <c r="L361" i="11"/>
  <c r="L353" i="11"/>
  <c r="L229" i="11"/>
  <c r="L209" i="11"/>
  <c r="L145" i="11"/>
  <c r="L101" i="11"/>
  <c r="L21" i="11"/>
  <c r="L360" i="11"/>
  <c r="L241" i="11"/>
  <c r="L215" i="11"/>
  <c r="L131" i="11"/>
  <c r="L111" i="11"/>
  <c r="L23" i="11"/>
  <c r="L364" i="11"/>
  <c r="L166" i="11"/>
  <c r="L94" i="11"/>
  <c r="L260" i="11"/>
  <c r="L162" i="11"/>
  <c r="L58" i="11"/>
  <c r="L26" i="11"/>
  <c r="AJ345" i="11"/>
  <c r="AJ329" i="11"/>
  <c r="AJ265" i="11"/>
  <c r="AJ221" i="11"/>
  <c r="AJ217" i="11"/>
  <c r="AJ201" i="11"/>
  <c r="AJ189" i="11"/>
  <c r="AJ185" i="11"/>
  <c r="AJ169" i="11"/>
  <c r="AJ157" i="11"/>
  <c r="AJ153" i="11"/>
  <c r="AJ137" i="11"/>
  <c r="AJ125" i="11"/>
  <c r="AJ121" i="11"/>
  <c r="AJ105" i="11"/>
  <c r="AJ93" i="11"/>
  <c r="AJ89" i="11"/>
  <c r="AJ73" i="11"/>
  <c r="AJ61" i="11"/>
  <c r="AJ57" i="11"/>
  <c r="AJ41" i="11"/>
  <c r="AJ29" i="11"/>
  <c r="AJ25" i="11"/>
  <c r="AK364" i="11"/>
  <c r="AJ340" i="11"/>
  <c r="AJ284" i="11"/>
  <c r="AK236" i="11"/>
  <c r="AK220" i="11"/>
  <c r="AJ212" i="11"/>
  <c r="AJ156" i="11"/>
  <c r="AK156" i="11"/>
  <c r="AK108" i="11"/>
  <c r="AJ84" i="11"/>
  <c r="AJ28" i="11"/>
  <c r="AJ12" i="11"/>
  <c r="AJ334" i="11"/>
  <c r="AK318" i="11"/>
  <c r="AJ254" i="11"/>
  <c r="AJ214" i="11"/>
  <c r="AJ182" i="11"/>
  <c r="AJ166" i="11"/>
  <c r="AJ126" i="11"/>
  <c r="AJ110" i="11"/>
  <c r="AJ86" i="11"/>
  <c r="AJ70" i="11"/>
  <c r="AJ30" i="11"/>
  <c r="AJ330" i="11"/>
  <c r="AJ298" i="11"/>
  <c r="AJ202" i="11"/>
  <c r="AJ170" i="11"/>
  <c r="AK90" i="11"/>
  <c r="AJ74" i="11"/>
  <c r="AJ338" i="11"/>
  <c r="AK322" i="11"/>
  <c r="AJ274" i="11"/>
  <c r="AJ210" i="11"/>
  <c r="AJ178" i="11"/>
  <c r="AK162" i="11"/>
  <c r="AJ114" i="11"/>
  <c r="AJ34" i="11"/>
  <c r="AJ360" i="11"/>
  <c r="AJ264" i="11"/>
  <c r="AK232" i="11"/>
  <c r="AJ40" i="11"/>
  <c r="AJ280" i="11"/>
  <c r="AJ216" i="11"/>
  <c r="AK152" i="11"/>
  <c r="AJ120" i="11"/>
  <c r="AJ224" i="11"/>
  <c r="AK224" i="11"/>
  <c r="AJ320" i="11"/>
  <c r="AJ208" i="11"/>
  <c r="AJ304" i="11"/>
  <c r="AJ368" i="11"/>
  <c r="AJ7" i="11"/>
  <c r="AQ368" i="11"/>
  <c r="AQ344" i="11"/>
  <c r="AQ336" i="11"/>
  <c r="AQ371" i="11"/>
  <c r="AQ363" i="11"/>
  <c r="AQ339" i="11"/>
  <c r="AQ331" i="11"/>
  <c r="AQ353" i="11"/>
  <c r="AQ345" i="11"/>
  <c r="AQ322" i="11"/>
  <c r="AQ311" i="11"/>
  <c r="AQ370" i="11"/>
  <c r="AQ362" i="11"/>
  <c r="AQ338" i="11"/>
  <c r="AQ330" i="11"/>
  <c r="AQ305" i="11"/>
  <c r="AQ297" i="11"/>
  <c r="AQ308" i="11"/>
  <c r="AQ304" i="11"/>
  <c r="AQ292" i="11"/>
  <c r="AQ286" i="11"/>
  <c r="AQ319" i="11"/>
  <c r="AQ285" i="11"/>
  <c r="AQ261" i="11"/>
  <c r="AQ253" i="11"/>
  <c r="AQ242" i="11"/>
  <c r="AQ234" i="11"/>
  <c r="AQ210" i="11"/>
  <c r="AQ202" i="11"/>
  <c r="AQ260" i="11"/>
  <c r="AQ244" i="11"/>
  <c r="AQ220" i="11"/>
  <c r="AQ212" i="11"/>
  <c r="AQ188" i="11"/>
  <c r="AQ180" i="11"/>
  <c r="AQ175" i="11"/>
  <c r="AQ167" i="11"/>
  <c r="AQ143" i="11"/>
  <c r="AQ135" i="11"/>
  <c r="AQ263" i="11"/>
  <c r="AQ247" i="11"/>
  <c r="AQ233" i="11"/>
  <c r="AQ229" i="11"/>
  <c r="AQ217" i="11"/>
  <c r="AQ213" i="11"/>
  <c r="AQ209" i="11"/>
  <c r="AQ201" i="11"/>
  <c r="AQ197" i="11"/>
  <c r="AQ193" i="11"/>
  <c r="AQ185" i="11"/>
  <c r="AQ181" i="11"/>
  <c r="AQ177" i="11"/>
  <c r="AQ169" i="11"/>
  <c r="AQ161" i="11"/>
  <c r="AQ153" i="11"/>
  <c r="AQ145" i="11"/>
  <c r="AQ137" i="11"/>
  <c r="AQ276" i="11"/>
  <c r="AQ262" i="11"/>
  <c r="AQ246" i="11"/>
  <c r="AQ128" i="11"/>
  <c r="AQ122" i="11"/>
  <c r="AQ114" i="11"/>
  <c r="AQ106" i="11"/>
  <c r="AQ98" i="11"/>
  <c r="AQ90" i="11"/>
  <c r="AQ82" i="11"/>
  <c r="AQ74" i="11"/>
  <c r="AQ66" i="11"/>
  <c r="AQ58" i="11"/>
  <c r="AQ50" i="11"/>
  <c r="AQ176" i="11"/>
  <c r="AQ172" i="11"/>
  <c r="AQ168" i="11"/>
  <c r="AQ164" i="11"/>
  <c r="AQ160" i="11"/>
  <c r="AQ156" i="11"/>
  <c r="AQ152" i="11"/>
  <c r="AQ148" i="11"/>
  <c r="AQ144" i="11"/>
  <c r="AQ140" i="11"/>
  <c r="AQ136" i="11"/>
  <c r="AQ125" i="11"/>
  <c r="AQ117" i="11"/>
  <c r="AQ109" i="11"/>
  <c r="AQ101" i="11"/>
  <c r="AQ93" i="11"/>
  <c r="AQ85" i="11"/>
  <c r="AQ77" i="11"/>
  <c r="AQ69" i="11"/>
  <c r="AQ61" i="11"/>
  <c r="AQ53" i="11"/>
  <c r="AQ272" i="11"/>
  <c r="AQ47" i="11"/>
  <c r="AQ39" i="11"/>
  <c r="AQ31" i="11"/>
  <c r="AQ23" i="11"/>
  <c r="AQ250" i="11"/>
  <c r="AQ123" i="11"/>
  <c r="AQ115" i="11"/>
  <c r="AQ107" i="11"/>
  <c r="AQ99" i="11"/>
  <c r="AQ91" i="11"/>
  <c r="AQ83" i="11"/>
  <c r="AQ75" i="11"/>
  <c r="AQ67" i="11"/>
  <c r="AQ59" i="11"/>
  <c r="AQ46" i="11"/>
  <c r="AQ38" i="11"/>
  <c r="AQ30" i="11"/>
  <c r="AQ22" i="11"/>
  <c r="AQ14" i="11"/>
  <c r="AQ6" i="11"/>
  <c r="AQ133" i="11"/>
  <c r="AQ112" i="11"/>
  <c r="AQ96" i="11"/>
  <c r="AQ80" i="11"/>
  <c r="AQ64" i="11"/>
  <c r="AQ51" i="11"/>
  <c r="AQ44" i="11"/>
  <c r="AQ36" i="11"/>
  <c r="AQ28" i="11"/>
  <c r="AQ20" i="11"/>
  <c r="AQ5" i="11"/>
  <c r="AQ15" i="11"/>
  <c r="AQ7" i="11"/>
  <c r="AQ45" i="11"/>
  <c r="AQ29" i="11"/>
  <c r="AQ49" i="11"/>
  <c r="AQ33" i="11"/>
  <c r="AQ12" i="11"/>
  <c r="AQ17" i="11"/>
  <c r="AQ9" i="11"/>
  <c r="AQ100" i="11"/>
  <c r="AQ68" i="11"/>
  <c r="AQ108" i="11"/>
  <c r="AQ124" i="11"/>
  <c r="AQ60" i="11"/>
  <c r="J288" i="11"/>
  <c r="J229" i="11"/>
  <c r="J128" i="11"/>
  <c r="J104" i="11"/>
  <c r="J343" i="11"/>
  <c r="J315" i="11"/>
  <c r="J187" i="11"/>
  <c r="J105" i="11"/>
  <c r="J345" i="11"/>
  <c r="J299" i="11"/>
  <c r="J171" i="11"/>
  <c r="J146" i="11"/>
  <c r="J366" i="11"/>
  <c r="J334" i="11"/>
  <c r="J234" i="11"/>
  <c r="J367" i="11"/>
  <c r="J94" i="11"/>
  <c r="J30" i="11"/>
  <c r="J127" i="11"/>
  <c r="J35" i="11"/>
  <c r="J147" i="11"/>
  <c r="J97" i="11"/>
  <c r="J202" i="11"/>
  <c r="J188" i="11"/>
  <c r="AN371" i="11"/>
  <c r="AN367" i="11"/>
  <c r="AN359" i="11"/>
  <c r="AN355" i="11"/>
  <c r="AN351" i="11"/>
  <c r="AN343" i="11"/>
  <c r="AN339" i="11"/>
  <c r="AN335" i="11"/>
  <c r="AN327" i="11"/>
  <c r="AN323" i="11"/>
  <c r="AN319" i="11"/>
  <c r="AN370" i="11"/>
  <c r="AN366" i="11"/>
  <c r="AN362" i="11"/>
  <c r="AN354" i="11"/>
  <c r="AN350" i="11"/>
  <c r="AN346" i="11"/>
  <c r="AN338" i="11"/>
  <c r="AN334" i="11"/>
  <c r="AN330" i="11"/>
  <c r="AN318" i="11"/>
  <c r="AN316" i="11"/>
  <c r="AN314" i="11"/>
  <c r="AN306" i="11"/>
  <c r="AN302" i="11"/>
  <c r="AN298" i="11"/>
  <c r="AN290" i="11"/>
  <c r="AN369" i="11"/>
  <c r="AN365" i="11"/>
  <c r="AN357" i="11"/>
  <c r="AN353" i="11"/>
  <c r="AN349" i="11"/>
  <c r="AN341" i="11"/>
  <c r="AN337" i="11"/>
  <c r="AN333" i="11"/>
  <c r="AN325" i="11"/>
  <c r="AN322" i="11"/>
  <c r="AN320" i="11"/>
  <c r="AN308" i="11"/>
  <c r="AN304" i="11"/>
  <c r="AN300" i="11"/>
  <c r="AN292" i="11"/>
  <c r="AN321" i="11"/>
  <c r="AN317" i="11"/>
  <c r="AN281" i="11"/>
  <c r="AN277" i="11"/>
  <c r="AN273" i="11"/>
  <c r="AN364" i="11"/>
  <c r="AN356" i="11"/>
  <c r="AN348" i="11"/>
  <c r="AN332" i="11"/>
  <c r="AN324" i="11"/>
  <c r="AN289" i="11"/>
  <c r="AN284" i="11"/>
  <c r="AN280" i="11"/>
  <c r="AN276" i="11"/>
  <c r="AN268" i="11"/>
  <c r="AN264" i="11"/>
  <c r="AN260" i="11"/>
  <c r="AN252" i="11"/>
  <c r="AN248" i="11"/>
  <c r="AN360" i="11"/>
  <c r="AN328" i="11"/>
  <c r="AN313" i="11"/>
  <c r="AN309" i="11"/>
  <c r="AN301" i="11"/>
  <c r="AN297" i="11"/>
  <c r="AN293" i="11"/>
  <c r="AN258" i="11"/>
  <c r="AN250" i="11"/>
  <c r="AN241" i="11"/>
  <c r="AN233" i="11"/>
  <c r="AN229" i="11"/>
  <c r="AN225" i="11"/>
  <c r="AN217" i="11"/>
  <c r="AN213" i="11"/>
  <c r="AN209" i="11"/>
  <c r="AN201" i="11"/>
  <c r="AN197" i="11"/>
  <c r="AN193" i="11"/>
  <c r="AN185" i="11"/>
  <c r="AN181" i="11"/>
  <c r="AN368" i="11"/>
  <c r="AN336" i="11"/>
  <c r="AN311" i="11"/>
  <c r="AN307" i="11"/>
  <c r="AN299" i="11"/>
  <c r="AN295" i="11"/>
  <c r="AN291" i="11"/>
  <c r="AN282" i="11"/>
  <c r="AN278" i="11"/>
  <c r="AN274" i="11"/>
  <c r="AN262" i="11"/>
  <c r="AN254" i="11"/>
  <c r="AN246" i="11"/>
  <c r="AN239" i="11"/>
  <c r="AN235" i="11"/>
  <c r="AN231" i="11"/>
  <c r="AN223" i="11"/>
  <c r="AN219" i="11"/>
  <c r="AN215" i="11"/>
  <c r="AN207" i="11"/>
  <c r="AN203" i="11"/>
  <c r="AN199" i="11"/>
  <c r="AN191" i="11"/>
  <c r="AN187" i="11"/>
  <c r="AN183" i="11"/>
  <c r="AN287" i="11"/>
  <c r="AN279" i="11"/>
  <c r="AN271" i="11"/>
  <c r="AN255" i="11"/>
  <c r="AN247" i="11"/>
  <c r="AN178" i="11"/>
  <c r="AN170" i="11"/>
  <c r="AN166" i="11"/>
  <c r="AN162" i="11"/>
  <c r="AN154" i="11"/>
  <c r="AN150" i="11"/>
  <c r="AN146" i="11"/>
  <c r="AN138" i="11"/>
  <c r="AN134" i="11"/>
  <c r="AN130" i="11"/>
  <c r="AN275" i="11"/>
  <c r="AN267" i="11"/>
  <c r="AN259" i="11"/>
  <c r="AN176" i="11"/>
  <c r="AN172" i="11"/>
  <c r="AN168" i="11"/>
  <c r="AN160" i="11"/>
  <c r="AN156" i="11"/>
  <c r="AN152" i="11"/>
  <c r="AN144" i="11"/>
  <c r="AN140" i="11"/>
  <c r="AN136" i="11"/>
  <c r="AN257" i="11"/>
  <c r="AN249" i="11"/>
  <c r="AN177" i="11"/>
  <c r="AN173" i="11"/>
  <c r="AN171" i="11"/>
  <c r="AN169" i="11"/>
  <c r="AN165" i="11"/>
  <c r="AN163" i="11"/>
  <c r="AN161" i="11"/>
  <c r="AN157" i="11"/>
  <c r="AN155" i="11"/>
  <c r="AN153" i="11"/>
  <c r="AN149" i="11"/>
  <c r="AN147" i="11"/>
  <c r="AN145" i="11"/>
  <c r="AN141" i="11"/>
  <c r="AN139" i="11"/>
  <c r="AN137" i="11"/>
  <c r="AN131" i="11"/>
  <c r="AN125" i="11"/>
  <c r="AN121" i="11"/>
  <c r="AN113" i="11"/>
  <c r="AN109" i="11"/>
  <c r="AN105" i="11"/>
  <c r="AN97" i="11"/>
  <c r="AN93" i="11"/>
  <c r="AN89" i="11"/>
  <c r="AN81" i="11"/>
  <c r="AN77" i="11"/>
  <c r="AN73" i="11"/>
  <c r="AN65" i="11"/>
  <c r="AN61" i="11"/>
  <c r="AN57" i="11"/>
  <c r="AN132" i="11"/>
  <c r="AN124" i="11"/>
  <c r="AN120" i="11"/>
  <c r="AN112" i="11"/>
  <c r="AN108" i="11"/>
  <c r="AN104" i="11"/>
  <c r="AN96" i="11"/>
  <c r="AN92" i="11"/>
  <c r="AN88" i="11"/>
  <c r="AN80" i="11"/>
  <c r="AN76" i="11"/>
  <c r="AN72" i="11"/>
  <c r="AN64" i="11"/>
  <c r="AN60" i="11"/>
  <c r="AN56" i="11"/>
  <c r="AN245" i="11"/>
  <c r="AN244" i="11"/>
  <c r="AN242" i="11"/>
  <c r="AN238" i="11"/>
  <c r="AN236" i="11"/>
  <c r="AN234" i="11"/>
  <c r="AN230" i="11"/>
  <c r="AN228" i="11"/>
  <c r="AN226" i="11"/>
  <c r="AN222" i="11"/>
  <c r="AN220" i="11"/>
  <c r="AN218" i="11"/>
  <c r="AN214" i="11"/>
  <c r="AN212" i="11"/>
  <c r="AN210" i="11"/>
  <c r="AN206" i="11"/>
  <c r="AN204" i="11"/>
  <c r="AN202" i="11"/>
  <c r="AN198" i="11"/>
  <c r="AN196" i="11"/>
  <c r="AN194" i="11"/>
  <c r="AN190" i="11"/>
  <c r="AN188" i="11"/>
  <c r="AN186" i="11"/>
  <c r="AN182" i="11"/>
  <c r="AN180" i="11"/>
  <c r="AN46" i="11"/>
  <c r="AN38" i="11"/>
  <c r="AN34" i="11"/>
  <c r="AN30" i="11"/>
  <c r="AN22" i="11"/>
  <c r="AN135" i="11"/>
  <c r="AN52" i="11"/>
  <c r="AN49" i="11"/>
  <c r="AN45" i="11"/>
  <c r="AN41" i="11"/>
  <c r="AN33" i="11"/>
  <c r="AN29" i="11"/>
  <c r="AN25" i="11"/>
  <c r="AN17" i="11"/>
  <c r="AN13" i="11"/>
  <c r="AN9" i="11"/>
  <c r="AN123" i="11"/>
  <c r="AN115" i="11"/>
  <c r="AN107" i="11"/>
  <c r="AN91" i="11"/>
  <c r="AN83" i="11"/>
  <c r="AN75" i="11"/>
  <c r="AN59" i="11"/>
  <c r="AN15" i="11"/>
  <c r="AN7" i="11"/>
  <c r="AN122" i="11"/>
  <c r="AN114" i="11"/>
  <c r="AN106" i="11"/>
  <c r="AN90" i="11"/>
  <c r="AN82" i="11"/>
  <c r="AN74" i="11"/>
  <c r="AN58" i="11"/>
  <c r="AN47" i="11"/>
  <c r="AN43" i="11"/>
  <c r="AN35" i="11"/>
  <c r="AN31" i="11"/>
  <c r="AN27" i="11"/>
  <c r="AN18" i="11"/>
  <c r="AN12" i="11"/>
  <c r="AN10" i="11"/>
  <c r="AN128" i="11"/>
  <c r="AN127" i="11"/>
  <c r="AN126" i="11"/>
  <c r="AN110" i="11"/>
  <c r="AN95" i="11"/>
  <c r="AN94" i="11"/>
  <c r="AN78" i="11"/>
  <c r="AN63" i="11"/>
  <c r="AN62" i="11"/>
  <c r="AN119" i="11"/>
  <c r="AN118" i="11"/>
  <c r="AN103" i="11"/>
  <c r="AN87" i="11"/>
  <c r="AN86" i="11"/>
  <c r="AN71" i="11"/>
  <c r="AN55" i="11"/>
  <c r="AN54" i="11"/>
  <c r="AN51" i="11"/>
  <c r="AN6" i="11"/>
  <c r="AN36" i="11"/>
  <c r="AN20" i="11"/>
  <c r="AN44" i="11"/>
  <c r="AN28" i="11"/>
  <c r="AN40" i="11"/>
  <c r="AN19" i="11"/>
  <c r="AN16" i="11"/>
  <c r="AN11" i="11"/>
  <c r="AN8" i="11"/>
  <c r="AN24" i="11"/>
  <c r="AN32" i="11"/>
  <c r="AN48" i="11"/>
  <c r="AK358" i="11"/>
  <c r="AK337" i="11"/>
  <c r="AK302" i="11"/>
  <c r="AK289" i="11"/>
  <c r="AK262" i="11"/>
  <c r="AK257" i="11"/>
  <c r="AK214" i="11"/>
  <c r="AK201" i="11"/>
  <c r="AI201" i="11" s="1"/>
  <c r="AK161" i="11"/>
  <c r="AK153" i="11"/>
  <c r="AK134" i="11"/>
  <c r="AK121" i="11"/>
  <c r="AI121" i="11" s="1"/>
  <c r="AK89" i="11"/>
  <c r="AI89" i="11" s="1"/>
  <c r="AK81" i="11"/>
  <c r="AK57" i="11"/>
  <c r="AK54" i="11"/>
  <c r="AK25" i="11"/>
  <c r="AK17" i="11"/>
  <c r="AK347" i="11"/>
  <c r="AK331" i="11"/>
  <c r="AK312" i="11"/>
  <c r="AK307" i="11"/>
  <c r="AK275" i="11"/>
  <c r="AK267" i="11"/>
  <c r="AK243" i="11"/>
  <c r="AK219" i="11"/>
  <c r="AK187" i="11"/>
  <c r="AK184" i="11"/>
  <c r="AK147" i="11"/>
  <c r="AK144" i="11"/>
  <c r="AK120" i="11"/>
  <c r="AK107" i="11"/>
  <c r="AK72" i="11"/>
  <c r="AK64" i="11"/>
  <c r="AK43" i="11"/>
  <c r="AK32" i="11"/>
  <c r="AK9" i="11"/>
  <c r="AK367" i="11"/>
  <c r="AK335" i="11"/>
  <c r="AK324" i="11"/>
  <c r="AK287" i="11"/>
  <c r="AK276" i="11"/>
  <c r="AK228" i="11"/>
  <c r="AK212" i="11"/>
  <c r="AI212" i="11" s="1"/>
  <c r="AK164" i="11"/>
  <c r="AK159" i="11"/>
  <c r="AK111" i="11"/>
  <c r="AK100" i="11"/>
  <c r="AK52" i="11"/>
  <c r="AK36" i="11"/>
  <c r="AK359" i="11"/>
  <c r="AK343" i="11"/>
  <c r="AK247" i="11"/>
  <c r="AK231" i="11"/>
  <c r="AK135" i="11"/>
  <c r="AK103" i="11"/>
  <c r="AK39" i="11"/>
  <c r="AK23" i="11"/>
  <c r="AK317" i="11"/>
  <c r="AK285" i="11"/>
  <c r="AK221" i="11"/>
  <c r="AK178" i="11"/>
  <c r="AK93" i="11"/>
  <c r="AK61" i="11"/>
  <c r="AK333" i="11"/>
  <c r="AK269" i="11"/>
  <c r="AK141" i="11"/>
  <c r="AK77" i="11"/>
  <c r="AK309" i="11"/>
  <c r="AK245" i="11"/>
  <c r="AK74" i="11"/>
  <c r="AK362" i="11"/>
  <c r="AK213" i="11"/>
  <c r="AK106" i="11"/>
  <c r="AK357" i="11"/>
  <c r="AK293" i="11"/>
  <c r="AK165" i="11"/>
  <c r="AK122" i="11"/>
  <c r="AK282" i="11"/>
  <c r="AK261" i="11"/>
  <c r="AS370" i="11"/>
  <c r="AS366" i="11"/>
  <c r="AS362" i="11"/>
  <c r="AS358" i="11"/>
  <c r="AS354" i="11"/>
  <c r="AS350" i="11"/>
  <c r="AS346" i="11"/>
  <c r="AS342" i="11"/>
  <c r="AS338" i="11"/>
  <c r="AS334" i="11"/>
  <c r="AS330" i="11"/>
  <c r="AS326" i="11"/>
  <c r="AS322" i="11"/>
  <c r="AS318" i="11"/>
  <c r="AS369" i="11"/>
  <c r="AS365" i="11"/>
  <c r="AS361" i="11"/>
  <c r="AS357" i="11"/>
  <c r="AS353" i="11"/>
  <c r="AS349" i="11"/>
  <c r="AS345" i="11"/>
  <c r="AS341" i="11"/>
  <c r="AS337" i="11"/>
  <c r="AS333" i="11"/>
  <c r="AS329" i="11"/>
  <c r="AS325" i="11"/>
  <c r="AS317" i="11"/>
  <c r="AS316" i="11"/>
  <c r="AS313" i="11"/>
  <c r="AS309" i="11"/>
  <c r="AS305" i="11"/>
  <c r="AS301" i="11"/>
  <c r="AS297" i="11"/>
  <c r="AS293" i="11"/>
  <c r="AS321" i="11"/>
  <c r="AS320" i="11"/>
  <c r="AS311" i="11"/>
  <c r="AS307" i="11"/>
  <c r="AS303" i="11"/>
  <c r="AS299" i="11"/>
  <c r="AS295" i="11"/>
  <c r="AS291" i="11"/>
  <c r="AS368" i="11"/>
  <c r="AS360" i="11"/>
  <c r="AS352" i="11"/>
  <c r="AS344" i="11"/>
  <c r="AS336" i="11"/>
  <c r="AS328" i="11"/>
  <c r="AS288" i="11"/>
  <c r="AS284" i="11"/>
  <c r="AS280" i="11"/>
  <c r="AS276" i="11"/>
  <c r="AS272" i="11"/>
  <c r="AS268" i="11"/>
  <c r="AS367" i="11"/>
  <c r="AS359" i="11"/>
  <c r="AS351" i="11"/>
  <c r="AS343" i="11"/>
  <c r="AS335" i="11"/>
  <c r="AS327" i="11"/>
  <c r="AS289" i="11"/>
  <c r="AS287" i="11"/>
  <c r="AS283" i="11"/>
  <c r="AS279" i="11"/>
  <c r="AS275" i="11"/>
  <c r="AS271" i="11"/>
  <c r="AS267" i="11"/>
  <c r="AS263" i="11"/>
  <c r="AS259" i="11"/>
  <c r="AS255" i="11"/>
  <c r="AS251" i="11"/>
  <c r="AS247" i="11"/>
  <c r="AS314" i="11"/>
  <c r="AS310" i="11"/>
  <c r="AS306" i="11"/>
  <c r="AS302" i="11"/>
  <c r="AS298" i="11"/>
  <c r="AS294" i="11"/>
  <c r="AS290" i="11"/>
  <c r="AS285" i="11"/>
  <c r="AS281" i="11"/>
  <c r="AS277" i="11"/>
  <c r="AS273" i="11"/>
  <c r="AS269" i="11"/>
  <c r="AS260" i="11"/>
  <c r="AS252" i="11"/>
  <c r="AS244" i="11"/>
  <c r="AS240" i="11"/>
  <c r="AS236" i="11"/>
  <c r="AS232" i="11"/>
  <c r="AS228" i="11"/>
  <c r="AS224" i="11"/>
  <c r="AS220" i="11"/>
  <c r="AS216" i="11"/>
  <c r="AS212" i="11"/>
  <c r="AS208" i="11"/>
  <c r="AS204" i="11"/>
  <c r="AS200" i="11"/>
  <c r="AS196" i="11"/>
  <c r="AS192" i="11"/>
  <c r="AS188" i="11"/>
  <c r="AS184" i="11"/>
  <c r="AS180" i="11"/>
  <c r="AS312" i="11"/>
  <c r="AS308" i="11"/>
  <c r="AS304" i="11"/>
  <c r="AS300" i="11"/>
  <c r="AS296" i="11"/>
  <c r="AS292" i="11"/>
  <c r="AS286" i="11"/>
  <c r="AS282" i="11"/>
  <c r="AS278" i="11"/>
  <c r="AS274" i="11"/>
  <c r="AS270" i="11"/>
  <c r="AS264" i="11"/>
  <c r="AS256" i="11"/>
  <c r="AS248" i="11"/>
  <c r="AS242" i="11"/>
  <c r="AS238" i="11"/>
  <c r="AS234" i="11"/>
  <c r="AS230" i="11"/>
  <c r="AS226" i="11"/>
  <c r="AS222" i="11"/>
  <c r="AS218" i="11"/>
  <c r="AS214" i="11"/>
  <c r="AS210" i="11"/>
  <c r="AS206" i="11"/>
  <c r="AS202" i="11"/>
  <c r="AS198" i="11"/>
  <c r="AS194" i="11"/>
  <c r="AS190" i="11"/>
  <c r="AS186" i="11"/>
  <c r="AS182" i="11"/>
  <c r="AS178" i="11"/>
  <c r="AS319" i="11"/>
  <c r="AS265" i="11"/>
  <c r="AS257" i="11"/>
  <c r="AS249" i="11"/>
  <c r="AS243" i="11"/>
  <c r="AS241" i="11"/>
  <c r="AS239" i="11"/>
  <c r="AS237" i="11"/>
  <c r="AS235" i="11"/>
  <c r="AS233" i="11"/>
  <c r="AS231" i="11"/>
  <c r="AS229" i="11"/>
  <c r="AS227" i="11"/>
  <c r="AS225" i="11"/>
  <c r="AS223" i="11"/>
  <c r="AS221" i="11"/>
  <c r="AS219" i="11"/>
  <c r="AS217" i="11"/>
  <c r="AS215" i="11"/>
  <c r="AS213" i="11"/>
  <c r="AS211" i="11"/>
  <c r="AS209" i="11"/>
  <c r="AS207" i="11"/>
  <c r="AS205" i="11"/>
  <c r="AS203" i="11"/>
  <c r="AS201" i="11"/>
  <c r="AS199" i="11"/>
  <c r="AS197" i="11"/>
  <c r="AS195" i="11"/>
  <c r="AS193" i="11"/>
  <c r="AS191" i="11"/>
  <c r="AS189" i="11"/>
  <c r="AS187" i="11"/>
  <c r="AS185" i="11"/>
  <c r="AS183" i="11"/>
  <c r="AS181" i="11"/>
  <c r="AS179" i="11"/>
  <c r="AS177" i="11"/>
  <c r="AS173" i="11"/>
  <c r="AS169" i="11"/>
  <c r="AS165" i="11"/>
  <c r="AS161" i="11"/>
  <c r="AS157" i="11"/>
  <c r="AS153" i="11"/>
  <c r="AS149" i="11"/>
  <c r="AS145" i="11"/>
  <c r="AS141" i="11"/>
  <c r="AS137" i="11"/>
  <c r="AS133" i="11"/>
  <c r="AS129" i="11"/>
  <c r="AS261" i="11"/>
  <c r="AS253" i="11"/>
  <c r="AS245" i="11"/>
  <c r="AS175" i="11"/>
  <c r="AS171" i="11"/>
  <c r="AS167" i="11"/>
  <c r="AS163" i="11"/>
  <c r="AS159" i="11"/>
  <c r="AS155" i="11"/>
  <c r="AS151" i="11"/>
  <c r="AS147" i="11"/>
  <c r="AS143" i="11"/>
  <c r="AS139" i="11"/>
  <c r="AS315" i="11"/>
  <c r="AS266" i="11"/>
  <c r="AS258" i="11"/>
  <c r="AS250" i="11"/>
  <c r="AS132" i="11"/>
  <c r="AS131" i="11"/>
  <c r="AS124" i="11"/>
  <c r="AS120" i="11"/>
  <c r="AS116" i="11"/>
  <c r="AS112" i="11"/>
  <c r="AS108" i="11"/>
  <c r="AS104" i="11"/>
  <c r="AS100" i="11"/>
  <c r="AS96" i="11"/>
  <c r="AS92" i="11"/>
  <c r="AS88" i="11"/>
  <c r="AS84" i="11"/>
  <c r="AS80" i="11"/>
  <c r="AS76" i="11"/>
  <c r="AS72" i="11"/>
  <c r="AS68" i="11"/>
  <c r="AS64" i="11"/>
  <c r="AS60" i="11"/>
  <c r="AS56" i="11"/>
  <c r="AS52" i="11"/>
  <c r="AS364" i="11"/>
  <c r="AS363" i="11"/>
  <c r="AS348" i="11"/>
  <c r="AS347" i="11"/>
  <c r="AS332" i="11"/>
  <c r="AS331" i="11"/>
  <c r="AS134" i="11"/>
  <c r="AS123" i="11"/>
  <c r="AS119" i="11"/>
  <c r="AS115" i="11"/>
  <c r="AS111" i="11"/>
  <c r="AS107" i="11"/>
  <c r="AS103" i="11"/>
  <c r="AS99" i="11"/>
  <c r="AS95" i="11"/>
  <c r="AS91" i="11"/>
  <c r="AS87" i="11"/>
  <c r="AS83" i="11"/>
  <c r="AS79" i="11"/>
  <c r="AS75" i="11"/>
  <c r="AS71" i="11"/>
  <c r="AS67" i="11"/>
  <c r="AS63" i="11"/>
  <c r="AS59" i="11"/>
  <c r="AS55" i="11"/>
  <c r="AS130" i="11"/>
  <c r="AS127" i="11"/>
  <c r="AS125" i="11"/>
  <c r="AS121" i="11"/>
  <c r="AS117" i="11"/>
  <c r="AS113" i="11"/>
  <c r="AS109" i="11"/>
  <c r="AS105" i="11"/>
  <c r="AS101" i="11"/>
  <c r="AS97" i="11"/>
  <c r="AS93" i="11"/>
  <c r="AS89" i="11"/>
  <c r="AS85" i="11"/>
  <c r="AS81" i="11"/>
  <c r="AS77" i="11"/>
  <c r="AS73" i="11"/>
  <c r="AS69" i="11"/>
  <c r="AS65" i="11"/>
  <c r="AS61" i="11"/>
  <c r="AS57" i="11"/>
  <c r="AS53" i="11"/>
  <c r="AS49" i="11"/>
  <c r="AS45" i="11"/>
  <c r="AS41" i="11"/>
  <c r="AS37" i="11"/>
  <c r="AS33" i="11"/>
  <c r="AS29" i="11"/>
  <c r="AS25" i="11"/>
  <c r="AS21" i="11"/>
  <c r="AS356" i="11"/>
  <c r="AS355" i="11"/>
  <c r="AS324" i="11"/>
  <c r="AS323" i="11"/>
  <c r="AS262" i="11"/>
  <c r="AS246" i="11"/>
  <c r="AS176" i="11"/>
  <c r="AS174" i="11"/>
  <c r="AS172" i="11"/>
  <c r="AS170" i="11"/>
  <c r="AS168" i="11"/>
  <c r="AS166" i="11"/>
  <c r="AS164" i="11"/>
  <c r="AS162" i="11"/>
  <c r="AS160" i="11"/>
  <c r="AS158" i="11"/>
  <c r="AS156" i="11"/>
  <c r="AS154" i="11"/>
  <c r="AS152" i="11"/>
  <c r="AS150" i="11"/>
  <c r="AS148" i="11"/>
  <c r="AS146" i="11"/>
  <c r="AS144" i="11"/>
  <c r="AS142" i="11"/>
  <c r="AS140" i="11"/>
  <c r="AS138" i="11"/>
  <c r="AS136" i="11"/>
  <c r="AS51" i="11"/>
  <c r="AS50" i="11"/>
  <c r="AS48" i="11"/>
  <c r="AS44" i="11"/>
  <c r="AS40" i="11"/>
  <c r="AS36" i="11"/>
  <c r="AS32" i="11"/>
  <c r="AS28" i="11"/>
  <c r="AS24" i="11"/>
  <c r="AS20" i="11"/>
  <c r="AS16" i="11"/>
  <c r="AS12" i="11"/>
  <c r="AS8" i="11"/>
  <c r="AS254" i="11"/>
  <c r="AS126" i="11"/>
  <c r="AS118" i="11"/>
  <c r="AS110" i="11"/>
  <c r="AS102" i="11"/>
  <c r="AS94" i="11"/>
  <c r="AS86" i="11"/>
  <c r="AS78" i="11"/>
  <c r="AS70" i="11"/>
  <c r="AS62" i="11"/>
  <c r="AS54" i="11"/>
  <c r="AS17" i="11"/>
  <c r="AS9" i="11"/>
  <c r="AS340" i="11"/>
  <c r="AS339" i="11"/>
  <c r="AS47" i="11"/>
  <c r="AS43" i="11"/>
  <c r="AS39" i="11"/>
  <c r="AS35" i="11"/>
  <c r="AS31" i="11"/>
  <c r="AS27" i="11"/>
  <c r="AS23" i="11"/>
  <c r="AS19" i="11"/>
  <c r="AS18" i="11"/>
  <c r="AS11" i="11"/>
  <c r="AS10" i="11"/>
  <c r="AS14" i="11"/>
  <c r="AS5" i="11"/>
  <c r="AS13" i="11"/>
  <c r="AS6" i="11"/>
  <c r="AS46" i="11"/>
  <c r="AS30" i="11"/>
  <c r="AS38" i="11"/>
  <c r="AS22" i="11"/>
  <c r="AS34" i="11"/>
  <c r="AS15" i="11"/>
  <c r="AS7" i="11"/>
  <c r="AS371" i="11"/>
  <c r="AS128" i="11"/>
  <c r="AS122" i="11"/>
  <c r="AS106" i="11"/>
  <c r="AS90" i="11"/>
  <c r="AS74" i="11"/>
  <c r="AS58" i="11"/>
  <c r="AS42" i="11"/>
  <c r="AS135" i="11"/>
  <c r="AS114" i="11"/>
  <c r="AS82" i="11"/>
  <c r="AS26" i="11"/>
  <c r="AS98" i="11"/>
  <c r="AS66" i="11"/>
  <c r="D36" i="7"/>
  <c r="O62" i="10" s="1"/>
  <c r="Q62" i="10" s="1"/>
  <c r="E36" i="7"/>
  <c r="D37" i="7"/>
  <c r="D38" i="7"/>
  <c r="D39" i="7"/>
  <c r="D40" i="7"/>
  <c r="D41" i="7"/>
  <c r="D42" i="7"/>
  <c r="D43" i="7"/>
  <c r="D44" i="7"/>
  <c r="AX122" i="10" s="1"/>
  <c r="AZ122" i="10" s="1"/>
  <c r="D35" i="7"/>
  <c r="V110" i="10" s="1"/>
  <c r="E23" i="7"/>
  <c r="D24" i="7"/>
  <c r="D25" i="7"/>
  <c r="D26" i="7"/>
  <c r="D27" i="7"/>
  <c r="D28" i="7"/>
  <c r="D29" i="7"/>
  <c r="BB122" i="10" s="1"/>
  <c r="D30" i="7"/>
  <c r="BD48" i="10" s="1"/>
  <c r="D31" i="7"/>
  <c r="BE129" i="10" s="1"/>
  <c r="D23" i="7"/>
  <c r="F20" i="7"/>
  <c r="O131" i="10"/>
  <c r="Q131" i="10" s="1"/>
  <c r="BE46" i="10"/>
  <c r="BE96" i="10"/>
  <c r="U115" i="10"/>
  <c r="U87" i="10"/>
  <c r="U55" i="10"/>
  <c r="U27" i="10"/>
  <c r="U129" i="10"/>
  <c r="U97" i="10"/>
  <c r="U69" i="10"/>
  <c r="U41" i="10"/>
  <c r="U9" i="10"/>
  <c r="U122" i="10"/>
  <c r="U108" i="10"/>
  <c r="U92" i="10"/>
  <c r="U78" i="10"/>
  <c r="U66" i="10"/>
  <c r="U50" i="10"/>
  <c r="U36" i="10"/>
  <c r="U22" i="10"/>
  <c r="U6" i="10"/>
  <c r="V80" i="10"/>
  <c r="V28" i="10"/>
  <c r="V90" i="10"/>
  <c r="V38" i="10"/>
  <c r="V121" i="10"/>
  <c r="V89" i="10"/>
  <c r="V63" i="10"/>
  <c r="V37" i="10"/>
  <c r="AQ130" i="10"/>
  <c r="AR130" i="10" s="1"/>
  <c r="AQ103" i="10"/>
  <c r="AR103" i="10" s="1"/>
  <c r="AQ75" i="10"/>
  <c r="AS75" i="10" s="1"/>
  <c r="AQ41" i="10"/>
  <c r="AS41" i="10" s="1"/>
  <c r="AQ11" i="10"/>
  <c r="AR11" i="10" s="1"/>
  <c r="AQ116" i="10"/>
  <c r="AR116" i="10" s="1"/>
  <c r="AQ85" i="10"/>
  <c r="AR85" i="10" s="1"/>
  <c r="AQ54" i="10"/>
  <c r="AR54" i="10" s="1"/>
  <c r="AQ17" i="10"/>
  <c r="AR17" i="10" s="1"/>
  <c r="AQ86" i="10"/>
  <c r="AS86" i="10" s="1"/>
  <c r="AQ43" i="10"/>
  <c r="AR43" i="10" s="1"/>
  <c r="AQ123" i="10"/>
  <c r="AR123" i="10" s="1"/>
  <c r="AQ63" i="10"/>
  <c r="AR63" i="10" s="1"/>
  <c r="AQ16" i="10"/>
  <c r="AR16" i="10" s="1"/>
  <c r="AQ98" i="10"/>
  <c r="AR98" i="10" s="1"/>
  <c r="AQ35" i="10"/>
  <c r="AR35" i="10" s="1"/>
  <c r="AQ111" i="10"/>
  <c r="AR111" i="10" s="1"/>
  <c r="AQ59" i="10"/>
  <c r="AR59" i="10" s="1"/>
  <c r="BB126" i="10"/>
  <c r="BB118" i="10"/>
  <c r="BB110" i="10"/>
  <c r="BB102" i="10"/>
  <c r="BB94" i="10"/>
  <c r="BB86" i="10"/>
  <c r="BB128" i="10"/>
  <c r="BB117" i="10"/>
  <c r="BB107" i="10"/>
  <c r="BB96" i="10"/>
  <c r="BB85" i="10"/>
  <c r="BB76" i="10"/>
  <c r="BB68" i="10"/>
  <c r="BB60" i="10"/>
  <c r="BB52" i="10"/>
  <c r="BB44" i="10"/>
  <c r="BB36" i="10"/>
  <c r="BB28" i="10"/>
  <c r="BB20" i="10"/>
  <c r="BB12" i="10"/>
  <c r="BB131" i="10"/>
  <c r="BB120" i="10"/>
  <c r="BB109" i="10"/>
  <c r="BB99" i="10"/>
  <c r="BB88" i="10"/>
  <c r="BB78" i="10"/>
  <c r="BB70" i="10"/>
  <c r="BB62" i="10"/>
  <c r="BB54" i="10"/>
  <c r="BB46" i="10"/>
  <c r="BB38" i="10"/>
  <c r="BB30" i="10"/>
  <c r="BB22" i="10"/>
  <c r="BB14" i="10"/>
  <c r="BB6" i="10"/>
  <c r="BB119" i="10"/>
  <c r="BB97" i="10"/>
  <c r="BB77" i="10"/>
  <c r="BB61" i="10"/>
  <c r="BB45" i="10"/>
  <c r="BB29" i="10"/>
  <c r="BB13" i="10"/>
  <c r="BB116" i="10"/>
  <c r="BB95" i="10"/>
  <c r="BB75" i="10"/>
  <c r="BB59" i="10"/>
  <c r="BB43" i="10"/>
  <c r="BB27" i="10"/>
  <c r="BB11" i="10"/>
  <c r="BB113" i="10"/>
  <c r="BB92" i="10"/>
  <c r="BB73" i="10"/>
  <c r="BB57" i="10"/>
  <c r="BB41" i="10"/>
  <c r="BB25" i="10"/>
  <c r="BB9" i="10"/>
  <c r="BB121" i="10"/>
  <c r="BB100" i="10"/>
  <c r="BB79" i="10"/>
  <c r="BB63" i="10"/>
  <c r="BB47" i="10"/>
  <c r="BB31" i="10"/>
  <c r="BB15" i="10"/>
  <c r="AX130" i="10"/>
  <c r="AZ130" i="10" s="1"/>
  <c r="AX125" i="10"/>
  <c r="AY125" i="10" s="1"/>
  <c r="AX119" i="10"/>
  <c r="AZ119" i="10" s="1"/>
  <c r="AX112" i="10"/>
  <c r="AZ112" i="10" s="1"/>
  <c r="AX104" i="10"/>
  <c r="AY104" i="10" s="1"/>
  <c r="AX96" i="10"/>
  <c r="AZ96" i="10" s="1"/>
  <c r="AX88" i="10"/>
  <c r="AZ88" i="10" s="1"/>
  <c r="AX77" i="10"/>
  <c r="AZ77" i="10" s="1"/>
  <c r="AX69" i="10"/>
  <c r="AY69" i="10" s="1"/>
  <c r="AX61" i="10"/>
  <c r="AZ61" i="10" s="1"/>
  <c r="AX53" i="10"/>
  <c r="AZ53" i="10" s="1"/>
  <c r="AX47" i="10"/>
  <c r="AY47" i="10" s="1"/>
  <c r="AX41" i="10"/>
  <c r="AY41" i="10" s="1"/>
  <c r="AX33" i="10"/>
  <c r="AZ33" i="10" s="1"/>
  <c r="AX25" i="10"/>
  <c r="AY25" i="10" s="1"/>
  <c r="AX10" i="10"/>
  <c r="AZ10" i="10" s="1"/>
  <c r="AX132" i="10"/>
  <c r="AY132" i="10" s="1"/>
  <c r="AX126" i="10"/>
  <c r="AZ126" i="10" s="1"/>
  <c r="AX121" i="10"/>
  <c r="AZ121" i="10" s="1"/>
  <c r="AX114" i="10"/>
  <c r="AZ114" i="10" s="1"/>
  <c r="AX106" i="10"/>
  <c r="AY106" i="10" s="1"/>
  <c r="AX98" i="10"/>
  <c r="AZ98" i="10" s="1"/>
  <c r="AX90" i="10"/>
  <c r="AZ90" i="10" s="1"/>
  <c r="AX82" i="10"/>
  <c r="AZ82" i="10" s="1"/>
  <c r="AX75" i="10"/>
  <c r="AY75" i="10" s="1"/>
  <c r="AX67" i="10"/>
  <c r="AY67" i="10" s="1"/>
  <c r="AX59" i="10"/>
  <c r="AZ59" i="10" s="1"/>
  <c r="AX52" i="10"/>
  <c r="AZ52" i="10" s="1"/>
  <c r="AX45" i="10"/>
  <c r="AY45" i="10" s="1"/>
  <c r="AX39" i="10"/>
  <c r="AZ39" i="10" s="1"/>
  <c r="AX31" i="10"/>
  <c r="AY31" i="10" s="1"/>
  <c r="AX23" i="10"/>
  <c r="AZ23" i="10" s="1"/>
  <c r="AX12" i="10"/>
  <c r="AY12" i="10" s="1"/>
  <c r="AX118" i="10"/>
  <c r="AY118" i="10" s="1"/>
  <c r="AX103" i="10"/>
  <c r="AY103" i="10" s="1"/>
  <c r="AX87" i="10"/>
  <c r="AY87" i="10" s="1"/>
  <c r="AX72" i="10"/>
  <c r="AY72" i="10" s="1"/>
  <c r="AX56" i="10"/>
  <c r="AY56" i="10" s="1"/>
  <c r="AX36" i="10"/>
  <c r="AY36" i="10" s="1"/>
  <c r="AX21" i="10"/>
  <c r="AY21" i="10" s="1"/>
  <c r="AX9" i="10"/>
  <c r="AY9" i="10" s="1"/>
  <c r="AX123" i="10"/>
  <c r="AY123" i="10" s="1"/>
  <c r="AX109" i="10"/>
  <c r="AY109" i="10" s="1"/>
  <c r="AX93" i="10"/>
  <c r="AZ93" i="10" s="1"/>
  <c r="AX78" i="10"/>
  <c r="AY78" i="10" s="1"/>
  <c r="AX62" i="10"/>
  <c r="AY62" i="10" s="1"/>
  <c r="AX48" i="10"/>
  <c r="AY48" i="10" s="1"/>
  <c r="AX26" i="10"/>
  <c r="AZ26" i="10" s="1"/>
  <c r="AX14" i="10"/>
  <c r="AY14" i="10" s="1"/>
  <c r="AX107" i="10"/>
  <c r="AY107" i="10" s="1"/>
  <c r="AX91" i="10"/>
  <c r="AY91" i="10" s="1"/>
  <c r="AX76" i="10"/>
  <c r="AZ76" i="10" s="1"/>
  <c r="AX60" i="10"/>
  <c r="AZ60" i="10" s="1"/>
  <c r="AX40" i="10"/>
  <c r="AY40" i="10" s="1"/>
  <c r="AX24" i="10"/>
  <c r="AZ24" i="10" s="1"/>
  <c r="AX13" i="10"/>
  <c r="AY13" i="10" s="1"/>
  <c r="AX120" i="10"/>
  <c r="AZ120" i="10" s="1"/>
  <c r="AX105" i="10"/>
  <c r="AY105" i="10" s="1"/>
  <c r="AX89" i="10"/>
  <c r="AZ89" i="10" s="1"/>
  <c r="AX74" i="10"/>
  <c r="AZ74" i="10" s="1"/>
  <c r="AX58" i="10"/>
  <c r="AY58" i="10" s="1"/>
  <c r="AX38" i="10"/>
  <c r="AY38" i="10" s="1"/>
  <c r="AX22" i="10"/>
  <c r="AZ22" i="10" s="1"/>
  <c r="AX11" i="10"/>
  <c r="AY11" i="10" s="1"/>
  <c r="BD112" i="10"/>
  <c r="BD72" i="10"/>
  <c r="BD24" i="10"/>
  <c r="BD103" i="10"/>
  <c r="BD50" i="10"/>
  <c r="BD107" i="10"/>
  <c r="BD37" i="10"/>
  <c r="BD90" i="10"/>
  <c r="BD33" i="10"/>
  <c r="BD74" i="10"/>
  <c r="BD85" i="10"/>
  <c r="BD95" i="10"/>
  <c r="BD106" i="10"/>
  <c r="BG132" i="10"/>
  <c r="BG130" i="10"/>
  <c r="BG128" i="10"/>
  <c r="BG126" i="10"/>
  <c r="BG124" i="10"/>
  <c r="BG122" i="10"/>
  <c r="BG120" i="10"/>
  <c r="BG118" i="10"/>
  <c r="BG110" i="10"/>
  <c r="BG106" i="10"/>
  <c r="BG104" i="10"/>
  <c r="BG98" i="10"/>
  <c r="BG92" i="10"/>
  <c r="BG86" i="10"/>
  <c r="BG84" i="10"/>
  <c r="BG78" i="10"/>
  <c r="BG76" i="10"/>
  <c r="BG70" i="10"/>
  <c r="BG68" i="10"/>
  <c r="BG60" i="10"/>
  <c r="BG56" i="10"/>
  <c r="BG50" i="10"/>
  <c r="BG46" i="10"/>
  <c r="BG42" i="10"/>
  <c r="BG40" i="10"/>
  <c r="BG32" i="10"/>
  <c r="BG30" i="10"/>
  <c r="BG26" i="10"/>
  <c r="BG18" i="10"/>
  <c r="BG12" i="10"/>
  <c r="BG131" i="10"/>
  <c r="BG129" i="10"/>
  <c r="BG127" i="10"/>
  <c r="BG125" i="10"/>
  <c r="BG123" i="10"/>
  <c r="BG121" i="10"/>
  <c r="BG115" i="10"/>
  <c r="BG113" i="10"/>
  <c r="BG111" i="10"/>
  <c r="BG99" i="10"/>
  <c r="BG91" i="10"/>
  <c r="BG89" i="10"/>
  <c r="BG85" i="10"/>
  <c r="BG79" i="10"/>
  <c r="BG73" i="10"/>
  <c r="BG67" i="10"/>
  <c r="BG63" i="10"/>
  <c r="BG47" i="10"/>
  <c r="BG39" i="10"/>
  <c r="BG27" i="10"/>
  <c r="BG71" i="10"/>
  <c r="BG61" i="10"/>
  <c r="BG9" i="10"/>
  <c r="BG57" i="10"/>
  <c r="BG33" i="10"/>
  <c r="BG25" i="10"/>
  <c r="BG21" i="10"/>
  <c r="BF121" i="10"/>
  <c r="C32" i="7"/>
  <c r="C45" i="7"/>
  <c r="E24" i="7"/>
  <c r="G20" i="7"/>
  <c r="BH4" i="2"/>
  <c r="BI4" i="2"/>
  <c r="BH5" i="2"/>
  <c r="BI5" i="2"/>
  <c r="BH6" i="2"/>
  <c r="BI6" i="2"/>
  <c r="BH7" i="2"/>
  <c r="BI7" i="2"/>
  <c r="BH8" i="2"/>
  <c r="BI8" i="2"/>
  <c r="BH9" i="2"/>
  <c r="BI9" i="2"/>
  <c r="BH10" i="2"/>
  <c r="BI10" i="2"/>
  <c r="BH11" i="2"/>
  <c r="BI11" i="2"/>
  <c r="BH12" i="2"/>
  <c r="BI12" i="2"/>
  <c r="BH13" i="2"/>
  <c r="BI13" i="2"/>
  <c r="BH14" i="2"/>
  <c r="BI14" i="2"/>
  <c r="BH15" i="2"/>
  <c r="BI15" i="2"/>
  <c r="BH16" i="2"/>
  <c r="BI16" i="2"/>
  <c r="BH17" i="2"/>
  <c r="BI17" i="2"/>
  <c r="BH18" i="2"/>
  <c r="BI18" i="2"/>
  <c r="BH19" i="2"/>
  <c r="BI19" i="2"/>
  <c r="BH20" i="2"/>
  <c r="BI20" i="2"/>
  <c r="BH21" i="2"/>
  <c r="BI21" i="2"/>
  <c r="BH22" i="2"/>
  <c r="BI22" i="2"/>
  <c r="BH23" i="2"/>
  <c r="BI23" i="2"/>
  <c r="BH24" i="2"/>
  <c r="BI24" i="2"/>
  <c r="BH25" i="2"/>
  <c r="BI25" i="2"/>
  <c r="BH26" i="2"/>
  <c r="BI26" i="2"/>
  <c r="BH27" i="2"/>
  <c r="BI27" i="2"/>
  <c r="BH28" i="2"/>
  <c r="BI28" i="2"/>
  <c r="BH29" i="2"/>
  <c r="BI29" i="2"/>
  <c r="BH30" i="2"/>
  <c r="BI30" i="2"/>
  <c r="BH31" i="2"/>
  <c r="BI31" i="2"/>
  <c r="BH32" i="2"/>
  <c r="BI32" i="2"/>
  <c r="BH33" i="2"/>
  <c r="BI33" i="2"/>
  <c r="BH34" i="2"/>
  <c r="BI34" i="2"/>
  <c r="BH35" i="2"/>
  <c r="BI35" i="2"/>
  <c r="BH36" i="2"/>
  <c r="BI36" i="2"/>
  <c r="BH37" i="2"/>
  <c r="BI37" i="2"/>
  <c r="BH38" i="2"/>
  <c r="BI38" i="2"/>
  <c r="BH39" i="2"/>
  <c r="BI39" i="2"/>
  <c r="BH40" i="2"/>
  <c r="BI40" i="2"/>
  <c r="BH41" i="2"/>
  <c r="BI41" i="2"/>
  <c r="BH42" i="2"/>
  <c r="BI42" i="2"/>
  <c r="BH43" i="2"/>
  <c r="BI43" i="2"/>
  <c r="BH44" i="2"/>
  <c r="BI44" i="2"/>
  <c r="BH45" i="2"/>
  <c r="BI45" i="2"/>
  <c r="BH46" i="2"/>
  <c r="BI46" i="2"/>
  <c r="BH47" i="2"/>
  <c r="BI47" i="2"/>
  <c r="BH48" i="2"/>
  <c r="BI48" i="2"/>
  <c r="BH49" i="2"/>
  <c r="BI49" i="2"/>
  <c r="BH50" i="2"/>
  <c r="BI50" i="2"/>
  <c r="BH51" i="2"/>
  <c r="BI51" i="2"/>
  <c r="BH52" i="2"/>
  <c r="BI52" i="2"/>
  <c r="BH53" i="2"/>
  <c r="BI53" i="2"/>
  <c r="BH54" i="2"/>
  <c r="BI54" i="2"/>
  <c r="BH55" i="2"/>
  <c r="BI55" i="2"/>
  <c r="BH56" i="2"/>
  <c r="BI56" i="2"/>
  <c r="BH57" i="2"/>
  <c r="BI57" i="2"/>
  <c r="BH58" i="2"/>
  <c r="BI58" i="2"/>
  <c r="BH59" i="2"/>
  <c r="BI59" i="2"/>
  <c r="BH60" i="2"/>
  <c r="BI60" i="2"/>
  <c r="BH61" i="2"/>
  <c r="BI61" i="2"/>
  <c r="BH62" i="2"/>
  <c r="BI62" i="2"/>
  <c r="BH63" i="2"/>
  <c r="BI63" i="2"/>
  <c r="BH64" i="2"/>
  <c r="BI64" i="2"/>
  <c r="BH65" i="2"/>
  <c r="BI65" i="2"/>
  <c r="BH66" i="2"/>
  <c r="BI66" i="2"/>
  <c r="BH67" i="2"/>
  <c r="BI67" i="2"/>
  <c r="BH68" i="2"/>
  <c r="BI68" i="2"/>
  <c r="BH69" i="2"/>
  <c r="BI69" i="2"/>
  <c r="BH70" i="2"/>
  <c r="BI70" i="2"/>
  <c r="BH71" i="2"/>
  <c r="BI71" i="2"/>
  <c r="BH72" i="2"/>
  <c r="BI72" i="2"/>
  <c r="BH73" i="2"/>
  <c r="BI73" i="2"/>
  <c r="BH74" i="2"/>
  <c r="BI74" i="2"/>
  <c r="BH75" i="2"/>
  <c r="BI75" i="2"/>
  <c r="BH76" i="2"/>
  <c r="BI76" i="2"/>
  <c r="BH77" i="2"/>
  <c r="BI77" i="2"/>
  <c r="BH78" i="2"/>
  <c r="BI78" i="2"/>
  <c r="BH79" i="2"/>
  <c r="BI79" i="2"/>
  <c r="BH80" i="2"/>
  <c r="BI80" i="2"/>
  <c r="BH81" i="2"/>
  <c r="BI81" i="2"/>
  <c r="BH82" i="2"/>
  <c r="BI82" i="2"/>
  <c r="BH83" i="2"/>
  <c r="BI83" i="2"/>
  <c r="BH84" i="2"/>
  <c r="BI84" i="2"/>
  <c r="BH85" i="2"/>
  <c r="BI85" i="2"/>
  <c r="BH86" i="2"/>
  <c r="BI86" i="2"/>
  <c r="BH87" i="2"/>
  <c r="BI87" i="2"/>
  <c r="BH88" i="2"/>
  <c r="BI88" i="2"/>
  <c r="BH89" i="2"/>
  <c r="BI89" i="2"/>
  <c r="BH90" i="2"/>
  <c r="BI90" i="2"/>
  <c r="BH91" i="2"/>
  <c r="BI91" i="2"/>
  <c r="BH92" i="2"/>
  <c r="BI92" i="2"/>
  <c r="BH93" i="2"/>
  <c r="BI93" i="2"/>
  <c r="BH94" i="2"/>
  <c r="BI94" i="2"/>
  <c r="BH95" i="2"/>
  <c r="BI95" i="2"/>
  <c r="BH96" i="2"/>
  <c r="BI96" i="2"/>
  <c r="BH97" i="2"/>
  <c r="BI97" i="2"/>
  <c r="BH98" i="2"/>
  <c r="BI98" i="2"/>
  <c r="BH99" i="2"/>
  <c r="BI99" i="2"/>
  <c r="BH100" i="2"/>
  <c r="BI100" i="2"/>
  <c r="BH101" i="2"/>
  <c r="BI101" i="2"/>
  <c r="BH102" i="2"/>
  <c r="BI102" i="2"/>
  <c r="BH103" i="2"/>
  <c r="BI103" i="2"/>
  <c r="BH104" i="2"/>
  <c r="BI104" i="2"/>
  <c r="BH105" i="2"/>
  <c r="BI105" i="2"/>
  <c r="BH106" i="2"/>
  <c r="BI106" i="2"/>
  <c r="BH107" i="2"/>
  <c r="BI107" i="2"/>
  <c r="BH108" i="2"/>
  <c r="BI108" i="2"/>
  <c r="BH109" i="2"/>
  <c r="BI109" i="2"/>
  <c r="BH110" i="2"/>
  <c r="BI110" i="2"/>
  <c r="BH111" i="2"/>
  <c r="BI111" i="2"/>
  <c r="BH112" i="2"/>
  <c r="BI112" i="2"/>
  <c r="BH113" i="2"/>
  <c r="BI113" i="2"/>
  <c r="BH114" i="2"/>
  <c r="BI114" i="2"/>
  <c r="BH115" i="2"/>
  <c r="BI115" i="2"/>
  <c r="BH116" i="2"/>
  <c r="BI116" i="2"/>
  <c r="BH117" i="2"/>
  <c r="BI117" i="2"/>
  <c r="BH118" i="2"/>
  <c r="BI118" i="2"/>
  <c r="BH119" i="2"/>
  <c r="BI119" i="2"/>
  <c r="BH120" i="2"/>
  <c r="BI120" i="2"/>
  <c r="BH121" i="2"/>
  <c r="BI121" i="2"/>
  <c r="BH122" i="2"/>
  <c r="BI122" i="2"/>
  <c r="BH123" i="2"/>
  <c r="BI123" i="2"/>
  <c r="BH124" i="2"/>
  <c r="BI124" i="2"/>
  <c r="BH125" i="2"/>
  <c r="BI125" i="2"/>
  <c r="BH126" i="2"/>
  <c r="BI126" i="2"/>
  <c r="BH127" i="2"/>
  <c r="BI127" i="2"/>
  <c r="BH128" i="2"/>
  <c r="BI128" i="2"/>
  <c r="BH129" i="2"/>
  <c r="BI129" i="2"/>
  <c r="BG4" i="2"/>
  <c r="BG5" i="2"/>
  <c r="BG6" i="2"/>
  <c r="BG7" i="2"/>
  <c r="BG8" i="2"/>
  <c r="BG9" i="2"/>
  <c r="BG10" i="2"/>
  <c r="BG11" i="2"/>
  <c r="BG12" i="2"/>
  <c r="BG13" i="2"/>
  <c r="BG14" i="2"/>
  <c r="BG15" i="2"/>
  <c r="BG16" i="2"/>
  <c r="BG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F4" i="2"/>
  <c r="BF5" i="2"/>
  <c r="BF6" i="2"/>
  <c r="BF7" i="2"/>
  <c r="BF8" i="2"/>
  <c r="BF9" i="2"/>
  <c r="BF10" i="2"/>
  <c r="BF11" i="2"/>
  <c r="BF12" i="2"/>
  <c r="BF13" i="2"/>
  <c r="BF14" i="2"/>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I3" i="2"/>
  <c r="BH3" i="2"/>
  <c r="BF3" i="2"/>
  <c r="BG3" i="2"/>
  <c r="E37" i="7"/>
  <c r="R132" i="10" s="1"/>
  <c r="S132" i="10" s="1"/>
  <c r="E38" i="7"/>
  <c r="E26" i="7"/>
  <c r="E35" i="7"/>
  <c r="E25" i="7"/>
  <c r="E27" i="7"/>
  <c r="E39" i="7"/>
  <c r="E28" i="7"/>
  <c r="E29" i="7"/>
  <c r="E41" i="7"/>
  <c r="E42" i="7"/>
  <c r="AK119" i="10" s="1"/>
  <c r="AM119" i="10" s="1"/>
  <c r="E30" i="7"/>
  <c r="E40" i="7"/>
  <c r="E43" i="7"/>
  <c r="E31" i="7"/>
  <c r="E44" i="7"/>
  <c r="H20" i="7"/>
  <c r="H217" i="12" l="1"/>
  <c r="H268" i="12"/>
  <c r="G141" i="12"/>
  <c r="H360" i="12"/>
  <c r="BH6" i="10"/>
  <c r="F335" i="12"/>
  <c r="H238" i="12"/>
  <c r="H87" i="12"/>
  <c r="AW81" i="10"/>
  <c r="AO71" i="10"/>
  <c r="AI98" i="10"/>
  <c r="AP127" i="10"/>
  <c r="AG97" i="10"/>
  <c r="J121" i="10"/>
  <c r="AI68" i="10"/>
  <c r="AG101" i="10"/>
  <c r="AI50" i="10"/>
  <c r="AD116" i="10"/>
  <c r="AC88" i="10"/>
  <c r="G51" i="10"/>
  <c r="N11" i="10"/>
  <c r="X358" i="11"/>
  <c r="U127" i="10"/>
  <c r="U123" i="10"/>
  <c r="U103" i="10"/>
  <c r="U83" i="10"/>
  <c r="U59" i="10"/>
  <c r="U39" i="10"/>
  <c r="U19" i="10"/>
  <c r="U121" i="10"/>
  <c r="U101" i="10"/>
  <c r="U81" i="10"/>
  <c r="U57" i="10"/>
  <c r="U37" i="10"/>
  <c r="U17" i="10"/>
  <c r="U126" i="10"/>
  <c r="U116" i="10"/>
  <c r="U106" i="10"/>
  <c r="U94" i="10"/>
  <c r="U84" i="10"/>
  <c r="U74" i="10"/>
  <c r="U62" i="10"/>
  <c r="U52" i="10"/>
  <c r="U42" i="10"/>
  <c r="U30" i="10"/>
  <c r="U20" i="10"/>
  <c r="U10" i="10"/>
  <c r="AQ118" i="10"/>
  <c r="AS118" i="10" s="1"/>
  <c r="AQ114" i="10"/>
  <c r="AS114" i="10" s="1"/>
  <c r="AQ91" i="10"/>
  <c r="AS91" i="10" s="1"/>
  <c r="AQ72" i="10"/>
  <c r="AS72" i="10" s="1"/>
  <c r="AQ44" i="10"/>
  <c r="AR44" i="10" s="1"/>
  <c r="AQ26" i="10"/>
  <c r="AS26" i="10" s="1"/>
  <c r="AQ132" i="10"/>
  <c r="AS132" i="10" s="1"/>
  <c r="AQ108" i="10"/>
  <c r="AS108" i="10" s="1"/>
  <c r="AQ89" i="10"/>
  <c r="AS89" i="10" s="1"/>
  <c r="AQ64" i="10"/>
  <c r="AS64" i="10" s="1"/>
  <c r="AQ39" i="10"/>
  <c r="AR39" i="10" s="1"/>
  <c r="AQ13" i="10"/>
  <c r="AS13" i="10" s="1"/>
  <c r="AQ102" i="10"/>
  <c r="AS102" i="10" s="1"/>
  <c r="AQ58" i="10"/>
  <c r="AS58" i="10" s="1"/>
  <c r="AQ25" i="10"/>
  <c r="AS25" i="10" s="1"/>
  <c r="AQ115" i="10"/>
  <c r="AR115" i="10" s="1"/>
  <c r="AQ70" i="10"/>
  <c r="AS70" i="10" s="1"/>
  <c r="AQ37" i="10"/>
  <c r="AS37" i="10" s="1"/>
  <c r="AQ129" i="10"/>
  <c r="AS129" i="10" s="1"/>
  <c r="AQ82" i="10"/>
  <c r="AS82" i="10" s="1"/>
  <c r="AQ40" i="10"/>
  <c r="AR40" i="10" s="1"/>
  <c r="AQ6" i="10"/>
  <c r="AR6" i="10" s="1"/>
  <c r="AQ88" i="10"/>
  <c r="AS88" i="10" s="1"/>
  <c r="AQ53" i="10"/>
  <c r="AS53" i="10" s="1"/>
  <c r="AQ12" i="10"/>
  <c r="AR12" i="10" s="1"/>
  <c r="AA81" i="12"/>
  <c r="BH83" i="10"/>
  <c r="BD10" i="10"/>
  <c r="BD102" i="10"/>
  <c r="BD61" i="10"/>
  <c r="BD120" i="10"/>
  <c r="AQ47" i="10"/>
  <c r="AS47" i="10" s="1"/>
  <c r="AQ131" i="10"/>
  <c r="AR131" i="10" s="1"/>
  <c r="AQ57" i="10"/>
  <c r="AQ52" i="10"/>
  <c r="AR52" i="10" s="1"/>
  <c r="V15" i="10"/>
  <c r="V127" i="10"/>
  <c r="U26" i="10"/>
  <c r="U82" i="10"/>
  <c r="U124" i="10"/>
  <c r="U105" i="10"/>
  <c r="U91" i="10"/>
  <c r="AD49" i="10"/>
  <c r="AC49" i="10"/>
  <c r="AG14" i="10"/>
  <c r="AF14" i="10"/>
  <c r="X198" i="11"/>
  <c r="X218" i="11"/>
  <c r="V104" i="10"/>
  <c r="V60" i="10"/>
  <c r="V16" i="10"/>
  <c r="V102" i="10"/>
  <c r="V58" i="10"/>
  <c r="V14" i="10"/>
  <c r="V117" i="10"/>
  <c r="V95" i="10"/>
  <c r="V73" i="10"/>
  <c r="V53" i="10"/>
  <c r="V31" i="10"/>
  <c r="V9" i="10"/>
  <c r="J99" i="12"/>
  <c r="BI101" i="10"/>
  <c r="J79" i="12"/>
  <c r="BI81" i="10"/>
  <c r="AA74" i="12"/>
  <c r="BH76" i="10"/>
  <c r="J51" i="12"/>
  <c r="BI53" i="10"/>
  <c r="J14" i="12"/>
  <c r="BI16" i="10"/>
  <c r="BD123" i="10"/>
  <c r="BD47" i="10"/>
  <c r="BD7" i="10"/>
  <c r="BD40" i="10"/>
  <c r="AQ20" i="10"/>
  <c r="AS20" i="10" s="1"/>
  <c r="AQ106" i="10"/>
  <c r="AR106" i="10" s="1"/>
  <c r="AQ84" i="10"/>
  <c r="AR84" i="10" s="1"/>
  <c r="AQ24" i="10"/>
  <c r="AS24" i="10" s="1"/>
  <c r="AQ19" i="10"/>
  <c r="AS19" i="10" s="1"/>
  <c r="AQ110" i="10"/>
  <c r="AR110" i="10" s="1"/>
  <c r="V69" i="10"/>
  <c r="V40" i="10"/>
  <c r="U38" i="10"/>
  <c r="U98" i="10"/>
  <c r="U21" i="10"/>
  <c r="U7" i="10"/>
  <c r="U119" i="10"/>
  <c r="AR75" i="10"/>
  <c r="BG15" i="10"/>
  <c r="BD27" i="10"/>
  <c r="BD62" i="10"/>
  <c r="BD18" i="10"/>
  <c r="AQ80" i="10"/>
  <c r="AS80" i="10" s="1"/>
  <c r="AQ113" i="10"/>
  <c r="AR113" i="10" s="1"/>
  <c r="AQ18" i="10"/>
  <c r="AS18" i="10" s="1"/>
  <c r="AQ34" i="10"/>
  <c r="AR34" i="10" s="1"/>
  <c r="AQ124" i="10"/>
  <c r="AS124" i="10" s="1"/>
  <c r="AQ62" i="10"/>
  <c r="AR62" i="10" s="1"/>
  <c r="V21" i="10"/>
  <c r="V79" i="10"/>
  <c r="V70" i="10"/>
  <c r="V48" i="10"/>
  <c r="U28" i="10"/>
  <c r="U70" i="10"/>
  <c r="U114" i="10"/>
  <c r="U53" i="10"/>
  <c r="U11" i="10"/>
  <c r="U99" i="10"/>
  <c r="AK186" i="11"/>
  <c r="AK117" i="11"/>
  <c r="AK365" i="11"/>
  <c r="AK338" i="11"/>
  <c r="AK279" i="11"/>
  <c r="AK68" i="11"/>
  <c r="AK244" i="11"/>
  <c r="AK11" i="11"/>
  <c r="AK123" i="11"/>
  <c r="AK200" i="11"/>
  <c r="AK323" i="11"/>
  <c r="AK70" i="11"/>
  <c r="AI70" i="11" s="1"/>
  <c r="AK177" i="11"/>
  <c r="AK313" i="11"/>
  <c r="J31" i="11"/>
  <c r="J170" i="11"/>
  <c r="J284" i="11"/>
  <c r="J34" i="11"/>
  <c r="AK208" i="11"/>
  <c r="L122" i="11"/>
  <c r="L67" i="11"/>
  <c r="L61" i="11"/>
  <c r="H113" i="10"/>
  <c r="G113" i="10"/>
  <c r="AP85" i="10"/>
  <c r="AO85" i="10"/>
  <c r="AV67" i="10"/>
  <c r="AW67" i="10"/>
  <c r="AV99" i="10"/>
  <c r="AW99" i="10"/>
  <c r="BD128" i="10"/>
  <c r="BD96" i="10"/>
  <c r="BD64" i="10"/>
  <c r="BD32" i="10"/>
  <c r="BD125" i="10"/>
  <c r="BD82" i="10"/>
  <c r="BD39" i="10"/>
  <c r="BD122" i="10"/>
  <c r="BD65" i="10"/>
  <c r="BD9" i="10"/>
  <c r="J105" i="12"/>
  <c r="BI107" i="10"/>
  <c r="J98" i="12"/>
  <c r="BI100" i="10"/>
  <c r="AA95" i="12"/>
  <c r="BH97" i="10"/>
  <c r="AA94" i="12"/>
  <c r="BH96" i="10"/>
  <c r="J91" i="12"/>
  <c r="BI93" i="10"/>
  <c r="AA77" i="12"/>
  <c r="BH79" i="10"/>
  <c r="J52" i="12"/>
  <c r="BI54" i="10"/>
  <c r="J47" i="12"/>
  <c r="BI49" i="10"/>
  <c r="J22" i="12"/>
  <c r="BI24" i="10"/>
  <c r="J12" i="12"/>
  <c r="BI14" i="10"/>
  <c r="BF66" i="10"/>
  <c r="BD21" i="10"/>
  <c r="BD113" i="10"/>
  <c r="BD105" i="10"/>
  <c r="BD51" i="10"/>
  <c r="BD114" i="10"/>
  <c r="BD80" i="10"/>
  <c r="AQ73" i="10"/>
  <c r="AS73" i="10" s="1"/>
  <c r="AQ119" i="10"/>
  <c r="AS119" i="10" s="1"/>
  <c r="AQ30" i="10"/>
  <c r="AS30" i="10" s="1"/>
  <c r="AQ51" i="10"/>
  <c r="AR51" i="10" s="1"/>
  <c r="AQ109" i="10"/>
  <c r="AQ93" i="10"/>
  <c r="AQ120" i="10"/>
  <c r="AS120" i="10" s="1"/>
  <c r="AQ79" i="10"/>
  <c r="AR79" i="10" s="1"/>
  <c r="V41" i="10"/>
  <c r="V101" i="10"/>
  <c r="V46" i="10"/>
  <c r="V92" i="10"/>
  <c r="U12" i="10"/>
  <c r="U54" i="10"/>
  <c r="U68" i="10"/>
  <c r="U110" i="10"/>
  <c r="U49" i="10"/>
  <c r="U73" i="10"/>
  <c r="U35" i="10"/>
  <c r="U67" i="10"/>
  <c r="BH19" i="10"/>
  <c r="J341" i="11"/>
  <c r="J248" i="11"/>
  <c r="J168" i="11"/>
  <c r="J85" i="11"/>
  <c r="J361" i="11"/>
  <c r="J262" i="11"/>
  <c r="J162" i="11"/>
  <c r="J59" i="11"/>
  <c r="J327" i="11"/>
  <c r="J217" i="11"/>
  <c r="J118" i="11"/>
  <c r="J18" i="11"/>
  <c r="J319" i="11"/>
  <c r="J259" i="11"/>
  <c r="J225" i="11"/>
  <c r="J51" i="11"/>
  <c r="J222" i="11"/>
  <c r="J63" i="11"/>
  <c r="J211" i="11"/>
  <c r="J90" i="11"/>
  <c r="J257" i="11"/>
  <c r="J95" i="11"/>
  <c r="J272" i="11"/>
  <c r="J152" i="11"/>
  <c r="J40" i="11"/>
  <c r="J290" i="11"/>
  <c r="J134" i="11"/>
  <c r="J6" i="11"/>
  <c r="J246" i="11"/>
  <c r="J89" i="11"/>
  <c r="J362" i="11"/>
  <c r="J266" i="11"/>
  <c r="J179" i="11"/>
  <c r="J321" i="11"/>
  <c r="J113" i="11"/>
  <c r="J190" i="11"/>
  <c r="J371" i="11"/>
  <c r="J138" i="11"/>
  <c r="L339" i="11"/>
  <c r="L350" i="11"/>
  <c r="L238" i="11"/>
  <c r="L156" i="11"/>
  <c r="L96" i="11"/>
  <c r="L48" i="11"/>
  <c r="L365" i="11"/>
  <c r="L277" i="11"/>
  <c r="L321" i="11"/>
  <c r="L244" i="11"/>
  <c r="L213" i="11"/>
  <c r="L173" i="11"/>
  <c r="L129" i="11"/>
  <c r="L85" i="11"/>
  <c r="L45" i="11"/>
  <c r="L368" i="11"/>
  <c r="L280" i="11"/>
  <c r="L223" i="11"/>
  <c r="L179" i="11"/>
  <c r="L135" i="11"/>
  <c r="L95" i="11"/>
  <c r="L51" i="11"/>
  <c r="L7" i="11"/>
  <c r="L222" i="11"/>
  <c r="L134" i="11"/>
  <c r="L46" i="11"/>
  <c r="L292" i="11"/>
  <c r="L170" i="11"/>
  <c r="L98" i="11"/>
  <c r="L34" i="11"/>
  <c r="L291" i="11"/>
  <c r="L290" i="11"/>
  <c r="L176" i="11"/>
  <c r="L92" i="11"/>
  <c r="L24" i="11"/>
  <c r="L309" i="11"/>
  <c r="L305" i="11"/>
  <c r="L235" i="11"/>
  <c r="L189" i="11"/>
  <c r="L125" i="11"/>
  <c r="L65" i="11"/>
  <c r="L17" i="11"/>
  <c r="L272" i="11"/>
  <c r="L199" i="11"/>
  <c r="L151" i="11"/>
  <c r="L87" i="11"/>
  <c r="L31" i="11"/>
  <c r="L284" i="11"/>
  <c r="L126" i="11"/>
  <c r="L6" i="11"/>
  <c r="L202" i="11"/>
  <c r="L90" i="11"/>
  <c r="L351" i="11"/>
  <c r="L242" i="11"/>
  <c r="L128" i="11"/>
  <c r="L40" i="11"/>
  <c r="L269" i="11"/>
  <c r="L265" i="11"/>
  <c r="L193" i="11"/>
  <c r="L109" i="11"/>
  <c r="L37" i="11"/>
  <c r="L312" i="11"/>
  <c r="L195" i="11"/>
  <c r="L115" i="11"/>
  <c r="L47" i="11"/>
  <c r="L206" i="11"/>
  <c r="L78" i="11"/>
  <c r="L210" i="11"/>
  <c r="L66" i="11"/>
  <c r="AK206" i="11"/>
  <c r="AK348" i="11"/>
  <c r="AK284" i="11"/>
  <c r="AI284" i="11" s="1"/>
  <c r="AK172" i="11"/>
  <c r="AK92" i="11"/>
  <c r="AK46" i="11"/>
  <c r="AK290" i="11"/>
  <c r="AK66" i="11"/>
  <c r="AK344" i="11"/>
  <c r="AK80" i="11"/>
  <c r="AK353" i="11"/>
  <c r="AK321" i="11"/>
  <c r="AK297" i="11"/>
  <c r="AK273" i="11"/>
  <c r="AK246" i="11"/>
  <c r="AK225" i="11"/>
  <c r="AK193" i="11"/>
  <c r="AK169" i="11"/>
  <c r="AK300" i="11"/>
  <c r="AK254" i="11"/>
  <c r="AK94" i="11"/>
  <c r="AK30" i="11"/>
  <c r="AK88" i="11"/>
  <c r="AK256" i="11"/>
  <c r="AK342" i="11"/>
  <c r="AK305" i="11"/>
  <c r="AK278" i="11"/>
  <c r="AK241" i="11"/>
  <c r="AK209" i="11"/>
  <c r="AK174" i="11"/>
  <c r="AK142" i="11"/>
  <c r="AK118" i="11"/>
  <c r="AK86" i="11"/>
  <c r="AI86" i="11" s="1"/>
  <c r="AK65" i="11"/>
  <c r="AK38" i="11"/>
  <c r="AK371" i="11"/>
  <c r="AK339" i="11"/>
  <c r="AK320" i="11"/>
  <c r="AK288" i="11"/>
  <c r="AK264" i="11"/>
  <c r="AK227" i="11"/>
  <c r="AK192" i="11"/>
  <c r="AK163" i="11"/>
  <c r="AK139" i="11"/>
  <c r="AK112" i="11"/>
  <c r="AK75" i="11"/>
  <c r="AK51" i="11"/>
  <c r="AK27" i="11"/>
  <c r="AK5" i="11"/>
  <c r="AK340" i="11"/>
  <c r="AK308" i="11"/>
  <c r="AK260" i="11"/>
  <c r="AK223" i="11"/>
  <c r="AK175" i="11"/>
  <c r="AK132" i="11"/>
  <c r="AK95" i="11"/>
  <c r="AK47" i="11"/>
  <c r="AK10" i="11"/>
  <c r="AK295" i="11"/>
  <c r="AK215" i="11"/>
  <c r="AK119" i="11"/>
  <c r="AK55" i="11"/>
  <c r="AK349" i="11"/>
  <c r="AK274" i="11"/>
  <c r="AK210" i="11"/>
  <c r="AK114" i="11"/>
  <c r="AK29" i="11"/>
  <c r="AI29" i="11" s="1"/>
  <c r="AK237" i="11"/>
  <c r="AK98" i="11"/>
  <c r="AK330" i="11"/>
  <c r="AI330" i="11" s="1"/>
  <c r="AK138" i="11"/>
  <c r="AK341" i="11"/>
  <c r="AK149" i="11"/>
  <c r="AK21" i="11"/>
  <c r="AI21" i="11" s="1"/>
  <c r="AK229" i="11"/>
  <c r="AK58" i="11"/>
  <c r="AK197" i="11"/>
  <c r="K102" i="10"/>
  <c r="J102" i="10"/>
  <c r="K118" i="10"/>
  <c r="J118" i="10"/>
  <c r="AC9" i="10"/>
  <c r="AD9" i="10"/>
  <c r="AG58" i="10"/>
  <c r="AF58" i="10"/>
  <c r="BD49" i="10"/>
  <c r="BD38" i="10"/>
  <c r="BD17" i="10"/>
  <c r="BD131" i="10"/>
  <c r="BD118" i="10"/>
  <c r="BD79" i="10"/>
  <c r="BD71" i="10"/>
  <c r="BD8" i="10"/>
  <c r="BD88" i="10"/>
  <c r="AQ27" i="10"/>
  <c r="AR27" i="10" s="1"/>
  <c r="AQ14" i="10"/>
  <c r="AQ61" i="10"/>
  <c r="AR61" i="10" s="1"/>
  <c r="AQ42" i="10"/>
  <c r="AR42" i="10" s="1"/>
  <c r="AQ92" i="10"/>
  <c r="AS92" i="10" s="1"/>
  <c r="AQ71" i="10"/>
  <c r="AS71" i="10" s="1"/>
  <c r="AQ117" i="10"/>
  <c r="AR117" i="10" s="1"/>
  <c r="AQ74" i="10"/>
  <c r="AR74" i="10" s="1"/>
  <c r="AQ101" i="10"/>
  <c r="AS101" i="10" s="1"/>
  <c r="AQ29" i="10"/>
  <c r="AQ87" i="10"/>
  <c r="AR87" i="10" s="1"/>
  <c r="AQ122" i="10"/>
  <c r="AS122" i="10" s="1"/>
  <c r="V47" i="10"/>
  <c r="V105" i="10"/>
  <c r="V6" i="10"/>
  <c r="V122" i="10"/>
  <c r="V112" i="10"/>
  <c r="U14" i="10"/>
  <c r="U44" i="10"/>
  <c r="U58" i="10"/>
  <c r="U86" i="10"/>
  <c r="U100" i="10"/>
  <c r="U130" i="10"/>
  <c r="U25" i="10"/>
  <c r="U85" i="10"/>
  <c r="U113" i="10"/>
  <c r="U43" i="10"/>
  <c r="U71" i="10"/>
  <c r="AK218" i="11"/>
  <c r="AK42" i="11"/>
  <c r="AK234" i="11"/>
  <c r="AK13" i="11"/>
  <c r="AK173" i="11"/>
  <c r="AK146" i="11"/>
  <c r="AK242" i="11"/>
  <c r="AK60" i="11"/>
  <c r="AK167" i="11"/>
  <c r="AK15" i="11"/>
  <c r="AK127" i="11"/>
  <c r="AK191" i="11"/>
  <c r="AK292" i="11"/>
  <c r="AK351" i="11"/>
  <c r="AK48" i="11"/>
  <c r="AK83" i="11"/>
  <c r="AK160" i="11"/>
  <c r="AK248" i="11"/>
  <c r="AK283" i="11"/>
  <c r="AK355" i="11"/>
  <c r="AK33" i="11"/>
  <c r="AK102" i="11"/>
  <c r="AK137" i="11"/>
  <c r="AK230" i="11"/>
  <c r="AK270" i="11"/>
  <c r="AK361" i="11"/>
  <c r="J314" i="11"/>
  <c r="J303" i="11"/>
  <c r="J158" i="11"/>
  <c r="J43" i="11"/>
  <c r="J199" i="11"/>
  <c r="J215" i="11"/>
  <c r="J24" i="11"/>
  <c r="J312" i="11"/>
  <c r="AK334" i="11"/>
  <c r="AK44" i="11"/>
  <c r="L356" i="11"/>
  <c r="L174" i="11"/>
  <c r="L159" i="11"/>
  <c r="L245" i="11"/>
  <c r="L149" i="11"/>
  <c r="L243" i="11"/>
  <c r="L72" i="11"/>
  <c r="L204" i="11"/>
  <c r="I153" i="11"/>
  <c r="BI51" i="10"/>
  <c r="BI102" i="10"/>
  <c r="AF30" i="10"/>
  <c r="N15" i="10"/>
  <c r="N52" i="10"/>
  <c r="M52" i="10"/>
  <c r="AC26" i="10"/>
  <c r="AD26" i="10"/>
  <c r="AJ36" i="10"/>
  <c r="AI36" i="10"/>
  <c r="AJ48" i="10"/>
  <c r="AI48" i="10"/>
  <c r="AW87" i="10"/>
  <c r="AV87" i="10"/>
  <c r="AR41" i="10"/>
  <c r="BF105" i="10"/>
  <c r="BD78" i="10"/>
  <c r="BD67" i="10"/>
  <c r="BD57" i="10"/>
  <c r="BD46" i="10"/>
  <c r="BD19" i="10"/>
  <c r="BD75" i="10"/>
  <c r="BD22" i="10"/>
  <c r="BD94" i="10"/>
  <c r="BD29" i="10"/>
  <c r="BD93" i="10"/>
  <c r="BD16" i="10"/>
  <c r="BD56" i="10"/>
  <c r="BD104" i="10"/>
  <c r="AQ45" i="10"/>
  <c r="AR45" i="10" s="1"/>
  <c r="AQ104" i="10"/>
  <c r="AR104" i="10" s="1"/>
  <c r="AQ22" i="10"/>
  <c r="AR22" i="10" s="1"/>
  <c r="AQ68" i="10"/>
  <c r="AS68" i="10" s="1"/>
  <c r="AQ8" i="10"/>
  <c r="AR8" i="10" s="1"/>
  <c r="AQ56" i="10"/>
  <c r="AS56" i="10" s="1"/>
  <c r="AQ100" i="10"/>
  <c r="AS100" i="10" s="1"/>
  <c r="AQ31" i="10"/>
  <c r="AR31" i="10" s="1"/>
  <c r="AQ78" i="10"/>
  <c r="AS78" i="10" s="1"/>
  <c r="AQ9" i="10"/>
  <c r="AS9" i="10" s="1"/>
  <c r="AQ50" i="10"/>
  <c r="AR50" i="10" s="1"/>
  <c r="AQ77" i="10"/>
  <c r="AS77" i="10" s="1"/>
  <c r="AQ105" i="10"/>
  <c r="AS105" i="10" s="1"/>
  <c r="AQ7" i="10"/>
  <c r="AR7" i="10" s="1"/>
  <c r="AQ36" i="10"/>
  <c r="AR36" i="10" s="1"/>
  <c r="AQ66" i="10"/>
  <c r="AS66" i="10" s="1"/>
  <c r="AQ95" i="10"/>
  <c r="AS95" i="10" s="1"/>
  <c r="AQ126" i="10"/>
  <c r="AR126" i="10" s="1"/>
  <c r="V25" i="10"/>
  <c r="V57" i="10"/>
  <c r="V85" i="10"/>
  <c r="V111" i="10"/>
  <c r="V26" i="10"/>
  <c r="V78" i="10"/>
  <c r="V8" i="10"/>
  <c r="V72" i="10"/>
  <c r="V124" i="10"/>
  <c r="U18" i="10"/>
  <c r="U34" i="10"/>
  <c r="U46" i="10"/>
  <c r="U60" i="10"/>
  <c r="U76" i="10"/>
  <c r="U90" i="10"/>
  <c r="U102" i="10"/>
  <c r="U118" i="10"/>
  <c r="U132" i="10"/>
  <c r="U33" i="10"/>
  <c r="U65" i="10"/>
  <c r="U89" i="10"/>
  <c r="U117" i="10"/>
  <c r="U23" i="10"/>
  <c r="U51" i="10"/>
  <c r="U75" i="10"/>
  <c r="U107" i="10"/>
  <c r="AK325" i="11"/>
  <c r="AK37" i="11"/>
  <c r="AK250" i="11"/>
  <c r="AK85" i="11"/>
  <c r="AK277" i="11"/>
  <c r="AK202" i="11"/>
  <c r="AI202" i="11" s="1"/>
  <c r="AK45" i="11"/>
  <c r="AK226" i="11"/>
  <c r="AK50" i="11"/>
  <c r="AK157" i="11"/>
  <c r="AK253" i="11"/>
  <c r="AK8" i="11"/>
  <c r="AK71" i="11"/>
  <c r="AK183" i="11"/>
  <c r="AK327" i="11"/>
  <c r="AK20" i="11"/>
  <c r="AK79" i="11"/>
  <c r="AK143" i="11"/>
  <c r="AK196" i="11"/>
  <c r="AK255" i="11"/>
  <c r="AK319" i="11"/>
  <c r="AK356" i="11"/>
  <c r="AK19" i="11"/>
  <c r="AK59" i="11"/>
  <c r="AK99" i="11"/>
  <c r="AK131" i="11"/>
  <c r="AK171" i="11"/>
  <c r="AK203" i="11"/>
  <c r="AK251" i="11"/>
  <c r="AK299" i="11"/>
  <c r="AK328" i="11"/>
  <c r="AK363" i="11"/>
  <c r="AK49" i="11"/>
  <c r="AK73" i="11"/>
  <c r="AI73" i="11" s="1"/>
  <c r="AK105" i="11"/>
  <c r="AI105" i="11" s="1"/>
  <c r="AK150" i="11"/>
  <c r="AK185" i="11"/>
  <c r="AK238" i="11"/>
  <c r="AK286" i="11"/>
  <c r="AK326" i="11"/>
  <c r="J81" i="11"/>
  <c r="J33" i="11"/>
  <c r="J14" i="11"/>
  <c r="J236" i="11"/>
  <c r="J353" i="11"/>
  <c r="J316" i="11"/>
  <c r="J71" i="11"/>
  <c r="J274" i="11"/>
  <c r="J87" i="11"/>
  <c r="J233" i="11"/>
  <c r="J56" i="11"/>
  <c r="J213" i="11"/>
  <c r="J360" i="11"/>
  <c r="AK176" i="11"/>
  <c r="AK40" i="11"/>
  <c r="AK296" i="11"/>
  <c r="AK130" i="11"/>
  <c r="AK258" i="11"/>
  <c r="AK354" i="11"/>
  <c r="AK158" i="11"/>
  <c r="L130" i="11"/>
  <c r="L38" i="11"/>
  <c r="L300" i="11"/>
  <c r="L71" i="11"/>
  <c r="L175" i="11"/>
  <c r="L328" i="11"/>
  <c r="L81" i="11"/>
  <c r="L165" i="11"/>
  <c r="L273" i="11"/>
  <c r="L357" i="11"/>
  <c r="L120" i="11"/>
  <c r="L302" i="11"/>
  <c r="BH12" i="10"/>
  <c r="BH37" i="10"/>
  <c r="AI92" i="10"/>
  <c r="X314" i="11"/>
  <c r="X322" i="11"/>
  <c r="N290" i="11"/>
  <c r="N292" i="11"/>
  <c r="N75" i="11"/>
  <c r="N227" i="11"/>
  <c r="AM265" i="11"/>
  <c r="AM188" i="11"/>
  <c r="AM98" i="11"/>
  <c r="AM183" i="11"/>
  <c r="AM16" i="11"/>
  <c r="AM323" i="11"/>
  <c r="AM250" i="11"/>
  <c r="AM57" i="11"/>
  <c r="AM34" i="11"/>
  <c r="G36" i="10"/>
  <c r="H36" i="10"/>
  <c r="K12" i="10"/>
  <c r="J12" i="10"/>
  <c r="K88" i="10"/>
  <c r="J88" i="10"/>
  <c r="AC19" i="10"/>
  <c r="AD19" i="10"/>
  <c r="AF64" i="10"/>
  <c r="AG64" i="10"/>
  <c r="AI65" i="10"/>
  <c r="AJ65" i="10"/>
  <c r="F308" i="12"/>
  <c r="E308" i="12" s="1"/>
  <c r="F267" i="12"/>
  <c r="I96" i="11"/>
  <c r="AJ313" i="11"/>
  <c r="AJ281" i="11"/>
  <c r="AJ205" i="11"/>
  <c r="AJ173" i="11"/>
  <c r="AJ141" i="11"/>
  <c r="AI141" i="11" s="1"/>
  <c r="AJ109" i="11"/>
  <c r="AJ77" i="11"/>
  <c r="AJ45" i="11"/>
  <c r="AJ13" i="11"/>
  <c r="AJ324" i="11"/>
  <c r="AJ244" i="11"/>
  <c r="AJ196" i="11"/>
  <c r="AJ116" i="11"/>
  <c r="AJ68" i="11"/>
  <c r="AI68" i="11" s="1"/>
  <c r="AJ350" i="11"/>
  <c r="AJ302" i="11"/>
  <c r="J119" i="12"/>
  <c r="BI121" i="10"/>
  <c r="F365" i="12"/>
  <c r="F315" i="12"/>
  <c r="F141" i="12"/>
  <c r="H117" i="12"/>
  <c r="AS14" i="8"/>
  <c r="AS13" i="12" s="1"/>
  <c r="AS35" i="8"/>
  <c r="AS34" i="12" s="1"/>
  <c r="AS39" i="8"/>
  <c r="AS38" i="12" s="1"/>
  <c r="AS50" i="8"/>
  <c r="AS49" i="12" s="1"/>
  <c r="AS52" i="8"/>
  <c r="AS51" i="12" s="1"/>
  <c r="AS56" i="8"/>
  <c r="AS55" i="12" s="1"/>
  <c r="AS57" i="8"/>
  <c r="AS56" i="12" s="1"/>
  <c r="AS60" i="8"/>
  <c r="AS59" i="12" s="1"/>
  <c r="AS63" i="8"/>
  <c r="AS62" i="12" s="1"/>
  <c r="AS67" i="8"/>
  <c r="AS66" i="12" s="1"/>
  <c r="AS70" i="8"/>
  <c r="AS69" i="12" s="1"/>
  <c r="AS73" i="8"/>
  <c r="AS72" i="12" s="1"/>
  <c r="AS75" i="8"/>
  <c r="AS74" i="12" s="1"/>
  <c r="AS88" i="8"/>
  <c r="AS87" i="12" s="1"/>
  <c r="AS91" i="8"/>
  <c r="AS90" i="12" s="1"/>
  <c r="AS95" i="8"/>
  <c r="AS94" i="12" s="1"/>
  <c r="AS97" i="8"/>
  <c r="AS96" i="12" s="1"/>
  <c r="AS98" i="8"/>
  <c r="AS97" i="12" s="1"/>
  <c r="AS103" i="8"/>
  <c r="AS102" i="12" s="1"/>
  <c r="AS105" i="8"/>
  <c r="AS104" i="12" s="1"/>
  <c r="AS107" i="8"/>
  <c r="AS106" i="12" s="1"/>
  <c r="AS110" i="8"/>
  <c r="AS109" i="12" s="1"/>
  <c r="AS114" i="8"/>
  <c r="AS113" i="12" s="1"/>
  <c r="AS34" i="8"/>
  <c r="AS33" i="12" s="1"/>
  <c r="AS42" i="8"/>
  <c r="AS41" i="12" s="1"/>
  <c r="AS45" i="8"/>
  <c r="AS44" i="12" s="1"/>
  <c r="AS49" i="8"/>
  <c r="AS48" i="12" s="1"/>
  <c r="AS55" i="8"/>
  <c r="AS54" i="12" s="1"/>
  <c r="AS59" i="8"/>
  <c r="AS58" i="12" s="1"/>
  <c r="AS62" i="8"/>
  <c r="AS61" i="12" s="1"/>
  <c r="AS64" i="8"/>
  <c r="AS63" i="12" s="1"/>
  <c r="AS66" i="8"/>
  <c r="AS65" i="12" s="1"/>
  <c r="AS69" i="8"/>
  <c r="AS68" i="12" s="1"/>
  <c r="AS72" i="8"/>
  <c r="AS71" i="12" s="1"/>
  <c r="AS74" i="8"/>
  <c r="AS73" i="12" s="1"/>
  <c r="AS78" i="8"/>
  <c r="AS77" i="12" s="1"/>
  <c r="AS79" i="8"/>
  <c r="AS78" i="12" s="1"/>
  <c r="AS83" i="8"/>
  <c r="AS82" i="12" s="1"/>
  <c r="AS85" i="8"/>
  <c r="AS84" i="12" s="1"/>
  <c r="AS87" i="8"/>
  <c r="AS86" i="12" s="1"/>
  <c r="AS90" i="8"/>
  <c r="AS89" i="12" s="1"/>
  <c r="AS100" i="8"/>
  <c r="AS99" i="12" s="1"/>
  <c r="AS106" i="8"/>
  <c r="AS105" i="12" s="1"/>
  <c r="AS109" i="8"/>
  <c r="AS108" i="12" s="1"/>
  <c r="AS112" i="8"/>
  <c r="AS111" i="12" s="1"/>
  <c r="AM95" i="8"/>
  <c r="BF96" i="10" s="1"/>
  <c r="AM105" i="8"/>
  <c r="AM44" i="8"/>
  <c r="AM112" i="8"/>
  <c r="BF113" i="10" s="1"/>
  <c r="M20" i="8"/>
  <c r="M19" i="12" s="1"/>
  <c r="M25" i="8"/>
  <c r="M24" i="12" s="1"/>
  <c r="M26" i="8"/>
  <c r="M25" i="12" s="1"/>
  <c r="M29" i="8"/>
  <c r="M28" i="12" s="1"/>
  <c r="M31" i="8"/>
  <c r="M30" i="12" s="1"/>
  <c r="M38" i="8"/>
  <c r="M37" i="12" s="1"/>
  <c r="M41" i="8"/>
  <c r="M40" i="12" s="1"/>
  <c r="M55" i="8"/>
  <c r="M54" i="12" s="1"/>
  <c r="M56" i="8"/>
  <c r="M55" i="12" s="1"/>
  <c r="M63" i="8"/>
  <c r="M62" i="12" s="1"/>
  <c r="M67" i="8"/>
  <c r="M66" i="12" s="1"/>
  <c r="M69" i="8"/>
  <c r="M68" i="12" s="1"/>
  <c r="M70" i="8"/>
  <c r="M69" i="12" s="1"/>
  <c r="M72" i="8"/>
  <c r="M71" i="12" s="1"/>
  <c r="M75" i="8"/>
  <c r="M74" i="12" s="1"/>
  <c r="M79" i="8"/>
  <c r="M78" i="12" s="1"/>
  <c r="M83" i="8"/>
  <c r="M82" i="12" s="1"/>
  <c r="M97" i="8"/>
  <c r="M96" i="12" s="1"/>
  <c r="M98" i="8"/>
  <c r="M97" i="12" s="1"/>
  <c r="M110" i="8"/>
  <c r="M109" i="12" s="1"/>
  <c r="M112" i="8"/>
  <c r="M111" i="12" s="1"/>
  <c r="M114" i="8"/>
  <c r="M113" i="12" s="1"/>
  <c r="M117" i="8"/>
  <c r="M116" i="12" s="1"/>
  <c r="M14" i="8"/>
  <c r="M13" i="12" s="1"/>
  <c r="M23" i="8"/>
  <c r="M22" i="12" s="1"/>
  <c r="M28" i="8"/>
  <c r="M27" i="12" s="1"/>
  <c r="M36" i="8"/>
  <c r="M35" i="12" s="1"/>
  <c r="M37" i="8"/>
  <c r="M36" i="12" s="1"/>
  <c r="M42" i="8"/>
  <c r="M41" i="12" s="1"/>
  <c r="M45" i="8"/>
  <c r="M44" i="12" s="1"/>
  <c r="M49" i="8"/>
  <c r="M48" i="12" s="1"/>
  <c r="M52" i="8"/>
  <c r="M51" i="12" s="1"/>
  <c r="M54" i="8"/>
  <c r="M53" i="12" s="1"/>
  <c r="M59" i="8"/>
  <c r="M58" i="12" s="1"/>
  <c r="M61" i="8"/>
  <c r="M60" i="12" s="1"/>
  <c r="M62" i="8"/>
  <c r="M61" i="12" s="1"/>
  <c r="M66" i="8"/>
  <c r="M65" i="12" s="1"/>
  <c r="M74" i="8"/>
  <c r="M73" i="12" s="1"/>
  <c r="M77" i="8"/>
  <c r="M76" i="12" s="1"/>
  <c r="M78" i="8"/>
  <c r="M77" i="12" s="1"/>
  <c r="M82" i="8"/>
  <c r="M81" i="12" s="1"/>
  <c r="M85" i="8"/>
  <c r="M84" i="12" s="1"/>
  <c r="M87" i="8"/>
  <c r="M86" i="12" s="1"/>
  <c r="M90" i="8"/>
  <c r="M89" i="12" s="1"/>
  <c r="M95" i="8"/>
  <c r="M94" i="12" s="1"/>
  <c r="M96" i="8"/>
  <c r="M95" i="12" s="1"/>
  <c r="M100" i="8"/>
  <c r="M99" i="12" s="1"/>
  <c r="M105" i="8"/>
  <c r="M104" i="12" s="1"/>
  <c r="M109" i="8"/>
  <c r="M108" i="12" s="1"/>
  <c r="M116" i="8"/>
  <c r="M115" i="12" s="1"/>
  <c r="BI125" i="10"/>
  <c r="BH129" i="10"/>
  <c r="AP98" i="10"/>
  <c r="H240" i="12"/>
  <c r="H213" i="12"/>
  <c r="F178" i="12"/>
  <c r="G118" i="8"/>
  <c r="BG119" i="10" s="1"/>
  <c r="G113" i="8"/>
  <c r="BG114" i="10" s="1"/>
  <c r="G111" i="8"/>
  <c r="BG112" i="10" s="1"/>
  <c r="G108" i="8"/>
  <c r="BG109" i="10" s="1"/>
  <c r="H107" i="8"/>
  <c r="G107" i="8"/>
  <c r="BG108" i="10" s="1"/>
  <c r="G106" i="8"/>
  <c r="BG107" i="10" s="1"/>
  <c r="G104" i="8"/>
  <c r="BG105" i="10" s="1"/>
  <c r="G101" i="8"/>
  <c r="BG102" i="10" s="1"/>
  <c r="G92" i="8"/>
  <c r="G89" i="8"/>
  <c r="BG90" i="10" s="1"/>
  <c r="G86" i="8"/>
  <c r="BG87" i="10" s="1"/>
  <c r="G80" i="8"/>
  <c r="BG81" i="10" s="1"/>
  <c r="G76" i="8"/>
  <c r="G74" i="8"/>
  <c r="BG75" i="10" s="1"/>
  <c r="G64" i="8"/>
  <c r="BG65" i="10" s="1"/>
  <c r="G58" i="8"/>
  <c r="BG59" i="10" s="1"/>
  <c r="G57" i="8"/>
  <c r="BG58" i="10" s="1"/>
  <c r="G53" i="8"/>
  <c r="BG54" i="10" s="1"/>
  <c r="G51" i="8"/>
  <c r="BG52" i="10" s="1"/>
  <c r="G50" i="8"/>
  <c r="BG51" i="10" s="1"/>
  <c r="G47" i="8"/>
  <c r="BG48" i="10" s="1"/>
  <c r="G44" i="8"/>
  <c r="BG45" i="10" s="1"/>
  <c r="G43" i="8"/>
  <c r="BG44" i="10" s="1"/>
  <c r="G35" i="8"/>
  <c r="BG36" i="10" s="1"/>
  <c r="G33" i="8"/>
  <c r="BG34" i="10" s="1"/>
  <c r="G30" i="8"/>
  <c r="BG31" i="10" s="1"/>
  <c r="G27" i="8"/>
  <c r="BG28" i="10" s="1"/>
  <c r="G21" i="8"/>
  <c r="BG22" i="10" s="1"/>
  <c r="G12" i="8"/>
  <c r="BG13" i="10" s="1"/>
  <c r="G10" i="8"/>
  <c r="G9" i="8"/>
  <c r="G116" i="8"/>
  <c r="G115" i="12" s="1"/>
  <c r="G115" i="8"/>
  <c r="BG116" i="10" s="1"/>
  <c r="G102" i="8"/>
  <c r="BG103" i="10" s="1"/>
  <c r="G100" i="8"/>
  <c r="BG101" i="10" s="1"/>
  <c r="G99" i="8"/>
  <c r="BG100" i="10" s="1"/>
  <c r="G96" i="8"/>
  <c r="BG97" i="10" s="1"/>
  <c r="G94" i="8"/>
  <c r="BG95" i="10" s="1"/>
  <c r="G93" i="8"/>
  <c r="G87" i="8"/>
  <c r="BG88" i="10" s="1"/>
  <c r="G81" i="8"/>
  <c r="BG82" i="10" s="1"/>
  <c r="G71" i="8"/>
  <c r="BG72" i="10" s="1"/>
  <c r="G68" i="8"/>
  <c r="BG69" i="10" s="1"/>
  <c r="G61" i="8"/>
  <c r="BG62" i="10" s="1"/>
  <c r="G54" i="8"/>
  <c r="BG55" i="10" s="1"/>
  <c r="G52" i="8"/>
  <c r="BG53" i="10" s="1"/>
  <c r="G48" i="8"/>
  <c r="BG49" i="10" s="1"/>
  <c r="G42" i="8"/>
  <c r="BG43" i="10" s="1"/>
  <c r="G40" i="8"/>
  <c r="BG41" i="10" s="1"/>
  <c r="G36" i="8"/>
  <c r="BG37" i="10" s="1"/>
  <c r="G34" i="8"/>
  <c r="BG35" i="10" s="1"/>
  <c r="G28" i="8"/>
  <c r="BG29" i="10" s="1"/>
  <c r="G23" i="8"/>
  <c r="BG24" i="10" s="1"/>
  <c r="G22" i="8"/>
  <c r="BG23" i="10" s="1"/>
  <c r="G19" i="8"/>
  <c r="BG20" i="10" s="1"/>
  <c r="AM98" i="12"/>
  <c r="BF100" i="10"/>
  <c r="AM329" i="12"/>
  <c r="AM321" i="12"/>
  <c r="AM337" i="12"/>
  <c r="AL345" i="12"/>
  <c r="AL344" i="12"/>
  <c r="AL337" i="12"/>
  <c r="AL336" i="12"/>
  <c r="AL324" i="12"/>
  <c r="AL303" i="12"/>
  <c r="AL365" i="12"/>
  <c r="AL333" i="12"/>
  <c r="AL323" i="12"/>
  <c r="AL357" i="12"/>
  <c r="AL353" i="12"/>
  <c r="AL340" i="12"/>
  <c r="AL339" i="12"/>
  <c r="AL321" i="12"/>
  <c r="AL320" i="12"/>
  <c r="AL317" i="12"/>
  <c r="AL308" i="12"/>
  <c r="AL369" i="12"/>
  <c r="AL368" i="12"/>
  <c r="AL361" i="12"/>
  <c r="AL360" i="12"/>
  <c r="AL349" i="12"/>
  <c r="AL329" i="12"/>
  <c r="AL299" i="12"/>
  <c r="AL232" i="12"/>
  <c r="AL194" i="12"/>
  <c r="AL163" i="12"/>
  <c r="AL154" i="12"/>
  <c r="AL136" i="12"/>
  <c r="AL300" i="12"/>
  <c r="AL296" i="12"/>
  <c r="AL264" i="12"/>
  <c r="AL240" i="12"/>
  <c r="AL171" i="12"/>
  <c r="AL6" i="8"/>
  <c r="AL292" i="12"/>
  <c r="AL239" i="12"/>
  <c r="AL202" i="12"/>
  <c r="AL170" i="12"/>
  <c r="AL166" i="12"/>
  <c r="AL43" i="12"/>
  <c r="AL252" i="12"/>
  <c r="AL219" i="12"/>
  <c r="AL195" i="12"/>
  <c r="AL159" i="12"/>
  <c r="AL119" i="12"/>
  <c r="AL104" i="12"/>
  <c r="AM4" i="12"/>
  <c r="AM370" i="12"/>
  <c r="AM363" i="12"/>
  <c r="AM362" i="12"/>
  <c r="AM343" i="12"/>
  <c r="AM332" i="12"/>
  <c r="AM331" i="12"/>
  <c r="AM325" i="12"/>
  <c r="AM174" i="12"/>
  <c r="AM163" i="12"/>
  <c r="AM154" i="12"/>
  <c r="AM365" i="12"/>
  <c r="AM355" i="12"/>
  <c r="AM348" i="12"/>
  <c r="AM342" i="12"/>
  <c r="AM341" i="12"/>
  <c r="AM338" i="12"/>
  <c r="AM335" i="12"/>
  <c r="AM330" i="12"/>
  <c r="AM328" i="12"/>
  <c r="AM327" i="12"/>
  <c r="AM326" i="12"/>
  <c r="AM322" i="12"/>
  <c r="AM320" i="12"/>
  <c r="AM319" i="12"/>
  <c r="AM318" i="12"/>
  <c r="AM317" i="12"/>
  <c r="AM309" i="12"/>
  <c r="AM308" i="12"/>
  <c r="AM306" i="12"/>
  <c r="AM283" i="12"/>
  <c r="AM282" i="12"/>
  <c r="AM281" i="12"/>
  <c r="AM264" i="12"/>
  <c r="AM240" i="12"/>
  <c r="AM212" i="12"/>
  <c r="AM205" i="12"/>
  <c r="AM171" i="12"/>
  <c r="AM149" i="12"/>
  <c r="AM357" i="12"/>
  <c r="AM356" i="12"/>
  <c r="AM354" i="12"/>
  <c r="AM353" i="12"/>
  <c r="AM347" i="12"/>
  <c r="AM340" i="12"/>
  <c r="AM339" i="12"/>
  <c r="AM334" i="12"/>
  <c r="AM333" i="12"/>
  <c r="AM316" i="12"/>
  <c r="AM310" i="12"/>
  <c r="AM305" i="12"/>
  <c r="AM301" i="12"/>
  <c r="AM286" i="12"/>
  <c r="AM285" i="12"/>
  <c r="AM275" i="12"/>
  <c r="AM243" i="12"/>
  <c r="AM233" i="12"/>
  <c r="AM111" i="12"/>
  <c r="AL351" i="12"/>
  <c r="AL350" i="12"/>
  <c r="AL347" i="12"/>
  <c r="AL343" i="12"/>
  <c r="AL311" i="12"/>
  <c r="AL310" i="12"/>
  <c r="AL306" i="12"/>
  <c r="AL295" i="12"/>
  <c r="AL291" i="12"/>
  <c r="AL284" i="12"/>
  <c r="AL274" i="12"/>
  <c r="AL272" i="12"/>
  <c r="AL270" i="12"/>
  <c r="AL266" i="12"/>
  <c r="AL258" i="12"/>
  <c r="AL255" i="12"/>
  <c r="AL254" i="12"/>
  <c r="AL248" i="12"/>
  <c r="AL228" i="12"/>
  <c r="AL222" i="12"/>
  <c r="AL182" i="12"/>
  <c r="AL179" i="12"/>
  <c r="AL145" i="12"/>
  <c r="AL122" i="12"/>
  <c r="AL120" i="12"/>
  <c r="AL116" i="12"/>
  <c r="AL108" i="12"/>
  <c r="AL103" i="12"/>
  <c r="AL96" i="12"/>
  <c r="AL91" i="12"/>
  <c r="AL89" i="12"/>
  <c r="AL81" i="12"/>
  <c r="AL80" i="12"/>
  <c r="AL76" i="12"/>
  <c r="AL66" i="12"/>
  <c r="AL58" i="12"/>
  <c r="AL54" i="12"/>
  <c r="AL52" i="12"/>
  <c r="AL47" i="12"/>
  <c r="AL40" i="12"/>
  <c r="AL25" i="12"/>
  <c r="AL16" i="12"/>
  <c r="AL363" i="12"/>
  <c r="AL362" i="12"/>
  <c r="AL355" i="12"/>
  <c r="AL346" i="12"/>
  <c r="AL342" i="12"/>
  <c r="AL298" i="12"/>
  <c r="AL288" i="12"/>
  <c r="AL282" i="12"/>
  <c r="AL278" i="12"/>
  <c r="AL268" i="12"/>
  <c r="AL256" i="12"/>
  <c r="AL244" i="12"/>
  <c r="AL235" i="12"/>
  <c r="AL230" i="12"/>
  <c r="AL226" i="12"/>
  <c r="AL223" i="12"/>
  <c r="AL214" i="12"/>
  <c r="AL211" i="12"/>
  <c r="AL203" i="12"/>
  <c r="AL183" i="12"/>
  <c r="AL175" i="12"/>
  <c r="AL144" i="12"/>
  <c r="AL141" i="12"/>
  <c r="AL132" i="12"/>
  <c r="AL128" i="12"/>
  <c r="AL114" i="12"/>
  <c r="AL101" i="12"/>
  <c r="AL87" i="12"/>
  <c r="AL64" i="12"/>
  <c r="AL56" i="12"/>
  <c r="AL35" i="12"/>
  <c r="AL31" i="12"/>
  <c r="AL29" i="12"/>
  <c r="AL27" i="12"/>
  <c r="AL24" i="12"/>
  <c r="AL17" i="12"/>
  <c r="AL10" i="12"/>
  <c r="AL9" i="12"/>
  <c r="AL6" i="12"/>
  <c r="AL5" i="12"/>
  <c r="AL370" i="12"/>
  <c r="AL359" i="12"/>
  <c r="AL358" i="12"/>
  <c r="AL354" i="12"/>
  <c r="AL330" i="12"/>
  <c r="AL313" i="12"/>
  <c r="AL312" i="12"/>
  <c r="AL304" i="12"/>
  <c r="AL302" i="12"/>
  <c r="AL287" i="12"/>
  <c r="AL276" i="12"/>
  <c r="AL275" i="12"/>
  <c r="AL242" i="12"/>
  <c r="AL207" i="12"/>
  <c r="AL186" i="12"/>
  <c r="AL167" i="12"/>
  <c r="AL151" i="12"/>
  <c r="AL130" i="12"/>
  <c r="AL124" i="12"/>
  <c r="AL112" i="12"/>
  <c r="AL367" i="12"/>
  <c r="AL366" i="12"/>
  <c r="AL348" i="12"/>
  <c r="AL338" i="12"/>
  <c r="AL327" i="12"/>
  <c r="AL326" i="12"/>
  <c r="AL314" i="12"/>
  <c r="AL307" i="12"/>
  <c r="AL290" i="12"/>
  <c r="AL280" i="12"/>
  <c r="AL262" i="12"/>
  <c r="AL260" i="12"/>
  <c r="AL250" i="12"/>
  <c r="AL246" i="12"/>
  <c r="AL238" i="12"/>
  <c r="AL236" i="12"/>
  <c r="AL234" i="12"/>
  <c r="AL231" i="12"/>
  <c r="AL229" i="12"/>
  <c r="AL227" i="12"/>
  <c r="AL218" i="12"/>
  <c r="AL199" i="12"/>
  <c r="AL198" i="12"/>
  <c r="AL191" i="12"/>
  <c r="AL190" i="12"/>
  <c r="AL187" i="12"/>
  <c r="AL155" i="12"/>
  <c r="AL147" i="12"/>
  <c r="AL143" i="12"/>
  <c r="AL135" i="12"/>
  <c r="AL131" i="12"/>
  <c r="AL127" i="12"/>
  <c r="AL113" i="12"/>
  <c r="AL105" i="12"/>
  <c r="AL100" i="12"/>
  <c r="AL97" i="12"/>
  <c r="AL92" i="12"/>
  <c r="AL88" i="12"/>
  <c r="AL68" i="12"/>
  <c r="AL57" i="12"/>
  <c r="AL53" i="12"/>
  <c r="AL36" i="12"/>
  <c r="AL32" i="12"/>
  <c r="AL19" i="12"/>
  <c r="G369" i="12"/>
  <c r="G368" i="12"/>
  <c r="G365" i="12"/>
  <c r="E365" i="12" s="1"/>
  <c r="G359" i="12"/>
  <c r="G341" i="12"/>
  <c r="G340" i="12"/>
  <c r="G339" i="12"/>
  <c r="E339" i="12" s="1"/>
  <c r="G338" i="12"/>
  <c r="G334" i="12"/>
  <c r="G326" i="12"/>
  <c r="G318" i="12"/>
  <c r="G314" i="12"/>
  <c r="G313" i="12"/>
  <c r="G303" i="12"/>
  <c r="G302" i="12"/>
  <c r="E302" i="12" s="1"/>
  <c r="G297" i="12"/>
  <c r="G294" i="12"/>
  <c r="G291" i="12"/>
  <c r="G279" i="12"/>
  <c r="G269" i="12"/>
  <c r="G262" i="12"/>
  <c r="G260" i="12"/>
  <c r="G257" i="12"/>
  <c r="G253" i="12"/>
  <c r="G245" i="12"/>
  <c r="G238" i="12"/>
  <c r="G236" i="12"/>
  <c r="G234" i="12"/>
  <c r="G224" i="12"/>
  <c r="G215" i="12"/>
  <c r="G213" i="12"/>
  <c r="E213" i="12" s="1"/>
  <c r="G212" i="12"/>
  <c r="G204" i="12"/>
  <c r="G201" i="12"/>
  <c r="G196" i="12"/>
  <c r="G191" i="12"/>
  <c r="G187" i="12"/>
  <c r="G184" i="12"/>
  <c r="G181" i="12"/>
  <c r="G176" i="12"/>
  <c r="G172" i="12"/>
  <c r="G160" i="12"/>
  <c r="G155" i="12"/>
  <c r="G147" i="12"/>
  <c r="G140" i="12"/>
  <c r="G139" i="12"/>
  <c r="G133" i="12"/>
  <c r="G130" i="12"/>
  <c r="G126" i="12"/>
  <c r="G121" i="12"/>
  <c r="G109" i="12"/>
  <c r="G102" i="12"/>
  <c r="G99" i="12"/>
  <c r="G90" i="12"/>
  <c r="G85" i="12"/>
  <c r="G82" i="12"/>
  <c r="G81" i="12"/>
  <c r="G77" i="12"/>
  <c r="G72" i="12"/>
  <c r="G59" i="12"/>
  <c r="G50" i="12"/>
  <c r="G46" i="12"/>
  <c r="G43" i="12"/>
  <c r="G30" i="12"/>
  <c r="G26" i="12"/>
  <c r="G11" i="12"/>
  <c r="G7" i="12"/>
  <c r="G367" i="12"/>
  <c r="G366" i="12"/>
  <c r="G353" i="12"/>
  <c r="G352" i="12"/>
  <c r="G329" i="12"/>
  <c r="G328" i="12"/>
  <c r="G327" i="12"/>
  <c r="G322" i="12"/>
  <c r="G315" i="12"/>
  <c r="G309" i="12"/>
  <c r="G305" i="12"/>
  <c r="G290" i="12"/>
  <c r="E290" i="12" s="1"/>
  <c r="G277" i="12"/>
  <c r="G274" i="12"/>
  <c r="G272" i="12"/>
  <c r="E272" i="12" s="1"/>
  <c r="G270" i="12"/>
  <c r="G267" i="12"/>
  <c r="G266" i="12"/>
  <c r="G258" i="12"/>
  <c r="G254" i="12"/>
  <c r="G250" i="12"/>
  <c r="G248" i="12"/>
  <c r="G247" i="12"/>
  <c r="G246" i="12"/>
  <c r="G243" i="12"/>
  <c r="G241" i="12"/>
  <c r="G239" i="12"/>
  <c r="G235" i="12"/>
  <c r="G220" i="12"/>
  <c r="G208" i="12"/>
  <c r="G205" i="12"/>
  <c r="G195" i="12"/>
  <c r="E195" i="12" s="1"/>
  <c r="G192" i="12"/>
  <c r="G179" i="12"/>
  <c r="G177" i="12"/>
  <c r="G173" i="12"/>
  <c r="G171" i="12"/>
  <c r="G164" i="12"/>
  <c r="G156" i="12"/>
  <c r="G152" i="12"/>
  <c r="G149" i="12"/>
  <c r="G148" i="12"/>
  <c r="G143" i="12"/>
  <c r="G135" i="12"/>
  <c r="G129" i="12"/>
  <c r="G127" i="12"/>
  <c r="G118" i="12"/>
  <c r="G113" i="12"/>
  <c r="G112" i="12"/>
  <c r="G107" i="12"/>
  <c r="G94" i="12"/>
  <c r="G76" i="12"/>
  <c r="G68" i="12"/>
  <c r="G42" i="12"/>
  <c r="G32" i="12"/>
  <c r="G364" i="12"/>
  <c r="E364" i="12" s="1"/>
  <c r="G362" i="12"/>
  <c r="G351" i="12"/>
  <c r="G350" i="12"/>
  <c r="G348" i="12"/>
  <c r="G342" i="12"/>
  <c r="G337" i="12"/>
  <c r="G335" i="12"/>
  <c r="E335" i="12" s="1"/>
  <c r="G333" i="12"/>
  <c r="G325" i="12"/>
  <c r="G323" i="12"/>
  <c r="G317" i="12"/>
  <c r="G316" i="12"/>
  <c r="E316" i="12" s="1"/>
  <c r="G311" i="12"/>
  <c r="G307" i="12"/>
  <c r="G298" i="12"/>
  <c r="G295" i="12"/>
  <c r="G285" i="12"/>
  <c r="G284" i="12"/>
  <c r="G283" i="12"/>
  <c r="G281" i="12"/>
  <c r="G268" i="12"/>
  <c r="G263" i="12"/>
  <c r="G261" i="12"/>
  <c r="G256" i="12"/>
  <c r="G255" i="12"/>
  <c r="G251" i="12"/>
  <c r="G244" i="12"/>
  <c r="G240" i="12"/>
  <c r="G237" i="12"/>
  <c r="G233" i="12"/>
  <c r="G232" i="12"/>
  <c r="G228" i="12"/>
  <c r="G225" i="12"/>
  <c r="G219" i="12"/>
  <c r="G217" i="12"/>
  <c r="G216" i="12"/>
  <c r="G211" i="12"/>
  <c r="G209" i="12"/>
  <c r="G203" i="12"/>
  <c r="G200" i="12"/>
  <c r="G199" i="12"/>
  <c r="G197" i="12"/>
  <c r="G193" i="12"/>
  <c r="G188" i="12"/>
  <c r="G175" i="12"/>
  <c r="G163" i="12"/>
  <c r="G161" i="12"/>
  <c r="G159" i="12"/>
  <c r="G157" i="12"/>
  <c r="G144" i="12"/>
  <c r="G137" i="12"/>
  <c r="E137" i="12" s="1"/>
  <c r="G125" i="12"/>
  <c r="G122" i="12"/>
  <c r="G119" i="12"/>
  <c r="G116" i="12"/>
  <c r="G114" i="12"/>
  <c r="G110" i="12"/>
  <c r="G108" i="12"/>
  <c r="G106" i="12"/>
  <c r="G103" i="12"/>
  <c r="G97" i="12"/>
  <c r="G96" i="12"/>
  <c r="G89" i="12"/>
  <c r="G83" i="12"/>
  <c r="G80" i="12"/>
  <c r="G78" i="12"/>
  <c r="G73" i="12"/>
  <c r="G71" i="12"/>
  <c r="G54" i="12"/>
  <c r="G51" i="12"/>
  <c r="G25" i="12"/>
  <c r="G370" i="12"/>
  <c r="E370" i="12" s="1"/>
  <c r="G363" i="12"/>
  <c r="G361" i="12"/>
  <c r="G358" i="12"/>
  <c r="G356" i="12"/>
  <c r="G355" i="12"/>
  <c r="G354" i="12"/>
  <c r="G347" i="12"/>
  <c r="G346" i="12"/>
  <c r="E346" i="12" s="1"/>
  <c r="G336" i="12"/>
  <c r="G332" i="12"/>
  <c r="G330" i="12"/>
  <c r="G324" i="12"/>
  <c r="E324" i="12" s="1"/>
  <c r="G321" i="12"/>
  <c r="G320" i="12"/>
  <c r="G319" i="12"/>
  <c r="G312" i="12"/>
  <c r="G306" i="12"/>
  <c r="G301" i="12"/>
  <c r="G299" i="12"/>
  <c r="G293" i="12"/>
  <c r="G289" i="12"/>
  <c r="G287" i="12"/>
  <c r="G286" i="12"/>
  <c r="G282" i="12"/>
  <c r="G275" i="12"/>
  <c r="G273" i="12"/>
  <c r="G271" i="12"/>
  <c r="G265" i="12"/>
  <c r="G264" i="12"/>
  <c r="G259" i="12"/>
  <c r="G252" i="12"/>
  <c r="G249" i="12"/>
  <c r="G242" i="12"/>
  <c r="G231" i="12"/>
  <c r="G229" i="12"/>
  <c r="G227" i="12"/>
  <c r="G207" i="12"/>
  <c r="G189" i="12"/>
  <c r="G183" i="12"/>
  <c r="G180" i="12"/>
  <c r="G167" i="12"/>
  <c r="G153" i="12"/>
  <c r="G151" i="12"/>
  <c r="G146" i="12"/>
  <c r="G145" i="12"/>
  <c r="G138" i="12"/>
  <c r="G134" i="12"/>
  <c r="G111" i="12"/>
  <c r="G104" i="12"/>
  <c r="G87" i="12"/>
  <c r="G84" i="12"/>
  <c r="G69" i="12"/>
  <c r="G67" i="12"/>
  <c r="G64" i="12"/>
  <c r="G63" i="12"/>
  <c r="G61" i="12"/>
  <c r="G31" i="12"/>
  <c r="G24" i="12"/>
  <c r="G22" i="12"/>
  <c r="G18" i="12"/>
  <c r="G15" i="12"/>
  <c r="G10" i="12"/>
  <c r="F4" i="12"/>
  <c r="F369" i="12"/>
  <c r="E369" i="12" s="1"/>
  <c r="F364" i="12"/>
  <c r="F363" i="12"/>
  <c r="E363" i="12" s="1"/>
  <c r="F361" i="12"/>
  <c r="F358" i="12"/>
  <c r="E358" i="12" s="1"/>
  <c r="F347" i="12"/>
  <c r="F346" i="12"/>
  <c r="F343" i="12"/>
  <c r="F342" i="12"/>
  <c r="E342" i="12" s="1"/>
  <c r="F336" i="12"/>
  <c r="F325" i="12"/>
  <c r="F323" i="12"/>
  <c r="F313" i="12"/>
  <c r="E313" i="12" s="1"/>
  <c r="F310" i="12"/>
  <c r="F309" i="12"/>
  <c r="F304" i="12"/>
  <c r="F303" i="12"/>
  <c r="E303" i="12" s="1"/>
  <c r="F302" i="12"/>
  <c r="F288" i="12"/>
  <c r="F276" i="12"/>
  <c r="F252" i="12"/>
  <c r="E252" i="12" s="1"/>
  <c r="F231" i="12"/>
  <c r="F367" i="12"/>
  <c r="F359" i="12"/>
  <c r="F357" i="12"/>
  <c r="E357" i="12" s="1"/>
  <c r="F355" i="12"/>
  <c r="F354" i="12"/>
  <c r="F341" i="12"/>
  <c r="F338" i="12"/>
  <c r="E338" i="12" s="1"/>
  <c r="F332" i="12"/>
  <c r="F330" i="12"/>
  <c r="F324" i="12"/>
  <c r="F321" i="12"/>
  <c r="E321" i="12" s="1"/>
  <c r="F311" i="12"/>
  <c r="F291" i="12"/>
  <c r="F290" i="12"/>
  <c r="F280" i="12"/>
  <c r="F213" i="12"/>
  <c r="F207" i="12"/>
  <c r="E207" i="12" s="1"/>
  <c r="F366" i="12"/>
  <c r="F340" i="12"/>
  <c r="E340" i="12" s="1"/>
  <c r="F339" i="12"/>
  <c r="F334" i="12"/>
  <c r="F331" i="12"/>
  <c r="F326" i="12"/>
  <c r="E326" i="12" s="1"/>
  <c r="F320" i="12"/>
  <c r="F319" i="12"/>
  <c r="F307" i="12"/>
  <c r="F206" i="12"/>
  <c r="F181" i="12"/>
  <c r="F175" i="12"/>
  <c r="F370" i="12"/>
  <c r="F362" i="12"/>
  <c r="E362" i="12" s="1"/>
  <c r="F353" i="12"/>
  <c r="F337" i="12"/>
  <c r="E337" i="12" s="1"/>
  <c r="F329" i="12"/>
  <c r="F328" i="12"/>
  <c r="E328" i="12" s="1"/>
  <c r="F327" i="12"/>
  <c r="F322" i="12"/>
  <c r="F314" i="12"/>
  <c r="F306" i="12"/>
  <c r="E306" i="12" s="1"/>
  <c r="F284" i="12"/>
  <c r="F263" i="12"/>
  <c r="F247" i="12"/>
  <c r="F246" i="12"/>
  <c r="E246" i="12" s="1"/>
  <c r="F244" i="12"/>
  <c r="F235" i="12"/>
  <c r="F203" i="12"/>
  <c r="F202" i="12"/>
  <c r="F195" i="12"/>
  <c r="F185" i="12"/>
  <c r="F182" i="12"/>
  <c r="G4" i="12"/>
  <c r="E4" i="12" s="1"/>
  <c r="BG6" i="10"/>
  <c r="G12" i="12"/>
  <c r="BG14" i="10"/>
  <c r="R6" i="10"/>
  <c r="S6" i="10" s="1"/>
  <c r="H181" i="12"/>
  <c r="AS11" i="8"/>
  <c r="AS10" i="12" s="1"/>
  <c r="G7" i="8"/>
  <c r="AK101" i="10"/>
  <c r="AM101" i="10" s="1"/>
  <c r="R31" i="10"/>
  <c r="T31" i="10" s="1"/>
  <c r="AM349" i="11"/>
  <c r="AK98" i="10"/>
  <c r="AM98" i="10" s="1"/>
  <c r="AK121" i="10"/>
  <c r="AM121" i="10" s="1"/>
  <c r="R14" i="10"/>
  <c r="S14" i="10" s="1"/>
  <c r="R118" i="10"/>
  <c r="T118" i="10" s="1"/>
  <c r="AW10" i="8"/>
  <c r="AW9" i="12" s="1"/>
  <c r="AW9" i="8"/>
  <c r="AW8" i="12" s="1"/>
  <c r="R122" i="10"/>
  <c r="T122" i="10" s="1"/>
  <c r="R65" i="10"/>
  <c r="S65" i="10" s="1"/>
  <c r="U131" i="10"/>
  <c r="H113" i="12"/>
  <c r="H83" i="12"/>
  <c r="H51" i="12"/>
  <c r="H19" i="12"/>
  <c r="AK103" i="10"/>
  <c r="AM103" i="10" s="1"/>
  <c r="AK128" i="10"/>
  <c r="AM128" i="10" s="1"/>
  <c r="AK7" i="10"/>
  <c r="AM7" i="10" s="1"/>
  <c r="AK69" i="10"/>
  <c r="AM69" i="10" s="1"/>
  <c r="R35" i="10"/>
  <c r="T35" i="10" s="1"/>
  <c r="R52" i="10"/>
  <c r="T52" i="10" s="1"/>
  <c r="R17" i="10"/>
  <c r="T17" i="10" s="1"/>
  <c r="O101" i="10"/>
  <c r="P101" i="10" s="1"/>
  <c r="N283" i="11"/>
  <c r="N67" i="11"/>
  <c r="N141" i="11"/>
  <c r="N217" i="11"/>
  <c r="N182" i="11"/>
  <c r="N236" i="11"/>
  <c r="AL115" i="11"/>
  <c r="J95" i="10"/>
  <c r="AJ32" i="10"/>
  <c r="H312" i="12"/>
  <c r="H304" i="12"/>
  <c r="H281" i="12"/>
  <c r="H232" i="12"/>
  <c r="H35" i="12"/>
  <c r="AK9" i="10"/>
  <c r="AM9" i="10" s="1"/>
  <c r="AK130" i="10"/>
  <c r="AM130" i="10" s="1"/>
  <c r="AK126" i="10"/>
  <c r="AM126" i="10" s="1"/>
  <c r="AK8" i="10"/>
  <c r="AL8" i="10" s="1"/>
  <c r="R34" i="10"/>
  <c r="S34" i="10" s="1"/>
  <c r="R27" i="10"/>
  <c r="S27" i="10" s="1"/>
  <c r="R130" i="10"/>
  <c r="T130" i="10" s="1"/>
  <c r="O96" i="10"/>
  <c r="Q96" i="10" s="1"/>
  <c r="O49" i="10"/>
  <c r="P49" i="10" s="1"/>
  <c r="AM336" i="11"/>
  <c r="N27" i="11"/>
  <c r="N104" i="11"/>
  <c r="N180" i="11"/>
  <c r="N66" i="11"/>
  <c r="N262" i="11"/>
  <c r="AL267" i="11"/>
  <c r="AL243" i="11"/>
  <c r="N125" i="10"/>
  <c r="N128" i="10"/>
  <c r="M131" i="10"/>
  <c r="AC16" i="10"/>
  <c r="AD22" i="10"/>
  <c r="AC29" i="10"/>
  <c r="E164" i="11"/>
  <c r="E300" i="11"/>
  <c r="X235" i="11"/>
  <c r="H346" i="12"/>
  <c r="H347" i="8"/>
  <c r="H293" i="12"/>
  <c r="H294" i="8"/>
  <c r="H256" i="12"/>
  <c r="AS7" i="8"/>
  <c r="AS6" i="12" s="1"/>
  <c r="AK100" i="10"/>
  <c r="AL100" i="10" s="1"/>
  <c r="AK48" i="10"/>
  <c r="AL48" i="10" s="1"/>
  <c r="AK53" i="10"/>
  <c r="AM53" i="10" s="1"/>
  <c r="AY33" i="10"/>
  <c r="O16" i="10"/>
  <c r="Q16" i="10" s="1"/>
  <c r="O110" i="10"/>
  <c r="Q110" i="10" s="1"/>
  <c r="N351" i="11"/>
  <c r="N37" i="11"/>
  <c r="N112" i="11"/>
  <c r="N189" i="11"/>
  <c r="N98" i="11"/>
  <c r="AL28" i="11"/>
  <c r="BE107" i="10"/>
  <c r="BE130" i="10"/>
  <c r="N126" i="10"/>
  <c r="M126" i="10"/>
  <c r="L319" i="11"/>
  <c r="L263" i="11"/>
  <c r="L330" i="11"/>
  <c r="L270" i="11"/>
  <c r="L216" i="11"/>
  <c r="L371" i="11"/>
  <c r="L311" i="11"/>
  <c r="L255" i="11"/>
  <c r="L322" i="11"/>
  <c r="L266" i="11"/>
  <c r="AL369" i="11"/>
  <c r="AL337" i="11"/>
  <c r="AL364" i="11"/>
  <c r="AL336" i="11"/>
  <c r="AL300" i="11"/>
  <c r="AL306" i="11"/>
  <c r="AL359" i="11"/>
  <c r="AL327" i="11"/>
  <c r="AL309" i="11"/>
  <c r="AL297" i="11"/>
  <c r="AL271" i="11"/>
  <c r="AL270" i="11"/>
  <c r="AL363" i="11"/>
  <c r="AL281" i="11"/>
  <c r="AL257" i="11"/>
  <c r="AL231" i="11"/>
  <c r="AL199" i="11"/>
  <c r="AL355" i="11"/>
  <c r="AL280" i="11"/>
  <c r="AL245" i="11"/>
  <c r="AL217" i="11"/>
  <c r="AL189" i="11"/>
  <c r="AL156" i="11"/>
  <c r="AL132" i="11"/>
  <c r="AL234" i="11"/>
  <c r="AL218" i="11"/>
  <c r="AL204" i="11"/>
  <c r="AL192" i="11"/>
  <c r="AL178" i="11"/>
  <c r="AL150" i="11"/>
  <c r="AL129" i="11"/>
  <c r="AL99" i="11"/>
  <c r="AL75" i="11"/>
  <c r="AL177" i="11"/>
  <c r="AL161" i="11"/>
  <c r="AL147" i="11"/>
  <c r="AL131" i="11"/>
  <c r="AL102" i="11"/>
  <c r="AL74" i="11"/>
  <c r="AL134" i="11"/>
  <c r="AL97" i="11"/>
  <c r="AL73" i="11"/>
  <c r="AL44" i="11"/>
  <c r="AL47" i="11"/>
  <c r="AL19" i="11"/>
  <c r="AL108" i="11"/>
  <c r="AL13" i="11"/>
  <c r="AL45" i="11"/>
  <c r="AL16" i="11"/>
  <c r="AL12" i="11"/>
  <c r="AL10" i="11"/>
  <c r="AL9" i="11"/>
  <c r="AL357" i="11"/>
  <c r="AL329" i="11"/>
  <c r="AL360" i="11"/>
  <c r="AL328" i="11"/>
  <c r="AL296" i="11"/>
  <c r="AL298" i="11"/>
  <c r="AL350" i="11"/>
  <c r="AL326" i="11"/>
  <c r="AL307" i="11"/>
  <c r="AL291" i="11"/>
  <c r="AL316" i="11"/>
  <c r="AL266" i="11"/>
  <c r="AL347" i="11"/>
  <c r="AL277" i="11"/>
  <c r="AL249" i="11"/>
  <c r="AL219" i="11"/>
  <c r="AL195" i="11"/>
  <c r="AL354" i="11"/>
  <c r="AL268" i="11"/>
  <c r="AL237" i="11"/>
  <c r="AL213" i="11"/>
  <c r="AL181" i="11"/>
  <c r="AL152" i="11"/>
  <c r="AL244" i="11"/>
  <c r="AL228" i="11"/>
  <c r="AL216" i="11"/>
  <c r="AL202" i="11"/>
  <c r="AL186" i="11"/>
  <c r="AL170" i="11"/>
  <c r="AL146" i="11"/>
  <c r="AL123" i="11"/>
  <c r="AL95" i="11"/>
  <c r="AL67" i="11"/>
  <c r="AL171" i="11"/>
  <c r="AL159" i="11"/>
  <c r="AL145" i="11"/>
  <c r="AL122" i="11"/>
  <c r="AL94" i="11"/>
  <c r="AL70" i="11"/>
  <c r="AL121" i="11"/>
  <c r="AL93" i="11"/>
  <c r="AL65" i="11"/>
  <c r="AL32" i="11"/>
  <c r="AL43" i="11"/>
  <c r="AL15" i="11"/>
  <c r="AL84" i="11"/>
  <c r="AL5" i="11"/>
  <c r="AL41" i="11"/>
  <c r="AL251" i="11"/>
  <c r="AL120" i="11"/>
  <c r="AL34" i="11"/>
  <c r="AL22" i="11"/>
  <c r="AL345" i="11"/>
  <c r="AL368" i="11"/>
  <c r="AL344" i="11"/>
  <c r="AL312" i="11"/>
  <c r="AL310" i="11"/>
  <c r="AL366" i="11"/>
  <c r="AL342" i="11"/>
  <c r="AL313" i="11"/>
  <c r="AL299" i="11"/>
  <c r="AL279" i="11"/>
  <c r="AL274" i="11"/>
  <c r="AL250" i="11"/>
  <c r="AL330" i="11"/>
  <c r="AL264" i="11"/>
  <c r="AL235" i="11"/>
  <c r="AL211" i="11"/>
  <c r="AL371" i="11"/>
  <c r="AL284" i="11"/>
  <c r="AL253" i="11"/>
  <c r="AL221" i="11"/>
  <c r="AL197" i="11"/>
  <c r="AL168" i="11"/>
  <c r="AL136" i="11"/>
  <c r="AL236" i="11"/>
  <c r="AL224" i="11"/>
  <c r="AL208" i="11"/>
  <c r="AL194" i="11"/>
  <c r="AL180" i="11"/>
  <c r="AL154" i="11"/>
  <c r="AL255" i="11"/>
  <c r="AL111" i="11"/>
  <c r="AL79" i="11"/>
  <c r="AL51" i="11"/>
  <c r="AL167" i="11"/>
  <c r="AL151" i="11"/>
  <c r="AL137" i="11"/>
  <c r="AL110" i="11"/>
  <c r="AL78" i="11"/>
  <c r="AL54" i="11"/>
  <c r="AL109" i="11"/>
  <c r="AL77" i="11"/>
  <c r="AL48" i="11"/>
  <c r="AL24" i="11"/>
  <c r="AL27" i="11"/>
  <c r="AL116" i="11"/>
  <c r="AL60" i="11"/>
  <c r="AL49" i="11"/>
  <c r="AL25" i="11"/>
  <c r="AL80" i="11"/>
  <c r="AL56" i="11"/>
  <c r="AL17" i="11"/>
  <c r="AL322" i="11"/>
  <c r="AL319" i="11"/>
  <c r="AL254" i="11"/>
  <c r="AL215" i="11"/>
  <c r="AL233" i="11"/>
  <c r="AL240" i="11"/>
  <c r="AL184" i="11"/>
  <c r="AL91" i="11"/>
  <c r="AL139" i="11"/>
  <c r="AL113" i="11"/>
  <c r="AL35" i="11"/>
  <c r="AL29" i="11"/>
  <c r="AL353" i="11"/>
  <c r="AL292" i="11"/>
  <c r="AL301" i="11"/>
  <c r="AL331" i="11"/>
  <c r="AL187" i="11"/>
  <c r="AL201" i="11"/>
  <c r="AL226" i="11"/>
  <c r="AL166" i="11"/>
  <c r="AL59" i="11"/>
  <c r="AL118" i="11"/>
  <c r="AL89" i="11"/>
  <c r="AL124" i="11"/>
  <c r="AL96" i="11"/>
  <c r="AL325" i="11"/>
  <c r="AL290" i="11"/>
  <c r="AL287" i="11"/>
  <c r="AL273" i="11"/>
  <c r="AL288" i="11"/>
  <c r="AL172" i="11"/>
  <c r="AL212" i="11"/>
  <c r="AL263" i="11"/>
  <c r="AL169" i="11"/>
  <c r="AL90" i="11"/>
  <c r="AL57" i="11"/>
  <c r="AL76" i="11"/>
  <c r="AL104" i="11"/>
  <c r="N353" i="11"/>
  <c r="N325" i="11"/>
  <c r="N301" i="11"/>
  <c r="N269" i="11"/>
  <c r="N360" i="11"/>
  <c r="N332" i="11"/>
  <c r="N300" i="11"/>
  <c r="N276" i="11"/>
  <c r="N349" i="11"/>
  <c r="N321" i="11"/>
  <c r="N289" i="11"/>
  <c r="N261" i="11"/>
  <c r="N356" i="11"/>
  <c r="N324" i="11"/>
  <c r="N296" i="11"/>
  <c r="N268" i="11"/>
  <c r="N365" i="11"/>
  <c r="N333" i="11"/>
  <c r="N305" i="11"/>
  <c r="N277" i="11"/>
  <c r="N364" i="11"/>
  <c r="N340" i="11"/>
  <c r="N312" i="11"/>
  <c r="N280" i="11"/>
  <c r="N369" i="11"/>
  <c r="N257" i="11"/>
  <c r="N260" i="11"/>
  <c r="N370" i="11"/>
  <c r="N342" i="11"/>
  <c r="N310" i="11"/>
  <c r="N286" i="11"/>
  <c r="N258" i="11"/>
  <c r="N242" i="11"/>
  <c r="N230" i="11"/>
  <c r="N206" i="11"/>
  <c r="N174" i="11"/>
  <c r="N146" i="11"/>
  <c r="N118" i="11"/>
  <c r="N86" i="11"/>
  <c r="N62" i="11"/>
  <c r="N34" i="11"/>
  <c r="N233" i="11"/>
  <c r="N224" i="11"/>
  <c r="N216" i="11"/>
  <c r="N205" i="11"/>
  <c r="N196" i="11"/>
  <c r="N187" i="11"/>
  <c r="N176" i="11"/>
  <c r="N168" i="11"/>
  <c r="N159" i="11"/>
  <c r="N148" i="11"/>
  <c r="N139" i="11"/>
  <c r="N131" i="11"/>
  <c r="N120" i="11"/>
  <c r="N111" i="11"/>
  <c r="N101" i="11"/>
  <c r="N91" i="11"/>
  <c r="N83" i="11"/>
  <c r="N73" i="11"/>
  <c r="N63" i="11"/>
  <c r="N53" i="11"/>
  <c r="N45" i="11"/>
  <c r="N35" i="11"/>
  <c r="N25" i="11"/>
  <c r="N16" i="11"/>
  <c r="N5" i="11"/>
  <c r="N331" i="11"/>
  <c r="N275" i="11"/>
  <c r="N303" i="11"/>
  <c r="N311" i="11"/>
  <c r="N341" i="11"/>
  <c r="N344" i="11"/>
  <c r="N252" i="11"/>
  <c r="N366" i="11"/>
  <c r="N334" i="11"/>
  <c r="N306" i="11"/>
  <c r="N278" i="11"/>
  <c r="N249" i="11"/>
  <c r="N241" i="11"/>
  <c r="N226" i="11"/>
  <c r="N194" i="11"/>
  <c r="N166" i="11"/>
  <c r="N142" i="11"/>
  <c r="N110" i="11"/>
  <c r="N82" i="11"/>
  <c r="N54" i="11"/>
  <c r="N22" i="11"/>
  <c r="N232" i="11"/>
  <c r="N223" i="11"/>
  <c r="N212" i="11"/>
  <c r="N203" i="11"/>
  <c r="N195" i="11"/>
  <c r="N184" i="11"/>
  <c r="N175" i="11"/>
  <c r="N165" i="11"/>
  <c r="N155" i="11"/>
  <c r="N147" i="11"/>
  <c r="N137" i="11"/>
  <c r="N127" i="11"/>
  <c r="N117" i="11"/>
  <c r="N109" i="11"/>
  <c r="N99" i="11"/>
  <c r="N89" i="11"/>
  <c r="N80" i="11"/>
  <c r="N69" i="11"/>
  <c r="N61" i="11"/>
  <c r="N52" i="11"/>
  <c r="N41" i="11"/>
  <c r="N32" i="11"/>
  <c r="N24" i="11"/>
  <c r="N13" i="11"/>
  <c r="N371" i="11"/>
  <c r="N315" i="11"/>
  <c r="N251" i="11"/>
  <c r="N287" i="11"/>
  <c r="N295" i="11"/>
  <c r="N309" i="11"/>
  <c r="N316" i="11"/>
  <c r="N248" i="11"/>
  <c r="N354" i="11"/>
  <c r="N326" i="11"/>
  <c r="N302" i="11"/>
  <c r="N270" i="11"/>
  <c r="N247" i="11"/>
  <c r="N238" i="11"/>
  <c r="N214" i="11"/>
  <c r="N190" i="11"/>
  <c r="N162" i="11"/>
  <c r="N130" i="11"/>
  <c r="N102" i="11"/>
  <c r="N78" i="11"/>
  <c r="N46" i="11"/>
  <c r="N18" i="11"/>
  <c r="N229" i="11"/>
  <c r="N219" i="11"/>
  <c r="N211" i="11"/>
  <c r="N201" i="11"/>
  <c r="N191" i="11"/>
  <c r="N181" i="11"/>
  <c r="N173" i="11"/>
  <c r="N163" i="11"/>
  <c r="N153" i="11"/>
  <c r="N144" i="11"/>
  <c r="N133" i="11"/>
  <c r="N125" i="11"/>
  <c r="N116" i="11"/>
  <c r="N105" i="11"/>
  <c r="N96" i="11"/>
  <c r="N88" i="11"/>
  <c r="N77" i="11"/>
  <c r="N68" i="11"/>
  <c r="N59" i="11"/>
  <c r="N48" i="11"/>
  <c r="N40" i="11"/>
  <c r="N31" i="11"/>
  <c r="N20" i="11"/>
  <c r="N11" i="11"/>
  <c r="N363" i="11"/>
  <c r="N299" i="11"/>
  <c r="N367" i="11"/>
  <c r="N255" i="11"/>
  <c r="AM328" i="11"/>
  <c r="AM370" i="11"/>
  <c r="AM295" i="11"/>
  <c r="AM333" i="11"/>
  <c r="AM257" i="11"/>
  <c r="AM259" i="11"/>
  <c r="AM186" i="11"/>
  <c r="AM247" i="11"/>
  <c r="AM246" i="11"/>
  <c r="AM177" i="11"/>
  <c r="AM178" i="11"/>
  <c r="AM140" i="11"/>
  <c r="AM94" i="11"/>
  <c r="AM101" i="11"/>
  <c r="AM239" i="11"/>
  <c r="AM203" i="11"/>
  <c r="AM127" i="11"/>
  <c r="AM55" i="11"/>
  <c r="AM84" i="11"/>
  <c r="AM14" i="11"/>
  <c r="AM9" i="11"/>
  <c r="AM11" i="11"/>
  <c r="AM320" i="11"/>
  <c r="AM346" i="11"/>
  <c r="AM317" i="11"/>
  <c r="AM282" i="11"/>
  <c r="AM329" i="11"/>
  <c r="AM251" i="11"/>
  <c r="AM369" i="11"/>
  <c r="AM216" i="11"/>
  <c r="AM159" i="11"/>
  <c r="AM161" i="11"/>
  <c r="AM170" i="11"/>
  <c r="AM130" i="11"/>
  <c r="AM70" i="11"/>
  <c r="AM73" i="11"/>
  <c r="AM231" i="11"/>
  <c r="AM199" i="11"/>
  <c r="AM99" i="11"/>
  <c r="AM31" i="11"/>
  <c r="AM76" i="11"/>
  <c r="AM41" i="11"/>
  <c r="AM252" i="11"/>
  <c r="AM364" i="11"/>
  <c r="AM355" i="11"/>
  <c r="AM326" i="11"/>
  <c r="AM309" i="11"/>
  <c r="AM285" i="11"/>
  <c r="AM302" i="11"/>
  <c r="AM226" i="11"/>
  <c r="AM292" i="11"/>
  <c r="AM204" i="11"/>
  <c r="AM151" i="11"/>
  <c r="AM288" i="11"/>
  <c r="AM158" i="11"/>
  <c r="AM126" i="11"/>
  <c r="AM50" i="11"/>
  <c r="AM69" i="11"/>
  <c r="AM225" i="11"/>
  <c r="AM185" i="11"/>
  <c r="AM87" i="11"/>
  <c r="AM124" i="11"/>
  <c r="AM46" i="11"/>
  <c r="AM33" i="11"/>
  <c r="AM48" i="11"/>
  <c r="R39" i="10"/>
  <c r="S39" i="10" s="1"/>
  <c r="R56" i="10"/>
  <c r="S56" i="10" s="1"/>
  <c r="R83" i="10"/>
  <c r="T83" i="10" s="1"/>
  <c r="R79" i="10"/>
  <c r="T79" i="10" s="1"/>
  <c r="R48" i="10"/>
  <c r="S48" i="10" s="1"/>
  <c r="R33" i="10"/>
  <c r="S33" i="10" s="1"/>
  <c r="R98" i="10"/>
  <c r="T98" i="10" s="1"/>
  <c r="AZ67" i="10"/>
  <c r="AS63" i="10"/>
  <c r="BE27" i="10"/>
  <c r="BE37" i="10"/>
  <c r="O105" i="10"/>
  <c r="P105" i="10" s="1"/>
  <c r="O72" i="10"/>
  <c r="P72" i="10" s="1"/>
  <c r="O50" i="10"/>
  <c r="Q50" i="10" s="1"/>
  <c r="N343" i="11"/>
  <c r="N9" i="11"/>
  <c r="N47" i="11"/>
  <c r="N84" i="11"/>
  <c r="N123" i="11"/>
  <c r="N160" i="11"/>
  <c r="N197" i="11"/>
  <c r="N14" i="11"/>
  <c r="N126" i="11"/>
  <c r="N235" i="11"/>
  <c r="N322" i="11"/>
  <c r="N285" i="11"/>
  <c r="AL58" i="11"/>
  <c r="AL148" i="11"/>
  <c r="AL343" i="11"/>
  <c r="R82" i="10"/>
  <c r="S82" i="10" s="1"/>
  <c r="R91" i="10"/>
  <c r="S91" i="10" s="1"/>
  <c r="R93" i="10"/>
  <c r="S93" i="10" s="1"/>
  <c r="R10" i="10"/>
  <c r="T10" i="10" s="1"/>
  <c r="R110" i="10"/>
  <c r="T110" i="10" s="1"/>
  <c r="R81" i="10"/>
  <c r="T81" i="10" s="1"/>
  <c r="R49" i="10"/>
  <c r="S49" i="10" s="1"/>
  <c r="R111" i="10"/>
  <c r="T111" i="10" s="1"/>
  <c r="BE84" i="10"/>
  <c r="BE69" i="10"/>
  <c r="O47" i="10"/>
  <c r="P47" i="10" s="1"/>
  <c r="O124" i="10"/>
  <c r="Q124" i="10" s="1"/>
  <c r="V132" i="10"/>
  <c r="N19" i="11"/>
  <c r="N56" i="11"/>
  <c r="N95" i="11"/>
  <c r="N132" i="11"/>
  <c r="N169" i="11"/>
  <c r="N208" i="11"/>
  <c r="N38" i="11"/>
  <c r="N150" i="11"/>
  <c r="N246" i="11"/>
  <c r="N350" i="11"/>
  <c r="AL26" i="11"/>
  <c r="AL155" i="11"/>
  <c r="AL261" i="11"/>
  <c r="AL348" i="11"/>
  <c r="AC30" i="10"/>
  <c r="AD30" i="10"/>
  <c r="AD66" i="10"/>
  <c r="AC66" i="10"/>
  <c r="AF91" i="10"/>
  <c r="AG91" i="10"/>
  <c r="J107" i="10"/>
  <c r="K107" i="10"/>
  <c r="AD54" i="10"/>
  <c r="H315" i="12"/>
  <c r="H316" i="8"/>
  <c r="H59" i="10"/>
  <c r="H39" i="10"/>
  <c r="J59" i="10"/>
  <c r="K94" i="10"/>
  <c r="K97" i="10"/>
  <c r="X154" i="11"/>
  <c r="E333" i="8"/>
  <c r="E311" i="12"/>
  <c r="H286" i="12"/>
  <c r="H79" i="12"/>
  <c r="O85" i="10"/>
  <c r="Q85" i="10" s="1"/>
  <c r="O132" i="10"/>
  <c r="P132" i="10" s="1"/>
  <c r="O84" i="10"/>
  <c r="Q84" i="10" s="1"/>
  <c r="O25" i="10"/>
  <c r="O59" i="10"/>
  <c r="Q59" i="10" s="1"/>
  <c r="O109" i="10"/>
  <c r="Q109" i="10" s="1"/>
  <c r="O45" i="10"/>
  <c r="P45" i="10" s="1"/>
  <c r="O92" i="10"/>
  <c r="P92" i="10" s="1"/>
  <c r="O23" i="10"/>
  <c r="Q23" i="10" s="1"/>
  <c r="O86" i="10"/>
  <c r="O30" i="10"/>
  <c r="Q30" i="10" s="1"/>
  <c r="AK39" i="10"/>
  <c r="AM39" i="10" s="1"/>
  <c r="AK41" i="10"/>
  <c r="AM41" i="10" s="1"/>
  <c r="AK43" i="10"/>
  <c r="AL43" i="10" s="1"/>
  <c r="AK37" i="10"/>
  <c r="AM37" i="10" s="1"/>
  <c r="AK18" i="10"/>
  <c r="AL18" i="10" s="1"/>
  <c r="AK85" i="10"/>
  <c r="AM85" i="10" s="1"/>
  <c r="AK24" i="10"/>
  <c r="AL24" i="10" s="1"/>
  <c r="AK87" i="10"/>
  <c r="AL87" i="10" s="1"/>
  <c r="AZ56" i="10"/>
  <c r="AY89" i="10"/>
  <c r="AS34" i="10"/>
  <c r="P96" i="10"/>
  <c r="BE86" i="10"/>
  <c r="BE16" i="10"/>
  <c r="BE88" i="10"/>
  <c r="BE101" i="10"/>
  <c r="O64" i="10"/>
  <c r="P64" i="10" s="1"/>
  <c r="O116" i="10"/>
  <c r="O73" i="10"/>
  <c r="P73" i="10" s="1"/>
  <c r="O20" i="10"/>
  <c r="P20" i="10" s="1"/>
  <c r="O53" i="10"/>
  <c r="P53" i="10" s="1"/>
  <c r="O99" i="10"/>
  <c r="P99" i="10" s="1"/>
  <c r="O40" i="10"/>
  <c r="Q40" i="10" s="1"/>
  <c r="O87" i="10"/>
  <c r="Q87" i="10" s="1"/>
  <c r="O7" i="10"/>
  <c r="P7" i="10" s="1"/>
  <c r="O82" i="10"/>
  <c r="P82" i="10" s="1"/>
  <c r="O22" i="10"/>
  <c r="Q22" i="10" s="1"/>
  <c r="AK71" i="10"/>
  <c r="AL71" i="10" s="1"/>
  <c r="AK68" i="10"/>
  <c r="AL68" i="10" s="1"/>
  <c r="AK70" i="10"/>
  <c r="AM70" i="10" s="1"/>
  <c r="AK72" i="10"/>
  <c r="AL72" i="10" s="1"/>
  <c r="AK66" i="10"/>
  <c r="AK32" i="10"/>
  <c r="AL32" i="10" s="1"/>
  <c r="AK107" i="10"/>
  <c r="AL107" i="10" s="1"/>
  <c r="AK38" i="10"/>
  <c r="AL38" i="10" s="1"/>
  <c r="AK102" i="10"/>
  <c r="AY96" i="10"/>
  <c r="AZ62" i="10"/>
  <c r="AY59" i="10"/>
  <c r="D45" i="7"/>
  <c r="BE75" i="10"/>
  <c r="BE74" i="10"/>
  <c r="BE131" i="10"/>
  <c r="O123" i="10"/>
  <c r="P123" i="10" s="1"/>
  <c r="O37" i="10"/>
  <c r="P37" i="10" s="1"/>
  <c r="O111" i="10"/>
  <c r="Q111" i="10" s="1"/>
  <c r="O52" i="10"/>
  <c r="Q52" i="10" s="1"/>
  <c r="O128" i="10"/>
  <c r="Q128" i="10" s="1"/>
  <c r="O11" i="10"/>
  <c r="Q11" i="10" s="1"/>
  <c r="O77" i="10"/>
  <c r="Q77" i="10" s="1"/>
  <c r="O8" i="10"/>
  <c r="P8" i="10" s="1"/>
  <c r="O60" i="10"/>
  <c r="Q60" i="10" s="1"/>
  <c r="O114" i="10"/>
  <c r="P114" i="10" s="1"/>
  <c r="O14" i="10"/>
  <c r="Q14" i="10" s="1"/>
  <c r="O38" i="10"/>
  <c r="P38" i="10" s="1"/>
  <c r="O66" i="10"/>
  <c r="O94" i="10"/>
  <c r="O126" i="10"/>
  <c r="Q126" i="10" s="1"/>
  <c r="O28" i="10"/>
  <c r="O65" i="10"/>
  <c r="Q65" i="10" s="1"/>
  <c r="O108" i="10"/>
  <c r="Q108" i="10" s="1"/>
  <c r="O19" i="10"/>
  <c r="Q19" i="10" s="1"/>
  <c r="O51" i="10"/>
  <c r="O88" i="10"/>
  <c r="Q88" i="10" s="1"/>
  <c r="O115" i="10"/>
  <c r="O21" i="10"/>
  <c r="O80" i="10"/>
  <c r="Q80" i="10" s="1"/>
  <c r="O6" i="10"/>
  <c r="O31" i="10"/>
  <c r="P31" i="10" s="1"/>
  <c r="O63" i="10"/>
  <c r="P63" i="10" s="1"/>
  <c r="O89" i="10"/>
  <c r="O18" i="10"/>
  <c r="Q18" i="10" s="1"/>
  <c r="O46" i="10"/>
  <c r="Q46" i="10" s="1"/>
  <c r="O70" i="10"/>
  <c r="P70" i="10" s="1"/>
  <c r="O102" i="10"/>
  <c r="P102" i="10" s="1"/>
  <c r="O130" i="10"/>
  <c r="Q130" i="10" s="1"/>
  <c r="O39" i="10"/>
  <c r="O81" i="10"/>
  <c r="Q81" i="10" s="1"/>
  <c r="O113" i="10"/>
  <c r="O24" i="10"/>
  <c r="Q24" i="10" s="1"/>
  <c r="O67" i="10"/>
  <c r="O93" i="10"/>
  <c r="P93" i="10" s="1"/>
  <c r="O120" i="10"/>
  <c r="Q120" i="10" s="1"/>
  <c r="O43" i="10"/>
  <c r="Q43" i="10" s="1"/>
  <c r="O91" i="10"/>
  <c r="O9" i="10"/>
  <c r="Q9" i="10" s="1"/>
  <c r="O41" i="10"/>
  <c r="Q41" i="10" s="1"/>
  <c r="O68" i="10"/>
  <c r="Q68" i="10" s="1"/>
  <c r="O95" i="10"/>
  <c r="Q95" i="10" s="1"/>
  <c r="O127" i="10"/>
  <c r="Q127" i="10" s="1"/>
  <c r="O48" i="10"/>
  <c r="P48" i="10" s="1"/>
  <c r="O107" i="10"/>
  <c r="Q107" i="10" s="1"/>
  <c r="V120" i="10"/>
  <c r="AQ189" i="11"/>
  <c r="AQ205" i="11"/>
  <c r="AQ221" i="11"/>
  <c r="AQ237" i="11"/>
  <c r="AQ279" i="11"/>
  <c r="AQ151" i="11"/>
  <c r="AQ259" i="11"/>
  <c r="AQ196" i="11"/>
  <c r="AQ228" i="11"/>
  <c r="AQ186" i="11"/>
  <c r="AQ218" i="11"/>
  <c r="AQ256" i="11"/>
  <c r="AQ269" i="11"/>
  <c r="AQ270" i="11"/>
  <c r="AQ296" i="11"/>
  <c r="AQ312" i="11"/>
  <c r="AQ313" i="11"/>
  <c r="AQ346" i="11"/>
  <c r="AQ295" i="11"/>
  <c r="AQ329" i="11"/>
  <c r="AQ361" i="11"/>
  <c r="AQ347" i="11"/>
  <c r="AQ320" i="11"/>
  <c r="AQ352" i="11"/>
  <c r="AJ336" i="11"/>
  <c r="AJ32" i="11"/>
  <c r="AI32" i="11" s="1"/>
  <c r="AJ352" i="11"/>
  <c r="AJ104" i="11"/>
  <c r="AJ130" i="11"/>
  <c r="AJ242" i="11"/>
  <c r="AJ306" i="11"/>
  <c r="AJ370" i="11"/>
  <c r="AJ106" i="11"/>
  <c r="AJ234" i="11"/>
  <c r="AJ362" i="11"/>
  <c r="AJ142" i="11"/>
  <c r="AJ230" i="11"/>
  <c r="AJ270" i="11"/>
  <c r="AJ326" i="11"/>
  <c r="AJ366" i="11"/>
  <c r="AJ132" i="11"/>
  <c r="AJ260" i="11"/>
  <c r="AJ17" i="11"/>
  <c r="AI17" i="11" s="1"/>
  <c r="AJ33" i="11"/>
  <c r="AJ49" i="11"/>
  <c r="AI49" i="11" s="1"/>
  <c r="AJ65" i="11"/>
  <c r="AJ81" i="11"/>
  <c r="AJ97" i="11"/>
  <c r="AJ113" i="11"/>
  <c r="AJ129" i="11"/>
  <c r="AJ145" i="11"/>
  <c r="AJ161" i="11"/>
  <c r="AI161" i="11" s="1"/>
  <c r="AJ177" i="11"/>
  <c r="AJ193" i="11"/>
  <c r="AJ209" i="11"/>
  <c r="AJ233" i="11"/>
  <c r="AJ297" i="11"/>
  <c r="AI297" i="11" s="1"/>
  <c r="AJ361" i="11"/>
  <c r="J35" i="10"/>
  <c r="BD132" i="10"/>
  <c r="AQ225" i="11"/>
  <c r="AQ241" i="11"/>
  <c r="AQ127" i="11"/>
  <c r="AQ159" i="11"/>
  <c r="AQ275" i="11"/>
  <c r="AQ204" i="11"/>
  <c r="AQ236" i="11"/>
  <c r="AQ194" i="11"/>
  <c r="AQ226" i="11"/>
  <c r="AQ245" i="11"/>
  <c r="AQ277" i="11"/>
  <c r="AQ278" i="11"/>
  <c r="AQ300" i="11"/>
  <c r="AQ289" i="11"/>
  <c r="AQ318" i="11"/>
  <c r="AQ354" i="11"/>
  <c r="AQ303" i="11"/>
  <c r="AQ337" i="11"/>
  <c r="AQ369" i="11"/>
  <c r="AQ355" i="11"/>
  <c r="AQ328" i="11"/>
  <c r="AJ176" i="11"/>
  <c r="AJ144" i="11"/>
  <c r="AI144" i="11" s="1"/>
  <c r="AJ128" i="11"/>
  <c r="AJ160" i="11"/>
  <c r="AJ24" i="11"/>
  <c r="AJ152" i="11"/>
  <c r="AI152" i="11" s="1"/>
  <c r="AJ9" i="11"/>
  <c r="AI9" i="11" s="1"/>
  <c r="AJ168" i="11"/>
  <c r="AJ296" i="11"/>
  <c r="AJ82" i="11"/>
  <c r="AJ42" i="11"/>
  <c r="AJ138" i="11"/>
  <c r="AJ266" i="11"/>
  <c r="AJ22" i="11"/>
  <c r="AJ54" i="11"/>
  <c r="AJ94" i="11"/>
  <c r="AJ190" i="11"/>
  <c r="AJ246" i="11"/>
  <c r="AI246" i="11" s="1"/>
  <c r="AJ286" i="11"/>
  <c r="AJ8" i="11"/>
  <c r="AI8" i="11" s="1"/>
  <c r="AJ52" i="11"/>
  <c r="AJ92" i="11"/>
  <c r="AI92" i="11" s="1"/>
  <c r="AJ148" i="11"/>
  <c r="AJ180" i="11"/>
  <c r="AJ220" i="11"/>
  <c r="AJ276" i="11"/>
  <c r="AI276" i="11" s="1"/>
  <c r="AJ308" i="11"/>
  <c r="AJ348" i="11"/>
  <c r="AJ21" i="11"/>
  <c r="AJ37" i="11"/>
  <c r="AJ53" i="11"/>
  <c r="AJ69" i="11"/>
  <c r="AJ85" i="11"/>
  <c r="AI85" i="11" s="1"/>
  <c r="AJ101" i="11"/>
  <c r="AJ117" i="11"/>
  <c r="AJ133" i="11"/>
  <c r="AJ149" i="11"/>
  <c r="AJ165" i="11"/>
  <c r="AI165" i="11" s="1"/>
  <c r="AJ181" i="11"/>
  <c r="AJ197" i="11"/>
  <c r="AJ213" i="11"/>
  <c r="AJ249" i="11"/>
  <c r="I62" i="11"/>
  <c r="I225" i="11"/>
  <c r="I354" i="11"/>
  <c r="I315" i="11"/>
  <c r="H315" i="11" s="1"/>
  <c r="I263" i="11"/>
  <c r="I206" i="11"/>
  <c r="I59" i="11"/>
  <c r="I149" i="11"/>
  <c r="AJ357" i="11"/>
  <c r="AJ341" i="11"/>
  <c r="AI341" i="11" s="1"/>
  <c r="AJ325" i="11"/>
  <c r="AI325" i="11" s="1"/>
  <c r="AJ309" i="11"/>
  <c r="AJ293" i="11"/>
  <c r="AI293" i="11" s="1"/>
  <c r="AJ277" i="11"/>
  <c r="AJ261" i="11"/>
  <c r="AJ245" i="11"/>
  <c r="AI245" i="11" s="1"/>
  <c r="AJ229" i="11"/>
  <c r="AJ369" i="11"/>
  <c r="AJ353" i="11"/>
  <c r="AJ337" i="11"/>
  <c r="AI337" i="11" s="1"/>
  <c r="AJ321" i="11"/>
  <c r="AI321" i="11" s="1"/>
  <c r="AJ305" i="11"/>
  <c r="AI305" i="11" s="1"/>
  <c r="AJ289" i="11"/>
  <c r="AI289" i="11" s="1"/>
  <c r="AJ273" i="11"/>
  <c r="AJ257" i="11"/>
  <c r="AJ241" i="11"/>
  <c r="AJ225" i="11"/>
  <c r="AJ365" i="11"/>
  <c r="AI365" i="11" s="1"/>
  <c r="AJ349" i="11"/>
  <c r="AJ333" i="11"/>
  <c r="AJ317" i="11"/>
  <c r="AJ301" i="11"/>
  <c r="AJ285" i="11"/>
  <c r="AJ269" i="11"/>
  <c r="AJ253" i="11"/>
  <c r="AJ237" i="11"/>
  <c r="AI237" i="11" s="1"/>
  <c r="H88" i="10"/>
  <c r="G88" i="10"/>
  <c r="H356" i="12"/>
  <c r="H355" i="12"/>
  <c r="E330" i="12"/>
  <c r="AK320" i="8"/>
  <c r="AK319" i="12" s="1"/>
  <c r="H254" i="12"/>
  <c r="H253" i="12"/>
  <c r="AG87" i="10"/>
  <c r="AO116" i="10"/>
  <c r="AW14" i="10"/>
  <c r="AF56" i="10"/>
  <c r="AC68" i="10"/>
  <c r="H343" i="12"/>
  <c r="E319" i="12"/>
  <c r="H300" i="12"/>
  <c r="H265" i="12"/>
  <c r="E245" i="8"/>
  <c r="AD107" i="10"/>
  <c r="AG123" i="10"/>
  <c r="AJ115" i="10"/>
  <c r="AF40" i="10"/>
  <c r="AW38" i="10"/>
  <c r="M46" i="10"/>
  <c r="M49" i="10"/>
  <c r="E78" i="11"/>
  <c r="X57" i="11"/>
  <c r="H364" i="12"/>
  <c r="H363" i="12"/>
  <c r="H351" i="12"/>
  <c r="H352" i="8"/>
  <c r="Y340" i="8"/>
  <c r="Y339" i="12" s="1"/>
  <c r="H307" i="12"/>
  <c r="H272" i="12"/>
  <c r="H169" i="12"/>
  <c r="Y109" i="8"/>
  <c r="Y108" i="12" s="1"/>
  <c r="H10" i="12"/>
  <c r="O6" i="8"/>
  <c r="O5" i="12" s="1"/>
  <c r="AD87" i="10"/>
  <c r="AG99" i="10"/>
  <c r="AI51" i="10"/>
  <c r="AV94" i="10"/>
  <c r="AF71" i="10"/>
  <c r="H252" i="12"/>
  <c r="H209" i="12"/>
  <c r="H141" i="12"/>
  <c r="E142" i="8"/>
  <c r="H86" i="12"/>
  <c r="H36" i="12"/>
  <c r="H23" i="12"/>
  <c r="H7" i="12"/>
  <c r="H8" i="8"/>
  <c r="AI361" i="11"/>
  <c r="M8" i="10"/>
  <c r="AI96" i="10"/>
  <c r="AP45" i="10"/>
  <c r="AV42" i="10"/>
  <c r="AV11" i="10"/>
  <c r="AI34" i="10"/>
  <c r="AC98" i="10"/>
  <c r="AJ46" i="10"/>
  <c r="K34" i="10"/>
  <c r="AV34" i="10"/>
  <c r="AJ77" i="10"/>
  <c r="AJ80" i="10"/>
  <c r="AW69" i="10"/>
  <c r="Y370" i="8"/>
  <c r="Y369" i="12" s="1"/>
  <c r="E359" i="12"/>
  <c r="AL328" i="12"/>
  <c r="AK329" i="8"/>
  <c r="AK328" i="12" s="1"/>
  <c r="I314" i="12"/>
  <c r="H314" i="12" s="1"/>
  <c r="H315" i="8"/>
  <c r="Q73" i="10"/>
  <c r="AI257" i="11"/>
  <c r="J68" i="10"/>
  <c r="N33" i="10"/>
  <c r="AO96" i="10"/>
  <c r="AD101" i="10"/>
  <c r="AC20" i="10"/>
  <c r="H81" i="10"/>
  <c r="AF46" i="10"/>
  <c r="AW54" i="10"/>
  <c r="E329" i="8"/>
  <c r="E321" i="8"/>
  <c r="E314" i="12"/>
  <c r="H313" i="12"/>
  <c r="E310" i="12"/>
  <c r="H308" i="12"/>
  <c r="P111" i="10"/>
  <c r="J61" i="10"/>
  <c r="AO57" i="10"/>
  <c r="AI31" i="10"/>
  <c r="AF34" i="10"/>
  <c r="AJ6" i="10"/>
  <c r="AD42" i="10"/>
  <c r="AC113" i="10"/>
  <c r="N22" i="10"/>
  <c r="AG62" i="10"/>
  <c r="AC125" i="10"/>
  <c r="P87" i="10"/>
  <c r="AS8" i="10"/>
  <c r="AS50" i="10"/>
  <c r="AI177" i="11"/>
  <c r="AI209" i="11"/>
  <c r="AI120" i="11"/>
  <c r="M64" i="10"/>
  <c r="AD71" i="10"/>
  <c r="AG119" i="10"/>
  <c r="AI124" i="10"/>
  <c r="AO80" i="10"/>
  <c r="AV108" i="10"/>
  <c r="AV53" i="10"/>
  <c r="AW70" i="10"/>
  <c r="AW75" i="10"/>
  <c r="AO82" i="10"/>
  <c r="AG125" i="10"/>
  <c r="G105" i="10"/>
  <c r="AG68" i="10"/>
  <c r="AF16" i="10"/>
  <c r="AV26" i="10"/>
  <c r="AJ119" i="10"/>
  <c r="N119" i="10"/>
  <c r="AG22" i="10"/>
  <c r="N42" i="10"/>
  <c r="AP106" i="10"/>
  <c r="N31" i="10"/>
  <c r="AC12" i="10"/>
  <c r="N60" i="10"/>
  <c r="E59" i="11"/>
  <c r="E97" i="11"/>
  <c r="E301" i="11"/>
  <c r="E319" i="11"/>
  <c r="H366" i="12"/>
  <c r="H367" i="8"/>
  <c r="E361" i="12"/>
  <c r="H325" i="12"/>
  <c r="H301" i="12"/>
  <c r="H261" i="12"/>
  <c r="H248" i="12"/>
  <c r="H189" i="12"/>
  <c r="H116" i="12"/>
  <c r="X130" i="11"/>
  <c r="X134" i="11"/>
  <c r="X162" i="11"/>
  <c r="X166" i="11"/>
  <c r="X174" i="11"/>
  <c r="X186" i="11"/>
  <c r="X194" i="11"/>
  <c r="X206" i="11"/>
  <c r="X226" i="11"/>
  <c r="X230" i="11"/>
  <c r="X238" i="11"/>
  <c r="X250" i="11"/>
  <c r="X258" i="11"/>
  <c r="X262" i="11"/>
  <c r="X282" i="11"/>
  <c r="X290" i="11"/>
  <c r="X294" i="11"/>
  <c r="X302" i="11"/>
  <c r="X326" i="11"/>
  <c r="X334" i="11"/>
  <c r="X348" i="11"/>
  <c r="H369" i="12"/>
  <c r="H367" i="12"/>
  <c r="H347" i="12"/>
  <c r="H348" i="8"/>
  <c r="H331" i="12"/>
  <c r="H327" i="12"/>
  <c r="H318" i="12"/>
  <c r="H292" i="12"/>
  <c r="E263" i="12"/>
  <c r="H228" i="12"/>
  <c r="Y204" i="8"/>
  <c r="Y203" i="12" s="1"/>
  <c r="H139" i="12"/>
  <c r="Y139" i="8"/>
  <c r="Y138" i="12" s="1"/>
  <c r="H75" i="12"/>
  <c r="H72" i="12"/>
  <c r="H73" i="8"/>
  <c r="H8" i="12"/>
  <c r="H6" i="12"/>
  <c r="H115" i="12"/>
  <c r="H116" i="8"/>
  <c r="H103" i="12"/>
  <c r="H102" i="12"/>
  <c r="H98" i="12"/>
  <c r="H93" i="12"/>
  <c r="H91" i="12"/>
  <c r="H85" i="12"/>
  <c r="H81" i="12"/>
  <c r="H18" i="12"/>
  <c r="H15" i="12"/>
  <c r="H12" i="8"/>
  <c r="G89" i="10"/>
  <c r="H89" i="10"/>
  <c r="N66" i="10"/>
  <c r="M66" i="10"/>
  <c r="AV112" i="10"/>
  <c r="AW112" i="10"/>
  <c r="AD102" i="10"/>
  <c r="AC102" i="10"/>
  <c r="AJ127" i="10"/>
  <c r="AI127" i="10"/>
  <c r="AI338" i="11"/>
  <c r="AI25" i="11"/>
  <c r="AI153" i="11"/>
  <c r="AI208" i="11"/>
  <c r="AD63" i="10"/>
  <c r="AI13" i="10"/>
  <c r="AO60" i="10"/>
  <c r="AV132" i="10"/>
  <c r="J47" i="10"/>
  <c r="AD8" i="10"/>
  <c r="G115" i="10"/>
  <c r="G99" i="10"/>
  <c r="H117" i="10"/>
  <c r="G111" i="10"/>
  <c r="AD56" i="10"/>
  <c r="G98" i="10"/>
  <c r="J70" i="10"/>
  <c r="H94" i="10"/>
  <c r="G114" i="10"/>
  <c r="H91" i="10"/>
  <c r="K37" i="10"/>
  <c r="K48" i="10"/>
  <c r="J48" i="10"/>
  <c r="K125" i="10"/>
  <c r="J125" i="10"/>
  <c r="N71" i="10"/>
  <c r="M71" i="10"/>
  <c r="M95" i="10"/>
  <c r="N95" i="10"/>
  <c r="N107" i="10"/>
  <c r="M107" i="10"/>
  <c r="AC33" i="10"/>
  <c r="AD33" i="10"/>
  <c r="AD41" i="10"/>
  <c r="AC41" i="10"/>
  <c r="AC72" i="10"/>
  <c r="AD72" i="10"/>
  <c r="AC91" i="10"/>
  <c r="AD91" i="10"/>
  <c r="AP95" i="10"/>
  <c r="AO95" i="10"/>
  <c r="AV13" i="10"/>
  <c r="AW13" i="10"/>
  <c r="AV56" i="10"/>
  <c r="AW56" i="10"/>
  <c r="AV82" i="10"/>
  <c r="E8" i="11"/>
  <c r="E10" i="11"/>
  <c r="E12" i="11"/>
  <c r="E14" i="11"/>
  <c r="E16" i="11"/>
  <c r="E18" i="11"/>
  <c r="E20" i="11"/>
  <c r="E22" i="11"/>
  <c r="E24" i="11"/>
  <c r="E26" i="11"/>
  <c r="E28" i="11"/>
  <c r="E30" i="11"/>
  <c r="E32" i="11"/>
  <c r="E34" i="11"/>
  <c r="E36" i="11"/>
  <c r="E38" i="11"/>
  <c r="E40" i="11"/>
  <c r="E42" i="11"/>
  <c r="E44" i="11"/>
  <c r="E46" i="11"/>
  <c r="E48" i="11"/>
  <c r="E50" i="11"/>
  <c r="E54" i="11"/>
  <c r="E56" i="11"/>
  <c r="E58" i="11"/>
  <c r="E60" i="11"/>
  <c r="E64" i="11"/>
  <c r="E66" i="11"/>
  <c r="E70" i="11"/>
  <c r="E72" i="11"/>
  <c r="E74" i="11"/>
  <c r="E76" i="11"/>
  <c r="E80" i="11"/>
  <c r="E82" i="11"/>
  <c r="E84" i="11"/>
  <c r="E86" i="11"/>
  <c r="E88" i="11"/>
  <c r="E90" i="11"/>
  <c r="E92" i="11"/>
  <c r="E96" i="11"/>
  <c r="E98" i="11"/>
  <c r="E100" i="11"/>
  <c r="E102" i="11"/>
  <c r="E104" i="11"/>
  <c r="E106" i="11"/>
  <c r="E108" i="11"/>
  <c r="E110" i="11"/>
  <c r="E112" i="11"/>
  <c r="E114" i="11"/>
  <c r="E116" i="11"/>
  <c r="E118" i="11"/>
  <c r="E120" i="11"/>
  <c r="E122" i="11"/>
  <c r="E124" i="11"/>
  <c r="E126" i="11"/>
  <c r="E128" i="11"/>
  <c r="E130" i="11"/>
  <c r="E134" i="11"/>
  <c r="E136" i="11"/>
  <c r="E138" i="11"/>
  <c r="E140" i="11"/>
  <c r="E142" i="11"/>
  <c r="E144" i="11"/>
  <c r="E146" i="11"/>
  <c r="E150" i="11"/>
  <c r="E152" i="11"/>
  <c r="E154" i="11"/>
  <c r="E156" i="11"/>
  <c r="E158" i="11"/>
  <c r="E160" i="11"/>
  <c r="E162" i="11"/>
  <c r="E166" i="11"/>
  <c r="E168" i="11"/>
  <c r="E170" i="11"/>
  <c r="E172" i="11"/>
  <c r="E176" i="11"/>
  <c r="E178" i="11"/>
  <c r="E180" i="11"/>
  <c r="E182" i="11"/>
  <c r="E184" i="11"/>
  <c r="E186" i="11"/>
  <c r="E188" i="11"/>
  <c r="E190" i="11"/>
  <c r="E192" i="11"/>
  <c r="E194" i="11"/>
  <c r="E200" i="11"/>
  <c r="E202" i="11"/>
  <c r="E204" i="11"/>
  <c r="E206" i="11"/>
  <c r="E208" i="11"/>
  <c r="E210" i="11"/>
  <c r="AG15" i="10"/>
  <c r="AF15" i="10"/>
  <c r="Q92" i="10"/>
  <c r="AI274" i="11"/>
  <c r="AV24" i="10"/>
  <c r="AD94" i="10"/>
  <c r="AP130" i="10"/>
  <c r="AD44" i="10"/>
  <c r="AF122" i="10"/>
  <c r="AD128" i="10"/>
  <c r="AC128" i="10"/>
  <c r="AG100" i="10"/>
  <c r="AF100" i="10"/>
  <c r="AJ101" i="10"/>
  <c r="AI101" i="10"/>
  <c r="AO128" i="10"/>
  <c r="AP128" i="10"/>
  <c r="AV41" i="10"/>
  <c r="AW41" i="10"/>
  <c r="AV90" i="10"/>
  <c r="AW90" i="10"/>
  <c r="K112" i="10"/>
  <c r="J112" i="10"/>
  <c r="AC40" i="10"/>
  <c r="AD40" i="10"/>
  <c r="AI19" i="10"/>
  <c r="AJ19" i="10"/>
  <c r="AP8" i="10"/>
  <c r="AO8" i="10"/>
  <c r="AV16" i="10"/>
  <c r="AW16" i="10"/>
  <c r="S52" i="10"/>
  <c r="AS12" i="10"/>
  <c r="AS74" i="10"/>
  <c r="Q72" i="10"/>
  <c r="Q49" i="10"/>
  <c r="AI137" i="11"/>
  <c r="AI185" i="11"/>
  <c r="K17" i="10"/>
  <c r="AJ41" i="10"/>
  <c r="G131" i="10"/>
  <c r="H125" i="10"/>
  <c r="G125" i="10"/>
  <c r="G48" i="10"/>
  <c r="H48" i="10"/>
  <c r="J15" i="10"/>
  <c r="K15" i="10"/>
  <c r="S35" i="10"/>
  <c r="AR95" i="10"/>
  <c r="AS123" i="10"/>
  <c r="Q48" i="10"/>
  <c r="Q93" i="10"/>
  <c r="Q70" i="10"/>
  <c r="AI221" i="11"/>
  <c r="K101" i="10"/>
  <c r="AV20" i="10"/>
  <c r="AW39" i="10"/>
  <c r="G13" i="10"/>
  <c r="AJ131" i="10"/>
  <c r="AD53" i="10"/>
  <c r="AW47" i="10"/>
  <c r="AC76" i="10"/>
  <c r="AJ63" i="10"/>
  <c r="AG120" i="10"/>
  <c r="AC59" i="10"/>
  <c r="AF18" i="10"/>
  <c r="AG18" i="10"/>
  <c r="AF129" i="10"/>
  <c r="AG129" i="10"/>
  <c r="AI10" i="10"/>
  <c r="AJ10" i="10"/>
  <c r="AJ26" i="10"/>
  <c r="AJ60" i="10"/>
  <c r="AI60" i="10"/>
  <c r="AP89" i="10"/>
  <c r="AO89" i="10"/>
  <c r="E214" i="11"/>
  <c r="E218" i="11"/>
  <c r="E220" i="11"/>
  <c r="E222" i="11"/>
  <c r="E224" i="11"/>
  <c r="E226" i="11"/>
  <c r="E228" i="11"/>
  <c r="E230" i="11"/>
  <c r="E232" i="11"/>
  <c r="E234" i="11"/>
  <c r="E236" i="11"/>
  <c r="E238" i="11"/>
  <c r="E240" i="11"/>
  <c r="E242" i="11"/>
  <c r="E244" i="11"/>
  <c r="E246" i="11"/>
  <c r="E248" i="11"/>
  <c r="E250" i="11"/>
  <c r="E252" i="11"/>
  <c r="E258" i="11"/>
  <c r="E260" i="11"/>
  <c r="E262" i="11"/>
  <c r="E264" i="11"/>
  <c r="E266" i="11"/>
  <c r="E268" i="11"/>
  <c r="E270" i="11"/>
  <c r="E272" i="11"/>
  <c r="E274" i="11"/>
  <c r="E276" i="11"/>
  <c r="E278" i="11"/>
  <c r="E280" i="11"/>
  <c r="E282" i="11"/>
  <c r="E286" i="11"/>
  <c r="E288" i="11"/>
  <c r="E290" i="11"/>
  <c r="E292" i="11"/>
  <c r="E294" i="11"/>
  <c r="E296" i="11"/>
  <c r="E298" i="11"/>
  <c r="E302" i="11"/>
  <c r="E304" i="11"/>
  <c r="E306" i="11"/>
  <c r="E310" i="11"/>
  <c r="E314" i="11"/>
  <c r="E316" i="11"/>
  <c r="E318" i="11"/>
  <c r="E320" i="11"/>
  <c r="E322" i="11"/>
  <c r="E324" i="11"/>
  <c r="E326" i="11"/>
  <c r="E328" i="11"/>
  <c r="E330" i="11"/>
  <c r="E332" i="11"/>
  <c r="E334" i="11"/>
  <c r="E336" i="11"/>
  <c r="E338" i="11"/>
  <c r="E340" i="11"/>
  <c r="E342" i="11"/>
  <c r="E344" i="11"/>
  <c r="E346" i="11"/>
  <c r="E348" i="11"/>
  <c r="E350" i="11"/>
  <c r="E354" i="11"/>
  <c r="E356" i="11"/>
  <c r="E358" i="11"/>
  <c r="E360" i="11"/>
  <c r="E362" i="11"/>
  <c r="E364" i="11"/>
  <c r="E368" i="11"/>
  <c r="E370" i="11"/>
  <c r="T59" i="11"/>
  <c r="X9" i="11"/>
  <c r="X15" i="11"/>
  <c r="X23" i="11"/>
  <c r="X25" i="11"/>
  <c r="X35" i="11"/>
  <c r="X37" i="11"/>
  <c r="X39" i="11"/>
  <c r="X45" i="11"/>
  <c r="X47" i="11"/>
  <c r="X53" i="11"/>
  <c r="X55" i="11"/>
  <c r="X65" i="11"/>
  <c r="X67" i="11"/>
  <c r="X69" i="11"/>
  <c r="X71" i="11"/>
  <c r="X79" i="11"/>
  <c r="X81" i="11"/>
  <c r="X83" i="11"/>
  <c r="X89" i="11"/>
  <c r="X93" i="11"/>
  <c r="X95" i="11"/>
  <c r="X101" i="11"/>
  <c r="X105" i="11"/>
  <c r="X107" i="11"/>
  <c r="X113" i="11"/>
  <c r="X115" i="11"/>
  <c r="X119" i="11"/>
  <c r="X125" i="11"/>
  <c r="X129" i="11"/>
  <c r="X133" i="11"/>
  <c r="X137" i="11"/>
  <c r="X139" i="11"/>
  <c r="X141" i="11"/>
  <c r="X153" i="11"/>
  <c r="X155" i="11"/>
  <c r="X163" i="11"/>
  <c r="X165" i="11"/>
  <c r="X167" i="11"/>
  <c r="X169" i="11"/>
  <c r="X175" i="11"/>
  <c r="X177" i="11"/>
  <c r="X183" i="11"/>
  <c r="X185" i="11"/>
  <c r="X187" i="11"/>
  <c r="X195" i="11"/>
  <c r="X197" i="11"/>
  <c r="X199" i="11"/>
  <c r="X201" i="11"/>
  <c r="X207" i="11"/>
  <c r="X211" i="11"/>
  <c r="X213" i="11"/>
  <c r="X219" i="11"/>
  <c r="X221" i="11"/>
  <c r="X227" i="11"/>
  <c r="X229" i="11"/>
  <c r="X237" i="11"/>
  <c r="X243" i="11"/>
  <c r="X245" i="11"/>
  <c r="X253" i="11"/>
  <c r="X255" i="11"/>
  <c r="X261" i="11"/>
  <c r="X263" i="11"/>
  <c r="X269" i="11"/>
  <c r="X271" i="11"/>
  <c r="X277" i="11"/>
  <c r="X281" i="11"/>
  <c r="X289" i="11"/>
  <c r="X291" i="11"/>
  <c r="X297" i="11"/>
  <c r="X299" i="11"/>
  <c r="X305" i="11"/>
  <c r="X307" i="11"/>
  <c r="X313" i="11"/>
  <c r="X315" i="11"/>
  <c r="X321" i="11"/>
  <c r="X323" i="11"/>
  <c r="X325" i="11"/>
  <c r="X333" i="11"/>
  <c r="X337" i="11"/>
  <c r="X339" i="11"/>
  <c r="X341" i="11"/>
  <c r="X343" i="11"/>
  <c r="X345" i="11"/>
  <c r="X347" i="11"/>
  <c r="X349" i="11"/>
  <c r="X351" i="11"/>
  <c r="X353" i="11"/>
  <c r="X355" i="11"/>
  <c r="X357" i="11"/>
  <c r="X359" i="11"/>
  <c r="X361" i="11"/>
  <c r="X363" i="11"/>
  <c r="X365" i="11"/>
  <c r="X367" i="11"/>
  <c r="X369" i="11"/>
  <c r="X371" i="11"/>
  <c r="I305" i="12"/>
  <c r="H305" i="12" s="1"/>
  <c r="H306" i="8"/>
  <c r="H288" i="12"/>
  <c r="H328" i="12"/>
  <c r="H276" i="12"/>
  <c r="Y222" i="8"/>
  <c r="Y221" i="12" s="1"/>
  <c r="AA221" i="12"/>
  <c r="AI106" i="11"/>
  <c r="AI74" i="11"/>
  <c r="AI142" i="11"/>
  <c r="AI169" i="11"/>
  <c r="AI296" i="11"/>
  <c r="Z290" i="12"/>
  <c r="Y291" i="8"/>
  <c r="Y290" i="12" s="1"/>
  <c r="H365" i="12"/>
  <c r="H359" i="12"/>
  <c r="H358" i="12"/>
  <c r="H350" i="12"/>
  <c r="E347" i="12"/>
  <c r="H344" i="12"/>
  <c r="E343" i="12"/>
  <c r="H341" i="12"/>
  <c r="H340" i="12"/>
  <c r="H339" i="12"/>
  <c r="H337" i="12"/>
  <c r="H332" i="12"/>
  <c r="E329" i="12"/>
  <c r="H324" i="12"/>
  <c r="H323" i="12"/>
  <c r="H321" i="12"/>
  <c r="H320" i="12"/>
  <c r="H316" i="12"/>
  <c r="Y316" i="8"/>
  <c r="H310" i="12"/>
  <c r="E292" i="8"/>
  <c r="E284" i="12"/>
  <c r="H277" i="12"/>
  <c r="H273" i="12"/>
  <c r="H270" i="12"/>
  <c r="H269" i="12"/>
  <c r="E267" i="12"/>
  <c r="H266" i="12"/>
  <c r="H260" i="12"/>
  <c r="H258" i="12"/>
  <c r="H257" i="12"/>
  <c r="H241" i="12"/>
  <c r="H237" i="12"/>
  <c r="H236" i="12"/>
  <c r="H234" i="12"/>
  <c r="H230" i="12"/>
  <c r="H225" i="12"/>
  <c r="H221" i="12"/>
  <c r="H205" i="12"/>
  <c r="H4" i="12"/>
  <c r="H368" i="12"/>
  <c r="E367" i="12"/>
  <c r="H354" i="12"/>
  <c r="AK354" i="8"/>
  <c r="AK353" i="12" s="1"/>
  <c r="H352" i="12"/>
  <c r="H348" i="12"/>
  <c r="H345" i="12"/>
  <c r="E345" i="12"/>
  <c r="AK342" i="8"/>
  <c r="AK341" i="12" s="1"/>
  <c r="H334" i="12"/>
  <c r="AK333" i="8"/>
  <c r="AK332" i="12" s="1"/>
  <c r="H330" i="12"/>
  <c r="E327" i="12"/>
  <c r="Y325" i="8"/>
  <c r="Y324" i="12" s="1"/>
  <c r="H311" i="12"/>
  <c r="AK303" i="8"/>
  <c r="AK302" i="12" s="1"/>
  <c r="H296" i="12"/>
  <c r="H284" i="12"/>
  <c r="H274" i="12"/>
  <c r="H264" i="12"/>
  <c r="H262" i="12"/>
  <c r="H246" i="12"/>
  <c r="H245" i="12"/>
  <c r="H244" i="12"/>
  <c r="H229" i="12"/>
  <c r="H355" i="8"/>
  <c r="E335" i="8"/>
  <c r="H331" i="8"/>
  <c r="H309" i="12"/>
  <c r="H197" i="12"/>
  <c r="E191" i="12"/>
  <c r="H185" i="12"/>
  <c r="Y184" i="8"/>
  <c r="Y183" i="12" s="1"/>
  <c r="H177" i="12"/>
  <c r="H173" i="12"/>
  <c r="Y156" i="8"/>
  <c r="Y155" i="12" s="1"/>
  <c r="H149" i="12"/>
  <c r="E118" i="12"/>
  <c r="H250" i="12"/>
  <c r="H249" i="12"/>
  <c r="H242" i="12"/>
  <c r="Y212" i="8"/>
  <c r="Y211" i="12" s="1"/>
  <c r="H201" i="12"/>
  <c r="H193" i="12"/>
  <c r="E181" i="12"/>
  <c r="Y171" i="8"/>
  <c r="Y170" i="12" s="1"/>
  <c r="H157" i="12"/>
  <c r="H128" i="12"/>
  <c r="H121" i="12"/>
  <c r="Z76" i="12"/>
  <c r="Y77" i="8"/>
  <c r="Y76" i="12" s="1"/>
  <c r="H89" i="12"/>
  <c r="H41" i="12"/>
  <c r="H22" i="12"/>
  <c r="E10" i="12"/>
  <c r="H111" i="12"/>
  <c r="H105" i="12"/>
  <c r="H77" i="12"/>
  <c r="H165" i="12"/>
  <c r="H161" i="12"/>
  <c r="H153" i="12"/>
  <c r="H143" i="12"/>
  <c r="H142" i="12"/>
  <c r="H133" i="12"/>
  <c r="H132" i="12"/>
  <c r="H124" i="12"/>
  <c r="H107" i="12"/>
  <c r="H99" i="12"/>
  <c r="H100" i="8"/>
  <c r="E97" i="12"/>
  <c r="H95" i="12"/>
  <c r="H90" i="12"/>
  <c r="H82" i="12"/>
  <c r="H83" i="8"/>
  <c r="Y81" i="8"/>
  <c r="Y80" i="12" s="1"/>
  <c r="H74" i="12"/>
  <c r="H73" i="12"/>
  <c r="H67" i="12"/>
  <c r="H62" i="12"/>
  <c r="H59" i="12"/>
  <c r="H60" i="8"/>
  <c r="H53" i="12"/>
  <c r="H44" i="12"/>
  <c r="H12" i="12"/>
  <c r="AR118" i="10"/>
  <c r="H42" i="10"/>
  <c r="G42" i="10"/>
  <c r="K49" i="10"/>
  <c r="J49" i="10"/>
  <c r="K57" i="10"/>
  <c r="J57" i="10"/>
  <c r="AC130" i="10"/>
  <c r="AD130" i="10"/>
  <c r="AG7" i="10"/>
  <c r="AF7" i="10"/>
  <c r="AF11" i="10"/>
  <c r="AG11" i="10"/>
  <c r="AG63" i="10"/>
  <c r="AF63" i="10"/>
  <c r="AG74" i="10"/>
  <c r="AF74" i="10"/>
  <c r="AG78" i="10"/>
  <c r="AF78" i="10"/>
  <c r="AG86" i="10"/>
  <c r="AF86" i="10"/>
  <c r="AF94" i="10"/>
  <c r="AG94" i="10"/>
  <c r="AF98" i="10"/>
  <c r="AG98" i="10"/>
  <c r="AG106" i="10"/>
  <c r="AF106" i="10"/>
  <c r="AF114" i="10"/>
  <c r="AG114" i="10"/>
  <c r="AG130" i="10"/>
  <c r="AF130" i="10"/>
  <c r="AJ15" i="10"/>
  <c r="AI15" i="10"/>
  <c r="AJ30" i="10"/>
  <c r="AI30" i="10"/>
  <c r="AS130" i="10"/>
  <c r="AS17" i="10"/>
  <c r="AR47" i="10"/>
  <c r="AY61" i="10"/>
  <c r="AY39" i="10"/>
  <c r="AZ40" i="10"/>
  <c r="AR102" i="10"/>
  <c r="AS110" i="10"/>
  <c r="AR105" i="10"/>
  <c r="Q105" i="10"/>
  <c r="BD6" i="10"/>
  <c r="BD63" i="10"/>
  <c r="BD121" i="10"/>
  <c r="BD53" i="10"/>
  <c r="BD110" i="10"/>
  <c r="BD42" i="10"/>
  <c r="BD99" i="10"/>
  <c r="BD31" i="10"/>
  <c r="BD89" i="10"/>
  <c r="BD11" i="10"/>
  <c r="BD41" i="10"/>
  <c r="BD69" i="10"/>
  <c r="BD97" i="10"/>
  <c r="BD126" i="10"/>
  <c r="BD30" i="10"/>
  <c r="BD58" i="10"/>
  <c r="BD86" i="10"/>
  <c r="BD115" i="10"/>
  <c r="BD13" i="10"/>
  <c r="BD34" i="10"/>
  <c r="BD55" i="10"/>
  <c r="BD77" i="10"/>
  <c r="BD98" i="10"/>
  <c r="BD119" i="10"/>
  <c r="BD12" i="10"/>
  <c r="BD28" i="10"/>
  <c r="BD44" i="10"/>
  <c r="BD60" i="10"/>
  <c r="BD76" i="10"/>
  <c r="BD92" i="10"/>
  <c r="BD108" i="10"/>
  <c r="BD124" i="10"/>
  <c r="AX16" i="10"/>
  <c r="AX51" i="10"/>
  <c r="AX81" i="10"/>
  <c r="AX113" i="10"/>
  <c r="AX17" i="10"/>
  <c r="AX46" i="10"/>
  <c r="AX83" i="10"/>
  <c r="AX7" i="10"/>
  <c r="AX34" i="10"/>
  <c r="AX70" i="10"/>
  <c r="AX101" i="10"/>
  <c r="AX128" i="10"/>
  <c r="AX28" i="10"/>
  <c r="AX64" i="10"/>
  <c r="AX95" i="10"/>
  <c r="AX8" i="10"/>
  <c r="AX27" i="10"/>
  <c r="AX42" i="10"/>
  <c r="AX55" i="10"/>
  <c r="AX71" i="10"/>
  <c r="AX86" i="10"/>
  <c r="AX102" i="10"/>
  <c r="AX117" i="10"/>
  <c r="AX129" i="10"/>
  <c r="AX18" i="10"/>
  <c r="AX37" i="10"/>
  <c r="AX50" i="10"/>
  <c r="AX65" i="10"/>
  <c r="AX84" i="10"/>
  <c r="AX100" i="10"/>
  <c r="AX115" i="10"/>
  <c r="AX127" i="10"/>
  <c r="BB23" i="10"/>
  <c r="BB55" i="10"/>
  <c r="BB89" i="10"/>
  <c r="BB132" i="10"/>
  <c r="BB33" i="10"/>
  <c r="BB65" i="10"/>
  <c r="BB103" i="10"/>
  <c r="BB19" i="10"/>
  <c r="BB51" i="10"/>
  <c r="BB84" i="10"/>
  <c r="BB127" i="10"/>
  <c r="BB37" i="10"/>
  <c r="BB69" i="10"/>
  <c r="BB108" i="10"/>
  <c r="BB10" i="10"/>
  <c r="BB26" i="10"/>
  <c r="BB42" i="10"/>
  <c r="BB58" i="10"/>
  <c r="BB74" i="10"/>
  <c r="BB93" i="10"/>
  <c r="BB115" i="10"/>
  <c r="BB8" i="10"/>
  <c r="BB24" i="10"/>
  <c r="BB40" i="10"/>
  <c r="BB56" i="10"/>
  <c r="BB72" i="10"/>
  <c r="BB91" i="10"/>
  <c r="BB112" i="10"/>
  <c r="BB82" i="10"/>
  <c r="BB98" i="10"/>
  <c r="BB114" i="10"/>
  <c r="BB130" i="10"/>
  <c r="AQ33" i="10"/>
  <c r="AQ67" i="10"/>
  <c r="AQ96" i="10"/>
  <c r="AQ127" i="10"/>
  <c r="AQ28" i="10"/>
  <c r="AQ55" i="10"/>
  <c r="AQ90" i="10"/>
  <c r="AQ121" i="10"/>
  <c r="AQ23" i="10"/>
  <c r="AQ49" i="10"/>
  <c r="AQ76" i="10"/>
  <c r="AQ107" i="10"/>
  <c r="AQ10" i="10"/>
  <c r="AQ38" i="10"/>
  <c r="AQ65" i="10"/>
  <c r="AQ94" i="10"/>
  <c r="AQ125" i="10"/>
  <c r="AQ21" i="10"/>
  <c r="AQ46" i="10"/>
  <c r="AQ60" i="10"/>
  <c r="AQ81" i="10"/>
  <c r="AQ97" i="10"/>
  <c r="AQ112" i="10"/>
  <c r="AQ128" i="10"/>
  <c r="AQ15" i="10"/>
  <c r="AQ32" i="10"/>
  <c r="AQ48" i="10"/>
  <c r="AQ69" i="10"/>
  <c r="AQ83" i="10"/>
  <c r="AQ99" i="10"/>
  <c r="V7" i="10"/>
  <c r="V17" i="10"/>
  <c r="V29" i="10"/>
  <c r="V39" i="10"/>
  <c r="V49" i="10"/>
  <c r="V61" i="10"/>
  <c r="V71" i="10"/>
  <c r="V81" i="10"/>
  <c r="V93" i="10"/>
  <c r="V103" i="10"/>
  <c r="V113" i="10"/>
  <c r="V125" i="10"/>
  <c r="V10" i="10"/>
  <c r="V30" i="10"/>
  <c r="V54" i="10"/>
  <c r="V74" i="10"/>
  <c r="V94" i="10"/>
  <c r="V118" i="10"/>
  <c r="V12" i="10"/>
  <c r="V32" i="10"/>
  <c r="V56" i="10"/>
  <c r="V76" i="10"/>
  <c r="V96" i="10"/>
  <c r="U8" i="10"/>
  <c r="U16" i="10"/>
  <c r="U24" i="10"/>
  <c r="U32" i="10"/>
  <c r="U40" i="10"/>
  <c r="U48" i="10"/>
  <c r="U56" i="10"/>
  <c r="U64" i="10"/>
  <c r="U72" i="10"/>
  <c r="U80" i="10"/>
  <c r="U88" i="10"/>
  <c r="U96" i="10"/>
  <c r="U104" i="10"/>
  <c r="U112" i="10"/>
  <c r="U120" i="10"/>
  <c r="U128" i="10"/>
  <c r="U13" i="10"/>
  <c r="U29" i="10"/>
  <c r="U45" i="10"/>
  <c r="U61" i="10"/>
  <c r="U77" i="10"/>
  <c r="U93" i="10"/>
  <c r="U109" i="10"/>
  <c r="U125" i="10"/>
  <c r="U15" i="10"/>
  <c r="U31" i="10"/>
  <c r="U47" i="10"/>
  <c r="U63" i="10"/>
  <c r="U79" i="10"/>
  <c r="U95" i="10"/>
  <c r="U111" i="10"/>
  <c r="BE39" i="10"/>
  <c r="BE18" i="10"/>
  <c r="BE55" i="10"/>
  <c r="BE44" i="10"/>
  <c r="BE24" i="10"/>
  <c r="BE110" i="10"/>
  <c r="BE53" i="10"/>
  <c r="BE117" i="10"/>
  <c r="AI210" i="11"/>
  <c r="AI264" i="11"/>
  <c r="AI214" i="11"/>
  <c r="I264" i="11"/>
  <c r="I106" i="11"/>
  <c r="I36" i="11"/>
  <c r="I275" i="11"/>
  <c r="I333" i="11"/>
  <c r="I31" i="11"/>
  <c r="H31" i="11" s="1"/>
  <c r="I111" i="11"/>
  <c r="I9" i="11"/>
  <c r="I329" i="11"/>
  <c r="I316" i="11"/>
  <c r="I28" i="11"/>
  <c r="I99" i="11"/>
  <c r="I109" i="11"/>
  <c r="I359" i="11"/>
  <c r="I71" i="11"/>
  <c r="I278" i="11"/>
  <c r="I82" i="11"/>
  <c r="I163" i="11"/>
  <c r="I349" i="11"/>
  <c r="I325" i="11"/>
  <c r="I192" i="11"/>
  <c r="I371" i="11"/>
  <c r="I269" i="11"/>
  <c r="I143" i="11"/>
  <c r="I105" i="11"/>
  <c r="H105" i="11" s="1"/>
  <c r="AJ367" i="11"/>
  <c r="AJ359" i="11"/>
  <c r="AI359" i="11" s="1"/>
  <c r="AJ351" i="11"/>
  <c r="AJ343" i="11"/>
  <c r="AI343" i="11" s="1"/>
  <c r="AJ335" i="11"/>
  <c r="AI335" i="11" s="1"/>
  <c r="AJ327" i="11"/>
  <c r="AJ319" i="11"/>
  <c r="AJ311" i="11"/>
  <c r="AJ303" i="11"/>
  <c r="AJ295" i="11"/>
  <c r="AJ287" i="11"/>
  <c r="AJ279" i="11"/>
  <c r="AJ271" i="11"/>
  <c r="AJ263" i="11"/>
  <c r="AJ255" i="11"/>
  <c r="AJ247" i="11"/>
  <c r="AI247" i="11" s="1"/>
  <c r="AJ239" i="11"/>
  <c r="AJ231" i="11"/>
  <c r="AJ223" i="11"/>
  <c r="AJ215" i="11"/>
  <c r="AJ207" i="11"/>
  <c r="AJ199" i="11"/>
  <c r="AJ191" i="11"/>
  <c r="AJ183" i="11"/>
  <c r="AJ175" i="11"/>
  <c r="AJ167" i="11"/>
  <c r="AJ159" i="11"/>
  <c r="AJ151" i="11"/>
  <c r="AJ143" i="11"/>
  <c r="AJ135" i="11"/>
  <c r="AJ127" i="11"/>
  <c r="AJ119" i="11"/>
  <c r="AI119" i="11" s="1"/>
  <c r="AJ111" i="11"/>
  <c r="AJ103" i="11"/>
  <c r="AI103" i="11" s="1"/>
  <c r="AJ95" i="11"/>
  <c r="AJ87" i="11"/>
  <c r="AJ79" i="11"/>
  <c r="AI79" i="11" s="1"/>
  <c r="AJ71" i="11"/>
  <c r="AI71" i="11" s="1"/>
  <c r="AJ63" i="11"/>
  <c r="AJ55" i="11"/>
  <c r="AI55" i="11" s="1"/>
  <c r="AJ47" i="11"/>
  <c r="AJ39" i="11"/>
  <c r="AJ31" i="11"/>
  <c r="AJ23" i="11"/>
  <c r="AI23" i="11" s="1"/>
  <c r="AJ15" i="11"/>
  <c r="AJ356" i="11"/>
  <c r="AJ332" i="11"/>
  <c r="AJ300" i="11"/>
  <c r="AI300" i="11" s="1"/>
  <c r="AJ252" i="11"/>
  <c r="AJ228" i="11"/>
  <c r="AJ204" i="11"/>
  <c r="AJ172" i="11"/>
  <c r="AI172" i="11" s="1"/>
  <c r="AJ124" i="11"/>
  <c r="AJ100" i="11"/>
  <c r="AI100" i="11" s="1"/>
  <c r="AJ76" i="11"/>
  <c r="AJ44" i="11"/>
  <c r="AI44" i="11" s="1"/>
  <c r="AJ20" i="11"/>
  <c r="AJ6" i="11"/>
  <c r="AJ342" i="11"/>
  <c r="AJ318" i="11"/>
  <c r="AI318" i="11" s="1"/>
  <c r="AJ294" i="11"/>
  <c r="AJ262" i="11"/>
  <c r="AI262" i="11" s="1"/>
  <c r="AJ238" i="11"/>
  <c r="AI238" i="11" s="1"/>
  <c r="AJ206" i="11"/>
  <c r="AI206" i="11" s="1"/>
  <c r="AJ158" i="11"/>
  <c r="AI158" i="11" s="1"/>
  <c r="AJ134" i="11"/>
  <c r="AI134" i="11" s="1"/>
  <c r="AJ102" i="11"/>
  <c r="AJ78" i="11"/>
  <c r="AJ46" i="11"/>
  <c r="AJ346" i="11"/>
  <c r="AJ282" i="11"/>
  <c r="AI282" i="11" s="1"/>
  <c r="AJ218" i="11"/>
  <c r="AI218" i="11" s="1"/>
  <c r="AJ154" i="11"/>
  <c r="AJ90" i="11"/>
  <c r="AI90" i="11" s="1"/>
  <c r="AJ58" i="11"/>
  <c r="AI58" i="11" s="1"/>
  <c r="AJ354" i="11"/>
  <c r="AI354" i="11" s="1"/>
  <c r="AJ322" i="11"/>
  <c r="AI322" i="11" s="1"/>
  <c r="AJ290" i="11"/>
  <c r="AJ258" i="11"/>
  <c r="AI258" i="11" s="1"/>
  <c r="AJ226" i="11"/>
  <c r="AI226" i="11" s="1"/>
  <c r="AJ162" i="11"/>
  <c r="AJ66" i="11"/>
  <c r="AI66" i="11" s="1"/>
  <c r="AJ18" i="11"/>
  <c r="AJ200" i="11"/>
  <c r="AI200" i="11" s="1"/>
  <c r="AJ72" i="11"/>
  <c r="AJ344" i="11"/>
  <c r="AJ248" i="11"/>
  <c r="AI248" i="11" s="1"/>
  <c r="AJ56" i="11"/>
  <c r="AJ288" i="11"/>
  <c r="AJ96" i="11"/>
  <c r="AJ256" i="11"/>
  <c r="AJ64" i="11"/>
  <c r="AI64" i="11" s="1"/>
  <c r="AJ16" i="11"/>
  <c r="AJ112" i="11"/>
  <c r="AI112" i="11" s="1"/>
  <c r="AJ240" i="11"/>
  <c r="AJ371" i="11"/>
  <c r="AI371" i="11" s="1"/>
  <c r="AJ363" i="11"/>
  <c r="AI363" i="11" s="1"/>
  <c r="AJ355" i="11"/>
  <c r="AJ347" i="11"/>
  <c r="AJ339" i="11"/>
  <c r="AI339" i="11" s="1"/>
  <c r="AJ331" i="11"/>
  <c r="AI331" i="11" s="1"/>
  <c r="AJ323" i="11"/>
  <c r="AI323" i="11" s="1"/>
  <c r="AJ315" i="11"/>
  <c r="AJ307" i="11"/>
  <c r="AI307" i="11" s="1"/>
  <c r="AJ299" i="11"/>
  <c r="AJ291" i="11"/>
  <c r="AJ283" i="11"/>
  <c r="AI283" i="11" s="1"/>
  <c r="AJ275" i="11"/>
  <c r="AI275" i="11" s="1"/>
  <c r="AJ267" i="11"/>
  <c r="AJ259" i="11"/>
  <c r="AJ251" i="11"/>
  <c r="AJ243" i="11"/>
  <c r="AI243" i="11" s="1"/>
  <c r="AJ235" i="11"/>
  <c r="AJ227" i="11"/>
  <c r="AI227" i="11" s="1"/>
  <c r="AJ219" i="11"/>
  <c r="AJ211" i="11"/>
  <c r="AJ203" i="11"/>
  <c r="AJ195" i="11"/>
  <c r="AJ187" i="11"/>
  <c r="AJ179" i="11"/>
  <c r="AJ171" i="11"/>
  <c r="AJ163" i="11"/>
  <c r="AJ155" i="11"/>
  <c r="AJ147" i="11"/>
  <c r="AI147" i="11" s="1"/>
  <c r="AJ139" i="11"/>
  <c r="AJ131" i="11"/>
  <c r="AJ123" i="11"/>
  <c r="AJ115" i="11"/>
  <c r="AJ107" i="11"/>
  <c r="AJ99" i="11"/>
  <c r="AJ91" i="11"/>
  <c r="AJ83" i="11"/>
  <c r="AI83" i="11" s="1"/>
  <c r="AJ75" i="11"/>
  <c r="AJ67" i="11"/>
  <c r="AJ59" i="11"/>
  <c r="AJ51" i="11"/>
  <c r="AJ43" i="11"/>
  <c r="AJ35" i="11"/>
  <c r="AJ27" i="11"/>
  <c r="AJ19" i="11"/>
  <c r="AI19" i="11" s="1"/>
  <c r="AJ364" i="11"/>
  <c r="AI364" i="11" s="1"/>
  <c r="AJ316" i="11"/>
  <c r="AJ292" i="11"/>
  <c r="AJ268" i="11"/>
  <c r="AI268" i="11" s="1"/>
  <c r="AJ236" i="11"/>
  <c r="AI236" i="11" s="1"/>
  <c r="AJ188" i="11"/>
  <c r="AJ164" i="11"/>
  <c r="AJ140" i="11"/>
  <c r="AJ108" i="11"/>
  <c r="AI108" i="11" s="1"/>
  <c r="AJ60" i="11"/>
  <c r="AJ36" i="11"/>
  <c r="AJ10" i="11"/>
  <c r="AJ358" i="11"/>
  <c r="AJ310" i="11"/>
  <c r="AJ278" i="11"/>
  <c r="AJ222" i="11"/>
  <c r="AJ198" i="11"/>
  <c r="AJ174" i="11"/>
  <c r="AJ150" i="11"/>
  <c r="AJ118" i="11"/>
  <c r="AI118" i="11" s="1"/>
  <c r="AJ62" i="11"/>
  <c r="AJ38" i="11"/>
  <c r="AJ14" i="11"/>
  <c r="AJ314" i="11"/>
  <c r="AJ250" i="11"/>
  <c r="AJ186" i="11"/>
  <c r="AI186" i="11" s="1"/>
  <c r="AJ122" i="11"/>
  <c r="AI122" i="11" s="1"/>
  <c r="AJ26" i="11"/>
  <c r="AJ194" i="11"/>
  <c r="AJ146" i="11"/>
  <c r="AJ98" i="11"/>
  <c r="AI98" i="11" s="1"/>
  <c r="AJ50" i="11"/>
  <c r="AI50" i="11" s="1"/>
  <c r="AJ328" i="11"/>
  <c r="AJ232" i="11"/>
  <c r="AI232" i="11" s="1"/>
  <c r="AJ136" i="11"/>
  <c r="AJ312" i="11"/>
  <c r="AJ184" i="11"/>
  <c r="AI184" i="11" s="1"/>
  <c r="AJ88" i="11"/>
  <c r="AJ5" i="11"/>
  <c r="AI5" i="11" s="1"/>
  <c r="AJ11" i="11"/>
  <c r="AI11" i="11" s="1"/>
  <c r="AJ192" i="11"/>
  <c r="AJ272" i="11"/>
  <c r="AJ80" i="11"/>
  <c r="AJ48" i="11"/>
  <c r="AI48" i="11" s="1"/>
  <c r="AQ356" i="11"/>
  <c r="AQ340" i="11"/>
  <c r="AQ324" i="11"/>
  <c r="AQ367" i="11"/>
  <c r="AQ351" i="11"/>
  <c r="AQ335" i="11"/>
  <c r="AQ365" i="11"/>
  <c r="AQ349" i="11"/>
  <c r="AQ333" i="11"/>
  <c r="AQ321" i="11"/>
  <c r="AQ299" i="11"/>
  <c r="AQ366" i="11"/>
  <c r="AQ350" i="11"/>
  <c r="AQ334" i="11"/>
  <c r="AQ317" i="11"/>
  <c r="AQ301" i="11"/>
  <c r="AQ314" i="11"/>
  <c r="AQ306" i="11"/>
  <c r="AQ298" i="11"/>
  <c r="AQ290" i="11"/>
  <c r="AQ274" i="11"/>
  <c r="AQ315" i="11"/>
  <c r="AQ273" i="11"/>
  <c r="AQ257" i="11"/>
  <c r="AQ264" i="11"/>
  <c r="AQ238" i="11"/>
  <c r="AQ222" i="11"/>
  <c r="AQ206" i="11"/>
  <c r="AQ190" i="11"/>
  <c r="AQ252" i="11"/>
  <c r="AQ232" i="11"/>
  <c r="AQ216" i="11"/>
  <c r="AQ200" i="11"/>
  <c r="AQ184" i="11"/>
  <c r="AQ267" i="11"/>
  <c r="AQ171" i="11"/>
  <c r="AQ155" i="11"/>
  <c r="AQ139" i="11"/>
  <c r="AQ287" i="11"/>
  <c r="AQ255" i="11"/>
  <c r="AQ239" i="11"/>
  <c r="AQ231" i="11"/>
  <c r="AQ223" i="11"/>
  <c r="AQ215" i="11"/>
  <c r="AQ207" i="11"/>
  <c r="AQ199" i="11"/>
  <c r="AQ191" i="11"/>
  <c r="AQ183" i="11"/>
  <c r="AQ173" i="11"/>
  <c r="AQ157" i="11"/>
  <c r="AQ141" i="11"/>
  <c r="AQ268" i="11"/>
  <c r="AQ129" i="11"/>
  <c r="AQ118" i="11"/>
  <c r="AQ102" i="11"/>
  <c r="AQ86" i="11"/>
  <c r="AQ70" i="11"/>
  <c r="AQ54" i="11"/>
  <c r="AQ174" i="11"/>
  <c r="AQ166" i="11"/>
  <c r="AQ158" i="11"/>
  <c r="AQ150" i="11"/>
  <c r="AQ142" i="11"/>
  <c r="AQ130" i="11"/>
  <c r="AQ113" i="11"/>
  <c r="AQ97" i="11"/>
  <c r="AQ81" i="11"/>
  <c r="AQ65" i="11"/>
  <c r="AQ288" i="11"/>
  <c r="AQ43" i="11"/>
  <c r="AQ27" i="11"/>
  <c r="AQ134" i="11"/>
  <c r="AQ111" i="11"/>
  <c r="AQ95" i="11"/>
  <c r="AQ79" i="11"/>
  <c r="AQ63" i="11"/>
  <c r="AQ42" i="11"/>
  <c r="AQ26" i="11"/>
  <c r="AQ10" i="11"/>
  <c r="AQ120" i="11"/>
  <c r="AQ88" i="11"/>
  <c r="AQ56" i="11"/>
  <c r="AQ40" i="11"/>
  <c r="AQ24" i="11"/>
  <c r="AQ16" i="11"/>
  <c r="AQ280" i="11"/>
  <c r="AQ21" i="11"/>
  <c r="AQ25" i="11"/>
  <c r="AQ11" i="11"/>
  <c r="AQ84" i="11"/>
  <c r="AQ76" i="11"/>
  <c r="AQ364" i="11"/>
  <c r="AQ348" i="11"/>
  <c r="AQ332" i="11"/>
  <c r="AQ316" i="11"/>
  <c r="AQ359" i="11"/>
  <c r="AQ343" i="11"/>
  <c r="AQ327" i="11"/>
  <c r="AQ357" i="11"/>
  <c r="AQ341" i="11"/>
  <c r="AQ325" i="11"/>
  <c r="AQ307" i="11"/>
  <c r="AQ291" i="11"/>
  <c r="AQ358" i="11"/>
  <c r="AQ342" i="11"/>
  <c r="AQ326" i="11"/>
  <c r="AQ309" i="11"/>
  <c r="AQ293" i="11"/>
  <c r="AQ310" i="11"/>
  <c r="AQ302" i="11"/>
  <c r="AQ294" i="11"/>
  <c r="AQ282" i="11"/>
  <c r="AQ323" i="11"/>
  <c r="AQ281" i="11"/>
  <c r="AQ265" i="11"/>
  <c r="AQ249" i="11"/>
  <c r="AQ248" i="11"/>
  <c r="AQ230" i="11"/>
  <c r="AQ214" i="11"/>
  <c r="AQ198" i="11"/>
  <c r="AQ182" i="11"/>
  <c r="AQ240" i="11"/>
  <c r="AQ224" i="11"/>
  <c r="AQ208" i="11"/>
  <c r="AQ192" i="11"/>
  <c r="AQ283" i="11"/>
  <c r="AQ251" i="11"/>
  <c r="AQ163" i="11"/>
  <c r="AQ147" i="11"/>
  <c r="AQ131" i="11"/>
  <c r="AQ271" i="11"/>
  <c r="AQ243" i="11"/>
  <c r="AQ235" i="11"/>
  <c r="AQ227" i="11"/>
  <c r="AQ219" i="11"/>
  <c r="AQ211" i="11"/>
  <c r="AQ203" i="11"/>
  <c r="AQ195" i="11"/>
  <c r="AQ187" i="11"/>
  <c r="AQ179" i="11"/>
  <c r="AQ165" i="11"/>
  <c r="AQ149" i="11"/>
  <c r="AQ284" i="11"/>
  <c r="AQ254" i="11"/>
  <c r="AQ126" i="11"/>
  <c r="AQ110" i="11"/>
  <c r="AQ94" i="11"/>
  <c r="AQ78" i="11"/>
  <c r="AQ62" i="11"/>
  <c r="AQ178" i="11"/>
  <c r="AQ170" i="11"/>
  <c r="AQ162" i="11"/>
  <c r="AQ154" i="11"/>
  <c r="AQ146" i="11"/>
  <c r="AQ138" i="11"/>
  <c r="AQ121" i="11"/>
  <c r="AQ105" i="11"/>
  <c r="AQ89" i="11"/>
  <c r="AQ73" i="11"/>
  <c r="AQ57" i="11"/>
  <c r="AQ132" i="11"/>
  <c r="AQ35" i="11"/>
  <c r="AQ266" i="11"/>
  <c r="AQ119" i="11"/>
  <c r="AQ103" i="11"/>
  <c r="AQ87" i="11"/>
  <c r="AQ71" i="11"/>
  <c r="AQ55" i="11"/>
  <c r="AQ34" i="11"/>
  <c r="AQ18" i="11"/>
  <c r="AQ258" i="11"/>
  <c r="AQ104" i="11"/>
  <c r="AQ72" i="11"/>
  <c r="AQ48" i="11"/>
  <c r="AQ32" i="11"/>
  <c r="AQ13" i="11"/>
  <c r="AQ8" i="11"/>
  <c r="AQ37" i="11"/>
  <c r="AQ41" i="11"/>
  <c r="AQ19" i="11"/>
  <c r="AQ116" i="11"/>
  <c r="AQ52" i="11"/>
  <c r="AQ92" i="11"/>
  <c r="J244" i="11"/>
  <c r="J369" i="11"/>
  <c r="J172" i="11"/>
  <c r="F45" i="7"/>
  <c r="J365" i="11"/>
  <c r="J320" i="11"/>
  <c r="J277" i="11"/>
  <c r="J232" i="11"/>
  <c r="J192" i="11"/>
  <c r="J157" i="11"/>
  <c r="J109" i="11"/>
  <c r="J64" i="11"/>
  <c r="J29" i="11"/>
  <c r="J347" i="11"/>
  <c r="J294" i="11"/>
  <c r="J247" i="11"/>
  <c r="J194" i="11"/>
  <c r="J137" i="11"/>
  <c r="J91" i="11"/>
  <c r="J38" i="11"/>
  <c r="J359" i="11"/>
  <c r="H359" i="11" s="1"/>
  <c r="J306" i="11"/>
  <c r="J249" i="11"/>
  <c r="J203" i="11"/>
  <c r="J150" i="11"/>
  <c r="J103" i="11"/>
  <c r="J50" i="11"/>
  <c r="J344" i="11"/>
  <c r="J296" i="11"/>
  <c r="J256" i="11"/>
  <c r="J216" i="11"/>
  <c r="J173" i="11"/>
  <c r="J133" i="11"/>
  <c r="J88" i="11"/>
  <c r="J45" i="11"/>
  <c r="J5" i="11"/>
  <c r="J322" i="11"/>
  <c r="J265" i="11"/>
  <c r="J219" i="11"/>
  <c r="J166" i="11"/>
  <c r="J119" i="11"/>
  <c r="J66" i="11"/>
  <c r="J9" i="11"/>
  <c r="J331" i="11"/>
  <c r="J278" i="11"/>
  <c r="H278" i="11" s="1"/>
  <c r="J231" i="11"/>
  <c r="J178" i="11"/>
  <c r="J121" i="11"/>
  <c r="J75" i="11"/>
  <c r="J22" i="11"/>
  <c r="J337" i="11"/>
  <c r="J291" i="11"/>
  <c r="J238" i="11"/>
  <c r="J239" i="11"/>
  <c r="J115" i="11"/>
  <c r="J335" i="11"/>
  <c r="J177" i="11"/>
  <c r="J78" i="11"/>
  <c r="J318" i="11"/>
  <c r="J154" i="11"/>
  <c r="J47" i="11"/>
  <c r="J271" i="11"/>
  <c r="J145" i="11"/>
  <c r="J46" i="11"/>
  <c r="AN363" i="11"/>
  <c r="AN347" i="11"/>
  <c r="AN331" i="11"/>
  <c r="AN315" i="11"/>
  <c r="AN358" i="11"/>
  <c r="AN342" i="11"/>
  <c r="AN326" i="11"/>
  <c r="AN310" i="11"/>
  <c r="AN294" i="11"/>
  <c r="AN361" i="11"/>
  <c r="AN345" i="11"/>
  <c r="AN329" i="11"/>
  <c r="AN312" i="11"/>
  <c r="AN296" i="11"/>
  <c r="AN285" i="11"/>
  <c r="AN269" i="11"/>
  <c r="AN340" i="11"/>
  <c r="AN288" i="11"/>
  <c r="AN272" i="11"/>
  <c r="AN256" i="11"/>
  <c r="AN344" i="11"/>
  <c r="AN305" i="11"/>
  <c r="AN266" i="11"/>
  <c r="AN237" i="11"/>
  <c r="AN221" i="11"/>
  <c r="AN205" i="11"/>
  <c r="AN189" i="11"/>
  <c r="AN352" i="11"/>
  <c r="AN303" i="11"/>
  <c r="AN286" i="11"/>
  <c r="AN270" i="11"/>
  <c r="AN243" i="11"/>
  <c r="AN227" i="11"/>
  <c r="AN211" i="11"/>
  <c r="AN195" i="11"/>
  <c r="AN179" i="11"/>
  <c r="AN263" i="11"/>
  <c r="AN174" i="11"/>
  <c r="AN158" i="11"/>
  <c r="AN142" i="11"/>
  <c r="AN283" i="11"/>
  <c r="AN251" i="11"/>
  <c r="AN164" i="11"/>
  <c r="AN148" i="11"/>
  <c r="AN265" i="11"/>
  <c r="AN175" i="11"/>
  <c r="AN167" i="11"/>
  <c r="AN159" i="11"/>
  <c r="AN151" i="11"/>
  <c r="AN143" i="11"/>
  <c r="AN133" i="11"/>
  <c r="AN117" i="11"/>
  <c r="AN101" i="11"/>
  <c r="AN85" i="11"/>
  <c r="AN69" i="11"/>
  <c r="AN53" i="11"/>
  <c r="AN116" i="11"/>
  <c r="AN100" i="11"/>
  <c r="AN84" i="11"/>
  <c r="AN68" i="11"/>
  <c r="AN261" i="11"/>
  <c r="AN240" i="11"/>
  <c r="AN232" i="11"/>
  <c r="AN224" i="11"/>
  <c r="AN216" i="11"/>
  <c r="AN208" i="11"/>
  <c r="AN200" i="11"/>
  <c r="AN192" i="11"/>
  <c r="AN184" i="11"/>
  <c r="AN42" i="11"/>
  <c r="AN26" i="11"/>
  <c r="AN50" i="11"/>
  <c r="AN37" i="11"/>
  <c r="AN21" i="11"/>
  <c r="AN5" i="11"/>
  <c r="AN99" i="11"/>
  <c r="AN67" i="11"/>
  <c r="AN129" i="11"/>
  <c r="AN98" i="11"/>
  <c r="AN66" i="11"/>
  <c r="AN39" i="11"/>
  <c r="AN23" i="11"/>
  <c r="AN253" i="11"/>
  <c r="AN111" i="11"/>
  <c r="AN79" i="11"/>
  <c r="AN14" i="11"/>
  <c r="AN102" i="11"/>
  <c r="AN70" i="11"/>
  <c r="AG67" i="10"/>
  <c r="AO28" i="10"/>
  <c r="AI75" i="10"/>
  <c r="AP55" i="10"/>
  <c r="AG126" i="10"/>
  <c r="G19" i="10"/>
  <c r="H19" i="10"/>
  <c r="H10" i="10"/>
  <c r="G10" i="10"/>
  <c r="E32" i="7"/>
  <c r="H22" i="10"/>
  <c r="G22" i="10"/>
  <c r="J115" i="10"/>
  <c r="K115" i="10"/>
  <c r="N23" i="10"/>
  <c r="M23" i="10"/>
  <c r="N38" i="10"/>
  <c r="M38" i="10"/>
  <c r="M73" i="10"/>
  <c r="N73" i="10"/>
  <c r="N93" i="10"/>
  <c r="M93" i="10"/>
  <c r="N120" i="10"/>
  <c r="M120" i="10"/>
  <c r="AD55" i="10"/>
  <c r="AC55" i="10"/>
  <c r="AC70" i="10"/>
  <c r="AD70" i="10"/>
  <c r="AD74" i="10"/>
  <c r="AC74" i="10"/>
  <c r="AC78" i="10"/>
  <c r="AD78" i="10"/>
  <c r="AD82" i="10"/>
  <c r="AC82" i="10"/>
  <c r="AC86" i="10"/>
  <c r="AD86" i="10"/>
  <c r="AD97" i="10"/>
  <c r="AC97" i="10"/>
  <c r="AF17" i="10"/>
  <c r="AG17" i="10"/>
  <c r="AF37" i="10"/>
  <c r="AG37" i="10"/>
  <c r="AG61" i="10"/>
  <c r="AF61" i="10"/>
  <c r="AG65" i="10"/>
  <c r="AF65" i="10"/>
  <c r="AG108" i="10"/>
  <c r="AF108" i="10"/>
  <c r="AJ21" i="10"/>
  <c r="AI21" i="10"/>
  <c r="AJ28" i="10"/>
  <c r="AI28" i="10"/>
  <c r="AI55" i="10"/>
  <c r="AJ55" i="10"/>
  <c r="AJ59" i="10"/>
  <c r="AI59" i="10"/>
  <c r="AI71" i="10"/>
  <c r="AJ71" i="10"/>
  <c r="AI78" i="10"/>
  <c r="AJ78" i="10"/>
  <c r="AJ85" i="10"/>
  <c r="AI85" i="10"/>
  <c r="AJ89" i="10"/>
  <c r="AI89" i="10"/>
  <c r="AJ112" i="10"/>
  <c r="AI112" i="10"/>
  <c r="AP40" i="10"/>
  <c r="AO40" i="10"/>
  <c r="AP62" i="10"/>
  <c r="AO62" i="10"/>
  <c r="AO66" i="10"/>
  <c r="AP66" i="10"/>
  <c r="AO74" i="10"/>
  <c r="AP74" i="10"/>
  <c r="AO78" i="10"/>
  <c r="AP78" i="10"/>
  <c r="AO108" i="10"/>
  <c r="AP108" i="10"/>
  <c r="AP112" i="10"/>
  <c r="AO112" i="10"/>
  <c r="AP124" i="10"/>
  <c r="AO124" i="10"/>
  <c r="AW65" i="10"/>
  <c r="AV65" i="10"/>
  <c r="AV102" i="10"/>
  <c r="AW102" i="10"/>
  <c r="AV117" i="10"/>
  <c r="AW117" i="10"/>
  <c r="T6" i="10"/>
  <c r="AZ105" i="10"/>
  <c r="D32" i="7"/>
  <c r="J111" i="10"/>
  <c r="K111" i="10"/>
  <c r="J119" i="10"/>
  <c r="K119" i="10"/>
  <c r="S122" i="10"/>
  <c r="AS59" i="10"/>
  <c r="AY98" i="10"/>
  <c r="AZ123" i="10"/>
  <c r="AZ38" i="10"/>
  <c r="AZ45" i="10"/>
  <c r="Q53" i="10"/>
  <c r="BD35" i="10"/>
  <c r="BD91" i="10"/>
  <c r="BD25" i="10"/>
  <c r="BD81" i="10"/>
  <c r="BD14" i="10"/>
  <c r="BD70" i="10"/>
  <c r="BD127" i="10"/>
  <c r="BD59" i="10"/>
  <c r="BD117" i="10"/>
  <c r="BD26" i="10"/>
  <c r="BD54" i="10"/>
  <c r="BD83" i="10"/>
  <c r="BD111" i="10"/>
  <c r="BD15" i="10"/>
  <c r="BD43" i="10"/>
  <c r="BD73" i="10"/>
  <c r="BD101" i="10"/>
  <c r="BD129" i="10"/>
  <c r="BD23" i="10"/>
  <c r="BD45" i="10"/>
  <c r="BD66" i="10"/>
  <c r="BD87" i="10"/>
  <c r="BD109" i="10"/>
  <c r="BD130" i="10"/>
  <c r="BD20" i="10"/>
  <c r="BD36" i="10"/>
  <c r="BD52" i="10"/>
  <c r="BD68" i="10"/>
  <c r="BD84" i="10"/>
  <c r="BD100" i="10"/>
  <c r="BD116" i="10"/>
  <c r="AX30" i="10"/>
  <c r="AZ30" i="10" s="1"/>
  <c r="AX66" i="10"/>
  <c r="AX97" i="10"/>
  <c r="AY97" i="10" s="1"/>
  <c r="AX131" i="10"/>
  <c r="AX32" i="10"/>
  <c r="AY32" i="10" s="1"/>
  <c r="AX68" i="10"/>
  <c r="AX99" i="10"/>
  <c r="AY99" i="10" s="1"/>
  <c r="AX19" i="10"/>
  <c r="AX54" i="10"/>
  <c r="AZ54" i="10" s="1"/>
  <c r="AX85" i="10"/>
  <c r="AX116" i="10"/>
  <c r="AY116" i="10" s="1"/>
  <c r="AX15" i="10"/>
  <c r="AX43" i="10"/>
  <c r="AY43" i="10" s="1"/>
  <c r="AX80" i="10"/>
  <c r="AX111" i="10"/>
  <c r="AY111" i="10" s="1"/>
  <c r="AX20" i="10"/>
  <c r="AX35" i="10"/>
  <c r="AY35" i="10" s="1"/>
  <c r="AX49" i="10"/>
  <c r="AX63" i="10"/>
  <c r="AY63" i="10" s="1"/>
  <c r="AX79" i="10"/>
  <c r="AX94" i="10"/>
  <c r="AZ94" i="10" s="1"/>
  <c r="AX110" i="10"/>
  <c r="AX124" i="10"/>
  <c r="AZ124" i="10" s="1"/>
  <c r="AX6" i="10"/>
  <c r="AX29" i="10"/>
  <c r="AY29" i="10" s="1"/>
  <c r="AX44" i="10"/>
  <c r="AX57" i="10"/>
  <c r="AY57" i="10" s="1"/>
  <c r="AX73" i="10"/>
  <c r="AX92" i="10"/>
  <c r="AY92" i="10" s="1"/>
  <c r="AX108" i="10"/>
  <c r="BB7" i="10"/>
  <c r="BB39" i="10"/>
  <c r="BB71" i="10"/>
  <c r="BB111" i="10"/>
  <c r="BB17" i="10"/>
  <c r="BB49" i="10"/>
  <c r="BB81" i="10"/>
  <c r="BB124" i="10"/>
  <c r="BB35" i="10"/>
  <c r="BB67" i="10"/>
  <c r="BB105" i="10"/>
  <c r="BB21" i="10"/>
  <c r="BB53" i="10"/>
  <c r="BB87" i="10"/>
  <c r="BB129" i="10"/>
  <c r="BB18" i="10"/>
  <c r="BB34" i="10"/>
  <c r="BB50" i="10"/>
  <c r="BB66" i="10"/>
  <c r="BB83" i="10"/>
  <c r="BB104" i="10"/>
  <c r="BB125" i="10"/>
  <c r="BB16" i="10"/>
  <c r="BB32" i="10"/>
  <c r="BB48" i="10"/>
  <c r="BB64" i="10"/>
  <c r="BB80" i="10"/>
  <c r="BB101" i="10"/>
  <c r="BB123" i="10"/>
  <c r="BB90" i="10"/>
  <c r="BB106" i="10"/>
  <c r="V13" i="10"/>
  <c r="V23" i="10"/>
  <c r="V33" i="10"/>
  <c r="V45" i="10"/>
  <c r="V55" i="10"/>
  <c r="V65" i="10"/>
  <c r="V77" i="10"/>
  <c r="V87" i="10"/>
  <c r="V97" i="10"/>
  <c r="V109" i="10"/>
  <c r="V119" i="10"/>
  <c r="V129" i="10"/>
  <c r="V22" i="10"/>
  <c r="V42" i="10"/>
  <c r="V62" i="10"/>
  <c r="V86" i="10"/>
  <c r="V106" i="10"/>
  <c r="V126" i="10"/>
  <c r="V24" i="10"/>
  <c r="V44" i="10"/>
  <c r="V64" i="10"/>
  <c r="V88" i="10"/>
  <c r="V108" i="10"/>
  <c r="V128" i="10"/>
  <c r="BE50" i="10"/>
  <c r="BE28" i="10"/>
  <c r="BE132" i="10"/>
  <c r="BE112" i="10"/>
  <c r="BE102" i="10"/>
  <c r="BE67" i="10"/>
  <c r="BE21" i="10"/>
  <c r="BE85" i="10"/>
  <c r="AI333" i="11"/>
  <c r="AI52" i="11"/>
  <c r="G122" i="10"/>
  <c r="H122" i="10"/>
  <c r="H103" i="10"/>
  <c r="G103" i="10"/>
  <c r="H68" i="10"/>
  <c r="G68" i="10"/>
  <c r="G25" i="10"/>
  <c r="H25" i="10"/>
  <c r="AI224" i="11"/>
  <c r="K364" i="11"/>
  <c r="K348" i="11"/>
  <c r="K332" i="11"/>
  <c r="K316" i="11"/>
  <c r="K300" i="11"/>
  <c r="K284" i="11"/>
  <c r="K268" i="11"/>
  <c r="K252" i="11"/>
  <c r="K359" i="11"/>
  <c r="K343" i="11"/>
  <c r="K327" i="11"/>
  <c r="K311" i="11"/>
  <c r="K295" i="11"/>
  <c r="K279" i="11"/>
  <c r="K263" i="11"/>
  <c r="K247" i="11"/>
  <c r="K369" i="11"/>
  <c r="K353" i="11"/>
  <c r="K337" i="11"/>
  <c r="K321" i="11"/>
  <c r="K305" i="11"/>
  <c r="K289" i="11"/>
  <c r="K273" i="11"/>
  <c r="K257" i="11"/>
  <c r="K225" i="11"/>
  <c r="K209" i="11"/>
  <c r="K193" i="11"/>
  <c r="K177" i="11"/>
  <c r="K161" i="11"/>
  <c r="K145" i="11"/>
  <c r="K129" i="11"/>
  <c r="K113" i="11"/>
  <c r="K97" i="11"/>
  <c r="K81" i="11"/>
  <c r="K65" i="11"/>
  <c r="K49" i="11"/>
  <c r="K33" i="11"/>
  <c r="K17" i="11"/>
  <c r="K370" i="11"/>
  <c r="K338" i="11"/>
  <c r="K306" i="11"/>
  <c r="K274" i="11"/>
  <c r="K245" i="11"/>
  <c r="K358" i="11"/>
  <c r="K326" i="11"/>
  <c r="K294" i="11"/>
  <c r="K262" i="11"/>
  <c r="K231" i="11"/>
  <c r="K226" i="11"/>
  <c r="K220" i="11"/>
  <c r="K215" i="11"/>
  <c r="K210" i="11"/>
  <c r="K204" i="11"/>
  <c r="K199" i="11"/>
  <c r="K194" i="11"/>
  <c r="K188" i="11"/>
  <c r="K183" i="11"/>
  <c r="K178" i="11"/>
  <c r="K172" i="11"/>
  <c r="K167" i="11"/>
  <c r="K162" i="11"/>
  <c r="K156" i="11"/>
  <c r="K151" i="11"/>
  <c r="K146" i="11"/>
  <c r="K140" i="11"/>
  <c r="K135" i="11"/>
  <c r="K130" i="11"/>
  <c r="K124" i="11"/>
  <c r="K119" i="11"/>
  <c r="K114" i="11"/>
  <c r="K108" i="11"/>
  <c r="K103" i="11"/>
  <c r="K98" i="11"/>
  <c r="K92" i="11"/>
  <c r="K87" i="11"/>
  <c r="K82" i="11"/>
  <c r="K76" i="11"/>
  <c r="K71" i="11"/>
  <c r="K66" i="11"/>
  <c r="K60" i="11"/>
  <c r="K55" i="11"/>
  <c r="K50" i="11"/>
  <c r="K44" i="11"/>
  <c r="K39" i="11"/>
  <c r="K34" i="11"/>
  <c r="K28" i="11"/>
  <c r="K23" i="11"/>
  <c r="K18" i="11"/>
  <c r="K12" i="11"/>
  <c r="K7" i="11"/>
  <c r="K246" i="11"/>
  <c r="K250" i="11"/>
  <c r="K352" i="11"/>
  <c r="K328" i="11"/>
  <c r="K308" i="11"/>
  <c r="K288" i="11"/>
  <c r="K264" i="11"/>
  <c r="K367" i="11"/>
  <c r="K347" i="11"/>
  <c r="K323" i="11"/>
  <c r="K303" i="11"/>
  <c r="K283" i="11"/>
  <c r="K259" i="11"/>
  <c r="K239" i="11"/>
  <c r="K357" i="11"/>
  <c r="K333" i="11"/>
  <c r="K313" i="11"/>
  <c r="K293" i="11"/>
  <c r="K269" i="11"/>
  <c r="K233" i="11"/>
  <c r="K213" i="11"/>
  <c r="K189" i="11"/>
  <c r="K169" i="11"/>
  <c r="K149" i="11"/>
  <c r="K125" i="11"/>
  <c r="K105" i="11"/>
  <c r="K85" i="11"/>
  <c r="K61" i="11"/>
  <c r="K41" i="11"/>
  <c r="K21" i="11"/>
  <c r="K362" i="11"/>
  <c r="K322" i="11"/>
  <c r="K282" i="11"/>
  <c r="K241" i="11"/>
  <c r="K342" i="11"/>
  <c r="K302" i="11"/>
  <c r="K254" i="11"/>
  <c r="K228" i="11"/>
  <c r="K222" i="11"/>
  <c r="K214" i="11"/>
  <c r="K207" i="11"/>
  <c r="K200" i="11"/>
  <c r="K192" i="11"/>
  <c r="K186" i="11"/>
  <c r="K179" i="11"/>
  <c r="K171" i="11"/>
  <c r="K164" i="11"/>
  <c r="K158" i="11"/>
  <c r="K150" i="11"/>
  <c r="K143" i="11"/>
  <c r="K136" i="11"/>
  <c r="K128" i="11"/>
  <c r="K122" i="11"/>
  <c r="K115" i="11"/>
  <c r="K107" i="11"/>
  <c r="K100" i="11"/>
  <c r="K94" i="11"/>
  <c r="K86" i="11"/>
  <c r="K79" i="11"/>
  <c r="K72" i="11"/>
  <c r="K64" i="11"/>
  <c r="K58" i="11"/>
  <c r="K51" i="11"/>
  <c r="K43" i="11"/>
  <c r="K360" i="11"/>
  <c r="K336" i="11"/>
  <c r="K304" i="11"/>
  <c r="K276" i="11"/>
  <c r="K371" i="11"/>
  <c r="K339" i="11"/>
  <c r="K315" i="11"/>
  <c r="K287" i="11"/>
  <c r="K255" i="11"/>
  <c r="K365" i="11"/>
  <c r="K341" i="11"/>
  <c r="K309" i="11"/>
  <c r="K281" i="11"/>
  <c r="K253" i="11"/>
  <c r="K205" i="11"/>
  <c r="K181" i="11"/>
  <c r="K153" i="11"/>
  <c r="K121" i="11"/>
  <c r="K93" i="11"/>
  <c r="K69" i="11"/>
  <c r="K37" i="11"/>
  <c r="K9" i="11"/>
  <c r="K330" i="11"/>
  <c r="K266" i="11"/>
  <c r="K366" i="11"/>
  <c r="K310" i="11"/>
  <c r="AM368" i="11"/>
  <c r="AM344" i="11"/>
  <c r="AM316" i="11"/>
  <c r="AM343" i="11"/>
  <c r="AM362" i="11"/>
  <c r="AM338" i="11"/>
  <c r="AM307" i="11"/>
  <c r="AM313" i="11"/>
  <c r="AM365" i="11"/>
  <c r="AM286" i="11"/>
  <c r="AM281" i="11"/>
  <c r="AM253" i="11"/>
  <c r="AM306" i="11"/>
  <c r="AM279" i="11"/>
  <c r="AM242" i="11"/>
  <c r="AM210" i="11"/>
  <c r="AM182" i="11"/>
  <c r="AM300" i="11"/>
  <c r="AM236" i="11"/>
  <c r="AM212" i="11"/>
  <c r="AM184" i="11"/>
  <c r="AM163" i="11"/>
  <c r="AM135" i="11"/>
  <c r="AM173" i="11"/>
  <c r="AM141" i="11"/>
  <c r="AM248" i="11"/>
  <c r="AM166" i="11"/>
  <c r="AM150" i="11"/>
  <c r="AM138" i="11"/>
  <c r="AM114" i="11"/>
  <c r="AM82" i="11"/>
  <c r="AM54" i="11"/>
  <c r="AM113" i="11"/>
  <c r="AM81" i="11"/>
  <c r="AM53" i="11"/>
  <c r="AM235" i="11"/>
  <c r="AM219" i="11"/>
  <c r="AM207" i="11"/>
  <c r="AM193" i="11"/>
  <c r="AM129" i="11"/>
  <c r="AM103" i="11"/>
  <c r="AM79" i="11"/>
  <c r="AM43" i="11"/>
  <c r="AM120" i="11"/>
  <c r="AM92" i="11"/>
  <c r="AM60" i="11"/>
  <c r="AM30" i="11"/>
  <c r="AM52" i="11"/>
  <c r="AM21" i="11"/>
  <c r="AM15" i="11"/>
  <c r="AM40" i="11"/>
  <c r="AM20" i="11"/>
  <c r="AM348" i="11"/>
  <c r="AM363" i="11"/>
  <c r="AM331" i="11"/>
  <c r="AM342" i="11"/>
  <c r="AM299" i="11"/>
  <c r="AM297" i="11"/>
  <c r="AM325" i="11"/>
  <c r="AM273" i="11"/>
  <c r="AM345" i="11"/>
  <c r="AM287" i="11"/>
  <c r="AM230" i="11"/>
  <c r="AM198" i="11"/>
  <c r="AM308" i="11"/>
  <c r="AM232" i="11"/>
  <c r="AM196" i="11"/>
  <c r="AM175" i="11"/>
  <c r="AM131" i="11"/>
  <c r="AM157" i="11"/>
  <c r="AM256" i="11"/>
  <c r="AM162" i="11"/>
  <c r="AM146" i="11"/>
  <c r="AM118" i="11"/>
  <c r="AM78" i="11"/>
  <c r="AM121" i="11"/>
  <c r="AM89" i="11"/>
  <c r="AM276" i="11"/>
  <c r="AM227" i="11"/>
  <c r="AM209" i="11"/>
  <c r="AM187" i="11"/>
  <c r="AM119" i="11"/>
  <c r="AM83" i="11"/>
  <c r="AM35" i="11"/>
  <c r="AM104" i="11"/>
  <c r="AM72" i="11"/>
  <c r="AM22" i="11"/>
  <c r="AM37" i="11"/>
  <c r="AM132" i="11"/>
  <c r="AM19" i="11"/>
  <c r="AM51" i="11"/>
  <c r="AM360" i="11"/>
  <c r="AM359" i="11"/>
  <c r="AM358" i="11"/>
  <c r="AM315" i="11"/>
  <c r="AM293" i="11"/>
  <c r="AM278" i="11"/>
  <c r="AM361" i="11"/>
  <c r="AM275" i="11"/>
  <c r="AM218" i="11"/>
  <c r="AM312" i="11"/>
  <c r="AM228" i="11"/>
  <c r="AM254" i="11"/>
  <c r="AM143" i="11"/>
  <c r="AM149" i="11"/>
  <c r="AM172" i="11"/>
  <c r="AM148" i="11"/>
  <c r="AM102" i="11"/>
  <c r="AM62" i="11"/>
  <c r="AM97" i="11"/>
  <c r="AM241" i="11"/>
  <c r="AM217" i="11"/>
  <c r="AM195" i="11"/>
  <c r="AM111" i="11"/>
  <c r="AM63" i="11"/>
  <c r="AM116" i="11"/>
  <c r="AM56" i="11"/>
  <c r="AM6" i="11"/>
  <c r="AM268" i="11"/>
  <c r="AM5" i="11"/>
  <c r="M362" i="11"/>
  <c r="M346" i="11"/>
  <c r="M330" i="11"/>
  <c r="M314" i="11"/>
  <c r="M298" i="11"/>
  <c r="M282" i="11"/>
  <c r="M266" i="11"/>
  <c r="M369" i="11"/>
  <c r="M353" i="11"/>
  <c r="M337" i="11"/>
  <c r="M321" i="11"/>
  <c r="M305" i="11"/>
  <c r="M289" i="11"/>
  <c r="M273" i="11"/>
  <c r="M257" i="11"/>
  <c r="M241" i="11"/>
  <c r="M240" i="11"/>
  <c r="M223" i="11"/>
  <c r="M207" i="11"/>
  <c r="M191" i="11"/>
  <c r="M175" i="11"/>
  <c r="M159" i="11"/>
  <c r="M143" i="11"/>
  <c r="M127" i="11"/>
  <c r="M111" i="11"/>
  <c r="M95" i="11"/>
  <c r="M79" i="11"/>
  <c r="M63" i="11"/>
  <c r="M47" i="11"/>
  <c r="M31" i="11"/>
  <c r="M15" i="11"/>
  <c r="M367" i="11"/>
  <c r="M351" i="11"/>
  <c r="M335" i="11"/>
  <c r="M319" i="11"/>
  <c r="M303" i="11"/>
  <c r="M287" i="11"/>
  <c r="M271" i="11"/>
  <c r="M255" i="11"/>
  <c r="M238" i="11"/>
  <c r="M222" i="11"/>
  <c r="M206" i="11"/>
  <c r="M190" i="11"/>
  <c r="M174" i="11"/>
  <c r="M158" i="11"/>
  <c r="M142" i="11"/>
  <c r="M126" i="11"/>
  <c r="M110" i="11"/>
  <c r="M94" i="11"/>
  <c r="M78" i="11"/>
  <c r="M62" i="11"/>
  <c r="M46" i="11"/>
  <c r="M30" i="11"/>
  <c r="M14" i="11"/>
  <c r="M364" i="11"/>
  <c r="M348" i="11"/>
  <c r="M332" i="11"/>
  <c r="M316" i="11"/>
  <c r="M300" i="11"/>
  <c r="M284" i="11"/>
  <c r="M268" i="11"/>
  <c r="M252" i="11"/>
  <c r="M239" i="11"/>
  <c r="M225" i="11"/>
  <c r="J64" i="10"/>
  <c r="N43" i="10"/>
  <c r="H33" i="10"/>
  <c r="G73" i="10"/>
  <c r="H73" i="10"/>
  <c r="H58" i="10"/>
  <c r="G58" i="10"/>
  <c r="G54" i="10"/>
  <c r="H54" i="10"/>
  <c r="H41" i="10"/>
  <c r="G41" i="10"/>
  <c r="G38" i="10"/>
  <c r="H38" i="10"/>
  <c r="J18" i="10"/>
  <c r="K18" i="10"/>
  <c r="J52" i="10"/>
  <c r="K52" i="10"/>
  <c r="K66" i="10"/>
  <c r="J66" i="10"/>
  <c r="J122" i="10"/>
  <c r="K122" i="10"/>
  <c r="AD120" i="10"/>
  <c r="AC120" i="10"/>
  <c r="F344" i="12"/>
  <c r="E344" i="12" s="1"/>
  <c r="E345" i="8"/>
  <c r="AI30" i="11"/>
  <c r="H84" i="10"/>
  <c r="G84" i="10"/>
  <c r="K24" i="10"/>
  <c r="J24" i="10"/>
  <c r="J38" i="10"/>
  <c r="K38" i="10"/>
  <c r="J128" i="10"/>
  <c r="K128" i="10"/>
  <c r="N13" i="10"/>
  <c r="M13" i="10"/>
  <c r="N62" i="10"/>
  <c r="M62" i="10"/>
  <c r="N70" i="10"/>
  <c r="M70" i="10"/>
  <c r="M78" i="10"/>
  <c r="N78" i="10"/>
  <c r="M86" i="10"/>
  <c r="N86" i="10"/>
  <c r="N102" i="10"/>
  <c r="M102" i="10"/>
  <c r="AD36" i="10"/>
  <c r="AC36" i="10"/>
  <c r="AC15" i="10"/>
  <c r="AD15" i="10"/>
  <c r="AG26" i="10"/>
  <c r="AF26" i="10"/>
  <c r="AG50" i="10"/>
  <c r="AF50" i="10"/>
  <c r="AJ86" i="10"/>
  <c r="AI86" i="10"/>
  <c r="AI113" i="10"/>
  <c r="AJ113" i="10"/>
  <c r="AJ125" i="10"/>
  <c r="AI125" i="10"/>
  <c r="AP13" i="10"/>
  <c r="AO13" i="10"/>
  <c r="AP21" i="10"/>
  <c r="AO21" i="10"/>
  <c r="AO25" i="10"/>
  <c r="AP25" i="10"/>
  <c r="AO33" i="10"/>
  <c r="AP33" i="10"/>
  <c r="AP48" i="10"/>
  <c r="AO48" i="10"/>
  <c r="AP52" i="10"/>
  <c r="AO52" i="10"/>
  <c r="AO105" i="10"/>
  <c r="AP105" i="10"/>
  <c r="AP109" i="10"/>
  <c r="AO109" i="10"/>
  <c r="AV58" i="10"/>
  <c r="AW58" i="10"/>
  <c r="G360" i="12"/>
  <c r="E360" i="12" s="1"/>
  <c r="E361" i="8"/>
  <c r="AJ69" i="10"/>
  <c r="AI69" i="10"/>
  <c r="AI73" i="10"/>
  <c r="AJ73" i="10"/>
  <c r="AJ91" i="10"/>
  <c r="AI91" i="10"/>
  <c r="AI102" i="10"/>
  <c r="AJ102" i="10"/>
  <c r="AI122" i="10"/>
  <c r="AJ122" i="10"/>
  <c r="AJ126" i="10"/>
  <c r="AI126" i="10"/>
  <c r="AW25" i="10"/>
  <c r="AV25" i="10"/>
  <c r="AW52" i="10"/>
  <c r="AV52" i="10"/>
  <c r="AV92" i="10"/>
  <c r="AW92" i="10"/>
  <c r="AO88" i="10"/>
  <c r="AD104" i="10"/>
  <c r="K21" i="10"/>
  <c r="J21" i="10"/>
  <c r="K51" i="10"/>
  <c r="J51" i="10"/>
  <c r="AV74" i="10"/>
  <c r="AW74" i="10"/>
  <c r="AA104" i="12"/>
  <c r="BH106" i="10"/>
  <c r="AL93" i="12"/>
  <c r="AA93" i="12"/>
  <c r="BH95" i="10"/>
  <c r="L6" i="8"/>
  <c r="L5" i="12" s="1"/>
  <c r="L10" i="8"/>
  <c r="L9" i="12" s="1"/>
  <c r="L11" i="8"/>
  <c r="L10" i="12" s="1"/>
  <c r="L12" i="8"/>
  <c r="L11" i="12" s="1"/>
  <c r="L15" i="8"/>
  <c r="L14" i="12" s="1"/>
  <c r="L25" i="8"/>
  <c r="L24" i="12" s="1"/>
  <c r="L28" i="8"/>
  <c r="L27" i="12" s="1"/>
  <c r="L9" i="8"/>
  <c r="L8" i="12" s="1"/>
  <c r="L13" i="8"/>
  <c r="L12" i="12" s="1"/>
  <c r="L8" i="8"/>
  <c r="L7" i="12" s="1"/>
  <c r="L17" i="8"/>
  <c r="L16" i="12" s="1"/>
  <c r="L23" i="8"/>
  <c r="L22" i="12" s="1"/>
  <c r="L31" i="8"/>
  <c r="L30" i="12" s="1"/>
  <c r="L32" i="8"/>
  <c r="L31" i="12" s="1"/>
  <c r="L36" i="8"/>
  <c r="L35" i="12" s="1"/>
  <c r="L45" i="8"/>
  <c r="L44" i="12" s="1"/>
  <c r="L46" i="8"/>
  <c r="L45" i="12" s="1"/>
  <c r="L47" i="8"/>
  <c r="L46" i="12" s="1"/>
  <c r="L14" i="8"/>
  <c r="L13" i="12" s="1"/>
  <c r="L19" i="8"/>
  <c r="L18" i="12" s="1"/>
  <c r="L22" i="8"/>
  <c r="L21" i="12" s="1"/>
  <c r="L27" i="8"/>
  <c r="L26" i="12" s="1"/>
  <c r="L30" i="8"/>
  <c r="L29" i="12" s="1"/>
  <c r="L35" i="8"/>
  <c r="L34" i="12" s="1"/>
  <c r="L37" i="8"/>
  <c r="L36" i="12" s="1"/>
  <c r="L41" i="8"/>
  <c r="L40" i="12" s="1"/>
  <c r="L42" i="8"/>
  <c r="L41" i="12" s="1"/>
  <c r="L16" i="8"/>
  <c r="L15" i="12" s="1"/>
  <c r="L52" i="8"/>
  <c r="L51" i="12" s="1"/>
  <c r="L57" i="8"/>
  <c r="L56" i="12" s="1"/>
  <c r="L63" i="8"/>
  <c r="L62" i="12" s="1"/>
  <c r="L70" i="8"/>
  <c r="L69" i="12" s="1"/>
  <c r="L79" i="8"/>
  <c r="L78" i="12" s="1"/>
  <c r="L80" i="8"/>
  <c r="L79" i="12" s="1"/>
  <c r="L88" i="8"/>
  <c r="L87" i="12" s="1"/>
  <c r="L7" i="8"/>
  <c r="L6" i="12" s="1"/>
  <c r="L18" i="8"/>
  <c r="L17" i="12" s="1"/>
  <c r="L24" i="8"/>
  <c r="L23" i="12" s="1"/>
  <c r="L38" i="8"/>
  <c r="L37" i="12" s="1"/>
  <c r="L44" i="8"/>
  <c r="L43" i="12" s="1"/>
  <c r="L51" i="8"/>
  <c r="L50" i="12" s="1"/>
  <c r="L54" i="8"/>
  <c r="L53" i="12" s="1"/>
  <c r="L56" i="8"/>
  <c r="L55" i="12" s="1"/>
  <c r="L61" i="8"/>
  <c r="L60" i="12" s="1"/>
  <c r="L65" i="8"/>
  <c r="L64" i="12" s="1"/>
  <c r="L72" i="8"/>
  <c r="L71" i="12" s="1"/>
  <c r="L74" i="8"/>
  <c r="L73" i="12" s="1"/>
  <c r="L78" i="8"/>
  <c r="L77" i="12" s="1"/>
  <c r="L82" i="8"/>
  <c r="L81" i="12" s="1"/>
  <c r="L84" i="8"/>
  <c r="L83" i="12" s="1"/>
  <c r="L86" i="8"/>
  <c r="L85" i="12" s="1"/>
  <c r="L87" i="8"/>
  <c r="L86" i="12" s="1"/>
  <c r="L89" i="8"/>
  <c r="L88" i="12" s="1"/>
  <c r="L90" i="8"/>
  <c r="L89" i="12" s="1"/>
  <c r="L29" i="8"/>
  <c r="L28" i="12" s="1"/>
  <c r="L48" i="8"/>
  <c r="L47" i="12" s="1"/>
  <c r="L53" i="8"/>
  <c r="L52" i="12" s="1"/>
  <c r="L59" i="8"/>
  <c r="L58" i="12" s="1"/>
  <c r="L60" i="8"/>
  <c r="L59" i="12" s="1"/>
  <c r="L64" i="8"/>
  <c r="L63" i="12" s="1"/>
  <c r="L68" i="8"/>
  <c r="L67" i="12" s="1"/>
  <c r="L75" i="8"/>
  <c r="L74" i="12" s="1"/>
  <c r="L76" i="8"/>
  <c r="L75" i="12" s="1"/>
  <c r="L95" i="8"/>
  <c r="L94" i="12" s="1"/>
  <c r="L96" i="8"/>
  <c r="L95" i="12" s="1"/>
  <c r="L98" i="8"/>
  <c r="L97" i="12" s="1"/>
  <c r="L110" i="8"/>
  <c r="L109" i="12" s="1"/>
  <c r="L112" i="8"/>
  <c r="L111" i="12" s="1"/>
  <c r="L117" i="8"/>
  <c r="L116" i="12" s="1"/>
  <c r="L119" i="8"/>
  <c r="L118" i="12" s="1"/>
  <c r="L120" i="8"/>
  <c r="L119" i="12" s="1"/>
  <c r="L123" i="8"/>
  <c r="L122" i="12" s="1"/>
  <c r="L124" i="8"/>
  <c r="L123" i="12" s="1"/>
  <c r="L130" i="8"/>
  <c r="L129" i="12" s="1"/>
  <c r="L131" i="8"/>
  <c r="L130" i="12" s="1"/>
  <c r="L139" i="8"/>
  <c r="L138" i="12" s="1"/>
  <c r="L142" i="8"/>
  <c r="L141" i="12" s="1"/>
  <c r="L149" i="8"/>
  <c r="L148" i="12" s="1"/>
  <c r="L20" i="8"/>
  <c r="L19" i="12" s="1"/>
  <c r="L21" i="8"/>
  <c r="L20" i="12" s="1"/>
  <c r="L26" i="8"/>
  <c r="L25" i="12" s="1"/>
  <c r="L43" i="8"/>
  <c r="L42" i="12" s="1"/>
  <c r="L66" i="8"/>
  <c r="L65" i="12" s="1"/>
  <c r="L81" i="8"/>
  <c r="L80" i="12" s="1"/>
  <c r="L100" i="8"/>
  <c r="L99" i="12" s="1"/>
  <c r="L103" i="8"/>
  <c r="L102" i="12" s="1"/>
  <c r="L104" i="8"/>
  <c r="L103" i="12" s="1"/>
  <c r="L105" i="8"/>
  <c r="L104" i="12" s="1"/>
  <c r="L113" i="8"/>
  <c r="L112" i="12" s="1"/>
  <c r="L114" i="8"/>
  <c r="L113" i="12" s="1"/>
  <c r="L115" i="8"/>
  <c r="L114" i="12" s="1"/>
  <c r="L116" i="8"/>
  <c r="L115" i="12" s="1"/>
  <c r="L118" i="8"/>
  <c r="L117" i="12" s="1"/>
  <c r="L127" i="8"/>
  <c r="L126" i="12" s="1"/>
  <c r="L128" i="8"/>
  <c r="L127" i="12" s="1"/>
  <c r="L129" i="8"/>
  <c r="L128" i="12" s="1"/>
  <c r="L134" i="8"/>
  <c r="L133" i="12" s="1"/>
  <c r="L138" i="8"/>
  <c r="L137" i="12" s="1"/>
  <c r="L141" i="8"/>
  <c r="L140" i="12" s="1"/>
  <c r="L143" i="8"/>
  <c r="L142" i="12" s="1"/>
  <c r="L144" i="8"/>
  <c r="L143" i="12" s="1"/>
  <c r="L146" i="8"/>
  <c r="L145" i="12" s="1"/>
  <c r="L150" i="8"/>
  <c r="L149" i="12" s="1"/>
  <c r="L33" i="8"/>
  <c r="L32" i="12" s="1"/>
  <c r="L39" i="8"/>
  <c r="L38" i="12" s="1"/>
  <c r="L55" i="8"/>
  <c r="L54" i="12" s="1"/>
  <c r="L92" i="8"/>
  <c r="L91" i="12" s="1"/>
  <c r="L102" i="8"/>
  <c r="L101" i="12" s="1"/>
  <c r="L111" i="8"/>
  <c r="L110" i="12" s="1"/>
  <c r="L136" i="8"/>
  <c r="L135" i="12" s="1"/>
  <c r="L147" i="8"/>
  <c r="L146" i="12" s="1"/>
  <c r="L152" i="8"/>
  <c r="L151" i="12" s="1"/>
  <c r="L155" i="8"/>
  <c r="L154" i="12" s="1"/>
  <c r="L157" i="8"/>
  <c r="L156" i="12" s="1"/>
  <c r="L161" i="8"/>
  <c r="L160" i="12" s="1"/>
  <c r="L166" i="8"/>
  <c r="L165" i="12" s="1"/>
  <c r="L168" i="8"/>
  <c r="L167" i="12" s="1"/>
  <c r="L171" i="8"/>
  <c r="L170" i="12" s="1"/>
  <c r="L172" i="8"/>
  <c r="L171" i="12" s="1"/>
  <c r="L175" i="8"/>
  <c r="L174" i="12" s="1"/>
  <c r="L178" i="8"/>
  <c r="L177" i="12" s="1"/>
  <c r="L179" i="8"/>
  <c r="L178" i="12" s="1"/>
  <c r="L182" i="8"/>
  <c r="L181" i="12" s="1"/>
  <c r="L189" i="8"/>
  <c r="L188" i="12" s="1"/>
  <c r="L190" i="8"/>
  <c r="L189" i="12" s="1"/>
  <c r="L191" i="8"/>
  <c r="L190" i="12" s="1"/>
  <c r="L196" i="8"/>
  <c r="L195" i="12" s="1"/>
  <c r="L200" i="8"/>
  <c r="L199" i="12" s="1"/>
  <c r="L208" i="8"/>
  <c r="L207" i="12" s="1"/>
  <c r="L217" i="8"/>
  <c r="L216" i="12" s="1"/>
  <c r="L223" i="8"/>
  <c r="L222" i="12" s="1"/>
  <c r="L229" i="8"/>
  <c r="L228" i="12" s="1"/>
  <c r="L230" i="8"/>
  <c r="L229" i="12" s="1"/>
  <c r="L231" i="8"/>
  <c r="L230" i="12" s="1"/>
  <c r="L232" i="8"/>
  <c r="L231" i="12" s="1"/>
  <c r="L236" i="8"/>
  <c r="L235" i="12" s="1"/>
  <c r="L241" i="8"/>
  <c r="L240" i="12" s="1"/>
  <c r="L244" i="8"/>
  <c r="L243" i="12" s="1"/>
  <c r="L247" i="8"/>
  <c r="L246" i="12" s="1"/>
  <c r="L248" i="8"/>
  <c r="L247" i="12" s="1"/>
  <c r="L254" i="8"/>
  <c r="L253" i="12" s="1"/>
  <c r="L265" i="8"/>
  <c r="L264" i="12" s="1"/>
  <c r="L266" i="8"/>
  <c r="L265" i="12" s="1"/>
  <c r="L268" i="8"/>
  <c r="L267" i="12" s="1"/>
  <c r="L91" i="8"/>
  <c r="L90" i="12" s="1"/>
  <c r="L94" i="8"/>
  <c r="L93" i="12" s="1"/>
  <c r="L108" i="8"/>
  <c r="L107" i="12" s="1"/>
  <c r="L122" i="8"/>
  <c r="L121" i="12" s="1"/>
  <c r="L140" i="8"/>
  <c r="L139" i="12" s="1"/>
  <c r="L145" i="8"/>
  <c r="L144" i="12" s="1"/>
  <c r="L148" i="8"/>
  <c r="L147" i="12" s="1"/>
  <c r="L153" i="8"/>
  <c r="L152" i="12" s="1"/>
  <c r="L154" i="8"/>
  <c r="L153" i="12" s="1"/>
  <c r="L173" i="8"/>
  <c r="L172" i="12" s="1"/>
  <c r="L174" i="8"/>
  <c r="L173" i="12" s="1"/>
  <c r="L184" i="8"/>
  <c r="L183" i="12" s="1"/>
  <c r="L192" i="8"/>
  <c r="L191" i="12" s="1"/>
  <c r="L195" i="8"/>
  <c r="L194" i="12" s="1"/>
  <c r="L202" i="8"/>
  <c r="L201" i="12" s="1"/>
  <c r="L206" i="8"/>
  <c r="L205" i="12" s="1"/>
  <c r="L210" i="8"/>
  <c r="L209" i="12" s="1"/>
  <c r="L215" i="8"/>
  <c r="L214" i="12" s="1"/>
  <c r="L227" i="8"/>
  <c r="L226" i="12" s="1"/>
  <c r="L228" i="8"/>
  <c r="L227" i="12" s="1"/>
  <c r="L239" i="8"/>
  <c r="L238" i="12" s="1"/>
  <c r="L253" i="8"/>
  <c r="L252" i="12" s="1"/>
  <c r="L256" i="8"/>
  <c r="L255" i="12" s="1"/>
  <c r="L261" i="8"/>
  <c r="L260" i="12" s="1"/>
  <c r="L264" i="8"/>
  <c r="L263" i="12" s="1"/>
  <c r="L280" i="8"/>
  <c r="L279" i="12" s="1"/>
  <c r="L281" i="8"/>
  <c r="L280" i="12" s="1"/>
  <c r="L283" i="8"/>
  <c r="L282" i="12" s="1"/>
  <c r="L286" i="8"/>
  <c r="L285" i="12" s="1"/>
  <c r="L34" i="8"/>
  <c r="L33" i="12" s="1"/>
  <c r="L50" i="8"/>
  <c r="L49" i="12" s="1"/>
  <c r="L58" i="8"/>
  <c r="L57" i="12" s="1"/>
  <c r="L83" i="8"/>
  <c r="L82" i="12" s="1"/>
  <c r="L85" i="8"/>
  <c r="L84" i="12" s="1"/>
  <c r="L99" i="8"/>
  <c r="L98" i="12" s="1"/>
  <c r="L121" i="8"/>
  <c r="L120" i="12" s="1"/>
  <c r="L156" i="8"/>
  <c r="L155" i="12" s="1"/>
  <c r="L158" i="8"/>
  <c r="L157" i="12" s="1"/>
  <c r="L165" i="8"/>
  <c r="L164" i="12" s="1"/>
  <c r="L167" i="8"/>
  <c r="L166" i="12" s="1"/>
  <c r="L169" i="8"/>
  <c r="L168" i="12" s="1"/>
  <c r="L170" i="8"/>
  <c r="L169" i="12" s="1"/>
  <c r="L177" i="8"/>
  <c r="L176" i="12" s="1"/>
  <c r="L183" i="8"/>
  <c r="L182" i="12" s="1"/>
  <c r="L188" i="8"/>
  <c r="L187" i="12" s="1"/>
  <c r="L193" i="8"/>
  <c r="L192" i="12" s="1"/>
  <c r="L199" i="8"/>
  <c r="L198" i="12" s="1"/>
  <c r="L212" i="8"/>
  <c r="L211" i="12" s="1"/>
  <c r="L214" i="8"/>
  <c r="L213" i="12" s="1"/>
  <c r="L225" i="8"/>
  <c r="L224" i="12" s="1"/>
  <c r="L240" i="8"/>
  <c r="L239" i="12" s="1"/>
  <c r="L251" i="8"/>
  <c r="L250" i="12" s="1"/>
  <c r="L255" i="8"/>
  <c r="L254" i="12" s="1"/>
  <c r="L258" i="8"/>
  <c r="L257" i="12" s="1"/>
  <c r="L260" i="8"/>
  <c r="L259" i="12" s="1"/>
  <c r="L262" i="8"/>
  <c r="L261" i="12" s="1"/>
  <c r="L270" i="8"/>
  <c r="L269" i="12" s="1"/>
  <c r="L273" i="8"/>
  <c r="L272" i="12" s="1"/>
  <c r="L277" i="8"/>
  <c r="L276" i="12" s="1"/>
  <c r="L285" i="8"/>
  <c r="L284" i="12" s="1"/>
  <c r="L289" i="8"/>
  <c r="L288" i="12" s="1"/>
  <c r="L297" i="8"/>
  <c r="L296" i="12" s="1"/>
  <c r="L300" i="8"/>
  <c r="L299" i="12" s="1"/>
  <c r="L313" i="8"/>
  <c r="L312" i="12" s="1"/>
  <c r="L322" i="8"/>
  <c r="L321" i="12" s="1"/>
  <c r="L326" i="8"/>
  <c r="L325" i="12" s="1"/>
  <c r="L328" i="8"/>
  <c r="L327" i="12" s="1"/>
  <c r="L330" i="8"/>
  <c r="L329" i="12" s="1"/>
  <c r="L335" i="8"/>
  <c r="L334" i="12" s="1"/>
  <c r="L339" i="8"/>
  <c r="L338" i="12" s="1"/>
  <c r="L340" i="8"/>
  <c r="L339" i="12" s="1"/>
  <c r="L341" i="8"/>
  <c r="L340" i="12" s="1"/>
  <c r="L342" i="8"/>
  <c r="L341" i="12" s="1"/>
  <c r="L346" i="8"/>
  <c r="L345" i="12" s="1"/>
  <c r="L351" i="8"/>
  <c r="L350" i="12" s="1"/>
  <c r="L357" i="8"/>
  <c r="L356" i="12" s="1"/>
  <c r="L363" i="8"/>
  <c r="L362" i="12" s="1"/>
  <c r="L365" i="8"/>
  <c r="L364" i="12" s="1"/>
  <c r="L368" i="8"/>
  <c r="L367" i="12" s="1"/>
  <c r="L369" i="8"/>
  <c r="L368" i="12" s="1"/>
  <c r="L371" i="8"/>
  <c r="L370" i="12" s="1"/>
  <c r="L62" i="8"/>
  <c r="L61" i="12" s="1"/>
  <c r="L71" i="8"/>
  <c r="L70" i="12" s="1"/>
  <c r="L77" i="8"/>
  <c r="L76" i="12" s="1"/>
  <c r="L97" i="8"/>
  <c r="L96" i="12" s="1"/>
  <c r="L109" i="8"/>
  <c r="L108" i="12" s="1"/>
  <c r="L125" i="8"/>
  <c r="L124" i="12" s="1"/>
  <c r="L126" i="8"/>
  <c r="L125" i="12" s="1"/>
  <c r="L135" i="8"/>
  <c r="L134" i="12" s="1"/>
  <c r="L159" i="8"/>
  <c r="L158" i="12" s="1"/>
  <c r="L160" i="8"/>
  <c r="L159" i="12" s="1"/>
  <c r="L163" i="8"/>
  <c r="L162" i="12" s="1"/>
  <c r="L164" i="8"/>
  <c r="L163" i="12" s="1"/>
  <c r="L181" i="8"/>
  <c r="L180" i="12" s="1"/>
  <c r="L185" i="8"/>
  <c r="L184" i="12" s="1"/>
  <c r="L187" i="8"/>
  <c r="L186" i="12" s="1"/>
  <c r="L194" i="8"/>
  <c r="L193" i="12" s="1"/>
  <c r="L205" i="8"/>
  <c r="L204" i="12" s="1"/>
  <c r="L209" i="8"/>
  <c r="L208" i="12" s="1"/>
  <c r="L211" i="8"/>
  <c r="L210" i="12" s="1"/>
  <c r="L213" i="8"/>
  <c r="L212" i="12" s="1"/>
  <c r="L219" i="8"/>
  <c r="L218" i="12" s="1"/>
  <c r="L222" i="8"/>
  <c r="L221" i="12" s="1"/>
  <c r="L237" i="8"/>
  <c r="L236" i="12" s="1"/>
  <c r="L238" i="8"/>
  <c r="L237" i="12" s="1"/>
  <c r="L267" i="8"/>
  <c r="L266" i="12" s="1"/>
  <c r="L271" i="8"/>
  <c r="L270" i="12" s="1"/>
  <c r="L272" i="8"/>
  <c r="L271" i="12" s="1"/>
  <c r="L290" i="8"/>
  <c r="L289" i="12" s="1"/>
  <c r="L291" i="8"/>
  <c r="L290" i="12" s="1"/>
  <c r="L292" i="8"/>
  <c r="L291" i="12" s="1"/>
  <c r="L296" i="8"/>
  <c r="L295" i="12" s="1"/>
  <c r="L303" i="8"/>
  <c r="L302" i="12" s="1"/>
  <c r="L310" i="8"/>
  <c r="L309" i="12" s="1"/>
  <c r="L318" i="8"/>
  <c r="L317" i="12" s="1"/>
  <c r="L323" i="8"/>
  <c r="L322" i="12" s="1"/>
  <c r="L327" i="8"/>
  <c r="L326" i="12" s="1"/>
  <c r="L329" i="8"/>
  <c r="L328" i="12" s="1"/>
  <c r="L333" i="8"/>
  <c r="L332" i="12" s="1"/>
  <c r="L343" i="8"/>
  <c r="L342" i="12" s="1"/>
  <c r="L360" i="8"/>
  <c r="L359" i="12" s="1"/>
  <c r="L361" i="8"/>
  <c r="L360" i="12" s="1"/>
  <c r="L362" i="8"/>
  <c r="L361" i="12" s="1"/>
  <c r="L5" i="8"/>
  <c r="L4" i="12" s="1"/>
  <c r="L40" i="8"/>
  <c r="L39" i="12" s="1"/>
  <c r="L67" i="8"/>
  <c r="L66" i="12" s="1"/>
  <c r="L69" i="8"/>
  <c r="L68" i="12" s="1"/>
  <c r="L93" i="8"/>
  <c r="L92" i="12" s="1"/>
  <c r="L101" i="8"/>
  <c r="L100" i="12" s="1"/>
  <c r="L107" i="8"/>
  <c r="L106" i="12" s="1"/>
  <c r="L132" i="8"/>
  <c r="L131" i="12" s="1"/>
  <c r="L137" i="8"/>
  <c r="L136" i="12" s="1"/>
  <c r="L151" i="8"/>
  <c r="L150" i="12" s="1"/>
  <c r="L162" i="8"/>
  <c r="L161" i="12" s="1"/>
  <c r="L180" i="8"/>
  <c r="L179" i="12" s="1"/>
  <c r="L201" i="8"/>
  <c r="L200" i="12" s="1"/>
  <c r="L216" i="8"/>
  <c r="L215" i="12" s="1"/>
  <c r="L220" i="8"/>
  <c r="L219" i="12" s="1"/>
  <c r="L224" i="8"/>
  <c r="L223" i="12" s="1"/>
  <c r="L226" i="8"/>
  <c r="L225" i="12" s="1"/>
  <c r="L233" i="8"/>
  <c r="L232" i="12" s="1"/>
  <c r="L234" i="8"/>
  <c r="L233" i="12" s="1"/>
  <c r="L235" i="8"/>
  <c r="L234" i="12" s="1"/>
  <c r="L243" i="8"/>
  <c r="L242" i="12" s="1"/>
  <c r="L246" i="8"/>
  <c r="L245" i="12" s="1"/>
  <c r="L249" i="8"/>
  <c r="L248" i="12" s="1"/>
  <c r="L250" i="8"/>
  <c r="L249" i="12" s="1"/>
  <c r="L257" i="8"/>
  <c r="L256" i="12" s="1"/>
  <c r="L259" i="8"/>
  <c r="L258" i="12" s="1"/>
  <c r="L263" i="8"/>
  <c r="L262" i="12" s="1"/>
  <c r="L269" i="8"/>
  <c r="L268" i="12" s="1"/>
  <c r="L274" i="8"/>
  <c r="L273" i="12" s="1"/>
  <c r="L275" i="8"/>
  <c r="L274" i="12" s="1"/>
  <c r="L276" i="8"/>
  <c r="L275" i="12" s="1"/>
  <c r="L278" i="8"/>
  <c r="L277" i="12" s="1"/>
  <c r="L282" i="8"/>
  <c r="L281" i="12" s="1"/>
  <c r="L284" i="8"/>
  <c r="L283" i="12" s="1"/>
  <c r="L287" i="8"/>
  <c r="L286" i="12" s="1"/>
  <c r="L288" i="8"/>
  <c r="L287" i="12" s="1"/>
  <c r="L293" i="8"/>
  <c r="L292" i="12" s="1"/>
  <c r="L294" i="8"/>
  <c r="L293" i="12" s="1"/>
  <c r="L298" i="8"/>
  <c r="L297" i="12" s="1"/>
  <c r="L301" i="8"/>
  <c r="L300" i="12" s="1"/>
  <c r="L302" i="8"/>
  <c r="L301" i="12" s="1"/>
  <c r="L308" i="8"/>
  <c r="L307" i="12" s="1"/>
  <c r="L309" i="8"/>
  <c r="L308" i="12" s="1"/>
  <c r="L311" i="8"/>
  <c r="L310" i="12" s="1"/>
  <c r="L312" i="8"/>
  <c r="L311" i="12" s="1"/>
  <c r="L317" i="8"/>
  <c r="L316" i="12" s="1"/>
  <c r="L319" i="8"/>
  <c r="L318" i="12" s="1"/>
  <c r="L320" i="8"/>
  <c r="L319" i="12" s="1"/>
  <c r="L321" i="8"/>
  <c r="L320" i="12" s="1"/>
  <c r="L334" i="8"/>
  <c r="L333" i="12" s="1"/>
  <c r="L336" i="8"/>
  <c r="L335" i="12" s="1"/>
  <c r="L203" i="8"/>
  <c r="L202" i="12" s="1"/>
  <c r="L204" i="8"/>
  <c r="L203" i="12" s="1"/>
  <c r="L242" i="8"/>
  <c r="L241" i="12" s="1"/>
  <c r="L316" i="8"/>
  <c r="L315" i="12" s="1"/>
  <c r="L324" i="8"/>
  <c r="L323" i="12" s="1"/>
  <c r="L331" i="8"/>
  <c r="L330" i="12" s="1"/>
  <c r="L332" i="8"/>
  <c r="L331" i="12" s="1"/>
  <c r="L337" i="8"/>
  <c r="L336" i="12" s="1"/>
  <c r="L338" i="8"/>
  <c r="L337" i="12" s="1"/>
  <c r="L356" i="8"/>
  <c r="L355" i="12" s="1"/>
  <c r="L366" i="8"/>
  <c r="L365" i="12" s="1"/>
  <c r="L49" i="8"/>
  <c r="L48" i="12" s="1"/>
  <c r="L176" i="8"/>
  <c r="L175" i="12" s="1"/>
  <c r="L197" i="8"/>
  <c r="L196" i="12" s="1"/>
  <c r="L198" i="8"/>
  <c r="L197" i="12" s="1"/>
  <c r="L252" i="8"/>
  <c r="L251" i="12" s="1"/>
  <c r="L305" i="8"/>
  <c r="L304" i="12" s="1"/>
  <c r="L314" i="8"/>
  <c r="L313" i="12" s="1"/>
  <c r="L315" i="8"/>
  <c r="L314" i="12" s="1"/>
  <c r="L353" i="8"/>
  <c r="L352" i="12" s="1"/>
  <c r="L355" i="8"/>
  <c r="L354" i="12" s="1"/>
  <c r="L358" i="8"/>
  <c r="L357" i="12" s="1"/>
  <c r="L359" i="8"/>
  <c r="L358" i="12" s="1"/>
  <c r="L364" i="8"/>
  <c r="L363" i="12" s="1"/>
  <c r="L73" i="8"/>
  <c r="L72" i="12" s="1"/>
  <c r="L133" i="8"/>
  <c r="L132" i="12" s="1"/>
  <c r="L186" i="8"/>
  <c r="L185" i="12" s="1"/>
  <c r="L218" i="8"/>
  <c r="L217" i="12" s="1"/>
  <c r="L221" i="8"/>
  <c r="L220" i="12" s="1"/>
  <c r="L245" i="8"/>
  <c r="L244" i="12" s="1"/>
  <c r="L295" i="8"/>
  <c r="L294" i="12" s="1"/>
  <c r="L306" i="8"/>
  <c r="L305" i="12" s="1"/>
  <c r="L344" i="8"/>
  <c r="L343" i="12" s="1"/>
  <c r="L348" i="8"/>
  <c r="L347" i="12" s="1"/>
  <c r="L350" i="8"/>
  <c r="L349" i="12" s="1"/>
  <c r="L352" i="8"/>
  <c r="L351" i="12" s="1"/>
  <c r="L354" i="8"/>
  <c r="L353" i="12" s="1"/>
  <c r="L367" i="8"/>
  <c r="L366" i="12" s="1"/>
  <c r="L279" i="8"/>
  <c r="L278" i="12" s="1"/>
  <c r="L299" i="8"/>
  <c r="L298" i="12" s="1"/>
  <c r="L304" i="8"/>
  <c r="L303" i="12" s="1"/>
  <c r="L370" i="8"/>
  <c r="L369" i="12" s="1"/>
  <c r="L207" i="8"/>
  <c r="L206" i="12" s="1"/>
  <c r="L325" i="8"/>
  <c r="L324" i="12" s="1"/>
  <c r="L347" i="8"/>
  <c r="L346" i="12" s="1"/>
  <c r="H6" i="8"/>
  <c r="BI7" i="10"/>
  <c r="J52" i="11"/>
  <c r="I300" i="11"/>
  <c r="I336" i="11"/>
  <c r="I122" i="11"/>
  <c r="I74" i="11"/>
  <c r="I12" i="11"/>
  <c r="I195" i="11"/>
  <c r="I145" i="11"/>
  <c r="I271" i="11"/>
  <c r="H271" i="11" s="1"/>
  <c r="I47" i="11"/>
  <c r="I101" i="11"/>
  <c r="I197" i="11"/>
  <c r="AV84" i="10"/>
  <c r="G32" i="10"/>
  <c r="H32" i="10"/>
  <c r="J41" i="10"/>
  <c r="K41" i="10"/>
  <c r="K45" i="10"/>
  <c r="J45" i="10"/>
  <c r="K55" i="10"/>
  <c r="J55" i="10"/>
  <c r="J72" i="10"/>
  <c r="K72" i="10"/>
  <c r="K76" i="10"/>
  <c r="J76" i="10"/>
  <c r="N10" i="10"/>
  <c r="M10" i="10"/>
  <c r="N91" i="10"/>
  <c r="M91" i="10"/>
  <c r="AC106" i="10"/>
  <c r="AD106" i="10"/>
  <c r="AI12" i="10"/>
  <c r="AJ12" i="10"/>
  <c r="AJ16" i="10"/>
  <c r="AI16" i="10"/>
  <c r="AI54" i="10"/>
  <c r="AJ54" i="10"/>
  <c r="AI123" i="10"/>
  <c r="AJ123" i="10"/>
  <c r="AO77" i="10"/>
  <c r="AP77" i="10"/>
  <c r="AP92" i="10"/>
  <c r="AO92" i="10"/>
  <c r="AV10" i="10"/>
  <c r="AW10" i="10"/>
  <c r="AV28" i="10"/>
  <c r="AW28" i="10"/>
  <c r="AW32" i="10"/>
  <c r="AV32" i="10"/>
  <c r="AW51" i="10"/>
  <c r="AV51" i="10"/>
  <c r="AW68" i="10"/>
  <c r="AV68" i="10"/>
  <c r="AW95" i="10"/>
  <c r="AV95" i="10"/>
  <c r="AV114" i="10"/>
  <c r="AW114" i="10"/>
  <c r="T99" i="11"/>
  <c r="T215" i="11"/>
  <c r="T267" i="11"/>
  <c r="T335" i="11"/>
  <c r="E337" i="8"/>
  <c r="E21" i="11"/>
  <c r="E29" i="11"/>
  <c r="E31" i="11"/>
  <c r="E51" i="11"/>
  <c r="E61" i="11"/>
  <c r="E67" i="11"/>
  <c r="E69" i="11"/>
  <c r="E75" i="11"/>
  <c r="E83" i="11"/>
  <c r="E91" i="11"/>
  <c r="E107" i="11"/>
  <c r="E109" i="11"/>
  <c r="E115" i="11"/>
  <c r="E133" i="11"/>
  <c r="E139" i="11"/>
  <c r="E151" i="11"/>
  <c r="E159" i="11"/>
  <c r="E173" i="11"/>
  <c r="E177" i="11"/>
  <c r="E181" i="11"/>
  <c r="E185" i="11"/>
  <c r="E209" i="11"/>
  <c r="E223" i="11"/>
  <c r="E225" i="11"/>
  <c r="E231" i="11"/>
  <c r="E239" i="11"/>
  <c r="E241" i="11"/>
  <c r="E263" i="11"/>
  <c r="E267" i="11"/>
  <c r="E269" i="11"/>
  <c r="E273" i="11"/>
  <c r="E303" i="11"/>
  <c r="E305" i="11"/>
  <c r="E317" i="11"/>
  <c r="E323" i="11"/>
  <c r="E337" i="11"/>
  <c r="E343" i="11"/>
  <c r="E347" i="11"/>
  <c r="E353" i="11"/>
  <c r="E359" i="11"/>
  <c r="E369" i="11"/>
  <c r="T8" i="11"/>
  <c r="T9" i="11"/>
  <c r="T13" i="11"/>
  <c r="T41" i="11"/>
  <c r="T42" i="11"/>
  <c r="T45" i="11"/>
  <c r="T61" i="11"/>
  <c r="T72" i="11"/>
  <c r="T77" i="11"/>
  <c r="T109" i="11"/>
  <c r="T113" i="11"/>
  <c r="T125" i="11"/>
  <c r="T136" i="11"/>
  <c r="T145" i="11"/>
  <c r="T152" i="11"/>
  <c r="T157" i="11"/>
  <c r="T173" i="11"/>
  <c r="T189" i="11"/>
  <c r="T205" i="11"/>
  <c r="T209" i="11"/>
  <c r="T216" i="11"/>
  <c r="T232" i="11"/>
  <c r="T233" i="11"/>
  <c r="T245" i="11"/>
  <c r="T265" i="11"/>
  <c r="T277" i="11"/>
  <c r="T289" i="11"/>
  <c r="T293" i="11"/>
  <c r="T305" i="11"/>
  <c r="T321" i="11"/>
  <c r="T325" i="11"/>
  <c r="T328" i="11"/>
  <c r="T337" i="11"/>
  <c r="T338" i="11"/>
  <c r="T357" i="11"/>
  <c r="T361" i="11"/>
  <c r="T369" i="11"/>
  <c r="X18" i="11"/>
  <c r="X20" i="11"/>
  <c r="X22" i="11"/>
  <c r="X24" i="11"/>
  <c r="H359" i="8"/>
  <c r="H57" i="8"/>
  <c r="J56" i="12"/>
  <c r="H56" i="12" s="1"/>
  <c r="AV105" i="10"/>
  <c r="AW105" i="10"/>
  <c r="G278" i="12"/>
  <c r="AL259" i="12"/>
  <c r="AL247" i="12"/>
  <c r="G221" i="12"/>
  <c r="AL99" i="12"/>
  <c r="Z91" i="12"/>
  <c r="Y92" i="8"/>
  <c r="Y91" i="12" s="1"/>
  <c r="AM7" i="8"/>
  <c r="BF8" i="10" s="1"/>
  <c r="AM8" i="8"/>
  <c r="AM9" i="8"/>
  <c r="AM11" i="8"/>
  <c r="BF12" i="10" s="1"/>
  <c r="AM15" i="8"/>
  <c r="AK15" i="8" s="1"/>
  <c r="AK14" i="12" s="1"/>
  <c r="AM25" i="8"/>
  <c r="AM10" i="8"/>
  <c r="BF11" i="10" s="1"/>
  <c r="AM13" i="8"/>
  <c r="AM16" i="8"/>
  <c r="BF17" i="10" s="1"/>
  <c r="AM19" i="8"/>
  <c r="AK19" i="8" s="1"/>
  <c r="AK18" i="12" s="1"/>
  <c r="AM27" i="8"/>
  <c r="AM37" i="8"/>
  <c r="BF38" i="10" s="1"/>
  <c r="AM43" i="8"/>
  <c r="AM46" i="8"/>
  <c r="AM20" i="8"/>
  <c r="BF21" i="10" s="1"/>
  <c r="AM24" i="8"/>
  <c r="AK24" i="8" s="1"/>
  <c r="AK23" i="12" s="1"/>
  <c r="AM28" i="8"/>
  <c r="AK28" i="8" s="1"/>
  <c r="AK27" i="12" s="1"/>
  <c r="AM29" i="8"/>
  <c r="AM30" i="8"/>
  <c r="BF31" i="10" s="1"/>
  <c r="AM36" i="8"/>
  <c r="AK36" i="8" s="1"/>
  <c r="AK35" i="12" s="1"/>
  <c r="AM38" i="8"/>
  <c r="AK38" i="8" s="1"/>
  <c r="AK37" i="12" s="1"/>
  <c r="AM45" i="8"/>
  <c r="BF46" i="10" s="1"/>
  <c r="AM47" i="8"/>
  <c r="AM49" i="8"/>
  <c r="BF50" i="10" s="1"/>
  <c r="AM52" i="8"/>
  <c r="AK52" i="8" s="1"/>
  <c r="AK51" i="12" s="1"/>
  <c r="AM55" i="8"/>
  <c r="AM59" i="8"/>
  <c r="BF60" i="10" s="1"/>
  <c r="AM60" i="8"/>
  <c r="AM63" i="8"/>
  <c r="BF64" i="10" s="1"/>
  <c r="AM69" i="8"/>
  <c r="AM75" i="8"/>
  <c r="AM78" i="8"/>
  <c r="AM81" i="8"/>
  <c r="AK81" i="8" s="1"/>
  <c r="AK80" i="12" s="1"/>
  <c r="AM82" i="8"/>
  <c r="AM12" i="8"/>
  <c r="AM22" i="8"/>
  <c r="AM31" i="8"/>
  <c r="AK31" i="8" s="1"/>
  <c r="AK30" i="12" s="1"/>
  <c r="AM35" i="8"/>
  <c r="AM39" i="8"/>
  <c r="BF40" i="10" s="1"/>
  <c r="AM40" i="8"/>
  <c r="AK40" i="8" s="1"/>
  <c r="AK39" i="12" s="1"/>
  <c r="AM42" i="8"/>
  <c r="AK42" i="8" s="1"/>
  <c r="AK41" i="12" s="1"/>
  <c r="AM50" i="8"/>
  <c r="AM61" i="8"/>
  <c r="AM62" i="8"/>
  <c r="AM64" i="8"/>
  <c r="AM66" i="8"/>
  <c r="AM67" i="8"/>
  <c r="BF68" i="10" s="1"/>
  <c r="AM70" i="8"/>
  <c r="AM71" i="8"/>
  <c r="BF72" i="10" s="1"/>
  <c r="AM73" i="8"/>
  <c r="AM77" i="8"/>
  <c r="AM79" i="8"/>
  <c r="AM80" i="8"/>
  <c r="AM83" i="8"/>
  <c r="AM86" i="8"/>
  <c r="AM88" i="8"/>
  <c r="AM89" i="8"/>
  <c r="AK89" i="8" s="1"/>
  <c r="AK88" i="12" s="1"/>
  <c r="AM90" i="8"/>
  <c r="AM17" i="8"/>
  <c r="AM18" i="8"/>
  <c r="AM23" i="8"/>
  <c r="AK23" i="8" s="1"/>
  <c r="AK22" i="12" s="1"/>
  <c r="AM32" i="8"/>
  <c r="AM51" i="8"/>
  <c r="AK51" i="8" s="1"/>
  <c r="AK50" i="12" s="1"/>
  <c r="AM53" i="8"/>
  <c r="BF54" i="10" s="1"/>
  <c r="AM54" i="8"/>
  <c r="AK54" i="8" s="1"/>
  <c r="AK53" i="12" s="1"/>
  <c r="AM58" i="8"/>
  <c r="AM96" i="8"/>
  <c r="AM100" i="8"/>
  <c r="AM101" i="8"/>
  <c r="AK101" i="8" s="1"/>
  <c r="AK100" i="12" s="1"/>
  <c r="AM107" i="8"/>
  <c r="AM124" i="8"/>
  <c r="AM125" i="8"/>
  <c r="AM124" i="12" s="1"/>
  <c r="AM127" i="8"/>
  <c r="AK127" i="8" s="1"/>
  <c r="AK126" i="12" s="1"/>
  <c r="AM128" i="8"/>
  <c r="AM131" i="8"/>
  <c r="BF132" i="10" s="1"/>
  <c r="AM132" i="8"/>
  <c r="AM131" i="12" s="1"/>
  <c r="AM133" i="8"/>
  <c r="AK133" i="8" s="1"/>
  <c r="AK132" i="12" s="1"/>
  <c r="AM134" i="8"/>
  <c r="AM133" i="12" s="1"/>
  <c r="AM136" i="8"/>
  <c r="AM139" i="8"/>
  <c r="AM138" i="12" s="1"/>
  <c r="AM145" i="8"/>
  <c r="AM144" i="12" s="1"/>
  <c r="AM151" i="8"/>
  <c r="AM150" i="12" s="1"/>
  <c r="AM21" i="8"/>
  <c r="BF22" i="10" s="1"/>
  <c r="AM26" i="8"/>
  <c r="BF27" i="10" s="1"/>
  <c r="AM34" i="8"/>
  <c r="BF35" i="10" s="1"/>
  <c r="AM68" i="8"/>
  <c r="AM74" i="8"/>
  <c r="AM73" i="12" s="1"/>
  <c r="AM93" i="8"/>
  <c r="AK93" i="8" s="1"/>
  <c r="AK92" i="12" s="1"/>
  <c r="AM94" i="8"/>
  <c r="AK94" i="8" s="1"/>
  <c r="AK93" i="12" s="1"/>
  <c r="AM98" i="8"/>
  <c r="AM102" i="8"/>
  <c r="AM103" i="8"/>
  <c r="AM111" i="8"/>
  <c r="AK111" i="8" s="1"/>
  <c r="AK110" i="12" s="1"/>
  <c r="AM118" i="8"/>
  <c r="AM121" i="8"/>
  <c r="BF122" i="10" s="1"/>
  <c r="AM123" i="8"/>
  <c r="AM126" i="8"/>
  <c r="AK126" i="8" s="1"/>
  <c r="AK125" i="12" s="1"/>
  <c r="AM130" i="8"/>
  <c r="AM138" i="8"/>
  <c r="AM137" i="12" s="1"/>
  <c r="AM140" i="8"/>
  <c r="AM139" i="12" s="1"/>
  <c r="AM142" i="8"/>
  <c r="AM141" i="12" s="1"/>
  <c r="AM146" i="8"/>
  <c r="AM145" i="12" s="1"/>
  <c r="AM41" i="8"/>
  <c r="BF42" i="10" s="1"/>
  <c r="AM57" i="8"/>
  <c r="AM85" i="8"/>
  <c r="AK85" i="8" s="1"/>
  <c r="AK84" i="12" s="1"/>
  <c r="AM91" i="8"/>
  <c r="AM109" i="8"/>
  <c r="AM110" i="8"/>
  <c r="AM122" i="8"/>
  <c r="AM129" i="8"/>
  <c r="BF130" i="10" s="1"/>
  <c r="AM135" i="8"/>
  <c r="AM134" i="12" s="1"/>
  <c r="AM143" i="8"/>
  <c r="AM142" i="12" s="1"/>
  <c r="AM148" i="8"/>
  <c r="AM147" i="12" s="1"/>
  <c r="AM154" i="8"/>
  <c r="AM153" i="12" s="1"/>
  <c r="AM158" i="8"/>
  <c r="AM157" i="12" s="1"/>
  <c r="AM161" i="8"/>
  <c r="AM160" i="12" s="1"/>
  <c r="AM163" i="8"/>
  <c r="AM162" i="12" s="1"/>
  <c r="AM169" i="8"/>
  <c r="AM168" i="12" s="1"/>
  <c r="AM174" i="8"/>
  <c r="AM173" i="12" s="1"/>
  <c r="AM176" i="8"/>
  <c r="AM175" i="12" s="1"/>
  <c r="AM180" i="8"/>
  <c r="AM179" i="12" s="1"/>
  <c r="AM183" i="8"/>
  <c r="AM182" i="12" s="1"/>
  <c r="AM184" i="8"/>
  <c r="AM183" i="12" s="1"/>
  <c r="AM189" i="8"/>
  <c r="AM188" i="12" s="1"/>
  <c r="AM197" i="8"/>
  <c r="AM196" i="12" s="1"/>
  <c r="AM198" i="8"/>
  <c r="AM197" i="12" s="1"/>
  <c r="AM201" i="8"/>
  <c r="AM200" i="12" s="1"/>
  <c r="AM202" i="8"/>
  <c r="AM201" i="12" s="1"/>
  <c r="AM211" i="8"/>
  <c r="AM210" i="12" s="1"/>
  <c r="AM216" i="8"/>
  <c r="AM215" i="12" s="1"/>
  <c r="AM217" i="8"/>
  <c r="AM216" i="12" s="1"/>
  <c r="AM218" i="8"/>
  <c r="AM217" i="12" s="1"/>
  <c r="AM221" i="8"/>
  <c r="AM220" i="12" s="1"/>
  <c r="AM223" i="8"/>
  <c r="AM224" i="8"/>
  <c r="AM223" i="12" s="1"/>
  <c r="AM229" i="8"/>
  <c r="AM228" i="12" s="1"/>
  <c r="AM235" i="8"/>
  <c r="AM234" i="12" s="1"/>
  <c r="AM236" i="8"/>
  <c r="AM235" i="12" s="1"/>
  <c r="AM237" i="8"/>
  <c r="AM242" i="8"/>
  <c r="AM241" i="12" s="1"/>
  <c r="AM245" i="8"/>
  <c r="AM244" i="12" s="1"/>
  <c r="AM248" i="8"/>
  <c r="AM247" i="12" s="1"/>
  <c r="AM251" i="8"/>
  <c r="AM250" i="12" s="1"/>
  <c r="AM259" i="8"/>
  <c r="AM258" i="12" s="1"/>
  <c r="AM260" i="8"/>
  <c r="AM259" i="12" s="1"/>
  <c r="AM262" i="8"/>
  <c r="AM261" i="12" s="1"/>
  <c r="AM267" i="8"/>
  <c r="AM266" i="12" s="1"/>
  <c r="AM14" i="8"/>
  <c r="AM56" i="8"/>
  <c r="AK56" i="8" s="1"/>
  <c r="AK55" i="12" s="1"/>
  <c r="AM72" i="8"/>
  <c r="AM84" i="8"/>
  <c r="AM92" i="8"/>
  <c r="AM97" i="8"/>
  <c r="AM106" i="8"/>
  <c r="AM113" i="8"/>
  <c r="AM115" i="8"/>
  <c r="AM116" i="8"/>
  <c r="AK116" i="8" s="1"/>
  <c r="AK115" i="12" s="1"/>
  <c r="AM119" i="8"/>
  <c r="AM144" i="8"/>
  <c r="AM143" i="12" s="1"/>
  <c r="AM149" i="8"/>
  <c r="AM148" i="12" s="1"/>
  <c r="AM153" i="8"/>
  <c r="AM152" i="12" s="1"/>
  <c r="AM156" i="8"/>
  <c r="AM155" i="12" s="1"/>
  <c r="AM157" i="8"/>
  <c r="AM156" i="12" s="1"/>
  <c r="AM166" i="8"/>
  <c r="AM165" i="12" s="1"/>
  <c r="AM179" i="8"/>
  <c r="AM178" i="12" s="1"/>
  <c r="AM182" i="8"/>
  <c r="AM181" i="12" s="1"/>
  <c r="AM188" i="8"/>
  <c r="AM187" i="12" s="1"/>
  <c r="AM194" i="8"/>
  <c r="AM193" i="12" s="1"/>
  <c r="AM199" i="8"/>
  <c r="AM198" i="12" s="1"/>
  <c r="AM200" i="8"/>
  <c r="AM199" i="12" s="1"/>
  <c r="AM204" i="8"/>
  <c r="AM203" i="12" s="1"/>
  <c r="AM212" i="8"/>
  <c r="AM211" i="12" s="1"/>
  <c r="AM215" i="8"/>
  <c r="AM214" i="12" s="1"/>
  <c r="AM227" i="8"/>
  <c r="AM228" i="8"/>
  <c r="AM227" i="12" s="1"/>
  <c r="AM230" i="8"/>
  <c r="AM229" i="12" s="1"/>
  <c r="AM247" i="8"/>
  <c r="AM246" i="12" s="1"/>
  <c r="AM254" i="8"/>
  <c r="AM253" i="12" s="1"/>
  <c r="AM255" i="8"/>
  <c r="AM254" i="12" s="1"/>
  <c r="AM256" i="8"/>
  <c r="AK256" i="8" s="1"/>
  <c r="AK255" i="12" s="1"/>
  <c r="AM258" i="8"/>
  <c r="AM257" i="12" s="1"/>
  <c r="AM266" i="8"/>
  <c r="AM265" i="12" s="1"/>
  <c r="AM269" i="8"/>
  <c r="AM268" i="12" s="1"/>
  <c r="AM274" i="8"/>
  <c r="AM273" i="12" s="1"/>
  <c r="AM275" i="8"/>
  <c r="AM274" i="12" s="1"/>
  <c r="AM278" i="8"/>
  <c r="AM277" i="12" s="1"/>
  <c r="AM279" i="8"/>
  <c r="AM278" i="12" s="1"/>
  <c r="AM281" i="8"/>
  <c r="AK281" i="8" s="1"/>
  <c r="AK280" i="12" s="1"/>
  <c r="AM285" i="8"/>
  <c r="AM284" i="12" s="1"/>
  <c r="AM292" i="8"/>
  <c r="AM291" i="12" s="1"/>
  <c r="N6" i="8"/>
  <c r="N5" i="12" s="1"/>
  <c r="N7" i="8"/>
  <c r="N6" i="12" s="1"/>
  <c r="N14" i="8"/>
  <c r="N13" i="12" s="1"/>
  <c r="N21" i="8"/>
  <c r="N20" i="12" s="1"/>
  <c r="N23" i="8"/>
  <c r="N22" i="12" s="1"/>
  <c r="N26" i="8"/>
  <c r="N25" i="12" s="1"/>
  <c r="N11" i="8"/>
  <c r="N10" i="12" s="1"/>
  <c r="N16" i="8"/>
  <c r="N15" i="12" s="1"/>
  <c r="N18" i="8"/>
  <c r="N17" i="12" s="1"/>
  <c r="N20" i="8"/>
  <c r="N19" i="12" s="1"/>
  <c r="N24" i="8"/>
  <c r="N23" i="12" s="1"/>
  <c r="N37" i="8"/>
  <c r="N36" i="12" s="1"/>
  <c r="N39" i="8"/>
  <c r="N38" i="12" s="1"/>
  <c r="N42" i="8"/>
  <c r="N41" i="12" s="1"/>
  <c r="N8" i="8"/>
  <c r="N7" i="12" s="1"/>
  <c r="N9" i="8"/>
  <c r="N8" i="12" s="1"/>
  <c r="N13" i="8"/>
  <c r="N12" i="12" s="1"/>
  <c r="N17" i="8"/>
  <c r="N16" i="12" s="1"/>
  <c r="N29" i="8"/>
  <c r="N28" i="12" s="1"/>
  <c r="N33" i="8"/>
  <c r="N32" i="12" s="1"/>
  <c r="N34" i="8"/>
  <c r="N33" i="12" s="1"/>
  <c r="N38" i="8"/>
  <c r="N37" i="12" s="1"/>
  <c r="N40" i="8"/>
  <c r="N39" i="12" s="1"/>
  <c r="N43" i="8"/>
  <c r="N42" i="12" s="1"/>
  <c r="N22" i="8"/>
  <c r="N21" i="12" s="1"/>
  <c r="N25" i="8"/>
  <c r="N24" i="12" s="1"/>
  <c r="N28" i="8"/>
  <c r="N27" i="12" s="1"/>
  <c r="N31" i="8"/>
  <c r="N30" i="12" s="1"/>
  <c r="N45" i="8"/>
  <c r="N44" i="12" s="1"/>
  <c r="N46" i="8"/>
  <c r="N45" i="12" s="1"/>
  <c r="N48" i="8"/>
  <c r="N47" i="12" s="1"/>
  <c r="N49" i="8"/>
  <c r="N48" i="12" s="1"/>
  <c r="N50" i="8"/>
  <c r="N49" i="12" s="1"/>
  <c r="N53" i="8"/>
  <c r="N52" i="12" s="1"/>
  <c r="N56" i="8"/>
  <c r="N55" i="12" s="1"/>
  <c r="N59" i="8"/>
  <c r="N58" i="12" s="1"/>
  <c r="N60" i="8"/>
  <c r="N59" i="12" s="1"/>
  <c r="N66" i="8"/>
  <c r="N65" i="12" s="1"/>
  <c r="N71" i="8"/>
  <c r="N70" i="12" s="1"/>
  <c r="N74" i="8"/>
  <c r="N73" i="12" s="1"/>
  <c r="N75" i="8"/>
  <c r="N74" i="12" s="1"/>
  <c r="N76" i="8"/>
  <c r="N75" i="12" s="1"/>
  <c r="N77" i="8"/>
  <c r="N76" i="12" s="1"/>
  <c r="N84" i="8"/>
  <c r="N83" i="12" s="1"/>
  <c r="N86" i="8"/>
  <c r="N85" i="12" s="1"/>
  <c r="N87" i="8"/>
  <c r="N86" i="12" s="1"/>
  <c r="N90" i="8"/>
  <c r="N89" i="12" s="1"/>
  <c r="N15" i="8"/>
  <c r="N14" i="12" s="1"/>
  <c r="N19" i="8"/>
  <c r="N18" i="12" s="1"/>
  <c r="N35" i="8"/>
  <c r="N34" i="12" s="1"/>
  <c r="N55" i="8"/>
  <c r="N54" i="12" s="1"/>
  <c r="N58" i="8"/>
  <c r="N57" i="12" s="1"/>
  <c r="N62" i="8"/>
  <c r="N61" i="12" s="1"/>
  <c r="N67" i="8"/>
  <c r="N66" i="12" s="1"/>
  <c r="N68" i="8"/>
  <c r="N67" i="12" s="1"/>
  <c r="N69" i="8"/>
  <c r="N68" i="12" s="1"/>
  <c r="N73" i="8"/>
  <c r="N72" i="12" s="1"/>
  <c r="N81" i="8"/>
  <c r="N80" i="12" s="1"/>
  <c r="N83" i="8"/>
  <c r="N82" i="12" s="1"/>
  <c r="N91" i="8"/>
  <c r="N90" i="12" s="1"/>
  <c r="N93" i="8"/>
  <c r="N92" i="12" s="1"/>
  <c r="N10" i="8"/>
  <c r="N9" i="12" s="1"/>
  <c r="N30" i="8"/>
  <c r="N29" i="12" s="1"/>
  <c r="N47" i="8"/>
  <c r="N46" i="12" s="1"/>
  <c r="N51" i="8"/>
  <c r="N50" i="12" s="1"/>
  <c r="N52" i="8"/>
  <c r="N51" i="12" s="1"/>
  <c r="N65" i="8"/>
  <c r="N64" i="12" s="1"/>
  <c r="N89" i="8"/>
  <c r="N88" i="12" s="1"/>
  <c r="N99" i="8"/>
  <c r="N98" i="12" s="1"/>
  <c r="N100" i="8"/>
  <c r="N99" i="12" s="1"/>
  <c r="N107" i="8"/>
  <c r="N106" i="12" s="1"/>
  <c r="N108" i="8"/>
  <c r="N107" i="12" s="1"/>
  <c r="N114" i="8"/>
  <c r="N113" i="12" s="1"/>
  <c r="N115" i="8"/>
  <c r="N114" i="12" s="1"/>
  <c r="N116" i="8"/>
  <c r="N115" i="12" s="1"/>
  <c r="N125" i="8"/>
  <c r="N124" i="12" s="1"/>
  <c r="N133" i="8"/>
  <c r="N132" i="12" s="1"/>
  <c r="N134" i="8"/>
  <c r="N133" i="12" s="1"/>
  <c r="N138" i="8"/>
  <c r="N137" i="12" s="1"/>
  <c r="N144" i="8"/>
  <c r="N143" i="12" s="1"/>
  <c r="N145" i="8"/>
  <c r="N144" i="12" s="1"/>
  <c r="N146" i="8"/>
  <c r="N145" i="12" s="1"/>
  <c r="N147" i="8"/>
  <c r="N146" i="12" s="1"/>
  <c r="N148" i="8"/>
  <c r="N147" i="12" s="1"/>
  <c r="N150" i="8"/>
  <c r="N149" i="12" s="1"/>
  <c r="N151" i="8"/>
  <c r="N150" i="12" s="1"/>
  <c r="N27" i="8"/>
  <c r="N26" i="12" s="1"/>
  <c r="N85" i="8"/>
  <c r="N84" i="12" s="1"/>
  <c r="N88" i="8"/>
  <c r="N87" i="12" s="1"/>
  <c r="N92" i="8"/>
  <c r="N91" i="12" s="1"/>
  <c r="N97" i="8"/>
  <c r="N96" i="12" s="1"/>
  <c r="N101" i="8"/>
  <c r="N100" i="12" s="1"/>
  <c r="N102" i="8"/>
  <c r="N101" i="12" s="1"/>
  <c r="N106" i="8"/>
  <c r="N105" i="12" s="1"/>
  <c r="N109" i="8"/>
  <c r="N108" i="12" s="1"/>
  <c r="N111" i="8"/>
  <c r="N110" i="12" s="1"/>
  <c r="N126" i="8"/>
  <c r="N125" i="12" s="1"/>
  <c r="N132" i="8"/>
  <c r="N131" i="12" s="1"/>
  <c r="N136" i="8"/>
  <c r="N135" i="12" s="1"/>
  <c r="N137" i="8"/>
  <c r="N136" i="12" s="1"/>
  <c r="N152" i="8"/>
  <c r="N151" i="12" s="1"/>
  <c r="N41" i="8"/>
  <c r="N40" i="12" s="1"/>
  <c r="N57" i="8"/>
  <c r="N56" i="12" s="1"/>
  <c r="N70" i="8"/>
  <c r="N69" i="12" s="1"/>
  <c r="N78" i="8"/>
  <c r="N77" i="12" s="1"/>
  <c r="N80" i="8"/>
  <c r="N79" i="12" s="1"/>
  <c r="N94" i="8"/>
  <c r="N93" i="12" s="1"/>
  <c r="N96" i="8"/>
  <c r="N95" i="12" s="1"/>
  <c r="N98" i="8"/>
  <c r="N97" i="12" s="1"/>
  <c r="N104" i="8"/>
  <c r="N103" i="12" s="1"/>
  <c r="N105" i="8"/>
  <c r="N104" i="12" s="1"/>
  <c r="N122" i="8"/>
  <c r="N121" i="12" s="1"/>
  <c r="N124" i="8"/>
  <c r="N123" i="12" s="1"/>
  <c r="N128" i="8"/>
  <c r="N127" i="12" s="1"/>
  <c r="N153" i="8"/>
  <c r="N152" i="12" s="1"/>
  <c r="N154" i="8"/>
  <c r="N153" i="12" s="1"/>
  <c r="N159" i="8"/>
  <c r="N158" i="12" s="1"/>
  <c r="N162" i="8"/>
  <c r="N161" i="12" s="1"/>
  <c r="N164" i="8"/>
  <c r="N163" i="12" s="1"/>
  <c r="N169" i="8"/>
  <c r="N168" i="12" s="1"/>
  <c r="N174" i="8"/>
  <c r="N173" i="12" s="1"/>
  <c r="N180" i="8"/>
  <c r="N179" i="12" s="1"/>
  <c r="N185" i="8"/>
  <c r="N184" i="12" s="1"/>
  <c r="N187" i="8"/>
  <c r="N186" i="12" s="1"/>
  <c r="N188" i="8"/>
  <c r="N187" i="12" s="1"/>
  <c r="N193" i="8"/>
  <c r="N192" i="12" s="1"/>
  <c r="N194" i="8"/>
  <c r="N193" i="12" s="1"/>
  <c r="N210" i="8"/>
  <c r="N209" i="12" s="1"/>
  <c r="N211" i="8"/>
  <c r="N210" i="12" s="1"/>
  <c r="N213" i="8"/>
  <c r="N212" i="12" s="1"/>
  <c r="N220" i="8"/>
  <c r="N219" i="12" s="1"/>
  <c r="N221" i="8"/>
  <c r="N220" i="12" s="1"/>
  <c r="N222" i="8"/>
  <c r="N221" i="12" s="1"/>
  <c r="N225" i="8"/>
  <c r="N224" i="12" s="1"/>
  <c r="N226" i="8"/>
  <c r="N225" i="12" s="1"/>
  <c r="N227" i="8"/>
  <c r="N226" i="12" s="1"/>
  <c r="N233" i="8"/>
  <c r="N232" i="12" s="1"/>
  <c r="N238" i="8"/>
  <c r="N237" i="12" s="1"/>
  <c r="N240" i="8"/>
  <c r="N239" i="12" s="1"/>
  <c r="N243" i="8"/>
  <c r="N242" i="12" s="1"/>
  <c r="N246" i="8"/>
  <c r="N245" i="12" s="1"/>
  <c r="N249" i="8"/>
  <c r="N248" i="12" s="1"/>
  <c r="N252" i="8"/>
  <c r="N251" i="12" s="1"/>
  <c r="N261" i="8"/>
  <c r="N260" i="12" s="1"/>
  <c r="N263" i="8"/>
  <c r="N262" i="12" s="1"/>
  <c r="N270" i="8"/>
  <c r="N269" i="12" s="1"/>
  <c r="N32" i="8"/>
  <c r="N31" i="12" s="1"/>
  <c r="N79" i="8"/>
  <c r="N78" i="12" s="1"/>
  <c r="N110" i="8"/>
  <c r="N109" i="12" s="1"/>
  <c r="N117" i="8"/>
  <c r="N116" i="12" s="1"/>
  <c r="N121" i="8"/>
  <c r="N120" i="12" s="1"/>
  <c r="N127" i="8"/>
  <c r="N126" i="12" s="1"/>
  <c r="N135" i="8"/>
  <c r="N134" i="12" s="1"/>
  <c r="N141" i="8"/>
  <c r="N140" i="12" s="1"/>
  <c r="N156" i="8"/>
  <c r="N155" i="12" s="1"/>
  <c r="N158" i="8"/>
  <c r="N157" i="12" s="1"/>
  <c r="N160" i="8"/>
  <c r="N159" i="12" s="1"/>
  <c r="N163" i="8"/>
  <c r="N162" i="12" s="1"/>
  <c r="N165" i="8"/>
  <c r="N164" i="12" s="1"/>
  <c r="N170" i="8"/>
  <c r="N169" i="12" s="1"/>
  <c r="N176" i="8"/>
  <c r="N175" i="12" s="1"/>
  <c r="N177" i="8"/>
  <c r="N176" i="12" s="1"/>
  <c r="N183" i="8"/>
  <c r="N182" i="12" s="1"/>
  <c r="N186" i="8"/>
  <c r="N185" i="12" s="1"/>
  <c r="N197" i="8"/>
  <c r="N196" i="12" s="1"/>
  <c r="N198" i="8"/>
  <c r="N197" i="12" s="1"/>
  <c r="N199" i="8"/>
  <c r="N198" i="12" s="1"/>
  <c r="N201" i="8"/>
  <c r="N200" i="12" s="1"/>
  <c r="N203" i="8"/>
  <c r="N202" i="12" s="1"/>
  <c r="N204" i="8"/>
  <c r="N203" i="12" s="1"/>
  <c r="N205" i="8"/>
  <c r="N204" i="12" s="1"/>
  <c r="N207" i="8"/>
  <c r="N206" i="12" s="1"/>
  <c r="N212" i="8"/>
  <c r="N211" i="12" s="1"/>
  <c r="N214" i="8"/>
  <c r="N213" i="12" s="1"/>
  <c r="N216" i="8"/>
  <c r="N215" i="12" s="1"/>
  <c r="N218" i="8"/>
  <c r="N217" i="12" s="1"/>
  <c r="N219" i="8"/>
  <c r="N218" i="12" s="1"/>
  <c r="N224" i="8"/>
  <c r="N223" i="12" s="1"/>
  <c r="N235" i="8"/>
  <c r="N234" i="12" s="1"/>
  <c r="N237" i="8"/>
  <c r="N236" i="12" s="1"/>
  <c r="N242" i="8"/>
  <c r="N241" i="12" s="1"/>
  <c r="N245" i="8"/>
  <c r="N244" i="12" s="1"/>
  <c r="N250" i="8"/>
  <c r="N249" i="12" s="1"/>
  <c r="N255" i="8"/>
  <c r="N254" i="12" s="1"/>
  <c r="N257" i="8"/>
  <c r="N256" i="12" s="1"/>
  <c r="N262" i="8"/>
  <c r="N261" i="12" s="1"/>
  <c r="N267" i="8"/>
  <c r="N266" i="12" s="1"/>
  <c r="N269" i="8"/>
  <c r="N268" i="12" s="1"/>
  <c r="N272" i="8"/>
  <c r="N271" i="12" s="1"/>
  <c r="N273" i="8"/>
  <c r="N272" i="12" s="1"/>
  <c r="N274" i="8"/>
  <c r="N273" i="12" s="1"/>
  <c r="N284" i="8"/>
  <c r="N283" i="12" s="1"/>
  <c r="N292" i="8"/>
  <c r="N291" i="12" s="1"/>
  <c r="N293" i="8"/>
  <c r="N292" i="12" s="1"/>
  <c r="F21" i="8"/>
  <c r="F20" i="12" s="1"/>
  <c r="F8" i="8"/>
  <c r="F15" i="8"/>
  <c r="F14" i="12" s="1"/>
  <c r="F22" i="8"/>
  <c r="F21" i="12" s="1"/>
  <c r="F30" i="8"/>
  <c r="F29" i="12" s="1"/>
  <c r="F39" i="8"/>
  <c r="F42" i="8"/>
  <c r="F16" i="8"/>
  <c r="F15" i="12" s="1"/>
  <c r="E15" i="12" s="1"/>
  <c r="F24" i="8"/>
  <c r="F23" i="12" s="1"/>
  <c r="E23" i="12" s="1"/>
  <c r="F25" i="8"/>
  <c r="F24" i="12" s="1"/>
  <c r="E24" i="12" s="1"/>
  <c r="F26" i="8"/>
  <c r="F38" i="8"/>
  <c r="E38" i="8" s="1"/>
  <c r="F40" i="8"/>
  <c r="F39" i="12" s="1"/>
  <c r="F17" i="8"/>
  <c r="F16" i="12" s="1"/>
  <c r="F23" i="8"/>
  <c r="F32" i="8"/>
  <c r="F31" i="12" s="1"/>
  <c r="E31" i="12" s="1"/>
  <c r="F36" i="8"/>
  <c r="E36" i="8" s="1"/>
  <c r="F44" i="8"/>
  <c r="F43" i="12" s="1"/>
  <c r="F47" i="8"/>
  <c r="F49" i="8"/>
  <c r="F48" i="12" s="1"/>
  <c r="F51" i="8"/>
  <c r="F50" i="12" s="1"/>
  <c r="F56" i="8"/>
  <c r="F55" i="12" s="1"/>
  <c r="F66" i="8"/>
  <c r="F65" i="12" s="1"/>
  <c r="F71" i="8"/>
  <c r="F70" i="12" s="1"/>
  <c r="F79" i="8"/>
  <c r="F78" i="12" s="1"/>
  <c r="F81" i="8"/>
  <c r="F82" i="8"/>
  <c r="F81" i="12" s="1"/>
  <c r="F83" i="8"/>
  <c r="F82" i="12" s="1"/>
  <c r="E82" i="12" s="1"/>
  <c r="F84" i="8"/>
  <c r="F83" i="12" s="1"/>
  <c r="F87" i="8"/>
  <c r="F89" i="8"/>
  <c r="F7" i="8"/>
  <c r="F6" i="12" s="1"/>
  <c r="F27" i="8"/>
  <c r="E27" i="8" s="1"/>
  <c r="F28" i="8"/>
  <c r="F29" i="8"/>
  <c r="F28" i="12" s="1"/>
  <c r="F34" i="8"/>
  <c r="F33" i="12" s="1"/>
  <c r="F43" i="8"/>
  <c r="F42" i="12" s="1"/>
  <c r="F46" i="8"/>
  <c r="F48" i="8"/>
  <c r="F47" i="12" s="1"/>
  <c r="F50" i="8"/>
  <c r="E50" i="8" s="1"/>
  <c r="F52" i="8"/>
  <c r="F51" i="12" s="1"/>
  <c r="F55" i="8"/>
  <c r="F54" i="12" s="1"/>
  <c r="F57" i="8"/>
  <c r="F56" i="12" s="1"/>
  <c r="F59" i="8"/>
  <c r="F58" i="12" s="1"/>
  <c r="F60" i="8"/>
  <c r="F59" i="12" s="1"/>
  <c r="E59" i="12" s="1"/>
  <c r="F62" i="8"/>
  <c r="F61" i="12" s="1"/>
  <c r="F73" i="8"/>
  <c r="F72" i="12" s="1"/>
  <c r="F75" i="8"/>
  <c r="F74" i="12" s="1"/>
  <c r="F77" i="8"/>
  <c r="F91" i="8"/>
  <c r="F19" i="8"/>
  <c r="F18" i="12" s="1"/>
  <c r="F41" i="8"/>
  <c r="F40" i="12" s="1"/>
  <c r="F45" i="8"/>
  <c r="F44" i="12" s="1"/>
  <c r="F53" i="8"/>
  <c r="F54" i="8"/>
  <c r="F63" i="8"/>
  <c r="F62" i="12" s="1"/>
  <c r="F68" i="8"/>
  <c r="E68" i="8" s="1"/>
  <c r="F70" i="8"/>
  <c r="F90" i="8"/>
  <c r="F89" i="12" s="1"/>
  <c r="E89" i="12" s="1"/>
  <c r="F95" i="8"/>
  <c r="E95" i="8" s="1"/>
  <c r="F100" i="8"/>
  <c r="E100" i="8" s="1"/>
  <c r="F102" i="8"/>
  <c r="F101" i="12" s="1"/>
  <c r="F105" i="8"/>
  <c r="F104" i="12" s="1"/>
  <c r="F108" i="8"/>
  <c r="F107" i="12" s="1"/>
  <c r="E107" i="12" s="1"/>
  <c r="F111" i="8"/>
  <c r="F110" i="12" s="1"/>
  <c r="E110" i="12" s="1"/>
  <c r="F113" i="8"/>
  <c r="F112" i="12" s="1"/>
  <c r="E112" i="12" s="1"/>
  <c r="F114" i="8"/>
  <c r="F113" i="12" s="1"/>
  <c r="F117" i="8"/>
  <c r="F116" i="12" s="1"/>
  <c r="E116" i="12" s="1"/>
  <c r="F118" i="8"/>
  <c r="F117" i="12" s="1"/>
  <c r="F120" i="8"/>
  <c r="F127" i="8"/>
  <c r="F126" i="12" s="1"/>
  <c r="F128" i="8"/>
  <c r="F127" i="12" s="1"/>
  <c r="E127" i="12" s="1"/>
  <c r="F129" i="8"/>
  <c r="F128" i="12" s="1"/>
  <c r="F139" i="8"/>
  <c r="F140" i="8"/>
  <c r="F143" i="8"/>
  <c r="F142" i="12" s="1"/>
  <c r="E142" i="12" s="1"/>
  <c r="F145" i="8"/>
  <c r="F146" i="8"/>
  <c r="F147" i="8"/>
  <c r="F146" i="12" s="1"/>
  <c r="F152" i="8"/>
  <c r="F20" i="8"/>
  <c r="E20" i="8" s="1"/>
  <c r="F35" i="8"/>
  <c r="F34" i="12" s="1"/>
  <c r="F58" i="8"/>
  <c r="F57" i="12" s="1"/>
  <c r="F61" i="8"/>
  <c r="E61" i="8" s="1"/>
  <c r="F67" i="8"/>
  <c r="F66" i="12" s="1"/>
  <c r="F72" i="8"/>
  <c r="F74" i="8"/>
  <c r="F76" i="8"/>
  <c r="F80" i="8"/>
  <c r="F79" i="12" s="1"/>
  <c r="F92" i="8"/>
  <c r="F93" i="8"/>
  <c r="F94" i="8"/>
  <c r="F93" i="12" s="1"/>
  <c r="F106" i="8"/>
  <c r="F105" i="12" s="1"/>
  <c r="F107" i="8"/>
  <c r="F109" i="8"/>
  <c r="F108" i="12" s="1"/>
  <c r="F115" i="8"/>
  <c r="F114" i="12" s="1"/>
  <c r="E114" i="12" s="1"/>
  <c r="F121" i="8"/>
  <c r="F120" i="12" s="1"/>
  <c r="F125" i="8"/>
  <c r="F124" i="12" s="1"/>
  <c r="F133" i="8"/>
  <c r="F132" i="12" s="1"/>
  <c r="F134" i="8"/>
  <c r="E134" i="8" s="1"/>
  <c r="F135" i="8"/>
  <c r="F134" i="12" s="1"/>
  <c r="E134" i="12" s="1"/>
  <c r="F148" i="8"/>
  <c r="F147" i="12" s="1"/>
  <c r="E147" i="12" s="1"/>
  <c r="F151" i="8"/>
  <c r="F150" i="12" s="1"/>
  <c r="F153" i="8"/>
  <c r="F152" i="12" s="1"/>
  <c r="E152" i="12" s="1"/>
  <c r="F33" i="8"/>
  <c r="F32" i="12" s="1"/>
  <c r="F65" i="8"/>
  <c r="F86" i="8"/>
  <c r="F85" i="12" s="1"/>
  <c r="F122" i="8"/>
  <c r="E122" i="8" s="1"/>
  <c r="F123" i="8"/>
  <c r="F122" i="12" s="1"/>
  <c r="E122" i="12" s="1"/>
  <c r="F131" i="8"/>
  <c r="F130" i="12" s="1"/>
  <c r="E130" i="12" s="1"/>
  <c r="F136" i="8"/>
  <c r="F135" i="12" s="1"/>
  <c r="F144" i="8"/>
  <c r="F143" i="12" s="1"/>
  <c r="F150" i="8"/>
  <c r="F149" i="12" s="1"/>
  <c r="E149" i="12" s="1"/>
  <c r="F154" i="8"/>
  <c r="F156" i="8"/>
  <c r="F155" i="12" s="1"/>
  <c r="F160" i="8"/>
  <c r="F159" i="12" s="1"/>
  <c r="E159" i="12" s="1"/>
  <c r="F180" i="8"/>
  <c r="F184" i="8"/>
  <c r="F183" i="12" s="1"/>
  <c r="E183" i="12" s="1"/>
  <c r="F185" i="8"/>
  <c r="F188" i="8"/>
  <c r="F193" i="8"/>
  <c r="F192" i="12" s="1"/>
  <c r="E192" i="12" s="1"/>
  <c r="F198" i="8"/>
  <c r="F197" i="12" s="1"/>
  <c r="E197" i="12" s="1"/>
  <c r="F202" i="8"/>
  <c r="F201" i="12" s="1"/>
  <c r="F205" i="8"/>
  <c r="F204" i="12" s="1"/>
  <c r="E204" i="12" s="1"/>
  <c r="F212" i="8"/>
  <c r="F211" i="12" s="1"/>
  <c r="E211" i="12" s="1"/>
  <c r="F213" i="8"/>
  <c r="F215" i="8"/>
  <c r="F214" i="12" s="1"/>
  <c r="F218" i="8"/>
  <c r="F217" i="12" s="1"/>
  <c r="E217" i="12" s="1"/>
  <c r="F221" i="8"/>
  <c r="E221" i="8" s="1"/>
  <c r="F222" i="8"/>
  <c r="F221" i="12" s="1"/>
  <c r="F228" i="8"/>
  <c r="F227" i="12" s="1"/>
  <c r="F243" i="8"/>
  <c r="F242" i="12" s="1"/>
  <c r="E242" i="12" s="1"/>
  <c r="F250" i="8"/>
  <c r="F249" i="12" s="1"/>
  <c r="F252" i="8"/>
  <c r="F251" i="12" s="1"/>
  <c r="E251" i="12" s="1"/>
  <c r="F256" i="8"/>
  <c r="F255" i="12" s="1"/>
  <c r="F261" i="8"/>
  <c r="F260" i="12" s="1"/>
  <c r="F263" i="8"/>
  <c r="F262" i="12" s="1"/>
  <c r="F31" i="8"/>
  <c r="F78" i="8"/>
  <c r="F77" i="12" s="1"/>
  <c r="E77" i="12" s="1"/>
  <c r="F85" i="8"/>
  <c r="F84" i="12" s="1"/>
  <c r="F103" i="8"/>
  <c r="E103" i="8" s="1"/>
  <c r="F110" i="8"/>
  <c r="F109" i="12" s="1"/>
  <c r="F116" i="8"/>
  <c r="F115" i="12" s="1"/>
  <c r="F130" i="8"/>
  <c r="F129" i="12" s="1"/>
  <c r="E129" i="12" s="1"/>
  <c r="F137" i="8"/>
  <c r="F136" i="12" s="1"/>
  <c r="F158" i="8"/>
  <c r="F157" i="12" s="1"/>
  <c r="F159" i="8"/>
  <c r="F158" i="12" s="1"/>
  <c r="F162" i="8"/>
  <c r="F161" i="12" s="1"/>
  <c r="E161" i="12" s="1"/>
  <c r="F164" i="8"/>
  <c r="F163" i="12" s="1"/>
  <c r="F169" i="8"/>
  <c r="F170" i="8"/>
  <c r="F169" i="12" s="1"/>
  <c r="E169" i="12" s="1"/>
  <c r="F172" i="8"/>
  <c r="F171" i="12" s="1"/>
  <c r="E171" i="12" s="1"/>
  <c r="F177" i="8"/>
  <c r="F176" i="12" s="1"/>
  <c r="E176" i="12" s="1"/>
  <c r="F181" i="8"/>
  <c r="F187" i="8"/>
  <c r="F186" i="12" s="1"/>
  <c r="F190" i="8"/>
  <c r="F194" i="8"/>
  <c r="F193" i="12" s="1"/>
  <c r="F197" i="8"/>
  <c r="F201" i="8"/>
  <c r="F211" i="8"/>
  <c r="F210" i="12" s="1"/>
  <c r="F219" i="8"/>
  <c r="F218" i="12" s="1"/>
  <c r="F224" i="8"/>
  <c r="F223" i="12" s="1"/>
  <c r="E223" i="12" s="1"/>
  <c r="F225" i="8"/>
  <c r="F226" i="8"/>
  <c r="F225" i="12" s="1"/>
  <c r="F230" i="8"/>
  <c r="F229" i="12" s="1"/>
  <c r="E229" i="12" s="1"/>
  <c r="F233" i="8"/>
  <c r="F232" i="12" s="1"/>
  <c r="F237" i="8"/>
  <c r="F236" i="12" s="1"/>
  <c r="F238" i="8"/>
  <c r="F237" i="12" s="1"/>
  <c r="F240" i="8"/>
  <c r="F239" i="12" s="1"/>
  <c r="E239" i="12" s="1"/>
  <c r="F246" i="8"/>
  <c r="F249" i="8"/>
  <c r="F248" i="12" s="1"/>
  <c r="F251" i="8"/>
  <c r="F250" i="12" s="1"/>
  <c r="E250" i="12" s="1"/>
  <c r="F255" i="8"/>
  <c r="F254" i="12" s="1"/>
  <c r="F257" i="8"/>
  <c r="F256" i="12" s="1"/>
  <c r="F258" i="8"/>
  <c r="F259" i="8"/>
  <c r="F258" i="12" s="1"/>
  <c r="F260" i="8"/>
  <c r="F259" i="12" s="1"/>
  <c r="F262" i="8"/>
  <c r="F267" i="8"/>
  <c r="F266" i="12" s="1"/>
  <c r="F270" i="8"/>
  <c r="F269" i="12" s="1"/>
  <c r="E269" i="12" s="1"/>
  <c r="F275" i="8"/>
  <c r="F274" i="12" s="1"/>
  <c r="F276" i="8"/>
  <c r="F275" i="12" s="1"/>
  <c r="F279" i="8"/>
  <c r="F278" i="12" s="1"/>
  <c r="F280" i="8"/>
  <c r="F279" i="12" s="1"/>
  <c r="E279" i="12" s="1"/>
  <c r="F284" i="8"/>
  <c r="F283" i="12" s="1"/>
  <c r="F286" i="8"/>
  <c r="F294" i="8"/>
  <c r="F295" i="8"/>
  <c r="F294" i="12" s="1"/>
  <c r="E294" i="12" s="1"/>
  <c r="F297" i="8"/>
  <c r="F296" i="12" s="1"/>
  <c r="X26" i="11"/>
  <c r="X28" i="11"/>
  <c r="X30" i="11"/>
  <c r="X32" i="11"/>
  <c r="X36" i="11"/>
  <c r="X38" i="11"/>
  <c r="X40" i="11"/>
  <c r="X42" i="11"/>
  <c r="X46" i="11"/>
  <c r="X48" i="11"/>
  <c r="X52" i="11"/>
  <c r="X54" i="11"/>
  <c r="X56" i="11"/>
  <c r="X60" i="11"/>
  <c r="X62" i="11"/>
  <c r="X64" i="11"/>
  <c r="X68" i="11"/>
  <c r="X70" i="11"/>
  <c r="X72" i="11"/>
  <c r="X74" i="11"/>
  <c r="X76" i="11"/>
  <c r="X80" i="11"/>
  <c r="X82" i="11"/>
  <c r="X84" i="11"/>
  <c r="X86" i="11"/>
  <c r="X88" i="11"/>
  <c r="X92" i="11"/>
  <c r="X94" i="11"/>
  <c r="X96" i="11"/>
  <c r="X100" i="11"/>
  <c r="X104" i="11"/>
  <c r="X106" i="11"/>
  <c r="X108" i="11"/>
  <c r="X112" i="11"/>
  <c r="X114" i="11"/>
  <c r="X116" i="11"/>
  <c r="X118" i="11"/>
  <c r="X120" i="11"/>
  <c r="AK340" i="8"/>
  <c r="AK339" i="12" s="1"/>
  <c r="Y324" i="8"/>
  <c r="Y323" i="12" s="1"/>
  <c r="AK321" i="8"/>
  <c r="AK320" i="12" s="1"/>
  <c r="H321" i="8"/>
  <c r="AK317" i="8"/>
  <c r="AK316" i="12" s="1"/>
  <c r="Y313" i="8"/>
  <c r="Y312" i="12" s="1"/>
  <c r="Y308" i="8"/>
  <c r="Y307" i="12" s="1"/>
  <c r="N306" i="8"/>
  <c r="N305" i="12" s="1"/>
  <c r="N305" i="8"/>
  <c r="N304" i="12" s="1"/>
  <c r="N304" i="8"/>
  <c r="N303" i="12" s="1"/>
  <c r="AM302" i="12"/>
  <c r="N301" i="8"/>
  <c r="N300" i="12" s="1"/>
  <c r="N299" i="8"/>
  <c r="N298" i="12" s="1"/>
  <c r="F299" i="8"/>
  <c r="F298" i="12" s="1"/>
  <c r="AM298" i="8"/>
  <c r="AM297" i="12" s="1"/>
  <c r="F298" i="8"/>
  <c r="F296" i="8"/>
  <c r="F295" i="12" s="1"/>
  <c r="E295" i="12" s="1"/>
  <c r="N295" i="8"/>
  <c r="N294" i="12" s="1"/>
  <c r="F293" i="8"/>
  <c r="F292" i="12" s="1"/>
  <c r="Y292" i="8"/>
  <c r="Y291" i="12" s="1"/>
  <c r="F290" i="8"/>
  <c r="F289" i="12" s="1"/>
  <c r="E289" i="12" s="1"/>
  <c r="F288" i="8"/>
  <c r="F287" i="8"/>
  <c r="F286" i="12" s="1"/>
  <c r="E286" i="12" s="1"/>
  <c r="N286" i="8"/>
  <c r="N285" i="12" s="1"/>
  <c r="F282" i="8"/>
  <c r="F281" i="12" s="1"/>
  <c r="E281" i="12" s="1"/>
  <c r="N279" i="8"/>
  <c r="N278" i="12" s="1"/>
  <c r="F278" i="8"/>
  <c r="AM277" i="8"/>
  <c r="F274" i="8"/>
  <c r="F273" i="12" s="1"/>
  <c r="AM273" i="8"/>
  <c r="AM272" i="12" s="1"/>
  <c r="AM271" i="8"/>
  <c r="AM270" i="12" s="1"/>
  <c r="F271" i="8"/>
  <c r="F270" i="12" s="1"/>
  <c r="F269" i="8"/>
  <c r="F268" i="12" s="1"/>
  <c r="AM268" i="8"/>
  <c r="AM267" i="12" s="1"/>
  <c r="N268" i="8"/>
  <c r="N267" i="12" s="1"/>
  <c r="N266" i="8"/>
  <c r="N265" i="12" s="1"/>
  <c r="F265" i="8"/>
  <c r="F264" i="12" s="1"/>
  <c r="E264" i="12" s="1"/>
  <c r="AM264" i="8"/>
  <c r="AM263" i="12" s="1"/>
  <c r="AM257" i="8"/>
  <c r="AM256" i="12" s="1"/>
  <c r="AM249" i="8"/>
  <c r="AM248" i="12" s="1"/>
  <c r="F244" i="8"/>
  <c r="F243" i="12" s="1"/>
  <c r="E243" i="12" s="1"/>
  <c r="AM243" i="8"/>
  <c r="AM242" i="12" s="1"/>
  <c r="F239" i="8"/>
  <c r="F238" i="12" s="1"/>
  <c r="AM238" i="8"/>
  <c r="AM237" i="12" s="1"/>
  <c r="N236" i="8"/>
  <c r="N235" i="12" s="1"/>
  <c r="F235" i="8"/>
  <c r="F234" i="12" s="1"/>
  <c r="E234" i="12" s="1"/>
  <c r="N234" i="8"/>
  <c r="N233" i="12" s="1"/>
  <c r="N232" i="8"/>
  <c r="N231" i="12" s="1"/>
  <c r="N223" i="8"/>
  <c r="N222" i="12" s="1"/>
  <c r="AM222" i="8"/>
  <c r="AM221" i="12" s="1"/>
  <c r="F216" i="8"/>
  <c r="F215" i="12" s="1"/>
  <c r="AM214" i="8"/>
  <c r="AM213" i="12" s="1"/>
  <c r="AM210" i="8"/>
  <c r="AM209" i="12" s="1"/>
  <c r="F210" i="8"/>
  <c r="F209" i="12" s="1"/>
  <c r="AM209" i="8"/>
  <c r="AM208" i="12" s="1"/>
  <c r="AM207" i="8"/>
  <c r="AM206" i="12" s="1"/>
  <c r="N195" i="8"/>
  <c r="N194" i="12" s="1"/>
  <c r="N192" i="8"/>
  <c r="N191" i="12" s="1"/>
  <c r="AM191" i="8"/>
  <c r="AM190" i="8"/>
  <c r="AM189" i="12" s="1"/>
  <c r="N190" i="8"/>
  <c r="N189" i="12" s="1"/>
  <c r="N189" i="8"/>
  <c r="N188" i="12" s="1"/>
  <c r="AM186" i="8"/>
  <c r="AM185" i="12" s="1"/>
  <c r="N179" i="8"/>
  <c r="N178" i="12" s="1"/>
  <c r="F178" i="8"/>
  <c r="F177" i="12" s="1"/>
  <c r="N168" i="8"/>
  <c r="N167" i="12" s="1"/>
  <c r="F168" i="8"/>
  <c r="F167" i="12" s="1"/>
  <c r="AM162" i="8"/>
  <c r="AM161" i="12" s="1"/>
  <c r="N161" i="8"/>
  <c r="N160" i="12" s="1"/>
  <c r="N149" i="8"/>
  <c r="N148" i="12" s="1"/>
  <c r="F149" i="8"/>
  <c r="AM147" i="8"/>
  <c r="AM146" i="12" s="1"/>
  <c r="F141" i="8"/>
  <c r="F132" i="8"/>
  <c r="F131" i="12" s="1"/>
  <c r="N131" i="8"/>
  <c r="N130" i="12" s="1"/>
  <c r="N129" i="8"/>
  <c r="N128" i="12" s="1"/>
  <c r="F126" i="8"/>
  <c r="E126" i="8" s="1"/>
  <c r="Z118" i="12"/>
  <c r="Y119" i="8"/>
  <c r="Y118" i="12" s="1"/>
  <c r="N119" i="8"/>
  <c r="N118" i="12" s="1"/>
  <c r="AM117" i="8"/>
  <c r="BF118" i="10" s="1"/>
  <c r="AM114" i="8"/>
  <c r="AK114" i="8" s="1"/>
  <c r="AK113" i="12" s="1"/>
  <c r="F112" i="8"/>
  <c r="F111" i="12" s="1"/>
  <c r="AM108" i="8"/>
  <c r="N103" i="8"/>
  <c r="N102" i="12" s="1"/>
  <c r="F97" i="8"/>
  <c r="F96" i="12" s="1"/>
  <c r="AM87" i="8"/>
  <c r="AM76" i="8"/>
  <c r="F69" i="8"/>
  <c r="E69" i="8" s="1"/>
  <c r="N63" i="8"/>
  <c r="N62" i="12" s="1"/>
  <c r="N61" i="8"/>
  <c r="N60" i="12" s="1"/>
  <c r="AK366" i="8"/>
  <c r="AK365" i="12" s="1"/>
  <c r="Y365" i="8"/>
  <c r="Y364" i="12" s="1"/>
  <c r="Y354" i="8"/>
  <c r="Y353" i="12" s="1"/>
  <c r="H354" i="8"/>
  <c r="AK349" i="8"/>
  <c r="AK348" i="12" s="1"/>
  <c r="E316" i="8"/>
  <c r="AM315" i="8"/>
  <c r="AM314" i="12" s="1"/>
  <c r="AM314" i="8"/>
  <c r="AM313" i="12" s="1"/>
  <c r="AM313" i="8"/>
  <c r="AM312" i="12" s="1"/>
  <c r="F313" i="8"/>
  <c r="F312" i="12" s="1"/>
  <c r="E312" i="12" s="1"/>
  <c r="AM312" i="8"/>
  <c r="AM311" i="12" s="1"/>
  <c r="AK310" i="8"/>
  <c r="AK309" i="12" s="1"/>
  <c r="N310" i="8"/>
  <c r="N309" i="12" s="1"/>
  <c r="N309" i="8"/>
  <c r="N308" i="12" s="1"/>
  <c r="AM308" i="8"/>
  <c r="AM307" i="12" s="1"/>
  <c r="N308" i="8"/>
  <c r="N307" i="12" s="1"/>
  <c r="AM305" i="8"/>
  <c r="N302" i="8"/>
  <c r="N301" i="12" s="1"/>
  <c r="F302" i="8"/>
  <c r="F301" i="12" s="1"/>
  <c r="F301" i="8"/>
  <c r="F300" i="12" s="1"/>
  <c r="F300" i="8"/>
  <c r="F299" i="12" s="1"/>
  <c r="E299" i="12" s="1"/>
  <c r="N298" i="8"/>
  <c r="N297" i="12" s="1"/>
  <c r="AM296" i="8"/>
  <c r="AK296" i="8" s="1"/>
  <c r="AK295" i="12" s="1"/>
  <c r="AM295" i="8"/>
  <c r="AM294" i="12" s="1"/>
  <c r="AM294" i="8"/>
  <c r="AM293" i="12" s="1"/>
  <c r="N294" i="8"/>
  <c r="N293" i="12" s="1"/>
  <c r="N291" i="8"/>
  <c r="N290" i="12" s="1"/>
  <c r="N290" i="8"/>
  <c r="N289" i="12" s="1"/>
  <c r="AM289" i="8"/>
  <c r="N288" i="8"/>
  <c r="N287" i="12" s="1"/>
  <c r="N287" i="8"/>
  <c r="N286" i="12" s="1"/>
  <c r="F283" i="8"/>
  <c r="F282" i="12" s="1"/>
  <c r="N282" i="8"/>
  <c r="N281" i="12" s="1"/>
  <c r="N278" i="8"/>
  <c r="N277" i="12" s="1"/>
  <c r="N276" i="8"/>
  <c r="N275" i="12" s="1"/>
  <c r="N275" i="8"/>
  <c r="N274" i="12" s="1"/>
  <c r="F272" i="8"/>
  <c r="F271" i="12" s="1"/>
  <c r="E271" i="12" s="1"/>
  <c r="N265" i="8"/>
  <c r="N264" i="12" s="1"/>
  <c r="AM263" i="8"/>
  <c r="AM262" i="12" s="1"/>
  <c r="AM261" i="8"/>
  <c r="AM260" i="12" s="1"/>
  <c r="N259" i="8"/>
  <c r="N258" i="12" s="1"/>
  <c r="N254" i="8"/>
  <c r="N253" i="12" s="1"/>
  <c r="AM250" i="8"/>
  <c r="AM249" i="12" s="1"/>
  <c r="AM246" i="8"/>
  <c r="AM245" i="12" s="1"/>
  <c r="F241" i="8"/>
  <c r="F240" i="12" s="1"/>
  <c r="AM240" i="8"/>
  <c r="AM239" i="12" s="1"/>
  <c r="N239" i="8"/>
  <c r="N238" i="12" s="1"/>
  <c r="AM232" i="8"/>
  <c r="N230" i="8"/>
  <c r="N229" i="12" s="1"/>
  <c r="F229" i="8"/>
  <c r="F228" i="12" s="1"/>
  <c r="E228" i="12" s="1"/>
  <c r="N228" i="8"/>
  <c r="N227" i="12" s="1"/>
  <c r="AM225" i="8"/>
  <c r="AM224" i="12" s="1"/>
  <c r="F220" i="8"/>
  <c r="F219" i="12" s="1"/>
  <c r="AM219" i="8"/>
  <c r="AM218" i="12" s="1"/>
  <c r="F217" i="8"/>
  <c r="E217" i="8" s="1"/>
  <c r="N215" i="8"/>
  <c r="N214" i="12" s="1"/>
  <c r="F209" i="8"/>
  <c r="AM208" i="8"/>
  <c r="AM207" i="12" s="1"/>
  <c r="N208" i="8"/>
  <c r="N207" i="12" s="1"/>
  <c r="AM205" i="8"/>
  <c r="AM204" i="12" s="1"/>
  <c r="N202" i="8"/>
  <c r="N201" i="12" s="1"/>
  <c r="F200" i="8"/>
  <c r="F199" i="12" s="1"/>
  <c r="AM193" i="8"/>
  <c r="AM192" i="12" s="1"/>
  <c r="AM192" i="8"/>
  <c r="AM191" i="12" s="1"/>
  <c r="F191" i="8"/>
  <c r="F190" i="12" s="1"/>
  <c r="AM187" i="8"/>
  <c r="AM186" i="12" s="1"/>
  <c r="AM181" i="8"/>
  <c r="AM180" i="12" s="1"/>
  <c r="F175" i="8"/>
  <c r="F174" i="12" s="1"/>
  <c r="N173" i="8"/>
  <c r="N172" i="12" s="1"/>
  <c r="N171" i="8"/>
  <c r="N170" i="12" s="1"/>
  <c r="AM168" i="8"/>
  <c r="AM167" i="12" s="1"/>
  <c r="F166" i="8"/>
  <c r="F165" i="12" s="1"/>
  <c r="E165" i="12" s="1"/>
  <c r="AM165" i="8"/>
  <c r="AM164" i="12" s="1"/>
  <c r="F163" i="8"/>
  <c r="F162" i="12" s="1"/>
  <c r="AM159" i="8"/>
  <c r="AM158" i="12" s="1"/>
  <c r="E158" i="8"/>
  <c r="N157" i="8"/>
  <c r="N156" i="12" s="1"/>
  <c r="F155" i="8"/>
  <c r="F154" i="12" s="1"/>
  <c r="AM152" i="8"/>
  <c r="AM151" i="12" s="1"/>
  <c r="N143" i="8"/>
  <c r="N142" i="12" s="1"/>
  <c r="AM141" i="8"/>
  <c r="AM140" i="12" s="1"/>
  <c r="N130" i="8"/>
  <c r="N129" i="12" s="1"/>
  <c r="F124" i="8"/>
  <c r="F123" i="12" s="1"/>
  <c r="N123" i="8"/>
  <c r="N122" i="12" s="1"/>
  <c r="H121" i="8"/>
  <c r="J120" i="12"/>
  <c r="H120" i="12" s="1"/>
  <c r="F104" i="8"/>
  <c r="E104" i="8" s="1"/>
  <c r="F99" i="8"/>
  <c r="F88" i="8"/>
  <c r="N72" i="8"/>
  <c r="N71" i="12" s="1"/>
  <c r="F64" i="8"/>
  <c r="E64" i="8" s="1"/>
  <c r="AM48" i="8"/>
  <c r="F37" i="8"/>
  <c r="F36" i="12" s="1"/>
  <c r="N36" i="8"/>
  <c r="N35" i="12" s="1"/>
  <c r="AM33" i="8"/>
  <c r="BF34" i="10" s="1"/>
  <c r="H278" i="8"/>
  <c r="Y269" i="8"/>
  <c r="Y268" i="12" s="1"/>
  <c r="Y220" i="8"/>
  <c r="Y219" i="12" s="1"/>
  <c r="Y190" i="8"/>
  <c r="Y189" i="12" s="1"/>
  <c r="Y176" i="8"/>
  <c r="Y175" i="12" s="1"/>
  <c r="AK244" i="8"/>
  <c r="AK243" i="12" s="1"/>
  <c r="Y160" i="8"/>
  <c r="Y159" i="12" s="1"/>
  <c r="AL77" i="12"/>
  <c r="H103" i="8"/>
  <c r="H96" i="8"/>
  <c r="H21" i="8"/>
  <c r="J20" i="12"/>
  <c r="H20" i="12" s="1"/>
  <c r="Y120" i="8"/>
  <c r="Y119" i="12" s="1"/>
  <c r="Y113" i="8"/>
  <c r="Y112" i="12" s="1"/>
  <c r="AK82" i="8"/>
  <c r="AK81" i="12" s="1"/>
  <c r="AK66" i="8"/>
  <c r="AK65" i="12" s="1"/>
  <c r="H80" i="8"/>
  <c r="Y66" i="8"/>
  <c r="Y65" i="12" s="1"/>
  <c r="Y54" i="8"/>
  <c r="Y53" i="12" s="1"/>
  <c r="AS8" i="8"/>
  <c r="AS7" i="12" s="1"/>
  <c r="AS10" i="8"/>
  <c r="AS9" i="12" s="1"/>
  <c r="AS12" i="8"/>
  <c r="AS11" i="12" s="1"/>
  <c r="AS13" i="8"/>
  <c r="AS12" i="12" s="1"/>
  <c r="AS15" i="8"/>
  <c r="AS14" i="12" s="1"/>
  <c r="AS17" i="8"/>
  <c r="AS16" i="12" s="1"/>
  <c r="AS18" i="8"/>
  <c r="AS17" i="12" s="1"/>
  <c r="AS20" i="8"/>
  <c r="AS19" i="12" s="1"/>
  <c r="AS21" i="8"/>
  <c r="AS20" i="12" s="1"/>
  <c r="AS22" i="8"/>
  <c r="AS21" i="12" s="1"/>
  <c r="AS9" i="8"/>
  <c r="AS8" i="12" s="1"/>
  <c r="AS26" i="8"/>
  <c r="AS25" i="12" s="1"/>
  <c r="AS27" i="8"/>
  <c r="AS26" i="12" s="1"/>
  <c r="AS31" i="8"/>
  <c r="AS30" i="12" s="1"/>
  <c r="AS32" i="8"/>
  <c r="AS31" i="12" s="1"/>
  <c r="AS33" i="8"/>
  <c r="AS32" i="12" s="1"/>
  <c r="AS41" i="8"/>
  <c r="AS40" i="12" s="1"/>
  <c r="AS16" i="8"/>
  <c r="AS15" i="12" s="1"/>
  <c r="AS19" i="8"/>
  <c r="AS18" i="12" s="1"/>
  <c r="AS25" i="8"/>
  <c r="AS24" i="12" s="1"/>
  <c r="AS29" i="8"/>
  <c r="AS28" i="12" s="1"/>
  <c r="AS37" i="8"/>
  <c r="AS36" i="12" s="1"/>
  <c r="AS38" i="8"/>
  <c r="AS37" i="12" s="1"/>
  <c r="AS40" i="8"/>
  <c r="AS39" i="12" s="1"/>
  <c r="AS43" i="8"/>
  <c r="AS42" i="12" s="1"/>
  <c r="AS44" i="8"/>
  <c r="AS43" i="12" s="1"/>
  <c r="AS46" i="8"/>
  <c r="AS45" i="12" s="1"/>
  <c r="H86" i="8"/>
  <c r="H52" i="8"/>
  <c r="Z28" i="12"/>
  <c r="Y29" i="8"/>
  <c r="Y28" i="12" s="1"/>
  <c r="AL18" i="12"/>
  <c r="H36" i="8"/>
  <c r="H23" i="8"/>
  <c r="M22" i="8"/>
  <c r="M21" i="12" s="1"/>
  <c r="M24" i="8"/>
  <c r="M23" i="12" s="1"/>
  <c r="M27" i="8"/>
  <c r="M26" i="12" s="1"/>
  <c r="M12" i="8"/>
  <c r="M11" i="12" s="1"/>
  <c r="AW6" i="8"/>
  <c r="AW5" i="12" s="1"/>
  <c r="AW8" i="8"/>
  <c r="AW7" i="12" s="1"/>
  <c r="AW13" i="8"/>
  <c r="AW12" i="12" s="1"/>
  <c r="AW15" i="8"/>
  <c r="AW14" i="12" s="1"/>
  <c r="AW17" i="8"/>
  <c r="AW16" i="12" s="1"/>
  <c r="AW18" i="8"/>
  <c r="AW17" i="12" s="1"/>
  <c r="AW11" i="8"/>
  <c r="AW10" i="12" s="1"/>
  <c r="AS6" i="8"/>
  <c r="AS5" i="12" s="1"/>
  <c r="AM6" i="8"/>
  <c r="M7" i="8"/>
  <c r="M6" i="12" s="1"/>
  <c r="F6" i="8"/>
  <c r="F5" i="12" s="1"/>
  <c r="AY19" i="8"/>
  <c r="AY18" i="12" s="1"/>
  <c r="AU19" i="8"/>
  <c r="AU18" i="12" s="1"/>
  <c r="M19" i="8"/>
  <c r="M18" i="12" s="1"/>
  <c r="O18" i="8"/>
  <c r="O17" i="12" s="1"/>
  <c r="F18" i="8"/>
  <c r="F17" i="12" s="1"/>
  <c r="E17" i="12" s="1"/>
  <c r="O17" i="8"/>
  <c r="O16" i="12" s="1"/>
  <c r="AY16" i="8"/>
  <c r="AY15" i="12" s="1"/>
  <c r="M16" i="8"/>
  <c r="M15" i="12" s="1"/>
  <c r="G15" i="8"/>
  <c r="AU14" i="8"/>
  <c r="AU13" i="12" s="1"/>
  <c r="F14" i="8"/>
  <c r="O13" i="8"/>
  <c r="O12" i="12" s="1"/>
  <c r="F13" i="8"/>
  <c r="F12" i="12" s="1"/>
  <c r="E12" i="12" s="1"/>
  <c r="F12" i="8"/>
  <c r="F10" i="8"/>
  <c r="E10" i="8" s="1"/>
  <c r="AU9" i="8"/>
  <c r="AU8" i="12" s="1"/>
  <c r="O9" i="8"/>
  <c r="O8" i="12" s="1"/>
  <c r="F9" i="8"/>
  <c r="F8" i="12" s="1"/>
  <c r="AY7" i="8"/>
  <c r="AY6" i="12" s="1"/>
  <c r="AU7" i="8"/>
  <c r="AU6" i="12" s="1"/>
  <c r="G6" i="8"/>
  <c r="G5" i="12" s="1"/>
  <c r="R84" i="10"/>
  <c r="R121" i="10"/>
  <c r="AI187" i="11"/>
  <c r="G34" i="10"/>
  <c r="H34" i="10"/>
  <c r="K26" i="10"/>
  <c r="J26" i="10"/>
  <c r="K62" i="10"/>
  <c r="J62" i="10"/>
  <c r="N76" i="10"/>
  <c r="M76" i="10"/>
  <c r="AD114" i="10"/>
  <c r="AC114" i="10"/>
  <c r="AG23" i="10"/>
  <c r="AF23" i="10"/>
  <c r="AG51" i="10"/>
  <c r="AF51" i="10"/>
  <c r="AP126" i="10"/>
  <c r="AO126" i="10"/>
  <c r="AW7" i="10"/>
  <c r="AV7" i="10"/>
  <c r="AW111" i="10"/>
  <c r="AV111" i="10"/>
  <c r="AV119" i="10"/>
  <c r="AW119" i="10"/>
  <c r="AW131" i="10"/>
  <c r="AV131" i="10"/>
  <c r="AM38" i="10"/>
  <c r="AM72" i="10"/>
  <c r="AK17" i="10"/>
  <c r="AK47" i="10"/>
  <c r="AK76" i="10"/>
  <c r="AK106" i="10"/>
  <c r="AK11" i="10"/>
  <c r="AK49" i="10"/>
  <c r="AK78" i="10"/>
  <c r="AK108" i="10"/>
  <c r="AK13" i="10"/>
  <c r="AK51" i="10"/>
  <c r="AK80" i="10"/>
  <c r="AK109" i="10"/>
  <c r="AK15" i="10"/>
  <c r="AK45" i="10"/>
  <c r="AK74" i="10"/>
  <c r="AK104" i="10"/>
  <c r="AK6" i="10"/>
  <c r="AK22" i="10"/>
  <c r="AK36" i="10"/>
  <c r="AK55" i="10"/>
  <c r="AK73" i="10"/>
  <c r="AK89" i="10"/>
  <c r="AK110" i="10"/>
  <c r="AK125" i="10"/>
  <c r="AK12" i="10"/>
  <c r="AK27" i="10"/>
  <c r="AK42" i="10"/>
  <c r="AK57" i="10"/>
  <c r="AK75" i="10"/>
  <c r="AK91" i="10"/>
  <c r="AK105" i="10"/>
  <c r="AK127" i="10"/>
  <c r="S98" i="10"/>
  <c r="S81" i="10"/>
  <c r="S10" i="10"/>
  <c r="T14" i="10"/>
  <c r="S79" i="10"/>
  <c r="R7" i="10"/>
  <c r="R50" i="10"/>
  <c r="R112" i="10"/>
  <c r="R19" i="10"/>
  <c r="R40" i="10"/>
  <c r="R64" i="10"/>
  <c r="R101" i="10"/>
  <c r="R129" i="10"/>
  <c r="R44" i="10"/>
  <c r="R99" i="10"/>
  <c r="R15" i="10"/>
  <c r="R36" i="10"/>
  <c r="R58" i="10"/>
  <c r="R87" i="10"/>
  <c r="R116" i="10"/>
  <c r="R11" i="10"/>
  <c r="R32" i="10"/>
  <c r="R54" i="10"/>
  <c r="R89" i="10"/>
  <c r="R126" i="10"/>
  <c r="R21" i="10"/>
  <c r="R37" i="10"/>
  <c r="R53" i="10"/>
  <c r="R69" i="10"/>
  <c r="R86" i="10"/>
  <c r="R102" i="10"/>
  <c r="R115" i="10"/>
  <c r="R59" i="10"/>
  <c r="R75" i="10"/>
  <c r="R88" i="10"/>
  <c r="R104" i="10"/>
  <c r="R125" i="10"/>
  <c r="AR86" i="10"/>
  <c r="AZ125" i="10"/>
  <c r="AZ118" i="10"/>
  <c r="AR72" i="10"/>
  <c r="AS115" i="10"/>
  <c r="AZ104" i="10"/>
  <c r="AZ103" i="10"/>
  <c r="Q38" i="10"/>
  <c r="P40" i="10"/>
  <c r="AY119" i="10"/>
  <c r="AZ9" i="10"/>
  <c r="V11" i="10"/>
  <c r="V19" i="10"/>
  <c r="V27" i="10"/>
  <c r="V35" i="10"/>
  <c r="V43" i="10"/>
  <c r="V51" i="10"/>
  <c r="V59" i="10"/>
  <c r="V67" i="10"/>
  <c r="V75" i="10"/>
  <c r="V83" i="10"/>
  <c r="V91" i="10"/>
  <c r="V99" i="10"/>
  <c r="V107" i="10"/>
  <c r="V115" i="10"/>
  <c r="V123" i="10"/>
  <c r="V131" i="10"/>
  <c r="V18" i="10"/>
  <c r="V34" i="10"/>
  <c r="V50" i="10"/>
  <c r="V66" i="10"/>
  <c r="V82" i="10"/>
  <c r="V98" i="10"/>
  <c r="V114" i="10"/>
  <c r="V130" i="10"/>
  <c r="V20" i="10"/>
  <c r="V36" i="10"/>
  <c r="V52" i="10"/>
  <c r="V68" i="10"/>
  <c r="V84" i="10"/>
  <c r="V100" i="10"/>
  <c r="V116" i="10"/>
  <c r="BE7" i="10"/>
  <c r="BE64" i="10"/>
  <c r="BE122" i="10"/>
  <c r="BE54" i="10"/>
  <c r="BE111" i="10"/>
  <c r="BE43" i="10"/>
  <c r="BE100" i="10"/>
  <c r="BE32" i="10"/>
  <c r="BE90" i="10"/>
  <c r="BE6" i="10"/>
  <c r="BE34" i="10"/>
  <c r="BE63" i="10"/>
  <c r="BE91" i="10"/>
  <c r="BE119" i="10"/>
  <c r="BE23" i="10"/>
  <c r="BE52" i="10"/>
  <c r="BE80" i="10"/>
  <c r="BE108" i="10"/>
  <c r="BE8" i="10"/>
  <c r="BE30" i="10"/>
  <c r="BE51" i="10"/>
  <c r="BE72" i="10"/>
  <c r="BE94" i="10"/>
  <c r="BE115" i="10"/>
  <c r="BE9" i="10"/>
  <c r="BE25" i="10"/>
  <c r="BE41" i="10"/>
  <c r="BE57" i="10"/>
  <c r="BE73" i="10"/>
  <c r="BE89" i="10"/>
  <c r="BE105" i="10"/>
  <c r="BE121" i="10"/>
  <c r="O112" i="10"/>
  <c r="O75" i="10"/>
  <c r="Q75" i="10" s="1"/>
  <c r="O27" i="10"/>
  <c r="O121" i="10"/>
  <c r="Q121" i="10" s="1"/>
  <c r="O100" i="10"/>
  <c r="O79" i="10"/>
  <c r="Q79" i="10" s="1"/>
  <c r="O57" i="10"/>
  <c r="O36" i="10"/>
  <c r="Q36" i="10" s="1"/>
  <c r="O15" i="10"/>
  <c r="O117" i="10"/>
  <c r="Q117" i="10" s="1"/>
  <c r="O69" i="10"/>
  <c r="O32" i="10"/>
  <c r="Q32" i="10" s="1"/>
  <c r="O125" i="10"/>
  <c r="O104" i="10"/>
  <c r="Q104" i="10" s="1"/>
  <c r="O83" i="10"/>
  <c r="O61" i="10"/>
  <c r="P61" i="10" s="1"/>
  <c r="O29" i="10"/>
  <c r="O129" i="10"/>
  <c r="O103" i="10"/>
  <c r="Q103" i="10" s="1"/>
  <c r="O71" i="10"/>
  <c r="O44" i="10"/>
  <c r="O17" i="10"/>
  <c r="Q17" i="10" s="1"/>
  <c r="O118" i="10"/>
  <c r="O98" i="10"/>
  <c r="O78" i="10"/>
  <c r="Q78" i="10" s="1"/>
  <c r="O54" i="10"/>
  <c r="O34" i="10"/>
  <c r="AI33" i="11"/>
  <c r="AI57" i="11"/>
  <c r="AI81" i="11"/>
  <c r="AI193" i="11"/>
  <c r="AI225" i="11"/>
  <c r="AI241" i="11"/>
  <c r="AI40" i="11"/>
  <c r="AI114" i="11"/>
  <c r="AI46" i="11"/>
  <c r="AI94" i="11"/>
  <c r="AI230" i="11"/>
  <c r="AI254" i="11"/>
  <c r="I156" i="11"/>
  <c r="I226" i="11"/>
  <c r="J356" i="11"/>
  <c r="H97" i="10"/>
  <c r="G79" i="10"/>
  <c r="AK123" i="10"/>
  <c r="AL123" i="10" s="1"/>
  <c r="R71" i="10"/>
  <c r="R100" i="10"/>
  <c r="AI36" i="11"/>
  <c r="G127" i="10"/>
  <c r="H127" i="10"/>
  <c r="H83" i="10"/>
  <c r="G83" i="10"/>
  <c r="H70" i="10"/>
  <c r="G70" i="10"/>
  <c r="H53" i="10"/>
  <c r="G53" i="10"/>
  <c r="J83" i="10"/>
  <c r="K83" i="10"/>
  <c r="N108" i="10"/>
  <c r="M108" i="10"/>
  <c r="AD103" i="10"/>
  <c r="AC103" i="10"/>
  <c r="AD118" i="10"/>
  <c r="AC118" i="10"/>
  <c r="AF39" i="10"/>
  <c r="AG39" i="10"/>
  <c r="AF70" i="10"/>
  <c r="AG70" i="10"/>
  <c r="AF85" i="10"/>
  <c r="AG85" i="10"/>
  <c r="AO122" i="10"/>
  <c r="AP122" i="10"/>
  <c r="AV21" i="10"/>
  <c r="AW21" i="10"/>
  <c r="AV80" i="10"/>
  <c r="AW80" i="10"/>
  <c r="AV91" i="10"/>
  <c r="AW91" i="10"/>
  <c r="AL70" i="10"/>
  <c r="AK25" i="10"/>
  <c r="AK84" i="10"/>
  <c r="AK19" i="10"/>
  <c r="AK86" i="10"/>
  <c r="AK21" i="10"/>
  <c r="AK88" i="10"/>
  <c r="AK23" i="10"/>
  <c r="AK111" i="10"/>
  <c r="AK26" i="10"/>
  <c r="AM26" i="10" s="1"/>
  <c r="AK62" i="10"/>
  <c r="AK113" i="10"/>
  <c r="AK16" i="10"/>
  <c r="AK79" i="10"/>
  <c r="T34" i="10"/>
  <c r="R62" i="10"/>
  <c r="R46" i="10"/>
  <c r="T46" i="10" s="1"/>
  <c r="R12" i="10"/>
  <c r="R107" i="10"/>
  <c r="R66" i="10"/>
  <c r="S66" i="10" s="1"/>
  <c r="R124" i="10"/>
  <c r="R60" i="10"/>
  <c r="R25" i="10"/>
  <c r="T25" i="10" s="1"/>
  <c r="R57" i="10"/>
  <c r="R106" i="10"/>
  <c r="R78" i="10"/>
  <c r="T78" i="10" s="1"/>
  <c r="R113" i="10"/>
  <c r="P41" i="10"/>
  <c r="AZ109" i="10"/>
  <c r="AY53" i="10"/>
  <c r="Q102" i="10"/>
  <c r="Q8" i="10"/>
  <c r="BE22" i="10"/>
  <c r="BE79" i="10"/>
  <c r="BE11" i="10"/>
  <c r="BE68" i="10"/>
  <c r="BE124" i="10"/>
  <c r="BE58" i="10"/>
  <c r="BE114" i="10"/>
  <c r="BE47" i="10"/>
  <c r="BE103" i="10"/>
  <c r="BE12" i="10"/>
  <c r="BE42" i="10"/>
  <c r="BE70" i="10"/>
  <c r="BE98" i="10"/>
  <c r="BE127" i="10"/>
  <c r="BE31" i="10"/>
  <c r="BE59" i="10"/>
  <c r="BE87" i="10"/>
  <c r="BE116" i="10"/>
  <c r="BE14" i="10"/>
  <c r="BE35" i="10"/>
  <c r="BE56" i="10"/>
  <c r="BE78" i="10"/>
  <c r="BE99" i="10"/>
  <c r="BE120" i="10"/>
  <c r="BE13" i="10"/>
  <c r="BE29" i="10"/>
  <c r="BE45" i="10"/>
  <c r="BE61" i="10"/>
  <c r="BE77" i="10"/>
  <c r="BE93" i="10"/>
  <c r="BE109" i="10"/>
  <c r="BE125" i="10"/>
  <c r="AI20" i="11"/>
  <c r="H316" i="11"/>
  <c r="J223" i="11"/>
  <c r="H223" i="11" s="1"/>
  <c r="J325" i="11"/>
  <c r="J21" i="11"/>
  <c r="J117" i="11"/>
  <c r="J352" i="11"/>
  <c r="J336" i="11"/>
  <c r="J304" i="11"/>
  <c r="J285" i="11"/>
  <c r="J264" i="11"/>
  <c r="H264" i="11" s="1"/>
  <c r="J240" i="11"/>
  <c r="J224" i="11"/>
  <c r="J208" i="11"/>
  <c r="J181" i="11"/>
  <c r="J165" i="11"/>
  <c r="J144" i="11"/>
  <c r="J120" i="11"/>
  <c r="J96" i="11"/>
  <c r="H96" i="11" s="1"/>
  <c r="J80" i="11"/>
  <c r="J53" i="11"/>
  <c r="J37" i="11"/>
  <c r="J16" i="11"/>
  <c r="J358" i="11"/>
  <c r="J329" i="11"/>
  <c r="J311" i="11"/>
  <c r="J283" i="11"/>
  <c r="J258" i="11"/>
  <c r="J230" i="11"/>
  <c r="J201" i="11"/>
  <c r="J183" i="11"/>
  <c r="J155" i="11"/>
  <c r="J130" i="11"/>
  <c r="J102" i="11"/>
  <c r="J73" i="11"/>
  <c r="J55" i="11"/>
  <c r="J27" i="11"/>
  <c r="J370" i="11"/>
  <c r="J342" i="11"/>
  <c r="J313" i="11"/>
  <c r="J295" i="11"/>
  <c r="J267" i="11"/>
  <c r="J242" i="11"/>
  <c r="J214" i="11"/>
  <c r="J185" i="11"/>
  <c r="J167" i="11"/>
  <c r="J139" i="11"/>
  <c r="J114" i="11"/>
  <c r="J86" i="11"/>
  <c r="J57" i="11"/>
  <c r="J39" i="11"/>
  <c r="J11" i="11"/>
  <c r="J355" i="11"/>
  <c r="J330" i="11"/>
  <c r="J302" i="11"/>
  <c r="J273" i="11"/>
  <c r="J255" i="11"/>
  <c r="J227" i="11"/>
  <c r="J282" i="11"/>
  <c r="J193" i="11"/>
  <c r="J129" i="11"/>
  <c r="J65" i="11"/>
  <c r="J364" i="11"/>
  <c r="J307" i="11"/>
  <c r="J206" i="11"/>
  <c r="J163" i="11"/>
  <c r="H163" i="11" s="1"/>
  <c r="J106" i="11"/>
  <c r="H106" i="11" s="1"/>
  <c r="J49" i="11"/>
  <c r="J346" i="11"/>
  <c r="J275" i="11"/>
  <c r="H275" i="11" s="1"/>
  <c r="J175" i="11"/>
  <c r="J126" i="11"/>
  <c r="J83" i="11"/>
  <c r="J26" i="11"/>
  <c r="J300" i="11"/>
  <c r="H300" i="11" s="1"/>
  <c r="J243" i="11"/>
  <c r="J174" i="11"/>
  <c r="J124" i="11"/>
  <c r="J74" i="11"/>
  <c r="H74" i="11" s="1"/>
  <c r="J17" i="11"/>
  <c r="J368" i="11"/>
  <c r="J349" i="11"/>
  <c r="J328" i="11"/>
  <c r="J301" i="11"/>
  <c r="J280" i="11"/>
  <c r="J261" i="11"/>
  <c r="J237" i="11"/>
  <c r="J221" i="11"/>
  <c r="J200" i="11"/>
  <c r="J176" i="11"/>
  <c r="J160" i="11"/>
  <c r="J136" i="11"/>
  <c r="J112" i="11"/>
  <c r="J93" i="11"/>
  <c r="J72" i="11"/>
  <c r="J48" i="11"/>
  <c r="J32" i="11"/>
  <c r="J8" i="11"/>
  <c r="J354" i="11"/>
  <c r="H354" i="11" s="1"/>
  <c r="J326" i="11"/>
  <c r="J297" i="11"/>
  <c r="H297" i="11" s="1"/>
  <c r="J279" i="11"/>
  <c r="J251" i="11"/>
  <c r="J226" i="11"/>
  <c r="J198" i="11"/>
  <c r="J169" i="11"/>
  <c r="J151" i="11"/>
  <c r="J123" i="11"/>
  <c r="J98" i="11"/>
  <c r="J70" i="11"/>
  <c r="J41" i="11"/>
  <c r="J23" i="11"/>
  <c r="J363" i="11"/>
  <c r="J338" i="11"/>
  <c r="J310" i="11"/>
  <c r="J281" i="11"/>
  <c r="J263" i="11"/>
  <c r="H263" i="11" s="1"/>
  <c r="J235" i="11"/>
  <c r="H235" i="11" s="1"/>
  <c r="J210" i="11"/>
  <c r="J182" i="11"/>
  <c r="J153" i="11"/>
  <c r="J135" i="11"/>
  <c r="J107" i="11"/>
  <c r="J82" i="11"/>
  <c r="J54" i="11"/>
  <c r="J25" i="11"/>
  <c r="J7" i="11"/>
  <c r="J348" i="11"/>
  <c r="J323" i="11"/>
  <c r="J298" i="11"/>
  <c r="J270" i="11"/>
  <c r="J252" i="11"/>
  <c r="J220" i="11"/>
  <c r="J254" i="11"/>
  <c r="J186" i="11"/>
  <c r="J122" i="11"/>
  <c r="J58" i="11"/>
  <c r="J350" i="11"/>
  <c r="J250" i="11"/>
  <c r="J191" i="11"/>
  <c r="J142" i="11"/>
  <c r="J99" i="11"/>
  <c r="H99" i="11" s="1"/>
  <c r="J42" i="11"/>
  <c r="J332" i="11"/>
  <c r="J218" i="11"/>
  <c r="J161" i="11"/>
  <c r="J111" i="11"/>
  <c r="J62" i="11"/>
  <c r="H62" i="11" s="1"/>
  <c r="J19" i="11"/>
  <c r="J286" i="11"/>
  <c r="J209" i="11"/>
  <c r="J159" i="11"/>
  <c r="J110" i="11"/>
  <c r="J60" i="11"/>
  <c r="J10" i="11"/>
  <c r="F32" i="7"/>
  <c r="L363" i="11"/>
  <c r="L347" i="11"/>
  <c r="L331" i="11"/>
  <c r="L315" i="11"/>
  <c r="L299" i="11"/>
  <c r="L283" i="11"/>
  <c r="L267" i="11"/>
  <c r="L251" i="11"/>
  <c r="L358" i="11"/>
  <c r="L342" i="11"/>
  <c r="L326" i="11"/>
  <c r="L310" i="11"/>
  <c r="L294" i="11"/>
  <c r="L278" i="11"/>
  <c r="L262" i="11"/>
  <c r="L246" i="11"/>
  <c r="L228" i="11"/>
  <c r="L212" i="11"/>
  <c r="L196" i="11"/>
  <c r="L180" i="11"/>
  <c r="L164" i="11"/>
  <c r="L148" i="11"/>
  <c r="L132" i="11"/>
  <c r="L116" i="11"/>
  <c r="L100" i="11"/>
  <c r="L84" i="11"/>
  <c r="L68" i="11"/>
  <c r="L367" i="11"/>
  <c r="L343" i="11"/>
  <c r="L323" i="11"/>
  <c r="L303" i="11"/>
  <c r="L279" i="11"/>
  <c r="L259" i="11"/>
  <c r="L362" i="11"/>
  <c r="L338" i="11"/>
  <c r="L318" i="11"/>
  <c r="L298" i="11"/>
  <c r="L274" i="11"/>
  <c r="L254" i="11"/>
  <c r="L232" i="11"/>
  <c r="L208" i="11"/>
  <c r="L188" i="11"/>
  <c r="L168" i="11"/>
  <c r="L144" i="11"/>
  <c r="L124" i="11"/>
  <c r="L104" i="11"/>
  <c r="L80" i="11"/>
  <c r="L60" i="11"/>
  <c r="L44" i="11"/>
  <c r="L28" i="11"/>
  <c r="L12" i="11"/>
  <c r="L349" i="11"/>
  <c r="L317" i="11"/>
  <c r="L285" i="11"/>
  <c r="L253" i="11"/>
  <c r="L345" i="11"/>
  <c r="L313" i="11"/>
  <c r="L281" i="11"/>
  <c r="L248" i="11"/>
  <c r="L240" i="11"/>
  <c r="L233" i="11"/>
  <c r="L217" i="11"/>
  <c r="L201" i="11"/>
  <c r="L185" i="11"/>
  <c r="L169" i="11"/>
  <c r="L153" i="11"/>
  <c r="L137" i="11"/>
  <c r="L121" i="11"/>
  <c r="L105" i="11"/>
  <c r="L89" i="11"/>
  <c r="L73" i="11"/>
  <c r="L57" i="11"/>
  <c r="L41" i="11"/>
  <c r="L25" i="11"/>
  <c r="L9" i="11"/>
  <c r="L352" i="11"/>
  <c r="L320" i="11"/>
  <c r="L288" i="11"/>
  <c r="L256" i="11"/>
  <c r="L237" i="11"/>
  <c r="L219" i="11"/>
  <c r="L203" i="11"/>
  <c r="L187" i="11"/>
  <c r="L171" i="11"/>
  <c r="L155" i="11"/>
  <c r="L139" i="11"/>
  <c r="L123" i="11"/>
  <c r="L107" i="11"/>
  <c r="L91" i="11"/>
  <c r="L75" i="11"/>
  <c r="L59" i="11"/>
  <c r="L43" i="11"/>
  <c r="L27" i="11"/>
  <c r="L11" i="11"/>
  <c r="L332" i="11"/>
  <c r="L268" i="11"/>
  <c r="L214" i="11"/>
  <c r="L182" i="11"/>
  <c r="L150" i="11"/>
  <c r="L118" i="11"/>
  <c r="L86" i="11"/>
  <c r="L54" i="11"/>
  <c r="L22" i="11"/>
  <c r="L340" i="11"/>
  <c r="L276" i="11"/>
  <c r="L218" i="11"/>
  <c r="L186" i="11"/>
  <c r="L154" i="11"/>
  <c r="L359" i="11"/>
  <c r="L335" i="11"/>
  <c r="L307" i="11"/>
  <c r="L275" i="11"/>
  <c r="L370" i="11"/>
  <c r="L346" i="11"/>
  <c r="L314" i="11"/>
  <c r="L286" i="11"/>
  <c r="L258" i="11"/>
  <c r="L224" i="11"/>
  <c r="L200" i="11"/>
  <c r="L172" i="11"/>
  <c r="L140" i="11"/>
  <c r="L112" i="11"/>
  <c r="L88" i="11"/>
  <c r="L56" i="11"/>
  <c r="L36" i="11"/>
  <c r="L16" i="11"/>
  <c r="L341" i="11"/>
  <c r="L301" i="11"/>
  <c r="L261" i="11"/>
  <c r="L337" i="11"/>
  <c r="L297" i="11"/>
  <c r="L257" i="11"/>
  <c r="L239" i="11"/>
  <c r="L225" i="11"/>
  <c r="L205" i="11"/>
  <c r="L181" i="11"/>
  <c r="L161" i="11"/>
  <c r="L141" i="11"/>
  <c r="L117" i="11"/>
  <c r="L97" i="11"/>
  <c r="L77" i="11"/>
  <c r="L53" i="11"/>
  <c r="L33" i="11"/>
  <c r="L13" i="11"/>
  <c r="L344" i="11"/>
  <c r="L304" i="11"/>
  <c r="L264" i="11"/>
  <c r="L231" i="11"/>
  <c r="L211" i="11"/>
  <c r="L191" i="11"/>
  <c r="L167" i="11"/>
  <c r="L147" i="11"/>
  <c r="L127" i="11"/>
  <c r="L103" i="11"/>
  <c r="L83" i="11"/>
  <c r="L63" i="11"/>
  <c r="L39" i="11"/>
  <c r="L19" i="11"/>
  <c r="L348" i="11"/>
  <c r="L252" i="11"/>
  <c r="L198" i="11"/>
  <c r="L158" i="11"/>
  <c r="L110" i="11"/>
  <c r="L70" i="11"/>
  <c r="L30" i="11"/>
  <c r="L324" i="11"/>
  <c r="L234" i="11"/>
  <c r="L194" i="11"/>
  <c r="L146" i="11"/>
  <c r="L114" i="11"/>
  <c r="L82" i="11"/>
  <c r="L50" i="11"/>
  <c r="L18" i="11"/>
  <c r="L355" i="11"/>
  <c r="L327" i="11"/>
  <c r="L295" i="11"/>
  <c r="L271" i="11"/>
  <c r="L366" i="11"/>
  <c r="L334" i="11"/>
  <c r="L306" i="11"/>
  <c r="L282" i="11"/>
  <c r="L250" i="11"/>
  <c r="L220" i="11"/>
  <c r="L192" i="11"/>
  <c r="L160" i="11"/>
  <c r="L136" i="11"/>
  <c r="L108" i="11"/>
  <c r="L76" i="11"/>
  <c r="L52" i="11"/>
  <c r="L32" i="11"/>
  <c r="L8" i="11"/>
  <c r="L333" i="11"/>
  <c r="L293" i="11"/>
  <c r="L369" i="11"/>
  <c r="L329" i="11"/>
  <c r="L289" i="11"/>
  <c r="L247" i="11"/>
  <c r="L236" i="11"/>
  <c r="L221" i="11"/>
  <c r="L197" i="11"/>
  <c r="L177" i="11"/>
  <c r="L157" i="11"/>
  <c r="L133" i="11"/>
  <c r="L113" i="11"/>
  <c r="L93" i="11"/>
  <c r="L69" i="11"/>
  <c r="L49" i="11"/>
  <c r="L29" i="11"/>
  <c r="L5" i="11"/>
  <c r="L336" i="11"/>
  <c r="L296" i="11"/>
  <c r="L249" i="11"/>
  <c r="L227" i="11"/>
  <c r="L207" i="11"/>
  <c r="L183" i="11"/>
  <c r="L163" i="11"/>
  <c r="L143" i="11"/>
  <c r="L119" i="11"/>
  <c r="L99" i="11"/>
  <c r="L79" i="11"/>
  <c r="L55" i="11"/>
  <c r="L35" i="11"/>
  <c r="L15" i="11"/>
  <c r="L316" i="11"/>
  <c r="L230" i="11"/>
  <c r="L190" i="11"/>
  <c r="L142" i="11"/>
  <c r="L102" i="11"/>
  <c r="L62" i="11"/>
  <c r="L14" i="11"/>
  <c r="L308" i="11"/>
  <c r="L226" i="11"/>
  <c r="L178" i="11"/>
  <c r="L138" i="11"/>
  <c r="L106" i="11"/>
  <c r="L74" i="11"/>
  <c r="L42" i="11"/>
  <c r="L10" i="11"/>
  <c r="I366" i="11"/>
  <c r="H366" i="11" s="1"/>
  <c r="I358" i="11"/>
  <c r="H358" i="11" s="1"/>
  <c r="I352" i="11"/>
  <c r="I344" i="11"/>
  <c r="H344" i="11" s="1"/>
  <c r="I338" i="11"/>
  <c r="H338" i="11" s="1"/>
  <c r="I330" i="11"/>
  <c r="I318" i="11"/>
  <c r="I310" i="11"/>
  <c r="I304" i="11"/>
  <c r="H304" i="11" s="1"/>
  <c r="I296" i="11"/>
  <c r="I290" i="11"/>
  <c r="I282" i="11"/>
  <c r="I268" i="11"/>
  <c r="I262" i="11"/>
  <c r="I256" i="11"/>
  <c r="H256" i="11" s="1"/>
  <c r="I248" i="11"/>
  <c r="H248" i="11" s="1"/>
  <c r="I242" i="11"/>
  <c r="H242" i="11" s="1"/>
  <c r="I234" i="11"/>
  <c r="H234" i="11" s="1"/>
  <c r="I220" i="11"/>
  <c r="H220" i="11" s="1"/>
  <c r="I212" i="11"/>
  <c r="I208" i="11"/>
  <c r="H208" i="11" s="1"/>
  <c r="I202" i="11"/>
  <c r="H202" i="11" s="1"/>
  <c r="I188" i="11"/>
  <c r="H188" i="11" s="1"/>
  <c r="I180" i="11"/>
  <c r="I174" i="11"/>
  <c r="H174" i="11" s="1"/>
  <c r="I168" i="11"/>
  <c r="H168" i="11" s="1"/>
  <c r="I162" i="11"/>
  <c r="H162" i="11" s="1"/>
  <c r="I148" i="11"/>
  <c r="I142" i="11"/>
  <c r="H142" i="11" s="1"/>
  <c r="I138" i="11"/>
  <c r="I124" i="11"/>
  <c r="I116" i="11"/>
  <c r="I110" i="11"/>
  <c r="H110" i="11" s="1"/>
  <c r="I104" i="11"/>
  <c r="I98" i="11"/>
  <c r="I84" i="11"/>
  <c r="I78" i="11"/>
  <c r="H78" i="11" s="1"/>
  <c r="I72" i="11"/>
  <c r="I60" i="11"/>
  <c r="I52" i="11"/>
  <c r="I46" i="11"/>
  <c r="H46" i="11" s="1"/>
  <c r="I40" i="11"/>
  <c r="H40" i="11" s="1"/>
  <c r="I34" i="11"/>
  <c r="I20" i="11"/>
  <c r="I14" i="11"/>
  <c r="H14" i="11" s="1"/>
  <c r="I8" i="11"/>
  <c r="I355" i="11"/>
  <c r="I331" i="11"/>
  <c r="H331" i="11" s="1"/>
  <c r="I299" i="11"/>
  <c r="H299" i="11" s="1"/>
  <c r="I267" i="11"/>
  <c r="I235" i="11"/>
  <c r="I203" i="11"/>
  <c r="H203" i="11" s="1"/>
  <c r="I179" i="11"/>
  <c r="H179" i="11" s="1"/>
  <c r="I147" i="11"/>
  <c r="I123" i="11"/>
  <c r="I91" i="11"/>
  <c r="I35" i="11"/>
  <c r="H35" i="11" s="1"/>
  <c r="I369" i="11"/>
  <c r="H369" i="11" s="1"/>
  <c r="I319" i="11"/>
  <c r="H319" i="11" s="1"/>
  <c r="I287" i="11"/>
  <c r="I237" i="11"/>
  <c r="H237" i="11" s="1"/>
  <c r="I205" i="11"/>
  <c r="I173" i="11"/>
  <c r="I95" i="11"/>
  <c r="H95" i="11" s="1"/>
  <c r="I63" i="11"/>
  <c r="H63" i="11" s="1"/>
  <c r="I17" i="11"/>
  <c r="H17" i="11" s="1"/>
  <c r="I353" i="11"/>
  <c r="H353" i="11" s="1"/>
  <c r="I317" i="11"/>
  <c r="I253" i="11"/>
  <c r="I221" i="11"/>
  <c r="H221" i="11" s="1"/>
  <c r="I189" i="11"/>
  <c r="I157" i="11"/>
  <c r="H157" i="11" s="1"/>
  <c r="I125" i="11"/>
  <c r="I93" i="11"/>
  <c r="I61" i="11"/>
  <c r="I29" i="11"/>
  <c r="I345" i="11"/>
  <c r="H345" i="11" s="1"/>
  <c r="I309" i="11"/>
  <c r="I277" i="11"/>
  <c r="I311" i="11"/>
  <c r="H311" i="11" s="1"/>
  <c r="I165" i="11"/>
  <c r="H165" i="11" s="1"/>
  <c r="I23" i="11"/>
  <c r="H23" i="11" s="1"/>
  <c r="I279" i="11"/>
  <c r="I185" i="11"/>
  <c r="H185" i="11" s="1"/>
  <c r="I121" i="11"/>
  <c r="H121" i="11" s="1"/>
  <c r="I21" i="11"/>
  <c r="I261" i="11"/>
  <c r="I119" i="11"/>
  <c r="I55" i="11"/>
  <c r="I217" i="11"/>
  <c r="I117" i="11"/>
  <c r="I53" i="11"/>
  <c r="H53" i="11" s="1"/>
  <c r="I370" i="11"/>
  <c r="H370" i="11" s="1"/>
  <c r="I360" i="11"/>
  <c r="H360" i="11" s="1"/>
  <c r="I350" i="11"/>
  <c r="I340" i="11"/>
  <c r="I332" i="11"/>
  <c r="I314" i="11"/>
  <c r="H314" i="11" s="1"/>
  <c r="I306" i="11"/>
  <c r="H306" i="11" s="1"/>
  <c r="I294" i="11"/>
  <c r="I286" i="11"/>
  <c r="H286" i="11" s="1"/>
  <c r="I276" i="11"/>
  <c r="I250" i="11"/>
  <c r="I240" i="11"/>
  <c r="I230" i="11"/>
  <c r="H230" i="11" s="1"/>
  <c r="I222" i="11"/>
  <c r="H222" i="11" s="1"/>
  <c r="I204" i="11"/>
  <c r="I196" i="11"/>
  <c r="I186" i="11"/>
  <c r="H186" i="11" s="1"/>
  <c r="I178" i="11"/>
  <c r="I170" i="11"/>
  <c r="H170" i="11" s="1"/>
  <c r="I160" i="11"/>
  <c r="I152" i="11"/>
  <c r="H152" i="11" s="1"/>
  <c r="I144" i="11"/>
  <c r="I136" i="11"/>
  <c r="I128" i="11"/>
  <c r="H128" i="11" s="1"/>
  <c r="I118" i="11"/>
  <c r="H118" i="11" s="1"/>
  <c r="I108" i="11"/>
  <c r="I100" i="11"/>
  <c r="I92" i="11"/>
  <c r="I58" i="11"/>
  <c r="H58" i="11" s="1"/>
  <c r="I50" i="11"/>
  <c r="I42" i="11"/>
  <c r="I32" i="11"/>
  <c r="I24" i="11"/>
  <c r="H24" i="11" s="1"/>
  <c r="I16" i="11"/>
  <c r="I6" i="11"/>
  <c r="H6" i="11" s="1"/>
  <c r="I339" i="11"/>
  <c r="I307" i="11"/>
  <c r="I259" i="11"/>
  <c r="I219" i="11"/>
  <c r="I187" i="11"/>
  <c r="I139" i="11"/>
  <c r="H139" i="11" s="1"/>
  <c r="I107" i="11"/>
  <c r="I67" i="11"/>
  <c r="I27" i="11"/>
  <c r="I365" i="11"/>
  <c r="H365" i="11" s="1"/>
  <c r="I241" i="11"/>
  <c r="I209" i="11"/>
  <c r="I159" i="11"/>
  <c r="I113" i="11"/>
  <c r="H113" i="11" s="1"/>
  <c r="I13" i="11"/>
  <c r="I335" i="11"/>
  <c r="H335" i="11" s="1"/>
  <c r="I289" i="11"/>
  <c r="I161" i="11"/>
  <c r="I33" i="11"/>
  <c r="H33" i="11" s="1"/>
  <c r="I341" i="11"/>
  <c r="H341" i="11" s="1"/>
  <c r="I295" i="11"/>
  <c r="I245" i="11"/>
  <c r="I297" i="11"/>
  <c r="I137" i="11"/>
  <c r="H137" i="11" s="1"/>
  <c r="I37" i="11"/>
  <c r="H37" i="11" s="1"/>
  <c r="I265" i="11"/>
  <c r="H265" i="11" s="1"/>
  <c r="I57" i="11"/>
  <c r="I247" i="11"/>
  <c r="H247" i="11" s="1"/>
  <c r="I169" i="11"/>
  <c r="H169" i="11" s="1"/>
  <c r="I343" i="11"/>
  <c r="H343" i="11" s="1"/>
  <c r="I167" i="11"/>
  <c r="I89" i="11"/>
  <c r="I368" i="11"/>
  <c r="I356" i="11"/>
  <c r="I348" i="11"/>
  <c r="H348" i="11" s="1"/>
  <c r="I328" i="11"/>
  <c r="I322" i="11"/>
  <c r="I312" i="11"/>
  <c r="H312" i="11" s="1"/>
  <c r="I302" i="11"/>
  <c r="I292" i="11"/>
  <c r="I284" i="11"/>
  <c r="I274" i="11"/>
  <c r="H274" i="11" s="1"/>
  <c r="I266" i="11"/>
  <c r="H266" i="11" s="1"/>
  <c r="I258" i="11"/>
  <c r="I246" i="11"/>
  <c r="H246" i="11" s="1"/>
  <c r="I238" i="11"/>
  <c r="H238" i="11" s="1"/>
  <c r="I228" i="11"/>
  <c r="I218" i="11"/>
  <c r="I194" i="11"/>
  <c r="I184" i="11"/>
  <c r="H184" i="11" s="1"/>
  <c r="I176" i="11"/>
  <c r="I166" i="11"/>
  <c r="H166" i="11" s="1"/>
  <c r="I158" i="11"/>
  <c r="I150" i="11"/>
  <c r="H150" i="11" s="1"/>
  <c r="I140" i="11"/>
  <c r="I134" i="11"/>
  <c r="H134" i="11" s="1"/>
  <c r="I126" i="11"/>
  <c r="I364" i="11"/>
  <c r="I346" i="11"/>
  <c r="I326" i="11"/>
  <c r="I308" i="11"/>
  <c r="I272" i="11"/>
  <c r="H272" i="11" s="1"/>
  <c r="I254" i="11"/>
  <c r="I236" i="11"/>
  <c r="I216" i="11"/>
  <c r="I200" i="11"/>
  <c r="H200" i="11" s="1"/>
  <c r="I182" i="11"/>
  <c r="H182" i="11" s="1"/>
  <c r="I164" i="11"/>
  <c r="I132" i="11"/>
  <c r="I114" i="11"/>
  <c r="I102" i="11"/>
  <c r="I90" i="11"/>
  <c r="H90" i="11" s="1"/>
  <c r="I80" i="11"/>
  <c r="I68" i="11"/>
  <c r="I56" i="11"/>
  <c r="I44" i="11"/>
  <c r="I22" i="11"/>
  <c r="I347" i="11"/>
  <c r="H347" i="11" s="1"/>
  <c r="I291" i="11"/>
  <c r="I243" i="11"/>
  <c r="I131" i="11"/>
  <c r="I83" i="11"/>
  <c r="I43" i="11"/>
  <c r="H43" i="11" s="1"/>
  <c r="I351" i="11"/>
  <c r="I255" i="11"/>
  <c r="I141" i="11"/>
  <c r="I77" i="11"/>
  <c r="I257" i="11"/>
  <c r="H257" i="11" s="1"/>
  <c r="I193" i="11"/>
  <c r="I79" i="11"/>
  <c r="I15" i="11"/>
  <c r="I313" i="11"/>
  <c r="I249" i="11"/>
  <c r="I215" i="11"/>
  <c r="H215" i="11" s="1"/>
  <c r="I87" i="11"/>
  <c r="H87" i="11" s="1"/>
  <c r="I135" i="11"/>
  <c r="I7" i="11"/>
  <c r="I183" i="11"/>
  <c r="H183" i="11" s="1"/>
  <c r="I41" i="11"/>
  <c r="I229" i="11"/>
  <c r="H229" i="11" s="1"/>
  <c r="I103" i="11"/>
  <c r="H103" i="11" s="1"/>
  <c r="I362" i="11"/>
  <c r="H362" i="11" s="1"/>
  <c r="I342" i="11"/>
  <c r="I324" i="11"/>
  <c r="I288" i="11"/>
  <c r="H288" i="11" s="1"/>
  <c r="I270" i="11"/>
  <c r="H270" i="11" s="1"/>
  <c r="I252" i="11"/>
  <c r="H252" i="11" s="1"/>
  <c r="I232" i="11"/>
  <c r="H232" i="11" s="1"/>
  <c r="I214" i="11"/>
  <c r="I198" i="11"/>
  <c r="H198" i="11" s="1"/>
  <c r="I146" i="11"/>
  <c r="H146" i="11" s="1"/>
  <c r="I130" i="11"/>
  <c r="I112" i="11"/>
  <c r="I88" i="11"/>
  <c r="H88" i="11" s="1"/>
  <c r="I76" i="11"/>
  <c r="I66" i="11"/>
  <c r="H66" i="11" s="1"/>
  <c r="I54" i="11"/>
  <c r="I30" i="11"/>
  <c r="H30" i="11" s="1"/>
  <c r="I10" i="11"/>
  <c r="I283" i="11"/>
  <c r="I227" i="11"/>
  <c r="H227" i="11" s="1"/>
  <c r="I171" i="11"/>
  <c r="H171" i="11" s="1"/>
  <c r="I75" i="11"/>
  <c r="I19" i="11"/>
  <c r="H19" i="11" s="1"/>
  <c r="I337" i="11"/>
  <c r="I301" i="11"/>
  <c r="I191" i="11"/>
  <c r="I127" i="11"/>
  <c r="H127" i="11" s="1"/>
  <c r="I49" i="11"/>
  <c r="H49" i="11" s="1"/>
  <c r="I367" i="11"/>
  <c r="H367" i="11" s="1"/>
  <c r="I303" i="11"/>
  <c r="H303" i="11" s="1"/>
  <c r="I239" i="11"/>
  <c r="H239" i="11" s="1"/>
  <c r="I129" i="11"/>
  <c r="I65" i="11"/>
  <c r="H65" i="11" s="1"/>
  <c r="I231" i="11"/>
  <c r="H231" i="11" s="1"/>
  <c r="I201" i="11"/>
  <c r="I73" i="11"/>
  <c r="I213" i="11"/>
  <c r="H213" i="11" s="1"/>
  <c r="I85" i="11"/>
  <c r="H85" i="11" s="1"/>
  <c r="I361" i="11"/>
  <c r="H361" i="11" s="1"/>
  <c r="I133" i="11"/>
  <c r="I5" i="11"/>
  <c r="H5" i="11" s="1"/>
  <c r="I181" i="11"/>
  <c r="I39" i="11"/>
  <c r="I334" i="11"/>
  <c r="H334" i="11" s="1"/>
  <c r="I298" i="11"/>
  <c r="H298" i="11" s="1"/>
  <c r="I260" i="11"/>
  <c r="I224" i="11"/>
  <c r="H224" i="11" s="1"/>
  <c r="I190" i="11"/>
  <c r="H190" i="11" s="1"/>
  <c r="I154" i="11"/>
  <c r="H154" i="11" s="1"/>
  <c r="I120" i="11"/>
  <c r="I94" i="11"/>
  <c r="H94" i="11" s="1"/>
  <c r="I70" i="11"/>
  <c r="H70" i="11" s="1"/>
  <c r="I48" i="11"/>
  <c r="I26" i="11"/>
  <c r="I363" i="11"/>
  <c r="H363" i="11" s="1"/>
  <c r="I251" i="11"/>
  <c r="I155" i="11"/>
  <c r="I51" i="11"/>
  <c r="H51" i="11" s="1"/>
  <c r="I305" i="11"/>
  <c r="I81" i="11"/>
  <c r="H81" i="11" s="1"/>
  <c r="I321" i="11"/>
  <c r="H321" i="11" s="1"/>
  <c r="I207" i="11"/>
  <c r="I97" i="11"/>
  <c r="H97" i="11" s="1"/>
  <c r="I327" i="11"/>
  <c r="H327" i="11" s="1"/>
  <c r="I293" i="11"/>
  <c r="I69" i="11"/>
  <c r="I320" i="11"/>
  <c r="H320" i="11" s="1"/>
  <c r="I280" i="11"/>
  <c r="I244" i="11"/>
  <c r="H244" i="11" s="1"/>
  <c r="I210" i="11"/>
  <c r="I172" i="11"/>
  <c r="I86" i="11"/>
  <c r="I64" i="11"/>
  <c r="H64" i="11" s="1"/>
  <c r="I38" i="11"/>
  <c r="H38" i="11" s="1"/>
  <c r="I18" i="11"/>
  <c r="H18" i="11" s="1"/>
  <c r="I323" i="11"/>
  <c r="I211" i="11"/>
  <c r="H211" i="11" s="1"/>
  <c r="I115" i="11"/>
  <c r="I11" i="11"/>
  <c r="I273" i="11"/>
  <c r="I177" i="11"/>
  <c r="H177" i="11" s="1"/>
  <c r="I45" i="11"/>
  <c r="I285" i="11"/>
  <c r="I175" i="11"/>
  <c r="I281" i="11"/>
  <c r="I151" i="11"/>
  <c r="I199" i="11"/>
  <c r="I233" i="11"/>
  <c r="H233" i="11" s="1"/>
  <c r="I357" i="11"/>
  <c r="I25" i="11"/>
  <c r="AK316" i="11"/>
  <c r="AK252" i="11"/>
  <c r="AI252" i="11" s="1"/>
  <c r="AK188" i="11"/>
  <c r="AK124" i="11"/>
  <c r="AI124" i="11" s="1"/>
  <c r="AK12" i="11"/>
  <c r="AI12" i="11" s="1"/>
  <c r="AK350" i="11"/>
  <c r="AI350" i="11" s="1"/>
  <c r="AK222" i="11"/>
  <c r="AI222" i="11" s="1"/>
  <c r="AK110" i="11"/>
  <c r="AI110" i="11" s="1"/>
  <c r="AK62" i="11"/>
  <c r="AI62" i="11" s="1"/>
  <c r="AK346" i="11"/>
  <c r="AK194" i="11"/>
  <c r="AI194" i="11" s="1"/>
  <c r="AK360" i="11"/>
  <c r="AI360" i="11" s="1"/>
  <c r="AK104" i="11"/>
  <c r="AK216" i="11"/>
  <c r="AI216" i="11" s="1"/>
  <c r="AK336" i="11"/>
  <c r="AI336" i="11" s="1"/>
  <c r="AK332" i="11"/>
  <c r="AI332" i="11" s="1"/>
  <c r="AK268" i="11"/>
  <c r="AK204" i="11"/>
  <c r="AI204" i="11" s="1"/>
  <c r="AK140" i="11"/>
  <c r="AI140" i="11" s="1"/>
  <c r="AK76" i="11"/>
  <c r="AK28" i="11"/>
  <c r="AI28" i="11" s="1"/>
  <c r="AK366" i="11"/>
  <c r="AK126" i="11"/>
  <c r="AI126" i="11" s="1"/>
  <c r="AK14" i="11"/>
  <c r="AI14" i="11" s="1"/>
  <c r="AK154" i="11"/>
  <c r="AI154" i="11" s="1"/>
  <c r="AK168" i="11"/>
  <c r="AI168" i="11" s="1"/>
  <c r="AK280" i="11"/>
  <c r="AI280" i="11" s="1"/>
  <c r="AK24" i="11"/>
  <c r="AK96" i="11"/>
  <c r="AK128" i="11"/>
  <c r="AI128" i="11" s="1"/>
  <c r="AK304" i="11"/>
  <c r="AI304" i="11" s="1"/>
  <c r="AK240" i="11"/>
  <c r="AI240" i="11" s="1"/>
  <c r="AK369" i="11"/>
  <c r="AI369" i="11" s="1"/>
  <c r="AK345" i="11"/>
  <c r="AI345" i="11" s="1"/>
  <c r="AK329" i="11"/>
  <c r="AI329" i="11" s="1"/>
  <c r="AK310" i="11"/>
  <c r="AK294" i="11"/>
  <c r="AI294" i="11" s="1"/>
  <c r="AK281" i="11"/>
  <c r="AK265" i="11"/>
  <c r="AI265" i="11" s="1"/>
  <c r="AK249" i="11"/>
  <c r="AK233" i="11"/>
  <c r="AK217" i="11"/>
  <c r="AI217" i="11" s="1"/>
  <c r="AK198" i="11"/>
  <c r="AI198" i="11" s="1"/>
  <c r="AK182" i="11"/>
  <c r="AI182" i="11" s="1"/>
  <c r="AK166" i="11"/>
  <c r="AI166" i="11" s="1"/>
  <c r="AK145" i="11"/>
  <c r="AI145" i="11" s="1"/>
  <c r="AK129" i="11"/>
  <c r="AI129" i="11" s="1"/>
  <c r="AK113" i="11"/>
  <c r="AI113" i="11" s="1"/>
  <c r="AK97" i="11"/>
  <c r="AK78" i="11"/>
  <c r="AK41" i="11"/>
  <c r="AI41" i="11" s="1"/>
  <c r="AK22" i="11"/>
  <c r="AK368" i="11"/>
  <c r="AI368" i="11" s="1"/>
  <c r="AK352" i="11"/>
  <c r="AI352" i="11" s="1"/>
  <c r="AK315" i="11"/>
  <c r="AI315" i="11" s="1"/>
  <c r="AK291" i="11"/>
  <c r="AK272" i="11"/>
  <c r="AK259" i="11"/>
  <c r="AI259" i="11" s="1"/>
  <c r="AK235" i="11"/>
  <c r="AI235" i="11" s="1"/>
  <c r="AK211" i="11"/>
  <c r="AK195" i="11"/>
  <c r="AK179" i="11"/>
  <c r="AK155" i="11"/>
  <c r="AI155" i="11" s="1"/>
  <c r="AK136" i="11"/>
  <c r="AI136" i="11" s="1"/>
  <c r="AK115" i="11"/>
  <c r="AK91" i="11"/>
  <c r="AI91" i="11" s="1"/>
  <c r="AK67" i="11"/>
  <c r="AI67" i="11" s="1"/>
  <c r="AK56" i="11"/>
  <c r="AK35" i="11"/>
  <c r="AK16" i="11"/>
  <c r="AI16" i="11" s="1"/>
  <c r="AK7" i="11"/>
  <c r="AI7" i="11" s="1"/>
  <c r="AK303" i="11"/>
  <c r="AK271" i="11"/>
  <c r="AK239" i="11"/>
  <c r="AI239" i="11" s="1"/>
  <c r="AK207" i="11"/>
  <c r="AI207" i="11" s="1"/>
  <c r="AK180" i="11"/>
  <c r="AI180" i="11" s="1"/>
  <c r="AK148" i="11"/>
  <c r="AK116" i="11"/>
  <c r="AK84" i="11"/>
  <c r="AI84" i="11" s="1"/>
  <c r="AK63" i="11"/>
  <c r="AI63" i="11" s="1"/>
  <c r="AK31" i="11"/>
  <c r="AK6" i="11"/>
  <c r="AI6" i="11" s="1"/>
  <c r="AK311" i="11"/>
  <c r="AI311" i="11" s="1"/>
  <c r="AK263" i="11"/>
  <c r="AK199" i="11"/>
  <c r="AK151" i="11"/>
  <c r="AK87" i="11"/>
  <c r="AI87" i="11" s="1"/>
  <c r="AK370" i="11"/>
  <c r="AK306" i="11"/>
  <c r="AI306" i="11" s="1"/>
  <c r="AK189" i="11"/>
  <c r="AK125" i="11"/>
  <c r="AI125" i="11" s="1"/>
  <c r="AK82" i="11"/>
  <c r="AK18" i="11"/>
  <c r="AI18" i="11" s="1"/>
  <c r="AK301" i="11"/>
  <c r="AK205" i="11"/>
  <c r="AI205" i="11" s="1"/>
  <c r="AK109" i="11"/>
  <c r="AK34" i="11"/>
  <c r="AI34" i="11" s="1"/>
  <c r="AK266" i="11"/>
  <c r="AI266" i="11" s="1"/>
  <c r="AK181" i="11"/>
  <c r="AI181" i="11" s="1"/>
  <c r="AK53" i="11"/>
  <c r="AI53" i="11" s="1"/>
  <c r="AK298" i="11"/>
  <c r="AK170" i="11"/>
  <c r="AI170" i="11" s="1"/>
  <c r="AK314" i="11"/>
  <c r="AI314" i="11" s="1"/>
  <c r="AK101" i="11"/>
  <c r="AK133" i="11"/>
  <c r="AI133" i="11" s="1"/>
  <c r="AK26" i="11"/>
  <c r="AK69" i="11"/>
  <c r="AI69" i="11" s="1"/>
  <c r="H206" i="11"/>
  <c r="H86" i="10"/>
  <c r="G86" i="10"/>
  <c r="G57" i="10"/>
  <c r="H57" i="10"/>
  <c r="H11" i="10"/>
  <c r="G11" i="10"/>
  <c r="J30" i="10"/>
  <c r="K30" i="10"/>
  <c r="K53" i="10"/>
  <c r="J53" i="10"/>
  <c r="J79" i="10"/>
  <c r="K79" i="10"/>
  <c r="K114" i="10"/>
  <c r="J114" i="10"/>
  <c r="M72" i="10"/>
  <c r="N72" i="10"/>
  <c r="M80" i="10"/>
  <c r="N80" i="10"/>
  <c r="M88" i="10"/>
  <c r="N88" i="10"/>
  <c r="AD110" i="10"/>
  <c r="AC110" i="10"/>
  <c r="AG19" i="10"/>
  <c r="AF19" i="10"/>
  <c r="AG31" i="10"/>
  <c r="AF31" i="10"/>
  <c r="AG77" i="10"/>
  <c r="AF77" i="10"/>
  <c r="AF89" i="10"/>
  <c r="AG89" i="10"/>
  <c r="AP118" i="10"/>
  <c r="AO118" i="10"/>
  <c r="AV83" i="10"/>
  <c r="AW83" i="10"/>
  <c r="AW98" i="10"/>
  <c r="AV98" i="10"/>
  <c r="AV127" i="10"/>
  <c r="AW127" i="10"/>
  <c r="F348" i="12"/>
  <c r="E349" i="8"/>
  <c r="AK54" i="10"/>
  <c r="AM54" i="10" s="1"/>
  <c r="AK112" i="10"/>
  <c r="AK56" i="10"/>
  <c r="AM56" i="10" s="1"/>
  <c r="AK114" i="10"/>
  <c r="AK58" i="10"/>
  <c r="AM58" i="10" s="1"/>
  <c r="AK116" i="10"/>
  <c r="AK52" i="10"/>
  <c r="AM52" i="10" s="1"/>
  <c r="AK82" i="10"/>
  <c r="AK10" i="10"/>
  <c r="AK40" i="10"/>
  <c r="AK77" i="10"/>
  <c r="AK93" i="10"/>
  <c r="AL93" i="10" s="1"/>
  <c r="AK129" i="10"/>
  <c r="AK30" i="10"/>
  <c r="AL30" i="10" s="1"/>
  <c r="AK46" i="10"/>
  <c r="AK60" i="10"/>
  <c r="AK95" i="10"/>
  <c r="AM95" i="10" s="1"/>
  <c r="AK115" i="10"/>
  <c r="AK131" i="10"/>
  <c r="T27" i="10"/>
  <c r="S118" i="10"/>
  <c r="T91" i="10"/>
  <c r="R18" i="10"/>
  <c r="R127" i="10"/>
  <c r="R24" i="10"/>
  <c r="R72" i="10"/>
  <c r="R108" i="10"/>
  <c r="R55" i="10"/>
  <c r="R20" i="10"/>
  <c r="R42" i="10"/>
  <c r="R95" i="10"/>
  <c r="R16" i="10"/>
  <c r="R38" i="10"/>
  <c r="R97" i="10"/>
  <c r="R9" i="10"/>
  <c r="R41" i="10"/>
  <c r="R73" i="10"/>
  <c r="R90" i="10"/>
  <c r="R119" i="10"/>
  <c r="R63" i="10"/>
  <c r="R92" i="10"/>
  <c r="R128" i="10"/>
  <c r="AZ41" i="10"/>
  <c r="P131" i="10"/>
  <c r="AZ14" i="10"/>
  <c r="E45" i="7"/>
  <c r="AK31" i="10"/>
  <c r="AL31" i="10" s="1"/>
  <c r="AK61" i="10"/>
  <c r="AK92" i="10"/>
  <c r="AL92" i="10" s="1"/>
  <c r="AK120" i="10"/>
  <c r="AL120" i="10" s="1"/>
  <c r="AK33" i="10"/>
  <c r="AM33" i="10" s="1"/>
  <c r="AK63" i="10"/>
  <c r="AK94" i="10"/>
  <c r="AM94" i="10" s="1"/>
  <c r="AK122" i="10"/>
  <c r="AK35" i="10"/>
  <c r="AL35" i="10" s="1"/>
  <c r="AK64" i="10"/>
  <c r="AK96" i="10"/>
  <c r="AL96" i="10" s="1"/>
  <c r="AK124" i="10"/>
  <c r="AM124" i="10" s="1"/>
  <c r="AK29" i="10"/>
  <c r="AM29" i="10" s="1"/>
  <c r="AK59" i="10"/>
  <c r="AK90" i="10"/>
  <c r="AM90" i="10" s="1"/>
  <c r="AK118" i="10"/>
  <c r="AK14" i="10"/>
  <c r="AM14" i="10" s="1"/>
  <c r="AK28" i="10"/>
  <c r="AK44" i="10"/>
  <c r="AL44" i="10" s="1"/>
  <c r="AK65" i="10"/>
  <c r="AM65" i="10" s="1"/>
  <c r="AK81" i="10"/>
  <c r="AM81" i="10" s="1"/>
  <c r="AK97" i="10"/>
  <c r="AK117" i="10"/>
  <c r="AM117" i="10" s="1"/>
  <c r="AK132" i="10"/>
  <c r="AK20" i="10"/>
  <c r="AL20" i="10" s="1"/>
  <c r="AK34" i="10"/>
  <c r="AK50" i="10"/>
  <c r="AM50" i="10" s="1"/>
  <c r="AK67" i="10"/>
  <c r="AL67" i="10" s="1"/>
  <c r="AK83" i="10"/>
  <c r="AM83" i="10" s="1"/>
  <c r="AK99" i="10"/>
  <c r="T93" i="10"/>
  <c r="S111" i="10"/>
  <c r="S83" i="10"/>
  <c r="R28" i="10"/>
  <c r="S28" i="10" s="1"/>
  <c r="R77" i="10"/>
  <c r="S77" i="10" s="1"/>
  <c r="R8" i="10"/>
  <c r="S8" i="10" s="1"/>
  <c r="R30" i="10"/>
  <c r="T30" i="10" s="1"/>
  <c r="R51" i="10"/>
  <c r="T51" i="10" s="1"/>
  <c r="R85" i="10"/>
  <c r="T85" i="10" s="1"/>
  <c r="R114" i="10"/>
  <c r="R23" i="10"/>
  <c r="T23" i="10" s="1"/>
  <c r="R70" i="10"/>
  <c r="S70" i="10" s="1"/>
  <c r="R120" i="10"/>
  <c r="T120" i="10" s="1"/>
  <c r="R26" i="10"/>
  <c r="S26" i="10" s="1"/>
  <c r="R47" i="10"/>
  <c r="S47" i="10" s="1"/>
  <c r="R74" i="10"/>
  <c r="T74" i="10" s="1"/>
  <c r="R103" i="10"/>
  <c r="T103" i="10" s="1"/>
  <c r="R131" i="10"/>
  <c r="R22" i="10"/>
  <c r="S22" i="10" s="1"/>
  <c r="R43" i="10"/>
  <c r="T43" i="10" s="1"/>
  <c r="R68" i="10"/>
  <c r="T68" i="10" s="1"/>
  <c r="R105" i="10"/>
  <c r="T105" i="10" s="1"/>
  <c r="R13" i="10"/>
  <c r="T13" i="10" s="1"/>
  <c r="R29" i="10"/>
  <c r="T29" i="10" s="1"/>
  <c r="R45" i="10"/>
  <c r="S45" i="10" s="1"/>
  <c r="R61" i="10"/>
  <c r="R76" i="10"/>
  <c r="S76" i="10" s="1"/>
  <c r="R94" i="10"/>
  <c r="S94" i="10" s="1"/>
  <c r="R109" i="10"/>
  <c r="T109" i="10" s="1"/>
  <c r="R123" i="10"/>
  <c r="T123" i="10" s="1"/>
  <c r="R67" i="10"/>
  <c r="T67" i="10" s="1"/>
  <c r="R80" i="10"/>
  <c r="S80" i="10" s="1"/>
  <c r="R96" i="10"/>
  <c r="T96" i="10" s="1"/>
  <c r="R117" i="10"/>
  <c r="AR124" i="10"/>
  <c r="AS113" i="10"/>
  <c r="AY126" i="10"/>
  <c r="AZ107" i="10"/>
  <c r="P127" i="10"/>
  <c r="AR64" i="10"/>
  <c r="AZ106" i="10"/>
  <c r="AZ91" i="10"/>
  <c r="P62" i="10"/>
  <c r="AS116" i="10"/>
  <c r="AS98" i="10"/>
  <c r="AY121" i="10"/>
  <c r="AZ58" i="10"/>
  <c r="BE36" i="10"/>
  <c r="BE92" i="10"/>
  <c r="BE26" i="10"/>
  <c r="BE82" i="10"/>
  <c r="BE15" i="10"/>
  <c r="BE71" i="10"/>
  <c r="BE128" i="10"/>
  <c r="BE60" i="10"/>
  <c r="BE118" i="10"/>
  <c r="BE20" i="10"/>
  <c r="BE48" i="10"/>
  <c r="BE76" i="10"/>
  <c r="BE106" i="10"/>
  <c r="BE10" i="10"/>
  <c r="BE38" i="10"/>
  <c r="BE66" i="10"/>
  <c r="BE95" i="10"/>
  <c r="BE123" i="10"/>
  <c r="BE19" i="10"/>
  <c r="BE40" i="10"/>
  <c r="BE62" i="10"/>
  <c r="BE83" i="10"/>
  <c r="BE104" i="10"/>
  <c r="BE126" i="10"/>
  <c r="BE17" i="10"/>
  <c r="BE33" i="10"/>
  <c r="BE49" i="10"/>
  <c r="BE65" i="10"/>
  <c r="BE81" i="10"/>
  <c r="BE97" i="10"/>
  <c r="BE113" i="10"/>
  <c r="O10" i="10"/>
  <c r="O26" i="10"/>
  <c r="P26" i="10" s="1"/>
  <c r="O42" i="10"/>
  <c r="O58" i="10"/>
  <c r="P58" i="10" s="1"/>
  <c r="O74" i="10"/>
  <c r="O90" i="10"/>
  <c r="Q90" i="10" s="1"/>
  <c r="O106" i="10"/>
  <c r="O122" i="10"/>
  <c r="Q122" i="10" s="1"/>
  <c r="O12" i="10"/>
  <c r="O33" i="10"/>
  <c r="Q33" i="10" s="1"/>
  <c r="O55" i="10"/>
  <c r="O76" i="10"/>
  <c r="Q76" i="10" s="1"/>
  <c r="O97" i="10"/>
  <c r="O119" i="10"/>
  <c r="Q119" i="10" s="1"/>
  <c r="O13" i="10"/>
  <c r="O35" i="10"/>
  <c r="Q35" i="10" s="1"/>
  <c r="O56" i="10"/>
  <c r="H147" i="11"/>
  <c r="AI298" i="11"/>
  <c r="AI362" i="11"/>
  <c r="AI260" i="11"/>
  <c r="AI340" i="11"/>
  <c r="AI65" i="11"/>
  <c r="H325" i="11"/>
  <c r="J6" i="10"/>
  <c r="H93" i="10"/>
  <c r="G93" i="10"/>
  <c r="G90" i="10"/>
  <c r="H90" i="10"/>
  <c r="H27" i="10"/>
  <c r="G27" i="10"/>
  <c r="H8" i="10"/>
  <c r="G8" i="10"/>
  <c r="G74" i="10"/>
  <c r="H74" i="10"/>
  <c r="K13" i="10"/>
  <c r="J19" i="10"/>
  <c r="K19" i="10"/>
  <c r="J22" i="10"/>
  <c r="K22" i="10"/>
  <c r="J25" i="10"/>
  <c r="K25" i="10"/>
  <c r="K29" i="10"/>
  <c r="J29" i="10"/>
  <c r="J39" i="10"/>
  <c r="K56" i="10"/>
  <c r="J56" i="10"/>
  <c r="K78" i="10"/>
  <c r="J78" i="10"/>
  <c r="J86" i="10"/>
  <c r="K86" i="10"/>
  <c r="J90" i="10"/>
  <c r="J93" i="10"/>
  <c r="K93" i="10"/>
  <c r="J99" i="10"/>
  <c r="K99" i="10"/>
  <c r="J103" i="10"/>
  <c r="J109" i="10"/>
  <c r="K109" i="10"/>
  <c r="J117" i="10"/>
  <c r="K120" i="10"/>
  <c r="K127" i="10"/>
  <c r="J127" i="10"/>
  <c r="AV30" i="10"/>
  <c r="AW30" i="10"/>
  <c r="AW97" i="10"/>
  <c r="AV97" i="10"/>
  <c r="AW101" i="10"/>
  <c r="AV101" i="10"/>
  <c r="AW107" i="10"/>
  <c r="AV107" i="10"/>
  <c r="AV113" i="10"/>
  <c r="AV118" i="10"/>
  <c r="AW118" i="10"/>
  <c r="AW126" i="10"/>
  <c r="AV126" i="10"/>
  <c r="E9" i="11"/>
  <c r="E11" i="11"/>
  <c r="E19" i="11"/>
  <c r="E23" i="11"/>
  <c r="E33" i="11"/>
  <c r="E35" i="11"/>
  <c r="E37" i="11"/>
  <c r="E45" i="11"/>
  <c r="E65" i="11"/>
  <c r="E77" i="11"/>
  <c r="E93" i="11"/>
  <c r="E99" i="11"/>
  <c r="E101" i="11"/>
  <c r="E123" i="11"/>
  <c r="E125" i="11"/>
  <c r="E129" i="11"/>
  <c r="E131" i="11"/>
  <c r="E141" i="11"/>
  <c r="E153" i="11"/>
  <c r="E155" i="11"/>
  <c r="E163" i="11"/>
  <c r="E179" i="11"/>
  <c r="E183" i="11"/>
  <c r="E195" i="11"/>
  <c r="E201" i="11"/>
  <c r="E203" i="11"/>
  <c r="E205" i="11"/>
  <c r="E211" i="11"/>
  <c r="E221" i="11"/>
  <c r="E235" i="11"/>
  <c r="E237" i="11"/>
  <c r="E253" i="11"/>
  <c r="E257" i="11"/>
  <c r="E259" i="11"/>
  <c r="E271" i="11"/>
  <c r="E285" i="11"/>
  <c r="E289" i="11"/>
  <c r="E295" i="11"/>
  <c r="E299" i="11"/>
  <c r="E321" i="11"/>
  <c r="E333" i="11"/>
  <c r="E339" i="11"/>
  <c r="E349" i="11"/>
  <c r="E363" i="11"/>
  <c r="E365" i="11"/>
  <c r="E367" i="11"/>
  <c r="AI176" i="11"/>
  <c r="AI130" i="11"/>
  <c r="AI54" i="11"/>
  <c r="AI342" i="11"/>
  <c r="AI10" i="11"/>
  <c r="AI45" i="11"/>
  <c r="AI93" i="11"/>
  <c r="AI149" i="11"/>
  <c r="AI189" i="11"/>
  <c r="AI269" i="11"/>
  <c r="AI277" i="11"/>
  <c r="AI285" i="11"/>
  <c r="AI309" i="11"/>
  <c r="J61" i="11"/>
  <c r="J108" i="11"/>
  <c r="J140" i="11"/>
  <c r="AI24" i="11"/>
  <c r="AI174" i="11"/>
  <c r="AI76" i="11"/>
  <c r="AI164" i="11"/>
  <c r="AI15" i="11"/>
  <c r="AI127" i="11"/>
  <c r="AI135" i="11"/>
  <c r="AI143" i="11"/>
  <c r="AI191" i="11"/>
  <c r="AI231" i="11"/>
  <c r="AI255" i="11"/>
  <c r="AI271" i="11"/>
  <c r="AI319" i="11"/>
  <c r="J324" i="11"/>
  <c r="J276" i="11"/>
  <c r="J228" i="11"/>
  <c r="J196" i="11"/>
  <c r="J156" i="11"/>
  <c r="J132" i="11"/>
  <c r="J92" i="11"/>
  <c r="J28" i="11"/>
  <c r="J67" i="11"/>
  <c r="H67" i="11" s="1"/>
  <c r="J351" i="11"/>
  <c r="J269" i="11"/>
  <c r="J141" i="11"/>
  <c r="J289" i="11"/>
  <c r="J245" i="11"/>
  <c r="J101" i="11"/>
  <c r="H101" i="11" s="1"/>
  <c r="J197" i="11"/>
  <c r="H197" i="11" s="1"/>
  <c r="J357" i="11"/>
  <c r="J268" i="11"/>
  <c r="J260" i="11"/>
  <c r="J212" i="11"/>
  <c r="J84" i="11"/>
  <c r="J76" i="11"/>
  <c r="J68" i="11"/>
  <c r="J333" i="11"/>
  <c r="J287" i="11"/>
  <c r="J77" i="11"/>
  <c r="J253" i="11"/>
  <c r="J207" i="11"/>
  <c r="J125" i="11"/>
  <c r="J79" i="11"/>
  <c r="J149" i="11"/>
  <c r="H149" i="11" s="1"/>
  <c r="J69" i="11"/>
  <c r="J340" i="11"/>
  <c r="J204" i="11"/>
  <c r="J116" i="11"/>
  <c r="J292" i="11"/>
  <c r="J148" i="11"/>
  <c r="J36" i="11"/>
  <c r="J12" i="11"/>
  <c r="J195" i="11"/>
  <c r="H195" i="11" s="1"/>
  <c r="J305" i="11"/>
  <c r="J205" i="11"/>
  <c r="J13" i="11"/>
  <c r="J317" i="11"/>
  <c r="J143" i="11"/>
  <c r="H143" i="11" s="1"/>
  <c r="J293" i="11"/>
  <c r="J308" i="11"/>
  <c r="J180" i="11"/>
  <c r="J164" i="11"/>
  <c r="J100" i="11"/>
  <c r="J44" i="11"/>
  <c r="J20" i="11"/>
  <c r="J339" i="11"/>
  <c r="J131" i="11"/>
  <c r="J241" i="11"/>
  <c r="J189" i="11"/>
  <c r="J15" i="11"/>
  <c r="J309" i="11"/>
  <c r="X6" i="11"/>
  <c r="X8" i="11"/>
  <c r="X10" i="11"/>
  <c r="X12" i="11"/>
  <c r="X16" i="11"/>
  <c r="X34" i="11"/>
  <c r="X44" i="11"/>
  <c r="X50" i="11"/>
  <c r="X58" i="11"/>
  <c r="X66" i="11"/>
  <c r="X78" i="11"/>
  <c r="X90" i="11"/>
  <c r="X98" i="11"/>
  <c r="X102" i="11"/>
  <c r="H130" i="10"/>
  <c r="G130" i="10"/>
  <c r="G118" i="10"/>
  <c r="H118" i="10"/>
  <c r="M45" i="10"/>
  <c r="N45" i="10"/>
  <c r="M51" i="10"/>
  <c r="N51" i="10"/>
  <c r="N58" i="10"/>
  <c r="M58" i="10"/>
  <c r="N85" i="10"/>
  <c r="M85" i="10"/>
  <c r="M97" i="10"/>
  <c r="N97" i="10"/>
  <c r="M109" i="10"/>
  <c r="N109" i="10"/>
  <c r="N113" i="10"/>
  <c r="M113" i="10"/>
  <c r="N124" i="10"/>
  <c r="M124" i="10"/>
  <c r="M127" i="10"/>
  <c r="N127" i="10"/>
  <c r="AC21" i="10"/>
  <c r="AD21" i="10"/>
  <c r="AC24" i="10"/>
  <c r="AD24" i="10"/>
  <c r="AD28" i="10"/>
  <c r="AC28" i="10"/>
  <c r="AD35" i="10"/>
  <c r="AC35" i="10"/>
  <c r="AC43" i="10"/>
  <c r="AD43" i="10"/>
  <c r="AC85" i="10"/>
  <c r="AD85" i="10"/>
  <c r="AC92" i="10"/>
  <c r="AD92" i="10"/>
  <c r="AC100" i="10"/>
  <c r="AD100" i="10"/>
  <c r="AC119" i="10"/>
  <c r="AD119" i="10"/>
  <c r="AD126" i="10"/>
  <c r="AC126" i="10"/>
  <c r="AD132" i="10"/>
  <c r="AC132" i="10"/>
  <c r="AF20" i="10"/>
  <c r="AG20" i="10"/>
  <c r="AG24" i="10"/>
  <c r="AF24" i="10"/>
  <c r="AF36" i="10"/>
  <c r="AG36" i="10"/>
  <c r="AF44" i="10"/>
  <c r="AG44" i="10"/>
  <c r="AG48" i="10"/>
  <c r="AF48" i="10"/>
  <c r="AF52" i="10"/>
  <c r="AG52" i="10"/>
  <c r="AG82" i="10"/>
  <c r="AF82" i="10"/>
  <c r="AO12" i="10"/>
  <c r="AP12" i="10"/>
  <c r="AO31" i="10"/>
  <c r="AP31" i="10"/>
  <c r="AO35" i="10"/>
  <c r="AP35" i="10"/>
  <c r="AP39" i="10"/>
  <c r="AO39" i="10"/>
  <c r="AO43" i="10"/>
  <c r="AP43" i="10"/>
  <c r="AP46" i="10"/>
  <c r="AO46" i="10"/>
  <c r="AP54" i="10"/>
  <c r="AO54" i="10"/>
  <c r="AO58" i="10"/>
  <c r="AP58" i="10"/>
  <c r="AO61" i="10"/>
  <c r="AP61" i="10"/>
  <c r="AP65" i="10"/>
  <c r="AO65" i="10"/>
  <c r="AP94" i="10"/>
  <c r="AO94" i="10"/>
  <c r="AO101" i="10"/>
  <c r="AP101" i="10"/>
  <c r="AO111" i="10"/>
  <c r="AP111" i="10"/>
  <c r="AV8" i="10"/>
  <c r="AW8" i="10"/>
  <c r="AW15" i="10"/>
  <c r="AV15" i="10"/>
  <c r="M61" i="10"/>
  <c r="AC81" i="10"/>
  <c r="G6" i="10"/>
  <c r="H6" i="10"/>
  <c r="N6" i="10"/>
  <c r="M6" i="10"/>
  <c r="N28" i="10"/>
  <c r="M28" i="10"/>
  <c r="X110" i="11"/>
  <c r="X122" i="11"/>
  <c r="AL365" i="11"/>
  <c r="AL349" i="11"/>
  <c r="AL333" i="11"/>
  <c r="AL317" i="11"/>
  <c r="AL356" i="11"/>
  <c r="AL340" i="11"/>
  <c r="AL324" i="11"/>
  <c r="AL304" i="11"/>
  <c r="AL318" i="11"/>
  <c r="AL302" i="11"/>
  <c r="AL367" i="11"/>
  <c r="AL351" i="11"/>
  <c r="AL335" i="11"/>
  <c r="AL323" i="11"/>
  <c r="AL311" i="11"/>
  <c r="AL303" i="11"/>
  <c r="AL295" i="11"/>
  <c r="AL283" i="11"/>
  <c r="AL320" i="11"/>
  <c r="AL278" i="11"/>
  <c r="AL262" i="11"/>
  <c r="AL246" i="11"/>
  <c r="AL346" i="11"/>
  <c r="AL285" i="11"/>
  <c r="AL269" i="11"/>
  <c r="AL256" i="11"/>
  <c r="AL239" i="11"/>
  <c r="AL223" i="11"/>
  <c r="AL207" i="11"/>
  <c r="AL191" i="11"/>
  <c r="AL370" i="11"/>
  <c r="AL338" i="11"/>
  <c r="AL276" i="11"/>
  <c r="AL260" i="11"/>
  <c r="AL241" i="11"/>
  <c r="AL225" i="11"/>
  <c r="AL209" i="11"/>
  <c r="AL193" i="11"/>
  <c r="AL176" i="11"/>
  <c r="AL160" i="11"/>
  <c r="AL144" i="11"/>
  <c r="AL128" i="11"/>
  <c r="AL238" i="11"/>
  <c r="AL230" i="11"/>
  <c r="AL222" i="11"/>
  <c r="AL214" i="11"/>
  <c r="AL206" i="11"/>
  <c r="AL198" i="11"/>
  <c r="AL190" i="11"/>
  <c r="AL182" i="11"/>
  <c r="AL174" i="11"/>
  <c r="AL158" i="11"/>
  <c r="AL142" i="11"/>
  <c r="AL247" i="11"/>
  <c r="AL119" i="11"/>
  <c r="AL103" i="11"/>
  <c r="AL87" i="11"/>
  <c r="AL71" i="11"/>
  <c r="AL55" i="11"/>
  <c r="AL173" i="11"/>
  <c r="AL165" i="11"/>
  <c r="AL157" i="11"/>
  <c r="AL149" i="11"/>
  <c r="AL141" i="11"/>
  <c r="AL130" i="11"/>
  <c r="AL114" i="11"/>
  <c r="AL98" i="11"/>
  <c r="AL82" i="11"/>
  <c r="AL66" i="11"/>
  <c r="AL259" i="11"/>
  <c r="AL117" i="11"/>
  <c r="AL101" i="11"/>
  <c r="AL85" i="11"/>
  <c r="AL69" i="11"/>
  <c r="AL53" i="11"/>
  <c r="AL36" i="11"/>
  <c r="AL20" i="11"/>
  <c r="AL39" i="11"/>
  <c r="AL23" i="11"/>
  <c r="AL7" i="11"/>
  <c r="AL100" i="11"/>
  <c r="AL68" i="11"/>
  <c r="AL6" i="11"/>
  <c r="AL52" i="11"/>
  <c r="AL37" i="11"/>
  <c r="AL21" i="11"/>
  <c r="AL112" i="11"/>
  <c r="AL18" i="11"/>
  <c r="AL88" i="11"/>
  <c r="AL50" i="11"/>
  <c r="AL46" i="11"/>
  <c r="AL38" i="11"/>
  <c r="N361" i="11"/>
  <c r="N345" i="11"/>
  <c r="N329" i="11"/>
  <c r="N313" i="11"/>
  <c r="N297" i="11"/>
  <c r="N281" i="11"/>
  <c r="N265" i="11"/>
  <c r="N368" i="11"/>
  <c r="N352" i="11"/>
  <c r="N336" i="11"/>
  <c r="N320" i="11"/>
  <c r="N304" i="11"/>
  <c r="N288" i="11"/>
  <c r="N272" i="11"/>
  <c r="N256" i="11"/>
  <c r="N240" i="11"/>
  <c r="N362" i="11"/>
  <c r="N346" i="11"/>
  <c r="N330" i="11"/>
  <c r="N314" i="11"/>
  <c r="N298" i="11"/>
  <c r="N282" i="11"/>
  <c r="N266" i="11"/>
  <c r="N250" i="11"/>
  <c r="N245" i="11"/>
  <c r="N239" i="11"/>
  <c r="N234" i="11"/>
  <c r="N218" i="11"/>
  <c r="N202" i="11"/>
  <c r="N186" i="11"/>
  <c r="N170" i="11"/>
  <c r="N154" i="11"/>
  <c r="N138" i="11"/>
  <c r="N122" i="11"/>
  <c r="N106" i="11"/>
  <c r="N90" i="11"/>
  <c r="N74" i="11"/>
  <c r="N58" i="11"/>
  <c r="N42" i="11"/>
  <c r="N26" i="11"/>
  <c r="N10" i="11"/>
  <c r="N231" i="11"/>
  <c r="N225" i="11"/>
  <c r="N220" i="11"/>
  <c r="N215" i="11"/>
  <c r="N209" i="11"/>
  <c r="N204" i="11"/>
  <c r="N199" i="11"/>
  <c r="N193" i="11"/>
  <c r="N188" i="11"/>
  <c r="N183" i="11"/>
  <c r="N177" i="11"/>
  <c r="N172" i="11"/>
  <c r="N167" i="11"/>
  <c r="N161" i="11"/>
  <c r="N156" i="11"/>
  <c r="N151" i="11"/>
  <c r="N145" i="11"/>
  <c r="N140" i="11"/>
  <c r="N135" i="11"/>
  <c r="N129" i="11"/>
  <c r="N124" i="11"/>
  <c r="N119" i="11"/>
  <c r="N113" i="11"/>
  <c r="N108" i="11"/>
  <c r="N103" i="11"/>
  <c r="N97" i="11"/>
  <c r="N92" i="11"/>
  <c r="N87" i="11"/>
  <c r="N81" i="11"/>
  <c r="N76" i="11"/>
  <c r="N71" i="11"/>
  <c r="N65" i="11"/>
  <c r="N60" i="11"/>
  <c r="N55" i="11"/>
  <c r="N49" i="11"/>
  <c r="N44" i="11"/>
  <c r="N39" i="11"/>
  <c r="N33" i="11"/>
  <c r="N28" i="11"/>
  <c r="N23" i="11"/>
  <c r="N17" i="11"/>
  <c r="N12" i="11"/>
  <c r="N7" i="11"/>
  <c r="N355" i="11"/>
  <c r="N323" i="11"/>
  <c r="N291" i="11"/>
  <c r="N259" i="11"/>
  <c r="N335" i="11"/>
  <c r="N271" i="11"/>
  <c r="N327" i="11"/>
  <c r="N263" i="11"/>
  <c r="AM356" i="11"/>
  <c r="AM340" i="11"/>
  <c r="AM324" i="11"/>
  <c r="AM367" i="11"/>
  <c r="AM351" i="11"/>
  <c r="AM335" i="11"/>
  <c r="AM366" i="11"/>
  <c r="AM350" i="11"/>
  <c r="AM334" i="11"/>
  <c r="AM321" i="11"/>
  <c r="AM303" i="11"/>
  <c r="AM319" i="11"/>
  <c r="AM305" i="11"/>
  <c r="AM289" i="11"/>
  <c r="AM341" i="11"/>
  <c r="AM318" i="11"/>
  <c r="AM274" i="11"/>
  <c r="AM277" i="11"/>
  <c r="AM261" i="11"/>
  <c r="AM245" i="11"/>
  <c r="AM314" i="11"/>
  <c r="AM298" i="11"/>
  <c r="AM283" i="11"/>
  <c r="AM267" i="11"/>
  <c r="AM238" i="11"/>
  <c r="AM222" i="11"/>
  <c r="AM206" i="11"/>
  <c r="AM190" i="11"/>
  <c r="AM353" i="11"/>
  <c r="AM304" i="11"/>
  <c r="AM263" i="11"/>
  <c r="AM240" i="11"/>
  <c r="AM224" i="11"/>
  <c r="AM208" i="11"/>
  <c r="AM192" i="11"/>
  <c r="AM262" i="11"/>
  <c r="AM171" i="11"/>
  <c r="AM155" i="11"/>
  <c r="AM139" i="11"/>
  <c r="AM258" i="11"/>
  <c r="AM169" i="11"/>
  <c r="AM153" i="11"/>
  <c r="AM137" i="11"/>
  <c r="AM264" i="11"/>
  <c r="AM176" i="11"/>
  <c r="AM168" i="11"/>
  <c r="AM160" i="11"/>
  <c r="AM152" i="11"/>
  <c r="AM144" i="11"/>
  <c r="AM136" i="11"/>
  <c r="AM122" i="11"/>
  <c r="AM106" i="11"/>
  <c r="AM90" i="11"/>
  <c r="AM74" i="11"/>
  <c r="AM58" i="11"/>
  <c r="AM125" i="11"/>
  <c r="AM109" i="11"/>
  <c r="AM93" i="11"/>
  <c r="AM77" i="11"/>
  <c r="AM61" i="11"/>
  <c r="AM260" i="11"/>
  <c r="AM237" i="11"/>
  <c r="AM229" i="11"/>
  <c r="AM221" i="11"/>
  <c r="AM213" i="11"/>
  <c r="AM205" i="11"/>
  <c r="AM197" i="11"/>
  <c r="AM189" i="11"/>
  <c r="AM181" i="11"/>
  <c r="AM123" i="11"/>
  <c r="AM107" i="11"/>
  <c r="AM91" i="11"/>
  <c r="AM75" i="11"/>
  <c r="AM59" i="11"/>
  <c r="AM39" i="11"/>
  <c r="AM23" i="11"/>
  <c r="AM112" i="11"/>
  <c r="AM96" i="11"/>
  <c r="AM80" i="11"/>
  <c r="AM64" i="11"/>
  <c r="AM42" i="11"/>
  <c r="AM26" i="11"/>
  <c r="AM10" i="11"/>
  <c r="AM45" i="11"/>
  <c r="AM29" i="11"/>
  <c r="AM8" i="11"/>
  <c r="AM17" i="11"/>
  <c r="AM284" i="11"/>
  <c r="AM32" i="11"/>
  <c r="AM44" i="11"/>
  <c r="AM13" i="11"/>
  <c r="H69" i="10"/>
  <c r="G69" i="10"/>
  <c r="H44" i="10"/>
  <c r="G44" i="10"/>
  <c r="K14" i="10"/>
  <c r="J14" i="10"/>
  <c r="J60" i="10"/>
  <c r="K60" i="10"/>
  <c r="N56" i="10"/>
  <c r="M56" i="10"/>
  <c r="N106" i="10"/>
  <c r="M106" i="10"/>
  <c r="M110" i="10"/>
  <c r="N110" i="10"/>
  <c r="AC32" i="10"/>
  <c r="AD32" i="10"/>
  <c r="AC52" i="10"/>
  <c r="AD52" i="10"/>
  <c r="AC62" i="10"/>
  <c r="AD62" i="10"/>
  <c r="AG107" i="10"/>
  <c r="AF107" i="10"/>
  <c r="AF111" i="10"/>
  <c r="AG111" i="10"/>
  <c r="AJ42" i="10"/>
  <c r="AI42" i="10"/>
  <c r="AJ72" i="10"/>
  <c r="AI72" i="10"/>
  <c r="AI79" i="10"/>
  <c r="AJ79" i="10"/>
  <c r="AO32" i="10"/>
  <c r="AP32" i="10"/>
  <c r="AP44" i="10"/>
  <c r="AO44" i="10"/>
  <c r="AP102" i="10"/>
  <c r="AO102" i="10"/>
  <c r="AW55" i="10"/>
  <c r="AV55" i="10"/>
  <c r="AM12" i="11"/>
  <c r="AM28" i="11"/>
  <c r="AM24" i="11"/>
  <c r="AM7" i="11"/>
  <c r="AM134" i="11"/>
  <c r="AM25" i="11"/>
  <c r="AM49" i="11"/>
  <c r="AM18" i="11"/>
  <c r="AM38" i="11"/>
  <c r="AM68" i="11"/>
  <c r="AM88" i="11"/>
  <c r="AM108" i="11"/>
  <c r="AM27" i="11"/>
  <c r="AM47" i="11"/>
  <c r="AM71" i="11"/>
  <c r="AM95" i="11"/>
  <c r="AM115" i="11"/>
  <c r="AM179" i="11"/>
  <c r="AM191" i="11"/>
  <c r="AM201" i="11"/>
  <c r="AM211" i="11"/>
  <c r="AM223" i="11"/>
  <c r="AM233" i="11"/>
  <c r="AM243" i="11"/>
  <c r="AM65" i="11"/>
  <c r="AM85" i="11"/>
  <c r="AM105" i="11"/>
  <c r="AM133" i="11"/>
  <c r="AM66" i="11"/>
  <c r="AM86" i="11"/>
  <c r="AM110" i="11"/>
  <c r="AM128" i="11"/>
  <c r="AM142" i="11"/>
  <c r="AM154" i="11"/>
  <c r="AM164" i="11"/>
  <c r="AM174" i="11"/>
  <c r="AM272" i="11"/>
  <c r="AM145" i="11"/>
  <c r="AM165" i="11"/>
  <c r="AM266" i="11"/>
  <c r="AM147" i="11"/>
  <c r="AM167" i="11"/>
  <c r="AM180" i="11"/>
  <c r="AM200" i="11"/>
  <c r="AM220" i="11"/>
  <c r="AM244" i="11"/>
  <c r="AM296" i="11"/>
  <c r="AM337" i="11"/>
  <c r="AM194" i="11"/>
  <c r="AM214" i="11"/>
  <c r="AM234" i="11"/>
  <c r="AM271" i="11"/>
  <c r="AM290" i="11"/>
  <c r="AM310" i="11"/>
  <c r="AM249" i="11"/>
  <c r="AM269" i="11"/>
  <c r="AM270" i="11"/>
  <c r="AM322" i="11"/>
  <c r="AM357" i="11"/>
  <c r="AM301" i="11"/>
  <c r="AM291" i="11"/>
  <c r="AM311" i="11"/>
  <c r="AM330" i="11"/>
  <c r="AM354" i="11"/>
  <c r="AM327" i="11"/>
  <c r="AM347" i="11"/>
  <c r="AM371" i="11"/>
  <c r="AM332" i="11"/>
  <c r="AM352" i="11"/>
  <c r="N279" i="11"/>
  <c r="N359" i="11"/>
  <c r="N319" i="11"/>
  <c r="N267" i="11"/>
  <c r="N307" i="11"/>
  <c r="N347" i="11"/>
  <c r="N8" i="11"/>
  <c r="N15" i="11"/>
  <c r="N21" i="11"/>
  <c r="N29" i="11"/>
  <c r="N36" i="11"/>
  <c r="N43" i="11"/>
  <c r="N51" i="11"/>
  <c r="N57" i="11"/>
  <c r="N64" i="11"/>
  <c r="N72" i="11"/>
  <c r="N79" i="11"/>
  <c r="N85" i="11"/>
  <c r="N93" i="11"/>
  <c r="N100" i="11"/>
  <c r="N107" i="11"/>
  <c r="N115" i="11"/>
  <c r="N121" i="11"/>
  <c r="N128" i="11"/>
  <c r="N136" i="11"/>
  <c r="N143" i="11"/>
  <c r="N149" i="11"/>
  <c r="N157" i="11"/>
  <c r="N164" i="11"/>
  <c r="N171" i="11"/>
  <c r="N179" i="11"/>
  <c r="N185" i="11"/>
  <c r="N192" i="11"/>
  <c r="N200" i="11"/>
  <c r="N207" i="11"/>
  <c r="N213" i="11"/>
  <c r="N221" i="11"/>
  <c r="N228" i="11"/>
  <c r="N6" i="11"/>
  <c r="N30" i="11"/>
  <c r="N50" i="11"/>
  <c r="N70" i="11"/>
  <c r="N94" i="11"/>
  <c r="N114" i="11"/>
  <c r="N134" i="11"/>
  <c r="N158" i="11"/>
  <c r="N178" i="11"/>
  <c r="N198" i="11"/>
  <c r="N222" i="11"/>
  <c r="N237" i="11"/>
  <c r="N243" i="11"/>
  <c r="N254" i="11"/>
  <c r="N274" i="11"/>
  <c r="N294" i="11"/>
  <c r="N318" i="11"/>
  <c r="N338" i="11"/>
  <c r="N358" i="11"/>
  <c r="N244" i="11"/>
  <c r="N264" i="11"/>
  <c r="N284" i="11"/>
  <c r="N308" i="11"/>
  <c r="N328" i="11"/>
  <c r="N348" i="11"/>
  <c r="N253" i="11"/>
  <c r="N273" i="11"/>
  <c r="N293" i="11"/>
  <c r="N317" i="11"/>
  <c r="N337" i="11"/>
  <c r="N357" i="11"/>
  <c r="AL30" i="11"/>
  <c r="AL42" i="11"/>
  <c r="AL72" i="11"/>
  <c r="AL64" i="11"/>
  <c r="AL8" i="11"/>
  <c r="AL33" i="11"/>
  <c r="AL135" i="11"/>
  <c r="AL14" i="11"/>
  <c r="AL92" i="11"/>
  <c r="AL11" i="11"/>
  <c r="AL31" i="11"/>
  <c r="AL133" i="11"/>
  <c r="AL40" i="11"/>
  <c r="AL61" i="11"/>
  <c r="AL81" i="11"/>
  <c r="AL105" i="11"/>
  <c r="AL125" i="11"/>
  <c r="AL62" i="11"/>
  <c r="AL86" i="11"/>
  <c r="AL106" i="11"/>
  <c r="AL126" i="11"/>
  <c r="AL143" i="11"/>
  <c r="AL153" i="11"/>
  <c r="AL163" i="11"/>
  <c r="AL175" i="11"/>
  <c r="AL63" i="11"/>
  <c r="AL83" i="11"/>
  <c r="AL107" i="11"/>
  <c r="AL127" i="11"/>
  <c r="AL138" i="11"/>
  <c r="AL162" i="11"/>
  <c r="AL179" i="11"/>
  <c r="AL188" i="11"/>
  <c r="AL200" i="11"/>
  <c r="AL210" i="11"/>
  <c r="AL220" i="11"/>
  <c r="AL232" i="11"/>
  <c r="AL242" i="11"/>
  <c r="AL140" i="11"/>
  <c r="AL164" i="11"/>
  <c r="AL185" i="11"/>
  <c r="AL205" i="11"/>
  <c r="AL229" i="11"/>
  <c r="AL252" i="11"/>
  <c r="AL272" i="11"/>
  <c r="AL339" i="11"/>
  <c r="AL183" i="11"/>
  <c r="AL203" i="11"/>
  <c r="AL227" i="11"/>
  <c r="AL248" i="11"/>
  <c r="AL265" i="11"/>
  <c r="AL289" i="11"/>
  <c r="AL362" i="11"/>
  <c r="AL258" i="11"/>
  <c r="AL282" i="11"/>
  <c r="AL275" i="11"/>
  <c r="AL293" i="11"/>
  <c r="AL305" i="11"/>
  <c r="AL315" i="11"/>
  <c r="AL334" i="11"/>
  <c r="AL358" i="11"/>
  <c r="AL294" i="11"/>
  <c r="AL314" i="11"/>
  <c r="AL308" i="11"/>
  <c r="AL332" i="11"/>
  <c r="AL352" i="11"/>
  <c r="AL321" i="11"/>
  <c r="AL341" i="11"/>
  <c r="AL361" i="11"/>
  <c r="K31" i="10"/>
  <c r="G29" i="10"/>
  <c r="K27" i="10"/>
  <c r="G106" i="10"/>
  <c r="G72" i="10"/>
  <c r="H72" i="10"/>
  <c r="H47" i="10"/>
  <c r="G47" i="10"/>
  <c r="J58" i="10"/>
  <c r="K58" i="10"/>
  <c r="K129" i="10"/>
  <c r="J129" i="10"/>
  <c r="N27" i="10"/>
  <c r="M27" i="10"/>
  <c r="N50" i="10"/>
  <c r="M50" i="10"/>
  <c r="M79" i="10"/>
  <c r="N79" i="10"/>
  <c r="AG104" i="10"/>
  <c r="AF104" i="10"/>
  <c r="AJ22" i="10"/>
  <c r="AI22" i="10"/>
  <c r="AJ43" i="10"/>
  <c r="AI43" i="10"/>
  <c r="AJ47" i="10"/>
  <c r="AI47" i="10"/>
  <c r="AI106" i="10"/>
  <c r="AJ106" i="10"/>
  <c r="AI121" i="10"/>
  <c r="AJ121" i="10"/>
  <c r="AW33" i="10"/>
  <c r="AV33" i="10"/>
  <c r="I338" i="12"/>
  <c r="H338" i="12" s="1"/>
  <c r="H339" i="8"/>
  <c r="AA328" i="12"/>
  <c r="Y329" i="8"/>
  <c r="Y328" i="12" s="1"/>
  <c r="AM255" i="12"/>
  <c r="I233" i="12"/>
  <c r="H233" i="12" s="1"/>
  <c r="H234" i="8"/>
  <c r="AM336" i="12"/>
  <c r="AK337" i="8"/>
  <c r="AK336" i="12" s="1"/>
  <c r="I336" i="12"/>
  <c r="H336" i="12" s="1"/>
  <c r="H337" i="8"/>
  <c r="I138" i="12"/>
  <c r="H138" i="12" s="1"/>
  <c r="H139" i="8"/>
  <c r="I14" i="12"/>
  <c r="H14" i="12" s="1"/>
  <c r="H15" i="8"/>
  <c r="AA7" i="12"/>
  <c r="BH9" i="10"/>
  <c r="J5" i="12"/>
  <c r="H5" i="12" s="1"/>
  <c r="AD75" i="10"/>
  <c r="AC75" i="10"/>
  <c r="AG6" i="10"/>
  <c r="AF6" i="10"/>
  <c r="AF33" i="10"/>
  <c r="AG33" i="10"/>
  <c r="AF53" i="10"/>
  <c r="AG53" i="10"/>
  <c r="AF109" i="10"/>
  <c r="AG109" i="10"/>
  <c r="AJ87" i="10"/>
  <c r="AI87" i="10"/>
  <c r="AP11" i="10"/>
  <c r="AO11" i="10"/>
  <c r="AP56" i="10"/>
  <c r="AO56" i="10"/>
  <c r="AO81" i="10"/>
  <c r="AP81" i="10"/>
  <c r="AW31" i="10"/>
  <c r="AV31" i="10"/>
  <c r="AV96" i="10"/>
  <c r="AW96" i="10"/>
  <c r="AL364" i="12"/>
  <c r="AK365" i="8"/>
  <c r="AK364" i="12" s="1"/>
  <c r="F350" i="12"/>
  <c r="E351" i="8"/>
  <c r="Z344" i="12"/>
  <c r="Y345" i="8"/>
  <c r="Y344" i="12" s="1"/>
  <c r="I317" i="12"/>
  <c r="H317" i="12" s="1"/>
  <c r="H318" i="8"/>
  <c r="G76" i="10"/>
  <c r="H76" i="10"/>
  <c r="K32" i="10"/>
  <c r="J32" i="10"/>
  <c r="J81" i="10"/>
  <c r="K81" i="10"/>
  <c r="K89" i="10"/>
  <c r="J89" i="10"/>
  <c r="M77" i="10"/>
  <c r="N77" i="10"/>
  <c r="AD10" i="10"/>
  <c r="AC10" i="10"/>
  <c r="AC27" i="10"/>
  <c r="AD27" i="10"/>
  <c r="AC50" i="10"/>
  <c r="AD50" i="10"/>
  <c r="AC57" i="10"/>
  <c r="AD57" i="10"/>
  <c r="AD109" i="10"/>
  <c r="AC109" i="10"/>
  <c r="AD117" i="10"/>
  <c r="AC117" i="10"/>
  <c r="AF80" i="10"/>
  <c r="AG80" i="10"/>
  <c r="AF96" i="10"/>
  <c r="AG96" i="10"/>
  <c r="AG110" i="10"/>
  <c r="AF110" i="10"/>
  <c r="AI33" i="10"/>
  <c r="AJ33" i="10"/>
  <c r="AI49" i="10"/>
  <c r="AJ49" i="10"/>
  <c r="AJ53" i="10"/>
  <c r="AI53" i="10"/>
  <c r="AP93" i="10"/>
  <c r="AO93" i="10"/>
  <c r="AO114" i="10"/>
  <c r="AP114" i="10"/>
  <c r="AP132" i="10"/>
  <c r="AO132" i="10"/>
  <c r="AW57" i="10"/>
  <c r="AV57" i="10"/>
  <c r="AV73" i="10"/>
  <c r="AW73" i="10"/>
  <c r="AV93" i="10"/>
  <c r="AW93" i="10"/>
  <c r="AV121" i="10"/>
  <c r="AW121" i="10"/>
  <c r="T218" i="11"/>
  <c r="Z340" i="12"/>
  <c r="Y341" i="8"/>
  <c r="Y340" i="12" s="1"/>
  <c r="AM222" i="12"/>
  <c r="AK223" i="8"/>
  <c r="AK222" i="12" s="1"/>
  <c r="AK39" i="8"/>
  <c r="AK38" i="12" s="1"/>
  <c r="AM38" i="12"/>
  <c r="E52" i="11"/>
  <c r="E62" i="11"/>
  <c r="E148" i="11"/>
  <c r="E212" i="11"/>
  <c r="E216" i="11"/>
  <c r="E284" i="11"/>
  <c r="E352" i="11"/>
  <c r="T25" i="11"/>
  <c r="T29" i="11"/>
  <c r="T57" i="11"/>
  <c r="T73" i="11"/>
  <c r="T93" i="11"/>
  <c r="T97" i="11"/>
  <c r="T129" i="11"/>
  <c r="T141" i="11"/>
  <c r="T161" i="11"/>
  <c r="T177" i="11"/>
  <c r="T193" i="11"/>
  <c r="T217" i="11"/>
  <c r="T221" i="11"/>
  <c r="T261" i="11"/>
  <c r="T309" i="11"/>
  <c r="T341" i="11"/>
  <c r="AM344" i="12"/>
  <c r="AK345" i="8"/>
  <c r="AK344" i="12" s="1"/>
  <c r="G331" i="12"/>
  <c r="E331" i="12" s="1"/>
  <c r="E332" i="8"/>
  <c r="J322" i="12"/>
  <c r="H322" i="12" s="1"/>
  <c r="H323" i="8"/>
  <c r="AK276" i="8"/>
  <c r="AK275" i="12" s="1"/>
  <c r="AA210" i="12"/>
  <c r="Y211" i="8"/>
  <c r="Y210" i="12" s="1"/>
  <c r="G123" i="12"/>
  <c r="E124" i="8"/>
  <c r="I109" i="12"/>
  <c r="H109" i="12" s="1"/>
  <c r="H110" i="8"/>
  <c r="T6" i="11"/>
  <c r="T7" i="11"/>
  <c r="T10" i="11"/>
  <c r="T11" i="11"/>
  <c r="T14" i="11"/>
  <c r="T18" i="11"/>
  <c r="T19" i="11"/>
  <c r="T20" i="11"/>
  <c r="T22" i="11"/>
  <c r="T24" i="11"/>
  <c r="T26" i="11"/>
  <c r="T30" i="11"/>
  <c r="T31" i="11"/>
  <c r="T34" i="11"/>
  <c r="T35" i="11"/>
  <c r="T36" i="11"/>
  <c r="T38" i="11"/>
  <c r="T39" i="11"/>
  <c r="T40" i="11"/>
  <c r="T46" i="11"/>
  <c r="T50" i="11"/>
  <c r="T51" i="11"/>
  <c r="T52" i="11"/>
  <c r="T54" i="11"/>
  <c r="T58" i="11"/>
  <c r="T62" i="11"/>
  <c r="T63" i="11"/>
  <c r="T66" i="11"/>
  <c r="T68" i="11"/>
  <c r="T70" i="11"/>
  <c r="T71" i="11"/>
  <c r="T74" i="11"/>
  <c r="T78" i="11"/>
  <c r="T82" i="11"/>
  <c r="T83" i="11"/>
  <c r="T84" i="11"/>
  <c r="T86" i="11"/>
  <c r="T88" i="11"/>
  <c r="T90" i="11"/>
  <c r="T94" i="11"/>
  <c r="T95" i="11"/>
  <c r="T98" i="11"/>
  <c r="T100" i="11"/>
  <c r="T102" i="11"/>
  <c r="T104" i="11"/>
  <c r="T106" i="11"/>
  <c r="T110" i="11"/>
  <c r="T114" i="11"/>
  <c r="T116" i="11"/>
  <c r="T118" i="11"/>
  <c r="T119" i="11"/>
  <c r="T122" i="11"/>
  <c r="T123" i="11"/>
  <c r="T126" i="11"/>
  <c r="T127" i="11"/>
  <c r="T130" i="11"/>
  <c r="T131" i="11"/>
  <c r="T132" i="11"/>
  <c r="T134" i="11"/>
  <c r="T138" i="11"/>
  <c r="T139" i="11"/>
  <c r="T142" i="11"/>
  <c r="T146" i="11"/>
  <c r="T148" i="11"/>
  <c r="T150" i="11"/>
  <c r="T151" i="11"/>
  <c r="T154" i="11"/>
  <c r="T158" i="11"/>
  <c r="T159" i="11"/>
  <c r="T162" i="11"/>
  <c r="T163" i="11"/>
  <c r="T164" i="11"/>
  <c r="T166" i="11"/>
  <c r="T168" i="11"/>
  <c r="T170" i="11"/>
  <c r="T171" i="11"/>
  <c r="T174" i="11"/>
  <c r="T178" i="11"/>
  <c r="T180" i="11"/>
  <c r="T182" i="11"/>
  <c r="T183" i="11"/>
  <c r="T186" i="11"/>
  <c r="T190" i="11"/>
  <c r="T191" i="11"/>
  <c r="T194" i="11"/>
  <c r="T195" i="11"/>
  <c r="T196" i="11"/>
  <c r="T198" i="11"/>
  <c r="T200" i="11"/>
  <c r="T202" i="11"/>
  <c r="T206" i="11"/>
  <c r="T210" i="11"/>
  <c r="T212" i="11"/>
  <c r="T214" i="11"/>
  <c r="T219" i="11"/>
  <c r="T222" i="11"/>
  <c r="T223" i="11"/>
  <c r="T226" i="11"/>
  <c r="T227" i="11"/>
  <c r="T228" i="11"/>
  <c r="T230" i="11"/>
  <c r="T234" i="11"/>
  <c r="T235" i="11"/>
  <c r="T238" i="11"/>
  <c r="T242" i="11"/>
  <c r="T244" i="11"/>
  <c r="T246" i="11"/>
  <c r="T250" i="11"/>
  <c r="T254" i="11"/>
  <c r="T255" i="11"/>
  <c r="T258" i="11"/>
  <c r="T259" i="11"/>
  <c r="T260" i="11"/>
  <c r="T262" i="11"/>
  <c r="T264" i="11"/>
  <c r="T266" i="11"/>
  <c r="T270" i="11"/>
  <c r="T271" i="11"/>
  <c r="T274" i="11"/>
  <c r="T276" i="11"/>
  <c r="T278" i="11"/>
  <c r="T280" i="11"/>
  <c r="T282" i="11"/>
  <c r="T286" i="11"/>
  <c r="T290" i="11"/>
  <c r="T292" i="11"/>
  <c r="T294" i="11"/>
  <c r="T295" i="11"/>
  <c r="T296" i="11"/>
  <c r="T298" i="11"/>
  <c r="T299" i="11"/>
  <c r="T302" i="11"/>
  <c r="T306" i="11"/>
  <c r="T307" i="11"/>
  <c r="T308" i="11"/>
  <c r="T310" i="11"/>
  <c r="T314" i="11"/>
  <c r="T315" i="11"/>
  <c r="T318" i="11"/>
  <c r="T319" i="11"/>
  <c r="T322" i="11"/>
  <c r="T324" i="11"/>
  <c r="T326" i="11"/>
  <c r="T327" i="11"/>
  <c r="T330" i="11"/>
  <c r="T334" i="11"/>
  <c r="T340" i="11"/>
  <c r="T342" i="11"/>
  <c r="T343" i="11"/>
  <c r="T344" i="11"/>
  <c r="T346" i="11"/>
  <c r="T350" i="11"/>
  <c r="T354" i="11"/>
  <c r="T355" i="11"/>
  <c r="T356" i="11"/>
  <c r="T358" i="11"/>
  <c r="T360" i="11"/>
  <c r="T362" i="11"/>
  <c r="T366" i="11"/>
  <c r="T370" i="11"/>
  <c r="F368" i="12"/>
  <c r="E369" i="8"/>
  <c r="E348" i="8"/>
  <c r="J289" i="12"/>
  <c r="H289" i="12" s="1"/>
  <c r="H290" i="8"/>
  <c r="E186" i="8"/>
  <c r="G185" i="12"/>
  <c r="I125" i="12"/>
  <c r="H125" i="12" s="1"/>
  <c r="H126" i="8"/>
  <c r="X124" i="11"/>
  <c r="X126" i="11"/>
  <c r="X128" i="11"/>
  <c r="X132" i="11"/>
  <c r="X136" i="11"/>
  <c r="X138" i="11"/>
  <c r="X140" i="11"/>
  <c r="X144" i="11"/>
  <c r="X146" i="11"/>
  <c r="X148" i="11"/>
  <c r="X150" i="11"/>
  <c r="X152" i="11"/>
  <c r="X156" i="11"/>
  <c r="X158" i="11"/>
  <c r="X160" i="11"/>
  <c r="X164" i="11"/>
  <c r="X168" i="11"/>
  <c r="X170" i="11"/>
  <c r="X172" i="11"/>
  <c r="X176" i="11"/>
  <c r="X178" i="11"/>
  <c r="X180" i="11"/>
  <c r="X182" i="11"/>
  <c r="X184" i="11"/>
  <c r="X188" i="11"/>
  <c r="X190" i="11"/>
  <c r="X192" i="11"/>
  <c r="X196" i="11"/>
  <c r="X200" i="11"/>
  <c r="X202" i="11"/>
  <c r="X204" i="11"/>
  <c r="X208" i="11"/>
  <c r="X210" i="11"/>
  <c r="X212" i="11"/>
  <c r="X214" i="11"/>
  <c r="X216" i="11"/>
  <c r="X220" i="11"/>
  <c r="X222" i="11"/>
  <c r="X224" i="11"/>
  <c r="X228" i="11"/>
  <c r="X232" i="11"/>
  <c r="X234" i="11"/>
  <c r="X236" i="11"/>
  <c r="X240" i="11"/>
  <c r="X242" i="11"/>
  <c r="X244" i="11"/>
  <c r="X246" i="11"/>
  <c r="X248" i="11"/>
  <c r="X252" i="11"/>
  <c r="X254" i="11"/>
  <c r="X256" i="11"/>
  <c r="X260" i="11"/>
  <c r="X264" i="11"/>
  <c r="X266" i="11"/>
  <c r="X268" i="11"/>
  <c r="X272" i="11"/>
  <c r="X274" i="11"/>
  <c r="X276" i="11"/>
  <c r="X278" i="11"/>
  <c r="X280" i="11"/>
  <c r="X284" i="11"/>
  <c r="X286" i="11"/>
  <c r="X288" i="11"/>
  <c r="X292" i="11"/>
  <c r="X296" i="11"/>
  <c r="X298" i="11"/>
  <c r="X300" i="11"/>
  <c r="X304" i="11"/>
  <c r="X306" i="11"/>
  <c r="X308" i="11"/>
  <c r="X310" i="11"/>
  <c r="X312" i="11"/>
  <c r="X316" i="11"/>
  <c r="X318" i="11"/>
  <c r="X320" i="11"/>
  <c r="X324" i="11"/>
  <c r="X328" i="11"/>
  <c r="X330" i="11"/>
  <c r="X332" i="11"/>
  <c r="AK362" i="8"/>
  <c r="AK361" i="12" s="1"/>
  <c r="H362" i="8"/>
  <c r="H360" i="8"/>
  <c r="E358" i="8"/>
  <c r="E352" i="8"/>
  <c r="H332" i="8"/>
  <c r="AK326" i="8"/>
  <c r="AK325" i="12" s="1"/>
  <c r="F318" i="12"/>
  <c r="E319" i="8"/>
  <c r="Z306" i="12"/>
  <c r="Y307" i="8"/>
  <c r="Y306" i="12" s="1"/>
  <c r="AA275" i="12"/>
  <c r="Y276" i="8"/>
  <c r="Y275" i="12" s="1"/>
  <c r="I114" i="12"/>
  <c r="H114" i="12" s="1"/>
  <c r="H115" i="8"/>
  <c r="AK370" i="8"/>
  <c r="AK369" i="12" s="1"/>
  <c r="H368" i="8"/>
  <c r="E366" i="8"/>
  <c r="E365" i="8"/>
  <c r="Y362" i="8"/>
  <c r="Y361" i="12" s="1"/>
  <c r="AK358" i="8"/>
  <c r="AK357" i="12" s="1"/>
  <c r="H358" i="8"/>
  <c r="E357" i="8"/>
  <c r="H336" i="8"/>
  <c r="I297" i="12"/>
  <c r="H297" i="12" s="1"/>
  <c r="H298" i="8"/>
  <c r="AL294" i="12"/>
  <c r="AK295" i="8"/>
  <c r="AK294" i="12" s="1"/>
  <c r="I285" i="12"/>
  <c r="H285" i="12" s="1"/>
  <c r="H286" i="8"/>
  <c r="H302" i="8"/>
  <c r="Y285" i="8"/>
  <c r="Y284" i="12" s="1"/>
  <c r="Y273" i="8"/>
  <c r="Y272" i="12" s="1"/>
  <c r="Y265" i="8"/>
  <c r="Y264" i="12" s="1"/>
  <c r="Y253" i="8"/>
  <c r="Y252" i="12" s="1"/>
  <c r="E233" i="8"/>
  <c r="H231" i="8"/>
  <c r="E228" i="8"/>
  <c r="Z166" i="12"/>
  <c r="Y167" i="8"/>
  <c r="Y166" i="12" s="1"/>
  <c r="Z158" i="12"/>
  <c r="Y159" i="8"/>
  <c r="Y158" i="12" s="1"/>
  <c r="F139" i="12"/>
  <c r="E140" i="8"/>
  <c r="F91" i="12"/>
  <c r="E92" i="8"/>
  <c r="Z64" i="12"/>
  <c r="Y65" i="8"/>
  <c r="Y64" i="12" s="1"/>
  <c r="AL42" i="12"/>
  <c r="AK43" i="8"/>
  <c r="AK42" i="12" s="1"/>
  <c r="Y16" i="8"/>
  <c r="Y15" i="12" s="1"/>
  <c r="AA15" i="12"/>
  <c r="AK324" i="8"/>
  <c r="AK323" i="12" s="1"/>
  <c r="AK316" i="8"/>
  <c r="AK315" i="12" s="1"/>
  <c r="Y235" i="8"/>
  <c r="Y234" i="12" s="1"/>
  <c r="Y224" i="8"/>
  <c r="Y223" i="12" s="1"/>
  <c r="Y216" i="8"/>
  <c r="Y215" i="12" s="1"/>
  <c r="Y215" i="8"/>
  <c r="Y214" i="12" s="1"/>
  <c r="AA202" i="12"/>
  <c r="Y203" i="8"/>
  <c r="Y202" i="12" s="1"/>
  <c r="AL178" i="12"/>
  <c r="AK179" i="8"/>
  <c r="AK178" i="12" s="1"/>
  <c r="AL28" i="12"/>
  <c r="AK29" i="8"/>
  <c r="AK28" i="12" s="1"/>
  <c r="Y168" i="8"/>
  <c r="Y167" i="12" s="1"/>
  <c r="Y164" i="8"/>
  <c r="Y163" i="12" s="1"/>
  <c r="E148" i="8"/>
  <c r="Z103" i="12"/>
  <c r="Y104" i="8"/>
  <c r="Y103" i="12" s="1"/>
  <c r="AL95" i="12"/>
  <c r="AK96" i="8"/>
  <c r="AK95" i="12" s="1"/>
  <c r="H87" i="8"/>
  <c r="H17" i="8"/>
  <c r="J16" i="12"/>
  <c r="H16" i="12" s="1"/>
  <c r="Y208" i="8"/>
  <c r="Y207" i="12" s="1"/>
  <c r="E192" i="8"/>
  <c r="Y191" i="8"/>
  <c r="Y190" i="12" s="1"/>
  <c r="Y175" i="8"/>
  <c r="Y174" i="12" s="1"/>
  <c r="E170" i="8"/>
  <c r="Y158" i="8"/>
  <c r="Y157" i="12" s="1"/>
  <c r="Y151" i="8"/>
  <c r="Y150" i="12" s="1"/>
  <c r="E147" i="8"/>
  <c r="H144" i="8"/>
  <c r="H122" i="8"/>
  <c r="H118" i="8"/>
  <c r="Z110" i="12"/>
  <c r="Y111" i="8"/>
  <c r="Y110" i="12" s="1"/>
  <c r="Y93" i="8"/>
  <c r="Y92" i="12" s="1"/>
  <c r="F60" i="12"/>
  <c r="AK131" i="8"/>
  <c r="AK130" i="12" s="1"/>
  <c r="AK98" i="8"/>
  <c r="AK97" i="12" s="1"/>
  <c r="Z72" i="12"/>
  <c r="Y73" i="8"/>
  <c r="Y72" i="12" s="1"/>
  <c r="H42" i="8"/>
  <c r="J30" i="12"/>
  <c r="H30" i="12" s="1"/>
  <c r="H31" i="8"/>
  <c r="AM9" i="12"/>
  <c r="AK10" i="8"/>
  <c r="AK9" i="12" s="1"/>
  <c r="Y136" i="8"/>
  <c r="Y135" i="12" s="1"/>
  <c r="E136" i="8"/>
  <c r="H134" i="8"/>
  <c r="AM130" i="12"/>
  <c r="Y127" i="8"/>
  <c r="Y126" i="12" s="1"/>
  <c r="AK106" i="8"/>
  <c r="AK105" i="12" s="1"/>
  <c r="E105" i="8"/>
  <c r="AK104" i="8"/>
  <c r="AK103" i="12" s="1"/>
  <c r="H99" i="8"/>
  <c r="H88" i="8"/>
  <c r="I70" i="12"/>
  <c r="H70" i="12" s="1"/>
  <c r="H71" i="8"/>
  <c r="AL8" i="12"/>
  <c r="AK9" i="8"/>
  <c r="AK8" i="12" s="1"/>
  <c r="Y75" i="8"/>
  <c r="Y74" i="12" s="1"/>
  <c r="Y58" i="8"/>
  <c r="Y57" i="12" s="1"/>
  <c r="H34" i="8"/>
  <c r="J33" i="12"/>
  <c r="H33" i="12" s="1"/>
  <c r="Y76" i="8"/>
  <c r="Y75" i="12" s="1"/>
  <c r="E62" i="8"/>
  <c r="E52" i="8"/>
  <c r="H37" i="8"/>
  <c r="H9" i="8"/>
  <c r="Y21" i="8"/>
  <c r="Y20" i="12" s="1"/>
  <c r="E15" i="8"/>
  <c r="E11" i="8"/>
  <c r="AI234" i="11"/>
  <c r="G80" i="10"/>
  <c r="H80" i="10"/>
  <c r="H67" i="10"/>
  <c r="G67" i="10"/>
  <c r="H43" i="10"/>
  <c r="G43" i="10"/>
  <c r="H24" i="10"/>
  <c r="G24" i="10"/>
  <c r="AI58" i="10"/>
  <c r="AJ58" i="10"/>
  <c r="AO6" i="10"/>
  <c r="AP6" i="10"/>
  <c r="AL26" i="10"/>
  <c r="AL54" i="10"/>
  <c r="AL65" i="10"/>
  <c r="P88" i="10"/>
  <c r="P80" i="10"/>
  <c r="Q63" i="10"/>
  <c r="AS87" i="10"/>
  <c r="AS85" i="10"/>
  <c r="AR18" i="10"/>
  <c r="AS35" i="10"/>
  <c r="AS45" i="10"/>
  <c r="AY88" i="10"/>
  <c r="AZ25" i="10"/>
  <c r="AY90" i="10"/>
  <c r="AZ12" i="10"/>
  <c r="AY60" i="10"/>
  <c r="AI242" i="11"/>
  <c r="AI215" i="11"/>
  <c r="AI31" i="11"/>
  <c r="AI111" i="11"/>
  <c r="AI159" i="11"/>
  <c r="AI287" i="11"/>
  <c r="AI150" i="11"/>
  <c r="H135" i="11"/>
  <c r="H136" i="11"/>
  <c r="H280" i="11"/>
  <c r="AI192" i="11"/>
  <c r="AI344" i="11"/>
  <c r="AI72" i="11"/>
  <c r="AI162" i="11"/>
  <c r="AI42" i="11"/>
  <c r="AI302" i="11"/>
  <c r="AI326" i="11"/>
  <c r="AI60" i="11"/>
  <c r="AI148" i="11"/>
  <c r="H199" i="11"/>
  <c r="H129" i="11"/>
  <c r="H54" i="11"/>
  <c r="H120" i="11"/>
  <c r="H218" i="11"/>
  <c r="H284" i="11"/>
  <c r="H310" i="11"/>
  <c r="J80" i="10"/>
  <c r="J105" i="10"/>
  <c r="N129" i="10"/>
  <c r="N65" i="10"/>
  <c r="M32" i="10"/>
  <c r="M12" i="10"/>
  <c r="M21" i="10"/>
  <c r="AD79" i="10"/>
  <c r="AD47" i="10"/>
  <c r="AG103" i="10"/>
  <c r="AG47" i="10"/>
  <c r="AJ129" i="10"/>
  <c r="AJ109" i="10"/>
  <c r="AI8" i="10"/>
  <c r="AO104" i="10"/>
  <c r="AO72" i="10"/>
  <c r="AO16" i="10"/>
  <c r="AO97" i="10"/>
  <c r="AO37" i="10"/>
  <c r="AV124" i="10"/>
  <c r="AW49" i="10"/>
  <c r="AP123" i="10"/>
  <c r="AP59" i="10"/>
  <c r="AI11" i="10"/>
  <c r="AV35" i="10"/>
  <c r="M99" i="10"/>
  <c r="AV115" i="10"/>
  <c r="N35" i="10"/>
  <c r="AW103" i="10"/>
  <c r="N111" i="10"/>
  <c r="AD46" i="10"/>
  <c r="K23" i="10"/>
  <c r="G77" i="10"/>
  <c r="G109" i="10"/>
  <c r="H121" i="10"/>
  <c r="G75" i="10"/>
  <c r="AC90" i="10"/>
  <c r="N47" i="10"/>
  <c r="AP86" i="10"/>
  <c r="H16" i="10"/>
  <c r="H46" i="10"/>
  <c r="AF66" i="10"/>
  <c r="AD89" i="10"/>
  <c r="AC73" i="10"/>
  <c r="AI39" i="10"/>
  <c r="AD60" i="10"/>
  <c r="J126" i="10"/>
  <c r="H82" i="10"/>
  <c r="H124" i="10"/>
  <c r="AF116" i="10"/>
  <c r="G26" i="10"/>
  <c r="AJ38" i="10"/>
  <c r="K91" i="10"/>
  <c r="AW46" i="10"/>
  <c r="K11" i="10"/>
  <c r="AF29" i="10"/>
  <c r="H116" i="10"/>
  <c r="G116" i="10"/>
  <c r="G96" i="10"/>
  <c r="H87" i="10"/>
  <c r="G66" i="10"/>
  <c r="H63" i="10"/>
  <c r="G60" i="10"/>
  <c r="H60" i="10"/>
  <c r="G9" i="10"/>
  <c r="H9" i="10"/>
  <c r="K20" i="10"/>
  <c r="K36" i="10"/>
  <c r="J85" i="10"/>
  <c r="J131" i="10"/>
  <c r="K131" i="10"/>
  <c r="N20" i="10"/>
  <c r="M20" i="10"/>
  <c r="N26" i="10"/>
  <c r="M26" i="10"/>
  <c r="N34" i="10"/>
  <c r="N37" i="10"/>
  <c r="N40" i="10"/>
  <c r="M54" i="10"/>
  <c r="M63" i="10"/>
  <c r="N63" i="10"/>
  <c r="N101" i="10"/>
  <c r="N104" i="10"/>
  <c r="M112" i="10"/>
  <c r="N112" i="10"/>
  <c r="M115" i="10"/>
  <c r="M121" i="10"/>
  <c r="M130" i="10"/>
  <c r="N130" i="10"/>
  <c r="AD14" i="10"/>
  <c r="AC95" i="10"/>
  <c r="AD108" i="10"/>
  <c r="AC108" i="10"/>
  <c r="AD122" i="10"/>
  <c r="AF25" i="10"/>
  <c r="AG102" i="10"/>
  <c r="AI18" i="10"/>
  <c r="AJ24" i="10"/>
  <c r="AJ40" i="10"/>
  <c r="AI40" i="10"/>
  <c r="AJ56" i="10"/>
  <c r="AJ74" i="10"/>
  <c r="AI74" i="10"/>
  <c r="AJ84" i="10"/>
  <c r="AI108" i="10"/>
  <c r="AJ108" i="10"/>
  <c r="AJ130" i="10"/>
  <c r="AI130" i="10"/>
  <c r="AP19" i="10"/>
  <c r="AO19" i="10"/>
  <c r="AP22" i="10"/>
  <c r="AP24" i="10"/>
  <c r="AO27" i="10"/>
  <c r="AP27" i="10"/>
  <c r="AP30" i="10"/>
  <c r="AO67" i="10"/>
  <c r="AP70" i="10"/>
  <c r="AO70" i="10"/>
  <c r="AO91" i="10"/>
  <c r="AP91" i="10"/>
  <c r="AP100" i="10"/>
  <c r="AO113" i="10"/>
  <c r="AW60" i="10"/>
  <c r="AV60" i="10"/>
  <c r="AW76" i="10"/>
  <c r="AV79" i="10"/>
  <c r="AV86" i="10"/>
  <c r="AV89" i="10"/>
  <c r="AV110" i="10"/>
  <c r="H107" i="10"/>
  <c r="G107" i="10"/>
  <c r="K84" i="10"/>
  <c r="J84" i="10"/>
  <c r="AI20" i="10"/>
  <c r="AJ20" i="10"/>
  <c r="AI111" i="10"/>
  <c r="AJ111" i="10"/>
  <c r="AP29" i="10"/>
  <c r="AO29" i="10"/>
  <c r="AO69" i="10"/>
  <c r="AP69" i="10"/>
  <c r="AO90" i="10"/>
  <c r="AP90" i="10"/>
  <c r="AV9" i="10"/>
  <c r="AW9" i="10"/>
  <c r="AM8" i="10"/>
  <c r="AL130" i="10"/>
  <c r="Q82" i="10"/>
  <c r="Q114" i="10"/>
  <c r="P128" i="10"/>
  <c r="Q37" i="10"/>
  <c r="AS103" i="10"/>
  <c r="AR24" i="10"/>
  <c r="AS43" i="10"/>
  <c r="AR56" i="10"/>
  <c r="AS61" i="10"/>
  <c r="AR73" i="10"/>
  <c r="AY130" i="10"/>
  <c r="AZ69" i="10"/>
  <c r="AZ132" i="10"/>
  <c r="AZ75" i="10"/>
  <c r="AZ31" i="10"/>
  <c r="AZ36" i="10"/>
  <c r="AZ48" i="10"/>
  <c r="AY24" i="10"/>
  <c r="AY22" i="10"/>
  <c r="AZ78" i="10"/>
  <c r="AY120" i="10"/>
  <c r="AI183" i="11"/>
  <c r="AI367" i="11"/>
  <c r="AI178" i="11"/>
  <c r="AI278" i="11"/>
  <c r="AI324" i="11"/>
  <c r="AI27" i="11"/>
  <c r="AI43" i="11"/>
  <c r="AI51" i="11"/>
  <c r="AI59" i="11"/>
  <c r="AI75" i="11"/>
  <c r="AI99" i="11"/>
  <c r="AI107" i="11"/>
  <c r="AI123" i="11"/>
  <c r="AI139" i="11"/>
  <c r="AI179" i="11"/>
  <c r="AI203" i="11"/>
  <c r="AI219" i="11"/>
  <c r="AI251" i="11"/>
  <c r="AI267" i="11"/>
  <c r="AI299" i="11"/>
  <c r="AI347" i="11"/>
  <c r="H29" i="11"/>
  <c r="H187" i="11"/>
  <c r="H104" i="11"/>
  <c r="H130" i="11"/>
  <c r="N81" i="10"/>
  <c r="AD39" i="10"/>
  <c r="AI104" i="10"/>
  <c r="AO120" i="10"/>
  <c r="AP9" i="10"/>
  <c r="AV120" i="10"/>
  <c r="AV129" i="10"/>
  <c r="AW22" i="10"/>
  <c r="AJ83" i="10"/>
  <c r="AV6" i="10"/>
  <c r="AF132" i="10"/>
  <c r="AJ95" i="10"/>
  <c r="G31" i="10"/>
  <c r="J54" i="10"/>
  <c r="H17" i="10"/>
  <c r="AI107" i="10"/>
  <c r="AG72" i="10"/>
  <c r="AP83" i="10"/>
  <c r="AI118" i="10"/>
  <c r="AD69" i="10"/>
  <c r="M90" i="10"/>
  <c r="H120" i="10"/>
  <c r="AG121" i="10"/>
  <c r="J74" i="10"/>
  <c r="AC124" i="10"/>
  <c r="H14" i="10"/>
  <c r="H102" i="10"/>
  <c r="G102" i="10"/>
  <c r="H30" i="10"/>
  <c r="G30" i="10"/>
  <c r="K132" i="10"/>
  <c r="J132" i="10"/>
  <c r="N14" i="10"/>
  <c r="M14" i="10"/>
  <c r="M30" i="10"/>
  <c r="N30" i="10"/>
  <c r="M92" i="10"/>
  <c r="N92" i="10"/>
  <c r="AC17" i="10"/>
  <c r="AD17" i="10"/>
  <c r="AD131" i="10"/>
  <c r="AC131" i="10"/>
  <c r="AF45" i="10"/>
  <c r="AG45" i="10"/>
  <c r="AG81" i="10"/>
  <c r="AF81" i="10"/>
  <c r="AF112" i="10"/>
  <c r="AG112" i="10"/>
  <c r="AJ37" i="10"/>
  <c r="AI37" i="10"/>
  <c r="AI81" i="10"/>
  <c r="AJ81" i="10"/>
  <c r="AJ100" i="10"/>
  <c r="AI100" i="10"/>
  <c r="AJ116" i="10"/>
  <c r="AI116" i="10"/>
  <c r="AI120" i="10"/>
  <c r="AJ120" i="10"/>
  <c r="AP20" i="10"/>
  <c r="AO49" i="10"/>
  <c r="AP49" i="10"/>
  <c r="AO53" i="10"/>
  <c r="AP131" i="10"/>
  <c r="AO131" i="10"/>
  <c r="AW128" i="10"/>
  <c r="AV128" i="10"/>
  <c r="T56" i="11"/>
  <c r="T120" i="11"/>
  <c r="T184" i="11"/>
  <c r="T248" i="11"/>
  <c r="T312" i="11"/>
  <c r="H363" i="8"/>
  <c r="I362" i="12"/>
  <c r="H362" i="12" s="1"/>
  <c r="AI320" i="11"/>
  <c r="AI228" i="11"/>
  <c r="H61" i="10"/>
  <c r="G61" i="10"/>
  <c r="G49" i="10"/>
  <c r="H49" i="10"/>
  <c r="J43" i="10"/>
  <c r="K43" i="10"/>
  <c r="N117" i="10"/>
  <c r="M117" i="10"/>
  <c r="AC6" i="10"/>
  <c r="AD6" i="10"/>
  <c r="AD65" i="10"/>
  <c r="AC65" i="10"/>
  <c r="AD115" i="10"/>
  <c r="AC115" i="10"/>
  <c r="AF35" i="10"/>
  <c r="AG35" i="10"/>
  <c r="AP115" i="10"/>
  <c r="AO115" i="10"/>
  <c r="AO129" i="10"/>
  <c r="AP129" i="10"/>
  <c r="AW44" i="10"/>
  <c r="AV44" i="10"/>
  <c r="AL69" i="10"/>
  <c r="AL128" i="10"/>
  <c r="AZ72" i="10"/>
  <c r="AI39" i="11"/>
  <c r="AI151" i="11"/>
  <c r="AI47" i="11"/>
  <c r="AI95" i="11"/>
  <c r="AI175" i="11"/>
  <c r="AI223" i="11"/>
  <c r="AI303" i="11"/>
  <c r="AI351" i="11"/>
  <c r="AI80" i="11"/>
  <c r="AI256" i="11"/>
  <c r="AI312" i="11"/>
  <c r="AI146" i="11"/>
  <c r="AI102" i="11"/>
  <c r="AI190" i="11"/>
  <c r="AI334" i="11"/>
  <c r="AI358" i="11"/>
  <c r="AI116" i="11"/>
  <c r="AI156" i="11"/>
  <c r="AI220" i="11"/>
  <c r="AI244" i="11"/>
  <c r="AI348" i="11"/>
  <c r="AI13" i="11"/>
  <c r="AI61" i="11"/>
  <c r="AI77" i="11"/>
  <c r="AI157" i="11"/>
  <c r="AI197" i="11"/>
  <c r="AI213" i="11"/>
  <c r="AI261" i="11"/>
  <c r="AI317" i="11"/>
  <c r="AI357" i="11"/>
  <c r="H313" i="11"/>
  <c r="H225" i="11"/>
  <c r="H173" i="11"/>
  <c r="H59" i="11"/>
  <c r="H371" i="11"/>
  <c r="H22" i="11"/>
  <c r="H236" i="11"/>
  <c r="J124" i="10"/>
  <c r="M100" i="10"/>
  <c r="M24" i="10"/>
  <c r="M53" i="10"/>
  <c r="AD127" i="10"/>
  <c r="AD13" i="10"/>
  <c r="AG55" i="10"/>
  <c r="AF43" i="10"/>
  <c r="AJ17" i="10"/>
  <c r="AI61" i="10"/>
  <c r="AV36" i="10"/>
  <c r="AV109" i="10"/>
  <c r="AV85" i="10"/>
  <c r="AW19" i="10"/>
  <c r="AO87" i="10"/>
  <c r="AP26" i="10"/>
  <c r="AV106" i="10"/>
  <c r="AF128" i="10"/>
  <c r="AI70" i="10"/>
  <c r="AF124" i="10"/>
  <c r="AG118" i="10"/>
  <c r="J87" i="10"/>
  <c r="N59" i="10"/>
  <c r="J50" i="10"/>
  <c r="G35" i="10"/>
  <c r="H21" i="10"/>
  <c r="G101" i="10"/>
  <c r="H129" i="10"/>
  <c r="AI67" i="10"/>
  <c r="N123" i="10"/>
  <c r="AC58" i="10"/>
  <c r="H28" i="10"/>
  <c r="J130" i="10"/>
  <c r="H100" i="10"/>
  <c r="G132" i="10"/>
  <c r="H123" i="10"/>
  <c r="G108" i="10"/>
  <c r="H108" i="10"/>
  <c r="H104" i="10"/>
  <c r="G104" i="10"/>
  <c r="H78" i="10"/>
  <c r="G78" i="10"/>
  <c r="H56" i="10"/>
  <c r="G56" i="10"/>
  <c r="G40" i="10"/>
  <c r="H40" i="10"/>
  <c r="H7" i="10"/>
  <c r="H18" i="10"/>
  <c r="K8" i="10"/>
  <c r="K92" i="10"/>
  <c r="K100" i="10"/>
  <c r="J100" i="10"/>
  <c r="K113" i="10"/>
  <c r="K116" i="10"/>
  <c r="M25" i="10"/>
  <c r="N68" i="10"/>
  <c r="N84" i="10"/>
  <c r="M84" i="10"/>
  <c r="AC31" i="10"/>
  <c r="AC123" i="10"/>
  <c r="AD123" i="10"/>
  <c r="AF9" i="10"/>
  <c r="AG9" i="10"/>
  <c r="AG79" i="10"/>
  <c r="AF79" i="10"/>
  <c r="AF131" i="10"/>
  <c r="AG131" i="10"/>
  <c r="AJ94" i="10"/>
  <c r="AI94" i="10"/>
  <c r="AI117" i="10"/>
  <c r="AJ117" i="10"/>
  <c r="AO14" i="10"/>
  <c r="AO17" i="10"/>
  <c r="AP17" i="10"/>
  <c r="AO41" i="10"/>
  <c r="AP47" i="10"/>
  <c r="AP68" i="10"/>
  <c r="AO68" i="10"/>
  <c r="AP117" i="10"/>
  <c r="AO117" i="10"/>
  <c r="AV50" i="10"/>
  <c r="AW50" i="10"/>
  <c r="AW77" i="10"/>
  <c r="AV77" i="10"/>
  <c r="AW122" i="10"/>
  <c r="E6" i="11"/>
  <c r="E68" i="11"/>
  <c r="E94" i="11"/>
  <c r="E132" i="11"/>
  <c r="E174" i="11"/>
  <c r="E196" i="11"/>
  <c r="E198" i="11"/>
  <c r="E254" i="11"/>
  <c r="E256" i="11"/>
  <c r="E308" i="11"/>
  <c r="E312" i="11"/>
  <c r="E366" i="11"/>
  <c r="T249" i="11"/>
  <c r="H371" i="8"/>
  <c r="I370" i="12"/>
  <c r="H370" i="12" s="1"/>
  <c r="AL356" i="12"/>
  <c r="AK357" i="8"/>
  <c r="AK356" i="12" s="1"/>
  <c r="Z352" i="12"/>
  <c r="Y353" i="8"/>
  <c r="Y352" i="12" s="1"/>
  <c r="Z336" i="12"/>
  <c r="Y337" i="8"/>
  <c r="Y336" i="12" s="1"/>
  <c r="Z335" i="12"/>
  <c r="Y336" i="8"/>
  <c r="Y335" i="12" s="1"/>
  <c r="Z326" i="12"/>
  <c r="Y327" i="8"/>
  <c r="Y326" i="12" s="1"/>
  <c r="AL318" i="12"/>
  <c r="AK319" i="8"/>
  <c r="AK318" i="12" s="1"/>
  <c r="Z310" i="12"/>
  <c r="Y311" i="8"/>
  <c r="Y310" i="12" s="1"/>
  <c r="AK369" i="8"/>
  <c r="AK368" i="12" s="1"/>
  <c r="AK361" i="8"/>
  <c r="AK360" i="12" s="1"/>
  <c r="Y357" i="8"/>
  <c r="Y356" i="12" s="1"/>
  <c r="AK353" i="8"/>
  <c r="AK352" i="12" s="1"/>
  <c r="F352" i="12"/>
  <c r="E353" i="8"/>
  <c r="Z342" i="12"/>
  <c r="Y343" i="8"/>
  <c r="Y342" i="12" s="1"/>
  <c r="AK336" i="8"/>
  <c r="AK335" i="12" s="1"/>
  <c r="Z320" i="12"/>
  <c r="Y321" i="8"/>
  <c r="Z319" i="12"/>
  <c r="Y320" i="8"/>
  <c r="Y319" i="12" s="1"/>
  <c r="AM287" i="12"/>
  <c r="AK288" i="8"/>
  <c r="AK287" i="12" s="1"/>
  <c r="Z279" i="12"/>
  <c r="Y280" i="8"/>
  <c r="Y279" i="12" s="1"/>
  <c r="AA271" i="12"/>
  <c r="Y272" i="8"/>
  <c r="Y271" i="12" s="1"/>
  <c r="AL267" i="12"/>
  <c r="X5" i="11"/>
  <c r="X7" i="11"/>
  <c r="X11" i="11"/>
  <c r="X13" i="11"/>
  <c r="X17" i="11"/>
  <c r="X19" i="11"/>
  <c r="X21" i="11"/>
  <c r="X27" i="11"/>
  <c r="X29" i="11"/>
  <c r="X31" i="11"/>
  <c r="X33" i="11"/>
  <c r="X41" i="11"/>
  <c r="X43" i="11"/>
  <c r="X49" i="11"/>
  <c r="X51" i="11"/>
  <c r="X59" i="11"/>
  <c r="X61" i="11"/>
  <c r="X63" i="11"/>
  <c r="X73" i="11"/>
  <c r="X75" i="11"/>
  <c r="X77" i="11"/>
  <c r="X85" i="11"/>
  <c r="X87" i="11"/>
  <c r="X91" i="11"/>
  <c r="X97" i="11"/>
  <c r="X99" i="11"/>
  <c r="X103" i="11"/>
  <c r="X109" i="11"/>
  <c r="X111" i="11"/>
  <c r="X117" i="11"/>
  <c r="X121" i="11"/>
  <c r="X123" i="11"/>
  <c r="X127" i="11"/>
  <c r="X131" i="11"/>
  <c r="X135" i="11"/>
  <c r="X143" i="11"/>
  <c r="X145" i="11"/>
  <c r="X147" i="11"/>
  <c r="X149" i="11"/>
  <c r="X151" i="11"/>
  <c r="X157" i="11"/>
  <c r="X159" i="11"/>
  <c r="X161" i="11"/>
  <c r="X171" i="11"/>
  <c r="X173" i="11"/>
  <c r="X179" i="11"/>
  <c r="X181" i="11"/>
  <c r="X189" i="11"/>
  <c r="X191" i="11"/>
  <c r="X193" i="11"/>
  <c r="X203" i="11"/>
  <c r="X205" i="11"/>
  <c r="X209" i="11"/>
  <c r="X215" i="11"/>
  <c r="X217" i="11"/>
  <c r="X223" i="11"/>
  <c r="X225" i="11"/>
  <c r="X231" i="11"/>
  <c r="X233" i="11"/>
  <c r="X239" i="11"/>
  <c r="X241" i="11"/>
  <c r="X247" i="11"/>
  <c r="X249" i="11"/>
  <c r="X251" i="11"/>
  <c r="X257" i="11"/>
  <c r="X259" i="11"/>
  <c r="X265" i="11"/>
  <c r="X267" i="11"/>
  <c r="X273" i="11"/>
  <c r="X275" i="11"/>
  <c r="X279" i="11"/>
  <c r="X285" i="11"/>
  <c r="X287" i="11"/>
  <c r="X293" i="11"/>
  <c r="X295" i="11"/>
  <c r="X301" i="11"/>
  <c r="X303" i="11"/>
  <c r="X309" i="11"/>
  <c r="X311" i="11"/>
  <c r="X317" i="11"/>
  <c r="X319" i="11"/>
  <c r="X327" i="11"/>
  <c r="X329" i="11"/>
  <c r="X335" i="11"/>
  <c r="Y369" i="8"/>
  <c r="Y368" i="12" s="1"/>
  <c r="Y361" i="8"/>
  <c r="Y360" i="12" s="1"/>
  <c r="I349" i="12"/>
  <c r="H349" i="12" s="1"/>
  <c r="H350" i="8"/>
  <c r="AL334" i="12"/>
  <c r="AK335" i="8"/>
  <c r="AK334" i="12" s="1"/>
  <c r="I326" i="12"/>
  <c r="H326" i="12" s="1"/>
  <c r="H327" i="8"/>
  <c r="Z308" i="12"/>
  <c r="Y309" i="8"/>
  <c r="Y308" i="12" s="1"/>
  <c r="E5" i="11"/>
  <c r="E7" i="11"/>
  <c r="E13" i="11"/>
  <c r="E15" i="11"/>
  <c r="E17" i="11"/>
  <c r="E25" i="11"/>
  <c r="E27" i="11"/>
  <c r="E39" i="11"/>
  <c r="E41" i="11"/>
  <c r="E43" i="11"/>
  <c r="E47" i="11"/>
  <c r="E49" i="11"/>
  <c r="E53" i="11"/>
  <c r="E55" i="11"/>
  <c r="E57" i="11"/>
  <c r="E63" i="11"/>
  <c r="E71" i="11"/>
  <c r="E73" i="11"/>
  <c r="E79" i="11"/>
  <c r="E81" i="11"/>
  <c r="E85" i="11"/>
  <c r="E87" i="11"/>
  <c r="E89" i="11"/>
  <c r="E95" i="11"/>
  <c r="E103" i="11"/>
  <c r="E105" i="11"/>
  <c r="E111" i="11"/>
  <c r="E113" i="11"/>
  <c r="E117" i="11"/>
  <c r="E119" i="11"/>
  <c r="E121" i="11"/>
  <c r="E127" i="11"/>
  <c r="E135" i="11"/>
  <c r="E137" i="11"/>
  <c r="E143" i="11"/>
  <c r="E145" i="11"/>
  <c r="E147" i="11"/>
  <c r="E149" i="11"/>
  <c r="E157" i="11"/>
  <c r="E161" i="11"/>
  <c r="E165" i="11"/>
  <c r="E167" i="11"/>
  <c r="E169" i="11"/>
  <c r="E171" i="11"/>
  <c r="E175" i="11"/>
  <c r="E187" i="11"/>
  <c r="E189" i="11"/>
  <c r="E191" i="11"/>
  <c r="E193" i="11"/>
  <c r="E197" i="11"/>
  <c r="E199" i="11"/>
  <c r="E207" i="11"/>
  <c r="E213" i="11"/>
  <c r="E215" i="11"/>
  <c r="E217" i="11"/>
  <c r="E219" i="11"/>
  <c r="E227" i="11"/>
  <c r="E229" i="11"/>
  <c r="E233" i="11"/>
  <c r="E243" i="11"/>
  <c r="E245" i="11"/>
  <c r="E247" i="11"/>
  <c r="E249" i="11"/>
  <c r="E251" i="11"/>
  <c r="E255" i="11"/>
  <c r="E261" i="11"/>
  <c r="E265" i="11"/>
  <c r="E275" i="11"/>
  <c r="E277" i="11"/>
  <c r="E279" i="11"/>
  <c r="E281" i="11"/>
  <c r="E283" i="11"/>
  <c r="E287" i="11"/>
  <c r="E293" i="11"/>
  <c r="E297" i="11"/>
  <c r="E307" i="11"/>
  <c r="E309" i="11"/>
  <c r="E311" i="11"/>
  <c r="E313" i="11"/>
  <c r="E315" i="11"/>
  <c r="E325" i="11"/>
  <c r="E327" i="11"/>
  <c r="E329" i="11"/>
  <c r="E331" i="11"/>
  <c r="E335" i="11"/>
  <c r="E341" i="11"/>
  <c r="E345" i="11"/>
  <c r="E351" i="11"/>
  <c r="E355" i="11"/>
  <c r="E357" i="11"/>
  <c r="E361" i="11"/>
  <c r="E371" i="11"/>
  <c r="T5" i="11"/>
  <c r="T12" i="11"/>
  <c r="T15" i="11"/>
  <c r="T16" i="11"/>
  <c r="T17" i="11"/>
  <c r="T21" i="11"/>
  <c r="T23" i="11"/>
  <c r="T27" i="11"/>
  <c r="T28" i="11"/>
  <c r="T32" i="11"/>
  <c r="T33" i="11"/>
  <c r="T37" i="11"/>
  <c r="T43" i="11"/>
  <c r="T44" i="11"/>
  <c r="T47" i="11"/>
  <c r="T48" i="11"/>
  <c r="T49" i="11"/>
  <c r="T53" i="11"/>
  <c r="T55" i="11"/>
  <c r="T60" i="11"/>
  <c r="T64" i="11"/>
  <c r="T65" i="11"/>
  <c r="T67" i="11"/>
  <c r="T69" i="11"/>
  <c r="T75" i="11"/>
  <c r="T76" i="11"/>
  <c r="T79" i="11"/>
  <c r="T80" i="11"/>
  <c r="T81" i="11"/>
  <c r="T85" i="11"/>
  <c r="T87" i="11"/>
  <c r="T89" i="11"/>
  <c r="T91" i="11"/>
  <c r="T92" i="11"/>
  <c r="T96" i="11"/>
  <c r="T101" i="11"/>
  <c r="T103" i="11"/>
  <c r="T105" i="11"/>
  <c r="T107" i="11"/>
  <c r="T108" i="11"/>
  <c r="T111" i="11"/>
  <c r="T112" i="11"/>
  <c r="T115" i="11"/>
  <c r="T117" i="11"/>
  <c r="T121" i="11"/>
  <c r="T124" i="11"/>
  <c r="T128" i="11"/>
  <c r="T133" i="11"/>
  <c r="T135" i="11"/>
  <c r="T137" i="11"/>
  <c r="T140" i="11"/>
  <c r="T143" i="11"/>
  <c r="T144" i="11"/>
  <c r="T147" i="11"/>
  <c r="T149" i="11"/>
  <c r="T153" i="11"/>
  <c r="T155" i="11"/>
  <c r="T156" i="11"/>
  <c r="T160" i="11"/>
  <c r="T165" i="11"/>
  <c r="T167" i="11"/>
  <c r="T169" i="11"/>
  <c r="T172" i="11"/>
  <c r="T175" i="11"/>
  <c r="T176" i="11"/>
  <c r="T179" i="11"/>
  <c r="T181" i="11"/>
  <c r="T185" i="11"/>
  <c r="T187" i="11"/>
  <c r="T188" i="11"/>
  <c r="T192" i="11"/>
  <c r="T197" i="11"/>
  <c r="T199" i="11"/>
  <c r="T201" i="11"/>
  <c r="T203" i="11"/>
  <c r="T204" i="11"/>
  <c r="T207" i="11"/>
  <c r="T208" i="11"/>
  <c r="T211" i="11"/>
  <c r="T213" i="11"/>
  <c r="T220" i="11"/>
  <c r="T224" i="11"/>
  <c r="T225" i="11"/>
  <c r="T229" i="11"/>
  <c r="T231" i="11"/>
  <c r="T236" i="11"/>
  <c r="T237" i="11"/>
  <c r="T239" i="11"/>
  <c r="T240" i="11"/>
  <c r="T241" i="11"/>
  <c r="T243" i="11"/>
  <c r="T247" i="11"/>
  <c r="T251" i="11"/>
  <c r="T252" i="11"/>
  <c r="T253" i="11"/>
  <c r="T256" i="11"/>
  <c r="T257" i="11"/>
  <c r="T263" i="11"/>
  <c r="T268" i="11"/>
  <c r="T269" i="11"/>
  <c r="T272" i="11"/>
  <c r="T273" i="11"/>
  <c r="T275" i="11"/>
  <c r="T279" i="11"/>
  <c r="T281" i="11"/>
  <c r="T283" i="11"/>
  <c r="T284" i="11"/>
  <c r="T285" i="11"/>
  <c r="T287" i="11"/>
  <c r="T288" i="11"/>
  <c r="T291" i="11"/>
  <c r="T297" i="11"/>
  <c r="T300" i="11"/>
  <c r="T301" i="11"/>
  <c r="T303" i="11"/>
  <c r="T304" i="11"/>
  <c r="T311" i="11"/>
  <c r="T313" i="11"/>
  <c r="T316" i="11"/>
  <c r="T317" i="11"/>
  <c r="T320" i="11"/>
  <c r="T323" i="11"/>
  <c r="T329" i="11"/>
  <c r="T331" i="11"/>
  <c r="T332" i="11"/>
  <c r="T333" i="11"/>
  <c r="T336" i="11"/>
  <c r="T339" i="11"/>
  <c r="T345" i="11"/>
  <c r="T347" i="11"/>
  <c r="T348" i="11"/>
  <c r="T349" i="11"/>
  <c r="T351" i="11"/>
  <c r="T352" i="11"/>
  <c r="T353" i="11"/>
  <c r="T359" i="11"/>
  <c r="T363" i="11"/>
  <c r="T364" i="11"/>
  <c r="T365" i="11"/>
  <c r="T367" i="11"/>
  <c r="T368" i="11"/>
  <c r="T371" i="11"/>
  <c r="X14" i="11"/>
  <c r="X336" i="11"/>
  <c r="X338" i="11"/>
  <c r="X340" i="11"/>
  <c r="X342" i="11"/>
  <c r="X344" i="11"/>
  <c r="X346" i="11"/>
  <c r="X350" i="11"/>
  <c r="X352" i="11"/>
  <c r="X354" i="11"/>
  <c r="X356" i="11"/>
  <c r="X360" i="11"/>
  <c r="X364" i="11"/>
  <c r="X366" i="11"/>
  <c r="X370" i="11"/>
  <c r="Y5" i="8"/>
  <c r="Y4" i="12" s="1"/>
  <c r="I342" i="12"/>
  <c r="H342" i="12" s="1"/>
  <c r="H343" i="8"/>
  <c r="I333" i="12"/>
  <c r="H333" i="12" s="1"/>
  <c r="H334" i="8"/>
  <c r="E313" i="8"/>
  <c r="Z356" i="12"/>
  <c r="F356" i="12"/>
  <c r="E356" i="12" s="1"/>
  <c r="AL352" i="12"/>
  <c r="AL335" i="12"/>
  <c r="AL319" i="12"/>
  <c r="AL316" i="12"/>
  <c r="E317" i="8"/>
  <c r="AK313" i="8"/>
  <c r="AK312" i="12" s="1"/>
  <c r="E308" i="8"/>
  <c r="E304" i="8"/>
  <c r="AL283" i="12"/>
  <c r="AK284" i="8"/>
  <c r="AK283" i="12" s="1"/>
  <c r="AL263" i="12"/>
  <c r="AK264" i="8"/>
  <c r="AK263" i="12" s="1"/>
  <c r="AL251" i="12"/>
  <c r="AK252" i="8"/>
  <c r="AK251" i="12" s="1"/>
  <c r="Z243" i="12"/>
  <c r="Y244" i="8"/>
  <c r="Y243" i="12" s="1"/>
  <c r="Z239" i="12"/>
  <c r="Y240" i="8"/>
  <c r="Y239" i="12" s="1"/>
  <c r="H338" i="8"/>
  <c r="H322" i="8"/>
  <c r="H320" i="8"/>
  <c r="AK304" i="8"/>
  <c r="AK303" i="12" s="1"/>
  <c r="Y300" i="8"/>
  <c r="Y299" i="12" s="1"/>
  <c r="Y299" i="8"/>
  <c r="Y298" i="12" s="1"/>
  <c r="AL286" i="12"/>
  <c r="AK287" i="8"/>
  <c r="AK286" i="12" s="1"/>
  <c r="I280" i="12"/>
  <c r="H280" i="12" s="1"/>
  <c r="H281" i="8"/>
  <c r="AK280" i="8"/>
  <c r="AK279" i="12" s="1"/>
  <c r="AL271" i="12"/>
  <c r="AK272" i="8"/>
  <c r="AK271" i="12" s="1"/>
  <c r="AA267" i="12"/>
  <c r="Y268" i="8"/>
  <c r="Y267" i="12" s="1"/>
  <c r="AK5" i="8"/>
  <c r="AK4" i="12" s="1"/>
  <c r="H5" i="8"/>
  <c r="E370" i="8"/>
  <c r="Y366" i="8"/>
  <c r="Y365" i="12" s="1"/>
  <c r="H364" i="8"/>
  <c r="E362" i="8"/>
  <c r="Y358" i="8"/>
  <c r="Y357" i="12" s="1"/>
  <c r="H356" i="8"/>
  <c r="E354" i="8"/>
  <c r="Y350" i="8"/>
  <c r="Y349" i="12" s="1"/>
  <c r="E350" i="8"/>
  <c r="E346" i="8"/>
  <c r="AK338" i="8"/>
  <c r="AK337" i="12" s="1"/>
  <c r="Y338" i="8"/>
  <c r="Y337" i="12" s="1"/>
  <c r="E336" i="8"/>
  <c r="Y334" i="8"/>
  <c r="Y333" i="12" s="1"/>
  <c r="E334" i="8"/>
  <c r="H330" i="8"/>
  <c r="E330" i="8"/>
  <c r="AK322" i="8"/>
  <c r="AK321" i="12" s="1"/>
  <c r="Y322" i="8"/>
  <c r="Y321" i="12" s="1"/>
  <c r="H311" i="8"/>
  <c r="E300" i="8"/>
  <c r="Z222" i="12"/>
  <c r="Y223" i="8"/>
  <c r="Y222" i="12" s="1"/>
  <c r="E320" i="8"/>
  <c r="Y318" i="8"/>
  <c r="Y317" i="12" s="1"/>
  <c r="E318" i="8"/>
  <c r="E314" i="8"/>
  <c r="H287" i="8"/>
  <c r="AL279" i="12"/>
  <c r="E273" i="8"/>
  <c r="E269" i="8"/>
  <c r="E257" i="8"/>
  <c r="E249" i="8"/>
  <c r="AL243" i="12"/>
  <c r="Y241" i="8"/>
  <c r="Y240" i="12" s="1"/>
  <c r="Z231" i="12"/>
  <c r="Y232" i="8"/>
  <c r="Y231" i="12" s="1"/>
  <c r="Z230" i="12"/>
  <c r="Y231" i="8"/>
  <c r="Y230" i="12" s="1"/>
  <c r="Z226" i="12"/>
  <c r="Y227" i="8"/>
  <c r="Y226" i="12" s="1"/>
  <c r="Z217" i="12"/>
  <c r="Y218" i="8"/>
  <c r="Y217" i="12" s="1"/>
  <c r="AL210" i="12"/>
  <c r="Z186" i="12"/>
  <c r="Y187" i="8"/>
  <c r="Y186" i="12" s="1"/>
  <c r="Y186" i="8"/>
  <c r="Y185" i="12" s="1"/>
  <c r="AA185" i="12"/>
  <c r="E285" i="8"/>
  <c r="E284" i="8"/>
  <c r="Y261" i="8"/>
  <c r="Y260" i="12" s="1"/>
  <c r="Y257" i="8"/>
  <c r="Y256" i="12" s="1"/>
  <c r="E253" i="8"/>
  <c r="Y249" i="8"/>
  <c r="Y248" i="12" s="1"/>
  <c r="Y248" i="8"/>
  <c r="Y247" i="12" s="1"/>
  <c r="Y245" i="8"/>
  <c r="Y244" i="12" s="1"/>
  <c r="E235" i="8"/>
  <c r="AM231" i="12"/>
  <c r="AK232" i="8"/>
  <c r="AK231" i="12" s="1"/>
  <c r="AM226" i="12"/>
  <c r="AK227" i="8"/>
  <c r="AK226" i="12" s="1"/>
  <c r="Z235" i="12"/>
  <c r="Y236" i="8"/>
  <c r="Y235" i="12" s="1"/>
  <c r="E241" i="8"/>
  <c r="Y230" i="8"/>
  <c r="Y229" i="12" s="1"/>
  <c r="AK228" i="8"/>
  <c r="AK227" i="12" s="1"/>
  <c r="E220" i="8"/>
  <c r="Z205" i="12"/>
  <c r="Y206" i="8"/>
  <c r="Y205" i="12" s="1"/>
  <c r="H229" i="8"/>
  <c r="E224" i="8"/>
  <c r="Y219" i="8"/>
  <c r="Y218" i="12" s="1"/>
  <c r="Z201" i="12"/>
  <c r="Y202" i="8"/>
  <c r="Y201" i="12" s="1"/>
  <c r="Z198" i="12"/>
  <c r="Y199" i="8"/>
  <c r="Y198" i="12" s="1"/>
  <c r="AA162" i="12"/>
  <c r="Y163" i="8"/>
  <c r="Y162" i="12" s="1"/>
  <c r="Z153" i="12"/>
  <c r="Y154" i="8"/>
  <c r="Y153" i="12" s="1"/>
  <c r="I129" i="12"/>
  <c r="H129" i="12" s="1"/>
  <c r="H130" i="8"/>
  <c r="I101" i="12"/>
  <c r="H101" i="12" s="1"/>
  <c r="H102" i="8"/>
  <c r="F99" i="12"/>
  <c r="AM194" i="12"/>
  <c r="AK195" i="8"/>
  <c r="AK194" i="12" s="1"/>
  <c r="AK207" i="8"/>
  <c r="AK206" i="12" s="1"/>
  <c r="F205" i="12"/>
  <c r="E206" i="8"/>
  <c r="Z173" i="12"/>
  <c r="Y174" i="8"/>
  <c r="Y173" i="12" s="1"/>
  <c r="F173" i="12"/>
  <c r="E173" i="12" s="1"/>
  <c r="E174" i="8"/>
  <c r="Y207" i="8"/>
  <c r="Y206" i="12" s="1"/>
  <c r="E202" i="8"/>
  <c r="Y196" i="8"/>
  <c r="Y195" i="12" s="1"/>
  <c r="Y195" i="8"/>
  <c r="Y194" i="12" s="1"/>
  <c r="AL174" i="12"/>
  <c r="AK175" i="8"/>
  <c r="AK174" i="12" s="1"/>
  <c r="Z169" i="12"/>
  <c r="Y170" i="8"/>
  <c r="Y169" i="12" s="1"/>
  <c r="E216" i="8"/>
  <c r="E208" i="8"/>
  <c r="E204" i="8"/>
  <c r="Y200" i="8"/>
  <c r="Y199" i="12" s="1"/>
  <c r="Y192" i="8"/>
  <c r="Y191" i="12" s="1"/>
  <c r="Y188" i="8"/>
  <c r="Y187" i="12" s="1"/>
  <c r="E184" i="8"/>
  <c r="E176" i="8"/>
  <c r="Z174" i="12"/>
  <c r="E168" i="8"/>
  <c r="E196" i="8"/>
  <c r="Y183" i="8"/>
  <c r="Y182" i="12" s="1"/>
  <c r="Y180" i="8"/>
  <c r="Y179" i="12" s="1"/>
  <c r="Y179" i="8"/>
  <c r="Y178" i="12" s="1"/>
  <c r="Y172" i="8"/>
  <c r="Y171" i="12" s="1"/>
  <c r="AL162" i="12"/>
  <c r="AK163" i="8"/>
  <c r="AK162" i="12" s="1"/>
  <c r="F153" i="12"/>
  <c r="E154" i="8"/>
  <c r="AA154" i="12"/>
  <c r="Y155" i="8"/>
  <c r="Y154" i="12" s="1"/>
  <c r="AA140" i="12"/>
  <c r="Y141" i="8"/>
  <c r="Y140" i="12" s="1"/>
  <c r="AL123" i="12"/>
  <c r="AK124" i="8"/>
  <c r="AK123" i="12" s="1"/>
  <c r="E156" i="8"/>
  <c r="Y152" i="8"/>
  <c r="Y151" i="12" s="1"/>
  <c r="AL140" i="12"/>
  <c r="AK141" i="8"/>
  <c r="AK140" i="12" s="1"/>
  <c r="G131" i="12"/>
  <c r="E132" i="8"/>
  <c r="AL146" i="12"/>
  <c r="AK147" i="8"/>
  <c r="AK146" i="12" s="1"/>
  <c r="J110" i="12"/>
  <c r="H110" i="12" s="1"/>
  <c r="H111" i="8"/>
  <c r="AL107" i="12"/>
  <c r="AK108" i="8"/>
  <c r="AK107" i="12" s="1"/>
  <c r="Z95" i="12"/>
  <c r="Y96" i="8"/>
  <c r="Y95" i="12" s="1"/>
  <c r="I94" i="12"/>
  <c r="H94" i="12" s="1"/>
  <c r="H95" i="8"/>
  <c r="Z46" i="12"/>
  <c r="Y47" i="8"/>
  <c r="Y46" i="12" s="1"/>
  <c r="Z27" i="12"/>
  <c r="Y28" i="8"/>
  <c r="Y27" i="12" s="1"/>
  <c r="AK16" i="8"/>
  <c r="AK15" i="12" s="1"/>
  <c r="Y144" i="8"/>
  <c r="Y143" i="12" s="1"/>
  <c r="Y135" i="8"/>
  <c r="Y134" i="12" s="1"/>
  <c r="F100" i="12"/>
  <c r="Y148" i="8"/>
  <c r="Y147" i="12" s="1"/>
  <c r="Y128" i="8"/>
  <c r="Y127" i="12" s="1"/>
  <c r="E120" i="8"/>
  <c r="Z107" i="12"/>
  <c r="Y108" i="8"/>
  <c r="Y107" i="12" s="1"/>
  <c r="F87" i="12"/>
  <c r="E87" i="12" s="1"/>
  <c r="E88" i="8"/>
  <c r="Z119" i="12"/>
  <c r="F119" i="12"/>
  <c r="I106" i="12"/>
  <c r="H106" i="12" s="1"/>
  <c r="F95" i="12"/>
  <c r="E96" i="8"/>
  <c r="AL83" i="12"/>
  <c r="AK84" i="8"/>
  <c r="AK83" i="12" s="1"/>
  <c r="I78" i="12"/>
  <c r="H78" i="12" s="1"/>
  <c r="H79" i="8"/>
  <c r="AL55" i="12"/>
  <c r="Z114" i="12"/>
  <c r="Y115" i="8"/>
  <c r="Y114" i="12" s="1"/>
  <c r="E112" i="8"/>
  <c r="E109" i="8"/>
  <c r="H108" i="8"/>
  <c r="AK102" i="8"/>
  <c r="AK101" i="12" s="1"/>
  <c r="I97" i="12"/>
  <c r="H97" i="12" s="1"/>
  <c r="H98" i="8"/>
  <c r="Z87" i="12"/>
  <c r="Y88" i="8"/>
  <c r="Y87" i="12" s="1"/>
  <c r="AL69" i="12"/>
  <c r="Y146" i="8"/>
  <c r="Y145" i="12" s="1"/>
  <c r="E119" i="8"/>
  <c r="Z115" i="12"/>
  <c r="Y116" i="8"/>
  <c r="Y115" i="12" s="1"/>
  <c r="H114" i="8"/>
  <c r="H106" i="8"/>
  <c r="Y100" i="8"/>
  <c r="Y99" i="12" s="1"/>
  <c r="H91" i="8"/>
  <c r="AL61" i="12"/>
  <c r="F52" i="12"/>
  <c r="Z35" i="12"/>
  <c r="Y36" i="8"/>
  <c r="Y35" i="12" s="1"/>
  <c r="H94" i="8"/>
  <c r="AK90" i="8"/>
  <c r="AK89" i="12" s="1"/>
  <c r="H84" i="8"/>
  <c r="Y80" i="8"/>
  <c r="Y79" i="12" s="1"/>
  <c r="H78" i="8"/>
  <c r="AK76" i="8"/>
  <c r="AK75" i="12" s="1"/>
  <c r="AK69" i="8"/>
  <c r="AK68" i="12" s="1"/>
  <c r="H68" i="8"/>
  <c r="H63" i="8"/>
  <c r="AK55" i="8"/>
  <c r="AK54" i="12" s="1"/>
  <c r="E55" i="8"/>
  <c r="H54" i="8"/>
  <c r="AK48" i="8"/>
  <c r="AK47" i="12" s="1"/>
  <c r="E114" i="8"/>
  <c r="H104" i="8"/>
  <c r="H92" i="8"/>
  <c r="H90" i="8"/>
  <c r="AK86" i="8"/>
  <c r="AK85" i="12" s="1"/>
  <c r="Y84" i="8"/>
  <c r="Y83" i="12" s="1"/>
  <c r="H82" i="8"/>
  <c r="H76" i="8"/>
  <c r="I49" i="12"/>
  <c r="H49" i="12" s="1"/>
  <c r="H50" i="8"/>
  <c r="I25" i="12"/>
  <c r="H25" i="12" s="1"/>
  <c r="H26" i="8"/>
  <c r="AK47" i="8"/>
  <c r="AK46" i="12" s="1"/>
  <c r="H45" i="8"/>
  <c r="Y43" i="8"/>
  <c r="Y42" i="12" s="1"/>
  <c r="E43" i="8"/>
  <c r="Y51" i="8"/>
  <c r="Y50" i="12" s="1"/>
  <c r="Y34" i="8"/>
  <c r="Y33" i="12" s="1"/>
  <c r="Z31" i="12"/>
  <c r="Y32" i="8"/>
  <c r="Y31" i="12" s="1"/>
  <c r="AL12" i="12"/>
  <c r="AK13" i="8"/>
  <c r="AK12" i="12" s="1"/>
  <c r="AT6" i="8"/>
  <c r="AT5" i="12" s="1"/>
  <c r="AT11" i="8"/>
  <c r="AT10" i="12" s="1"/>
  <c r="AT8" i="8"/>
  <c r="AT7" i="12" s="1"/>
  <c r="AT10" i="8"/>
  <c r="AT9" i="12" s="1"/>
  <c r="AT12" i="8"/>
  <c r="AT11" i="12" s="1"/>
  <c r="AT14" i="8"/>
  <c r="AT13" i="12" s="1"/>
  <c r="AT15" i="8"/>
  <c r="AT14" i="12" s="1"/>
  <c r="AT16" i="8"/>
  <c r="AT15" i="12" s="1"/>
  <c r="AT18" i="8"/>
  <c r="AT17" i="12" s="1"/>
  <c r="AT21" i="8"/>
  <c r="AT20" i="12" s="1"/>
  <c r="E19" i="8"/>
  <c r="Y23" i="8"/>
  <c r="Y22" i="12" s="1"/>
  <c r="M17" i="8"/>
  <c r="M16" i="12" s="1"/>
  <c r="M13" i="8"/>
  <c r="M12" i="12" s="1"/>
  <c r="I11" i="12"/>
  <c r="H11" i="12" s="1"/>
  <c r="M10" i="8"/>
  <c r="M9" i="12" s="1"/>
  <c r="M9" i="8"/>
  <c r="M8" i="12" s="1"/>
  <c r="H13" i="8"/>
  <c r="M6" i="8"/>
  <c r="M5" i="12" s="1"/>
  <c r="Y13" i="8"/>
  <c r="Y12" i="12" s="1"/>
  <c r="E13" i="8"/>
  <c r="M11" i="8"/>
  <c r="M10" i="12" s="1"/>
  <c r="M8" i="8"/>
  <c r="M7" i="12" s="1"/>
  <c r="Y315" i="12"/>
  <c r="Z305" i="12"/>
  <c r="Y306" i="8"/>
  <c r="Y305" i="12" s="1"/>
  <c r="Z297" i="12"/>
  <c r="Y298" i="8"/>
  <c r="Y297" i="12" s="1"/>
  <c r="Z289" i="12"/>
  <c r="Y290" i="8"/>
  <c r="Y289" i="12" s="1"/>
  <c r="E281" i="8"/>
  <c r="G280" i="12"/>
  <c r="I279" i="12"/>
  <c r="H279" i="12" s="1"/>
  <c r="H280" i="8"/>
  <c r="F277" i="12"/>
  <c r="E277" i="12" s="1"/>
  <c r="E278" i="8"/>
  <c r="AL257" i="12"/>
  <c r="AL237" i="12"/>
  <c r="AK238" i="8"/>
  <c r="AK237" i="12" s="1"/>
  <c r="AK230" i="8"/>
  <c r="AK229" i="12" s="1"/>
  <c r="G218" i="12"/>
  <c r="AL212" i="12"/>
  <c r="AK213" i="8"/>
  <c r="AK212" i="12" s="1"/>
  <c r="Z212" i="12"/>
  <c r="Y213" i="8"/>
  <c r="Y212" i="12" s="1"/>
  <c r="AL201" i="12"/>
  <c r="AL185" i="12"/>
  <c r="AK186" i="8"/>
  <c r="AK185" i="12" s="1"/>
  <c r="AL169" i="12"/>
  <c r="AK170" i="8"/>
  <c r="AK169" i="12" s="1"/>
  <c r="AL164" i="12"/>
  <c r="AK165" i="8"/>
  <c r="AK164" i="12" s="1"/>
  <c r="J156" i="12"/>
  <c r="H156" i="12" s="1"/>
  <c r="H157" i="8"/>
  <c r="G154" i="12"/>
  <c r="AL148" i="12"/>
  <c r="Z148" i="12"/>
  <c r="Y149" i="8"/>
  <c r="Y148" i="12" s="1"/>
  <c r="Z146" i="12"/>
  <c r="Y147" i="8"/>
  <c r="Y146" i="12" s="1"/>
  <c r="AL142" i="12"/>
  <c r="E135" i="8"/>
  <c r="Z130" i="12"/>
  <c r="Y131" i="8"/>
  <c r="Y130" i="12" s="1"/>
  <c r="AL121" i="12"/>
  <c r="AK122" i="8"/>
  <c r="AK121" i="12" s="1"/>
  <c r="E116" i="8"/>
  <c r="I76" i="12"/>
  <c r="H76" i="12" s="1"/>
  <c r="H77" i="8"/>
  <c r="AM16" i="12"/>
  <c r="AK17" i="8"/>
  <c r="AK16" i="12" s="1"/>
  <c r="AM6" i="12"/>
  <c r="S109" i="10"/>
  <c r="S120" i="10"/>
  <c r="J96" i="10"/>
  <c r="K33" i="10"/>
  <c r="M96" i="10"/>
  <c r="N9" i="10"/>
  <c r="AG27" i="10"/>
  <c r="AI132" i="10"/>
  <c r="AJ25" i="10"/>
  <c r="AI97" i="10"/>
  <c r="AI29" i="10"/>
  <c r="AP121" i="10"/>
  <c r="AO36" i="10"/>
  <c r="AW125" i="10"/>
  <c r="AV104" i="10"/>
  <c r="AG69" i="10"/>
  <c r="AJ27" i="10"/>
  <c r="G95" i="10"/>
  <c r="G85" i="10"/>
  <c r="M82" i="10"/>
  <c r="AD93" i="10"/>
  <c r="AD77" i="10"/>
  <c r="AD61" i="10"/>
  <c r="AD45" i="10"/>
  <c r="AD37" i="10"/>
  <c r="G112" i="10"/>
  <c r="AW59" i="10"/>
  <c r="N39" i="10"/>
  <c r="J106" i="10"/>
  <c r="AP34" i="10"/>
  <c r="N67" i="10"/>
  <c r="E5" i="8"/>
  <c r="H370" i="8"/>
  <c r="AK368" i="8"/>
  <c r="AK367" i="12" s="1"/>
  <c r="Y368" i="8"/>
  <c r="Y367" i="12" s="1"/>
  <c r="E368" i="8"/>
  <c r="H366" i="8"/>
  <c r="AK364" i="8"/>
  <c r="AK363" i="12" s="1"/>
  <c r="Y364" i="8"/>
  <c r="Y363" i="12" s="1"/>
  <c r="E364" i="8"/>
  <c r="AK360" i="8"/>
  <c r="AK359" i="12" s="1"/>
  <c r="Y360" i="8"/>
  <c r="Y359" i="12" s="1"/>
  <c r="E360" i="8"/>
  <c r="AK356" i="8"/>
  <c r="AK355" i="12" s="1"/>
  <c r="Y356" i="8"/>
  <c r="Y355" i="12" s="1"/>
  <c r="E356" i="8"/>
  <c r="AK352" i="8"/>
  <c r="AK351" i="12" s="1"/>
  <c r="Y352" i="8"/>
  <c r="Y351" i="12" s="1"/>
  <c r="H349" i="8"/>
  <c r="AK348" i="8"/>
  <c r="AK347" i="12" s="1"/>
  <c r="Y348" i="8"/>
  <c r="Y347" i="12" s="1"/>
  <c r="E347" i="8"/>
  <c r="H346" i="8"/>
  <c r="E344" i="8"/>
  <c r="Y339" i="8"/>
  <c r="Y338" i="12" s="1"/>
  <c r="AK332" i="8"/>
  <c r="AK331" i="12" s="1"/>
  <c r="Y332" i="8"/>
  <c r="E331" i="8"/>
  <c r="E328" i="8"/>
  <c r="H314" i="8"/>
  <c r="E312" i="8"/>
  <c r="H307" i="8"/>
  <c r="J306" i="12"/>
  <c r="H306" i="12" s="1"/>
  <c r="E307" i="8"/>
  <c r="F305" i="12"/>
  <c r="E306" i="8"/>
  <c r="H301" i="8"/>
  <c r="I299" i="12"/>
  <c r="H299" i="12" s="1"/>
  <c r="H300" i="8"/>
  <c r="F297" i="12"/>
  <c r="E297" i="12" s="1"/>
  <c r="E298" i="8"/>
  <c r="AL293" i="12"/>
  <c r="AK294" i="8"/>
  <c r="AK293" i="12" s="1"/>
  <c r="E293" i="8"/>
  <c r="G292" i="12"/>
  <c r="I291" i="12"/>
  <c r="H291" i="12" s="1"/>
  <c r="H292" i="8"/>
  <c r="H291" i="8"/>
  <c r="J290" i="12"/>
  <c r="H290" i="12" s="1"/>
  <c r="E291" i="8"/>
  <c r="AK289" i="8"/>
  <c r="AK288" i="12" s="1"/>
  <c r="AM288" i="12"/>
  <c r="AK279" i="8"/>
  <c r="AK278" i="12" s="1"/>
  <c r="Y277" i="8"/>
  <c r="Y276" i="12" s="1"/>
  <c r="AA276" i="12"/>
  <c r="Y267" i="8"/>
  <c r="Y266" i="12" s="1"/>
  <c r="E267" i="8"/>
  <c r="Z265" i="12"/>
  <c r="Y266" i="8"/>
  <c r="Y265" i="12" s="1"/>
  <c r="Y263" i="8"/>
  <c r="Y262" i="12" s="1"/>
  <c r="Z261" i="12"/>
  <c r="Y262" i="8"/>
  <c r="Y261" i="12" s="1"/>
  <c r="Y259" i="8"/>
  <c r="Y258" i="12" s="1"/>
  <c r="Z257" i="12"/>
  <c r="Y258" i="8"/>
  <c r="Y257" i="12" s="1"/>
  <c r="Y251" i="8"/>
  <c r="Y250" i="12" s="1"/>
  <c r="Z249" i="12"/>
  <c r="Y250" i="8"/>
  <c r="Y249" i="12" s="1"/>
  <c r="Y247" i="8"/>
  <c r="Y246" i="12" s="1"/>
  <c r="E247" i="8"/>
  <c r="Z245" i="12"/>
  <c r="Y246" i="8"/>
  <c r="Y245" i="12" s="1"/>
  <c r="Y239" i="8"/>
  <c r="Y238" i="12" s="1"/>
  <c r="E239" i="8"/>
  <c r="Z237" i="12"/>
  <c r="Y238" i="8"/>
  <c r="Y237" i="12" s="1"/>
  <c r="H237" i="8"/>
  <c r="Y229" i="8"/>
  <c r="Y228" i="12" s="1"/>
  <c r="Y228" i="8"/>
  <c r="Y227" i="12" s="1"/>
  <c r="Z227" i="12"/>
  <c r="AL224" i="12"/>
  <c r="AK225" i="8"/>
  <c r="AK224" i="12" s="1"/>
  <c r="G214" i="12"/>
  <c r="E215" i="8"/>
  <c r="Y214" i="8"/>
  <c r="Y213" i="12" s="1"/>
  <c r="E214" i="8"/>
  <c r="I211" i="12"/>
  <c r="H211" i="12" s="1"/>
  <c r="H212" i="8"/>
  <c r="Z208" i="12"/>
  <c r="Y209" i="8"/>
  <c r="Y208" i="12" s="1"/>
  <c r="J200" i="12"/>
  <c r="H200" i="12" s="1"/>
  <c r="H201" i="8"/>
  <c r="G198" i="12"/>
  <c r="E198" i="12" s="1"/>
  <c r="E199" i="8"/>
  <c r="Y198" i="8"/>
  <c r="Y197" i="12" s="1"/>
  <c r="E198" i="8"/>
  <c r="Z192" i="12"/>
  <c r="Y193" i="8"/>
  <c r="Y192" i="12" s="1"/>
  <c r="J184" i="12"/>
  <c r="H184" i="12" s="1"/>
  <c r="H185" i="8"/>
  <c r="AL181" i="12"/>
  <c r="AK182" i="8"/>
  <c r="AK181" i="12" s="1"/>
  <c r="J168" i="12"/>
  <c r="H168" i="12" s="1"/>
  <c r="H169" i="8"/>
  <c r="G166" i="12"/>
  <c r="E166" i="12" s="1"/>
  <c r="E167" i="8"/>
  <c r="Y166" i="8"/>
  <c r="Y165" i="12" s="1"/>
  <c r="E166" i="8"/>
  <c r="AL149" i="12"/>
  <c r="AK150" i="8"/>
  <c r="AK149" i="12" s="1"/>
  <c r="I147" i="12"/>
  <c r="H147" i="12" s="1"/>
  <c r="H148" i="8"/>
  <c r="AA131" i="12"/>
  <c r="Y132" i="8"/>
  <c r="Y131" i="12" s="1"/>
  <c r="H119" i="8"/>
  <c r="J118" i="12"/>
  <c r="H118" i="12" s="1"/>
  <c r="AL115" i="12"/>
  <c r="I80" i="12"/>
  <c r="H80" i="12" s="1"/>
  <c r="H81" i="8"/>
  <c r="J26" i="12"/>
  <c r="H26" i="12" s="1"/>
  <c r="H27" i="8"/>
  <c r="AM123" i="10"/>
  <c r="AM87" i="10"/>
  <c r="AL121" i="10"/>
  <c r="AM48" i="10"/>
  <c r="AM18" i="10"/>
  <c r="AL37" i="10"/>
  <c r="AL101" i="10"/>
  <c r="AL39" i="10"/>
  <c r="AL119" i="10"/>
  <c r="AM44" i="10"/>
  <c r="T132" i="10"/>
  <c r="S67" i="10"/>
  <c r="P122" i="10"/>
  <c r="P35" i="10"/>
  <c r="P120" i="10"/>
  <c r="P9" i="10"/>
  <c r="P52" i="10"/>
  <c r="P16" i="10"/>
  <c r="AR114" i="10"/>
  <c r="AS11" i="10"/>
  <c r="AR108" i="10"/>
  <c r="AS117" i="10"/>
  <c r="AR58" i="10"/>
  <c r="AS131" i="10"/>
  <c r="AS16" i="10"/>
  <c r="AR82" i="10"/>
  <c r="AY112" i="10"/>
  <c r="AY77" i="10"/>
  <c r="AZ47" i="10"/>
  <c r="AY10" i="10"/>
  <c r="AY114" i="10"/>
  <c r="AY82" i="10"/>
  <c r="AY52" i="10"/>
  <c r="AY23" i="10"/>
  <c r="AZ87" i="10"/>
  <c r="AZ21" i="10"/>
  <c r="AY93" i="10"/>
  <c r="AY26" i="10"/>
  <c r="AY76" i="10"/>
  <c r="AZ13" i="10"/>
  <c r="AY74" i="10"/>
  <c r="AZ11" i="10"/>
  <c r="P14" i="10"/>
  <c r="P78" i="10"/>
  <c r="P103" i="10"/>
  <c r="P19" i="10"/>
  <c r="AS126" i="10"/>
  <c r="AR120" i="10"/>
  <c r="AR89" i="10"/>
  <c r="AS54" i="10"/>
  <c r="AR13" i="10"/>
  <c r="AR78" i="10"/>
  <c r="AS106" i="10"/>
  <c r="AS111" i="10"/>
  <c r="AR53" i="10"/>
  <c r="AY122" i="10"/>
  <c r="AY124" i="10"/>
  <c r="AZ111" i="10"/>
  <c r="AZ99" i="10"/>
  <c r="BF75" i="10"/>
  <c r="BG19" i="10"/>
  <c r="BG117" i="10"/>
  <c r="BI6" i="10"/>
  <c r="BH115" i="10"/>
  <c r="J104" i="10"/>
  <c r="K73" i="10"/>
  <c r="K9" i="10"/>
  <c r="J77" i="10"/>
  <c r="M69" i="10"/>
  <c r="AD99" i="10"/>
  <c r="AD83" i="10"/>
  <c r="AD67" i="10"/>
  <c r="AD51" i="10"/>
  <c r="AG127" i="10"/>
  <c r="AG95" i="10"/>
  <c r="AI88" i="10"/>
  <c r="AI44" i="10"/>
  <c r="AO76" i="10"/>
  <c r="AO64" i="10"/>
  <c r="AV100" i="10"/>
  <c r="AV48" i="10"/>
  <c r="AV37" i="10"/>
  <c r="AI62" i="10"/>
  <c r="AW78" i="10"/>
  <c r="AP119" i="10"/>
  <c r="AP79" i="10"/>
  <c r="N75" i="10"/>
  <c r="AO18" i="10"/>
  <c r="AF84" i="10"/>
  <c r="AF32" i="10"/>
  <c r="AP103" i="10"/>
  <c r="AC112" i="10"/>
  <c r="K63" i="10"/>
  <c r="AP10" i="10"/>
  <c r="AF42" i="10"/>
  <c r="AF10" i="10"/>
  <c r="AC38" i="10"/>
  <c r="M114" i="10"/>
  <c r="N83" i="10"/>
  <c r="K82" i="10"/>
  <c r="H37" i="10"/>
  <c r="H45" i="10"/>
  <c r="AC23" i="10"/>
  <c r="AJ14" i="10"/>
  <c r="AF54" i="10"/>
  <c r="AF38" i="10"/>
  <c r="AC34" i="10"/>
  <c r="N94" i="10"/>
  <c r="G23" i="10"/>
  <c r="AW123" i="10"/>
  <c r="AI82" i="10"/>
  <c r="AG73" i="10"/>
  <c r="AD105" i="10"/>
  <c r="M18" i="10"/>
  <c r="AC18" i="10"/>
  <c r="AJ110" i="10"/>
  <c r="AI103" i="10"/>
  <c r="AF76" i="10"/>
  <c r="AG57" i="10"/>
  <c r="AG49" i="10"/>
  <c r="AG41" i="10"/>
  <c r="AG12" i="10"/>
  <c r="N103" i="10"/>
  <c r="AV62" i="10"/>
  <c r="AW23" i="10"/>
  <c r="AP51" i="10"/>
  <c r="N19" i="10"/>
  <c r="H52" i="10"/>
  <c r="AW66" i="10"/>
  <c r="AJ7" i="10"/>
  <c r="AG113" i="10"/>
  <c r="AF60" i="10"/>
  <c r="AC96" i="10"/>
  <c r="AC80" i="10"/>
  <c r="AC64" i="10"/>
  <c r="AC48" i="10"/>
  <c r="M118" i="10"/>
  <c r="K123" i="10"/>
  <c r="H12" i="10"/>
  <c r="H128" i="10"/>
  <c r="AF21" i="10"/>
  <c r="G20" i="10"/>
  <c r="AW71" i="10"/>
  <c r="K71" i="10"/>
  <c r="AV18" i="10"/>
  <c r="AJ35" i="10"/>
  <c r="AF90" i="10"/>
  <c r="N7" i="10"/>
  <c r="J46" i="10"/>
  <c r="AG93" i="10"/>
  <c r="H62" i="10"/>
  <c r="AG13" i="10"/>
  <c r="AD7" i="10"/>
  <c r="K7" i="10"/>
  <c r="AF8" i="10"/>
  <c r="M74" i="10"/>
  <c r="J10" i="10"/>
  <c r="AV43" i="10"/>
  <c r="AC121" i="10"/>
  <c r="AC129" i="10"/>
  <c r="AI23" i="10"/>
  <c r="AI99" i="10"/>
  <c r="AO42" i="10"/>
  <c r="AP50" i="10"/>
  <c r="AL4" i="12"/>
  <c r="Z4" i="12"/>
  <c r="AK371" i="8"/>
  <c r="AK370" i="12" s="1"/>
  <c r="Y371" i="8"/>
  <c r="Y370" i="12" s="1"/>
  <c r="E371" i="8"/>
  <c r="H369" i="8"/>
  <c r="AK367" i="8"/>
  <c r="AK366" i="12" s="1"/>
  <c r="Y367" i="8"/>
  <c r="Y366" i="12" s="1"/>
  <c r="E367" i="8"/>
  <c r="H365" i="8"/>
  <c r="AK363" i="8"/>
  <c r="AK362" i="12" s="1"/>
  <c r="Y363" i="8"/>
  <c r="Y362" i="12" s="1"/>
  <c r="E363" i="8"/>
  <c r="I361" i="12"/>
  <c r="H361" i="12" s="1"/>
  <c r="H361" i="8"/>
  <c r="AK359" i="8"/>
  <c r="AK358" i="12" s="1"/>
  <c r="Y359" i="8"/>
  <c r="Y358" i="12" s="1"/>
  <c r="E359" i="8"/>
  <c r="I357" i="12"/>
  <c r="H357" i="12" s="1"/>
  <c r="H357" i="8"/>
  <c r="AK355" i="8"/>
  <c r="AK354" i="12" s="1"/>
  <c r="Y355" i="8"/>
  <c r="Y354" i="12" s="1"/>
  <c r="E355" i="8"/>
  <c r="I353" i="12"/>
  <c r="H353" i="12" s="1"/>
  <c r="H353" i="8"/>
  <c r="F351" i="12"/>
  <c r="E351" i="12" s="1"/>
  <c r="AK351" i="8"/>
  <c r="AK350" i="12" s="1"/>
  <c r="Y351" i="8"/>
  <c r="Y350" i="12" s="1"/>
  <c r="AK350" i="8"/>
  <c r="AK349" i="12" s="1"/>
  <c r="Y346" i="8"/>
  <c r="Y345" i="12" s="1"/>
  <c r="H345" i="8"/>
  <c r="AK344" i="8"/>
  <c r="AK343" i="12" s="1"/>
  <c r="Y344" i="8"/>
  <c r="Y343" i="12" s="1"/>
  <c r="H344" i="8"/>
  <c r="AK343" i="8"/>
  <c r="AK342" i="12" s="1"/>
  <c r="E343" i="8"/>
  <c r="H342" i="8"/>
  <c r="E342" i="8"/>
  <c r="E340" i="8"/>
  <c r="Y335" i="8"/>
  <c r="Y334" i="12" s="1"/>
  <c r="AK334" i="8"/>
  <c r="Y330" i="8"/>
  <c r="Y329" i="12" s="1"/>
  <c r="I329" i="12"/>
  <c r="H329" i="12" s="1"/>
  <c r="H329" i="8"/>
  <c r="AK328" i="8"/>
  <c r="AK327" i="12" s="1"/>
  <c r="Y328" i="8"/>
  <c r="Y327" i="12" s="1"/>
  <c r="H328" i="8"/>
  <c r="AK327" i="8"/>
  <c r="AK326" i="12" s="1"/>
  <c r="E327" i="8"/>
  <c r="H326" i="8"/>
  <c r="E326" i="8"/>
  <c r="E324" i="8"/>
  <c r="Y319" i="8"/>
  <c r="Y318" i="12" s="1"/>
  <c r="AK318" i="8"/>
  <c r="AK317" i="12" s="1"/>
  <c r="AL315" i="12"/>
  <c r="Z315" i="12"/>
  <c r="Y314" i="8"/>
  <c r="Y313" i="12" s="1"/>
  <c r="H313" i="8"/>
  <c r="Y312" i="8"/>
  <c r="Y311" i="12" s="1"/>
  <c r="H312" i="8"/>
  <c r="AK311" i="8"/>
  <c r="AK310" i="12" s="1"/>
  <c r="E311" i="8"/>
  <c r="H310" i="8"/>
  <c r="E310" i="8"/>
  <c r="AK307" i="8"/>
  <c r="AK306" i="12" s="1"/>
  <c r="Y305" i="8"/>
  <c r="Y304" i="12" s="1"/>
  <c r="AA304" i="12"/>
  <c r="Y303" i="8"/>
  <c r="Y302" i="12" s="1"/>
  <c r="Z301" i="12"/>
  <c r="Y302" i="8"/>
  <c r="Y301" i="12" s="1"/>
  <c r="AK299" i="8"/>
  <c r="AK298" i="12" s="1"/>
  <c r="Y297" i="8"/>
  <c r="Y296" i="12" s="1"/>
  <c r="AA296" i="12"/>
  <c r="Y295" i="8"/>
  <c r="Y294" i="12" s="1"/>
  <c r="Z293" i="12"/>
  <c r="Y294" i="8"/>
  <c r="Y293" i="12" s="1"/>
  <c r="AK291" i="8"/>
  <c r="AK290" i="12" s="1"/>
  <c r="Y289" i="8"/>
  <c r="Y288" i="12" s="1"/>
  <c r="AA288" i="12"/>
  <c r="Y287" i="8"/>
  <c r="Y286" i="12" s="1"/>
  <c r="E287" i="8"/>
  <c r="Z285" i="12"/>
  <c r="Y286" i="8"/>
  <c r="Y285" i="12" s="1"/>
  <c r="Y283" i="8"/>
  <c r="Y282" i="12" s="1"/>
  <c r="H283" i="8"/>
  <c r="J282" i="12"/>
  <c r="H282" i="12" s="1"/>
  <c r="E283" i="8"/>
  <c r="AL277" i="12"/>
  <c r="AK278" i="8"/>
  <c r="AK277" i="12" s="1"/>
  <c r="H277" i="8"/>
  <c r="E277" i="8"/>
  <c r="G276" i="12"/>
  <c r="E276" i="12" s="1"/>
  <c r="I275" i="12"/>
  <c r="H275" i="12" s="1"/>
  <c r="H276" i="8"/>
  <c r="H273" i="8"/>
  <c r="I271" i="12"/>
  <c r="H271" i="12" s="1"/>
  <c r="H272" i="8"/>
  <c r="AK271" i="8"/>
  <c r="AK270" i="12" s="1"/>
  <c r="H269" i="8"/>
  <c r="I267" i="12"/>
  <c r="H267" i="12" s="1"/>
  <c r="H268" i="8"/>
  <c r="AK267" i="8"/>
  <c r="AK266" i="12" s="1"/>
  <c r="F265" i="12"/>
  <c r="E266" i="8"/>
  <c r="H265" i="8"/>
  <c r="Y264" i="8"/>
  <c r="Y263" i="12" s="1"/>
  <c r="I263" i="12"/>
  <c r="H263" i="12" s="1"/>
  <c r="H264" i="8"/>
  <c r="F261" i="12"/>
  <c r="E262" i="8"/>
  <c r="H261" i="8"/>
  <c r="Y260" i="8"/>
  <c r="Y259" i="12" s="1"/>
  <c r="I259" i="12"/>
  <c r="H259" i="12" s="1"/>
  <c r="H260" i="8"/>
  <c r="F257" i="12"/>
  <c r="E258" i="8"/>
  <c r="H257" i="8"/>
  <c r="Y256" i="8"/>
  <c r="Y255" i="12" s="1"/>
  <c r="I255" i="12"/>
  <c r="H255" i="12" s="1"/>
  <c r="H256" i="8"/>
  <c r="AK255" i="8"/>
  <c r="AK254" i="12" s="1"/>
  <c r="F253" i="12"/>
  <c r="E253" i="12" s="1"/>
  <c r="E254" i="8"/>
  <c r="H253" i="8"/>
  <c r="Y252" i="8"/>
  <c r="Y251" i="12" s="1"/>
  <c r="I251" i="12"/>
  <c r="H251" i="12" s="1"/>
  <c r="H252" i="8"/>
  <c r="AK251" i="8"/>
  <c r="AK250" i="12" s="1"/>
  <c r="E250" i="8"/>
  <c r="H249" i="8"/>
  <c r="I247" i="12"/>
  <c r="H247" i="12" s="1"/>
  <c r="H248" i="8"/>
  <c r="AK247" i="8"/>
  <c r="AK246" i="12" s="1"/>
  <c r="F245" i="12"/>
  <c r="E246" i="8"/>
  <c r="H245" i="8"/>
  <c r="I243" i="12"/>
  <c r="H243" i="12" s="1"/>
  <c r="H244" i="8"/>
  <c r="F241" i="12"/>
  <c r="E242" i="8"/>
  <c r="H241" i="8"/>
  <c r="I239" i="12"/>
  <c r="H239" i="12" s="1"/>
  <c r="H240" i="8"/>
  <c r="AK239" i="8"/>
  <c r="AK238" i="12" s="1"/>
  <c r="AK237" i="8"/>
  <c r="AK236" i="12" s="1"/>
  <c r="AM236" i="12"/>
  <c r="E236" i="8"/>
  <c r="AK235" i="8"/>
  <c r="AK234" i="12" s="1"/>
  <c r="H235" i="8"/>
  <c r="Y233" i="8"/>
  <c r="Y232" i="12" s="1"/>
  <c r="AA232" i="12"/>
  <c r="H233" i="8"/>
  <c r="I231" i="12"/>
  <c r="H231" i="12" s="1"/>
  <c r="H232" i="8"/>
  <c r="G230" i="12"/>
  <c r="E230" i="12" s="1"/>
  <c r="E231" i="8"/>
  <c r="G226" i="12"/>
  <c r="E226" i="12" s="1"/>
  <c r="E227" i="8"/>
  <c r="AL225" i="12"/>
  <c r="AK226" i="8"/>
  <c r="AK225" i="12" s="1"/>
  <c r="Y226" i="8"/>
  <c r="Y225" i="12" s="1"/>
  <c r="I223" i="12"/>
  <c r="H223" i="12" s="1"/>
  <c r="H224" i="8"/>
  <c r="AL220" i="12"/>
  <c r="Z220" i="12"/>
  <c r="Y221" i="8"/>
  <c r="Y220" i="12" s="1"/>
  <c r="J212" i="12"/>
  <c r="H212" i="12" s="1"/>
  <c r="H213" i="8"/>
  <c r="G210" i="12"/>
  <c r="AL209" i="12"/>
  <c r="Y210" i="8"/>
  <c r="Y209" i="12" s="1"/>
  <c r="I207" i="12"/>
  <c r="H207" i="12" s="1"/>
  <c r="H208" i="8"/>
  <c r="AL204" i="12"/>
  <c r="AK205" i="8"/>
  <c r="AK204" i="12" s="1"/>
  <c r="Z204" i="12"/>
  <c r="Y205" i="8"/>
  <c r="Y204" i="12" s="1"/>
  <c r="AK203" i="8"/>
  <c r="AK202" i="12" s="1"/>
  <c r="J196" i="12"/>
  <c r="H196" i="12" s="1"/>
  <c r="H197" i="8"/>
  <c r="G194" i="12"/>
  <c r="E194" i="12" s="1"/>
  <c r="E195" i="8"/>
  <c r="AL193" i="12"/>
  <c r="Y194" i="8"/>
  <c r="Y193" i="12" s="1"/>
  <c r="I191" i="12"/>
  <c r="H191" i="12" s="1"/>
  <c r="H192" i="8"/>
  <c r="AL188" i="12"/>
  <c r="Z188" i="12"/>
  <c r="Y189" i="8"/>
  <c r="Y188" i="12" s="1"/>
  <c r="J180" i="12"/>
  <c r="H180" i="12" s="1"/>
  <c r="H181" i="8"/>
  <c r="G178" i="12"/>
  <c r="E178" i="12" s="1"/>
  <c r="E179" i="8"/>
  <c r="AL177" i="12"/>
  <c r="AK178" i="8"/>
  <c r="AK177" i="12" s="1"/>
  <c r="Y178" i="8"/>
  <c r="Y177" i="12" s="1"/>
  <c r="I175" i="12"/>
  <c r="H175" i="12" s="1"/>
  <c r="H176" i="8"/>
  <c r="AL172" i="12"/>
  <c r="AK173" i="8"/>
  <c r="AK172" i="12" s="1"/>
  <c r="Z172" i="12"/>
  <c r="Y173" i="8"/>
  <c r="Y172" i="12" s="1"/>
  <c r="AK171" i="8"/>
  <c r="AK170" i="12" s="1"/>
  <c r="J164" i="12"/>
  <c r="H164" i="12" s="1"/>
  <c r="H165" i="8"/>
  <c r="G162" i="12"/>
  <c r="AL161" i="12"/>
  <c r="AK162" i="8"/>
  <c r="AK161" i="12" s="1"/>
  <c r="Y162" i="8"/>
  <c r="Y161" i="12" s="1"/>
  <c r="I159" i="12"/>
  <c r="H159" i="12" s="1"/>
  <c r="H160" i="8"/>
  <c r="AL156" i="12"/>
  <c r="AK157" i="8"/>
  <c r="AK156" i="12" s="1"/>
  <c r="Z156" i="12"/>
  <c r="Y157" i="8"/>
  <c r="Y156" i="12" s="1"/>
  <c r="AK155" i="8"/>
  <c r="AK154" i="12" s="1"/>
  <c r="J148" i="12"/>
  <c r="H148" i="12" s="1"/>
  <c r="H149" i="8"/>
  <c r="I144" i="12"/>
  <c r="H144" i="12" s="1"/>
  <c r="H145" i="8"/>
  <c r="AK144" i="8"/>
  <c r="AK143" i="12" s="1"/>
  <c r="H142" i="8"/>
  <c r="F138" i="12"/>
  <c r="E139" i="8"/>
  <c r="AM135" i="12"/>
  <c r="AK136" i="8"/>
  <c r="AK135" i="12" s="1"/>
  <c r="I135" i="12"/>
  <c r="H135" i="12" s="1"/>
  <c r="H136" i="8"/>
  <c r="Y129" i="8"/>
  <c r="Y128" i="12" s="1"/>
  <c r="AA128" i="12"/>
  <c r="Z125" i="12"/>
  <c r="Y126" i="8"/>
  <c r="Y125" i="12" s="1"/>
  <c r="Z122" i="12"/>
  <c r="Y123" i="8"/>
  <c r="Y122" i="12" s="1"/>
  <c r="G120" i="12"/>
  <c r="AA96" i="12"/>
  <c r="Y97" i="8"/>
  <c r="Y96" i="12" s="1"/>
  <c r="Z56" i="12"/>
  <c r="Y57" i="8"/>
  <c r="Y56" i="12" s="1"/>
  <c r="Y301" i="8"/>
  <c r="Y300" i="12" s="1"/>
  <c r="AA300" i="12"/>
  <c r="Y293" i="8"/>
  <c r="Y292" i="12" s="1"/>
  <c r="AA292" i="12"/>
  <c r="AL281" i="12"/>
  <c r="AK282" i="8"/>
  <c r="AK281" i="12" s="1"/>
  <c r="H279" i="8"/>
  <c r="J278" i="12"/>
  <c r="H278" i="12" s="1"/>
  <c r="AK277" i="8"/>
  <c r="AK276" i="12" s="1"/>
  <c r="AM276" i="12"/>
  <c r="AL273" i="12"/>
  <c r="AL269" i="12"/>
  <c r="AK270" i="8"/>
  <c r="AK269" i="12" s="1"/>
  <c r="AL265" i="12"/>
  <c r="AK266" i="8"/>
  <c r="AK265" i="12" s="1"/>
  <c r="AL261" i="12"/>
  <c r="AK262" i="8"/>
  <c r="AK261" i="12" s="1"/>
  <c r="AL253" i="12"/>
  <c r="AK254" i="8"/>
  <c r="AK253" i="12" s="1"/>
  <c r="AL249" i="12"/>
  <c r="AL245" i="12"/>
  <c r="AK246" i="8"/>
  <c r="AK245" i="12" s="1"/>
  <c r="AL241" i="12"/>
  <c r="Z233" i="12"/>
  <c r="Y234" i="8"/>
  <c r="Y233" i="12" s="1"/>
  <c r="J220" i="12"/>
  <c r="H220" i="12" s="1"/>
  <c r="H221" i="8"/>
  <c r="AL217" i="12"/>
  <c r="I215" i="12"/>
  <c r="H215" i="12" s="1"/>
  <c r="H216" i="8"/>
  <c r="J204" i="12"/>
  <c r="H204" i="12" s="1"/>
  <c r="H205" i="8"/>
  <c r="G202" i="12"/>
  <c r="E203" i="8"/>
  <c r="I199" i="12"/>
  <c r="H199" i="12" s="1"/>
  <c r="H200" i="8"/>
  <c r="AL196" i="12"/>
  <c r="Z196" i="12"/>
  <c r="Y197" i="8"/>
  <c r="Y196" i="12" s="1"/>
  <c r="J188" i="12"/>
  <c r="H188" i="12" s="1"/>
  <c r="H189" i="8"/>
  <c r="G186" i="12"/>
  <c r="E187" i="8"/>
  <c r="I183" i="12"/>
  <c r="H183" i="12" s="1"/>
  <c r="H184" i="8"/>
  <c r="AL180" i="12"/>
  <c r="Z180" i="12"/>
  <c r="Y181" i="8"/>
  <c r="Y180" i="12" s="1"/>
  <c r="J172" i="12"/>
  <c r="H172" i="12" s="1"/>
  <c r="H173" i="8"/>
  <c r="G170" i="12"/>
  <c r="E170" i="12" s="1"/>
  <c r="E171" i="8"/>
  <c r="I167" i="12"/>
  <c r="H167" i="12" s="1"/>
  <c r="H168" i="8"/>
  <c r="Z164" i="12"/>
  <c r="Y165" i="8"/>
  <c r="Y164" i="12" s="1"/>
  <c r="AL153" i="12"/>
  <c r="AK154" i="8"/>
  <c r="AK153" i="12" s="1"/>
  <c r="I151" i="12"/>
  <c r="H151" i="12" s="1"/>
  <c r="H152" i="8"/>
  <c r="AM127" i="12"/>
  <c r="AK128" i="8"/>
  <c r="AK127" i="12" s="1"/>
  <c r="I127" i="12"/>
  <c r="H127" i="12" s="1"/>
  <c r="H128" i="8"/>
  <c r="AA123" i="12"/>
  <c r="Y124" i="8"/>
  <c r="Y123" i="12" s="1"/>
  <c r="Y121" i="8"/>
  <c r="Y120" i="12" s="1"/>
  <c r="AA120" i="12"/>
  <c r="AL110" i="12"/>
  <c r="AA100" i="12"/>
  <c r="Y101" i="8"/>
  <c r="Y100" i="12" s="1"/>
  <c r="BF129" i="10"/>
  <c r="BF18" i="10"/>
  <c r="BH122" i="10"/>
  <c r="J108" i="10"/>
  <c r="K65" i="10"/>
  <c r="J44" i="10"/>
  <c r="M116" i="10"/>
  <c r="N105" i="10"/>
  <c r="N41" i="10"/>
  <c r="AG115" i="10"/>
  <c r="AG83" i="10"/>
  <c r="AJ57" i="10"/>
  <c r="AV116" i="10"/>
  <c r="AV40" i="10"/>
  <c r="AW17" i="10"/>
  <c r="AV45" i="10"/>
  <c r="AG92" i="10"/>
  <c r="G119" i="10"/>
  <c r="J110" i="10"/>
  <c r="N87" i="10"/>
  <c r="H92" i="10"/>
  <c r="AI66" i="10"/>
  <c r="K42" i="10"/>
  <c r="M98" i="10"/>
  <c r="K75" i="10"/>
  <c r="AK347" i="8"/>
  <c r="AK346" i="12" s="1"/>
  <c r="H333" i="8"/>
  <c r="AK331" i="8"/>
  <c r="AK330" i="12" s="1"/>
  <c r="Y323" i="8"/>
  <c r="Y322" i="12" s="1"/>
  <c r="H317" i="8"/>
  <c r="E315" i="8"/>
  <c r="AK305" i="8"/>
  <c r="AK304" i="12" s="1"/>
  <c r="AM304" i="12"/>
  <c r="AL301" i="12"/>
  <c r="AK302" i="8"/>
  <c r="AK301" i="12" s="1"/>
  <c r="E301" i="8"/>
  <c r="G300" i="12"/>
  <c r="H299" i="8"/>
  <c r="J298" i="12"/>
  <c r="H298" i="12" s="1"/>
  <c r="AK297" i="8"/>
  <c r="AK296" i="12" s="1"/>
  <c r="AM296" i="12"/>
  <c r="H293" i="8"/>
  <c r="AL285" i="12"/>
  <c r="AK286" i="8"/>
  <c r="AK285" i="12" s="1"/>
  <c r="Z281" i="12"/>
  <c r="Y282" i="8"/>
  <c r="Y281" i="12" s="1"/>
  <c r="Y275" i="8"/>
  <c r="Y274" i="12" s="1"/>
  <c r="Z273" i="12"/>
  <c r="Y274" i="8"/>
  <c r="Y273" i="12" s="1"/>
  <c r="Y271" i="8"/>
  <c r="Y270" i="12" s="1"/>
  <c r="E271" i="8"/>
  <c r="Z269" i="12"/>
  <c r="Y270" i="8"/>
  <c r="Y269" i="12" s="1"/>
  <c r="Y255" i="8"/>
  <c r="Y254" i="12" s="1"/>
  <c r="Z253" i="12"/>
  <c r="Y254" i="8"/>
  <c r="Y253" i="12" s="1"/>
  <c r="Y243" i="8"/>
  <c r="Y242" i="12" s="1"/>
  <c r="Z241" i="12"/>
  <c r="Y242" i="8"/>
  <c r="Y241" i="12" s="1"/>
  <c r="I235" i="12"/>
  <c r="H235" i="12" s="1"/>
  <c r="H236" i="8"/>
  <c r="F233" i="12"/>
  <c r="E233" i="12" s="1"/>
  <c r="E234" i="8"/>
  <c r="AK233" i="8"/>
  <c r="AK232" i="12" s="1"/>
  <c r="AM232" i="12"/>
  <c r="E230" i="8"/>
  <c r="I227" i="12"/>
  <c r="H228" i="8"/>
  <c r="Z224" i="12"/>
  <c r="Y225" i="8"/>
  <c r="Y224" i="12" s="1"/>
  <c r="J216" i="12"/>
  <c r="H216" i="12" s="1"/>
  <c r="H217" i="8"/>
  <c r="AL213" i="12"/>
  <c r="AK214" i="8"/>
  <c r="AK213" i="12" s="1"/>
  <c r="AL208" i="12"/>
  <c r="AK209" i="8"/>
  <c r="AK208" i="12" s="1"/>
  <c r="AL197" i="12"/>
  <c r="AK198" i="8"/>
  <c r="AK197" i="12" s="1"/>
  <c r="I195" i="12"/>
  <c r="H195" i="12" s="1"/>
  <c r="H196" i="8"/>
  <c r="AL192" i="12"/>
  <c r="AK193" i="8"/>
  <c r="AK192" i="12" s="1"/>
  <c r="G182" i="12"/>
  <c r="E182" i="12" s="1"/>
  <c r="E183" i="8"/>
  <c r="Y182" i="8"/>
  <c r="Y181" i="12" s="1"/>
  <c r="E182" i="8"/>
  <c r="I179" i="12"/>
  <c r="H179" i="12" s="1"/>
  <c r="H180" i="8"/>
  <c r="AL176" i="12"/>
  <c r="AK177" i="8"/>
  <c r="AK176" i="12" s="1"/>
  <c r="Z176" i="12"/>
  <c r="Y177" i="8"/>
  <c r="Y176" i="12" s="1"/>
  <c r="AL165" i="12"/>
  <c r="I163" i="12"/>
  <c r="H163" i="12" s="1"/>
  <c r="H164" i="8"/>
  <c r="AL160" i="12"/>
  <c r="Z160" i="12"/>
  <c r="Y161" i="8"/>
  <c r="Y160" i="12" s="1"/>
  <c r="J152" i="12"/>
  <c r="H152" i="12" s="1"/>
  <c r="H153" i="8"/>
  <c r="G150" i="12"/>
  <c r="E151" i="8"/>
  <c r="Y150" i="8"/>
  <c r="Y149" i="12" s="1"/>
  <c r="J145" i="12"/>
  <c r="H145" i="12" s="1"/>
  <c r="H146" i="8"/>
  <c r="AK138" i="8"/>
  <c r="AK137" i="12" s="1"/>
  <c r="AL137" i="12"/>
  <c r="AL134" i="12"/>
  <c r="AK135" i="8"/>
  <c r="AK134" i="12" s="1"/>
  <c r="AA84" i="12"/>
  <c r="Y85" i="8"/>
  <c r="Y84" i="12" s="1"/>
  <c r="Z18" i="12"/>
  <c r="Y19" i="8"/>
  <c r="Y18" i="12" s="1"/>
  <c r="BG7" i="10"/>
  <c r="BH16" i="10"/>
  <c r="J40" i="10"/>
  <c r="J28" i="10"/>
  <c r="J69" i="10"/>
  <c r="M132" i="10"/>
  <c r="N89" i="10"/>
  <c r="N57" i="10"/>
  <c r="M48" i="10"/>
  <c r="M36" i="10"/>
  <c r="M16" i="10"/>
  <c r="M29" i="10"/>
  <c r="AD111" i="10"/>
  <c r="AD11" i="10"/>
  <c r="AD25" i="10"/>
  <c r="AG75" i="10"/>
  <c r="AG59" i="10"/>
  <c r="AI128" i="10"/>
  <c r="AJ105" i="10"/>
  <c r="AJ93" i="10"/>
  <c r="AI64" i="10"/>
  <c r="AI52" i="10"/>
  <c r="AJ9" i="10"/>
  <c r="AP125" i="10"/>
  <c r="AO84" i="10"/>
  <c r="AP73" i="10"/>
  <c r="AV88" i="10"/>
  <c r="AV12" i="10"/>
  <c r="AV61" i="10"/>
  <c r="AV29" i="10"/>
  <c r="AW27" i="10"/>
  <c r="AI114" i="10"/>
  <c r="G71" i="10"/>
  <c r="G15" i="10"/>
  <c r="G55" i="10"/>
  <c r="AW130" i="10"/>
  <c r="H64" i="10"/>
  <c r="N55" i="10"/>
  <c r="H110" i="10"/>
  <c r="AO38" i="10"/>
  <c r="N122" i="10"/>
  <c r="K98" i="10"/>
  <c r="G50" i="10"/>
  <c r="K67" i="10"/>
  <c r="G126" i="10"/>
  <c r="H351" i="8"/>
  <c r="F349" i="12"/>
  <c r="E349" i="12" s="1"/>
  <c r="Y349" i="8"/>
  <c r="Y348" i="12" s="1"/>
  <c r="Y347" i="8"/>
  <c r="Y346" i="12" s="1"/>
  <c r="AK346" i="8"/>
  <c r="AK345" i="12" s="1"/>
  <c r="AL341" i="12"/>
  <c r="Y342" i="8"/>
  <c r="Y341" i="12" s="1"/>
  <c r="AK341" i="8"/>
  <c r="AK340" i="12" s="1"/>
  <c r="H341" i="8"/>
  <c r="E341" i="8"/>
  <c r="H340" i="8"/>
  <c r="AK339" i="8"/>
  <c r="AK338" i="12" s="1"/>
  <c r="E339" i="8"/>
  <c r="Z337" i="12"/>
  <c r="E338" i="8"/>
  <c r="I335" i="12"/>
  <c r="H335" i="12" s="1"/>
  <c r="H335" i="8"/>
  <c r="F333" i="12"/>
  <c r="Y333" i="8"/>
  <c r="Y332" i="12" s="1"/>
  <c r="Y331" i="8"/>
  <c r="Y330" i="12" s="1"/>
  <c r="AK330" i="8"/>
  <c r="AK329" i="12" s="1"/>
  <c r="AL325" i="12"/>
  <c r="Y326" i="8"/>
  <c r="Y325" i="12" s="1"/>
  <c r="AK325" i="8"/>
  <c r="AK324" i="12" s="1"/>
  <c r="H325" i="8"/>
  <c r="E325" i="8"/>
  <c r="H324" i="8"/>
  <c r="AK323" i="8"/>
  <c r="AK322" i="12" s="1"/>
  <c r="E323" i="8"/>
  <c r="Z321" i="12"/>
  <c r="E322" i="8"/>
  <c r="I319" i="12"/>
  <c r="H319" i="12" s="1"/>
  <c r="H319" i="8"/>
  <c r="F317" i="12"/>
  <c r="Y317" i="8"/>
  <c r="Y316" i="12" s="1"/>
  <c r="Y315" i="8"/>
  <c r="Y314" i="12" s="1"/>
  <c r="AK314" i="8"/>
  <c r="AK313" i="12" s="1"/>
  <c r="AL309" i="12"/>
  <c r="Y310" i="8"/>
  <c r="Y309" i="12" s="1"/>
  <c r="AK309" i="8"/>
  <c r="AK308" i="12" s="1"/>
  <c r="H309" i="8"/>
  <c r="E309" i="8"/>
  <c r="H308" i="8"/>
  <c r="AL305" i="12"/>
  <c r="AK306" i="8"/>
  <c r="AK305" i="12" s="1"/>
  <c r="H305" i="8"/>
  <c r="E305" i="8"/>
  <c r="G304" i="12"/>
  <c r="E304" i="12" s="1"/>
  <c r="Y304" i="8"/>
  <c r="Y303" i="12" s="1"/>
  <c r="I303" i="12"/>
  <c r="H303" i="12" s="1"/>
  <c r="H304" i="8"/>
  <c r="H303" i="8"/>
  <c r="J302" i="12"/>
  <c r="H302" i="12" s="1"/>
  <c r="E303" i="8"/>
  <c r="AK301" i="8"/>
  <c r="AK300" i="12" s="1"/>
  <c r="AM300" i="12"/>
  <c r="AK300" i="8"/>
  <c r="AK299" i="12" s="1"/>
  <c r="AL297" i="12"/>
  <c r="AK298" i="8"/>
  <c r="AK297" i="12" s="1"/>
  <c r="H297" i="8"/>
  <c r="G296" i="12"/>
  <c r="Y296" i="8"/>
  <c r="Y295" i="12" s="1"/>
  <c r="I295" i="12"/>
  <c r="H295" i="12" s="1"/>
  <c r="H296" i="8"/>
  <c r="H295" i="8"/>
  <c r="J294" i="12"/>
  <c r="H294" i="12" s="1"/>
  <c r="F293" i="12"/>
  <c r="E294" i="8"/>
  <c r="AK293" i="8"/>
  <c r="AK292" i="12" s="1"/>
  <c r="AM292" i="12"/>
  <c r="AK292" i="8"/>
  <c r="AK291" i="12" s="1"/>
  <c r="AL289" i="12"/>
  <c r="AK290" i="8"/>
  <c r="AK289" i="12" s="1"/>
  <c r="H289" i="8"/>
  <c r="E289" i="8"/>
  <c r="G288" i="12"/>
  <c r="E288" i="12" s="1"/>
  <c r="Y288" i="8"/>
  <c r="Y287" i="12" s="1"/>
  <c r="I287" i="12"/>
  <c r="H287" i="12" s="1"/>
  <c r="H288" i="8"/>
  <c r="F285" i="12"/>
  <c r="E286" i="8"/>
  <c r="H285" i="8"/>
  <c r="Y284" i="8"/>
  <c r="Y283" i="12" s="1"/>
  <c r="I283" i="12"/>
  <c r="H283" i="12" s="1"/>
  <c r="H284" i="8"/>
  <c r="AK283" i="8"/>
  <c r="AK282" i="12" s="1"/>
  <c r="H282" i="8"/>
  <c r="Y281" i="8"/>
  <c r="Y280" i="12" s="1"/>
  <c r="AA280" i="12"/>
  <c r="Y279" i="8"/>
  <c r="Y278" i="12" s="1"/>
  <c r="Z277" i="12"/>
  <c r="Y278" i="8"/>
  <c r="Y277" i="12" s="1"/>
  <c r="E276" i="8"/>
  <c r="H275" i="8"/>
  <c r="H274" i="8"/>
  <c r="E272" i="8"/>
  <c r="H271" i="8"/>
  <c r="H270" i="8"/>
  <c r="AK269" i="8"/>
  <c r="AK268" i="12" s="1"/>
  <c r="E268" i="8"/>
  <c r="H267" i="8"/>
  <c r="H266" i="8"/>
  <c r="AK265" i="8"/>
  <c r="AK264" i="12" s="1"/>
  <c r="E264" i="8"/>
  <c r="H263" i="8"/>
  <c r="H262" i="8"/>
  <c r="AK261" i="8"/>
  <c r="AK260" i="12" s="1"/>
  <c r="H259" i="8"/>
  <c r="H258" i="8"/>
  <c r="AK257" i="8"/>
  <c r="AK256" i="12" s="1"/>
  <c r="E256" i="8"/>
  <c r="H255" i="8"/>
  <c r="H254" i="8"/>
  <c r="AK253" i="8"/>
  <c r="AK252" i="12" s="1"/>
  <c r="E252" i="8"/>
  <c r="H251" i="8"/>
  <c r="H250" i="8"/>
  <c r="AK249" i="8"/>
  <c r="AK248" i="12" s="1"/>
  <c r="E248" i="8"/>
  <c r="H247" i="8"/>
  <c r="H246" i="8"/>
  <c r="H243" i="8"/>
  <c r="H242" i="8"/>
  <c r="AK241" i="8"/>
  <c r="AK240" i="12" s="1"/>
  <c r="H239" i="8"/>
  <c r="H238" i="8"/>
  <c r="Y237" i="8"/>
  <c r="Y236" i="12" s="1"/>
  <c r="AA236" i="12"/>
  <c r="E237" i="8"/>
  <c r="AK236" i="8"/>
  <c r="AK235" i="12" s="1"/>
  <c r="AL233" i="12"/>
  <c r="AK234" i="8"/>
  <c r="AK233" i="12" s="1"/>
  <c r="E232" i="8"/>
  <c r="AK231" i="8"/>
  <c r="AK230" i="12" s="1"/>
  <c r="J224" i="12"/>
  <c r="H224" i="12" s="1"/>
  <c r="H225" i="8"/>
  <c r="G222" i="12"/>
  <c r="E222" i="12" s="1"/>
  <c r="E223" i="8"/>
  <c r="AL221" i="12"/>
  <c r="I219" i="12"/>
  <c r="H219" i="12" s="1"/>
  <c r="H220" i="8"/>
  <c r="AL216" i="12"/>
  <c r="AK217" i="8"/>
  <c r="AK216" i="12" s="1"/>
  <c r="Z216" i="12"/>
  <c r="Y217" i="8"/>
  <c r="Y216" i="12" s="1"/>
  <c r="J208" i="12"/>
  <c r="H208" i="12" s="1"/>
  <c r="H209" i="8"/>
  <c r="G206" i="12"/>
  <c r="E206" i="12" s="1"/>
  <c r="E207" i="8"/>
  <c r="AL205" i="12"/>
  <c r="AK206" i="8"/>
  <c r="AK205" i="12" s="1"/>
  <c r="I203" i="12"/>
  <c r="H203" i="12" s="1"/>
  <c r="H204" i="8"/>
  <c r="AL200" i="12"/>
  <c r="AK201" i="8"/>
  <c r="AK200" i="12" s="1"/>
  <c r="Z200" i="12"/>
  <c r="Y201" i="8"/>
  <c r="Y200" i="12" s="1"/>
  <c r="J192" i="12"/>
  <c r="H192" i="12" s="1"/>
  <c r="H193" i="8"/>
  <c r="G190" i="12"/>
  <c r="E191" i="8"/>
  <c r="AL189" i="12"/>
  <c r="AK190" i="8"/>
  <c r="AK189" i="12" s="1"/>
  <c r="I187" i="12"/>
  <c r="H187" i="12" s="1"/>
  <c r="H188" i="8"/>
  <c r="AL184" i="12"/>
  <c r="AK185" i="8"/>
  <c r="AK184" i="12" s="1"/>
  <c r="Z184" i="12"/>
  <c r="Y185" i="8"/>
  <c r="Y184" i="12" s="1"/>
  <c r="AK183" i="8"/>
  <c r="AK182" i="12" s="1"/>
  <c r="J176" i="12"/>
  <c r="H176" i="12" s="1"/>
  <c r="H177" i="8"/>
  <c r="G174" i="12"/>
  <c r="E175" i="8"/>
  <c r="AL173" i="12"/>
  <c r="AK174" i="8"/>
  <c r="AK173" i="12" s="1"/>
  <c r="I171" i="12"/>
  <c r="H171" i="12" s="1"/>
  <c r="H172" i="8"/>
  <c r="AL168" i="12"/>
  <c r="AK169" i="8"/>
  <c r="AK168" i="12" s="1"/>
  <c r="Z168" i="12"/>
  <c r="Y169" i="8"/>
  <c r="Y168" i="12" s="1"/>
  <c r="AK167" i="8"/>
  <c r="AK166" i="12" s="1"/>
  <c r="J160" i="12"/>
  <c r="H160" i="12" s="1"/>
  <c r="H161" i="8"/>
  <c r="G158" i="12"/>
  <c r="E159" i="8"/>
  <c r="AL157" i="12"/>
  <c r="AK158" i="8"/>
  <c r="AK157" i="12" s="1"/>
  <c r="I155" i="12"/>
  <c r="H155" i="12" s="1"/>
  <c r="H156" i="8"/>
  <c r="AL152" i="12"/>
  <c r="Z152" i="12"/>
  <c r="Y153" i="8"/>
  <c r="Y152" i="12" s="1"/>
  <c r="AK151" i="8"/>
  <c r="AK150" i="12" s="1"/>
  <c r="J146" i="12"/>
  <c r="H146" i="12" s="1"/>
  <c r="H147" i="8"/>
  <c r="H143" i="8"/>
  <c r="I140" i="12"/>
  <c r="H140" i="12" s="1"/>
  <c r="H141" i="8"/>
  <c r="AL139" i="12"/>
  <c r="AL138" i="12"/>
  <c r="I136" i="12"/>
  <c r="H136" i="12" s="1"/>
  <c r="H137" i="8"/>
  <c r="Z133" i="12"/>
  <c r="Y134" i="8"/>
  <c r="Y133" i="12" s="1"/>
  <c r="I108" i="12"/>
  <c r="H108" i="12" s="1"/>
  <c r="H109" i="8"/>
  <c r="I226" i="12"/>
  <c r="H226" i="12" s="1"/>
  <c r="H227" i="8"/>
  <c r="F224" i="12"/>
  <c r="E225" i="8"/>
  <c r="I222" i="12"/>
  <c r="H222" i="12" s="1"/>
  <c r="H223" i="8"/>
  <c r="F220" i="12"/>
  <c r="E220" i="12" s="1"/>
  <c r="I218" i="12"/>
  <c r="H218" i="12" s="1"/>
  <c r="H219" i="8"/>
  <c r="F216" i="12"/>
  <c r="I214" i="12"/>
  <c r="H214" i="12" s="1"/>
  <c r="H215" i="8"/>
  <c r="F212" i="12"/>
  <c r="E212" i="12" s="1"/>
  <c r="E213" i="8"/>
  <c r="I210" i="12"/>
  <c r="H210" i="12" s="1"/>
  <c r="H211" i="8"/>
  <c r="F208" i="12"/>
  <c r="E209" i="8"/>
  <c r="I206" i="12"/>
  <c r="H206" i="12" s="1"/>
  <c r="H207" i="8"/>
  <c r="I202" i="12"/>
  <c r="H202" i="12" s="1"/>
  <c r="H203" i="8"/>
  <c r="F200" i="12"/>
  <c r="E201" i="8"/>
  <c r="I198" i="12"/>
  <c r="H198" i="12" s="1"/>
  <c r="H199" i="8"/>
  <c r="F196" i="12"/>
  <c r="E197" i="8"/>
  <c r="I194" i="12"/>
  <c r="H194" i="12" s="1"/>
  <c r="H195" i="8"/>
  <c r="E193" i="8"/>
  <c r="I190" i="12"/>
  <c r="H190" i="12" s="1"/>
  <c r="H191" i="8"/>
  <c r="F188" i="12"/>
  <c r="E189" i="8"/>
  <c r="I186" i="12"/>
  <c r="H186" i="12" s="1"/>
  <c r="H187" i="8"/>
  <c r="F184" i="12"/>
  <c r="E185" i="8"/>
  <c r="I182" i="12"/>
  <c r="H182" i="12" s="1"/>
  <c r="H183" i="8"/>
  <c r="F180" i="12"/>
  <c r="E181" i="8"/>
  <c r="I178" i="12"/>
  <c r="H178" i="12" s="1"/>
  <c r="H179" i="8"/>
  <c r="E177" i="8"/>
  <c r="I174" i="12"/>
  <c r="H174" i="12" s="1"/>
  <c r="H175" i="8"/>
  <c r="F172" i="12"/>
  <c r="E173" i="8"/>
  <c r="I170" i="12"/>
  <c r="H170" i="12" s="1"/>
  <c r="H171" i="8"/>
  <c r="F168" i="12"/>
  <c r="E168" i="12" s="1"/>
  <c r="E169" i="8"/>
  <c r="I166" i="12"/>
  <c r="H166" i="12" s="1"/>
  <c r="H167" i="8"/>
  <c r="F164" i="12"/>
  <c r="E165" i="8"/>
  <c r="I162" i="12"/>
  <c r="H162" i="12" s="1"/>
  <c r="H163" i="8"/>
  <c r="F160" i="12"/>
  <c r="E161" i="8"/>
  <c r="I158" i="12"/>
  <c r="H158" i="12" s="1"/>
  <c r="H159" i="8"/>
  <c r="F156" i="12"/>
  <c r="E157" i="8"/>
  <c r="I154" i="12"/>
  <c r="H154" i="12" s="1"/>
  <c r="H155" i="8"/>
  <c r="I150" i="12"/>
  <c r="H150" i="12" s="1"/>
  <c r="H151" i="8"/>
  <c r="F148" i="12"/>
  <c r="E149" i="8"/>
  <c r="E146" i="8"/>
  <c r="F145" i="12"/>
  <c r="G136" i="12"/>
  <c r="H135" i="8"/>
  <c r="J134" i="12"/>
  <c r="H134" i="12" s="1"/>
  <c r="AL126" i="12"/>
  <c r="AM119" i="12"/>
  <c r="AK120" i="8"/>
  <c r="AK119" i="12" s="1"/>
  <c r="I119" i="12"/>
  <c r="H119" i="12" s="1"/>
  <c r="H120" i="8"/>
  <c r="Z117" i="12"/>
  <c r="Y118" i="8"/>
  <c r="Y117" i="12" s="1"/>
  <c r="Z111" i="12"/>
  <c r="Y112" i="8"/>
  <c r="Y111" i="12" s="1"/>
  <c r="F90" i="12"/>
  <c r="E90" i="12" s="1"/>
  <c r="E91" i="8"/>
  <c r="AL60" i="12"/>
  <c r="AK61" i="8"/>
  <c r="AK60" i="12" s="1"/>
  <c r="Z51" i="12"/>
  <c r="Y52" i="8"/>
  <c r="H230" i="8"/>
  <c r="H226" i="8"/>
  <c r="AK224" i="8"/>
  <c r="AK223" i="12" s="1"/>
  <c r="H222" i="8"/>
  <c r="AK220" i="8"/>
  <c r="AK219" i="12" s="1"/>
  <c r="H218" i="8"/>
  <c r="AK216" i="8"/>
  <c r="AK215" i="12" s="1"/>
  <c r="H214" i="8"/>
  <c r="H210" i="8"/>
  <c r="H206" i="8"/>
  <c r="AK204" i="8"/>
  <c r="AK203" i="12" s="1"/>
  <c r="H202" i="8"/>
  <c r="AK200" i="8"/>
  <c r="AK199" i="12" s="1"/>
  <c r="H198" i="8"/>
  <c r="AK196" i="8"/>
  <c r="AK195" i="12" s="1"/>
  <c r="H194" i="8"/>
  <c r="AK192" i="8"/>
  <c r="AK191" i="12" s="1"/>
  <c r="H190" i="8"/>
  <c r="AK188" i="8"/>
  <c r="AK187" i="12" s="1"/>
  <c r="H186" i="8"/>
  <c r="AK184" i="8"/>
  <c r="AK183" i="12" s="1"/>
  <c r="H182" i="8"/>
  <c r="H178" i="8"/>
  <c r="H174" i="8"/>
  <c r="AK172" i="8"/>
  <c r="AK171" i="12" s="1"/>
  <c r="H170" i="8"/>
  <c r="H166" i="8"/>
  <c r="AK164" i="8"/>
  <c r="AK163" i="12" s="1"/>
  <c r="H162" i="8"/>
  <c r="AK160" i="8"/>
  <c r="AK159" i="12" s="1"/>
  <c r="H158" i="8"/>
  <c r="AK156" i="8"/>
  <c r="AK155" i="12" s="1"/>
  <c r="H154" i="8"/>
  <c r="H150" i="8"/>
  <c r="AA144" i="12"/>
  <c r="Y145" i="8"/>
  <c r="Y144" i="12" s="1"/>
  <c r="Z139" i="12"/>
  <c r="Y140" i="8"/>
  <c r="Y139" i="12" s="1"/>
  <c r="I137" i="12"/>
  <c r="H137" i="12" s="1"/>
  <c r="H138" i="8"/>
  <c r="Y137" i="8"/>
  <c r="Y136" i="12" s="1"/>
  <c r="AA136" i="12"/>
  <c r="AL129" i="12"/>
  <c r="AK130" i="8"/>
  <c r="AK129" i="12" s="1"/>
  <c r="H129" i="8"/>
  <c r="G128" i="12"/>
  <c r="H127" i="8"/>
  <c r="J126" i="12"/>
  <c r="H126" i="12" s="1"/>
  <c r="E127" i="8"/>
  <c r="AL118" i="12"/>
  <c r="AK119" i="8"/>
  <c r="AK118" i="12" s="1"/>
  <c r="F106" i="12"/>
  <c r="E107" i="8"/>
  <c r="I96" i="12"/>
  <c r="H96" i="12" s="1"/>
  <c r="H97" i="8"/>
  <c r="I92" i="12"/>
  <c r="H92" i="12" s="1"/>
  <c r="H93" i="8"/>
  <c r="F73" i="12"/>
  <c r="I52" i="12"/>
  <c r="H52" i="12" s="1"/>
  <c r="H53" i="8"/>
  <c r="H43" i="8"/>
  <c r="J42" i="12"/>
  <c r="H42" i="12" s="1"/>
  <c r="AK146" i="8"/>
  <c r="AK145" i="12" s="1"/>
  <c r="Y142" i="8"/>
  <c r="Y141" i="12" s="1"/>
  <c r="H140" i="8"/>
  <c r="E138" i="8"/>
  <c r="Y133" i="8"/>
  <c r="Y132" i="12" s="1"/>
  <c r="AA132" i="12"/>
  <c r="Z129" i="12"/>
  <c r="Y130" i="8"/>
  <c r="Y129" i="12" s="1"/>
  <c r="Y125" i="8"/>
  <c r="Y124" i="12" s="1"/>
  <c r="AA124" i="12"/>
  <c r="Z121" i="12"/>
  <c r="Y122" i="8"/>
  <c r="Y121" i="12" s="1"/>
  <c r="Y117" i="8"/>
  <c r="Y116" i="12" s="1"/>
  <c r="AA116" i="12"/>
  <c r="I112" i="12"/>
  <c r="H112" i="12" s="1"/>
  <c r="H113" i="8"/>
  <c r="AL111" i="12"/>
  <c r="AK112" i="8"/>
  <c r="AK111" i="12" s="1"/>
  <c r="Y105" i="8"/>
  <c r="Y104" i="12" s="1"/>
  <c r="I104" i="12"/>
  <c r="H104" i="12" s="1"/>
  <c r="H105" i="8"/>
  <c r="F102" i="12"/>
  <c r="E102" i="12" s="1"/>
  <c r="Y89" i="8"/>
  <c r="Y88" i="12" s="1"/>
  <c r="I88" i="12"/>
  <c r="H88" i="12" s="1"/>
  <c r="H89" i="8"/>
  <c r="F86" i="12"/>
  <c r="AK67" i="8"/>
  <c r="AK66" i="12" s="1"/>
  <c r="AM66" i="12"/>
  <c r="Y67" i="8"/>
  <c r="Y66" i="12" s="1"/>
  <c r="AA66" i="12"/>
  <c r="AL63" i="12"/>
  <c r="AK64" i="8"/>
  <c r="AK63" i="12" s="1"/>
  <c r="Z63" i="12"/>
  <c r="Y64" i="8"/>
  <c r="Y63" i="12" s="1"/>
  <c r="AA61" i="12"/>
  <c r="Y62" i="8"/>
  <c r="Y61" i="12" s="1"/>
  <c r="H61" i="8"/>
  <c r="J60" i="12"/>
  <c r="H60" i="12" s="1"/>
  <c r="E60" i="8"/>
  <c r="E58" i="8"/>
  <c r="AA52" i="12"/>
  <c r="Y53" i="8"/>
  <c r="Y52" i="12" s="1"/>
  <c r="J45" i="12"/>
  <c r="H45" i="12" s="1"/>
  <c r="H46" i="8"/>
  <c r="AK41" i="8"/>
  <c r="AK40" i="12" s="1"/>
  <c r="AM40" i="12"/>
  <c r="I40" i="12"/>
  <c r="H40" i="12" s="1"/>
  <c r="H41" i="8"/>
  <c r="Y33" i="8"/>
  <c r="Y32" i="12" s="1"/>
  <c r="AA32" i="12"/>
  <c r="F27" i="12"/>
  <c r="E28" i="8"/>
  <c r="Y143" i="8"/>
  <c r="Y142" i="12" s="1"/>
  <c r="AK142" i="8"/>
  <c r="AK141" i="12" s="1"/>
  <c r="Y138" i="8"/>
  <c r="Y137" i="12" s="1"/>
  <c r="AK137" i="8"/>
  <c r="AK136" i="12" s="1"/>
  <c r="AM136" i="12"/>
  <c r="AL133" i="12"/>
  <c r="AK134" i="8"/>
  <c r="AK133" i="12" s="1"/>
  <c r="H133" i="8"/>
  <c r="E133" i="8"/>
  <c r="G132" i="12"/>
  <c r="I131" i="12"/>
  <c r="H131" i="12" s="1"/>
  <c r="H132" i="8"/>
  <c r="H131" i="8"/>
  <c r="J130" i="12"/>
  <c r="H130" i="12" s="1"/>
  <c r="E131" i="8"/>
  <c r="AK129" i="8"/>
  <c r="AK128" i="12" s="1"/>
  <c r="AM128" i="12"/>
  <c r="AL125" i="12"/>
  <c r="H125" i="8"/>
  <c r="E125" i="8"/>
  <c r="G124" i="12"/>
  <c r="I123" i="12"/>
  <c r="H123" i="12" s="1"/>
  <c r="H124" i="8"/>
  <c r="H123" i="8"/>
  <c r="J122" i="12"/>
  <c r="H122" i="12" s="1"/>
  <c r="AK121" i="8"/>
  <c r="AK120" i="12" s="1"/>
  <c r="AM120" i="12"/>
  <c r="AL117" i="12"/>
  <c r="AK118" i="8"/>
  <c r="AK117" i="12" s="1"/>
  <c r="H117" i="8"/>
  <c r="I100" i="12"/>
  <c r="H100" i="12" s="1"/>
  <c r="H101" i="8"/>
  <c r="F98" i="12"/>
  <c r="I84" i="12"/>
  <c r="H84" i="12" s="1"/>
  <c r="H85" i="8"/>
  <c r="J71" i="12"/>
  <c r="H71" i="12" s="1"/>
  <c r="H72" i="8"/>
  <c r="F67" i="12"/>
  <c r="E67" i="12" s="1"/>
  <c r="F64" i="12"/>
  <c r="E65" i="8"/>
  <c r="F41" i="12"/>
  <c r="E42" i="8"/>
  <c r="F38" i="12"/>
  <c r="E38" i="12" s="1"/>
  <c r="E39" i="8"/>
  <c r="F35" i="12"/>
  <c r="I29" i="12"/>
  <c r="H29" i="12" s="1"/>
  <c r="H30" i="8"/>
  <c r="Y114" i="8"/>
  <c r="AK113" i="8"/>
  <c r="AK112" i="12" s="1"/>
  <c r="E113" i="8"/>
  <c r="H112" i="8"/>
  <c r="Y110" i="8"/>
  <c r="Y109" i="12" s="1"/>
  <c r="E110" i="8"/>
  <c r="AK109" i="8"/>
  <c r="AK108" i="12" s="1"/>
  <c r="AL106" i="12"/>
  <c r="AK107" i="8"/>
  <c r="AK106" i="12" s="1"/>
  <c r="Y106" i="8"/>
  <c r="Y105" i="12" s="1"/>
  <c r="AK105" i="8"/>
  <c r="AK104" i="12" s="1"/>
  <c r="AL102" i="12"/>
  <c r="Y102" i="8"/>
  <c r="Y101" i="12" s="1"/>
  <c r="AL98" i="12"/>
  <c r="AK99" i="8"/>
  <c r="AK98" i="12" s="1"/>
  <c r="Y98" i="8"/>
  <c r="Y97" i="12" s="1"/>
  <c r="E98" i="8"/>
  <c r="AK97" i="8"/>
  <c r="AK96" i="12" s="1"/>
  <c r="AL94" i="12"/>
  <c r="Y94" i="8"/>
  <c r="Y93" i="12" s="1"/>
  <c r="AL90" i="12"/>
  <c r="AK91" i="8"/>
  <c r="AK90" i="12" s="1"/>
  <c r="Y90" i="8"/>
  <c r="Y89" i="12" s="1"/>
  <c r="E90" i="8"/>
  <c r="AL86" i="12"/>
  <c r="AK87" i="8"/>
  <c r="AK86" i="12" s="1"/>
  <c r="Y86" i="8"/>
  <c r="Y85" i="12" s="1"/>
  <c r="E86" i="8"/>
  <c r="AL82" i="12"/>
  <c r="AK83" i="8"/>
  <c r="AK82" i="12" s="1"/>
  <c r="Y82" i="8"/>
  <c r="Y81" i="12" s="1"/>
  <c r="E82" i="8"/>
  <c r="AL78" i="12"/>
  <c r="Y78" i="8"/>
  <c r="Y77" i="12" s="1"/>
  <c r="E78" i="8"/>
  <c r="AK77" i="8"/>
  <c r="AK76" i="12" s="1"/>
  <c r="AL74" i="12"/>
  <c r="AK75" i="8"/>
  <c r="AK74" i="12" s="1"/>
  <c r="AK74" i="8"/>
  <c r="AK73" i="12" s="1"/>
  <c r="G70" i="12"/>
  <c r="Y70" i="8"/>
  <c r="Y69" i="12" s="1"/>
  <c r="I69" i="12"/>
  <c r="H69" i="12" s="1"/>
  <c r="H70" i="8"/>
  <c r="I66" i="12"/>
  <c r="H66" i="12" s="1"/>
  <c r="H67" i="8"/>
  <c r="J63" i="12"/>
  <c r="H63" i="12" s="1"/>
  <c r="H64" i="8"/>
  <c r="AK59" i="8"/>
  <c r="AK58" i="12" s="1"/>
  <c r="AM58" i="12"/>
  <c r="Y59" i="8"/>
  <c r="Y58" i="12" s="1"/>
  <c r="AA58" i="12"/>
  <c r="AK58" i="8"/>
  <c r="AK57" i="12" s="1"/>
  <c r="G56" i="12"/>
  <c r="E57" i="8"/>
  <c r="Y56" i="8"/>
  <c r="Y55" i="12" s="1"/>
  <c r="H56" i="8"/>
  <c r="I55" i="12"/>
  <c r="H55" i="12" s="1"/>
  <c r="G47" i="12"/>
  <c r="E48" i="8"/>
  <c r="Y41" i="8"/>
  <c r="Y40" i="12" s="1"/>
  <c r="AA40" i="12"/>
  <c r="Z38" i="12"/>
  <c r="Y39" i="8"/>
  <c r="Y38" i="12" s="1"/>
  <c r="E37" i="8"/>
  <c r="G36" i="12"/>
  <c r="AL23" i="12"/>
  <c r="I21" i="12"/>
  <c r="H21" i="12" s="1"/>
  <c r="H22" i="8"/>
  <c r="Z106" i="12"/>
  <c r="Y107" i="8"/>
  <c r="Y106" i="12" s="1"/>
  <c r="Z102" i="12"/>
  <c r="Y103" i="8"/>
  <c r="Y102" i="12" s="1"/>
  <c r="Z98" i="12"/>
  <c r="Y99" i="8"/>
  <c r="Y98" i="12" s="1"/>
  <c r="Z94" i="12"/>
  <c r="Y95" i="8"/>
  <c r="Y94" i="12" s="1"/>
  <c r="Z90" i="12"/>
  <c r="Y91" i="8"/>
  <c r="Y90" i="12" s="1"/>
  <c r="Z86" i="12"/>
  <c r="Y87" i="8"/>
  <c r="Y86" i="12" s="1"/>
  <c r="Z82" i="12"/>
  <c r="Y83" i="8"/>
  <c r="Y82" i="12" s="1"/>
  <c r="Z78" i="12"/>
  <c r="Y79" i="8"/>
  <c r="Y78" i="12" s="1"/>
  <c r="G74" i="12"/>
  <c r="Y74" i="8"/>
  <c r="Y73" i="12" s="1"/>
  <c r="AL71" i="12"/>
  <c r="AK72" i="8"/>
  <c r="AK71" i="12" s="1"/>
  <c r="Z71" i="12"/>
  <c r="Y72" i="8"/>
  <c r="Y71" i="12" s="1"/>
  <c r="H69" i="8"/>
  <c r="J68" i="12"/>
  <c r="H68" i="12" s="1"/>
  <c r="G65" i="12"/>
  <c r="E66" i="8"/>
  <c r="G62" i="12"/>
  <c r="I61" i="12"/>
  <c r="H61" i="12" s="1"/>
  <c r="H62" i="8"/>
  <c r="I58" i="12"/>
  <c r="H58" i="12" s="1"/>
  <c r="H59" i="8"/>
  <c r="E56" i="8"/>
  <c r="G55" i="12"/>
  <c r="J54" i="12"/>
  <c r="H54" i="12" s="1"/>
  <c r="H55" i="8"/>
  <c r="E54" i="8"/>
  <c r="F53" i="12"/>
  <c r="AL37" i="12"/>
  <c r="Z37" i="12"/>
  <c r="Y38" i="8"/>
  <c r="Y37" i="12" s="1"/>
  <c r="F71" i="12"/>
  <c r="E72" i="8"/>
  <c r="AL67" i="12"/>
  <c r="AK68" i="8"/>
  <c r="AK67" i="12" s="1"/>
  <c r="G66" i="12"/>
  <c r="I65" i="12"/>
  <c r="H65" i="12" s="1"/>
  <c r="H66" i="8"/>
  <c r="H65" i="8"/>
  <c r="J64" i="12"/>
  <c r="H64" i="12" s="1"/>
  <c r="F63" i="12"/>
  <c r="E63" i="12" s="1"/>
  <c r="AL59" i="12"/>
  <c r="AK60" i="8"/>
  <c r="AK59" i="12" s="1"/>
  <c r="G58" i="12"/>
  <c r="I57" i="12"/>
  <c r="H57" i="12" s="1"/>
  <c r="H58" i="8"/>
  <c r="Z54" i="12"/>
  <c r="Y55" i="8"/>
  <c r="Y54" i="12" s="1"/>
  <c r="H51" i="8"/>
  <c r="J50" i="12"/>
  <c r="H50" i="12" s="1"/>
  <c r="Y49" i="8"/>
  <c r="Y48" i="12" s="1"/>
  <c r="AA48" i="12"/>
  <c r="I48" i="12"/>
  <c r="H48" i="12" s="1"/>
  <c r="H49" i="8"/>
  <c r="AL45" i="12"/>
  <c r="AK46" i="8"/>
  <c r="AK45" i="12" s="1"/>
  <c r="Z45" i="12"/>
  <c r="Y46" i="8"/>
  <c r="Y45" i="12" s="1"/>
  <c r="Y44" i="8"/>
  <c r="Y43" i="12" s="1"/>
  <c r="I43" i="12"/>
  <c r="H43" i="12" s="1"/>
  <c r="H44" i="8"/>
  <c r="J37" i="12"/>
  <c r="H37" i="12" s="1"/>
  <c r="H38" i="8"/>
  <c r="I34" i="12"/>
  <c r="H34" i="12" s="1"/>
  <c r="H35" i="8"/>
  <c r="G33" i="12"/>
  <c r="H75" i="8"/>
  <c r="H74" i="8"/>
  <c r="AK73" i="8"/>
  <c r="AK72" i="12" s="1"/>
  <c r="E73" i="8"/>
  <c r="Y71" i="8"/>
  <c r="Y70" i="12" s="1"/>
  <c r="AA70" i="12"/>
  <c r="Y69" i="8"/>
  <c r="Y68" i="12" s="1"/>
  <c r="Z67" i="12"/>
  <c r="Y68" i="8"/>
  <c r="Y67" i="12" s="1"/>
  <c r="AK65" i="8"/>
  <c r="AK64" i="12" s="1"/>
  <c r="Y63" i="8"/>
  <c r="Y62" i="12" s="1"/>
  <c r="AA62" i="12"/>
  <c r="Y61" i="8"/>
  <c r="Y60" i="12" s="1"/>
  <c r="Z59" i="12"/>
  <c r="Y60" i="8"/>
  <c r="Y59" i="12" s="1"/>
  <c r="F49" i="12"/>
  <c r="F46" i="12"/>
  <c r="E46" i="12" s="1"/>
  <c r="E47" i="8"/>
  <c r="G44" i="12"/>
  <c r="G39" i="12"/>
  <c r="E40" i="8"/>
  <c r="AK35" i="8"/>
  <c r="AK34" i="12" s="1"/>
  <c r="AL34" i="12"/>
  <c r="AK34" i="8"/>
  <c r="AK33" i="12" s="1"/>
  <c r="H32" i="8"/>
  <c r="J31" i="12"/>
  <c r="H31" i="12" s="1"/>
  <c r="Y30" i="8"/>
  <c r="Y29" i="12" s="1"/>
  <c r="AA29" i="12"/>
  <c r="AL22" i="12"/>
  <c r="AL49" i="12"/>
  <c r="AK50" i="8"/>
  <c r="AK49" i="12" s="1"/>
  <c r="G48" i="12"/>
  <c r="Y48" i="8"/>
  <c r="Y47" i="12" s="1"/>
  <c r="I47" i="12"/>
  <c r="H47" i="12" s="1"/>
  <c r="H48" i="8"/>
  <c r="H47" i="8"/>
  <c r="J46" i="12"/>
  <c r="H46" i="12" s="1"/>
  <c r="F45" i="12"/>
  <c r="E45" i="12" s="1"/>
  <c r="E46" i="8"/>
  <c r="AK45" i="8"/>
  <c r="AK44" i="12" s="1"/>
  <c r="AM44" i="12"/>
  <c r="AK44" i="8"/>
  <c r="AK43" i="12" s="1"/>
  <c r="AL41" i="12"/>
  <c r="G40" i="12"/>
  <c r="Y40" i="8"/>
  <c r="Y39" i="12" s="1"/>
  <c r="I39" i="12"/>
  <c r="H39" i="12" s="1"/>
  <c r="H40" i="8"/>
  <c r="H39" i="8"/>
  <c r="J38" i="12"/>
  <c r="H38" i="12" s="1"/>
  <c r="F30" i="12"/>
  <c r="E30" i="12" s="1"/>
  <c r="E31" i="8"/>
  <c r="AK30" i="8"/>
  <c r="AK29" i="12" s="1"/>
  <c r="AM29" i="12"/>
  <c r="G28" i="12"/>
  <c r="E29" i="8"/>
  <c r="Y25" i="8"/>
  <c r="Y24" i="12" s="1"/>
  <c r="I24" i="12"/>
  <c r="H24" i="12" s="1"/>
  <c r="H25" i="8"/>
  <c r="AL21" i="12"/>
  <c r="Y20" i="8"/>
  <c r="Y19" i="12" s="1"/>
  <c r="AA19" i="12"/>
  <c r="H18" i="8"/>
  <c r="J17" i="12"/>
  <c r="H17" i="12" s="1"/>
  <c r="G16" i="12"/>
  <c r="E17" i="8"/>
  <c r="AL14" i="12"/>
  <c r="Z49" i="12"/>
  <c r="Y50" i="8"/>
  <c r="Y49" i="12" s="1"/>
  <c r="Y45" i="8"/>
  <c r="Y44" i="12" s="1"/>
  <c r="AA44" i="12"/>
  <c r="Z41" i="12"/>
  <c r="Y42" i="8"/>
  <c r="Y41" i="12" s="1"/>
  <c r="Y37" i="8"/>
  <c r="Y36" i="12" s="1"/>
  <c r="AA36" i="12"/>
  <c r="I32" i="12"/>
  <c r="H32" i="12" s="1"/>
  <c r="H33" i="8"/>
  <c r="AL26" i="12"/>
  <c r="AK27" i="8"/>
  <c r="AK26" i="12" s="1"/>
  <c r="Z26" i="12"/>
  <c r="Y27" i="8"/>
  <c r="Y26" i="12" s="1"/>
  <c r="F22" i="12"/>
  <c r="E22" i="12" s="1"/>
  <c r="E23" i="8"/>
  <c r="AM20" i="12"/>
  <c r="AK21" i="8"/>
  <c r="AK20" i="12" s="1"/>
  <c r="E35" i="8"/>
  <c r="AL30" i="12"/>
  <c r="I28" i="12"/>
  <c r="H28" i="12" s="1"/>
  <c r="H29" i="8"/>
  <c r="H28" i="8"/>
  <c r="J27" i="12"/>
  <c r="H27" i="12" s="1"/>
  <c r="F26" i="12"/>
  <c r="Y18" i="8"/>
  <c r="Y17" i="12" s="1"/>
  <c r="Z17" i="12"/>
  <c r="AA9" i="12"/>
  <c r="Y10" i="8"/>
  <c r="Y9" i="12" s="1"/>
  <c r="Y35" i="8"/>
  <c r="Y34" i="12" s="1"/>
  <c r="Z30" i="12"/>
  <c r="Y31" i="8"/>
  <c r="Y30" i="12" s="1"/>
  <c r="Y26" i="8"/>
  <c r="AA25" i="12"/>
  <c r="Z23" i="12"/>
  <c r="Y24" i="8"/>
  <c r="Y23" i="12" s="1"/>
  <c r="AK20" i="8"/>
  <c r="AK19" i="12" s="1"/>
  <c r="AM19" i="12"/>
  <c r="F19" i="12"/>
  <c r="E19" i="12" s="1"/>
  <c r="AK25" i="8"/>
  <c r="AK24" i="12" s="1"/>
  <c r="E25" i="8"/>
  <c r="H24" i="8"/>
  <c r="H19" i="8"/>
  <c r="Y17" i="8"/>
  <c r="Y16" i="12" s="1"/>
  <c r="H16" i="8"/>
  <c r="Y14" i="8"/>
  <c r="Y13" i="12" s="1"/>
  <c r="I13" i="12"/>
  <c r="H13" i="12" s="1"/>
  <c r="H14" i="8"/>
  <c r="Y22" i="8"/>
  <c r="Y21" i="12" s="1"/>
  <c r="H20" i="8"/>
  <c r="E18" i="8"/>
  <c r="Z8" i="12"/>
  <c r="Y9" i="8"/>
  <c r="Y8" i="12" s="1"/>
  <c r="Y7" i="8"/>
  <c r="Y6" i="12" s="1"/>
  <c r="AA6" i="12"/>
  <c r="Y15" i="8"/>
  <c r="AK12" i="8"/>
  <c r="AK11" i="12" s="1"/>
  <c r="AL11" i="12"/>
  <c r="F11" i="12"/>
  <c r="E12" i="8"/>
  <c r="Z5" i="12"/>
  <c r="Y6" i="8"/>
  <c r="Y5" i="12" s="1"/>
  <c r="AK11" i="8"/>
  <c r="AK10" i="12" s="1"/>
  <c r="F7" i="12"/>
  <c r="E8" i="8"/>
  <c r="AL7" i="12"/>
  <c r="AK8" i="8"/>
  <c r="AK7" i="12" s="1"/>
  <c r="AK6" i="8"/>
  <c r="AK5" i="12" s="1"/>
  <c r="Y12" i="8"/>
  <c r="Y11" i="12" s="1"/>
  <c r="Y11" i="8"/>
  <c r="Y10" i="12" s="1"/>
  <c r="H11" i="8"/>
  <c r="I9" i="12"/>
  <c r="H9" i="12" s="1"/>
  <c r="H10" i="8"/>
  <c r="E9" i="8"/>
  <c r="Z7" i="12"/>
  <c r="Y8" i="8"/>
  <c r="Y7" i="12" s="1"/>
  <c r="H7" i="8"/>
  <c r="E231" i="12" l="1"/>
  <c r="E307" i="12"/>
  <c r="E323" i="12"/>
  <c r="E366" i="12"/>
  <c r="E235" i="12"/>
  <c r="E322" i="12"/>
  <c r="BB322" i="12" s="1"/>
  <c r="E224" i="12"/>
  <c r="E241" i="12"/>
  <c r="E119" i="12"/>
  <c r="E219" i="12"/>
  <c r="E278" i="12"/>
  <c r="E108" i="12"/>
  <c r="BB108" i="12" s="1"/>
  <c r="E64" i="12"/>
  <c r="E185" i="12"/>
  <c r="BB185" i="12" s="1"/>
  <c r="E301" i="12"/>
  <c r="E209" i="12"/>
  <c r="E259" i="12"/>
  <c r="E163" i="12"/>
  <c r="E51" i="12"/>
  <c r="E42" i="12"/>
  <c r="BB42" i="12" s="1"/>
  <c r="E78" i="12"/>
  <c r="E332" i="12"/>
  <c r="BB332" i="12" s="1"/>
  <c r="E196" i="12"/>
  <c r="E200" i="12"/>
  <c r="BB200" i="12" s="1"/>
  <c r="E293" i="12"/>
  <c r="BB293" i="12" s="1"/>
  <c r="E257" i="12"/>
  <c r="E265" i="12"/>
  <c r="E348" i="12"/>
  <c r="E240" i="12"/>
  <c r="E270" i="12"/>
  <c r="E236" i="12"/>
  <c r="E227" i="12"/>
  <c r="E155" i="12"/>
  <c r="BB155" i="12" s="1"/>
  <c r="E135" i="12"/>
  <c r="BB135" i="12" s="1"/>
  <c r="E85" i="12"/>
  <c r="E146" i="12"/>
  <c r="BB146" i="12" s="1"/>
  <c r="E113" i="12"/>
  <c r="E72" i="12"/>
  <c r="E203" i="12"/>
  <c r="E244" i="12"/>
  <c r="E7" i="12"/>
  <c r="E71" i="12"/>
  <c r="E180" i="12"/>
  <c r="E188" i="12"/>
  <c r="E216" i="12"/>
  <c r="BB216" i="12" s="1"/>
  <c r="E333" i="12"/>
  <c r="E352" i="12"/>
  <c r="E318" i="12"/>
  <c r="E282" i="12"/>
  <c r="BB282" i="12" s="1"/>
  <c r="E111" i="12"/>
  <c r="BB111" i="12" s="1"/>
  <c r="E256" i="12"/>
  <c r="E109" i="12"/>
  <c r="E61" i="12"/>
  <c r="E309" i="12"/>
  <c r="E334" i="12"/>
  <c r="E341" i="12"/>
  <c r="E315" i="12"/>
  <c r="BB315" i="12" s="1"/>
  <c r="E141" i="12"/>
  <c r="E254" i="12"/>
  <c r="E249" i="12"/>
  <c r="E83" i="12"/>
  <c r="BB83" i="12" s="1"/>
  <c r="E336" i="12"/>
  <c r="BB336" i="12" s="1"/>
  <c r="E355" i="12"/>
  <c r="E99" i="8"/>
  <c r="BB99" i="8" s="1"/>
  <c r="F94" i="12"/>
  <c r="E94" i="12" s="1"/>
  <c r="E153" i="8"/>
  <c r="E251" i="8"/>
  <c r="E259" i="8"/>
  <c r="F68" i="12"/>
  <c r="E68" i="12" s="1"/>
  <c r="BB68" i="12" s="1"/>
  <c r="E266" i="12"/>
  <c r="E248" i="12"/>
  <c r="E126" i="12"/>
  <c r="BB126" i="12" s="1"/>
  <c r="G20" i="12"/>
  <c r="E20" i="12" s="1"/>
  <c r="BB20" i="12" s="1"/>
  <c r="E172" i="12"/>
  <c r="BB172" i="12" s="1"/>
  <c r="F133" i="12"/>
  <c r="E133" i="12" s="1"/>
  <c r="BB133" i="12" s="1"/>
  <c r="E245" i="12"/>
  <c r="E117" i="8"/>
  <c r="E108" i="8"/>
  <c r="E26" i="12"/>
  <c r="F37" i="12"/>
  <c r="E37" i="12" s="1"/>
  <c r="F121" i="12"/>
  <c r="E121" i="12" s="1"/>
  <c r="BB121" i="12" s="1"/>
  <c r="E148" i="12"/>
  <c r="E205" i="8"/>
  <c r="BB205" i="8" s="1"/>
  <c r="E208" i="12"/>
  <c r="E295" i="8"/>
  <c r="AK125" i="8"/>
  <c r="AK124" i="12" s="1"/>
  <c r="F125" i="12"/>
  <c r="E125" i="12" s="1"/>
  <c r="BB125" i="12" s="1"/>
  <c r="E162" i="8"/>
  <c r="E163" i="8"/>
  <c r="AK194" i="8"/>
  <c r="AK193" i="12" s="1"/>
  <c r="E274" i="8"/>
  <c r="E282" i="8"/>
  <c r="E99" i="12"/>
  <c r="E128" i="8"/>
  <c r="E144" i="8"/>
  <c r="BB144" i="8" s="1"/>
  <c r="E350" i="12"/>
  <c r="E167" i="12"/>
  <c r="E275" i="12"/>
  <c r="E232" i="12"/>
  <c r="BB232" i="12" s="1"/>
  <c r="E54" i="12"/>
  <c r="BB54" i="12" s="1"/>
  <c r="G86" i="12"/>
  <c r="E86" i="12" s="1"/>
  <c r="BB86" i="12" s="1"/>
  <c r="G98" i="12"/>
  <c r="E175" i="12"/>
  <c r="E325" i="12"/>
  <c r="BB325" i="12" s="1"/>
  <c r="G49" i="12"/>
  <c r="E49" i="12" s="1"/>
  <c r="BB49" i="12" s="1"/>
  <c r="G57" i="12"/>
  <c r="E57" i="12" s="1"/>
  <c r="BB57" i="12" s="1"/>
  <c r="E106" i="12"/>
  <c r="E164" i="12"/>
  <c r="BB164" i="12" s="1"/>
  <c r="E226" i="8"/>
  <c r="AK259" i="8"/>
  <c r="AK258" i="12" s="1"/>
  <c r="AK95" i="8"/>
  <c r="AK94" i="12" s="1"/>
  <c r="E87" i="8"/>
  <c r="E145" i="12"/>
  <c r="BB145" i="12" s="1"/>
  <c r="E317" i="12"/>
  <c r="BB317" i="12" s="1"/>
  <c r="E261" i="12"/>
  <c r="AM52" i="12"/>
  <c r="E101" i="8"/>
  <c r="E96" i="12"/>
  <c r="BB96" i="12" s="1"/>
  <c r="E298" i="12"/>
  <c r="E283" i="12"/>
  <c r="E274" i="12"/>
  <c r="E193" i="12"/>
  <c r="BB193" i="12" s="1"/>
  <c r="E262" i="12"/>
  <c r="E32" i="12"/>
  <c r="E50" i="12"/>
  <c r="G27" i="12"/>
  <c r="E27" i="12" s="1"/>
  <c r="E320" i="12"/>
  <c r="E354" i="12"/>
  <c r="BB354" i="12" s="1"/>
  <c r="G60" i="12"/>
  <c r="E60" i="12" s="1"/>
  <c r="BB60" i="12" s="1"/>
  <c r="G100" i="12"/>
  <c r="E100" i="12" s="1"/>
  <c r="BB100" i="12" s="1"/>
  <c r="E247" i="12"/>
  <c r="E353" i="12"/>
  <c r="E291" i="12"/>
  <c r="BB291" i="12" s="1"/>
  <c r="P79" i="10"/>
  <c r="P17" i="10"/>
  <c r="S68" i="10"/>
  <c r="AZ97" i="10"/>
  <c r="AZ63" i="10"/>
  <c r="P104" i="10"/>
  <c r="AR70" i="10"/>
  <c r="P107" i="10"/>
  <c r="P59" i="10"/>
  <c r="P76" i="10"/>
  <c r="AM100" i="10"/>
  <c r="S85" i="10"/>
  <c r="T45" i="10"/>
  <c r="P84" i="10"/>
  <c r="AL9" i="10"/>
  <c r="S78" i="10"/>
  <c r="S31" i="10"/>
  <c r="AM107" i="10"/>
  <c r="AR122" i="10"/>
  <c r="T33" i="10"/>
  <c r="AS104" i="10"/>
  <c r="Q123" i="10"/>
  <c r="AS7" i="10"/>
  <c r="AZ116" i="10"/>
  <c r="AZ57" i="10"/>
  <c r="AS40" i="10"/>
  <c r="P75" i="10"/>
  <c r="AS44" i="10"/>
  <c r="P77" i="10"/>
  <c r="T77" i="10"/>
  <c r="AL103" i="10"/>
  <c r="S103" i="10"/>
  <c r="S96" i="10"/>
  <c r="AL126" i="10"/>
  <c r="AR9" i="10"/>
  <c r="P81" i="10"/>
  <c r="AS84" i="10"/>
  <c r="P126" i="10"/>
  <c r="AS51" i="10"/>
  <c r="AS42" i="10"/>
  <c r="AR80" i="10"/>
  <c r="AR119" i="10"/>
  <c r="AR91" i="10"/>
  <c r="AL41" i="10"/>
  <c r="AL53" i="10"/>
  <c r="P23" i="10"/>
  <c r="AR19" i="10"/>
  <c r="S110" i="10"/>
  <c r="AR132" i="10"/>
  <c r="AR129" i="10"/>
  <c r="AR68" i="10"/>
  <c r="P68" i="10"/>
  <c r="AS31" i="10"/>
  <c r="AR20" i="10"/>
  <c r="AL85" i="10"/>
  <c r="P24" i="10"/>
  <c r="P85" i="10"/>
  <c r="P18" i="10"/>
  <c r="AS52" i="10"/>
  <c r="AR71" i="10"/>
  <c r="AR25" i="10"/>
  <c r="AS39" i="10"/>
  <c r="P60" i="10"/>
  <c r="AR88" i="10"/>
  <c r="AR77" i="10"/>
  <c r="AS79" i="10"/>
  <c r="Q58" i="10"/>
  <c r="AM92" i="10"/>
  <c r="AL95" i="10"/>
  <c r="AM71" i="10"/>
  <c r="P65" i="10"/>
  <c r="P50" i="10"/>
  <c r="T66" i="10"/>
  <c r="AL58" i="10"/>
  <c r="Q20" i="10"/>
  <c r="P43" i="10"/>
  <c r="T56" i="10"/>
  <c r="AR66" i="10"/>
  <c r="H119" i="11"/>
  <c r="H133" i="11"/>
  <c r="AI78" i="11"/>
  <c r="AI279" i="11"/>
  <c r="H192" i="11"/>
  <c r="AI286" i="11"/>
  <c r="AI328" i="11"/>
  <c r="AI196" i="11"/>
  <c r="AI327" i="11"/>
  <c r="AI250" i="11"/>
  <c r="AI270" i="11"/>
  <c r="AI160" i="11"/>
  <c r="AI292" i="11"/>
  <c r="AI167" i="11"/>
  <c r="AI173" i="11"/>
  <c r="AI229" i="11"/>
  <c r="AI138" i="11"/>
  <c r="AI349" i="11"/>
  <c r="AI132" i="11"/>
  <c r="AI308" i="11"/>
  <c r="AI163" i="11"/>
  <c r="AI288" i="11"/>
  <c r="AI353" i="11"/>
  <c r="H34" i="11"/>
  <c r="AI313" i="11"/>
  <c r="AI117" i="11"/>
  <c r="H9" i="11"/>
  <c r="AI131" i="11"/>
  <c r="AI355" i="11"/>
  <c r="AI356" i="11"/>
  <c r="AI366" i="11"/>
  <c r="AI104" i="11"/>
  <c r="H339" i="11"/>
  <c r="H148" i="11"/>
  <c r="H340" i="11"/>
  <c r="H84" i="11"/>
  <c r="H201" i="11"/>
  <c r="H350" i="11"/>
  <c r="H117" i="11"/>
  <c r="H261" i="11"/>
  <c r="H279" i="11"/>
  <c r="H60" i="11"/>
  <c r="H124" i="11"/>
  <c r="H291" i="11"/>
  <c r="H226" i="11"/>
  <c r="AI301" i="11"/>
  <c r="AI273" i="11"/>
  <c r="AI37" i="11"/>
  <c r="G9" i="12"/>
  <c r="BG11" i="10"/>
  <c r="AS57" i="10"/>
  <c r="AR57" i="10"/>
  <c r="AM33" i="12"/>
  <c r="AM62" i="12"/>
  <c r="E129" i="8"/>
  <c r="AK152" i="8"/>
  <c r="AK151" i="12" s="1"/>
  <c r="E111" i="8"/>
  <c r="AK197" i="8"/>
  <c r="AK196" i="12" s="1"/>
  <c r="BB196" i="12" s="1"/>
  <c r="AK312" i="8"/>
  <c r="AK311" i="12" s="1"/>
  <c r="BB311" i="12" s="1"/>
  <c r="AY30" i="10"/>
  <c r="AZ29" i="10"/>
  <c r="AR37" i="10"/>
  <c r="AR26" i="10"/>
  <c r="P110" i="10"/>
  <c r="AS27" i="10"/>
  <c r="AK7" i="8"/>
  <c r="AK6" i="12" s="1"/>
  <c r="AL7" i="10"/>
  <c r="AR30" i="10"/>
  <c r="E33" i="8"/>
  <c r="AM68" i="10"/>
  <c r="AI26" i="11"/>
  <c r="AI281" i="11"/>
  <c r="H158" i="11"/>
  <c r="H194" i="11"/>
  <c r="H322" i="11"/>
  <c r="E199" i="12"/>
  <c r="E177" i="12"/>
  <c r="BB177" i="12" s="1"/>
  <c r="E268" i="12"/>
  <c r="BB268" i="12" s="1"/>
  <c r="E273" i="12"/>
  <c r="E258" i="12"/>
  <c r="E237" i="12"/>
  <c r="BB237" i="12" s="1"/>
  <c r="E225" i="12"/>
  <c r="BB225" i="12" s="1"/>
  <c r="E84" i="12"/>
  <c r="BB84" i="12" s="1"/>
  <c r="E260" i="12"/>
  <c r="E143" i="12"/>
  <c r="BB143" i="12" s="1"/>
  <c r="Q132" i="10"/>
  <c r="Q47" i="10"/>
  <c r="AI253" i="11"/>
  <c r="G21" i="12"/>
  <c r="E21" i="12" s="1"/>
  <c r="G105" i="12"/>
  <c r="E105" i="12" s="1"/>
  <c r="BB105" i="12" s="1"/>
  <c r="G52" i="12"/>
  <c r="E52" i="12" s="1"/>
  <c r="G88" i="12"/>
  <c r="G75" i="12"/>
  <c r="BG77" i="10"/>
  <c r="G91" i="12"/>
  <c r="E91" i="12" s="1"/>
  <c r="BG93" i="10"/>
  <c r="AM104" i="12"/>
  <c r="BF106" i="10"/>
  <c r="AR93" i="10"/>
  <c r="AS93" i="10"/>
  <c r="AM43" i="12"/>
  <c r="BF45" i="10"/>
  <c r="AK168" i="8"/>
  <c r="AK167" i="12" s="1"/>
  <c r="E156" i="12"/>
  <c r="E184" i="12"/>
  <c r="BB184" i="12" s="1"/>
  <c r="E121" i="8"/>
  <c r="AY54" i="10"/>
  <c r="E305" i="12"/>
  <c r="BB354" i="8"/>
  <c r="E212" i="8"/>
  <c r="P108" i="10"/>
  <c r="E368" i="12"/>
  <c r="E30" i="8"/>
  <c r="BB30" i="8" s="1"/>
  <c r="AK71" i="8"/>
  <c r="AK70" i="12" s="1"/>
  <c r="E102" i="8"/>
  <c r="E137" i="8"/>
  <c r="AK153" i="8"/>
  <c r="AK152" i="12" s="1"/>
  <c r="BB152" i="12" s="1"/>
  <c r="AK199" i="8"/>
  <c r="AK198" i="12" s="1"/>
  <c r="AK222" i="8"/>
  <c r="AK221" i="12" s="1"/>
  <c r="AK245" i="8"/>
  <c r="AK244" i="12" s="1"/>
  <c r="AK273" i="8"/>
  <c r="AK272" i="12" s="1"/>
  <c r="BB272" i="12" s="1"/>
  <c r="E299" i="8"/>
  <c r="AK221" i="8"/>
  <c r="AK220" i="12" s="1"/>
  <c r="BB220" i="12" s="1"/>
  <c r="AL98" i="10"/>
  <c r="AK159" i="8"/>
  <c r="AK158" i="12" s="1"/>
  <c r="AK285" i="8"/>
  <c r="AK284" i="12" s="1"/>
  <c r="AK308" i="8"/>
  <c r="AK307" i="12" s="1"/>
  <c r="BB307" i="12" s="1"/>
  <c r="AI97" i="11"/>
  <c r="H153" i="11"/>
  <c r="H329" i="11"/>
  <c r="T65" i="10"/>
  <c r="E255" i="12"/>
  <c r="E201" i="12"/>
  <c r="E104" i="12"/>
  <c r="E18" i="12"/>
  <c r="E81" i="12"/>
  <c r="H109" i="11"/>
  <c r="AI88" i="11"/>
  <c r="AI38" i="11"/>
  <c r="AI290" i="11"/>
  <c r="AI295" i="11"/>
  <c r="H71" i="11"/>
  <c r="Q7" i="10"/>
  <c r="Q64" i="10"/>
  <c r="S17" i="10"/>
  <c r="G35" i="12"/>
  <c r="G93" i="12"/>
  <c r="E93" i="12" s="1"/>
  <c r="AR109" i="10"/>
  <c r="AS109" i="10"/>
  <c r="E35" i="12"/>
  <c r="G29" i="12"/>
  <c r="E29" i="12" s="1"/>
  <c r="BB29" i="12" s="1"/>
  <c r="AM70" i="12"/>
  <c r="E71" i="8"/>
  <c r="BB71" i="8" s="1"/>
  <c r="AM132" i="12"/>
  <c r="E118" i="8"/>
  <c r="E160" i="12"/>
  <c r="E260" i="8"/>
  <c r="BB260" i="8" s="1"/>
  <c r="E255" i="8"/>
  <c r="E275" i="8"/>
  <c r="AZ35" i="10"/>
  <c r="E280" i="12"/>
  <c r="BB280" i="12" s="1"/>
  <c r="E24" i="8"/>
  <c r="E44" i="8"/>
  <c r="AM15" i="12"/>
  <c r="AR101" i="10"/>
  <c r="E21" i="8"/>
  <c r="AM32" i="12"/>
  <c r="AK63" i="8"/>
  <c r="AK62" i="12" s="1"/>
  <c r="E67" i="8"/>
  <c r="BB67" i="8" s="1"/>
  <c r="E106" i="8"/>
  <c r="E98" i="12"/>
  <c r="BB98" i="12" s="1"/>
  <c r="E74" i="8"/>
  <c r="AK180" i="8"/>
  <c r="AK179" i="12" s="1"/>
  <c r="E240" i="8"/>
  <c r="E285" i="12"/>
  <c r="BB285" i="12" s="1"/>
  <c r="E302" i="8"/>
  <c r="BB302" i="8" s="1"/>
  <c r="E150" i="8"/>
  <c r="E79" i="8"/>
  <c r="E202" i="12"/>
  <c r="BB202" i="12" s="1"/>
  <c r="E138" i="12"/>
  <c r="E210" i="8"/>
  <c r="AK243" i="8"/>
  <c r="AK242" i="12" s="1"/>
  <c r="BB242" i="12" s="1"/>
  <c r="AR92" i="10"/>
  <c r="AS62" i="10"/>
  <c r="E219" i="8"/>
  <c r="F9" i="12"/>
  <c r="E51" i="8"/>
  <c r="E84" i="8"/>
  <c r="BB84" i="8" s="1"/>
  <c r="E53" i="8"/>
  <c r="E97" i="8"/>
  <c r="BB97" i="8" s="1"/>
  <c r="AS36" i="10"/>
  <c r="T48" i="10"/>
  <c r="T49" i="10"/>
  <c r="AM32" i="10"/>
  <c r="AI115" i="11"/>
  <c r="AI233" i="11"/>
  <c r="H89" i="11"/>
  <c r="H290" i="11"/>
  <c r="E11" i="12"/>
  <c r="AK33" i="8"/>
  <c r="AK32" i="12" s="1"/>
  <c r="E45" i="8"/>
  <c r="E123" i="8"/>
  <c r="E73" i="12"/>
  <c r="BB73" i="12" s="1"/>
  <c r="AK148" i="8"/>
  <c r="AK147" i="12" s="1"/>
  <c r="BB147" i="12" s="1"/>
  <c r="AK215" i="8"/>
  <c r="AK214" i="12" s="1"/>
  <c r="E297" i="8"/>
  <c r="BB297" i="8" s="1"/>
  <c r="AK181" i="8"/>
  <c r="AK180" i="12" s="1"/>
  <c r="BB180" i="12" s="1"/>
  <c r="AK250" i="8"/>
  <c r="AK249" i="12" s="1"/>
  <c r="E194" i="8"/>
  <c r="AK263" i="8"/>
  <c r="AK262" i="12" s="1"/>
  <c r="BB262" i="12" s="1"/>
  <c r="AK275" i="8"/>
  <c r="AK274" i="12" s="1"/>
  <c r="AZ32" i="10"/>
  <c r="AZ43" i="10"/>
  <c r="AY94" i="10"/>
  <c r="AZ92" i="10"/>
  <c r="P117" i="10"/>
  <c r="P46" i="10"/>
  <c r="AS22" i="10"/>
  <c r="P95" i="10"/>
  <c r="AM43" i="10"/>
  <c r="AM24" i="10"/>
  <c r="E263" i="8"/>
  <c r="BB263" i="8" s="1"/>
  <c r="AK315" i="8"/>
  <c r="AK314" i="12" s="1"/>
  <c r="BB314" i="12" s="1"/>
  <c r="AK258" i="8"/>
  <c r="AK257" i="12" s="1"/>
  <c r="E80" i="8"/>
  <c r="AK145" i="8"/>
  <c r="AK144" i="12" s="1"/>
  <c r="E164" i="8"/>
  <c r="E153" i="12"/>
  <c r="E205" i="12"/>
  <c r="AK211" i="8"/>
  <c r="AK210" i="12" s="1"/>
  <c r="AK268" i="8"/>
  <c r="AK267" i="12" s="1"/>
  <c r="P109" i="10"/>
  <c r="E139" i="12"/>
  <c r="H189" i="11"/>
  <c r="H180" i="11"/>
  <c r="H333" i="11"/>
  <c r="AS6" i="10"/>
  <c r="T39" i="10"/>
  <c r="AI101" i="11"/>
  <c r="AI109" i="11"/>
  <c r="AI82" i="11"/>
  <c r="AI370" i="11"/>
  <c r="AI56" i="11"/>
  <c r="AI211" i="11"/>
  <c r="AI22" i="11"/>
  <c r="AI249" i="11"/>
  <c r="H75" i="11"/>
  <c r="H56" i="11"/>
  <c r="H102" i="11"/>
  <c r="H254" i="11"/>
  <c r="H176" i="11"/>
  <c r="H167" i="11"/>
  <c r="H57" i="11"/>
  <c r="H259" i="11"/>
  <c r="H144" i="11"/>
  <c r="H217" i="11"/>
  <c r="H21" i="11"/>
  <c r="H93" i="11"/>
  <c r="H138" i="11"/>
  <c r="H262" i="11"/>
  <c r="H296" i="11"/>
  <c r="H330" i="11"/>
  <c r="H122" i="11"/>
  <c r="H82" i="11"/>
  <c r="H336" i="11"/>
  <c r="E215" i="12"/>
  <c r="E238" i="12"/>
  <c r="BB238" i="12" s="1"/>
  <c r="E157" i="12"/>
  <c r="E43" i="12"/>
  <c r="BB43" i="12" s="1"/>
  <c r="AR100" i="10"/>
  <c r="AI171" i="11"/>
  <c r="P22" i="10"/>
  <c r="P130" i="10"/>
  <c r="P11" i="10"/>
  <c r="G101" i="12"/>
  <c r="E101" i="12" s="1"/>
  <c r="BB101" i="12" s="1"/>
  <c r="G34" i="12"/>
  <c r="E34" i="12" s="1"/>
  <c r="G95" i="12"/>
  <c r="E95" i="12" s="1"/>
  <c r="BB95" i="12" s="1"/>
  <c r="G41" i="12"/>
  <c r="E41" i="12" s="1"/>
  <c r="BB41" i="12" s="1"/>
  <c r="G53" i="12"/>
  <c r="E53" i="12" s="1"/>
  <c r="BB53" i="12" s="1"/>
  <c r="G79" i="12"/>
  <c r="E79" i="12" s="1"/>
  <c r="G117" i="12"/>
  <c r="E117" i="12" s="1"/>
  <c r="BB117" i="12" s="1"/>
  <c r="AM94" i="12"/>
  <c r="G92" i="12"/>
  <c r="BG94" i="10"/>
  <c r="G8" i="12"/>
  <c r="E8" i="12" s="1"/>
  <c r="BG10" i="10"/>
  <c r="AS29" i="10"/>
  <c r="AR29" i="10"/>
  <c r="AR14" i="10"/>
  <c r="AS14" i="10"/>
  <c r="BB320" i="8"/>
  <c r="G6" i="12"/>
  <c r="E6" i="12" s="1"/>
  <c r="BG8" i="10"/>
  <c r="P33" i="10"/>
  <c r="Q26" i="10"/>
  <c r="S13" i="10"/>
  <c r="S30" i="10"/>
  <c r="AL52" i="10"/>
  <c r="AL124" i="10"/>
  <c r="F103" i="12"/>
  <c r="E103" i="12" s="1"/>
  <c r="AM295" i="12"/>
  <c r="E221" i="12"/>
  <c r="Q31" i="10"/>
  <c r="S130" i="10"/>
  <c r="P30" i="10"/>
  <c r="Q99" i="10"/>
  <c r="P119" i="10"/>
  <c r="P90" i="10"/>
  <c r="T47" i="10"/>
  <c r="P124" i="10"/>
  <c r="T82" i="10"/>
  <c r="Q101" i="10"/>
  <c r="T22" i="10"/>
  <c r="AL56" i="10"/>
  <c r="AM120" i="10"/>
  <c r="Q45" i="10"/>
  <c r="Q21" i="10"/>
  <c r="P21" i="10"/>
  <c r="P25" i="10"/>
  <c r="Q25" i="10"/>
  <c r="P91" i="10"/>
  <c r="Q91" i="10"/>
  <c r="Q67" i="10"/>
  <c r="P67" i="10"/>
  <c r="Q39" i="10"/>
  <c r="P39" i="10"/>
  <c r="P115" i="10"/>
  <c r="Q115" i="10"/>
  <c r="Q94" i="10"/>
  <c r="P94" i="10"/>
  <c r="Q116" i="10"/>
  <c r="P116" i="10"/>
  <c r="H245" i="11"/>
  <c r="H42" i="11"/>
  <c r="P6" i="10"/>
  <c r="Q6" i="10"/>
  <c r="P66" i="10"/>
  <c r="Q66" i="10"/>
  <c r="AM102" i="10"/>
  <c r="AL102" i="10"/>
  <c r="AL66" i="10"/>
  <c r="AM66" i="10"/>
  <c r="Q86" i="10"/>
  <c r="P86" i="10"/>
  <c r="P113" i="10"/>
  <c r="Q113" i="10"/>
  <c r="P89" i="10"/>
  <c r="Q89" i="10"/>
  <c r="P51" i="10"/>
  <c r="Q51" i="10"/>
  <c r="Q28" i="10"/>
  <c r="P28" i="10"/>
  <c r="H12" i="11"/>
  <c r="H156" i="11"/>
  <c r="E36" i="12"/>
  <c r="E190" i="12"/>
  <c r="E186" i="12"/>
  <c r="E158" i="12"/>
  <c r="E115" i="12"/>
  <c r="BB115" i="12" s="1"/>
  <c r="E214" i="12"/>
  <c r="E150" i="12"/>
  <c r="BB150" i="12" s="1"/>
  <c r="E132" i="12"/>
  <c r="E56" i="12"/>
  <c r="E47" i="12"/>
  <c r="BB47" i="12" s="1"/>
  <c r="E28" i="12"/>
  <c r="E65" i="12"/>
  <c r="BB65" i="12" s="1"/>
  <c r="AK260" i="8"/>
  <c r="AK259" i="12" s="1"/>
  <c r="BB259" i="12" s="1"/>
  <c r="H227" i="12"/>
  <c r="E5" i="12"/>
  <c r="E174" i="12"/>
  <c r="E300" i="12"/>
  <c r="BB300" i="12" s="1"/>
  <c r="E292" i="12"/>
  <c r="BB292" i="12" s="1"/>
  <c r="E124" i="12"/>
  <c r="E55" i="12"/>
  <c r="E16" i="12"/>
  <c r="BB16" i="12" s="1"/>
  <c r="H76" i="11"/>
  <c r="H77" i="11"/>
  <c r="H140" i="11"/>
  <c r="H276" i="11"/>
  <c r="H309" i="11"/>
  <c r="H205" i="11"/>
  <c r="H126" i="11"/>
  <c r="H193" i="11"/>
  <c r="H273" i="11"/>
  <c r="H214" i="11"/>
  <c r="E123" i="12"/>
  <c r="BB123" i="12" s="1"/>
  <c r="E131" i="12"/>
  <c r="E296" i="12"/>
  <c r="BB296" i="12" s="1"/>
  <c r="E218" i="12"/>
  <c r="E136" i="12"/>
  <c r="E120" i="12"/>
  <c r="BB120" i="12" s="1"/>
  <c r="E66" i="12"/>
  <c r="E128" i="12"/>
  <c r="BB128" i="12" s="1"/>
  <c r="E44" i="12"/>
  <c r="BB44" i="12" s="1"/>
  <c r="E39" i="12"/>
  <c r="BB39" i="12" s="1"/>
  <c r="H357" i="11"/>
  <c r="H251" i="11"/>
  <c r="H282" i="11"/>
  <c r="H39" i="11"/>
  <c r="E154" i="12"/>
  <c r="E162" i="12"/>
  <c r="BB162" i="12" s="1"/>
  <c r="E210" i="12"/>
  <c r="E62" i="12"/>
  <c r="E40" i="12"/>
  <c r="BB40" i="12" s="1"/>
  <c r="E74" i="12"/>
  <c r="E58" i="12"/>
  <c r="BB58" i="12" s="1"/>
  <c r="E33" i="12"/>
  <c r="E70" i="12"/>
  <c r="BB70" i="12" s="1"/>
  <c r="E48" i="12"/>
  <c r="E279" i="8"/>
  <c r="BB279" i="8" s="1"/>
  <c r="H145" i="11"/>
  <c r="H318" i="11"/>
  <c r="H216" i="11"/>
  <c r="AI272" i="11"/>
  <c r="AI188" i="11"/>
  <c r="AI316" i="11"/>
  <c r="AI35" i="11"/>
  <c r="AI195" i="11"/>
  <c r="AI199" i="11"/>
  <c r="H269" i="11"/>
  <c r="H349" i="11"/>
  <c r="H28" i="11"/>
  <c r="H111" i="11"/>
  <c r="H36" i="11"/>
  <c r="F140" i="12"/>
  <c r="E140" i="12" s="1"/>
  <c r="E141" i="8"/>
  <c r="E188" i="8"/>
  <c r="F187" i="12"/>
  <c r="E187" i="12" s="1"/>
  <c r="BB187" i="12" s="1"/>
  <c r="E152" i="8"/>
  <c r="F151" i="12"/>
  <c r="E151" i="12" s="1"/>
  <c r="AM114" i="12"/>
  <c r="BF116" i="10"/>
  <c r="AM91" i="12"/>
  <c r="BF93" i="10"/>
  <c r="AM13" i="12"/>
  <c r="BF15" i="10"/>
  <c r="AM109" i="12"/>
  <c r="BF111" i="10"/>
  <c r="AM56" i="12"/>
  <c r="BF58" i="10"/>
  <c r="AM122" i="12"/>
  <c r="AK123" i="8"/>
  <c r="AK122" i="12" s="1"/>
  <c r="BF124" i="10"/>
  <c r="AM102" i="12"/>
  <c r="BF104" i="10"/>
  <c r="AM92" i="12"/>
  <c r="BF94" i="10"/>
  <c r="AM99" i="12"/>
  <c r="BF101" i="10"/>
  <c r="AM17" i="12"/>
  <c r="BF19" i="10"/>
  <c r="AM87" i="12"/>
  <c r="BF89" i="10"/>
  <c r="AM78" i="12"/>
  <c r="BF80" i="10"/>
  <c r="AM69" i="12"/>
  <c r="BF71" i="10"/>
  <c r="AM61" i="12"/>
  <c r="BF63" i="10"/>
  <c r="AM39" i="12"/>
  <c r="BF41" i="10"/>
  <c r="AM21" i="12"/>
  <c r="BF23" i="10"/>
  <c r="AM77" i="12"/>
  <c r="BF79" i="10"/>
  <c r="AM59" i="12"/>
  <c r="BF61" i="10"/>
  <c r="AM35" i="12"/>
  <c r="BF37" i="10"/>
  <c r="AM23" i="12"/>
  <c r="BB23" i="12" s="1"/>
  <c r="BF25" i="10"/>
  <c r="AM12" i="12"/>
  <c r="BF14" i="10"/>
  <c r="AY73" i="10"/>
  <c r="AZ73" i="10"/>
  <c r="AZ6" i="10"/>
  <c r="AY6" i="10"/>
  <c r="AY79" i="10"/>
  <c r="AZ79" i="10"/>
  <c r="AZ20" i="10"/>
  <c r="AY20" i="10"/>
  <c r="AY15" i="10"/>
  <c r="AZ15" i="10"/>
  <c r="AY19" i="10"/>
  <c r="AZ19" i="10"/>
  <c r="AY131" i="10"/>
  <c r="AZ131" i="10"/>
  <c r="AR48" i="10"/>
  <c r="AS48" i="10"/>
  <c r="AR112" i="10"/>
  <c r="AS112" i="10"/>
  <c r="AR46" i="10"/>
  <c r="AS46" i="10"/>
  <c r="AS65" i="10"/>
  <c r="AR65" i="10"/>
  <c r="AR76" i="10"/>
  <c r="AS76" i="10"/>
  <c r="AS90" i="10"/>
  <c r="AR90" i="10"/>
  <c r="AS96" i="10"/>
  <c r="AR96" i="10"/>
  <c r="AY115" i="10"/>
  <c r="AZ115" i="10"/>
  <c r="AZ50" i="10"/>
  <c r="AY50" i="10"/>
  <c r="AZ117" i="10"/>
  <c r="AY117" i="10"/>
  <c r="AZ55" i="10"/>
  <c r="AY55" i="10"/>
  <c r="AY95" i="10"/>
  <c r="AZ95" i="10"/>
  <c r="AY101" i="10"/>
  <c r="AZ101" i="10"/>
  <c r="AZ83" i="10"/>
  <c r="AY83" i="10"/>
  <c r="AZ81" i="10"/>
  <c r="AY81" i="10"/>
  <c r="AM36" i="12"/>
  <c r="E49" i="8"/>
  <c r="AM48" i="12"/>
  <c r="E63" i="8"/>
  <c r="E94" i="8"/>
  <c r="AK103" i="8"/>
  <c r="AK102" i="12" s="1"/>
  <c r="E83" i="8"/>
  <c r="BB83" i="8" s="1"/>
  <c r="AK115" i="8"/>
  <c r="AK114" i="12" s="1"/>
  <c r="BB114" i="12" s="1"/>
  <c r="E130" i="8"/>
  <c r="BB130" i="8" s="1"/>
  <c r="AK212" i="8"/>
  <c r="AK211" i="12" s="1"/>
  <c r="E229" i="8"/>
  <c r="AM116" i="12"/>
  <c r="AK139" i="8"/>
  <c r="AK138" i="12" s="1"/>
  <c r="E244" i="8"/>
  <c r="AK161" i="8"/>
  <c r="AK160" i="12" s="1"/>
  <c r="BB160" i="12" s="1"/>
  <c r="AK166" i="8"/>
  <c r="AK165" i="12" s="1"/>
  <c r="E290" i="8"/>
  <c r="BB290" i="8" s="1"/>
  <c r="E115" i="8"/>
  <c r="AK242" i="8"/>
  <c r="AK241" i="12" s="1"/>
  <c r="BB241" i="12" s="1"/>
  <c r="E211" i="8"/>
  <c r="AK219" i="8"/>
  <c r="AK218" i="12" s="1"/>
  <c r="BB218" i="12" s="1"/>
  <c r="S23" i="10"/>
  <c r="T76" i="10"/>
  <c r="AL94" i="10"/>
  <c r="AL117" i="10"/>
  <c r="BB347" i="12"/>
  <c r="AK143" i="8"/>
  <c r="AK142" i="12" s="1"/>
  <c r="BB142" i="12" s="1"/>
  <c r="E155" i="8"/>
  <c r="BB155" i="8" s="1"/>
  <c r="E7" i="8"/>
  <c r="AK88" i="8"/>
  <c r="AK87" i="12" s="1"/>
  <c r="AK110" i="8"/>
  <c r="AK109" i="12" s="1"/>
  <c r="BB109" i="12" s="1"/>
  <c r="AK92" i="8"/>
  <c r="AK91" i="12" s="1"/>
  <c r="E218" i="8"/>
  <c r="E265" i="8"/>
  <c r="T94" i="10"/>
  <c r="T26" i="10"/>
  <c r="S51" i="10"/>
  <c r="AM67" i="10"/>
  <c r="AM30" i="10"/>
  <c r="E85" i="8"/>
  <c r="AI346" i="11"/>
  <c r="H323" i="11"/>
  <c r="H73" i="11"/>
  <c r="H337" i="11"/>
  <c r="H112" i="11"/>
  <c r="H7" i="11"/>
  <c r="H249" i="11"/>
  <c r="H255" i="11"/>
  <c r="H368" i="11"/>
  <c r="H295" i="11"/>
  <c r="H27" i="11"/>
  <c r="H32" i="11"/>
  <c r="H160" i="11"/>
  <c r="H294" i="11"/>
  <c r="H91" i="11"/>
  <c r="H52" i="11"/>
  <c r="E14" i="8"/>
  <c r="F13" i="12"/>
  <c r="E13" i="12" s="1"/>
  <c r="AK78" i="8"/>
  <c r="AK77" i="12" s="1"/>
  <c r="BB77" i="12" s="1"/>
  <c r="AM75" i="12"/>
  <c r="BF77" i="10"/>
  <c r="AM107" i="12"/>
  <c r="BF109" i="10"/>
  <c r="E93" i="8"/>
  <c r="F92" i="12"/>
  <c r="E89" i="8"/>
  <c r="F88" i="12"/>
  <c r="E88" i="12" s="1"/>
  <c r="E26" i="8"/>
  <c r="F25" i="12"/>
  <c r="E25" i="12" s="1"/>
  <c r="AM112" i="12"/>
  <c r="BF114" i="10"/>
  <c r="AM83" i="12"/>
  <c r="BF85" i="10"/>
  <c r="AM108" i="12"/>
  <c r="BF110" i="10"/>
  <c r="AM101" i="12"/>
  <c r="BF103" i="10"/>
  <c r="AM123" i="12"/>
  <c r="BF125" i="10"/>
  <c r="AM95" i="12"/>
  <c r="BF97" i="10"/>
  <c r="AM50" i="12"/>
  <c r="BF52" i="10"/>
  <c r="AM85" i="12"/>
  <c r="BF87" i="10"/>
  <c r="AM76" i="12"/>
  <c r="BF78" i="10"/>
  <c r="AM60" i="12"/>
  <c r="BF62" i="10"/>
  <c r="AM11" i="12"/>
  <c r="BF13" i="10"/>
  <c r="AM74" i="12"/>
  <c r="BF76" i="10"/>
  <c r="AM46" i="12"/>
  <c r="BF48" i="10"/>
  <c r="AM26" i="12"/>
  <c r="BB26" i="12" s="1"/>
  <c r="BF28" i="10"/>
  <c r="AM8" i="12"/>
  <c r="BF10" i="10"/>
  <c r="E222" i="8"/>
  <c r="AS99" i="10"/>
  <c r="AR99" i="10"/>
  <c r="AS32" i="10"/>
  <c r="AR32" i="10"/>
  <c r="AS97" i="10"/>
  <c r="AR97" i="10"/>
  <c r="AR21" i="10"/>
  <c r="AS21" i="10"/>
  <c r="AS38" i="10"/>
  <c r="AR38" i="10"/>
  <c r="AS49" i="10"/>
  <c r="AR49" i="10"/>
  <c r="AS55" i="10"/>
  <c r="AR55" i="10"/>
  <c r="AS67" i="10"/>
  <c r="AR67" i="10"/>
  <c r="AZ100" i="10"/>
  <c r="AY100" i="10"/>
  <c r="AY37" i="10"/>
  <c r="AZ37" i="10"/>
  <c r="AY102" i="10"/>
  <c r="AZ102" i="10"/>
  <c r="AZ42" i="10"/>
  <c r="AY42" i="10"/>
  <c r="AY64" i="10"/>
  <c r="AZ64" i="10"/>
  <c r="AZ70" i="10"/>
  <c r="AY70" i="10"/>
  <c r="AZ46" i="10"/>
  <c r="AY46" i="10"/>
  <c r="AY51" i="10"/>
  <c r="AZ51" i="10"/>
  <c r="F189" i="12"/>
  <c r="E189" i="12" s="1"/>
  <c r="E190" i="8"/>
  <c r="F75" i="12"/>
  <c r="E76" i="8"/>
  <c r="E22" i="8"/>
  <c r="AM25" i="12"/>
  <c r="AK22" i="8"/>
  <c r="AK21" i="12" s="1"/>
  <c r="AK37" i="8"/>
  <c r="AK36" i="12" s="1"/>
  <c r="AK49" i="8"/>
  <c r="AK48" i="12" s="1"/>
  <c r="AK57" i="8"/>
  <c r="AK56" i="12" s="1"/>
  <c r="E34" i="8"/>
  <c r="BB34" i="8" s="1"/>
  <c r="AK229" i="8"/>
  <c r="AK228" i="12" s="1"/>
  <c r="BB228" i="12" s="1"/>
  <c r="AK117" i="8"/>
  <c r="AK116" i="12" s="1"/>
  <c r="BB96" i="8"/>
  <c r="E6" i="8"/>
  <c r="BB6" i="8" s="1"/>
  <c r="AK189" i="8"/>
  <c r="AK188" i="12" s="1"/>
  <c r="E238" i="8"/>
  <c r="BB238" i="8" s="1"/>
  <c r="E270" i="8"/>
  <c r="AM280" i="12"/>
  <c r="BB356" i="12"/>
  <c r="AM96" i="10"/>
  <c r="AL50" i="10"/>
  <c r="BB316" i="8"/>
  <c r="E32" i="8"/>
  <c r="E143" i="8"/>
  <c r="E296" i="8"/>
  <c r="E280" i="8"/>
  <c r="BB280" i="8" s="1"/>
  <c r="S123" i="10"/>
  <c r="T8" i="10"/>
  <c r="S46" i="10"/>
  <c r="E16" i="8"/>
  <c r="BB16" i="8" s="1"/>
  <c r="AK132" i="8"/>
  <c r="AK131" i="12" s="1"/>
  <c r="AK240" i="8"/>
  <c r="AK239" i="12" s="1"/>
  <c r="AI96" i="11"/>
  <c r="H172" i="11"/>
  <c r="H283" i="11"/>
  <c r="H328" i="11"/>
  <c r="H219" i="11"/>
  <c r="H250" i="11"/>
  <c r="H277" i="11"/>
  <c r="AM5" i="12"/>
  <c r="BF7" i="10"/>
  <c r="AM47" i="12"/>
  <c r="BF49" i="10"/>
  <c r="AM86" i="12"/>
  <c r="BF88" i="10"/>
  <c r="AM190" i="12"/>
  <c r="AK191" i="8"/>
  <c r="AK190" i="12" s="1"/>
  <c r="E70" i="8"/>
  <c r="F69" i="12"/>
  <c r="E69" i="12" s="1"/>
  <c r="E81" i="8"/>
  <c r="F80" i="12"/>
  <c r="E80" i="12" s="1"/>
  <c r="AM118" i="12"/>
  <c r="BF120" i="10"/>
  <c r="AM105" i="12"/>
  <c r="BF107" i="10"/>
  <c r="AM71" i="12"/>
  <c r="BF73" i="10"/>
  <c r="AM90" i="12"/>
  <c r="BF92" i="10"/>
  <c r="AM129" i="12"/>
  <c r="BF131" i="10"/>
  <c r="AM117" i="12"/>
  <c r="BF119" i="10"/>
  <c r="AM97" i="12"/>
  <c r="BF99" i="10"/>
  <c r="AM67" i="12"/>
  <c r="BF69" i="10"/>
  <c r="AM106" i="12"/>
  <c r="BF108" i="10"/>
  <c r="AM57" i="12"/>
  <c r="BF59" i="10"/>
  <c r="AK32" i="8"/>
  <c r="AK31" i="12" s="1"/>
  <c r="AM31" i="12"/>
  <c r="BB31" i="12" s="1"/>
  <c r="BF33" i="10"/>
  <c r="AM89" i="12"/>
  <c r="BF91" i="10"/>
  <c r="AM82" i="12"/>
  <c r="BF84" i="10"/>
  <c r="AM72" i="12"/>
  <c r="BF74" i="10"/>
  <c r="AM65" i="12"/>
  <c r="BF67" i="10"/>
  <c r="AM49" i="12"/>
  <c r="BF51" i="10"/>
  <c r="AM34" i="12"/>
  <c r="BF36" i="10"/>
  <c r="AM81" i="12"/>
  <c r="BF83" i="10"/>
  <c r="AM68" i="12"/>
  <c r="BF70" i="10"/>
  <c r="AM54" i="12"/>
  <c r="BF56" i="10"/>
  <c r="AM28" i="12"/>
  <c r="BF30" i="10"/>
  <c r="AM45" i="12"/>
  <c r="BF47" i="10"/>
  <c r="AM18" i="12"/>
  <c r="BB18" i="12" s="1"/>
  <c r="BF20" i="10"/>
  <c r="AM24" i="12"/>
  <c r="BF26" i="10"/>
  <c r="AM7" i="12"/>
  <c r="BF9" i="10"/>
  <c r="AK100" i="8"/>
  <c r="AK99" i="12" s="1"/>
  <c r="AK248" i="8"/>
  <c r="AK247" i="12" s="1"/>
  <c r="AZ108" i="10"/>
  <c r="AY108" i="10"/>
  <c r="AZ44" i="10"/>
  <c r="AY44" i="10"/>
  <c r="AZ110" i="10"/>
  <c r="AY110" i="10"/>
  <c r="AY49" i="10"/>
  <c r="AZ49" i="10"/>
  <c r="AZ80" i="10"/>
  <c r="AY80" i="10"/>
  <c r="AY85" i="10"/>
  <c r="AZ85" i="10"/>
  <c r="AY68" i="10"/>
  <c r="AZ68" i="10"/>
  <c r="AY66" i="10"/>
  <c r="AZ66" i="10"/>
  <c r="H47" i="11"/>
  <c r="AR83" i="10"/>
  <c r="AS83" i="10"/>
  <c r="AS15" i="10"/>
  <c r="AR15" i="10"/>
  <c r="AR81" i="10"/>
  <c r="AS81" i="10"/>
  <c r="AR125" i="10"/>
  <c r="AS125" i="10"/>
  <c r="AS10" i="10"/>
  <c r="AR10" i="10"/>
  <c r="AR23" i="10"/>
  <c r="AS23" i="10"/>
  <c r="AR28" i="10"/>
  <c r="AS28" i="10"/>
  <c r="AS33" i="10"/>
  <c r="AR33" i="10"/>
  <c r="AZ84" i="10"/>
  <c r="AY84" i="10"/>
  <c r="AY18" i="10"/>
  <c r="AZ18" i="10"/>
  <c r="AZ86" i="10"/>
  <c r="AY86" i="10"/>
  <c r="AZ27" i="10"/>
  <c r="AY27" i="10"/>
  <c r="AZ28" i="10"/>
  <c r="AY28" i="10"/>
  <c r="AY34" i="10"/>
  <c r="AZ34" i="10"/>
  <c r="AZ17" i="10"/>
  <c r="AY17" i="10"/>
  <c r="AY16" i="10"/>
  <c r="AZ16" i="10"/>
  <c r="AM10" i="12"/>
  <c r="BB10" i="12" s="1"/>
  <c r="AK14" i="8"/>
  <c r="AK13" i="12" s="1"/>
  <c r="AK26" i="8"/>
  <c r="AK25" i="12" s="1"/>
  <c r="E41" i="8"/>
  <c r="E59" i="8"/>
  <c r="E75" i="8"/>
  <c r="BB75" i="8" s="1"/>
  <c r="AK79" i="8"/>
  <c r="AK78" i="12" s="1"/>
  <c r="AK176" i="8"/>
  <c r="AK175" i="12" s="1"/>
  <c r="AK208" i="8"/>
  <c r="AK207" i="12" s="1"/>
  <c r="BB207" i="12" s="1"/>
  <c r="AK140" i="8"/>
  <c r="AK139" i="12" s="1"/>
  <c r="BB139" i="12" s="1"/>
  <c r="BF126" i="10"/>
  <c r="E243" i="8"/>
  <c r="BB243" i="8" s="1"/>
  <c r="AK218" i="8"/>
  <c r="AK217" i="12" s="1"/>
  <c r="BB217" i="12" s="1"/>
  <c r="AK274" i="8"/>
  <c r="AK273" i="12" s="1"/>
  <c r="E178" i="8"/>
  <c r="AK187" i="8"/>
  <c r="AK186" i="12" s="1"/>
  <c r="AK210" i="8"/>
  <c r="AK209" i="12" s="1"/>
  <c r="BB360" i="12"/>
  <c r="BB337" i="8"/>
  <c r="AL90" i="10"/>
  <c r="AK149" i="8"/>
  <c r="AK148" i="12" s="1"/>
  <c r="AK202" i="8"/>
  <c r="AK201" i="12" s="1"/>
  <c r="AK62" i="8"/>
  <c r="AK61" i="12" s="1"/>
  <c r="AK70" i="8"/>
  <c r="AK69" i="12" s="1"/>
  <c r="AK53" i="8"/>
  <c r="AK52" i="12" s="1"/>
  <c r="E160" i="8"/>
  <c r="E261" i="8"/>
  <c r="BB261" i="8" s="1"/>
  <c r="S105" i="10"/>
  <c r="AK18" i="8"/>
  <c r="AK17" i="12" s="1"/>
  <c r="E172" i="8"/>
  <c r="E200" i="8"/>
  <c r="BB200" i="8" s="1"/>
  <c r="AI263" i="11"/>
  <c r="AI291" i="11"/>
  <c r="AI310" i="11"/>
  <c r="H151" i="11"/>
  <c r="H45" i="11"/>
  <c r="H115" i="11"/>
  <c r="H210" i="11"/>
  <c r="H69" i="11"/>
  <c r="H260" i="11"/>
  <c r="H181" i="11"/>
  <c r="H10" i="11"/>
  <c r="H342" i="11"/>
  <c r="H41" i="11"/>
  <c r="H15" i="11"/>
  <c r="H228" i="11"/>
  <c r="H302" i="11"/>
  <c r="H13" i="11"/>
  <c r="H241" i="11"/>
  <c r="H107" i="11"/>
  <c r="H16" i="11"/>
  <c r="H50" i="11"/>
  <c r="H108" i="11"/>
  <c r="H178" i="11"/>
  <c r="H72" i="11"/>
  <c r="H123" i="11"/>
  <c r="H326" i="11"/>
  <c r="H301" i="11"/>
  <c r="H307" i="11"/>
  <c r="H11" i="11"/>
  <c r="H55" i="11"/>
  <c r="G14" i="12"/>
  <c r="E14" i="12" s="1"/>
  <c r="BG16" i="10"/>
  <c r="AM113" i="12"/>
  <c r="BF115" i="10"/>
  <c r="F287" i="12"/>
  <c r="E287" i="12" s="1"/>
  <c r="BB287" i="12" s="1"/>
  <c r="E288" i="8"/>
  <c r="BB288" i="8" s="1"/>
  <c r="E180" i="8"/>
  <c r="F179" i="12"/>
  <c r="E145" i="8"/>
  <c r="F144" i="12"/>
  <c r="E144" i="12" s="1"/>
  <c r="F76" i="12"/>
  <c r="E76" i="12" s="1"/>
  <c r="E77" i="8"/>
  <c r="AM115" i="12"/>
  <c r="BF117" i="10"/>
  <c r="AM96" i="12"/>
  <c r="BF98" i="10"/>
  <c r="AM55" i="12"/>
  <c r="BF57" i="10"/>
  <c r="AM121" i="12"/>
  <c r="BF123" i="10"/>
  <c r="AM84" i="12"/>
  <c r="BF86" i="10"/>
  <c r="AM125" i="12"/>
  <c r="BF127" i="10"/>
  <c r="AM110" i="12"/>
  <c r="BF112" i="10"/>
  <c r="AM93" i="12"/>
  <c r="BF95" i="10"/>
  <c r="AM126" i="12"/>
  <c r="BF128" i="10"/>
  <c r="AM100" i="12"/>
  <c r="BF102" i="10"/>
  <c r="AM53" i="12"/>
  <c r="BF55" i="10"/>
  <c r="AM22" i="12"/>
  <c r="BB22" i="12" s="1"/>
  <c r="BF24" i="10"/>
  <c r="AM88" i="12"/>
  <c r="BF90" i="10"/>
  <c r="AK80" i="8"/>
  <c r="AK79" i="12" s="1"/>
  <c r="AM79" i="12"/>
  <c r="BF81" i="10"/>
  <c r="AM63" i="12"/>
  <c r="BF65" i="10"/>
  <c r="AM41" i="12"/>
  <c r="BF43" i="10"/>
  <c r="AM30" i="12"/>
  <c r="BB30" i="12" s="1"/>
  <c r="BF32" i="10"/>
  <c r="AM80" i="12"/>
  <c r="BF82" i="10"/>
  <c r="AM51" i="12"/>
  <c r="BF53" i="10"/>
  <c r="AM37" i="12"/>
  <c r="BF39" i="10"/>
  <c r="AM27" i="12"/>
  <c r="BF29" i="10"/>
  <c r="AM42" i="12"/>
  <c r="BF44" i="10"/>
  <c r="AM14" i="12"/>
  <c r="BF16" i="10"/>
  <c r="AR69" i="10"/>
  <c r="AS69" i="10"/>
  <c r="AR128" i="10"/>
  <c r="AS128" i="10"/>
  <c r="AR60" i="10"/>
  <c r="AS60" i="10"/>
  <c r="AS94" i="10"/>
  <c r="AR94" i="10"/>
  <c r="AR107" i="10"/>
  <c r="AS107" i="10"/>
  <c r="AR121" i="10"/>
  <c r="AS121" i="10"/>
  <c r="AS127" i="10"/>
  <c r="AR127" i="10"/>
  <c r="AY127" i="10"/>
  <c r="AZ127" i="10"/>
  <c r="AZ65" i="10"/>
  <c r="AY65" i="10"/>
  <c r="AZ129" i="10"/>
  <c r="AY129" i="10"/>
  <c r="AY71" i="10"/>
  <c r="AZ71" i="10"/>
  <c r="AZ8" i="10"/>
  <c r="AY8" i="10"/>
  <c r="AY128" i="10"/>
  <c r="AZ128" i="10"/>
  <c r="AY7" i="10"/>
  <c r="AZ7" i="10"/>
  <c r="AY113" i="10"/>
  <c r="AZ113" i="10"/>
  <c r="Q55" i="10"/>
  <c r="P55" i="10"/>
  <c r="P106" i="10"/>
  <c r="Q106" i="10"/>
  <c r="S119" i="10"/>
  <c r="T119" i="10"/>
  <c r="T95" i="10"/>
  <c r="S95" i="10"/>
  <c r="S18" i="10"/>
  <c r="T18" i="10"/>
  <c r="AM82" i="10"/>
  <c r="AL82" i="10"/>
  <c r="H191" i="11"/>
  <c r="S113" i="10"/>
  <c r="T113" i="10"/>
  <c r="T107" i="10"/>
  <c r="S107" i="10"/>
  <c r="AL16" i="10"/>
  <c r="AM16" i="10"/>
  <c r="AL111" i="10"/>
  <c r="AM111" i="10"/>
  <c r="AM86" i="10"/>
  <c r="AL86" i="10"/>
  <c r="P98" i="10"/>
  <c r="Q98" i="10"/>
  <c r="Q71" i="10"/>
  <c r="P71" i="10"/>
  <c r="T88" i="10"/>
  <c r="S88" i="10"/>
  <c r="T102" i="10"/>
  <c r="S102" i="10"/>
  <c r="S37" i="10"/>
  <c r="T37" i="10"/>
  <c r="T54" i="10"/>
  <c r="S54" i="10"/>
  <c r="S87" i="10"/>
  <c r="T87" i="10"/>
  <c r="S99" i="10"/>
  <c r="T99" i="10"/>
  <c r="T64" i="10"/>
  <c r="S64" i="10"/>
  <c r="S50" i="10"/>
  <c r="T50" i="10"/>
  <c r="AL75" i="10"/>
  <c r="AM75" i="10"/>
  <c r="AL12" i="10"/>
  <c r="AM12" i="10"/>
  <c r="AM73" i="10"/>
  <c r="AL73" i="10"/>
  <c r="AM6" i="10"/>
  <c r="AL6" i="10"/>
  <c r="AM15" i="10"/>
  <c r="AL15" i="10"/>
  <c r="AM13" i="10"/>
  <c r="AL13" i="10"/>
  <c r="AL11" i="10"/>
  <c r="AM11" i="10"/>
  <c r="AM17" i="10"/>
  <c r="AL17" i="10"/>
  <c r="T84" i="10"/>
  <c r="S84" i="10"/>
  <c r="BB283" i="12"/>
  <c r="BB295" i="12"/>
  <c r="BB318" i="12"/>
  <c r="BB334" i="12"/>
  <c r="BB350" i="12"/>
  <c r="BB369" i="8"/>
  <c r="BB353" i="8"/>
  <c r="BB368" i="12"/>
  <c r="P121" i="10"/>
  <c r="P32" i="10"/>
  <c r="BB76" i="8"/>
  <c r="AL33" i="10"/>
  <c r="AL29" i="10"/>
  <c r="AL81" i="10"/>
  <c r="AL83" i="10"/>
  <c r="T28" i="10"/>
  <c r="S74" i="10"/>
  <c r="H207" i="11"/>
  <c r="AM132" i="10"/>
  <c r="AL132" i="10"/>
  <c r="AM118" i="10"/>
  <c r="AL118" i="10"/>
  <c r="AM122" i="10"/>
  <c r="AL122" i="10"/>
  <c r="T128" i="10"/>
  <c r="S128" i="10"/>
  <c r="T90" i="10"/>
  <c r="S90" i="10"/>
  <c r="S97" i="10"/>
  <c r="T97" i="10"/>
  <c r="S42" i="10"/>
  <c r="T42" i="10"/>
  <c r="S72" i="10"/>
  <c r="T72" i="10"/>
  <c r="AM131" i="10"/>
  <c r="AL131" i="10"/>
  <c r="AL46" i="10"/>
  <c r="AM46" i="10"/>
  <c r="AM77" i="10"/>
  <c r="AL77" i="10"/>
  <c r="H281" i="11"/>
  <c r="H293" i="11"/>
  <c r="H155" i="11"/>
  <c r="H48" i="11"/>
  <c r="H79" i="11"/>
  <c r="H141" i="11"/>
  <c r="H68" i="11"/>
  <c r="H114" i="11"/>
  <c r="H332" i="11"/>
  <c r="H125" i="11"/>
  <c r="H253" i="11"/>
  <c r="H268" i="11"/>
  <c r="H209" i="11"/>
  <c r="H175" i="11"/>
  <c r="H364" i="11"/>
  <c r="H352" i="11"/>
  <c r="S60" i="10"/>
  <c r="T60" i="10"/>
  <c r="T12" i="10"/>
  <c r="S12" i="10"/>
  <c r="AM113" i="10"/>
  <c r="AL113" i="10"/>
  <c r="AL23" i="10"/>
  <c r="AM23" i="10"/>
  <c r="AL19" i="10"/>
  <c r="AM19" i="10"/>
  <c r="T100" i="10"/>
  <c r="S100" i="10"/>
  <c r="Q34" i="10"/>
  <c r="P34" i="10"/>
  <c r="P118" i="10"/>
  <c r="Q118" i="10"/>
  <c r="Q83" i="10"/>
  <c r="P83" i="10"/>
  <c r="Q69" i="10"/>
  <c r="P69" i="10"/>
  <c r="Q57" i="10"/>
  <c r="P57" i="10"/>
  <c r="Q27" i="10"/>
  <c r="P27" i="10"/>
  <c r="S75" i="10"/>
  <c r="T75" i="10"/>
  <c r="T86" i="10"/>
  <c r="S86" i="10"/>
  <c r="S21" i="10"/>
  <c r="T21" i="10"/>
  <c r="T32" i="10"/>
  <c r="S32" i="10"/>
  <c r="T58" i="10"/>
  <c r="S58" i="10"/>
  <c r="T44" i="10"/>
  <c r="S44" i="10"/>
  <c r="T40" i="10"/>
  <c r="S40" i="10"/>
  <c r="S7" i="10"/>
  <c r="T7" i="10"/>
  <c r="AL127" i="10"/>
  <c r="AM127" i="10"/>
  <c r="AL57" i="10"/>
  <c r="AM57" i="10"/>
  <c r="AL125" i="10"/>
  <c r="AM125" i="10"/>
  <c r="AM55" i="10"/>
  <c r="AL55" i="10"/>
  <c r="AM104" i="10"/>
  <c r="AL104" i="10"/>
  <c r="AL109" i="10"/>
  <c r="AM109" i="10"/>
  <c r="AL108" i="10"/>
  <c r="AM108" i="10"/>
  <c r="AL106" i="10"/>
  <c r="AM106" i="10"/>
  <c r="P13" i="10"/>
  <c r="Q13" i="10"/>
  <c r="Q42" i="10"/>
  <c r="P42" i="10"/>
  <c r="S9" i="10"/>
  <c r="T9" i="10"/>
  <c r="T108" i="10"/>
  <c r="S108" i="10"/>
  <c r="AM60" i="10"/>
  <c r="AL60" i="10"/>
  <c r="AL114" i="10"/>
  <c r="AM114" i="10"/>
  <c r="BB153" i="12"/>
  <c r="BB169" i="12"/>
  <c r="BB240" i="12"/>
  <c r="BB361" i="8"/>
  <c r="BB352" i="12"/>
  <c r="BB80" i="8"/>
  <c r="BB336" i="8"/>
  <c r="BB362" i="8"/>
  <c r="BB358" i="8"/>
  <c r="T70" i="10"/>
  <c r="S25" i="10"/>
  <c r="S29" i="10"/>
  <c r="Q56" i="10"/>
  <c r="P56" i="10"/>
  <c r="P97" i="10"/>
  <c r="Q97" i="10"/>
  <c r="Q12" i="10"/>
  <c r="P12" i="10"/>
  <c r="P74" i="10"/>
  <c r="Q74" i="10"/>
  <c r="Q10" i="10"/>
  <c r="P10" i="10"/>
  <c r="S117" i="10"/>
  <c r="T117" i="10"/>
  <c r="S61" i="10"/>
  <c r="T61" i="10"/>
  <c r="S131" i="10"/>
  <c r="T131" i="10"/>
  <c r="T114" i="10"/>
  <c r="S114" i="10"/>
  <c r="T92" i="10"/>
  <c r="S92" i="10"/>
  <c r="S73" i="10"/>
  <c r="T73" i="10"/>
  <c r="S38" i="10"/>
  <c r="T38" i="10"/>
  <c r="T20" i="10"/>
  <c r="S20" i="10"/>
  <c r="T24" i="10"/>
  <c r="S24" i="10"/>
  <c r="AM115" i="10"/>
  <c r="AL115" i="10"/>
  <c r="AM40" i="10"/>
  <c r="AL40" i="10"/>
  <c r="AM116" i="10"/>
  <c r="AL116" i="10"/>
  <c r="AM112" i="10"/>
  <c r="AL112" i="10"/>
  <c r="H131" i="11"/>
  <c r="H80" i="11"/>
  <c r="H132" i="11"/>
  <c r="H308" i="11"/>
  <c r="H289" i="11"/>
  <c r="H159" i="11"/>
  <c r="H92" i="11"/>
  <c r="H196" i="11"/>
  <c r="H240" i="11"/>
  <c r="H317" i="11"/>
  <c r="H287" i="11"/>
  <c r="H20" i="11"/>
  <c r="H116" i="11"/>
  <c r="H212" i="11"/>
  <c r="H161" i="11"/>
  <c r="H25" i="11"/>
  <c r="H8" i="11"/>
  <c r="H26" i="11"/>
  <c r="H267" i="11"/>
  <c r="H285" i="11"/>
  <c r="T106" i="10"/>
  <c r="S106" i="10"/>
  <c r="T124" i="10"/>
  <c r="S124" i="10"/>
  <c r="AM62" i="10"/>
  <c r="AL62" i="10"/>
  <c r="AM88" i="10"/>
  <c r="AL88" i="10"/>
  <c r="AM84" i="10"/>
  <c r="AL84" i="10"/>
  <c r="T71" i="10"/>
  <c r="S71" i="10"/>
  <c r="H356" i="11"/>
  <c r="Q54" i="10"/>
  <c r="P54" i="10"/>
  <c r="P129" i="10"/>
  <c r="Q129" i="10"/>
  <c r="S125" i="10"/>
  <c r="T125" i="10"/>
  <c r="S59" i="10"/>
  <c r="T59" i="10"/>
  <c r="T69" i="10"/>
  <c r="S69" i="10"/>
  <c r="S126" i="10"/>
  <c r="T126" i="10"/>
  <c r="S11" i="10"/>
  <c r="T11" i="10"/>
  <c r="T36" i="10"/>
  <c r="S36" i="10"/>
  <c r="T129" i="10"/>
  <c r="S129" i="10"/>
  <c r="S19" i="10"/>
  <c r="T19" i="10"/>
  <c r="AL105" i="10"/>
  <c r="AM105" i="10"/>
  <c r="AL42" i="10"/>
  <c r="AM42" i="10"/>
  <c r="AM110" i="10"/>
  <c r="AL110" i="10"/>
  <c r="AL36" i="10"/>
  <c r="AM36" i="10"/>
  <c r="AL74" i="10"/>
  <c r="AM74" i="10"/>
  <c r="AL80" i="10"/>
  <c r="AM80" i="10"/>
  <c r="AM78" i="10"/>
  <c r="AL78" i="10"/>
  <c r="AM76" i="10"/>
  <c r="AL76" i="10"/>
  <c r="BB118" i="12"/>
  <c r="BB159" i="12"/>
  <c r="P36" i="10"/>
  <c r="Q61" i="10"/>
  <c r="AM31" i="10"/>
  <c r="AM35" i="10"/>
  <c r="AL14" i="10"/>
  <c r="AM20" i="10"/>
  <c r="S43" i="10"/>
  <c r="AM93" i="10"/>
  <c r="T80" i="10"/>
  <c r="AL99" i="10"/>
  <c r="AM99" i="10"/>
  <c r="AL34" i="10"/>
  <c r="AM34" i="10"/>
  <c r="AL97" i="10"/>
  <c r="AM97" i="10"/>
  <c r="AL28" i="10"/>
  <c r="AM28" i="10"/>
  <c r="AM59" i="10"/>
  <c r="AL59" i="10"/>
  <c r="AL64" i="10"/>
  <c r="AM64" i="10"/>
  <c r="AL63" i="10"/>
  <c r="AM63" i="10"/>
  <c r="AM61" i="10"/>
  <c r="AL61" i="10"/>
  <c r="T63" i="10"/>
  <c r="S63" i="10"/>
  <c r="T41" i="10"/>
  <c r="S41" i="10"/>
  <c r="T16" i="10"/>
  <c r="S16" i="10"/>
  <c r="S55" i="10"/>
  <c r="T55" i="10"/>
  <c r="T127" i="10"/>
  <c r="S127" i="10"/>
  <c r="AM129" i="10"/>
  <c r="AL129" i="10"/>
  <c r="AL10" i="10"/>
  <c r="AM10" i="10"/>
  <c r="H305" i="11"/>
  <c r="H324" i="11"/>
  <c r="H351" i="11"/>
  <c r="H243" i="11"/>
  <c r="H44" i="11"/>
  <c r="H164" i="11"/>
  <c r="H258" i="11"/>
  <c r="H292" i="11"/>
  <c r="H100" i="11"/>
  <c r="H204" i="11"/>
  <c r="H61" i="11"/>
  <c r="H98" i="11"/>
  <c r="H83" i="11"/>
  <c r="H346" i="11"/>
  <c r="H355" i="11"/>
  <c r="H86" i="11"/>
  <c r="S57" i="10"/>
  <c r="T57" i="10"/>
  <c r="S62" i="10"/>
  <c r="T62" i="10"/>
  <c r="AM79" i="10"/>
  <c r="AL79" i="10"/>
  <c r="AM21" i="10"/>
  <c r="AL21" i="10"/>
  <c r="AM25" i="10"/>
  <c r="AL25" i="10"/>
  <c r="Q44" i="10"/>
  <c r="P44" i="10"/>
  <c r="P29" i="10"/>
  <c r="Q29" i="10"/>
  <c r="Q125" i="10"/>
  <c r="P125" i="10"/>
  <c r="Q15" i="10"/>
  <c r="P15" i="10"/>
  <c r="Q100" i="10"/>
  <c r="P100" i="10"/>
  <c r="Q112" i="10"/>
  <c r="P112" i="10"/>
  <c r="T104" i="10"/>
  <c r="S104" i="10"/>
  <c r="S115" i="10"/>
  <c r="T115" i="10"/>
  <c r="S53" i="10"/>
  <c r="T53" i="10"/>
  <c r="S89" i="10"/>
  <c r="T89" i="10"/>
  <c r="T116" i="10"/>
  <c r="S116" i="10"/>
  <c r="S15" i="10"/>
  <c r="T15" i="10"/>
  <c r="T101" i="10"/>
  <c r="S101" i="10"/>
  <c r="T112" i="10"/>
  <c r="S112" i="10"/>
  <c r="AL91" i="10"/>
  <c r="AM91" i="10"/>
  <c r="AM27" i="10"/>
  <c r="AL27" i="10"/>
  <c r="AM89" i="10"/>
  <c r="AL89" i="10"/>
  <c r="AM22" i="10"/>
  <c r="AL22" i="10"/>
  <c r="AM45" i="10"/>
  <c r="AL45" i="10"/>
  <c r="AM51" i="10"/>
  <c r="AL51" i="10"/>
  <c r="AM49" i="10"/>
  <c r="AL49" i="10"/>
  <c r="AM47" i="10"/>
  <c r="AL47" i="10"/>
  <c r="T121" i="10"/>
  <c r="S121" i="10"/>
  <c r="BB316" i="12"/>
  <c r="BB278" i="12"/>
  <c r="BB248" i="12"/>
  <c r="BB264" i="12"/>
  <c r="BB241" i="8"/>
  <c r="BB211" i="12"/>
  <c r="BB350" i="8"/>
  <c r="BB361" i="12"/>
  <c r="BB12" i="12"/>
  <c r="BB13" i="8"/>
  <c r="BB103" i="12"/>
  <c r="BB104" i="8"/>
  <c r="BB107" i="12"/>
  <c r="BB108" i="8"/>
  <c r="BB87" i="12"/>
  <c r="BB88" i="8"/>
  <c r="Y320" i="12"/>
  <c r="BB320" i="12" s="1"/>
  <c r="BB321" i="8"/>
  <c r="BB191" i="12"/>
  <c r="BB329" i="12"/>
  <c r="BB348" i="12"/>
  <c r="BB369" i="12"/>
  <c r="BB141" i="12"/>
  <c r="BB303" i="12"/>
  <c r="BB208" i="8"/>
  <c r="BB256" i="12"/>
  <c r="BB249" i="8"/>
  <c r="BB163" i="12"/>
  <c r="BB195" i="12"/>
  <c r="BB154" i="8"/>
  <c r="BB318" i="8"/>
  <c r="BB366" i="8"/>
  <c r="BB92" i="8"/>
  <c r="Y14" i="12"/>
  <c r="BB15" i="8"/>
  <c r="BB19" i="12"/>
  <c r="BB20" i="8"/>
  <c r="BB31" i="8"/>
  <c r="BB32" i="8"/>
  <c r="BB50" i="12"/>
  <c r="BB51" i="8"/>
  <c r="BB57" i="8"/>
  <c r="BB69" i="12"/>
  <c r="BB70" i="8"/>
  <c r="BB89" i="12"/>
  <c r="BB90" i="8"/>
  <c r="BB122" i="8"/>
  <c r="BB109" i="8"/>
  <c r="BB188" i="8"/>
  <c r="BB243" i="12"/>
  <c r="BB244" i="8"/>
  <c r="BB251" i="12"/>
  <c r="BB252" i="8"/>
  <c r="BB263" i="12"/>
  <c r="BB264" i="8"/>
  <c r="BB271" i="12"/>
  <c r="BB272" i="8"/>
  <c r="BB275" i="12"/>
  <c r="BB276" i="8"/>
  <c r="BB286" i="8"/>
  <c r="BB323" i="8"/>
  <c r="BB335" i="8"/>
  <c r="BB127" i="12"/>
  <c r="BB128" i="8"/>
  <c r="BB152" i="8"/>
  <c r="BB162" i="8"/>
  <c r="BB161" i="12"/>
  <c r="BB163" i="8"/>
  <c r="BB226" i="8"/>
  <c r="BB226" i="12"/>
  <c r="BB227" i="8"/>
  <c r="BB265" i="12"/>
  <c r="BB266" i="8"/>
  <c r="BB281" i="12"/>
  <c r="BB282" i="8"/>
  <c r="BB287" i="8"/>
  <c r="BB286" i="12"/>
  <c r="BB328" i="12"/>
  <c r="BB329" i="8"/>
  <c r="BB343" i="8"/>
  <c r="BB342" i="12"/>
  <c r="BB81" i="8"/>
  <c r="BB246" i="12"/>
  <c r="BB247" i="8"/>
  <c r="BB259" i="8"/>
  <c r="BB290" i="12"/>
  <c r="BB291" i="8"/>
  <c r="BB306" i="12"/>
  <c r="BB307" i="8"/>
  <c r="BB331" i="8"/>
  <c r="BB330" i="12"/>
  <c r="BB344" i="8"/>
  <c r="BB343" i="12"/>
  <c r="BB10" i="8"/>
  <c r="BB15" i="12"/>
  <c r="BB35" i="8"/>
  <c r="BB17" i="8"/>
  <c r="BB41" i="8"/>
  <c r="BB101" i="8"/>
  <c r="BB61" i="8"/>
  <c r="BB173" i="12"/>
  <c r="BB174" i="8"/>
  <c r="BB205" i="12"/>
  <c r="BB206" i="8"/>
  <c r="BB221" i="12"/>
  <c r="BB222" i="8"/>
  <c r="BB204" i="8"/>
  <c r="BB203" i="12"/>
  <c r="BB206" i="12"/>
  <c r="BB207" i="8"/>
  <c r="BB301" i="12"/>
  <c r="BB149" i="12"/>
  <c r="BB150" i="8"/>
  <c r="BB233" i="12"/>
  <c r="BB234" i="8"/>
  <c r="BB310" i="12"/>
  <c r="BB311" i="8"/>
  <c r="BB326" i="8"/>
  <c r="BB340" i="8"/>
  <c r="BB339" i="12"/>
  <c r="BB330" i="8"/>
  <c r="BB314" i="8"/>
  <c r="BB313" i="12"/>
  <c r="Y331" i="12"/>
  <c r="BB331" i="12" s="1"/>
  <c r="BB332" i="8"/>
  <c r="BB346" i="8"/>
  <c r="BB345" i="12"/>
  <c r="BB281" i="8"/>
  <c r="BB319" i="12"/>
  <c r="BB25" i="8"/>
  <c r="BB21" i="8"/>
  <c r="BB23" i="8"/>
  <c r="BB45" i="8"/>
  <c r="BB59" i="8"/>
  <c r="BB66" i="12"/>
  <c r="BB62" i="12"/>
  <c r="BB63" i="8"/>
  <c r="BB69" i="8"/>
  <c r="BB48" i="8"/>
  <c r="BB81" i="12"/>
  <c r="BB82" i="8"/>
  <c r="BB97" i="12"/>
  <c r="BB98" i="8"/>
  <c r="Y113" i="12"/>
  <c r="BB113" i="12" s="1"/>
  <c r="BB114" i="8"/>
  <c r="BB129" i="12"/>
  <c r="BB132" i="12"/>
  <c r="BB133" i="8"/>
  <c r="BB59" i="12"/>
  <c r="BB60" i="8"/>
  <c r="BB102" i="12"/>
  <c r="BB103" i="8"/>
  <c r="BB137" i="12"/>
  <c r="BB138" i="8"/>
  <c r="BB74" i="8"/>
  <c r="BB95" i="8"/>
  <c r="BB106" i="12"/>
  <c r="BB107" i="8"/>
  <c r="BB127" i="8"/>
  <c r="BB129" i="8"/>
  <c r="BB90" i="12"/>
  <c r="BB91" i="8"/>
  <c r="BB146" i="8"/>
  <c r="BB111" i="8"/>
  <c r="BB110" i="12"/>
  <c r="BB134" i="8"/>
  <c r="BB156" i="8"/>
  <c r="BB219" i="12"/>
  <c r="BB220" i="8"/>
  <c r="BB222" i="12"/>
  <c r="BB223" i="8"/>
  <c r="BB288" i="12"/>
  <c r="BB289" i="8"/>
  <c r="BB304" i="12"/>
  <c r="BB305" i="8"/>
  <c r="BB308" i="8"/>
  <c r="BB322" i="8"/>
  <c r="BB321" i="12"/>
  <c r="BB338" i="8"/>
  <c r="BB337" i="12"/>
  <c r="BB296" i="8"/>
  <c r="BB298" i="12"/>
  <c r="BB299" i="8"/>
  <c r="BB301" i="8"/>
  <c r="BB319" i="8"/>
  <c r="BB168" i="8"/>
  <c r="BB199" i="12"/>
  <c r="BB126" i="8"/>
  <c r="BB194" i="8"/>
  <c r="BB194" i="12"/>
  <c r="BB195" i="8"/>
  <c r="BB223" i="12"/>
  <c r="BB224" i="8"/>
  <c r="BB230" i="12"/>
  <c r="BB231" i="8"/>
  <c r="BB245" i="12"/>
  <c r="BB246" i="8"/>
  <c r="BB253" i="8"/>
  <c r="BB252" i="12"/>
  <c r="BB258" i="8"/>
  <c r="BB269" i="12"/>
  <c r="BB270" i="8"/>
  <c r="BB276" i="12"/>
  <c r="BB277" i="8"/>
  <c r="BB283" i="8"/>
  <c r="BB313" i="8"/>
  <c r="BB312" i="12"/>
  <c r="BB341" i="12"/>
  <c r="BB342" i="8"/>
  <c r="BB359" i="8"/>
  <c r="BB358" i="12"/>
  <c r="BB364" i="12"/>
  <c r="BB365" i="8"/>
  <c r="BB186" i="8"/>
  <c r="BB192" i="8"/>
  <c r="BB228" i="8"/>
  <c r="BB166" i="8"/>
  <c r="BB197" i="12"/>
  <c r="BB198" i="8"/>
  <c r="BB214" i="12"/>
  <c r="BB215" i="8"/>
  <c r="BB293" i="8"/>
  <c r="BB306" i="8"/>
  <c r="BB305" i="12"/>
  <c r="BB347" i="8"/>
  <c r="BB346" i="12"/>
  <c r="BB349" i="12"/>
  <c r="BB119" i="8"/>
  <c r="BB265" i="8"/>
  <c r="BB134" i="12"/>
  <c r="BB135" i="8"/>
  <c r="BB279" i="12"/>
  <c r="BB335" i="12"/>
  <c r="BB353" i="12"/>
  <c r="BB365" i="12"/>
  <c r="BB357" i="12"/>
  <c r="BB9" i="8"/>
  <c r="BB28" i="12"/>
  <c r="BB29" i="8"/>
  <c r="BB44" i="8"/>
  <c r="BB55" i="8"/>
  <c r="BB106" i="8"/>
  <c r="BB112" i="12"/>
  <c r="BB113" i="8"/>
  <c r="BB124" i="12"/>
  <c r="BB125" i="8"/>
  <c r="BB130" i="12"/>
  <c r="BB131" i="8"/>
  <c r="BB58" i="8"/>
  <c r="BB104" i="12"/>
  <c r="BB105" i="8"/>
  <c r="BB93" i="8"/>
  <c r="Y51" i="12"/>
  <c r="BB51" i="12" s="1"/>
  <c r="BB52" i="8"/>
  <c r="BB136" i="12"/>
  <c r="BB137" i="8"/>
  <c r="BB247" i="12"/>
  <c r="BB248" i="8"/>
  <c r="BB255" i="12"/>
  <c r="BB256" i="8"/>
  <c r="BB267" i="12"/>
  <c r="BB268" i="8"/>
  <c r="BB338" i="12"/>
  <c r="BB339" i="8"/>
  <c r="BB333" i="8"/>
  <c r="BB5" i="12"/>
  <c r="BB170" i="12"/>
  <c r="BB171" i="8"/>
  <c r="BB184" i="8"/>
  <c r="BB183" i="12"/>
  <c r="BB203" i="8"/>
  <c r="BB215" i="12"/>
  <c r="BB216" i="8"/>
  <c r="BB136" i="8"/>
  <c r="BB144" i="12"/>
  <c r="BB260" i="12"/>
  <c r="BB324" i="8"/>
  <c r="BB323" i="12"/>
  <c r="BB166" i="12"/>
  <c r="BB167" i="8"/>
  <c r="BB198" i="12"/>
  <c r="BB199" i="8"/>
  <c r="BB213" i="12"/>
  <c r="BB214" i="8"/>
  <c r="BB239" i="8"/>
  <c r="BB251" i="8"/>
  <c r="BB250" i="12"/>
  <c r="BB266" i="12"/>
  <c r="BB267" i="8"/>
  <c r="BB312" i="8"/>
  <c r="BB360" i="8"/>
  <c r="BB359" i="12"/>
  <c r="BB351" i="8"/>
  <c r="BB278" i="8"/>
  <c r="BB277" i="12"/>
  <c r="BB351" i="12"/>
  <c r="BB8" i="8"/>
  <c r="BB24" i="8"/>
  <c r="BB38" i="8"/>
  <c r="BB40" i="8"/>
  <c r="BB37" i="8"/>
  <c r="BB35" i="12"/>
  <c r="BB36" i="8"/>
  <c r="BB42" i="8"/>
  <c r="BB68" i="8"/>
  <c r="BB67" i="12"/>
  <c r="BB82" i="12"/>
  <c r="BB88" i="12"/>
  <c r="BB89" i="8"/>
  <c r="BB157" i="12"/>
  <c r="BB158" i="8"/>
  <c r="BB190" i="8"/>
  <c r="BB294" i="8"/>
  <c r="BB142" i="8"/>
  <c r="BB182" i="8"/>
  <c r="BB181" i="12"/>
  <c r="BB230" i="8"/>
  <c r="BB229" i="12"/>
  <c r="BB289" i="12"/>
  <c r="BB357" i="8"/>
  <c r="BB78" i="12"/>
  <c r="BB79" i="8"/>
  <c r="BB210" i="8"/>
  <c r="BB234" i="12"/>
  <c r="BB235" i="8"/>
  <c r="BB244" i="12"/>
  <c r="BB245" i="8"/>
  <c r="BB261" i="12"/>
  <c r="BB262" i="8"/>
  <c r="BB345" i="8"/>
  <c r="BB344" i="12"/>
  <c r="BB355" i="8"/>
  <c r="BB164" i="8"/>
  <c r="BB317" i="8"/>
  <c r="BB269" i="8"/>
  <c r="BB297" i="12"/>
  <c r="BB298" i="8"/>
  <c r="BB356" i="8"/>
  <c r="BB355" i="12"/>
  <c r="BB124" i="8"/>
  <c r="BB352" i="8"/>
  <c r="BB11" i="8"/>
  <c r="BB11" i="12"/>
  <c r="BB12" i="8"/>
  <c r="BB19" i="8"/>
  <c r="Y25" i="12"/>
  <c r="BB26" i="8"/>
  <c r="BB27" i="8"/>
  <c r="BB45" i="12"/>
  <c r="BB46" i="8"/>
  <c r="BB49" i="8"/>
  <c r="BB46" i="12"/>
  <c r="BB47" i="8"/>
  <c r="BB50" i="8"/>
  <c r="BB72" i="12"/>
  <c r="BB73" i="8"/>
  <c r="BB63" i="12"/>
  <c r="BB64" i="8"/>
  <c r="BB71" i="12"/>
  <c r="BB72" i="8"/>
  <c r="BB54" i="8"/>
  <c r="BB55" i="12"/>
  <c r="BB56" i="8"/>
  <c r="BB66" i="8"/>
  <c r="BB85" i="12"/>
  <c r="BB86" i="8"/>
  <c r="BB102" i="8"/>
  <c r="BB112" i="8"/>
  <c r="BB38" i="12"/>
  <c r="BB39" i="8"/>
  <c r="BB64" i="12"/>
  <c r="BB65" i="8"/>
  <c r="BB85" i="8"/>
  <c r="BB28" i="8"/>
  <c r="BB87" i="8"/>
  <c r="BB43" i="8"/>
  <c r="BB118" i="8"/>
  <c r="BB119" i="12"/>
  <c r="BB120" i="8"/>
  <c r="BB149" i="8"/>
  <c r="BB156" i="12"/>
  <c r="BB157" i="8"/>
  <c r="BB165" i="8"/>
  <c r="BB168" i="12"/>
  <c r="BB169" i="8"/>
  <c r="BB173" i="8"/>
  <c r="BB176" i="12"/>
  <c r="BB177" i="8"/>
  <c r="BB181" i="8"/>
  <c r="BB185" i="8"/>
  <c r="BB189" i="8"/>
  <c r="BB192" i="12"/>
  <c r="BB193" i="8"/>
  <c r="BB201" i="8"/>
  <c r="BB204" i="12"/>
  <c r="BB208" i="12"/>
  <c r="BB209" i="8"/>
  <c r="BB212" i="12"/>
  <c r="BB213" i="8"/>
  <c r="BB217" i="8"/>
  <c r="BB221" i="8"/>
  <c r="BB224" i="12"/>
  <c r="BB225" i="8"/>
  <c r="BB147" i="8"/>
  <c r="BB171" i="12"/>
  <c r="BB172" i="8"/>
  <c r="BB174" i="12"/>
  <c r="BB175" i="8"/>
  <c r="BB231" i="12"/>
  <c r="BB232" i="8"/>
  <c r="BB236" i="12"/>
  <c r="BB237" i="8"/>
  <c r="BB285" i="8"/>
  <c r="BB284" i="12"/>
  <c r="BB295" i="8"/>
  <c r="BB294" i="12"/>
  <c r="BB302" i="12"/>
  <c r="BB303" i="8"/>
  <c r="BB308" i="12"/>
  <c r="BB309" i="8"/>
  <c r="BB324" i="12"/>
  <c r="BB325" i="8"/>
  <c r="BB340" i="12"/>
  <c r="BB341" i="8"/>
  <c r="BB196" i="8"/>
  <c r="BB349" i="8"/>
  <c r="BB257" i="8"/>
  <c r="BB160" i="8"/>
  <c r="BB151" i="8"/>
  <c r="BB182" i="12"/>
  <c r="BB183" i="8"/>
  <c r="BB255" i="8"/>
  <c r="BB254" i="12"/>
  <c r="BB270" i="12"/>
  <c r="BB271" i="8"/>
  <c r="BB275" i="8"/>
  <c r="BB315" i="8"/>
  <c r="BB284" i="8"/>
  <c r="BB348" i="8"/>
  <c r="BB212" i="8"/>
  <c r="BB115" i="8"/>
  <c r="BB121" i="8"/>
  <c r="BB178" i="8"/>
  <c r="BB178" i="12"/>
  <c r="BB179" i="8"/>
  <c r="BB235" i="12"/>
  <c r="BB236" i="8"/>
  <c r="BB253" i="12"/>
  <c r="BB254" i="8"/>
  <c r="BB309" i="12"/>
  <c r="BB310" i="8"/>
  <c r="BB326" i="12"/>
  <c r="BB327" i="8"/>
  <c r="AK333" i="12"/>
  <c r="BB333" i="12" s="1"/>
  <c r="BB334" i="8"/>
  <c r="BB363" i="8"/>
  <c r="BB362" i="12"/>
  <c r="BB366" i="12"/>
  <c r="BB367" i="8"/>
  <c r="BB371" i="8"/>
  <c r="BB370" i="12"/>
  <c r="BB180" i="8"/>
  <c r="BB170" i="8"/>
  <c r="BB233" i="8"/>
  <c r="BB304" i="8"/>
  <c r="BB292" i="8"/>
  <c r="BB299" i="12"/>
  <c r="BB300" i="8"/>
  <c r="BB328" i="8"/>
  <c r="BB327" i="12"/>
  <c r="BB363" i="12"/>
  <c r="BB364" i="8"/>
  <c r="BB368" i="8"/>
  <c r="BB367" i="12"/>
  <c r="BB5" i="8"/>
  <c r="BB4" i="12"/>
  <c r="BB116" i="8"/>
  <c r="BB370" i="8"/>
  <c r="BB158" i="12" l="1"/>
  <c r="BB33" i="12"/>
  <c r="BB188" i="12"/>
  <c r="BB131" i="12"/>
  <c r="BB56" i="12"/>
  <c r="BB94" i="12"/>
  <c r="BB227" i="12"/>
  <c r="BB257" i="12"/>
  <c r="BB249" i="12"/>
  <c r="BB148" i="12"/>
  <c r="BB209" i="12"/>
  <c r="E9" i="12"/>
  <c r="BB9" i="12" s="1"/>
  <c r="BB274" i="12"/>
  <c r="BB167" i="12"/>
  <c r="BB99" i="12"/>
  <c r="E92" i="12"/>
  <c r="BB258" i="12"/>
  <c r="BB61" i="12"/>
  <c r="BB7" i="12"/>
  <c r="E75" i="12"/>
  <c r="BB8" i="12"/>
  <c r="BB197" i="8"/>
  <c r="BB33" i="8"/>
  <c r="BB219" i="8"/>
  <c r="BB27" i="12"/>
  <c r="BB186" i="12"/>
  <c r="BB175" i="12"/>
  <c r="BB229" i="8"/>
  <c r="BB240" i="8"/>
  <c r="BB32" i="12"/>
  <c r="BB91" i="12"/>
  <c r="BB52" i="12"/>
  <c r="BB6" i="12"/>
  <c r="BB34" i="12"/>
  <c r="BB21" i="12"/>
  <c r="BB143" i="8"/>
  <c r="BB161" i="8"/>
  <c r="BB153" i="8"/>
  <c r="BB211" i="8"/>
  <c r="BB250" i="8"/>
  <c r="BB159" i="8"/>
  <c r="BB176" i="8"/>
  <c r="BB148" i="8"/>
  <c r="BB201" i="12"/>
  <c r="BB93" i="12"/>
  <c r="BB273" i="8"/>
  <c r="BB145" i="8"/>
  <c r="BB7" i="8"/>
  <c r="BB79" i="12"/>
  <c r="BB78" i="8"/>
  <c r="BB62" i="8"/>
  <c r="BB242" i="8"/>
  <c r="BB187" i="8"/>
  <c r="BB132" i="8"/>
  <c r="BB75" i="12"/>
  <c r="BB210" i="12"/>
  <c r="BB14" i="12"/>
  <c r="E179" i="12"/>
  <c r="BB179" i="12" s="1"/>
  <c r="BB22" i="8"/>
  <c r="BB76" i="12"/>
  <c r="BB116" i="12"/>
  <c r="BB25" i="12"/>
  <c r="BB17" i="12"/>
  <c r="BB110" i="8"/>
  <c r="BB154" i="12"/>
  <c r="BB53" i="8"/>
  <c r="BB202" i="8"/>
  <c r="BB122" i="12"/>
  <c r="BB13" i="12"/>
  <c r="BB74" i="12"/>
  <c r="BB80" i="12"/>
  <c r="BB151" i="12"/>
  <c r="BB190" i="12"/>
  <c r="BB141" i="8"/>
  <c r="BB48" i="12"/>
  <c r="BB140" i="8"/>
  <c r="BB94" i="8"/>
  <c r="BB165" i="12"/>
  <c r="BB24" i="12"/>
  <c r="BB274" i="8"/>
  <c r="BB139" i="8"/>
  <c r="BB239" i="12"/>
  <c r="BB218" i="8"/>
  <c r="BB77" i="8"/>
  <c r="BB117" i="8"/>
  <c r="BB18" i="8"/>
  <c r="BB189" i="12"/>
  <c r="BB36" i="12"/>
  <c r="BB37" i="12"/>
  <c r="BB92" i="12"/>
  <c r="BB123" i="8"/>
  <c r="BB14" i="8"/>
  <c r="BB273" i="12"/>
  <c r="BB138" i="12"/>
  <c r="BB191" i="8"/>
  <c r="BB140" i="12"/>
  <c r="BB100" i="8"/>
</calcChain>
</file>

<file path=xl/sharedStrings.xml><?xml version="1.0" encoding="utf-8"?>
<sst xmlns="http://schemas.openxmlformats.org/spreadsheetml/2006/main" count="3973" uniqueCount="966">
  <si>
    <t>Year</t>
  </si>
  <si>
    <t>Month</t>
  </si>
  <si>
    <t>YM</t>
  </si>
  <si>
    <t>20146</t>
  </si>
  <si>
    <t>20147</t>
  </si>
  <si>
    <t>20148</t>
  </si>
  <si>
    <t>20149</t>
  </si>
  <si>
    <t>201410</t>
  </si>
  <si>
    <t>201411</t>
  </si>
  <si>
    <t>201412</t>
  </si>
  <si>
    <t>20151</t>
  </si>
  <si>
    <t>20152</t>
  </si>
  <si>
    <t>20153</t>
  </si>
  <si>
    <t>20154</t>
  </si>
  <si>
    <t>20155</t>
  </si>
  <si>
    <t>20156</t>
  </si>
  <si>
    <t>20157</t>
  </si>
  <si>
    <t>20158</t>
  </si>
  <si>
    <t>20159</t>
  </si>
  <si>
    <t>201510</t>
  </si>
  <si>
    <t>201511</t>
  </si>
  <si>
    <t>201512</t>
  </si>
  <si>
    <t>20161</t>
  </si>
  <si>
    <t>20162</t>
  </si>
  <si>
    <t>20163</t>
  </si>
  <si>
    <t>20164</t>
  </si>
  <si>
    <t>20165</t>
  </si>
  <si>
    <t>20166</t>
  </si>
  <si>
    <t>20167</t>
  </si>
  <si>
    <t>20168</t>
  </si>
  <si>
    <t>20169</t>
  </si>
  <si>
    <t>201610</t>
  </si>
  <si>
    <t>201611</t>
  </si>
  <si>
    <t>201612</t>
  </si>
  <si>
    <t>20171</t>
  </si>
  <si>
    <t>20172</t>
  </si>
  <si>
    <t>20173</t>
  </si>
  <si>
    <t>20174</t>
  </si>
  <si>
    <t>20175</t>
  </si>
  <si>
    <t>20176</t>
  </si>
  <si>
    <t>20177</t>
  </si>
  <si>
    <t>20178</t>
  </si>
  <si>
    <t>20179</t>
  </si>
  <si>
    <t>201710</t>
  </si>
  <si>
    <t>201711</t>
  </si>
  <si>
    <t>201712</t>
  </si>
  <si>
    <t>20181</t>
  </si>
  <si>
    <t>20182</t>
  </si>
  <si>
    <t>20183</t>
  </si>
  <si>
    <t>20184</t>
  </si>
  <si>
    <t>20185</t>
  </si>
  <si>
    <t>20186</t>
  </si>
  <si>
    <t>20187</t>
  </si>
  <si>
    <t>20188</t>
  </si>
  <si>
    <t>20189</t>
  </si>
  <si>
    <t>201810</t>
  </si>
  <si>
    <t>201811</t>
  </si>
  <si>
    <t>201812</t>
  </si>
  <si>
    <t>20191</t>
  </si>
  <si>
    <t>20192</t>
  </si>
  <si>
    <t>20193</t>
  </si>
  <si>
    <t>20194</t>
  </si>
  <si>
    <t>20195</t>
  </si>
  <si>
    <t>20196</t>
  </si>
  <si>
    <t>20197</t>
  </si>
  <si>
    <t>20198</t>
  </si>
  <si>
    <t>20199</t>
  </si>
  <si>
    <t>201910</t>
  </si>
  <si>
    <t>201911</t>
  </si>
  <si>
    <t>201912</t>
  </si>
  <si>
    <t>20201</t>
  </si>
  <si>
    <t>20202</t>
  </si>
  <si>
    <t>20203</t>
  </si>
  <si>
    <t>20204</t>
  </si>
  <si>
    <t>20205</t>
  </si>
  <si>
    <t>20206</t>
  </si>
  <si>
    <t>20207</t>
  </si>
  <si>
    <t>20208</t>
  </si>
  <si>
    <t>20209</t>
  </si>
  <si>
    <t>202010</t>
  </si>
  <si>
    <t>202011</t>
  </si>
  <si>
    <t>202012</t>
  </si>
  <si>
    <t>20211</t>
  </si>
  <si>
    <t>20212</t>
  </si>
  <si>
    <t>20213</t>
  </si>
  <si>
    <t>20214</t>
  </si>
  <si>
    <t>20215</t>
  </si>
  <si>
    <t>20216</t>
  </si>
  <si>
    <t>20217</t>
  </si>
  <si>
    <t>20218</t>
  </si>
  <si>
    <t>20219</t>
  </si>
  <si>
    <t>202110</t>
  </si>
  <si>
    <t>202111</t>
  </si>
  <si>
    <t>202112</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</si>
  <si>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</si>
  <si>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</si>
  <si>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</si>
  <si>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</si>
  <si>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</si>
  <si>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</si>
  <si>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</si>
  <si>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</si>
  <si>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</si>
  <si>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</si>
  <si>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</si>
  <si>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</si>
  <si>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</si>
  <si>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</si>
  <si>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</si>
  <si>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</si>
  <si>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</si>
  <si>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</si>
  <si>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</si>
  <si>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</si>
  <si>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</si>
  <si>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</si>
  <si>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</si>
  <si>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</si>
  <si>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</si>
  <si>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</si>
  <si>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</si>
  <si>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</si>
  <si>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</si>
  <si>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</si>
  <si>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</si>
  <si>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</si>
  <si>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</si>
  <si>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</si>
  <si>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</si>
  <si>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</si>
  <si>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Actual/Forecast</t>
  </si>
  <si>
    <t>Season</t>
  </si>
  <si>
    <t>LGECTOD_Pri KVABAS</t>
  </si>
  <si>
    <t>LGECTOD_Pri KVAIN</t>
  </si>
  <si>
    <t>LGECTOD_Pri KVAPK</t>
  </si>
  <si>
    <t>LGERTS KVABAS</t>
  </si>
  <si>
    <t>LGERTS KVAIN</t>
  </si>
  <si>
    <t>LGERTS KVAPK</t>
  </si>
  <si>
    <t>LGECTOD_Sec KWBASE</t>
  </si>
  <si>
    <t>LGECTOD_Sec KWINT</t>
  </si>
  <si>
    <t>LGECTOD_Sec KWPEAK</t>
  </si>
  <si>
    <t>LE Fort Knox Special Contract KWBILL</t>
  </si>
  <si>
    <t>LGEITOD_Pri KVABAS</t>
  </si>
  <si>
    <t>LGEITOD_Pri KVAIN</t>
  </si>
  <si>
    <t>LGEITOD_Pri KVAPK</t>
  </si>
  <si>
    <t>LGEITOD_Sec KWBASE</t>
  </si>
  <si>
    <t>LGEITOD_Sec KWINT</t>
  </si>
  <si>
    <t>LGEITOD_Sec KWPEAK</t>
  </si>
  <si>
    <t>LE Louisville Water Co Special Contract KW</t>
  </si>
  <si>
    <t>LGECPS_Pri KW</t>
  </si>
  <si>
    <t>LGEIPS_Pri KW</t>
  </si>
  <si>
    <t>LGECPS_Sec KW</t>
  </si>
  <si>
    <t>LGEIPS_Sec KW</t>
  </si>
  <si>
    <t>summer</t>
  </si>
  <si>
    <t>winter</t>
  </si>
  <si>
    <t>Forecast</t>
  </si>
  <si>
    <t>KUFLS (IS) KVABAS</t>
  </si>
  <si>
    <t>KUFLS (IS) KVAIN</t>
  </si>
  <si>
    <t>KUFLS (IS) KVAPK</t>
  </si>
  <si>
    <t>KURTS KVABAS</t>
  </si>
  <si>
    <t>KURTS KVAIN</t>
  </si>
  <si>
    <t>KURTS KVAPK</t>
  </si>
  <si>
    <t>KULTOD_Pri KVABAS</t>
  </si>
  <si>
    <t>KULTOD_Pri KVAIN</t>
  </si>
  <si>
    <t>KULTOD_Pri KVAPK</t>
  </si>
  <si>
    <t>KUTOD_Sec KWBASE</t>
  </si>
  <si>
    <t>KUTOD_Sec KWINT</t>
  </si>
  <si>
    <t>KUTOD_Sec KWPEAK</t>
  </si>
  <si>
    <t>KUTOD_Pri KVABAS</t>
  </si>
  <si>
    <t>KUTOD_Pri KVAIN</t>
  </si>
  <si>
    <t>KUTOD_Pri KVAPK</t>
  </si>
  <si>
    <t>KUPS_Pri KW</t>
  </si>
  <si>
    <t>KUPS_Sec KW</t>
  </si>
  <si>
    <t>KUMuni - Primary KW</t>
  </si>
  <si>
    <t>KUMuni - Transmission KW</t>
  </si>
  <si>
    <t>KUMuni - Paris KW</t>
  </si>
  <si>
    <t>ODPPS_Pri KW</t>
  </si>
  <si>
    <t>ODPPS_Sec KW</t>
  </si>
  <si>
    <t>ODPTOD_Sec KVABAS</t>
  </si>
  <si>
    <t>ODPTOD_Sec KVAIN</t>
  </si>
  <si>
    <t>ODPTOD_Sec KVAPK</t>
  </si>
  <si>
    <t>ODPTOD_Pri KVABAS</t>
  </si>
  <si>
    <t>ODPTOD_Pri KVAIN</t>
  </si>
  <si>
    <t>ODPTOD_Pri KVAPK</t>
  </si>
  <si>
    <t>ODPRTS KVABAS</t>
  </si>
  <si>
    <t>ODPRTS KVAIN</t>
  </si>
  <si>
    <t>ODPRTS KVAPK</t>
  </si>
  <si>
    <t>KVABAS</t>
  </si>
  <si>
    <t>KVAIN</t>
  </si>
  <si>
    <t>KVAPK</t>
  </si>
  <si>
    <t>KWBASE</t>
  </si>
  <si>
    <t>KWINT</t>
  </si>
  <si>
    <t>KWPEAK</t>
  </si>
  <si>
    <t>KW</t>
  </si>
  <si>
    <t>KWBILL</t>
  </si>
  <si>
    <t>KU RS</t>
  </si>
  <si>
    <t>KU GS</t>
  </si>
  <si>
    <t>KUAES</t>
  </si>
  <si>
    <t>KULTOD_Pri</t>
  </si>
  <si>
    <t>KUPS_Pri</t>
  </si>
  <si>
    <t>KUPS_Sec</t>
  </si>
  <si>
    <t>KUTOD_Pri</t>
  </si>
  <si>
    <t>KUTOD_Sec</t>
  </si>
  <si>
    <t>KUMuni - Paris</t>
  </si>
  <si>
    <t>KUMuni - Primary</t>
  </si>
  <si>
    <t>KUMuni - Transmission</t>
  </si>
  <si>
    <t>KURTS</t>
  </si>
  <si>
    <t>KU LES</t>
  </si>
  <si>
    <t>KU TES</t>
  </si>
  <si>
    <t>KUFLS (IS)</t>
  </si>
  <si>
    <t>KU Unmetered</t>
  </si>
  <si>
    <t>OD RS</t>
  </si>
  <si>
    <t>OD GS</t>
  </si>
  <si>
    <t>OD Muni Pumping</t>
  </si>
  <si>
    <t>ODAES</t>
  </si>
  <si>
    <t>OD Unmetered</t>
  </si>
  <si>
    <t>ODPPS_Pri</t>
  </si>
  <si>
    <t>ODPPS_Sec</t>
  </si>
  <si>
    <t>ODPRTS</t>
  </si>
  <si>
    <t>ODPTOD_Pri</t>
  </si>
  <si>
    <t>ODPTOD_Sec</t>
  </si>
  <si>
    <t>LE RS</t>
  </si>
  <si>
    <t>LE GS</t>
  </si>
  <si>
    <t>LE LES</t>
  </si>
  <si>
    <t>LE TES</t>
  </si>
  <si>
    <t>LE Unmetered</t>
  </si>
  <si>
    <t>LGERTS</t>
  </si>
  <si>
    <t>LGECPS_Pri</t>
  </si>
  <si>
    <t>LGECPS_Sec</t>
  </si>
  <si>
    <t>LGECTOD_Pri</t>
  </si>
  <si>
    <t>LGECTOD_Sec</t>
  </si>
  <si>
    <t>LGEIPS_Pri</t>
  </si>
  <si>
    <t>LGEIPS_Sec</t>
  </si>
  <si>
    <t>LGEITOD_Pri</t>
  </si>
  <si>
    <t>LGEITOD_Sec</t>
  </si>
  <si>
    <t>LE Fort Knox Special Contract</t>
  </si>
  <si>
    <t>LE Louisville Water Co Special Contract</t>
  </si>
  <si>
    <t>Total CC</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</si>
  <si>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</si>
  <si>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</si>
  <si>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</si>
  <si>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</si>
  <si>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</si>
  <si>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</si>
  <si>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</si>
  <si>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</si>
  <si>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</si>
  <si>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</si>
  <si>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</si>
  <si>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</si>
  <si>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</si>
  <si>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</si>
  <si>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</si>
  <si>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</si>
  <si>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</si>
  <si>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</si>
  <si>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</si>
  <si>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</si>
  <si>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</si>
  <si>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</si>
  <si>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</si>
  <si>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</si>
  <si>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</si>
  <si>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</si>
  <si>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</si>
  <si>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</si>
  <si>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</si>
  <si>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</si>
  <si>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</si>
  <si>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</si>
  <si>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</si>
  <si>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</si>
  <si>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</si>
  <si>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</si>
  <si>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</si>
  <si>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</si>
  <si>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</si>
  <si>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</si>
  <si>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</si>
  <si>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</si>
  <si>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</si>
  <si>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</si>
  <si>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</si>
  <si>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</si>
  <si>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</si>
  <si>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</si>
  <si>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</si>
  <si>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</si>
  <si>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</si>
  <si>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</si>
  <si>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</si>
  <si>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</si>
  <si>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</si>
  <si>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</si>
  <si>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</si>
  <si>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</si>
  <si>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</si>
  <si>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</si>
  <si>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</si>
  <si>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</si>
  <si>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</si>
  <si>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</si>
  <si>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</si>
  <si>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</si>
  <si>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</si>
  <si>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</si>
  <si>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</si>
  <si>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</si>
  <si>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</si>
  <si>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</si>
  <si>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</si>
  <si>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</si>
  <si>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</si>
  <si>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</si>
  <si>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</si>
  <si>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</si>
  <si>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</si>
  <si>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</si>
  <si>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</si>
  <si>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</si>
  <si>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</si>
  <si>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</si>
  <si>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</si>
  <si>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</si>
  <si>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</si>
  <si>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</si>
  <si>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</si>
  <si>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</si>
  <si>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</si>
  <si>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</si>
  <si>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</si>
  <si>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</si>
  <si>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</si>
  <si>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</si>
  <si>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</si>
  <si>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</si>
  <si>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</si>
  <si>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</si>
  <si>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</si>
  <si>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</si>
  <si>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</si>
  <si>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</si>
  <si>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</si>
  <si>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</si>
  <si>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</si>
  <si>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</si>
  <si>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20341</t>
  </si>
  <si>
    <t>20342</t>
  </si>
  <si>
    <t>20343</t>
  </si>
  <si>
    <t>20344</t>
  </si>
  <si>
    <t>20345</t>
  </si>
  <si>
    <t>20346</t>
  </si>
  <si>
    <t>20347</t>
  </si>
  <si>
    <t>20348</t>
  </si>
  <si>
    <t>20349</t>
  </si>
  <si>
    <t>203410</t>
  </si>
  <si>
    <t>203411</t>
  </si>
  <si>
    <t>203412</t>
  </si>
  <si>
    <t>20351</t>
  </si>
  <si>
    <t>20352</t>
  </si>
  <si>
    <t>20353</t>
  </si>
  <si>
    <t>20354</t>
  </si>
  <si>
    <t>20355</t>
  </si>
  <si>
    <t>20356</t>
  </si>
  <si>
    <t>20357</t>
  </si>
  <si>
    <t>20358</t>
  </si>
  <si>
    <t>20359</t>
  </si>
  <si>
    <t>203510</t>
  </si>
  <si>
    <t>203511</t>
  </si>
  <si>
    <t>203512</t>
  </si>
  <si>
    <t>20361</t>
  </si>
  <si>
    <t>20362</t>
  </si>
  <si>
    <t>20363</t>
  </si>
  <si>
    <t>20364</t>
  </si>
  <si>
    <t>20365</t>
  </si>
  <si>
    <t>20366</t>
  </si>
  <si>
    <t>20367</t>
  </si>
  <si>
    <t>20368</t>
  </si>
  <si>
    <t>20369</t>
  </si>
  <si>
    <t>203610</t>
  </si>
  <si>
    <t>203611</t>
  </si>
  <si>
    <t>203612</t>
  </si>
  <si>
    <t>20371</t>
  </si>
  <si>
    <t>20372</t>
  </si>
  <si>
    <t>20373</t>
  </si>
  <si>
    <t>20374</t>
  </si>
  <si>
    <t>20375</t>
  </si>
  <si>
    <t>20376</t>
  </si>
  <si>
    <t>20377</t>
  </si>
  <si>
    <t>20378</t>
  </si>
  <si>
    <t>20379</t>
  </si>
  <si>
    <t>203710</t>
  </si>
  <si>
    <t>203711</t>
  </si>
  <si>
    <t>203712</t>
  </si>
  <si>
    <t>20381</t>
  </si>
  <si>
    <t>20382</t>
  </si>
  <si>
    <t>20383</t>
  </si>
  <si>
    <t>20384</t>
  </si>
  <si>
    <t>20385</t>
  </si>
  <si>
    <t>20386</t>
  </si>
  <si>
    <t>20387</t>
  </si>
  <si>
    <t>20388</t>
  </si>
  <si>
    <t>20389</t>
  </si>
  <si>
    <t>203810</t>
  </si>
  <si>
    <t>203811</t>
  </si>
  <si>
    <t>203812</t>
  </si>
  <si>
    <t>20391</t>
  </si>
  <si>
    <t>20392</t>
  </si>
  <si>
    <t>20393</t>
  </si>
  <si>
    <t>20394</t>
  </si>
  <si>
    <t>20395</t>
  </si>
  <si>
    <t>20396</t>
  </si>
  <si>
    <t>20397</t>
  </si>
  <si>
    <t>20398</t>
  </si>
  <si>
    <t>20399</t>
  </si>
  <si>
    <t>203910</t>
  </si>
  <si>
    <t>203911</t>
  </si>
  <si>
    <t>203912</t>
  </si>
  <si>
    <t>20401</t>
  </si>
  <si>
    <t>20402</t>
  </si>
  <si>
    <t>20403</t>
  </si>
  <si>
    <t>20404</t>
  </si>
  <si>
    <t>20405</t>
  </si>
  <si>
    <t>20406</t>
  </si>
  <si>
    <t>20407</t>
  </si>
  <si>
    <t>20408</t>
  </si>
  <si>
    <t>20409</t>
  </si>
  <si>
    <t>204010</t>
  </si>
  <si>
    <t>204011</t>
  </si>
  <si>
    <t>204012</t>
  </si>
  <si>
    <t>20411</t>
  </si>
  <si>
    <t>20412</t>
  </si>
  <si>
    <t>20413</t>
  </si>
  <si>
    <t>20414</t>
  </si>
  <si>
    <t>20415</t>
  </si>
  <si>
    <t>20416</t>
  </si>
  <si>
    <t>20417</t>
  </si>
  <si>
    <t>20418</t>
  </si>
  <si>
    <t>20419</t>
  </si>
  <si>
    <t>204110</t>
  </si>
  <si>
    <t>204111</t>
  </si>
  <si>
    <t>204112</t>
  </si>
  <si>
    <t>20421</t>
  </si>
  <si>
    <t>20422</t>
  </si>
  <si>
    <t>20423</t>
  </si>
  <si>
    <t>20424</t>
  </si>
  <si>
    <t>20425</t>
  </si>
  <si>
    <t>20426</t>
  </si>
  <si>
    <t>20427</t>
  </si>
  <si>
    <t>20428</t>
  </si>
  <si>
    <t>20429</t>
  </si>
  <si>
    <t>204210</t>
  </si>
  <si>
    <t>204211</t>
  </si>
  <si>
    <t>204212</t>
  </si>
  <si>
    <t>20431</t>
  </si>
  <si>
    <t>20432</t>
  </si>
  <si>
    <t>20433</t>
  </si>
  <si>
    <t>20434</t>
  </si>
  <si>
    <t>20435</t>
  </si>
  <si>
    <t>20436</t>
  </si>
  <si>
    <t>20437</t>
  </si>
  <si>
    <t>20438</t>
  </si>
  <si>
    <t>20439</t>
  </si>
  <si>
    <t>204310</t>
  </si>
  <si>
    <t>204311</t>
  </si>
  <si>
    <t>204312</t>
  </si>
  <si>
    <t>20441</t>
  </si>
  <si>
    <t>20442</t>
  </si>
  <si>
    <t>20443</t>
  </si>
  <si>
    <t>20444</t>
  </si>
  <si>
    <t>20445</t>
  </si>
  <si>
    <t>20446</t>
  </si>
  <si>
    <t>20447</t>
  </si>
  <si>
    <t>20448</t>
  </si>
  <si>
    <t>20449</t>
  </si>
  <si>
    <t>204410</t>
  </si>
  <si>
    <t>204411</t>
  </si>
  <si>
    <t>204412</t>
  </si>
  <si>
    <t>Month Num</t>
  </si>
  <si>
    <t>lookup</t>
  </si>
  <si>
    <t>2014_6</t>
  </si>
  <si>
    <t>2014_7</t>
  </si>
  <si>
    <t>2014_8</t>
  </si>
  <si>
    <t>2014_9</t>
  </si>
  <si>
    <t>2014_10</t>
  </si>
  <si>
    <t>2014_11</t>
  </si>
  <si>
    <t>2014_12</t>
  </si>
  <si>
    <t>2015_1</t>
  </si>
  <si>
    <t>2015_2</t>
  </si>
  <si>
    <t>2015_3</t>
  </si>
  <si>
    <t>2015_4</t>
  </si>
  <si>
    <t>2015_5</t>
  </si>
  <si>
    <t>2015_6</t>
  </si>
  <si>
    <t>2015_7</t>
  </si>
  <si>
    <t>2015_8</t>
  </si>
  <si>
    <t>2015_9</t>
  </si>
  <si>
    <t>2015_10</t>
  </si>
  <si>
    <t>2015_11</t>
  </si>
  <si>
    <t>2015_12</t>
  </si>
  <si>
    <t>2016_1</t>
  </si>
  <si>
    <t>2016_2</t>
  </si>
  <si>
    <t>2016_3</t>
  </si>
  <si>
    <t>2016_4</t>
  </si>
  <si>
    <t>2016_5</t>
  </si>
  <si>
    <t>2016_6</t>
  </si>
  <si>
    <t>2016_7</t>
  </si>
  <si>
    <t>2016_8</t>
  </si>
  <si>
    <t>2016_9</t>
  </si>
  <si>
    <t>2016_10</t>
  </si>
  <si>
    <t>2016_11</t>
  </si>
  <si>
    <t>2016_12</t>
  </si>
  <si>
    <t>2017_1</t>
  </si>
  <si>
    <t>2017_2</t>
  </si>
  <si>
    <t>2017_3</t>
  </si>
  <si>
    <t>2017_4</t>
  </si>
  <si>
    <t>2017_5</t>
  </si>
  <si>
    <t>2017_6</t>
  </si>
  <si>
    <t>2017_7</t>
  </si>
  <si>
    <t>2017_8</t>
  </si>
  <si>
    <t>2017_9</t>
  </si>
  <si>
    <t>2017_10</t>
  </si>
  <si>
    <t>2017_11</t>
  </si>
  <si>
    <t>2017_12</t>
  </si>
  <si>
    <t>2018_1</t>
  </si>
  <si>
    <t>2018_2</t>
  </si>
  <si>
    <t>2018_3</t>
  </si>
  <si>
    <t>2018_4</t>
  </si>
  <si>
    <t>2018_5</t>
  </si>
  <si>
    <t>2018_6</t>
  </si>
  <si>
    <t>2018_7</t>
  </si>
  <si>
    <t>2018_8</t>
  </si>
  <si>
    <t>2018_9</t>
  </si>
  <si>
    <t>2018_10</t>
  </si>
  <si>
    <t>2018_11</t>
  </si>
  <si>
    <t>2018_12</t>
  </si>
  <si>
    <t>2019_1</t>
  </si>
  <si>
    <t>2019_2</t>
  </si>
  <si>
    <t>2019_3</t>
  </si>
  <si>
    <t>2019_4</t>
  </si>
  <si>
    <t>2019_5</t>
  </si>
  <si>
    <t>2019_6</t>
  </si>
  <si>
    <t>2019_7</t>
  </si>
  <si>
    <t>2019_8</t>
  </si>
  <si>
    <t>2019_9</t>
  </si>
  <si>
    <t>2019_10</t>
  </si>
  <si>
    <t>2019_11</t>
  </si>
  <si>
    <t>2019_12</t>
  </si>
  <si>
    <t>2020_1</t>
  </si>
  <si>
    <t>2020_2</t>
  </si>
  <si>
    <t>2020_3</t>
  </si>
  <si>
    <t>2020_4</t>
  </si>
  <si>
    <t>2020_5</t>
  </si>
  <si>
    <t>2020_6</t>
  </si>
  <si>
    <t>2020_7</t>
  </si>
  <si>
    <t>2020_8</t>
  </si>
  <si>
    <t>2020_9</t>
  </si>
  <si>
    <t>2020_10</t>
  </si>
  <si>
    <t>2020_11</t>
  </si>
  <si>
    <t>2020_12</t>
  </si>
  <si>
    <t>2021_1</t>
  </si>
  <si>
    <t>2021_2</t>
  </si>
  <si>
    <t>2021_3</t>
  </si>
  <si>
    <t>2021_4</t>
  </si>
  <si>
    <t>2021_5</t>
  </si>
  <si>
    <t>2021_6</t>
  </si>
  <si>
    <t>2021_7</t>
  </si>
  <si>
    <t>2021_8</t>
  </si>
  <si>
    <t>2021_9</t>
  </si>
  <si>
    <t>2021_10</t>
  </si>
  <si>
    <t>2021_11</t>
  </si>
  <si>
    <t>2021_12</t>
  </si>
  <si>
    <t>2022_1</t>
  </si>
  <si>
    <t>2022_2</t>
  </si>
  <si>
    <t>2022_3</t>
  </si>
  <si>
    <t>2022_4</t>
  </si>
  <si>
    <t>2022_5</t>
  </si>
  <si>
    <t>2022_6</t>
  </si>
  <si>
    <t>2022_7</t>
  </si>
  <si>
    <t>2022_8</t>
  </si>
  <si>
    <t>2022_9</t>
  </si>
  <si>
    <t>2022_10</t>
  </si>
  <si>
    <t>2022_11</t>
  </si>
  <si>
    <t>2022_12</t>
  </si>
  <si>
    <t>2023_1</t>
  </si>
  <si>
    <t>2023_2</t>
  </si>
  <si>
    <t>2023_3</t>
  </si>
  <si>
    <t>2023_4</t>
  </si>
  <si>
    <t>2023_5</t>
  </si>
  <si>
    <t>2023_6</t>
  </si>
  <si>
    <t>2023_7</t>
  </si>
  <si>
    <t>2023_8</t>
  </si>
  <si>
    <t>2023_9</t>
  </si>
  <si>
    <t>2023_10</t>
  </si>
  <si>
    <t>2023_11</t>
  </si>
  <si>
    <t>2023_12</t>
  </si>
  <si>
    <t>2024_1</t>
  </si>
  <si>
    <t>2024_2</t>
  </si>
  <si>
    <t>2024_3</t>
  </si>
  <si>
    <t>2024_4</t>
  </si>
  <si>
    <t>2024_5</t>
  </si>
  <si>
    <t>2024_6</t>
  </si>
  <si>
    <t>2024_7</t>
  </si>
  <si>
    <t>2024_8</t>
  </si>
  <si>
    <t>2024_9</t>
  </si>
  <si>
    <t>2024_10</t>
  </si>
  <si>
    <t>2024_11</t>
  </si>
  <si>
    <t>2024_12</t>
  </si>
  <si>
    <t>2025_1</t>
  </si>
  <si>
    <t>2025_2</t>
  </si>
  <si>
    <t>2025_3</t>
  </si>
  <si>
    <t>2025_4</t>
  </si>
  <si>
    <t>2025_5</t>
  </si>
  <si>
    <t>2025_6</t>
  </si>
  <si>
    <t>2025_7</t>
  </si>
  <si>
    <t>2025_8</t>
  </si>
  <si>
    <t>2025_9</t>
  </si>
  <si>
    <t>2025_10</t>
  </si>
  <si>
    <t>2025_11</t>
  </si>
  <si>
    <t>2025_12</t>
  </si>
  <si>
    <t>2026_1</t>
  </si>
  <si>
    <t>2026_2</t>
  </si>
  <si>
    <t>2026_3</t>
  </si>
  <si>
    <t>2026_4</t>
  </si>
  <si>
    <t>2026_5</t>
  </si>
  <si>
    <t>2026_6</t>
  </si>
  <si>
    <t>2026_7</t>
  </si>
  <si>
    <t>2026_8</t>
  </si>
  <si>
    <t>2026_9</t>
  </si>
  <si>
    <t>2026_10</t>
  </si>
  <si>
    <t>2026_11</t>
  </si>
  <si>
    <t>2026_12</t>
  </si>
  <si>
    <t>2027_1</t>
  </si>
  <si>
    <t>2027_2</t>
  </si>
  <si>
    <t>2027_3</t>
  </si>
  <si>
    <t>2027_4</t>
  </si>
  <si>
    <t>2027_5</t>
  </si>
  <si>
    <t>2027_6</t>
  </si>
  <si>
    <t>2027_7</t>
  </si>
  <si>
    <t>2027_8</t>
  </si>
  <si>
    <t>2027_9</t>
  </si>
  <si>
    <t>2027_10</t>
  </si>
  <si>
    <t>2027_11</t>
  </si>
  <si>
    <t>2027_12</t>
  </si>
  <si>
    <t>2028_1</t>
  </si>
  <si>
    <t>2028_2</t>
  </si>
  <si>
    <t>2028_3</t>
  </si>
  <si>
    <t>2028_4</t>
  </si>
  <si>
    <t>2028_5</t>
  </si>
  <si>
    <t>2028_6</t>
  </si>
  <si>
    <t>2028_7</t>
  </si>
  <si>
    <t>2028_8</t>
  </si>
  <si>
    <t>2028_9</t>
  </si>
  <si>
    <t>2028_10</t>
  </si>
  <si>
    <t>2028_11</t>
  </si>
  <si>
    <t>2028_12</t>
  </si>
  <si>
    <t>2029_1</t>
  </si>
  <si>
    <t>2029_2</t>
  </si>
  <si>
    <t>2029_3</t>
  </si>
  <si>
    <t>2029_4</t>
  </si>
  <si>
    <t>2029_5</t>
  </si>
  <si>
    <t>2029_6</t>
  </si>
  <si>
    <t>2029_7</t>
  </si>
  <si>
    <t>2029_8</t>
  </si>
  <si>
    <t>2029_9</t>
  </si>
  <si>
    <t>2029_10</t>
  </si>
  <si>
    <t>2029_11</t>
  </si>
  <si>
    <t>2029_12</t>
  </si>
  <si>
    <t>2030_1</t>
  </si>
  <si>
    <t>2030_2</t>
  </si>
  <si>
    <t>2030_3</t>
  </si>
  <si>
    <t>2030_4</t>
  </si>
  <si>
    <t>2030_5</t>
  </si>
  <si>
    <t>2030_6</t>
  </si>
  <si>
    <t>2030_7</t>
  </si>
  <si>
    <t>2030_8</t>
  </si>
  <si>
    <t>2030_9</t>
  </si>
  <si>
    <t>2030_10</t>
  </si>
  <si>
    <t>2030_11</t>
  </si>
  <si>
    <t>2030_12</t>
  </si>
  <si>
    <t>2031_1</t>
  </si>
  <si>
    <t>2031_2</t>
  </si>
  <si>
    <t>2031_3</t>
  </si>
  <si>
    <t>2031_4</t>
  </si>
  <si>
    <t>2031_5</t>
  </si>
  <si>
    <t>2031_6</t>
  </si>
  <si>
    <t>2031_7</t>
  </si>
  <si>
    <t>2031_8</t>
  </si>
  <si>
    <t>2031_9</t>
  </si>
  <si>
    <t>2031_10</t>
  </si>
  <si>
    <t>2031_11</t>
  </si>
  <si>
    <t>2031_12</t>
  </si>
  <si>
    <t>2032_1</t>
  </si>
  <si>
    <t>2032_2</t>
  </si>
  <si>
    <t>2032_3</t>
  </si>
  <si>
    <t>2032_4</t>
  </si>
  <si>
    <t>2032_5</t>
  </si>
  <si>
    <t>2032_6</t>
  </si>
  <si>
    <t>2032_7</t>
  </si>
  <si>
    <t>2032_8</t>
  </si>
  <si>
    <t>2032_9</t>
  </si>
  <si>
    <t>2032_10</t>
  </si>
  <si>
    <t>2032_11</t>
  </si>
  <si>
    <t>2032_12</t>
  </si>
  <si>
    <t>2033_1</t>
  </si>
  <si>
    <t>2033_2</t>
  </si>
  <si>
    <t>2033_3</t>
  </si>
  <si>
    <t>2033_4</t>
  </si>
  <si>
    <t>2033_5</t>
  </si>
  <si>
    <t>2033_6</t>
  </si>
  <si>
    <t>2033_7</t>
  </si>
  <si>
    <t>2033_8</t>
  </si>
  <si>
    <t>2033_9</t>
  </si>
  <si>
    <t>2033_10</t>
  </si>
  <si>
    <t>2033_11</t>
  </si>
  <si>
    <t>2033_12</t>
  </si>
  <si>
    <t>2034_1</t>
  </si>
  <si>
    <t>2034_2</t>
  </si>
  <si>
    <t>2034_3</t>
  </si>
  <si>
    <t>2034_4</t>
  </si>
  <si>
    <t>2034_5</t>
  </si>
  <si>
    <t>2034_6</t>
  </si>
  <si>
    <t>2034_7</t>
  </si>
  <si>
    <t>2034_8</t>
  </si>
  <si>
    <t>2034_9</t>
  </si>
  <si>
    <t>2034_10</t>
  </si>
  <si>
    <t>2034_11</t>
  </si>
  <si>
    <t>2034_12</t>
  </si>
  <si>
    <t>2035_1</t>
  </si>
  <si>
    <t>2035_2</t>
  </si>
  <si>
    <t>2035_3</t>
  </si>
  <si>
    <t>2035_4</t>
  </si>
  <si>
    <t>2035_5</t>
  </si>
  <si>
    <t>2035_6</t>
  </si>
  <si>
    <t>2035_7</t>
  </si>
  <si>
    <t>2035_8</t>
  </si>
  <si>
    <t>2035_9</t>
  </si>
  <si>
    <t>2035_10</t>
  </si>
  <si>
    <t>2035_11</t>
  </si>
  <si>
    <t>2035_12</t>
  </si>
  <si>
    <t>2036_1</t>
  </si>
  <si>
    <t>2036_2</t>
  </si>
  <si>
    <t>2036_3</t>
  </si>
  <si>
    <t>2036_4</t>
  </si>
  <si>
    <t>2036_5</t>
  </si>
  <si>
    <t>2036_6</t>
  </si>
  <si>
    <t>2036_7</t>
  </si>
  <si>
    <t>2036_8</t>
  </si>
  <si>
    <t>2036_9</t>
  </si>
  <si>
    <t>2036_10</t>
  </si>
  <si>
    <t>2036_11</t>
  </si>
  <si>
    <t>2036_12</t>
  </si>
  <si>
    <t>2037_1</t>
  </si>
  <si>
    <t>2037_2</t>
  </si>
  <si>
    <t>2037_3</t>
  </si>
  <si>
    <t>2037_4</t>
  </si>
  <si>
    <t>2037_5</t>
  </si>
  <si>
    <t>2037_6</t>
  </si>
  <si>
    <t>2037_7</t>
  </si>
  <si>
    <t>2037_8</t>
  </si>
  <si>
    <t>2037_9</t>
  </si>
  <si>
    <t>2037_10</t>
  </si>
  <si>
    <t>2037_11</t>
  </si>
  <si>
    <t>2037_12</t>
  </si>
  <si>
    <t>2038_1</t>
  </si>
  <si>
    <t>2038_2</t>
  </si>
  <si>
    <t>2038_3</t>
  </si>
  <si>
    <t>2038_4</t>
  </si>
  <si>
    <t>2038_5</t>
  </si>
  <si>
    <t>2038_6</t>
  </si>
  <si>
    <t>2038_7</t>
  </si>
  <si>
    <t>2038_8</t>
  </si>
  <si>
    <t>2038_9</t>
  </si>
  <si>
    <t>2038_10</t>
  </si>
  <si>
    <t>2038_11</t>
  </si>
  <si>
    <t>2038_12</t>
  </si>
  <si>
    <t>2039_1</t>
  </si>
  <si>
    <t>2039_2</t>
  </si>
  <si>
    <t>2039_3</t>
  </si>
  <si>
    <t>2039_4</t>
  </si>
  <si>
    <t>2039_5</t>
  </si>
  <si>
    <t>2039_6</t>
  </si>
  <si>
    <t>2039_7</t>
  </si>
  <si>
    <t>2039_8</t>
  </si>
  <si>
    <t>2039_9</t>
  </si>
  <si>
    <t>2039_10</t>
  </si>
  <si>
    <t>2039_11</t>
  </si>
  <si>
    <t>2039_12</t>
  </si>
  <si>
    <t>2040_1</t>
  </si>
  <si>
    <t>2040_2</t>
  </si>
  <si>
    <t>2040_3</t>
  </si>
  <si>
    <t>2040_4</t>
  </si>
  <si>
    <t>2040_5</t>
  </si>
  <si>
    <t>2040_6</t>
  </si>
  <si>
    <t>2040_7</t>
  </si>
  <si>
    <t>2040_8</t>
  </si>
  <si>
    <t>2040_9</t>
  </si>
  <si>
    <t>2040_10</t>
  </si>
  <si>
    <t>2040_11</t>
  </si>
  <si>
    <t>2040_12</t>
  </si>
  <si>
    <t>2041_1</t>
  </si>
  <si>
    <t>2041_2</t>
  </si>
  <si>
    <t>2041_3</t>
  </si>
  <si>
    <t>2041_4</t>
  </si>
  <si>
    <t>2041_5</t>
  </si>
  <si>
    <t>2041_6</t>
  </si>
  <si>
    <t>2041_7</t>
  </si>
  <si>
    <t>2041_8</t>
  </si>
  <si>
    <t>2041_9</t>
  </si>
  <si>
    <t>2041_10</t>
  </si>
  <si>
    <t>2041_11</t>
  </si>
  <si>
    <t>2041_12</t>
  </si>
  <si>
    <t>2042_1</t>
  </si>
  <si>
    <t>2042_2</t>
  </si>
  <si>
    <t>2042_3</t>
  </si>
  <si>
    <t>2042_4</t>
  </si>
  <si>
    <t>2042_5</t>
  </si>
  <si>
    <t>2042_6</t>
  </si>
  <si>
    <t>2042_7</t>
  </si>
  <si>
    <t>2042_8</t>
  </si>
  <si>
    <t>2042_9</t>
  </si>
  <si>
    <t>2042_10</t>
  </si>
  <si>
    <t>2042_11</t>
  </si>
  <si>
    <t>2042_12</t>
  </si>
  <si>
    <t>2043_1</t>
  </si>
  <si>
    <t>2043_2</t>
  </si>
  <si>
    <t>2043_3</t>
  </si>
  <si>
    <t>2043_4</t>
  </si>
  <si>
    <t>2043_5</t>
  </si>
  <si>
    <t>2043_6</t>
  </si>
  <si>
    <t>2043_7</t>
  </si>
  <si>
    <t>2043_8</t>
  </si>
  <si>
    <t>2043_9</t>
  </si>
  <si>
    <t>2043_10</t>
  </si>
  <si>
    <t>2043_11</t>
  </si>
  <si>
    <t>2043_12</t>
  </si>
  <si>
    <t>2044_1</t>
  </si>
  <si>
    <t>2044_2</t>
  </si>
  <si>
    <t>2044_3</t>
  </si>
  <si>
    <t>2044_4</t>
  </si>
  <si>
    <t>2044_5</t>
  </si>
  <si>
    <t>2044_6</t>
  </si>
  <si>
    <t>2044_7</t>
  </si>
  <si>
    <t>2044_8</t>
  </si>
  <si>
    <t>2044_9</t>
  </si>
  <si>
    <t>2044_10</t>
  </si>
  <si>
    <t>2044_11</t>
  </si>
  <si>
    <t>2044_12</t>
  </si>
  <si>
    <t>2015 BP Forecasts by Tariff</t>
  </si>
  <si>
    <t>Sum of BilledData in MWhs</t>
  </si>
  <si>
    <t xml:space="preserve">Total </t>
  </si>
  <si>
    <t>KU GS Single Phase</t>
  </si>
  <si>
    <t>KU GS 3 Phase</t>
  </si>
  <si>
    <t>Avg 2013 split</t>
  </si>
  <si>
    <t>KU AES Single Phase</t>
  </si>
  <si>
    <t>KU AES 3 Phase</t>
  </si>
  <si>
    <t>OD GS Single Phase</t>
  </si>
  <si>
    <t>OD GS 3 Phase</t>
  </si>
  <si>
    <t>LE GS Single Phase</t>
  </si>
  <si>
    <t>LE GS 3 Phase</t>
  </si>
  <si>
    <t>LGEGS_3Phase KW</t>
  </si>
  <si>
    <t>ODPGS_3Phase KW</t>
  </si>
  <si>
    <t>KUAES_3Phase KW</t>
  </si>
  <si>
    <t>Sum of CalendarData in MWhs</t>
  </si>
  <si>
    <t>Demand Factor</t>
  </si>
  <si>
    <t>KU AES</t>
  </si>
  <si>
    <t>ODP GS</t>
  </si>
  <si>
    <t>3 Phase</t>
  </si>
  <si>
    <t>KUGS_3Phase KW</t>
  </si>
  <si>
    <t>From</t>
  </si>
  <si>
    <t>To</t>
  </si>
  <si>
    <t>Energy</t>
  </si>
  <si>
    <t>Volume</t>
  </si>
  <si>
    <t>Demand</t>
  </si>
  <si>
    <t>Company</t>
  </si>
  <si>
    <t>KU</t>
  </si>
  <si>
    <t>Power Service - Secondary  Pf Adj</t>
  </si>
  <si>
    <t xml:space="preserve">Time-of-Day Service - Secondary </t>
  </si>
  <si>
    <t>Power Service Secondary</t>
  </si>
  <si>
    <t>General Service - 3 Phase</t>
  </si>
  <si>
    <t>General Service Three Phase</t>
  </si>
  <si>
    <t>General Service Single Phase</t>
  </si>
  <si>
    <t>Power Service Primary - PF Adjusted</t>
  </si>
  <si>
    <t>Time-of-Day Service - Primary</t>
  </si>
  <si>
    <t>LGE</t>
  </si>
  <si>
    <t>Power Service Secondary - Commercial</t>
  </si>
  <si>
    <t>Commercial Time-of-Day Secondary</t>
  </si>
  <si>
    <t>General Service, Three Phase</t>
  </si>
  <si>
    <t>Power Service Secondary - Industrial</t>
  </si>
  <si>
    <t>Industrial Time-of-Day Secondary</t>
  </si>
  <si>
    <t>Power Service Primary - Commercial</t>
  </si>
  <si>
    <t>Commercial Time-of-Day Primary</t>
  </si>
  <si>
    <t>Totals</t>
  </si>
  <si>
    <t>Subtractions</t>
  </si>
  <si>
    <t>Additions</t>
  </si>
  <si>
    <t>General Service, Three Phase Primary</t>
  </si>
  <si>
    <t>Contracts</t>
  </si>
  <si>
    <t>Volume KW</t>
  </si>
  <si>
    <t>Volume KVA</t>
  </si>
  <si>
    <t>Demand KW</t>
  </si>
  <si>
    <t>Demand KVA</t>
  </si>
  <si>
    <t>Count</t>
  </si>
  <si>
    <t>LGEGS_3Phase</t>
  </si>
  <si>
    <t>KUGS_3Phase</t>
  </si>
  <si>
    <t>ODPGS_3Phase</t>
  </si>
  <si>
    <t>KUAES_3Phase</t>
  </si>
  <si>
    <t>Munis</t>
  </si>
  <si>
    <t>Potential Switching Volumes after August 2014</t>
  </si>
  <si>
    <t>Contract Count</t>
  </si>
  <si>
    <t>This file contains adjustments to the original rate forecast to account for customers switching rates.  These customers are/were grandfathered to their current rate, but would be better off switching to the correct rate.   Letters from LG&amp;E KU were first sent to customers in April 2014 with the last letters going out around October 2014.  Responses have been mixed as some customers debate the benefits of switching now compared to what might happen in future rate changes.  The switching tab shows volumes developed by Dave Cummings based on actual customers switching through August and potential customers switching through April 2015.</t>
  </si>
  <si>
    <t>Annual Change</t>
  </si>
  <si>
    <t>Volume MWh</t>
  </si>
  <si>
    <t>Energy (MWh)</t>
  </si>
  <si>
    <t>Allocations for GS updated per conversation with Carol Foxworthy.  Company initiative to correctly classify Single/Three-phase between April &amp; August of 2014.</t>
  </si>
  <si>
    <t>SAF reran customer count reports 9/22/14 by both revenue period &amp; allocation date.  Used revenue period because more accurately reflected August numbers.</t>
  </si>
  <si>
    <t>Source:  M:\RichardSmith\03_WorkingFiles\2015BP_Electric\092214 Rate Switching\GS 4027A.092214.xlsx</t>
  </si>
  <si>
    <t>Used August % for remainder of forecast period because customers correctly classified &amp; no further switching expected after August.</t>
  </si>
  <si>
    <t>LGE Alloc</t>
  </si>
  <si>
    <t>KU Alloc</t>
  </si>
  <si>
    <t>See Notes Page for Alloc Description</t>
  </si>
  <si>
    <t>Tab:  Switching</t>
  </si>
  <si>
    <t>Tab:  Customers</t>
  </si>
  <si>
    <t>All Switching</t>
  </si>
  <si>
    <t>File originally sent to Fin Plan with only actual switching saved here:  "Q:\Projects - LoadForecasting\0338 - 2015 BP Electric Forecast\Other Deliverables\Archive\2015 BP Forecast (values) AES and GS split_switching.092214.1427.xlsx"</t>
  </si>
  <si>
    <t>Tab:  Cal_Energy &amp; Billed_Energy</t>
  </si>
  <si>
    <t>GS Allocation % changed 9/22/14 for same reason as customers.</t>
  </si>
  <si>
    <t>Source:  M:\RichardSmith\03_WorkingFiles\2015BP_Electric\092214 Rate Switching\GS 4027A.0113-0814.092214.xlsx</t>
  </si>
  <si>
    <t>Aug used to match customers methodology</t>
  </si>
  <si>
    <t>LG&amp;E</t>
  </si>
  <si>
    <t>Data from Richard's Pivot table (M:\RichardSmith\03_WorkingFiles\2015BP_Electric\092214 Rate Switching\Forecast Grandfathering Analysis - Summary April - June 2015.xlsm)</t>
  </si>
  <si>
    <t>KURSE110</t>
  </si>
  <si>
    <t>Data entered for rate category:</t>
  </si>
  <si>
    <t>KUAES220</t>
  </si>
  <si>
    <t>enter in rate category:</t>
  </si>
  <si>
    <t>KUCME220</t>
  </si>
  <si>
    <t>KUCME224</t>
  </si>
  <si>
    <t>KUCME110</t>
  </si>
  <si>
    <t>KUCME113</t>
  </si>
  <si>
    <t>KUCIE561</t>
  </si>
  <si>
    <t>KUCIE562</t>
  </si>
  <si>
    <t>KUCIE571</t>
  </si>
  <si>
    <t>KUCIE572</t>
  </si>
  <si>
    <t>KUCIE563</t>
  </si>
  <si>
    <t>KUCME295</t>
  </si>
  <si>
    <t>KUCIE550</t>
  </si>
  <si>
    <t>KUINE730</t>
  </si>
  <si>
    <t>KURSE010</t>
  </si>
  <si>
    <t>KUCME290</t>
  </si>
  <si>
    <t>Green highligting indicates data entered into tab 1022 of Base Period Billed billing determinants spreadsheet</t>
  </si>
  <si>
    <t>KU GS AND AES AT END OF SPREADSHEET!!!</t>
  </si>
  <si>
    <t>LGRSE511</t>
  </si>
  <si>
    <t>LGCME651</t>
  </si>
  <si>
    <t>LGCME561</t>
  </si>
  <si>
    <t>LGCME563</t>
  </si>
  <si>
    <t>LGCME593</t>
  </si>
  <si>
    <t>LGCME591</t>
  </si>
  <si>
    <t>LGINE663</t>
  </si>
  <si>
    <t>LGINE661</t>
  </si>
  <si>
    <t>LGINE693</t>
  </si>
  <si>
    <t>LGINE691</t>
  </si>
  <si>
    <t>LGINE643</t>
  </si>
  <si>
    <t>LGMLE573</t>
  </si>
  <si>
    <t>LGINE599</t>
  </si>
  <si>
    <t>LGCME671</t>
  </si>
  <si>
    <t>LGCME551</t>
  </si>
  <si>
    <t>LGMEL571</t>
  </si>
  <si>
    <t>LGMLE571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</si>
</sst>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_(* #,##0.000_);_(* \(#,##0.00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11"/>
      <name val="Calibri"/>
      <family val="2"/>
      <scheme val="minor"/>
    </font>
    <font>
      <sz val="11"/>
      <color rgb="FF7030A0"/>
      <name val="Calibri"/>
      <family val="2"/>
      <scheme val="minor"/>
    </font>
    <font>
      <sz val="10"/>
      <name val="Arial"/>
      <family val="2"/>
    </font>
    <font>
      <sz val="10"/>
      <name val="Times New Roman"/>
      <family val="1"/>
    </font>
    <font>
      <sz val="10"/>
      <color rgb="FF7030A0"/>
      <name val="Calibri"/>
      <family val="2"/>
      <scheme val="minor"/>
    </font>
    <font>
      <b/>
      <sz val="11"/>
      <color rgb="FF7030A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s>
  <borders count="13">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0" fontId="6" fillId="0" borderId="0"/>
    <xf numFmtId="9" fontId="1" fillId="0" borderId="0" applyFont="0" applyFill="0" applyBorder="0" applyAlignment="0" applyProtection="0"/>
  </cellStyleXfs>
  <cellXfs count="165">
    <xf numFmtId="0" fontId="0" fillId="0" borderId="0" xfId="0"/>
    <xf numFmtId="164" fontId="0" fillId="0" borderId="0" xfId="1" applyNumberFormat="1" applyFont="1"/>
    <xf numFmtId="0" fontId="0" fillId="0" borderId="0" xfId="0" applyAlignment="1">
      <alignment wrapText="1"/>
    </xf>
    <xf numFmtId="164" fontId="2" fillId="0" borderId="0" xfId="1" applyNumberFormat="1" applyFont="1"/>
    <xf numFmtId="0" fontId="3" fillId="0" borderId="0" xfId="0" applyFont="1"/>
    <xf numFmtId="164" fontId="3" fillId="0" borderId="0" xfId="1" applyNumberFormat="1" applyFont="1"/>
    <xf numFmtId="164" fontId="4" fillId="0" borderId="0" xfId="1" applyNumberFormat="1" applyFont="1"/>
    <xf numFmtId="164" fontId="4" fillId="0" borderId="0" xfId="0" applyNumberFormat="1" applyFont="1"/>
    <xf numFmtId="0" fontId="0" fillId="0" borderId="0" xfId="0" applyFill="1"/>
    <xf numFmtId="0" fontId="4" fillId="0" borderId="0" xfId="0" applyFont="1" applyFill="1"/>
    <xf numFmtId="164" fontId="4" fillId="0" borderId="0" xfId="0" applyNumberFormat="1" applyFont="1" applyFill="1"/>
    <xf numFmtId="1" fontId="0" fillId="0" borderId="0" xfId="0" applyNumberFormat="1" applyFill="1"/>
    <xf numFmtId="164" fontId="5" fillId="0" borderId="0" xfId="0" applyNumberFormat="1" applyFont="1" applyFill="1"/>
    <xf numFmtId="164" fontId="5" fillId="0" borderId="0" xfId="1" applyNumberFormat="1" applyFont="1" applyFill="1"/>
    <xf numFmtId="164" fontId="0" fillId="0" borderId="0" xfId="1" applyNumberFormat="1" applyFont="1" applyFill="1"/>
    <xf numFmtId="1" fontId="0" fillId="0" borderId="0" xfId="1" applyNumberFormat="1" applyFont="1" applyFill="1"/>
    <xf numFmtId="1" fontId="4" fillId="0" borderId="0" xfId="0" applyNumberFormat="1" applyFont="1" applyFill="1"/>
    <xf numFmtId="164" fontId="4" fillId="0" borderId="0" xfId="1" applyNumberFormat="1" applyFont="1" applyFill="1"/>
    <xf numFmtId="1" fontId="5" fillId="0" borderId="0" xfId="0" applyNumberFormat="1" applyFont="1" applyFill="1"/>
    <xf numFmtId="0" fontId="7" fillId="0" borderId="0" xfId="2" applyFont="1" applyFill="1" applyAlignment="1">
      <alignment horizontal="center"/>
    </xf>
    <xf numFmtId="9" fontId="0" fillId="0" borderId="0" xfId="3" applyFont="1"/>
    <xf numFmtId="0" fontId="3" fillId="0" borderId="0" xfId="0" applyFont="1" applyAlignment="1">
      <alignment wrapText="1"/>
    </xf>
    <xf numFmtId="165" fontId="0" fillId="0" borderId="0" xfId="1" applyNumberFormat="1" applyFont="1"/>
    <xf numFmtId="0" fontId="0" fillId="2" borderId="0" xfId="0" applyFill="1"/>
    <xf numFmtId="164" fontId="2" fillId="2" borderId="0" xfId="1" applyNumberFormat="1" applyFont="1" applyFill="1"/>
    <xf numFmtId="0" fontId="0" fillId="3" borderId="0" xfId="0" applyFill="1"/>
    <xf numFmtId="164" fontId="4" fillId="3" borderId="0" xfId="1" applyNumberFormat="1" applyFont="1" applyFill="1"/>
    <xf numFmtId="164" fontId="0" fillId="3" borderId="0" xfId="1" applyNumberFormat="1" applyFont="1" applyFill="1"/>
    <xf numFmtId="164" fontId="4" fillId="3" borderId="0" xfId="0" applyNumberFormat="1" applyFont="1" applyFill="1"/>
    <xf numFmtId="0" fontId="0" fillId="0" borderId="1" xfId="0" applyBorder="1"/>
    <xf numFmtId="164" fontId="0" fillId="0" borderId="1" xfId="1" applyNumberFormat="1" applyFont="1" applyBorder="1"/>
    <xf numFmtId="0" fontId="3" fillId="2" borderId="0" xfId="0" applyFont="1" applyFill="1"/>
    <xf numFmtId="164" fontId="0" fillId="0" borderId="0" xfId="0" applyNumberFormat="1"/>
    <xf numFmtId="164" fontId="0" fillId="0" borderId="0" xfId="0" applyNumberFormat="1" applyAlignment="1">
      <alignment wrapText="1"/>
    </xf>
    <xf numFmtId="0" fontId="5" fillId="4" borderId="0" xfId="0" applyFont="1" applyFill="1"/>
    <xf numFmtId="164" fontId="5" fillId="4" borderId="0" xfId="1" applyNumberFormat="1" applyFont="1" applyFill="1"/>
    <xf numFmtId="1" fontId="5" fillId="4" borderId="0" xfId="0" applyNumberFormat="1" applyFont="1" applyFill="1"/>
    <xf numFmtId="164" fontId="8" fillId="4" borderId="0" xfId="1" applyNumberFormat="1" applyFont="1" applyFill="1"/>
    <xf numFmtId="0" fontId="5" fillId="4" borderId="0" xfId="0" applyFont="1" applyFill="1" applyAlignment="1">
      <alignment wrapText="1"/>
    </xf>
    <xf numFmtId="0" fontId="9" fillId="4" borderId="0" xfId="0" applyFont="1" applyFill="1"/>
    <xf numFmtId="164" fontId="9" fillId="4" borderId="0" xfId="1" applyNumberFormat="1" applyFont="1" applyFill="1"/>
    <xf numFmtId="164" fontId="5" fillId="4" borderId="1" xfId="1" applyNumberFormat="1" applyFont="1" applyFill="1" applyBorder="1"/>
    <xf numFmtId="0" fontId="5" fillId="4" borderId="1" xfId="0" applyFont="1" applyFill="1" applyBorder="1"/>
    <xf numFmtId="1" fontId="5" fillId="4" borderId="3" xfId="0" applyNumberFormat="1" applyFont="1" applyFill="1" applyBorder="1"/>
    <xf numFmtId="164" fontId="4" fillId="0" borderId="3" xfId="0" applyNumberFormat="1" applyFont="1" applyFill="1" applyBorder="1"/>
    <xf numFmtId="164" fontId="5" fillId="4" borderId="3" xfId="1" applyNumberFormat="1" applyFont="1" applyFill="1" applyBorder="1"/>
    <xf numFmtId="164" fontId="4" fillId="0" borderId="4" xfId="0" applyNumberFormat="1" applyFont="1" applyFill="1" applyBorder="1"/>
    <xf numFmtId="1" fontId="5" fillId="4" borderId="0" xfId="0" applyNumberFormat="1" applyFont="1" applyFill="1" applyBorder="1"/>
    <xf numFmtId="164" fontId="4" fillId="0" borderId="0" xfId="0" applyNumberFormat="1" applyFont="1" applyFill="1" applyBorder="1"/>
    <xf numFmtId="164" fontId="5" fillId="4" borderId="0" xfId="1" applyNumberFormat="1" applyFont="1" applyFill="1" applyBorder="1"/>
    <xf numFmtId="164" fontId="4" fillId="0" borderId="6" xfId="0" applyNumberFormat="1" applyFont="1" applyFill="1" applyBorder="1"/>
    <xf numFmtId="1" fontId="5" fillId="4" borderId="8" xfId="0" applyNumberFormat="1" applyFont="1" applyFill="1" applyBorder="1"/>
    <xf numFmtId="164" fontId="4" fillId="0" borderId="8" xfId="0" applyNumberFormat="1" applyFont="1" applyFill="1" applyBorder="1"/>
    <xf numFmtId="164" fontId="5" fillId="4" borderId="8" xfId="1" applyNumberFormat="1" applyFont="1" applyFill="1" applyBorder="1"/>
    <xf numFmtId="164" fontId="4" fillId="0" borderId="9" xfId="0" applyNumberFormat="1" applyFont="1" applyFill="1" applyBorder="1"/>
    <xf numFmtId="164" fontId="4" fillId="5" borderId="2" xfId="0" applyNumberFormat="1" applyFont="1" applyFill="1" applyBorder="1"/>
    <xf numFmtId="0" fontId="0" fillId="0" borderId="0" xfId="0" applyAlignment="1">
      <alignment horizontal="centerContinuous" wrapText="1"/>
    </xf>
    <xf numFmtId="0" fontId="0" fillId="0" borderId="0" xfId="0" quotePrefix="1" applyAlignment="1">
      <alignment horizontal="left"/>
    </xf>
    <xf numFmtId="0" fontId="0" fillId="0" borderId="0" xfId="0" quotePrefix="1" applyAlignment="1">
      <alignment horizontal="left" wrapText="1"/>
    </xf>
    <xf numFmtId="164" fontId="4" fillId="5" borderId="3" xfId="0" applyNumberFormat="1" applyFont="1" applyFill="1" applyBorder="1"/>
    <xf numFmtId="164" fontId="4" fillId="5" borderId="4" xfId="0" applyNumberFormat="1" applyFont="1" applyFill="1" applyBorder="1"/>
    <xf numFmtId="164" fontId="3" fillId="0" borderId="0" xfId="1" applyNumberFormat="1" applyFont="1" applyAlignment="1">
      <alignment wrapText="1"/>
    </xf>
    <xf numFmtId="164" fontId="4" fillId="5" borderId="5" xfId="0" applyNumberFormat="1" applyFont="1" applyFill="1" applyBorder="1"/>
    <xf numFmtId="164" fontId="4" fillId="5" borderId="0" xfId="0" applyNumberFormat="1" applyFont="1" applyFill="1" applyBorder="1"/>
    <xf numFmtId="164" fontId="4" fillId="5" borderId="6" xfId="0" applyNumberFormat="1" applyFont="1" applyFill="1" applyBorder="1"/>
    <xf numFmtId="164" fontId="4" fillId="5" borderId="7" xfId="0" applyNumberFormat="1" applyFont="1" applyFill="1" applyBorder="1"/>
    <xf numFmtId="164" fontId="4" fillId="5" borderId="9" xfId="0" applyNumberFormat="1" applyFont="1" applyFill="1" applyBorder="1"/>
    <xf numFmtId="164" fontId="4" fillId="5" borderId="8" xfId="0" applyNumberFormat="1" applyFont="1" applyFill="1" applyBorder="1"/>
    <xf numFmtId="164" fontId="5" fillId="4" borderId="11" xfId="1" applyNumberFormat="1" applyFont="1" applyFill="1" applyBorder="1"/>
    <xf numFmtId="165" fontId="0" fillId="0" borderId="2" xfId="1" applyNumberFormat="1" applyFont="1" applyBorder="1"/>
    <xf numFmtId="165" fontId="0" fillId="0" borderId="5" xfId="1" applyNumberFormat="1" applyFont="1" applyBorder="1"/>
    <xf numFmtId="165" fontId="0" fillId="0" borderId="7" xfId="1" applyNumberFormat="1" applyFont="1" applyBorder="1"/>
    <xf numFmtId="165" fontId="0" fillId="0" borderId="10" xfId="1" applyNumberFormat="1" applyFont="1" applyBorder="1"/>
    <xf numFmtId="165" fontId="0" fillId="0" borderId="11" xfId="1" applyNumberFormat="1" applyFont="1" applyBorder="1"/>
    <xf numFmtId="165" fontId="0" fillId="0" borderId="12" xfId="1" applyNumberFormat="1" applyFont="1" applyBorder="1"/>
    <xf numFmtId="165" fontId="0" fillId="0" borderId="3" xfId="1" applyNumberFormat="1" applyFont="1" applyBorder="1"/>
    <xf numFmtId="165" fontId="0" fillId="0" borderId="0" xfId="1" applyNumberFormat="1" applyFont="1" applyBorder="1"/>
    <xf numFmtId="165" fontId="0" fillId="0" borderId="8" xfId="1" applyNumberFormat="1" applyFont="1" applyBorder="1"/>
    <xf numFmtId="165" fontId="0" fillId="0" borderId="4" xfId="1" applyNumberFormat="1" applyFont="1" applyBorder="1"/>
    <xf numFmtId="165" fontId="0" fillId="0" borderId="6" xfId="1" applyNumberFormat="1" applyFont="1" applyBorder="1"/>
    <xf numFmtId="165" fontId="0" fillId="0" borderId="9" xfId="1" applyNumberFormat="1" applyFont="1" applyBorder="1"/>
    <xf numFmtId="165" fontId="0" fillId="5" borderId="2" xfId="1" applyNumberFormat="1" applyFont="1" applyFill="1" applyBorder="1"/>
    <xf numFmtId="165" fontId="0" fillId="5" borderId="5" xfId="1" applyNumberFormat="1" applyFont="1" applyFill="1" applyBorder="1"/>
    <xf numFmtId="165" fontId="0" fillId="5" borderId="7" xfId="1" applyNumberFormat="1" applyFont="1" applyFill="1" applyBorder="1"/>
    <xf numFmtId="165" fontId="0" fillId="5" borderId="3" xfId="1" applyNumberFormat="1" applyFont="1" applyFill="1" applyBorder="1"/>
    <xf numFmtId="165" fontId="0" fillId="5" borderId="0" xfId="1" applyNumberFormat="1" applyFont="1" applyFill="1" applyBorder="1"/>
    <xf numFmtId="165" fontId="0" fillId="5" borderId="8" xfId="1" applyNumberFormat="1" applyFont="1" applyFill="1" applyBorder="1"/>
    <xf numFmtId="165" fontId="0" fillId="5" borderId="4" xfId="1" applyNumberFormat="1" applyFont="1" applyFill="1" applyBorder="1"/>
    <xf numFmtId="165" fontId="0" fillId="5" borderId="6" xfId="1" applyNumberFormat="1" applyFont="1" applyFill="1" applyBorder="1"/>
    <xf numFmtId="165" fontId="0" fillId="5" borderId="9" xfId="1" applyNumberFormat="1" applyFont="1" applyFill="1" applyBorder="1"/>
    <xf numFmtId="43" fontId="0" fillId="0" borderId="3" xfId="1" applyFont="1" applyBorder="1"/>
    <xf numFmtId="43" fontId="4" fillId="0" borderId="3" xfId="1" applyFont="1" applyBorder="1"/>
    <xf numFmtId="43" fontId="5" fillId="4" borderId="3" xfId="1" applyFont="1" applyFill="1" applyBorder="1"/>
    <xf numFmtId="43" fontId="4" fillId="5" borderId="2" xfId="1" applyFont="1" applyFill="1" applyBorder="1"/>
    <xf numFmtId="43" fontId="0" fillId="5" borderId="3" xfId="1" applyFont="1" applyFill="1" applyBorder="1"/>
    <xf numFmtId="43" fontId="4" fillId="5" borderId="5" xfId="1" applyFont="1" applyFill="1" applyBorder="1"/>
    <xf numFmtId="43" fontId="0" fillId="5" borderId="0" xfId="1" applyFont="1" applyFill="1" applyBorder="1"/>
    <xf numFmtId="43" fontId="4" fillId="5" borderId="7" xfId="1" applyFont="1" applyFill="1" applyBorder="1"/>
    <xf numFmtId="43" fontId="0" fillId="5" borderId="8" xfId="1" applyFont="1" applyFill="1" applyBorder="1"/>
    <xf numFmtId="43" fontId="4" fillId="5" borderId="3" xfId="1" applyFont="1" applyFill="1" applyBorder="1"/>
    <xf numFmtId="43" fontId="4" fillId="5" borderId="0" xfId="1" applyFont="1" applyFill="1" applyBorder="1"/>
    <xf numFmtId="43" fontId="4" fillId="5" borderId="8" xfId="1" applyFont="1" applyFill="1" applyBorder="1"/>
    <xf numFmtId="43" fontId="4" fillId="5" borderId="4" xfId="1" applyFont="1" applyFill="1" applyBorder="1"/>
    <xf numFmtId="43" fontId="4" fillId="5" borderId="6" xfId="1" applyFont="1" applyFill="1" applyBorder="1"/>
    <xf numFmtId="43" fontId="4" fillId="5" borderId="9" xfId="1" applyFont="1" applyFill="1" applyBorder="1"/>
    <xf numFmtId="43" fontId="5" fillId="5" borderId="4" xfId="1" applyFont="1" applyFill="1" applyBorder="1"/>
    <xf numFmtId="43" fontId="5" fillId="5" borderId="6" xfId="1" applyFont="1" applyFill="1" applyBorder="1"/>
    <xf numFmtId="43" fontId="5" fillId="5" borderId="9" xfId="1" applyFont="1" applyFill="1" applyBorder="1"/>
    <xf numFmtId="43" fontId="5" fillId="5" borderId="10" xfId="1" applyFont="1" applyFill="1" applyBorder="1"/>
    <xf numFmtId="43" fontId="5" fillId="5" borderId="11" xfId="1" applyFont="1" applyFill="1" applyBorder="1"/>
    <xf numFmtId="43" fontId="5" fillId="5" borderId="12" xfId="1" applyFont="1" applyFill="1" applyBorder="1"/>
    <xf numFmtId="0" fontId="3" fillId="0" borderId="0" xfId="0" quotePrefix="1" applyFont="1" applyAlignment="1">
      <alignment horizontal="left" wrapText="1"/>
    </xf>
    <xf numFmtId="0" fontId="3" fillId="0" borderId="0" xfId="0" quotePrefix="1" applyFont="1" applyAlignment="1">
      <alignment horizontal="left"/>
    </xf>
    <xf numFmtId="43" fontId="5" fillId="5" borderId="3" xfId="1" applyFont="1" applyFill="1" applyBorder="1"/>
    <xf numFmtId="43" fontId="5" fillId="5" borderId="0" xfId="1" applyFont="1" applyFill="1" applyBorder="1"/>
    <xf numFmtId="43" fontId="5" fillId="5" borderId="8" xfId="1" applyFont="1" applyFill="1" applyBorder="1"/>
    <xf numFmtId="165" fontId="0" fillId="5" borderId="10" xfId="1" applyNumberFormat="1" applyFont="1" applyFill="1" applyBorder="1"/>
    <xf numFmtId="165" fontId="0" fillId="5" borderId="11" xfId="1" applyNumberFormat="1" applyFont="1" applyFill="1" applyBorder="1"/>
    <xf numFmtId="165" fontId="0" fillId="5" borderId="12" xfId="1" applyNumberFormat="1" applyFont="1" applyFill="1" applyBorder="1"/>
    <xf numFmtId="165" fontId="4" fillId="3" borderId="3" xfId="1" applyNumberFormat="1" applyFont="1" applyFill="1" applyBorder="1"/>
    <xf numFmtId="165" fontId="4" fillId="3" borderId="4" xfId="1" applyNumberFormat="1" applyFont="1" applyFill="1" applyBorder="1"/>
    <xf numFmtId="165" fontId="4" fillId="3" borderId="0" xfId="1" applyNumberFormat="1" applyFont="1" applyFill="1" applyBorder="1"/>
    <xf numFmtId="165" fontId="4" fillId="3" borderId="6" xfId="1" applyNumberFormat="1" applyFont="1" applyFill="1" applyBorder="1"/>
    <xf numFmtId="165" fontId="4" fillId="3" borderId="8" xfId="1" applyNumberFormat="1" applyFont="1" applyFill="1" applyBorder="1"/>
    <xf numFmtId="165" fontId="4" fillId="3" borderId="9" xfId="1" applyNumberFormat="1" applyFont="1" applyFill="1" applyBorder="1"/>
    <xf numFmtId="165" fontId="4" fillId="6" borderId="10" xfId="1" applyNumberFormat="1" applyFont="1" applyFill="1" applyBorder="1"/>
    <xf numFmtId="165" fontId="4" fillId="6" borderId="11" xfId="1" applyNumberFormat="1" applyFont="1" applyFill="1" applyBorder="1"/>
    <xf numFmtId="165" fontId="4" fillId="6" borderId="12" xfId="1" applyNumberFormat="1" applyFont="1" applyFill="1" applyBorder="1"/>
    <xf numFmtId="165" fontId="0" fillId="6" borderId="2" xfId="1" applyNumberFormat="1" applyFont="1" applyFill="1" applyBorder="1"/>
    <xf numFmtId="165" fontId="0" fillId="6" borderId="5" xfId="1" applyNumberFormat="1" applyFont="1" applyFill="1" applyBorder="1"/>
    <xf numFmtId="165" fontId="0" fillId="6" borderId="7" xfId="1" applyNumberFormat="1" applyFont="1" applyFill="1" applyBorder="1"/>
    <xf numFmtId="165" fontId="0" fillId="6" borderId="4" xfId="1" applyNumberFormat="1" applyFont="1" applyFill="1" applyBorder="1"/>
    <xf numFmtId="165" fontId="0" fillId="6" borderId="6" xfId="1" applyNumberFormat="1" applyFont="1" applyFill="1" applyBorder="1"/>
    <xf numFmtId="165" fontId="0" fillId="6" borderId="9" xfId="1" applyNumberFormat="1" applyFont="1" applyFill="1" applyBorder="1"/>
    <xf numFmtId="165" fontId="0" fillId="6" borderId="3" xfId="1" applyNumberFormat="1" applyFont="1" applyFill="1" applyBorder="1"/>
    <xf numFmtId="165" fontId="0" fillId="6" borderId="0" xfId="1" applyNumberFormat="1" applyFont="1" applyFill="1" applyBorder="1"/>
    <xf numFmtId="165" fontId="0" fillId="6" borderId="8" xfId="1" applyNumberFormat="1" applyFont="1" applyFill="1" applyBorder="1"/>
    <xf numFmtId="165" fontId="4" fillId="6" borderId="3" xfId="1" applyNumberFormat="1" applyFont="1" applyFill="1" applyBorder="1"/>
    <xf numFmtId="165" fontId="4" fillId="6" borderId="0" xfId="1" applyNumberFormat="1" applyFont="1" applyFill="1" applyBorder="1"/>
    <xf numFmtId="165" fontId="4" fillId="6" borderId="8" xfId="1" applyNumberFormat="1" applyFont="1" applyFill="1" applyBorder="1"/>
    <xf numFmtId="165" fontId="4" fillId="6" borderId="4" xfId="1" applyNumberFormat="1" applyFont="1" applyFill="1" applyBorder="1"/>
    <xf numFmtId="165" fontId="4" fillId="6" borderId="6" xfId="1" applyNumberFormat="1" applyFont="1" applyFill="1" applyBorder="1"/>
    <xf numFmtId="165" fontId="4" fillId="6" borderId="9" xfId="1" applyNumberFormat="1" applyFont="1" applyFill="1" applyBorder="1"/>
    <xf numFmtId="165" fontId="4" fillId="6" borderId="2" xfId="1" applyNumberFormat="1" applyFont="1" applyFill="1" applyBorder="1"/>
    <xf numFmtId="165" fontId="4" fillId="6" borderId="5" xfId="1" applyNumberFormat="1" applyFont="1" applyFill="1" applyBorder="1"/>
    <xf numFmtId="165" fontId="4" fillId="6" borderId="7" xfId="1" applyNumberFormat="1" applyFont="1" applyFill="1" applyBorder="1"/>
    <xf numFmtId="43" fontId="4" fillId="6" borderId="2" xfId="1" applyFont="1" applyFill="1" applyBorder="1"/>
    <xf numFmtId="43" fontId="0" fillId="6" borderId="3" xfId="1" applyFont="1" applyFill="1" applyBorder="1"/>
    <xf numFmtId="43" fontId="4" fillId="6" borderId="5" xfId="1" applyFont="1" applyFill="1" applyBorder="1"/>
    <xf numFmtId="43" fontId="0" fillId="6" borderId="0" xfId="1" applyFont="1" applyFill="1" applyBorder="1"/>
    <xf numFmtId="43" fontId="4" fillId="6" borderId="7" xfId="1" applyFont="1" applyFill="1" applyBorder="1"/>
    <xf numFmtId="43" fontId="0" fillId="6" borderId="8" xfId="1" applyFont="1" applyFill="1" applyBorder="1"/>
    <xf numFmtId="43" fontId="4" fillId="6" borderId="3" xfId="1" applyFont="1" applyFill="1" applyBorder="1"/>
    <xf numFmtId="43" fontId="4" fillId="6" borderId="0" xfId="1" applyFont="1" applyFill="1" applyBorder="1"/>
    <xf numFmtId="43" fontId="4" fillId="6" borderId="8" xfId="1" applyFont="1" applyFill="1" applyBorder="1"/>
    <xf numFmtId="43" fontId="4" fillId="6" borderId="4" xfId="1" applyFont="1" applyFill="1" applyBorder="1"/>
    <xf numFmtId="43" fontId="4" fillId="6" borderId="6" xfId="1" applyFont="1" applyFill="1" applyBorder="1"/>
    <xf numFmtId="43" fontId="4" fillId="6" borderId="9" xfId="1" applyFont="1" applyFill="1" applyBorder="1"/>
    <xf numFmtId="43" fontId="5" fillId="6" borderId="3" xfId="1" applyFont="1" applyFill="1" applyBorder="1"/>
    <xf numFmtId="43" fontId="5" fillId="6" borderId="0" xfId="1" applyFont="1" applyFill="1" applyBorder="1"/>
    <xf numFmtId="43" fontId="5" fillId="6" borderId="4" xfId="1" applyFont="1" applyFill="1" applyBorder="1"/>
    <xf numFmtId="43" fontId="5" fillId="6" borderId="6" xfId="1" applyFont="1" applyFill="1" applyBorder="1"/>
    <xf numFmtId="43" fontId="5" fillId="6" borderId="10" xfId="1" applyFont="1" applyFill="1" applyBorder="1"/>
    <xf numFmtId="43" fontId="5" fillId="6" borderId="11" xfId="1" applyFont="1" applyFill="1" applyBorder="1"/>
    <xf numFmtId="0" fontId="0" fillId="0" borderId="0" xfId="0" applyAlignment="1">
      <alignment horizontal="left" vertical="top" wrapText="1"/>
    </xf>
  </cellXfs>
  <cellStyles count="4">
    <cellStyle name="Comma" xfId="1" builtinId="3"/>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O27"/>
  <sheetViews>
    <sheetView topLeftCell="A7" workbookViewId="0">
      <selection activeCell="A22" sqref="A22"/>
    </sheetView>
  </sheetViews>
  <sheetFormatPr defaultRowHeight="15" x14ac:dyDescent="0.25"/>
  <sheetData>
    <row r="2" spans="1:15" ht="79.5" customHeight="1" x14ac:dyDescent="0.25">
      <c r="A2" s="164" t="s">
        <v>908</v>
      </c>
      <c r="B2" s="164"/>
      <c r="C2" s="164"/>
      <c r="D2" s="164"/>
      <c r="E2" s="164"/>
      <c r="F2" s="164"/>
      <c r="G2" s="164"/>
      <c r="H2" s="164"/>
      <c r="I2" s="164"/>
      <c r="J2" s="164"/>
      <c r="K2" s="164"/>
      <c r="L2" s="164"/>
      <c r="M2" s="164"/>
      <c r="N2" s="164"/>
      <c r="O2" s="164"/>
    </row>
    <row r="3" spans="1:15" x14ac:dyDescent="0.25">
      <c r="A3" s="164"/>
      <c r="B3" s="164"/>
      <c r="C3" s="164"/>
      <c r="D3" s="164"/>
      <c r="E3" s="164"/>
      <c r="F3" s="164"/>
      <c r="G3" s="164"/>
      <c r="H3" s="164"/>
      <c r="I3" s="164"/>
      <c r="J3" s="164"/>
      <c r="K3" s="164"/>
      <c r="L3" s="164"/>
      <c r="M3" s="164"/>
      <c r="N3" s="164"/>
      <c r="O3" s="164"/>
    </row>
    <row r="4" spans="1:15" x14ac:dyDescent="0.25">
      <c r="A4" s="164"/>
      <c r="B4" s="164"/>
      <c r="C4" s="164"/>
      <c r="D4" s="164"/>
      <c r="E4" s="164"/>
      <c r="F4" s="164"/>
      <c r="G4" s="164"/>
      <c r="H4" s="164"/>
      <c r="I4" s="164"/>
      <c r="J4" s="164"/>
      <c r="K4" s="164"/>
      <c r="L4" s="164"/>
      <c r="M4" s="164"/>
      <c r="N4" s="164"/>
      <c r="O4" s="164"/>
    </row>
    <row r="5" spans="1:15" x14ac:dyDescent="0.25">
      <c r="A5" s="164"/>
      <c r="B5" s="164"/>
      <c r="C5" s="164"/>
      <c r="D5" s="164"/>
      <c r="E5" s="164"/>
      <c r="F5" s="164"/>
      <c r="G5" s="164"/>
      <c r="H5" s="164"/>
      <c r="I5" s="164"/>
      <c r="J5" s="164"/>
      <c r="K5" s="164"/>
      <c r="L5" s="164"/>
      <c r="M5" s="164"/>
      <c r="N5" s="164"/>
      <c r="O5" s="164"/>
    </row>
    <row r="6" spans="1:15" x14ac:dyDescent="0.25">
      <c r="A6" s="164"/>
      <c r="B6" s="164"/>
      <c r="C6" s="164"/>
      <c r="D6" s="164"/>
      <c r="E6" s="164"/>
      <c r="F6" s="164"/>
      <c r="G6" s="164"/>
      <c r="H6" s="164"/>
      <c r="I6" s="164"/>
      <c r="J6" s="164"/>
      <c r="K6" s="164"/>
      <c r="L6" s="164"/>
      <c r="M6" s="164"/>
      <c r="N6" s="164"/>
      <c r="O6" s="164"/>
    </row>
    <row r="7" spans="1:15" x14ac:dyDescent="0.25">
      <c r="A7" s="164"/>
      <c r="B7" s="164"/>
      <c r="C7" s="164"/>
      <c r="D7" s="164"/>
      <c r="E7" s="164"/>
      <c r="F7" s="164"/>
      <c r="G7" s="164"/>
      <c r="H7" s="164"/>
      <c r="I7" s="164"/>
      <c r="J7" s="164"/>
      <c r="K7" s="164"/>
      <c r="L7" s="164"/>
      <c r="M7" s="164"/>
      <c r="N7" s="164"/>
      <c r="O7" s="164"/>
    </row>
    <row r="8" spans="1:15" x14ac:dyDescent="0.25">
      <c r="A8" s="164"/>
      <c r="B8" s="164"/>
      <c r="C8" s="164"/>
      <c r="D8" s="164"/>
      <c r="E8" s="164"/>
      <c r="F8" s="164"/>
      <c r="G8" s="164"/>
      <c r="H8" s="164"/>
      <c r="I8" s="164"/>
      <c r="J8" s="164"/>
      <c r="K8" s="164"/>
      <c r="L8" s="164"/>
      <c r="M8" s="164"/>
      <c r="N8" s="164"/>
      <c r="O8" s="164"/>
    </row>
    <row r="9" spans="1:15" x14ac:dyDescent="0.25">
      <c r="A9" s="164"/>
      <c r="B9" s="164"/>
      <c r="C9" s="164"/>
      <c r="D9" s="164"/>
      <c r="E9" s="164"/>
      <c r="F9" s="164"/>
      <c r="G9" s="164"/>
      <c r="H9" s="164"/>
      <c r="I9" s="164"/>
      <c r="J9" s="164"/>
      <c r="K9" s="164"/>
      <c r="L9" s="164"/>
      <c r="M9" s="164"/>
      <c r="N9" s="164"/>
      <c r="O9" s="164"/>
    </row>
    <row r="10" spans="1:15" x14ac:dyDescent="0.25">
      <c r="A10" s="164"/>
      <c r="B10" s="164"/>
      <c r="C10" s="164"/>
      <c r="D10" s="164"/>
      <c r="E10" s="164"/>
      <c r="F10" s="164"/>
      <c r="G10" s="164"/>
      <c r="H10" s="164"/>
      <c r="I10" s="164"/>
      <c r="J10" s="164"/>
      <c r="K10" s="164"/>
      <c r="L10" s="164"/>
      <c r="M10" s="164"/>
      <c r="N10" s="164"/>
      <c r="O10" s="164"/>
    </row>
    <row r="11" spans="1:15" x14ac:dyDescent="0.25">
      <c r="A11" s="164"/>
      <c r="B11" s="164"/>
      <c r="C11" s="164"/>
      <c r="D11" s="164"/>
      <c r="E11" s="164"/>
      <c r="F11" s="164"/>
      <c r="G11" s="164"/>
      <c r="H11" s="164"/>
      <c r="I11" s="164"/>
      <c r="J11" s="164"/>
      <c r="K11" s="164"/>
      <c r="L11" s="164"/>
      <c r="M11" s="164"/>
      <c r="N11" s="164"/>
      <c r="O11" s="164"/>
    </row>
    <row r="12" spans="1:15" x14ac:dyDescent="0.25">
      <c r="A12" s="164"/>
      <c r="B12" s="164"/>
      <c r="C12" s="164"/>
      <c r="D12" s="164"/>
      <c r="E12" s="164"/>
      <c r="F12" s="164"/>
      <c r="G12" s="164"/>
      <c r="H12" s="164"/>
      <c r="I12" s="164"/>
      <c r="J12" s="164"/>
      <c r="K12" s="164"/>
      <c r="L12" s="164"/>
      <c r="M12" s="164"/>
      <c r="N12" s="164"/>
      <c r="O12" s="164"/>
    </row>
    <row r="13" spans="1:15" x14ac:dyDescent="0.25">
      <c r="A13" s="164"/>
      <c r="B13" s="164"/>
      <c r="C13" s="164"/>
      <c r="D13" s="164"/>
      <c r="E13" s="164"/>
      <c r="F13" s="164"/>
      <c r="G13" s="164"/>
      <c r="H13" s="164"/>
      <c r="I13" s="164"/>
      <c r="J13" s="164"/>
      <c r="K13" s="164"/>
      <c r="L13" s="164"/>
      <c r="M13" s="164"/>
      <c r="N13" s="164"/>
      <c r="O13" s="164"/>
    </row>
    <row r="14" spans="1:15" x14ac:dyDescent="0.25">
      <c r="A14" s="4" t="s">
        <v>920</v>
      </c>
    </row>
    <row r="15" spans="1:15" x14ac:dyDescent="0.25">
      <c r="A15" t="s">
        <v>912</v>
      </c>
    </row>
    <row r="16" spans="1:15" x14ac:dyDescent="0.25">
      <c r="A16" t="s">
        <v>913</v>
      </c>
    </row>
    <row r="17" spans="1:1" x14ac:dyDescent="0.25">
      <c r="A17" t="s">
        <v>914</v>
      </c>
    </row>
    <row r="18" spans="1:1" x14ac:dyDescent="0.25">
      <c r="A18" t="s">
        <v>915</v>
      </c>
    </row>
    <row r="21" spans="1:1" x14ac:dyDescent="0.25">
      <c r="A21" s="4" t="s">
        <v>919</v>
      </c>
    </row>
    <row r="22" spans="1:1" x14ac:dyDescent="0.25">
      <c r="A22" t="s">
        <v>922</v>
      </c>
    </row>
    <row r="24" spans="1:1" x14ac:dyDescent="0.25">
      <c r="A24" s="4" t="s">
        <v>923</v>
      </c>
    </row>
    <row r="25" spans="1:1" x14ac:dyDescent="0.25">
      <c r="A25" t="s">
        <v>924</v>
      </c>
    </row>
    <row r="26" spans="1:1" x14ac:dyDescent="0.25">
      <c r="A26" t="s">
        <v>925</v>
      </c>
    </row>
    <row r="27" spans="1:1" x14ac:dyDescent="0.25">
      <c r="A27" t="s">
        <v>926</v>
      </c>
    </row>
  </sheetData>
  <mergeCells count="1">
    <mergeCell ref="A2:O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S66"/>
  <sheetViews>
    <sheetView zoomScaleNormal="100" workbookViewId="0"/>
  </sheetViews>
  <sheetFormatPr defaultRowHeight="15" x14ac:dyDescent="0.25"/>
  <cols>
    <col min="1" max="1" width="21.5703125" bestFit="1" customWidth="1"/>
    <col min="2" max="2" width="37.7109375" bestFit="1" customWidth="1"/>
    <col min="3" max="3" width="36.140625" bestFit="1" customWidth="1"/>
    <col min="4" max="4" width="18.140625" bestFit="1" customWidth="1"/>
    <col min="5" max="5" width="18" bestFit="1" customWidth="1"/>
    <col min="6" max="6" width="13.28515625" bestFit="1" customWidth="1"/>
    <col min="7" max="7" width="16.5703125" bestFit="1" customWidth="1"/>
    <col min="8" max="8" width="12.140625" bestFit="1" customWidth="1"/>
    <col min="9" max="9" width="9.28515625" bestFit="1" customWidth="1"/>
    <col min="10" max="10" width="2" style="1" customWidth="1"/>
    <col min="11" max="14" width="10.5703125" customWidth="1"/>
    <col min="15" max="15" width="1.7109375" customWidth="1"/>
    <col min="16" max="19" width="11.5703125" customWidth="1"/>
  </cols>
  <sheetData>
    <row r="1" spans="1:19" x14ac:dyDescent="0.25">
      <c r="K1" s="4" t="s">
        <v>921</v>
      </c>
      <c r="L1" s="4"/>
      <c r="M1" s="4"/>
      <c r="N1" s="4"/>
      <c r="P1" s="4" t="s">
        <v>906</v>
      </c>
      <c r="Q1" s="4"/>
      <c r="R1" s="4"/>
      <c r="S1" s="4"/>
    </row>
    <row r="2" spans="1:19" x14ac:dyDescent="0.25">
      <c r="A2" s="31" t="s">
        <v>909</v>
      </c>
      <c r="F2" s="34" t="s">
        <v>870</v>
      </c>
      <c r="G2" s="34" t="s">
        <v>872</v>
      </c>
      <c r="H2" s="34" t="s">
        <v>872</v>
      </c>
      <c r="I2" s="34" t="s">
        <v>895</v>
      </c>
      <c r="K2" t="s">
        <v>870</v>
      </c>
      <c r="L2" t="s">
        <v>872</v>
      </c>
      <c r="M2" t="s">
        <v>872</v>
      </c>
      <c r="N2" t="s">
        <v>895</v>
      </c>
      <c r="P2" t="s">
        <v>870</v>
      </c>
      <c r="Q2" t="s">
        <v>872</v>
      </c>
      <c r="R2" t="s">
        <v>872</v>
      </c>
      <c r="S2" t="s">
        <v>895</v>
      </c>
    </row>
    <row r="3" spans="1:19" x14ac:dyDescent="0.25">
      <c r="A3" t="s">
        <v>873</v>
      </c>
      <c r="B3" t="s">
        <v>868</v>
      </c>
      <c r="C3" t="s">
        <v>869</v>
      </c>
      <c r="D3" t="s">
        <v>868</v>
      </c>
      <c r="E3" t="s">
        <v>869</v>
      </c>
      <c r="F3" s="34" t="s">
        <v>910</v>
      </c>
      <c r="G3" s="34" t="s">
        <v>896</v>
      </c>
      <c r="H3" s="34" t="s">
        <v>897</v>
      </c>
      <c r="I3" s="34" t="s">
        <v>900</v>
      </c>
      <c r="K3" t="s">
        <v>871</v>
      </c>
      <c r="L3" t="s">
        <v>896</v>
      </c>
      <c r="M3" t="s">
        <v>897</v>
      </c>
      <c r="N3" t="s">
        <v>900</v>
      </c>
      <c r="P3" t="s">
        <v>871</v>
      </c>
      <c r="Q3" t="s">
        <v>896</v>
      </c>
      <c r="R3" t="s">
        <v>897</v>
      </c>
      <c r="S3" t="s">
        <v>900</v>
      </c>
    </row>
    <row r="4" spans="1:19" x14ac:dyDescent="0.25">
      <c r="A4" t="s">
        <v>874</v>
      </c>
      <c r="B4" t="s">
        <v>880</v>
      </c>
      <c r="C4" t="s">
        <v>877</v>
      </c>
      <c r="D4" t="s">
        <v>850</v>
      </c>
      <c r="E4" t="s">
        <v>200</v>
      </c>
      <c r="F4" s="35">
        <f>K4+P4</f>
        <v>212.16</v>
      </c>
      <c r="G4" s="35">
        <f t="shared" ref="G4:I4" si="0">L4+Q4</f>
        <v>1231.7</v>
      </c>
      <c r="H4" s="35">
        <f t="shared" si="0"/>
        <v>1231.7</v>
      </c>
      <c r="I4" s="35">
        <f t="shared" si="0"/>
        <v>1</v>
      </c>
      <c r="K4" s="1">
        <v>212.16</v>
      </c>
      <c r="L4" s="1">
        <v>1231.7</v>
      </c>
      <c r="M4" s="1">
        <v>1231.7</v>
      </c>
      <c r="N4">
        <v>1</v>
      </c>
      <c r="P4" s="1"/>
      <c r="Q4" s="1"/>
      <c r="R4" s="1"/>
    </row>
    <row r="5" spans="1:19" x14ac:dyDescent="0.25">
      <c r="A5" t="s">
        <v>874</v>
      </c>
      <c r="B5" t="s">
        <v>879</v>
      </c>
      <c r="C5" t="s">
        <v>877</v>
      </c>
      <c r="D5" t="s">
        <v>851</v>
      </c>
      <c r="E5" t="s">
        <v>200</v>
      </c>
      <c r="F5" s="35">
        <f t="shared" ref="F5:F19" si="1">K5+P5</f>
        <v>38969.156000000003</v>
      </c>
      <c r="G5" s="35">
        <f t="shared" ref="G5:G19" si="2">L5+Q5</f>
        <v>87210.799999999974</v>
      </c>
      <c r="H5" s="35">
        <f t="shared" ref="H5:H19" si="3">M5+R5</f>
        <v>87210.799999999974</v>
      </c>
      <c r="I5" s="34">
        <f t="shared" ref="I5:I19" si="4">N5+S5</f>
        <v>75</v>
      </c>
      <c r="K5" s="1">
        <v>38969.156000000003</v>
      </c>
      <c r="L5" s="1">
        <v>87210.799999999974</v>
      </c>
      <c r="M5" s="1">
        <v>87210.799999999974</v>
      </c>
      <c r="N5">
        <v>75</v>
      </c>
      <c r="P5" s="1"/>
      <c r="Q5" s="1"/>
      <c r="R5" s="1"/>
    </row>
    <row r="6" spans="1:19" x14ac:dyDescent="0.25">
      <c r="A6" t="s">
        <v>874</v>
      </c>
      <c r="B6" t="s">
        <v>879</v>
      </c>
      <c r="C6" t="s">
        <v>876</v>
      </c>
      <c r="D6" t="s">
        <v>851</v>
      </c>
      <c r="E6" t="s">
        <v>202</v>
      </c>
      <c r="F6" s="35">
        <f t="shared" si="1"/>
        <v>5043.58</v>
      </c>
      <c r="G6" s="35">
        <f t="shared" si="2"/>
        <v>15584.6</v>
      </c>
      <c r="H6" s="35">
        <f t="shared" si="3"/>
        <v>19480.75</v>
      </c>
      <c r="I6" s="34">
        <f t="shared" si="4"/>
        <v>4</v>
      </c>
      <c r="K6" s="1">
        <v>5043.58</v>
      </c>
      <c r="L6" s="1">
        <v>15584.6</v>
      </c>
      <c r="M6" s="1">
        <v>19480.75</v>
      </c>
      <c r="N6">
        <v>4</v>
      </c>
      <c r="P6" s="1"/>
      <c r="Q6" s="1"/>
      <c r="R6" s="1"/>
    </row>
    <row r="7" spans="1:19" x14ac:dyDescent="0.25">
      <c r="A7" t="s">
        <v>874</v>
      </c>
      <c r="B7" t="s">
        <v>875</v>
      </c>
      <c r="C7" t="s">
        <v>876</v>
      </c>
      <c r="D7" t="s">
        <v>200</v>
      </c>
      <c r="E7" t="s">
        <v>202</v>
      </c>
      <c r="F7" s="35">
        <f t="shared" si="1"/>
        <v>148948.84</v>
      </c>
      <c r="G7" s="35">
        <f t="shared" si="2"/>
        <v>346480.6</v>
      </c>
      <c r="H7" s="35">
        <f t="shared" si="3"/>
        <v>398327.25950667687</v>
      </c>
      <c r="I7" s="34">
        <f t="shared" si="4"/>
        <v>45</v>
      </c>
      <c r="K7" s="1">
        <v>148948.84</v>
      </c>
      <c r="L7" s="1">
        <v>346480.6</v>
      </c>
      <c r="M7" s="1">
        <v>398327.25950667687</v>
      </c>
      <c r="N7">
        <v>45</v>
      </c>
      <c r="P7" s="1"/>
      <c r="Q7" s="1"/>
      <c r="R7" s="1"/>
    </row>
    <row r="8" spans="1:19" x14ac:dyDescent="0.25">
      <c r="A8" t="s">
        <v>874</v>
      </c>
      <c r="B8" t="s">
        <v>881</v>
      </c>
      <c r="C8" t="s">
        <v>882</v>
      </c>
      <c r="D8" t="s">
        <v>199</v>
      </c>
      <c r="E8" t="s">
        <v>201</v>
      </c>
      <c r="F8" s="35">
        <f t="shared" si="1"/>
        <v>77609.72</v>
      </c>
      <c r="G8" s="35">
        <f t="shared" si="2"/>
        <v>161479.5</v>
      </c>
      <c r="H8" s="35">
        <f t="shared" si="3"/>
        <v>176481.62467096036</v>
      </c>
      <c r="I8" s="34">
        <f t="shared" si="4"/>
        <v>14</v>
      </c>
      <c r="K8" s="1">
        <v>77609.72</v>
      </c>
      <c r="L8" s="1">
        <v>161479.5</v>
      </c>
      <c r="M8" s="1">
        <v>176481.62467096036</v>
      </c>
      <c r="N8">
        <v>14</v>
      </c>
      <c r="P8" s="1"/>
      <c r="Q8" s="1"/>
      <c r="R8" s="1"/>
    </row>
    <row r="9" spans="1:19" x14ac:dyDescent="0.25">
      <c r="A9" t="s">
        <v>874</v>
      </c>
      <c r="B9" t="s">
        <v>877</v>
      </c>
      <c r="C9" t="s">
        <v>878</v>
      </c>
      <c r="D9" t="s">
        <v>200</v>
      </c>
      <c r="E9" t="s">
        <v>851</v>
      </c>
      <c r="F9" s="35">
        <f t="shared" si="1"/>
        <v>15577.002</v>
      </c>
      <c r="G9" s="35">
        <f t="shared" si="2"/>
        <v>53841.100000000013</v>
      </c>
      <c r="H9" s="35">
        <f t="shared" si="3"/>
        <v>53841.100000000013</v>
      </c>
      <c r="I9" s="34">
        <f t="shared" si="4"/>
        <v>190</v>
      </c>
      <c r="K9" s="1">
        <v>15577.002</v>
      </c>
      <c r="L9" s="1">
        <v>53841.100000000013</v>
      </c>
      <c r="M9" s="1">
        <v>53841.100000000013</v>
      </c>
      <c r="N9">
        <v>190</v>
      </c>
      <c r="P9" s="1"/>
      <c r="Q9" s="1"/>
      <c r="R9" s="1"/>
    </row>
    <row r="10" spans="1:19" x14ac:dyDescent="0.25">
      <c r="A10" t="s">
        <v>874</v>
      </c>
      <c r="B10" t="s">
        <v>877</v>
      </c>
      <c r="C10" t="s">
        <v>880</v>
      </c>
      <c r="D10" t="s">
        <v>200</v>
      </c>
      <c r="E10" t="s">
        <v>850</v>
      </c>
      <c r="F10" s="35">
        <f t="shared" si="1"/>
        <v>262.363</v>
      </c>
      <c r="G10" s="35">
        <f t="shared" si="2"/>
        <v>1082.3000000000002</v>
      </c>
      <c r="H10" s="35">
        <f t="shared" si="3"/>
        <v>1082.3000000000002</v>
      </c>
      <c r="I10" s="34">
        <f t="shared" si="4"/>
        <v>5</v>
      </c>
      <c r="K10" s="1">
        <v>262.363</v>
      </c>
      <c r="L10" s="1">
        <v>1082.3000000000002</v>
      </c>
      <c r="M10" s="1">
        <v>1082.3000000000002</v>
      </c>
      <c r="N10">
        <v>5</v>
      </c>
      <c r="P10" s="1"/>
      <c r="Q10" s="1"/>
      <c r="R10" s="1"/>
    </row>
    <row r="11" spans="1:19" x14ac:dyDescent="0.25">
      <c r="A11" t="s">
        <v>874</v>
      </c>
      <c r="B11" t="s">
        <v>877</v>
      </c>
      <c r="C11" t="s">
        <v>876</v>
      </c>
      <c r="D11" t="s">
        <v>200</v>
      </c>
      <c r="E11" t="s">
        <v>202</v>
      </c>
      <c r="F11" s="35">
        <f t="shared" si="1"/>
        <v>6691.0720000000001</v>
      </c>
      <c r="G11" s="35">
        <f t="shared" si="2"/>
        <v>22593</v>
      </c>
      <c r="H11" s="35">
        <f t="shared" si="3"/>
        <v>28241.25</v>
      </c>
      <c r="I11" s="34">
        <f t="shared" si="4"/>
        <v>5</v>
      </c>
      <c r="K11" s="1">
        <v>6691.0720000000001</v>
      </c>
      <c r="L11" s="1">
        <v>22593</v>
      </c>
      <c r="M11" s="1">
        <v>28241.25</v>
      </c>
      <c r="N11">
        <v>5</v>
      </c>
      <c r="P11" s="1"/>
      <c r="Q11" s="1"/>
      <c r="R11" s="1"/>
    </row>
    <row r="12" spans="1:19" x14ac:dyDescent="0.25">
      <c r="A12" t="s">
        <v>883</v>
      </c>
      <c r="B12" t="s">
        <v>880</v>
      </c>
      <c r="C12" t="s">
        <v>884</v>
      </c>
      <c r="D12" t="s">
        <v>857</v>
      </c>
      <c r="E12" t="s">
        <v>228</v>
      </c>
      <c r="F12" s="35">
        <f t="shared" si="1"/>
        <v>523.14499999999998</v>
      </c>
      <c r="G12" s="35">
        <f t="shared" si="2"/>
        <v>1479.3</v>
      </c>
      <c r="H12" s="35">
        <f t="shared" si="3"/>
        <v>1479.3</v>
      </c>
      <c r="I12" s="34">
        <f t="shared" si="4"/>
        <v>2</v>
      </c>
      <c r="K12" s="1">
        <v>523.14499999999998</v>
      </c>
      <c r="L12" s="1">
        <v>1479.3</v>
      </c>
      <c r="M12" s="1">
        <v>1479.3</v>
      </c>
      <c r="N12">
        <v>2</v>
      </c>
      <c r="P12" s="1"/>
      <c r="Q12" s="1"/>
      <c r="R12" s="1"/>
    </row>
    <row r="13" spans="1:19" x14ac:dyDescent="0.25">
      <c r="A13" t="s">
        <v>883</v>
      </c>
      <c r="B13" t="s">
        <v>879</v>
      </c>
      <c r="C13" t="s">
        <v>885</v>
      </c>
      <c r="D13" t="s">
        <v>858</v>
      </c>
      <c r="E13" t="s">
        <v>230</v>
      </c>
      <c r="F13" s="35">
        <f t="shared" si="1"/>
        <v>1623.6</v>
      </c>
      <c r="G13" s="35">
        <f t="shared" si="2"/>
        <v>3144</v>
      </c>
      <c r="H13" s="35">
        <f t="shared" si="3"/>
        <v>3930</v>
      </c>
      <c r="I13" s="34">
        <f t="shared" si="4"/>
        <v>1</v>
      </c>
      <c r="K13" s="1">
        <v>1623.6</v>
      </c>
      <c r="L13" s="1">
        <v>3144</v>
      </c>
      <c r="M13" s="1">
        <v>3930</v>
      </c>
      <c r="N13">
        <v>1</v>
      </c>
      <c r="P13" s="1"/>
      <c r="Q13" s="1"/>
      <c r="R13" s="1"/>
    </row>
    <row r="14" spans="1:19" x14ac:dyDescent="0.25">
      <c r="A14" t="s">
        <v>883</v>
      </c>
      <c r="B14" t="s">
        <v>879</v>
      </c>
      <c r="C14" t="s">
        <v>884</v>
      </c>
      <c r="D14" t="s">
        <v>858</v>
      </c>
      <c r="E14" t="s">
        <v>228</v>
      </c>
      <c r="F14" s="35">
        <f t="shared" si="1"/>
        <v>9229.02</v>
      </c>
      <c r="G14" s="35">
        <f t="shared" si="2"/>
        <v>21569.100000000002</v>
      </c>
      <c r="H14" s="35">
        <f t="shared" si="3"/>
        <v>21698.994406372796</v>
      </c>
      <c r="I14" s="34">
        <f t="shared" si="4"/>
        <v>16</v>
      </c>
      <c r="K14" s="1">
        <v>9229.02</v>
      </c>
      <c r="L14" s="1">
        <v>21569.100000000002</v>
      </c>
      <c r="M14" s="1">
        <v>21698.994406372796</v>
      </c>
      <c r="N14">
        <v>16</v>
      </c>
      <c r="P14" s="1"/>
      <c r="Q14" s="1"/>
      <c r="R14" s="1"/>
    </row>
    <row r="15" spans="1:19" x14ac:dyDescent="0.25">
      <c r="A15" t="s">
        <v>883</v>
      </c>
      <c r="B15" t="s">
        <v>889</v>
      </c>
      <c r="C15" t="s">
        <v>890</v>
      </c>
      <c r="D15" t="s">
        <v>227</v>
      </c>
      <c r="E15" t="s">
        <v>229</v>
      </c>
      <c r="F15" s="35">
        <f t="shared" si="1"/>
        <v>7004.4</v>
      </c>
      <c r="G15" s="35">
        <f t="shared" si="2"/>
        <v>14417.800000000001</v>
      </c>
      <c r="H15" s="35">
        <f t="shared" si="3"/>
        <v>14915.241787432762</v>
      </c>
      <c r="I15" s="34">
        <f t="shared" si="4"/>
        <v>1</v>
      </c>
      <c r="K15" s="1">
        <v>7004.4</v>
      </c>
      <c r="L15" s="1">
        <v>14417.800000000001</v>
      </c>
      <c r="M15" s="1">
        <v>14915.241787432762</v>
      </c>
      <c r="N15">
        <v>1</v>
      </c>
      <c r="P15" s="1"/>
      <c r="Q15" s="1"/>
      <c r="R15" s="1"/>
    </row>
    <row r="16" spans="1:19" x14ac:dyDescent="0.25">
      <c r="A16" t="s">
        <v>883</v>
      </c>
      <c r="B16" t="s">
        <v>884</v>
      </c>
      <c r="C16" t="s">
        <v>885</v>
      </c>
      <c r="D16" t="s">
        <v>228</v>
      </c>
      <c r="E16" t="s">
        <v>230</v>
      </c>
      <c r="F16" s="35">
        <f t="shared" si="1"/>
        <v>1870.2</v>
      </c>
      <c r="G16" s="35">
        <f t="shared" si="2"/>
        <v>4692</v>
      </c>
      <c r="H16" s="35">
        <f t="shared" si="3"/>
        <v>5865</v>
      </c>
      <c r="I16" s="34">
        <f t="shared" si="4"/>
        <v>1</v>
      </c>
      <c r="K16" s="1">
        <v>1870.2</v>
      </c>
      <c r="L16" s="1">
        <v>4692</v>
      </c>
      <c r="M16" s="1">
        <v>5865</v>
      </c>
      <c r="N16">
        <v>1</v>
      </c>
      <c r="P16" s="1"/>
      <c r="Q16" s="1"/>
      <c r="R16" s="1"/>
    </row>
    <row r="17" spans="1:19" x14ac:dyDescent="0.25">
      <c r="A17" t="s">
        <v>883</v>
      </c>
      <c r="B17" t="s">
        <v>884</v>
      </c>
      <c r="C17" t="s">
        <v>886</v>
      </c>
      <c r="D17" t="s">
        <v>228</v>
      </c>
      <c r="E17" t="s">
        <v>858</v>
      </c>
      <c r="F17" s="35">
        <f t="shared" si="1"/>
        <v>1676.069</v>
      </c>
      <c r="G17" s="35">
        <f t="shared" si="2"/>
        <v>5764</v>
      </c>
      <c r="H17" s="35">
        <f t="shared" si="3"/>
        <v>5800.6310312233745</v>
      </c>
      <c r="I17" s="34">
        <f t="shared" si="4"/>
        <v>17</v>
      </c>
      <c r="K17" s="1">
        <v>1676.069</v>
      </c>
      <c r="L17" s="1">
        <v>5764</v>
      </c>
      <c r="M17" s="1">
        <v>5800.6310312233745</v>
      </c>
      <c r="N17">
        <v>17</v>
      </c>
      <c r="P17" s="1"/>
      <c r="Q17" s="1"/>
      <c r="R17" s="1"/>
    </row>
    <row r="18" spans="1:19" x14ac:dyDescent="0.25">
      <c r="A18" t="s">
        <v>883</v>
      </c>
      <c r="B18" t="s">
        <v>884</v>
      </c>
      <c r="C18" t="s">
        <v>894</v>
      </c>
      <c r="D18" t="s">
        <v>228</v>
      </c>
      <c r="E18" t="s">
        <v>858</v>
      </c>
      <c r="F18" s="35">
        <f t="shared" si="1"/>
        <v>64.977999999999994</v>
      </c>
      <c r="G18" s="35">
        <f t="shared" si="2"/>
        <v>197.59999999999997</v>
      </c>
      <c r="H18" s="35">
        <f t="shared" si="3"/>
        <v>197.59999999999997</v>
      </c>
      <c r="I18" s="34">
        <f t="shared" si="4"/>
        <v>1</v>
      </c>
      <c r="K18" s="1">
        <v>64.977999999999994</v>
      </c>
      <c r="L18" s="1">
        <v>197.59999999999997</v>
      </c>
      <c r="M18" s="1">
        <v>197.59999999999997</v>
      </c>
      <c r="N18">
        <v>1</v>
      </c>
      <c r="P18" s="1"/>
      <c r="Q18" s="1"/>
      <c r="R18" s="1"/>
    </row>
    <row r="19" spans="1:19" x14ac:dyDescent="0.25">
      <c r="A19" t="s">
        <v>883</v>
      </c>
      <c r="B19" t="s">
        <v>887</v>
      </c>
      <c r="C19" t="s">
        <v>888</v>
      </c>
      <c r="D19" t="s">
        <v>232</v>
      </c>
      <c r="E19" t="s">
        <v>234</v>
      </c>
      <c r="F19" s="41">
        <f t="shared" si="1"/>
        <v>18573.599999999999</v>
      </c>
      <c r="G19" s="41">
        <f t="shared" si="2"/>
        <v>40255.4</v>
      </c>
      <c r="H19" s="41">
        <f t="shared" si="3"/>
        <v>50746.189076200477</v>
      </c>
      <c r="I19" s="42">
        <f t="shared" si="4"/>
        <v>3</v>
      </c>
      <c r="K19" s="30">
        <v>18573.599999999999</v>
      </c>
      <c r="L19" s="30">
        <v>40255.4</v>
      </c>
      <c r="M19" s="30">
        <v>50746.189076200477</v>
      </c>
      <c r="N19" s="29">
        <v>3</v>
      </c>
      <c r="P19" s="30"/>
      <c r="Q19" s="30"/>
      <c r="R19" s="30"/>
      <c r="S19" s="29"/>
    </row>
    <row r="20" spans="1:19" x14ac:dyDescent="0.25">
      <c r="F20" s="35">
        <f>SUM(F4:F19)</f>
        <v>333878.90500000003</v>
      </c>
      <c r="G20" s="35">
        <f>SUM(G4:G19)</f>
        <v>781022.8</v>
      </c>
      <c r="H20" s="35">
        <f>SUM(H4:H19)</f>
        <v>870529.74047886662</v>
      </c>
      <c r="I20" s="35">
        <f>SUM(I4:I19)</f>
        <v>381</v>
      </c>
      <c r="K20" s="1">
        <f>SUM(K4:K19)</f>
        <v>333878.90500000003</v>
      </c>
      <c r="L20" s="1">
        <f>SUM(L4:L19)</f>
        <v>781022.8</v>
      </c>
      <c r="M20" s="1">
        <f>SUM(M4:M19)</f>
        <v>870529.74047886662</v>
      </c>
      <c r="N20" s="1">
        <f>SUM(N4:N19)</f>
        <v>381</v>
      </c>
      <c r="P20" s="1">
        <f>SUM(P4:P19)</f>
        <v>0</v>
      </c>
      <c r="Q20" s="1">
        <f>SUM(Q4:Q19)</f>
        <v>0</v>
      </c>
      <c r="R20" s="1">
        <f>SUM(R4:R19)</f>
        <v>0</v>
      </c>
      <c r="S20" s="1">
        <f>SUM(S4:S19)</f>
        <v>0</v>
      </c>
    </row>
    <row r="22" spans="1:19" x14ac:dyDescent="0.25">
      <c r="A22" s="4" t="s">
        <v>891</v>
      </c>
      <c r="B22" s="4" t="s">
        <v>892</v>
      </c>
      <c r="C22" s="4" t="s">
        <v>911</v>
      </c>
      <c r="D22" s="4" t="s">
        <v>898</v>
      </c>
      <c r="E22" s="4" t="s">
        <v>899</v>
      </c>
      <c r="F22" s="4" t="s">
        <v>895</v>
      </c>
    </row>
    <row r="23" spans="1:19" x14ac:dyDescent="0.25">
      <c r="A23" t="s">
        <v>874</v>
      </c>
      <c r="B23" t="s">
        <v>850</v>
      </c>
      <c r="C23" s="1">
        <f t="shared" ref="C23:C31" si="5">SUMIF($D$4:$D$19,B23,$F$4:$F$19)</f>
        <v>212.16</v>
      </c>
      <c r="D23" s="1">
        <f t="shared" ref="D23:D31" si="6">SUMIF($D$4:$D$19,B23,$G$4:$G$19)</f>
        <v>1231.7</v>
      </c>
      <c r="E23" s="1">
        <f t="shared" ref="E23:E31" si="7">SUMIF($D$4:$D$19,B23,$H$4:$H$19)</f>
        <v>1231.7</v>
      </c>
      <c r="F23" s="1">
        <f>SUMIF($D$4:$D$19,B23,$I$4:$I$19)</f>
        <v>1</v>
      </c>
    </row>
    <row r="24" spans="1:19" x14ac:dyDescent="0.25">
      <c r="A24" t="s">
        <v>874</v>
      </c>
      <c r="B24" t="s">
        <v>851</v>
      </c>
      <c r="C24" s="1">
        <f t="shared" si="5"/>
        <v>44012.736000000004</v>
      </c>
      <c r="D24" s="1">
        <f t="shared" si="6"/>
        <v>102795.39999999998</v>
      </c>
      <c r="E24" s="1">
        <f t="shared" si="7"/>
        <v>106691.54999999997</v>
      </c>
      <c r="F24" s="1">
        <f t="shared" ref="F24:F31" si="8">SUMIF($D$4:$D$19,B24,$I$4:$I$19)</f>
        <v>79</v>
      </c>
    </row>
    <row r="25" spans="1:19" x14ac:dyDescent="0.25">
      <c r="A25" t="s">
        <v>874</v>
      </c>
      <c r="B25" t="s">
        <v>200</v>
      </c>
      <c r="C25" s="1">
        <f t="shared" si="5"/>
        <v>171479.277</v>
      </c>
      <c r="D25" s="1">
        <f t="shared" si="6"/>
        <v>423997</v>
      </c>
      <c r="E25" s="1">
        <f t="shared" si="7"/>
        <v>481491.90950667689</v>
      </c>
      <c r="F25" s="1">
        <f t="shared" si="8"/>
        <v>245</v>
      </c>
    </row>
    <row r="26" spans="1:19" x14ac:dyDescent="0.25">
      <c r="A26" t="s">
        <v>874</v>
      </c>
      <c r="B26" t="s">
        <v>199</v>
      </c>
      <c r="C26" s="1">
        <f t="shared" si="5"/>
        <v>77609.72</v>
      </c>
      <c r="D26" s="1">
        <f t="shared" si="6"/>
        <v>161479.5</v>
      </c>
      <c r="E26" s="1">
        <f t="shared" si="7"/>
        <v>176481.62467096036</v>
      </c>
      <c r="F26" s="1">
        <f t="shared" si="8"/>
        <v>14</v>
      </c>
    </row>
    <row r="27" spans="1:19" x14ac:dyDescent="0.25">
      <c r="A27" t="s">
        <v>883</v>
      </c>
      <c r="B27" t="s">
        <v>857</v>
      </c>
      <c r="C27" s="1">
        <f t="shared" si="5"/>
        <v>523.14499999999998</v>
      </c>
      <c r="D27" s="1">
        <f t="shared" si="6"/>
        <v>1479.3</v>
      </c>
      <c r="E27" s="1">
        <f t="shared" si="7"/>
        <v>1479.3</v>
      </c>
      <c r="F27" s="1">
        <f t="shared" si="8"/>
        <v>2</v>
      </c>
    </row>
    <row r="28" spans="1:19" x14ac:dyDescent="0.25">
      <c r="A28" t="s">
        <v>883</v>
      </c>
      <c r="B28" t="s">
        <v>858</v>
      </c>
      <c r="C28" s="1">
        <f t="shared" si="5"/>
        <v>10852.62</v>
      </c>
      <c r="D28" s="1">
        <f t="shared" si="6"/>
        <v>24713.100000000002</v>
      </c>
      <c r="E28" s="1">
        <f t="shared" si="7"/>
        <v>25628.994406372796</v>
      </c>
      <c r="F28" s="1">
        <f t="shared" si="8"/>
        <v>17</v>
      </c>
    </row>
    <row r="29" spans="1:19" x14ac:dyDescent="0.25">
      <c r="A29" t="s">
        <v>883</v>
      </c>
      <c r="B29" t="s">
        <v>227</v>
      </c>
      <c r="C29" s="1">
        <f t="shared" si="5"/>
        <v>7004.4</v>
      </c>
      <c r="D29" s="1">
        <f t="shared" si="6"/>
        <v>14417.800000000001</v>
      </c>
      <c r="E29" s="1">
        <f t="shared" si="7"/>
        <v>14915.241787432762</v>
      </c>
      <c r="F29" s="1">
        <f t="shared" si="8"/>
        <v>1</v>
      </c>
    </row>
    <row r="30" spans="1:19" x14ac:dyDescent="0.25">
      <c r="A30" t="s">
        <v>883</v>
      </c>
      <c r="B30" t="s">
        <v>228</v>
      </c>
      <c r="C30" s="1">
        <f t="shared" si="5"/>
        <v>3611.2470000000003</v>
      </c>
      <c r="D30" s="1">
        <f t="shared" si="6"/>
        <v>10653.6</v>
      </c>
      <c r="E30" s="1">
        <f t="shared" si="7"/>
        <v>11863.231031223375</v>
      </c>
      <c r="F30" s="1">
        <f t="shared" si="8"/>
        <v>19</v>
      </c>
    </row>
    <row r="31" spans="1:19" x14ac:dyDescent="0.25">
      <c r="A31" t="s">
        <v>883</v>
      </c>
      <c r="B31" t="s">
        <v>232</v>
      </c>
      <c r="C31" s="30">
        <f t="shared" si="5"/>
        <v>18573.599999999999</v>
      </c>
      <c r="D31" s="30">
        <f t="shared" si="6"/>
        <v>40255.4</v>
      </c>
      <c r="E31" s="30">
        <f t="shared" si="7"/>
        <v>50746.189076200477</v>
      </c>
      <c r="F31" s="30">
        <f t="shared" si="8"/>
        <v>3</v>
      </c>
    </row>
    <row r="32" spans="1:19" x14ac:dyDescent="0.25">
      <c r="C32" s="1">
        <f>SUM(C23:C31)</f>
        <v>333878.90500000003</v>
      </c>
      <c r="D32" s="1">
        <f>SUM(D23:D31)</f>
        <v>781022.8</v>
      </c>
      <c r="E32" s="1">
        <f>SUM(E23:E31)</f>
        <v>870529.74047886662</v>
      </c>
      <c r="F32" s="1">
        <f>SUM(F23:F31)</f>
        <v>381</v>
      </c>
    </row>
    <row r="33" spans="1:7" x14ac:dyDescent="0.25">
      <c r="C33" s="1"/>
      <c r="D33" s="1"/>
      <c r="E33" s="1"/>
      <c r="F33" s="1"/>
    </row>
    <row r="34" spans="1:7" x14ac:dyDescent="0.25">
      <c r="A34" s="4" t="s">
        <v>891</v>
      </c>
      <c r="B34" s="4" t="s">
        <v>893</v>
      </c>
      <c r="C34" s="4" t="s">
        <v>911</v>
      </c>
      <c r="D34" s="4" t="s">
        <v>898</v>
      </c>
      <c r="E34" s="4" t="s">
        <v>899</v>
      </c>
      <c r="F34" s="4" t="s">
        <v>895</v>
      </c>
    </row>
    <row r="35" spans="1:7" x14ac:dyDescent="0.25">
      <c r="A35" t="s">
        <v>874</v>
      </c>
      <c r="B35" t="s">
        <v>200</v>
      </c>
      <c r="C35" s="1">
        <f t="shared" ref="C35:C44" si="9">SUMIF($E$4:$E$19,B35,$F$4:$F$19)</f>
        <v>39181.316000000006</v>
      </c>
      <c r="D35" s="1">
        <f t="shared" ref="D35:D44" si="10">SUMIF($E$4:$E$19,B35,$G$4:$G$19)</f>
        <v>88442.499999999971</v>
      </c>
      <c r="E35" s="1">
        <f t="shared" ref="E35:E44" si="11">SUMIF($E$4:$E$19,B35,$H$4:$H$19)</f>
        <v>88442.499999999971</v>
      </c>
      <c r="F35" s="1">
        <f>SUMIF($E$4:$E$19,B35,$I$4:$I$19)</f>
        <v>76</v>
      </c>
    </row>
    <row r="36" spans="1:7" x14ac:dyDescent="0.25">
      <c r="A36" t="s">
        <v>874</v>
      </c>
      <c r="B36" t="s">
        <v>202</v>
      </c>
      <c r="C36" s="1">
        <f t="shared" si="9"/>
        <v>160683.49199999997</v>
      </c>
      <c r="D36" s="1">
        <f t="shared" si="10"/>
        <v>384658.19999999995</v>
      </c>
      <c r="E36" s="1">
        <f t="shared" si="11"/>
        <v>446049.25950667687</v>
      </c>
      <c r="F36" s="1">
        <f t="shared" ref="F36:F44" si="12">SUMIF($E$4:$E$19,B36,$I$4:$I$19)</f>
        <v>54</v>
      </c>
    </row>
    <row r="37" spans="1:7" x14ac:dyDescent="0.25">
      <c r="A37" t="s">
        <v>874</v>
      </c>
      <c r="B37" t="s">
        <v>201</v>
      </c>
      <c r="C37" s="1">
        <f t="shared" si="9"/>
        <v>77609.72</v>
      </c>
      <c r="D37" s="1">
        <f t="shared" si="10"/>
        <v>161479.5</v>
      </c>
      <c r="E37" s="1">
        <f t="shared" si="11"/>
        <v>176481.62467096036</v>
      </c>
      <c r="F37" s="1">
        <f t="shared" si="12"/>
        <v>14</v>
      </c>
    </row>
    <row r="38" spans="1:7" x14ac:dyDescent="0.25">
      <c r="A38" t="s">
        <v>874</v>
      </c>
      <c r="B38" t="s">
        <v>851</v>
      </c>
      <c r="C38" s="1">
        <f t="shared" si="9"/>
        <v>15577.002</v>
      </c>
      <c r="D38" s="1">
        <f t="shared" si="10"/>
        <v>53841.100000000013</v>
      </c>
      <c r="E38" s="1">
        <f t="shared" si="11"/>
        <v>53841.100000000013</v>
      </c>
      <c r="F38" s="1">
        <f t="shared" si="12"/>
        <v>190</v>
      </c>
      <c r="G38" s="32"/>
    </row>
    <row r="39" spans="1:7" x14ac:dyDescent="0.25">
      <c r="A39" t="s">
        <v>874</v>
      </c>
      <c r="B39" t="s">
        <v>850</v>
      </c>
      <c r="C39" s="1">
        <f t="shared" si="9"/>
        <v>262.363</v>
      </c>
      <c r="D39" s="1">
        <f t="shared" si="10"/>
        <v>1082.3000000000002</v>
      </c>
      <c r="E39" s="1">
        <f t="shared" si="11"/>
        <v>1082.3000000000002</v>
      </c>
      <c r="F39" s="1">
        <f t="shared" si="12"/>
        <v>5</v>
      </c>
      <c r="G39" s="32"/>
    </row>
    <row r="40" spans="1:7" x14ac:dyDescent="0.25">
      <c r="A40" t="s">
        <v>883</v>
      </c>
      <c r="B40" t="s">
        <v>228</v>
      </c>
      <c r="C40" s="1">
        <f t="shared" si="9"/>
        <v>9752.1650000000009</v>
      </c>
      <c r="D40" s="1">
        <f t="shared" si="10"/>
        <v>23048.400000000001</v>
      </c>
      <c r="E40" s="1">
        <f t="shared" si="11"/>
        <v>23178.294406372795</v>
      </c>
      <c r="F40" s="1">
        <f t="shared" si="12"/>
        <v>18</v>
      </c>
    </row>
    <row r="41" spans="1:7" x14ac:dyDescent="0.25">
      <c r="A41" t="s">
        <v>883</v>
      </c>
      <c r="B41" t="s">
        <v>230</v>
      </c>
      <c r="C41" s="1">
        <f t="shared" si="9"/>
        <v>3493.8</v>
      </c>
      <c r="D41" s="1">
        <f t="shared" si="10"/>
        <v>7836</v>
      </c>
      <c r="E41" s="1">
        <f t="shared" si="11"/>
        <v>9795</v>
      </c>
      <c r="F41" s="1">
        <f t="shared" si="12"/>
        <v>2</v>
      </c>
    </row>
    <row r="42" spans="1:7" x14ac:dyDescent="0.25">
      <c r="A42" t="s">
        <v>883</v>
      </c>
      <c r="B42" t="s">
        <v>229</v>
      </c>
      <c r="C42" s="1">
        <f t="shared" si="9"/>
        <v>7004.4</v>
      </c>
      <c r="D42" s="1">
        <f t="shared" si="10"/>
        <v>14417.800000000001</v>
      </c>
      <c r="E42" s="1">
        <f t="shared" si="11"/>
        <v>14915.241787432762</v>
      </c>
      <c r="F42" s="1">
        <f t="shared" si="12"/>
        <v>1</v>
      </c>
    </row>
    <row r="43" spans="1:7" x14ac:dyDescent="0.25">
      <c r="A43" t="s">
        <v>883</v>
      </c>
      <c r="B43" t="s">
        <v>858</v>
      </c>
      <c r="C43" s="1">
        <f t="shared" si="9"/>
        <v>1741.047</v>
      </c>
      <c r="D43" s="1">
        <f t="shared" si="10"/>
        <v>5961.6</v>
      </c>
      <c r="E43" s="1">
        <f t="shared" si="11"/>
        <v>5998.2310312233749</v>
      </c>
      <c r="F43" s="1">
        <f t="shared" si="12"/>
        <v>18</v>
      </c>
    </row>
    <row r="44" spans="1:7" x14ac:dyDescent="0.25">
      <c r="A44" t="s">
        <v>883</v>
      </c>
      <c r="B44" t="s">
        <v>234</v>
      </c>
      <c r="C44" s="30">
        <f t="shared" si="9"/>
        <v>18573.599999999999</v>
      </c>
      <c r="D44" s="30">
        <f t="shared" si="10"/>
        <v>40255.4</v>
      </c>
      <c r="E44" s="30">
        <f t="shared" si="11"/>
        <v>50746.189076200477</v>
      </c>
      <c r="F44" s="30">
        <f t="shared" si="12"/>
        <v>3</v>
      </c>
    </row>
    <row r="45" spans="1:7" x14ac:dyDescent="0.25">
      <c r="C45" s="1">
        <f>SUM(C35:C44)</f>
        <v>333878.90499999991</v>
      </c>
      <c r="D45" s="1">
        <f t="shared" ref="D45:F45" si="13">SUM(D35:D44)</f>
        <v>781022.8</v>
      </c>
      <c r="E45" s="1">
        <f t="shared" si="13"/>
        <v>870529.74047886662</v>
      </c>
      <c r="F45" s="1">
        <f t="shared" si="13"/>
        <v>381</v>
      </c>
    </row>
    <row r="47" spans="1:7" x14ac:dyDescent="0.25">
      <c r="A47" s="4" t="s">
        <v>928</v>
      </c>
    </row>
    <row r="48" spans="1:7" x14ac:dyDescent="0.25">
      <c r="D48" t="s">
        <v>870</v>
      </c>
      <c r="E48" t="s">
        <v>872</v>
      </c>
      <c r="F48" t="s">
        <v>872</v>
      </c>
      <c r="G48" t="s">
        <v>895</v>
      </c>
    </row>
    <row r="49" spans="1:7" x14ac:dyDescent="0.25">
      <c r="A49" t="s">
        <v>873</v>
      </c>
      <c r="B49" t="s">
        <v>868</v>
      </c>
      <c r="C49" t="s">
        <v>869</v>
      </c>
      <c r="D49" s="1" t="s">
        <v>910</v>
      </c>
      <c r="E49" s="1" t="s">
        <v>896</v>
      </c>
      <c r="F49" s="1" t="s">
        <v>897</v>
      </c>
      <c r="G49" s="1" t="s">
        <v>900</v>
      </c>
    </row>
    <row r="50" spans="1:7" x14ac:dyDescent="0.25">
      <c r="A50" t="s">
        <v>874</v>
      </c>
      <c r="B50" t="s">
        <v>880</v>
      </c>
      <c r="C50" t="s">
        <v>877</v>
      </c>
      <c r="D50" s="1">
        <v>0</v>
      </c>
      <c r="E50" s="1">
        <v>0</v>
      </c>
      <c r="F50" s="1">
        <v>0</v>
      </c>
      <c r="G50" s="1">
        <v>0</v>
      </c>
    </row>
    <row r="51" spans="1:7" x14ac:dyDescent="0.25">
      <c r="A51" t="s">
        <v>874</v>
      </c>
      <c r="B51" t="s">
        <v>879</v>
      </c>
      <c r="C51" t="s">
        <v>877</v>
      </c>
      <c r="D51" s="1">
        <v>48165.458934772876</v>
      </c>
      <c r="E51" s="1">
        <v>115575.1830475241</v>
      </c>
      <c r="F51" s="1">
        <v>115575.1830475241</v>
      </c>
      <c r="G51" s="1">
        <v>103</v>
      </c>
    </row>
    <row r="52" spans="1:7" x14ac:dyDescent="0.25">
      <c r="A52" t="s">
        <v>874</v>
      </c>
      <c r="B52" t="s">
        <v>879</v>
      </c>
      <c r="C52" t="s">
        <v>876</v>
      </c>
      <c r="D52" s="1">
        <v>3115.28</v>
      </c>
      <c r="E52" s="1">
        <v>7734.1</v>
      </c>
      <c r="F52" s="1">
        <v>9667.625</v>
      </c>
      <c r="G52" s="1">
        <v>2</v>
      </c>
    </row>
    <row r="53" spans="1:7" x14ac:dyDescent="0.25">
      <c r="A53" t="s">
        <v>874</v>
      </c>
      <c r="B53" t="s">
        <v>875</v>
      </c>
      <c r="C53" t="s">
        <v>876</v>
      </c>
      <c r="D53" s="1">
        <v>160461.45490699093</v>
      </c>
      <c r="E53" s="1">
        <v>377986.8753130699</v>
      </c>
      <c r="F53" s="1">
        <v>432550.62814605929</v>
      </c>
      <c r="G53" s="1">
        <v>53</v>
      </c>
    </row>
    <row r="54" spans="1:7" x14ac:dyDescent="0.25">
      <c r="A54" t="s">
        <v>874</v>
      </c>
      <c r="B54" t="s">
        <v>881</v>
      </c>
      <c r="C54" t="s">
        <v>882</v>
      </c>
      <c r="D54" s="1">
        <v>76314.64</v>
      </c>
      <c r="E54" s="1">
        <v>160744.50000000003</v>
      </c>
      <c r="F54" s="1">
        <v>176060.0855200291</v>
      </c>
      <c r="G54" s="1">
        <v>14</v>
      </c>
    </row>
    <row r="55" spans="1:7" x14ac:dyDescent="0.25">
      <c r="A55" t="s">
        <v>874</v>
      </c>
      <c r="B55" t="s">
        <v>877</v>
      </c>
      <c r="C55" t="s">
        <v>878</v>
      </c>
      <c r="D55" s="1">
        <v>17862.103009005063</v>
      </c>
      <c r="E55" s="1">
        <v>60506.933478976265</v>
      </c>
      <c r="F55" s="1">
        <v>60506.933478976265</v>
      </c>
      <c r="G55" s="1">
        <v>206</v>
      </c>
    </row>
    <row r="56" spans="1:7" x14ac:dyDescent="0.25">
      <c r="A56" t="s">
        <v>874</v>
      </c>
      <c r="B56" t="s">
        <v>877</v>
      </c>
      <c r="C56" t="s">
        <v>880</v>
      </c>
      <c r="D56" s="1">
        <v>1150.5350000000001</v>
      </c>
      <c r="E56" s="1">
        <v>4517.8000000000011</v>
      </c>
      <c r="F56" s="1">
        <v>4517.8000000000011</v>
      </c>
      <c r="G56" s="1">
        <v>16</v>
      </c>
    </row>
    <row r="57" spans="1:7" x14ac:dyDescent="0.25">
      <c r="A57" t="s">
        <v>874</v>
      </c>
      <c r="B57" t="s">
        <v>877</v>
      </c>
      <c r="C57" t="s">
        <v>876</v>
      </c>
      <c r="D57" s="1">
        <v>10289.357</v>
      </c>
      <c r="E57" s="1">
        <v>31156.956666666665</v>
      </c>
      <c r="F57" s="1">
        <v>38946.195833333331</v>
      </c>
      <c r="G57" s="1">
        <v>7</v>
      </c>
    </row>
    <row r="58" spans="1:7" x14ac:dyDescent="0.25">
      <c r="A58" t="s">
        <v>927</v>
      </c>
      <c r="B58" t="s">
        <v>880</v>
      </c>
      <c r="C58" t="s">
        <v>884</v>
      </c>
      <c r="D58" s="1">
        <v>920.76340000000005</v>
      </c>
      <c r="E58" s="1">
        <v>2447.8199999999997</v>
      </c>
      <c r="F58" s="1">
        <v>2447.8199999999997</v>
      </c>
      <c r="G58" s="1">
        <v>3</v>
      </c>
    </row>
    <row r="59" spans="1:7" x14ac:dyDescent="0.25">
      <c r="A59" t="s">
        <v>927</v>
      </c>
      <c r="B59" t="s">
        <v>879</v>
      </c>
      <c r="C59" t="s">
        <v>885</v>
      </c>
      <c r="D59" s="1">
        <v>1598.8</v>
      </c>
      <c r="E59" s="1">
        <v>3196</v>
      </c>
      <c r="F59" s="1">
        <v>3995</v>
      </c>
      <c r="G59" s="1">
        <v>1</v>
      </c>
    </row>
    <row r="60" spans="1:7" x14ac:dyDescent="0.25">
      <c r="A60" t="s">
        <v>927</v>
      </c>
      <c r="B60" t="s">
        <v>879</v>
      </c>
      <c r="C60" t="s">
        <v>884</v>
      </c>
      <c r="D60" s="1">
        <v>12303.65310110565</v>
      </c>
      <c r="E60" s="1">
        <v>30243.241922604422</v>
      </c>
      <c r="F60" s="1">
        <v>30393.862678214726</v>
      </c>
      <c r="G60" s="1">
        <v>24</v>
      </c>
    </row>
    <row r="61" spans="1:7" x14ac:dyDescent="0.25">
      <c r="A61" t="s">
        <v>927</v>
      </c>
      <c r="B61" t="s">
        <v>889</v>
      </c>
      <c r="C61" t="s">
        <v>890</v>
      </c>
      <c r="D61" s="1">
        <v>0</v>
      </c>
      <c r="E61" s="1">
        <v>0</v>
      </c>
      <c r="F61" s="1">
        <v>0</v>
      </c>
      <c r="G61" s="1">
        <v>0</v>
      </c>
    </row>
    <row r="62" spans="1:7" x14ac:dyDescent="0.25">
      <c r="A62" t="s">
        <v>927</v>
      </c>
      <c r="B62" t="s">
        <v>884</v>
      </c>
      <c r="C62" t="s">
        <v>885</v>
      </c>
      <c r="D62" s="1">
        <v>0</v>
      </c>
      <c r="E62" s="1">
        <v>0</v>
      </c>
      <c r="F62" s="1">
        <v>0</v>
      </c>
      <c r="G62" s="1">
        <v>0</v>
      </c>
    </row>
    <row r="63" spans="1:7" x14ac:dyDescent="0.25">
      <c r="A63" t="s">
        <v>927</v>
      </c>
      <c r="B63" t="s">
        <v>884</v>
      </c>
      <c r="C63" t="s">
        <v>886</v>
      </c>
      <c r="D63" s="1">
        <v>2626.5267478529713</v>
      </c>
      <c r="E63" s="1">
        <v>8345.6193747852976</v>
      </c>
      <c r="F63" s="1">
        <v>8381.8443338141642</v>
      </c>
      <c r="G63" s="1">
        <v>24</v>
      </c>
    </row>
    <row r="64" spans="1:7" x14ac:dyDescent="0.25">
      <c r="A64" t="s">
        <v>927</v>
      </c>
      <c r="B64" t="s">
        <v>884</v>
      </c>
      <c r="C64" t="s">
        <v>894</v>
      </c>
      <c r="D64" s="1">
        <v>0</v>
      </c>
      <c r="E64" s="1">
        <v>0</v>
      </c>
      <c r="F64" s="1">
        <v>0</v>
      </c>
      <c r="G64" s="1">
        <v>0</v>
      </c>
    </row>
    <row r="65" spans="1:7" x14ac:dyDescent="0.25">
      <c r="A65" t="s">
        <v>927</v>
      </c>
      <c r="B65" t="s">
        <v>887</v>
      </c>
      <c r="C65" t="s">
        <v>888</v>
      </c>
      <c r="D65" s="1">
        <v>17392.734</v>
      </c>
      <c r="E65" s="1">
        <v>38984.595000000001</v>
      </c>
      <c r="F65" s="1">
        <v>47634.053731652391</v>
      </c>
      <c r="G65" s="1">
        <v>4</v>
      </c>
    </row>
    <row r="66" spans="1:7" x14ac:dyDescent="0.25">
      <c r="D66">
        <v>352201.30609972746</v>
      </c>
      <c r="E66">
        <v>841439.62480362668</v>
      </c>
      <c r="F66">
        <v>930677.03176960326</v>
      </c>
      <c r="G66">
        <v>457</v>
      </c>
    </row>
  </sheetData>
  <sortState ref="A71:B85">
    <sortCondition ref="A71:A85"/>
    <sortCondition ref="B71:B8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E15"/>
  <sheetViews>
    <sheetView workbookViewId="0"/>
  </sheetViews>
  <sheetFormatPr defaultRowHeight="15" x14ac:dyDescent="0.25"/>
  <sheetData>
    <row r="1" spans="1:5" x14ac:dyDescent="0.25">
      <c r="B1" t="s">
        <v>863</v>
      </c>
    </row>
    <row r="2" spans="1:5" x14ac:dyDescent="0.25">
      <c r="B2" t="s">
        <v>864</v>
      </c>
      <c r="C2" t="s">
        <v>196</v>
      </c>
      <c r="D2" t="s">
        <v>222</v>
      </c>
      <c r="E2" t="s">
        <v>865</v>
      </c>
    </row>
    <row r="3" spans="1:5" x14ac:dyDescent="0.25">
      <c r="B3" t="s">
        <v>866</v>
      </c>
      <c r="C3" t="s">
        <v>866</v>
      </c>
      <c r="D3" t="s">
        <v>866</v>
      </c>
      <c r="E3" t="s">
        <v>866</v>
      </c>
    </row>
    <row r="4" spans="1:5" x14ac:dyDescent="0.25">
      <c r="A4">
        <v>1</v>
      </c>
      <c r="B4" s="22">
        <v>3.815628529216605</v>
      </c>
      <c r="C4" s="22">
        <v>3.7837914906164509</v>
      </c>
      <c r="D4" s="22">
        <v>2.4250499557347198</v>
      </c>
      <c r="E4" s="22">
        <v>4.0989029157845014</v>
      </c>
    </row>
    <row r="5" spans="1:5" x14ac:dyDescent="0.25">
      <c r="A5">
        <v>2</v>
      </c>
      <c r="B5" s="22">
        <v>3.9330560344597041</v>
      </c>
      <c r="C5" s="22">
        <v>3.9217281574162288</v>
      </c>
      <c r="D5" s="22">
        <v>2.5386322271317949</v>
      </c>
      <c r="E5" s="22">
        <v>4.3384192004998283</v>
      </c>
    </row>
    <row r="6" spans="1:5" x14ac:dyDescent="0.25">
      <c r="A6">
        <v>3</v>
      </c>
      <c r="B6" s="22">
        <v>4.1492607631458815</v>
      </c>
      <c r="C6" s="22">
        <v>4.004584946705906</v>
      </c>
      <c r="D6" s="22">
        <v>2.5565175170908425</v>
      </c>
      <c r="E6" s="22">
        <v>4.3859607818023942</v>
      </c>
    </row>
    <row r="7" spans="1:5" x14ac:dyDescent="0.25">
      <c r="A7">
        <v>4</v>
      </c>
      <c r="B7" s="22">
        <v>4.7025750915729221</v>
      </c>
      <c r="C7" s="22">
        <v>4.3637045839022361</v>
      </c>
      <c r="D7" s="22">
        <v>2.8874897342889447</v>
      </c>
      <c r="E7" s="22">
        <v>4.9453870019045567</v>
      </c>
    </row>
    <row r="8" spans="1:5" x14ac:dyDescent="0.25">
      <c r="A8">
        <v>5</v>
      </c>
      <c r="B8" s="22">
        <v>4.4833276139937306</v>
      </c>
      <c r="C8" s="22">
        <v>4.5432577007557056</v>
      </c>
      <c r="D8" s="22">
        <v>3.0246741364157566</v>
      </c>
      <c r="E8" s="22">
        <v>5.1465971574801648</v>
      </c>
    </row>
    <row r="9" spans="1:5" x14ac:dyDescent="0.25">
      <c r="A9">
        <v>6</v>
      </c>
      <c r="B9" s="22">
        <v>4.3511452183529205</v>
      </c>
      <c r="C9" s="22">
        <v>4.0383151258644343</v>
      </c>
      <c r="D9" s="22">
        <v>2.570007888564473</v>
      </c>
      <c r="E9" s="22">
        <v>4.6127828299396905</v>
      </c>
    </row>
    <row r="10" spans="1:5" x14ac:dyDescent="0.25">
      <c r="A10">
        <v>7</v>
      </c>
      <c r="B10" s="22">
        <v>3.4289053760866848</v>
      </c>
      <c r="C10" s="22">
        <v>3.7660856729705015</v>
      </c>
      <c r="D10" s="22">
        <v>2.4018951862350333</v>
      </c>
      <c r="E10" s="22">
        <v>4.1925338954108415</v>
      </c>
    </row>
    <row r="11" spans="1:5" x14ac:dyDescent="0.25">
      <c r="A11">
        <v>8</v>
      </c>
      <c r="B11" s="22">
        <v>3.8997775592618402</v>
      </c>
      <c r="C11" s="22">
        <v>3.7056190031617078</v>
      </c>
      <c r="D11" s="22">
        <v>2.3727759620315663</v>
      </c>
      <c r="E11" s="22">
        <v>4.1733428070824097</v>
      </c>
    </row>
    <row r="12" spans="1:5" x14ac:dyDescent="0.25">
      <c r="A12">
        <v>9</v>
      </c>
      <c r="B12" s="22">
        <v>3.6452228481110289</v>
      </c>
      <c r="C12" s="22">
        <v>3.6563801356005521</v>
      </c>
      <c r="D12" s="22">
        <v>2.3670780680840888</v>
      </c>
      <c r="E12" s="22">
        <v>4.1193622544097384</v>
      </c>
    </row>
    <row r="13" spans="1:5" x14ac:dyDescent="0.25">
      <c r="A13">
        <v>10</v>
      </c>
      <c r="B13" s="22">
        <v>4.0705345291681372</v>
      </c>
      <c r="C13" s="22">
        <v>4.2017731229780413</v>
      </c>
      <c r="D13" s="22">
        <v>2.7643651964961333</v>
      </c>
      <c r="E13" s="22">
        <v>4.644290532681639</v>
      </c>
    </row>
    <row r="14" spans="1:5" x14ac:dyDescent="0.25">
      <c r="A14">
        <v>11</v>
      </c>
      <c r="B14" s="22">
        <v>4.6696585973136457</v>
      </c>
      <c r="C14" s="22">
        <v>4.6321466921517063</v>
      </c>
      <c r="D14" s="22">
        <v>2.8948068939773846</v>
      </c>
      <c r="E14" s="22">
        <v>5.4007202399771748</v>
      </c>
    </row>
    <row r="15" spans="1:5" x14ac:dyDescent="0.25">
      <c r="A15">
        <v>12</v>
      </c>
      <c r="B15" s="22">
        <v>3.934428092828179</v>
      </c>
      <c r="C15" s="22">
        <v>3.995917598162908</v>
      </c>
      <c r="D15" s="22">
        <v>2.4620815686266417</v>
      </c>
      <c r="E15" s="22">
        <v>4.5399835443655556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D370"/>
  <sheetViews>
    <sheetView workbookViewId="0"/>
  </sheetViews>
  <sheetFormatPr defaultRowHeight="15" x14ac:dyDescent="0.25"/>
  <cols>
    <col min="1" max="1" width="5" bestFit="1" customWidth="1"/>
    <col min="2" max="3" width="7" bestFit="1" customWidth="1"/>
    <col min="4" max="5" width="9" bestFit="1" customWidth="1"/>
    <col min="6" max="7" width="9" customWidth="1"/>
    <col min="8" max="8" width="8.28515625" bestFit="1" customWidth="1"/>
    <col min="9" max="10" width="8.28515625" customWidth="1"/>
    <col min="11" max="11" width="13.140625" bestFit="1" customWidth="1"/>
    <col min="12" max="12" width="10.5703125" bestFit="1" customWidth="1"/>
    <col min="13" max="13" width="11.140625" bestFit="1" customWidth="1"/>
    <col min="14" max="14" width="12.140625" bestFit="1" customWidth="1"/>
    <col min="15" max="15" width="11.28515625" bestFit="1" customWidth="1"/>
    <col min="16" max="16" width="14.28515625" bestFit="1" customWidth="1"/>
    <col min="17" max="17" width="16.85546875" bestFit="1" customWidth="1"/>
    <col min="18" max="18" width="21.85546875" bestFit="1" customWidth="1"/>
    <col min="19" max="19" width="9" bestFit="1" customWidth="1"/>
    <col min="20" max="20" width="6.85546875" bestFit="1" customWidth="1"/>
    <col min="21" max="21" width="7" bestFit="1" customWidth="1"/>
    <col min="22" max="22" width="9.85546875" bestFit="1" customWidth="1"/>
    <col min="23" max="23" width="14.42578125" bestFit="1" customWidth="1"/>
    <col min="24" max="25" width="8" bestFit="1" customWidth="1"/>
    <col min="26" max="27" width="8" customWidth="1"/>
    <col min="28" max="28" width="17.42578125" bestFit="1" customWidth="1"/>
    <col min="29" max="29" width="7" bestFit="1" customWidth="1"/>
    <col min="30" max="30" width="16" bestFit="1" customWidth="1"/>
    <col min="31" max="31" width="11.85546875" bestFit="1" customWidth="1"/>
    <col min="32" max="32" width="12.42578125" bestFit="1" customWidth="1"/>
    <col min="33" max="33" width="9.42578125" bestFit="1" customWidth="1"/>
    <col min="34" max="34" width="13.5703125" bestFit="1" customWidth="1"/>
    <col min="35" max="35" width="12.5703125" bestFit="1" customWidth="1"/>
    <col min="36" max="37" width="9" bestFit="1" customWidth="1"/>
    <col min="38" max="39" width="9" customWidth="1"/>
    <col min="40" max="40" width="6.140625" bestFit="1" customWidth="1"/>
    <col min="41" max="41" width="6.28515625" bestFit="1" customWidth="1"/>
    <col min="42" max="42" width="13.7109375" bestFit="1" customWidth="1"/>
    <col min="43" max="43" width="9" bestFit="1" customWidth="1"/>
    <col min="44" max="44" width="11" bestFit="1" customWidth="1"/>
    <col min="45" max="45" width="11.5703125" bestFit="1" customWidth="1"/>
    <col min="46" max="46" width="12.5703125" bestFit="1" customWidth="1"/>
    <col min="47" max="47" width="13.28515625" bestFit="1" customWidth="1"/>
    <col min="48" max="48" width="10.42578125" bestFit="1" customWidth="1"/>
    <col min="49" max="49" width="11" bestFit="1" customWidth="1"/>
    <col min="50" max="50" width="12" bestFit="1" customWidth="1"/>
    <col min="51" max="51" width="12.5703125" bestFit="1" customWidth="1"/>
    <col min="52" max="52" width="26.85546875" bestFit="1" customWidth="1"/>
    <col min="53" max="53" width="35.85546875" bestFit="1" customWidth="1"/>
    <col min="54" max="55" width="10.5703125" bestFit="1" customWidth="1"/>
  </cols>
  <sheetData>
    <row r="1" spans="1:56" x14ac:dyDescent="0.25">
      <c r="A1" t="s">
        <v>847</v>
      </c>
      <c r="F1" t="s">
        <v>852</v>
      </c>
      <c r="I1" t="s">
        <v>852</v>
      </c>
      <c r="Z1" t="s">
        <v>852</v>
      </c>
      <c r="AL1" t="s">
        <v>852</v>
      </c>
    </row>
    <row r="2" spans="1:56" x14ac:dyDescent="0.25">
      <c r="A2" t="s">
        <v>862</v>
      </c>
      <c r="F2" s="20">
        <v>0.4</v>
      </c>
      <c r="G2" s="20">
        <v>0.6</v>
      </c>
      <c r="I2" s="20">
        <v>5.1191443450178377E-2</v>
      </c>
      <c r="J2" s="20">
        <v>0.94880855654982155</v>
      </c>
      <c r="Z2" s="20">
        <v>0.51947935397210576</v>
      </c>
      <c r="AA2" s="20">
        <v>0.48052064602789429</v>
      </c>
      <c r="AL2" s="20">
        <v>0.28000000000000003</v>
      </c>
      <c r="AM2" s="20">
        <v>0.72</v>
      </c>
    </row>
    <row r="3" spans="1:56" ht="45" x14ac:dyDescent="0.25">
      <c r="A3" s="4" t="s">
        <v>0</v>
      </c>
      <c r="B3" s="4" t="s">
        <v>1</v>
      </c>
      <c r="C3" s="4" t="s">
        <v>2</v>
      </c>
      <c r="D3" s="4" t="s">
        <v>195</v>
      </c>
      <c r="E3" s="4" t="s">
        <v>196</v>
      </c>
      <c r="F3" s="2" t="s">
        <v>850</v>
      </c>
      <c r="G3" s="2" t="s">
        <v>851</v>
      </c>
      <c r="H3" s="5" t="s">
        <v>197</v>
      </c>
      <c r="I3" s="2" t="s">
        <v>853</v>
      </c>
      <c r="J3" s="2" t="s">
        <v>854</v>
      </c>
      <c r="K3" s="5" t="s">
        <v>198</v>
      </c>
      <c r="L3" s="5" t="s">
        <v>199</v>
      </c>
      <c r="M3" s="5" t="s">
        <v>200</v>
      </c>
      <c r="N3" s="5" t="s">
        <v>201</v>
      </c>
      <c r="O3" s="4" t="s">
        <v>202</v>
      </c>
      <c r="P3" s="4" t="s">
        <v>203</v>
      </c>
      <c r="Q3" s="4" t="s">
        <v>204</v>
      </c>
      <c r="R3" s="4" t="s">
        <v>205</v>
      </c>
      <c r="S3" s="5" t="s">
        <v>206</v>
      </c>
      <c r="T3" s="4" t="s">
        <v>207</v>
      </c>
      <c r="U3" s="4" t="s">
        <v>208</v>
      </c>
      <c r="V3" s="4" t="s">
        <v>209</v>
      </c>
      <c r="W3" s="4" t="s">
        <v>210</v>
      </c>
      <c r="X3" s="4" t="s">
        <v>211</v>
      </c>
      <c r="Y3" s="4" t="s">
        <v>212</v>
      </c>
      <c r="Z3" s="21" t="s">
        <v>855</v>
      </c>
      <c r="AA3" s="21" t="s">
        <v>856</v>
      </c>
      <c r="AB3" s="4" t="s">
        <v>213</v>
      </c>
      <c r="AC3" s="4" t="s">
        <v>214</v>
      </c>
      <c r="AD3" s="5" t="s">
        <v>215</v>
      </c>
      <c r="AE3" s="5" t="s">
        <v>216</v>
      </c>
      <c r="AF3" s="5" t="s">
        <v>217</v>
      </c>
      <c r="AG3" s="5" t="s">
        <v>218</v>
      </c>
      <c r="AH3" s="5" t="s">
        <v>219</v>
      </c>
      <c r="AI3" s="4" t="s">
        <v>220</v>
      </c>
      <c r="AJ3" s="4" t="s">
        <v>221</v>
      </c>
      <c r="AK3" s="4" t="s">
        <v>222</v>
      </c>
      <c r="AL3" s="21" t="s">
        <v>857</v>
      </c>
      <c r="AM3" s="21" t="s">
        <v>858</v>
      </c>
      <c r="AN3" s="4" t="s">
        <v>223</v>
      </c>
      <c r="AO3" s="4" t="s">
        <v>224</v>
      </c>
      <c r="AP3" s="4" t="s">
        <v>225</v>
      </c>
      <c r="AQ3" s="4" t="s">
        <v>226</v>
      </c>
      <c r="AR3" s="4" t="s">
        <v>227</v>
      </c>
      <c r="AS3" s="4" t="s">
        <v>228</v>
      </c>
      <c r="AT3" s="4" t="s">
        <v>229</v>
      </c>
      <c r="AU3" s="4" t="s">
        <v>230</v>
      </c>
      <c r="AV3" s="4" t="s">
        <v>231</v>
      </c>
      <c r="AW3" s="4" t="s">
        <v>232</v>
      </c>
      <c r="AX3" s="4" t="s">
        <v>233</v>
      </c>
      <c r="AY3" s="4" t="s">
        <v>234</v>
      </c>
      <c r="AZ3" s="4" t="s">
        <v>235</v>
      </c>
      <c r="BA3" s="4" t="s">
        <v>236</v>
      </c>
      <c r="BB3" s="5" t="s">
        <v>237</v>
      </c>
    </row>
    <row r="4" spans="1:56" x14ac:dyDescent="0.25">
      <c r="A4">
        <v>2014</v>
      </c>
      <c r="B4">
        <v>6</v>
      </c>
      <c r="C4" t="s">
        <v>3</v>
      </c>
      <c r="D4" s="6">
        <v>476111.55015813321</v>
      </c>
      <c r="E4" s="6">
        <v>166431.56807448101</v>
      </c>
      <c r="F4" s="1">
        <f>E4*$F$2</f>
        <v>66572.627229792401</v>
      </c>
      <c r="G4" s="1">
        <f>E4*$G$2</f>
        <v>99858.940844688608</v>
      </c>
      <c r="H4" s="6">
        <v>12259.046412730391</v>
      </c>
      <c r="I4" s="1">
        <f>H4*I$2</f>
        <v>627.55828119039995</v>
      </c>
      <c r="J4" s="1">
        <f>H4*J$2</f>
        <v>11631.488131539991</v>
      </c>
      <c r="K4" s="6">
        <v>274103.66720288555</v>
      </c>
      <c r="L4" s="6">
        <v>28560.567365755433</v>
      </c>
      <c r="M4" s="6">
        <v>228975.08316078412</v>
      </c>
      <c r="N4" s="6">
        <v>107722.84747810011</v>
      </c>
      <c r="O4" s="6">
        <v>115594.79192344914</v>
      </c>
      <c r="P4" s="6">
        <v>6018.8411146751996</v>
      </c>
      <c r="Q4" s="6">
        <v>56011.370276696543</v>
      </c>
      <c r="R4" s="6">
        <v>103516.02215699558</v>
      </c>
      <c r="S4" s="6">
        <v>139793.81920095652</v>
      </c>
      <c r="T4" s="6">
        <v>11.041751588782923</v>
      </c>
      <c r="U4" s="6">
        <v>107.10944494005791</v>
      </c>
      <c r="V4" s="6">
        <v>45688.667155562805</v>
      </c>
      <c r="W4" s="6">
        <v>9129.7169650900305</v>
      </c>
      <c r="X4" s="6">
        <v>24749.218380974333</v>
      </c>
      <c r="Y4" s="6">
        <v>6765.2186297809358</v>
      </c>
      <c r="Z4" s="1">
        <f>Y4*$Z$2</f>
        <v>3514.3914032786552</v>
      </c>
      <c r="AA4" s="1">
        <f>Y4*$AA$2</f>
        <v>3250.8272265022811</v>
      </c>
      <c r="AB4" s="6">
        <v>57.254442723673293</v>
      </c>
      <c r="AC4" s="6">
        <v>1446.265777136259</v>
      </c>
      <c r="AD4" s="6">
        <v>502.46760036968095</v>
      </c>
      <c r="AE4" s="6">
        <v>4938.5840732649058</v>
      </c>
      <c r="AF4" s="6">
        <v>9151.3888078930268</v>
      </c>
      <c r="AG4" s="6">
        <v>8332.9843600145814</v>
      </c>
      <c r="AH4" s="6">
        <v>2459.7567808971125</v>
      </c>
      <c r="AI4" s="6">
        <v>2229.3866203930352</v>
      </c>
      <c r="AJ4" s="6">
        <v>398304.35183688236</v>
      </c>
      <c r="AK4" s="6">
        <v>127270.48975438476</v>
      </c>
      <c r="AL4" s="1">
        <f>AK4*$AL$2</f>
        <v>35635.737131227739</v>
      </c>
      <c r="AM4" s="1">
        <f>AK4*$AM$2</f>
        <v>91634.752623157023</v>
      </c>
      <c r="AN4" s="6">
        <v>278.4969028041458</v>
      </c>
      <c r="AO4" s="6">
        <v>275.07894213284243</v>
      </c>
      <c r="AP4" s="6">
        <v>7239.7013928579481</v>
      </c>
      <c r="AQ4" s="6">
        <v>81738.702623529083</v>
      </c>
      <c r="AR4" s="6">
        <v>15071.383615722696</v>
      </c>
      <c r="AS4" s="6">
        <v>172696.46586934218</v>
      </c>
      <c r="AT4" s="6">
        <v>35166.561770019616</v>
      </c>
      <c r="AU4" s="6">
        <v>70636.842220056496</v>
      </c>
      <c r="AV4" s="6">
        <v>1212.4308379045015</v>
      </c>
      <c r="AW4" s="6">
        <v>26578.711118084633</v>
      </c>
      <c r="AX4" s="6">
        <v>152886.4879170112</v>
      </c>
      <c r="AY4" s="6">
        <v>19459.429400976027</v>
      </c>
      <c r="AZ4" s="6">
        <v>15036</v>
      </c>
      <c r="BA4" s="6">
        <v>4921.8</v>
      </c>
      <c r="BB4" s="7">
        <v>2959441.1695179795</v>
      </c>
      <c r="BC4" s="32">
        <f>SUM(D4:BA4)-E4-H4-Y4-AK4</f>
        <v>2959441.1695179786</v>
      </c>
      <c r="BD4" s="32">
        <f>BC4-BB4</f>
        <v>0</v>
      </c>
    </row>
    <row r="5" spans="1:56" x14ac:dyDescent="0.25">
      <c r="A5">
        <v>2014</v>
      </c>
      <c r="B5">
        <v>7</v>
      </c>
      <c r="C5" t="s">
        <v>4</v>
      </c>
      <c r="D5" s="6">
        <v>586086.94596174802</v>
      </c>
      <c r="E5" s="6">
        <v>181337.5093395985</v>
      </c>
      <c r="F5" s="1">
        <f t="shared" ref="F5:F68" si="0">E5*$F$2</f>
        <v>72535.003735839404</v>
      </c>
      <c r="G5" s="1">
        <f t="shared" ref="G5:G68" si="1">E5*$G$2</f>
        <v>108802.5056037591</v>
      </c>
      <c r="H5" s="6">
        <v>12558.299837281142</v>
      </c>
      <c r="I5" s="1">
        <f t="shared" ref="I5:I68" si="2">H5*$I$2</f>
        <v>642.87749595056187</v>
      </c>
      <c r="J5" s="1">
        <f t="shared" ref="J5:J68" si="3">H5*$J$2</f>
        <v>11915.422341330579</v>
      </c>
      <c r="K5" s="6">
        <v>284283.77133179951</v>
      </c>
      <c r="L5" s="6">
        <v>29621.295785521688</v>
      </c>
      <c r="M5" s="6">
        <v>240199.77384750079</v>
      </c>
      <c r="N5" s="6">
        <v>111723.63234749217</v>
      </c>
      <c r="O5" s="6">
        <v>123221.84558693123</v>
      </c>
      <c r="P5" s="6">
        <v>6571.5671302041601</v>
      </c>
      <c r="Q5" s="6">
        <v>59662.097569549725</v>
      </c>
      <c r="R5" s="6">
        <v>116096.79349343668</v>
      </c>
      <c r="S5" s="6">
        <v>126346.40119181915</v>
      </c>
      <c r="T5" s="6">
        <v>8.9601394274705299</v>
      </c>
      <c r="U5" s="6">
        <v>104.69731040977328</v>
      </c>
      <c r="V5" s="6">
        <v>44549.468970203568</v>
      </c>
      <c r="W5" s="6">
        <v>8785.9589875601905</v>
      </c>
      <c r="X5" s="6">
        <v>22591.360015616749</v>
      </c>
      <c r="Y5" s="6">
        <v>7382.1416857719305</v>
      </c>
      <c r="Z5" s="1">
        <f t="shared" ref="Z5:Z68" si="4">Y5*$Z$2</f>
        <v>3834.870193855354</v>
      </c>
      <c r="AA5" s="1">
        <f t="shared" ref="AA5:AA68" si="5">Y5*$AA$2</f>
        <v>3547.2714919165769</v>
      </c>
      <c r="AB5" s="6">
        <v>69.606055711883258</v>
      </c>
      <c r="AC5" s="6">
        <v>1397.7915179367119</v>
      </c>
      <c r="AD5" s="6">
        <v>482.06206649930778</v>
      </c>
      <c r="AE5" s="6">
        <v>4551.4686150134976</v>
      </c>
      <c r="AF5" s="6">
        <v>9535.2634226110058</v>
      </c>
      <c r="AG5" s="6">
        <v>7679.7957109457302</v>
      </c>
      <c r="AH5" s="6">
        <v>2266.9464815688511</v>
      </c>
      <c r="AI5" s="6">
        <v>2367.3998857842298</v>
      </c>
      <c r="AJ5" s="6">
        <v>517627.88750685292</v>
      </c>
      <c r="AK5" s="6">
        <v>144703.88294178838</v>
      </c>
      <c r="AL5" s="1">
        <f t="shared" ref="AL5:AL68" si="6">AK5*$AL$2</f>
        <v>40517.08722370075</v>
      </c>
      <c r="AM5" s="1">
        <f t="shared" ref="AM5:AM68" si="7">AK5*$AM$2</f>
        <v>104186.79571808763</v>
      </c>
      <c r="AN5" s="6">
        <v>266.95188388735795</v>
      </c>
      <c r="AO5" s="6">
        <v>259.73124408657947</v>
      </c>
      <c r="AP5" s="6">
        <v>7017.6762857542153</v>
      </c>
      <c r="AQ5" s="6">
        <v>71085.112536035711</v>
      </c>
      <c r="AR5" s="6">
        <v>15755.528589675696</v>
      </c>
      <c r="AS5" s="6">
        <v>174327.05438799056</v>
      </c>
      <c r="AT5" s="6">
        <v>36762.900042576621</v>
      </c>
      <c r="AU5" s="6">
        <v>71876.409200630995</v>
      </c>
      <c r="AV5" s="6">
        <v>1163.83544433058</v>
      </c>
      <c r="AW5" s="6">
        <v>27284.984443412122</v>
      </c>
      <c r="AX5" s="6">
        <v>146758.65050130949</v>
      </c>
      <c r="AY5" s="6">
        <v>19976.522793915286</v>
      </c>
      <c r="AZ5" s="6">
        <v>15268</v>
      </c>
      <c r="BA5" s="6">
        <v>5252.4000000000005</v>
      </c>
      <c r="BB5" s="7">
        <v>3244870.3820901904</v>
      </c>
      <c r="BC5" s="32">
        <f t="shared" ref="BC5:BC68" si="8">SUM(D5:BA5)-E5-H5-Y5-AK5</f>
        <v>3244870.3820901904</v>
      </c>
      <c r="BD5" s="32">
        <f t="shared" ref="BD5:BD68" si="9">BC5-BB5</f>
        <v>0</v>
      </c>
    </row>
    <row r="6" spans="1:56" x14ac:dyDescent="0.25">
      <c r="A6">
        <v>2014</v>
      </c>
      <c r="B6">
        <v>8</v>
      </c>
      <c r="C6" t="s">
        <v>5</v>
      </c>
      <c r="D6" s="6">
        <v>594076.57465434761</v>
      </c>
      <c r="E6" s="6">
        <v>187552.52989869218</v>
      </c>
      <c r="F6" s="1">
        <f t="shared" si="0"/>
        <v>75021.011959476877</v>
      </c>
      <c r="G6" s="1">
        <f t="shared" si="1"/>
        <v>112531.51793921531</v>
      </c>
      <c r="H6" s="6">
        <v>12530.714620580269</v>
      </c>
      <c r="I6" s="1">
        <f t="shared" si="2"/>
        <v>641.46536888975822</v>
      </c>
      <c r="J6" s="1">
        <f t="shared" si="3"/>
        <v>11889.249251690509</v>
      </c>
      <c r="K6" s="6">
        <v>284073.04220544774</v>
      </c>
      <c r="L6" s="6">
        <v>29599.338606070156</v>
      </c>
      <c r="M6" s="6">
        <v>239073.43336972117</v>
      </c>
      <c r="N6" s="6">
        <v>111640.81571913823</v>
      </c>
      <c r="O6" s="6">
        <v>124616.55337074561</v>
      </c>
      <c r="P6" s="6">
        <v>6150.3917036083203</v>
      </c>
      <c r="Q6" s="6">
        <v>61013.52567669368</v>
      </c>
      <c r="R6" s="6">
        <v>118514.02848721729</v>
      </c>
      <c r="S6" s="6">
        <v>138987.56974576463</v>
      </c>
      <c r="T6" s="6">
        <v>12.942494439937326</v>
      </c>
      <c r="U6" s="6">
        <v>103.15481030912126</v>
      </c>
      <c r="V6" s="6">
        <v>46590.42742533984</v>
      </c>
      <c r="W6" s="6">
        <v>9143.0341836821826</v>
      </c>
      <c r="X6" s="6">
        <v>30625.225348016833</v>
      </c>
      <c r="Y6" s="6">
        <v>7584.6734014259446</v>
      </c>
      <c r="Z6" s="1">
        <f t="shared" si="4"/>
        <v>3940.0812386621637</v>
      </c>
      <c r="AA6" s="1">
        <f t="shared" si="5"/>
        <v>3644.5921627637813</v>
      </c>
      <c r="AB6" s="6">
        <v>74.052429298012825</v>
      </c>
      <c r="AC6" s="6">
        <v>1384.6152395935662</v>
      </c>
      <c r="AD6" s="6">
        <v>498.92182868180936</v>
      </c>
      <c r="AE6" s="6">
        <v>4439.903734174437</v>
      </c>
      <c r="AF6" s="6">
        <v>9513.3233179008475</v>
      </c>
      <c r="AG6" s="6">
        <v>7491.5497697271603</v>
      </c>
      <c r="AH6" s="6">
        <v>2211.3794469527052</v>
      </c>
      <c r="AI6" s="6">
        <v>2406.6815418652768</v>
      </c>
      <c r="AJ6" s="6">
        <v>513825.64034469519</v>
      </c>
      <c r="AK6" s="6">
        <v>144688.45961455116</v>
      </c>
      <c r="AL6" s="1">
        <f t="shared" si="6"/>
        <v>40512.768692074329</v>
      </c>
      <c r="AM6" s="1">
        <f t="shared" si="7"/>
        <v>104175.69092247683</v>
      </c>
      <c r="AN6" s="6">
        <v>259.95256615091063</v>
      </c>
      <c r="AO6" s="6">
        <v>256.4458301532361</v>
      </c>
      <c r="AP6" s="6">
        <v>7443.6063262090784</v>
      </c>
      <c r="AQ6" s="6">
        <v>76586.677474828481</v>
      </c>
      <c r="AR6" s="6">
        <v>15613.975787785854</v>
      </c>
      <c r="AS6" s="6">
        <v>173842.66717031648</v>
      </c>
      <c r="AT6" s="6">
        <v>36432.610171500317</v>
      </c>
      <c r="AU6" s="6">
        <v>72250.388697506642</v>
      </c>
      <c r="AV6" s="6">
        <v>1222.916719228688</v>
      </c>
      <c r="AW6" s="6">
        <v>26477.85077250866</v>
      </c>
      <c r="AX6" s="6">
        <v>154208.74855097878</v>
      </c>
      <c r="AY6" s="6">
        <v>20194.008718785088</v>
      </c>
      <c r="AZ6" s="6">
        <v>14246.6</v>
      </c>
      <c r="BA6" s="6">
        <v>5119.5</v>
      </c>
      <c r="BB6" s="7">
        <v>3292578.451774633</v>
      </c>
      <c r="BC6" s="32">
        <f t="shared" si="8"/>
        <v>3292578.4517746326</v>
      </c>
      <c r="BD6" s="32">
        <f t="shared" si="9"/>
        <v>0</v>
      </c>
    </row>
    <row r="7" spans="1:56" x14ac:dyDescent="0.25">
      <c r="A7">
        <v>2014</v>
      </c>
      <c r="B7">
        <v>9</v>
      </c>
      <c r="C7" t="s">
        <v>6</v>
      </c>
      <c r="D7" s="6">
        <v>464929.1104508561</v>
      </c>
      <c r="E7" s="6">
        <v>152705.26148304131</v>
      </c>
      <c r="F7" s="1">
        <f t="shared" si="0"/>
        <v>61082.104593216529</v>
      </c>
      <c r="G7" s="1">
        <f t="shared" si="1"/>
        <v>91623.156889824779</v>
      </c>
      <c r="H7" s="6">
        <v>10294.483378788158</v>
      </c>
      <c r="I7" s="1">
        <f t="shared" si="2"/>
        <v>526.98946373403521</v>
      </c>
      <c r="J7" s="1">
        <f t="shared" si="3"/>
        <v>9767.4939150541213</v>
      </c>
      <c r="K7" s="6">
        <v>235406.32988869961</v>
      </c>
      <c r="L7" s="6">
        <v>24528.45090224563</v>
      </c>
      <c r="M7" s="6">
        <v>203446.51461387088</v>
      </c>
      <c r="N7" s="6">
        <v>92514.778911038069</v>
      </c>
      <c r="O7" s="6">
        <v>107743.0714083427</v>
      </c>
      <c r="P7" s="6">
        <v>4296.832994559998</v>
      </c>
      <c r="Q7" s="6">
        <v>49006.326386698427</v>
      </c>
      <c r="R7" s="6">
        <v>107902.16404296379</v>
      </c>
      <c r="S7" s="6">
        <v>118481.47043324652</v>
      </c>
      <c r="T7" s="6">
        <v>12.954705803216228</v>
      </c>
      <c r="U7" s="6">
        <v>93.50525059952372</v>
      </c>
      <c r="V7" s="6">
        <v>45641.535759228333</v>
      </c>
      <c r="W7" s="6">
        <v>8763.7738859359015</v>
      </c>
      <c r="X7" s="6">
        <v>39443.463135575301</v>
      </c>
      <c r="Y7" s="6">
        <v>6234.3450617577328</v>
      </c>
      <c r="Z7" s="1">
        <f t="shared" si="4"/>
        <v>3238.6135451210948</v>
      </c>
      <c r="AA7" s="1">
        <f t="shared" si="5"/>
        <v>2995.7315166366384</v>
      </c>
      <c r="AB7" s="6">
        <v>71.339528744235949</v>
      </c>
      <c r="AC7" s="6">
        <v>1204.6773445151741</v>
      </c>
      <c r="AD7" s="6">
        <v>483.61096693868194</v>
      </c>
      <c r="AE7" s="6">
        <v>3727.9782643109229</v>
      </c>
      <c r="AF7" s="6">
        <v>7773.1399213838022</v>
      </c>
      <c r="AG7" s="6">
        <v>6290.3018578035426</v>
      </c>
      <c r="AH7" s="6">
        <v>1856.7912743082234</v>
      </c>
      <c r="AI7" s="6">
        <v>2003.2731840525082</v>
      </c>
      <c r="AJ7" s="6">
        <v>387075.76531298866</v>
      </c>
      <c r="AK7" s="6">
        <v>117135.11674825769</v>
      </c>
      <c r="AL7" s="1">
        <f t="shared" si="6"/>
        <v>32797.832689512157</v>
      </c>
      <c r="AM7" s="1">
        <f t="shared" si="7"/>
        <v>84337.284058745528</v>
      </c>
      <c r="AN7" s="6">
        <v>237.2802800849033</v>
      </c>
      <c r="AO7" s="6">
        <v>222.70916841965084</v>
      </c>
      <c r="AP7" s="6">
        <v>7001.2717695977108</v>
      </c>
      <c r="AQ7" s="6">
        <v>62727.642426748353</v>
      </c>
      <c r="AR7" s="6">
        <v>13786.155117211318</v>
      </c>
      <c r="AS7" s="6">
        <v>145838.780442947</v>
      </c>
      <c r="AT7" s="6">
        <v>32167.695273493075</v>
      </c>
      <c r="AU7" s="6">
        <v>61095.286974006813</v>
      </c>
      <c r="AV7" s="6">
        <v>990.27791848257527</v>
      </c>
      <c r="AW7" s="6">
        <v>22674.356156229987</v>
      </c>
      <c r="AX7" s="6">
        <v>124873.19547252762</v>
      </c>
      <c r="AY7" s="6">
        <v>17293.176468354424</v>
      </c>
      <c r="AZ7" s="6">
        <v>11024</v>
      </c>
      <c r="BA7" s="6">
        <v>5318.1</v>
      </c>
      <c r="BB7" s="7">
        <v>2704316.2945646588</v>
      </c>
      <c r="BC7" s="32">
        <f t="shared" si="8"/>
        <v>2704316.2945646592</v>
      </c>
      <c r="BD7" s="32">
        <f t="shared" si="9"/>
        <v>0</v>
      </c>
    </row>
    <row r="8" spans="1:56" x14ac:dyDescent="0.25">
      <c r="A8">
        <v>2014</v>
      </c>
      <c r="B8">
        <v>10</v>
      </c>
      <c r="C8" t="s">
        <v>7</v>
      </c>
      <c r="D8" s="6">
        <v>379457.33469907404</v>
      </c>
      <c r="E8" s="6">
        <v>142764.35947294155</v>
      </c>
      <c r="F8" s="1">
        <f t="shared" si="0"/>
        <v>57105.743789176624</v>
      </c>
      <c r="G8" s="1">
        <f t="shared" si="1"/>
        <v>85658.615683764932</v>
      </c>
      <c r="H8" s="6">
        <v>11147.546184750074</v>
      </c>
      <c r="I8" s="1">
        <f t="shared" si="2"/>
        <v>570.65898012488515</v>
      </c>
      <c r="J8" s="1">
        <f t="shared" si="3"/>
        <v>10576.887204625187</v>
      </c>
      <c r="K8" s="6">
        <v>245277.46760165357</v>
      </c>
      <c r="L8" s="6">
        <v>25556.986187834475</v>
      </c>
      <c r="M8" s="6">
        <v>194580.89313114877</v>
      </c>
      <c r="N8" s="6">
        <v>96394.139859174509</v>
      </c>
      <c r="O8" s="6">
        <v>104688.86016929655</v>
      </c>
      <c r="P8" s="6">
        <v>3910.4541079199967</v>
      </c>
      <c r="Q8" s="6">
        <v>44256.76015952701</v>
      </c>
      <c r="R8" s="6">
        <v>91220.245636004489</v>
      </c>
      <c r="S8" s="6">
        <v>126461.83266347142</v>
      </c>
      <c r="T8" s="6">
        <v>14.086153585988242</v>
      </c>
      <c r="U8" s="6">
        <v>97.801148031407337</v>
      </c>
      <c r="V8" s="6">
        <v>45507.52425543344</v>
      </c>
      <c r="W8" s="6">
        <v>10477.957132683627</v>
      </c>
      <c r="X8" s="6">
        <v>54301.366228118619</v>
      </c>
      <c r="Y8" s="6">
        <v>6333.411823562612</v>
      </c>
      <c r="Z8" s="1">
        <f t="shared" si="4"/>
        <v>3290.0766825436021</v>
      </c>
      <c r="AA8" s="1">
        <f t="shared" si="5"/>
        <v>3043.3351410190103</v>
      </c>
      <c r="AB8" s="6">
        <v>76.051189196279523</v>
      </c>
      <c r="AC8" s="6">
        <v>1425.6915558615542</v>
      </c>
      <c r="AD8" s="6">
        <v>573.41979929654951</v>
      </c>
      <c r="AE8" s="6">
        <v>4454.4816465592712</v>
      </c>
      <c r="AF8" s="6">
        <v>8098.6067096166307</v>
      </c>
      <c r="AG8" s="6">
        <v>7516.1474102861448</v>
      </c>
      <c r="AH8" s="6">
        <v>2218.6402565912485</v>
      </c>
      <c r="AI8" s="6">
        <v>2125.8080772554576</v>
      </c>
      <c r="AJ8" s="6">
        <v>273745.11655372597</v>
      </c>
      <c r="AK8" s="6">
        <v>107422.53948582144</v>
      </c>
      <c r="AL8" s="1">
        <f t="shared" si="6"/>
        <v>30078.311056030008</v>
      </c>
      <c r="AM8" s="1">
        <f t="shared" si="7"/>
        <v>77344.22842979143</v>
      </c>
      <c r="AN8" s="6">
        <v>275.79325030458398</v>
      </c>
      <c r="AO8" s="6">
        <v>252.63349297016424</v>
      </c>
      <c r="AP8" s="6">
        <v>8336.4345052841145</v>
      </c>
      <c r="AQ8" s="6">
        <v>68055.915983091705</v>
      </c>
      <c r="AR8" s="6">
        <v>12938.230230522588</v>
      </c>
      <c r="AS8" s="6">
        <v>140009.85721641628</v>
      </c>
      <c r="AT8" s="6">
        <v>30189.203871219372</v>
      </c>
      <c r="AU8" s="6">
        <v>59119.803081766971</v>
      </c>
      <c r="AV8" s="6">
        <v>1018.7794307013089</v>
      </c>
      <c r="AW8" s="6">
        <v>22601.1035135524</v>
      </c>
      <c r="AX8" s="6">
        <v>128467.21169779717</v>
      </c>
      <c r="AY8" s="6">
        <v>17237.308470698012</v>
      </c>
      <c r="AZ8" s="6">
        <v>8804.4</v>
      </c>
      <c r="BA8" s="6">
        <v>4450.7999999999993</v>
      </c>
      <c r="BB8" s="7">
        <v>2491863.0040427474</v>
      </c>
      <c r="BC8" s="32">
        <f t="shared" si="8"/>
        <v>2491863.0040427474</v>
      </c>
      <c r="BD8" s="32">
        <f t="shared" si="9"/>
        <v>0</v>
      </c>
    </row>
    <row r="9" spans="1:56" x14ac:dyDescent="0.25">
      <c r="A9">
        <v>2014</v>
      </c>
      <c r="B9">
        <v>11</v>
      </c>
      <c r="C9" t="s">
        <v>8</v>
      </c>
      <c r="D9" s="6">
        <v>432414.46195731737</v>
      </c>
      <c r="E9" s="6">
        <v>139581.49711027628</v>
      </c>
      <c r="F9" s="1">
        <f t="shared" si="0"/>
        <v>55832.598844110515</v>
      </c>
      <c r="G9" s="1">
        <f t="shared" si="1"/>
        <v>83748.898266165765</v>
      </c>
      <c r="H9" s="6">
        <v>12798.893029940984</v>
      </c>
      <c r="I9" s="1">
        <f t="shared" si="2"/>
        <v>655.19380876710602</v>
      </c>
      <c r="J9" s="1">
        <f t="shared" si="3"/>
        <v>12143.699221173876</v>
      </c>
      <c r="K9" s="6">
        <v>252087.55300112048</v>
      </c>
      <c r="L9" s="6">
        <v>26266.5713780029</v>
      </c>
      <c r="M9" s="6">
        <v>184411.53465263595</v>
      </c>
      <c r="N9" s="6">
        <v>99070.506061369873</v>
      </c>
      <c r="O9" s="6">
        <v>100789.92825386372</v>
      </c>
      <c r="P9" s="6">
        <v>4861.9846000799971</v>
      </c>
      <c r="Q9" s="6">
        <v>42963.554466920257</v>
      </c>
      <c r="R9" s="6">
        <v>90670.326276581211</v>
      </c>
      <c r="S9" s="6">
        <v>136157.80650865208</v>
      </c>
      <c r="T9" s="6">
        <v>16.411394883293468</v>
      </c>
      <c r="U9" s="6">
        <v>103.07895997427337</v>
      </c>
      <c r="V9" s="6">
        <v>44497.248263400274</v>
      </c>
      <c r="W9" s="6">
        <v>10716.335584186247</v>
      </c>
      <c r="X9" s="6">
        <v>52613.64476766724</v>
      </c>
      <c r="Y9" s="6">
        <v>7503.2324107468803</v>
      </c>
      <c r="Z9" s="1">
        <f t="shared" si="4"/>
        <v>3897.7743254373549</v>
      </c>
      <c r="AA9" s="1">
        <f t="shared" si="5"/>
        <v>3605.4580853095258</v>
      </c>
      <c r="AB9" s="6">
        <v>77.239593254755647</v>
      </c>
      <c r="AC9" s="6">
        <v>1728.8475373536105</v>
      </c>
      <c r="AD9" s="6">
        <v>641.06093340944699</v>
      </c>
      <c r="AE9" s="6">
        <v>4273.1438864499814</v>
      </c>
      <c r="AF9" s="6">
        <v>8279.0987992543596</v>
      </c>
      <c r="AG9" s="6">
        <v>7210.1721152514647</v>
      </c>
      <c r="AH9" s="6">
        <v>2128.3214975209717</v>
      </c>
      <c r="AI9" s="6">
        <v>2213.0046256922542</v>
      </c>
      <c r="AJ9" s="6">
        <v>258176.922549668</v>
      </c>
      <c r="AK9" s="6">
        <v>105342.08495129009</v>
      </c>
      <c r="AL9" s="1">
        <f t="shared" si="6"/>
        <v>29495.783786361229</v>
      </c>
      <c r="AM9" s="1">
        <f t="shared" si="7"/>
        <v>75846.301164928867</v>
      </c>
      <c r="AN9" s="6">
        <v>318.48149964109365</v>
      </c>
      <c r="AO9" s="6">
        <v>273.53751561938662</v>
      </c>
      <c r="AP9" s="6">
        <v>9599.7606834479193</v>
      </c>
      <c r="AQ9" s="6">
        <v>71001.761756732012</v>
      </c>
      <c r="AR9" s="6">
        <v>12131.789409074456</v>
      </c>
      <c r="AS9" s="6">
        <v>132156.757579767</v>
      </c>
      <c r="AT9" s="6">
        <v>28307.50862117374</v>
      </c>
      <c r="AU9" s="6">
        <v>56246.096914395435</v>
      </c>
      <c r="AV9" s="6">
        <v>1035.5461923108051</v>
      </c>
      <c r="AW9" s="6">
        <v>22372.766806299143</v>
      </c>
      <c r="AX9" s="6">
        <v>130581.48594427553</v>
      </c>
      <c r="AY9" s="6">
        <v>17770.761806210121</v>
      </c>
      <c r="AZ9" s="6">
        <v>8264</v>
      </c>
      <c r="BA9" s="6">
        <v>4366.7999999999993</v>
      </c>
      <c r="BB9" s="7">
        <v>2522021.519895711</v>
      </c>
      <c r="BC9" s="32">
        <f t="shared" si="8"/>
        <v>2522021.519895711</v>
      </c>
      <c r="BD9" s="32">
        <f t="shared" si="9"/>
        <v>0</v>
      </c>
    </row>
    <row r="10" spans="1:56" x14ac:dyDescent="0.25">
      <c r="A10">
        <v>2014</v>
      </c>
      <c r="B10">
        <v>12</v>
      </c>
      <c r="C10" t="s">
        <v>9</v>
      </c>
      <c r="D10" s="6">
        <v>627436.85009531653</v>
      </c>
      <c r="E10" s="6">
        <v>171360.31266519194</v>
      </c>
      <c r="F10" s="1">
        <f t="shared" si="0"/>
        <v>68544.125066076784</v>
      </c>
      <c r="G10" s="1">
        <f t="shared" si="1"/>
        <v>102816.18759911516</v>
      </c>
      <c r="H10" s="6">
        <v>14540.297350237483</v>
      </c>
      <c r="I10" s="1">
        <f t="shared" si="2"/>
        <v>744.33880955346058</v>
      </c>
      <c r="J10" s="1">
        <f t="shared" si="3"/>
        <v>13795.958540684022</v>
      </c>
      <c r="K10" s="6">
        <v>252935.29947433065</v>
      </c>
      <c r="L10" s="6">
        <v>26354.903360220709</v>
      </c>
      <c r="M10" s="6">
        <v>199171.31508818746</v>
      </c>
      <c r="N10" s="6">
        <v>99403.670754004648</v>
      </c>
      <c r="O10" s="6">
        <v>110574.06650029127</v>
      </c>
      <c r="P10" s="6">
        <v>6116.6539977600023</v>
      </c>
      <c r="Q10" s="6">
        <v>47536.769448679675</v>
      </c>
      <c r="R10" s="6">
        <v>99100.68105533786</v>
      </c>
      <c r="S10" s="6">
        <v>141401.60210365098</v>
      </c>
      <c r="T10" s="6">
        <v>20.294801594373936</v>
      </c>
      <c r="U10" s="6">
        <v>118.92871764097424</v>
      </c>
      <c r="V10" s="6">
        <v>48145.895395850552</v>
      </c>
      <c r="W10" s="6">
        <v>12213.782128741332</v>
      </c>
      <c r="X10" s="6">
        <v>44575.594765962262</v>
      </c>
      <c r="Y10" s="6">
        <v>9493.6017481190574</v>
      </c>
      <c r="Z10" s="1">
        <f t="shared" si="4"/>
        <v>4931.7301029813416</v>
      </c>
      <c r="AA10" s="1">
        <f t="shared" si="5"/>
        <v>4561.8716451377159</v>
      </c>
      <c r="AB10" s="6">
        <v>72.543382875565015</v>
      </c>
      <c r="AC10" s="6">
        <v>2072.6812342390408</v>
      </c>
      <c r="AD10" s="6">
        <v>732.44653455886021</v>
      </c>
      <c r="AE10" s="6">
        <v>5211.9603489048986</v>
      </c>
      <c r="AF10" s="6">
        <v>9478.0914560323454</v>
      </c>
      <c r="AG10" s="6">
        <v>8794.258319415072</v>
      </c>
      <c r="AH10" s="6">
        <v>2595.9170927934174</v>
      </c>
      <c r="AI10" s="6">
        <v>2579.4299742018643</v>
      </c>
      <c r="AJ10" s="6">
        <v>335666.6265528191</v>
      </c>
      <c r="AK10" s="6">
        <v>110251.96374536878</v>
      </c>
      <c r="AL10" s="1">
        <f t="shared" si="6"/>
        <v>30870.54984870326</v>
      </c>
      <c r="AM10" s="1">
        <f t="shared" si="7"/>
        <v>79381.413896665515</v>
      </c>
      <c r="AN10" s="6">
        <v>358.50801421559356</v>
      </c>
      <c r="AO10" s="6">
        <v>295.44214420917768</v>
      </c>
      <c r="AP10" s="6">
        <v>13842.537597165036</v>
      </c>
      <c r="AQ10" s="6">
        <v>74188.863596517418</v>
      </c>
      <c r="AR10" s="6">
        <v>12619.988927764784</v>
      </c>
      <c r="AS10" s="6">
        <v>136293.84841314281</v>
      </c>
      <c r="AT10" s="6">
        <v>29446.640831451165</v>
      </c>
      <c r="AU10" s="6">
        <v>58465.147353201151</v>
      </c>
      <c r="AV10" s="6">
        <v>1048.9621855575556</v>
      </c>
      <c r="AW10" s="6">
        <v>21798.59550421319</v>
      </c>
      <c r="AX10" s="6">
        <v>132273.23117648941</v>
      </c>
      <c r="AY10" s="6">
        <v>17314.695664115523</v>
      </c>
      <c r="AZ10" s="6">
        <v>9529</v>
      </c>
      <c r="BA10" s="6">
        <v>4790.0999999999995</v>
      </c>
      <c r="BB10" s="7">
        <v>2900221.9995003706</v>
      </c>
      <c r="BC10" s="32">
        <f t="shared" si="8"/>
        <v>2900221.9995003706</v>
      </c>
      <c r="BD10" s="32">
        <f t="shared" si="9"/>
        <v>0</v>
      </c>
    </row>
    <row r="11" spans="1:56" x14ac:dyDescent="0.25">
      <c r="A11">
        <v>2015</v>
      </c>
      <c r="B11">
        <v>1</v>
      </c>
      <c r="C11" t="s">
        <v>10</v>
      </c>
      <c r="D11" s="6">
        <v>737653.88481336541</v>
      </c>
      <c r="E11" s="6">
        <v>187369.39070857494</v>
      </c>
      <c r="F11" s="1">
        <f t="shared" si="0"/>
        <v>74947.756283429975</v>
      </c>
      <c r="G11" s="1">
        <f t="shared" si="1"/>
        <v>112421.63442514496</v>
      </c>
      <c r="H11" s="6">
        <v>15249.396007511354</v>
      </c>
      <c r="I11" s="1">
        <f t="shared" si="2"/>
        <v>780.63859336789335</v>
      </c>
      <c r="J11" s="1">
        <f t="shared" si="3"/>
        <v>14468.75741414346</v>
      </c>
      <c r="K11" s="6">
        <v>239874.77089415229</v>
      </c>
      <c r="L11" s="6">
        <v>24994.045586397275</v>
      </c>
      <c r="M11" s="6">
        <v>196298.17313634077</v>
      </c>
      <c r="N11" s="6">
        <v>94270.877958552723</v>
      </c>
      <c r="O11" s="6">
        <v>110640.60839581973</v>
      </c>
      <c r="P11" s="6">
        <v>6800.7209999999995</v>
      </c>
      <c r="Q11" s="6">
        <v>50162.287777092366</v>
      </c>
      <c r="R11" s="6">
        <v>111237.30568186269</v>
      </c>
      <c r="S11" s="6">
        <v>137518.63398986965</v>
      </c>
      <c r="T11" s="6">
        <v>20.897971514998353</v>
      </c>
      <c r="U11" s="6">
        <v>122.04037213949292</v>
      </c>
      <c r="V11" s="6">
        <v>48922.696088106532</v>
      </c>
      <c r="W11" s="6">
        <v>12778.368266230458</v>
      </c>
      <c r="X11" s="6">
        <v>32079.275982019706</v>
      </c>
      <c r="Y11" s="6">
        <v>10778.53647522565</v>
      </c>
      <c r="Z11" s="1">
        <f t="shared" si="4"/>
        <v>5599.2271649149989</v>
      </c>
      <c r="AA11" s="1">
        <f t="shared" si="5"/>
        <v>5179.3093103106521</v>
      </c>
      <c r="AB11" s="6">
        <v>64.920387386449505</v>
      </c>
      <c r="AC11" s="6">
        <v>2202.2461232626579</v>
      </c>
      <c r="AD11" s="6">
        <v>760.30440301681097</v>
      </c>
      <c r="AE11" s="6">
        <v>5297.0104173908758</v>
      </c>
      <c r="AF11" s="6">
        <v>9721.9967494323027</v>
      </c>
      <c r="AG11" s="6">
        <v>8937.7652193681351</v>
      </c>
      <c r="AH11" s="6">
        <v>2638.2779151608379</v>
      </c>
      <c r="AI11" s="6">
        <v>2691.5884931811684</v>
      </c>
      <c r="AJ11" s="6">
        <v>371334.46095043886</v>
      </c>
      <c r="AK11" s="6">
        <v>114460.46505071943</v>
      </c>
      <c r="AL11" s="1">
        <f t="shared" si="6"/>
        <v>32048.930214201442</v>
      </c>
      <c r="AM11" s="1">
        <f t="shared" si="7"/>
        <v>82411.534836517982</v>
      </c>
      <c r="AN11" s="6">
        <v>359.08136196477267</v>
      </c>
      <c r="AO11" s="6">
        <v>289.85175781163883</v>
      </c>
      <c r="AP11" s="6">
        <v>15664.65339167785</v>
      </c>
      <c r="AQ11" s="6">
        <v>66929.248426908642</v>
      </c>
      <c r="AR11" s="6">
        <v>12223.991674444518</v>
      </c>
      <c r="AS11" s="6">
        <v>134368.30946485352</v>
      </c>
      <c r="AT11" s="6">
        <v>28522.647240370548</v>
      </c>
      <c r="AU11" s="6">
        <v>58093.249727065093</v>
      </c>
      <c r="AV11" s="6">
        <v>1002.3919390771412</v>
      </c>
      <c r="AW11" s="6">
        <v>21071.245185528085</v>
      </c>
      <c r="AX11" s="6">
        <v>126400.76307090586</v>
      </c>
      <c r="AY11" s="6">
        <v>16734.222631814901</v>
      </c>
      <c r="AZ11" s="6">
        <v>10975.5</v>
      </c>
      <c r="BA11" s="6">
        <v>5498.8799999999992</v>
      </c>
      <c r="BB11" s="7">
        <v>3033014.9826865559</v>
      </c>
      <c r="BC11" s="32">
        <f t="shared" si="8"/>
        <v>3033014.9826865559</v>
      </c>
      <c r="BD11" s="32">
        <f t="shared" si="9"/>
        <v>0</v>
      </c>
    </row>
    <row r="12" spans="1:56" x14ac:dyDescent="0.25">
      <c r="A12">
        <v>2015</v>
      </c>
      <c r="B12">
        <v>2</v>
      </c>
      <c r="C12" t="s">
        <v>11</v>
      </c>
      <c r="D12" s="6">
        <v>640463.88425442611</v>
      </c>
      <c r="E12" s="6">
        <v>163566.83888199992</v>
      </c>
      <c r="F12" s="1">
        <f t="shared" si="0"/>
        <v>65426.735552799975</v>
      </c>
      <c r="G12" s="1">
        <f t="shared" si="1"/>
        <v>98140.103329199948</v>
      </c>
      <c r="H12" s="6">
        <v>14009.803812528753</v>
      </c>
      <c r="I12" s="1">
        <f t="shared" si="2"/>
        <v>717.18207961715905</v>
      </c>
      <c r="J12" s="1">
        <f t="shared" si="3"/>
        <v>13292.621732911593</v>
      </c>
      <c r="K12" s="6">
        <v>228708.94740928922</v>
      </c>
      <c r="L12" s="6">
        <v>23830.608930887214</v>
      </c>
      <c r="M12" s="6">
        <v>173122.56331222793</v>
      </c>
      <c r="N12" s="6">
        <v>89882.705000118702</v>
      </c>
      <c r="O12" s="6">
        <v>99103.691867848713</v>
      </c>
      <c r="P12" s="6">
        <v>5715.5610734399979</v>
      </c>
      <c r="Q12" s="6">
        <v>45551.353764487045</v>
      </c>
      <c r="R12" s="6">
        <v>104693.28727252714</v>
      </c>
      <c r="S12" s="6">
        <v>129307.93828770208</v>
      </c>
      <c r="T12" s="6">
        <v>11.682245730805322</v>
      </c>
      <c r="U12" s="6">
        <v>104.52806073081828</v>
      </c>
      <c r="V12" s="6">
        <v>46508.168692297637</v>
      </c>
      <c r="W12" s="6">
        <v>9227.7644642397063</v>
      </c>
      <c r="X12" s="6">
        <v>21523.138094853926</v>
      </c>
      <c r="Y12" s="6">
        <v>9377.022720472798</v>
      </c>
      <c r="Z12" s="1">
        <f t="shared" si="4"/>
        <v>4871.1697050129669</v>
      </c>
      <c r="AA12" s="1">
        <f t="shared" si="5"/>
        <v>4505.853015459832</v>
      </c>
      <c r="AB12" s="6">
        <v>56.29616998970841</v>
      </c>
      <c r="AC12" s="6">
        <v>2039.0591669760829</v>
      </c>
      <c r="AD12" s="6">
        <v>674.38507412749959</v>
      </c>
      <c r="AE12" s="6">
        <v>4833.2807814864009</v>
      </c>
      <c r="AF12" s="6">
        <v>8284.5725149744067</v>
      </c>
      <c r="AG12" s="6">
        <v>8155.3037393284549</v>
      </c>
      <c r="AH12" s="6">
        <v>2407.3084511409843</v>
      </c>
      <c r="AI12" s="6">
        <v>2334.3741930451479</v>
      </c>
      <c r="AJ12" s="6">
        <v>326385.42633599439</v>
      </c>
      <c r="AK12" s="6">
        <v>102259.81132680041</v>
      </c>
      <c r="AL12" s="1">
        <f t="shared" si="6"/>
        <v>28632.747171504117</v>
      </c>
      <c r="AM12" s="1">
        <f t="shared" si="7"/>
        <v>73627.064155296292</v>
      </c>
      <c r="AN12" s="6">
        <v>268.43631675903976</v>
      </c>
      <c r="AO12" s="6">
        <v>231.59737161523913</v>
      </c>
      <c r="AP12" s="6">
        <v>12865.323462456799</v>
      </c>
      <c r="AQ12" s="6">
        <v>54211.764261167067</v>
      </c>
      <c r="AR12" s="6">
        <v>10798.759988724853</v>
      </c>
      <c r="AS12" s="6">
        <v>127142.93008862037</v>
      </c>
      <c r="AT12" s="6">
        <v>25197.106640358001</v>
      </c>
      <c r="AU12" s="6">
        <v>55400.991501214616</v>
      </c>
      <c r="AV12" s="6">
        <v>931.31659963113123</v>
      </c>
      <c r="AW12" s="6">
        <v>19891.140193481726</v>
      </c>
      <c r="AX12" s="6">
        <v>117438.22377737318</v>
      </c>
      <c r="AY12" s="6">
        <v>16449.008757020707</v>
      </c>
      <c r="AZ12" s="6">
        <v>9522.5</v>
      </c>
      <c r="BA12" s="6">
        <v>4744.8</v>
      </c>
      <c r="BB12" s="7">
        <v>2717233.204858094</v>
      </c>
      <c r="BC12" s="32">
        <f t="shared" si="8"/>
        <v>2717233.204858094</v>
      </c>
      <c r="BD12" s="32">
        <f t="shared" si="9"/>
        <v>0</v>
      </c>
    </row>
    <row r="13" spans="1:56" x14ac:dyDescent="0.25">
      <c r="A13">
        <v>2015</v>
      </c>
      <c r="B13">
        <v>3</v>
      </c>
      <c r="C13" t="s">
        <v>12</v>
      </c>
      <c r="D13" s="6">
        <v>550913.40368118579</v>
      </c>
      <c r="E13" s="6">
        <v>154922.63618145598</v>
      </c>
      <c r="F13" s="1">
        <f t="shared" si="0"/>
        <v>61969.054472582393</v>
      </c>
      <c r="G13" s="1">
        <f t="shared" si="1"/>
        <v>92953.581708873578</v>
      </c>
      <c r="H13" s="6">
        <v>13414.121802361993</v>
      </c>
      <c r="I13" s="1">
        <f t="shared" si="2"/>
        <v>686.68825767941883</v>
      </c>
      <c r="J13" s="1">
        <f t="shared" si="3"/>
        <v>12727.433544682573</v>
      </c>
      <c r="K13" s="6">
        <v>234560.35960176072</v>
      </c>
      <c r="L13" s="6">
        <v>24440.30399193208</v>
      </c>
      <c r="M13" s="6">
        <v>174150.04810956604</v>
      </c>
      <c r="N13" s="6">
        <v>92182.312260296487</v>
      </c>
      <c r="O13" s="6">
        <v>101244.00994261091</v>
      </c>
      <c r="P13" s="6">
        <v>5476.0674419999996</v>
      </c>
      <c r="Q13" s="6">
        <v>46270.813050909295</v>
      </c>
      <c r="R13" s="6">
        <v>98154.975369072388</v>
      </c>
      <c r="S13" s="6">
        <v>133916.27630818408</v>
      </c>
      <c r="T13" s="6">
        <v>12.843912582691148</v>
      </c>
      <c r="U13" s="6">
        <v>104.67676311684585</v>
      </c>
      <c r="V13" s="6">
        <v>48339.183654632048</v>
      </c>
      <c r="W13" s="6">
        <v>8994.3539563444101</v>
      </c>
      <c r="X13" s="6">
        <v>20812.321961699359</v>
      </c>
      <c r="Y13" s="6">
        <v>9051.5648893537709</v>
      </c>
      <c r="Z13" s="1">
        <f t="shared" si="4"/>
        <v>4702.1010811580918</v>
      </c>
      <c r="AA13" s="1">
        <f t="shared" si="5"/>
        <v>4349.4638081956791</v>
      </c>
      <c r="AB13" s="6">
        <v>56.882258345971074</v>
      </c>
      <c r="AC13" s="6">
        <v>1948.6020944112336</v>
      </c>
      <c r="AD13" s="6">
        <v>649.11263895772265</v>
      </c>
      <c r="AE13" s="6">
        <v>4688.3575940946912</v>
      </c>
      <c r="AF13" s="6">
        <v>8347.4890382996491</v>
      </c>
      <c r="AG13" s="6">
        <v>7910.7715746385456</v>
      </c>
      <c r="AH13" s="6">
        <v>2335.1266703698993</v>
      </c>
      <c r="AI13" s="6">
        <v>2393.4740192352479</v>
      </c>
      <c r="AJ13" s="6">
        <v>305146.33066473372</v>
      </c>
      <c r="AK13" s="6">
        <v>107160.2891830209</v>
      </c>
      <c r="AL13" s="1">
        <f t="shared" si="6"/>
        <v>30004.880971245853</v>
      </c>
      <c r="AM13" s="1">
        <f t="shared" si="7"/>
        <v>77155.408211775037</v>
      </c>
      <c r="AN13" s="6">
        <v>247.92718800249355</v>
      </c>
      <c r="AO13" s="6">
        <v>238.79932166062414</v>
      </c>
      <c r="AP13" s="6">
        <v>11661.399752181704</v>
      </c>
      <c r="AQ13" s="6">
        <v>67030.53279726264</v>
      </c>
      <c r="AR13" s="6">
        <v>11544.489123412466</v>
      </c>
      <c r="AS13" s="6">
        <v>131052.07023487247</v>
      </c>
      <c r="AT13" s="6">
        <v>26937.141287962433</v>
      </c>
      <c r="AU13" s="6">
        <v>57551.321820497309</v>
      </c>
      <c r="AV13" s="6">
        <v>1004.2134748337527</v>
      </c>
      <c r="AW13" s="6">
        <v>20980.82970391577</v>
      </c>
      <c r="AX13" s="6">
        <v>126630.45716622015</v>
      </c>
      <c r="AY13" s="6">
        <v>17350.129161643712</v>
      </c>
      <c r="AZ13" s="6">
        <v>9371</v>
      </c>
      <c r="BA13" s="6">
        <v>4351.2</v>
      </c>
      <c r="BB13" s="7">
        <v>2643548.2196476376</v>
      </c>
      <c r="BC13" s="32">
        <f t="shared" si="8"/>
        <v>2643548.219647638</v>
      </c>
      <c r="BD13" s="32">
        <f t="shared" si="9"/>
        <v>0</v>
      </c>
    </row>
    <row r="14" spans="1:56" x14ac:dyDescent="0.25">
      <c r="A14">
        <v>2015</v>
      </c>
      <c r="B14">
        <v>4</v>
      </c>
      <c r="C14" t="s">
        <v>13</v>
      </c>
      <c r="D14" s="6">
        <v>411175.87130904343</v>
      </c>
      <c r="E14" s="6">
        <v>132749.64187571168</v>
      </c>
      <c r="F14" s="1">
        <f t="shared" si="0"/>
        <v>53099.856750284671</v>
      </c>
      <c r="G14" s="1">
        <f t="shared" si="1"/>
        <v>79649.785125427006</v>
      </c>
      <c r="H14" s="6">
        <v>11006.515775631338</v>
      </c>
      <c r="I14" s="1">
        <f t="shared" si="2"/>
        <v>563.43942991172787</v>
      </c>
      <c r="J14" s="1">
        <f t="shared" si="3"/>
        <v>10443.07634571961</v>
      </c>
      <c r="K14" s="6">
        <v>222786.17762670931</v>
      </c>
      <c r="L14" s="6">
        <v>23213.478678331965</v>
      </c>
      <c r="M14" s="6">
        <v>165945.53685189947</v>
      </c>
      <c r="N14" s="6">
        <v>87555.05417936368</v>
      </c>
      <c r="O14" s="6">
        <v>97970.107750466646</v>
      </c>
      <c r="P14" s="6">
        <v>3759.1995042676795</v>
      </c>
      <c r="Q14" s="6">
        <v>42294.65312287103</v>
      </c>
      <c r="R14" s="6">
        <v>89684.920707701036</v>
      </c>
      <c r="S14" s="6">
        <v>124050.77227296146</v>
      </c>
      <c r="T14" s="6">
        <v>11.197450162092302</v>
      </c>
      <c r="U14" s="6">
        <v>90.5571522279281</v>
      </c>
      <c r="V14" s="6">
        <v>47968.040843209907</v>
      </c>
      <c r="W14" s="6">
        <v>8864.4996252721048</v>
      </c>
      <c r="X14" s="6">
        <v>21732.506730729048</v>
      </c>
      <c r="Y14" s="6">
        <v>7327.0005893702355</v>
      </c>
      <c r="Z14" s="1">
        <f t="shared" si="4"/>
        <v>3806.2255327192879</v>
      </c>
      <c r="AA14" s="1">
        <f t="shared" si="5"/>
        <v>3520.7750566509476</v>
      </c>
      <c r="AB14" s="6">
        <v>48.983114262976308</v>
      </c>
      <c r="AC14" s="6">
        <v>1581.1321023727944</v>
      </c>
      <c r="AD14" s="6">
        <v>490.3097001975612</v>
      </c>
      <c r="AE14" s="6">
        <v>4036.8946298793817</v>
      </c>
      <c r="AF14" s="6">
        <v>7734.2792787482113</v>
      </c>
      <c r="AG14" s="6">
        <v>6811.5434130035364</v>
      </c>
      <c r="AH14" s="6">
        <v>2010.6530115317769</v>
      </c>
      <c r="AI14" s="6">
        <v>2256.2786639307169</v>
      </c>
      <c r="AJ14" s="6">
        <v>257779.93610587742</v>
      </c>
      <c r="AK14" s="6">
        <v>100830.79520539282</v>
      </c>
      <c r="AL14" s="1">
        <f t="shared" si="6"/>
        <v>28232.62265750999</v>
      </c>
      <c r="AM14" s="1">
        <f t="shared" si="7"/>
        <v>72598.17254788283</v>
      </c>
      <c r="AN14" s="6">
        <v>272.14226131743163</v>
      </c>
      <c r="AO14" s="6">
        <v>241.49851132176542</v>
      </c>
      <c r="AP14" s="6">
        <v>7558.910062098148</v>
      </c>
      <c r="AQ14" s="6">
        <v>75783.898102301391</v>
      </c>
      <c r="AR14" s="6">
        <v>11884.583883730666</v>
      </c>
      <c r="AS14" s="6">
        <v>127166.87280826936</v>
      </c>
      <c r="AT14" s="6">
        <v>27730.695728704897</v>
      </c>
      <c r="AU14" s="6">
        <v>56280.927563200559</v>
      </c>
      <c r="AV14" s="6">
        <v>1002.8762287108458</v>
      </c>
      <c r="AW14" s="6">
        <v>20638.606816631</v>
      </c>
      <c r="AX14" s="6">
        <v>126461.83157800496</v>
      </c>
      <c r="AY14" s="6">
        <v>17067.127422424925</v>
      </c>
      <c r="AZ14" s="6">
        <v>7236.5</v>
      </c>
      <c r="BA14" s="6">
        <v>4414.32</v>
      </c>
      <c r="BB14" s="7">
        <v>2365507.3282378428</v>
      </c>
      <c r="BC14" s="32">
        <f t="shared" si="8"/>
        <v>2365507.3282378423</v>
      </c>
      <c r="BD14" s="32">
        <f t="shared" si="9"/>
        <v>0</v>
      </c>
    </row>
    <row r="15" spans="1:56" x14ac:dyDescent="0.25">
      <c r="A15">
        <v>2015</v>
      </c>
      <c r="B15">
        <v>5</v>
      </c>
      <c r="C15" t="s">
        <v>14</v>
      </c>
      <c r="D15" s="6">
        <v>371852.925056723</v>
      </c>
      <c r="E15" s="6">
        <v>145430.52340447516</v>
      </c>
      <c r="F15" s="1">
        <f t="shared" si="0"/>
        <v>58172.209361790068</v>
      </c>
      <c r="G15" s="1">
        <f t="shared" si="1"/>
        <v>87258.314042685088</v>
      </c>
      <c r="H15" s="6">
        <v>12445.025225660096</v>
      </c>
      <c r="I15" s="1">
        <f t="shared" si="2"/>
        <v>637.07880507542222</v>
      </c>
      <c r="J15" s="1">
        <f t="shared" si="3"/>
        <v>11807.946420584673</v>
      </c>
      <c r="K15" s="6">
        <v>263887.83418239927</v>
      </c>
      <c r="L15" s="6">
        <v>27496.116130365928</v>
      </c>
      <c r="M15" s="6">
        <v>193102.81538010522</v>
      </c>
      <c r="N15" s="6">
        <v>103708.02114046838</v>
      </c>
      <c r="O15" s="6">
        <v>115763.73452868711</v>
      </c>
      <c r="P15" s="6">
        <v>4238.0967611324822</v>
      </c>
      <c r="Q15" s="6">
        <v>47922.527286911609</v>
      </c>
      <c r="R15" s="6">
        <v>92071.765567668248</v>
      </c>
      <c r="S15" s="6">
        <v>143974.0479063922</v>
      </c>
      <c r="T15" s="6">
        <v>12.896030333118818</v>
      </c>
      <c r="U15" s="6">
        <v>104.84064094141392</v>
      </c>
      <c r="V15" s="6">
        <v>48437.686864592841</v>
      </c>
      <c r="W15" s="6">
        <v>9467.294880944346</v>
      </c>
      <c r="X15" s="6">
        <v>25580.794751172238</v>
      </c>
      <c r="Y15" s="6">
        <v>7057.6582612071352</v>
      </c>
      <c r="Z15" s="1">
        <f t="shared" si="4"/>
        <v>3666.307754087778</v>
      </c>
      <c r="AA15" s="1">
        <f t="shared" si="5"/>
        <v>3391.3505071193576</v>
      </c>
      <c r="AB15" s="6">
        <v>57.413909579366603</v>
      </c>
      <c r="AC15" s="6">
        <v>1482.4954776775382</v>
      </c>
      <c r="AD15" s="6">
        <v>520.12653040784028</v>
      </c>
      <c r="AE15" s="6">
        <v>4310.7649318566309</v>
      </c>
      <c r="AF15" s="6">
        <v>8688.185604672537</v>
      </c>
      <c r="AG15" s="6">
        <v>7273.6509541919859</v>
      </c>
      <c r="AH15" s="6">
        <v>2147.059382746902</v>
      </c>
      <c r="AI15" s="6">
        <v>2578.2894802005421</v>
      </c>
      <c r="AJ15" s="6">
        <v>295963.40706785559</v>
      </c>
      <c r="AK15" s="6">
        <v>113972.03732940582</v>
      </c>
      <c r="AL15" s="1">
        <f t="shared" si="6"/>
        <v>31912.170452233633</v>
      </c>
      <c r="AM15" s="1">
        <f t="shared" si="7"/>
        <v>82059.866877172186</v>
      </c>
      <c r="AN15" s="6">
        <v>306.22357062680447</v>
      </c>
      <c r="AO15" s="6">
        <v>273.55846629028389</v>
      </c>
      <c r="AP15" s="6">
        <v>8266.6777722442966</v>
      </c>
      <c r="AQ15" s="6">
        <v>86045.568364089937</v>
      </c>
      <c r="AR15" s="6">
        <v>13735.008229282028</v>
      </c>
      <c r="AS15" s="6">
        <v>151165.73239381818</v>
      </c>
      <c r="AT15" s="6">
        <v>32048.352534991416</v>
      </c>
      <c r="AU15" s="6">
        <v>67422.730369792029</v>
      </c>
      <c r="AV15" s="6">
        <v>1189.69035950995</v>
      </c>
      <c r="AW15" s="6">
        <v>23826.340810803136</v>
      </c>
      <c r="AX15" s="6">
        <v>150018.93311173702</v>
      </c>
      <c r="AY15" s="6">
        <v>20513.281100777356</v>
      </c>
      <c r="AZ15" s="6">
        <v>8289</v>
      </c>
      <c r="BA15" s="6">
        <v>4343.3999999999996</v>
      </c>
      <c r="BB15" s="7">
        <v>2616992.5317527368</v>
      </c>
      <c r="BC15" s="32">
        <f t="shared" si="8"/>
        <v>2616992.5317527363</v>
      </c>
      <c r="BD15" s="32">
        <f t="shared" si="9"/>
        <v>0</v>
      </c>
    </row>
    <row r="16" spans="1:56" x14ac:dyDescent="0.25">
      <c r="A16">
        <v>2015</v>
      </c>
      <c r="B16">
        <v>6</v>
      </c>
      <c r="C16" t="s">
        <v>15</v>
      </c>
      <c r="D16" s="6">
        <v>461104.33213369822</v>
      </c>
      <c r="E16" s="6">
        <v>166948.87583079049</v>
      </c>
      <c r="F16" s="1">
        <f t="shared" si="0"/>
        <v>66779.550332316197</v>
      </c>
      <c r="G16" s="1">
        <f t="shared" si="1"/>
        <v>100169.3254984743</v>
      </c>
      <c r="H16" s="6">
        <v>12292.082834151312</v>
      </c>
      <c r="I16" s="1">
        <f t="shared" si="2"/>
        <v>629.24946328936517</v>
      </c>
      <c r="J16" s="1">
        <f t="shared" si="3"/>
        <v>11662.833370861945</v>
      </c>
      <c r="K16" s="6">
        <v>276244.00664531143</v>
      </c>
      <c r="L16" s="6">
        <v>28783.58265575425</v>
      </c>
      <c r="M16" s="6">
        <v>215278.90864455653</v>
      </c>
      <c r="N16" s="6">
        <v>108564.00170876256</v>
      </c>
      <c r="O16" s="6">
        <v>131043.62430090079</v>
      </c>
      <c r="P16" s="6">
        <v>6066.9918435926011</v>
      </c>
      <c r="Q16" s="6">
        <v>56721.044793135094</v>
      </c>
      <c r="R16" s="6">
        <v>104305.73534845849</v>
      </c>
      <c r="S16" s="6">
        <v>142078.21338838359</v>
      </c>
      <c r="T16" s="6">
        <v>10.999140825672699</v>
      </c>
      <c r="U16" s="6">
        <v>106.61660947285928</v>
      </c>
      <c r="V16" s="6">
        <v>45688.667155562805</v>
      </c>
      <c r="W16" s="6">
        <v>9094.4188637349271</v>
      </c>
      <c r="X16" s="6">
        <v>24271.36965584779</v>
      </c>
      <c r="Y16" s="6">
        <v>6937.1042300637146</v>
      </c>
      <c r="Z16" s="1">
        <f t="shared" si="4"/>
        <v>3603.6824238706604</v>
      </c>
      <c r="AA16" s="1">
        <f t="shared" si="5"/>
        <v>3333.4218061930542</v>
      </c>
      <c r="AB16" s="6">
        <v>56.735817860999212</v>
      </c>
      <c r="AC16" s="6">
        <v>1373.8927196315985</v>
      </c>
      <c r="AD16" s="6">
        <v>501.14710384177374</v>
      </c>
      <c r="AE16" s="6">
        <v>4072.1333874251495</v>
      </c>
      <c r="AF16" s="6">
        <v>8953.8359525499091</v>
      </c>
      <c r="AG16" s="6">
        <v>6871.0025638732923</v>
      </c>
      <c r="AH16" s="6">
        <v>2028.204352470332</v>
      </c>
      <c r="AI16" s="6">
        <v>2702.5463441299462</v>
      </c>
      <c r="AJ16" s="6">
        <v>405103.46308068163</v>
      </c>
      <c r="AK16" s="6">
        <v>129223.5152303097</v>
      </c>
      <c r="AL16" s="1">
        <f t="shared" si="6"/>
        <v>36182.584264486723</v>
      </c>
      <c r="AM16" s="1">
        <f t="shared" si="7"/>
        <v>93040.930965822976</v>
      </c>
      <c r="AN16" s="6">
        <v>282.47623734767279</v>
      </c>
      <c r="AO16" s="6">
        <v>278.78859244404259</v>
      </c>
      <c r="AP16" s="6">
        <v>7382.2433120684937</v>
      </c>
      <c r="AQ16" s="6">
        <v>83862.790861103858</v>
      </c>
      <c r="AR16" s="6">
        <v>15215.223522912682</v>
      </c>
      <c r="AS16" s="6">
        <v>170995.36482940387</v>
      </c>
      <c r="AT16" s="6">
        <v>35502.188220129603</v>
      </c>
      <c r="AU16" s="6">
        <v>76858.709197417891</v>
      </c>
      <c r="AV16" s="6">
        <v>1264.2287037477799</v>
      </c>
      <c r="AW16" s="6">
        <v>24979.570397225489</v>
      </c>
      <c r="AX16" s="6">
        <v>159418.15433689748</v>
      </c>
      <c r="AY16" s="6">
        <v>21506.153773415735</v>
      </c>
      <c r="AZ16" s="6">
        <v>10068</v>
      </c>
      <c r="BA16" s="6">
        <v>4921.8</v>
      </c>
      <c r="BB16" s="7">
        <v>2968962.744319893</v>
      </c>
      <c r="BC16" s="32">
        <f t="shared" si="8"/>
        <v>2968962.7443198925</v>
      </c>
      <c r="BD16" s="32">
        <f t="shared" si="9"/>
        <v>0</v>
      </c>
    </row>
    <row r="17" spans="1:56" s="25" customFormat="1" x14ac:dyDescent="0.25">
      <c r="A17" s="25">
        <v>2015</v>
      </c>
      <c r="B17" s="25">
        <v>7</v>
      </c>
      <c r="C17" s="25" t="s">
        <v>16</v>
      </c>
      <c r="D17" s="26">
        <v>564336.68699750979</v>
      </c>
      <c r="E17" s="26">
        <v>177948.73999438027</v>
      </c>
      <c r="F17" s="27">
        <f t="shared" si="0"/>
        <v>71179.495997752107</v>
      </c>
      <c r="G17" s="27">
        <f t="shared" si="1"/>
        <v>106769.24399662817</v>
      </c>
      <c r="H17" s="26">
        <v>12288.233496594919</v>
      </c>
      <c r="I17" s="27">
        <f t="shared" si="2"/>
        <v>629.05241014352657</v>
      </c>
      <c r="J17" s="27">
        <f t="shared" si="3"/>
        <v>11659.181086451392</v>
      </c>
      <c r="K17" s="26">
        <v>279512.04619050521</v>
      </c>
      <c r="L17" s="26">
        <v>29124.100039330046</v>
      </c>
      <c r="M17" s="26">
        <v>220573.67217750131</v>
      </c>
      <c r="N17" s="26">
        <v>109848.34251701132</v>
      </c>
      <c r="O17" s="26">
        <v>136324.5479770989</v>
      </c>
      <c r="P17" s="26">
        <v>6624.1396672457922</v>
      </c>
      <c r="Q17" s="26">
        <v>60407.529409678973</v>
      </c>
      <c r="R17" s="26">
        <v>116978.66715018221</v>
      </c>
      <c r="S17" s="26">
        <v>124179.78806386862</v>
      </c>
      <c r="T17" s="26">
        <v>8.7129089367619699</v>
      </c>
      <c r="U17" s="26">
        <v>101.73262271996876</v>
      </c>
      <c r="V17" s="26">
        <v>44549.468970203568</v>
      </c>
      <c r="W17" s="26">
        <v>8543.4725351926118</v>
      </c>
      <c r="X17" s="26">
        <v>22020.684508903934</v>
      </c>
      <c r="Y17" s="26">
        <v>7306.9634185363821</v>
      </c>
      <c r="Z17" s="27">
        <f t="shared" si="4"/>
        <v>3795.8166361590893</v>
      </c>
      <c r="AA17" s="27">
        <f t="shared" si="5"/>
        <v>3511.1467823772932</v>
      </c>
      <c r="AB17" s="26">
        <v>67.677493550717159</v>
      </c>
      <c r="AC17" s="26">
        <v>1294.9360885246515</v>
      </c>
      <c r="AD17" s="26">
        <v>469.34018157405302</v>
      </c>
      <c r="AE17" s="26">
        <v>3809.3304353807343</v>
      </c>
      <c r="AF17" s="26">
        <v>9128.279639278373</v>
      </c>
      <c r="AG17" s="26">
        <v>6427.569211992738</v>
      </c>
      <c r="AH17" s="26">
        <v>1897.3102877462961</v>
      </c>
      <c r="AI17" s="26">
        <v>2801.8707251697256</v>
      </c>
      <c r="AJ17" s="26">
        <v>517311.36632158561</v>
      </c>
      <c r="AK17" s="26">
        <v>143409.20013355647</v>
      </c>
      <c r="AL17" s="27">
        <f t="shared" si="6"/>
        <v>40154.576037395818</v>
      </c>
      <c r="AM17" s="27">
        <f t="shared" si="7"/>
        <v>103254.62409616065</v>
      </c>
      <c r="AN17" s="26">
        <v>264.2880539140607</v>
      </c>
      <c r="AO17" s="26">
        <v>256.93593121578107</v>
      </c>
      <c r="AP17" s="26">
        <v>6984.6399769662248</v>
      </c>
      <c r="AQ17" s="26">
        <v>71457.685549857837</v>
      </c>
      <c r="AR17" s="26">
        <v>15523.105914779942</v>
      </c>
      <c r="AS17" s="26">
        <v>168412.63484786049</v>
      </c>
      <c r="AT17" s="26">
        <v>36220.580467819884</v>
      </c>
      <c r="AU17" s="26">
        <v>76283.281030170678</v>
      </c>
      <c r="AV17" s="26">
        <v>1185.295480145649</v>
      </c>
      <c r="AW17" s="26">
        <v>25044.030346075382</v>
      </c>
      <c r="AX17" s="26">
        <v>149464.74259643446</v>
      </c>
      <c r="AY17" s="26">
        <v>21561.650547385325</v>
      </c>
      <c r="AZ17" s="26">
        <v>10990</v>
      </c>
      <c r="BA17" s="26">
        <v>5252.4</v>
      </c>
      <c r="BB17" s="28">
        <v>3196195.6799063855</v>
      </c>
      <c r="BC17" s="32">
        <f t="shared" si="8"/>
        <v>3196195.6799063864</v>
      </c>
      <c r="BD17" s="32">
        <f t="shared" si="9"/>
        <v>0</v>
      </c>
    </row>
    <row r="18" spans="1:56" s="25" customFormat="1" x14ac:dyDescent="0.25">
      <c r="A18" s="25">
        <v>2015</v>
      </c>
      <c r="B18" s="25">
        <v>8</v>
      </c>
      <c r="C18" s="25" t="s">
        <v>17</v>
      </c>
      <c r="D18" s="26">
        <v>576729.20261726854</v>
      </c>
      <c r="E18" s="26">
        <v>184610.9938512666</v>
      </c>
      <c r="F18" s="27">
        <f t="shared" si="0"/>
        <v>73844.397540506645</v>
      </c>
      <c r="G18" s="27">
        <f t="shared" si="1"/>
        <v>110766.59631075995</v>
      </c>
      <c r="H18" s="26">
        <v>12297.184488749273</v>
      </c>
      <c r="I18" s="27">
        <f t="shared" si="2"/>
        <v>629.51062435221911</v>
      </c>
      <c r="J18" s="27">
        <f t="shared" si="3"/>
        <v>11667.673864397053</v>
      </c>
      <c r="K18" s="26">
        <v>280193.45598146127</v>
      </c>
      <c r="L18" s="26">
        <v>29195.100367187311</v>
      </c>
      <c r="M18" s="26">
        <v>220438.25510610983</v>
      </c>
      <c r="N18" s="26">
        <v>110116.13682903309</v>
      </c>
      <c r="O18" s="26">
        <v>138321.51062118803</v>
      </c>
      <c r="P18" s="26">
        <v>6199.5948372371868</v>
      </c>
      <c r="Q18" s="26">
        <v>61782.456407577236</v>
      </c>
      <c r="R18" s="26">
        <v>119417.43920529381</v>
      </c>
      <c r="S18" s="26">
        <v>138340.91870525325</v>
      </c>
      <c r="T18" s="26">
        <v>12.623058884353158</v>
      </c>
      <c r="U18" s="26">
        <v>100.53387313219874</v>
      </c>
      <c r="V18" s="26">
        <v>46590.42742533984</v>
      </c>
      <c r="W18" s="26">
        <v>8917.3089436935152</v>
      </c>
      <c r="X18" s="26">
        <v>29783.723125065393</v>
      </c>
      <c r="Y18" s="26">
        <v>7491.240160505281</v>
      </c>
      <c r="Z18" s="27">
        <f t="shared" si="4"/>
        <v>3891.5445990291773</v>
      </c>
      <c r="AA18" s="27">
        <f t="shared" si="5"/>
        <v>3599.6955614761041</v>
      </c>
      <c r="AB18" s="26">
        <v>72.135076919064403</v>
      </c>
      <c r="AC18" s="26">
        <v>1286.5217528850737</v>
      </c>
      <c r="AD18" s="26">
        <v>487.20921970113358</v>
      </c>
      <c r="AE18" s="26">
        <v>3747.7307781448517</v>
      </c>
      <c r="AF18" s="26">
        <v>9157.7291228899721</v>
      </c>
      <c r="AG18" s="26">
        <v>6323.6307201671816</v>
      </c>
      <c r="AH18" s="26">
        <v>1866.6293937209909</v>
      </c>
      <c r="AI18" s="26">
        <v>2858.1019027727784</v>
      </c>
      <c r="AJ18" s="26">
        <v>516787.6026938</v>
      </c>
      <c r="AK18" s="26">
        <v>144250.35735883724</v>
      </c>
      <c r="AL18" s="27">
        <f t="shared" si="6"/>
        <v>40390.100060474433</v>
      </c>
      <c r="AM18" s="27">
        <f t="shared" si="7"/>
        <v>103860.25729836281</v>
      </c>
      <c r="AN18" s="26">
        <v>258.895694522984</v>
      </c>
      <c r="AO18" s="26">
        <v>255.20105451214508</v>
      </c>
      <c r="AP18" s="26">
        <v>7452.8137268577602</v>
      </c>
      <c r="AQ18" s="26">
        <v>77369.757371949701</v>
      </c>
      <c r="AR18" s="26">
        <v>15468.94130509348</v>
      </c>
      <c r="AS18" s="26">
        <v>169055.24014467251</v>
      </c>
      <c r="AT18" s="26">
        <v>36094.196378551467</v>
      </c>
      <c r="AU18" s="26">
        <v>77164.864606641757</v>
      </c>
      <c r="AV18" s="26">
        <v>1251.0828894341798</v>
      </c>
      <c r="AW18" s="26">
        <v>24490.734863731275</v>
      </c>
      <c r="AX18" s="26">
        <v>157760.47843623397</v>
      </c>
      <c r="AY18" s="26">
        <v>21949.511452521714</v>
      </c>
      <c r="AZ18" s="26">
        <v>10824.2</v>
      </c>
      <c r="BA18" s="26">
        <v>5119.5</v>
      </c>
      <c r="BB18" s="28">
        <v>3261891.1715488061</v>
      </c>
      <c r="BC18" s="32">
        <f t="shared" si="8"/>
        <v>3261891.1715488061</v>
      </c>
      <c r="BD18" s="32">
        <f t="shared" si="9"/>
        <v>0</v>
      </c>
    </row>
    <row r="19" spans="1:56" s="25" customFormat="1" x14ac:dyDescent="0.25">
      <c r="A19" s="25">
        <v>2015</v>
      </c>
      <c r="B19" s="25">
        <v>9</v>
      </c>
      <c r="C19" s="25" t="s">
        <v>18</v>
      </c>
      <c r="D19" s="26">
        <v>450435.83977050241</v>
      </c>
      <c r="E19" s="26">
        <v>151498.65855260286</v>
      </c>
      <c r="F19" s="27">
        <f t="shared" si="0"/>
        <v>60599.463421041146</v>
      </c>
      <c r="G19" s="27">
        <f t="shared" si="1"/>
        <v>90899.195131561719</v>
      </c>
      <c r="H19" s="26">
        <v>10173.694386034071</v>
      </c>
      <c r="I19" s="27">
        <f t="shared" si="2"/>
        <v>520.80610084206035</v>
      </c>
      <c r="J19" s="27">
        <f t="shared" si="3"/>
        <v>9652.8882851920098</v>
      </c>
      <c r="K19" s="26">
        <v>233921.55828558645</v>
      </c>
      <c r="L19" s="26">
        <v>24373.743306297674</v>
      </c>
      <c r="M19" s="26">
        <v>189076.26609251846</v>
      </c>
      <c r="N19" s="26">
        <v>91931.263095382805</v>
      </c>
      <c r="O19" s="26">
        <v>120447.9480656846</v>
      </c>
      <c r="P19" s="26">
        <v>4322.6139925273574</v>
      </c>
      <c r="Q19" s="26">
        <v>49631.53682875909</v>
      </c>
      <c r="R19" s="26">
        <v>108741.10988950003</v>
      </c>
      <c r="S19" s="26">
        <v>118627.72742739633</v>
      </c>
      <c r="T19" s="26">
        <v>12.72099464591358</v>
      </c>
      <c r="U19" s="26">
        <v>91.749947008687016</v>
      </c>
      <c r="V19" s="26">
        <v>45641.535759228333</v>
      </c>
      <c r="W19" s="26">
        <v>8605.6073696844796</v>
      </c>
      <c r="X19" s="26">
        <v>38039.720425250613</v>
      </c>
      <c r="Y19" s="26">
        <v>6186.0725833048236</v>
      </c>
      <c r="Z19" s="27">
        <f t="shared" si="4"/>
        <v>3213.5369891997452</v>
      </c>
      <c r="AA19" s="27">
        <f t="shared" si="5"/>
        <v>2972.5355941050789</v>
      </c>
      <c r="AB19" s="26">
        <v>69.588606980355053</v>
      </c>
      <c r="AC19" s="26">
        <v>1127.4724132563099</v>
      </c>
      <c r="AD19" s="26">
        <v>475.47318302950526</v>
      </c>
      <c r="AE19" s="26">
        <v>3183.0001061172825</v>
      </c>
      <c r="AF19" s="26">
        <v>7565.3247659787194</v>
      </c>
      <c r="AG19" s="26">
        <v>5370.7479125013851</v>
      </c>
      <c r="AH19" s="26">
        <v>1585.3544211189633</v>
      </c>
      <c r="AI19" s="26">
        <v>2400.4115352982808</v>
      </c>
      <c r="AJ19" s="26">
        <v>387432.16969153268</v>
      </c>
      <c r="AK19" s="26">
        <v>117722.35210757505</v>
      </c>
      <c r="AL19" s="27">
        <f t="shared" si="6"/>
        <v>32962.258590121019</v>
      </c>
      <c r="AM19" s="27">
        <f t="shared" si="7"/>
        <v>84760.093517454035</v>
      </c>
      <c r="AN19" s="26">
        <v>238.22162171947591</v>
      </c>
      <c r="AO19" s="26">
        <v>223.41572142329866</v>
      </c>
      <c r="AP19" s="26">
        <v>7066.4715999756363</v>
      </c>
      <c r="AQ19" s="26">
        <v>64168.870259754745</v>
      </c>
      <c r="AR19" s="26">
        <v>13764.544122808486</v>
      </c>
      <c r="AS19" s="26">
        <v>143209.64745107386</v>
      </c>
      <c r="AT19" s="26">
        <v>32117.26961988648</v>
      </c>
      <c r="AU19" s="26">
        <v>65870.349418095779</v>
      </c>
      <c r="AV19" s="26">
        <v>1023.2181617170635</v>
      </c>
      <c r="AW19" s="26">
        <v>21205.394190646635</v>
      </c>
      <c r="AX19" s="26">
        <v>129026.93186870599</v>
      </c>
      <c r="AY19" s="26">
        <v>19005.066415223217</v>
      </c>
      <c r="AZ19" s="26">
        <v>8540</v>
      </c>
      <c r="BA19" s="26">
        <v>5318.1</v>
      </c>
      <c r="BB19" s="28">
        <v>2689468.7619663342</v>
      </c>
      <c r="BC19" s="32">
        <f t="shared" si="8"/>
        <v>2689468.7619663342</v>
      </c>
      <c r="BD19" s="32">
        <f t="shared" si="9"/>
        <v>0</v>
      </c>
    </row>
    <row r="20" spans="1:56" s="25" customFormat="1" x14ac:dyDescent="0.25">
      <c r="A20" s="25">
        <v>2015</v>
      </c>
      <c r="B20" s="25">
        <v>10</v>
      </c>
      <c r="C20" s="25" t="s">
        <v>19</v>
      </c>
      <c r="D20" s="26">
        <v>372875.40256277134</v>
      </c>
      <c r="E20" s="26">
        <v>140907.8832217629</v>
      </c>
      <c r="F20" s="27">
        <f t="shared" si="0"/>
        <v>56363.153288705158</v>
      </c>
      <c r="G20" s="27">
        <f t="shared" si="1"/>
        <v>84544.729933057737</v>
      </c>
      <c r="H20" s="26">
        <v>10954.766691252049</v>
      </c>
      <c r="I20" s="27">
        <f t="shared" si="2"/>
        <v>560.79031958512701</v>
      </c>
      <c r="J20" s="27">
        <f t="shared" si="3"/>
        <v>10393.97637166692</v>
      </c>
      <c r="K20" s="26">
        <v>242601.16388451171</v>
      </c>
      <c r="L20" s="26">
        <v>25278.125443705598</v>
      </c>
      <c r="M20" s="26">
        <v>180267.1775957573</v>
      </c>
      <c r="N20" s="26">
        <v>95342.35146076043</v>
      </c>
      <c r="O20" s="26">
        <v>116578.0547005088</v>
      </c>
      <c r="P20" s="26">
        <v>3933.9168325675164</v>
      </c>
      <c r="Q20" s="26">
        <v>44823.570830820609</v>
      </c>
      <c r="R20" s="26">
        <v>91916.435751256198</v>
      </c>
      <c r="S20" s="26">
        <v>127037.66740078342</v>
      </c>
      <c r="T20" s="26">
        <v>13.751980628865265</v>
      </c>
      <c r="U20" s="26">
        <v>95.409823814101088</v>
      </c>
      <c r="V20" s="26">
        <v>45507.52425543344</v>
      </c>
      <c r="W20" s="26">
        <v>10229.309021452162</v>
      </c>
      <c r="X20" s="26">
        <v>52179.60638650594</v>
      </c>
      <c r="Y20" s="26">
        <v>6239.8981553648109</v>
      </c>
      <c r="Z20" s="27">
        <f t="shared" si="4"/>
        <v>3241.4982626006463</v>
      </c>
      <c r="AA20" s="27">
        <f t="shared" si="5"/>
        <v>2998.3998927641646</v>
      </c>
      <c r="AB20" s="26">
        <v>73.758331314116433</v>
      </c>
      <c r="AC20" s="26">
        <v>1330.9328809487997</v>
      </c>
      <c r="AD20" s="26">
        <v>560.5080941676207</v>
      </c>
      <c r="AE20" s="26">
        <v>3856.012028708069</v>
      </c>
      <c r="AF20" s="26">
        <v>7864.8435012000418</v>
      </c>
      <c r="AG20" s="26">
        <v>6506.3361179168651</v>
      </c>
      <c r="AH20" s="26">
        <v>1920.5609531245777</v>
      </c>
      <c r="AI20" s="26">
        <v>2536.6214136469594</v>
      </c>
      <c r="AJ20" s="26">
        <v>275120.00512404798</v>
      </c>
      <c r="AK20" s="26">
        <v>106590.29226056208</v>
      </c>
      <c r="AL20" s="27">
        <f t="shared" si="6"/>
        <v>29845.281832957386</v>
      </c>
      <c r="AM20" s="27">
        <f t="shared" si="7"/>
        <v>76745.010427604691</v>
      </c>
      <c r="AN20" s="26">
        <v>273.37172025554116</v>
      </c>
      <c r="AO20" s="26">
        <v>250.21709807304211</v>
      </c>
      <c r="AP20" s="26">
        <v>8307.2340460602682</v>
      </c>
      <c r="AQ20" s="26">
        <v>68882.846132680541</v>
      </c>
      <c r="AR20" s="26">
        <v>12737.594069492443</v>
      </c>
      <c r="AS20" s="26">
        <v>136758.74058340528</v>
      </c>
      <c r="AT20" s="26">
        <v>29721.052828815715</v>
      </c>
      <c r="AU20" s="26">
        <v>63385.528347613974</v>
      </c>
      <c r="AV20" s="26">
        <v>1042.841168326348</v>
      </c>
      <c r="AW20" s="26">
        <v>20947.223014964413</v>
      </c>
      <c r="AX20" s="26">
        <v>131501.37615787555</v>
      </c>
      <c r="AY20" s="26">
        <v>18773.683763421297</v>
      </c>
      <c r="AZ20" s="26">
        <v>7093.2</v>
      </c>
      <c r="BA20" s="26">
        <v>4450.8</v>
      </c>
      <c r="BB20" s="28">
        <v>2477267.5956362784</v>
      </c>
      <c r="BC20" s="32">
        <f t="shared" si="8"/>
        <v>2477267.5956362784</v>
      </c>
      <c r="BD20" s="32">
        <f t="shared" si="9"/>
        <v>0</v>
      </c>
    </row>
    <row r="21" spans="1:56" s="25" customFormat="1" x14ac:dyDescent="0.25">
      <c r="A21" s="25">
        <v>2015</v>
      </c>
      <c r="B21" s="25">
        <v>11</v>
      </c>
      <c r="C21" s="25" t="s">
        <v>20</v>
      </c>
      <c r="D21" s="26">
        <v>425779.17198477162</v>
      </c>
      <c r="E21" s="26">
        <v>138350.91161154798</v>
      </c>
      <c r="F21" s="27">
        <f t="shared" si="0"/>
        <v>55340.3646446192</v>
      </c>
      <c r="G21" s="27">
        <f t="shared" si="1"/>
        <v>83010.546966928785</v>
      </c>
      <c r="H21" s="26">
        <v>12613.554127290083</v>
      </c>
      <c r="I21" s="27">
        <f t="shared" si="2"/>
        <v>645.70604281293436</v>
      </c>
      <c r="J21" s="27">
        <f t="shared" si="3"/>
        <v>11967.848084477147</v>
      </c>
      <c r="K21" s="26">
        <v>250340.51575590274</v>
      </c>
      <c r="L21" s="26">
        <v>26084.536692215232</v>
      </c>
      <c r="M21" s="26">
        <v>171846.74983029623</v>
      </c>
      <c r="N21" s="26">
        <v>98383.919746689658</v>
      </c>
      <c r="O21" s="26">
        <v>112812.75278615639</v>
      </c>
      <c r="P21" s="26">
        <v>4891.1565076804773</v>
      </c>
      <c r="Q21" s="26">
        <v>43505.958734651533</v>
      </c>
      <c r="R21" s="26">
        <v>91351.654953467543</v>
      </c>
      <c r="S21" s="26">
        <v>136559.53427873555</v>
      </c>
      <c r="T21" s="26">
        <v>16.078095556380777</v>
      </c>
      <c r="U21" s="26">
        <v>100.91028822697869</v>
      </c>
      <c r="V21" s="26">
        <v>44497.248263400274</v>
      </c>
      <c r="W21" s="26">
        <v>10498.621142976159</v>
      </c>
      <c r="X21" s="26">
        <v>50548.129545463125</v>
      </c>
      <c r="Y21" s="26">
        <v>7404.3583236091335</v>
      </c>
      <c r="Z21" s="27">
        <f t="shared" si="4"/>
        <v>3846.4112785264565</v>
      </c>
      <c r="AA21" s="27">
        <f t="shared" si="5"/>
        <v>3557.9470450826771</v>
      </c>
      <c r="AB21" s="26">
        <v>75.077656968058207</v>
      </c>
      <c r="AC21" s="26">
        <v>1629.8497364432194</v>
      </c>
      <c r="AD21" s="26">
        <v>628.81775127927278</v>
      </c>
      <c r="AE21" s="26">
        <v>3691.5190522570992</v>
      </c>
      <c r="AF21" s="26">
        <v>8087.5884375048081</v>
      </c>
      <c r="AG21" s="26">
        <v>6228.7834064993176</v>
      </c>
      <c r="AH21" s="26">
        <v>1838.632062529073</v>
      </c>
      <c r="AI21" s="26">
        <v>2651.1419924542897</v>
      </c>
      <c r="AJ21" s="26">
        <v>257476.67703438434</v>
      </c>
      <c r="AK21" s="26">
        <v>104139.05216733005</v>
      </c>
      <c r="AL21" s="27">
        <f t="shared" si="6"/>
        <v>29158.934606852417</v>
      </c>
      <c r="AM21" s="27">
        <f t="shared" si="7"/>
        <v>74980.117560477636</v>
      </c>
      <c r="AN21" s="26">
        <v>314.5166453820741</v>
      </c>
      <c r="AO21" s="26">
        <v>269.91836039994041</v>
      </c>
      <c r="AP21" s="26">
        <v>9530.7259766110492</v>
      </c>
      <c r="AQ21" s="26">
        <v>71794.293787000614</v>
      </c>
      <c r="AR21" s="26">
        <v>11887.1333583208</v>
      </c>
      <c r="AS21" s="26">
        <v>129376.37538810591</v>
      </c>
      <c r="AT21" s="26">
        <v>27736.644502748542</v>
      </c>
      <c r="AU21" s="26">
        <v>60422.413501964329</v>
      </c>
      <c r="AV21" s="26">
        <v>1056.8854732319937</v>
      </c>
      <c r="AW21" s="26">
        <v>20694.471763139882</v>
      </c>
      <c r="AX21" s="26">
        <v>133272.35095093746</v>
      </c>
      <c r="AY21" s="26">
        <v>19305.650367048376</v>
      </c>
      <c r="AZ21" s="26">
        <v>7436</v>
      </c>
      <c r="BA21" s="26">
        <v>4366.8</v>
      </c>
      <c r="BB21" s="28">
        <v>2509497.0820411779</v>
      </c>
      <c r="BC21" s="32">
        <f t="shared" si="8"/>
        <v>2509497.0820411779</v>
      </c>
      <c r="BD21" s="32">
        <f t="shared" si="9"/>
        <v>0</v>
      </c>
    </row>
    <row r="22" spans="1:56" s="25" customFormat="1" x14ac:dyDescent="0.25">
      <c r="A22" s="25">
        <v>2015</v>
      </c>
      <c r="B22" s="25">
        <v>12</v>
      </c>
      <c r="C22" s="25" t="s">
        <v>21</v>
      </c>
      <c r="D22" s="26">
        <v>619549.83317630424</v>
      </c>
      <c r="E22" s="26">
        <v>172416.46529197021</v>
      </c>
      <c r="F22" s="27">
        <f t="shared" si="0"/>
        <v>68966.586116788079</v>
      </c>
      <c r="G22" s="27">
        <f t="shared" si="1"/>
        <v>103449.87917518213</v>
      </c>
      <c r="H22" s="26">
        <v>14549.070069466939</v>
      </c>
      <c r="I22" s="27">
        <f t="shared" si="2"/>
        <v>744.78789771379957</v>
      </c>
      <c r="J22" s="27">
        <f t="shared" si="3"/>
        <v>13804.282171753139</v>
      </c>
      <c r="K22" s="26">
        <v>255284.57484359661</v>
      </c>
      <c r="L22" s="26">
        <v>26599.688985051347</v>
      </c>
      <c r="M22" s="26">
        <v>188410.81739215495</v>
      </c>
      <c r="N22" s="26">
        <v>100326.9368849177</v>
      </c>
      <c r="O22" s="26">
        <v>125550.72967399906</v>
      </c>
      <c r="P22" s="26">
        <v>6153.3539217465632</v>
      </c>
      <c r="Q22" s="26">
        <v>48126.705217745541</v>
      </c>
      <c r="R22" s="26">
        <v>99841.042478251635</v>
      </c>
      <c r="S22" s="26">
        <v>143877.22330161318</v>
      </c>
      <c r="T22" s="26">
        <v>20.202880198346602</v>
      </c>
      <c r="U22" s="26">
        <v>118.30184646870762</v>
      </c>
      <c r="V22" s="26">
        <v>48145.895395850552</v>
      </c>
      <c r="W22" s="26">
        <v>12158.373930235102</v>
      </c>
      <c r="X22" s="26">
        <v>43971.573307801307</v>
      </c>
      <c r="Y22" s="26">
        <v>9506.236092970139</v>
      </c>
      <c r="Z22" s="27">
        <f t="shared" si="4"/>
        <v>4938.2933842824423</v>
      </c>
      <c r="AA22" s="27">
        <f t="shared" si="5"/>
        <v>4567.9427086876967</v>
      </c>
      <c r="AB22" s="26">
        <v>71.981847960999332</v>
      </c>
      <c r="AC22" s="26">
        <v>1998.5958757977269</v>
      </c>
      <c r="AD22" s="26">
        <v>730.03011969920635</v>
      </c>
      <c r="AE22" s="26">
        <v>4714.4600010245567</v>
      </c>
      <c r="AF22" s="26">
        <v>9367.0958439970236</v>
      </c>
      <c r="AG22" s="26">
        <v>7954.8147549263531</v>
      </c>
      <c r="AH22" s="26">
        <v>2348.1274761658451</v>
      </c>
      <c r="AI22" s="26">
        <v>3120.3971574093648</v>
      </c>
      <c r="AJ22" s="26">
        <v>335495.73141950357</v>
      </c>
      <c r="AK22" s="26">
        <v>110659.39736175889</v>
      </c>
      <c r="AL22" s="27">
        <f t="shared" si="6"/>
        <v>30984.631261292492</v>
      </c>
      <c r="AM22" s="27">
        <f t="shared" si="7"/>
        <v>79674.766100466397</v>
      </c>
      <c r="AN22" s="26">
        <v>359.45832818764893</v>
      </c>
      <c r="AO22" s="26">
        <v>295.99081323219849</v>
      </c>
      <c r="AP22" s="26">
        <v>13953.126920801762</v>
      </c>
      <c r="AQ22" s="26">
        <v>76289.432746767445</v>
      </c>
      <c r="AR22" s="26">
        <v>12556.710148997596</v>
      </c>
      <c r="AS22" s="26">
        <v>135239.88756234176</v>
      </c>
      <c r="AT22" s="26">
        <v>29298.990347661067</v>
      </c>
      <c r="AU22" s="26">
        <v>63642.44084902887</v>
      </c>
      <c r="AV22" s="26">
        <v>1085.4317478195251</v>
      </c>
      <c r="AW22" s="26">
        <v>20530.554608259441</v>
      </c>
      <c r="AX22" s="26">
        <v>136872.01167248868</v>
      </c>
      <c r="AY22" s="26">
        <v>19152.733814381416</v>
      </c>
      <c r="AZ22" s="26">
        <v>9529</v>
      </c>
      <c r="BA22" s="26">
        <v>4790.1000000000004</v>
      </c>
      <c r="BB22" s="28">
        <v>2914663.5261085536</v>
      </c>
      <c r="BC22" s="32">
        <f t="shared" si="8"/>
        <v>2914663.5261085532</v>
      </c>
      <c r="BD22" s="32">
        <f t="shared" si="9"/>
        <v>0</v>
      </c>
    </row>
    <row r="23" spans="1:56" s="25" customFormat="1" x14ac:dyDescent="0.25">
      <c r="A23" s="25">
        <v>2016</v>
      </c>
      <c r="B23" s="25">
        <v>1</v>
      </c>
      <c r="C23" s="25" t="s">
        <v>22</v>
      </c>
      <c r="D23" s="26">
        <v>742967.90091727965</v>
      </c>
      <c r="E23" s="26">
        <v>189401.40041091325</v>
      </c>
      <c r="F23" s="27">
        <f t="shared" si="0"/>
        <v>75760.560164365306</v>
      </c>
      <c r="G23" s="27">
        <f t="shared" si="1"/>
        <v>113640.84024654794</v>
      </c>
      <c r="H23" s="26">
        <v>15322.338322819196</v>
      </c>
      <c r="I23" s="27">
        <f t="shared" si="2"/>
        <v>784.3726157770999</v>
      </c>
      <c r="J23" s="27">
        <f t="shared" si="3"/>
        <v>14537.965707042094</v>
      </c>
      <c r="K23" s="26">
        <v>243518.26055967054</v>
      </c>
      <c r="L23" s="26">
        <v>25373.683455165534</v>
      </c>
      <c r="M23" s="26">
        <v>185792.29074734091</v>
      </c>
      <c r="N23" s="26">
        <v>95702.770809647467</v>
      </c>
      <c r="O23" s="26">
        <v>120335.79301632426</v>
      </c>
      <c r="P23" s="26">
        <v>6841.5257999999994</v>
      </c>
      <c r="Q23" s="26">
        <v>50794.133048264011</v>
      </c>
      <c r="R23" s="26">
        <v>111997.27616633908</v>
      </c>
      <c r="S23" s="26">
        <v>138414.53957859159</v>
      </c>
      <c r="T23" s="26">
        <v>20.881069214325571</v>
      </c>
      <c r="U23" s="26">
        <v>121.96558073065607</v>
      </c>
      <c r="V23" s="26">
        <v>48922.696088106532</v>
      </c>
      <c r="W23" s="26">
        <v>12769.395064598875</v>
      </c>
      <c r="X23" s="26">
        <v>31280.760789680215</v>
      </c>
      <c r="Y23" s="26">
        <v>10760.371389834443</v>
      </c>
      <c r="Z23" s="27">
        <f t="shared" si="4"/>
        <v>5589.7907780911264</v>
      </c>
      <c r="AA23" s="27">
        <f t="shared" si="5"/>
        <v>5170.5806117433176</v>
      </c>
      <c r="AB23" s="26">
        <v>64.402385495018919</v>
      </c>
      <c r="AC23" s="26">
        <v>2136.5012333514051</v>
      </c>
      <c r="AD23" s="26">
        <v>759.84765208970407</v>
      </c>
      <c r="AE23" s="26">
        <v>4833.6107999548485</v>
      </c>
      <c r="AF23" s="26">
        <v>9742.8576509107788</v>
      </c>
      <c r="AG23" s="26">
        <v>8155.8605869380744</v>
      </c>
      <c r="AH23" s="26">
        <v>2407.472823186401</v>
      </c>
      <c r="AI23" s="26">
        <v>2697.1865745715522</v>
      </c>
      <c r="AJ23" s="26">
        <v>375149.15213516954</v>
      </c>
      <c r="AK23" s="26">
        <v>114338.42696351258</v>
      </c>
      <c r="AL23" s="27">
        <f t="shared" si="6"/>
        <v>32014.759549783525</v>
      </c>
      <c r="AM23" s="27">
        <f t="shared" si="7"/>
        <v>82323.667413729054</v>
      </c>
      <c r="AN23" s="26">
        <v>358.27872373312096</v>
      </c>
      <c r="AO23" s="26">
        <v>289.22627398202656</v>
      </c>
      <c r="AP23" s="26">
        <v>15631.319019952503</v>
      </c>
      <c r="AQ23" s="26">
        <v>68922.948911939398</v>
      </c>
      <c r="AR23" s="26">
        <v>12111.213145984599</v>
      </c>
      <c r="AS23" s="26">
        <v>133901.4506001407</v>
      </c>
      <c r="AT23" s="26">
        <v>28259.497340630722</v>
      </c>
      <c r="AU23" s="26">
        <v>57889.250526375283</v>
      </c>
      <c r="AV23" s="26">
        <v>1034.319373758563</v>
      </c>
      <c r="AW23" s="26">
        <v>19822.084108158168</v>
      </c>
      <c r="AX23" s="26">
        <v>130426.78517793083</v>
      </c>
      <c r="AY23" s="26">
        <v>18492.358866850784</v>
      </c>
      <c r="AZ23" s="26">
        <v>10975.5</v>
      </c>
      <c r="BA23" s="26">
        <v>5498.8799999999992</v>
      </c>
      <c r="BB23" s="28">
        <v>3054236.4136891365</v>
      </c>
      <c r="BC23" s="32">
        <f t="shared" si="8"/>
        <v>3054236.4136891374</v>
      </c>
      <c r="BD23" s="32">
        <f t="shared" si="9"/>
        <v>0</v>
      </c>
    </row>
    <row r="24" spans="1:56" s="25" customFormat="1" x14ac:dyDescent="0.25">
      <c r="A24" s="25">
        <v>2016</v>
      </c>
      <c r="B24" s="25">
        <v>2</v>
      </c>
      <c r="C24" s="25" t="s">
        <v>23</v>
      </c>
      <c r="D24" s="26">
        <v>640541.92295542953</v>
      </c>
      <c r="E24" s="26">
        <v>170544.66228613659</v>
      </c>
      <c r="F24" s="27">
        <f t="shared" si="0"/>
        <v>68217.864914454636</v>
      </c>
      <c r="G24" s="27">
        <f t="shared" si="1"/>
        <v>102326.79737168195</v>
      </c>
      <c r="H24" s="26">
        <v>14059.028796963083</v>
      </c>
      <c r="I24" s="27">
        <f t="shared" si="2"/>
        <v>719.70197762416501</v>
      </c>
      <c r="J24" s="27">
        <f t="shared" si="3"/>
        <v>13339.326819338916</v>
      </c>
      <c r="K24" s="26">
        <v>231780.49989802577</v>
      </c>
      <c r="L24" s="26">
        <v>24150.653104929886</v>
      </c>
      <c r="M24" s="26">
        <v>164385.81596249298</v>
      </c>
      <c r="N24" s="26">
        <v>91089.826319003667</v>
      </c>
      <c r="O24" s="26">
        <v>106745.40121724347</v>
      </c>
      <c r="P24" s="26">
        <v>5749.8544398806371</v>
      </c>
      <c r="Q24" s="26">
        <v>46127.792948153299</v>
      </c>
      <c r="R24" s="26">
        <v>105406.86598574209</v>
      </c>
      <c r="S24" s="26">
        <v>130048.8318836425</v>
      </c>
      <c r="T24" s="26">
        <v>11.655830501868911</v>
      </c>
      <c r="U24" s="26">
        <v>104.31216132330628</v>
      </c>
      <c r="V24" s="26">
        <v>46508.168692297637</v>
      </c>
      <c r="W24" s="26">
        <v>9207.8812610085606</v>
      </c>
      <c r="X24" s="26">
        <v>20865.209339996771</v>
      </c>
      <c r="Y24" s="26">
        <v>9605.1204016719694</v>
      </c>
      <c r="Z24" s="27">
        <f t="shared" si="4"/>
        <v>4989.6617410848476</v>
      </c>
      <c r="AA24" s="27">
        <f t="shared" si="5"/>
        <v>4615.4586605871218</v>
      </c>
      <c r="AB24" s="26">
        <v>55.790792699844793</v>
      </c>
      <c r="AC24" s="26">
        <v>1973.6175141431984</v>
      </c>
      <c r="AD24" s="26">
        <v>673.00029727827484</v>
      </c>
      <c r="AE24" s="26">
        <v>4401.0743641158906</v>
      </c>
      <c r="AF24" s="26">
        <v>8283.1101965843773</v>
      </c>
      <c r="AG24" s="26">
        <v>7426.0320973322105</v>
      </c>
      <c r="AH24" s="26">
        <v>2192.0397323943316</v>
      </c>
      <c r="AI24" s="26">
        <v>2333.8086725957041</v>
      </c>
      <c r="AJ24" s="26">
        <v>328329.89304486243</v>
      </c>
      <c r="AK24" s="26">
        <v>102322.66657869458</v>
      </c>
      <c r="AL24" s="27">
        <f t="shared" si="6"/>
        <v>28650.346642034485</v>
      </c>
      <c r="AM24" s="27">
        <f t="shared" si="7"/>
        <v>73672.319936660089</v>
      </c>
      <c r="AN24" s="26">
        <v>268.28697051121094</v>
      </c>
      <c r="AO24" s="26">
        <v>231.4864560113009</v>
      </c>
      <c r="AP24" s="26">
        <v>12859.547952653365</v>
      </c>
      <c r="AQ24" s="26">
        <v>56255.08667656099</v>
      </c>
      <c r="AR24" s="26">
        <v>10711.38264068016</v>
      </c>
      <c r="AS24" s="26">
        <v>126911.11495006936</v>
      </c>
      <c r="AT24" s="26">
        <v>24993.226161587048</v>
      </c>
      <c r="AU24" s="26">
        <v>55297.921507973733</v>
      </c>
      <c r="AV24" s="26">
        <v>963.92828197015808</v>
      </c>
      <c r="AW24" s="26">
        <v>18777.818595064917</v>
      </c>
      <c r="AX24" s="26">
        <v>121550.5289266684</v>
      </c>
      <c r="AY24" s="26">
        <v>18233.542356303285</v>
      </c>
      <c r="AZ24" s="26">
        <v>9522.5</v>
      </c>
      <c r="BA24" s="26">
        <v>4744.8</v>
      </c>
      <c r="BB24" s="28">
        <v>2736245.7082511983</v>
      </c>
      <c r="BC24" s="32">
        <f t="shared" si="8"/>
        <v>2736245.7082511983</v>
      </c>
      <c r="BD24" s="32">
        <f t="shared" si="9"/>
        <v>0</v>
      </c>
    </row>
    <row r="25" spans="1:56" s="25" customFormat="1" x14ac:dyDescent="0.25">
      <c r="A25" s="25">
        <v>2016</v>
      </c>
      <c r="B25" s="25">
        <v>3</v>
      </c>
      <c r="C25" s="25" t="s">
        <v>24</v>
      </c>
      <c r="D25" s="26">
        <v>556780.63464333676</v>
      </c>
      <c r="E25" s="26">
        <v>156432.04416214098</v>
      </c>
      <c r="F25" s="27">
        <f t="shared" si="0"/>
        <v>62572.817664856397</v>
      </c>
      <c r="G25" s="27">
        <f t="shared" si="1"/>
        <v>93859.226497284588</v>
      </c>
      <c r="H25" s="26">
        <v>13446.248393950136</v>
      </c>
      <c r="I25" s="27">
        <f t="shared" si="2"/>
        <v>688.33286427595021</v>
      </c>
      <c r="J25" s="27">
        <f t="shared" si="3"/>
        <v>12757.915529674185</v>
      </c>
      <c r="K25" s="26">
        <v>237299.34387560407</v>
      </c>
      <c r="L25" s="26">
        <v>24725.695813446633</v>
      </c>
      <c r="M25" s="26">
        <v>165923.45998797825</v>
      </c>
      <c r="N25" s="26">
        <v>93258.734141794921</v>
      </c>
      <c r="O25" s="26">
        <v>108019.30243030687</v>
      </c>
      <c r="P25" s="26">
        <v>5508.923846652001</v>
      </c>
      <c r="Q25" s="26">
        <v>46861.175743136191</v>
      </c>
      <c r="R25" s="26">
        <v>98830.523723747872</v>
      </c>
      <c r="S25" s="26">
        <v>134527.23648975903</v>
      </c>
      <c r="T25" s="26">
        <v>12.796336904242718</v>
      </c>
      <c r="U25" s="26">
        <v>104.30947846876789</v>
      </c>
      <c r="V25" s="26">
        <v>48339.183654632048</v>
      </c>
      <c r="W25" s="26">
        <v>8961.9934569603338</v>
      </c>
      <c r="X25" s="26">
        <v>20635.95485526479</v>
      </c>
      <c r="Y25" s="26">
        <v>9017.5887151687803</v>
      </c>
      <c r="Z25" s="27">
        <f t="shared" si="4"/>
        <v>4684.451160142029</v>
      </c>
      <c r="AA25" s="27">
        <f t="shared" si="5"/>
        <v>4333.1375550267512</v>
      </c>
      <c r="AB25" s="26">
        <v>56.582150522671398</v>
      </c>
      <c r="AC25" s="26">
        <v>1877.4839013248773</v>
      </c>
      <c r="AD25" s="26">
        <v>646.8428923198137</v>
      </c>
      <c r="AE25" s="26">
        <v>4261.0504927742313</v>
      </c>
      <c r="AF25" s="26">
        <v>8326.7619584267886</v>
      </c>
      <c r="AG25" s="26">
        <v>7189.7666591805501</v>
      </c>
      <c r="AH25" s="26">
        <v>2122.2981502099437</v>
      </c>
      <c r="AI25" s="26">
        <v>2387.3739471130393</v>
      </c>
      <c r="AJ25" s="26">
        <v>309085.71660448238</v>
      </c>
      <c r="AK25" s="26">
        <v>106806.9159514733</v>
      </c>
      <c r="AL25" s="27">
        <f t="shared" si="6"/>
        <v>29905.936466412528</v>
      </c>
      <c r="AM25" s="27">
        <f t="shared" si="7"/>
        <v>76900.979485060772</v>
      </c>
      <c r="AN25" s="26">
        <v>246.82042770588157</v>
      </c>
      <c r="AO25" s="26">
        <v>237.75172913277822</v>
      </c>
      <c r="AP25" s="26">
        <v>11610.590588433961</v>
      </c>
      <c r="AQ25" s="26">
        <v>68950.546189033252</v>
      </c>
      <c r="AR25" s="26">
        <v>11408.409803622309</v>
      </c>
      <c r="AS25" s="26">
        <v>130296.06342580239</v>
      </c>
      <c r="AT25" s="26">
        <v>26619.622875118723</v>
      </c>
      <c r="AU25" s="26">
        <v>57217.191723499032</v>
      </c>
      <c r="AV25" s="26">
        <v>1034.8584455329715</v>
      </c>
      <c r="AW25" s="26">
        <v>19733.983238583201</v>
      </c>
      <c r="AX25" s="26">
        <v>130494.76166594803</v>
      </c>
      <c r="AY25" s="26">
        <v>19161.992508216692</v>
      </c>
      <c r="AZ25" s="26">
        <v>9371</v>
      </c>
      <c r="BA25" s="26">
        <v>4351.2</v>
      </c>
      <c r="BB25" s="28">
        <v>2662180.7350777104</v>
      </c>
      <c r="BC25" s="32">
        <f t="shared" si="8"/>
        <v>2662180.7350777099</v>
      </c>
      <c r="BD25" s="32">
        <f t="shared" si="9"/>
        <v>0</v>
      </c>
    </row>
    <row r="26" spans="1:56" s="25" customFormat="1" x14ac:dyDescent="0.25">
      <c r="A26" s="25">
        <v>2016</v>
      </c>
      <c r="B26" s="25">
        <v>4</v>
      </c>
      <c r="C26" s="25" t="s">
        <v>25</v>
      </c>
      <c r="D26" s="26">
        <v>411416.35408052435</v>
      </c>
      <c r="E26" s="26">
        <v>134871.11840123951</v>
      </c>
      <c r="F26" s="27">
        <f t="shared" si="0"/>
        <v>53948.447360495804</v>
      </c>
      <c r="G26" s="27">
        <f t="shared" si="1"/>
        <v>80922.671040743706</v>
      </c>
      <c r="H26" s="26">
        <v>11095.156435071473</v>
      </c>
      <c r="I26" s="27">
        <f t="shared" si="2"/>
        <v>567.97707321684402</v>
      </c>
      <c r="J26" s="27">
        <f t="shared" si="3"/>
        <v>10527.179361854627</v>
      </c>
      <c r="K26" s="26">
        <v>226428.62105821216</v>
      </c>
      <c r="L26" s="26">
        <v>23593.007533465425</v>
      </c>
      <c r="M26" s="26">
        <v>159678.21100796922</v>
      </c>
      <c r="N26" s="26">
        <v>88986.535860084783</v>
      </c>
      <c r="O26" s="26">
        <v>104217.20599989746</v>
      </c>
      <c r="P26" s="26">
        <v>3781.7547012932855</v>
      </c>
      <c r="Q26" s="26">
        <v>42832.094853680232</v>
      </c>
      <c r="R26" s="26">
        <v>90312.863798473962</v>
      </c>
      <c r="S26" s="26">
        <v>125338.352808646</v>
      </c>
      <c r="T26" s="26">
        <v>11.211319892421793</v>
      </c>
      <c r="U26" s="26">
        <v>90.687102810327531</v>
      </c>
      <c r="V26" s="26">
        <v>47968.040843209907</v>
      </c>
      <c r="W26" s="26">
        <v>8876.4263847670391</v>
      </c>
      <c r="X26" s="26">
        <v>21498.118721791296</v>
      </c>
      <c r="Y26" s="26">
        <v>7344.2507248594475</v>
      </c>
      <c r="Z26" s="27">
        <f t="shared" si="4"/>
        <v>3815.1866219591552</v>
      </c>
      <c r="AA26" s="27">
        <f t="shared" si="5"/>
        <v>3529.0641029002927</v>
      </c>
      <c r="AB26" s="26">
        <v>48.852545329229322</v>
      </c>
      <c r="AC26" s="26">
        <v>1522.7532515011872</v>
      </c>
      <c r="AD26" s="26">
        <v>491.01924240524062</v>
      </c>
      <c r="AE26" s="26">
        <v>3667.5388334761719</v>
      </c>
      <c r="AF26" s="26">
        <v>7746.0439932579966</v>
      </c>
      <c r="AG26" s="26">
        <v>6188.3210421684244</v>
      </c>
      <c r="AH26" s="26">
        <v>1826.6882533564997</v>
      </c>
      <c r="AI26" s="26">
        <v>2259.5621242395623</v>
      </c>
      <c r="AJ26" s="26">
        <v>258348.85696314304</v>
      </c>
      <c r="AK26" s="26">
        <v>101008.95597667355</v>
      </c>
      <c r="AL26" s="27">
        <f t="shared" si="6"/>
        <v>28282.507673468597</v>
      </c>
      <c r="AM26" s="27">
        <f t="shared" si="7"/>
        <v>72726.448303204947</v>
      </c>
      <c r="AN26" s="26">
        <v>272.30406649460537</v>
      </c>
      <c r="AO26" s="26">
        <v>241.66082027053915</v>
      </c>
      <c r="AP26" s="26">
        <v>7564.2173269549239</v>
      </c>
      <c r="AQ26" s="26">
        <v>78019.986272892304</v>
      </c>
      <c r="AR26" s="26">
        <v>11808.131291304348</v>
      </c>
      <c r="AS26" s="26">
        <v>127074.94634588638</v>
      </c>
      <c r="AT26" s="26">
        <v>27552.306346376819</v>
      </c>
      <c r="AU26" s="26">
        <v>56238.148803758784</v>
      </c>
      <c r="AV26" s="26">
        <v>1038.1682354298866</v>
      </c>
      <c r="AW26" s="26">
        <v>19511.857685010007</v>
      </c>
      <c r="AX26" s="26">
        <v>130912.12333084691</v>
      </c>
      <c r="AY26" s="26">
        <v>18946.305277615873</v>
      </c>
      <c r="AZ26" s="26">
        <v>7236.5</v>
      </c>
      <c r="BA26" s="26">
        <v>4414.32</v>
      </c>
      <c r="BB26" s="28">
        <v>2382279.5796642802</v>
      </c>
      <c r="BC26" s="32">
        <f t="shared" si="8"/>
        <v>2382279.5796642802</v>
      </c>
      <c r="BD26" s="32">
        <f t="shared" si="9"/>
        <v>0</v>
      </c>
    </row>
    <row r="27" spans="1:56" s="25" customFormat="1" x14ac:dyDescent="0.25">
      <c r="A27" s="25">
        <v>2016</v>
      </c>
      <c r="B27" s="25">
        <v>5</v>
      </c>
      <c r="C27" s="25" t="s">
        <v>26</v>
      </c>
      <c r="D27" s="26">
        <v>369801.14065579476</v>
      </c>
      <c r="E27" s="26">
        <v>148049.59643348327</v>
      </c>
      <c r="F27" s="27">
        <f t="shared" si="0"/>
        <v>59219.83857339331</v>
      </c>
      <c r="G27" s="27">
        <f t="shared" si="1"/>
        <v>88829.757860089958</v>
      </c>
      <c r="H27" s="26">
        <v>12572.84947337069</v>
      </c>
      <c r="I27" s="27">
        <f t="shared" si="2"/>
        <v>643.62231282366065</v>
      </c>
      <c r="J27" s="27">
        <f t="shared" si="3"/>
        <v>11929.227160547029</v>
      </c>
      <c r="K27" s="26">
        <v>268486.93707944348</v>
      </c>
      <c r="L27" s="26">
        <v>27975.32529036541</v>
      </c>
      <c r="M27" s="26">
        <v>187002.18303018381</v>
      </c>
      <c r="N27" s="26">
        <v>105515.47036203496</v>
      </c>
      <c r="O27" s="26">
        <v>122358.03457448373</v>
      </c>
      <c r="P27" s="26">
        <v>4263.5253416992773</v>
      </c>
      <c r="Q27" s="26">
        <v>48534.374521255064</v>
      </c>
      <c r="R27" s="26">
        <v>92713.071479332357</v>
      </c>
      <c r="S27" s="26">
        <v>145721.91942013506</v>
      </c>
      <c r="T27" s="26">
        <v>12.931721218011743</v>
      </c>
      <c r="U27" s="26">
        <v>105.15141458091546</v>
      </c>
      <c r="V27" s="26">
        <v>48437.686864592841</v>
      </c>
      <c r="W27" s="26">
        <v>9494.5091059457536</v>
      </c>
      <c r="X27" s="26">
        <v>25347.188184423776</v>
      </c>
      <c r="Y27" s="26">
        <v>7096.6814694032528</v>
      </c>
      <c r="Z27" s="27">
        <f t="shared" si="4"/>
        <v>3686.579505071416</v>
      </c>
      <c r="AA27" s="27">
        <f t="shared" si="5"/>
        <v>3410.1019643318373</v>
      </c>
      <c r="AB27" s="26">
        <v>57.35028753731752</v>
      </c>
      <c r="AC27" s="26">
        <v>1420.6684734108524</v>
      </c>
      <c r="AD27" s="26">
        <v>521.67462730453303</v>
      </c>
      <c r="AE27" s="26">
        <v>3901.3047726472873</v>
      </c>
      <c r="AF27" s="26">
        <v>8714.6887472255967</v>
      </c>
      <c r="AG27" s="26">
        <v>6582.7595869250854</v>
      </c>
      <c r="AH27" s="26">
        <v>1943.1198753535305</v>
      </c>
      <c r="AI27" s="26">
        <v>2585.9844410753017</v>
      </c>
      <c r="AJ27" s="26">
        <v>295395.53758102102</v>
      </c>
      <c r="AK27" s="26">
        <v>114389.25118541057</v>
      </c>
      <c r="AL27" s="27">
        <f t="shared" si="6"/>
        <v>32028.990331914963</v>
      </c>
      <c r="AM27" s="27">
        <f t="shared" si="7"/>
        <v>82360.260853495609</v>
      </c>
      <c r="AN27" s="26">
        <v>306.98486850933438</v>
      </c>
      <c r="AO27" s="26">
        <v>274.25980498916562</v>
      </c>
      <c r="AP27" s="26">
        <v>8288.1202769840838</v>
      </c>
      <c r="AQ27" s="26">
        <v>88780.754691590075</v>
      </c>
      <c r="AR27" s="26">
        <v>13671.803210917466</v>
      </c>
      <c r="AS27" s="26">
        <v>151348.31319306555</v>
      </c>
      <c r="AT27" s="26">
        <v>31900.874158807412</v>
      </c>
      <c r="AU27" s="26">
        <v>67501.650969551745</v>
      </c>
      <c r="AV27" s="26">
        <v>1232.7856597693733</v>
      </c>
      <c r="AW27" s="26">
        <v>22527.603334816064</v>
      </c>
      <c r="AX27" s="26">
        <v>155453.21348172479</v>
      </c>
      <c r="AY27" s="26">
        <v>22767.410278770134</v>
      </c>
      <c r="AZ27" s="26">
        <v>8289</v>
      </c>
      <c r="BA27" s="26">
        <v>4343.3999999999996</v>
      </c>
      <c r="BB27" s="28">
        <v>2635687.0899291527</v>
      </c>
      <c r="BC27" s="32">
        <f t="shared" si="8"/>
        <v>2635687.0899291532</v>
      </c>
      <c r="BD27" s="32">
        <f t="shared" si="9"/>
        <v>0</v>
      </c>
    </row>
    <row r="28" spans="1:56" s="25" customFormat="1" x14ac:dyDescent="0.25">
      <c r="A28" s="25">
        <v>2016</v>
      </c>
      <c r="B28" s="25">
        <v>6</v>
      </c>
      <c r="C28" s="25" t="s">
        <v>27</v>
      </c>
      <c r="D28" s="26">
        <v>466274.25717022055</v>
      </c>
      <c r="E28" s="26">
        <v>168849.90846290649</v>
      </c>
      <c r="F28" s="27">
        <f t="shared" si="0"/>
        <v>67539.963385162599</v>
      </c>
      <c r="G28" s="27">
        <f t="shared" si="1"/>
        <v>101309.94507774389</v>
      </c>
      <c r="H28" s="26">
        <v>12346.43146430766</v>
      </c>
      <c r="I28" s="27">
        <f t="shared" si="2"/>
        <v>632.03164811660861</v>
      </c>
      <c r="J28" s="27">
        <f t="shared" si="3"/>
        <v>11714.399816191049</v>
      </c>
      <c r="K28" s="26">
        <v>279162.97456048708</v>
      </c>
      <c r="L28" s="26">
        <v>29087.728093247235</v>
      </c>
      <c r="M28" s="26">
        <v>208305.01167946245</v>
      </c>
      <c r="N28" s="26">
        <v>109711.15723108254</v>
      </c>
      <c r="O28" s="26">
        <v>136637.47449022657</v>
      </c>
      <c r="P28" s="26">
        <v>6115.5277783413421</v>
      </c>
      <c r="Q28" s="26">
        <v>57441.519454188856</v>
      </c>
      <c r="R28" s="26">
        <v>105038.33560501762</v>
      </c>
      <c r="S28" s="26">
        <v>142956.52064234001</v>
      </c>
      <c r="T28" s="26">
        <v>10.964648882415123</v>
      </c>
      <c r="U28" s="26">
        <v>106.30311686940547</v>
      </c>
      <c r="V28" s="26">
        <v>45688.667155562805</v>
      </c>
      <c r="W28" s="26">
        <v>9066.8669447577849</v>
      </c>
      <c r="X28" s="26">
        <v>23930.896117601875</v>
      </c>
      <c r="Y28" s="26">
        <v>6940.4840381712047</v>
      </c>
      <c r="Z28" s="27">
        <f t="shared" si="4"/>
        <v>3605.4381644028895</v>
      </c>
      <c r="AA28" s="27">
        <f t="shared" si="5"/>
        <v>3335.0458737683157</v>
      </c>
      <c r="AB28" s="26">
        <v>56.361536087549894</v>
      </c>
      <c r="AC28" s="26">
        <v>1303.7817383488039</v>
      </c>
      <c r="AD28" s="26">
        <v>499.67959121383512</v>
      </c>
      <c r="AE28" s="26">
        <v>3656.2777610098792</v>
      </c>
      <c r="AF28" s="26">
        <v>8928.2759044611139</v>
      </c>
      <c r="AG28" s="26">
        <v>6169.3199804579235</v>
      </c>
      <c r="AH28" s="26">
        <v>1821.0794596317789</v>
      </c>
      <c r="AI28" s="26">
        <v>2694.6543182913447</v>
      </c>
      <c r="AJ28" s="26">
        <v>411112.75320476003</v>
      </c>
      <c r="AK28" s="26">
        <v>128840.55593911979</v>
      </c>
      <c r="AL28" s="27">
        <f t="shared" si="6"/>
        <v>36075.355662953545</v>
      </c>
      <c r="AM28" s="27">
        <f t="shared" si="7"/>
        <v>92765.200276166244</v>
      </c>
      <c r="AN28" s="26">
        <v>281.30950515140518</v>
      </c>
      <c r="AO28" s="26">
        <v>277.65860397619218</v>
      </c>
      <c r="AP28" s="26">
        <v>7352.5421743328725</v>
      </c>
      <c r="AQ28" s="26">
        <v>85948.776275067794</v>
      </c>
      <c r="AR28" s="26">
        <v>15056.738760524564</v>
      </c>
      <c r="AS28" s="26">
        <v>170107.67705223436</v>
      </c>
      <c r="AT28" s="26">
        <v>35132.390441223986</v>
      </c>
      <c r="AU28" s="26">
        <v>76456.865450108235</v>
      </c>
      <c r="AV28" s="26">
        <v>1298.2518561809027</v>
      </c>
      <c r="AW28" s="26">
        <v>23370.897568450953</v>
      </c>
      <c r="AX28" s="26">
        <v>163708.4446534614</v>
      </c>
      <c r="AY28" s="26">
        <v>23619.681402224</v>
      </c>
      <c r="AZ28" s="26">
        <v>10068</v>
      </c>
      <c r="BA28" s="26">
        <v>4921.8</v>
      </c>
      <c r="BB28" s="28">
        <v>2990354.8018299919</v>
      </c>
      <c r="BC28" s="32">
        <f t="shared" si="8"/>
        <v>2990354.8018299919</v>
      </c>
      <c r="BD28" s="32">
        <f t="shared" si="9"/>
        <v>0</v>
      </c>
    </row>
    <row r="29" spans="1:56" x14ac:dyDescent="0.25">
      <c r="A29">
        <v>2016</v>
      </c>
      <c r="B29">
        <v>7</v>
      </c>
      <c r="C29" t="s">
        <v>28</v>
      </c>
      <c r="D29" s="6">
        <v>567104.65892923833</v>
      </c>
      <c r="E29" s="6">
        <v>180436.8467447084</v>
      </c>
      <c r="F29" s="1">
        <f t="shared" si="0"/>
        <v>72174.738697883367</v>
      </c>
      <c r="G29" s="1">
        <f t="shared" si="1"/>
        <v>108262.10804682503</v>
      </c>
      <c r="H29" s="6">
        <v>12372.129356938458</v>
      </c>
      <c r="I29" s="1">
        <f t="shared" si="2"/>
        <v>633.34716033400684</v>
      </c>
      <c r="J29" s="1">
        <f t="shared" si="3"/>
        <v>11738.78219660445</v>
      </c>
      <c r="K29" s="6">
        <v>282971.12946638401</v>
      </c>
      <c r="L29" s="6">
        <v>29484.523458442385</v>
      </c>
      <c r="M29" s="6">
        <v>215088.39550209881</v>
      </c>
      <c r="N29" s="6">
        <v>111207.76358548523</v>
      </c>
      <c r="O29" s="6">
        <v>141437.31438812285</v>
      </c>
      <c r="P29" s="6">
        <v>6677.1327845837595</v>
      </c>
      <c r="Q29" s="6">
        <v>61164.230744043438</v>
      </c>
      <c r="R29" s="6">
        <v>117795.06026123502</v>
      </c>
      <c r="S29" s="6">
        <v>125424.78803960375</v>
      </c>
      <c r="T29" s="6">
        <v>8.7091342786038606</v>
      </c>
      <c r="U29" s="6">
        <v>101.70849247472641</v>
      </c>
      <c r="V29" s="6">
        <v>44549.468970203568</v>
      </c>
      <c r="W29" s="6">
        <v>8540.6822116996846</v>
      </c>
      <c r="X29" s="6">
        <v>21661.058157327992</v>
      </c>
      <c r="Y29" s="6">
        <v>7327.6406379065756</v>
      </c>
      <c r="Z29" s="1">
        <f t="shared" si="4"/>
        <v>3806.5580247194571</v>
      </c>
      <c r="AA29" s="1">
        <f t="shared" si="5"/>
        <v>3521.082613187119</v>
      </c>
      <c r="AB29" s="6">
        <v>67.418896347583797</v>
      </c>
      <c r="AC29" s="6">
        <v>1230.9000502366318</v>
      </c>
      <c r="AD29" s="6">
        <v>469.23453583967853</v>
      </c>
      <c r="AE29" s="6">
        <v>3441.146448594654</v>
      </c>
      <c r="AF29" s="6">
        <v>9126.8991225697046</v>
      </c>
      <c r="AG29" s="6">
        <v>5806.3240619698263</v>
      </c>
      <c r="AH29" s="6">
        <v>1713.9291718881079</v>
      </c>
      <c r="AI29" s="6">
        <v>2801.2627651085113</v>
      </c>
      <c r="AJ29" s="6">
        <v>523038.78457621823</v>
      </c>
      <c r="AK29" s="6">
        <v>143556.90779358195</v>
      </c>
      <c r="AL29" s="1">
        <f t="shared" si="6"/>
        <v>40195.934182202953</v>
      </c>
      <c r="AM29" s="1">
        <f t="shared" si="7"/>
        <v>103360.973611379</v>
      </c>
      <c r="AN29" s="6">
        <v>264.25064888147472</v>
      </c>
      <c r="AO29" s="6">
        <v>256.91947229608377</v>
      </c>
      <c r="AP29" s="6">
        <v>6984.4021426380768</v>
      </c>
      <c r="AQ29" s="6">
        <v>72465.253546043532</v>
      </c>
      <c r="AR29" s="6">
        <v>15431.451553321664</v>
      </c>
      <c r="AS29" s="6">
        <v>168219.70098166331</v>
      </c>
      <c r="AT29" s="6">
        <v>36006.720291083882</v>
      </c>
      <c r="AU29" s="6">
        <v>76193.053231632221</v>
      </c>
      <c r="AV29" s="6">
        <v>1222.3738964201848</v>
      </c>
      <c r="AW29" s="6">
        <v>23505.645923999877</v>
      </c>
      <c r="AX29" s="6">
        <v>154140.29906078207</v>
      </c>
      <c r="AY29" s="6">
        <v>23755.864157645232</v>
      </c>
      <c r="AZ29" s="6">
        <v>10990</v>
      </c>
      <c r="BA29" s="6">
        <v>5252.4</v>
      </c>
      <c r="BB29" s="7">
        <v>3219294.3831935376</v>
      </c>
      <c r="BC29" s="32">
        <f t="shared" si="8"/>
        <v>3219294.3831935381</v>
      </c>
      <c r="BD29" s="32">
        <f t="shared" si="9"/>
        <v>0</v>
      </c>
    </row>
    <row r="30" spans="1:56" x14ac:dyDescent="0.25">
      <c r="A30">
        <v>2016</v>
      </c>
      <c r="B30">
        <v>8</v>
      </c>
      <c r="C30" t="s">
        <v>29</v>
      </c>
      <c r="D30" s="6">
        <v>579591.58384178788</v>
      </c>
      <c r="E30" s="6">
        <v>187147.6886953252</v>
      </c>
      <c r="F30" s="1">
        <f t="shared" si="0"/>
        <v>74859.075478130078</v>
      </c>
      <c r="G30" s="1">
        <f t="shared" si="1"/>
        <v>112288.61321719512</v>
      </c>
      <c r="H30" s="6">
        <v>12382.774377887634</v>
      </c>
      <c r="I30" s="1">
        <f t="shared" si="2"/>
        <v>633.89209432195253</v>
      </c>
      <c r="J30" s="1">
        <f t="shared" si="3"/>
        <v>11748.882283565681</v>
      </c>
      <c r="K30" s="6">
        <v>283592.92135306983</v>
      </c>
      <c r="L30" s="6">
        <v>29549.311825735651</v>
      </c>
      <c r="M30" s="6">
        <v>216068.1631664364</v>
      </c>
      <c r="N30" s="6">
        <v>111452.12803801546</v>
      </c>
      <c r="O30" s="6">
        <v>142432.04466131071</v>
      </c>
      <c r="P30" s="6">
        <v>6249.1915959350836</v>
      </c>
      <c r="Q30" s="6">
        <v>62563.027467187399</v>
      </c>
      <c r="R30" s="6">
        <v>120254.21332763242</v>
      </c>
      <c r="S30" s="6">
        <v>139623.52764777798</v>
      </c>
      <c r="T30" s="6">
        <v>12.620032811212154</v>
      </c>
      <c r="U30" s="6">
        <v>100.52948435332233</v>
      </c>
      <c r="V30" s="6">
        <v>46590.42742533984</v>
      </c>
      <c r="W30" s="6">
        <v>8916.1222085225399</v>
      </c>
      <c r="X30" s="6">
        <v>29400.457098017265</v>
      </c>
      <c r="Y30" s="6">
        <v>7511.5286616045078</v>
      </c>
      <c r="Z30" s="1">
        <f t="shared" si="4"/>
        <v>3902.0840564732657</v>
      </c>
      <c r="AA30" s="1">
        <f t="shared" si="5"/>
        <v>3609.444605131242</v>
      </c>
      <c r="AB30" s="6">
        <v>71.890731131295112</v>
      </c>
      <c r="AC30" s="6">
        <v>1223.0902128423188</v>
      </c>
      <c r="AD30" s="6">
        <v>487.19384642292107</v>
      </c>
      <c r="AE30" s="6">
        <v>3398.930352268052</v>
      </c>
      <c r="AF30" s="6">
        <v>9158.1166739731361</v>
      </c>
      <c r="AG30" s="6">
        <v>5735.0918899116759</v>
      </c>
      <c r="AH30" s="6">
        <v>1692.9026331754205</v>
      </c>
      <c r="AI30" s="6">
        <v>2858.0349041694217</v>
      </c>
      <c r="AJ30" s="6">
        <v>522653.20004057192</v>
      </c>
      <c r="AK30" s="6">
        <v>144429.44184909726</v>
      </c>
      <c r="AL30" s="1">
        <f t="shared" si="6"/>
        <v>40440.243717747238</v>
      </c>
      <c r="AM30" s="1">
        <f t="shared" si="7"/>
        <v>103989.19813135003</v>
      </c>
      <c r="AN30" s="6">
        <v>258.91374774311055</v>
      </c>
      <c r="AO30" s="6">
        <v>255.23862542803712</v>
      </c>
      <c r="AP30" s="6">
        <v>7454.1346232979786</v>
      </c>
      <c r="AQ30" s="6">
        <v>78428.618493917587</v>
      </c>
      <c r="AR30" s="6">
        <v>15382.598750002851</v>
      </c>
      <c r="AS30" s="6">
        <v>168898.61323108949</v>
      </c>
      <c r="AT30" s="6">
        <v>35892.730416673323</v>
      </c>
      <c r="AU30" s="6">
        <v>77090.501687866083</v>
      </c>
      <c r="AV30" s="6">
        <v>1287.9695538908527</v>
      </c>
      <c r="AW30" s="6">
        <v>22893.614824817461</v>
      </c>
      <c r="AX30" s="6">
        <v>162411.85516094748</v>
      </c>
      <c r="AY30" s="6">
        <v>24081.829339706164</v>
      </c>
      <c r="AZ30" s="6">
        <v>10824.2</v>
      </c>
      <c r="BA30" s="6">
        <v>5119.5</v>
      </c>
      <c r="BB30" s="7">
        <v>3285426.4724976937</v>
      </c>
      <c r="BC30" s="32">
        <f t="shared" si="8"/>
        <v>3285426.4724976947</v>
      </c>
      <c r="BD30" s="32">
        <f t="shared" si="9"/>
        <v>0</v>
      </c>
    </row>
    <row r="31" spans="1:56" x14ac:dyDescent="0.25">
      <c r="A31">
        <v>2016</v>
      </c>
      <c r="B31">
        <v>9</v>
      </c>
      <c r="C31" t="s">
        <v>30</v>
      </c>
      <c r="D31" s="6">
        <v>453671.99276824418</v>
      </c>
      <c r="E31" s="6">
        <v>153681.41039232069</v>
      </c>
      <c r="F31" s="1">
        <f t="shared" si="0"/>
        <v>61472.564156928274</v>
      </c>
      <c r="G31" s="1">
        <f t="shared" si="1"/>
        <v>92208.846235392411</v>
      </c>
      <c r="H31" s="6">
        <v>10249.664586118715</v>
      </c>
      <c r="I31" s="1">
        <f t="shared" si="2"/>
        <v>524.69512504359216</v>
      </c>
      <c r="J31" s="1">
        <f t="shared" si="3"/>
        <v>9724.969461075123</v>
      </c>
      <c r="K31" s="6">
        <v>236819.44326338562</v>
      </c>
      <c r="L31" s="6">
        <v>24675.69198130531</v>
      </c>
      <c r="M31" s="6">
        <v>186304.97476411588</v>
      </c>
      <c r="N31" s="6">
        <v>93070.133015140178</v>
      </c>
      <c r="O31" s="6">
        <v>123113.20650707449</v>
      </c>
      <c r="P31" s="6">
        <v>4348.549676482522</v>
      </c>
      <c r="Q31" s="6">
        <v>49892.300364595932</v>
      </c>
      <c r="R31" s="6">
        <v>109510.85698258966</v>
      </c>
      <c r="S31" s="6">
        <v>119755.61988521271</v>
      </c>
      <c r="T31" s="6">
        <v>12.721517635414322</v>
      </c>
      <c r="U31" s="6">
        <v>91.771713626789321</v>
      </c>
      <c r="V31" s="6">
        <v>45641.535759228333</v>
      </c>
      <c r="W31" s="6">
        <v>8606.8791569414134</v>
      </c>
      <c r="X31" s="6">
        <v>36866.364287162367</v>
      </c>
      <c r="Y31" s="6">
        <v>6206.0088244027493</v>
      </c>
      <c r="Z31" s="1">
        <f t="shared" si="4"/>
        <v>3223.8934548459279</v>
      </c>
      <c r="AA31" s="1">
        <f t="shared" si="5"/>
        <v>2982.1153695568219</v>
      </c>
      <c r="AB31" s="6">
        <v>68.896898262327255</v>
      </c>
      <c r="AC31" s="6">
        <v>1072.7100847555992</v>
      </c>
      <c r="AD31" s="6">
        <v>475.59173887185585</v>
      </c>
      <c r="AE31" s="6">
        <v>2904.0023662853846</v>
      </c>
      <c r="AF31" s="6">
        <v>7567.7701582682257</v>
      </c>
      <c r="AG31" s="6">
        <v>4899.9887297055666</v>
      </c>
      <c r="AH31" s="6">
        <v>1446.3942308649193</v>
      </c>
      <c r="AI31" s="6">
        <v>2401.0295386383359</v>
      </c>
      <c r="AJ31" s="6">
        <v>392132.81597092585</v>
      </c>
      <c r="AK31" s="6">
        <v>117883.49471166299</v>
      </c>
      <c r="AL31" s="1">
        <f t="shared" si="6"/>
        <v>33007.378519265643</v>
      </c>
      <c r="AM31" s="1">
        <f t="shared" si="7"/>
        <v>84876.116192397356</v>
      </c>
      <c r="AN31" s="6">
        <v>238.26853585303044</v>
      </c>
      <c r="AO31" s="6">
        <v>223.47703427007218</v>
      </c>
      <c r="AP31" s="6">
        <v>7068.6229975829838</v>
      </c>
      <c r="AQ31" s="6">
        <v>64801.181218943428</v>
      </c>
      <c r="AR31" s="6">
        <v>13693.196275194208</v>
      </c>
      <c r="AS31" s="6">
        <v>143092.93516470151</v>
      </c>
      <c r="AT31" s="6">
        <v>31950.791308786487</v>
      </c>
      <c r="AU31" s="6">
        <v>65814.215735025457</v>
      </c>
      <c r="AV31" s="6">
        <v>1054.9488885624664</v>
      </c>
      <c r="AW31" s="6">
        <v>19771.52972766837</v>
      </c>
      <c r="AX31" s="6">
        <v>133028.14928646173</v>
      </c>
      <c r="AY31" s="6">
        <v>20797.703129454705</v>
      </c>
      <c r="AZ31" s="6">
        <v>8540</v>
      </c>
      <c r="BA31" s="6">
        <v>5318.1</v>
      </c>
      <c r="BB31" s="7">
        <v>2708764.9391763289</v>
      </c>
      <c r="BC31" s="32">
        <f t="shared" si="8"/>
        <v>2708764.9391763285</v>
      </c>
      <c r="BD31" s="32">
        <f t="shared" si="9"/>
        <v>0</v>
      </c>
    </row>
    <row r="32" spans="1:56" x14ac:dyDescent="0.25">
      <c r="A32">
        <v>2016</v>
      </c>
      <c r="B32">
        <v>10</v>
      </c>
      <c r="C32" t="s">
        <v>31</v>
      </c>
      <c r="D32" s="6">
        <v>374627.3852988148</v>
      </c>
      <c r="E32" s="6">
        <v>143129.43666285672</v>
      </c>
      <c r="F32" s="1">
        <f t="shared" si="0"/>
        <v>57251.774665142693</v>
      </c>
      <c r="G32" s="1">
        <f t="shared" si="1"/>
        <v>85877.661997714036</v>
      </c>
      <c r="H32" s="6">
        <v>11039.896625033834</v>
      </c>
      <c r="I32" s="1">
        <f t="shared" si="2"/>
        <v>565.14824377623461</v>
      </c>
      <c r="J32" s="1">
        <f t="shared" si="3"/>
        <v>10474.748381257599</v>
      </c>
      <c r="K32" s="6">
        <v>245733.40700825574</v>
      </c>
      <c r="L32" s="6">
        <v>25604.493352805475</v>
      </c>
      <c r="M32" s="6">
        <v>178513.67956082497</v>
      </c>
      <c r="N32" s="6">
        <v>96573.324222732466</v>
      </c>
      <c r="O32" s="6">
        <v>118252.04591925848</v>
      </c>
      <c r="P32" s="6">
        <v>3957.5203335629217</v>
      </c>
      <c r="Q32" s="6">
        <v>44945.870446944333</v>
      </c>
      <c r="R32" s="6">
        <v>92558.9703042334</v>
      </c>
      <c r="S32" s="6">
        <v>128247.33088180146</v>
      </c>
      <c r="T32" s="6">
        <v>13.7544782967343</v>
      </c>
      <c r="U32" s="6">
        <v>95.445867368716208</v>
      </c>
      <c r="V32" s="6">
        <v>45507.52425543344</v>
      </c>
      <c r="W32" s="6">
        <v>10232.258243421053</v>
      </c>
      <c r="X32" s="6">
        <v>51789.84654529066</v>
      </c>
      <c r="Y32" s="6">
        <v>6262.1254860996178</v>
      </c>
      <c r="Z32" s="1">
        <f t="shared" si="4"/>
        <v>3253.0449020112883</v>
      </c>
      <c r="AA32" s="1">
        <f t="shared" si="5"/>
        <v>3009.0805840883299</v>
      </c>
      <c r="AB32" s="6">
        <v>73.609711554594512</v>
      </c>
      <c r="AC32" s="6">
        <v>1270.8512802993569</v>
      </c>
      <c r="AD32" s="6">
        <v>560.72662630413856</v>
      </c>
      <c r="AE32" s="6">
        <v>3565.0987873468189</v>
      </c>
      <c r="AF32" s="6">
        <v>7868.491110697777</v>
      </c>
      <c r="AG32" s="6">
        <v>6015.4716404833925</v>
      </c>
      <c r="AH32" s="6">
        <v>1775.6660181643981</v>
      </c>
      <c r="AI32" s="6">
        <v>2537.6309832380398</v>
      </c>
      <c r="AJ32" s="6">
        <v>277587.26790753665</v>
      </c>
      <c r="AK32" s="6">
        <v>106870.24545421617</v>
      </c>
      <c r="AL32" s="1">
        <f t="shared" si="6"/>
        <v>29923.668727180531</v>
      </c>
      <c r="AM32" s="1">
        <f t="shared" si="7"/>
        <v>76946.576727035645</v>
      </c>
      <c r="AN32" s="6">
        <v>273.76894814858969</v>
      </c>
      <c r="AO32" s="6">
        <v>250.60009665510916</v>
      </c>
      <c r="AP32" s="6">
        <v>8320.1993154972861</v>
      </c>
      <c r="AQ32" s="6">
        <v>69566.794061441702</v>
      </c>
      <c r="AR32" s="6">
        <v>12673.033132412667</v>
      </c>
      <c r="AS32" s="6">
        <v>136787.66962928514</v>
      </c>
      <c r="AT32" s="6">
        <v>29570.410642296225</v>
      </c>
      <c r="AU32" s="6">
        <v>63396.575548343055</v>
      </c>
      <c r="AV32" s="6">
        <v>1079.435421129187</v>
      </c>
      <c r="AW32" s="6">
        <v>19519.233490867733</v>
      </c>
      <c r="AX32" s="6">
        <v>136115.88002404486</v>
      </c>
      <c r="AY32" s="6">
        <v>20532.312322272232</v>
      </c>
      <c r="AZ32" s="6">
        <v>7093.2</v>
      </c>
      <c r="BA32" s="6">
        <v>4450.8</v>
      </c>
      <c r="BB32" s="7">
        <v>2494839.2876452701</v>
      </c>
      <c r="BC32" s="32">
        <f t="shared" si="8"/>
        <v>2494839.2876452692</v>
      </c>
      <c r="BD32" s="32">
        <f t="shared" si="9"/>
        <v>0</v>
      </c>
    </row>
    <row r="33" spans="1:56" x14ac:dyDescent="0.25">
      <c r="A33">
        <v>2016</v>
      </c>
      <c r="B33">
        <v>11</v>
      </c>
      <c r="C33" t="s">
        <v>32</v>
      </c>
      <c r="D33" s="6">
        <v>429988.15930903662</v>
      </c>
      <c r="E33" s="6">
        <v>140422.3279083134</v>
      </c>
      <c r="F33" s="1">
        <f t="shared" si="0"/>
        <v>56168.93116332536</v>
      </c>
      <c r="G33" s="1">
        <f t="shared" si="1"/>
        <v>84253.396744988029</v>
      </c>
      <c r="H33" s="6">
        <v>12686.681579350892</v>
      </c>
      <c r="I33" s="1">
        <f t="shared" si="2"/>
        <v>649.44954263976092</v>
      </c>
      <c r="J33" s="1">
        <f t="shared" si="3"/>
        <v>12037.23203671113</v>
      </c>
      <c r="K33" s="6">
        <v>253151.84142463238</v>
      </c>
      <c r="L33" s="6">
        <v>26377.466213984091</v>
      </c>
      <c r="M33" s="6">
        <v>170787.23239006026</v>
      </c>
      <c r="N33" s="6">
        <v>99488.771824424475</v>
      </c>
      <c r="O33" s="6">
        <v>113407.97261413535</v>
      </c>
      <c r="P33" s="6">
        <v>4920.5034467265605</v>
      </c>
      <c r="Q33" s="6">
        <v>43422.351086421942</v>
      </c>
      <c r="R33" s="6">
        <v>91984.991926785806</v>
      </c>
      <c r="S33" s="6">
        <v>137597.23969157814</v>
      </c>
      <c r="T33" s="6">
        <v>16.059623444025394</v>
      </c>
      <c r="U33" s="6">
        <v>100.81412006738556</v>
      </c>
      <c r="V33" s="6">
        <v>44497.248263400274</v>
      </c>
      <c r="W33" s="6">
        <v>10487.677877444394</v>
      </c>
      <c r="X33" s="6">
        <v>49512.054263801139</v>
      </c>
      <c r="Y33" s="6">
        <v>7409.0077951363255</v>
      </c>
      <c r="Z33" s="1">
        <f t="shared" si="4"/>
        <v>3848.8265829917141</v>
      </c>
      <c r="AA33" s="1">
        <f t="shared" si="5"/>
        <v>3560.1812121446119</v>
      </c>
      <c r="AB33" s="6">
        <v>74.459967113671212</v>
      </c>
      <c r="AC33" s="6">
        <v>1564.5461176765525</v>
      </c>
      <c r="AD33" s="6">
        <v>628.2260862707335</v>
      </c>
      <c r="AE33" s="6">
        <v>3402.1971912628824</v>
      </c>
      <c r="AF33" s="6">
        <v>8080.5756055836509</v>
      </c>
      <c r="AG33" s="6">
        <v>5740.6041010731651</v>
      </c>
      <c r="AH33" s="6">
        <v>1694.5297451675265</v>
      </c>
      <c r="AI33" s="6">
        <v>2648.6689759563901</v>
      </c>
      <c r="AJ33" s="6">
        <v>260959.45897355941</v>
      </c>
      <c r="AK33" s="6">
        <v>104212.16901160211</v>
      </c>
      <c r="AL33" s="1">
        <f t="shared" si="6"/>
        <v>29179.407323248593</v>
      </c>
      <c r="AM33" s="1">
        <f t="shared" si="7"/>
        <v>75032.761688353508</v>
      </c>
      <c r="AN33" s="6">
        <v>314.36913293673399</v>
      </c>
      <c r="AO33" s="6">
        <v>269.8126696311603</v>
      </c>
      <c r="AP33" s="6">
        <v>9527.2799700400865</v>
      </c>
      <c r="AQ33" s="6">
        <v>72154.158016312707</v>
      </c>
      <c r="AR33" s="6">
        <v>11794.607870350656</v>
      </c>
      <c r="AS33" s="6">
        <v>129134.43955153713</v>
      </c>
      <c r="AT33" s="6">
        <v>27520.751697484866</v>
      </c>
      <c r="AU33" s="6">
        <v>60307.176742747164</v>
      </c>
      <c r="AV33" s="6">
        <v>1093.1245077945996</v>
      </c>
      <c r="AW33" s="6">
        <v>19567.422300646442</v>
      </c>
      <c r="AX33" s="6">
        <v>137842.06210193041</v>
      </c>
      <c r="AY33" s="6">
        <v>20583.002206855963</v>
      </c>
      <c r="AZ33" s="6">
        <v>7436</v>
      </c>
      <c r="BA33" s="6">
        <v>4366.8</v>
      </c>
      <c r="BB33" s="7">
        <v>2527174.8439022764</v>
      </c>
      <c r="BC33" s="32">
        <f t="shared" si="8"/>
        <v>2527174.8439022768</v>
      </c>
      <c r="BD33" s="32">
        <f t="shared" si="9"/>
        <v>0</v>
      </c>
    </row>
    <row r="34" spans="1:56" x14ac:dyDescent="0.25">
      <c r="A34">
        <v>2016</v>
      </c>
      <c r="B34">
        <v>12</v>
      </c>
      <c r="C34" t="s">
        <v>33</v>
      </c>
      <c r="D34" s="6">
        <v>618425.26794484595</v>
      </c>
      <c r="E34" s="6">
        <v>175686.51984656104</v>
      </c>
      <c r="F34" s="1">
        <f t="shared" si="0"/>
        <v>70274.607938624424</v>
      </c>
      <c r="G34" s="1">
        <f t="shared" si="1"/>
        <v>105411.91190793662</v>
      </c>
      <c r="H34" s="6">
        <v>14709.829210194612</v>
      </c>
      <c r="I34" s="1">
        <f t="shared" si="2"/>
        <v>753.01739017545947</v>
      </c>
      <c r="J34" s="1">
        <f t="shared" si="3"/>
        <v>13956.811820019151</v>
      </c>
      <c r="K34" s="6">
        <v>259551.12547096255</v>
      </c>
      <c r="L34" s="6">
        <v>27044.247453953918</v>
      </c>
      <c r="M34" s="6">
        <v>189345.54539070517</v>
      </c>
      <c r="N34" s="6">
        <v>102003.69293557337</v>
      </c>
      <c r="O34" s="6">
        <v>126034.28281997664</v>
      </c>
      <c r="P34" s="6">
        <v>6190.2740452770422</v>
      </c>
      <c r="Q34" s="6">
        <v>47868.744377016395</v>
      </c>
      <c r="R34" s="6">
        <v>100530.52072813992</v>
      </c>
      <c r="S34" s="6">
        <v>145703.33466917198</v>
      </c>
      <c r="T34" s="6">
        <v>20.300956920724133</v>
      </c>
      <c r="U34" s="6">
        <v>118.89946732568146</v>
      </c>
      <c r="V34" s="6">
        <v>48145.895395850552</v>
      </c>
      <c r="W34" s="6">
        <v>12218.701083932545</v>
      </c>
      <c r="X34" s="6">
        <v>43661.948226264976</v>
      </c>
      <c r="Y34" s="6">
        <v>9552.5395149253291</v>
      </c>
      <c r="Z34" s="1">
        <f t="shared" si="4"/>
        <v>4962.3470560064225</v>
      </c>
      <c r="AA34" s="1">
        <f t="shared" si="5"/>
        <v>4590.1924589189075</v>
      </c>
      <c r="AB34" s="6">
        <v>72.062824594297638</v>
      </c>
      <c r="AC34" s="6">
        <v>1943.270868849278</v>
      </c>
      <c r="AD34" s="6">
        <v>733.72686367927042</v>
      </c>
      <c r="AE34" s="6">
        <v>4461.7548671669238</v>
      </c>
      <c r="AF34" s="6">
        <v>9415.2246723618991</v>
      </c>
      <c r="AG34" s="6">
        <v>7528.4196795583439</v>
      </c>
      <c r="AH34" s="6">
        <v>2222.2628239998871</v>
      </c>
      <c r="AI34" s="6">
        <v>3136.2237411468295</v>
      </c>
      <c r="AJ34" s="6">
        <v>336467.83344908844</v>
      </c>
      <c r="AK34" s="6">
        <v>111413.21086493885</v>
      </c>
      <c r="AL34" s="1">
        <f t="shared" si="6"/>
        <v>31195.699042182881</v>
      </c>
      <c r="AM34" s="1">
        <f t="shared" si="7"/>
        <v>80217.511822755972</v>
      </c>
      <c r="AN34" s="6">
        <v>361.48342433150253</v>
      </c>
      <c r="AO34" s="6">
        <v>297.68141335753586</v>
      </c>
      <c r="AP34" s="6">
        <v>14033.243611631877</v>
      </c>
      <c r="AQ34" s="6">
        <v>76963.337062313993</v>
      </c>
      <c r="AR34" s="6">
        <v>12540.393805684484</v>
      </c>
      <c r="AS34" s="6">
        <v>135822.80617943002</v>
      </c>
      <c r="AT34" s="6">
        <v>29260.918879930465</v>
      </c>
      <c r="AU34" s="6">
        <v>63914.375858203843</v>
      </c>
      <c r="AV34" s="6">
        <v>1128.4825773479097</v>
      </c>
      <c r="AW34" s="6">
        <v>19474.963464927914</v>
      </c>
      <c r="AX34" s="6">
        <v>142300.68432146584</v>
      </c>
      <c r="AY34" s="6">
        <v>20485.744612554696</v>
      </c>
      <c r="AZ34" s="6">
        <v>9529</v>
      </c>
      <c r="BA34" s="6">
        <v>4790.1000000000004</v>
      </c>
      <c r="BB34" s="7">
        <v>2935108.8754041628</v>
      </c>
      <c r="BC34" s="32">
        <f t="shared" si="8"/>
        <v>2935108.8754041633</v>
      </c>
      <c r="BD34" s="32">
        <f t="shared" si="9"/>
        <v>0</v>
      </c>
    </row>
    <row r="35" spans="1:56" x14ac:dyDescent="0.25">
      <c r="A35">
        <v>2017</v>
      </c>
      <c r="B35">
        <v>1</v>
      </c>
      <c r="C35" t="s">
        <v>34</v>
      </c>
      <c r="D35" s="6">
        <v>744202.30463779892</v>
      </c>
      <c r="E35" s="6">
        <v>190931.19327865439</v>
      </c>
      <c r="F35" s="1">
        <f t="shared" si="0"/>
        <v>76372.477311461756</v>
      </c>
      <c r="G35" s="1">
        <f t="shared" si="1"/>
        <v>114558.71596719263</v>
      </c>
      <c r="H35" s="6">
        <v>15358.835099687867</v>
      </c>
      <c r="I35" s="1">
        <f t="shared" si="2"/>
        <v>786.24093846628625</v>
      </c>
      <c r="J35" s="1">
        <f t="shared" si="3"/>
        <v>14572.594161221579</v>
      </c>
      <c r="K35" s="6">
        <v>245485.64753057528</v>
      </c>
      <c r="L35" s="6">
        <v>25578.677750537176</v>
      </c>
      <c r="M35" s="6">
        <v>186750.19162915924</v>
      </c>
      <c r="N35" s="6">
        <v>96475.954651950116</v>
      </c>
      <c r="O35" s="6">
        <v>124499.53289140375</v>
      </c>
      <c r="P35" s="6">
        <v>6882.5738968000005</v>
      </c>
      <c r="Q35" s="6">
        <v>50412.254879505679</v>
      </c>
      <c r="R35" s="6">
        <v>112823.7104544255</v>
      </c>
      <c r="S35" s="6">
        <v>139046.50868519925</v>
      </c>
      <c r="T35" s="6">
        <v>20.81813379511269</v>
      </c>
      <c r="U35" s="6">
        <v>121.60762361142939</v>
      </c>
      <c r="V35" s="6">
        <v>48922.696088106532</v>
      </c>
      <c r="W35" s="6">
        <v>12731.825962751109</v>
      </c>
      <c r="X35" s="6">
        <v>30748.42356661634</v>
      </c>
      <c r="Y35" s="6">
        <v>10750.534791821889</v>
      </c>
      <c r="Z35" s="1">
        <f t="shared" si="4"/>
        <v>5584.6808685102815</v>
      </c>
      <c r="AA35" s="1">
        <f t="shared" si="5"/>
        <v>5165.853923311608</v>
      </c>
      <c r="AB35" s="6">
        <v>63.954926034035495</v>
      </c>
      <c r="AC35" s="6">
        <v>2068.0400884447213</v>
      </c>
      <c r="AD35" s="6">
        <v>757.52225424436313</v>
      </c>
      <c r="AE35" s="6">
        <v>4577.9160237902306</v>
      </c>
      <c r="AF35" s="6">
        <v>9629.0305148342341</v>
      </c>
      <c r="AG35" s="6">
        <v>7724.4210206357029</v>
      </c>
      <c r="AH35" s="6">
        <v>2280.1191221700096</v>
      </c>
      <c r="AI35" s="6">
        <v>3209.6768382780733</v>
      </c>
      <c r="AJ35" s="6">
        <v>380403.46835258504</v>
      </c>
      <c r="AK35" s="6">
        <v>114080.96382149874</v>
      </c>
      <c r="AL35" s="1">
        <f t="shared" si="6"/>
        <v>31942.66987001965</v>
      </c>
      <c r="AM35" s="1">
        <f t="shared" si="7"/>
        <v>82138.293951479092</v>
      </c>
      <c r="AN35" s="6">
        <v>357.05057433026423</v>
      </c>
      <c r="AO35" s="6">
        <v>288.25148201983899</v>
      </c>
      <c r="AP35" s="6">
        <v>15574.401104229828</v>
      </c>
      <c r="AQ35" s="6">
        <v>68919.938295012544</v>
      </c>
      <c r="AR35" s="6">
        <v>11982.53180890317</v>
      </c>
      <c r="AS35" s="6">
        <v>131411.44502223344</v>
      </c>
      <c r="AT35" s="6">
        <v>27959.240887440745</v>
      </c>
      <c r="AU35" s="6">
        <v>61840.680010462835</v>
      </c>
      <c r="AV35" s="6">
        <v>1066.359569616327</v>
      </c>
      <c r="AW35" s="6">
        <v>18636.763058326342</v>
      </c>
      <c r="AX35" s="6">
        <v>134467.02637249912</v>
      </c>
      <c r="AY35" s="6">
        <v>19606.663141825702</v>
      </c>
      <c r="AZ35" s="6">
        <v>10975.5</v>
      </c>
      <c r="BA35" s="6">
        <v>5498.8799999999992</v>
      </c>
      <c r="BB35" s="7">
        <v>3075123.1358418134</v>
      </c>
      <c r="BC35" s="32">
        <f t="shared" si="8"/>
        <v>3075123.1358418139</v>
      </c>
      <c r="BD35" s="32">
        <f t="shared" si="9"/>
        <v>0</v>
      </c>
    </row>
    <row r="36" spans="1:56" x14ac:dyDescent="0.25">
      <c r="A36">
        <v>2017</v>
      </c>
      <c r="B36">
        <v>2</v>
      </c>
      <c r="C36" t="s">
        <v>35</v>
      </c>
      <c r="D36" s="6">
        <v>638235.35656713904</v>
      </c>
      <c r="E36" s="6">
        <v>167710.8066322605</v>
      </c>
      <c r="F36" s="1">
        <f t="shared" si="0"/>
        <v>67084.3226529042</v>
      </c>
      <c r="G36" s="1">
        <f t="shared" si="1"/>
        <v>100626.4839793563</v>
      </c>
      <c r="H36" s="6">
        <v>14207.557091448998</v>
      </c>
      <c r="I36" s="1">
        <f t="shared" si="2"/>
        <v>727.30535541209213</v>
      </c>
      <c r="J36" s="1">
        <f t="shared" si="3"/>
        <v>13480.251736036906</v>
      </c>
      <c r="K36" s="6">
        <v>235411.5762094853</v>
      </c>
      <c r="L36" s="6">
        <v>24528.997549066353</v>
      </c>
      <c r="M36" s="6">
        <v>166916.06006981104</v>
      </c>
      <c r="N36" s="6">
        <v>92516.840717140818</v>
      </c>
      <c r="O36" s="6">
        <v>111276.84169679969</v>
      </c>
      <c r="P36" s="6">
        <v>5784.3535665199215</v>
      </c>
      <c r="Q36" s="6">
        <v>45830.791184109272</v>
      </c>
      <c r="R36" s="6">
        <v>106181.06584556564</v>
      </c>
      <c r="S36" s="6">
        <v>131743.47886034494</v>
      </c>
      <c r="T36" s="6">
        <v>11.713343363910084</v>
      </c>
      <c r="U36" s="6">
        <v>104.83518028539099</v>
      </c>
      <c r="V36" s="6">
        <v>46508.168692297637</v>
      </c>
      <c r="W36" s="6">
        <v>9253.9823901179152</v>
      </c>
      <c r="X36" s="6">
        <v>21222.264339672682</v>
      </c>
      <c r="Y36" s="6">
        <v>9413.4957066610987</v>
      </c>
      <c r="Z36" s="1">
        <f t="shared" si="4"/>
        <v>4890.1166683154988</v>
      </c>
      <c r="AA36" s="1">
        <f t="shared" si="5"/>
        <v>4523.3790383456007</v>
      </c>
      <c r="AB36" s="6">
        <v>56.202996201001504</v>
      </c>
      <c r="AC36" s="6">
        <v>1923.9181773547907</v>
      </c>
      <c r="AD36" s="6">
        <v>676.28960909136072</v>
      </c>
      <c r="AE36" s="6">
        <v>4217.3214457538279</v>
      </c>
      <c r="AF36" s="6">
        <v>8321.2565431538969</v>
      </c>
      <c r="AG36" s="6">
        <v>7115.9816512727175</v>
      </c>
      <c r="AH36" s="6">
        <v>2100.5180573058065</v>
      </c>
      <c r="AI36" s="6">
        <v>2773.7521810512931</v>
      </c>
      <c r="AJ36" s="6">
        <v>330203.63270884583</v>
      </c>
      <c r="AK36" s="6">
        <v>102696.81311361787</v>
      </c>
      <c r="AL36" s="1">
        <f t="shared" si="6"/>
        <v>28755.107671813006</v>
      </c>
      <c r="AM36" s="1">
        <f t="shared" si="7"/>
        <v>73941.705441804865</v>
      </c>
      <c r="AN36" s="6">
        <v>268.95055667315802</v>
      </c>
      <c r="AO36" s="6">
        <v>232.07242521034152</v>
      </c>
      <c r="AP36" s="6">
        <v>12888.595072824703</v>
      </c>
      <c r="AQ36" s="6">
        <v>56628.202838806552</v>
      </c>
      <c r="AR36" s="6">
        <v>10648.924510296771</v>
      </c>
      <c r="AS36" s="6">
        <v>125585.55733042235</v>
      </c>
      <c r="AT36" s="6">
        <v>24847.490524025812</v>
      </c>
      <c r="AU36" s="6">
        <v>59099.08580255173</v>
      </c>
      <c r="AV36" s="6">
        <v>995.50545451288258</v>
      </c>
      <c r="AW36" s="6">
        <v>18044.983117326767</v>
      </c>
      <c r="AX36" s="6">
        <v>125532.3832786664</v>
      </c>
      <c r="AY36" s="6">
        <v>18984.085609399306</v>
      </c>
      <c r="AZ36" s="6">
        <v>9522.5</v>
      </c>
      <c r="BA36" s="6">
        <v>4744.8</v>
      </c>
      <c r="BB36" s="7">
        <v>2754967.0086464547</v>
      </c>
      <c r="BC36" s="32">
        <f t="shared" si="8"/>
        <v>2754967.0086464551</v>
      </c>
      <c r="BD36" s="32">
        <f t="shared" si="9"/>
        <v>0</v>
      </c>
    </row>
    <row r="37" spans="1:56" x14ac:dyDescent="0.25">
      <c r="A37">
        <v>2017</v>
      </c>
      <c r="B37">
        <v>3</v>
      </c>
      <c r="C37" t="s">
        <v>36</v>
      </c>
      <c r="D37" s="6">
        <v>554891.43638973171</v>
      </c>
      <c r="E37" s="6">
        <v>157999.33060185242</v>
      </c>
      <c r="F37" s="1">
        <f t="shared" si="0"/>
        <v>63199.732240740967</v>
      </c>
      <c r="G37" s="1">
        <f t="shared" si="1"/>
        <v>94799.59836111145</v>
      </c>
      <c r="H37" s="6">
        <v>13505.651107600779</v>
      </c>
      <c r="I37" s="1">
        <f t="shared" si="2"/>
        <v>691.3737749325843</v>
      </c>
      <c r="J37" s="1">
        <f t="shared" si="3"/>
        <v>12814.277332668195</v>
      </c>
      <c r="K37" s="6">
        <v>239365.16552020295</v>
      </c>
      <c r="L37" s="6">
        <v>24940.946630220758</v>
      </c>
      <c r="M37" s="6">
        <v>167566.18684233606</v>
      </c>
      <c r="N37" s="6">
        <v>94070.602849021569</v>
      </c>
      <c r="O37" s="6">
        <v>111710.25747428008</v>
      </c>
      <c r="P37" s="6">
        <v>5541.9773897319128</v>
      </c>
      <c r="Q37" s="6">
        <v>46723.460742911644</v>
      </c>
      <c r="R37" s="6">
        <v>99562.80182516278</v>
      </c>
      <c r="S37" s="6">
        <v>135459.059213976</v>
      </c>
      <c r="T37" s="6">
        <v>12.777034070697809</v>
      </c>
      <c r="U37" s="6">
        <v>104.16039364645566</v>
      </c>
      <c r="V37" s="6">
        <v>48339.183654632048</v>
      </c>
      <c r="W37" s="6">
        <v>8949.1196997883653</v>
      </c>
      <c r="X37" s="6">
        <v>20509.58453325188</v>
      </c>
      <c r="Y37" s="6">
        <v>9023.8885902790698</v>
      </c>
      <c r="Z37" s="1">
        <f t="shared" si="4"/>
        <v>4687.7238151944275</v>
      </c>
      <c r="AA37" s="1">
        <f t="shared" si="5"/>
        <v>4336.1647750846432</v>
      </c>
      <c r="AB37" s="6">
        <v>56.412573358625373</v>
      </c>
      <c r="AC37" s="6">
        <v>1812.6713899044369</v>
      </c>
      <c r="AD37" s="6">
        <v>645.83712345622166</v>
      </c>
      <c r="AE37" s="6">
        <v>4066.7342328797727</v>
      </c>
      <c r="AF37" s="6">
        <v>8351.1911897567152</v>
      </c>
      <c r="AG37" s="6">
        <v>6861.8924485616008</v>
      </c>
      <c r="AH37" s="6">
        <v>2025.5151997077012</v>
      </c>
      <c r="AI37" s="6">
        <v>2783.7303965855672</v>
      </c>
      <c r="AJ37" s="6">
        <v>312424.94453088439</v>
      </c>
      <c r="AK37" s="6">
        <v>106891.71235607969</v>
      </c>
      <c r="AL37" s="1">
        <f t="shared" si="6"/>
        <v>29929.679459702314</v>
      </c>
      <c r="AM37" s="1">
        <f t="shared" si="7"/>
        <v>76962.032896377379</v>
      </c>
      <c r="AN37" s="6">
        <v>246.72519943481862</v>
      </c>
      <c r="AO37" s="6">
        <v>237.6737294569987</v>
      </c>
      <c r="AP37" s="6">
        <v>11603.626216446699</v>
      </c>
      <c r="AQ37" s="6">
        <v>69210.668501166656</v>
      </c>
      <c r="AR37" s="6">
        <v>11306.113094206536</v>
      </c>
      <c r="AS37" s="6">
        <v>128872.80193667018</v>
      </c>
      <c r="AT37" s="6">
        <v>26380.930553148592</v>
      </c>
      <c r="AU37" s="6">
        <v>60646.024440785994</v>
      </c>
      <c r="AV37" s="6">
        <v>1064.4190480833338</v>
      </c>
      <c r="AW37" s="6">
        <v>18956.932166433824</v>
      </c>
      <c r="AX37" s="6">
        <v>134222.32827291975</v>
      </c>
      <c r="AY37" s="6">
        <v>19943.494587900106</v>
      </c>
      <c r="AZ37" s="6">
        <v>9371</v>
      </c>
      <c r="BA37" s="6">
        <v>4351.2</v>
      </c>
      <c r="BB37" s="7">
        <v>2680610.1696805242</v>
      </c>
      <c r="BC37" s="32">
        <f t="shared" si="8"/>
        <v>2680610.1696805242</v>
      </c>
      <c r="BD37" s="32">
        <f t="shared" si="9"/>
        <v>0</v>
      </c>
    </row>
    <row r="38" spans="1:56" x14ac:dyDescent="0.25">
      <c r="A38">
        <v>2017</v>
      </c>
      <c r="B38">
        <v>4</v>
      </c>
      <c r="C38" t="s">
        <v>37</v>
      </c>
      <c r="D38" s="6">
        <v>408324.60918743914</v>
      </c>
      <c r="E38" s="6">
        <v>136439.73726026891</v>
      </c>
      <c r="F38" s="1">
        <f t="shared" si="0"/>
        <v>54575.894904107568</v>
      </c>
      <c r="G38" s="1">
        <f t="shared" si="1"/>
        <v>81863.842356161345</v>
      </c>
      <c r="H38" s="6">
        <v>11155.188444842232</v>
      </c>
      <c r="I38" s="1">
        <f t="shared" si="2"/>
        <v>571.05019845022434</v>
      </c>
      <c r="J38" s="1">
        <f t="shared" si="3"/>
        <v>10584.138246392007</v>
      </c>
      <c r="K38" s="6">
        <v>228361.06946495111</v>
      </c>
      <c r="L38" s="6">
        <v>23794.361362346033</v>
      </c>
      <c r="M38" s="6">
        <v>161455.58216418762</v>
      </c>
      <c r="N38" s="6">
        <v>89745.988833124939</v>
      </c>
      <c r="O38" s="6">
        <v>107636.54048648599</v>
      </c>
      <c r="P38" s="6">
        <v>3804.4452295010451</v>
      </c>
      <c r="Q38" s="6">
        <v>42865.26221138148</v>
      </c>
      <c r="R38" s="6">
        <v>90992.20846649856</v>
      </c>
      <c r="S38" s="6">
        <v>126301.70977022346</v>
      </c>
      <c r="T38" s="6">
        <v>11.197894068167649</v>
      </c>
      <c r="U38" s="6">
        <v>90.585688463322782</v>
      </c>
      <c r="V38" s="6">
        <v>47968.040843209907</v>
      </c>
      <c r="W38" s="6">
        <v>8866.4357924663727</v>
      </c>
      <c r="X38" s="6">
        <v>21479.41811949309</v>
      </c>
      <c r="Y38" s="6">
        <v>7359.3187748992686</v>
      </c>
      <c r="Z38" s="1">
        <f t="shared" si="4"/>
        <v>3823.0141628594611</v>
      </c>
      <c r="AA38" s="1">
        <f t="shared" si="5"/>
        <v>3536.304612039808</v>
      </c>
      <c r="AB38" s="6">
        <v>48.765036509709283</v>
      </c>
      <c r="AC38" s="6">
        <v>1462.4585109184513</v>
      </c>
      <c r="AD38" s="6">
        <v>490.40843322142683</v>
      </c>
      <c r="AE38" s="6">
        <v>3509.4984097656056</v>
      </c>
      <c r="AF38" s="6">
        <v>7816.3421773968576</v>
      </c>
      <c r="AG38" s="6">
        <v>5921.6558686099652</v>
      </c>
      <c r="AH38" s="6">
        <v>1747.9731807545425</v>
      </c>
      <c r="AI38" s="6">
        <v>2605.4473924656131</v>
      </c>
      <c r="AJ38" s="6">
        <v>260495.452054922</v>
      </c>
      <c r="AK38" s="6">
        <v>101237.22484891571</v>
      </c>
      <c r="AL38" s="1">
        <f t="shared" si="6"/>
        <v>28346.422957696399</v>
      </c>
      <c r="AM38" s="1">
        <f t="shared" si="7"/>
        <v>72890.801891219307</v>
      </c>
      <c r="AN38" s="6">
        <v>272.59772380015943</v>
      </c>
      <c r="AO38" s="6">
        <v>241.93540727572622</v>
      </c>
      <c r="AP38" s="6">
        <v>7570.7535233174767</v>
      </c>
      <c r="AQ38" s="6">
        <v>78387.846262651845</v>
      </c>
      <c r="AR38" s="6">
        <v>11724.42277021983</v>
      </c>
      <c r="AS38" s="6">
        <v>126170.69501817168</v>
      </c>
      <c r="AT38" s="6">
        <v>27356.986463846279</v>
      </c>
      <c r="AU38" s="6">
        <v>59374.444714433776</v>
      </c>
      <c r="AV38" s="6">
        <v>1068.041672786371</v>
      </c>
      <c r="AW38" s="6">
        <v>18760.952310645767</v>
      </c>
      <c r="AX38" s="6">
        <v>134679.13813833526</v>
      </c>
      <c r="AY38" s="6">
        <v>19737.315488933495</v>
      </c>
      <c r="AZ38" s="6">
        <v>7236.5</v>
      </c>
      <c r="BA38" s="6">
        <v>4414.32</v>
      </c>
      <c r="BB38" s="7">
        <v>2398982.8754017483</v>
      </c>
      <c r="BC38" s="32">
        <f t="shared" si="8"/>
        <v>2398982.8754017488</v>
      </c>
      <c r="BD38" s="32">
        <f t="shared" si="9"/>
        <v>0</v>
      </c>
    </row>
    <row r="39" spans="1:56" x14ac:dyDescent="0.25">
      <c r="A39">
        <v>2017</v>
      </c>
      <c r="B39">
        <v>5</v>
      </c>
      <c r="C39" t="s">
        <v>38</v>
      </c>
      <c r="D39" s="6">
        <v>375181.48199880851</v>
      </c>
      <c r="E39" s="6">
        <v>149123.51243716013</v>
      </c>
      <c r="F39" s="1">
        <f t="shared" si="0"/>
        <v>59649.404974864054</v>
      </c>
      <c r="G39" s="1">
        <f t="shared" si="1"/>
        <v>89474.107462296073</v>
      </c>
      <c r="H39" s="6">
        <v>12586.541077336253</v>
      </c>
      <c r="I39" s="1">
        <f t="shared" si="2"/>
        <v>644.32320579380598</v>
      </c>
      <c r="J39" s="1">
        <f t="shared" si="3"/>
        <v>11942.217871542445</v>
      </c>
      <c r="K39" s="6">
        <v>269314.29496560886</v>
      </c>
      <c r="L39" s="6">
        <v>28061.532858781233</v>
      </c>
      <c r="M39" s="6">
        <v>188382.37696895626</v>
      </c>
      <c r="N39" s="6">
        <v>105840.62233205671</v>
      </c>
      <c r="O39" s="6">
        <v>125587.65125221618</v>
      </c>
      <c r="P39" s="6">
        <v>0</v>
      </c>
      <c r="Q39" s="6">
        <v>48668.957903065522</v>
      </c>
      <c r="R39" s="6">
        <v>93409.102517593041</v>
      </c>
      <c r="S39" s="6">
        <v>146194.97706421412</v>
      </c>
      <c r="T39" s="6">
        <v>12.852137799510238</v>
      </c>
      <c r="U39" s="6">
        <v>104.51259008719931</v>
      </c>
      <c r="V39" s="6">
        <v>48437.686864592841</v>
      </c>
      <c r="W39" s="6">
        <v>9436.7589707102707</v>
      </c>
      <c r="X39" s="6">
        <v>25069.937133867283</v>
      </c>
      <c r="Y39" s="6">
        <v>7085.8333604272175</v>
      </c>
      <c r="Z39" s="1">
        <f t="shared" si="4"/>
        <v>3680.9441364287263</v>
      </c>
      <c r="AA39" s="1">
        <f t="shared" si="5"/>
        <v>3404.8892239984916</v>
      </c>
      <c r="AB39" s="6">
        <v>56.888913145698446</v>
      </c>
      <c r="AC39" s="6">
        <v>1348.4209013507009</v>
      </c>
      <c r="AD39" s="6">
        <v>518.44007163218077</v>
      </c>
      <c r="AE39" s="6">
        <v>3732.7290417570193</v>
      </c>
      <c r="AF39" s="6">
        <v>8801.0592074000688</v>
      </c>
      <c r="AG39" s="6">
        <v>6298.3179518031475</v>
      </c>
      <c r="AH39" s="6">
        <v>1859.1574903863968</v>
      </c>
      <c r="AI39" s="6">
        <v>2933.6864024666847</v>
      </c>
      <c r="AJ39" s="6">
        <v>303079.33708263258</v>
      </c>
      <c r="AK39" s="6">
        <v>113887.59045657118</v>
      </c>
      <c r="AL39" s="1">
        <f t="shared" si="6"/>
        <v>31888.525327839936</v>
      </c>
      <c r="AM39" s="1">
        <f t="shared" si="7"/>
        <v>81999.06512873125</v>
      </c>
      <c r="AN39" s="6">
        <v>305.27827971595701</v>
      </c>
      <c r="AO39" s="6">
        <v>272.75089722422229</v>
      </c>
      <c r="AP39" s="6">
        <v>8240.2804445896109</v>
      </c>
      <c r="AQ39" s="6">
        <v>88593.138253770492</v>
      </c>
      <c r="AR39" s="6">
        <v>13484.566715573743</v>
      </c>
      <c r="AS39" s="6">
        <v>149631.28368257702</v>
      </c>
      <c r="AT39" s="6">
        <v>31463.989003005412</v>
      </c>
      <c r="AU39" s="6">
        <v>70414.721732977487</v>
      </c>
      <c r="AV39" s="6">
        <v>1252.8261356777614</v>
      </c>
      <c r="AW39" s="6">
        <v>22004.090757234877</v>
      </c>
      <c r="AX39" s="6">
        <v>157980.3002911584</v>
      </c>
      <c r="AY39" s="6">
        <v>23149.234331576485</v>
      </c>
      <c r="AZ39" s="6">
        <v>8289</v>
      </c>
      <c r="BA39" s="6">
        <v>4343.3999999999996</v>
      </c>
      <c r="BB39" s="7">
        <v>2654439.1204775083</v>
      </c>
      <c r="BC39" s="32">
        <f t="shared" si="8"/>
        <v>2654439.1204775074</v>
      </c>
      <c r="BD39" s="32">
        <f t="shared" si="9"/>
        <v>0</v>
      </c>
    </row>
    <row r="40" spans="1:56" x14ac:dyDescent="0.25">
      <c r="A40">
        <v>2017</v>
      </c>
      <c r="B40">
        <v>6</v>
      </c>
      <c r="C40" t="s">
        <v>39</v>
      </c>
      <c r="D40" s="6">
        <v>467089.23678232182</v>
      </c>
      <c r="E40" s="6">
        <v>171047.84336384464</v>
      </c>
      <c r="F40" s="1">
        <f t="shared" si="0"/>
        <v>68419.137345537863</v>
      </c>
      <c r="G40" s="1">
        <f t="shared" si="1"/>
        <v>102628.70601830678</v>
      </c>
      <c r="H40" s="6">
        <v>12438.803415133898</v>
      </c>
      <c r="I40" s="1">
        <f t="shared" si="2"/>
        <v>636.76030161371261</v>
      </c>
      <c r="J40" s="1">
        <f t="shared" si="3"/>
        <v>11802.043113520185</v>
      </c>
      <c r="K40" s="6">
        <v>281590.09017531329</v>
      </c>
      <c r="L40" s="6">
        <v>29340.624377813958</v>
      </c>
      <c r="M40" s="6">
        <v>210952.70583410258</v>
      </c>
      <c r="N40" s="6">
        <v>110665.01460867876</v>
      </c>
      <c r="O40" s="6">
        <v>140634.46526832195</v>
      </c>
      <c r="P40" s="6">
        <v>0</v>
      </c>
      <c r="Q40" s="6">
        <v>57618.990295611839</v>
      </c>
      <c r="R40" s="6">
        <v>105831.66816801575</v>
      </c>
      <c r="S40" s="6">
        <v>144419.36362374036</v>
      </c>
      <c r="T40" s="6">
        <v>10.965695794879695</v>
      </c>
      <c r="U40" s="6">
        <v>106.32170064413337</v>
      </c>
      <c r="V40" s="6">
        <v>45688.667155562805</v>
      </c>
      <c r="W40" s="6">
        <v>9068.3863543736406</v>
      </c>
      <c r="X40" s="6">
        <v>23911.568027754645</v>
      </c>
      <c r="Y40" s="6">
        <v>6979.6883873344559</v>
      </c>
      <c r="Z40" s="1">
        <f t="shared" si="4"/>
        <v>3625.8040143791118</v>
      </c>
      <c r="AA40" s="1">
        <f t="shared" si="5"/>
        <v>3353.8843729553446</v>
      </c>
      <c r="AB40" s="6">
        <v>56.317320570942975</v>
      </c>
      <c r="AC40" s="6">
        <v>1240.1583651387639</v>
      </c>
      <c r="AD40" s="6">
        <v>499.70406689577129</v>
      </c>
      <c r="AE40" s="6">
        <v>3534.6464902472885</v>
      </c>
      <c r="AF40" s="6">
        <v>9100.4183968000725</v>
      </c>
      <c r="AG40" s="6">
        <v>5964.0887923446644</v>
      </c>
      <c r="AH40" s="6">
        <v>1760.498665908523</v>
      </c>
      <c r="AI40" s="6">
        <v>3033.4727989333519</v>
      </c>
      <c r="AJ40" s="6">
        <v>416623.90723524918</v>
      </c>
      <c r="AK40" s="6">
        <v>128982.09304174507</v>
      </c>
      <c r="AL40" s="1">
        <f t="shared" si="6"/>
        <v>36114.986051688626</v>
      </c>
      <c r="AM40" s="1">
        <f t="shared" si="7"/>
        <v>92867.106990056447</v>
      </c>
      <c r="AN40" s="6">
        <v>281.28656241549726</v>
      </c>
      <c r="AO40" s="6">
        <v>277.65199813255168</v>
      </c>
      <c r="AP40" s="6">
        <v>7350.3685329959535</v>
      </c>
      <c r="AQ40" s="6">
        <v>86237.797965152917</v>
      </c>
      <c r="AR40" s="6">
        <v>14946.11903099452</v>
      </c>
      <c r="AS40" s="6">
        <v>169508.88172345908</v>
      </c>
      <c r="AT40" s="6">
        <v>34874.277738987235</v>
      </c>
      <c r="AU40" s="6">
        <v>79768.885516921975</v>
      </c>
      <c r="AV40" s="6">
        <v>1323.9025574128834</v>
      </c>
      <c r="AW40" s="6">
        <v>22940.33303424031</v>
      </c>
      <c r="AX40" s="6">
        <v>166942.97606041905</v>
      </c>
      <c r="AY40" s="6">
        <v>24134.20081352038</v>
      </c>
      <c r="AZ40" s="6">
        <v>10068</v>
      </c>
      <c r="BA40" s="6">
        <v>4921.8</v>
      </c>
      <c r="BB40" s="7">
        <v>3011766.1899428484</v>
      </c>
      <c r="BC40" s="32">
        <f t="shared" si="8"/>
        <v>3011766.1899428489</v>
      </c>
      <c r="BD40" s="32">
        <f t="shared" si="9"/>
        <v>0</v>
      </c>
    </row>
    <row r="41" spans="1:56" x14ac:dyDescent="0.25">
      <c r="A41">
        <v>2017</v>
      </c>
      <c r="B41">
        <v>7</v>
      </c>
      <c r="C41" t="s">
        <v>40</v>
      </c>
      <c r="D41" s="6">
        <v>570304.26108430955</v>
      </c>
      <c r="E41" s="6">
        <v>182606.71262680553</v>
      </c>
      <c r="F41" s="1">
        <f t="shared" si="0"/>
        <v>73042.685050722212</v>
      </c>
      <c r="G41" s="1">
        <f t="shared" si="1"/>
        <v>109564.02757608332</v>
      </c>
      <c r="H41" s="6">
        <v>12452.532292545402</v>
      </c>
      <c r="I41" s="1">
        <f t="shared" si="2"/>
        <v>637.46310266535806</v>
      </c>
      <c r="J41" s="1">
        <f t="shared" si="3"/>
        <v>11815.069189880043</v>
      </c>
      <c r="K41" s="6">
        <v>285039.26532497507</v>
      </c>
      <c r="L41" s="6">
        <v>29700.015407578212</v>
      </c>
      <c r="M41" s="6">
        <v>217578.15830978562</v>
      </c>
      <c r="N41" s="6">
        <v>112020.54177970797</v>
      </c>
      <c r="O41" s="6">
        <v>145051.41248117795</v>
      </c>
      <c r="P41" s="6">
        <v>0</v>
      </c>
      <c r="Q41" s="6">
        <v>61323.78317505915</v>
      </c>
      <c r="R41" s="6">
        <v>118680.02651541159</v>
      </c>
      <c r="S41" s="6">
        <v>126738.73321275892</v>
      </c>
      <c r="T41" s="6">
        <v>8.7041901342507781</v>
      </c>
      <c r="U41" s="6">
        <v>101.65881692600799</v>
      </c>
      <c r="V41" s="6">
        <v>44549.468970203568</v>
      </c>
      <c r="W41" s="6">
        <v>8536.4490507604751</v>
      </c>
      <c r="X41" s="6">
        <v>21605.894573560516</v>
      </c>
      <c r="Y41" s="6">
        <v>7362.7192125861566</v>
      </c>
      <c r="Z41" s="1">
        <f t="shared" si="4"/>
        <v>3824.780620032268</v>
      </c>
      <c r="AA41" s="1">
        <f t="shared" si="5"/>
        <v>3537.9385925538891</v>
      </c>
      <c r="AB41" s="6">
        <v>67.33535015814951</v>
      </c>
      <c r="AC41" s="6">
        <v>1168.7567508273478</v>
      </c>
      <c r="AD41" s="6">
        <v>468.94634909404448</v>
      </c>
      <c r="AE41" s="6">
        <v>3349.4500875988701</v>
      </c>
      <c r="AF41" s="6">
        <v>9305.7504362799828</v>
      </c>
      <c r="AG41" s="6">
        <v>5651.6027226724736</v>
      </c>
      <c r="AH41" s="6">
        <v>1668.2580357088148</v>
      </c>
      <c r="AI41" s="6">
        <v>3101.9168120933214</v>
      </c>
      <c r="AJ41" s="6">
        <v>531696.19835576566</v>
      </c>
      <c r="AK41" s="6">
        <v>143343.2761506222</v>
      </c>
      <c r="AL41" s="1">
        <f t="shared" si="6"/>
        <v>40136.117322174221</v>
      </c>
      <c r="AM41" s="1">
        <f t="shared" si="7"/>
        <v>103207.15882844798</v>
      </c>
      <c r="AN41" s="6">
        <v>263.54637215561746</v>
      </c>
      <c r="AO41" s="6">
        <v>256.24953728727871</v>
      </c>
      <c r="AP41" s="6">
        <v>6964.2961044853537</v>
      </c>
      <c r="AQ41" s="6">
        <v>72484.821116421153</v>
      </c>
      <c r="AR41" s="6">
        <v>15285.014543929452</v>
      </c>
      <c r="AS41" s="6">
        <v>167595.43769942844</v>
      </c>
      <c r="AT41" s="6">
        <v>35665.033935835403</v>
      </c>
      <c r="AU41" s="6">
        <v>78868.441270319308</v>
      </c>
      <c r="AV41" s="6">
        <v>1242.8415156378983</v>
      </c>
      <c r="AW41" s="6">
        <v>23061.114881771919</v>
      </c>
      <c r="AX41" s="6">
        <v>156721.24827486454</v>
      </c>
      <c r="AY41" s="6">
        <v>24261.268426645467</v>
      </c>
      <c r="AZ41" s="6">
        <v>10990</v>
      </c>
      <c r="BA41" s="6">
        <v>5252.4</v>
      </c>
      <c r="BB41" s="7">
        <v>3242393.5417538895</v>
      </c>
      <c r="BC41" s="32">
        <f t="shared" si="8"/>
        <v>3242393.5417538895</v>
      </c>
      <c r="BD41" s="32">
        <f t="shared" si="9"/>
        <v>0</v>
      </c>
    </row>
    <row r="42" spans="1:56" x14ac:dyDescent="0.25">
      <c r="A42">
        <v>2017</v>
      </c>
      <c r="B42">
        <v>8</v>
      </c>
      <c r="C42" t="s">
        <v>41</v>
      </c>
      <c r="D42" s="6">
        <v>580607.83217986603</v>
      </c>
      <c r="E42" s="6">
        <v>189635.89192640339</v>
      </c>
      <c r="F42" s="1">
        <f t="shared" si="0"/>
        <v>75854.356770561353</v>
      </c>
      <c r="G42" s="1">
        <f t="shared" si="1"/>
        <v>113781.53515584204</v>
      </c>
      <c r="H42" s="6">
        <v>12484.14397504579</v>
      </c>
      <c r="I42" s="1">
        <f t="shared" si="2"/>
        <v>639.08135032244172</v>
      </c>
      <c r="J42" s="1">
        <f t="shared" si="3"/>
        <v>11845.062624723349</v>
      </c>
      <c r="K42" s="6">
        <v>286078.3484205323</v>
      </c>
      <c r="L42" s="6">
        <v>29808.283943538048</v>
      </c>
      <c r="M42" s="6">
        <v>219092.36342111486</v>
      </c>
      <c r="N42" s="6">
        <v>112428.90183910448</v>
      </c>
      <c r="O42" s="6">
        <v>146060.87773215142</v>
      </c>
      <c r="P42" s="6">
        <v>0</v>
      </c>
      <c r="Q42" s="6">
        <v>62747.356413964495</v>
      </c>
      <c r="R42" s="6">
        <v>121160.04557582432</v>
      </c>
      <c r="S42" s="6">
        <v>141271.34946562644</v>
      </c>
      <c r="T42" s="6">
        <v>12.634790945821774</v>
      </c>
      <c r="U42" s="6">
        <v>100.65503004292212</v>
      </c>
      <c r="V42" s="6">
        <v>46590.42742533984</v>
      </c>
      <c r="W42" s="6">
        <v>8927.1924320376693</v>
      </c>
      <c r="X42" s="6">
        <v>29314.578537563477</v>
      </c>
      <c r="Y42" s="6">
        <v>7558.741738916885</v>
      </c>
      <c r="Z42" s="1">
        <f t="shared" si="4"/>
        <v>3926.6102753745349</v>
      </c>
      <c r="AA42" s="1">
        <f t="shared" si="5"/>
        <v>3632.1314635423505</v>
      </c>
      <c r="AB42" s="6">
        <v>71.911905247656847</v>
      </c>
      <c r="AC42" s="6">
        <v>1163.3107297063398</v>
      </c>
      <c r="AD42" s="6">
        <v>487.74090341730346</v>
      </c>
      <c r="AE42" s="6">
        <v>3341.214297347818</v>
      </c>
      <c r="AF42" s="6">
        <v>9382.1709399125557</v>
      </c>
      <c r="AG42" s="6">
        <v>5637.7062879178447</v>
      </c>
      <c r="AH42" s="6">
        <v>1664.1560419762916</v>
      </c>
      <c r="AI42" s="6">
        <v>3127.3903133041795</v>
      </c>
      <c r="AJ42" s="6">
        <v>529974.72301043884</v>
      </c>
      <c r="AK42" s="6">
        <v>144652.16171994363</v>
      </c>
      <c r="AL42" s="1">
        <f t="shared" si="6"/>
        <v>40502.605281584219</v>
      </c>
      <c r="AM42" s="1">
        <f t="shared" si="7"/>
        <v>104149.5564383594</v>
      </c>
      <c r="AN42" s="6">
        <v>259.0073301950581</v>
      </c>
      <c r="AO42" s="6">
        <v>255.3456300973213</v>
      </c>
      <c r="AP42" s="6">
        <v>7455.2324189451847</v>
      </c>
      <c r="AQ42" s="6">
        <v>78719.148759695978</v>
      </c>
      <c r="AR42" s="6">
        <v>15281.632359710411</v>
      </c>
      <c r="AS42" s="6">
        <v>169188.25635612375</v>
      </c>
      <c r="AT42" s="6">
        <v>35657.142172657637</v>
      </c>
      <c r="AU42" s="6">
        <v>79618.002991117115</v>
      </c>
      <c r="AV42" s="6">
        <v>1306.2995573935655</v>
      </c>
      <c r="AW42" s="6">
        <v>22980.156373577294</v>
      </c>
      <c r="AX42" s="6">
        <v>164723.2528682838</v>
      </c>
      <c r="AY42" s="6">
        <v>24176.096651178399</v>
      </c>
      <c r="AZ42" s="6">
        <v>10824.2</v>
      </c>
      <c r="BA42" s="6">
        <v>5119.5</v>
      </c>
      <c r="BB42" s="7">
        <v>3308945.3844662062</v>
      </c>
      <c r="BC42" s="32">
        <f t="shared" si="8"/>
        <v>3308945.3844662057</v>
      </c>
      <c r="BD42" s="32">
        <f t="shared" si="9"/>
        <v>0</v>
      </c>
    </row>
    <row r="43" spans="1:56" x14ac:dyDescent="0.25">
      <c r="A43">
        <v>2017</v>
      </c>
      <c r="B43">
        <v>9</v>
      </c>
      <c r="C43" t="s">
        <v>42</v>
      </c>
      <c r="D43" s="6">
        <v>455163.25478727784</v>
      </c>
      <c r="E43" s="6">
        <v>155584.2363742482</v>
      </c>
      <c r="F43" s="1">
        <f t="shared" si="0"/>
        <v>62233.694549699285</v>
      </c>
      <c r="G43" s="1">
        <f t="shared" si="1"/>
        <v>93350.541824548913</v>
      </c>
      <c r="H43" s="6">
        <v>10323.446662901806</v>
      </c>
      <c r="I43" s="1">
        <f t="shared" si="2"/>
        <v>528.47213605487048</v>
      </c>
      <c r="J43" s="1">
        <f t="shared" si="3"/>
        <v>9794.9745268469342</v>
      </c>
      <c r="K43" s="6">
        <v>238596.6827820522</v>
      </c>
      <c r="L43" s="6">
        <v>24860.873629971073</v>
      </c>
      <c r="M43" s="6">
        <v>188825.41172513619</v>
      </c>
      <c r="N43" s="6">
        <v>93768.588834994895</v>
      </c>
      <c r="O43" s="6">
        <v>125883.00634512334</v>
      </c>
      <c r="P43" s="6">
        <v>0</v>
      </c>
      <c r="Q43" s="6">
        <v>50433.640889146845</v>
      </c>
      <c r="R43" s="6">
        <v>110344.29190547322</v>
      </c>
      <c r="S43" s="6">
        <v>121012.93332099047</v>
      </c>
      <c r="T43" s="6">
        <v>12.721101185994929</v>
      </c>
      <c r="U43" s="6">
        <v>91.775989455273162</v>
      </c>
      <c r="V43" s="6">
        <v>45641.535759228333</v>
      </c>
      <c r="W43" s="6">
        <v>8607.2178588014813</v>
      </c>
      <c r="X43" s="6">
        <v>35856.432216914611</v>
      </c>
      <c r="Y43" s="6">
        <v>6238.5114919273674</v>
      </c>
      <c r="Z43" s="1">
        <f t="shared" si="4"/>
        <v>3240.7779195739863</v>
      </c>
      <c r="AA43" s="1">
        <f t="shared" si="5"/>
        <v>2997.7335723533811</v>
      </c>
      <c r="AB43" s="6">
        <v>68.317785782218337</v>
      </c>
      <c r="AC43" s="6">
        <v>1019.5883508849253</v>
      </c>
      <c r="AD43" s="6">
        <v>475.55405877290843</v>
      </c>
      <c r="AE43" s="6">
        <v>2870.0811621926155</v>
      </c>
      <c r="AF43" s="6">
        <v>7780.8230450783094</v>
      </c>
      <c r="AG43" s="6">
        <v>4842.7527165113961</v>
      </c>
      <c r="AH43" s="6">
        <v>1429.4991227639809</v>
      </c>
      <c r="AI43" s="6">
        <v>2593.6076816927643</v>
      </c>
      <c r="AJ43" s="6">
        <v>398603.09330270375</v>
      </c>
      <c r="AK43" s="6">
        <v>117905.06904449555</v>
      </c>
      <c r="AL43" s="1">
        <f t="shared" si="6"/>
        <v>33013.419332458761</v>
      </c>
      <c r="AM43" s="1">
        <f t="shared" si="7"/>
        <v>84891.6497120368</v>
      </c>
      <c r="AN43" s="6">
        <v>238.03121841317576</v>
      </c>
      <c r="AO43" s="6">
        <v>223.26734678390937</v>
      </c>
      <c r="AP43" s="6">
        <v>7060.0707634090559</v>
      </c>
      <c r="AQ43" s="6">
        <v>64946.63647098175</v>
      </c>
      <c r="AR43" s="6">
        <v>13586.586192797804</v>
      </c>
      <c r="AS43" s="6">
        <v>143488.77216194812</v>
      </c>
      <c r="AT43" s="6">
        <v>31702.034449861552</v>
      </c>
      <c r="AU43" s="6">
        <v>67524.128076210909</v>
      </c>
      <c r="AV43" s="6">
        <v>1068.6088799554147</v>
      </c>
      <c r="AW43" s="6">
        <v>19860.814733544466</v>
      </c>
      <c r="AX43" s="6">
        <v>134750.66247546475</v>
      </c>
      <c r="AY43" s="6">
        <v>20894.417286098454</v>
      </c>
      <c r="AZ43" s="6">
        <v>8540</v>
      </c>
      <c r="BA43" s="6">
        <v>5318.1</v>
      </c>
      <c r="BB43" s="7">
        <v>2728035.0780011774</v>
      </c>
      <c r="BC43" s="32">
        <f t="shared" si="8"/>
        <v>2728035.0780011774</v>
      </c>
      <c r="BD43" s="32">
        <f t="shared" si="9"/>
        <v>0</v>
      </c>
    </row>
    <row r="44" spans="1:56" x14ac:dyDescent="0.25">
      <c r="A44">
        <v>2017</v>
      </c>
      <c r="B44">
        <v>10</v>
      </c>
      <c r="C44" t="s">
        <v>43</v>
      </c>
      <c r="D44" s="6">
        <v>375377.48916473094</v>
      </c>
      <c r="E44" s="6">
        <v>144877.4864062019</v>
      </c>
      <c r="F44" s="1">
        <f t="shared" si="0"/>
        <v>57950.994562480766</v>
      </c>
      <c r="G44" s="1">
        <f t="shared" si="1"/>
        <v>86926.491843721145</v>
      </c>
      <c r="H44" s="6">
        <v>11107.977432210153</v>
      </c>
      <c r="I44" s="1">
        <f t="shared" si="2"/>
        <v>568.63339856684365</v>
      </c>
      <c r="J44" s="1">
        <f t="shared" si="3"/>
        <v>10539.344033643309</v>
      </c>
      <c r="K44" s="6">
        <v>247332.23162043619</v>
      </c>
      <c r="L44" s="6">
        <v>25771.084841741711</v>
      </c>
      <c r="M44" s="6">
        <v>181385.81495406298</v>
      </c>
      <c r="N44" s="6">
        <v>97201.662915168417</v>
      </c>
      <c r="O44" s="6">
        <v>120923.29886199378</v>
      </c>
      <c r="P44" s="6">
        <v>0</v>
      </c>
      <c r="Q44" s="6">
        <v>45436.446342235497</v>
      </c>
      <c r="R44" s="6">
        <v>93255.632592463589</v>
      </c>
      <c r="S44" s="6">
        <v>129475.12598428474</v>
      </c>
      <c r="T44" s="6">
        <v>13.737744618139295</v>
      </c>
      <c r="U44" s="6">
        <v>95.33731061348837</v>
      </c>
      <c r="V44" s="6">
        <v>45507.52425543344</v>
      </c>
      <c r="W44" s="6">
        <v>10220.546445396456</v>
      </c>
      <c r="X44" s="6">
        <v>51037.490358659976</v>
      </c>
      <c r="Y44" s="6">
        <v>6287.4097395263343</v>
      </c>
      <c r="Z44" s="1">
        <f t="shared" si="4"/>
        <v>3266.1795496470659</v>
      </c>
      <c r="AA44" s="1">
        <f t="shared" si="5"/>
        <v>3021.2301898792689</v>
      </c>
      <c r="AB44" s="6">
        <v>73.172864260451931</v>
      </c>
      <c r="AC44" s="6">
        <v>1210.9205506944088</v>
      </c>
      <c r="AD44" s="6">
        <v>560.01840865697579</v>
      </c>
      <c r="AE44" s="6">
        <v>3549.5546358028887</v>
      </c>
      <c r="AF44" s="6">
        <v>8130.7745258328705</v>
      </c>
      <c r="AG44" s="6">
        <v>5989.2436427853336</v>
      </c>
      <c r="AH44" s="6">
        <v>1767.9239545291027</v>
      </c>
      <c r="AI44" s="6">
        <v>2710.2581752776196</v>
      </c>
      <c r="AJ44" s="6">
        <v>282031.21674199286</v>
      </c>
      <c r="AK44" s="6">
        <v>107013.37688637874</v>
      </c>
      <c r="AL44" s="1">
        <f t="shared" si="6"/>
        <v>29963.745528186049</v>
      </c>
      <c r="AM44" s="1">
        <f t="shared" si="7"/>
        <v>77049.631358192695</v>
      </c>
      <c r="AN44" s="6">
        <v>273.81245432884054</v>
      </c>
      <c r="AO44" s="6">
        <v>250.65440050595998</v>
      </c>
      <c r="AP44" s="6">
        <v>8319.7399560927388</v>
      </c>
      <c r="AQ44" s="6">
        <v>69794.851208826745</v>
      </c>
      <c r="AR44" s="6">
        <v>12571.022862970698</v>
      </c>
      <c r="AS44" s="6">
        <v>137656.29008692544</v>
      </c>
      <c r="AT44" s="6">
        <v>29332.386680264975</v>
      </c>
      <c r="AU44" s="6">
        <v>64779.430629141425</v>
      </c>
      <c r="AV44" s="6">
        <v>1095.3457028129033</v>
      </c>
      <c r="AW44" s="6">
        <v>19633.59704932692</v>
      </c>
      <c r="AX44" s="6">
        <v>138122.1528870792</v>
      </c>
      <c r="AY44" s="6">
        <v>20655.374670147572</v>
      </c>
      <c r="AZ44" s="6">
        <v>7093.2</v>
      </c>
      <c r="BA44" s="6">
        <v>4450.8</v>
      </c>
      <c r="BB44" s="7">
        <v>2512371.4159444128</v>
      </c>
      <c r="BC44" s="32">
        <f t="shared" si="8"/>
        <v>2512371.4159444133</v>
      </c>
      <c r="BD44" s="32">
        <f t="shared" si="9"/>
        <v>0</v>
      </c>
    </row>
    <row r="45" spans="1:56" x14ac:dyDescent="0.25">
      <c r="A45">
        <v>2017</v>
      </c>
      <c r="B45">
        <v>11</v>
      </c>
      <c r="C45" t="s">
        <v>44</v>
      </c>
      <c r="D45" s="6">
        <v>431431.20103708387</v>
      </c>
      <c r="E45" s="6">
        <v>142146.05844340962</v>
      </c>
      <c r="F45" s="1">
        <f t="shared" si="0"/>
        <v>56858.423377363855</v>
      </c>
      <c r="G45" s="1">
        <f t="shared" si="1"/>
        <v>85287.635066045768</v>
      </c>
      <c r="H45" s="6">
        <v>12753.982000067359</v>
      </c>
      <c r="I45" s="1">
        <f t="shared" si="2"/>
        <v>652.89474832104111</v>
      </c>
      <c r="J45" s="1">
        <f t="shared" si="3"/>
        <v>12101.087251746318</v>
      </c>
      <c r="K45" s="6">
        <v>254759.02674522932</v>
      </c>
      <c r="L45" s="6">
        <v>26544.928857175182</v>
      </c>
      <c r="M45" s="6">
        <v>174045.1427687268</v>
      </c>
      <c r="N45" s="6">
        <v>100120.39627850946</v>
      </c>
      <c r="O45" s="6">
        <v>116029.5407875813</v>
      </c>
      <c r="P45" s="6">
        <v>0</v>
      </c>
      <c r="Q45" s="6">
        <v>43892.462503490475</v>
      </c>
      <c r="R45" s="6">
        <v>92671.349324445313</v>
      </c>
      <c r="S45" s="6">
        <v>138941.40761162664</v>
      </c>
      <c r="T45" s="6">
        <v>16.036359508250779</v>
      </c>
      <c r="U45" s="6">
        <v>100.67606699374591</v>
      </c>
      <c r="V45" s="6">
        <v>44497.248263400274</v>
      </c>
      <c r="W45" s="6">
        <v>10473.240418219584</v>
      </c>
      <c r="X45" s="6">
        <v>48854.129371931551</v>
      </c>
      <c r="Y45" s="6">
        <v>7426.6936195292237</v>
      </c>
      <c r="Z45" s="1">
        <f t="shared" si="4"/>
        <v>3858.0140036218008</v>
      </c>
      <c r="AA45" s="1">
        <f t="shared" si="5"/>
        <v>3568.6796159074233</v>
      </c>
      <c r="AB45" s="6">
        <v>74.052996118472436</v>
      </c>
      <c r="AC45" s="6">
        <v>1500.8362555234255</v>
      </c>
      <c r="AD45" s="6">
        <v>627.28687319163976</v>
      </c>
      <c r="AE45" s="6">
        <v>3407.5061759664609</v>
      </c>
      <c r="AF45" s="6">
        <v>8389.3953045290382</v>
      </c>
      <c r="AG45" s="6">
        <v>5749.5620707758535</v>
      </c>
      <c r="AH45" s="6">
        <v>1697.173987106223</v>
      </c>
      <c r="AI45" s="6">
        <v>2796.4651015096733</v>
      </c>
      <c r="AJ45" s="6">
        <v>265540.18454783945</v>
      </c>
      <c r="AK45" s="6">
        <v>104381.46585965701</v>
      </c>
      <c r="AL45" s="1">
        <f t="shared" si="6"/>
        <v>29226.810440703965</v>
      </c>
      <c r="AM45" s="1">
        <f t="shared" si="7"/>
        <v>75154.655418953043</v>
      </c>
      <c r="AN45" s="6">
        <v>314.5086557731828</v>
      </c>
      <c r="AO45" s="6">
        <v>269.94801158445239</v>
      </c>
      <c r="AP45" s="6">
        <v>9529.467735272583</v>
      </c>
      <c r="AQ45" s="6">
        <v>72420.349127490728</v>
      </c>
      <c r="AR45" s="6">
        <v>11691.348905698698</v>
      </c>
      <c r="AS45" s="6">
        <v>130306.19525076842</v>
      </c>
      <c r="AT45" s="6">
        <v>27279.814113296976</v>
      </c>
      <c r="AU45" s="6">
        <v>61320.562470949881</v>
      </c>
      <c r="AV45" s="6">
        <v>1104.7969165466704</v>
      </c>
      <c r="AW45" s="6">
        <v>19747.583056218493</v>
      </c>
      <c r="AX45" s="6">
        <v>139313.94282604675</v>
      </c>
      <c r="AY45" s="6">
        <v>20775.292771429999</v>
      </c>
      <c r="AZ45" s="6">
        <v>7436</v>
      </c>
      <c r="BA45" s="6">
        <v>4366.8</v>
      </c>
      <c r="BB45" s="7">
        <v>2544744.0594702214</v>
      </c>
      <c r="BC45" s="32">
        <f t="shared" si="8"/>
        <v>2544744.0594702205</v>
      </c>
      <c r="BD45" s="32">
        <f t="shared" si="9"/>
        <v>0</v>
      </c>
    </row>
    <row r="46" spans="1:56" x14ac:dyDescent="0.25">
      <c r="A46">
        <v>2017</v>
      </c>
      <c r="B46">
        <v>12</v>
      </c>
      <c r="C46" t="s">
        <v>45</v>
      </c>
      <c r="D46" s="6">
        <v>611865.63832631265</v>
      </c>
      <c r="E46" s="6">
        <v>179017.37312730119</v>
      </c>
      <c r="F46" s="1">
        <f t="shared" si="0"/>
        <v>71606.949250920487</v>
      </c>
      <c r="G46" s="1">
        <f t="shared" si="1"/>
        <v>107410.42387638071</v>
      </c>
      <c r="H46" s="6">
        <v>14905.127416389732</v>
      </c>
      <c r="I46" s="1">
        <f t="shared" si="2"/>
        <v>763.01498725381828</v>
      </c>
      <c r="J46" s="1">
        <f t="shared" si="3"/>
        <v>14142.112429135914</v>
      </c>
      <c r="K46" s="6">
        <v>263455.40235924302</v>
      </c>
      <c r="L46" s="6">
        <v>27451.058366847556</v>
      </c>
      <c r="M46" s="6">
        <v>194544.87339068722</v>
      </c>
      <c r="N46" s="6">
        <v>103538.07526631838</v>
      </c>
      <c r="O46" s="6">
        <v>129695.96257043944</v>
      </c>
      <c r="P46" s="6">
        <v>0</v>
      </c>
      <c r="Q46" s="6">
        <v>48380.969716753258</v>
      </c>
      <c r="R46" s="6">
        <v>101279.51988365286</v>
      </c>
      <c r="S46" s="6">
        <v>148396.29188315148</v>
      </c>
      <c r="T46" s="6">
        <v>20.448244715264313</v>
      </c>
      <c r="U46" s="6">
        <v>119.77160923063127</v>
      </c>
      <c r="V46" s="6">
        <v>48145.895395850552</v>
      </c>
      <c r="W46" s="6">
        <v>12308.237624576635</v>
      </c>
      <c r="X46" s="6">
        <v>43655.855482820603</v>
      </c>
      <c r="Y46" s="6">
        <v>9644.6476189173427</v>
      </c>
      <c r="Z46" s="1">
        <f t="shared" si="4"/>
        <v>5010.1953143637893</v>
      </c>
      <c r="AA46" s="1">
        <f t="shared" si="5"/>
        <v>4634.4523045535543</v>
      </c>
      <c r="AB46" s="6">
        <v>72.433933090503743</v>
      </c>
      <c r="AC46" s="6">
        <v>1893.7330966966317</v>
      </c>
      <c r="AD46" s="6">
        <v>739.01584832580363</v>
      </c>
      <c r="AE46" s="6">
        <v>4532.9457498434758</v>
      </c>
      <c r="AF46" s="6">
        <v>9849.4013788959892</v>
      </c>
      <c r="AG46" s="6">
        <v>7648.541662523221</v>
      </c>
      <c r="AH46" s="6">
        <v>2257.7208123228315</v>
      </c>
      <c r="AI46" s="6">
        <v>3283.1337929653237</v>
      </c>
      <c r="AJ46" s="6">
        <v>337483.23362691345</v>
      </c>
      <c r="AK46" s="6">
        <v>112396.56722273836</v>
      </c>
      <c r="AL46" s="1">
        <f t="shared" si="6"/>
        <v>31471.038822366743</v>
      </c>
      <c r="AM46" s="1">
        <f t="shared" si="7"/>
        <v>80925.528400371622</v>
      </c>
      <c r="AN46" s="6">
        <v>364.24407276427075</v>
      </c>
      <c r="AO46" s="6">
        <v>299.97213442139923</v>
      </c>
      <c r="AP46" s="6">
        <v>14137.388127390823</v>
      </c>
      <c r="AQ46" s="6">
        <v>77812.589640099366</v>
      </c>
      <c r="AR46" s="6">
        <v>12527.22717369836</v>
      </c>
      <c r="AS46" s="6">
        <v>138375.79615435435</v>
      </c>
      <c r="AT46" s="6">
        <v>29230.196738629522</v>
      </c>
      <c r="AU46" s="6">
        <v>65118.021719696218</v>
      </c>
      <c r="AV46" s="6">
        <v>1148.1441410172363</v>
      </c>
      <c r="AW46" s="6">
        <v>19792.812248794911</v>
      </c>
      <c r="AX46" s="6">
        <v>144779.99062280959</v>
      </c>
      <c r="AY46" s="6">
        <v>20822.875795383632</v>
      </c>
      <c r="AZ46" s="6">
        <v>9529</v>
      </c>
      <c r="BA46" s="6">
        <v>4790.1000000000004</v>
      </c>
      <c r="BB46" s="7">
        <v>2955310.2339765825</v>
      </c>
      <c r="BC46" s="32">
        <f t="shared" si="8"/>
        <v>2955310.233976583</v>
      </c>
      <c r="BD46" s="32">
        <f t="shared" si="9"/>
        <v>0</v>
      </c>
    </row>
    <row r="47" spans="1:56" x14ac:dyDescent="0.25">
      <c r="A47">
        <v>2018</v>
      </c>
      <c r="B47">
        <v>1</v>
      </c>
      <c r="C47" t="s">
        <v>46</v>
      </c>
      <c r="D47" s="6">
        <v>749856.3126024938</v>
      </c>
      <c r="E47" s="6">
        <v>194210.67094480991</v>
      </c>
      <c r="F47" s="1">
        <f t="shared" si="0"/>
        <v>77684.268377923974</v>
      </c>
      <c r="G47" s="1">
        <f t="shared" si="1"/>
        <v>116526.40256688594</v>
      </c>
      <c r="H47" s="6">
        <v>15499.516160250716</v>
      </c>
      <c r="I47" s="1">
        <f t="shared" si="2"/>
        <v>793.44260502260045</v>
      </c>
      <c r="J47" s="1">
        <f t="shared" si="3"/>
        <v>14706.073555228115</v>
      </c>
      <c r="K47" s="6">
        <v>248281.46896641134</v>
      </c>
      <c r="L47" s="6">
        <v>25869.99178976785</v>
      </c>
      <c r="M47" s="6">
        <v>191532.20138189348</v>
      </c>
      <c r="N47" s="6">
        <v>97574.713560146862</v>
      </c>
      <c r="O47" s="6">
        <v>127687.87112336633</v>
      </c>
      <c r="P47" s="6">
        <v>0</v>
      </c>
      <c r="Q47" s="6">
        <v>50938.633992098999</v>
      </c>
      <c r="R47" s="6">
        <v>113637.47374355995</v>
      </c>
      <c r="S47" s="6">
        <v>141093.8809719164</v>
      </c>
      <c r="T47" s="6">
        <v>20.897545239792322</v>
      </c>
      <c r="U47" s="6">
        <v>122.06960269107694</v>
      </c>
      <c r="V47" s="6">
        <v>48922.696088106532</v>
      </c>
      <c r="W47" s="6">
        <v>12780.480172234536</v>
      </c>
      <c r="X47" s="6">
        <v>30918.406619502359</v>
      </c>
      <c r="Y47" s="6">
        <v>10804.009950496989</v>
      </c>
      <c r="Z47" s="1">
        <f t="shared" si="4"/>
        <v>5612.4601093923784</v>
      </c>
      <c r="AA47" s="1">
        <f t="shared" si="5"/>
        <v>5191.5498411046119</v>
      </c>
      <c r="AB47" s="6">
        <v>64.242833884669963</v>
      </c>
      <c r="AC47" s="6">
        <v>2014.576818992944</v>
      </c>
      <c r="AD47" s="6">
        <v>760.33754640448376</v>
      </c>
      <c r="AE47" s="6">
        <v>4627.6886849696857</v>
      </c>
      <c r="AF47" s="6">
        <v>10032.544295866675</v>
      </c>
      <c r="AG47" s="6">
        <v>7808.4035551054494</v>
      </c>
      <c r="AH47" s="6">
        <v>2304.9093533421856</v>
      </c>
      <c r="AI47" s="6">
        <v>3344.1814319555551</v>
      </c>
      <c r="AJ47" s="6">
        <v>386328.5559724372</v>
      </c>
      <c r="AK47" s="6">
        <v>114208.4583590408</v>
      </c>
      <c r="AL47" s="1">
        <f t="shared" si="6"/>
        <v>31978.368340531426</v>
      </c>
      <c r="AM47" s="1">
        <f t="shared" si="7"/>
        <v>82230.090018509378</v>
      </c>
      <c r="AN47" s="6">
        <v>357.08830392281436</v>
      </c>
      <c r="AO47" s="6">
        <v>288.27924650462609</v>
      </c>
      <c r="AP47" s="6">
        <v>15578.720268988687</v>
      </c>
      <c r="AQ47" s="6">
        <v>69147.793267067333</v>
      </c>
      <c r="AR47" s="6">
        <v>11879.695949514093</v>
      </c>
      <c r="AS47" s="6">
        <v>132904.62015421441</v>
      </c>
      <c r="AT47" s="6">
        <v>27719.290548866193</v>
      </c>
      <c r="AU47" s="6">
        <v>62543.350660806835</v>
      </c>
      <c r="AV47" s="6">
        <v>1076.471840227252</v>
      </c>
      <c r="AW47" s="6">
        <v>18792.990229792718</v>
      </c>
      <c r="AX47" s="6">
        <v>135742.17501622954</v>
      </c>
      <c r="AY47" s="6">
        <v>19771.020735199352</v>
      </c>
      <c r="AZ47" s="6">
        <v>10975.5</v>
      </c>
      <c r="BA47" s="6">
        <v>5498.8799999999992</v>
      </c>
      <c r="BB47" s="7">
        <v>3103521.0702883205</v>
      </c>
      <c r="BC47" s="32">
        <f t="shared" si="8"/>
        <v>3103521.0702883201</v>
      </c>
      <c r="BD47" s="32">
        <f t="shared" si="9"/>
        <v>0</v>
      </c>
    </row>
    <row r="48" spans="1:56" x14ac:dyDescent="0.25">
      <c r="A48">
        <v>2018</v>
      </c>
      <c r="B48">
        <v>2</v>
      </c>
      <c r="C48" t="s">
        <v>47</v>
      </c>
      <c r="D48" s="6">
        <v>642924.62276996183</v>
      </c>
      <c r="E48" s="6">
        <v>170493.771462309</v>
      </c>
      <c r="F48" s="1">
        <f t="shared" si="0"/>
        <v>68197.508584923606</v>
      </c>
      <c r="G48" s="1">
        <f t="shared" si="1"/>
        <v>102296.26287738539</v>
      </c>
      <c r="H48" s="6">
        <v>14335.276282042438</v>
      </c>
      <c r="I48" s="1">
        <f t="shared" si="2"/>
        <v>733.84348513485884</v>
      </c>
      <c r="J48" s="1">
        <f t="shared" si="3"/>
        <v>13601.432796907578</v>
      </c>
      <c r="K48" s="6">
        <v>237946.00280977285</v>
      </c>
      <c r="L48" s="6">
        <v>24793.075233213105</v>
      </c>
      <c r="M48" s="6">
        <v>171596.07158727528</v>
      </c>
      <c r="N48" s="6">
        <v>93512.871353626702</v>
      </c>
      <c r="O48" s="6">
        <v>114397.14531565602</v>
      </c>
      <c r="P48" s="6">
        <v>0</v>
      </c>
      <c r="Q48" s="6">
        <v>46310.733223658201</v>
      </c>
      <c r="R48" s="6">
        <v>106942.36059207075</v>
      </c>
      <c r="S48" s="6">
        <v>133535.89266911903</v>
      </c>
      <c r="T48" s="6">
        <v>11.753823962996657</v>
      </c>
      <c r="U48" s="6">
        <v>105.19584937214088</v>
      </c>
      <c r="V48" s="6">
        <v>46508.168692297637</v>
      </c>
      <c r="W48" s="6">
        <v>9286.0277067455627</v>
      </c>
      <c r="X48" s="6">
        <v>20802.221982706906</v>
      </c>
      <c r="Y48" s="6">
        <v>9456.6675057787652</v>
      </c>
      <c r="Z48" s="1">
        <f t="shared" si="4"/>
        <v>4912.5435266309578</v>
      </c>
      <c r="AA48" s="1">
        <f t="shared" si="5"/>
        <v>4544.1239791478083</v>
      </c>
      <c r="AB48" s="6">
        <v>56.096983478258338</v>
      </c>
      <c r="AC48" s="6">
        <v>1871.8332151015147</v>
      </c>
      <c r="AD48" s="6">
        <v>678.56051502299351</v>
      </c>
      <c r="AE48" s="6">
        <v>4252.580839606595</v>
      </c>
      <c r="AF48" s="6">
        <v>8718.1267455469551</v>
      </c>
      <c r="AG48" s="6">
        <v>7175.4756222489859</v>
      </c>
      <c r="AH48" s="6">
        <v>2118.0796765539576</v>
      </c>
      <c r="AI48" s="6">
        <v>2906.0422485156496</v>
      </c>
      <c r="AJ48" s="6">
        <v>335295.07303841889</v>
      </c>
      <c r="AK48" s="6">
        <v>102805.52103680518</v>
      </c>
      <c r="AL48" s="1">
        <f t="shared" si="6"/>
        <v>28785.545890305453</v>
      </c>
      <c r="AM48" s="1">
        <f t="shared" si="7"/>
        <v>74019.975146499724</v>
      </c>
      <c r="AN48" s="6">
        <v>268.96311209512857</v>
      </c>
      <c r="AO48" s="6">
        <v>232.08108934509357</v>
      </c>
      <c r="AP48" s="6">
        <v>12891.409005462767</v>
      </c>
      <c r="AQ48" s="6">
        <v>56854.821162585518</v>
      </c>
      <c r="AR48" s="6">
        <v>10550.64891717442</v>
      </c>
      <c r="AS48" s="6">
        <v>127020.68312885312</v>
      </c>
      <c r="AT48" s="6">
        <v>24618.180806740296</v>
      </c>
      <c r="AU48" s="6">
        <v>59774.439119460352</v>
      </c>
      <c r="AV48" s="6">
        <v>1005.1745308388057</v>
      </c>
      <c r="AW48" s="6">
        <v>18194.243174937783</v>
      </c>
      <c r="AX48" s="6">
        <v>126751.64550349313</v>
      </c>
      <c r="AY48" s="6">
        <v>19141.113504262255</v>
      </c>
      <c r="AZ48" s="6">
        <v>9522.5</v>
      </c>
      <c r="BA48" s="6">
        <v>4744.8</v>
      </c>
      <c r="BB48" s="7">
        <v>2780405.9518361161</v>
      </c>
      <c r="BC48" s="32">
        <f t="shared" si="8"/>
        <v>2780405.9518361166</v>
      </c>
      <c r="BD48" s="32">
        <f t="shared" si="9"/>
        <v>0</v>
      </c>
    </row>
    <row r="49" spans="1:56" x14ac:dyDescent="0.25">
      <c r="A49">
        <v>2018</v>
      </c>
      <c r="B49">
        <v>3</v>
      </c>
      <c r="C49" t="s">
        <v>48</v>
      </c>
      <c r="D49" s="6">
        <v>560278.54551530746</v>
      </c>
      <c r="E49" s="6">
        <v>160416.59412770884</v>
      </c>
      <c r="F49" s="1">
        <f t="shared" si="0"/>
        <v>64166.63765108354</v>
      </c>
      <c r="G49" s="1">
        <f t="shared" si="1"/>
        <v>96249.956476625302</v>
      </c>
      <c r="H49" s="6">
        <v>13598.537337473848</v>
      </c>
      <c r="I49" s="1">
        <f t="shared" si="2"/>
        <v>696.12875511643176</v>
      </c>
      <c r="J49" s="1">
        <f t="shared" si="3"/>
        <v>12902.408582357415</v>
      </c>
      <c r="K49" s="6">
        <v>241293.35651232538</v>
      </c>
      <c r="L49" s="6">
        <v>25141.856852570287</v>
      </c>
      <c r="M49" s="6">
        <v>172104.56442980526</v>
      </c>
      <c r="N49" s="6">
        <v>94828.382656466842</v>
      </c>
      <c r="O49" s="6">
        <v>114736.13984543044</v>
      </c>
      <c r="P49" s="6">
        <v>0</v>
      </c>
      <c r="Q49" s="6">
        <v>47214.7521371232</v>
      </c>
      <c r="R49" s="6">
        <v>100281.87239407064</v>
      </c>
      <c r="S49" s="6">
        <v>136843.64648166116</v>
      </c>
      <c r="T49" s="6">
        <v>12.790143324560315</v>
      </c>
      <c r="U49" s="6">
        <v>104.26564191305543</v>
      </c>
      <c r="V49" s="6">
        <v>48339.183654632048</v>
      </c>
      <c r="W49" s="6">
        <v>8958.363364783283</v>
      </c>
      <c r="X49" s="6">
        <v>20437.70000839766</v>
      </c>
      <c r="Y49" s="6">
        <v>9046.9049783488772</v>
      </c>
      <c r="Z49" s="1">
        <f t="shared" si="4"/>
        <v>4699.6803535997024</v>
      </c>
      <c r="AA49" s="1">
        <f t="shared" si="5"/>
        <v>4347.2246247491757</v>
      </c>
      <c r="AB49" s="6">
        <v>56.395437956112829</v>
      </c>
      <c r="AC49" s="6">
        <v>1753.5689228647036</v>
      </c>
      <c r="AD49" s="6">
        <v>646.4365827414199</v>
      </c>
      <c r="AE49" s="6">
        <v>4086.6598425812854</v>
      </c>
      <c r="AF49" s="6">
        <v>8749.9126008804942</v>
      </c>
      <c r="AG49" s="6">
        <v>6895.5133794890107</v>
      </c>
      <c r="AH49" s="6">
        <v>2035.4395328464516</v>
      </c>
      <c r="AI49" s="6">
        <v>2916.6375336268275</v>
      </c>
      <c r="AJ49" s="6">
        <v>318262.43052264996</v>
      </c>
      <c r="AK49" s="6">
        <v>106860.71113912005</v>
      </c>
      <c r="AL49" s="1">
        <f t="shared" si="6"/>
        <v>29920.999118953616</v>
      </c>
      <c r="AM49" s="1">
        <f t="shared" si="7"/>
        <v>76939.712020166437</v>
      </c>
      <c r="AN49" s="6">
        <v>246.40433060023878</v>
      </c>
      <c r="AO49" s="6">
        <v>237.36241307905229</v>
      </c>
      <c r="AP49" s="6">
        <v>11590.524586487094</v>
      </c>
      <c r="AQ49" s="6">
        <v>69394.801309178292</v>
      </c>
      <c r="AR49" s="6">
        <v>11189.980497907734</v>
      </c>
      <c r="AS49" s="6">
        <v>130187.04899720135</v>
      </c>
      <c r="AT49" s="6">
        <v>26109.954495118029</v>
      </c>
      <c r="AU49" s="6">
        <v>61264.493645741873</v>
      </c>
      <c r="AV49" s="6">
        <v>1073.0553427233285</v>
      </c>
      <c r="AW49" s="6">
        <v>19086.843194756504</v>
      </c>
      <c r="AX49" s="6">
        <v>135311.35761368403</v>
      </c>
      <c r="AY49" s="6">
        <v>20080.166485415742</v>
      </c>
      <c r="AZ49" s="6">
        <v>9371</v>
      </c>
      <c r="BA49" s="6">
        <v>4351.2</v>
      </c>
      <c r="BB49" s="7">
        <v>2705395.3544879924</v>
      </c>
      <c r="BC49" s="32">
        <f t="shared" si="8"/>
        <v>2705395.3544879919</v>
      </c>
      <c r="BD49" s="32">
        <f t="shared" si="9"/>
        <v>0</v>
      </c>
    </row>
    <row r="50" spans="1:56" x14ac:dyDescent="0.25">
      <c r="A50">
        <v>2018</v>
      </c>
      <c r="B50">
        <v>4</v>
      </c>
      <c r="C50" t="s">
        <v>49</v>
      </c>
      <c r="D50" s="6">
        <v>414576.64038645668</v>
      </c>
      <c r="E50" s="6">
        <v>138145.11138676063</v>
      </c>
      <c r="F50" s="1">
        <f t="shared" si="0"/>
        <v>55258.044554704255</v>
      </c>
      <c r="G50" s="1">
        <f t="shared" si="1"/>
        <v>82887.066832056371</v>
      </c>
      <c r="H50" s="6">
        <v>11199.110221147934</v>
      </c>
      <c r="I50" s="1">
        <f t="shared" si="2"/>
        <v>573.29861757820913</v>
      </c>
      <c r="J50" s="1">
        <f t="shared" si="3"/>
        <v>10625.811603569724</v>
      </c>
      <c r="K50" s="6">
        <v>229308.38239283659</v>
      </c>
      <c r="L50" s="6">
        <v>23893.06779327201</v>
      </c>
      <c r="M50" s="6">
        <v>165199.1511876139</v>
      </c>
      <c r="N50" s="6">
        <v>90118.283181048071</v>
      </c>
      <c r="O50" s="6">
        <v>110132.54050411431</v>
      </c>
      <c r="P50" s="6">
        <v>0</v>
      </c>
      <c r="Q50" s="6">
        <v>43313.516893207205</v>
      </c>
      <c r="R50" s="6">
        <v>91658.45520794834</v>
      </c>
      <c r="S50" s="6">
        <v>127034.72444199439</v>
      </c>
      <c r="T50" s="6">
        <v>11.169129468968336</v>
      </c>
      <c r="U50" s="6">
        <v>90.351592213651188</v>
      </c>
      <c r="V50" s="6">
        <v>47968.040843209907</v>
      </c>
      <c r="W50" s="6">
        <v>8843.7211932999016</v>
      </c>
      <c r="X50" s="6">
        <v>21298.820333072967</v>
      </c>
      <c r="Y50" s="6">
        <v>7357.7549178171184</v>
      </c>
      <c r="Z50" s="1">
        <f t="shared" si="4"/>
        <v>3822.2017713927207</v>
      </c>
      <c r="AA50" s="1">
        <f t="shared" si="5"/>
        <v>3535.5531464243982</v>
      </c>
      <c r="AB50" s="6">
        <v>48.541876062859458</v>
      </c>
      <c r="AC50" s="6">
        <v>1401.5708738708781</v>
      </c>
      <c r="AD50" s="6">
        <v>489.10090072184369</v>
      </c>
      <c r="AE50" s="6">
        <v>3505.536085432901</v>
      </c>
      <c r="AF50" s="6">
        <v>8167.1710634148158</v>
      </c>
      <c r="AG50" s="6">
        <v>5914.9701493422754</v>
      </c>
      <c r="AH50" s="6">
        <v>1745.9996689137208</v>
      </c>
      <c r="AI50" s="6">
        <v>2722.3903544716018</v>
      </c>
      <c r="AJ50" s="6">
        <v>266777.58700300613</v>
      </c>
      <c r="AK50" s="6">
        <v>101044.35959539298</v>
      </c>
      <c r="AL50" s="1">
        <f t="shared" si="6"/>
        <v>28292.420686710037</v>
      </c>
      <c r="AM50" s="1">
        <f t="shared" si="7"/>
        <v>72751.938908682947</v>
      </c>
      <c r="AN50" s="6">
        <v>271.80339137142698</v>
      </c>
      <c r="AO50" s="6">
        <v>241.22816766690667</v>
      </c>
      <c r="AP50" s="6">
        <v>7549.9884588868781</v>
      </c>
      <c r="AQ50" s="6">
        <v>78428.10438732797</v>
      </c>
      <c r="AR50" s="6">
        <v>11593.810114862343</v>
      </c>
      <c r="AS50" s="6">
        <v>127267.59438978245</v>
      </c>
      <c r="AT50" s="6">
        <v>27052.223601345446</v>
      </c>
      <c r="AU50" s="6">
        <v>59890.632654015331</v>
      </c>
      <c r="AV50" s="6">
        <v>1074.6894076136223</v>
      </c>
      <c r="AW50" s="6">
        <v>18856.832418488677</v>
      </c>
      <c r="AX50" s="6">
        <v>135517.41179367932</v>
      </c>
      <c r="AY50" s="6">
        <v>19838.185418469773</v>
      </c>
      <c r="AZ50" s="6">
        <v>7236.5</v>
      </c>
      <c r="BA50" s="6">
        <v>4414.32</v>
      </c>
      <c r="BB50" s="7">
        <v>2421199.3933796226</v>
      </c>
      <c r="BC50" s="32">
        <f t="shared" si="8"/>
        <v>2421199.3933796226</v>
      </c>
      <c r="BD50" s="32">
        <f t="shared" si="9"/>
        <v>0</v>
      </c>
    </row>
    <row r="51" spans="1:56" x14ac:dyDescent="0.25">
      <c r="A51">
        <v>2018</v>
      </c>
      <c r="B51">
        <v>5</v>
      </c>
      <c r="C51" t="s">
        <v>50</v>
      </c>
      <c r="D51" s="6">
        <v>371761.51374383498</v>
      </c>
      <c r="E51" s="6">
        <v>151722.53596740225</v>
      </c>
      <c r="F51" s="1">
        <f t="shared" si="0"/>
        <v>60689.014386960902</v>
      </c>
      <c r="G51" s="1">
        <f t="shared" si="1"/>
        <v>91033.521580441346</v>
      </c>
      <c r="H51" s="6">
        <v>12704.227931481269</v>
      </c>
      <c r="I51" s="1">
        <f t="shared" si="2"/>
        <v>650.34776573260001</v>
      </c>
      <c r="J51" s="1">
        <f t="shared" si="3"/>
        <v>12053.880165748669</v>
      </c>
      <c r="K51" s="6">
        <v>271652.04628159135</v>
      </c>
      <c r="L51" s="6">
        <v>28305.117720763672</v>
      </c>
      <c r="M51" s="6">
        <v>193675.84912345963</v>
      </c>
      <c r="N51" s="6">
        <v>106759.3595055616</v>
      </c>
      <c r="O51" s="6">
        <v>129116.96667275243</v>
      </c>
      <c r="P51" s="6">
        <v>0</v>
      </c>
      <c r="Q51" s="6">
        <v>49178.818621401399</v>
      </c>
      <c r="R51" s="6">
        <v>94092.656935158084</v>
      </c>
      <c r="S51" s="6">
        <v>147674.19033933847</v>
      </c>
      <c r="T51" s="6">
        <v>12.879699992713874</v>
      </c>
      <c r="U51" s="6">
        <v>104.73509597848901</v>
      </c>
      <c r="V51" s="6">
        <v>48437.686864592841</v>
      </c>
      <c r="W51" s="6">
        <v>9457.0619755452917</v>
      </c>
      <c r="X51" s="6">
        <v>25043.495789129065</v>
      </c>
      <c r="Y51" s="6">
        <v>7126.5456123522708</v>
      </c>
      <c r="Z51" s="1">
        <f t="shared" si="4"/>
        <v>3702.0933107575024</v>
      </c>
      <c r="AA51" s="1">
        <f t="shared" si="5"/>
        <v>3424.4523015947689</v>
      </c>
      <c r="AB51" s="6">
        <v>56.935903745812645</v>
      </c>
      <c r="AC51" s="6">
        <v>1350.3957493424373</v>
      </c>
      <c r="AD51" s="6">
        <v>519.50113178586059</v>
      </c>
      <c r="AE51" s="6">
        <v>3735.1164763724942</v>
      </c>
      <c r="AF51" s="6">
        <v>9256.5313626415173</v>
      </c>
      <c r="AG51" s="6">
        <v>6302.3463241090885</v>
      </c>
      <c r="AH51" s="6">
        <v>1860.3465981138838</v>
      </c>
      <c r="AI51" s="6">
        <v>3085.5104542138356</v>
      </c>
      <c r="AJ51" s="6">
        <v>304277.21816298185</v>
      </c>
      <c r="AK51" s="6">
        <v>114679.19407189851</v>
      </c>
      <c r="AL51" s="1">
        <f t="shared" si="6"/>
        <v>32110.174340131587</v>
      </c>
      <c r="AM51" s="1">
        <f t="shared" si="7"/>
        <v>82569.019731766923</v>
      </c>
      <c r="AN51" s="6">
        <v>307.08947738157764</v>
      </c>
      <c r="AO51" s="6">
        <v>274.36654685875089</v>
      </c>
      <c r="AP51" s="6">
        <v>8290.5922551614785</v>
      </c>
      <c r="AQ51" s="6">
        <v>89410.140789696772</v>
      </c>
      <c r="AR51" s="6">
        <v>13456.319654058871</v>
      </c>
      <c r="AS51" s="6">
        <v>152287.73887753655</v>
      </c>
      <c r="AT51" s="6">
        <v>31398.079192804009</v>
      </c>
      <c r="AU51" s="6">
        <v>71664.818295311401</v>
      </c>
      <c r="AV51" s="6">
        <v>1271.3595499711507</v>
      </c>
      <c r="AW51" s="6">
        <v>22305.850373984256</v>
      </c>
      <c r="AX51" s="6">
        <v>160317.34792459253</v>
      </c>
      <c r="AY51" s="6">
        <v>23466.698213952142</v>
      </c>
      <c r="AZ51" s="6">
        <v>8289</v>
      </c>
      <c r="BA51" s="6">
        <v>4343.3999999999996</v>
      </c>
      <c r="BB51" s="7">
        <v>2679031.5852668509</v>
      </c>
      <c r="BC51" s="32">
        <f t="shared" si="8"/>
        <v>2679031.5852668509</v>
      </c>
      <c r="BD51" s="32">
        <f t="shared" si="9"/>
        <v>0</v>
      </c>
    </row>
    <row r="52" spans="1:56" x14ac:dyDescent="0.25">
      <c r="A52">
        <v>2018</v>
      </c>
      <c r="B52">
        <v>6</v>
      </c>
      <c r="C52" t="s">
        <v>51</v>
      </c>
      <c r="D52" s="6">
        <v>469172.88809267554</v>
      </c>
      <c r="E52" s="6">
        <v>173239.67060223676</v>
      </c>
      <c r="F52" s="1">
        <f t="shared" si="0"/>
        <v>69295.868240894706</v>
      </c>
      <c r="G52" s="1">
        <f t="shared" si="1"/>
        <v>103943.80236134205</v>
      </c>
      <c r="H52" s="6">
        <v>12511.328622904894</v>
      </c>
      <c r="I52" s="1">
        <f t="shared" si="2"/>
        <v>640.47297168603393</v>
      </c>
      <c r="J52" s="1">
        <f t="shared" si="3"/>
        <v>11870.855651218859</v>
      </c>
      <c r="K52" s="6">
        <v>282907.34406932682</v>
      </c>
      <c r="L52" s="6">
        <v>29477.877260862486</v>
      </c>
      <c r="M52" s="6">
        <v>215561.07479191531</v>
      </c>
      <c r="N52" s="6">
        <v>111182.69589971272</v>
      </c>
      <c r="O52" s="6">
        <v>143707.08705197633</v>
      </c>
      <c r="P52" s="6">
        <v>0</v>
      </c>
      <c r="Q52" s="6">
        <v>58219.45925926615</v>
      </c>
      <c r="R52" s="6">
        <v>106612.02042048985</v>
      </c>
      <c r="S52" s="6">
        <v>145274.90308961383</v>
      </c>
      <c r="T52" s="6">
        <v>10.949840046419274</v>
      </c>
      <c r="U52" s="6">
        <v>106.16631577035029</v>
      </c>
      <c r="V52" s="6">
        <v>45688.667155562805</v>
      </c>
      <c r="W52" s="6">
        <v>9055.3365292338258</v>
      </c>
      <c r="X52" s="6">
        <v>23768.821346741352</v>
      </c>
      <c r="Y52" s="6">
        <v>6999.8636502901436</v>
      </c>
      <c r="Z52" s="1">
        <f t="shared" si="4"/>
        <v>3636.2846469455499</v>
      </c>
      <c r="AA52" s="1">
        <f t="shared" si="5"/>
        <v>3363.5790033445942</v>
      </c>
      <c r="AB52" s="6">
        <v>56.144623676408187</v>
      </c>
      <c r="AC52" s="6">
        <v>1237.5248861968491</v>
      </c>
      <c r="AD52" s="6">
        <v>498.93276809751251</v>
      </c>
      <c r="AE52" s="6">
        <v>3518.1462426348794</v>
      </c>
      <c r="AF52" s="6">
        <v>9526.1548562199368</v>
      </c>
      <c r="AG52" s="6">
        <v>5936.2475521732331</v>
      </c>
      <c r="AH52" s="6">
        <v>1752.2804002378386</v>
      </c>
      <c r="AI52" s="6">
        <v>3175.384952073307</v>
      </c>
      <c r="AJ52" s="6">
        <v>423176.0115707597</v>
      </c>
      <c r="AK52" s="6">
        <v>129130.54631619788</v>
      </c>
      <c r="AL52" s="1">
        <f t="shared" si="6"/>
        <v>36156.552968535412</v>
      </c>
      <c r="AM52" s="1">
        <f t="shared" si="7"/>
        <v>92973.993347662472</v>
      </c>
      <c r="AN52" s="6">
        <v>281.32566612726788</v>
      </c>
      <c r="AO52" s="6">
        <v>277.68800049699814</v>
      </c>
      <c r="AP52" s="6">
        <v>7352.6521272668842</v>
      </c>
      <c r="AQ52" s="6">
        <v>86530.004579548957</v>
      </c>
      <c r="AR52" s="6">
        <v>14845.84522347452</v>
      </c>
      <c r="AS52" s="6">
        <v>171527.40623555548</v>
      </c>
      <c r="AT52" s="6">
        <v>34640.305521440525</v>
      </c>
      <c r="AU52" s="6">
        <v>80718.779404967383</v>
      </c>
      <c r="AV52" s="6">
        <v>1334.7226688746509</v>
      </c>
      <c r="AW52" s="6">
        <v>23107.549250232867</v>
      </c>
      <c r="AX52" s="6">
        <v>168307.38282783472</v>
      </c>
      <c r="AY52" s="6">
        <v>24310.119346613061</v>
      </c>
      <c r="AZ52" s="6">
        <v>10068</v>
      </c>
      <c r="BA52" s="6">
        <v>4921.8</v>
      </c>
      <c r="BB52" s="7">
        <v>3039727.109019326</v>
      </c>
      <c r="BC52" s="32">
        <f t="shared" si="8"/>
        <v>3039727.1090193256</v>
      </c>
      <c r="BD52" s="32">
        <f t="shared" si="9"/>
        <v>0</v>
      </c>
    </row>
    <row r="53" spans="1:56" x14ac:dyDescent="0.25">
      <c r="A53">
        <v>2018</v>
      </c>
      <c r="B53">
        <v>7</v>
      </c>
      <c r="C53" t="s">
        <v>52</v>
      </c>
      <c r="D53" s="6">
        <v>572502.39538626221</v>
      </c>
      <c r="E53" s="6">
        <v>185088.00790352203</v>
      </c>
      <c r="F53" s="1">
        <f t="shared" si="0"/>
        <v>74035.203161408819</v>
      </c>
      <c r="G53" s="1">
        <f t="shared" si="1"/>
        <v>111052.80474211321</v>
      </c>
      <c r="H53" s="6">
        <v>12534.960842405661</v>
      </c>
      <c r="I53" s="1">
        <f t="shared" si="2"/>
        <v>641.68273911420965</v>
      </c>
      <c r="J53" s="1">
        <f t="shared" si="3"/>
        <v>11893.27810329145</v>
      </c>
      <c r="K53" s="6">
        <v>286568.10560036136</v>
      </c>
      <c r="L53" s="6">
        <v>29859.31479281529</v>
      </c>
      <c r="M53" s="6">
        <v>222330.58884503</v>
      </c>
      <c r="N53" s="6">
        <v>112621.37660065155</v>
      </c>
      <c r="O53" s="6">
        <v>148220.08712060927</v>
      </c>
      <c r="P53" s="6">
        <v>0</v>
      </c>
      <c r="Q53" s="6">
        <v>61955.899484719419</v>
      </c>
      <c r="R53" s="6">
        <v>119550.58376322349</v>
      </c>
      <c r="S53" s="6">
        <v>127645.36836313787</v>
      </c>
      <c r="T53" s="6">
        <v>8.7011230498102616</v>
      </c>
      <c r="U53" s="6">
        <v>101.62141619748786</v>
      </c>
      <c r="V53" s="6">
        <v>44549.468970203568</v>
      </c>
      <c r="W53" s="6">
        <v>8533.4999957480468</v>
      </c>
      <c r="X53" s="6">
        <v>21442.315217391479</v>
      </c>
      <c r="Y53" s="6">
        <v>7390.4190290389924</v>
      </c>
      <c r="Z53" s="1">
        <f t="shared" si="4"/>
        <v>3839.1701027883328</v>
      </c>
      <c r="AA53" s="1">
        <f t="shared" si="5"/>
        <v>3551.2489262506601</v>
      </c>
      <c r="AB53" s="6">
        <v>67.206524263138377</v>
      </c>
      <c r="AC53" s="6">
        <v>1167.5521460057196</v>
      </c>
      <c r="AD53" s="6">
        <v>468.7353017604085</v>
      </c>
      <c r="AE53" s="6">
        <v>3326.1572498129867</v>
      </c>
      <c r="AF53" s="6">
        <v>9734.1974344723421</v>
      </c>
      <c r="AG53" s="6">
        <v>5612.3001918072241</v>
      </c>
      <c r="AH53" s="6">
        <v>1656.6565898611423</v>
      </c>
      <c r="AI53" s="6">
        <v>3244.7324781574439</v>
      </c>
      <c r="AJ53" s="6">
        <v>539608.84241274768</v>
      </c>
      <c r="AK53" s="6">
        <v>143479.99949724009</v>
      </c>
      <c r="AL53" s="1">
        <f t="shared" si="6"/>
        <v>40174.399859227226</v>
      </c>
      <c r="AM53" s="1">
        <f t="shared" si="7"/>
        <v>103305.59963801286</v>
      </c>
      <c r="AN53" s="6">
        <v>263.53110594680635</v>
      </c>
      <c r="AO53" s="6">
        <v>256.23229826309239</v>
      </c>
      <c r="AP53" s="6">
        <v>6965.0879469603015</v>
      </c>
      <c r="AQ53" s="6">
        <v>72679.62247417451</v>
      </c>
      <c r="AR53" s="6">
        <v>15190.060404879112</v>
      </c>
      <c r="AS53" s="6">
        <v>169569.36007494325</v>
      </c>
      <c r="AT53" s="6">
        <v>35443.474278051253</v>
      </c>
      <c r="AU53" s="6">
        <v>79797.345917620434</v>
      </c>
      <c r="AV53" s="6">
        <v>1252.6411693153591</v>
      </c>
      <c r="AW53" s="6">
        <v>23211.93226082603</v>
      </c>
      <c r="AX53" s="6">
        <v>157956.97619163347</v>
      </c>
      <c r="AY53" s="6">
        <v>24419.934689547063</v>
      </c>
      <c r="AZ53" s="6">
        <v>10990</v>
      </c>
      <c r="BA53" s="6">
        <v>5252.4</v>
      </c>
      <c r="BB53" s="7">
        <v>3272517.6930926559</v>
      </c>
      <c r="BC53" s="32">
        <f t="shared" si="8"/>
        <v>3272517.6930926563</v>
      </c>
      <c r="BD53" s="32">
        <f t="shared" si="9"/>
        <v>0</v>
      </c>
    </row>
    <row r="54" spans="1:56" x14ac:dyDescent="0.25">
      <c r="A54">
        <v>2018</v>
      </c>
      <c r="B54">
        <v>8</v>
      </c>
      <c r="C54" t="s">
        <v>53</v>
      </c>
      <c r="D54" s="6">
        <v>584255.38897461398</v>
      </c>
      <c r="E54" s="6">
        <v>191984.21686446463</v>
      </c>
      <c r="F54" s="1">
        <f t="shared" si="0"/>
        <v>76793.686745785861</v>
      </c>
      <c r="G54" s="1">
        <f t="shared" si="1"/>
        <v>115190.53011867877</v>
      </c>
      <c r="H54" s="6">
        <v>12558.666355044204</v>
      </c>
      <c r="I54" s="1">
        <f t="shared" si="2"/>
        <v>642.89625852390316</v>
      </c>
      <c r="J54" s="1">
        <f t="shared" si="3"/>
        <v>11915.7700965203</v>
      </c>
      <c r="K54" s="6">
        <v>287415.10435196216</v>
      </c>
      <c r="L54" s="6">
        <v>29947.568865264086</v>
      </c>
      <c r="M54" s="6">
        <v>223780.37984440723</v>
      </c>
      <c r="N54" s="6">
        <v>112954.24743840395</v>
      </c>
      <c r="O54" s="6">
        <v>149186.61246177217</v>
      </c>
      <c r="P54" s="6">
        <v>0</v>
      </c>
      <c r="Q54" s="6">
        <v>63398.397642961121</v>
      </c>
      <c r="R54" s="6">
        <v>122051.4475326745</v>
      </c>
      <c r="S54" s="6">
        <v>142037.39164886129</v>
      </c>
      <c r="T54" s="6">
        <v>12.62295056411023</v>
      </c>
      <c r="U54" s="6">
        <v>100.55914084118199</v>
      </c>
      <c r="V54" s="6">
        <v>46590.42742533984</v>
      </c>
      <c r="W54" s="6">
        <v>8918.8881183064022</v>
      </c>
      <c r="X54" s="6">
        <v>28848.205279721245</v>
      </c>
      <c r="Y54" s="6">
        <v>7580.4817437837701</v>
      </c>
      <c r="Z54" s="1">
        <f t="shared" si="4"/>
        <v>3937.9037590581347</v>
      </c>
      <c r="AA54" s="1">
        <f t="shared" si="5"/>
        <v>3642.5779847256358</v>
      </c>
      <c r="AB54" s="6">
        <v>71.592495292303383</v>
      </c>
      <c r="AC54" s="6">
        <v>1161.4319459870906</v>
      </c>
      <c r="AD54" s="6">
        <v>487.23621586597807</v>
      </c>
      <c r="AE54" s="6">
        <v>3304.9964364133962</v>
      </c>
      <c r="AF54" s="6">
        <v>9811.31325513708</v>
      </c>
      <c r="AG54" s="6">
        <v>5576.5950738041602</v>
      </c>
      <c r="AH54" s="6">
        <v>1646.1170397640365</v>
      </c>
      <c r="AI54" s="6">
        <v>3270.4377517123571</v>
      </c>
      <c r="AJ54" s="6">
        <v>538786.34386314708</v>
      </c>
      <c r="AK54" s="6">
        <v>144632.24569623123</v>
      </c>
      <c r="AL54" s="1">
        <f t="shared" si="6"/>
        <v>40497.028794944745</v>
      </c>
      <c r="AM54" s="1">
        <f t="shared" si="7"/>
        <v>104135.21690128648</v>
      </c>
      <c r="AN54" s="6">
        <v>258.70990621479189</v>
      </c>
      <c r="AO54" s="6">
        <v>255.05002649068501</v>
      </c>
      <c r="AP54" s="6">
        <v>7447.9495260208032</v>
      </c>
      <c r="AQ54" s="6">
        <v>78876.100801735331</v>
      </c>
      <c r="AR54" s="6">
        <v>15173.560092049102</v>
      </c>
      <c r="AS54" s="6">
        <v>171010.25959631288</v>
      </c>
      <c r="AT54" s="6">
        <v>35404.973548114547</v>
      </c>
      <c r="AU54" s="6">
        <v>80475.416280617952</v>
      </c>
      <c r="AV54" s="6">
        <v>1314.4292013375004</v>
      </c>
      <c r="AW54" s="6">
        <v>23102.224025747983</v>
      </c>
      <c r="AX54" s="6">
        <v>165748.39399118058</v>
      </c>
      <c r="AY54" s="6">
        <v>24304.516985178136</v>
      </c>
      <c r="AZ54" s="6">
        <v>10824.2</v>
      </c>
      <c r="BA54" s="6">
        <v>5119.5</v>
      </c>
      <c r="BB54" s="7">
        <v>3339684.2003933415</v>
      </c>
      <c r="BC54" s="32">
        <f t="shared" si="8"/>
        <v>3339684.2003933415</v>
      </c>
      <c r="BD54" s="32">
        <f t="shared" si="9"/>
        <v>0</v>
      </c>
    </row>
    <row r="55" spans="1:56" x14ac:dyDescent="0.25">
      <c r="A55">
        <v>2018</v>
      </c>
      <c r="B55">
        <v>9</v>
      </c>
      <c r="C55" t="s">
        <v>54</v>
      </c>
      <c r="D55" s="6">
        <v>457611.82608098775</v>
      </c>
      <c r="E55" s="6">
        <v>157531.77900302963</v>
      </c>
      <c r="F55" s="1">
        <f t="shared" si="0"/>
        <v>63012.711601211857</v>
      </c>
      <c r="G55" s="1">
        <f t="shared" si="1"/>
        <v>94519.067401817782</v>
      </c>
      <c r="H55" s="6">
        <v>10387.636143728514</v>
      </c>
      <c r="I55" s="1">
        <f t="shared" si="2"/>
        <v>531.75808823270722</v>
      </c>
      <c r="J55" s="1">
        <f t="shared" si="3"/>
        <v>9855.8780554958066</v>
      </c>
      <c r="K55" s="6">
        <v>239737.70099965131</v>
      </c>
      <c r="L55" s="6">
        <v>24979.763420836844</v>
      </c>
      <c r="M55" s="6">
        <v>192914.59524792002</v>
      </c>
      <c r="N55" s="6">
        <v>94217.00943687321</v>
      </c>
      <c r="O55" s="6">
        <v>128609.46513488705</v>
      </c>
      <c r="P55" s="6">
        <v>0</v>
      </c>
      <c r="Q55" s="6">
        <v>50962.113587357773</v>
      </c>
      <c r="R55" s="6">
        <v>111162.8915611152</v>
      </c>
      <c r="S55" s="6">
        <v>121577.88327729229</v>
      </c>
      <c r="T55" s="6">
        <v>12.709527258896973</v>
      </c>
      <c r="U55" s="6">
        <v>91.691064709210508</v>
      </c>
      <c r="V55" s="6">
        <v>45641.535759228333</v>
      </c>
      <c r="W55" s="6">
        <v>8599.446207889192</v>
      </c>
      <c r="X55" s="6">
        <v>35825.032241205918</v>
      </c>
      <c r="Y55" s="6">
        <v>6257.1088385171024</v>
      </c>
      <c r="Z55" s="1">
        <f t="shared" si="4"/>
        <v>3250.4388571660174</v>
      </c>
      <c r="AA55" s="1">
        <f t="shared" si="5"/>
        <v>3006.6699813510854</v>
      </c>
      <c r="AB55" s="6">
        <v>68.293849318727325</v>
      </c>
      <c r="AC55" s="6">
        <v>1017.9695034096163</v>
      </c>
      <c r="AD55" s="6">
        <v>475.07496480352074</v>
      </c>
      <c r="AE55" s="6">
        <v>2834.4159678315364</v>
      </c>
      <c r="AF55" s="6">
        <v>8155.4126193383681</v>
      </c>
      <c r="AG55" s="6">
        <v>4782.5740291794054</v>
      </c>
      <c r="AH55" s="6">
        <v>1411.735386767951</v>
      </c>
      <c r="AI55" s="6">
        <v>2718.4708731127862</v>
      </c>
      <c r="AJ55" s="6">
        <v>404923.33551405091</v>
      </c>
      <c r="AK55" s="6">
        <v>117994.54632759547</v>
      </c>
      <c r="AL55" s="1">
        <f t="shared" si="6"/>
        <v>33038.472971726733</v>
      </c>
      <c r="AM55" s="1">
        <f t="shared" si="7"/>
        <v>84956.073355868735</v>
      </c>
      <c r="AN55" s="6">
        <v>237.97107884619103</v>
      </c>
      <c r="AO55" s="6">
        <v>223.20885061062924</v>
      </c>
      <c r="AP55" s="6">
        <v>7059.4984658298972</v>
      </c>
      <c r="AQ55" s="6">
        <v>65128.105837062787</v>
      </c>
      <c r="AR55" s="6">
        <v>13507.807462733042</v>
      </c>
      <c r="AS55" s="6">
        <v>145180.02184981751</v>
      </c>
      <c r="AT55" s="6">
        <v>31518.217413043742</v>
      </c>
      <c r="AU55" s="6">
        <v>68320.010282267118</v>
      </c>
      <c r="AV55" s="6">
        <v>1076.4722800024813</v>
      </c>
      <c r="AW55" s="6">
        <v>19981.139735758803</v>
      </c>
      <c r="AX55" s="6">
        <v>135742.23047150846</v>
      </c>
      <c r="AY55" s="6">
        <v>21021.004278623535</v>
      </c>
      <c r="AZ55" s="6">
        <v>8540</v>
      </c>
      <c r="BA55" s="6">
        <v>5318.1</v>
      </c>
      <c r="BB55" s="7">
        <v>2753355.8045740011</v>
      </c>
      <c r="BC55" s="32">
        <f t="shared" si="8"/>
        <v>2753355.8045740006</v>
      </c>
      <c r="BD55" s="32">
        <f t="shared" si="9"/>
        <v>0</v>
      </c>
    </row>
    <row r="56" spans="1:56" x14ac:dyDescent="0.25">
      <c r="A56">
        <v>2018</v>
      </c>
      <c r="B56">
        <v>10</v>
      </c>
      <c r="C56" t="s">
        <v>55</v>
      </c>
      <c r="D56" s="6">
        <v>377293.98082888115</v>
      </c>
      <c r="E56" s="6">
        <v>146693.26861642484</v>
      </c>
      <c r="F56" s="1">
        <f t="shared" si="0"/>
        <v>58677.307446569939</v>
      </c>
      <c r="G56" s="1">
        <f t="shared" si="1"/>
        <v>88015.961169854898</v>
      </c>
      <c r="H56" s="6">
        <v>11176.726614950212</v>
      </c>
      <c r="I56" s="1">
        <f t="shared" si="2"/>
        <v>572.15276846732741</v>
      </c>
      <c r="J56" s="1">
        <f t="shared" si="3"/>
        <v>10604.573846482885</v>
      </c>
      <c r="K56" s="6">
        <v>248536.85728044517</v>
      </c>
      <c r="L56" s="6">
        <v>25896.602287984901</v>
      </c>
      <c r="M56" s="6">
        <v>185846.12433482008</v>
      </c>
      <c r="N56" s="6">
        <v>97675.081266573776</v>
      </c>
      <c r="O56" s="6">
        <v>123897.16090364414</v>
      </c>
      <c r="P56" s="6">
        <v>0</v>
      </c>
      <c r="Q56" s="6">
        <v>45915.287437599633</v>
      </c>
      <c r="R56" s="6">
        <v>93940.86347158374</v>
      </c>
      <c r="S56" s="6">
        <v>129926.98425822881</v>
      </c>
      <c r="T56" s="6">
        <v>13.722678168520297</v>
      </c>
      <c r="U56" s="6">
        <v>95.231272316962603</v>
      </c>
      <c r="V56" s="6">
        <v>45507.52425543344</v>
      </c>
      <c r="W56" s="6">
        <v>10209.407869527218</v>
      </c>
      <c r="X56" s="6">
        <v>50516.791663066833</v>
      </c>
      <c r="Y56" s="6">
        <v>6302.6382512686096</v>
      </c>
      <c r="Z56" s="1">
        <f t="shared" si="4"/>
        <v>3274.0904470888995</v>
      </c>
      <c r="AA56" s="1">
        <f t="shared" si="5"/>
        <v>3028.5478041797101</v>
      </c>
      <c r="AB56" s="6">
        <v>72.864920535425881</v>
      </c>
      <c r="AC56" s="6">
        <v>1208.7717510338566</v>
      </c>
      <c r="AD56" s="6">
        <v>559.3495654378421</v>
      </c>
      <c r="AE56" s="6">
        <v>3498.9100896609011</v>
      </c>
      <c r="AF56" s="6">
        <v>8540.7789509122322</v>
      </c>
      <c r="AG56" s="6">
        <v>5903.7899571417429</v>
      </c>
      <c r="AH56" s="6">
        <v>1742.6994642824775</v>
      </c>
      <c r="AI56" s="6">
        <v>2846.9263169707397</v>
      </c>
      <c r="AJ56" s="6">
        <v>286222.47148011957</v>
      </c>
      <c r="AK56" s="6">
        <v>107226.91325589643</v>
      </c>
      <c r="AL56" s="1">
        <f t="shared" si="6"/>
        <v>30023.535711651006</v>
      </c>
      <c r="AM56" s="1">
        <f t="shared" si="7"/>
        <v>77203.377544245435</v>
      </c>
      <c r="AN56" s="6">
        <v>274.08150819203831</v>
      </c>
      <c r="AO56" s="6">
        <v>250.89835315366761</v>
      </c>
      <c r="AP56" s="6">
        <v>8329.344479793308</v>
      </c>
      <c r="AQ56" s="6">
        <v>70067.577432875536</v>
      </c>
      <c r="AR56" s="6">
        <v>12502.207635642555</v>
      </c>
      <c r="AS56" s="6">
        <v>139491.35473700167</v>
      </c>
      <c r="AT56" s="6">
        <v>29171.817816499264</v>
      </c>
      <c r="AU56" s="6">
        <v>65642.990464471455</v>
      </c>
      <c r="AV56" s="6">
        <v>1105.3690489727044</v>
      </c>
      <c r="AW56" s="6">
        <v>19790.839324981975</v>
      </c>
      <c r="AX56" s="6">
        <v>139386.08823385503</v>
      </c>
      <c r="AY56" s="6">
        <v>20820.800196070399</v>
      </c>
      <c r="AZ56" s="6">
        <v>7093.2</v>
      </c>
      <c r="BA56" s="6">
        <v>4450.8</v>
      </c>
      <c r="BB56" s="7">
        <v>2535645.0982744177</v>
      </c>
      <c r="BC56" s="32">
        <f t="shared" si="8"/>
        <v>2535645.0982744172</v>
      </c>
      <c r="BD56" s="32">
        <f t="shared" si="9"/>
        <v>0</v>
      </c>
    </row>
    <row r="57" spans="1:56" x14ac:dyDescent="0.25">
      <c r="A57">
        <v>2018</v>
      </c>
      <c r="B57">
        <v>11</v>
      </c>
      <c r="C57" t="s">
        <v>56</v>
      </c>
      <c r="D57" s="6">
        <v>431854.38579411316</v>
      </c>
      <c r="E57" s="6">
        <v>144068.02429384988</v>
      </c>
      <c r="F57" s="1">
        <f t="shared" si="0"/>
        <v>57627.209717539954</v>
      </c>
      <c r="G57" s="1">
        <f t="shared" si="1"/>
        <v>86440.814576309931</v>
      </c>
      <c r="H57" s="6">
        <v>12843.810193959027</v>
      </c>
      <c r="I57" s="1">
        <f t="shared" si="2"/>
        <v>657.49318322887814</v>
      </c>
      <c r="J57" s="1">
        <f t="shared" si="3"/>
        <v>12186.317010730148</v>
      </c>
      <c r="K57" s="6">
        <v>256443.22495348466</v>
      </c>
      <c r="L57" s="6">
        <v>26720.415952532247</v>
      </c>
      <c r="M57" s="6">
        <v>178995.79077256814</v>
      </c>
      <c r="N57" s="6">
        <v>100782.28682730132</v>
      </c>
      <c r="O57" s="6">
        <v>119330.28127328456</v>
      </c>
      <c r="P57" s="6">
        <v>0</v>
      </c>
      <c r="Q57" s="6">
        <v>44351.401671116895</v>
      </c>
      <c r="R57" s="6">
        <v>93347.782620447833</v>
      </c>
      <c r="S57" s="6">
        <v>139575.13618202769</v>
      </c>
      <c r="T57" s="6">
        <v>16.042318942032065</v>
      </c>
      <c r="U57" s="6">
        <v>100.71191504026952</v>
      </c>
      <c r="V57" s="6">
        <v>44497.248263400274</v>
      </c>
      <c r="W57" s="6">
        <v>10477.204828785099</v>
      </c>
      <c r="X57" s="6">
        <v>48485.437983838448</v>
      </c>
      <c r="Y57" s="6">
        <v>7442.0820187547015</v>
      </c>
      <c r="Z57" s="1">
        <f t="shared" si="4"/>
        <v>3866.0079593101168</v>
      </c>
      <c r="AA57" s="1">
        <f t="shared" si="5"/>
        <v>3576.0740594445847</v>
      </c>
      <c r="AB57" s="6">
        <v>73.888336023585396</v>
      </c>
      <c r="AC57" s="6">
        <v>1500.3752370800951</v>
      </c>
      <c r="AD57" s="6">
        <v>627.45866969571875</v>
      </c>
      <c r="AE57" s="6">
        <v>3353.9908442370347</v>
      </c>
      <c r="AF57" s="6">
        <v>8833.3099879450383</v>
      </c>
      <c r="AG57" s="6">
        <v>5659.2644438231355</v>
      </c>
      <c r="AH57" s="6">
        <v>1670.5196468842921</v>
      </c>
      <c r="AI57" s="6">
        <v>2944.4366626483434</v>
      </c>
      <c r="AJ57" s="6">
        <v>268762.16219491983</v>
      </c>
      <c r="AK57" s="6">
        <v>104721.38565161113</v>
      </c>
      <c r="AL57" s="1">
        <f t="shared" si="6"/>
        <v>29321.987982451119</v>
      </c>
      <c r="AM57" s="1">
        <f t="shared" si="7"/>
        <v>75399.397669160011</v>
      </c>
      <c r="AN57" s="6">
        <v>315.21392369029837</v>
      </c>
      <c r="AO57" s="6">
        <v>270.55082541588888</v>
      </c>
      <c r="AP57" s="6">
        <v>9552.476299501297</v>
      </c>
      <c r="AQ57" s="6">
        <v>72803.952175412749</v>
      </c>
      <c r="AR57" s="6">
        <v>11635.943790489786</v>
      </c>
      <c r="AS57" s="6">
        <v>132244.85410393769</v>
      </c>
      <c r="AT57" s="6">
        <v>27150.535511142822</v>
      </c>
      <c r="AU57" s="6">
        <v>62232.872519500161</v>
      </c>
      <c r="AV57" s="6">
        <v>1116.3680783099001</v>
      </c>
      <c r="AW57" s="6">
        <v>19932.08274144258</v>
      </c>
      <c r="AX57" s="6">
        <v>140773.05639178009</v>
      </c>
      <c r="AY57" s="6">
        <v>20969.394245309348</v>
      </c>
      <c r="AZ57" s="6">
        <v>7436</v>
      </c>
      <c r="BA57" s="6">
        <v>4366.8</v>
      </c>
      <c r="BB57" s="7">
        <v>2568278.1601442466</v>
      </c>
      <c r="BC57" s="32">
        <f t="shared" si="8"/>
        <v>2568278.1601442471</v>
      </c>
      <c r="BD57" s="32">
        <f t="shared" si="9"/>
        <v>0</v>
      </c>
    </row>
    <row r="58" spans="1:56" x14ac:dyDescent="0.25">
      <c r="A58">
        <v>2018</v>
      </c>
      <c r="B58">
        <v>12</v>
      </c>
      <c r="C58" t="s">
        <v>57</v>
      </c>
      <c r="D58" s="6">
        <v>619695.7442742812</v>
      </c>
      <c r="E58" s="6">
        <v>180166.41360699356</v>
      </c>
      <c r="F58" s="1">
        <f t="shared" si="0"/>
        <v>72066.565442797422</v>
      </c>
      <c r="G58" s="1">
        <f t="shared" si="1"/>
        <v>108099.84816419614</v>
      </c>
      <c r="H58" s="6">
        <v>14933.976250252954</v>
      </c>
      <c r="I58" s="1">
        <f t="shared" si="2"/>
        <v>764.49180070113096</v>
      </c>
      <c r="J58" s="1">
        <f t="shared" si="3"/>
        <v>14169.484449551821</v>
      </c>
      <c r="K58" s="6">
        <v>264094.86821502534</v>
      </c>
      <c r="L58" s="6">
        <v>27517.688295000422</v>
      </c>
      <c r="M58" s="6">
        <v>198803.98190818462</v>
      </c>
      <c r="N58" s="6">
        <v>103789.38559555561</v>
      </c>
      <c r="O58" s="6">
        <v>132535.71481742544</v>
      </c>
      <c r="P58" s="6">
        <v>0</v>
      </c>
      <c r="Q58" s="6">
        <v>48881.149279717647</v>
      </c>
      <c r="R58" s="6">
        <v>102017.364116955</v>
      </c>
      <c r="S58" s="6">
        <v>148323.81287095509</v>
      </c>
      <c r="T58" s="6">
        <v>20.367889981179395</v>
      </c>
      <c r="U58" s="6">
        <v>119.29909295612397</v>
      </c>
      <c r="V58" s="6">
        <v>48145.895395850552</v>
      </c>
      <c r="W58" s="6">
        <v>12259.955037901618</v>
      </c>
      <c r="X58" s="6">
        <v>42975.463140331754</v>
      </c>
      <c r="Y58" s="6">
        <v>9604.4699653967509</v>
      </c>
      <c r="Z58" s="1">
        <f t="shared" si="4"/>
        <v>4989.3238528687971</v>
      </c>
      <c r="AA58" s="1">
        <f t="shared" si="5"/>
        <v>4615.1461125279548</v>
      </c>
      <c r="AB58" s="6">
        <v>71.872038339504073</v>
      </c>
      <c r="AC58" s="6">
        <v>1885.0114331031016</v>
      </c>
      <c r="AD58" s="6">
        <v>736.03983766241879</v>
      </c>
      <c r="AE58" s="6">
        <v>4447.3438687898815</v>
      </c>
      <c r="AF58" s="6">
        <v>10264.806122870908</v>
      </c>
      <c r="AG58" s="6">
        <v>7504.1036767715959</v>
      </c>
      <c r="AH58" s="6">
        <v>2215.0851490931627</v>
      </c>
      <c r="AI58" s="6">
        <v>3421.6020409569655</v>
      </c>
      <c r="AJ58" s="6">
        <v>345434.9421780007</v>
      </c>
      <c r="AK58" s="6">
        <v>112081.9018897559</v>
      </c>
      <c r="AL58" s="1">
        <f t="shared" si="6"/>
        <v>31382.932529131656</v>
      </c>
      <c r="AM58" s="1">
        <f t="shared" si="7"/>
        <v>80698.969360624251</v>
      </c>
      <c r="AN58" s="6">
        <v>362.85719561141917</v>
      </c>
      <c r="AO58" s="6">
        <v>298.82718211460917</v>
      </c>
      <c r="AP58" s="6">
        <v>14085.976579640599</v>
      </c>
      <c r="AQ58" s="6">
        <v>77762.496717670962</v>
      </c>
      <c r="AR58" s="6">
        <v>12400.833235214473</v>
      </c>
      <c r="AS58" s="6">
        <v>139593.23115810953</v>
      </c>
      <c r="AT58" s="6">
        <v>28935.27754883375</v>
      </c>
      <c r="AU58" s="6">
        <v>65690.932309698663</v>
      </c>
      <c r="AV58" s="6">
        <v>1152.6320477906877</v>
      </c>
      <c r="AW58" s="6">
        <v>19854.072622171821</v>
      </c>
      <c r="AX58" s="6">
        <v>145345.91181455195</v>
      </c>
      <c r="AY58" s="6">
        <v>20887.32429971801</v>
      </c>
      <c r="AZ58" s="6">
        <v>9529</v>
      </c>
      <c r="BA58" s="6">
        <v>4790.1000000000004</v>
      </c>
      <c r="BB58" s="7">
        <v>2982637.7306992346</v>
      </c>
      <c r="BC58" s="32">
        <f t="shared" si="8"/>
        <v>2982637.7306992365</v>
      </c>
      <c r="BD58" s="32">
        <f t="shared" si="9"/>
        <v>0</v>
      </c>
    </row>
    <row r="59" spans="1:56" x14ac:dyDescent="0.25">
      <c r="A59">
        <v>2019</v>
      </c>
      <c r="B59">
        <v>1</v>
      </c>
      <c r="C59" t="s">
        <v>58</v>
      </c>
      <c r="D59" s="6">
        <v>718981.93857178127</v>
      </c>
      <c r="E59" s="6">
        <v>186933.71251915095</v>
      </c>
      <c r="F59" s="1">
        <f t="shared" si="0"/>
        <v>74773.485007660391</v>
      </c>
      <c r="G59" s="1">
        <f t="shared" si="1"/>
        <v>112160.22751149056</v>
      </c>
      <c r="H59" s="6">
        <v>14864.347473199359</v>
      </c>
      <c r="I59" s="1">
        <f t="shared" si="2"/>
        <v>760.92740309808687</v>
      </c>
      <c r="J59" s="1">
        <f t="shared" si="3"/>
        <v>14103.420070101271</v>
      </c>
      <c r="K59" s="6">
        <v>237486.84823517714</v>
      </c>
      <c r="L59" s="6">
        <v>24745.23305987463</v>
      </c>
      <c r="M59" s="6">
        <v>186302.19448587822</v>
      </c>
      <c r="N59" s="6">
        <v>93332.423427800779</v>
      </c>
      <c r="O59" s="6">
        <v>124201.49137755479</v>
      </c>
      <c r="P59" s="6">
        <v>0</v>
      </c>
      <c r="Q59" s="6">
        <v>51423.931125802104</v>
      </c>
      <c r="R59" s="6">
        <v>114499.25485834139</v>
      </c>
      <c r="S59" s="6">
        <v>134734.56635817757</v>
      </c>
      <c r="T59" s="6">
        <v>19.929126275207736</v>
      </c>
      <c r="U59" s="6">
        <v>116.31109387841759</v>
      </c>
      <c r="V59" s="6">
        <v>48922.696088106532</v>
      </c>
      <c r="W59" s="6">
        <v>12179.318332164325</v>
      </c>
      <c r="X59" s="6">
        <v>28405.015059839974</v>
      </c>
      <c r="Y59" s="6">
        <v>10353.043768342848</v>
      </c>
      <c r="Z59" s="1">
        <f t="shared" si="4"/>
        <v>5378.1924884236778</v>
      </c>
      <c r="AA59" s="1">
        <f t="shared" si="5"/>
        <v>4974.8512799191703</v>
      </c>
      <c r="AB59" s="6">
        <v>60.472046982724365</v>
      </c>
      <c r="AC59" s="6">
        <v>1928.9138828650628</v>
      </c>
      <c r="AD59" s="6">
        <v>726.29832460617433</v>
      </c>
      <c r="AE59" s="6">
        <v>4363.0690055504583</v>
      </c>
      <c r="AF59" s="6">
        <v>9946.9947313890443</v>
      </c>
      <c r="AG59" s="6">
        <v>7361.9047981257563</v>
      </c>
      <c r="AH59" s="6">
        <v>2173.1104326082195</v>
      </c>
      <c r="AI59" s="6">
        <v>3315.6649104630114</v>
      </c>
      <c r="AJ59" s="6">
        <v>392495.0744569716</v>
      </c>
      <c r="AK59" s="6">
        <v>114313.69534889678</v>
      </c>
      <c r="AL59" s="1">
        <f t="shared" si="6"/>
        <v>32007.834697691102</v>
      </c>
      <c r="AM59" s="1">
        <f t="shared" si="7"/>
        <v>82305.860651205687</v>
      </c>
      <c r="AN59" s="6">
        <v>357.0904460323419</v>
      </c>
      <c r="AO59" s="6">
        <v>288.26482408797585</v>
      </c>
      <c r="AP59" s="6">
        <v>15581.481904736933</v>
      </c>
      <c r="AQ59" s="6">
        <v>69368.077276973941</v>
      </c>
      <c r="AR59" s="6">
        <v>11806.614202844208</v>
      </c>
      <c r="AS59" s="6">
        <v>133693.89331917994</v>
      </c>
      <c r="AT59" s="6">
        <v>27548.766473303145</v>
      </c>
      <c r="AU59" s="6">
        <v>62914.77332667297</v>
      </c>
      <c r="AV59" s="6">
        <v>1084.6383958315785</v>
      </c>
      <c r="AW59" s="6">
        <v>18918.482991236397</v>
      </c>
      <c r="AX59" s="6">
        <v>136771.97066781679</v>
      </c>
      <c r="AY59" s="6">
        <v>19903.04442904915</v>
      </c>
      <c r="AZ59" s="6">
        <v>10975.5</v>
      </c>
      <c r="BA59" s="6">
        <v>5498.8799999999992</v>
      </c>
      <c r="BB59" s="7">
        <v>3038898.9311575699</v>
      </c>
      <c r="BC59" s="32">
        <f t="shared" si="8"/>
        <v>3038898.9311575685</v>
      </c>
      <c r="BD59" s="32">
        <f t="shared" si="9"/>
        <v>0</v>
      </c>
    </row>
    <row r="60" spans="1:56" x14ac:dyDescent="0.25">
      <c r="A60">
        <v>2019</v>
      </c>
      <c r="B60">
        <v>2</v>
      </c>
      <c r="C60" t="s">
        <v>59</v>
      </c>
      <c r="D60" s="6">
        <v>615791.93063499103</v>
      </c>
      <c r="E60" s="6">
        <v>163875.97887801332</v>
      </c>
      <c r="F60" s="1">
        <f t="shared" si="0"/>
        <v>65550.391551205335</v>
      </c>
      <c r="G60" s="1">
        <f t="shared" si="1"/>
        <v>98325.587326807989</v>
      </c>
      <c r="H60" s="6">
        <v>13729.818910824491</v>
      </c>
      <c r="I60" s="1">
        <f t="shared" si="2"/>
        <v>702.84924835466165</v>
      </c>
      <c r="J60" s="1">
        <f t="shared" si="3"/>
        <v>13026.969662469828</v>
      </c>
      <c r="K60" s="6">
        <v>227280.76526073567</v>
      </c>
      <c r="L60" s="6">
        <v>23681.797742476017</v>
      </c>
      <c r="M60" s="6">
        <v>166861.31656039177</v>
      </c>
      <c r="N60" s="6">
        <v>89321.42886204469</v>
      </c>
      <c r="O60" s="6">
        <v>111240.90313167975</v>
      </c>
      <c r="P60" s="6">
        <v>0</v>
      </c>
      <c r="Q60" s="6">
        <v>46753.099124511093</v>
      </c>
      <c r="R60" s="6">
        <v>107749.87014265894</v>
      </c>
      <c r="S60" s="6">
        <v>127328.48649008703</v>
      </c>
      <c r="T60" s="6">
        <v>11.192356681639779</v>
      </c>
      <c r="U60" s="6">
        <v>100.08329355800151</v>
      </c>
      <c r="V60" s="6">
        <v>46508.168692297637</v>
      </c>
      <c r="W60" s="6">
        <v>8835.9888899034431</v>
      </c>
      <c r="X60" s="6">
        <v>20113.244737161855</v>
      </c>
      <c r="Y60" s="6">
        <v>9049.3244699916686</v>
      </c>
      <c r="Z60" s="1">
        <f t="shared" si="4"/>
        <v>4700.9372295552403</v>
      </c>
      <c r="AA60" s="1">
        <f t="shared" si="5"/>
        <v>4348.3872404364283</v>
      </c>
      <c r="AB60" s="6">
        <v>53.432828170741729</v>
      </c>
      <c r="AC60" s="6">
        <v>1789.5569797781129</v>
      </c>
      <c r="AD60" s="6">
        <v>647.21200624351343</v>
      </c>
      <c r="AE60" s="6">
        <v>4006.1081676978602</v>
      </c>
      <c r="AF60" s="6">
        <v>8659.3422614581632</v>
      </c>
      <c r="AG60" s="6">
        <v>6759.5967205805809</v>
      </c>
      <c r="AH60" s="6">
        <v>1995.319221929858</v>
      </c>
      <c r="AI60" s="6">
        <v>2886.4474204860517</v>
      </c>
      <c r="AJ60" s="6">
        <v>340687.67458174709</v>
      </c>
      <c r="AK60" s="6">
        <v>102904.59982042032</v>
      </c>
      <c r="AL60" s="1">
        <f t="shared" si="6"/>
        <v>28813.287949717691</v>
      </c>
      <c r="AM60" s="1">
        <f t="shared" si="7"/>
        <v>74091.31187070263</v>
      </c>
      <c r="AN60" s="6">
        <v>268.97609312108949</v>
      </c>
      <c r="AO60" s="6">
        <v>232.07928670224624</v>
      </c>
      <c r="AP60" s="6">
        <v>12894.239203181734</v>
      </c>
      <c r="AQ60" s="6">
        <v>57081.391077677828</v>
      </c>
      <c r="AR60" s="6">
        <v>10482.773855056035</v>
      </c>
      <c r="AS60" s="6">
        <v>127780.41399072985</v>
      </c>
      <c r="AT60" s="6">
        <v>24459.805661797418</v>
      </c>
      <c r="AU60" s="6">
        <v>60131.959525049402</v>
      </c>
      <c r="AV60" s="6">
        <v>1012.7918735005978</v>
      </c>
      <c r="AW60" s="6">
        <v>18311.335588469807</v>
      </c>
      <c r="AX60" s="6">
        <v>127712.1858744677</v>
      </c>
      <c r="AY60" s="6">
        <v>19264.299676742998</v>
      </c>
      <c r="AZ60" s="6">
        <v>9522.5</v>
      </c>
      <c r="BA60" s="6">
        <v>4744.8</v>
      </c>
      <c r="BB60" s="7">
        <v>2722522.2398930159</v>
      </c>
      <c r="BC60" s="32">
        <f t="shared" si="8"/>
        <v>2722522.2398930164</v>
      </c>
      <c r="BD60" s="32">
        <f t="shared" si="9"/>
        <v>0</v>
      </c>
    </row>
    <row r="61" spans="1:56" x14ac:dyDescent="0.25">
      <c r="A61">
        <v>2019</v>
      </c>
      <c r="B61">
        <v>3</v>
      </c>
      <c r="C61" t="s">
        <v>60</v>
      </c>
      <c r="D61" s="6">
        <v>535052.16970193165</v>
      </c>
      <c r="E61" s="6">
        <v>154579.2242256075</v>
      </c>
      <c r="F61" s="1">
        <f t="shared" si="0"/>
        <v>61831.689690243002</v>
      </c>
      <c r="G61" s="1">
        <f t="shared" si="1"/>
        <v>92747.534535364495</v>
      </c>
      <c r="H61" s="6">
        <v>13044.669111693484</v>
      </c>
      <c r="I61" s="1">
        <f t="shared" si="2"/>
        <v>667.77544115754552</v>
      </c>
      <c r="J61" s="1">
        <f t="shared" si="3"/>
        <v>12376.893670535937</v>
      </c>
      <c r="K61" s="6">
        <v>230785.29341988004</v>
      </c>
      <c r="L61" s="6">
        <v>24046.956346867632</v>
      </c>
      <c r="M61" s="6">
        <v>167535.69228833457</v>
      </c>
      <c r="N61" s="6">
        <v>90698.709787260435</v>
      </c>
      <c r="O61" s="6">
        <v>111690.48705306326</v>
      </c>
      <c r="P61" s="6">
        <v>0</v>
      </c>
      <c r="Q61" s="6">
        <v>47667.738669371713</v>
      </c>
      <c r="R61" s="6">
        <v>101045.48806451555</v>
      </c>
      <c r="S61" s="6">
        <v>130616.61379264691</v>
      </c>
      <c r="T61" s="6">
        <v>12.194318744174508</v>
      </c>
      <c r="U61" s="6">
        <v>99.321661763078282</v>
      </c>
      <c r="V61" s="6">
        <v>48339.183654632048</v>
      </c>
      <c r="W61" s="6">
        <v>8534.8055657639543</v>
      </c>
      <c r="X61" s="6">
        <v>19341.051107485084</v>
      </c>
      <c r="Y61" s="6">
        <v>8672.1698704580376</v>
      </c>
      <c r="Z61" s="1">
        <f t="shared" si="4"/>
        <v>4505.0132018419017</v>
      </c>
      <c r="AA61" s="1">
        <f t="shared" si="5"/>
        <v>4167.1566686161368</v>
      </c>
      <c r="AB61" s="6">
        <v>53.506077007813026</v>
      </c>
      <c r="AC61" s="6">
        <v>1678.5759382957021</v>
      </c>
      <c r="AD61" s="6">
        <v>617.33894845653504</v>
      </c>
      <c r="AE61" s="6">
        <v>3861.9543339063812</v>
      </c>
      <c r="AF61" s="6">
        <v>8698.2537055868306</v>
      </c>
      <c r="AG61" s="6">
        <v>6516.3627035829941</v>
      </c>
      <c r="AH61" s="6">
        <v>1923.5206325162553</v>
      </c>
      <c r="AI61" s="6">
        <v>2899.4179018622726</v>
      </c>
      <c r="AJ61" s="6">
        <v>322534.53501423163</v>
      </c>
      <c r="AK61" s="6">
        <v>107173.08269388739</v>
      </c>
      <c r="AL61" s="1">
        <f t="shared" si="6"/>
        <v>30008.463154288474</v>
      </c>
      <c r="AM61" s="1">
        <f t="shared" si="7"/>
        <v>77164.61953959892</v>
      </c>
      <c r="AN61" s="6">
        <v>246.89858986622045</v>
      </c>
      <c r="AO61" s="6">
        <v>237.82520970624083</v>
      </c>
      <c r="AP61" s="6">
        <v>11615.762959946756</v>
      </c>
      <c r="AQ61" s="6">
        <v>69808.503720387918</v>
      </c>
      <c r="AR61" s="6">
        <v>11143.101830337884</v>
      </c>
      <c r="AS61" s="6">
        <v>131222.08763917614</v>
      </c>
      <c r="AT61" s="6">
        <v>26000.570937455061</v>
      </c>
      <c r="AU61" s="6">
        <v>61751.570653729999</v>
      </c>
      <c r="AV61" s="6">
        <v>1082.8022287258716</v>
      </c>
      <c r="AW61" s="6">
        <v>19241.723957349808</v>
      </c>
      <c r="AX61" s="6">
        <v>136540.43157194104</v>
      </c>
      <c r="AY61" s="6">
        <v>20243.107599696821</v>
      </c>
      <c r="AZ61" s="6">
        <v>9371</v>
      </c>
      <c r="BA61" s="6">
        <v>4351.2</v>
      </c>
      <c r="BB61" s="7">
        <v>2650574.9034876726</v>
      </c>
      <c r="BC61" s="32">
        <f t="shared" si="8"/>
        <v>2650574.9034876726</v>
      </c>
      <c r="BD61" s="32">
        <f t="shared" si="9"/>
        <v>0</v>
      </c>
    </row>
    <row r="62" spans="1:56" x14ac:dyDescent="0.25">
      <c r="A62">
        <v>2019</v>
      </c>
      <c r="B62">
        <v>4</v>
      </c>
      <c r="C62" t="s">
        <v>61</v>
      </c>
      <c r="D62" s="6">
        <v>389840.74133257271</v>
      </c>
      <c r="E62" s="6">
        <v>133960.89562264053</v>
      </c>
      <c r="F62" s="1">
        <f t="shared" si="0"/>
        <v>53584.358249056211</v>
      </c>
      <c r="G62" s="1">
        <f t="shared" si="1"/>
        <v>80376.537373584317</v>
      </c>
      <c r="H62" s="6">
        <v>10806.544011252035</v>
      </c>
      <c r="I62" s="1">
        <f t="shared" si="2"/>
        <v>553.20258664387234</v>
      </c>
      <c r="J62" s="1">
        <f t="shared" si="3"/>
        <v>10253.341424608163</v>
      </c>
      <c r="K62" s="6">
        <v>220486.45475780169</v>
      </c>
      <c r="L62" s="6">
        <v>22973.8562369752</v>
      </c>
      <c r="M62" s="6">
        <v>161495.83220908631</v>
      </c>
      <c r="N62" s="6">
        <v>86651.262200302532</v>
      </c>
      <c r="O62" s="6">
        <v>107663.91274660092</v>
      </c>
      <c r="P62" s="6">
        <v>0</v>
      </c>
      <c r="Q62" s="6">
        <v>43728.05778927543</v>
      </c>
      <c r="R62" s="6">
        <v>92365.383570428836</v>
      </c>
      <c r="S62" s="6">
        <v>121857.67369678296</v>
      </c>
      <c r="T62" s="6">
        <v>10.704665577563956</v>
      </c>
      <c r="U62" s="6">
        <v>86.518745471964237</v>
      </c>
      <c r="V62" s="6">
        <v>47968.040843209907</v>
      </c>
      <c r="W62" s="6">
        <v>8469.7705955936799</v>
      </c>
      <c r="X62" s="6">
        <v>20191.431458189214</v>
      </c>
      <c r="Y62" s="6">
        <v>7095.9027364541171</v>
      </c>
      <c r="Z62" s="1">
        <f t="shared" si="4"/>
        <v>3686.1749693820821</v>
      </c>
      <c r="AA62" s="1">
        <f t="shared" si="5"/>
        <v>3409.7277670720355</v>
      </c>
      <c r="AB62" s="6">
        <v>46.2500532988171</v>
      </c>
      <c r="AC62" s="6">
        <v>1348.6674139649656</v>
      </c>
      <c r="AD62" s="6">
        <v>469.53488228983002</v>
      </c>
      <c r="AE62" s="6">
        <v>3331.3565854752705</v>
      </c>
      <c r="AF62" s="6">
        <v>8156.2652341133271</v>
      </c>
      <c r="AG62" s="6">
        <v>5621.0731482079909</v>
      </c>
      <c r="AH62" s="6">
        <v>1659.2462189859548</v>
      </c>
      <c r="AI62" s="6">
        <v>2718.7550780377733</v>
      </c>
      <c r="AJ62" s="6">
        <v>266485.49263631064</v>
      </c>
      <c r="AK62" s="6">
        <v>102053.56084656878</v>
      </c>
      <c r="AL62" s="1">
        <f t="shared" si="6"/>
        <v>28574.997037039262</v>
      </c>
      <c r="AM62" s="1">
        <f t="shared" si="7"/>
        <v>73478.563809529514</v>
      </c>
      <c r="AN62" s="6">
        <v>274.26700784809242</v>
      </c>
      <c r="AO62" s="6">
        <v>243.4010133896268</v>
      </c>
      <c r="AP62" s="6">
        <v>7619.7260976295638</v>
      </c>
      <c r="AQ62" s="6">
        <v>79409.462258287225</v>
      </c>
      <c r="AR62" s="6">
        <v>11633.042947412787</v>
      </c>
      <c r="AS62" s="6">
        <v>129183.01588338798</v>
      </c>
      <c r="AT62" s="6">
        <v>27143.766877296493</v>
      </c>
      <c r="AU62" s="6">
        <v>60792.007474535574</v>
      </c>
      <c r="AV62" s="6">
        <v>1091.5787250280589</v>
      </c>
      <c r="AW62" s="6">
        <v>19137.472302721224</v>
      </c>
      <c r="AX62" s="6">
        <v>137647.14022195953</v>
      </c>
      <c r="AY62" s="6">
        <v>20133.430448794414</v>
      </c>
      <c r="AZ62" s="6">
        <v>7236.5</v>
      </c>
      <c r="BA62" s="6">
        <v>4414.32</v>
      </c>
      <c r="BB62" s="7">
        <v>2373502.3165737591</v>
      </c>
      <c r="BC62" s="32">
        <f t="shared" si="8"/>
        <v>2373502.3165737586</v>
      </c>
      <c r="BD62" s="32">
        <f t="shared" si="9"/>
        <v>0</v>
      </c>
    </row>
    <row r="63" spans="1:56" x14ac:dyDescent="0.25">
      <c r="A63">
        <v>2019</v>
      </c>
      <c r="B63">
        <v>5</v>
      </c>
      <c r="C63" t="s">
        <v>62</v>
      </c>
      <c r="D63" s="6">
        <v>391567.50854288437</v>
      </c>
      <c r="E63" s="6">
        <v>156027.96418049044</v>
      </c>
      <c r="F63" s="1">
        <f t="shared" si="0"/>
        <v>62411.185672196181</v>
      </c>
      <c r="G63" s="1">
        <f t="shared" si="1"/>
        <v>93616.778508294257</v>
      </c>
      <c r="H63" s="6">
        <v>13002.895794900094</v>
      </c>
      <c r="I63" s="1">
        <f t="shared" si="2"/>
        <v>665.63700477319037</v>
      </c>
      <c r="J63" s="1">
        <f t="shared" si="3"/>
        <v>12337.258790126903</v>
      </c>
      <c r="K63" s="6">
        <v>276879.94203130296</v>
      </c>
      <c r="L63" s="6">
        <v>28849.844722282669</v>
      </c>
      <c r="M63" s="6">
        <v>200554.7922204693</v>
      </c>
      <c r="N63" s="6">
        <v>108813.92456200336</v>
      </c>
      <c r="O63" s="6">
        <v>133703.22537229175</v>
      </c>
      <c r="P63" s="6">
        <v>0</v>
      </c>
      <c r="Q63" s="6">
        <v>18106.948402386282</v>
      </c>
      <c r="R63" s="6">
        <v>18014.187000000002</v>
      </c>
      <c r="S63" s="6">
        <v>150127.418428292</v>
      </c>
      <c r="T63" s="6">
        <v>13.084648067586139</v>
      </c>
      <c r="U63" s="6">
        <v>106.30878589171604</v>
      </c>
      <c r="V63" s="6">
        <v>48437.686864592841</v>
      </c>
      <c r="W63" s="6">
        <v>9600.5333406798309</v>
      </c>
      <c r="X63" s="6">
        <v>25225.176643526174</v>
      </c>
      <c r="Y63" s="6">
        <v>7293.6027908020687</v>
      </c>
      <c r="Z63" s="1">
        <f t="shared" si="4"/>
        <v>3788.8760658950064</v>
      </c>
      <c r="AA63" s="1">
        <f t="shared" si="5"/>
        <v>3504.7267249070628</v>
      </c>
      <c r="AB63" s="6">
        <v>57.537354428406914</v>
      </c>
      <c r="AC63" s="6">
        <v>1377.3787637878152</v>
      </c>
      <c r="AD63" s="6">
        <v>528.63804779360419</v>
      </c>
      <c r="AE63" s="6">
        <v>3764.6226115846894</v>
      </c>
      <c r="AF63" s="6">
        <v>9800.2623714099063</v>
      </c>
      <c r="AG63" s="6">
        <v>6352.132691942481</v>
      </c>
      <c r="AH63" s="6">
        <v>1875.042696244351</v>
      </c>
      <c r="AI63" s="6">
        <v>3266.7541238032986</v>
      </c>
      <c r="AJ63" s="6">
        <v>314991.532802217</v>
      </c>
      <c r="AK63" s="6">
        <v>113983.66336732944</v>
      </c>
      <c r="AL63" s="1">
        <f t="shared" si="6"/>
        <v>31915.425742852247</v>
      </c>
      <c r="AM63" s="1">
        <f t="shared" si="7"/>
        <v>82068.237624477202</v>
      </c>
      <c r="AN63" s="6">
        <v>304.94781386414047</v>
      </c>
      <c r="AO63" s="6">
        <v>272.43783039873347</v>
      </c>
      <c r="AP63" s="6">
        <v>8234.1831104399425</v>
      </c>
      <c r="AQ63" s="6">
        <v>89075.096900062577</v>
      </c>
      <c r="AR63" s="6">
        <v>13290.400346960381</v>
      </c>
      <c r="AS63" s="6">
        <v>152122.83633590973</v>
      </c>
      <c r="AT63" s="6">
        <v>31010.934142907554</v>
      </c>
      <c r="AU63" s="6">
        <v>71587.217099251691</v>
      </c>
      <c r="AV63" s="6">
        <v>1270.5639272694257</v>
      </c>
      <c r="AW63" s="6">
        <v>22274.143118401094</v>
      </c>
      <c r="AX63" s="6">
        <v>160217.02058486221</v>
      </c>
      <c r="AY63" s="6">
        <v>23433.340839743694</v>
      </c>
      <c r="AZ63" s="6">
        <v>8289</v>
      </c>
      <c r="BA63" s="6">
        <v>4343.3999999999996</v>
      </c>
      <c r="BB63" s="7">
        <v>2628048.131211475</v>
      </c>
      <c r="BC63" s="32">
        <f t="shared" si="8"/>
        <v>2628048.1312114755</v>
      </c>
      <c r="BD63" s="32">
        <f t="shared" si="9"/>
        <v>0</v>
      </c>
    </row>
    <row r="64" spans="1:56" x14ac:dyDescent="0.25">
      <c r="A64">
        <v>2019</v>
      </c>
      <c r="B64">
        <v>6</v>
      </c>
      <c r="C64" t="s">
        <v>63</v>
      </c>
      <c r="D64" s="6">
        <v>486176.49580544478</v>
      </c>
      <c r="E64" s="6">
        <v>179978.61571851172</v>
      </c>
      <c r="F64" s="1">
        <f t="shared" si="0"/>
        <v>71991.446287404688</v>
      </c>
      <c r="G64" s="1">
        <f t="shared" si="1"/>
        <v>107987.16943110703</v>
      </c>
      <c r="H64" s="6">
        <v>12943.399918247011</v>
      </c>
      <c r="I64" s="1">
        <f t="shared" si="2"/>
        <v>662.59132496798532</v>
      </c>
      <c r="J64" s="1">
        <f t="shared" si="3"/>
        <v>12280.808593279024</v>
      </c>
      <c r="K64" s="6">
        <v>291382.87016437616</v>
      </c>
      <c r="L64" s="6">
        <v>30360.995084378184</v>
      </c>
      <c r="M64" s="6">
        <v>224942.81561693095</v>
      </c>
      <c r="N64" s="6">
        <v>114513.58094094748</v>
      </c>
      <c r="O64" s="6">
        <v>149961.9113526163</v>
      </c>
      <c r="P64" s="6">
        <v>0</v>
      </c>
      <c r="Q64" s="6">
        <v>21344.003158058018</v>
      </c>
      <c r="R64" s="6">
        <v>18747.786</v>
      </c>
      <c r="S64" s="6">
        <v>149267.59273755399</v>
      </c>
      <c r="T64" s="6">
        <v>11.242833342480646</v>
      </c>
      <c r="U64" s="6">
        <v>108.91190856721599</v>
      </c>
      <c r="V64" s="6">
        <v>45688.667155562805</v>
      </c>
      <c r="W64" s="6">
        <v>9290.8493653833975</v>
      </c>
      <c r="X64" s="6">
        <v>24292.748978017626</v>
      </c>
      <c r="Y64" s="6">
        <v>7247.1628578658483</v>
      </c>
      <c r="Z64" s="1">
        <f t="shared" si="4"/>
        <v>3764.7514795347906</v>
      </c>
      <c r="AA64" s="1">
        <f t="shared" si="5"/>
        <v>3482.4113783310581</v>
      </c>
      <c r="AB64" s="6">
        <v>57.398970882048729</v>
      </c>
      <c r="AC64" s="6">
        <v>1275.7276269534675</v>
      </c>
      <c r="AD64" s="6">
        <v>513.12792026635373</v>
      </c>
      <c r="AE64" s="6">
        <v>3587.646163049706</v>
      </c>
      <c r="AF64" s="6">
        <v>10168.668434469291</v>
      </c>
      <c r="AG64" s="6">
        <v>6053.5163363525317</v>
      </c>
      <c r="AH64" s="6">
        <v>1786.896172284251</v>
      </c>
      <c r="AI64" s="6">
        <v>3389.5561448230928</v>
      </c>
      <c r="AJ64" s="6">
        <v>430583.709796693</v>
      </c>
      <c r="AK64" s="6">
        <v>129218.85489144806</v>
      </c>
      <c r="AL64" s="1">
        <f t="shared" si="6"/>
        <v>36181.279369605458</v>
      </c>
      <c r="AM64" s="1">
        <f t="shared" si="7"/>
        <v>93037.575521842606</v>
      </c>
      <c r="AN64" s="6">
        <v>281.26057864722708</v>
      </c>
      <c r="AO64" s="6">
        <v>277.60819997492359</v>
      </c>
      <c r="AP64" s="6">
        <v>7352.2100149482148</v>
      </c>
      <c r="AQ64" s="6">
        <v>86789.298411459909</v>
      </c>
      <c r="AR64" s="6">
        <v>14774.378367837853</v>
      </c>
      <c r="AS64" s="6">
        <v>172505.09129508375</v>
      </c>
      <c r="AT64" s="6">
        <v>34473.549524954986</v>
      </c>
      <c r="AU64" s="6">
        <v>81178.866491804205</v>
      </c>
      <c r="AV64" s="6">
        <v>1342.2656761734008</v>
      </c>
      <c r="AW64" s="6">
        <v>23222.655131747975</v>
      </c>
      <c r="AX64" s="6">
        <v>169258.54957333862</v>
      </c>
      <c r="AY64" s="6">
        <v>24431.215603374309</v>
      </c>
      <c r="AZ64" s="6">
        <v>10068</v>
      </c>
      <c r="BA64" s="6">
        <v>4921.8</v>
      </c>
      <c r="BB64" s="7">
        <v>2983771.5009223712</v>
      </c>
      <c r="BC64" s="32">
        <f t="shared" si="8"/>
        <v>2983771.5009223702</v>
      </c>
      <c r="BD64" s="32">
        <f t="shared" si="9"/>
        <v>0</v>
      </c>
    </row>
    <row r="65" spans="1:56" x14ac:dyDescent="0.25">
      <c r="A65">
        <v>2019</v>
      </c>
      <c r="B65">
        <v>7</v>
      </c>
      <c r="C65" t="s">
        <v>64</v>
      </c>
      <c r="D65" s="6">
        <v>593476.32565967075</v>
      </c>
      <c r="E65" s="6">
        <v>193176.09825579476</v>
      </c>
      <c r="F65" s="1">
        <f t="shared" si="0"/>
        <v>77270.4393023179</v>
      </c>
      <c r="G65" s="1">
        <f t="shared" si="1"/>
        <v>115905.65895347686</v>
      </c>
      <c r="H65" s="6">
        <v>13021.674779490882</v>
      </c>
      <c r="I65" s="1">
        <f t="shared" si="2"/>
        <v>666.59832810092155</v>
      </c>
      <c r="J65" s="1">
        <f t="shared" si="3"/>
        <v>12355.076451389959</v>
      </c>
      <c r="K65" s="6">
        <v>296407.14112266182</v>
      </c>
      <c r="L65" s="6">
        <v>30884.505151325626</v>
      </c>
      <c r="M65" s="6">
        <v>232632.22997050337</v>
      </c>
      <c r="N65" s="6">
        <v>116488.12137541542</v>
      </c>
      <c r="O65" s="6">
        <v>155088.18875997161</v>
      </c>
      <c r="P65" s="6">
        <v>0</v>
      </c>
      <c r="Q65" s="6">
        <v>22063.057335851317</v>
      </c>
      <c r="R65" s="6">
        <v>21486.75</v>
      </c>
      <c r="S65" s="6">
        <v>131702.90716633189</v>
      </c>
      <c r="T65" s="6">
        <v>8.9737952451246823</v>
      </c>
      <c r="U65" s="6">
        <v>104.71447334782182</v>
      </c>
      <c r="V65" s="6">
        <v>44549.468970203568</v>
      </c>
      <c r="W65" s="6">
        <v>8794.4941481950464</v>
      </c>
      <c r="X65" s="6">
        <v>21791.433017481093</v>
      </c>
      <c r="Y65" s="6">
        <v>7686.8484430597737</v>
      </c>
      <c r="Z65" s="1">
        <f t="shared" si="4"/>
        <v>3993.1590632821781</v>
      </c>
      <c r="AA65" s="1">
        <f t="shared" si="5"/>
        <v>3693.6893797775961</v>
      </c>
      <c r="AB65" s="6">
        <v>68.891310780108725</v>
      </c>
      <c r="AC65" s="6">
        <v>1208.9634009043702</v>
      </c>
      <c r="AD65" s="6">
        <v>484.22156693507117</v>
      </c>
      <c r="AE65" s="6">
        <v>3412.1564647530113</v>
      </c>
      <c r="AF65" s="6">
        <v>10403.295768054813</v>
      </c>
      <c r="AG65" s="6">
        <v>5757.4086079923909</v>
      </c>
      <c r="AH65" s="6">
        <v>1699.490152874823</v>
      </c>
      <c r="AI65" s="6">
        <v>3467.7652560182673</v>
      </c>
      <c r="AJ65" s="6">
        <v>547481.96248955757</v>
      </c>
      <c r="AK65" s="6">
        <v>143691.70147601605</v>
      </c>
      <c r="AL65" s="1">
        <f t="shared" si="6"/>
        <v>40233.676413284498</v>
      </c>
      <c r="AM65" s="1">
        <f t="shared" si="7"/>
        <v>103458.02506273155</v>
      </c>
      <c r="AN65" s="6">
        <v>263.67855853454995</v>
      </c>
      <c r="AO65" s="6">
        <v>256.3613028077732</v>
      </c>
      <c r="AP65" s="6">
        <v>6970.1786742637714</v>
      </c>
      <c r="AQ65" s="6">
        <v>72918.336002128912</v>
      </c>
      <c r="AR65" s="6">
        <v>15137.102750737673</v>
      </c>
      <c r="AS65" s="6">
        <v>170670.7902055466</v>
      </c>
      <c r="AT65" s="6">
        <v>35319.906418387895</v>
      </c>
      <c r="AU65" s="6">
        <v>80315.665979080819</v>
      </c>
      <c r="AV65" s="6">
        <v>1260.7045176108888</v>
      </c>
      <c r="AW65" s="6">
        <v>23337.683953360487</v>
      </c>
      <c r="AX65" s="6">
        <v>158973.75749017391</v>
      </c>
      <c r="AY65" s="6">
        <v>24552.230789858098</v>
      </c>
      <c r="AZ65" s="6">
        <v>10990</v>
      </c>
      <c r="BA65" s="6">
        <v>5252.4</v>
      </c>
      <c r="BB65" s="7">
        <v>3213257.5855609281</v>
      </c>
      <c r="BC65" s="32">
        <f t="shared" si="8"/>
        <v>3213257.5855609281</v>
      </c>
      <c r="BD65" s="32">
        <f t="shared" si="9"/>
        <v>0</v>
      </c>
    </row>
    <row r="66" spans="1:56" x14ac:dyDescent="0.25">
      <c r="A66">
        <v>2019</v>
      </c>
      <c r="B66">
        <v>8</v>
      </c>
      <c r="C66" t="s">
        <v>65</v>
      </c>
      <c r="D66" s="6">
        <v>607256.44931916904</v>
      </c>
      <c r="E66" s="6">
        <v>200358.15461905865</v>
      </c>
      <c r="F66" s="1">
        <f t="shared" si="0"/>
        <v>80143.261847623464</v>
      </c>
      <c r="G66" s="1">
        <f t="shared" si="1"/>
        <v>120214.89277143519</v>
      </c>
      <c r="H66" s="6">
        <v>13047.695306350432</v>
      </c>
      <c r="I66" s="1">
        <f t="shared" si="2"/>
        <v>667.93035643019596</v>
      </c>
      <c r="J66" s="1">
        <f t="shared" si="3"/>
        <v>12379.764949920234</v>
      </c>
      <c r="K66" s="6">
        <v>297296.75412628707</v>
      </c>
      <c r="L66" s="6">
        <v>30977.199467964179</v>
      </c>
      <c r="M66" s="6">
        <v>234032.52111517562</v>
      </c>
      <c r="N66" s="6">
        <v>116837.73963073459</v>
      </c>
      <c r="O66" s="6">
        <v>156021.71640311621</v>
      </c>
      <c r="P66" s="6">
        <v>0</v>
      </c>
      <c r="Q66" s="6">
        <v>22989.979855393485</v>
      </c>
      <c r="R66" s="6">
        <v>20316.91</v>
      </c>
      <c r="S66" s="6">
        <v>146549.43021606628</v>
      </c>
      <c r="T66" s="6">
        <v>13.020702016853381</v>
      </c>
      <c r="U66" s="6">
        <v>103.63720622907066</v>
      </c>
      <c r="V66" s="6">
        <v>46590.42742533984</v>
      </c>
      <c r="W66" s="6">
        <v>9193.2074586127928</v>
      </c>
      <c r="X66" s="6">
        <v>28784.548703293753</v>
      </c>
      <c r="Y66" s="6">
        <v>7885.3202874087874</v>
      </c>
      <c r="Z66" s="1">
        <f t="shared" si="4"/>
        <v>4096.2610887662559</v>
      </c>
      <c r="AA66" s="1">
        <f t="shared" si="5"/>
        <v>3789.0591986425316</v>
      </c>
      <c r="AB66" s="6">
        <v>73.065873642899533</v>
      </c>
      <c r="AC66" s="6">
        <v>1202.8273863183767</v>
      </c>
      <c r="AD66" s="6">
        <v>503.41795453109438</v>
      </c>
      <c r="AE66" s="6">
        <v>3402.4072352253338</v>
      </c>
      <c r="AF66" s="6">
        <v>10472.311093665907</v>
      </c>
      <c r="AG66" s="6">
        <v>5740.9585129912512</v>
      </c>
      <c r="AH66" s="6">
        <v>1694.6343616027766</v>
      </c>
      <c r="AI66" s="6">
        <v>3490.7703645552983</v>
      </c>
      <c r="AJ66" s="6">
        <v>547474.58257159858</v>
      </c>
      <c r="AK66" s="6">
        <v>144703.99598944187</v>
      </c>
      <c r="AL66" s="1">
        <f t="shared" si="6"/>
        <v>40517.118877043729</v>
      </c>
      <c r="AM66" s="1">
        <f t="shared" si="7"/>
        <v>104186.87711239814</v>
      </c>
      <c r="AN66" s="6">
        <v>258.60151429598574</v>
      </c>
      <c r="AO66" s="6">
        <v>254.92888404660104</v>
      </c>
      <c r="AP66" s="6">
        <v>7446.1041270805754</v>
      </c>
      <c r="AQ66" s="6">
        <v>79089.452461085224</v>
      </c>
      <c r="AR66" s="6">
        <v>15109.31567410507</v>
      </c>
      <c r="AS66" s="6">
        <v>171952.72324320785</v>
      </c>
      <c r="AT66" s="6">
        <v>35255.069906245175</v>
      </c>
      <c r="AU66" s="6">
        <v>80918.928585039073</v>
      </c>
      <c r="AV66" s="6">
        <v>1321.0977804994968</v>
      </c>
      <c r="AW66" s="6">
        <v>23203.192063048115</v>
      </c>
      <c r="AX66" s="6">
        <v>166589.29609924325</v>
      </c>
      <c r="AY66" s="6">
        <v>24410.739631741777</v>
      </c>
      <c r="AZ66" s="6">
        <v>10824.2</v>
      </c>
      <c r="BA66" s="6">
        <v>5119.5</v>
      </c>
      <c r="BB66" s="7">
        <v>3278766.8331554285</v>
      </c>
      <c r="BC66" s="32">
        <f t="shared" si="8"/>
        <v>3278766.8331554295</v>
      </c>
      <c r="BD66" s="32">
        <f t="shared" si="9"/>
        <v>0</v>
      </c>
    </row>
    <row r="67" spans="1:56" x14ac:dyDescent="0.25">
      <c r="A67">
        <v>2019</v>
      </c>
      <c r="B67">
        <v>9</v>
      </c>
      <c r="C67" t="s">
        <v>66</v>
      </c>
      <c r="D67" s="6">
        <v>478866.773386958</v>
      </c>
      <c r="E67" s="6">
        <v>164906.73577949937</v>
      </c>
      <c r="F67" s="1">
        <f t="shared" si="0"/>
        <v>65962.694311799758</v>
      </c>
      <c r="G67" s="1">
        <f t="shared" si="1"/>
        <v>98944.041467699615</v>
      </c>
      <c r="H67" s="6">
        <v>10824.575713274417</v>
      </c>
      <c r="I67" s="1">
        <f t="shared" si="2"/>
        <v>554.12565549826161</v>
      </c>
      <c r="J67" s="1">
        <f t="shared" si="3"/>
        <v>10270.450057776154</v>
      </c>
      <c r="K67" s="6">
        <v>248692.2353493206</v>
      </c>
      <c r="L67" s="6">
        <v>25912.792096200777</v>
      </c>
      <c r="M67" s="6">
        <v>202195.28615045603</v>
      </c>
      <c r="N67" s="6">
        <v>97736.144907880429</v>
      </c>
      <c r="O67" s="6">
        <v>134796.88824224586</v>
      </c>
      <c r="P67" s="6">
        <v>0</v>
      </c>
      <c r="Q67" s="6">
        <v>18889.282973773377</v>
      </c>
      <c r="R67" s="6">
        <v>17073.941999999999</v>
      </c>
      <c r="S67" s="6">
        <v>125720.78434187619</v>
      </c>
      <c r="T67" s="6">
        <v>13.146557827587147</v>
      </c>
      <c r="U67" s="6">
        <v>94.761144893376269</v>
      </c>
      <c r="V67" s="6">
        <v>45641.535759228333</v>
      </c>
      <c r="W67" s="6">
        <v>8888.6533499800025</v>
      </c>
      <c r="X67" s="6">
        <v>37581.698854469323</v>
      </c>
      <c r="Y67" s="6">
        <v>6527.5748647382798</v>
      </c>
      <c r="Z67" s="1">
        <f t="shared" si="4"/>
        <v>3390.940373738797</v>
      </c>
      <c r="AA67" s="1">
        <f t="shared" si="5"/>
        <v>3136.6344909994828</v>
      </c>
      <c r="AB67" s="6">
        <v>70.840008324914095</v>
      </c>
      <c r="AC67" s="6">
        <v>1057.1909779927298</v>
      </c>
      <c r="AD67" s="6">
        <v>492.22132423561982</v>
      </c>
      <c r="AE67" s="6">
        <v>2931.020208720774</v>
      </c>
      <c r="AF67" s="6">
        <v>8729.3964743341658</v>
      </c>
      <c r="AG67" s="6">
        <v>4945.5765449812525</v>
      </c>
      <c r="AH67" s="6">
        <v>1459.8509869208565</v>
      </c>
      <c r="AI67" s="6">
        <v>2909.7988247780527</v>
      </c>
      <c r="AJ67" s="6">
        <v>412556.88430332707</v>
      </c>
      <c r="AK67" s="6">
        <v>117909.00626931417</v>
      </c>
      <c r="AL67" s="1">
        <f t="shared" si="6"/>
        <v>33014.521755407972</v>
      </c>
      <c r="AM67" s="1">
        <f t="shared" si="7"/>
        <v>84894.484513906194</v>
      </c>
      <c r="AN67" s="6">
        <v>237.58107014443513</v>
      </c>
      <c r="AO67" s="6">
        <v>222.83055018640337</v>
      </c>
      <c r="AP67" s="6">
        <v>7049.1358140713437</v>
      </c>
      <c r="AQ67" s="6">
        <v>65218.162777460566</v>
      </c>
      <c r="AR67" s="6">
        <v>13438.57943213484</v>
      </c>
      <c r="AS67" s="6">
        <v>145801.97234585517</v>
      </c>
      <c r="AT67" s="6">
        <v>31356.685341647953</v>
      </c>
      <c r="AU67" s="6">
        <v>68612.692868637794</v>
      </c>
      <c r="AV67" s="6">
        <v>1080.8431066976939</v>
      </c>
      <c r="AW67" s="6">
        <v>20042.328145003765</v>
      </c>
      <c r="AX67" s="6">
        <v>136293.38796588546</v>
      </c>
      <c r="AY67" s="6">
        <v>21085.37707364676</v>
      </c>
      <c r="AZ67" s="6">
        <v>8540</v>
      </c>
      <c r="BA67" s="6">
        <v>5318.1</v>
      </c>
      <c r="BB67" s="7">
        <v>2701722.2738869241</v>
      </c>
      <c r="BC67" s="32">
        <f t="shared" si="8"/>
        <v>2701722.2738869241</v>
      </c>
      <c r="BD67" s="32">
        <f t="shared" si="9"/>
        <v>0</v>
      </c>
    </row>
    <row r="68" spans="1:56" x14ac:dyDescent="0.25">
      <c r="A68">
        <v>2019</v>
      </c>
      <c r="B68">
        <v>10</v>
      </c>
      <c r="C68" t="s">
        <v>67</v>
      </c>
      <c r="D68" s="6">
        <v>389148.50134443422</v>
      </c>
      <c r="E68" s="6">
        <v>152686.73251898712</v>
      </c>
      <c r="F68" s="1">
        <f t="shared" si="0"/>
        <v>61074.693007594848</v>
      </c>
      <c r="G68" s="1">
        <f t="shared" si="1"/>
        <v>91612.039511392271</v>
      </c>
      <c r="H68" s="6">
        <v>11575.897527587855</v>
      </c>
      <c r="I68" s="1">
        <f t="shared" si="2"/>
        <v>592.58690366857331</v>
      </c>
      <c r="J68" s="1">
        <f t="shared" si="3"/>
        <v>10983.31062391928</v>
      </c>
      <c r="K68" s="6">
        <v>256285.20459908634</v>
      </c>
      <c r="L68" s="6">
        <v>26703.950828139692</v>
      </c>
      <c r="M68" s="6">
        <v>193917.48273016507</v>
      </c>
      <c r="N68" s="6">
        <v>100720.18476675978</v>
      </c>
      <c r="O68" s="6">
        <v>129278.35136742506</v>
      </c>
      <c r="P68" s="6">
        <v>0</v>
      </c>
      <c r="Q68" s="6">
        <v>17255.193305242879</v>
      </c>
      <c r="R68" s="6">
        <v>16391.798999999999</v>
      </c>
      <c r="S68" s="6">
        <v>133409.3746598945</v>
      </c>
      <c r="T68" s="6">
        <v>14.105843164397582</v>
      </c>
      <c r="U68" s="6">
        <v>97.804848257769962</v>
      </c>
      <c r="V68" s="6">
        <v>45507.52425543344</v>
      </c>
      <c r="W68" s="6">
        <v>10486.813708656013</v>
      </c>
      <c r="X68" s="6">
        <v>50341.126589537394</v>
      </c>
      <c r="Y68" s="6">
        <v>6531.9329107359208</v>
      </c>
      <c r="Z68" s="1">
        <f t="shared" si="4"/>
        <v>3393.2042886582326</v>
      </c>
      <c r="AA68" s="1">
        <f t="shared" si="5"/>
        <v>3138.7286220776887</v>
      </c>
      <c r="AB68" s="6">
        <v>73.913273966994993</v>
      </c>
      <c r="AC68" s="6">
        <v>1247.4998332944037</v>
      </c>
      <c r="AD68" s="6">
        <v>575.91593895575818</v>
      </c>
      <c r="AE68" s="6">
        <v>3601.5716130703549</v>
      </c>
      <c r="AF68" s="6">
        <v>9089.7940192363931</v>
      </c>
      <c r="AG68" s="6">
        <v>6077.0130624397543</v>
      </c>
      <c r="AH68" s="6">
        <v>1793.8320104935801</v>
      </c>
      <c r="AI68" s="6">
        <v>3029.9313397454598</v>
      </c>
      <c r="AJ68" s="6">
        <v>289997.59469986073</v>
      </c>
      <c r="AK68" s="6">
        <v>107608.30286258089</v>
      </c>
      <c r="AL68" s="1">
        <f t="shared" si="6"/>
        <v>30130.324801522653</v>
      </c>
      <c r="AM68" s="1">
        <f t="shared" si="7"/>
        <v>77477.978061058238</v>
      </c>
      <c r="AN68" s="6">
        <v>274.80480595478383</v>
      </c>
      <c r="AO68" s="6">
        <v>251.54637646935046</v>
      </c>
      <c r="AP68" s="6">
        <v>8352.7558490824576</v>
      </c>
      <c r="AQ68" s="6">
        <v>70456.26135166944</v>
      </c>
      <c r="AR68" s="6">
        <v>12485.470362106487</v>
      </c>
      <c r="AS68" s="6">
        <v>140689.20229743092</v>
      </c>
      <c r="AT68" s="6">
        <v>29132.764178248464</v>
      </c>
      <c r="AU68" s="6">
        <v>66206.683434085222</v>
      </c>
      <c r="AV68" s="6">
        <v>1115.1172960858187</v>
      </c>
      <c r="AW68" s="6">
        <v>19947.821845255454</v>
      </c>
      <c r="AX68" s="6">
        <v>140615.33382698669</v>
      </c>
      <c r="AY68" s="6">
        <v>20985.952448343192</v>
      </c>
      <c r="AZ68" s="6">
        <v>7093.2</v>
      </c>
      <c r="BA68" s="6">
        <v>4450.8</v>
      </c>
      <c r="BB68" s="7">
        <v>2485505.0635288698</v>
      </c>
      <c r="BC68" s="32">
        <f t="shared" si="8"/>
        <v>2485505.0635288698</v>
      </c>
      <c r="BD68" s="32">
        <f t="shared" si="9"/>
        <v>0</v>
      </c>
    </row>
    <row r="69" spans="1:56" x14ac:dyDescent="0.25">
      <c r="A69">
        <v>2019</v>
      </c>
      <c r="B69">
        <v>11</v>
      </c>
      <c r="C69" t="s">
        <v>68</v>
      </c>
      <c r="D69" s="6">
        <v>438173.57720498031</v>
      </c>
      <c r="E69" s="6">
        <v>149906.09022641776</v>
      </c>
      <c r="F69" s="1">
        <f t="shared" ref="F69:F132" si="10">E69*$F$2</f>
        <v>59962.436090567106</v>
      </c>
      <c r="G69" s="1">
        <f t="shared" ref="G69:G132" si="11">E69*$G$2</f>
        <v>89943.654135850651</v>
      </c>
      <c r="H69" s="6">
        <v>13288.492010416161</v>
      </c>
      <c r="I69" s="1">
        <f t="shared" ref="I69:I132" si="12">H69*$I$2</f>
        <v>680.25708728936604</v>
      </c>
      <c r="J69" s="1">
        <f t="shared" ref="J69:J132" si="13">H69*$J$2</f>
        <v>12608.234923126794</v>
      </c>
      <c r="K69" s="6">
        <v>264349.61205785954</v>
      </c>
      <c r="L69" s="6">
        <v>27544.231641751401</v>
      </c>
      <c r="M69" s="6">
        <v>186893.9886994572</v>
      </c>
      <c r="N69" s="6">
        <v>103889.50002455118</v>
      </c>
      <c r="O69" s="6">
        <v>124596.02094344611</v>
      </c>
      <c r="P69" s="6">
        <v>0</v>
      </c>
      <c r="Q69" s="6">
        <v>16512.731416030205</v>
      </c>
      <c r="R69" s="6">
        <v>17555.008000000002</v>
      </c>
      <c r="S69" s="6">
        <v>143314.11161469764</v>
      </c>
      <c r="T69" s="6">
        <v>16.483018316902609</v>
      </c>
      <c r="U69" s="6">
        <v>103.38822356209879</v>
      </c>
      <c r="V69" s="6">
        <v>44497.248263400274</v>
      </c>
      <c r="W69" s="6">
        <v>10757.165622791046</v>
      </c>
      <c r="X69" s="6">
        <v>49144.308737470645</v>
      </c>
      <c r="Y69" s="6">
        <v>7699.3933670683282</v>
      </c>
      <c r="Z69" s="1">
        <f t="shared" ref="Z69:Z132" si="14">Y69*$Z$2</f>
        <v>3999.6758923017715</v>
      </c>
      <c r="AA69" s="1">
        <f t="shared" ref="AA69:AA132" si="15">Y69*$AA$2</f>
        <v>3699.7174747665572</v>
      </c>
      <c r="AB69" s="6">
        <v>75.468536609622291</v>
      </c>
      <c r="AC69" s="6">
        <v>1547.7667195737977</v>
      </c>
      <c r="AD69" s="6">
        <v>645.7588096570172</v>
      </c>
      <c r="AE69" s="6">
        <v>3456.5355405095293</v>
      </c>
      <c r="AF69" s="6">
        <v>9391.7437765657505</v>
      </c>
      <c r="AG69" s="6">
        <v>5832.2904240564221</v>
      </c>
      <c r="AH69" s="6">
        <v>1721.59400509291</v>
      </c>
      <c r="AI69" s="6">
        <v>3130.5812588552458</v>
      </c>
      <c r="AJ69" s="6">
        <v>269433.01746511873</v>
      </c>
      <c r="AK69" s="6">
        <v>105592.37831171755</v>
      </c>
      <c r="AL69" s="1">
        <f t="shared" ref="AL69:AL132" si="16">AK69*$AL$2</f>
        <v>29565.865927280916</v>
      </c>
      <c r="AM69" s="1">
        <f t="shared" ref="AM69:AM132" si="17">AK69*$AM$2</f>
        <v>76026.512384436632</v>
      </c>
      <c r="AN69" s="6">
        <v>317.54493878173292</v>
      </c>
      <c r="AO69" s="6">
        <v>272.5362852764336</v>
      </c>
      <c r="AP69" s="6">
        <v>9624.7652582242845</v>
      </c>
      <c r="AQ69" s="6">
        <v>73564.323189118193</v>
      </c>
      <c r="AR69" s="6">
        <v>11672.992860221659</v>
      </c>
      <c r="AS69" s="6">
        <v>134013.16705824848</v>
      </c>
      <c r="AT69" s="6">
        <v>27236.983340517203</v>
      </c>
      <c r="AU69" s="6">
        <v>63065.019792116975</v>
      </c>
      <c r="AV69" s="6">
        <v>1131.8084224793663</v>
      </c>
      <c r="AW69" s="6">
        <v>20189.69599232584</v>
      </c>
      <c r="AX69" s="6">
        <v>142720.07053765873</v>
      </c>
      <c r="AY69" s="6">
        <v>21240.414283238206</v>
      </c>
      <c r="AZ69" s="6">
        <v>7436</v>
      </c>
      <c r="BA69" s="6">
        <v>4366.8</v>
      </c>
      <c r="BB69" s="7">
        <v>2515920.6078781807</v>
      </c>
      <c r="BC69" s="32">
        <f t="shared" ref="BC69:BC132" si="18">SUM(D69:BA69)-E69-H69-Y69-AK69</f>
        <v>2515920.6078781807</v>
      </c>
      <c r="BD69" s="32">
        <f t="shared" ref="BD69:BD132" si="19">BC69-BB69</f>
        <v>0</v>
      </c>
    </row>
    <row r="70" spans="1:56" x14ac:dyDescent="0.25">
      <c r="A70">
        <v>2019</v>
      </c>
      <c r="B70">
        <v>12</v>
      </c>
      <c r="C70" t="s">
        <v>69</v>
      </c>
      <c r="D70" s="6">
        <v>647238.75569746492</v>
      </c>
      <c r="E70" s="6">
        <v>183534.1878119875</v>
      </c>
      <c r="F70" s="1">
        <f t="shared" si="10"/>
        <v>73413.675124795001</v>
      </c>
      <c r="G70" s="1">
        <f t="shared" si="11"/>
        <v>110120.5126871925</v>
      </c>
      <c r="H70" s="6">
        <v>15145.031322448074</v>
      </c>
      <c r="I70" s="1">
        <f t="shared" si="12"/>
        <v>775.29601449428083</v>
      </c>
      <c r="J70" s="1">
        <f t="shared" si="13"/>
        <v>14369.735307953792</v>
      </c>
      <c r="K70" s="6">
        <v>267044.53493129095</v>
      </c>
      <c r="L70" s="6">
        <v>27825.032431677289</v>
      </c>
      <c r="M70" s="6">
        <v>203206.62268610901</v>
      </c>
      <c r="N70" s="6">
        <v>104948.60575860548</v>
      </c>
      <c r="O70" s="6">
        <v>135471.11275344578</v>
      </c>
      <c r="P70" s="6">
        <v>0</v>
      </c>
      <c r="Q70" s="6">
        <v>17868.93640526868</v>
      </c>
      <c r="R70" s="6">
        <v>18725.11</v>
      </c>
      <c r="S70" s="6">
        <v>149486.84739640687</v>
      </c>
      <c r="T70" s="6">
        <v>20.528804740481831</v>
      </c>
      <c r="U70" s="6">
        <v>120.13661457946912</v>
      </c>
      <c r="V70" s="6">
        <v>48145.895395850552</v>
      </c>
      <c r="W70" s="6">
        <v>12347.792622276436</v>
      </c>
      <c r="X70" s="6">
        <v>42355.837054360614</v>
      </c>
      <c r="Y70" s="6">
        <v>9735.7745553087443</v>
      </c>
      <c r="Z70" s="1">
        <f t="shared" si="14"/>
        <v>5057.5338764098515</v>
      </c>
      <c r="AA70" s="1">
        <f t="shared" si="15"/>
        <v>4678.2406788988928</v>
      </c>
      <c r="AB70" s="6">
        <v>71.790159255237441</v>
      </c>
      <c r="AC70" s="6">
        <v>1907.513559260002</v>
      </c>
      <c r="AD70" s="6">
        <v>743.07827602942905</v>
      </c>
      <c r="AE70" s="6">
        <v>4500.0997944365845</v>
      </c>
      <c r="AF70" s="6">
        <v>10651.019459419767</v>
      </c>
      <c r="AG70" s="6">
        <v>7593.1199407027761</v>
      </c>
      <c r="AH70" s="6">
        <v>2241.3612525100257</v>
      </c>
      <c r="AI70" s="6">
        <v>3550.3398198065847</v>
      </c>
      <c r="AJ70" s="6">
        <v>357609.79858723213</v>
      </c>
      <c r="AK70" s="6">
        <v>111111.80674200122</v>
      </c>
      <c r="AL70" s="1">
        <f t="shared" si="16"/>
        <v>31111.305887760347</v>
      </c>
      <c r="AM70" s="1">
        <f t="shared" si="17"/>
        <v>80000.500854240876</v>
      </c>
      <c r="AN70" s="6">
        <v>359.38758290940024</v>
      </c>
      <c r="AO70" s="6">
        <v>295.95323695369206</v>
      </c>
      <c r="AP70" s="6">
        <v>13953.676986394416</v>
      </c>
      <c r="AQ70" s="6">
        <v>77261.963327227102</v>
      </c>
      <c r="AR70" s="6">
        <v>12236.960975245103</v>
      </c>
      <c r="AS70" s="6">
        <v>139078.68472932902</v>
      </c>
      <c r="AT70" s="6">
        <v>28552.90894223857</v>
      </c>
      <c r="AU70" s="6">
        <v>65448.792813801956</v>
      </c>
      <c r="AV70" s="6">
        <v>1148.6994684651218</v>
      </c>
      <c r="AW70" s="6">
        <v>19773.032410058946</v>
      </c>
      <c r="AX70" s="6">
        <v>144850.01693729844</v>
      </c>
      <c r="AY70" s="6">
        <v>20802.066568272574</v>
      </c>
      <c r="AZ70" s="6">
        <v>9529</v>
      </c>
      <c r="BA70" s="6">
        <v>4790.1000000000004</v>
      </c>
      <c r="BB70" s="7">
        <v>2921281.913810669</v>
      </c>
      <c r="BC70" s="32">
        <f t="shared" si="18"/>
        <v>2921281.913810669</v>
      </c>
      <c r="BD70" s="32">
        <f t="shared" si="19"/>
        <v>0</v>
      </c>
    </row>
    <row r="71" spans="1:56" x14ac:dyDescent="0.25">
      <c r="A71">
        <v>2020</v>
      </c>
      <c r="B71">
        <v>1</v>
      </c>
      <c r="C71" t="s">
        <v>70</v>
      </c>
      <c r="D71" s="6">
        <v>745002.73769813124</v>
      </c>
      <c r="E71" s="6">
        <v>198426.88644486023</v>
      </c>
      <c r="F71" s="1">
        <f t="shared" si="10"/>
        <v>79370.754577944099</v>
      </c>
      <c r="G71" s="1">
        <f t="shared" si="11"/>
        <v>119056.13186691613</v>
      </c>
      <c r="H71" s="6">
        <v>15683.889191894386</v>
      </c>
      <c r="I71" s="1">
        <f t="shared" si="12"/>
        <v>802.88092664572537</v>
      </c>
      <c r="J71" s="1">
        <f t="shared" si="13"/>
        <v>14881.00826524866</v>
      </c>
      <c r="K71" s="6">
        <v>251657.21506359268</v>
      </c>
      <c r="L71" s="6">
        <v>26221.731789462465</v>
      </c>
      <c r="M71" s="6">
        <v>199542.91792041931</v>
      </c>
      <c r="N71" s="6">
        <v>98901.383085083595</v>
      </c>
      <c r="O71" s="6">
        <v>133029.12187648428</v>
      </c>
      <c r="P71" s="6">
        <v>0</v>
      </c>
      <c r="Q71" s="6">
        <v>19369.682701901202</v>
      </c>
      <c r="R71" s="6">
        <v>20956.726999999999</v>
      </c>
      <c r="S71" s="6">
        <v>141536.98427063043</v>
      </c>
      <c r="T71" s="6">
        <v>20.929486100565015</v>
      </c>
      <c r="U71" s="6">
        <v>122.18051751961886</v>
      </c>
      <c r="V71" s="6">
        <v>48922.696088106532</v>
      </c>
      <c r="W71" s="6">
        <v>12794.429089749618</v>
      </c>
      <c r="X71" s="6">
        <v>30071.217855521489</v>
      </c>
      <c r="Y71" s="6">
        <v>10863.019749993682</v>
      </c>
      <c r="Z71" s="1">
        <f t="shared" si="14"/>
        <v>5643.114481912944</v>
      </c>
      <c r="AA71" s="1">
        <f t="shared" si="15"/>
        <v>5219.905268080739</v>
      </c>
      <c r="AB71" s="6">
        <v>63.8018308314847</v>
      </c>
      <c r="AC71" s="6">
        <v>2017.7245921966692</v>
      </c>
      <c r="AD71" s="6">
        <v>761.36347998406814</v>
      </c>
      <c r="AE71" s="6">
        <v>4585.1360235347838</v>
      </c>
      <c r="AF71" s="6">
        <v>10758.698309712028</v>
      </c>
      <c r="AG71" s="6">
        <v>7736.6034891445142</v>
      </c>
      <c r="AH71" s="6">
        <v>2283.7151819041915</v>
      </c>
      <c r="AI71" s="6">
        <v>3586.2327699040056</v>
      </c>
      <c r="AJ71" s="6">
        <v>396504.97240474285</v>
      </c>
      <c r="AK71" s="6">
        <v>114717.21274849617</v>
      </c>
      <c r="AL71" s="1">
        <f t="shared" si="16"/>
        <v>32120.819569578929</v>
      </c>
      <c r="AM71" s="1">
        <f t="shared" si="17"/>
        <v>82596.393178917235</v>
      </c>
      <c r="AN71" s="6">
        <v>357.04492831830851</v>
      </c>
      <c r="AO71" s="6">
        <v>288.22936202423324</v>
      </c>
      <c r="AP71" s="6">
        <v>15579.606068307014</v>
      </c>
      <c r="AQ71" s="6">
        <v>69737.816927071297</v>
      </c>
      <c r="AR71" s="6">
        <v>11764.469302268491</v>
      </c>
      <c r="AS71" s="6">
        <v>134481.35185329634</v>
      </c>
      <c r="AT71" s="6">
        <v>27450.428371959817</v>
      </c>
      <c r="AU71" s="6">
        <v>63285.342048610095</v>
      </c>
      <c r="AV71" s="6">
        <v>1091.4475025108754</v>
      </c>
      <c r="AW71" s="6">
        <v>19023.45140146403</v>
      </c>
      <c r="AX71" s="6">
        <v>137630.59317518331</v>
      </c>
      <c r="AY71" s="6">
        <v>20013.475637163192</v>
      </c>
      <c r="AZ71" s="6">
        <v>10975.5</v>
      </c>
      <c r="BA71" s="6">
        <v>5498.8799999999992</v>
      </c>
      <c r="BB71" s="7">
        <v>3013316.8472380796</v>
      </c>
      <c r="BC71" s="32">
        <f t="shared" si="18"/>
        <v>3013316.847238081</v>
      </c>
      <c r="BD71" s="32">
        <f t="shared" si="19"/>
        <v>0</v>
      </c>
    </row>
    <row r="72" spans="1:56" x14ac:dyDescent="0.25">
      <c r="A72">
        <v>2020</v>
      </c>
      <c r="B72">
        <v>2</v>
      </c>
      <c r="C72" t="s">
        <v>71</v>
      </c>
      <c r="D72" s="6">
        <v>644695.12039876799</v>
      </c>
      <c r="E72" s="6">
        <v>178463.10130778453</v>
      </c>
      <c r="F72" s="1">
        <f t="shared" si="10"/>
        <v>71385.240523113811</v>
      </c>
      <c r="G72" s="1">
        <f t="shared" si="11"/>
        <v>107077.86078467072</v>
      </c>
      <c r="H72" s="6">
        <v>14397.165512077872</v>
      </c>
      <c r="I72" s="1">
        <f t="shared" si="12"/>
        <v>737.01168415439281</v>
      </c>
      <c r="J72" s="1">
        <f t="shared" si="13"/>
        <v>13660.153827923479</v>
      </c>
      <c r="K72" s="6">
        <v>239314.37106006374</v>
      </c>
      <c r="L72" s="6">
        <v>24935.654039226192</v>
      </c>
      <c r="M72" s="6">
        <v>177678.55364647423</v>
      </c>
      <c r="N72" s="6">
        <v>94050.640606494344</v>
      </c>
      <c r="O72" s="6">
        <v>118452.82315306639</v>
      </c>
      <c r="P72" s="6">
        <v>0</v>
      </c>
      <c r="Q72" s="6">
        <v>17700.517081860162</v>
      </c>
      <c r="R72" s="6">
        <v>18859.891</v>
      </c>
      <c r="S72" s="6">
        <v>132867.02114221838</v>
      </c>
      <c r="T72" s="6">
        <v>11.679244958312642</v>
      </c>
      <c r="U72" s="6">
        <v>104.46368180358975</v>
      </c>
      <c r="V72" s="6">
        <v>46508.168692297637</v>
      </c>
      <c r="W72" s="6">
        <v>9223.0807386385768</v>
      </c>
      <c r="X72" s="6">
        <v>20792.799092900121</v>
      </c>
      <c r="Y72" s="6">
        <v>9691.4958642002857</v>
      </c>
      <c r="Z72" s="1">
        <f t="shared" si="14"/>
        <v>5034.5320105580995</v>
      </c>
      <c r="AA72" s="1">
        <f t="shared" si="15"/>
        <v>4656.9638536421871</v>
      </c>
      <c r="AB72" s="6">
        <v>55.778916970960005</v>
      </c>
      <c r="AC72" s="6">
        <v>1860.0195067656057</v>
      </c>
      <c r="AD72" s="6">
        <v>674.13439158728329</v>
      </c>
      <c r="AE72" s="6">
        <v>4178.4843543627385</v>
      </c>
      <c r="AF72" s="6">
        <v>9322.9110503513475</v>
      </c>
      <c r="AG72" s="6">
        <v>7050.450950499112</v>
      </c>
      <c r="AH72" s="6">
        <v>2081.1744969892561</v>
      </c>
      <c r="AI72" s="6">
        <v>3107.6370167837786</v>
      </c>
      <c r="AJ72" s="6">
        <v>344170.99029527127</v>
      </c>
      <c r="AK72" s="6">
        <v>103268.65555375181</v>
      </c>
      <c r="AL72" s="1">
        <f t="shared" si="16"/>
        <v>28915.22355505051</v>
      </c>
      <c r="AM72" s="1">
        <f t="shared" si="17"/>
        <v>74353.4319987013</v>
      </c>
      <c r="AN72" s="6">
        <v>268.94392046003139</v>
      </c>
      <c r="AO72" s="6">
        <v>232.05255991625879</v>
      </c>
      <c r="AP72" s="6">
        <v>12892.788187712527</v>
      </c>
      <c r="AQ72" s="6">
        <v>57384.874140898828</v>
      </c>
      <c r="AR72" s="6">
        <v>10443.990547590305</v>
      </c>
      <c r="AS72" s="6">
        <v>128534.0520400372</v>
      </c>
      <c r="AT72" s="6">
        <v>24369.311277710716</v>
      </c>
      <c r="AU72" s="6">
        <v>60486.612724723462</v>
      </c>
      <c r="AV72" s="6">
        <v>1019.4088150461027</v>
      </c>
      <c r="AW72" s="6">
        <v>18413.297721064446</v>
      </c>
      <c r="AX72" s="6">
        <v>128546.5765234163</v>
      </c>
      <c r="AY72" s="6">
        <v>19371.568153610413</v>
      </c>
      <c r="AZ72" s="6">
        <v>9522.5</v>
      </c>
      <c r="BA72" s="6">
        <v>4744.8</v>
      </c>
      <c r="BB72" s="7">
        <v>2699747.5594083522</v>
      </c>
      <c r="BC72" s="32">
        <f t="shared" si="18"/>
        <v>2699747.5594083513</v>
      </c>
      <c r="BD72" s="32">
        <f t="shared" si="19"/>
        <v>0</v>
      </c>
    </row>
    <row r="73" spans="1:56" x14ac:dyDescent="0.25">
      <c r="A73">
        <v>2020</v>
      </c>
      <c r="B73">
        <v>3</v>
      </c>
      <c r="C73" t="s">
        <v>72</v>
      </c>
      <c r="D73" s="6">
        <v>559327.1032219117</v>
      </c>
      <c r="E73" s="6">
        <v>164377.61432533074</v>
      </c>
      <c r="F73" s="1">
        <f t="shared" si="10"/>
        <v>65751.045730132304</v>
      </c>
      <c r="G73" s="1">
        <f t="shared" si="11"/>
        <v>98626.568595198434</v>
      </c>
      <c r="H73" s="6">
        <v>13793.987525271021</v>
      </c>
      <c r="I73" s="1">
        <f t="shared" si="12"/>
        <v>706.13413235237749</v>
      </c>
      <c r="J73" s="1">
        <f t="shared" si="13"/>
        <v>13087.853392918641</v>
      </c>
      <c r="K73" s="6">
        <v>244979.36912504985</v>
      </c>
      <c r="L73" s="6">
        <v>25525.925451910913</v>
      </c>
      <c r="M73" s="6">
        <v>179771.96293401721</v>
      </c>
      <c r="N73" s="6">
        <v>96276.987042299341</v>
      </c>
      <c r="O73" s="6">
        <v>119848.43469444411</v>
      </c>
      <c r="P73" s="6">
        <v>0</v>
      </c>
      <c r="Q73" s="6">
        <v>18058.088338865902</v>
      </c>
      <c r="R73" s="6">
        <v>16543.642</v>
      </c>
      <c r="S73" s="6">
        <v>137385.72891569906</v>
      </c>
      <c r="T73" s="6">
        <v>12.827841725280869</v>
      </c>
      <c r="U73" s="6">
        <v>104.50824181186135</v>
      </c>
      <c r="V73" s="6">
        <v>48339.183654632048</v>
      </c>
      <c r="W73" s="6">
        <v>8980.8471661398999</v>
      </c>
      <c r="X73" s="6">
        <v>20267.054287460607</v>
      </c>
      <c r="Y73" s="6">
        <v>9113.9571412525147</v>
      </c>
      <c r="Z73" s="1">
        <f t="shared" si="14"/>
        <v>4734.5125678673166</v>
      </c>
      <c r="AA73" s="1">
        <f t="shared" si="15"/>
        <v>4379.444573385199</v>
      </c>
      <c r="AB73" s="6">
        <v>56.371111751145158</v>
      </c>
      <c r="AC73" s="6">
        <v>1758.7972825941199</v>
      </c>
      <c r="AD73" s="6">
        <v>648.22596212255826</v>
      </c>
      <c r="AE73" s="6">
        <v>4050.5827604246924</v>
      </c>
      <c r="AF73" s="6">
        <v>9434.3894727619008</v>
      </c>
      <c r="AG73" s="6">
        <v>6834.6397045842323</v>
      </c>
      <c r="AH73" s="6">
        <v>2017.4706482120755</v>
      </c>
      <c r="AI73" s="6">
        <v>3144.7964909206316</v>
      </c>
      <c r="AJ73" s="6">
        <v>325871.73804512713</v>
      </c>
      <c r="AK73" s="6">
        <v>107565.27505634433</v>
      </c>
      <c r="AL73" s="1">
        <f t="shared" si="16"/>
        <v>30118.277015776413</v>
      </c>
      <c r="AM73" s="1">
        <f t="shared" si="17"/>
        <v>77446.998040567909</v>
      </c>
      <c r="AN73" s="6">
        <v>246.8989790701913</v>
      </c>
      <c r="AO73" s="6">
        <v>237.82664288973609</v>
      </c>
      <c r="AP73" s="6">
        <v>11615.863514789056</v>
      </c>
      <c r="AQ73" s="6">
        <v>70195.217905930083</v>
      </c>
      <c r="AR73" s="6">
        <v>11105.636349546823</v>
      </c>
      <c r="AS73" s="6">
        <v>132012.02263205094</v>
      </c>
      <c r="AT73" s="6">
        <v>25913.15148227592</v>
      </c>
      <c r="AU73" s="6">
        <v>62123.304768024042</v>
      </c>
      <c r="AV73" s="6">
        <v>1089.8928201783328</v>
      </c>
      <c r="AW73" s="6">
        <v>19351.325561367099</v>
      </c>
      <c r="AX73" s="6">
        <v>137434.54906757883</v>
      </c>
      <c r="AY73" s="6">
        <v>20358.413123678944</v>
      </c>
      <c r="AZ73" s="6">
        <v>9371</v>
      </c>
      <c r="BA73" s="6">
        <v>4351.2</v>
      </c>
      <c r="BB73" s="7">
        <v>2629495.8112900443</v>
      </c>
      <c r="BC73" s="32">
        <f t="shared" si="18"/>
        <v>2629495.8112900439</v>
      </c>
      <c r="BD73" s="32">
        <f t="shared" si="19"/>
        <v>0</v>
      </c>
    </row>
    <row r="74" spans="1:56" x14ac:dyDescent="0.25">
      <c r="A74">
        <v>2020</v>
      </c>
      <c r="B74">
        <v>4</v>
      </c>
      <c r="C74" t="s">
        <v>73</v>
      </c>
      <c r="D74" s="6">
        <v>413976.02939335612</v>
      </c>
      <c r="E74" s="6">
        <v>142295.73606281896</v>
      </c>
      <c r="F74" s="1">
        <f t="shared" si="10"/>
        <v>56918.294425127591</v>
      </c>
      <c r="G74" s="1">
        <f t="shared" si="11"/>
        <v>85377.441637691372</v>
      </c>
      <c r="H74" s="6">
        <v>11415.12991966216</v>
      </c>
      <c r="I74" s="1">
        <f t="shared" si="12"/>
        <v>584.35697775882477</v>
      </c>
      <c r="J74" s="1">
        <f t="shared" si="13"/>
        <v>10830.772941903335</v>
      </c>
      <c r="K74" s="6">
        <v>233642.95784069516</v>
      </c>
      <c r="L74" s="6">
        <v>24344.714191672392</v>
      </c>
      <c r="M74" s="6">
        <v>172848.30996690688</v>
      </c>
      <c r="N74" s="6">
        <v>91821.773012529899</v>
      </c>
      <c r="O74" s="6">
        <v>115232.64835639158</v>
      </c>
      <c r="P74" s="6">
        <v>0</v>
      </c>
      <c r="Q74" s="6">
        <v>16039.320123964182</v>
      </c>
      <c r="R74" s="6">
        <v>15431.224</v>
      </c>
      <c r="S74" s="6">
        <v>127951.95318146468</v>
      </c>
      <c r="T74" s="6">
        <v>11.24131616012448</v>
      </c>
      <c r="U74" s="6">
        <v>90.87926083743443</v>
      </c>
      <c r="V74" s="6">
        <v>47968.040843209907</v>
      </c>
      <c r="W74" s="6">
        <v>8896.9946584235222</v>
      </c>
      <c r="X74" s="6">
        <v>21231.44161260761</v>
      </c>
      <c r="Y74" s="6">
        <v>7448.6419017068511</v>
      </c>
      <c r="Z74" s="1">
        <f t="shared" si="14"/>
        <v>3869.4156830682323</v>
      </c>
      <c r="AA74" s="1">
        <f t="shared" si="15"/>
        <v>3579.2262186386192</v>
      </c>
      <c r="AB74" s="6">
        <v>48.681765054018136</v>
      </c>
      <c r="AC74" s="6">
        <v>1410.6772586011987</v>
      </c>
      <c r="AD74" s="6">
        <v>492.1739386579178</v>
      </c>
      <c r="AE74" s="6">
        <v>3487.5645639062905</v>
      </c>
      <c r="AF74" s="6">
        <v>8825.6372890858947</v>
      </c>
      <c r="AG74" s="6">
        <v>5884.6463954919327</v>
      </c>
      <c r="AH74" s="6">
        <v>1737.0486069732285</v>
      </c>
      <c r="AI74" s="6">
        <v>2941.8790963619622</v>
      </c>
      <c r="AJ74" s="6">
        <v>269297.05827096972</v>
      </c>
      <c r="AK74" s="6">
        <v>102447.67251689923</v>
      </c>
      <c r="AL74" s="1">
        <f t="shared" si="16"/>
        <v>28685.348304731786</v>
      </c>
      <c r="AM74" s="1">
        <f t="shared" si="17"/>
        <v>73762.324212167441</v>
      </c>
      <c r="AN74" s="6">
        <v>274.32274469758801</v>
      </c>
      <c r="AO74" s="6">
        <v>243.45156092939004</v>
      </c>
      <c r="AP74" s="6">
        <v>7621.3285484066064</v>
      </c>
      <c r="AQ74" s="6">
        <v>79868.618701148895</v>
      </c>
      <c r="AR74" s="6">
        <v>11599.521711702238</v>
      </c>
      <c r="AS74" s="6">
        <v>129986.88185270606</v>
      </c>
      <c r="AT74" s="6">
        <v>27065.550660638553</v>
      </c>
      <c r="AU74" s="6">
        <v>61170.297342449965</v>
      </c>
      <c r="AV74" s="6">
        <v>1098.8123303584455</v>
      </c>
      <c r="AW74" s="6">
        <v>19249.737903913629</v>
      </c>
      <c r="AX74" s="6">
        <v>138559.29164484158</v>
      </c>
      <c r="AY74" s="6">
        <v>20251.538610501746</v>
      </c>
      <c r="AZ74" s="6">
        <v>7236.5</v>
      </c>
      <c r="BA74" s="6">
        <v>4414.32</v>
      </c>
      <c r="BB74" s="7">
        <v>2355860.2489567026</v>
      </c>
      <c r="BC74" s="32">
        <f t="shared" si="18"/>
        <v>2355860.2489567036</v>
      </c>
      <c r="BD74" s="32">
        <f t="shared" si="19"/>
        <v>0</v>
      </c>
    </row>
    <row r="75" spans="1:56" x14ac:dyDescent="0.25">
      <c r="A75">
        <v>2020</v>
      </c>
      <c r="B75">
        <v>5</v>
      </c>
      <c r="C75" t="s">
        <v>74</v>
      </c>
      <c r="D75" s="6">
        <v>379527.06835040665</v>
      </c>
      <c r="E75" s="6">
        <v>154348.99380126005</v>
      </c>
      <c r="F75" s="1">
        <f t="shared" si="10"/>
        <v>61739.597520504023</v>
      </c>
      <c r="G75" s="1">
        <f t="shared" si="11"/>
        <v>92609.396280756031</v>
      </c>
      <c r="H75" s="6">
        <v>12797.27799650885</v>
      </c>
      <c r="I75" s="1">
        <f t="shared" si="12"/>
        <v>655.11113287449484</v>
      </c>
      <c r="J75" s="1">
        <f t="shared" si="13"/>
        <v>12142.166863634355</v>
      </c>
      <c r="K75" s="6">
        <v>273162.14694438403</v>
      </c>
      <c r="L75" s="6">
        <v>28462.464509111607</v>
      </c>
      <c r="M75" s="6">
        <v>199744.53027762068</v>
      </c>
      <c r="N75" s="6">
        <v>107352.82965149073</v>
      </c>
      <c r="O75" s="6">
        <v>133163.53062983646</v>
      </c>
      <c r="P75" s="6">
        <v>0</v>
      </c>
      <c r="Q75" s="6">
        <v>18341.094194101217</v>
      </c>
      <c r="R75" s="6">
        <v>18104.38</v>
      </c>
      <c r="S75" s="6">
        <v>146788.59482160184</v>
      </c>
      <c r="T75" s="6">
        <v>12.793974961815337</v>
      </c>
      <c r="U75" s="6">
        <v>103.97360995120795</v>
      </c>
      <c r="V75" s="6">
        <v>48437.686864592841</v>
      </c>
      <c r="W75" s="6">
        <v>9390.0182093007588</v>
      </c>
      <c r="X75" s="6">
        <v>24695.960446990914</v>
      </c>
      <c r="Y75" s="6">
        <v>7134.7518860252385</v>
      </c>
      <c r="Z75" s="1">
        <f t="shared" si="14"/>
        <v>3706.356300503654</v>
      </c>
      <c r="AA75" s="1">
        <f t="shared" si="15"/>
        <v>3428.395585521585</v>
      </c>
      <c r="AB75" s="6">
        <v>56.389841477895139</v>
      </c>
      <c r="AC75" s="6">
        <v>1341.4533540632385</v>
      </c>
      <c r="AD75" s="6">
        <v>515.95112167858565</v>
      </c>
      <c r="AE75" s="6">
        <v>3663.3915059965434</v>
      </c>
      <c r="AF75" s="6">
        <v>9872.6518544522114</v>
      </c>
      <c r="AG75" s="6">
        <v>6181.3231629158063</v>
      </c>
      <c r="AH75" s="6">
        <v>1824.6225971402087</v>
      </c>
      <c r="AI75" s="6">
        <v>3290.8839514840674</v>
      </c>
      <c r="AJ75" s="6">
        <v>318305.31426995789</v>
      </c>
      <c r="AK75" s="6">
        <v>114420.41428001784</v>
      </c>
      <c r="AL75" s="1">
        <f t="shared" si="16"/>
        <v>32037.715998404998</v>
      </c>
      <c r="AM75" s="1">
        <f t="shared" si="17"/>
        <v>82382.698281612844</v>
      </c>
      <c r="AN75" s="6">
        <v>305.0006357922428</v>
      </c>
      <c r="AO75" s="6">
        <v>272.48623357922088</v>
      </c>
      <c r="AP75" s="6">
        <v>8235.6677162650085</v>
      </c>
      <c r="AQ75" s="6">
        <v>89587.423302058465</v>
      </c>
      <c r="AR75" s="6">
        <v>13253.066650866498</v>
      </c>
      <c r="AS75" s="6">
        <v>153064.85782514836</v>
      </c>
      <c r="AT75" s="6">
        <v>30923.822185355166</v>
      </c>
      <c r="AU75" s="6">
        <v>72030.521329481664</v>
      </c>
      <c r="AV75" s="6">
        <v>1278.7780058590931</v>
      </c>
      <c r="AW75" s="6">
        <v>22401.558870174311</v>
      </c>
      <c r="AX75" s="6">
        <v>161252.8088441077</v>
      </c>
      <c r="AY75" s="6">
        <v>23567.387600769831</v>
      </c>
      <c r="AZ75" s="6">
        <v>8289</v>
      </c>
      <c r="BA75" s="6">
        <v>4343.3999999999996</v>
      </c>
      <c r="BB75" s="7">
        <v>2609846.2713067862</v>
      </c>
      <c r="BC75" s="32">
        <f t="shared" si="18"/>
        <v>2609846.2713067867</v>
      </c>
      <c r="BD75" s="32">
        <f t="shared" si="19"/>
        <v>0</v>
      </c>
    </row>
    <row r="76" spans="1:56" x14ac:dyDescent="0.25">
      <c r="A76">
        <v>2020</v>
      </c>
      <c r="B76">
        <v>6</v>
      </c>
      <c r="C76" t="s">
        <v>75</v>
      </c>
      <c r="D76" s="6">
        <v>473471.08205865312</v>
      </c>
      <c r="E76" s="6">
        <v>177870.6978298123</v>
      </c>
      <c r="F76" s="1">
        <f t="shared" si="10"/>
        <v>71148.279131924923</v>
      </c>
      <c r="G76" s="1">
        <f t="shared" si="11"/>
        <v>106722.41869788738</v>
      </c>
      <c r="H76" s="6">
        <v>12733.416182447438</v>
      </c>
      <c r="I76" s="1">
        <f t="shared" si="12"/>
        <v>651.84195443134422</v>
      </c>
      <c r="J76" s="1">
        <f t="shared" si="13"/>
        <v>12081.574228016092</v>
      </c>
      <c r="K76" s="6">
        <v>287243.38363870152</v>
      </c>
      <c r="L76" s="6">
        <v>29929.676215197702</v>
      </c>
      <c r="M76" s="6">
        <v>223458.0495711393</v>
      </c>
      <c r="N76" s="6">
        <v>112886.76113151805</v>
      </c>
      <c r="O76" s="6">
        <v>148972.60409179691</v>
      </c>
      <c r="P76" s="6">
        <v>0</v>
      </c>
      <c r="Q76" s="6">
        <v>21620.00817042945</v>
      </c>
      <c r="R76" s="6">
        <v>18841.710999999999</v>
      </c>
      <c r="S76" s="6">
        <v>145897.30304168968</v>
      </c>
      <c r="T76" s="6">
        <v>10.987455618061803</v>
      </c>
      <c r="U76" s="6">
        <v>106.46509446189737</v>
      </c>
      <c r="V76" s="6">
        <v>45688.667155562805</v>
      </c>
      <c r="W76" s="6">
        <v>9082.4790254029158</v>
      </c>
      <c r="X76" s="6">
        <v>23637.340162110915</v>
      </c>
      <c r="Y76" s="6">
        <v>7090.7615516942105</v>
      </c>
      <c r="Z76" s="1">
        <f t="shared" si="14"/>
        <v>3683.5042300443547</v>
      </c>
      <c r="AA76" s="1">
        <f t="shared" si="15"/>
        <v>3407.2573216498563</v>
      </c>
      <c r="AB76" s="6">
        <v>56.154160905376585</v>
      </c>
      <c r="AC76" s="6">
        <v>1241.8183242593966</v>
      </c>
      <c r="AD76" s="6">
        <v>500.55718546767616</v>
      </c>
      <c r="AE76" s="6">
        <v>3488.7271545669651</v>
      </c>
      <c r="AF76" s="6">
        <v>10220.399887457672</v>
      </c>
      <c r="AG76" s="6">
        <v>5886.6080609508499</v>
      </c>
      <c r="AH76" s="6">
        <v>1737.6276576117471</v>
      </c>
      <c r="AI76" s="6">
        <v>3406.7999624858876</v>
      </c>
      <c r="AJ76" s="6">
        <v>435021.95537264214</v>
      </c>
      <c r="AK76" s="6">
        <v>129686.67763180724</v>
      </c>
      <c r="AL76" s="1">
        <f t="shared" si="16"/>
        <v>36312.269736906033</v>
      </c>
      <c r="AM76" s="1">
        <f t="shared" si="17"/>
        <v>93374.407894901204</v>
      </c>
      <c r="AN76" s="6">
        <v>281.25008190208831</v>
      </c>
      <c r="AO76" s="6">
        <v>277.59907480003142</v>
      </c>
      <c r="AP76" s="6">
        <v>7351.9876823048744</v>
      </c>
      <c r="AQ76" s="6">
        <v>87272.028966526166</v>
      </c>
      <c r="AR76" s="6">
        <v>14736.149871314074</v>
      </c>
      <c r="AS76" s="6">
        <v>173536.79279118805</v>
      </c>
      <c r="AT76" s="6">
        <v>34384.34969973284</v>
      </c>
      <c r="AU76" s="6">
        <v>81664.373078206219</v>
      </c>
      <c r="AV76" s="6">
        <v>1350.07435418967</v>
      </c>
      <c r="AW76" s="6">
        <v>23343.251005007085</v>
      </c>
      <c r="AX76" s="6">
        <v>170243.21716827169</v>
      </c>
      <c r="AY76" s="6">
        <v>24558.08756369734</v>
      </c>
      <c r="AZ76" s="6">
        <v>10068</v>
      </c>
      <c r="BA76" s="6">
        <v>4921.8</v>
      </c>
      <c r="BB76" s="7">
        <v>2963777.6801115298</v>
      </c>
      <c r="BC76" s="32">
        <f t="shared" si="18"/>
        <v>2963777.6801115302</v>
      </c>
      <c r="BD76" s="32">
        <f t="shared" si="19"/>
        <v>0</v>
      </c>
    </row>
    <row r="77" spans="1:56" x14ac:dyDescent="0.25">
      <c r="A77">
        <v>2020</v>
      </c>
      <c r="B77">
        <v>7</v>
      </c>
      <c r="C77" t="s">
        <v>76</v>
      </c>
      <c r="D77" s="6">
        <v>580219.54617279442</v>
      </c>
      <c r="E77" s="6">
        <v>190671.83905808179</v>
      </c>
      <c r="F77" s="1">
        <f t="shared" si="10"/>
        <v>76268.735623232715</v>
      </c>
      <c r="G77" s="1">
        <f t="shared" si="11"/>
        <v>114403.10343484908</v>
      </c>
      <c r="H77" s="6">
        <v>12793.558188560515</v>
      </c>
      <c r="I77" s="1">
        <f t="shared" si="12"/>
        <v>654.92071053626216</v>
      </c>
      <c r="J77" s="1">
        <f t="shared" si="13"/>
        <v>12138.637478024251</v>
      </c>
      <c r="K77" s="6">
        <v>291808.9510430597</v>
      </c>
      <c r="L77" s="6">
        <v>30405.391103457674</v>
      </c>
      <c r="M77" s="6">
        <v>230541.53899323408</v>
      </c>
      <c r="N77" s="6">
        <v>114681.03089145756</v>
      </c>
      <c r="O77" s="6">
        <v>153694.94847496581</v>
      </c>
      <c r="P77" s="6">
        <v>0</v>
      </c>
      <c r="Q77" s="6">
        <v>22348.360630075858</v>
      </c>
      <c r="R77" s="6">
        <v>21593.763999999999</v>
      </c>
      <c r="S77" s="6">
        <v>128602.19887378739</v>
      </c>
      <c r="T77" s="6">
        <v>8.7610957884395866</v>
      </c>
      <c r="U77" s="6">
        <v>102.25851926284696</v>
      </c>
      <c r="V77" s="6">
        <v>44549.468970203568</v>
      </c>
      <c r="W77" s="6">
        <v>8588.5680455499605</v>
      </c>
      <c r="X77" s="6">
        <v>21367.217046977068</v>
      </c>
      <c r="Y77" s="6">
        <v>7513.2106026889523</v>
      </c>
      <c r="Z77" s="1">
        <f t="shared" si="14"/>
        <v>3902.9577901412322</v>
      </c>
      <c r="AA77" s="1">
        <f t="shared" si="15"/>
        <v>3610.2528125477206</v>
      </c>
      <c r="AB77" s="6">
        <v>67.489424942228609</v>
      </c>
      <c r="AC77" s="6">
        <v>1175.6394982981294</v>
      </c>
      <c r="AD77" s="6">
        <v>471.88165560610969</v>
      </c>
      <c r="AE77" s="6">
        <v>3308.9166588488638</v>
      </c>
      <c r="AF77" s="6">
        <v>10419.862118122806</v>
      </c>
      <c r="AG77" s="6">
        <v>5583.2097535904923</v>
      </c>
      <c r="AH77" s="6">
        <v>1648.0695819451985</v>
      </c>
      <c r="AI77" s="6">
        <v>3473.2873727075985</v>
      </c>
      <c r="AJ77" s="6">
        <v>552962.59755533293</v>
      </c>
      <c r="AK77" s="6">
        <v>144169.54372638848</v>
      </c>
      <c r="AL77" s="1">
        <f t="shared" si="16"/>
        <v>40367.47224338878</v>
      </c>
      <c r="AM77" s="1">
        <f t="shared" si="17"/>
        <v>103802.0714829997</v>
      </c>
      <c r="AN77" s="6">
        <v>263.5912367537876</v>
      </c>
      <c r="AO77" s="6">
        <v>256.27754465010997</v>
      </c>
      <c r="AP77" s="6">
        <v>6967.9197124392385</v>
      </c>
      <c r="AQ77" s="6">
        <v>73295.875244956929</v>
      </c>
      <c r="AR77" s="6">
        <v>15097.367107329117</v>
      </c>
      <c r="AS77" s="6">
        <v>171641.0683403615</v>
      </c>
      <c r="AT77" s="6">
        <v>35227.18991710127</v>
      </c>
      <c r="AU77" s="6">
        <v>80772.267454287823</v>
      </c>
      <c r="AV77" s="6">
        <v>1267.7238021024421</v>
      </c>
      <c r="AW77" s="6">
        <v>23444.910952142331</v>
      </c>
      <c r="AX77" s="6">
        <v>159858.88323925069</v>
      </c>
      <c r="AY77" s="6">
        <v>24665.038128677894</v>
      </c>
      <c r="AZ77" s="6">
        <v>10990</v>
      </c>
      <c r="BA77" s="6">
        <v>5252.4</v>
      </c>
      <c r="BB77" s="7">
        <v>3191771.621735781</v>
      </c>
      <c r="BC77" s="32">
        <f t="shared" si="18"/>
        <v>3191771.621735781</v>
      </c>
      <c r="BD77" s="32">
        <f t="shared" si="19"/>
        <v>0</v>
      </c>
    </row>
    <row r="78" spans="1:56" x14ac:dyDescent="0.25">
      <c r="A78">
        <v>2020</v>
      </c>
      <c r="B78">
        <v>8</v>
      </c>
      <c r="C78" t="s">
        <v>77</v>
      </c>
      <c r="D78" s="6">
        <v>593884.44562266872</v>
      </c>
      <c r="E78" s="6">
        <v>197715.7450076275</v>
      </c>
      <c r="F78" s="1">
        <f t="shared" si="10"/>
        <v>79086.298003051008</v>
      </c>
      <c r="G78" s="1">
        <f t="shared" si="11"/>
        <v>118629.44700457649</v>
      </c>
      <c r="H78" s="6">
        <v>12823.316133165339</v>
      </c>
      <c r="I78" s="1">
        <f t="shared" si="12"/>
        <v>656.44406267469355</v>
      </c>
      <c r="J78" s="1">
        <f t="shared" si="13"/>
        <v>12166.872070490645</v>
      </c>
      <c r="K78" s="6">
        <v>292802.35110632918</v>
      </c>
      <c r="L78" s="6">
        <v>30508.899639909145</v>
      </c>
      <c r="M78" s="6">
        <v>231863.28953512316</v>
      </c>
      <c r="N78" s="6">
        <v>115071.43750145413</v>
      </c>
      <c r="O78" s="6">
        <v>154576.1188806096</v>
      </c>
      <c r="P78" s="6">
        <v>0</v>
      </c>
      <c r="Q78" s="6">
        <v>23287.269432583758</v>
      </c>
      <c r="R78" s="6">
        <v>20418.629000000001</v>
      </c>
      <c r="S78" s="6">
        <v>143148.88180586731</v>
      </c>
      <c r="T78" s="6">
        <v>12.717003370524615</v>
      </c>
      <c r="U78" s="6">
        <v>101.24570240342467</v>
      </c>
      <c r="V78" s="6">
        <v>46590.42742533984</v>
      </c>
      <c r="W78" s="6">
        <v>8981.4213472862139</v>
      </c>
      <c r="X78" s="6">
        <v>28174.32786180091</v>
      </c>
      <c r="Y78" s="6">
        <v>7708.2069322705502</v>
      </c>
      <c r="Z78" s="1">
        <f t="shared" si="14"/>
        <v>4004.2543574592128</v>
      </c>
      <c r="AA78" s="1">
        <f t="shared" si="15"/>
        <v>3703.9525748113379</v>
      </c>
      <c r="AB78" s="6">
        <v>71.584985282359199</v>
      </c>
      <c r="AC78" s="6">
        <v>1170.1254803693664</v>
      </c>
      <c r="AD78" s="6">
        <v>490.77878390261083</v>
      </c>
      <c r="AE78" s="6">
        <v>3289.6121532431403</v>
      </c>
      <c r="AF78" s="6">
        <v>10479.075799696795</v>
      </c>
      <c r="AG78" s="6">
        <v>5550.6368256208843</v>
      </c>
      <c r="AH78" s="6">
        <v>1638.4546016469787</v>
      </c>
      <c r="AI78" s="6">
        <v>3493.0252665655939</v>
      </c>
      <c r="AJ78" s="6">
        <v>552992.48067405948</v>
      </c>
      <c r="AK78" s="6">
        <v>145195.00786162086</v>
      </c>
      <c r="AL78" s="1">
        <f t="shared" si="16"/>
        <v>40654.602201253845</v>
      </c>
      <c r="AM78" s="1">
        <f t="shared" si="17"/>
        <v>104540.40566036702</v>
      </c>
      <c r="AN78" s="6">
        <v>258.53332950585281</v>
      </c>
      <c r="AO78" s="6">
        <v>254.8628016995099</v>
      </c>
      <c r="AP78" s="6">
        <v>7444.1935394348557</v>
      </c>
      <c r="AQ78" s="6">
        <v>79509.840366207878</v>
      </c>
      <c r="AR78" s="6">
        <v>15071.841044192213</v>
      </c>
      <c r="AS78" s="6">
        <v>172941.96596333262</v>
      </c>
      <c r="AT78" s="6">
        <v>35167.62910311517</v>
      </c>
      <c r="AU78" s="6">
        <v>81384.45457098016</v>
      </c>
      <c r="AV78" s="6">
        <v>1327.9972881763003</v>
      </c>
      <c r="AW78" s="6">
        <v>23309.095840337319</v>
      </c>
      <c r="AX78" s="6">
        <v>167459.31809479574</v>
      </c>
      <c r="AY78" s="6">
        <v>24522.154885574117</v>
      </c>
      <c r="AZ78" s="6">
        <v>10824.2</v>
      </c>
      <c r="BA78" s="6">
        <v>5119.5</v>
      </c>
      <c r="BB78" s="7">
        <v>3256635.0991971693</v>
      </c>
      <c r="BC78" s="32">
        <f t="shared" si="18"/>
        <v>3256635.0991971684</v>
      </c>
      <c r="BD78" s="32">
        <f t="shared" si="19"/>
        <v>0</v>
      </c>
    </row>
    <row r="79" spans="1:56" x14ac:dyDescent="0.25">
      <c r="A79">
        <v>2020</v>
      </c>
      <c r="B79">
        <v>9</v>
      </c>
      <c r="C79" t="s">
        <v>78</v>
      </c>
      <c r="D79" s="6">
        <v>466400.94826888148</v>
      </c>
      <c r="E79" s="6">
        <v>162938.41379009301</v>
      </c>
      <c r="F79" s="1">
        <f t="shared" si="10"/>
        <v>65175.365516037207</v>
      </c>
      <c r="G79" s="1">
        <f t="shared" si="11"/>
        <v>97763.048274055807</v>
      </c>
      <c r="H79" s="6">
        <v>10656.976861031959</v>
      </c>
      <c r="I79" s="1">
        <f t="shared" si="12"/>
        <v>545.54602833137699</v>
      </c>
      <c r="J79" s="1">
        <f t="shared" si="13"/>
        <v>10111.43083270058</v>
      </c>
      <c r="K79" s="6">
        <v>245359.16202557486</v>
      </c>
      <c r="L79" s="6">
        <v>25565.498438406037</v>
      </c>
      <c r="M79" s="6">
        <v>200502.36164084071</v>
      </c>
      <c r="N79" s="6">
        <v>96426.245799447759</v>
      </c>
      <c r="O79" s="6">
        <v>133668.75347527879</v>
      </c>
      <c r="P79" s="6">
        <v>0</v>
      </c>
      <c r="Q79" s="6">
        <v>19133.545343032612</v>
      </c>
      <c r="R79" s="6">
        <v>17159.635999999999</v>
      </c>
      <c r="S79" s="6">
        <v>123022.57471159953</v>
      </c>
      <c r="T79" s="6">
        <v>12.85952609679144</v>
      </c>
      <c r="U79" s="6">
        <v>92.715793912365825</v>
      </c>
      <c r="V79" s="6">
        <v>45641.535759228333</v>
      </c>
      <c r="W79" s="6">
        <v>8697.1408071205879</v>
      </c>
      <c r="X79" s="6">
        <v>37220.893392200545</v>
      </c>
      <c r="Y79" s="6">
        <v>6389.695911247647</v>
      </c>
      <c r="Z79" s="1">
        <f t="shared" si="14"/>
        <v>3319.3151040531334</v>
      </c>
      <c r="AA79" s="1">
        <f t="shared" si="15"/>
        <v>3070.3808071945141</v>
      </c>
      <c r="AB79" s="6">
        <v>69.740002813420205</v>
      </c>
      <c r="AC79" s="6">
        <v>1030.0186748279232</v>
      </c>
      <c r="AD79" s="6">
        <v>480.59586029684391</v>
      </c>
      <c r="AE79" s="6">
        <v>2838.2691442559008</v>
      </c>
      <c r="AF79" s="6">
        <v>8744.5485617143931</v>
      </c>
      <c r="AG79" s="6">
        <v>4789.0755807181195</v>
      </c>
      <c r="AH79" s="6">
        <v>1413.6545353937947</v>
      </c>
      <c r="AI79" s="6">
        <v>2914.8495205714607</v>
      </c>
      <c r="AJ79" s="6">
        <v>416775.23983963236</v>
      </c>
      <c r="AK79" s="6">
        <v>118326.20778603111</v>
      </c>
      <c r="AL79" s="1">
        <f t="shared" si="16"/>
        <v>33131.338180088715</v>
      </c>
      <c r="AM79" s="1">
        <f t="shared" si="17"/>
        <v>85194.869605942396</v>
      </c>
      <c r="AN79" s="6">
        <v>237.55277960849821</v>
      </c>
      <c r="AO79" s="6">
        <v>222.80500754319431</v>
      </c>
      <c r="AP79" s="6">
        <v>7048.3463258899792</v>
      </c>
      <c r="AQ79" s="6">
        <v>65572.412988341181</v>
      </c>
      <c r="AR79" s="6">
        <v>13409.050194270074</v>
      </c>
      <c r="AS79" s="6">
        <v>146661.97837496977</v>
      </c>
      <c r="AT79" s="6">
        <v>31287.783786630171</v>
      </c>
      <c r="AU79" s="6">
        <v>69017.401588221095</v>
      </c>
      <c r="AV79" s="6">
        <v>1086.8245961432431</v>
      </c>
      <c r="AW79" s="6">
        <v>20134.390978807198</v>
      </c>
      <c r="AX79" s="6">
        <v>137047.64865049763</v>
      </c>
      <c r="AY79" s="6">
        <v>21182.231069408623</v>
      </c>
      <c r="AZ79" s="6">
        <v>8540</v>
      </c>
      <c r="BA79" s="6">
        <v>5318.1</v>
      </c>
      <c r="BB79" s="7">
        <v>2683037.6833905797</v>
      </c>
      <c r="BC79" s="32">
        <f t="shared" si="18"/>
        <v>2683037.6833905806</v>
      </c>
      <c r="BD79" s="32">
        <f t="shared" si="19"/>
        <v>0</v>
      </c>
    </row>
    <row r="80" spans="1:56" x14ac:dyDescent="0.25">
      <c r="A80">
        <v>2020</v>
      </c>
      <c r="B80">
        <v>10</v>
      </c>
      <c r="C80" t="s">
        <v>79</v>
      </c>
      <c r="D80" s="6">
        <v>381339.18567071907</v>
      </c>
      <c r="E80" s="6">
        <v>150382.36335100388</v>
      </c>
      <c r="F80" s="1">
        <f t="shared" si="10"/>
        <v>60152.945340401551</v>
      </c>
      <c r="G80" s="1">
        <f t="shared" si="11"/>
        <v>90229.418010602327</v>
      </c>
      <c r="H80" s="6">
        <v>11362.150954353676</v>
      </c>
      <c r="I80" s="1">
        <f t="shared" si="12"/>
        <v>581.64490805218645</v>
      </c>
      <c r="J80" s="1">
        <f t="shared" si="13"/>
        <v>10780.506046301489</v>
      </c>
      <c r="K80" s="6">
        <v>252155.37531290358</v>
      </c>
      <c r="L80" s="6">
        <v>26273.638206857657</v>
      </c>
      <c r="M80" s="6">
        <v>191845.01757394825</v>
      </c>
      <c r="N80" s="6">
        <v>99097.160256194707</v>
      </c>
      <c r="O80" s="6">
        <v>127897.16864027808</v>
      </c>
      <c r="P80" s="6">
        <v>0</v>
      </c>
      <c r="Q80" s="6">
        <v>17478.324824031424</v>
      </c>
      <c r="R80" s="6">
        <v>16473.391</v>
      </c>
      <c r="S80" s="6">
        <v>130151.61292685183</v>
      </c>
      <c r="T80" s="6">
        <v>13.753930282272934</v>
      </c>
      <c r="U80" s="6">
        <v>95.389081198545881</v>
      </c>
      <c r="V80" s="6">
        <v>45507.52425543344</v>
      </c>
      <c r="W80" s="6">
        <v>10228.193718091861</v>
      </c>
      <c r="X80" s="6">
        <v>49966.844756057289</v>
      </c>
      <c r="Y80" s="6">
        <v>6370.4706585159856</v>
      </c>
      <c r="Z80" s="1">
        <f t="shared" si="14"/>
        <v>3309.3279821841393</v>
      </c>
      <c r="AA80" s="1">
        <f t="shared" si="15"/>
        <v>3061.1426763318468</v>
      </c>
      <c r="AB80" s="6">
        <v>72.755732539460567</v>
      </c>
      <c r="AC80" s="6">
        <v>1211.5658025997927</v>
      </c>
      <c r="AD80" s="6">
        <v>560.52315650143419</v>
      </c>
      <c r="AE80" s="6">
        <v>3474.5241646552427</v>
      </c>
      <c r="AF80" s="6">
        <v>9075.7208113184952</v>
      </c>
      <c r="AG80" s="6">
        <v>5862.6430355419425</v>
      </c>
      <c r="AH80" s="6">
        <v>1730.5535853217768</v>
      </c>
      <c r="AI80" s="6">
        <v>3025.2402704394954</v>
      </c>
      <c r="AJ80" s="6">
        <v>293060.0407557069</v>
      </c>
      <c r="AK80" s="6">
        <v>108024.90356471468</v>
      </c>
      <c r="AL80" s="1">
        <f t="shared" si="16"/>
        <v>30246.972998120113</v>
      </c>
      <c r="AM80" s="1">
        <f t="shared" si="17"/>
        <v>77777.930566594572</v>
      </c>
      <c r="AN80" s="6">
        <v>274.86329236930209</v>
      </c>
      <c r="AO80" s="6">
        <v>251.60103239297638</v>
      </c>
      <c r="AP80" s="6">
        <v>8354.5927104505045</v>
      </c>
      <c r="AQ80" s="6">
        <v>70863.452620713346</v>
      </c>
      <c r="AR80" s="6">
        <v>12456.560130190628</v>
      </c>
      <c r="AS80" s="6">
        <v>141566.02755797689</v>
      </c>
      <c r="AT80" s="6">
        <v>29065.306970444799</v>
      </c>
      <c r="AU80" s="6">
        <v>66619.307086106841</v>
      </c>
      <c r="AV80" s="6">
        <v>1122.0998759315855</v>
      </c>
      <c r="AW80" s="6">
        <v>20056.326893557769</v>
      </c>
      <c r="AX80" s="6">
        <v>141495.83115173684</v>
      </c>
      <c r="AY80" s="6">
        <v>21100.104349324763</v>
      </c>
      <c r="AZ80" s="6">
        <v>7093.2</v>
      </c>
      <c r="BA80" s="6">
        <v>4450.8</v>
      </c>
      <c r="BB80" s="7">
        <v>2467506.1096672574</v>
      </c>
      <c r="BC80" s="32">
        <f t="shared" si="18"/>
        <v>2467506.1096672574</v>
      </c>
      <c r="BD80" s="32">
        <f t="shared" si="19"/>
        <v>0</v>
      </c>
    </row>
    <row r="81" spans="1:56" x14ac:dyDescent="0.25">
      <c r="A81">
        <v>2020</v>
      </c>
      <c r="B81">
        <v>11</v>
      </c>
      <c r="C81" t="s">
        <v>80</v>
      </c>
      <c r="D81" s="6">
        <v>429500.67125423002</v>
      </c>
      <c r="E81" s="6">
        <v>147698.85121682112</v>
      </c>
      <c r="F81" s="1">
        <f t="shared" si="10"/>
        <v>59079.540486728452</v>
      </c>
      <c r="G81" s="1">
        <f t="shared" si="11"/>
        <v>88619.310730092664</v>
      </c>
      <c r="H81" s="6">
        <v>13046.42756983146</v>
      </c>
      <c r="I81" s="1">
        <f t="shared" si="12"/>
        <v>667.86545916787531</v>
      </c>
      <c r="J81" s="1">
        <f t="shared" si="13"/>
        <v>12378.562110663583</v>
      </c>
      <c r="K81" s="6">
        <v>260334.52657573021</v>
      </c>
      <c r="L81" s="6">
        <v>27125.874891687403</v>
      </c>
      <c r="M81" s="6">
        <v>185126.50780121508</v>
      </c>
      <c r="N81" s="6">
        <v>102311.56987346416</v>
      </c>
      <c r="O81" s="6">
        <v>123418.14495605131</v>
      </c>
      <c r="P81" s="6">
        <v>0</v>
      </c>
      <c r="Q81" s="6">
        <v>16726.26196158988</v>
      </c>
      <c r="R81" s="6">
        <v>17642.858</v>
      </c>
      <c r="S81" s="6">
        <v>139955.35676619597</v>
      </c>
      <c r="T81" s="6">
        <v>16.08571456945894</v>
      </c>
      <c r="U81" s="6">
        <v>100.92185033363225</v>
      </c>
      <c r="V81" s="6">
        <v>44497.248263400274</v>
      </c>
      <c r="W81" s="6">
        <v>10500.962223527182</v>
      </c>
      <c r="X81" s="6">
        <v>47937.137680961707</v>
      </c>
      <c r="Y81" s="6">
        <v>7505.4181420115256</v>
      </c>
      <c r="Z81" s="1">
        <f t="shared" si="14"/>
        <v>3898.9097677026698</v>
      </c>
      <c r="AA81" s="1">
        <f t="shared" si="15"/>
        <v>3606.5083743088562</v>
      </c>
      <c r="AB81" s="6">
        <v>73.77369511902009</v>
      </c>
      <c r="AC81" s="6">
        <v>1504.4850050352923</v>
      </c>
      <c r="AD81" s="6">
        <v>629.04345741331474</v>
      </c>
      <c r="AE81" s="6">
        <v>3334.5497748855055</v>
      </c>
      <c r="AF81" s="6">
        <v>9377.9990351492506</v>
      </c>
      <c r="AG81" s="6">
        <v>5626.4610887632807</v>
      </c>
      <c r="AH81" s="6">
        <v>1660.8366483859588</v>
      </c>
      <c r="AI81" s="6">
        <v>3125.9996783830802</v>
      </c>
      <c r="AJ81" s="6">
        <v>272295.10096883372</v>
      </c>
      <c r="AK81" s="6">
        <v>106007.71662486387</v>
      </c>
      <c r="AL81" s="1">
        <f t="shared" si="16"/>
        <v>29682.160654961885</v>
      </c>
      <c r="AM81" s="1">
        <f t="shared" si="17"/>
        <v>76325.55596990198</v>
      </c>
      <c r="AN81" s="6">
        <v>317.63212391801676</v>
      </c>
      <c r="AO81" s="6">
        <v>272.61232590921367</v>
      </c>
      <c r="AP81" s="6">
        <v>9627.4759993624502</v>
      </c>
      <c r="AQ81" s="6">
        <v>73991.375174462621</v>
      </c>
      <c r="AR81" s="6">
        <v>11642.879187149119</v>
      </c>
      <c r="AS81" s="6">
        <v>134856.70744943249</v>
      </c>
      <c r="AT81" s="6">
        <v>27166.71810334795</v>
      </c>
      <c r="AU81" s="6">
        <v>63461.979976203584</v>
      </c>
      <c r="AV81" s="6">
        <v>1139.0791367433098</v>
      </c>
      <c r="AW81" s="6">
        <v>20302.817391280023</v>
      </c>
      <c r="AX81" s="6">
        <v>143636.90136520821</v>
      </c>
      <c r="AY81" s="6">
        <v>21359.422780394372</v>
      </c>
      <c r="AZ81" s="6">
        <v>7436</v>
      </c>
      <c r="BA81" s="6">
        <v>4366.8</v>
      </c>
      <c r="BB81" s="7">
        <v>2496659.1917318646</v>
      </c>
      <c r="BC81" s="32">
        <f t="shared" si="18"/>
        <v>2496659.1917318646</v>
      </c>
      <c r="BD81" s="32">
        <f t="shared" si="19"/>
        <v>0</v>
      </c>
    </row>
    <row r="82" spans="1:56" x14ac:dyDescent="0.25">
      <c r="A82">
        <v>2020</v>
      </c>
      <c r="B82">
        <v>12</v>
      </c>
      <c r="C82" t="s">
        <v>81</v>
      </c>
      <c r="D82" s="6">
        <v>639430.70354091388</v>
      </c>
      <c r="E82" s="6">
        <v>179926.06704681111</v>
      </c>
      <c r="F82" s="1">
        <f t="shared" si="10"/>
        <v>71970.426818724445</v>
      </c>
      <c r="G82" s="1">
        <f t="shared" si="11"/>
        <v>107955.64022808666</v>
      </c>
      <c r="H82" s="6">
        <v>14810.349569241647</v>
      </c>
      <c r="I82" s="1">
        <f t="shared" si="12"/>
        <v>758.16317245120752</v>
      </c>
      <c r="J82" s="1">
        <f t="shared" si="13"/>
        <v>14052.186396790439</v>
      </c>
      <c r="K82" s="6">
        <v>262134.69931320247</v>
      </c>
      <c r="L82" s="6">
        <v>27313.446095178511</v>
      </c>
      <c r="M82" s="6">
        <v>200346.30437102815</v>
      </c>
      <c r="N82" s="6">
        <v>103019.03845720048</v>
      </c>
      <c r="O82" s="6">
        <v>133564.71489660133</v>
      </c>
      <c r="P82" s="6">
        <v>0</v>
      </c>
      <c r="Q82" s="6">
        <v>18100.004400202848</v>
      </c>
      <c r="R82" s="6">
        <v>18818.385999999999</v>
      </c>
      <c r="S82" s="6">
        <v>145494.42236890757</v>
      </c>
      <c r="T82" s="6">
        <v>19.970080368352335</v>
      </c>
      <c r="U82" s="6">
        <v>116.89664650357507</v>
      </c>
      <c r="V82" s="6">
        <v>48145.895395850552</v>
      </c>
      <c r="W82" s="6">
        <v>12015.257970768887</v>
      </c>
      <c r="X82" s="6">
        <v>40834.408234581118</v>
      </c>
      <c r="Y82" s="6">
        <v>9448.2501375856173</v>
      </c>
      <c r="Z82" s="1">
        <f t="shared" si="14"/>
        <v>4908.1708776398355</v>
      </c>
      <c r="AA82" s="1">
        <f t="shared" si="15"/>
        <v>4540.0792599457818</v>
      </c>
      <c r="AB82" s="6">
        <v>69.75164466276253</v>
      </c>
      <c r="AC82" s="6">
        <v>1848.2577033780765</v>
      </c>
      <c r="AD82" s="6">
        <v>721.53500678159742</v>
      </c>
      <c r="AE82" s="6">
        <v>4331.440012756636</v>
      </c>
      <c r="AF82" s="6">
        <v>10565.573786562867</v>
      </c>
      <c r="AG82" s="6">
        <v>7308.5364847865649</v>
      </c>
      <c r="AH82" s="6">
        <v>2157.3570044305529</v>
      </c>
      <c r="AI82" s="6">
        <v>3521.8579288542865</v>
      </c>
      <c r="AJ82" s="6">
        <v>361326.80664100806</v>
      </c>
      <c r="AK82" s="6">
        <v>111523.62507183966</v>
      </c>
      <c r="AL82" s="1">
        <f t="shared" si="16"/>
        <v>31226.615020115107</v>
      </c>
      <c r="AM82" s="1">
        <f t="shared" si="17"/>
        <v>80297.010051724559</v>
      </c>
      <c r="AN82" s="6">
        <v>359.40494760409121</v>
      </c>
      <c r="AO82" s="6">
        <v>295.96885366612594</v>
      </c>
      <c r="AP82" s="6">
        <v>13954.449994637889</v>
      </c>
      <c r="AQ82" s="6">
        <v>77699.337554227532</v>
      </c>
      <c r="AR82" s="6">
        <v>12204.585031580425</v>
      </c>
      <c r="AS82" s="6">
        <v>139922.454932644</v>
      </c>
      <c r="AT82" s="6">
        <v>28477.365073687655</v>
      </c>
      <c r="AU82" s="6">
        <v>65845.861144773691</v>
      </c>
      <c r="AV82" s="6">
        <v>1155.4949922679714</v>
      </c>
      <c r="AW82" s="6">
        <v>19878.158381800098</v>
      </c>
      <c r="AX82" s="6">
        <v>145706.92665560442</v>
      </c>
      <c r="AY82" s="6">
        <v>20912.663537764289</v>
      </c>
      <c r="AZ82" s="6">
        <v>9529</v>
      </c>
      <c r="BA82" s="6">
        <v>4790.1000000000004</v>
      </c>
      <c r="BB82" s="7">
        <v>2897645.3269102662</v>
      </c>
      <c r="BC82" s="32">
        <f t="shared" si="18"/>
        <v>2897645.3269102657</v>
      </c>
      <c r="BD82" s="32">
        <f t="shared" si="19"/>
        <v>0</v>
      </c>
    </row>
    <row r="83" spans="1:56" x14ac:dyDescent="0.25">
      <c r="A83">
        <v>2021</v>
      </c>
      <c r="B83">
        <v>1</v>
      </c>
      <c r="C83" t="s">
        <v>82</v>
      </c>
      <c r="D83" s="6">
        <v>755141.7398565812</v>
      </c>
      <c r="E83" s="6">
        <v>197769.79993031159</v>
      </c>
      <c r="F83" s="1">
        <f t="shared" si="10"/>
        <v>79107.91997212464</v>
      </c>
      <c r="G83" s="1">
        <f t="shared" si="11"/>
        <v>118661.87995818695</v>
      </c>
      <c r="H83" s="6">
        <v>15608.613681654928</v>
      </c>
      <c r="I83" s="1">
        <f t="shared" si="12"/>
        <v>799.02746462011874</v>
      </c>
      <c r="J83" s="1">
        <f t="shared" si="13"/>
        <v>14809.586217034808</v>
      </c>
      <c r="K83" s="6">
        <v>250748.08726277511</v>
      </c>
      <c r="L83" s="6">
        <v>26127.004104625936</v>
      </c>
      <c r="M83" s="6">
        <v>199455.46061461623</v>
      </c>
      <c r="N83" s="6">
        <v>98544.095506902115</v>
      </c>
      <c r="O83" s="6">
        <v>132965.39747276955</v>
      </c>
      <c r="P83" s="6">
        <v>0</v>
      </c>
      <c r="Q83" s="6">
        <v>19524.283090109129</v>
      </c>
      <c r="R83" s="6">
        <v>21061.276999999998</v>
      </c>
      <c r="S83" s="6">
        <v>139846.41613448886</v>
      </c>
      <c r="T83" s="6">
        <v>20.713274628339526</v>
      </c>
      <c r="U83" s="6">
        <v>120.9403811806598</v>
      </c>
      <c r="V83" s="6">
        <v>48922.696088106532</v>
      </c>
      <c r="W83" s="6">
        <v>12664.192543419433</v>
      </c>
      <c r="X83" s="6">
        <v>29953.553542224454</v>
      </c>
      <c r="Y83" s="6">
        <v>10756.451253544543</v>
      </c>
      <c r="Z83" s="1">
        <f t="shared" si="14"/>
        <v>5587.7543482237661</v>
      </c>
      <c r="AA83" s="1">
        <f t="shared" si="15"/>
        <v>5168.6969053207768</v>
      </c>
      <c r="AB83" s="6">
        <v>63.311277804580165</v>
      </c>
      <c r="AC83" s="6">
        <v>1997.2006376009419</v>
      </c>
      <c r="AD83" s="6">
        <v>753.54542251689998</v>
      </c>
      <c r="AE83" s="6">
        <v>4491.4448217495865</v>
      </c>
      <c r="AF83" s="6">
        <v>10816.421199145419</v>
      </c>
      <c r="AG83" s="6">
        <v>7578.5162099639274</v>
      </c>
      <c r="AH83" s="6">
        <v>2237.0504769031922</v>
      </c>
      <c r="AI83" s="6">
        <v>3605.4737330484686</v>
      </c>
      <c r="AJ83" s="6">
        <v>400561.63412878761</v>
      </c>
      <c r="AK83" s="6">
        <v>115123.96959501364</v>
      </c>
      <c r="AL83" s="1">
        <f t="shared" si="16"/>
        <v>32234.711486603821</v>
      </c>
      <c r="AM83" s="1">
        <f t="shared" si="17"/>
        <v>82889.25810840982</v>
      </c>
      <c r="AN83" s="6">
        <v>357.00604902688048</v>
      </c>
      <c r="AO83" s="6">
        <v>288.19899384405318</v>
      </c>
      <c r="AP83" s="6">
        <v>15578.028813141469</v>
      </c>
      <c r="AQ83" s="6">
        <v>70110.893535279421</v>
      </c>
      <c r="AR83" s="6">
        <v>11736.799882782487</v>
      </c>
      <c r="AS83" s="6">
        <v>135275.59565115525</v>
      </c>
      <c r="AT83" s="6">
        <v>27385.866393159151</v>
      </c>
      <c r="AU83" s="6">
        <v>63659.103835837843</v>
      </c>
      <c r="AV83" s="6">
        <v>1097.7057001680068</v>
      </c>
      <c r="AW83" s="6">
        <v>19119.945082265851</v>
      </c>
      <c r="AX83" s="6">
        <v>138419.74652775133</v>
      </c>
      <c r="AY83" s="6">
        <v>20114.991071408676</v>
      </c>
      <c r="AZ83" s="6">
        <v>10975.5</v>
      </c>
      <c r="BA83" s="6">
        <v>5498.8799999999992</v>
      </c>
      <c r="BB83" s="7">
        <v>3026077.5507762935</v>
      </c>
      <c r="BC83" s="32">
        <f t="shared" si="18"/>
        <v>3026077.5507762921</v>
      </c>
      <c r="BD83" s="32">
        <f t="shared" si="19"/>
        <v>0</v>
      </c>
    </row>
    <row r="84" spans="1:56" x14ac:dyDescent="0.25">
      <c r="A84">
        <v>2021</v>
      </c>
      <c r="B84">
        <v>2</v>
      </c>
      <c r="C84" t="s">
        <v>83</v>
      </c>
      <c r="D84" s="6">
        <v>648632.90900300653</v>
      </c>
      <c r="E84" s="6">
        <v>174189.40250380812</v>
      </c>
      <c r="F84" s="1">
        <f t="shared" si="10"/>
        <v>69675.761001523249</v>
      </c>
      <c r="G84" s="1">
        <f t="shared" si="11"/>
        <v>104513.64150228487</v>
      </c>
      <c r="H84" s="6">
        <v>14496.831014813351</v>
      </c>
      <c r="I84" s="1">
        <f t="shared" si="12"/>
        <v>742.11370510160964</v>
      </c>
      <c r="J84" s="1">
        <f t="shared" si="13"/>
        <v>13754.717309711741</v>
      </c>
      <c r="K84" s="6">
        <v>241205.37293737213</v>
      </c>
      <c r="L84" s="6">
        <v>25132.689296203109</v>
      </c>
      <c r="M84" s="6">
        <v>179690.8460330333</v>
      </c>
      <c r="N84" s="6">
        <v>94793.805077399826</v>
      </c>
      <c r="O84" s="6">
        <v>119789.47425844327</v>
      </c>
      <c r="P84" s="6">
        <v>0</v>
      </c>
      <c r="Q84" s="6">
        <v>17841.794915599177</v>
      </c>
      <c r="R84" s="6">
        <v>18954.313999999998</v>
      </c>
      <c r="S84" s="6">
        <v>132592.10985696231</v>
      </c>
      <c r="T84" s="6">
        <v>11.692555308370407</v>
      </c>
      <c r="U84" s="6">
        <v>104.60180246690935</v>
      </c>
      <c r="V84" s="6">
        <v>46508.168692297637</v>
      </c>
      <c r="W84" s="6">
        <v>9235.0036344973632</v>
      </c>
      <c r="X84" s="6">
        <v>20237.515822087629</v>
      </c>
      <c r="Y84" s="6">
        <v>9448.9904794280774</v>
      </c>
      <c r="Z84" s="1">
        <f t="shared" si="14"/>
        <v>4908.5554699418753</v>
      </c>
      <c r="AA84" s="1">
        <f t="shared" si="15"/>
        <v>4540.435009486202</v>
      </c>
      <c r="AB84" s="6">
        <v>55.527790328809132</v>
      </c>
      <c r="AC84" s="6">
        <v>1862.4377881449866</v>
      </c>
      <c r="AD84" s="6">
        <v>674.94493932352498</v>
      </c>
      <c r="AE84" s="6">
        <v>4138.6499017188044</v>
      </c>
      <c r="AF84" s="6">
        <v>9488.7361002821599</v>
      </c>
      <c r="AG84" s="6">
        <v>6983.2373795752892</v>
      </c>
      <c r="AH84" s="6">
        <v>2061.3341817185947</v>
      </c>
      <c r="AI84" s="6">
        <v>3162.9120334273821</v>
      </c>
      <c r="AJ84" s="6">
        <v>347694.41879056481</v>
      </c>
      <c r="AK84" s="6">
        <v>103635.47408411745</v>
      </c>
      <c r="AL84" s="1">
        <f t="shared" si="16"/>
        <v>29017.93274355289</v>
      </c>
      <c r="AM84" s="1">
        <f t="shared" si="17"/>
        <v>74617.541340564567</v>
      </c>
      <c r="AN84" s="6">
        <v>268.91633487476088</v>
      </c>
      <c r="AO84" s="6">
        <v>232.02957759510014</v>
      </c>
      <c r="AP84" s="6">
        <v>12891.564448680829</v>
      </c>
      <c r="AQ84" s="6">
        <v>57691.012316396569</v>
      </c>
      <c r="AR84" s="6">
        <v>10422.60254046851</v>
      </c>
      <c r="AS84" s="6">
        <v>129293.98868144686</v>
      </c>
      <c r="AT84" s="6">
        <v>24319.405927759861</v>
      </c>
      <c r="AU84" s="6">
        <v>60844.229967739775</v>
      </c>
      <c r="AV84" s="6">
        <v>1025.4521792131425</v>
      </c>
      <c r="AW84" s="6">
        <v>18506.439606705018</v>
      </c>
      <c r="AX84" s="6">
        <v>129308.63955729546</v>
      </c>
      <c r="AY84" s="6">
        <v>19469.557357552843</v>
      </c>
      <c r="AZ84" s="6">
        <v>9522.5</v>
      </c>
      <c r="BA84" s="6">
        <v>4744.8</v>
      </c>
      <c r="BB84" s="7">
        <v>2711164.3333676574</v>
      </c>
      <c r="BC84" s="32">
        <f t="shared" si="18"/>
        <v>2711164.3333676578</v>
      </c>
      <c r="BD84" s="32">
        <f t="shared" si="19"/>
        <v>0</v>
      </c>
    </row>
    <row r="85" spans="1:56" x14ac:dyDescent="0.25">
      <c r="A85">
        <v>2021</v>
      </c>
      <c r="B85">
        <v>3</v>
      </c>
      <c r="C85" t="s">
        <v>84</v>
      </c>
      <c r="D85" s="6">
        <v>557254.46205279557</v>
      </c>
      <c r="E85" s="6">
        <v>165763.78570814733</v>
      </c>
      <c r="F85" s="1">
        <f t="shared" si="10"/>
        <v>66305.514283258934</v>
      </c>
      <c r="G85" s="1">
        <f t="shared" si="11"/>
        <v>99458.2714248884</v>
      </c>
      <c r="H85" s="6">
        <v>13886.315752588693</v>
      </c>
      <c r="I85" s="1">
        <f t="shared" si="12"/>
        <v>710.86054757996521</v>
      </c>
      <c r="J85" s="1">
        <f t="shared" si="13"/>
        <v>13175.455205008726</v>
      </c>
      <c r="K85" s="6">
        <v>246769.99108245154</v>
      </c>
      <c r="L85" s="6">
        <v>25712.501500173406</v>
      </c>
      <c r="M85" s="6">
        <v>181636.50506360436</v>
      </c>
      <c r="N85" s="6">
        <v>96980.702165765149</v>
      </c>
      <c r="O85" s="6">
        <v>121086.53238635394</v>
      </c>
      <c r="P85" s="6">
        <v>0</v>
      </c>
      <c r="Q85" s="6">
        <v>18202.220150958405</v>
      </c>
      <c r="R85" s="6">
        <v>16626.311000000002</v>
      </c>
      <c r="S85" s="6">
        <v>136839.10680397559</v>
      </c>
      <c r="T85" s="6">
        <v>12.835365643578816</v>
      </c>
      <c r="U85" s="6">
        <v>104.58860440699188</v>
      </c>
      <c r="V85" s="6">
        <v>48339.183654632048</v>
      </c>
      <c r="W85" s="6">
        <v>8987.4886024475618</v>
      </c>
      <c r="X85" s="6">
        <v>20247.424248325638</v>
      </c>
      <c r="Y85" s="6">
        <v>9127.6611054659297</v>
      </c>
      <c r="Z85" s="1">
        <f t="shared" si="14"/>
        <v>4741.6314943437583</v>
      </c>
      <c r="AA85" s="1">
        <f t="shared" si="15"/>
        <v>4386.0296111221724</v>
      </c>
      <c r="AB85" s="6">
        <v>56.405772458582327</v>
      </c>
      <c r="AC85" s="6">
        <v>1760.1109650024371</v>
      </c>
      <c r="AD85" s="6">
        <v>648.64678432174378</v>
      </c>
      <c r="AE85" s="6">
        <v>4002.0811562837184</v>
      </c>
      <c r="AF85" s="6">
        <v>9591.5034819799002</v>
      </c>
      <c r="AG85" s="6">
        <v>6752.8018533405311</v>
      </c>
      <c r="AH85" s="6">
        <v>1993.3134914440063</v>
      </c>
      <c r="AI85" s="6">
        <v>3197.1678273266284</v>
      </c>
      <c r="AJ85" s="6">
        <v>329246.34357344359</v>
      </c>
      <c r="AK85" s="6">
        <v>107959.98442630745</v>
      </c>
      <c r="AL85" s="1">
        <f t="shared" si="16"/>
        <v>30228.79563936609</v>
      </c>
      <c r="AM85" s="1">
        <f t="shared" si="17"/>
        <v>77731.188786941362</v>
      </c>
      <c r="AN85" s="6">
        <v>246.90253670897735</v>
      </c>
      <c r="AO85" s="6">
        <v>237.83090960385815</v>
      </c>
      <c r="AP85" s="6">
        <v>11616.119803222795</v>
      </c>
      <c r="AQ85" s="6">
        <v>70585.016372206795</v>
      </c>
      <c r="AR85" s="6">
        <v>11089.960676039662</v>
      </c>
      <c r="AS85" s="6">
        <v>132808.05777990914</v>
      </c>
      <c r="AT85" s="6">
        <v>25876.57491075922</v>
      </c>
      <c r="AU85" s="6">
        <v>62497.909543486741</v>
      </c>
      <c r="AV85" s="6">
        <v>1096.3385103798059</v>
      </c>
      <c r="AW85" s="6">
        <v>19450.991361311135</v>
      </c>
      <c r="AX85" s="6">
        <v>138247.34506904604</v>
      </c>
      <c r="AY85" s="6">
        <v>20463.265761454477</v>
      </c>
      <c r="AZ85" s="6">
        <v>9371</v>
      </c>
      <c r="BA85" s="6">
        <v>4351.2</v>
      </c>
      <c r="BB85" s="7">
        <v>2640724.4878137722</v>
      </c>
      <c r="BC85" s="32">
        <f t="shared" si="18"/>
        <v>2640724.4878137722</v>
      </c>
      <c r="BD85" s="32">
        <f t="shared" si="19"/>
        <v>0</v>
      </c>
    </row>
    <row r="86" spans="1:56" x14ac:dyDescent="0.25">
      <c r="A86">
        <v>2021</v>
      </c>
      <c r="B86">
        <v>4</v>
      </c>
      <c r="C86" t="s">
        <v>85</v>
      </c>
      <c r="D86" s="6">
        <v>419301.78458883753</v>
      </c>
      <c r="E86" s="6">
        <v>142527.92601949311</v>
      </c>
      <c r="F86" s="1">
        <f t="shared" si="10"/>
        <v>57011.170407797246</v>
      </c>
      <c r="G86" s="1">
        <f t="shared" si="11"/>
        <v>85516.755611695859</v>
      </c>
      <c r="H86" s="6">
        <v>11414.425340158507</v>
      </c>
      <c r="I86" s="1">
        <f t="shared" si="12"/>
        <v>584.32090931700725</v>
      </c>
      <c r="J86" s="1">
        <f t="shared" si="13"/>
        <v>10830.104430841498</v>
      </c>
      <c r="K86" s="6">
        <v>233602.6741321607</v>
      </c>
      <c r="L86" s="6">
        <v>24340.516781316364</v>
      </c>
      <c r="M86" s="6">
        <v>173281.144758585</v>
      </c>
      <c r="N86" s="6">
        <v>91805.941499458233</v>
      </c>
      <c r="O86" s="6">
        <v>115516.4978505149</v>
      </c>
      <c r="P86" s="6">
        <v>0</v>
      </c>
      <c r="Q86" s="6">
        <v>16167.339005631908</v>
      </c>
      <c r="R86" s="6">
        <v>15507.833000000001</v>
      </c>
      <c r="S86" s="6">
        <v>126301.39190709211</v>
      </c>
      <c r="T86" s="6">
        <v>11.165034309561207</v>
      </c>
      <c r="U86" s="6">
        <v>90.279024949504119</v>
      </c>
      <c r="V86" s="6">
        <v>47968.040843209907</v>
      </c>
      <c r="W86" s="6">
        <v>8837.9720554452251</v>
      </c>
      <c r="X86" s="6">
        <v>21005.422634171642</v>
      </c>
      <c r="Y86" s="6">
        <v>7409.3508188161904</v>
      </c>
      <c r="Z86" s="1">
        <f t="shared" si="14"/>
        <v>3849.0047767113274</v>
      </c>
      <c r="AA86" s="1">
        <f t="shared" si="15"/>
        <v>3560.3460421048635</v>
      </c>
      <c r="AB86" s="6">
        <v>48.323374982206076</v>
      </c>
      <c r="AC86" s="6">
        <v>1401.3292108800692</v>
      </c>
      <c r="AD86" s="6">
        <v>488.86473417471257</v>
      </c>
      <c r="AE86" s="6">
        <v>3406.0088626944248</v>
      </c>
      <c r="AF86" s="6">
        <v>8904.7020545624709</v>
      </c>
      <c r="AG86" s="6">
        <v>5747.0356203008123</v>
      </c>
      <c r="AH86" s="6">
        <v>1696.4282214334351</v>
      </c>
      <c r="AI86" s="6">
        <v>2968.2340181874865</v>
      </c>
      <c r="AJ86" s="6">
        <v>272140.91514729097</v>
      </c>
      <c r="AK86" s="6">
        <v>102844.43230351174</v>
      </c>
      <c r="AL86" s="1">
        <f t="shared" si="16"/>
        <v>28796.44104498329</v>
      </c>
      <c r="AM86" s="1">
        <f t="shared" si="17"/>
        <v>74047.991258528447</v>
      </c>
      <c r="AN86" s="6">
        <v>274.38226895962759</v>
      </c>
      <c r="AO86" s="6">
        <v>243.50524640703262</v>
      </c>
      <c r="AP86" s="6">
        <v>7623.0406201363039</v>
      </c>
      <c r="AQ86" s="6">
        <v>80331.560648133265</v>
      </c>
      <c r="AR86" s="6">
        <v>11589.821365403892</v>
      </c>
      <c r="AS86" s="6">
        <v>130797.19611056206</v>
      </c>
      <c r="AT86" s="6">
        <v>27042.916519275754</v>
      </c>
      <c r="AU86" s="6">
        <v>61551.621699088086</v>
      </c>
      <c r="AV86" s="6">
        <v>1105.373919305938</v>
      </c>
      <c r="AW86" s="6">
        <v>19351.647751511035</v>
      </c>
      <c r="AX86" s="6">
        <v>139386.70237869499</v>
      </c>
      <c r="AY86" s="6">
        <v>20358.752081340201</v>
      </c>
      <c r="AZ86" s="6">
        <v>7236.5</v>
      </c>
      <c r="BA86" s="6">
        <v>4414.32</v>
      </c>
      <c r="BB86" s="7">
        <v>2366043.319450987</v>
      </c>
      <c r="BC86" s="32">
        <f t="shared" si="18"/>
        <v>2366043.3194509866</v>
      </c>
      <c r="BD86" s="32">
        <f t="shared" si="19"/>
        <v>0</v>
      </c>
    </row>
    <row r="87" spans="1:56" x14ac:dyDescent="0.25">
      <c r="A87">
        <v>2021</v>
      </c>
      <c r="B87">
        <v>5</v>
      </c>
      <c r="C87" t="s">
        <v>86</v>
      </c>
      <c r="D87" s="6">
        <v>373675.09297370439</v>
      </c>
      <c r="E87" s="6">
        <v>156284.54035085655</v>
      </c>
      <c r="F87" s="1">
        <f t="shared" si="10"/>
        <v>62513.81614034262</v>
      </c>
      <c r="G87" s="1">
        <f t="shared" si="11"/>
        <v>93770.72421051393</v>
      </c>
      <c r="H87" s="6">
        <v>12939.979797856127</v>
      </c>
      <c r="I87" s="1">
        <f t="shared" si="12"/>
        <v>662.41624406840253</v>
      </c>
      <c r="J87" s="1">
        <f t="shared" si="13"/>
        <v>12277.563553787724</v>
      </c>
      <c r="K87" s="6">
        <v>275984.36831902427</v>
      </c>
      <c r="L87" s="6">
        <v>28756.529322304435</v>
      </c>
      <c r="M87" s="6">
        <v>202298.12411526815</v>
      </c>
      <c r="N87" s="6">
        <v>108461.96374587245</v>
      </c>
      <c r="O87" s="6">
        <v>134860.4365009355</v>
      </c>
      <c r="P87" s="6">
        <v>0</v>
      </c>
      <c r="Q87" s="6">
        <v>18487.484835920448</v>
      </c>
      <c r="R87" s="6">
        <v>18195.341</v>
      </c>
      <c r="S87" s="6">
        <v>146216.31354550907</v>
      </c>
      <c r="T87" s="6">
        <v>12.841299270843503</v>
      </c>
      <c r="U87" s="6">
        <v>104.37723023290128</v>
      </c>
      <c r="V87" s="6">
        <v>48437.686864592841</v>
      </c>
      <c r="W87" s="6">
        <v>9426.1924037670324</v>
      </c>
      <c r="X87" s="6">
        <v>24689.255765444112</v>
      </c>
      <c r="Y87" s="6">
        <v>7178.7596500828486</v>
      </c>
      <c r="Z87" s="1">
        <f t="shared" si="14"/>
        <v>3729.217425346058</v>
      </c>
      <c r="AA87" s="1">
        <f t="shared" si="15"/>
        <v>3449.5422247367906</v>
      </c>
      <c r="AB87" s="6">
        <v>56.56448463529788</v>
      </c>
      <c r="AC87" s="6">
        <v>1346.6311523490049</v>
      </c>
      <c r="AD87" s="6">
        <v>517.89203070251665</v>
      </c>
      <c r="AE87" s="6">
        <v>3609.1861238015954</v>
      </c>
      <c r="AF87" s="6">
        <v>10066.93170495907</v>
      </c>
      <c r="AG87" s="6">
        <v>6089.8611982396651</v>
      </c>
      <c r="AH87" s="6">
        <v>1797.6245640122647</v>
      </c>
      <c r="AI87" s="6">
        <v>3355.6439016530176</v>
      </c>
      <c r="AJ87" s="6">
        <v>321661.18936427176</v>
      </c>
      <c r="AK87" s="6">
        <v>114861.5697682657</v>
      </c>
      <c r="AL87" s="1">
        <f t="shared" si="16"/>
        <v>32161.2395351144</v>
      </c>
      <c r="AM87" s="1">
        <f t="shared" si="17"/>
        <v>82700.330233151311</v>
      </c>
      <c r="AN87" s="6">
        <v>305.06157826697762</v>
      </c>
      <c r="AO87" s="6">
        <v>272.54164168732433</v>
      </c>
      <c r="AP87" s="6">
        <v>8237.3763435910114</v>
      </c>
      <c r="AQ87" s="6">
        <v>90105.120522516838</v>
      </c>
      <c r="AR87" s="6">
        <v>13245.675665295294</v>
      </c>
      <c r="AS87" s="6">
        <v>154016.39118634613</v>
      </c>
      <c r="AT87" s="6">
        <v>30906.576552355702</v>
      </c>
      <c r="AU87" s="6">
        <v>72478.301734751221</v>
      </c>
      <c r="AV87" s="6">
        <v>1286.1005761088575</v>
      </c>
      <c r="AW87" s="6">
        <v>22515.26483211001</v>
      </c>
      <c r="AX87" s="6">
        <v>162176.17866695626</v>
      </c>
      <c r="AY87" s="6">
        <v>23687.011082911718</v>
      </c>
      <c r="AZ87" s="6">
        <v>8289</v>
      </c>
      <c r="BA87" s="6">
        <v>4343.3999999999996</v>
      </c>
      <c r="BB87" s="7">
        <v>2621236.3823964293</v>
      </c>
      <c r="BC87" s="32">
        <f t="shared" si="18"/>
        <v>2621236.3823964293</v>
      </c>
      <c r="BD87" s="32">
        <f t="shared" si="19"/>
        <v>0</v>
      </c>
    </row>
    <row r="88" spans="1:56" x14ac:dyDescent="0.25">
      <c r="A88">
        <v>2021</v>
      </c>
      <c r="B88">
        <v>6</v>
      </c>
      <c r="C88" t="s">
        <v>87</v>
      </c>
      <c r="D88" s="6">
        <v>476084.38339200622</v>
      </c>
      <c r="E88" s="6">
        <v>178854.28520666916</v>
      </c>
      <c r="F88" s="1">
        <f t="shared" si="10"/>
        <v>71541.714082667662</v>
      </c>
      <c r="G88" s="1">
        <f t="shared" si="11"/>
        <v>107312.57112400149</v>
      </c>
      <c r="H88" s="6">
        <v>12791.649645576619</v>
      </c>
      <c r="I88" s="1">
        <f t="shared" si="12"/>
        <v>654.82300946602982</v>
      </c>
      <c r="J88" s="1">
        <f t="shared" si="13"/>
        <v>12136.826636110589</v>
      </c>
      <c r="K88" s="6">
        <v>288229.75688220403</v>
      </c>
      <c r="L88" s="6">
        <v>30032.452583556107</v>
      </c>
      <c r="M88" s="6">
        <v>224570.87429943131</v>
      </c>
      <c r="N88" s="6">
        <v>113274.40619862196</v>
      </c>
      <c r="O88" s="6">
        <v>149708.38837913008</v>
      </c>
      <c r="P88" s="6">
        <v>0</v>
      </c>
      <c r="Q88" s="6">
        <v>21792.569678413205</v>
      </c>
      <c r="R88" s="6">
        <v>18935.635999999999</v>
      </c>
      <c r="S88" s="6">
        <v>144092.02994610518</v>
      </c>
      <c r="T88" s="6">
        <v>10.955328446845968</v>
      </c>
      <c r="U88" s="6">
        <v>106.17314615503294</v>
      </c>
      <c r="V88" s="6">
        <v>45688.667155562805</v>
      </c>
      <c r="W88" s="6">
        <v>9057.3065498354808</v>
      </c>
      <c r="X88" s="6">
        <v>23439.549597333251</v>
      </c>
      <c r="Y88" s="6">
        <v>7092.9305915611249</v>
      </c>
      <c r="Z88" s="1">
        <f t="shared" si="14"/>
        <v>3684.6310014731589</v>
      </c>
      <c r="AA88" s="1">
        <f t="shared" si="15"/>
        <v>3408.299590087966</v>
      </c>
      <c r="AB88" s="6">
        <v>55.939175633198644</v>
      </c>
      <c r="AC88" s="6">
        <v>1238.3857414346221</v>
      </c>
      <c r="AD88" s="6">
        <v>499.12481804745255</v>
      </c>
      <c r="AE88" s="6">
        <v>3398.9214861259629</v>
      </c>
      <c r="AF88" s="6">
        <v>10344.421502411551</v>
      </c>
      <c r="AG88" s="6">
        <v>5735.076929870037</v>
      </c>
      <c r="AH88" s="6">
        <v>1692.8982172228307</v>
      </c>
      <c r="AI88" s="6">
        <v>3448.140500803845</v>
      </c>
      <c r="AJ88" s="6">
        <v>439516.62772786926</v>
      </c>
      <c r="AK88" s="6">
        <v>130159.52517770145</v>
      </c>
      <c r="AL88" s="1">
        <f t="shared" si="16"/>
        <v>36444.667049756412</v>
      </c>
      <c r="AM88" s="1">
        <f t="shared" si="17"/>
        <v>93714.858127945045</v>
      </c>
      <c r="AN88" s="6">
        <v>281.24757430691324</v>
      </c>
      <c r="AO88" s="6">
        <v>277.59757997759954</v>
      </c>
      <c r="AP88" s="6">
        <v>7351.9784062902081</v>
      </c>
      <c r="AQ88" s="6">
        <v>87759.954871342532</v>
      </c>
      <c r="AR88" s="6">
        <v>14729.987982624667</v>
      </c>
      <c r="AS88" s="6">
        <v>174579.15101058615</v>
      </c>
      <c r="AT88" s="6">
        <v>34369.971959457573</v>
      </c>
      <c r="AU88" s="6">
        <v>82154.894593217105</v>
      </c>
      <c r="AV88" s="6">
        <v>1356.8693992556668</v>
      </c>
      <c r="AW88" s="6">
        <v>23448.249525177267</v>
      </c>
      <c r="AX88" s="6">
        <v>171100.06651827137</v>
      </c>
      <c r="AY88" s="6">
        <v>24668.550448744703</v>
      </c>
      <c r="AZ88" s="6">
        <v>10068</v>
      </c>
      <c r="BA88" s="6">
        <v>4921.8</v>
      </c>
      <c r="BB88" s="7">
        <v>2976919.3957269797</v>
      </c>
      <c r="BC88" s="32">
        <f t="shared" si="18"/>
        <v>2976919.3957269797</v>
      </c>
      <c r="BD88" s="32">
        <f t="shared" si="19"/>
        <v>0</v>
      </c>
    </row>
    <row r="89" spans="1:56" x14ac:dyDescent="0.25">
      <c r="A89">
        <v>2021</v>
      </c>
      <c r="B89">
        <v>7</v>
      </c>
      <c r="C89" t="s">
        <v>88</v>
      </c>
      <c r="D89" s="6">
        <v>582441.11226012441</v>
      </c>
      <c r="E89" s="6">
        <v>191938.34732099433</v>
      </c>
      <c r="F89" s="1">
        <f t="shared" si="10"/>
        <v>76775.33892839773</v>
      </c>
      <c r="G89" s="1">
        <f t="shared" si="11"/>
        <v>115163.0083925966</v>
      </c>
      <c r="H89" s="6">
        <v>12860.775101062527</v>
      </c>
      <c r="I89" s="1">
        <f t="shared" si="12"/>
        <v>658.3616413115044</v>
      </c>
      <c r="J89" s="1">
        <f t="shared" si="13"/>
        <v>12202.413459751022</v>
      </c>
      <c r="K89" s="6">
        <v>293019.37535196549</v>
      </c>
      <c r="L89" s="6">
        <v>30531.512747025699</v>
      </c>
      <c r="M89" s="6">
        <v>231761.45780211451</v>
      </c>
      <c r="N89" s="6">
        <v>115156.72811412741</v>
      </c>
      <c r="O89" s="6">
        <v>154501.93371776969</v>
      </c>
      <c r="P89" s="6">
        <v>0</v>
      </c>
      <c r="Q89" s="6">
        <v>22526.735530810896</v>
      </c>
      <c r="R89" s="6">
        <v>21702.447</v>
      </c>
      <c r="S89" s="6">
        <v>126806.32983493264</v>
      </c>
      <c r="T89" s="6">
        <v>8.7440553190054757</v>
      </c>
      <c r="U89" s="6">
        <v>102.07823255888808</v>
      </c>
      <c r="V89" s="6">
        <v>44549.468970203568</v>
      </c>
      <c r="W89" s="6">
        <v>8573.1737069319224</v>
      </c>
      <c r="X89" s="6">
        <v>21103.856523530962</v>
      </c>
      <c r="Y89" s="6">
        <v>7524.6525653849649</v>
      </c>
      <c r="Z89" s="1">
        <f t="shared" si="14"/>
        <v>3908.9016535307301</v>
      </c>
      <c r="AA89" s="1">
        <f t="shared" si="15"/>
        <v>3615.7509118542353</v>
      </c>
      <c r="AB89" s="6">
        <v>67.254424391141399</v>
      </c>
      <c r="AC89" s="6">
        <v>1173.5409453234663</v>
      </c>
      <c r="AD89" s="6">
        <v>470.9933317652131</v>
      </c>
      <c r="AE89" s="6">
        <v>3219.7188737584934</v>
      </c>
      <c r="AF89" s="6">
        <v>10535.836509198514</v>
      </c>
      <c r="AG89" s="6">
        <v>5432.7043178058157</v>
      </c>
      <c r="AH89" s="6">
        <v>1603.6429095504141</v>
      </c>
      <c r="AI89" s="6">
        <v>3511.9455030661661</v>
      </c>
      <c r="AJ89" s="6">
        <v>558511.1616854996</v>
      </c>
      <c r="AK89" s="6">
        <v>144652.54588887852</v>
      </c>
      <c r="AL89" s="1">
        <f t="shared" si="16"/>
        <v>40502.712848885989</v>
      </c>
      <c r="AM89" s="1">
        <f t="shared" si="17"/>
        <v>104149.83303999253</v>
      </c>
      <c r="AN89" s="6">
        <v>263.51118993189812</v>
      </c>
      <c r="AO89" s="6">
        <v>256.20062350084487</v>
      </c>
      <c r="AP89" s="6">
        <v>6965.857027572285</v>
      </c>
      <c r="AQ89" s="6">
        <v>73677.44314426012</v>
      </c>
      <c r="AR89" s="6">
        <v>15091.572240264208</v>
      </c>
      <c r="AS89" s="6">
        <v>172621.14218370811</v>
      </c>
      <c r="AT89" s="6">
        <v>35213.668560616497</v>
      </c>
      <c r="AU89" s="6">
        <v>81233.478674686266</v>
      </c>
      <c r="AV89" s="6">
        <v>1273.6471564375654</v>
      </c>
      <c r="AW89" s="6">
        <v>23535.303625785786</v>
      </c>
      <c r="AX89" s="6">
        <v>160605.81313634082</v>
      </c>
      <c r="AY89" s="6">
        <v>24760.135045297451</v>
      </c>
      <c r="AZ89" s="6">
        <v>10990</v>
      </c>
      <c r="BA89" s="6">
        <v>5252.4</v>
      </c>
      <c r="BB89" s="7">
        <v>3206028.2458324949</v>
      </c>
      <c r="BC89" s="32">
        <f t="shared" si="18"/>
        <v>3206028.2458324968</v>
      </c>
      <c r="BD89" s="32">
        <f t="shared" si="19"/>
        <v>0</v>
      </c>
    </row>
    <row r="90" spans="1:56" x14ac:dyDescent="0.25">
      <c r="A90">
        <v>2021</v>
      </c>
      <c r="B90">
        <v>8</v>
      </c>
      <c r="C90" t="s">
        <v>89</v>
      </c>
      <c r="D90" s="6">
        <v>596442.51328384574</v>
      </c>
      <c r="E90" s="6">
        <v>199094.85736056979</v>
      </c>
      <c r="F90" s="1">
        <f t="shared" si="10"/>
        <v>79637.942944227922</v>
      </c>
      <c r="G90" s="1">
        <f t="shared" si="11"/>
        <v>119456.91441634187</v>
      </c>
      <c r="H90" s="6">
        <v>12896.202583643235</v>
      </c>
      <c r="I90" s="1">
        <f t="shared" si="12"/>
        <v>660.17522528261691</v>
      </c>
      <c r="J90" s="1">
        <f t="shared" si="13"/>
        <v>12236.027358360618</v>
      </c>
      <c r="K90" s="6">
        <v>294167.51988606667</v>
      </c>
      <c r="L90" s="6">
        <v>30651.145073168751</v>
      </c>
      <c r="M90" s="6">
        <v>233140.96447973684</v>
      </c>
      <c r="N90" s="6">
        <v>115607.94936115383</v>
      </c>
      <c r="O90" s="6">
        <v>155421.57087957603</v>
      </c>
      <c r="P90" s="6">
        <v>0</v>
      </c>
      <c r="Q90" s="6">
        <v>23473.138295279514</v>
      </c>
      <c r="R90" s="6">
        <v>20520.348000000002</v>
      </c>
      <c r="S90" s="6">
        <v>141225.80191545462</v>
      </c>
      <c r="T90" s="6">
        <v>12.698454183143911</v>
      </c>
      <c r="U90" s="6">
        <v>101.11645650529387</v>
      </c>
      <c r="V90" s="6">
        <v>46590.42742533984</v>
      </c>
      <c r="W90" s="6">
        <v>8969.6921051893678</v>
      </c>
      <c r="X90" s="6">
        <v>27388.28155337289</v>
      </c>
      <c r="Y90" s="6">
        <v>7723.5357207680909</v>
      </c>
      <c r="Z90" s="1">
        <f t="shared" si="14"/>
        <v>4012.2173466050899</v>
      </c>
      <c r="AA90" s="1">
        <f t="shared" si="15"/>
        <v>3711.3183741630014</v>
      </c>
      <c r="AB90" s="6">
        <v>71.079769988985888</v>
      </c>
      <c r="AC90" s="6">
        <v>1168.6060135040436</v>
      </c>
      <c r="AD90" s="6">
        <v>490.09361702313987</v>
      </c>
      <c r="AE90" s="6">
        <v>3196.7593615046621</v>
      </c>
      <c r="AF90" s="6">
        <v>10596.274144270134</v>
      </c>
      <c r="AG90" s="6">
        <v>5393.9642146332362</v>
      </c>
      <c r="AH90" s="6">
        <v>1592.2074828947905</v>
      </c>
      <c r="AI90" s="6">
        <v>3532.0913814233732</v>
      </c>
      <c r="AJ90" s="6">
        <v>558568.73422039696</v>
      </c>
      <c r="AK90" s="6">
        <v>145688.58944961196</v>
      </c>
      <c r="AL90" s="1">
        <f t="shared" si="16"/>
        <v>40792.805045891349</v>
      </c>
      <c r="AM90" s="1">
        <f t="shared" si="17"/>
        <v>104895.78440372061</v>
      </c>
      <c r="AN90" s="6">
        <v>258.46749267837112</v>
      </c>
      <c r="AO90" s="6">
        <v>254.79879930692454</v>
      </c>
      <c r="AP90" s="6">
        <v>7442.354802950209</v>
      </c>
      <c r="AQ90" s="6">
        <v>79933.207183296618</v>
      </c>
      <c r="AR90" s="6">
        <v>15071.236388805353</v>
      </c>
      <c r="AS90" s="6">
        <v>173937.99705186195</v>
      </c>
      <c r="AT90" s="6">
        <v>35166.21824054583</v>
      </c>
      <c r="AU90" s="6">
        <v>81853.175083229275</v>
      </c>
      <c r="AV90" s="6">
        <v>1333.8548055682406</v>
      </c>
      <c r="AW90" s="6">
        <v>23398.918789973726</v>
      </c>
      <c r="AX90" s="6">
        <v>168197.94600986454</v>
      </c>
      <c r="AY90" s="6">
        <v>24616.652428436821</v>
      </c>
      <c r="AZ90" s="6">
        <v>10824.2</v>
      </c>
      <c r="BA90" s="6">
        <v>5119.5</v>
      </c>
      <c r="BB90" s="7">
        <v>3271134.6895656241</v>
      </c>
      <c r="BC90" s="32">
        <f t="shared" si="18"/>
        <v>3271134.6895656236</v>
      </c>
      <c r="BD90" s="32">
        <f t="shared" si="19"/>
        <v>0</v>
      </c>
    </row>
    <row r="91" spans="1:56" x14ac:dyDescent="0.25">
      <c r="A91">
        <v>2021</v>
      </c>
      <c r="B91">
        <v>9</v>
      </c>
      <c r="C91" t="s">
        <v>90</v>
      </c>
      <c r="D91" s="6">
        <v>468304.25091722026</v>
      </c>
      <c r="E91" s="6">
        <v>164300.9847161634</v>
      </c>
      <c r="F91" s="1">
        <f t="shared" si="10"/>
        <v>65720.393886465361</v>
      </c>
      <c r="G91" s="1">
        <f t="shared" si="11"/>
        <v>98580.590829698034</v>
      </c>
      <c r="H91" s="6">
        <v>10732.796249707937</v>
      </c>
      <c r="I91" s="1">
        <f t="shared" si="12"/>
        <v>549.42733227921042</v>
      </c>
      <c r="J91" s="1">
        <f t="shared" si="13"/>
        <v>10183.368917428726</v>
      </c>
      <c r="K91" s="6">
        <v>246855.47473820252</v>
      </c>
      <c r="L91" s="6">
        <v>25721.408574397035</v>
      </c>
      <c r="M91" s="6">
        <v>201801.64010878929</v>
      </c>
      <c r="N91" s="6">
        <v>97014.297275616453</v>
      </c>
      <c r="O91" s="6">
        <v>134529.4593842554</v>
      </c>
      <c r="P91" s="6">
        <v>0</v>
      </c>
      <c r="Q91" s="6">
        <v>19286.260985480181</v>
      </c>
      <c r="R91" s="6">
        <v>17245.330000000002</v>
      </c>
      <c r="S91" s="6">
        <v>121336.47573608611</v>
      </c>
      <c r="T91" s="6">
        <v>12.856269616553028</v>
      </c>
      <c r="U91" s="6">
        <v>92.70921490197216</v>
      </c>
      <c r="V91" s="6">
        <v>45641.535759228333</v>
      </c>
      <c r="W91" s="6">
        <v>8696.2677666673899</v>
      </c>
      <c r="X91" s="6">
        <v>35695.939414262044</v>
      </c>
      <c r="Y91" s="6">
        <v>6410.4727322428871</v>
      </c>
      <c r="Z91" s="1">
        <f t="shared" si="14"/>
        <v>3330.1082336013346</v>
      </c>
      <c r="AA91" s="1">
        <f t="shared" si="15"/>
        <v>3080.3644986415529</v>
      </c>
      <c r="AB91" s="6">
        <v>68.865727530415526</v>
      </c>
      <c r="AC91" s="6">
        <v>1029.9229047986803</v>
      </c>
      <c r="AD91" s="6">
        <v>480.50424566196784</v>
      </c>
      <c r="AE91" s="6">
        <v>2756.9847538835893</v>
      </c>
      <c r="AF91" s="6">
        <v>8853.4021195092464</v>
      </c>
      <c r="AG91" s="6">
        <v>4651.9225944294803</v>
      </c>
      <c r="AH91" s="6">
        <v>1373.1692814357307</v>
      </c>
      <c r="AI91" s="6">
        <v>2951.1340398364114</v>
      </c>
      <c r="AJ91" s="6">
        <v>421032.29281089886</v>
      </c>
      <c r="AK91" s="6">
        <v>118743.78841500719</v>
      </c>
      <c r="AL91" s="1">
        <f t="shared" si="16"/>
        <v>33248.26075620202</v>
      </c>
      <c r="AM91" s="1">
        <f t="shared" si="17"/>
        <v>85495.527658805178</v>
      </c>
      <c r="AN91" s="6">
        <v>237.52296593739766</v>
      </c>
      <c r="AO91" s="6">
        <v>222.77783141453045</v>
      </c>
      <c r="AP91" s="6">
        <v>7047.5156778612136</v>
      </c>
      <c r="AQ91" s="6">
        <v>65928.193066363718</v>
      </c>
      <c r="AR91" s="6">
        <v>13413.937070999284</v>
      </c>
      <c r="AS91" s="6">
        <v>147525.709747088</v>
      </c>
      <c r="AT91" s="6">
        <v>31299.186498998337</v>
      </c>
      <c r="AU91" s="6">
        <v>69423.863410394406</v>
      </c>
      <c r="AV91" s="6">
        <v>1091.9531020532306</v>
      </c>
      <c r="AW91" s="6">
        <v>20213.247492710019</v>
      </c>
      <c r="AX91" s="6">
        <v>137694.34884347083</v>
      </c>
      <c r="AY91" s="6">
        <v>21265.191457958521</v>
      </c>
      <c r="AZ91" s="6">
        <v>8540</v>
      </c>
      <c r="BA91" s="6">
        <v>5318.1</v>
      </c>
      <c r="BB91" s="7">
        <v>2694841.6939010792</v>
      </c>
      <c r="BC91" s="32">
        <f t="shared" si="18"/>
        <v>2694841.6939010792</v>
      </c>
      <c r="BD91" s="32">
        <f t="shared" si="19"/>
        <v>0</v>
      </c>
    </row>
    <row r="92" spans="1:56" x14ac:dyDescent="0.25">
      <c r="A92">
        <v>2021</v>
      </c>
      <c r="B92">
        <v>10</v>
      </c>
      <c r="C92" t="s">
        <v>91</v>
      </c>
      <c r="D92" s="6">
        <v>381733.86455572426</v>
      </c>
      <c r="E92" s="6">
        <v>151803.19634389106</v>
      </c>
      <c r="F92" s="1">
        <f t="shared" si="10"/>
        <v>60721.278537556427</v>
      </c>
      <c r="G92" s="1">
        <f t="shared" si="11"/>
        <v>91081.917806334633</v>
      </c>
      <c r="H92" s="6">
        <v>11453.898094453289</v>
      </c>
      <c r="I92" s="1">
        <f t="shared" si="12"/>
        <v>586.34157658631136</v>
      </c>
      <c r="J92" s="1">
        <f t="shared" si="13"/>
        <v>10867.556517866977</v>
      </c>
      <c r="K92" s="6">
        <v>254007.88940294666</v>
      </c>
      <c r="L92" s="6">
        <v>26466.663181695098</v>
      </c>
      <c r="M92" s="6">
        <v>193413.57441523776</v>
      </c>
      <c r="N92" s="6">
        <v>99825.199011783596</v>
      </c>
      <c r="O92" s="6">
        <v>128937.62206110593</v>
      </c>
      <c r="P92" s="6">
        <v>0</v>
      </c>
      <c r="Q92" s="6">
        <v>17617.829215745296</v>
      </c>
      <c r="R92" s="6">
        <v>16555.701000000001</v>
      </c>
      <c r="S92" s="6">
        <v>128191.5838679619</v>
      </c>
      <c r="T92" s="6">
        <v>13.761422746838987</v>
      </c>
      <c r="U92" s="6">
        <v>95.458445491654416</v>
      </c>
      <c r="V92" s="6">
        <v>45507.52425543344</v>
      </c>
      <c r="W92" s="6">
        <v>10235.330186563704</v>
      </c>
      <c r="X92" s="6">
        <v>48896.438487449072</v>
      </c>
      <c r="Y92" s="6">
        <v>6393.7844920018424</v>
      </c>
      <c r="Z92" s="1">
        <f t="shared" si="14"/>
        <v>3321.4390373419856</v>
      </c>
      <c r="AA92" s="1">
        <f t="shared" si="15"/>
        <v>3072.3454546598573</v>
      </c>
      <c r="AB92" s="6">
        <v>72.198255284320084</v>
      </c>
      <c r="AC92" s="6">
        <v>1212.4201196257288</v>
      </c>
      <c r="AD92" s="6">
        <v>560.8636230025046</v>
      </c>
      <c r="AE92" s="6">
        <v>3383.4860756903672</v>
      </c>
      <c r="AF92" s="6">
        <v>9202.3105713683781</v>
      </c>
      <c r="AG92" s="6">
        <v>5709.0324134981229</v>
      </c>
      <c r="AH92" s="6">
        <v>1685.2103141879463</v>
      </c>
      <c r="AI92" s="6">
        <v>3067.4368571227883</v>
      </c>
      <c r="AJ92" s="6">
        <v>296146.76829665009</v>
      </c>
      <c r="AK92" s="6">
        <v>108440.30660123621</v>
      </c>
      <c r="AL92" s="1">
        <f t="shared" si="16"/>
        <v>30363.285848346142</v>
      </c>
      <c r="AM92" s="1">
        <f t="shared" si="17"/>
        <v>78077.020752890065</v>
      </c>
      <c r="AN92" s="6">
        <v>274.91543924184509</v>
      </c>
      <c r="AO92" s="6">
        <v>251.64965456216555</v>
      </c>
      <c r="AP92" s="6">
        <v>8356.24169830561</v>
      </c>
      <c r="AQ92" s="6">
        <v>71271.377202348755</v>
      </c>
      <c r="AR92" s="6">
        <v>12469.773054321573</v>
      </c>
      <c r="AS92" s="6">
        <v>142444.64078275638</v>
      </c>
      <c r="AT92" s="6">
        <v>29096.137126750353</v>
      </c>
      <c r="AU92" s="6">
        <v>67032.772133061924</v>
      </c>
      <c r="AV92" s="6">
        <v>1128.1734290485713</v>
      </c>
      <c r="AW92" s="6">
        <v>20150.718357627939</v>
      </c>
      <c r="AX92" s="6">
        <v>142261.70098629021</v>
      </c>
      <c r="AY92" s="6">
        <v>21199.408162636955</v>
      </c>
      <c r="AZ92" s="6">
        <v>7093.2</v>
      </c>
      <c r="BA92" s="6">
        <v>4450.8</v>
      </c>
      <c r="BB92" s="7">
        <v>2478110.8595948499</v>
      </c>
      <c r="BC92" s="32">
        <f t="shared" si="18"/>
        <v>2478110.8595948508</v>
      </c>
      <c r="BD92" s="32">
        <f t="shared" si="19"/>
        <v>0</v>
      </c>
    </row>
    <row r="93" spans="1:56" x14ac:dyDescent="0.25">
      <c r="A93">
        <v>2021</v>
      </c>
      <c r="B93">
        <v>11</v>
      </c>
      <c r="C93" t="s">
        <v>92</v>
      </c>
      <c r="D93" s="6">
        <v>425453.26559471479</v>
      </c>
      <c r="E93" s="6">
        <v>149688.17408270063</v>
      </c>
      <c r="F93" s="1">
        <f t="shared" si="10"/>
        <v>59875.269633080257</v>
      </c>
      <c r="G93" s="1">
        <f t="shared" si="11"/>
        <v>89812.904449620371</v>
      </c>
      <c r="H93" s="6">
        <v>13199.143920847</v>
      </c>
      <c r="I93" s="1">
        <f t="shared" si="12"/>
        <v>675.68322961480487</v>
      </c>
      <c r="J93" s="1">
        <f t="shared" si="13"/>
        <v>12523.460691232194</v>
      </c>
      <c r="K93" s="6">
        <v>263414.70946463878</v>
      </c>
      <c r="L93" s="6">
        <v>27446.818320847749</v>
      </c>
      <c r="M93" s="6">
        <v>187552.89620203016</v>
      </c>
      <c r="N93" s="6">
        <v>103522.08294296262</v>
      </c>
      <c r="O93" s="6">
        <v>125030.64751311479</v>
      </c>
      <c r="P93" s="6">
        <v>0</v>
      </c>
      <c r="Q93" s="6">
        <v>16859.763714423207</v>
      </c>
      <c r="R93" s="6">
        <v>17730.707999999999</v>
      </c>
      <c r="S93" s="6">
        <v>138263.39265251963</v>
      </c>
      <c r="T93" s="6">
        <v>16.16226720942014</v>
      </c>
      <c r="U93" s="6">
        <v>101.42062981830637</v>
      </c>
      <c r="V93" s="6">
        <v>44497.248263400274</v>
      </c>
      <c r="W93" s="6">
        <v>10552.549919989919</v>
      </c>
      <c r="X93" s="6">
        <v>47180.643581483113</v>
      </c>
      <c r="Y93" s="6">
        <v>7555.1053322458811</v>
      </c>
      <c r="Z93" s="1">
        <f t="shared" si="14"/>
        <v>3924.7212371863016</v>
      </c>
      <c r="AA93" s="1">
        <f t="shared" si="15"/>
        <v>3630.3840950595795</v>
      </c>
      <c r="AB93" s="6">
        <v>73.587603736333506</v>
      </c>
      <c r="AC93" s="6">
        <v>1511.8872283447547</v>
      </c>
      <c r="AD93" s="6">
        <v>632.07668394797008</v>
      </c>
      <c r="AE93" s="6">
        <v>3240.8417123272288</v>
      </c>
      <c r="AF93" s="6">
        <v>9552.1247461719249</v>
      </c>
      <c r="AG93" s="6">
        <v>5468.3453600197663</v>
      </c>
      <c r="AH93" s="6">
        <v>1614.1635455526462</v>
      </c>
      <c r="AI93" s="6">
        <v>3184.041582057303</v>
      </c>
      <c r="AJ93" s="6">
        <v>275174.35557108832</v>
      </c>
      <c r="AK93" s="6">
        <v>106419.70919173157</v>
      </c>
      <c r="AL93" s="1">
        <f t="shared" si="16"/>
        <v>29797.518573684843</v>
      </c>
      <c r="AM93" s="1">
        <f t="shared" si="17"/>
        <v>76622.190618046734</v>
      </c>
      <c r="AN93" s="6">
        <v>317.70536089421773</v>
      </c>
      <c r="AO93" s="6">
        <v>272.67614543717542</v>
      </c>
      <c r="AP93" s="6">
        <v>9629.7695309682404</v>
      </c>
      <c r="AQ93" s="6">
        <v>74417.67505558113</v>
      </c>
      <c r="AR93" s="6">
        <v>11660.600608029439</v>
      </c>
      <c r="AS93" s="6">
        <v>135699.22241201624</v>
      </c>
      <c r="AT93" s="6">
        <v>27208.068085402036</v>
      </c>
      <c r="AU93" s="6">
        <v>63858.457605654774</v>
      </c>
      <c r="AV93" s="6">
        <v>1145.4129712988572</v>
      </c>
      <c r="AW93" s="6">
        <v>20401.338871181353</v>
      </c>
      <c r="AX93" s="6">
        <v>144435.59246574028</v>
      </c>
      <c r="AY93" s="6">
        <v>21463.071545075989</v>
      </c>
      <c r="AZ93" s="6">
        <v>7436</v>
      </c>
      <c r="BA93" s="6">
        <v>4366.8</v>
      </c>
      <c r="BB93" s="7">
        <v>2507248.2562852041</v>
      </c>
      <c r="BC93" s="32">
        <f t="shared" si="18"/>
        <v>2507248.2562852032</v>
      </c>
      <c r="BD93" s="32">
        <f t="shared" si="19"/>
        <v>0</v>
      </c>
    </row>
    <row r="94" spans="1:56" x14ac:dyDescent="0.25">
      <c r="A94">
        <v>2021</v>
      </c>
      <c r="B94">
        <v>12</v>
      </c>
      <c r="C94" t="s">
        <v>93</v>
      </c>
      <c r="D94" s="6">
        <v>628289.94353186886</v>
      </c>
      <c r="E94" s="6">
        <v>183130.95492670182</v>
      </c>
      <c r="F94" s="1">
        <f t="shared" si="10"/>
        <v>73252.381970680726</v>
      </c>
      <c r="G94" s="1">
        <f t="shared" si="11"/>
        <v>109878.57295602109</v>
      </c>
      <c r="H94" s="6">
        <v>15059.006146157002</v>
      </c>
      <c r="I94" s="1">
        <f t="shared" si="12"/>
        <v>770.89226154688481</v>
      </c>
      <c r="J94" s="1">
        <f t="shared" si="13"/>
        <v>14288.113884610117</v>
      </c>
      <c r="K94" s="6">
        <v>266801.69907173124</v>
      </c>
      <c r="L94" s="6">
        <v>27799.729851830212</v>
      </c>
      <c r="M94" s="6">
        <v>204037.50958945477</v>
      </c>
      <c r="N94" s="6">
        <v>104853.1711716534</v>
      </c>
      <c r="O94" s="6">
        <v>136019.98400202132</v>
      </c>
      <c r="P94" s="6">
        <v>0</v>
      </c>
      <c r="Q94" s="6">
        <v>18244.470768077917</v>
      </c>
      <c r="R94" s="6">
        <v>18912.117999999999</v>
      </c>
      <c r="S94" s="6">
        <v>144454.90796382615</v>
      </c>
      <c r="T94" s="6">
        <v>20.181343317499021</v>
      </c>
      <c r="U94" s="6">
        <v>118.15483133188587</v>
      </c>
      <c r="V94" s="6">
        <v>48145.895395850552</v>
      </c>
      <c r="W94" s="6">
        <v>12144.223525245583</v>
      </c>
      <c r="X94" s="6">
        <v>41259.890728630555</v>
      </c>
      <c r="Y94" s="6">
        <v>9555.305304521582</v>
      </c>
      <c r="Z94" s="1">
        <f t="shared" si="14"/>
        <v>4963.7838265991068</v>
      </c>
      <c r="AA94" s="1">
        <f t="shared" si="15"/>
        <v>4591.5214779224762</v>
      </c>
      <c r="AB94" s="6">
        <v>70.54460424151064</v>
      </c>
      <c r="AC94" s="6">
        <v>1868.1097759800714</v>
      </c>
      <c r="AD94" s="6">
        <v>729.21376951235436</v>
      </c>
      <c r="AE94" s="6">
        <v>4266.4264469222962</v>
      </c>
      <c r="AF94" s="6">
        <v>10809.780566584564</v>
      </c>
      <c r="AG94" s="6">
        <v>7198.8376279382728</v>
      </c>
      <c r="AH94" s="6">
        <v>2124.9757475684823</v>
      </c>
      <c r="AI94" s="6">
        <v>3603.2601888615154</v>
      </c>
      <c r="AJ94" s="6">
        <v>365058.49823002366</v>
      </c>
      <c r="AK94" s="6">
        <v>111929.77099259163</v>
      </c>
      <c r="AL94" s="1">
        <f t="shared" si="16"/>
        <v>31340.33587792566</v>
      </c>
      <c r="AM94" s="1">
        <f t="shared" si="17"/>
        <v>80589.435114665976</v>
      </c>
      <c r="AN94" s="6">
        <v>359.40020917213224</v>
      </c>
      <c r="AO94" s="6">
        <v>295.96599666339131</v>
      </c>
      <c r="AP94" s="6">
        <v>13954.372827279814</v>
      </c>
      <c r="AQ94" s="6">
        <v>78134.392784655836</v>
      </c>
      <c r="AR94" s="6">
        <v>12222.846563965621</v>
      </c>
      <c r="AS94" s="6">
        <v>140762.3059853864</v>
      </c>
      <c r="AT94" s="6">
        <v>28519.975315919786</v>
      </c>
      <c r="AU94" s="6">
        <v>66241.085169593658</v>
      </c>
      <c r="AV94" s="6">
        <v>1161.3814551040766</v>
      </c>
      <c r="AW94" s="6">
        <v>19969.109144559887</v>
      </c>
      <c r="AX94" s="6">
        <v>146449.20456633583</v>
      </c>
      <c r="AY94" s="6">
        <v>21008.347587743479</v>
      </c>
      <c r="AZ94" s="6">
        <v>9529</v>
      </c>
      <c r="BA94" s="6">
        <v>4790.1000000000004</v>
      </c>
      <c r="BB94" s="7">
        <v>2909904.0517088254</v>
      </c>
      <c r="BC94" s="32">
        <f t="shared" si="18"/>
        <v>2909904.0517088254</v>
      </c>
      <c r="BD94" s="32">
        <f t="shared" si="19"/>
        <v>0</v>
      </c>
    </row>
    <row r="95" spans="1:56" x14ac:dyDescent="0.25">
      <c r="A95">
        <v>2022</v>
      </c>
      <c r="B95">
        <v>1</v>
      </c>
      <c r="C95" t="s">
        <v>94</v>
      </c>
      <c r="D95" s="6">
        <v>751502.92426473717</v>
      </c>
      <c r="E95" s="6">
        <v>199887.47418243764</v>
      </c>
      <c r="F95" s="1">
        <f t="shared" si="10"/>
        <v>79954.989672975062</v>
      </c>
      <c r="G95" s="1">
        <f t="shared" si="11"/>
        <v>119932.48450946258</v>
      </c>
      <c r="H95" s="6">
        <v>15761.610664223123</v>
      </c>
      <c r="I95" s="1">
        <f t="shared" si="12"/>
        <v>806.85960100130637</v>
      </c>
      <c r="J95" s="1">
        <f t="shared" si="13"/>
        <v>14954.751063221815</v>
      </c>
      <c r="K95" s="6">
        <v>253677.13310205564</v>
      </c>
      <c r="L95" s="6">
        <v>26432.1996237659</v>
      </c>
      <c r="M95" s="6">
        <v>201489.27882804436</v>
      </c>
      <c r="N95" s="6">
        <v>99695.211657302352</v>
      </c>
      <c r="O95" s="6">
        <v>134328.0583122159</v>
      </c>
      <c r="P95" s="6">
        <v>0</v>
      </c>
      <c r="Q95" s="6">
        <v>19710.281942096262</v>
      </c>
      <c r="R95" s="6">
        <v>21166.758000000002</v>
      </c>
      <c r="S95" s="6">
        <v>138097.33775574266</v>
      </c>
      <c r="T95" s="6">
        <v>20.799743403333053</v>
      </c>
      <c r="U95" s="6">
        <v>121.46853955950046</v>
      </c>
      <c r="V95" s="6">
        <v>48922.696088106532</v>
      </c>
      <c r="W95" s="6">
        <v>12718.160842599182</v>
      </c>
      <c r="X95" s="6">
        <v>29251.623068671026</v>
      </c>
      <c r="Y95" s="6">
        <v>10802.30109778037</v>
      </c>
      <c r="Z95" s="1">
        <f t="shared" si="14"/>
        <v>5611.5723956871152</v>
      </c>
      <c r="AA95" s="1">
        <f t="shared" si="15"/>
        <v>5190.7287020932554</v>
      </c>
      <c r="AB95" s="6">
        <v>63.117116705948703</v>
      </c>
      <c r="AC95" s="6">
        <v>2005.4212296648354</v>
      </c>
      <c r="AD95" s="6">
        <v>756.73904968815964</v>
      </c>
      <c r="AE95" s="6">
        <v>4418.8348602193428</v>
      </c>
      <c r="AF95" s="6">
        <v>10964.061409324955</v>
      </c>
      <c r="AG95" s="6">
        <v>7455.9997832236731</v>
      </c>
      <c r="AH95" s="6">
        <v>2200.8856890641919</v>
      </c>
      <c r="AI95" s="6">
        <v>3654.687136441647</v>
      </c>
      <c r="AJ95" s="6">
        <v>404634.89973600494</v>
      </c>
      <c r="AK95" s="6">
        <v>115524.88262017231</v>
      </c>
      <c r="AL95" s="1">
        <f t="shared" si="16"/>
        <v>32346.96713364825</v>
      </c>
      <c r="AM95" s="1">
        <f t="shared" si="17"/>
        <v>83177.915486524056</v>
      </c>
      <c r="AN95" s="6">
        <v>356.94453560483254</v>
      </c>
      <c r="AO95" s="6">
        <v>288.15030710036075</v>
      </c>
      <c r="AP95" s="6">
        <v>15575.521124470648</v>
      </c>
      <c r="AQ95" s="6">
        <v>70481.648577421322</v>
      </c>
      <c r="AR95" s="6">
        <v>11751.756352350196</v>
      </c>
      <c r="AS95" s="6">
        <v>136065.88144605659</v>
      </c>
      <c r="AT95" s="6">
        <v>27420.764822150457</v>
      </c>
      <c r="AU95" s="6">
        <v>64031.003033438486</v>
      </c>
      <c r="AV95" s="6">
        <v>1103.1232356209455</v>
      </c>
      <c r="AW95" s="6">
        <v>19203.311240534375</v>
      </c>
      <c r="AX95" s="6">
        <v>139102.89309798976</v>
      </c>
      <c r="AY95" s="6">
        <v>20202.695796606051</v>
      </c>
      <c r="AZ95" s="6">
        <v>10975.5</v>
      </c>
      <c r="BA95" s="6">
        <v>5498.8799999999992</v>
      </c>
      <c r="BB95" s="7">
        <v>3037322.9199125953</v>
      </c>
      <c r="BC95" s="32">
        <f t="shared" si="18"/>
        <v>3037322.9199125944</v>
      </c>
      <c r="BD95" s="32">
        <f t="shared" si="19"/>
        <v>0</v>
      </c>
    </row>
    <row r="96" spans="1:56" x14ac:dyDescent="0.25">
      <c r="A96">
        <v>2022</v>
      </c>
      <c r="B96">
        <v>2</v>
      </c>
      <c r="C96" t="s">
        <v>95</v>
      </c>
      <c r="D96" s="6">
        <v>645154.12374209636</v>
      </c>
      <c r="E96" s="6">
        <v>175907.90161587138</v>
      </c>
      <c r="F96" s="1">
        <f t="shared" si="10"/>
        <v>70363.160646348551</v>
      </c>
      <c r="G96" s="1">
        <f t="shared" si="11"/>
        <v>105544.74096952283</v>
      </c>
      <c r="H96" s="6">
        <v>14630.145652694735</v>
      </c>
      <c r="I96" s="1">
        <f t="shared" si="12"/>
        <v>748.93827384779559</v>
      </c>
      <c r="J96" s="1">
        <f t="shared" si="13"/>
        <v>13881.207378846939</v>
      </c>
      <c r="K96" s="6">
        <v>243865.69297634007</v>
      </c>
      <c r="L96" s="6">
        <v>25409.884601405542</v>
      </c>
      <c r="M96" s="6">
        <v>181219.22848426996</v>
      </c>
      <c r="N96" s="6">
        <v>95839.311884094786</v>
      </c>
      <c r="O96" s="6">
        <v>120814.50304809774</v>
      </c>
      <c r="P96" s="6">
        <v>0</v>
      </c>
      <c r="Q96" s="6">
        <v>18011.765477712801</v>
      </c>
      <c r="R96" s="6">
        <v>19048.737000000001</v>
      </c>
      <c r="S96" s="6">
        <v>130918.45241534499</v>
      </c>
      <c r="T96" s="6">
        <v>11.732139498071849</v>
      </c>
      <c r="U96" s="6">
        <v>104.97604737218151</v>
      </c>
      <c r="V96" s="6">
        <v>46508.168692297637</v>
      </c>
      <c r="W96" s="6">
        <v>9267.070144194744</v>
      </c>
      <c r="X96" s="6">
        <v>20617.441308591428</v>
      </c>
      <c r="Y96" s="6">
        <v>9482.269632580601</v>
      </c>
      <c r="Z96" s="1">
        <f t="shared" si="14"/>
        <v>4925.843302922287</v>
      </c>
      <c r="AA96" s="1">
        <f t="shared" si="15"/>
        <v>4556.426329658314</v>
      </c>
      <c r="AB96" s="6">
        <v>55.928110193356744</v>
      </c>
      <c r="AC96" s="6">
        <v>1868.6340496953965</v>
      </c>
      <c r="AD96" s="6">
        <v>677.2727871317469</v>
      </c>
      <c r="AE96" s="6">
        <v>4075.1623509824581</v>
      </c>
      <c r="AF96" s="6">
        <v>9599.3198988209424</v>
      </c>
      <c r="AG96" s="6">
        <v>6876.1134024407165</v>
      </c>
      <c r="AH96" s="6">
        <v>2029.7129860257498</v>
      </c>
      <c r="AI96" s="6">
        <v>3199.7732996069776</v>
      </c>
      <c r="AJ96" s="6">
        <v>351240.06951081264</v>
      </c>
      <c r="AK96" s="6">
        <v>103999.33575688118</v>
      </c>
      <c r="AL96" s="1">
        <f t="shared" si="16"/>
        <v>29119.814011926734</v>
      </c>
      <c r="AM96" s="1">
        <f t="shared" si="17"/>
        <v>74879.521744954443</v>
      </c>
      <c r="AN96" s="6">
        <v>268.87764385255787</v>
      </c>
      <c r="AO96" s="6">
        <v>231.99697550598094</v>
      </c>
      <c r="AP96" s="6">
        <v>12889.855676550886</v>
      </c>
      <c r="AQ96" s="6">
        <v>57996.519289096832</v>
      </c>
      <c r="AR96" s="6">
        <v>10436.83388505211</v>
      </c>
      <c r="AS96" s="6">
        <v>130053.02709794944</v>
      </c>
      <c r="AT96" s="6">
        <v>24352.612398454923</v>
      </c>
      <c r="AU96" s="6">
        <v>61201.424516682149</v>
      </c>
      <c r="AV96" s="6">
        <v>1030.6996681279829</v>
      </c>
      <c r="AW96" s="6">
        <v>18587.172916644387</v>
      </c>
      <c r="AX96" s="6">
        <v>129970.3434050465</v>
      </c>
      <c r="AY96" s="6">
        <v>19554.492214928658</v>
      </c>
      <c r="AZ96" s="6">
        <v>9522.5</v>
      </c>
      <c r="BA96" s="6">
        <v>4744.8</v>
      </c>
      <c r="BB96" s="7">
        <v>2721273.8827029462</v>
      </c>
      <c r="BC96" s="32">
        <f t="shared" si="18"/>
        <v>2721273.8827029467</v>
      </c>
      <c r="BD96" s="32">
        <f t="shared" si="19"/>
        <v>0</v>
      </c>
    </row>
    <row r="97" spans="1:56" x14ac:dyDescent="0.25">
      <c r="A97">
        <v>2022</v>
      </c>
      <c r="B97">
        <v>3</v>
      </c>
      <c r="C97" t="s">
        <v>96</v>
      </c>
      <c r="D97" s="6">
        <v>562125.18285030813</v>
      </c>
      <c r="E97" s="6">
        <v>166262.45434230479</v>
      </c>
      <c r="F97" s="1">
        <f t="shared" si="10"/>
        <v>66504.981736921924</v>
      </c>
      <c r="G97" s="1">
        <f t="shared" si="11"/>
        <v>99757.472605382864</v>
      </c>
      <c r="H97" s="6">
        <v>13913.025204799769</v>
      </c>
      <c r="I97" s="1">
        <f t="shared" si="12"/>
        <v>712.2278429924138</v>
      </c>
      <c r="J97" s="1">
        <f t="shared" si="13"/>
        <v>13200.797361807354</v>
      </c>
      <c r="K97" s="6">
        <v>247648.06883249094</v>
      </c>
      <c r="L97" s="6">
        <v>25803.993886934524</v>
      </c>
      <c r="M97" s="6">
        <v>181576.02322699502</v>
      </c>
      <c r="N97" s="6">
        <v>97325.787061952957</v>
      </c>
      <c r="O97" s="6">
        <v>121052.36952558495</v>
      </c>
      <c r="P97" s="6">
        <v>0</v>
      </c>
      <c r="Q97" s="6">
        <v>18375.62431827507</v>
      </c>
      <c r="R97" s="6">
        <v>16708.98</v>
      </c>
      <c r="S97" s="6">
        <v>134187.54821650631</v>
      </c>
      <c r="T97" s="6">
        <v>12.781871820681992</v>
      </c>
      <c r="U97" s="6">
        <v>104.17268159543394</v>
      </c>
      <c r="V97" s="6">
        <v>48339.183654632048</v>
      </c>
      <c r="W97" s="6">
        <v>8950.8063218817224</v>
      </c>
      <c r="X97" s="6">
        <v>20107.332784630533</v>
      </c>
      <c r="Y97" s="6">
        <v>9094.034721818176</v>
      </c>
      <c r="Z97" s="1">
        <f t="shared" si="14"/>
        <v>4724.1632822900046</v>
      </c>
      <c r="AA97" s="1">
        <f t="shared" si="15"/>
        <v>4369.8714395281722</v>
      </c>
      <c r="AB97" s="6">
        <v>56.160698125431303</v>
      </c>
      <c r="AC97" s="6">
        <v>1752.6732552093417</v>
      </c>
      <c r="AD97" s="6">
        <v>645.98432181482804</v>
      </c>
      <c r="AE97" s="6">
        <v>3922.3979617152122</v>
      </c>
      <c r="AF97" s="6">
        <v>9610.8766904140266</v>
      </c>
      <c r="AG97" s="6">
        <v>6618.3506008671957</v>
      </c>
      <c r="AH97" s="6">
        <v>1953.6257438516391</v>
      </c>
      <c r="AI97" s="6">
        <v>3203.6255634713393</v>
      </c>
      <c r="AJ97" s="6">
        <v>332650.76262580889</v>
      </c>
      <c r="AK97" s="6">
        <v>108354.30430477009</v>
      </c>
      <c r="AL97" s="1">
        <f t="shared" si="16"/>
        <v>30339.205205335627</v>
      </c>
      <c r="AM97" s="1">
        <f t="shared" si="17"/>
        <v>78015.099099434461</v>
      </c>
      <c r="AN97" s="6">
        <v>246.90181929022148</v>
      </c>
      <c r="AO97" s="6">
        <v>237.83101996019477</v>
      </c>
      <c r="AP97" s="6">
        <v>11616.217655490276</v>
      </c>
      <c r="AQ97" s="6">
        <v>70975.87634084493</v>
      </c>
      <c r="AR97" s="6">
        <v>11105.720274798468</v>
      </c>
      <c r="AS97" s="6">
        <v>133606.56085119248</v>
      </c>
      <c r="AT97" s="6">
        <v>25913.347307863089</v>
      </c>
      <c r="AU97" s="6">
        <v>62873.675694678859</v>
      </c>
      <c r="AV97" s="6">
        <v>1101.967841743216</v>
      </c>
      <c r="AW97" s="6">
        <v>19537.99843251612</v>
      </c>
      <c r="AX97" s="6">
        <v>138957.19892179064</v>
      </c>
      <c r="AY97" s="6">
        <v>20554.800881085179</v>
      </c>
      <c r="AZ97" s="6">
        <v>9371</v>
      </c>
      <c r="BA97" s="6">
        <v>4351.2</v>
      </c>
      <c r="BB97" s="7">
        <v>2650806.4283098332</v>
      </c>
      <c r="BC97" s="32">
        <f t="shared" si="18"/>
        <v>2650806.4283098336</v>
      </c>
      <c r="BD97" s="32">
        <f t="shared" si="19"/>
        <v>0</v>
      </c>
    </row>
    <row r="98" spans="1:56" x14ac:dyDescent="0.25">
      <c r="A98">
        <v>2022</v>
      </c>
      <c r="B98">
        <v>4</v>
      </c>
      <c r="C98" t="s">
        <v>97</v>
      </c>
      <c r="D98" s="6">
        <v>413754.57286293653</v>
      </c>
      <c r="E98" s="6">
        <v>144531.42062506016</v>
      </c>
      <c r="F98" s="1">
        <f t="shared" si="10"/>
        <v>57812.568250024065</v>
      </c>
      <c r="G98" s="1">
        <f t="shared" si="11"/>
        <v>86718.852375036091</v>
      </c>
      <c r="H98" s="6">
        <v>11559.638862836093</v>
      </c>
      <c r="I98" s="1">
        <f t="shared" si="12"/>
        <v>591.75459915135809</v>
      </c>
      <c r="J98" s="1">
        <f t="shared" si="13"/>
        <v>10967.884263684733</v>
      </c>
      <c r="K98" s="6">
        <v>236830.72816280488</v>
      </c>
      <c r="L98" s="6">
        <v>24676.867825223653</v>
      </c>
      <c r="M98" s="6">
        <v>174825.25116003011</v>
      </c>
      <c r="N98" s="6">
        <v>93074.567984986992</v>
      </c>
      <c r="O98" s="6">
        <v>116551.79207978626</v>
      </c>
      <c r="P98" s="6">
        <v>0</v>
      </c>
      <c r="Q98" s="6">
        <v>16321.357797556599</v>
      </c>
      <c r="R98" s="6">
        <v>15585.829</v>
      </c>
      <c r="S98" s="6">
        <v>125133.24919290599</v>
      </c>
      <c r="T98" s="6">
        <v>11.230930370819628</v>
      </c>
      <c r="U98" s="6">
        <v>90.829264086846337</v>
      </c>
      <c r="V98" s="6">
        <v>47968.040843209907</v>
      </c>
      <c r="W98" s="6">
        <v>8890.9033883777865</v>
      </c>
      <c r="X98" s="6">
        <v>21083.872918642028</v>
      </c>
      <c r="Y98" s="6">
        <v>7462.3788697450955</v>
      </c>
      <c r="Z98" s="1">
        <f t="shared" si="14"/>
        <v>3876.5517543502751</v>
      </c>
      <c r="AA98" s="1">
        <f t="shared" si="15"/>
        <v>3585.8271153948208</v>
      </c>
      <c r="AB98" s="6">
        <v>48.601276511556158</v>
      </c>
      <c r="AC98" s="6">
        <v>1409.5177389986686</v>
      </c>
      <c r="AD98" s="6">
        <v>491.7811488720663</v>
      </c>
      <c r="AE98" s="6">
        <v>3381.0362940806185</v>
      </c>
      <c r="AF98" s="6">
        <v>9001.6290774923618</v>
      </c>
      <c r="AG98" s="6">
        <v>5704.898841701709</v>
      </c>
      <c r="AH98" s="6">
        <v>1683.9901533408497</v>
      </c>
      <c r="AI98" s="6">
        <v>3000.5430258307824</v>
      </c>
      <c r="AJ98" s="6">
        <v>275014.67966293648</v>
      </c>
      <c r="AK98" s="6">
        <v>103242.5237994475</v>
      </c>
      <c r="AL98" s="1">
        <f t="shared" si="16"/>
        <v>28907.906663845304</v>
      </c>
      <c r="AM98" s="1">
        <f t="shared" si="17"/>
        <v>74334.617135602195</v>
      </c>
      <c r="AN98" s="6">
        <v>274.44116460027442</v>
      </c>
      <c r="AO98" s="6">
        <v>243.55833506769949</v>
      </c>
      <c r="AP98" s="6">
        <v>7624.7632756474177</v>
      </c>
      <c r="AQ98" s="6">
        <v>80797.124173931297</v>
      </c>
      <c r="AR98" s="6">
        <v>11608.244582074709</v>
      </c>
      <c r="AS98" s="6">
        <v>131612.23555542468</v>
      </c>
      <c r="AT98" s="6">
        <v>27085.904024840991</v>
      </c>
      <c r="AU98" s="6">
        <v>61935.169673141078</v>
      </c>
      <c r="AV98" s="6">
        <v>1111.1406147998839</v>
      </c>
      <c r="AW98" s="6">
        <v>19441.268823633247</v>
      </c>
      <c r="AX98" s="6">
        <v>140113.8777303877</v>
      </c>
      <c r="AY98" s="6">
        <v>20453.037240517799</v>
      </c>
      <c r="AZ98" s="6">
        <v>7236.5</v>
      </c>
      <c r="BA98" s="6">
        <v>4414.32</v>
      </c>
      <c r="BB98" s="7">
        <v>2375283.3179818387</v>
      </c>
      <c r="BC98" s="32">
        <f t="shared" si="18"/>
        <v>2375283.3179818392</v>
      </c>
      <c r="BD98" s="32">
        <f t="shared" si="19"/>
        <v>0</v>
      </c>
    </row>
    <row r="99" spans="1:56" x14ac:dyDescent="0.25">
      <c r="A99">
        <v>2022</v>
      </c>
      <c r="B99">
        <v>5</v>
      </c>
      <c r="C99" t="s">
        <v>98</v>
      </c>
      <c r="D99" s="6">
        <v>381129.05872462341</v>
      </c>
      <c r="E99" s="6">
        <v>156650.50085733196</v>
      </c>
      <c r="F99" s="1">
        <f t="shared" si="10"/>
        <v>62660.200342932789</v>
      </c>
      <c r="G99" s="1">
        <f t="shared" si="11"/>
        <v>93990.300514399176</v>
      </c>
      <c r="H99" s="6">
        <v>12953.848530383069</v>
      </c>
      <c r="I99" s="1">
        <f t="shared" si="12"/>
        <v>663.12620450528118</v>
      </c>
      <c r="J99" s="1">
        <f t="shared" si="13"/>
        <v>12290.722325877787</v>
      </c>
      <c r="K99" s="6">
        <v>276368.37539692986</v>
      </c>
      <c r="L99" s="6">
        <v>28796.541410173839</v>
      </c>
      <c r="M99" s="6">
        <v>201459.61657636019</v>
      </c>
      <c r="N99" s="6">
        <v>108612.87867636523</v>
      </c>
      <c r="O99" s="6">
        <v>134308.28320211032</v>
      </c>
      <c r="P99" s="6">
        <v>0</v>
      </c>
      <c r="Q99" s="6">
        <v>18663.606588495968</v>
      </c>
      <c r="R99" s="6">
        <v>18286.302</v>
      </c>
      <c r="S99" s="6">
        <v>143138.78234169667</v>
      </c>
      <c r="T99" s="6">
        <v>12.760252541315452</v>
      </c>
      <c r="U99" s="6">
        <v>103.73834932543875</v>
      </c>
      <c r="V99" s="6">
        <v>48437.686864592841</v>
      </c>
      <c r="W99" s="6">
        <v>9367.5106748456328</v>
      </c>
      <c r="X99" s="6">
        <v>24481.231793636482</v>
      </c>
      <c r="Y99" s="6">
        <v>7150.1040993267798</v>
      </c>
      <c r="Z99" s="1">
        <f t="shared" si="14"/>
        <v>3714.3314583515807</v>
      </c>
      <c r="AA99" s="1">
        <f t="shared" si="15"/>
        <v>3435.7726409751995</v>
      </c>
      <c r="AB99" s="6">
        <v>56.199439381924122</v>
      </c>
      <c r="AC99" s="6">
        <v>1338.0540514981124</v>
      </c>
      <c r="AD99" s="6">
        <v>514.65598269819668</v>
      </c>
      <c r="AE99" s="6">
        <v>3545.8573715767552</v>
      </c>
      <c r="AF99" s="6">
        <v>10040.613707688766</v>
      </c>
      <c r="AG99" s="6">
        <v>5983.0051654172958</v>
      </c>
      <c r="AH99" s="6">
        <v>1766.0824609722285</v>
      </c>
      <c r="AI99" s="6">
        <v>3346.8712358962512</v>
      </c>
      <c r="AJ99" s="6">
        <v>325052.01027530478</v>
      </c>
      <c r="AK99" s="6">
        <v>115304.09519130374</v>
      </c>
      <c r="AL99" s="1">
        <f t="shared" si="16"/>
        <v>32285.146653565051</v>
      </c>
      <c r="AM99" s="1">
        <f t="shared" si="17"/>
        <v>83018.948537738688</v>
      </c>
      <c r="AN99" s="6">
        <v>305.12154929137142</v>
      </c>
      <c r="AO99" s="6">
        <v>272.59613829074181</v>
      </c>
      <c r="AP99" s="6">
        <v>8239.0890456160578</v>
      </c>
      <c r="AQ99" s="6">
        <v>90625.659921592276</v>
      </c>
      <c r="AR99" s="6">
        <v>13266.818687118111</v>
      </c>
      <c r="AS99" s="6">
        <v>154973.31841025059</v>
      </c>
      <c r="AT99" s="6">
        <v>30955.910269942255</v>
      </c>
      <c r="AU99" s="6">
        <v>72928.620428353315</v>
      </c>
      <c r="AV99" s="6">
        <v>1292.5885551600256</v>
      </c>
      <c r="AW99" s="6">
        <v>22616.065960444103</v>
      </c>
      <c r="AX99" s="6">
        <v>162994.30725606962</v>
      </c>
      <c r="AY99" s="6">
        <v>23793.058134182225</v>
      </c>
      <c r="AZ99" s="6">
        <v>8289</v>
      </c>
      <c r="BA99" s="6">
        <v>4343.3999999999996</v>
      </c>
      <c r="BB99" s="7">
        <v>2631763.8255767883</v>
      </c>
      <c r="BC99" s="32">
        <f t="shared" si="18"/>
        <v>2631763.8255767883</v>
      </c>
      <c r="BD99" s="32">
        <f t="shared" si="19"/>
        <v>0</v>
      </c>
    </row>
    <row r="100" spans="1:56" x14ac:dyDescent="0.25">
      <c r="A100">
        <v>2022</v>
      </c>
      <c r="B100">
        <v>6</v>
      </c>
      <c r="C100" t="s">
        <v>99</v>
      </c>
      <c r="D100" s="6">
        <v>477942.3240917027</v>
      </c>
      <c r="E100" s="6">
        <v>180198.10613329126</v>
      </c>
      <c r="F100" s="1">
        <f t="shared" si="10"/>
        <v>72079.242453316503</v>
      </c>
      <c r="G100" s="1">
        <f t="shared" si="11"/>
        <v>108118.86367997476</v>
      </c>
      <c r="H100" s="6">
        <v>12874.009381975107</v>
      </c>
      <c r="I100" s="1">
        <f t="shared" si="12"/>
        <v>659.03912325444458</v>
      </c>
      <c r="J100" s="1">
        <f t="shared" si="13"/>
        <v>12214.970258720661</v>
      </c>
      <c r="K100" s="6">
        <v>290058.60654902813</v>
      </c>
      <c r="L100" s="6">
        <v>30223.011814828631</v>
      </c>
      <c r="M100" s="6">
        <v>224606.99031009665</v>
      </c>
      <c r="N100" s="6">
        <v>113993.14482671129</v>
      </c>
      <c r="O100" s="6">
        <v>149740.08079831695</v>
      </c>
      <c r="P100" s="6">
        <v>0</v>
      </c>
      <c r="Q100" s="6">
        <v>22000.177451939489</v>
      </c>
      <c r="R100" s="6">
        <v>19030.646000000001</v>
      </c>
      <c r="S100" s="6">
        <v>141840.6141962687</v>
      </c>
      <c r="T100" s="6">
        <v>10.943524696983928</v>
      </c>
      <c r="U100" s="6">
        <v>106.07908607736522</v>
      </c>
      <c r="V100" s="6">
        <v>45688.667155562805</v>
      </c>
      <c r="W100" s="6">
        <v>9048.3310378258266</v>
      </c>
      <c r="X100" s="6">
        <v>23362.544288579218</v>
      </c>
      <c r="Y100" s="6">
        <v>7108.1973336974033</v>
      </c>
      <c r="Z100" s="1">
        <f t="shared" si="14"/>
        <v>3692.5617588153718</v>
      </c>
      <c r="AA100" s="1">
        <f t="shared" si="15"/>
        <v>3415.635574882032</v>
      </c>
      <c r="AB100" s="6">
        <v>55.871501954829405</v>
      </c>
      <c r="AC100" s="6">
        <v>1236.9793823257976</v>
      </c>
      <c r="AD100" s="6">
        <v>498.61860578944169</v>
      </c>
      <c r="AE100" s="6">
        <v>3377.4166333121866</v>
      </c>
      <c r="AF100" s="6">
        <v>10356.732323291428</v>
      </c>
      <c r="AG100" s="6">
        <v>5698.7913063991946</v>
      </c>
      <c r="AH100" s="6">
        <v>1682.1873116786221</v>
      </c>
      <c r="AI100" s="6">
        <v>3452.2441077638055</v>
      </c>
      <c r="AJ100" s="6">
        <v>444053.7324732609</v>
      </c>
      <c r="AK100" s="6">
        <v>130632.71786735608</v>
      </c>
      <c r="AL100" s="1">
        <f t="shared" si="16"/>
        <v>36577.161002859706</v>
      </c>
      <c r="AM100" s="1">
        <f t="shared" si="17"/>
        <v>94055.556864496379</v>
      </c>
      <c r="AN100" s="6">
        <v>281.24199871357553</v>
      </c>
      <c r="AO100" s="6">
        <v>277.59301214490148</v>
      </c>
      <c r="AP100" s="6">
        <v>7351.9159498780127</v>
      </c>
      <c r="AQ100" s="6">
        <v>88249.7749937177</v>
      </c>
      <c r="AR100" s="6">
        <v>14748.293087663287</v>
      </c>
      <c r="AS100" s="6">
        <v>175625.82964708697</v>
      </c>
      <c r="AT100" s="6">
        <v>34412.683871214329</v>
      </c>
      <c r="AU100" s="6">
        <v>82647.449245688054</v>
      </c>
      <c r="AV100" s="6">
        <v>1362.9024127338405</v>
      </c>
      <c r="AW100" s="6">
        <v>23541.446638735961</v>
      </c>
      <c r="AX100" s="6">
        <v>171860.82433916957</v>
      </c>
      <c r="AY100" s="6">
        <v>24766.597754793358</v>
      </c>
      <c r="AZ100" s="6">
        <v>10068</v>
      </c>
      <c r="BA100" s="6">
        <v>4921.8</v>
      </c>
      <c r="BB100" s="7">
        <v>2988994.1184452702</v>
      </c>
      <c r="BC100" s="32">
        <f t="shared" si="18"/>
        <v>2988994.1184452702</v>
      </c>
      <c r="BD100" s="32">
        <f t="shared" si="19"/>
        <v>0</v>
      </c>
    </row>
    <row r="101" spans="1:56" x14ac:dyDescent="0.25">
      <c r="A101">
        <v>2022</v>
      </c>
      <c r="B101">
        <v>7</v>
      </c>
      <c r="C101" t="s">
        <v>100</v>
      </c>
      <c r="D101" s="6">
        <v>584866.61892290611</v>
      </c>
      <c r="E101" s="6">
        <v>193382.29379274673</v>
      </c>
      <c r="F101" s="1">
        <f t="shared" si="10"/>
        <v>77352.9175170987</v>
      </c>
      <c r="G101" s="1">
        <f t="shared" si="11"/>
        <v>116029.37627564803</v>
      </c>
      <c r="H101" s="6">
        <v>12938.372727513588</v>
      </c>
      <c r="I101" s="1">
        <f t="shared" si="12"/>
        <v>662.33397581784197</v>
      </c>
      <c r="J101" s="1">
        <f t="shared" si="13"/>
        <v>12276.038751695745</v>
      </c>
      <c r="K101" s="6">
        <v>294743.24243545887</v>
      </c>
      <c r="L101" s="6">
        <v>30711.133189430337</v>
      </c>
      <c r="M101" s="6">
        <v>231559.5703780161</v>
      </c>
      <c r="N101" s="6">
        <v>115834.20854626704</v>
      </c>
      <c r="O101" s="6">
        <v>154375.1987868073</v>
      </c>
      <c r="P101" s="6">
        <v>0</v>
      </c>
      <c r="Q101" s="6">
        <v>22741.337364251376</v>
      </c>
      <c r="R101" s="6">
        <v>21811.13</v>
      </c>
      <c r="S101" s="6">
        <v>124654.09356142773</v>
      </c>
      <c r="T101" s="6">
        <v>8.733755966260885</v>
      </c>
      <c r="U101" s="6">
        <v>101.97754700217742</v>
      </c>
      <c r="V101" s="6">
        <v>44549.468970203568</v>
      </c>
      <c r="W101" s="6">
        <v>8563.8169167575088</v>
      </c>
      <c r="X101" s="6">
        <v>20989.063823780732</v>
      </c>
      <c r="Y101" s="6">
        <v>7541.785456275642</v>
      </c>
      <c r="Z101" s="1">
        <f t="shared" si="14"/>
        <v>3917.8018366222932</v>
      </c>
      <c r="AA101" s="1">
        <f t="shared" si="15"/>
        <v>3623.9836196533488</v>
      </c>
      <c r="AB101" s="6">
        <v>67.15264591569975</v>
      </c>
      <c r="AC101" s="6">
        <v>1172.0903800419385</v>
      </c>
      <c r="AD101" s="6">
        <v>470.46834776583285</v>
      </c>
      <c r="AE101" s="6">
        <v>3215.3888330881205</v>
      </c>
      <c r="AF101" s="6">
        <v>10529.169743206767</v>
      </c>
      <c r="AG101" s="6">
        <v>5425.3981424630165</v>
      </c>
      <c r="AH101" s="6">
        <v>1601.4862495153716</v>
      </c>
      <c r="AI101" s="6">
        <v>3509.7232477355847</v>
      </c>
      <c r="AJ101" s="6">
        <v>564113.54136007372</v>
      </c>
      <c r="AK101" s="6">
        <v>145136.46526685293</v>
      </c>
      <c r="AL101" s="1">
        <f t="shared" si="16"/>
        <v>40638.210274718826</v>
      </c>
      <c r="AM101" s="1">
        <f t="shared" si="17"/>
        <v>104498.25499213411</v>
      </c>
      <c r="AN101" s="6">
        <v>263.42980207367975</v>
      </c>
      <c r="AO101" s="6">
        <v>256.12235663035369</v>
      </c>
      <c r="AP101" s="6">
        <v>6963.7844540686237</v>
      </c>
      <c r="AQ101" s="6">
        <v>74060.755063459728</v>
      </c>
      <c r="AR101" s="6">
        <v>15101.519027510729</v>
      </c>
      <c r="AS101" s="6">
        <v>173605.88806792317</v>
      </c>
      <c r="AT101" s="6">
        <v>35236.877730858367</v>
      </c>
      <c r="AU101" s="6">
        <v>81696.888502552159</v>
      </c>
      <c r="AV101" s="6">
        <v>1278.9213309568786</v>
      </c>
      <c r="AW101" s="6">
        <v>23615.64697447915</v>
      </c>
      <c r="AX101" s="6">
        <v>161270.88201590916</v>
      </c>
      <c r="AY101" s="6">
        <v>24844.65964694566</v>
      </c>
      <c r="AZ101" s="6">
        <v>10990</v>
      </c>
      <c r="BA101" s="6">
        <v>5252.4</v>
      </c>
      <c r="BB101" s="7">
        <v>3219050.7053648368</v>
      </c>
      <c r="BC101" s="32">
        <f t="shared" si="18"/>
        <v>3219050.7053648364</v>
      </c>
      <c r="BD101" s="32">
        <f t="shared" si="19"/>
        <v>0</v>
      </c>
    </row>
    <row r="102" spans="1:56" x14ac:dyDescent="0.25">
      <c r="A102">
        <v>2022</v>
      </c>
      <c r="B102">
        <v>8</v>
      </c>
      <c r="C102" t="s">
        <v>101</v>
      </c>
      <c r="D102" s="6">
        <v>598798.47427636618</v>
      </c>
      <c r="E102" s="6">
        <v>200516.151467877</v>
      </c>
      <c r="F102" s="1">
        <f t="shared" si="10"/>
        <v>80206.46058715081</v>
      </c>
      <c r="G102" s="1">
        <f t="shared" si="11"/>
        <v>120309.69088072619</v>
      </c>
      <c r="H102" s="6">
        <v>12970.421589354857</v>
      </c>
      <c r="I102" s="1">
        <f t="shared" si="12"/>
        <v>663.97460331643197</v>
      </c>
      <c r="J102" s="1">
        <f t="shared" si="13"/>
        <v>12306.446986038423</v>
      </c>
      <c r="K102" s="6">
        <v>295823.32844282105</v>
      </c>
      <c r="L102" s="6">
        <v>30823.674074011953</v>
      </c>
      <c r="M102" s="6">
        <v>232688.36314511046</v>
      </c>
      <c r="N102" s="6">
        <v>116258.68276589937</v>
      </c>
      <c r="O102" s="6">
        <v>155127.73778800186</v>
      </c>
      <c r="P102" s="6">
        <v>0</v>
      </c>
      <c r="Q102" s="6">
        <v>23696.756071937798</v>
      </c>
      <c r="R102" s="6">
        <v>20623.241000000002</v>
      </c>
      <c r="S102" s="6">
        <v>139106.41275705854</v>
      </c>
      <c r="T102" s="6">
        <v>12.680736224678521</v>
      </c>
      <c r="U102" s="6">
        <v>100.9947310976025</v>
      </c>
      <c r="V102" s="6">
        <v>46590.42742533984</v>
      </c>
      <c r="W102" s="6">
        <v>8957.9522341524716</v>
      </c>
      <c r="X102" s="6">
        <v>27940.046046036605</v>
      </c>
      <c r="Y102" s="6">
        <v>7739.2237552290962</v>
      </c>
      <c r="Z102" s="1">
        <f t="shared" si="14"/>
        <v>4020.3669566119852</v>
      </c>
      <c r="AA102" s="1">
        <f t="shared" si="15"/>
        <v>3718.8567986171115</v>
      </c>
      <c r="AB102" s="6">
        <v>71.385397608854817</v>
      </c>
      <c r="AC102" s="6">
        <v>1166.9074897687574</v>
      </c>
      <c r="AD102" s="6">
        <v>489.44078252449094</v>
      </c>
      <c r="AE102" s="6">
        <v>3208.4464539793094</v>
      </c>
      <c r="AF102" s="6">
        <v>10570.266883815741</v>
      </c>
      <c r="AG102" s="6">
        <v>5413.684109518189</v>
      </c>
      <c r="AH102" s="6">
        <v>1598.0284640782659</v>
      </c>
      <c r="AI102" s="6">
        <v>3523.4222946052437</v>
      </c>
      <c r="AJ102" s="6">
        <v>564203.31066062988</v>
      </c>
      <c r="AK102" s="6">
        <v>146184.16729808113</v>
      </c>
      <c r="AL102" s="1">
        <f t="shared" si="16"/>
        <v>40931.566843462722</v>
      </c>
      <c r="AM102" s="1">
        <f t="shared" si="17"/>
        <v>105252.60045461841</v>
      </c>
      <c r="AN102" s="6">
        <v>258.40214406714603</v>
      </c>
      <c r="AO102" s="6">
        <v>254.73523663313679</v>
      </c>
      <c r="AP102" s="6">
        <v>7440.5574416263862</v>
      </c>
      <c r="AQ102" s="6">
        <v>80359.100229636053</v>
      </c>
      <c r="AR102" s="6">
        <v>15078.939266316504</v>
      </c>
      <c r="AS102" s="6">
        <v>174940.05919878316</v>
      </c>
      <c r="AT102" s="6">
        <v>35184.191621405174</v>
      </c>
      <c r="AU102" s="6">
        <v>82324.73374060393</v>
      </c>
      <c r="AV102" s="6">
        <v>1339.1666095632393</v>
      </c>
      <c r="AW102" s="6">
        <v>23480.316739233913</v>
      </c>
      <c r="AX102" s="6">
        <v>168867.75993401586</v>
      </c>
      <c r="AY102" s="6">
        <v>24702.286514494852</v>
      </c>
      <c r="AZ102" s="6">
        <v>10824.2</v>
      </c>
      <c r="BA102" s="6">
        <v>5119.5</v>
      </c>
      <c r="BB102" s="7">
        <v>3284377.5768175088</v>
      </c>
      <c r="BC102" s="32">
        <f t="shared" si="18"/>
        <v>3284377.5768175088</v>
      </c>
      <c r="BD102" s="32">
        <f t="shared" si="19"/>
        <v>0</v>
      </c>
    </row>
    <row r="103" spans="1:56" x14ac:dyDescent="0.25">
      <c r="A103">
        <v>2022</v>
      </c>
      <c r="B103">
        <v>9</v>
      </c>
      <c r="C103" t="s">
        <v>102</v>
      </c>
      <c r="D103" s="6">
        <v>470643.60633993521</v>
      </c>
      <c r="E103" s="6">
        <v>165687.83195362883</v>
      </c>
      <c r="F103" s="1">
        <f t="shared" si="10"/>
        <v>66275.132781451539</v>
      </c>
      <c r="G103" s="1">
        <f t="shared" si="11"/>
        <v>99412.699172177294</v>
      </c>
      <c r="H103" s="6">
        <v>10808.935302517135</v>
      </c>
      <c r="I103" s="1">
        <f t="shared" si="12"/>
        <v>553.32500029544258</v>
      </c>
      <c r="J103" s="1">
        <f t="shared" si="13"/>
        <v>10255.610302221692</v>
      </c>
      <c r="K103" s="6">
        <v>248567.45885662039</v>
      </c>
      <c r="L103" s="6">
        <v>25899.790856699685</v>
      </c>
      <c r="M103" s="6">
        <v>201464.83571205343</v>
      </c>
      <c r="N103" s="6">
        <v>97687.107697874555</v>
      </c>
      <c r="O103" s="6">
        <v>134311.76267440693</v>
      </c>
      <c r="P103" s="6">
        <v>0</v>
      </c>
      <c r="Q103" s="6">
        <v>19469.992310511057</v>
      </c>
      <c r="R103" s="6">
        <v>17331.395</v>
      </c>
      <c r="S103" s="6">
        <v>119668.0121401753</v>
      </c>
      <c r="T103" s="6">
        <v>12.8526768707332</v>
      </c>
      <c r="U103" s="6">
        <v>92.701077798870003</v>
      </c>
      <c r="V103" s="6">
        <v>45641.535759228333</v>
      </c>
      <c r="W103" s="6">
        <v>8694.5901593566032</v>
      </c>
      <c r="X103" s="6">
        <v>34891.199541713642</v>
      </c>
      <c r="Y103" s="6">
        <v>6431.0465859656715</v>
      </c>
      <c r="Z103" s="1">
        <f t="shared" si="14"/>
        <v>3340.7959258419633</v>
      </c>
      <c r="AA103" s="1">
        <f t="shared" si="15"/>
        <v>3090.2506601237087</v>
      </c>
      <c r="AB103" s="6">
        <v>68.416774998924694</v>
      </c>
      <c r="AC103" s="6">
        <v>1029.5751034345365</v>
      </c>
      <c r="AD103" s="6">
        <v>480.40037974123032</v>
      </c>
      <c r="AE103" s="6">
        <v>2779.70559785571</v>
      </c>
      <c r="AF103" s="6">
        <v>8826.646298197631</v>
      </c>
      <c r="AG103" s="6">
        <v>4690.2599872241053</v>
      </c>
      <c r="AH103" s="6">
        <v>1384.4858347633701</v>
      </c>
      <c r="AI103" s="6">
        <v>2942.2154327325406</v>
      </c>
      <c r="AJ103" s="6">
        <v>425339.55299416155</v>
      </c>
      <c r="AK103" s="6">
        <v>119164.54410178772</v>
      </c>
      <c r="AL103" s="1">
        <f t="shared" si="16"/>
        <v>33366.072348500566</v>
      </c>
      <c r="AM103" s="1">
        <f t="shared" si="17"/>
        <v>85798.471753287158</v>
      </c>
      <c r="AN103" s="6">
        <v>237.49646298872548</v>
      </c>
      <c r="AO103" s="6">
        <v>222.75372434654977</v>
      </c>
      <c r="AP103" s="6">
        <v>7046.8091482458658</v>
      </c>
      <c r="AQ103" s="6">
        <v>66286.939604011044</v>
      </c>
      <c r="AR103" s="6">
        <v>13419.784833675041</v>
      </c>
      <c r="AS103" s="6">
        <v>148396.57332303643</v>
      </c>
      <c r="AT103" s="6">
        <v>31312.831278575097</v>
      </c>
      <c r="AU103" s="6">
        <v>69833.681563781909</v>
      </c>
      <c r="AV103" s="6">
        <v>1096.7033056496866</v>
      </c>
      <c r="AW103" s="6">
        <v>20286.307445226412</v>
      </c>
      <c r="AX103" s="6">
        <v>138293.34543944016</v>
      </c>
      <c r="AY103" s="6">
        <v>21342.05361871378</v>
      </c>
      <c r="AZ103" s="6">
        <v>8540</v>
      </c>
      <c r="BA103" s="6">
        <v>5318.1</v>
      </c>
      <c r="BB103" s="7">
        <v>2705643.8368979441</v>
      </c>
      <c r="BC103" s="32">
        <f t="shared" si="18"/>
        <v>2705643.8368979436</v>
      </c>
      <c r="BD103" s="32">
        <f t="shared" si="19"/>
        <v>0</v>
      </c>
    </row>
    <row r="104" spans="1:56" x14ac:dyDescent="0.25">
      <c r="A104">
        <v>2022</v>
      </c>
      <c r="B104">
        <v>10</v>
      </c>
      <c r="C104" t="s">
        <v>103</v>
      </c>
      <c r="D104" s="6">
        <v>383476.05638497521</v>
      </c>
      <c r="E104" s="6">
        <v>153159.01083397798</v>
      </c>
      <c r="F104" s="1">
        <f t="shared" si="10"/>
        <v>61263.604333591196</v>
      </c>
      <c r="G104" s="1">
        <f t="shared" si="11"/>
        <v>91895.406500386787</v>
      </c>
      <c r="H104" s="6">
        <v>11540.662660321505</v>
      </c>
      <c r="I104" s="1">
        <f t="shared" si="12"/>
        <v>590.78317995343343</v>
      </c>
      <c r="J104" s="1">
        <f t="shared" si="13"/>
        <v>10949.87948036807</v>
      </c>
      <c r="K104" s="6">
        <v>255958.9157452925</v>
      </c>
      <c r="L104" s="6">
        <v>26669.952761333163</v>
      </c>
      <c r="M104" s="6">
        <v>192961.78160650801</v>
      </c>
      <c r="N104" s="6">
        <v>100591.9531207197</v>
      </c>
      <c r="O104" s="6">
        <v>128642.98091904409</v>
      </c>
      <c r="P104" s="6">
        <v>0</v>
      </c>
      <c r="Q104" s="6">
        <v>17785.666159796478</v>
      </c>
      <c r="R104" s="6">
        <v>16638.010999999999</v>
      </c>
      <c r="S104" s="6">
        <v>126478.03474680166</v>
      </c>
      <c r="T104" s="6">
        <v>13.762028573514232</v>
      </c>
      <c r="U104" s="6">
        <v>95.480951745927143</v>
      </c>
      <c r="V104" s="6">
        <v>45507.52425543344</v>
      </c>
      <c r="W104" s="6">
        <v>10236.666870886354</v>
      </c>
      <c r="X104" s="6">
        <v>48427.149434719904</v>
      </c>
      <c r="Y104" s="6">
        <v>6413.5113142708196</v>
      </c>
      <c r="Z104" s="1">
        <f t="shared" si="14"/>
        <v>3331.6867142301962</v>
      </c>
      <c r="AA104" s="1">
        <f t="shared" si="15"/>
        <v>3081.8246000406239</v>
      </c>
      <c r="AB104" s="6">
        <v>71.980535283909617</v>
      </c>
      <c r="AC104" s="6">
        <v>1212.4028583600657</v>
      </c>
      <c r="AD104" s="6">
        <v>560.92382528484177</v>
      </c>
      <c r="AE104" s="6">
        <v>3424.8611153902862</v>
      </c>
      <c r="AF104" s="6">
        <v>9163.0956530325184</v>
      </c>
      <c r="AG104" s="6">
        <v>5778.8454517292394</v>
      </c>
      <c r="AH104" s="6">
        <v>1705.8179484717716</v>
      </c>
      <c r="AI104" s="6">
        <v>3054.3652176775017</v>
      </c>
      <c r="AJ104" s="6">
        <v>299278.14013976417</v>
      </c>
      <c r="AK104" s="6">
        <v>108861.55344399143</v>
      </c>
      <c r="AL104" s="1">
        <f t="shared" si="16"/>
        <v>30481.234964317606</v>
      </c>
      <c r="AM104" s="1">
        <f t="shared" si="17"/>
        <v>78380.318479673835</v>
      </c>
      <c r="AN104" s="6">
        <v>274.97822502633011</v>
      </c>
      <c r="AO104" s="6">
        <v>251.70797503313349</v>
      </c>
      <c r="AP104" s="6">
        <v>8358.2448089364352</v>
      </c>
      <c r="AQ104" s="6">
        <v>71684.538181226948</v>
      </c>
      <c r="AR104" s="6">
        <v>12478.6455069</v>
      </c>
      <c r="AS104" s="6">
        <v>143334.22731440974</v>
      </c>
      <c r="AT104" s="6">
        <v>29116.839516100001</v>
      </c>
      <c r="AU104" s="6">
        <v>67451.401089134073</v>
      </c>
      <c r="AV104" s="6">
        <v>1133.9365709534379</v>
      </c>
      <c r="AW104" s="6">
        <v>20240.421173093262</v>
      </c>
      <c r="AX104" s="6">
        <v>142988.42823345037</v>
      </c>
      <c r="AY104" s="6">
        <v>21293.779319269554</v>
      </c>
      <c r="AZ104" s="6">
        <v>7093.2</v>
      </c>
      <c r="BA104" s="6">
        <v>4450.8</v>
      </c>
      <c r="BB104" s="7">
        <v>2487860.2548969192</v>
      </c>
      <c r="BC104" s="32">
        <f t="shared" si="18"/>
        <v>2487860.2548969188</v>
      </c>
      <c r="BD104" s="32">
        <f t="shared" si="19"/>
        <v>0</v>
      </c>
    </row>
    <row r="105" spans="1:56" x14ac:dyDescent="0.25">
      <c r="A105">
        <v>2022</v>
      </c>
      <c r="B105">
        <v>11</v>
      </c>
      <c r="C105" t="s">
        <v>104</v>
      </c>
      <c r="D105" s="6">
        <v>435911.42149908486</v>
      </c>
      <c r="E105" s="6">
        <v>149801.03691379566</v>
      </c>
      <c r="F105" s="1">
        <f t="shared" si="10"/>
        <v>59920.414765518268</v>
      </c>
      <c r="G105" s="1">
        <f t="shared" si="11"/>
        <v>89880.622148277398</v>
      </c>
      <c r="H105" s="6">
        <v>13188.178869430101</v>
      </c>
      <c r="I105" s="1">
        <f t="shared" si="12"/>
        <v>675.12191280526838</v>
      </c>
      <c r="J105" s="1">
        <f t="shared" si="13"/>
        <v>12513.056956624832</v>
      </c>
      <c r="K105" s="6">
        <v>263415.23490188865</v>
      </c>
      <c r="L105" s="6">
        <v>27446.873069425619</v>
      </c>
      <c r="M105" s="6">
        <v>185463.14084310882</v>
      </c>
      <c r="N105" s="6">
        <v>103522.28944000552</v>
      </c>
      <c r="O105" s="6">
        <v>123643.8173923937</v>
      </c>
      <c r="P105" s="6">
        <v>0</v>
      </c>
      <c r="Q105" s="6">
        <v>17020.378917613212</v>
      </c>
      <c r="R105" s="6">
        <v>17819.011999999999</v>
      </c>
      <c r="S105" s="6">
        <v>135426.86937932152</v>
      </c>
      <c r="T105" s="6">
        <v>16.03781660483963</v>
      </c>
      <c r="U105" s="6">
        <v>100.65898024080745</v>
      </c>
      <c r="V105" s="6">
        <v>44497.248263400274</v>
      </c>
      <c r="W105" s="6">
        <v>10472.20101332991</v>
      </c>
      <c r="X105" s="6">
        <v>46542.445487610079</v>
      </c>
      <c r="Y105" s="6">
        <v>7509.6687770414037</v>
      </c>
      <c r="Z105" s="1">
        <f t="shared" si="14"/>
        <v>3901.1178848419618</v>
      </c>
      <c r="AA105" s="1">
        <f t="shared" si="15"/>
        <v>3608.5508921994424</v>
      </c>
      <c r="AB105" s="6">
        <v>72.913288855190501</v>
      </c>
      <c r="AC105" s="6">
        <v>1500.1581880501872</v>
      </c>
      <c r="AD105" s="6">
        <v>627.24935864651434</v>
      </c>
      <c r="AE105" s="6">
        <v>3275.7277458870167</v>
      </c>
      <c r="AF105" s="6">
        <v>9423.1477205750434</v>
      </c>
      <c r="AG105" s="6">
        <v>5527.2093517477606</v>
      </c>
      <c r="AH105" s="6">
        <v>1631.5392055260859</v>
      </c>
      <c r="AI105" s="6">
        <v>3141.0492401916767</v>
      </c>
      <c r="AJ105" s="6">
        <v>278098.20639159082</v>
      </c>
      <c r="AK105" s="6">
        <v>106838.57569090893</v>
      </c>
      <c r="AL105" s="1">
        <f t="shared" si="16"/>
        <v>29914.801193454503</v>
      </c>
      <c r="AM105" s="1">
        <f t="shared" si="17"/>
        <v>76923.774497454418</v>
      </c>
      <c r="AN105" s="6">
        <v>317.79418640993964</v>
      </c>
      <c r="AO105" s="6">
        <v>272.75330057220458</v>
      </c>
      <c r="AP105" s="6">
        <v>9632.5709973032135</v>
      </c>
      <c r="AQ105" s="6">
        <v>74850.234752745513</v>
      </c>
      <c r="AR105" s="6">
        <v>11667.862422587521</v>
      </c>
      <c r="AS105" s="6">
        <v>136553.67279181481</v>
      </c>
      <c r="AT105" s="6">
        <v>27225.012319370879</v>
      </c>
      <c r="AU105" s="6">
        <v>64260.551902030536</v>
      </c>
      <c r="AV105" s="6">
        <v>1151.5399852481569</v>
      </c>
      <c r="AW105" s="6">
        <v>20496.800514395749</v>
      </c>
      <c r="AX105" s="6">
        <v>145208.2036653581</v>
      </c>
      <c r="AY105" s="6">
        <v>21563.501232120467</v>
      </c>
      <c r="AZ105" s="6">
        <v>7436</v>
      </c>
      <c r="BA105" s="6">
        <v>4366.8</v>
      </c>
      <c r="BB105" s="7">
        <v>2516935.5878162323</v>
      </c>
      <c r="BC105" s="32">
        <f t="shared" si="18"/>
        <v>2516935.5878162319</v>
      </c>
      <c r="BD105" s="32">
        <f t="shared" si="19"/>
        <v>0</v>
      </c>
    </row>
    <row r="106" spans="1:56" x14ac:dyDescent="0.25">
      <c r="A106">
        <v>2022</v>
      </c>
      <c r="B106">
        <v>12</v>
      </c>
      <c r="C106" t="s">
        <v>105</v>
      </c>
      <c r="D106" s="6">
        <v>624705.51203483192</v>
      </c>
      <c r="E106" s="6">
        <v>185392.25940331139</v>
      </c>
      <c r="F106" s="1">
        <f t="shared" si="10"/>
        <v>74156.90376132456</v>
      </c>
      <c r="G106" s="1">
        <f t="shared" si="11"/>
        <v>111235.35564198683</v>
      </c>
      <c r="H106" s="6">
        <v>15234.221192706575</v>
      </c>
      <c r="I106" s="1">
        <f t="shared" si="12"/>
        <v>779.86177269394761</v>
      </c>
      <c r="J106" s="1">
        <f t="shared" si="13"/>
        <v>14454.359420012626</v>
      </c>
      <c r="K106" s="6">
        <v>270331.53667158005</v>
      </c>
      <c r="L106" s="6">
        <v>28167.525604398656</v>
      </c>
      <c r="M106" s="6">
        <v>204319.41755625381</v>
      </c>
      <c r="N106" s="6">
        <v>106240.3987168782</v>
      </c>
      <c r="O106" s="6">
        <v>136214.84376465186</v>
      </c>
      <c r="P106" s="6">
        <v>0</v>
      </c>
      <c r="Q106" s="6">
        <v>18418.277437562974</v>
      </c>
      <c r="R106" s="6">
        <v>19006.894</v>
      </c>
      <c r="S106" s="6">
        <v>143423.52054446386</v>
      </c>
      <c r="T106" s="6">
        <v>20.291193428767631</v>
      </c>
      <c r="U106" s="6">
        <v>118.82074409784944</v>
      </c>
      <c r="V106" s="6">
        <v>48145.895395850552</v>
      </c>
      <c r="W106" s="6">
        <v>12211.383395792247</v>
      </c>
      <c r="X106" s="6">
        <v>41144.362719364573</v>
      </c>
      <c r="Y106" s="6">
        <v>9612.0185595993753</v>
      </c>
      <c r="Z106" s="1">
        <f t="shared" si="14"/>
        <v>4993.2451917085737</v>
      </c>
      <c r="AA106" s="1">
        <f t="shared" si="15"/>
        <v>4618.7733678908016</v>
      </c>
      <c r="AB106" s="6">
        <v>70.773548703372043</v>
      </c>
      <c r="AC106" s="6">
        <v>1878.1687559411714</v>
      </c>
      <c r="AD106" s="6">
        <v>733.2294100426501</v>
      </c>
      <c r="AE106" s="6">
        <v>4367.9118558412147</v>
      </c>
      <c r="AF106" s="6">
        <v>10797.533019470469</v>
      </c>
      <c r="AG106" s="6">
        <v>7370.0762487140373</v>
      </c>
      <c r="AH106" s="6">
        <v>2175.5225073375018</v>
      </c>
      <c r="AI106" s="6">
        <v>3599.1776731568198</v>
      </c>
      <c r="AJ106" s="6">
        <v>368843.78991546913</v>
      </c>
      <c r="AK106" s="6">
        <v>112341.81087918693</v>
      </c>
      <c r="AL106" s="1">
        <f t="shared" si="16"/>
        <v>31455.707046172345</v>
      </c>
      <c r="AM106" s="1">
        <f t="shared" si="17"/>
        <v>80886.103833014582</v>
      </c>
      <c r="AN106" s="6">
        <v>359.40946808134589</v>
      </c>
      <c r="AO106" s="6">
        <v>295.97461871474246</v>
      </c>
      <c r="AP106" s="6">
        <v>13954.890422166183</v>
      </c>
      <c r="AQ106" s="6">
        <v>78575.053821395471</v>
      </c>
      <c r="AR106" s="6">
        <v>12224.841303953344</v>
      </c>
      <c r="AS106" s="6">
        <v>141612.69327039181</v>
      </c>
      <c r="AT106" s="6">
        <v>28524.629709224471</v>
      </c>
      <c r="AU106" s="6">
        <v>66641.267421360899</v>
      </c>
      <c r="AV106" s="6">
        <v>1167.1574018185568</v>
      </c>
      <c r="AW106" s="6">
        <v>20058.435074269393</v>
      </c>
      <c r="AX106" s="6">
        <v>147177.54648899671</v>
      </c>
      <c r="AY106" s="6">
        <v>21102.322244617284</v>
      </c>
      <c r="AZ106" s="6">
        <v>9529</v>
      </c>
      <c r="BA106" s="6">
        <v>4790.1000000000004</v>
      </c>
      <c r="BB106" s="7">
        <v>2920898.4939936264</v>
      </c>
      <c r="BC106" s="32">
        <f t="shared" si="18"/>
        <v>2920898.4939936269</v>
      </c>
      <c r="BD106" s="32">
        <f t="shared" si="19"/>
        <v>0</v>
      </c>
    </row>
    <row r="107" spans="1:56" x14ac:dyDescent="0.25">
      <c r="A107">
        <v>2023</v>
      </c>
      <c r="B107">
        <v>1</v>
      </c>
      <c r="C107" t="s">
        <v>106</v>
      </c>
      <c r="D107" s="6">
        <v>753083.32849588443</v>
      </c>
      <c r="E107" s="6">
        <v>201260.05313939537</v>
      </c>
      <c r="F107" s="1">
        <f t="shared" si="10"/>
        <v>80504.021255758154</v>
      </c>
      <c r="G107" s="1">
        <f t="shared" si="11"/>
        <v>120756.03188363722</v>
      </c>
      <c r="H107" s="6">
        <v>15846.41117857176</v>
      </c>
      <c r="I107" s="1">
        <f t="shared" si="12"/>
        <v>811.20066173613077</v>
      </c>
      <c r="J107" s="1">
        <f t="shared" si="13"/>
        <v>15035.210516835628</v>
      </c>
      <c r="K107" s="6">
        <v>255542.24171725352</v>
      </c>
      <c r="L107" s="6">
        <v>26626.536900579438</v>
      </c>
      <c r="M107" s="6">
        <v>200774.75546754128</v>
      </c>
      <c r="N107" s="6">
        <v>100428.20006615986</v>
      </c>
      <c r="O107" s="6">
        <v>133850.09874804289</v>
      </c>
      <c r="P107" s="6">
        <v>0</v>
      </c>
      <c r="Q107" s="6">
        <v>19926.14598640005</v>
      </c>
      <c r="R107" s="6">
        <v>21272.698</v>
      </c>
      <c r="S107" s="6">
        <v>136149.1598904203</v>
      </c>
      <c r="T107" s="6">
        <v>20.7937405311391</v>
      </c>
      <c r="U107" s="6">
        <v>121.46140177350904</v>
      </c>
      <c r="V107" s="6">
        <v>48922.696088106532</v>
      </c>
      <c r="W107" s="6">
        <v>12716.92425122683</v>
      </c>
      <c r="X107" s="6">
        <v>29485.403486490915</v>
      </c>
      <c r="Y107" s="6">
        <v>10809.022022616413</v>
      </c>
      <c r="Z107" s="1">
        <f t="shared" si="14"/>
        <v>5615.0637773790377</v>
      </c>
      <c r="AA107" s="1">
        <f t="shared" si="15"/>
        <v>5193.9582452373752</v>
      </c>
      <c r="AB107" s="6">
        <v>63.281285685420102</v>
      </c>
      <c r="AC107" s="6">
        <v>2005.1866615530073</v>
      </c>
      <c r="AD107" s="6">
        <v>756.6435532992557</v>
      </c>
      <c r="AE107" s="6">
        <v>4488.0308346120428</v>
      </c>
      <c r="AF107" s="6">
        <v>10901.181524070169</v>
      </c>
      <c r="AG107" s="6">
        <v>7572.7557124204268</v>
      </c>
      <c r="AH107" s="6">
        <v>2235.3500749485256</v>
      </c>
      <c r="AI107" s="6">
        <v>3633.7271746900528</v>
      </c>
      <c r="AJ107" s="6">
        <v>408774.271890893</v>
      </c>
      <c r="AK107" s="6">
        <v>115934.20364335597</v>
      </c>
      <c r="AL107" s="1">
        <f t="shared" si="16"/>
        <v>32461.577020139674</v>
      </c>
      <c r="AM107" s="1">
        <f t="shared" si="17"/>
        <v>83472.626623216289</v>
      </c>
      <c r="AN107" s="6">
        <v>356.90491566517147</v>
      </c>
      <c r="AO107" s="6">
        <v>288.11917868928663</v>
      </c>
      <c r="AP107" s="6">
        <v>15573.906675710961</v>
      </c>
      <c r="AQ107" s="6">
        <v>70858.791372944586</v>
      </c>
      <c r="AR107" s="6">
        <v>11749.108145509064</v>
      </c>
      <c r="AS107" s="6">
        <v>136869.07734122669</v>
      </c>
      <c r="AT107" s="6">
        <v>27414.585672854482</v>
      </c>
      <c r="AU107" s="6">
        <v>64408.97757234201</v>
      </c>
      <c r="AV107" s="6">
        <v>1108.5564920060153</v>
      </c>
      <c r="AW107" s="6">
        <v>19287.047710661103</v>
      </c>
      <c r="AX107" s="6">
        <v>139788.02206427508</v>
      </c>
      <c r="AY107" s="6">
        <v>20290.790105543834</v>
      </c>
      <c r="AZ107" s="6">
        <v>10975.5</v>
      </c>
      <c r="BA107" s="6">
        <v>5498.8799999999992</v>
      </c>
      <c r="BB107" s="7">
        <v>3047668.8301839512</v>
      </c>
      <c r="BC107" s="32">
        <f t="shared" si="18"/>
        <v>3047668.8301839507</v>
      </c>
      <c r="BD107" s="32">
        <f t="shared" si="19"/>
        <v>0</v>
      </c>
    </row>
    <row r="108" spans="1:56" x14ac:dyDescent="0.25">
      <c r="A108">
        <v>2023</v>
      </c>
      <c r="B108">
        <v>2</v>
      </c>
      <c r="C108" t="s">
        <v>107</v>
      </c>
      <c r="D108" s="6">
        <v>648058.42697583872</v>
      </c>
      <c r="E108" s="6">
        <v>176996.25118824648</v>
      </c>
      <c r="F108" s="1">
        <f t="shared" si="10"/>
        <v>70798.500475298599</v>
      </c>
      <c r="G108" s="1">
        <f t="shared" si="11"/>
        <v>106197.75071294788</v>
      </c>
      <c r="H108" s="6">
        <v>14701.67568455434</v>
      </c>
      <c r="I108" s="1">
        <f t="shared" si="12"/>
        <v>752.59999942872605</v>
      </c>
      <c r="J108" s="1">
        <f t="shared" si="13"/>
        <v>13949.075685125614</v>
      </c>
      <c r="K108" s="6">
        <v>245491.26388473582</v>
      </c>
      <c r="L108" s="6">
        <v>25579.262953438629</v>
      </c>
      <c r="M108" s="6">
        <v>180439.24676027702</v>
      </c>
      <c r="N108" s="6">
        <v>96478.161881312597</v>
      </c>
      <c r="O108" s="6">
        <v>120293.06642980885</v>
      </c>
      <c r="P108" s="6">
        <v>0</v>
      </c>
      <c r="Q108" s="6">
        <v>18209.027625077939</v>
      </c>
      <c r="R108" s="6">
        <v>19143.555</v>
      </c>
      <c r="S108" s="6">
        <v>128738.95419853453</v>
      </c>
      <c r="T108" s="6">
        <v>11.720855015452273</v>
      </c>
      <c r="U108" s="6">
        <v>104.89918836485909</v>
      </c>
      <c r="V108" s="6">
        <v>46508.168692297637</v>
      </c>
      <c r="W108" s="6">
        <v>9259.9289436848503</v>
      </c>
      <c r="X108" s="6">
        <v>20247.371483831892</v>
      </c>
      <c r="Y108" s="6">
        <v>9482.3715333346281</v>
      </c>
      <c r="Z108" s="1">
        <f t="shared" si="14"/>
        <v>4925.8962382601585</v>
      </c>
      <c r="AA108" s="1">
        <f t="shared" si="15"/>
        <v>4556.4752950744705</v>
      </c>
      <c r="AB108" s="6">
        <v>55.686128155081299</v>
      </c>
      <c r="AC108" s="6">
        <v>1867.1572253264403</v>
      </c>
      <c r="AD108" s="6">
        <v>676.73127750890274</v>
      </c>
      <c r="AE108" s="6">
        <v>4133.7365044907938</v>
      </c>
      <c r="AF108" s="6">
        <v>9534.9466899162908</v>
      </c>
      <c r="AG108" s="6">
        <v>6974.9468935476862</v>
      </c>
      <c r="AH108" s="6">
        <v>2058.8869697303921</v>
      </c>
      <c r="AI108" s="6">
        <v>3178.3155633054262</v>
      </c>
      <c r="AJ108" s="6">
        <v>354844.72976592276</v>
      </c>
      <c r="AK108" s="6">
        <v>104371.20605258271</v>
      </c>
      <c r="AL108" s="1">
        <f t="shared" si="16"/>
        <v>29223.937694723161</v>
      </c>
      <c r="AM108" s="1">
        <f t="shared" si="17"/>
        <v>75147.268357859546</v>
      </c>
      <c r="AN108" s="6">
        <v>268.85652111852954</v>
      </c>
      <c r="AO108" s="6">
        <v>231.97943891859191</v>
      </c>
      <c r="AP108" s="6">
        <v>12888.937736376329</v>
      </c>
      <c r="AQ108" s="6">
        <v>58307.526917215881</v>
      </c>
      <c r="AR108" s="6">
        <v>10431.686793553788</v>
      </c>
      <c r="AS108" s="6">
        <v>130824.97326540909</v>
      </c>
      <c r="AT108" s="6">
        <v>24340.602518292166</v>
      </c>
      <c r="AU108" s="6">
        <v>61564.693301369029</v>
      </c>
      <c r="AV108" s="6">
        <v>1036.0241418605681</v>
      </c>
      <c r="AW108" s="6">
        <v>18669.264058391927</v>
      </c>
      <c r="AX108" s="6">
        <v>130641.75497223188</v>
      </c>
      <c r="AY108" s="6">
        <v>19640.855568808016</v>
      </c>
      <c r="AZ108" s="6">
        <v>9522.5</v>
      </c>
      <c r="BA108" s="6">
        <v>4744.8</v>
      </c>
      <c r="BB108" s="7">
        <v>2730554.1515823863</v>
      </c>
      <c r="BC108" s="32">
        <f t="shared" si="18"/>
        <v>2730554.1515823859</v>
      </c>
      <c r="BD108" s="32">
        <f t="shared" si="19"/>
        <v>0</v>
      </c>
    </row>
    <row r="109" spans="1:56" x14ac:dyDescent="0.25">
      <c r="A109">
        <v>2023</v>
      </c>
      <c r="B109">
        <v>3</v>
      </c>
      <c r="C109" t="s">
        <v>108</v>
      </c>
      <c r="D109" s="6">
        <v>563682.22584413167</v>
      </c>
      <c r="E109" s="6">
        <v>167580.95109618071</v>
      </c>
      <c r="F109" s="1">
        <f t="shared" si="10"/>
        <v>67032.38043847229</v>
      </c>
      <c r="G109" s="1">
        <f t="shared" si="11"/>
        <v>100548.57065770842</v>
      </c>
      <c r="H109" s="6">
        <v>13998.376990036466</v>
      </c>
      <c r="I109" s="1">
        <f t="shared" si="12"/>
        <v>716.59712407972995</v>
      </c>
      <c r="J109" s="1">
        <f t="shared" si="13"/>
        <v>13281.779865956734</v>
      </c>
      <c r="K109" s="6">
        <v>249524.88484410103</v>
      </c>
      <c r="L109" s="6">
        <v>25999.551030258132</v>
      </c>
      <c r="M109" s="6">
        <v>180982.70281601622</v>
      </c>
      <c r="N109" s="6">
        <v>98063.376482139312</v>
      </c>
      <c r="O109" s="6">
        <v>120655.3711755251</v>
      </c>
      <c r="P109" s="6">
        <v>0</v>
      </c>
      <c r="Q109" s="6">
        <v>18576.871392954308</v>
      </c>
      <c r="R109" s="6">
        <v>16792.377</v>
      </c>
      <c r="S109" s="6">
        <v>131932.1874106027</v>
      </c>
      <c r="T109" s="6">
        <v>12.781285348107206</v>
      </c>
      <c r="U109" s="6">
        <v>104.19185076581883</v>
      </c>
      <c r="V109" s="6">
        <v>48339.183654632048</v>
      </c>
      <c r="W109" s="6">
        <v>8952.108987636313</v>
      </c>
      <c r="X109" s="6">
        <v>20044.203676949521</v>
      </c>
      <c r="Y109" s="6">
        <v>9105.8039366483754</v>
      </c>
      <c r="Z109" s="1">
        <f t="shared" si="14"/>
        <v>4730.2771464067555</v>
      </c>
      <c r="AA109" s="1">
        <f t="shared" si="15"/>
        <v>4375.5267902416208</v>
      </c>
      <c r="AB109" s="6">
        <v>56.136751054588117</v>
      </c>
      <c r="AC109" s="6">
        <v>1752.8937322167501</v>
      </c>
      <c r="AD109" s="6">
        <v>646.05962088305967</v>
      </c>
      <c r="AE109" s="6">
        <v>3980.4263391243985</v>
      </c>
      <c r="AF109" s="6">
        <v>9557.0511940127162</v>
      </c>
      <c r="AG109" s="6">
        <v>6716.2631916450828</v>
      </c>
      <c r="AH109" s="6">
        <v>1982.5278932732526</v>
      </c>
      <c r="AI109" s="6">
        <v>3185.6837313375686</v>
      </c>
      <c r="AJ109" s="6">
        <v>336112.21454588551</v>
      </c>
      <c r="AK109" s="6">
        <v>108757.13827404099</v>
      </c>
      <c r="AL109" s="1">
        <f t="shared" si="16"/>
        <v>30451.998716731479</v>
      </c>
      <c r="AM109" s="1">
        <f t="shared" si="17"/>
        <v>78305.139557309507</v>
      </c>
      <c r="AN109" s="6">
        <v>246.91736739746571</v>
      </c>
      <c r="AO109" s="6">
        <v>237.84670311741715</v>
      </c>
      <c r="AP109" s="6">
        <v>11617.034491962817</v>
      </c>
      <c r="AQ109" s="6">
        <v>71373.657610634342</v>
      </c>
      <c r="AR109" s="6">
        <v>11098.723982978145</v>
      </c>
      <c r="AS109" s="6">
        <v>134418.62277087773</v>
      </c>
      <c r="AT109" s="6">
        <v>25897.022626949001</v>
      </c>
      <c r="AU109" s="6">
        <v>63255.822480413073</v>
      </c>
      <c r="AV109" s="6">
        <v>1107.743894697134</v>
      </c>
      <c r="AW109" s="6">
        <v>19627.433231149738</v>
      </c>
      <c r="AX109" s="6">
        <v>139685.55424115338</v>
      </c>
      <c r="AY109" s="6">
        <v>20648.89007267273</v>
      </c>
      <c r="AZ109" s="6">
        <v>9371</v>
      </c>
      <c r="BA109" s="6">
        <v>4351.2</v>
      </c>
      <c r="BB109" s="7">
        <v>2660031.0142214024</v>
      </c>
      <c r="BC109" s="32">
        <f t="shared" si="18"/>
        <v>2660031.0142214024</v>
      </c>
      <c r="BD109" s="32">
        <f t="shared" si="19"/>
        <v>0</v>
      </c>
    </row>
    <row r="110" spans="1:56" x14ac:dyDescent="0.25">
      <c r="A110">
        <v>2023</v>
      </c>
      <c r="B110">
        <v>4</v>
      </c>
      <c r="C110" t="s">
        <v>109</v>
      </c>
      <c r="D110" s="6">
        <v>420258.92311769526</v>
      </c>
      <c r="E110" s="6">
        <v>145038.71836368137</v>
      </c>
      <c r="F110" s="1">
        <f t="shared" si="10"/>
        <v>58015.487345472553</v>
      </c>
      <c r="G110" s="1">
        <f t="shared" si="11"/>
        <v>87023.231018208826</v>
      </c>
      <c r="H110" s="6">
        <v>11577.756303646704</v>
      </c>
      <c r="I110" s="1">
        <f t="shared" si="12"/>
        <v>592.68205709807648</v>
      </c>
      <c r="J110" s="1">
        <f t="shared" si="13"/>
        <v>10985.074246548626</v>
      </c>
      <c r="K110" s="6">
        <v>237377.83199648396</v>
      </c>
      <c r="L110" s="6">
        <v>24733.87397934523</v>
      </c>
      <c r="M110" s="6">
        <v>173342.54301193648</v>
      </c>
      <c r="N110" s="6">
        <v>93289.580003729774</v>
      </c>
      <c r="O110" s="6">
        <v>115561.92134491511</v>
      </c>
      <c r="P110" s="6">
        <v>0</v>
      </c>
      <c r="Q110" s="6">
        <v>16500.106854168778</v>
      </c>
      <c r="R110" s="6">
        <v>15663.825000000001</v>
      </c>
      <c r="S110" s="6">
        <v>122191.58216173069</v>
      </c>
      <c r="T110" s="6">
        <v>11.172108045821263</v>
      </c>
      <c r="U110" s="6">
        <v>90.374316092270234</v>
      </c>
      <c r="V110" s="6">
        <v>47968.040843209907</v>
      </c>
      <c r="W110" s="6">
        <v>8846.030077241945</v>
      </c>
      <c r="X110" s="6">
        <v>21002.85857522552</v>
      </c>
      <c r="Y110" s="6">
        <v>7438.4131418606503</v>
      </c>
      <c r="Z110" s="1">
        <f t="shared" si="14"/>
        <v>3864.1020535113921</v>
      </c>
      <c r="AA110" s="1">
        <f t="shared" si="15"/>
        <v>3574.3110883492586</v>
      </c>
      <c r="AB110" s="6">
        <v>48.376836590531269</v>
      </c>
      <c r="AC110" s="6">
        <v>1402.3760754102091</v>
      </c>
      <c r="AD110" s="6">
        <v>489.28490487181125</v>
      </c>
      <c r="AE110" s="6">
        <v>3413.4318879952025</v>
      </c>
      <c r="AF110" s="6">
        <v>8902.6557731323992</v>
      </c>
      <c r="AG110" s="6">
        <v>5759.5606584124944</v>
      </c>
      <c r="AH110" s="6">
        <v>1700.1254019506619</v>
      </c>
      <c r="AI110" s="6">
        <v>2967.5519243774643</v>
      </c>
      <c r="AJ110" s="6">
        <v>277938.19976293267</v>
      </c>
      <c r="AK110" s="6">
        <v>103649.4037479495</v>
      </c>
      <c r="AL110" s="1">
        <f t="shared" si="16"/>
        <v>29021.833049425863</v>
      </c>
      <c r="AM110" s="1">
        <f t="shared" si="17"/>
        <v>74627.570698523632</v>
      </c>
      <c r="AN110" s="6">
        <v>274.51949653101883</v>
      </c>
      <c r="AO110" s="6">
        <v>243.62857574884342</v>
      </c>
      <c r="AP110" s="6">
        <v>7626.9955839079812</v>
      </c>
      <c r="AQ110" s="6">
        <v>81271.182925984394</v>
      </c>
      <c r="AR110" s="6">
        <v>11601.1894342836</v>
      </c>
      <c r="AS110" s="6">
        <v>132441.62925637086</v>
      </c>
      <c r="AT110" s="6">
        <v>27069.442013328393</v>
      </c>
      <c r="AU110" s="6">
        <v>62325.472591233403</v>
      </c>
      <c r="AV110" s="6">
        <v>1117.123226506058</v>
      </c>
      <c r="AW110" s="6">
        <v>19534.383315578842</v>
      </c>
      <c r="AX110" s="6">
        <v>140868.27993110131</v>
      </c>
      <c r="AY110" s="6">
        <v>20550.997625134267</v>
      </c>
      <c r="AZ110" s="6">
        <v>7236.5</v>
      </c>
      <c r="BA110" s="6">
        <v>4414.32</v>
      </c>
      <c r="BB110" s="7">
        <v>2383740.182148342</v>
      </c>
      <c r="BC110" s="32">
        <f t="shared" si="18"/>
        <v>2383740.182148342</v>
      </c>
      <c r="BD110" s="32">
        <f t="shared" si="19"/>
        <v>0</v>
      </c>
    </row>
    <row r="111" spans="1:56" x14ac:dyDescent="0.25">
      <c r="A111">
        <v>2023</v>
      </c>
      <c r="B111">
        <v>5</v>
      </c>
      <c r="C111" t="s">
        <v>110</v>
      </c>
      <c r="D111" s="6">
        <v>379281.70282002882</v>
      </c>
      <c r="E111" s="6">
        <v>158594.25726753174</v>
      </c>
      <c r="F111" s="1">
        <f t="shared" si="10"/>
        <v>63437.702907012696</v>
      </c>
      <c r="G111" s="1">
        <f t="shared" si="11"/>
        <v>95156.554360519032</v>
      </c>
      <c r="H111" s="6">
        <v>13091.021492313852</v>
      </c>
      <c r="I111" s="1">
        <f t="shared" si="12"/>
        <v>670.14828642885425</v>
      </c>
      <c r="J111" s="1">
        <f t="shared" si="13"/>
        <v>12420.873205884996</v>
      </c>
      <c r="K111" s="6">
        <v>279336.90540701593</v>
      </c>
      <c r="L111" s="6">
        <v>29105.851030856789</v>
      </c>
      <c r="M111" s="6">
        <v>201403.47492919798</v>
      </c>
      <c r="N111" s="6">
        <v>109779.51212119964</v>
      </c>
      <c r="O111" s="6">
        <v>134269.24587553708</v>
      </c>
      <c r="P111" s="6">
        <v>0</v>
      </c>
      <c r="Q111" s="6">
        <v>18868.007601699301</v>
      </c>
      <c r="R111" s="6">
        <v>18377.596000000001</v>
      </c>
      <c r="S111" s="6">
        <v>140697.26960806313</v>
      </c>
      <c r="T111" s="6">
        <v>12.79955055145067</v>
      </c>
      <c r="U111" s="6">
        <v>104.08175807287712</v>
      </c>
      <c r="V111" s="6">
        <v>48437.686864592841</v>
      </c>
      <c r="W111" s="6">
        <v>9398.1587156861315</v>
      </c>
      <c r="X111" s="6">
        <v>24465.007144365183</v>
      </c>
      <c r="Y111" s="6">
        <v>7194.0396909462816</v>
      </c>
      <c r="Z111" s="1">
        <f t="shared" si="14"/>
        <v>3737.1550911024619</v>
      </c>
      <c r="AA111" s="1">
        <f t="shared" si="15"/>
        <v>3456.8845998438201</v>
      </c>
      <c r="AB111" s="6">
        <v>56.334617329122537</v>
      </c>
      <c r="AC111" s="6">
        <v>1342.4053161402389</v>
      </c>
      <c r="AD111" s="6">
        <v>516.32484539618645</v>
      </c>
      <c r="AE111" s="6">
        <v>3609.268917113071</v>
      </c>
      <c r="AF111" s="6">
        <v>10009.646179899235</v>
      </c>
      <c r="AG111" s="6">
        <v>6090.0008972625865</v>
      </c>
      <c r="AH111" s="6">
        <v>1797.6658008133995</v>
      </c>
      <c r="AI111" s="6">
        <v>3336.5487266330747</v>
      </c>
      <c r="AJ111" s="6">
        <v>328495.24420031789</v>
      </c>
      <c r="AK111" s="6">
        <v>115754.2096057263</v>
      </c>
      <c r="AL111" s="1">
        <f t="shared" si="16"/>
        <v>32411.178689603366</v>
      </c>
      <c r="AM111" s="1">
        <f t="shared" si="17"/>
        <v>83343.030916122938</v>
      </c>
      <c r="AN111" s="6">
        <v>305.19729990026877</v>
      </c>
      <c r="AO111" s="6">
        <v>272.66462367285197</v>
      </c>
      <c r="AP111" s="6">
        <v>8241.1950463130652</v>
      </c>
      <c r="AQ111" s="6">
        <v>91153.968421355443</v>
      </c>
      <c r="AR111" s="6">
        <v>13255.132690365266</v>
      </c>
      <c r="AS111" s="6">
        <v>155944.13553538104</v>
      </c>
      <c r="AT111" s="6">
        <v>30928.642944185616</v>
      </c>
      <c r="AU111" s="6">
        <v>73385.475546061731</v>
      </c>
      <c r="AV111" s="6">
        <v>1299.4860356140982</v>
      </c>
      <c r="AW111" s="6">
        <v>22723.328308690834</v>
      </c>
      <c r="AX111" s="6">
        <v>163864.07362057586</v>
      </c>
      <c r="AY111" s="6">
        <v>23905.902662134482</v>
      </c>
      <c r="AZ111" s="6">
        <v>8289</v>
      </c>
      <c r="BA111" s="6">
        <v>4343.3999999999996</v>
      </c>
      <c r="BB111" s="7">
        <v>2641335.8697185405</v>
      </c>
      <c r="BC111" s="32">
        <f t="shared" si="18"/>
        <v>2641335.86971854</v>
      </c>
      <c r="BD111" s="32">
        <f t="shared" si="19"/>
        <v>0</v>
      </c>
    </row>
    <row r="112" spans="1:56" x14ac:dyDescent="0.25">
      <c r="A112">
        <v>2023</v>
      </c>
      <c r="B112">
        <v>6</v>
      </c>
      <c r="C112" t="s">
        <v>111</v>
      </c>
      <c r="D112" s="6">
        <v>480448.77914049436</v>
      </c>
      <c r="E112" s="6">
        <v>181737.71090284392</v>
      </c>
      <c r="F112" s="1">
        <f t="shared" si="10"/>
        <v>72695.084361137575</v>
      </c>
      <c r="G112" s="1">
        <f t="shared" si="11"/>
        <v>109042.62654170634</v>
      </c>
      <c r="H112" s="6">
        <v>12963.885237392407</v>
      </c>
      <c r="I112" s="1">
        <f t="shared" si="12"/>
        <v>663.63999802457568</v>
      </c>
      <c r="J112" s="1">
        <f t="shared" si="13"/>
        <v>12300.24523936783</v>
      </c>
      <c r="K112" s="6">
        <v>292054.62023502321</v>
      </c>
      <c r="L112" s="6">
        <v>30430.988905845225</v>
      </c>
      <c r="M112" s="6">
        <v>223787.67592199022</v>
      </c>
      <c r="N112" s="6">
        <v>114777.57897914277</v>
      </c>
      <c r="O112" s="6">
        <v>149192.07572187032</v>
      </c>
      <c r="P112" s="6">
        <v>0</v>
      </c>
      <c r="Q112" s="6">
        <v>22241.120087571391</v>
      </c>
      <c r="R112" s="6">
        <v>19126.026000000002</v>
      </c>
      <c r="S112" s="6">
        <v>138690.2615928606</v>
      </c>
      <c r="T112" s="6">
        <v>10.937021673797624</v>
      </c>
      <c r="U112" s="6">
        <v>106.04042403697233</v>
      </c>
      <c r="V112" s="6">
        <v>45688.667155562805</v>
      </c>
      <c r="W112" s="6">
        <v>9044.6852799363478</v>
      </c>
      <c r="X112" s="6">
        <v>23348.704445802152</v>
      </c>
      <c r="Y112" s="6">
        <v>7132.0176187138959</v>
      </c>
      <c r="Z112" s="1">
        <f t="shared" si="14"/>
        <v>3704.9359050871708</v>
      </c>
      <c r="AA112" s="1">
        <f t="shared" si="15"/>
        <v>3427.0817136267256</v>
      </c>
      <c r="AB112" s="6">
        <v>55.853351341037644</v>
      </c>
      <c r="AC112" s="6">
        <v>1236.4565716429731</v>
      </c>
      <c r="AD112" s="6">
        <v>498.40326444331646</v>
      </c>
      <c r="AE112" s="6">
        <v>3416.6112085944055</v>
      </c>
      <c r="AF112" s="6">
        <v>10287.054394983134</v>
      </c>
      <c r="AG112" s="6">
        <v>5764.9251978099392</v>
      </c>
      <c r="AH112" s="6">
        <v>1701.7089237225948</v>
      </c>
      <c r="AI112" s="6">
        <v>3429.0181316610406</v>
      </c>
      <c r="AJ112" s="6">
        <v>448649.02094797208</v>
      </c>
      <c r="AK112" s="6">
        <v>131110.95889320879</v>
      </c>
      <c r="AL112" s="1">
        <f t="shared" si="16"/>
        <v>36711.068490098463</v>
      </c>
      <c r="AM112" s="1">
        <f t="shared" si="17"/>
        <v>94399.89040311033</v>
      </c>
      <c r="AN112" s="6">
        <v>281.24379610143671</v>
      </c>
      <c r="AO112" s="6">
        <v>277.59561050711875</v>
      </c>
      <c r="AP112" s="6">
        <v>7352.0169377908514</v>
      </c>
      <c r="AQ112" s="6">
        <v>88744.69658213717</v>
      </c>
      <c r="AR112" s="6">
        <v>14730.61199125832</v>
      </c>
      <c r="AS112" s="6">
        <v>176683.28805413356</v>
      </c>
      <c r="AT112" s="6">
        <v>34371.427979602733</v>
      </c>
      <c r="AU112" s="6">
        <v>83145.076731357025</v>
      </c>
      <c r="AV112" s="6">
        <v>1369.4877584961594</v>
      </c>
      <c r="AW112" s="6">
        <v>23643.242058636559</v>
      </c>
      <c r="AX112" s="6">
        <v>172691.23078698001</v>
      </c>
      <c r="AY112" s="6">
        <v>24873.690842854063</v>
      </c>
      <c r="AZ112" s="6">
        <v>10068</v>
      </c>
      <c r="BA112" s="6">
        <v>4921.8</v>
      </c>
      <c r="BB112" s="7">
        <v>3000085.194685996</v>
      </c>
      <c r="BC112" s="32">
        <f t="shared" si="18"/>
        <v>3000085.194685996</v>
      </c>
      <c r="BD112" s="32">
        <f t="shared" si="19"/>
        <v>0</v>
      </c>
    </row>
    <row r="113" spans="1:56" x14ac:dyDescent="0.25">
      <c r="A113">
        <v>2023</v>
      </c>
      <c r="B113">
        <v>7</v>
      </c>
      <c r="C113" t="s">
        <v>112</v>
      </c>
      <c r="D113" s="6">
        <v>589470.28578379657</v>
      </c>
      <c r="E113" s="6">
        <v>194739.86775995654</v>
      </c>
      <c r="F113" s="1">
        <f t="shared" si="10"/>
        <v>77895.947103982617</v>
      </c>
      <c r="G113" s="1">
        <f t="shared" si="11"/>
        <v>116843.92065597393</v>
      </c>
      <c r="H113" s="6">
        <v>13001.472321729882</v>
      </c>
      <c r="I113" s="1">
        <f t="shared" si="12"/>
        <v>665.5641351268946</v>
      </c>
      <c r="J113" s="1">
        <f t="shared" si="13"/>
        <v>12335.908186602986</v>
      </c>
      <c r="K113" s="6">
        <v>296177.65577629808</v>
      </c>
      <c r="L113" s="6">
        <v>30860.593644554625</v>
      </c>
      <c r="M113" s="6">
        <v>230483.27414171427</v>
      </c>
      <c r="N113" s="6">
        <v>116397.93354532514</v>
      </c>
      <c r="O113" s="6">
        <v>153655.8165980592</v>
      </c>
      <c r="P113" s="6">
        <v>0</v>
      </c>
      <c r="Q113" s="6">
        <v>22990.397071806328</v>
      </c>
      <c r="R113" s="6">
        <v>21919.812999999998</v>
      </c>
      <c r="S113" s="6">
        <v>121235.9236027264</v>
      </c>
      <c r="T113" s="6">
        <v>8.7129371248385237</v>
      </c>
      <c r="U113" s="6">
        <v>101.75785041218892</v>
      </c>
      <c r="V113" s="6">
        <v>44549.468970203568</v>
      </c>
      <c r="W113" s="6">
        <v>8545.0386098761046</v>
      </c>
      <c r="X113" s="6">
        <v>20900.603695659705</v>
      </c>
      <c r="Y113" s="6">
        <v>7556.0294585022702</v>
      </c>
      <c r="Z113" s="1">
        <f t="shared" si="14"/>
        <v>3925.2013016969595</v>
      </c>
      <c r="AA113" s="1">
        <f t="shared" si="15"/>
        <v>3630.8281568053112</v>
      </c>
      <c r="AB113" s="6">
        <v>66.990590318628762</v>
      </c>
      <c r="AC113" s="6">
        <v>1169.4971945776847</v>
      </c>
      <c r="AD113" s="6">
        <v>469.42313023840518</v>
      </c>
      <c r="AE113" s="6">
        <v>3241.9968076085088</v>
      </c>
      <c r="AF113" s="6">
        <v>10454.145666224696</v>
      </c>
      <c r="AG113" s="6">
        <v>5470.294378355884</v>
      </c>
      <c r="AH113" s="6">
        <v>1614.7388629733002</v>
      </c>
      <c r="AI113" s="6">
        <v>3484.7152220748944</v>
      </c>
      <c r="AJ113" s="6">
        <v>569768.07565353485</v>
      </c>
      <c r="AK113" s="6">
        <v>145620.98364008812</v>
      </c>
      <c r="AL113" s="1">
        <f t="shared" si="16"/>
        <v>40773.875419224678</v>
      </c>
      <c r="AM113" s="1">
        <f t="shared" si="17"/>
        <v>104847.10822086345</v>
      </c>
      <c r="AN113" s="6">
        <v>263.34681396250897</v>
      </c>
      <c r="AO113" s="6">
        <v>256.04243087320299</v>
      </c>
      <c r="AP113" s="6">
        <v>6961.641792976352</v>
      </c>
      <c r="AQ113" s="6">
        <v>74445.669485934792</v>
      </c>
      <c r="AR113" s="6">
        <v>15079.376406530493</v>
      </c>
      <c r="AS113" s="6">
        <v>174595.04816877679</v>
      </c>
      <c r="AT113" s="6">
        <v>35185.211615237808</v>
      </c>
      <c r="AU113" s="6">
        <v>82162.375608836199</v>
      </c>
      <c r="AV113" s="6">
        <v>1284.8454631230431</v>
      </c>
      <c r="AW113" s="6">
        <v>23706.006781179785</v>
      </c>
      <c r="AX113" s="6">
        <v>162017.909996826</v>
      </c>
      <c r="AY113" s="6">
        <v>24939.72198615098</v>
      </c>
      <c r="AZ113" s="6">
        <v>10990</v>
      </c>
      <c r="BA113" s="6">
        <v>5252.4</v>
      </c>
      <c r="BB113" s="7">
        <v>3231095.1024641488</v>
      </c>
      <c r="BC113" s="32">
        <f t="shared" si="18"/>
        <v>3231095.1024641488</v>
      </c>
      <c r="BD113" s="32">
        <f t="shared" si="19"/>
        <v>0</v>
      </c>
    </row>
    <row r="114" spans="1:56" x14ac:dyDescent="0.25">
      <c r="A114">
        <v>2023</v>
      </c>
      <c r="B114">
        <v>8</v>
      </c>
      <c r="C114" t="s">
        <v>113</v>
      </c>
      <c r="D114" s="6">
        <v>601329.57561947184</v>
      </c>
      <c r="E114" s="6">
        <v>202265.63858895787</v>
      </c>
      <c r="F114" s="1">
        <f t="shared" si="10"/>
        <v>80906.255435583153</v>
      </c>
      <c r="G114" s="1">
        <f t="shared" si="11"/>
        <v>121359.38315337471</v>
      </c>
      <c r="H114" s="6">
        <v>13055.558306228082</v>
      </c>
      <c r="I114" s="1">
        <f t="shared" si="12"/>
        <v>668.33287474378142</v>
      </c>
      <c r="J114" s="1">
        <f t="shared" si="13"/>
        <v>12387.225431484299</v>
      </c>
      <c r="K114" s="6">
        <v>297789.38687787316</v>
      </c>
      <c r="L114" s="6">
        <v>31028.529940963032</v>
      </c>
      <c r="M114" s="6">
        <v>232146.57087648762</v>
      </c>
      <c r="N114" s="6">
        <v>117031.3444930968</v>
      </c>
      <c r="O114" s="6">
        <v>154764.68325651067</v>
      </c>
      <c r="P114" s="6">
        <v>0</v>
      </c>
      <c r="Q114" s="6">
        <v>23956.279381528009</v>
      </c>
      <c r="R114" s="6">
        <v>20726.581999999999</v>
      </c>
      <c r="S114" s="6">
        <v>135681.45099866219</v>
      </c>
      <c r="T114" s="6">
        <v>12.672491983018691</v>
      </c>
      <c r="U114" s="6">
        <v>100.95227479127549</v>
      </c>
      <c r="V114" s="6">
        <v>46590.42742533984</v>
      </c>
      <c r="W114" s="6">
        <v>8953.8420083496749</v>
      </c>
      <c r="X114" s="6">
        <v>27827.711349963232</v>
      </c>
      <c r="Y114" s="6">
        <v>7767.6493084965714</v>
      </c>
      <c r="Z114" s="1">
        <f t="shared" si="14"/>
        <v>4035.1334446596729</v>
      </c>
      <c r="AA114" s="1">
        <f t="shared" si="15"/>
        <v>3732.5158638368989</v>
      </c>
      <c r="AB114" s="6">
        <v>71.318903364466252</v>
      </c>
      <c r="AC114" s="6">
        <v>1166.3490487702893</v>
      </c>
      <c r="AD114" s="6">
        <v>489.20203859832742</v>
      </c>
      <c r="AE114" s="6">
        <v>3235.012601905687</v>
      </c>
      <c r="AF114" s="6">
        <v>10524.871224991588</v>
      </c>
      <c r="AG114" s="6">
        <v>5458.5097704550481</v>
      </c>
      <c r="AH114" s="6">
        <v>1611.2602449966014</v>
      </c>
      <c r="AI114" s="6">
        <v>3508.2904083305252</v>
      </c>
      <c r="AJ114" s="6">
        <v>569881.54228063952</v>
      </c>
      <c r="AK114" s="6">
        <v>146678.05098070853</v>
      </c>
      <c r="AL114" s="1">
        <f t="shared" si="16"/>
        <v>41069.854274598394</v>
      </c>
      <c r="AM114" s="1">
        <f t="shared" si="17"/>
        <v>105608.19670611015</v>
      </c>
      <c r="AN114" s="6">
        <v>258.33107407386132</v>
      </c>
      <c r="AO114" s="6">
        <v>254.66593137991026</v>
      </c>
      <c r="AP114" s="6">
        <v>7438.565655876193</v>
      </c>
      <c r="AQ114" s="6">
        <v>80785.513431724306</v>
      </c>
      <c r="AR114" s="6">
        <v>15056.973836962146</v>
      </c>
      <c r="AS114" s="6">
        <v>175943.85949715326</v>
      </c>
      <c r="AT114" s="6">
        <v>35132.938952911674</v>
      </c>
      <c r="AU114" s="6">
        <v>82797.110351601601</v>
      </c>
      <c r="AV114" s="6">
        <v>1345.1826980780115</v>
      </c>
      <c r="AW114" s="6">
        <v>23572.535163167318</v>
      </c>
      <c r="AX114" s="6">
        <v>169626.38353155743</v>
      </c>
      <c r="AY114" s="6">
        <v>24799.304197655481</v>
      </c>
      <c r="AZ114" s="6">
        <v>10824.2</v>
      </c>
      <c r="BA114" s="6">
        <v>5119.5</v>
      </c>
      <c r="BB114" s="7">
        <v>3296608.3270236044</v>
      </c>
      <c r="BC114" s="32">
        <f t="shared" si="18"/>
        <v>3296608.3270236044</v>
      </c>
      <c r="BD114" s="32">
        <f t="shared" si="19"/>
        <v>0</v>
      </c>
    </row>
    <row r="115" spans="1:56" x14ac:dyDescent="0.25">
      <c r="A115">
        <v>2023</v>
      </c>
      <c r="B115">
        <v>9</v>
      </c>
      <c r="C115" t="s">
        <v>114</v>
      </c>
      <c r="D115" s="6">
        <v>474154.6468860961</v>
      </c>
      <c r="E115" s="6">
        <v>167080.46877157112</v>
      </c>
      <c r="F115" s="1">
        <f t="shared" si="10"/>
        <v>66832.187508628456</v>
      </c>
      <c r="G115" s="1">
        <f t="shared" si="11"/>
        <v>100248.28126294266</v>
      </c>
      <c r="H115" s="6">
        <v>10875.901835520408</v>
      </c>
      <c r="I115" s="1">
        <f t="shared" si="12"/>
        <v>556.7531137827342</v>
      </c>
      <c r="J115" s="1">
        <f t="shared" si="13"/>
        <v>10319.148721737673</v>
      </c>
      <c r="K115" s="6">
        <v>250139.88755455631</v>
      </c>
      <c r="L115" s="6">
        <v>26063.631991017686</v>
      </c>
      <c r="M115" s="6">
        <v>200995.25253702971</v>
      </c>
      <c r="N115" s="6">
        <v>98305.072785778888</v>
      </c>
      <c r="O115" s="6">
        <v>133997.09708185217</v>
      </c>
      <c r="P115" s="6">
        <v>0</v>
      </c>
      <c r="Q115" s="6">
        <v>19683.22473889832</v>
      </c>
      <c r="R115" s="6">
        <v>17418.434000000001</v>
      </c>
      <c r="S115" s="6">
        <v>116511.90913653494</v>
      </c>
      <c r="T115" s="6">
        <v>12.836895624684905</v>
      </c>
      <c r="U115" s="6">
        <v>92.60854062295553</v>
      </c>
      <c r="V115" s="6">
        <v>45641.535759228333</v>
      </c>
      <c r="W115" s="6">
        <v>8685.5767931309801</v>
      </c>
      <c r="X115" s="6">
        <v>33927.946602962445</v>
      </c>
      <c r="Y115" s="6">
        <v>6451.5073326791507</v>
      </c>
      <c r="Z115" s="1">
        <f t="shared" si="14"/>
        <v>3351.4248613264685</v>
      </c>
      <c r="AA115" s="1">
        <f t="shared" si="15"/>
        <v>3100.0824713526827</v>
      </c>
      <c r="AB115" s="6">
        <v>67.8152980648903</v>
      </c>
      <c r="AC115" s="6">
        <v>1028.4874790082147</v>
      </c>
      <c r="AD115" s="6">
        <v>479.88846473091832</v>
      </c>
      <c r="AE115" s="6">
        <v>2796.1810964305519</v>
      </c>
      <c r="AF115" s="6">
        <v>8792.2130865635627</v>
      </c>
      <c r="AG115" s="6">
        <v>4718.0594677859153</v>
      </c>
      <c r="AH115" s="6">
        <v>1392.6917736998992</v>
      </c>
      <c r="AI115" s="6">
        <v>2930.7376955211839</v>
      </c>
      <c r="AJ115" s="6">
        <v>429673.4458225898</v>
      </c>
      <c r="AK115" s="6">
        <v>119581.95018681815</v>
      </c>
      <c r="AL115" s="1">
        <f t="shared" si="16"/>
        <v>33482.946052309089</v>
      </c>
      <c r="AM115" s="1">
        <f t="shared" si="17"/>
        <v>86099.004134509072</v>
      </c>
      <c r="AN115" s="6">
        <v>237.46054845974135</v>
      </c>
      <c r="AO115" s="6">
        <v>222.72070058262898</v>
      </c>
      <c r="AP115" s="6">
        <v>7045.7952737671576</v>
      </c>
      <c r="AQ115" s="6">
        <v>66645.043102548967</v>
      </c>
      <c r="AR115" s="6">
        <v>13401.974579339965</v>
      </c>
      <c r="AS115" s="6">
        <v>149266.55221744772</v>
      </c>
      <c r="AT115" s="6">
        <v>31271.27401845991</v>
      </c>
      <c r="AU115" s="6">
        <v>70243.083396446033</v>
      </c>
      <c r="AV115" s="6">
        <v>1102.1110019491969</v>
      </c>
      <c r="AW115" s="6">
        <v>20369.39273872073</v>
      </c>
      <c r="AX115" s="6">
        <v>138975.25130087705</v>
      </c>
      <c r="AY115" s="6">
        <v>21429.46286228707</v>
      </c>
      <c r="AZ115" s="6">
        <v>8540</v>
      </c>
      <c r="BA115" s="6">
        <v>5318.1</v>
      </c>
      <c r="BB115" s="7">
        <v>2715567.2313552033</v>
      </c>
      <c r="BC115" s="32">
        <f t="shared" si="18"/>
        <v>2715567.2313552033</v>
      </c>
      <c r="BD115" s="32">
        <f t="shared" si="19"/>
        <v>0</v>
      </c>
    </row>
    <row r="116" spans="1:56" x14ac:dyDescent="0.25">
      <c r="A116">
        <v>2023</v>
      </c>
      <c r="B116">
        <v>10</v>
      </c>
      <c r="C116" t="s">
        <v>115</v>
      </c>
      <c r="D116" s="6">
        <v>386233.01178728289</v>
      </c>
      <c r="E116" s="6">
        <v>154527.92557761658</v>
      </c>
      <c r="F116" s="1">
        <f t="shared" si="10"/>
        <v>61811.170231046635</v>
      </c>
      <c r="G116" s="1">
        <f t="shared" si="11"/>
        <v>92716.755346569946</v>
      </c>
      <c r="H116" s="6">
        <v>11617.112591388312</v>
      </c>
      <c r="I116" s="1">
        <f t="shared" si="12"/>
        <v>594.69676227640991</v>
      </c>
      <c r="J116" s="1">
        <f t="shared" si="13"/>
        <v>11022.4158291119</v>
      </c>
      <c r="K116" s="6">
        <v>257780.93100518858</v>
      </c>
      <c r="L116" s="6">
        <v>26859.799873204094</v>
      </c>
      <c r="M116" s="6">
        <v>192617.49976240782</v>
      </c>
      <c r="N116" s="6">
        <v>101308.00582423674</v>
      </c>
      <c r="O116" s="6">
        <v>128411.917642542</v>
      </c>
      <c r="P116" s="6">
        <v>0</v>
      </c>
      <c r="Q116" s="6">
        <v>17980.452101426814</v>
      </c>
      <c r="R116" s="6">
        <v>16720.781999999999</v>
      </c>
      <c r="S116" s="6">
        <v>122922.94122110105</v>
      </c>
      <c r="T116" s="6">
        <v>13.748887391062961</v>
      </c>
      <c r="U116" s="6">
        <v>95.411709012850139</v>
      </c>
      <c r="V116" s="6">
        <v>45507.52425543344</v>
      </c>
      <c r="W116" s="6">
        <v>10228.849724770836</v>
      </c>
      <c r="X116" s="6">
        <v>47915.395334657769</v>
      </c>
      <c r="Y116" s="6">
        <v>6432.8313651663857</v>
      </c>
      <c r="Z116" s="1">
        <f t="shared" si="14"/>
        <v>3341.7230817881332</v>
      </c>
      <c r="AA116" s="1">
        <f t="shared" si="15"/>
        <v>3091.108283378253</v>
      </c>
      <c r="AB116" s="6">
        <v>71.693437627104117</v>
      </c>
      <c r="AC116" s="6">
        <v>1211.4531041165087</v>
      </c>
      <c r="AD116" s="6">
        <v>560.47924452917937</v>
      </c>
      <c r="AE116" s="6">
        <v>3438.1704457998726</v>
      </c>
      <c r="AF116" s="6">
        <v>9136.5934314632523</v>
      </c>
      <c r="AG116" s="6">
        <v>5801.3025852922274</v>
      </c>
      <c r="AH116" s="6">
        <v>1712.446916459055</v>
      </c>
      <c r="AI116" s="6">
        <v>3045.5311438210797</v>
      </c>
      <c r="AJ116" s="6">
        <v>302422.18687234755</v>
      </c>
      <c r="AK116" s="6">
        <v>109277.06250591271</v>
      </c>
      <c r="AL116" s="1">
        <f t="shared" si="16"/>
        <v>30597.57750165556</v>
      </c>
      <c r="AM116" s="1">
        <f t="shared" si="17"/>
        <v>78679.485004257149</v>
      </c>
      <c r="AN116" s="6">
        <v>275.02269504067743</v>
      </c>
      <c r="AO116" s="6">
        <v>251.74942928409416</v>
      </c>
      <c r="AP116" s="6">
        <v>8359.6579245702287</v>
      </c>
      <c r="AQ116" s="6">
        <v>72095.335102375495</v>
      </c>
      <c r="AR116" s="6">
        <v>12462.489850312988</v>
      </c>
      <c r="AS116" s="6">
        <v>144219.65334162867</v>
      </c>
      <c r="AT116" s="6">
        <v>29079.142984063623</v>
      </c>
      <c r="AU116" s="6">
        <v>67868.072160766504</v>
      </c>
      <c r="AV116" s="6">
        <v>1140.494553140788</v>
      </c>
      <c r="AW116" s="6">
        <v>20342.22542367698</v>
      </c>
      <c r="AX116" s="6">
        <v>143815.38415794601</v>
      </c>
      <c r="AY116" s="6">
        <v>21400.881697582474</v>
      </c>
      <c r="AZ116" s="6">
        <v>7093.2</v>
      </c>
      <c r="BA116" s="6">
        <v>4450.8</v>
      </c>
      <c r="BB116" s="7">
        <v>2496705.1696705841</v>
      </c>
      <c r="BC116" s="32">
        <f t="shared" si="18"/>
        <v>2496705.1696705837</v>
      </c>
      <c r="BD116" s="32">
        <f t="shared" si="19"/>
        <v>0</v>
      </c>
    </row>
    <row r="117" spans="1:56" x14ac:dyDescent="0.25">
      <c r="A117">
        <v>2023</v>
      </c>
      <c r="B117">
        <v>11</v>
      </c>
      <c r="C117" t="s">
        <v>116</v>
      </c>
      <c r="D117" s="6">
        <v>439124.77319846861</v>
      </c>
      <c r="E117" s="6">
        <v>151068.29444211847</v>
      </c>
      <c r="F117" s="1">
        <f t="shared" si="10"/>
        <v>60427.317776847391</v>
      </c>
      <c r="G117" s="1">
        <f t="shared" si="11"/>
        <v>90640.976665271082</v>
      </c>
      <c r="H117" s="6">
        <v>13264.003886117029</v>
      </c>
      <c r="I117" s="1">
        <f t="shared" si="12"/>
        <v>679.0035048591061</v>
      </c>
      <c r="J117" s="1">
        <f t="shared" si="13"/>
        <v>12585.000381257922</v>
      </c>
      <c r="K117" s="6">
        <v>265292.19169390004</v>
      </c>
      <c r="L117" s="6">
        <v>27642.44488153559</v>
      </c>
      <c r="M117" s="6">
        <v>185159.94869683683</v>
      </c>
      <c r="N117" s="6">
        <v>104259.93418694416</v>
      </c>
      <c r="O117" s="6">
        <v>123440.20720902277</v>
      </c>
      <c r="P117" s="6">
        <v>0</v>
      </c>
      <c r="Q117" s="6">
        <v>17206.783548431413</v>
      </c>
      <c r="R117" s="6">
        <v>17908.418000000001</v>
      </c>
      <c r="S117" s="6">
        <v>131444.99596280316</v>
      </c>
      <c r="T117" s="6">
        <v>16.018178235358249</v>
      </c>
      <c r="U117" s="6">
        <v>100.55883680145404</v>
      </c>
      <c r="V117" s="6">
        <v>44497.248263400274</v>
      </c>
      <c r="W117" s="6">
        <v>10461.379980524771</v>
      </c>
      <c r="X117" s="6">
        <v>46082.459115704951</v>
      </c>
      <c r="Y117" s="6">
        <v>7520.7984729741493</v>
      </c>
      <c r="Z117" s="1">
        <f t="shared" si="14"/>
        <v>3906.8995320950107</v>
      </c>
      <c r="AA117" s="1">
        <f t="shared" si="15"/>
        <v>3613.898940879139</v>
      </c>
      <c r="AB117" s="6">
        <v>72.635946905899218</v>
      </c>
      <c r="AC117" s="6">
        <v>1498.5784788279966</v>
      </c>
      <c r="AD117" s="6">
        <v>626.58306464741906</v>
      </c>
      <c r="AE117" s="6">
        <v>3283.5622947290271</v>
      </c>
      <c r="AF117" s="6">
        <v>9401.4813141824434</v>
      </c>
      <c r="AG117" s="6">
        <v>5540.4287628177608</v>
      </c>
      <c r="AH117" s="6">
        <v>1635.4413532578071</v>
      </c>
      <c r="AI117" s="6">
        <v>3133.8271047274775</v>
      </c>
      <c r="AJ117" s="6">
        <v>281027.63440787664</v>
      </c>
      <c r="AK117" s="6">
        <v>107249.37276845574</v>
      </c>
      <c r="AL117" s="1">
        <f t="shared" si="16"/>
        <v>30029.824375167609</v>
      </c>
      <c r="AM117" s="1">
        <f t="shared" si="17"/>
        <v>77219.548393288133</v>
      </c>
      <c r="AN117" s="6">
        <v>317.85449975116211</v>
      </c>
      <c r="AO117" s="6">
        <v>272.80587579152234</v>
      </c>
      <c r="AP117" s="6">
        <v>9634.4699060197709</v>
      </c>
      <c r="AQ117" s="6">
        <v>75278.611865161583</v>
      </c>
      <c r="AR117" s="6">
        <v>11650.574861154706</v>
      </c>
      <c r="AS117" s="6">
        <v>137401.06843968167</v>
      </c>
      <c r="AT117" s="6">
        <v>27184.674676027644</v>
      </c>
      <c r="AU117" s="6">
        <v>64659.326324556125</v>
      </c>
      <c r="AV117" s="6">
        <v>1158.5441640598665</v>
      </c>
      <c r="AW117" s="6">
        <v>20605.575073976877</v>
      </c>
      <c r="AX117" s="6">
        <v>146091.42460117317</v>
      </c>
      <c r="AY117" s="6">
        <v>21677.936670368683</v>
      </c>
      <c r="AZ117" s="6">
        <v>7436</v>
      </c>
      <c r="BA117" s="6">
        <v>4366.8</v>
      </c>
      <c r="BB117" s="7">
        <v>2525695.6710079694</v>
      </c>
      <c r="BC117" s="32">
        <f t="shared" si="18"/>
        <v>2525695.6710079699</v>
      </c>
      <c r="BD117" s="32">
        <f t="shared" si="19"/>
        <v>0</v>
      </c>
    </row>
    <row r="118" spans="1:56" x14ac:dyDescent="0.25">
      <c r="A118">
        <v>2023</v>
      </c>
      <c r="B118">
        <v>12</v>
      </c>
      <c r="C118" t="s">
        <v>117</v>
      </c>
      <c r="D118" s="6">
        <v>619627.92196596309</v>
      </c>
      <c r="E118" s="6">
        <v>188024.17414046411</v>
      </c>
      <c r="F118" s="1">
        <f t="shared" si="10"/>
        <v>75209.669656185652</v>
      </c>
      <c r="G118" s="1">
        <f t="shared" si="11"/>
        <v>112814.50448427846</v>
      </c>
      <c r="H118" s="6">
        <v>15420.823681569793</v>
      </c>
      <c r="I118" s="1">
        <f t="shared" si="12"/>
        <v>789.4142234502516</v>
      </c>
      <c r="J118" s="1">
        <f t="shared" si="13"/>
        <v>14631.40945811954</v>
      </c>
      <c r="K118" s="6">
        <v>274259.07874215971</v>
      </c>
      <c r="L118" s="6">
        <v>28576.760661460477</v>
      </c>
      <c r="M118" s="6">
        <v>205575.65923985606</v>
      </c>
      <c r="N118" s="6">
        <v>107783.92427328641</v>
      </c>
      <c r="O118" s="6">
        <v>137050.7075223272</v>
      </c>
      <c r="P118" s="6">
        <v>0</v>
      </c>
      <c r="Q118" s="6">
        <v>18619.991642791578</v>
      </c>
      <c r="R118" s="6">
        <v>19102.273000000001</v>
      </c>
      <c r="S118" s="6">
        <v>140170.6403573748</v>
      </c>
      <c r="T118" s="6">
        <v>20.412718475268548</v>
      </c>
      <c r="U118" s="6">
        <v>119.5598492529692</v>
      </c>
      <c r="V118" s="6">
        <v>48145.895395850552</v>
      </c>
      <c r="W118" s="6">
        <v>12286.869627935186</v>
      </c>
      <c r="X118" s="6">
        <v>41225.212789316276</v>
      </c>
      <c r="Y118" s="6">
        <v>9685.4236324787653</v>
      </c>
      <c r="Z118" s="1">
        <f t="shared" si="14"/>
        <v>5031.3776115462351</v>
      </c>
      <c r="AA118" s="1">
        <f t="shared" si="15"/>
        <v>4654.0460209325311</v>
      </c>
      <c r="AB118" s="6">
        <v>71.149248590903127</v>
      </c>
      <c r="AC118" s="6">
        <v>1889.7415953984969</v>
      </c>
      <c r="AD118" s="6">
        <v>737.74059085321835</v>
      </c>
      <c r="AE118" s="6">
        <v>4395.2511200577246</v>
      </c>
      <c r="AF118" s="6">
        <v>10861.161851799825</v>
      </c>
      <c r="AG118" s="6">
        <v>7416.2064062148056</v>
      </c>
      <c r="AH118" s="6">
        <v>2189.1393536933929</v>
      </c>
      <c r="AI118" s="6">
        <v>3620.3872839332689</v>
      </c>
      <c r="AJ118" s="6">
        <v>372631.95100034215</v>
      </c>
      <c r="AK118" s="6">
        <v>112744.37053588955</v>
      </c>
      <c r="AL118" s="1">
        <f t="shared" si="16"/>
        <v>31568.423750049078</v>
      </c>
      <c r="AM118" s="1">
        <f t="shared" si="17"/>
        <v>81175.946785840482</v>
      </c>
      <c r="AN118" s="6">
        <v>359.3839719981579</v>
      </c>
      <c r="AO118" s="6">
        <v>295.95450143453121</v>
      </c>
      <c r="AP118" s="6">
        <v>13954.002974728272</v>
      </c>
      <c r="AQ118" s="6">
        <v>79010.59064723966</v>
      </c>
      <c r="AR118" s="6">
        <v>12204.406198751507</v>
      </c>
      <c r="AS118" s="6">
        <v>142454.33888807887</v>
      </c>
      <c r="AT118" s="6">
        <v>28476.947797086843</v>
      </c>
      <c r="AU118" s="6">
        <v>67037.335947331288</v>
      </c>
      <c r="AV118" s="6">
        <v>1173.8478063658156</v>
      </c>
      <c r="AW118" s="6">
        <v>20161.698836028576</v>
      </c>
      <c r="AX118" s="6">
        <v>148021.20075940632</v>
      </c>
      <c r="AY118" s="6">
        <v>21210.960090429551</v>
      </c>
      <c r="AZ118" s="6">
        <v>9529</v>
      </c>
      <c r="BA118" s="6">
        <v>4790.1000000000004</v>
      </c>
      <c r="BB118" s="7">
        <v>2930932.1966462154</v>
      </c>
      <c r="BC118" s="32">
        <f t="shared" si="18"/>
        <v>2930932.1966462154</v>
      </c>
      <c r="BD118" s="32">
        <f t="shared" si="19"/>
        <v>0</v>
      </c>
    </row>
    <row r="119" spans="1:56" x14ac:dyDescent="0.25">
      <c r="A119">
        <v>2024</v>
      </c>
      <c r="B119">
        <v>1</v>
      </c>
      <c r="C119" t="s">
        <v>118</v>
      </c>
      <c r="D119" s="6">
        <v>758095.76314040029</v>
      </c>
      <c r="E119" s="6">
        <v>203354.48496762602</v>
      </c>
      <c r="F119" s="1">
        <f t="shared" si="10"/>
        <v>81341.79398705042</v>
      </c>
      <c r="G119" s="1">
        <f t="shared" si="11"/>
        <v>122012.6909805756</v>
      </c>
      <c r="H119" s="6">
        <v>15981.285953568828</v>
      </c>
      <c r="I119" s="1">
        <f t="shared" si="12"/>
        <v>818.10509615324861</v>
      </c>
      <c r="J119" s="1">
        <f t="shared" si="13"/>
        <v>15163.180857415578</v>
      </c>
      <c r="K119" s="6">
        <v>258392.06192779224</v>
      </c>
      <c r="L119" s="6">
        <v>26923.477408285726</v>
      </c>
      <c r="M119" s="6">
        <v>201447.41417513572</v>
      </c>
      <c r="N119" s="6">
        <v>101548.1805137496</v>
      </c>
      <c r="O119" s="6">
        <v>134302.45228031086</v>
      </c>
      <c r="P119" s="6">
        <v>0</v>
      </c>
      <c r="Q119" s="6">
        <v>20199.048092063913</v>
      </c>
      <c r="R119" s="6">
        <v>21379.377</v>
      </c>
      <c r="S119" s="6">
        <v>132648.3517131111</v>
      </c>
      <c r="T119" s="6">
        <v>20.864401368732011</v>
      </c>
      <c r="U119" s="6">
        <v>121.83093189166526</v>
      </c>
      <c r="V119" s="6">
        <v>48922.696088106532</v>
      </c>
      <c r="W119" s="6">
        <v>12756.523997151911</v>
      </c>
      <c r="X119" s="6">
        <v>29444.599389637071</v>
      </c>
      <c r="Y119" s="6">
        <v>10854.045384459576</v>
      </c>
      <c r="Z119" s="1">
        <f t="shared" si="14"/>
        <v>5638.4524843029767</v>
      </c>
      <c r="AA119" s="1">
        <f t="shared" si="15"/>
        <v>5215.5929001566001</v>
      </c>
      <c r="AB119" s="6">
        <v>63.407116195152177</v>
      </c>
      <c r="AC119" s="6">
        <v>2011.6428680565914</v>
      </c>
      <c r="AD119" s="6">
        <v>759.04929715004391</v>
      </c>
      <c r="AE119" s="6">
        <v>4502.0725248371728</v>
      </c>
      <c r="AF119" s="6">
        <v>10939.333589569214</v>
      </c>
      <c r="AG119" s="6">
        <v>7596.4485732279627</v>
      </c>
      <c r="AH119" s="6">
        <v>2242.3438088273319</v>
      </c>
      <c r="AI119" s="6">
        <v>3646.4445298563992</v>
      </c>
      <c r="AJ119" s="6">
        <v>412949.8207038634</v>
      </c>
      <c r="AK119" s="6">
        <v>116343.29260173203</v>
      </c>
      <c r="AL119" s="1">
        <f t="shared" si="16"/>
        <v>32576.121928484972</v>
      </c>
      <c r="AM119" s="1">
        <f t="shared" si="17"/>
        <v>83767.170673247063</v>
      </c>
      <c r="AN119" s="6">
        <v>356.85939161654073</v>
      </c>
      <c r="AO119" s="6">
        <v>288.08358402411625</v>
      </c>
      <c r="AP119" s="6">
        <v>15572.03756566901</v>
      </c>
      <c r="AQ119" s="6">
        <v>71237.226125544563</v>
      </c>
      <c r="AR119" s="6">
        <v>11729.385792873085</v>
      </c>
      <c r="AS119" s="6">
        <v>137675.06085369425</v>
      </c>
      <c r="AT119" s="6">
        <v>27368.566850037201</v>
      </c>
      <c r="AU119" s="6">
        <v>64788.263931150315</v>
      </c>
      <c r="AV119" s="6">
        <v>1115.0259064769941</v>
      </c>
      <c r="AW119" s="6">
        <v>19386.765233120292</v>
      </c>
      <c r="AX119" s="6">
        <v>140603.80967576228</v>
      </c>
      <c r="AY119" s="6">
        <v>20395.69715759336</v>
      </c>
      <c r="AZ119" s="6">
        <v>10975.5</v>
      </c>
      <c r="BA119" s="6">
        <v>5498.8799999999992</v>
      </c>
      <c r="BB119" s="7">
        <v>3064437.475045538</v>
      </c>
      <c r="BC119" s="32">
        <f t="shared" si="18"/>
        <v>3064437.4750455371</v>
      </c>
      <c r="BD119" s="32">
        <f t="shared" si="19"/>
        <v>0</v>
      </c>
    </row>
    <row r="120" spans="1:56" x14ac:dyDescent="0.25">
      <c r="A120">
        <v>2024</v>
      </c>
      <c r="B120">
        <v>2</v>
      </c>
      <c r="C120" t="s">
        <v>119</v>
      </c>
      <c r="D120" s="6">
        <v>650049.69529303745</v>
      </c>
      <c r="E120" s="6">
        <v>184031.01075448067</v>
      </c>
      <c r="F120" s="1">
        <f t="shared" si="10"/>
        <v>73612.404301792267</v>
      </c>
      <c r="G120" s="1">
        <f t="shared" si="11"/>
        <v>110418.6064526884</v>
      </c>
      <c r="H120" s="6">
        <v>14774.023512514443</v>
      </c>
      <c r="I120" s="1">
        <f t="shared" si="12"/>
        <v>756.30358917248884</v>
      </c>
      <c r="J120" s="1">
        <f t="shared" si="13"/>
        <v>14017.719923341952</v>
      </c>
      <c r="K120" s="6">
        <v>247328.01043360017</v>
      </c>
      <c r="L120" s="6">
        <v>25770.6450100086</v>
      </c>
      <c r="M120" s="6">
        <v>180504.5040333402</v>
      </c>
      <c r="N120" s="6">
        <v>97200.003987105374</v>
      </c>
      <c r="O120" s="6">
        <v>120340.07802275877</v>
      </c>
      <c r="P120" s="6">
        <v>0</v>
      </c>
      <c r="Q120" s="6">
        <v>18458.412628297676</v>
      </c>
      <c r="R120" s="6">
        <v>19239.896000000001</v>
      </c>
      <c r="S120" s="6">
        <v>124985.2636618198</v>
      </c>
      <c r="T120" s="6">
        <v>11.716654547646097</v>
      </c>
      <c r="U120" s="6">
        <v>104.8244104452428</v>
      </c>
      <c r="V120" s="6">
        <v>46508.168692297637</v>
      </c>
      <c r="W120" s="6">
        <v>9253.9882440666843</v>
      </c>
      <c r="X120" s="6">
        <v>20049.949797667192</v>
      </c>
      <c r="Y120" s="6">
        <v>9746.7060386714766</v>
      </c>
      <c r="Z120" s="1">
        <f t="shared" si="14"/>
        <v>5063.2125563250811</v>
      </c>
      <c r="AA120" s="1">
        <f t="shared" si="15"/>
        <v>4683.4934823463964</v>
      </c>
      <c r="AB120" s="6">
        <v>55.541429162929056</v>
      </c>
      <c r="AC120" s="6">
        <v>1866.1561817043987</v>
      </c>
      <c r="AD120" s="6">
        <v>676.34131731223624</v>
      </c>
      <c r="AE120" s="6">
        <v>4136.258812435749</v>
      </c>
      <c r="AF120" s="6">
        <v>9544.4865401255138</v>
      </c>
      <c r="AG120" s="6">
        <v>6979.202840666263</v>
      </c>
      <c r="AH120" s="6">
        <v>2060.1432537136302</v>
      </c>
      <c r="AI120" s="6">
        <v>3181.4955133751682</v>
      </c>
      <c r="AJ120" s="6">
        <v>358473.95398441597</v>
      </c>
      <c r="AK120" s="6">
        <v>104740.82439172646</v>
      </c>
      <c r="AL120" s="1">
        <f t="shared" si="16"/>
        <v>29327.430829683413</v>
      </c>
      <c r="AM120" s="1">
        <f t="shared" si="17"/>
        <v>75413.393562043057</v>
      </c>
      <c r="AN120" s="6">
        <v>268.82564377352332</v>
      </c>
      <c r="AO120" s="6">
        <v>231.9537272401453</v>
      </c>
      <c r="AP120" s="6">
        <v>12887.554624413111</v>
      </c>
      <c r="AQ120" s="6">
        <v>58618.453999575679</v>
      </c>
      <c r="AR120" s="6">
        <v>10413.470061896671</v>
      </c>
      <c r="AS120" s="6">
        <v>131597.0369321467</v>
      </c>
      <c r="AT120" s="6">
        <v>24298.096811092233</v>
      </c>
      <c r="AU120" s="6">
        <v>61928.017379833807</v>
      </c>
      <c r="AV120" s="6">
        <v>1042.3266328246061</v>
      </c>
      <c r="AW120" s="6">
        <v>18766.377657875353</v>
      </c>
      <c r="AX120" s="6">
        <v>131436.49367277985</v>
      </c>
      <c r="AY120" s="6">
        <v>19743.02318373141</v>
      </c>
      <c r="AZ120" s="6">
        <v>9522.5</v>
      </c>
      <c r="BA120" s="6">
        <v>4744.8</v>
      </c>
      <c r="BB120" s="7">
        <v>2745570.231766481</v>
      </c>
      <c r="BC120" s="32">
        <f t="shared" si="18"/>
        <v>2745570.2317664814</v>
      </c>
      <c r="BD120" s="32">
        <f t="shared" si="19"/>
        <v>0</v>
      </c>
    </row>
    <row r="121" spans="1:56" x14ac:dyDescent="0.25">
      <c r="A121">
        <v>2024</v>
      </c>
      <c r="B121">
        <v>3</v>
      </c>
      <c r="C121" t="s">
        <v>120</v>
      </c>
      <c r="D121" s="6">
        <v>569107.73047954147</v>
      </c>
      <c r="E121" s="6">
        <v>169084.30137328003</v>
      </c>
      <c r="F121" s="1">
        <f t="shared" si="10"/>
        <v>67633.720549312013</v>
      </c>
      <c r="G121" s="1">
        <f t="shared" si="11"/>
        <v>101450.58082396802</v>
      </c>
      <c r="H121" s="6">
        <v>14094.904426344867</v>
      </c>
      <c r="I121" s="1">
        <f t="shared" si="12"/>
        <v>721.53850287690216</v>
      </c>
      <c r="J121" s="1">
        <f t="shared" si="13"/>
        <v>13373.365923467964</v>
      </c>
      <c r="K121" s="6">
        <v>251833.16527680182</v>
      </c>
      <c r="L121" s="6">
        <v>26240.065137456881</v>
      </c>
      <c r="M121" s="6">
        <v>181484.64672252501</v>
      </c>
      <c r="N121" s="6">
        <v>98970.531587088975</v>
      </c>
      <c r="O121" s="6">
        <v>120993.52680134524</v>
      </c>
      <c r="P121" s="6">
        <v>0</v>
      </c>
      <c r="Q121" s="6">
        <v>18831.294266461526</v>
      </c>
      <c r="R121" s="6">
        <v>16876.614000000001</v>
      </c>
      <c r="S121" s="6">
        <v>128372.92709777842</v>
      </c>
      <c r="T121" s="6">
        <v>12.797703464875111</v>
      </c>
      <c r="U121" s="6">
        <v>104.28869514823604</v>
      </c>
      <c r="V121" s="6">
        <v>48339.183654632048</v>
      </c>
      <c r="W121" s="6">
        <v>8961.0691935341401</v>
      </c>
      <c r="X121" s="6">
        <v>20042.73242881698</v>
      </c>
      <c r="Y121" s="6">
        <v>9127.7504594160382</v>
      </c>
      <c r="Z121" s="1">
        <f t="shared" si="14"/>
        <v>4741.6779118760351</v>
      </c>
      <c r="AA121" s="1">
        <f t="shared" si="15"/>
        <v>4386.0725475400041</v>
      </c>
      <c r="AB121" s="6">
        <v>56.176556652767765</v>
      </c>
      <c r="AC121" s="6">
        <v>1754.8332993277718</v>
      </c>
      <c r="AD121" s="6">
        <v>646.74852726011022</v>
      </c>
      <c r="AE121" s="6">
        <v>3989.6702054120046</v>
      </c>
      <c r="AF121" s="6">
        <v>9594.2261097204209</v>
      </c>
      <c r="AG121" s="6">
        <v>6731.8605758462918</v>
      </c>
      <c r="AH121" s="6">
        <v>1987.1319786639904</v>
      </c>
      <c r="AI121" s="6">
        <v>3198.0753699068032</v>
      </c>
      <c r="AJ121" s="6">
        <v>339592.32115165965</v>
      </c>
      <c r="AK121" s="6">
        <v>109155.94068825369</v>
      </c>
      <c r="AL121" s="1">
        <f t="shared" si="16"/>
        <v>30563.663392711034</v>
      </c>
      <c r="AM121" s="1">
        <f t="shared" si="17"/>
        <v>78592.277295542648</v>
      </c>
      <c r="AN121" s="6">
        <v>246.91989124135395</v>
      </c>
      <c r="AO121" s="6">
        <v>237.85008834569823</v>
      </c>
      <c r="AP121" s="6">
        <v>11617.240802079335</v>
      </c>
      <c r="AQ121" s="6">
        <v>71770.311053887577</v>
      </c>
      <c r="AR121" s="6">
        <v>11081.633351805311</v>
      </c>
      <c r="AS121" s="6">
        <v>135228.80703170726</v>
      </c>
      <c r="AT121" s="6">
        <v>25857.144487545731</v>
      </c>
      <c r="AU121" s="6">
        <v>63637.085661979938</v>
      </c>
      <c r="AV121" s="6">
        <v>1114.524255528765</v>
      </c>
      <c r="AW121" s="6">
        <v>19732.260699401017</v>
      </c>
      <c r="AX121" s="6">
        <v>140540.55192180446</v>
      </c>
      <c r="AY121" s="6">
        <v>20759.173003865268</v>
      </c>
      <c r="AZ121" s="6">
        <v>9371</v>
      </c>
      <c r="BA121" s="6">
        <v>4351.2</v>
      </c>
      <c r="BB121" s="7">
        <v>2674730.2160155326</v>
      </c>
      <c r="BC121" s="32">
        <f t="shared" si="18"/>
        <v>2674730.2160155331</v>
      </c>
      <c r="BD121" s="32">
        <f t="shared" si="19"/>
        <v>0</v>
      </c>
    </row>
    <row r="122" spans="1:56" x14ac:dyDescent="0.25">
      <c r="A122">
        <v>2024</v>
      </c>
      <c r="B122">
        <v>4</v>
      </c>
      <c r="C122" t="s">
        <v>121</v>
      </c>
      <c r="D122" s="6">
        <v>423629.43625860912</v>
      </c>
      <c r="E122" s="6">
        <v>146595.63498916503</v>
      </c>
      <c r="F122" s="1">
        <f t="shared" si="10"/>
        <v>58638.253995666018</v>
      </c>
      <c r="G122" s="1">
        <f t="shared" si="11"/>
        <v>87957.380993499013</v>
      </c>
      <c r="H122" s="6">
        <v>11675.187925581971</v>
      </c>
      <c r="I122" s="1">
        <f t="shared" si="12"/>
        <v>597.66972246263492</v>
      </c>
      <c r="J122" s="1">
        <f t="shared" si="13"/>
        <v>11077.518203119336</v>
      </c>
      <c r="K122" s="6">
        <v>239798.15144754542</v>
      </c>
      <c r="L122" s="6">
        <v>24986.062129303558</v>
      </c>
      <c r="M122" s="6">
        <v>174083.9762456317</v>
      </c>
      <c r="N122" s="6">
        <v>94240.76648633166</v>
      </c>
      <c r="O122" s="6">
        <v>116059.59306168872</v>
      </c>
      <c r="P122" s="6">
        <v>0</v>
      </c>
      <c r="Q122" s="6">
        <v>16726.087026513927</v>
      </c>
      <c r="R122" s="6">
        <v>15742.716</v>
      </c>
      <c r="S122" s="6">
        <v>119000.29292253348</v>
      </c>
      <c r="T122" s="6">
        <v>11.196040747625602</v>
      </c>
      <c r="U122" s="6">
        <v>90.535798448981808</v>
      </c>
      <c r="V122" s="6">
        <v>47968.040843209907</v>
      </c>
      <c r="W122" s="6">
        <v>8862.4686656269478</v>
      </c>
      <c r="X122" s="6">
        <v>20983.264647953598</v>
      </c>
      <c r="Y122" s="6">
        <v>7468.3278269053762</v>
      </c>
      <c r="Z122" s="1">
        <f t="shared" si="14"/>
        <v>3879.6421147727056</v>
      </c>
      <c r="AA122" s="1">
        <f t="shared" si="15"/>
        <v>3588.6857121326711</v>
      </c>
      <c r="AB122" s="6">
        <v>48.427809691871104</v>
      </c>
      <c r="AC122" s="6">
        <v>1405.1303162021159</v>
      </c>
      <c r="AD122" s="6">
        <v>490.22617791088186</v>
      </c>
      <c r="AE122" s="6">
        <v>3429.684005165137</v>
      </c>
      <c r="AF122" s="6">
        <v>8955.2692054410218</v>
      </c>
      <c r="AG122" s="6">
        <v>5786.9832224885695</v>
      </c>
      <c r="AH122" s="6">
        <v>1708.2200814822095</v>
      </c>
      <c r="AI122" s="6">
        <v>2985.0897351470039</v>
      </c>
      <c r="AJ122" s="6">
        <v>280872.24630169763</v>
      </c>
      <c r="AK122" s="6">
        <v>104050.32344297189</v>
      </c>
      <c r="AL122" s="1">
        <f t="shared" si="16"/>
        <v>29134.090564032133</v>
      </c>
      <c r="AM122" s="1">
        <f t="shared" si="17"/>
        <v>74916.232878939758</v>
      </c>
      <c r="AN122" s="6">
        <v>274.57731510400652</v>
      </c>
      <c r="AO122" s="6">
        <v>243.68086564614978</v>
      </c>
      <c r="AP122" s="6">
        <v>7628.6594644010602</v>
      </c>
      <c r="AQ122" s="6">
        <v>81742.381691351751</v>
      </c>
      <c r="AR122" s="6">
        <v>11588.134243565133</v>
      </c>
      <c r="AS122" s="6">
        <v>133266.59800505955</v>
      </c>
      <c r="AT122" s="6">
        <v>27038.979901651976</v>
      </c>
      <c r="AU122" s="6">
        <v>62713.693178851623</v>
      </c>
      <c r="AV122" s="6">
        <v>1124.0691169791546</v>
      </c>
      <c r="AW122" s="6">
        <v>19642.21864052922</v>
      </c>
      <c r="AX122" s="6">
        <v>141744.1507574516</v>
      </c>
      <c r="AY122" s="6">
        <v>20664.4449488178</v>
      </c>
      <c r="AZ122" s="6">
        <v>7236.5</v>
      </c>
      <c r="BA122" s="6">
        <v>4414.32</v>
      </c>
      <c r="BB122" s="7">
        <v>2396975.7467434038</v>
      </c>
      <c r="BC122" s="32">
        <f t="shared" si="18"/>
        <v>2396975.7467434043</v>
      </c>
      <c r="BD122" s="32">
        <f t="shared" si="19"/>
        <v>0</v>
      </c>
    </row>
    <row r="123" spans="1:56" x14ac:dyDescent="0.25">
      <c r="A123">
        <v>2024</v>
      </c>
      <c r="B123">
        <v>5</v>
      </c>
      <c r="C123" t="s">
        <v>122</v>
      </c>
      <c r="D123" s="6">
        <v>380434.73496739118</v>
      </c>
      <c r="E123" s="6">
        <v>160620.54894561935</v>
      </c>
      <c r="F123" s="1">
        <f t="shared" si="10"/>
        <v>64248.219578247743</v>
      </c>
      <c r="G123" s="1">
        <f t="shared" si="11"/>
        <v>96372.329367371611</v>
      </c>
      <c r="H123" s="6">
        <v>13228.90041932456</v>
      </c>
      <c r="I123" s="1">
        <f t="shared" si="12"/>
        <v>677.20650772389422</v>
      </c>
      <c r="J123" s="1">
        <f t="shared" si="13"/>
        <v>12551.693911600665</v>
      </c>
      <c r="K123" s="6">
        <v>282598.62530588522</v>
      </c>
      <c r="L123" s="6">
        <v>29445.709931142599</v>
      </c>
      <c r="M123" s="6">
        <v>202695.96959093458</v>
      </c>
      <c r="N123" s="6">
        <v>111061.36930599292</v>
      </c>
      <c r="O123" s="6">
        <v>135134.84844104719</v>
      </c>
      <c r="P123" s="6">
        <v>0</v>
      </c>
      <c r="Q123" s="6">
        <v>19126.417783362114</v>
      </c>
      <c r="R123" s="6">
        <v>18468.89</v>
      </c>
      <c r="S123" s="6">
        <v>137260.62144669352</v>
      </c>
      <c r="T123" s="6">
        <v>12.845709847960673</v>
      </c>
      <c r="U123" s="6">
        <v>104.42006918953761</v>
      </c>
      <c r="V123" s="6">
        <v>48437.686864592841</v>
      </c>
      <c r="W123" s="6">
        <v>9429.3796334814924</v>
      </c>
      <c r="X123" s="6">
        <v>24601.133990565912</v>
      </c>
      <c r="Y123" s="6">
        <v>7241.2603557532821</v>
      </c>
      <c r="Z123" s="1">
        <f t="shared" si="14"/>
        <v>3761.6852515505357</v>
      </c>
      <c r="AA123" s="1">
        <f t="shared" si="15"/>
        <v>3479.5751042027468</v>
      </c>
      <c r="AB123" s="6">
        <v>56.548165080260105</v>
      </c>
      <c r="AC123" s="6">
        <v>1347.0068932723282</v>
      </c>
      <c r="AD123" s="6">
        <v>518.07394346647573</v>
      </c>
      <c r="AE123" s="6">
        <v>3632.8030323486196</v>
      </c>
      <c r="AF123" s="6">
        <v>10096.515957137161</v>
      </c>
      <c r="AG123" s="6">
        <v>6129.7105410137665</v>
      </c>
      <c r="AH123" s="6">
        <v>1809.3874195353396</v>
      </c>
      <c r="AI123" s="6">
        <v>3365.5053190457143</v>
      </c>
      <c r="AJ123" s="6">
        <v>331954.25760214933</v>
      </c>
      <c r="AK123" s="6">
        <v>116198.89275330947</v>
      </c>
      <c r="AL123" s="1">
        <f t="shared" si="16"/>
        <v>32535.689970926654</v>
      </c>
      <c r="AM123" s="1">
        <f t="shared" si="17"/>
        <v>83663.20278238281</v>
      </c>
      <c r="AN123" s="6">
        <v>305.2535454108467</v>
      </c>
      <c r="AO123" s="6">
        <v>272.71596762043333</v>
      </c>
      <c r="AP123" s="6">
        <v>8242.7759668804829</v>
      </c>
      <c r="AQ123" s="6">
        <v>91680.022577492025</v>
      </c>
      <c r="AR123" s="6">
        <v>13241.609899223433</v>
      </c>
      <c r="AS123" s="6">
        <v>156911.36965094815</v>
      </c>
      <c r="AT123" s="6">
        <v>30897.089764854682</v>
      </c>
      <c r="AU123" s="6">
        <v>73840.644541622751</v>
      </c>
      <c r="AV123" s="6">
        <v>1307.3397745857073</v>
      </c>
      <c r="AW123" s="6">
        <v>22845.20355856583</v>
      </c>
      <c r="AX123" s="6">
        <v>164854.4233632973</v>
      </c>
      <c r="AY123" s="6">
        <v>24034.120580779818</v>
      </c>
      <c r="AZ123" s="6">
        <v>8289</v>
      </c>
      <c r="BA123" s="6">
        <v>4343.3999999999996</v>
      </c>
      <c r="BB123" s="7">
        <v>2656077.0335784643</v>
      </c>
      <c r="BC123" s="32">
        <f t="shared" si="18"/>
        <v>2656077.0335784643</v>
      </c>
      <c r="BD123" s="32">
        <f t="shared" si="19"/>
        <v>0</v>
      </c>
    </row>
    <row r="124" spans="1:56" x14ac:dyDescent="0.25">
      <c r="A124">
        <v>2024</v>
      </c>
      <c r="B124">
        <v>6</v>
      </c>
      <c r="C124" t="s">
        <v>123</v>
      </c>
      <c r="D124" s="6">
        <v>484324.99473344942</v>
      </c>
      <c r="E124" s="6">
        <v>183630.69733541456</v>
      </c>
      <c r="F124" s="1">
        <f t="shared" si="10"/>
        <v>73452.278934165821</v>
      </c>
      <c r="G124" s="1">
        <f t="shared" si="11"/>
        <v>110178.41840124874</v>
      </c>
      <c r="H124" s="6">
        <v>13073.09929905525</v>
      </c>
      <c r="I124" s="1">
        <f t="shared" si="12"/>
        <v>669.23082348615333</v>
      </c>
      <c r="J124" s="1">
        <f t="shared" si="13"/>
        <v>12403.868475569096</v>
      </c>
      <c r="K124" s="6">
        <v>294752.52950975834</v>
      </c>
      <c r="L124" s="6">
        <v>30712.100867513127</v>
      </c>
      <c r="M124" s="6">
        <v>224799.92381370484</v>
      </c>
      <c r="N124" s="6">
        <v>115837.85837006732</v>
      </c>
      <c r="O124" s="6">
        <v>149871.2761552739</v>
      </c>
      <c r="P124" s="6">
        <v>0</v>
      </c>
      <c r="Q124" s="6">
        <v>22545.727336176515</v>
      </c>
      <c r="R124" s="6">
        <v>19221.405999999999</v>
      </c>
      <c r="S124" s="6">
        <v>134991.28180155568</v>
      </c>
      <c r="T124" s="6">
        <v>10.952561262610255</v>
      </c>
      <c r="U124" s="6">
        <v>106.15343281080453</v>
      </c>
      <c r="V124" s="6">
        <v>45688.667155562805</v>
      </c>
      <c r="W124" s="6">
        <v>9054.970416000031</v>
      </c>
      <c r="X124" s="6">
        <v>23369.58015995158</v>
      </c>
      <c r="Y124" s="6">
        <v>7169.7153287720257</v>
      </c>
      <c r="Z124" s="1">
        <f t="shared" si="14"/>
        <v>3724.5190871543959</v>
      </c>
      <c r="AA124" s="1">
        <f t="shared" si="15"/>
        <v>3445.1962416176302</v>
      </c>
      <c r="AB124" s="6">
        <v>55.908500565484928</v>
      </c>
      <c r="AC124" s="6">
        <v>1237.9931795745665</v>
      </c>
      <c r="AD124" s="6">
        <v>499.00262999821678</v>
      </c>
      <c r="AE124" s="6">
        <v>3437.8360704959032</v>
      </c>
      <c r="AF124" s="6">
        <v>10364.041973566316</v>
      </c>
      <c r="AG124" s="6">
        <v>5800.7383862957104</v>
      </c>
      <c r="AH124" s="6">
        <v>1712.2803744079126</v>
      </c>
      <c r="AI124" s="6">
        <v>3454.6806578554351</v>
      </c>
      <c r="AJ124" s="6">
        <v>453277.44504208717</v>
      </c>
      <c r="AK124" s="6">
        <v>131586.82786179672</v>
      </c>
      <c r="AL124" s="1">
        <f t="shared" si="16"/>
        <v>36844.311801303083</v>
      </c>
      <c r="AM124" s="1">
        <f t="shared" si="17"/>
        <v>94742.516060493625</v>
      </c>
      <c r="AN124" s="6">
        <v>281.23619211432356</v>
      </c>
      <c r="AO124" s="6">
        <v>277.58921866282651</v>
      </c>
      <c r="AP124" s="6">
        <v>7351.8735777887641</v>
      </c>
      <c r="AQ124" s="6">
        <v>89239.916140291694</v>
      </c>
      <c r="AR124" s="6">
        <v>14716.231322073521</v>
      </c>
      <c r="AS124" s="6">
        <v>177741.59249507185</v>
      </c>
      <c r="AT124" s="6">
        <v>34337.873084838226</v>
      </c>
      <c r="AU124" s="6">
        <v>83643.102350622139</v>
      </c>
      <c r="AV124" s="6">
        <v>1376.8946477485672</v>
      </c>
      <c r="AW124" s="6">
        <v>23757.653038360873</v>
      </c>
      <c r="AX124" s="6">
        <v>173625.23316368309</v>
      </c>
      <c r="AY124" s="6">
        <v>24994.056033534456</v>
      </c>
      <c r="AZ124" s="6">
        <v>10068</v>
      </c>
      <c r="BA124" s="6">
        <v>4921.8</v>
      </c>
      <c r="BB124" s="7">
        <v>3016920.7402177621</v>
      </c>
      <c r="BC124" s="32">
        <f t="shared" si="18"/>
        <v>3016920.7402177625</v>
      </c>
      <c r="BD124" s="32">
        <f t="shared" si="19"/>
        <v>0</v>
      </c>
    </row>
    <row r="125" spans="1:56" x14ac:dyDescent="0.25">
      <c r="A125">
        <v>2024</v>
      </c>
      <c r="B125">
        <v>7</v>
      </c>
      <c r="C125" t="s">
        <v>124</v>
      </c>
      <c r="D125" s="6">
        <v>593029.86867394135</v>
      </c>
      <c r="E125" s="6">
        <v>196887.78009570568</v>
      </c>
      <c r="F125" s="1">
        <f t="shared" si="10"/>
        <v>78755.11203828227</v>
      </c>
      <c r="G125" s="1">
        <f t="shared" si="11"/>
        <v>118132.66805742341</v>
      </c>
      <c r="H125" s="6">
        <v>13114.402463313321</v>
      </c>
      <c r="I125" s="1">
        <f t="shared" si="12"/>
        <v>671.34519208358392</v>
      </c>
      <c r="J125" s="1">
        <f t="shared" si="13"/>
        <v>12443.057271229736</v>
      </c>
      <c r="K125" s="6">
        <v>298992.7630074175</v>
      </c>
      <c r="L125" s="6">
        <v>31153.917190848875</v>
      </c>
      <c r="M125" s="6">
        <v>231633.15979968556</v>
      </c>
      <c r="N125" s="6">
        <v>117504.27177854523</v>
      </c>
      <c r="O125" s="6">
        <v>154426.90847095818</v>
      </c>
      <c r="P125" s="6">
        <v>0</v>
      </c>
      <c r="Q125" s="6">
        <v>23305.266177715046</v>
      </c>
      <c r="R125" s="6">
        <v>22029.442999999999</v>
      </c>
      <c r="S125" s="6">
        <v>117756.65818458621</v>
      </c>
      <c r="T125" s="6">
        <v>8.7301763775789745</v>
      </c>
      <c r="U125" s="6">
        <v>101.92303116948935</v>
      </c>
      <c r="V125" s="6">
        <v>44549.468970203568</v>
      </c>
      <c r="W125" s="6">
        <v>8559.5202755017162</v>
      </c>
      <c r="X125" s="6">
        <v>20897.453022274167</v>
      </c>
      <c r="Y125" s="6">
        <v>7601.7877100796568</v>
      </c>
      <c r="Z125" s="1">
        <f t="shared" si="14"/>
        <v>3948.9717686652734</v>
      </c>
      <c r="AA125" s="1">
        <f t="shared" si="15"/>
        <v>3652.8159414143838</v>
      </c>
      <c r="AB125" s="6">
        <v>67.080963137134006</v>
      </c>
      <c r="AC125" s="6">
        <v>1171.6027674015143</v>
      </c>
      <c r="AD125" s="6">
        <v>470.24941187778472</v>
      </c>
      <c r="AE125" s="6">
        <v>3264.2732189425428</v>
      </c>
      <c r="AF125" s="6">
        <v>10537.322375718662</v>
      </c>
      <c r="AG125" s="6">
        <v>5507.8818699303738</v>
      </c>
      <c r="AH125" s="6">
        <v>1625.8340580778197</v>
      </c>
      <c r="AI125" s="6">
        <v>3512.4407919062173</v>
      </c>
      <c r="AJ125" s="6">
        <v>575476.57826623938</v>
      </c>
      <c r="AK125" s="6">
        <v>146106.50096008409</v>
      </c>
      <c r="AL125" s="1">
        <f t="shared" si="16"/>
        <v>40909.820268823547</v>
      </c>
      <c r="AM125" s="1">
        <f t="shared" si="17"/>
        <v>105196.68069126054</v>
      </c>
      <c r="AN125" s="6">
        <v>263.26218546407495</v>
      </c>
      <c r="AO125" s="6">
        <v>255.96117644299173</v>
      </c>
      <c r="AP125" s="6">
        <v>6959.4570750350968</v>
      </c>
      <c r="AQ125" s="6">
        <v>74832.567913299834</v>
      </c>
      <c r="AR125" s="6">
        <v>15062.955120283201</v>
      </c>
      <c r="AS125" s="6">
        <v>175589.14827293338</v>
      </c>
      <c r="AT125" s="6">
        <v>35146.895280660807</v>
      </c>
      <c r="AU125" s="6">
        <v>82630.187422556977</v>
      </c>
      <c r="AV125" s="6">
        <v>1291.4353946280819</v>
      </c>
      <c r="AW125" s="6">
        <v>23806.635221504694</v>
      </c>
      <c r="AX125" s="6">
        <v>162848.89470285701</v>
      </c>
      <c r="AY125" s="6">
        <v>25045.587362330465</v>
      </c>
      <c r="AZ125" s="6">
        <v>10990</v>
      </c>
      <c r="BA125" s="6">
        <v>5252.4</v>
      </c>
      <c r="BB125" s="7">
        <v>3249268.4738396346</v>
      </c>
      <c r="BC125" s="32">
        <f t="shared" si="18"/>
        <v>3249268.4738396341</v>
      </c>
      <c r="BD125" s="32">
        <f t="shared" si="19"/>
        <v>0</v>
      </c>
    </row>
    <row r="126" spans="1:56" x14ac:dyDescent="0.25">
      <c r="A126">
        <v>2024</v>
      </c>
      <c r="B126">
        <v>8</v>
      </c>
      <c r="C126" t="s">
        <v>125</v>
      </c>
      <c r="D126" s="6">
        <v>607240.51813031395</v>
      </c>
      <c r="E126" s="6">
        <v>204168.33677126878</v>
      </c>
      <c r="F126" s="1">
        <f t="shared" si="10"/>
        <v>81667.334708507522</v>
      </c>
      <c r="G126" s="1">
        <f t="shared" si="11"/>
        <v>122501.00206276125</v>
      </c>
      <c r="H126" s="6">
        <v>13150.372250583967</v>
      </c>
      <c r="I126" s="1">
        <f t="shared" si="12"/>
        <v>673.1865374145641</v>
      </c>
      <c r="J126" s="1">
        <f t="shared" si="13"/>
        <v>12477.185713169401</v>
      </c>
      <c r="K126" s="6">
        <v>300247.2161497167</v>
      </c>
      <c r="L126" s="6">
        <v>31284.626472645166</v>
      </c>
      <c r="M126" s="6">
        <v>233009.45010317551</v>
      </c>
      <c r="N126" s="6">
        <v>117997.27234980825</v>
      </c>
      <c r="O126" s="6">
        <v>155344.46387153337</v>
      </c>
      <c r="P126" s="6">
        <v>0</v>
      </c>
      <c r="Q126" s="6">
        <v>24284.376901818825</v>
      </c>
      <c r="R126" s="6">
        <v>20829.922999999999</v>
      </c>
      <c r="S126" s="6">
        <v>132165.34528613411</v>
      </c>
      <c r="T126" s="6">
        <v>12.680385813571581</v>
      </c>
      <c r="U126" s="6">
        <v>100.97933839692988</v>
      </c>
      <c r="V126" s="6">
        <v>46590.42742533984</v>
      </c>
      <c r="W126" s="6">
        <v>8956.8814714051296</v>
      </c>
      <c r="X126" s="6">
        <v>27076.400593579048</v>
      </c>
      <c r="Y126" s="6">
        <v>7803.6019984329841</v>
      </c>
      <c r="Z126" s="1">
        <f t="shared" si="14"/>
        <v>4053.8101248014</v>
      </c>
      <c r="AA126" s="1">
        <f t="shared" si="15"/>
        <v>3749.7918736315846</v>
      </c>
      <c r="AB126" s="6">
        <v>70.890661356154993</v>
      </c>
      <c r="AC126" s="6">
        <v>1166.868049900974</v>
      </c>
      <c r="AD126" s="6">
        <v>489.40008300387365</v>
      </c>
      <c r="AE126" s="6">
        <v>3252.8390637803786</v>
      </c>
      <c r="AF126" s="6">
        <v>10596.027849397031</v>
      </c>
      <c r="AG126" s="6">
        <v>5488.5887618810248</v>
      </c>
      <c r="AH126" s="6">
        <v>1620.1390571875402</v>
      </c>
      <c r="AI126" s="6">
        <v>3532.00928313234</v>
      </c>
      <c r="AJ126" s="6">
        <v>575626.29663511552</v>
      </c>
      <c r="AK126" s="6">
        <v>147176.07086547744</v>
      </c>
      <c r="AL126" s="1">
        <f t="shared" si="16"/>
        <v>41209.299842333683</v>
      </c>
      <c r="AM126" s="1">
        <f t="shared" si="17"/>
        <v>105966.77102314375</v>
      </c>
      <c r="AN126" s="6">
        <v>258.26381228411572</v>
      </c>
      <c r="AO126" s="6">
        <v>254.60064517686985</v>
      </c>
      <c r="AP126" s="6">
        <v>7436.6849285792978</v>
      </c>
      <c r="AQ126" s="6">
        <v>81215.848670992767</v>
      </c>
      <c r="AR126" s="6">
        <v>15043.190449685435</v>
      </c>
      <c r="AS126" s="6">
        <v>176956.43426242625</v>
      </c>
      <c r="AT126" s="6">
        <v>35100.777715932694</v>
      </c>
      <c r="AU126" s="6">
        <v>83273.616123494838</v>
      </c>
      <c r="AV126" s="6">
        <v>1351.6801503042577</v>
      </c>
      <c r="AW126" s="6">
        <v>23672.23424778361</v>
      </c>
      <c r="AX126" s="6">
        <v>170445.70667991627</v>
      </c>
      <c r="AY126" s="6">
        <v>24904.191852314299</v>
      </c>
      <c r="AZ126" s="6">
        <v>10824.2</v>
      </c>
      <c r="BA126" s="6">
        <v>5119.5</v>
      </c>
      <c r="BB126" s="7">
        <v>3315138.9323490891</v>
      </c>
      <c r="BC126" s="32">
        <f t="shared" si="18"/>
        <v>3315138.9323490891</v>
      </c>
      <c r="BD126" s="32">
        <f t="shared" si="19"/>
        <v>0</v>
      </c>
    </row>
    <row r="127" spans="1:56" x14ac:dyDescent="0.25">
      <c r="A127">
        <v>2024</v>
      </c>
      <c r="B127">
        <v>9</v>
      </c>
      <c r="C127" t="s">
        <v>126</v>
      </c>
      <c r="D127" s="6">
        <v>477250.13002314558</v>
      </c>
      <c r="E127" s="6">
        <v>168561.00981356722</v>
      </c>
      <c r="F127" s="1">
        <f t="shared" si="10"/>
        <v>67424.403925426886</v>
      </c>
      <c r="G127" s="1">
        <f t="shared" si="11"/>
        <v>101136.60588814033</v>
      </c>
      <c r="H127" s="6">
        <v>10950.241691771276</v>
      </c>
      <c r="I127" s="1">
        <f t="shared" si="12"/>
        <v>560.55867833009484</v>
      </c>
      <c r="J127" s="1">
        <f t="shared" si="13"/>
        <v>10389.683013441181</v>
      </c>
      <c r="K127" s="6">
        <v>252139.9399926441</v>
      </c>
      <c r="L127" s="6">
        <v>26272.029904755811</v>
      </c>
      <c r="M127" s="6">
        <v>201634.09253481473</v>
      </c>
      <c r="N127" s="6">
        <v>99091.094169348595</v>
      </c>
      <c r="O127" s="6">
        <v>134426.9083900862</v>
      </c>
      <c r="P127" s="6">
        <v>0</v>
      </c>
      <c r="Q127" s="6">
        <v>19952.799873054548</v>
      </c>
      <c r="R127" s="6">
        <v>17505.473000000002</v>
      </c>
      <c r="S127" s="6">
        <v>113465.0665681682</v>
      </c>
      <c r="T127" s="6">
        <v>12.836740912310361</v>
      </c>
      <c r="U127" s="6">
        <v>92.574585283823865</v>
      </c>
      <c r="V127" s="6">
        <v>45641.535759228333</v>
      </c>
      <c r="W127" s="6">
        <v>8683.0117348750282</v>
      </c>
      <c r="X127" s="6">
        <v>35620.142634392905</v>
      </c>
      <c r="Y127" s="6">
        <v>6477.3290648620259</v>
      </c>
      <c r="Z127" s="1">
        <f t="shared" si="14"/>
        <v>3364.8387180792693</v>
      </c>
      <c r="AA127" s="1">
        <f t="shared" si="15"/>
        <v>3112.4903467827571</v>
      </c>
      <c r="AB127" s="6">
        <v>68.869906296317993</v>
      </c>
      <c r="AC127" s="6">
        <v>1028.2921993950706</v>
      </c>
      <c r="AD127" s="6">
        <v>479.77809377524727</v>
      </c>
      <c r="AE127" s="6">
        <v>2814.534340228658</v>
      </c>
      <c r="AF127" s="6">
        <v>8849.8426907165267</v>
      </c>
      <c r="AG127" s="6">
        <v>4749.0273102396022</v>
      </c>
      <c r="AH127" s="6">
        <v>1401.832959759329</v>
      </c>
      <c r="AI127" s="6">
        <v>2949.9475635721728</v>
      </c>
      <c r="AJ127" s="6">
        <v>434065.40408331814</v>
      </c>
      <c r="AK127" s="6">
        <v>120004.72032667598</v>
      </c>
      <c r="AL127" s="1">
        <f t="shared" si="16"/>
        <v>33601.321691469275</v>
      </c>
      <c r="AM127" s="1">
        <f t="shared" si="17"/>
        <v>86403.3986352067</v>
      </c>
      <c r="AN127" s="6">
        <v>237.43186169081116</v>
      </c>
      <c r="AO127" s="6">
        <v>222.69468778838473</v>
      </c>
      <c r="AP127" s="6">
        <v>7044.99719945375</v>
      </c>
      <c r="AQ127" s="6">
        <v>67007.515261587774</v>
      </c>
      <c r="AR127" s="6">
        <v>13393.277109126338</v>
      </c>
      <c r="AS127" s="6">
        <v>150146.55396261279</v>
      </c>
      <c r="AT127" s="6">
        <v>31250.979921294798</v>
      </c>
      <c r="AU127" s="6">
        <v>70657.201864759016</v>
      </c>
      <c r="AV127" s="6">
        <v>1107.7724685265878</v>
      </c>
      <c r="AW127" s="6">
        <v>20456.502371278428</v>
      </c>
      <c r="AX127" s="6">
        <v>139689.15737651996</v>
      </c>
      <c r="AY127" s="6">
        <v>21521.105880799543</v>
      </c>
      <c r="AZ127" s="6">
        <v>8540</v>
      </c>
      <c r="BA127" s="6">
        <v>5318.1</v>
      </c>
      <c r="BB127" s="7">
        <v>2730781.7559203259</v>
      </c>
      <c r="BC127" s="32">
        <f t="shared" si="18"/>
        <v>2730781.7559203259</v>
      </c>
      <c r="BD127" s="32">
        <f t="shared" si="19"/>
        <v>0</v>
      </c>
    </row>
    <row r="128" spans="1:56" x14ac:dyDescent="0.25">
      <c r="A128">
        <v>2024</v>
      </c>
      <c r="B128">
        <v>10</v>
      </c>
      <c r="C128" t="s">
        <v>127</v>
      </c>
      <c r="D128" s="6">
        <v>389179.27017625317</v>
      </c>
      <c r="E128" s="6">
        <v>156230.5985513404</v>
      </c>
      <c r="F128" s="1">
        <f t="shared" si="10"/>
        <v>62492.239420536163</v>
      </c>
      <c r="G128" s="1">
        <f t="shared" si="11"/>
        <v>93738.359130804238</v>
      </c>
      <c r="H128" s="6">
        <v>11720.389801425656</v>
      </c>
      <c r="I128" s="1">
        <f t="shared" si="12"/>
        <v>599.98367173372878</v>
      </c>
      <c r="J128" s="1">
        <f t="shared" si="13"/>
        <v>11120.406129691926</v>
      </c>
      <c r="K128" s="6">
        <v>260510.47745596222</v>
      </c>
      <c r="L128" s="6">
        <v>27144.208309183083</v>
      </c>
      <c r="M128" s="6">
        <v>193707.95667970716</v>
      </c>
      <c r="N128" s="6">
        <v>102380.71863760984</v>
      </c>
      <c r="O128" s="6">
        <v>129142.65350497571</v>
      </c>
      <c r="P128" s="6">
        <v>0</v>
      </c>
      <c r="Q128" s="6">
        <v>18226.706607572505</v>
      </c>
      <c r="R128" s="6">
        <v>16804.272000000001</v>
      </c>
      <c r="S128" s="6">
        <v>119874.19651471433</v>
      </c>
      <c r="T128" s="6">
        <v>13.774689670259527</v>
      </c>
      <c r="U128" s="6">
        <v>95.556869259760887</v>
      </c>
      <c r="V128" s="6">
        <v>45507.52425543344</v>
      </c>
      <c r="W128" s="6">
        <v>10245.142998688356</v>
      </c>
      <c r="X128" s="6">
        <v>47209.599093346551</v>
      </c>
      <c r="Y128" s="6">
        <v>6467.9625093014974</v>
      </c>
      <c r="Z128" s="1">
        <f t="shared" si="14"/>
        <v>3359.9729858477422</v>
      </c>
      <c r="AA128" s="1">
        <f t="shared" si="15"/>
        <v>3107.9895234537557</v>
      </c>
      <c r="AB128" s="6">
        <v>71.34811859623791</v>
      </c>
      <c r="AC128" s="6">
        <v>1213.5107897822572</v>
      </c>
      <c r="AD128" s="6">
        <v>561.40870342769199</v>
      </c>
      <c r="AE128" s="6">
        <v>3464.6127752205844</v>
      </c>
      <c r="AF128" s="6">
        <v>9218.5267529156426</v>
      </c>
      <c r="AG128" s="6">
        <v>5845.9193244701573</v>
      </c>
      <c r="AH128" s="6">
        <v>1725.617027189257</v>
      </c>
      <c r="AI128" s="6">
        <v>3072.842250971878</v>
      </c>
      <c r="AJ128" s="6">
        <v>305613.24607698841</v>
      </c>
      <c r="AK128" s="6">
        <v>109699.22905886966</v>
      </c>
      <c r="AL128" s="1">
        <f t="shared" si="16"/>
        <v>30715.784136483508</v>
      </c>
      <c r="AM128" s="1">
        <f t="shared" si="17"/>
        <v>78983.444922386159</v>
      </c>
      <c r="AN128" s="6">
        <v>275.07931281581813</v>
      </c>
      <c r="AO128" s="6">
        <v>251.80226595549789</v>
      </c>
      <c r="AP128" s="6">
        <v>8361.4419187774984</v>
      </c>
      <c r="AQ128" s="6">
        <v>72512.109745790527</v>
      </c>
      <c r="AR128" s="6">
        <v>12458.132364698866</v>
      </c>
      <c r="AS128" s="6">
        <v>145117.29711070473</v>
      </c>
      <c r="AT128" s="6">
        <v>29068.975517630697</v>
      </c>
      <c r="AU128" s="6">
        <v>68290.492757978762</v>
      </c>
      <c r="AV128" s="6">
        <v>1147.1558165363679</v>
      </c>
      <c r="AW128" s="6">
        <v>20445.744892888855</v>
      </c>
      <c r="AX128" s="6">
        <v>144655.36375414344</v>
      </c>
      <c r="AY128" s="6">
        <v>21509.788558452328</v>
      </c>
      <c r="AZ128" s="6">
        <v>7093.2</v>
      </c>
      <c r="BA128" s="6">
        <v>4450.8</v>
      </c>
      <c r="BB128" s="7">
        <v>2510584.6535492493</v>
      </c>
      <c r="BC128" s="32">
        <f t="shared" si="18"/>
        <v>2510584.6535492493</v>
      </c>
      <c r="BD128" s="32">
        <f t="shared" si="19"/>
        <v>0</v>
      </c>
    </row>
    <row r="129" spans="1:56" x14ac:dyDescent="0.25">
      <c r="A129">
        <v>2024</v>
      </c>
      <c r="B129">
        <v>11</v>
      </c>
      <c r="C129" t="s">
        <v>128</v>
      </c>
      <c r="D129" s="6">
        <v>434589.71482192719</v>
      </c>
      <c r="E129" s="6">
        <v>153631.17713986497</v>
      </c>
      <c r="F129" s="1">
        <f t="shared" si="10"/>
        <v>61452.47085594599</v>
      </c>
      <c r="G129" s="1">
        <f t="shared" si="11"/>
        <v>92178.706283918975</v>
      </c>
      <c r="H129" s="6">
        <v>13456.244393644913</v>
      </c>
      <c r="I129" s="1">
        <f t="shared" si="12"/>
        <v>688.84457392905335</v>
      </c>
      <c r="J129" s="1">
        <f t="shared" si="13"/>
        <v>12767.399819715858</v>
      </c>
      <c r="K129" s="6">
        <v>269823.43739343196</v>
      </c>
      <c r="L129" s="6">
        <v>28114.583577719022</v>
      </c>
      <c r="M129" s="6">
        <v>187444.6397618677</v>
      </c>
      <c r="N129" s="6">
        <v>106040.71550358078</v>
      </c>
      <c r="O129" s="6">
        <v>124966.97904959014</v>
      </c>
      <c r="P129" s="6">
        <v>0</v>
      </c>
      <c r="Q129" s="6">
        <v>17442.442138169445</v>
      </c>
      <c r="R129" s="6">
        <v>17998.330000000002</v>
      </c>
      <c r="S129" s="6">
        <v>129125.86600387485</v>
      </c>
      <c r="T129" s="6">
        <v>16.146983455575437</v>
      </c>
      <c r="U129" s="6">
        <v>101.33150398067154</v>
      </c>
      <c r="V129" s="6">
        <v>44497.248263400274</v>
      </c>
      <c r="W129" s="6">
        <v>10542.514649801029</v>
      </c>
      <c r="X129" s="6">
        <v>46467.832672284472</v>
      </c>
      <c r="Y129" s="6">
        <v>7598.3839051551004</v>
      </c>
      <c r="Z129" s="1">
        <f t="shared" si="14"/>
        <v>3947.2035622820176</v>
      </c>
      <c r="AA129" s="1">
        <f t="shared" si="15"/>
        <v>3651.1803428730832</v>
      </c>
      <c r="AB129" s="6">
        <v>73.238708761753927</v>
      </c>
      <c r="AC129" s="6">
        <v>1510.3602126186991</v>
      </c>
      <c r="AD129" s="6">
        <v>631.48388059612125</v>
      </c>
      <c r="AE129" s="6">
        <v>3336.7086110882988</v>
      </c>
      <c r="AF129" s="6">
        <v>9547.2079330035176</v>
      </c>
      <c r="AG129" s="6">
        <v>5630.1037418085352</v>
      </c>
      <c r="AH129" s="6">
        <v>1661.9118982774039</v>
      </c>
      <c r="AI129" s="6">
        <v>3182.4026443345024</v>
      </c>
      <c r="AJ129" s="6">
        <v>284008.09923291125</v>
      </c>
      <c r="AK129" s="6">
        <v>107669.4507561143</v>
      </c>
      <c r="AL129" s="1">
        <f t="shared" si="16"/>
        <v>30147.446211712006</v>
      </c>
      <c r="AM129" s="1">
        <f t="shared" si="17"/>
        <v>77522.004544402283</v>
      </c>
      <c r="AN129" s="6">
        <v>317.9368993619396</v>
      </c>
      <c r="AO129" s="6">
        <v>272.87769174457048</v>
      </c>
      <c r="AP129" s="6">
        <v>9637.0401574118168</v>
      </c>
      <c r="AQ129" s="6">
        <v>75715.15330214391</v>
      </c>
      <c r="AR129" s="6">
        <v>11647.435898401882</v>
      </c>
      <c r="AS129" s="6">
        <v>138263.64972482607</v>
      </c>
      <c r="AT129" s="6">
        <v>27177.350429604401</v>
      </c>
      <c r="AU129" s="6">
        <v>65065.246929329973</v>
      </c>
      <c r="AV129" s="6">
        <v>1165.4910906762668</v>
      </c>
      <c r="AW129" s="6">
        <v>20713.650528971928</v>
      </c>
      <c r="AX129" s="6">
        <v>146967.42608430466</v>
      </c>
      <c r="AY129" s="6">
        <v>21791.636621017602</v>
      </c>
      <c r="AZ129" s="6">
        <v>7436</v>
      </c>
      <c r="BA129" s="6">
        <v>4366.8</v>
      </c>
      <c r="BB129" s="7">
        <v>2539646.2507390575</v>
      </c>
      <c r="BC129" s="32">
        <f t="shared" si="18"/>
        <v>2539646.2507390575</v>
      </c>
      <c r="BD129" s="32">
        <f t="shared" si="19"/>
        <v>0</v>
      </c>
    </row>
    <row r="130" spans="1:56" x14ac:dyDescent="0.25">
      <c r="A130">
        <v>2024</v>
      </c>
      <c r="B130">
        <v>12</v>
      </c>
      <c r="C130" t="s">
        <v>129</v>
      </c>
      <c r="D130" s="6">
        <v>646000.98949239578</v>
      </c>
      <c r="E130" s="6">
        <v>186153.71615549017</v>
      </c>
      <c r="F130" s="1">
        <f t="shared" si="10"/>
        <v>74461.486462196073</v>
      </c>
      <c r="G130" s="1">
        <f t="shared" si="11"/>
        <v>111692.2296932941</v>
      </c>
      <c r="H130" s="6">
        <v>15243.426168122696</v>
      </c>
      <c r="I130" s="1">
        <f t="shared" si="12"/>
        <v>780.33298867242229</v>
      </c>
      <c r="J130" s="1">
        <f t="shared" si="13"/>
        <v>14463.093179450272</v>
      </c>
      <c r="K130" s="6">
        <v>272024.56620230892</v>
      </c>
      <c r="L130" s="6">
        <v>28343.932890218744</v>
      </c>
      <c r="M130" s="6">
        <v>202886.16522140772</v>
      </c>
      <c r="N130" s="6">
        <v>106905.75997882597</v>
      </c>
      <c r="O130" s="6">
        <v>135261.6494709345</v>
      </c>
      <c r="P130" s="6">
        <v>0</v>
      </c>
      <c r="Q130" s="6">
        <v>18875.005077413076</v>
      </c>
      <c r="R130" s="6">
        <v>19198.107</v>
      </c>
      <c r="S130" s="6">
        <v>134450.79798354465</v>
      </c>
      <c r="T130" s="6">
        <v>20.064622531254368</v>
      </c>
      <c r="U130" s="6">
        <v>117.47933397485656</v>
      </c>
      <c r="V130" s="6">
        <v>48145.895395850552</v>
      </c>
      <c r="W130" s="6">
        <v>12073.921719867521</v>
      </c>
      <c r="X130" s="6">
        <v>40021.102029138616</v>
      </c>
      <c r="Y130" s="6">
        <v>9530.6244530746735</v>
      </c>
      <c r="Z130" s="1">
        <f t="shared" si="14"/>
        <v>4950.9626338339849</v>
      </c>
      <c r="AA130" s="1">
        <f t="shared" si="15"/>
        <v>4579.6618192406886</v>
      </c>
      <c r="AB130" s="6">
        <v>69.630575972732771</v>
      </c>
      <c r="AC130" s="6">
        <v>1857.1857257525203</v>
      </c>
      <c r="AD130" s="6">
        <v>725.00193422131758</v>
      </c>
      <c r="AE130" s="6">
        <v>4347.031157013952</v>
      </c>
      <c r="AF130" s="6">
        <v>10747.797007805724</v>
      </c>
      <c r="AG130" s="6">
        <v>7334.8437743504455</v>
      </c>
      <c r="AH130" s="6">
        <v>2165.122473690556</v>
      </c>
      <c r="AI130" s="6">
        <v>3582.5990026019035</v>
      </c>
      <c r="AJ130" s="6">
        <v>376495.73914366728</v>
      </c>
      <c r="AK130" s="6">
        <v>113159.46370565027</v>
      </c>
      <c r="AL130" s="1">
        <f t="shared" si="16"/>
        <v>31684.649837582077</v>
      </c>
      <c r="AM130" s="1">
        <f t="shared" si="17"/>
        <v>81474.813868068188</v>
      </c>
      <c r="AN130" s="6">
        <v>359.39294912264512</v>
      </c>
      <c r="AO130" s="6">
        <v>295.96308135231652</v>
      </c>
      <c r="AP130" s="6">
        <v>13954.456719510783</v>
      </c>
      <c r="AQ130" s="6">
        <v>79456.607674573286</v>
      </c>
      <c r="AR130" s="6">
        <v>12199.774470367127</v>
      </c>
      <c r="AS130" s="6">
        <v>143315.0719546919</v>
      </c>
      <c r="AT130" s="6">
        <v>28466.140430856638</v>
      </c>
      <c r="AU130" s="6">
        <v>67442.386802208013</v>
      </c>
      <c r="AV130" s="6">
        <v>1180.3216331477461</v>
      </c>
      <c r="AW130" s="6">
        <v>20261.805491302483</v>
      </c>
      <c r="AX130" s="6">
        <v>148837.54475951692</v>
      </c>
      <c r="AY130" s="6">
        <v>21316.276526661928</v>
      </c>
      <c r="AZ130" s="6">
        <v>9529</v>
      </c>
      <c r="BA130" s="6">
        <v>4790.1000000000004</v>
      </c>
      <c r="BB130" s="7">
        <v>2947142.4601891376</v>
      </c>
      <c r="BC130" s="32">
        <f t="shared" si="18"/>
        <v>2947142.4601891376</v>
      </c>
      <c r="BD130" s="32">
        <f t="shared" si="19"/>
        <v>0</v>
      </c>
    </row>
    <row r="131" spans="1:56" x14ac:dyDescent="0.25">
      <c r="A131">
        <v>2025</v>
      </c>
      <c r="B131">
        <v>1</v>
      </c>
      <c r="C131" t="s">
        <v>238</v>
      </c>
      <c r="D131" s="6">
        <v>755903.10386035976</v>
      </c>
      <c r="E131" s="6">
        <v>205725.82081344794</v>
      </c>
      <c r="F131" s="1">
        <f t="shared" si="10"/>
        <v>82290.328325379174</v>
      </c>
      <c r="G131" s="1">
        <f t="shared" si="11"/>
        <v>123435.49248806876</v>
      </c>
      <c r="H131" s="6">
        <v>16142.688091963031</v>
      </c>
      <c r="I131" s="1">
        <f t="shared" si="12"/>
        <v>826.36750459359337</v>
      </c>
      <c r="J131" s="1">
        <f t="shared" si="13"/>
        <v>15316.320587369437</v>
      </c>
      <c r="K131" s="6">
        <v>262161.9910977828</v>
      </c>
      <c r="L131" s="6">
        <v>27316.289796103763</v>
      </c>
      <c r="M131" s="6">
        <v>203212.48611184114</v>
      </c>
      <c r="N131" s="6">
        <v>103029.76413912128</v>
      </c>
      <c r="O131" s="6">
        <v>135474.14373830156</v>
      </c>
      <c r="P131" s="6">
        <v>0</v>
      </c>
      <c r="Q131" s="6">
        <v>20431.518315623889</v>
      </c>
      <c r="R131" s="6">
        <v>21486.49</v>
      </c>
      <c r="S131" s="6">
        <v>130364.55610336046</v>
      </c>
      <c r="T131" s="6">
        <v>20.953485122280242</v>
      </c>
      <c r="U131" s="6">
        <v>122.396139960564</v>
      </c>
      <c r="V131" s="6">
        <v>48922.696088106532</v>
      </c>
      <c r="W131" s="6">
        <v>12813.564409170947</v>
      </c>
      <c r="X131" s="6">
        <v>28805.729402347068</v>
      </c>
      <c r="Y131" s="6">
        <v>10908.260670689569</v>
      </c>
      <c r="Z131" s="1">
        <f t="shared" si="14"/>
        <v>5666.6162061691466</v>
      </c>
      <c r="AA131" s="1">
        <f t="shared" si="15"/>
        <v>5241.6444645204238</v>
      </c>
      <c r="AB131" s="6">
        <v>63.255338584021509</v>
      </c>
      <c r="AC131" s="6">
        <v>2020.3092551928708</v>
      </c>
      <c r="AD131" s="6">
        <v>762.40319066312588</v>
      </c>
      <c r="AE131" s="6">
        <v>4549.2223125481942</v>
      </c>
      <c r="AF131" s="6">
        <v>11061.15548014327</v>
      </c>
      <c r="AG131" s="6">
        <v>7676.0054741018193</v>
      </c>
      <c r="AH131" s="6">
        <v>2265.8276674231361</v>
      </c>
      <c r="AI131" s="6">
        <v>3687.051826714418</v>
      </c>
      <c r="AJ131" s="6">
        <v>417155.41278268822</v>
      </c>
      <c r="AK131" s="6">
        <v>116750.14630553706</v>
      </c>
      <c r="AL131" s="1">
        <f t="shared" si="16"/>
        <v>32690.040965550379</v>
      </c>
      <c r="AM131" s="1">
        <f t="shared" si="17"/>
        <v>84060.10533998668</v>
      </c>
      <c r="AN131" s="6">
        <v>356.80246058539461</v>
      </c>
      <c r="AO131" s="6">
        <v>288.03874312943373</v>
      </c>
      <c r="AP131" s="6">
        <v>15569.702250293103</v>
      </c>
      <c r="AQ131" s="6">
        <v>71615.51582981908</v>
      </c>
      <c r="AR131" s="6">
        <v>11722.117741879145</v>
      </c>
      <c r="AS131" s="6">
        <v>138481.36457854154</v>
      </c>
      <c r="AT131" s="6">
        <v>27351.608064384669</v>
      </c>
      <c r="AU131" s="6">
        <v>65167.700978137276</v>
      </c>
      <c r="AV131" s="6">
        <v>1120.9582375194618</v>
      </c>
      <c r="AW131" s="6">
        <v>19478.116516487855</v>
      </c>
      <c r="AX131" s="6">
        <v>141351.87152794303</v>
      </c>
      <c r="AY131" s="6">
        <v>20491.802572195451</v>
      </c>
      <c r="AZ131" s="6">
        <v>10975.5</v>
      </c>
      <c r="BA131" s="6">
        <v>5498.8799999999992</v>
      </c>
      <c r="BB131" s="7">
        <v>3078303.2213978129</v>
      </c>
      <c r="BC131" s="32">
        <f t="shared" si="18"/>
        <v>3078303.2213978134</v>
      </c>
      <c r="BD131" s="32">
        <f t="shared" si="19"/>
        <v>0</v>
      </c>
    </row>
    <row r="132" spans="1:56" x14ac:dyDescent="0.25">
      <c r="A132">
        <v>2025</v>
      </c>
      <c r="B132">
        <v>2</v>
      </c>
      <c r="C132" t="s">
        <v>239</v>
      </c>
      <c r="D132" s="6">
        <v>654283.40603532642</v>
      </c>
      <c r="E132" s="6">
        <v>184824.07929700785</v>
      </c>
      <c r="F132" s="1">
        <f t="shared" si="10"/>
        <v>73929.631718803139</v>
      </c>
      <c r="G132" s="1">
        <f t="shared" si="11"/>
        <v>110894.44757820471</v>
      </c>
      <c r="H132" s="6">
        <v>14816.597144302266</v>
      </c>
      <c r="I132" s="1">
        <f t="shared" si="12"/>
        <v>758.4829948366239</v>
      </c>
      <c r="J132" s="1">
        <f t="shared" si="13"/>
        <v>14058.114149465642</v>
      </c>
      <c r="K132" s="6">
        <v>249111.19013952199</v>
      </c>
      <c r="L132" s="6">
        <v>25956.445603761807</v>
      </c>
      <c r="M132" s="6">
        <v>180773.74153258651</v>
      </c>
      <c r="N132" s="6">
        <v>97900.79430285425</v>
      </c>
      <c r="O132" s="6">
        <v>120515.0742116193</v>
      </c>
      <c r="P132" s="6">
        <v>0</v>
      </c>
      <c r="Q132" s="6">
        <v>18670.849931813405</v>
      </c>
      <c r="R132" s="6">
        <v>19336.237000000001</v>
      </c>
      <c r="S132" s="6">
        <v>122071.31774963764</v>
      </c>
      <c r="T132" s="6">
        <v>11.680453486317919</v>
      </c>
      <c r="U132" s="6">
        <v>104.53899567223316</v>
      </c>
      <c r="V132" s="6">
        <v>46508.168692297637</v>
      </c>
      <c r="W132" s="6">
        <v>9227.2500313443525</v>
      </c>
      <c r="X132" s="6">
        <v>20541.044322195059</v>
      </c>
      <c r="Y132" s="6">
        <v>9724.6715178587183</v>
      </c>
      <c r="Z132" s="1">
        <f t="shared" si="14"/>
        <v>5051.7660776881839</v>
      </c>
      <c r="AA132" s="1">
        <f t="shared" si="15"/>
        <v>4672.9054401705343</v>
      </c>
      <c r="AB132" s="6">
        <v>55.729079626527536</v>
      </c>
      <c r="AC132" s="6">
        <v>1860.4615494328361</v>
      </c>
      <c r="AD132" s="6">
        <v>674.35158288114087</v>
      </c>
      <c r="AE132" s="6">
        <v>4144.8555318365943</v>
      </c>
      <c r="AF132" s="6">
        <v>9583.6045430661034</v>
      </c>
      <c r="AG132" s="6">
        <v>6993.7082793207292</v>
      </c>
      <c r="AH132" s="6">
        <v>2064.4250151509164</v>
      </c>
      <c r="AI132" s="6">
        <v>3194.5348476886966</v>
      </c>
      <c r="AJ132" s="6">
        <v>362135.25747894793</v>
      </c>
      <c r="AK132" s="6">
        <v>105110.15418889775</v>
      </c>
      <c r="AL132" s="1">
        <f t="shared" si="16"/>
        <v>29430.843172891375</v>
      </c>
      <c r="AM132" s="1">
        <f t="shared" si="17"/>
        <v>75679.311016006381</v>
      </c>
      <c r="AN132" s="6">
        <v>268.79055673431941</v>
      </c>
      <c r="AO132" s="6">
        <v>231.92435298122189</v>
      </c>
      <c r="AP132" s="6">
        <v>12885.995817746203</v>
      </c>
      <c r="AQ132" s="6">
        <v>58930.223899233592</v>
      </c>
      <c r="AR132" s="6">
        <v>10406.225180999039</v>
      </c>
      <c r="AS132" s="6">
        <v>132371.58538716481</v>
      </c>
      <c r="AT132" s="6">
        <v>24281.192088997755</v>
      </c>
      <c r="AU132" s="6">
        <v>62292.51077043057</v>
      </c>
      <c r="AV132" s="6">
        <v>1048.080001330268</v>
      </c>
      <c r="AW132" s="6">
        <v>18854.966632723022</v>
      </c>
      <c r="AX132" s="6">
        <v>132161.98850268972</v>
      </c>
      <c r="AY132" s="6">
        <v>19836.222532914628</v>
      </c>
      <c r="AZ132" s="6">
        <v>9522.5</v>
      </c>
      <c r="BA132" s="6">
        <v>4744.8</v>
      </c>
      <c r="BB132" s="7">
        <v>2758031.1747820796</v>
      </c>
      <c r="BC132" s="32">
        <f t="shared" si="18"/>
        <v>2758031.1747820792</v>
      </c>
      <c r="BD132" s="32">
        <f t="shared" si="19"/>
        <v>0</v>
      </c>
    </row>
    <row r="133" spans="1:56" x14ac:dyDescent="0.25">
      <c r="A133">
        <v>2025</v>
      </c>
      <c r="B133">
        <v>3</v>
      </c>
      <c r="C133" t="s">
        <v>240</v>
      </c>
      <c r="D133" s="6">
        <v>567969.11056639033</v>
      </c>
      <c r="E133" s="6">
        <v>170846.15867661254</v>
      </c>
      <c r="F133" s="1">
        <f t="shared" ref="F133:F196" si="20">E133*$F$2</f>
        <v>68338.463470645016</v>
      </c>
      <c r="G133" s="1">
        <f t="shared" ref="G133:G196" si="21">E133*$G$2</f>
        <v>102507.69520596752</v>
      </c>
      <c r="H133" s="6">
        <v>14212.974672063741</v>
      </c>
      <c r="I133" s="1">
        <f t="shared" ref="I133:I196" si="22">H133*$I$2</f>
        <v>727.58268918376859</v>
      </c>
      <c r="J133" s="1">
        <f t="shared" ref="J133:J196" si="23">H133*$J$2</f>
        <v>13485.391982879972</v>
      </c>
      <c r="K133" s="6">
        <v>254970.33890404954</v>
      </c>
      <c r="L133" s="6">
        <v>26566.946786408931</v>
      </c>
      <c r="M133" s="6">
        <v>182673.16424717291</v>
      </c>
      <c r="N133" s="6">
        <v>100203.44203884948</v>
      </c>
      <c r="O133" s="6">
        <v>121781.34810442553</v>
      </c>
      <c r="P133" s="6">
        <v>0</v>
      </c>
      <c r="Q133" s="6">
        <v>19048.023053288252</v>
      </c>
      <c r="R133" s="6">
        <v>16960.850999999999</v>
      </c>
      <c r="S133" s="6">
        <v>126235.7085105897</v>
      </c>
      <c r="T133" s="6">
        <v>12.823972139990753</v>
      </c>
      <c r="U133" s="6">
        <v>104.5412220569636</v>
      </c>
      <c r="V133" s="6">
        <v>48339.183654632048</v>
      </c>
      <c r="W133" s="6">
        <v>8981.2672626141975</v>
      </c>
      <c r="X133" s="6">
        <v>20029.104849244057</v>
      </c>
      <c r="Y133" s="6">
        <v>9158.2262014552016</v>
      </c>
      <c r="Z133" s="1">
        <f t="shared" ref="Z133:Z196" si="24">Y133*$Z$2</f>
        <v>4757.5094306623605</v>
      </c>
      <c r="AA133" s="1">
        <f t="shared" ref="AA133:AA196" si="25">Y133*$AA$2</f>
        <v>4400.716770792842</v>
      </c>
      <c r="AB133" s="6">
        <v>56.28721525883806</v>
      </c>
      <c r="AC133" s="6">
        <v>1758.5026290669025</v>
      </c>
      <c r="AD133" s="6">
        <v>648.17213193411192</v>
      </c>
      <c r="AE133" s="6">
        <v>4014.4497510630044</v>
      </c>
      <c r="AF133" s="6">
        <v>9681.568525312874</v>
      </c>
      <c r="AG133" s="6">
        <v>6773.6716624441415</v>
      </c>
      <c r="AH133" s="6">
        <v>1999.4739079575618</v>
      </c>
      <c r="AI133" s="6">
        <v>3227.1895084376201</v>
      </c>
      <c r="AJ133" s="6">
        <v>343108.87723542424</v>
      </c>
      <c r="AK133" s="6">
        <v>109556.19785312963</v>
      </c>
      <c r="AL133" s="1">
        <f t="shared" ref="AL133:AL196" si="26">AK133*$AL$2</f>
        <v>30675.735398876299</v>
      </c>
      <c r="AM133" s="1">
        <f t="shared" ref="AM133:AM196" si="27">AK133*$AM$2</f>
        <v>78880.462454253327</v>
      </c>
      <c r="AN133" s="6">
        <v>246.9222802901316</v>
      </c>
      <c r="AO133" s="6">
        <v>237.85331292439434</v>
      </c>
      <c r="AP133" s="6">
        <v>11617.464341163803</v>
      </c>
      <c r="AQ133" s="6">
        <v>72169.226943887828</v>
      </c>
      <c r="AR133" s="6">
        <v>11074.884094566018</v>
      </c>
      <c r="AS133" s="6">
        <v>136043.80369912309</v>
      </c>
      <c r="AT133" s="6">
        <v>25841.396220654038</v>
      </c>
      <c r="AU133" s="6">
        <v>64020.613505469752</v>
      </c>
      <c r="AV133" s="6">
        <v>1120.6961230455195</v>
      </c>
      <c r="AW133" s="6">
        <v>19827.685817484198</v>
      </c>
      <c r="AX133" s="6">
        <v>141318.81911777623</v>
      </c>
      <c r="AY133" s="6">
        <v>20859.564264926561</v>
      </c>
      <c r="AZ133" s="6">
        <v>9371</v>
      </c>
      <c r="BA133" s="6">
        <v>4351.2</v>
      </c>
      <c r="BB133" s="7">
        <v>2687018.7338633342</v>
      </c>
      <c r="BC133" s="32">
        <f t="shared" ref="BC133:BC196" si="28">SUM(D133:BA133)-E133-H133-Y133-AK133</f>
        <v>2687018.7338633346</v>
      </c>
      <c r="BD133" s="32">
        <f t="shared" ref="BD133:BD196" si="29">BC133-BB133</f>
        <v>0</v>
      </c>
    </row>
    <row r="134" spans="1:56" x14ac:dyDescent="0.25">
      <c r="A134">
        <v>2025</v>
      </c>
      <c r="B134">
        <v>4</v>
      </c>
      <c r="C134" t="s">
        <v>241</v>
      </c>
      <c r="D134" s="6">
        <v>418269.69582078006</v>
      </c>
      <c r="E134" s="6">
        <v>148861.27017256626</v>
      </c>
      <c r="F134" s="1">
        <f t="shared" si="20"/>
        <v>59544.508069026509</v>
      </c>
      <c r="G134" s="1">
        <f t="shared" si="21"/>
        <v>89316.762103539761</v>
      </c>
      <c r="H134" s="6">
        <v>11825.002411539816</v>
      </c>
      <c r="I134" s="1">
        <f t="shared" si="22"/>
        <v>605.3389422485634</v>
      </c>
      <c r="J134" s="1">
        <f t="shared" si="23"/>
        <v>11219.663469291252</v>
      </c>
      <c r="K134" s="6">
        <v>243703.72161179924</v>
      </c>
      <c r="L134" s="6">
        <v>25393.007796671427</v>
      </c>
      <c r="M134" s="6">
        <v>175813.61532859731</v>
      </c>
      <c r="N134" s="6">
        <v>95775.657075035502</v>
      </c>
      <c r="O134" s="6">
        <v>117208.34408309011</v>
      </c>
      <c r="P134" s="6">
        <v>0</v>
      </c>
      <c r="Q134" s="6">
        <v>16918.587047931516</v>
      </c>
      <c r="R134" s="6">
        <v>15821.607</v>
      </c>
      <c r="S134" s="6">
        <v>117582.99181990683</v>
      </c>
      <c r="T134" s="6">
        <v>11.261281520156052</v>
      </c>
      <c r="U134" s="6">
        <v>91.096878787501367</v>
      </c>
      <c r="V134" s="6">
        <v>47968.040843209907</v>
      </c>
      <c r="W134" s="6">
        <v>8915.9027820669908</v>
      </c>
      <c r="X134" s="6">
        <v>21082.669209931104</v>
      </c>
      <c r="Y134" s="6">
        <v>7528.7356645509926</v>
      </c>
      <c r="Z134" s="1">
        <f t="shared" si="24"/>
        <v>3911.0227392477018</v>
      </c>
      <c r="AA134" s="1">
        <f t="shared" si="25"/>
        <v>3617.7129253032908</v>
      </c>
      <c r="AB134" s="6">
        <v>48.719501837936086</v>
      </c>
      <c r="AC134" s="6">
        <v>1413.3723184526882</v>
      </c>
      <c r="AD134" s="6">
        <v>493.1558930222829</v>
      </c>
      <c r="AE134" s="6">
        <v>3460.4081567098824</v>
      </c>
      <c r="AF134" s="6">
        <v>9066.4817235566334</v>
      </c>
      <c r="AG134" s="6">
        <v>5838.8247767678749</v>
      </c>
      <c r="AH134" s="6">
        <v>1723.5228360730687</v>
      </c>
      <c r="AI134" s="6">
        <v>3022.160574518874</v>
      </c>
      <c r="AJ134" s="6">
        <v>283844.42022814741</v>
      </c>
      <c r="AK134" s="6">
        <v>104455.29262824447</v>
      </c>
      <c r="AL134" s="1">
        <f t="shared" si="26"/>
        <v>29247.481935908454</v>
      </c>
      <c r="AM134" s="1">
        <f t="shared" si="27"/>
        <v>75207.810692336017</v>
      </c>
      <c r="AN134" s="6">
        <v>274.64158482157302</v>
      </c>
      <c r="AO134" s="6">
        <v>243.73884962869047</v>
      </c>
      <c r="AP134" s="6">
        <v>7630.518085000258</v>
      </c>
      <c r="AQ134" s="6">
        <v>82218.334793788395</v>
      </c>
      <c r="AR134" s="6">
        <v>11582.601996260426</v>
      </c>
      <c r="AS134" s="6">
        <v>134099.85278628787</v>
      </c>
      <c r="AT134" s="6">
        <v>27026.071324607659</v>
      </c>
      <c r="AU134" s="6">
        <v>63105.813075900238</v>
      </c>
      <c r="AV134" s="6">
        <v>1130.3943114127924</v>
      </c>
      <c r="AW134" s="6">
        <v>19740.517218129047</v>
      </c>
      <c r="AX134" s="6">
        <v>142541.7523460275</v>
      </c>
      <c r="AY134" s="6">
        <v>20767.859210848645</v>
      </c>
      <c r="AZ134" s="6">
        <v>7236.5</v>
      </c>
      <c r="BA134" s="6">
        <v>4414.32</v>
      </c>
      <c r="BB134" s="7">
        <v>2408150.4810480289</v>
      </c>
      <c r="BC134" s="32">
        <f t="shared" si="28"/>
        <v>2408150.4810480285</v>
      </c>
      <c r="BD134" s="32">
        <f t="shared" si="29"/>
        <v>0</v>
      </c>
    </row>
    <row r="135" spans="1:56" x14ac:dyDescent="0.25">
      <c r="A135">
        <v>2025</v>
      </c>
      <c r="B135">
        <v>5</v>
      </c>
      <c r="C135" t="s">
        <v>242</v>
      </c>
      <c r="D135" s="6">
        <v>391460.10034660751</v>
      </c>
      <c r="E135" s="6">
        <v>160727.04388976048</v>
      </c>
      <c r="F135" s="1">
        <f t="shared" si="20"/>
        <v>64290.817555904192</v>
      </c>
      <c r="G135" s="1">
        <f t="shared" si="21"/>
        <v>96436.226333856277</v>
      </c>
      <c r="H135" s="6">
        <v>13200.637141080137</v>
      </c>
      <c r="I135" s="1">
        <f t="shared" si="22"/>
        <v>675.75966971392813</v>
      </c>
      <c r="J135" s="1">
        <f t="shared" si="23"/>
        <v>12524.877471366208</v>
      </c>
      <c r="K135" s="6">
        <v>282756.87028608378</v>
      </c>
      <c r="L135" s="6">
        <v>29462.198460695578</v>
      </c>
      <c r="M135" s="6">
        <v>201486.84551700615</v>
      </c>
      <c r="N135" s="6">
        <v>111123.55964456093</v>
      </c>
      <c r="O135" s="6">
        <v>134323.723867661</v>
      </c>
      <c r="P135" s="6">
        <v>0</v>
      </c>
      <c r="Q135" s="6">
        <v>19346.543137672565</v>
      </c>
      <c r="R135" s="6">
        <v>18560.953000000001</v>
      </c>
      <c r="S135" s="6">
        <v>133736.75618429549</v>
      </c>
      <c r="T135" s="6">
        <v>12.721560118494413</v>
      </c>
      <c r="U135" s="6">
        <v>103.44894336421996</v>
      </c>
      <c r="V135" s="6">
        <v>48437.686864592841</v>
      </c>
      <c r="W135" s="6">
        <v>9340.124259911192</v>
      </c>
      <c r="X135" s="6">
        <v>24333.773949474213</v>
      </c>
      <c r="Y135" s="6">
        <v>7196.7031936205685</v>
      </c>
      <c r="Z135" s="1">
        <f t="shared" si="24"/>
        <v>3738.5387257510033</v>
      </c>
      <c r="AA135" s="1">
        <f t="shared" si="25"/>
        <v>3458.1644678695657</v>
      </c>
      <c r="AB135" s="6">
        <v>56.010648076717359</v>
      </c>
      <c r="AC135" s="6">
        <v>1334.039585629504</v>
      </c>
      <c r="AD135" s="6">
        <v>513.14298920653277</v>
      </c>
      <c r="AE135" s="6">
        <v>3609.9312669712758</v>
      </c>
      <c r="AF135" s="6">
        <v>10060.506829761503</v>
      </c>
      <c r="AG135" s="6">
        <v>6091.1184951261439</v>
      </c>
      <c r="AH135" s="6">
        <v>1797.9956968991762</v>
      </c>
      <c r="AI135" s="6">
        <v>3353.5022765871622</v>
      </c>
      <c r="AJ135" s="6">
        <v>335457.7200293754</v>
      </c>
      <c r="AK135" s="6">
        <v>116647.92539073095</v>
      </c>
      <c r="AL135" s="1">
        <f t="shared" si="26"/>
        <v>32661.419109404669</v>
      </c>
      <c r="AM135" s="1">
        <f t="shared" si="27"/>
        <v>83986.506281326278</v>
      </c>
      <c r="AN135" s="6">
        <v>305.31656892254358</v>
      </c>
      <c r="AO135" s="6">
        <v>272.77333216585396</v>
      </c>
      <c r="AP135" s="6">
        <v>8244.5566647097257</v>
      </c>
      <c r="AQ135" s="6">
        <v>92211.263035183176</v>
      </c>
      <c r="AR135" s="6">
        <v>13233.264562449036</v>
      </c>
      <c r="AS135" s="6">
        <v>157888.10671915297</v>
      </c>
      <c r="AT135" s="6">
        <v>30877.617312381088</v>
      </c>
      <c r="AU135" s="6">
        <v>74300.2855148956</v>
      </c>
      <c r="AV135" s="6">
        <v>1314.5520544953097</v>
      </c>
      <c r="AW135" s="6">
        <v>22957.227284823741</v>
      </c>
      <c r="AX135" s="6">
        <v>165763.88566892393</v>
      </c>
      <c r="AY135" s="6">
        <v>24151.974279823837</v>
      </c>
      <c r="AZ135" s="6">
        <v>8289</v>
      </c>
      <c r="BA135" s="6">
        <v>4343.3999999999996</v>
      </c>
      <c r="BB135" s="7">
        <v>2668684.8064527959</v>
      </c>
      <c r="BC135" s="32">
        <f t="shared" si="28"/>
        <v>2668684.8064527963</v>
      </c>
      <c r="BD135" s="32">
        <f t="shared" si="29"/>
        <v>0</v>
      </c>
    </row>
    <row r="136" spans="1:56" x14ac:dyDescent="0.25">
      <c r="A136">
        <v>2025</v>
      </c>
      <c r="B136">
        <v>6</v>
      </c>
      <c r="C136" t="s">
        <v>243</v>
      </c>
      <c r="D136" s="6">
        <v>485790.16282195051</v>
      </c>
      <c r="E136" s="6">
        <v>185315.30027707305</v>
      </c>
      <c r="F136" s="1">
        <f t="shared" si="20"/>
        <v>74126.12011082923</v>
      </c>
      <c r="G136" s="1">
        <f t="shared" si="21"/>
        <v>111189.18016624382</v>
      </c>
      <c r="H136" s="6">
        <v>13157.244359157306</v>
      </c>
      <c r="I136" s="1">
        <f t="shared" si="22"/>
        <v>673.53833057197971</v>
      </c>
      <c r="J136" s="1">
        <f t="shared" si="23"/>
        <v>12483.706028585326</v>
      </c>
      <c r="K136" s="6">
        <v>297323.76934652985</v>
      </c>
      <c r="L136" s="6">
        <v>30980.014351929487</v>
      </c>
      <c r="M136" s="6">
        <v>225213.72962106534</v>
      </c>
      <c r="N136" s="6">
        <v>116848.35662276347</v>
      </c>
      <c r="O136" s="6">
        <v>150141.54770849654</v>
      </c>
      <c r="P136" s="6">
        <v>0</v>
      </c>
      <c r="Q136" s="6">
        <v>22805.205419018559</v>
      </c>
      <c r="R136" s="6">
        <v>19317.16</v>
      </c>
      <c r="S136" s="6">
        <v>132803.30659052799</v>
      </c>
      <c r="T136" s="6">
        <v>10.938897265170061</v>
      </c>
      <c r="U136" s="6">
        <v>106.06002168442633</v>
      </c>
      <c r="V136" s="6">
        <v>45688.667155562805</v>
      </c>
      <c r="W136" s="6">
        <v>9045.4911863930211</v>
      </c>
      <c r="X136" s="6">
        <v>23516.990639240674</v>
      </c>
      <c r="Y136" s="6">
        <v>7193.8051697849332</v>
      </c>
      <c r="Z136" s="1">
        <f t="shared" si="24"/>
        <v>3737.0332622010719</v>
      </c>
      <c r="AA136" s="1">
        <f t="shared" si="25"/>
        <v>3456.7719075838618</v>
      </c>
      <c r="AB136" s="6">
        <v>55.967975891149678</v>
      </c>
      <c r="AC136" s="6">
        <v>1236.4960596282303</v>
      </c>
      <c r="AD136" s="6">
        <v>498.45398272003064</v>
      </c>
      <c r="AE136" s="6">
        <v>3434.3638304125657</v>
      </c>
      <c r="AF136" s="6">
        <v>10407.348565877403</v>
      </c>
      <c r="AG136" s="6">
        <v>5794.8795972421212</v>
      </c>
      <c r="AH136" s="6">
        <v>1710.5509584532208</v>
      </c>
      <c r="AI136" s="6">
        <v>3469.1161886257969</v>
      </c>
      <c r="AJ136" s="6">
        <v>457957.41400381905</v>
      </c>
      <c r="AK136" s="6">
        <v>132065.34932218972</v>
      </c>
      <c r="AL136" s="1">
        <f t="shared" si="26"/>
        <v>36978.297810213124</v>
      </c>
      <c r="AM136" s="1">
        <f t="shared" si="27"/>
        <v>95087.051511976591</v>
      </c>
      <c r="AN136" s="6">
        <v>281.23042479144453</v>
      </c>
      <c r="AO136" s="6">
        <v>277.58460363888531</v>
      </c>
      <c r="AP136" s="6">
        <v>7351.7931429919036</v>
      </c>
      <c r="AQ136" s="6">
        <v>89738.57874297614</v>
      </c>
      <c r="AR136" s="6">
        <v>14703.434909809486</v>
      </c>
      <c r="AS136" s="6">
        <v>178807.40816621782</v>
      </c>
      <c r="AT136" s="6">
        <v>34308.014789555469</v>
      </c>
      <c r="AU136" s="6">
        <v>84144.662666455522</v>
      </c>
      <c r="AV136" s="6">
        <v>1383.7152450579099</v>
      </c>
      <c r="AW136" s="6">
        <v>23863.022929987899</v>
      </c>
      <c r="AX136" s="6">
        <v>174485.30462963486</v>
      </c>
      <c r="AY136" s="6">
        <v>25104.909617064812</v>
      </c>
      <c r="AZ136" s="6">
        <v>10068</v>
      </c>
      <c r="BA136" s="6">
        <v>4921.8</v>
      </c>
      <c r="BB136" s="7">
        <v>3031327.1505414848</v>
      </c>
      <c r="BC136" s="32">
        <f t="shared" si="28"/>
        <v>3031327.1505414844</v>
      </c>
      <c r="BD136" s="32">
        <f t="shared" si="29"/>
        <v>0</v>
      </c>
    </row>
    <row r="137" spans="1:56" x14ac:dyDescent="0.25">
      <c r="A137">
        <v>2025</v>
      </c>
      <c r="B137">
        <v>7</v>
      </c>
      <c r="C137" t="s">
        <v>244</v>
      </c>
      <c r="D137" s="6">
        <v>595700.33736258408</v>
      </c>
      <c r="E137" s="6">
        <v>198634.86565974541</v>
      </c>
      <c r="F137" s="1">
        <f t="shared" si="20"/>
        <v>79453.946263898164</v>
      </c>
      <c r="G137" s="1">
        <f t="shared" si="21"/>
        <v>119180.91939584725</v>
      </c>
      <c r="H137" s="6">
        <v>13188.128463528647</v>
      </c>
      <c r="I137" s="1">
        <f t="shared" si="22"/>
        <v>675.11933245441458</v>
      </c>
      <c r="J137" s="1">
        <f t="shared" si="23"/>
        <v>12513.009131074232</v>
      </c>
      <c r="K137" s="6">
        <v>301326.3678321456</v>
      </c>
      <c r="L137" s="6">
        <v>31397.070004095873</v>
      </c>
      <c r="M137" s="6">
        <v>231830.19735963596</v>
      </c>
      <c r="N137" s="6">
        <v>118421.37937937955</v>
      </c>
      <c r="O137" s="6">
        <v>154552.49862300689</v>
      </c>
      <c r="P137" s="6">
        <v>0</v>
      </c>
      <c r="Q137" s="6">
        <v>23573.485769735653</v>
      </c>
      <c r="R137" s="6">
        <v>22139.814999999999</v>
      </c>
      <c r="S137" s="6">
        <v>115842.90581163115</v>
      </c>
      <c r="T137" s="6">
        <v>8.7148007551683051</v>
      </c>
      <c r="U137" s="6">
        <v>101.78097139656951</v>
      </c>
      <c r="V137" s="6">
        <v>44549.468970203568</v>
      </c>
      <c r="W137" s="6">
        <v>8546.1622948512213</v>
      </c>
      <c r="X137" s="6">
        <v>20619.671535440317</v>
      </c>
      <c r="Y137" s="6">
        <v>7625.6187259074231</v>
      </c>
      <c r="Z137" s="1">
        <f t="shared" si="24"/>
        <v>3961.3514893719803</v>
      </c>
      <c r="AA137" s="1">
        <f t="shared" si="25"/>
        <v>3664.2672365354433</v>
      </c>
      <c r="AB137" s="6">
        <v>66.855270956086528</v>
      </c>
      <c r="AC137" s="6">
        <v>1169.5841264319438</v>
      </c>
      <c r="AD137" s="6">
        <v>469.49080262874992</v>
      </c>
      <c r="AE137" s="6">
        <v>3259.2992111582976</v>
      </c>
      <c r="AF137" s="6">
        <v>10567.228188421441</v>
      </c>
      <c r="AG137" s="6">
        <v>5499.4891143433842</v>
      </c>
      <c r="AH137" s="6">
        <v>1623.3566578363689</v>
      </c>
      <c r="AI137" s="6">
        <v>3522.4093961404751</v>
      </c>
      <c r="AJ137" s="6">
        <v>581241.11702534289</v>
      </c>
      <c r="AK137" s="6">
        <v>146593.15704633755</v>
      </c>
      <c r="AL137" s="1">
        <f t="shared" si="26"/>
        <v>41046.08397297452</v>
      </c>
      <c r="AM137" s="1">
        <f t="shared" si="27"/>
        <v>105547.07307336303</v>
      </c>
      <c r="AN137" s="6">
        <v>263.17659702662496</v>
      </c>
      <c r="AO137" s="6">
        <v>255.87895487097779</v>
      </c>
      <c r="AP137" s="6">
        <v>6957.261061420636</v>
      </c>
      <c r="AQ137" s="6">
        <v>75221.306710284407</v>
      </c>
      <c r="AR137" s="6">
        <v>15044.704573779201</v>
      </c>
      <c r="AS137" s="6">
        <v>176588.2506498202</v>
      </c>
      <c r="AT137" s="6">
        <v>35104.31067215147</v>
      </c>
      <c r="AU137" s="6">
        <v>83100.353246974293</v>
      </c>
      <c r="AV137" s="6">
        <v>1297.5163605156208</v>
      </c>
      <c r="AW137" s="6">
        <v>23899.389681664365</v>
      </c>
      <c r="AX137" s="6">
        <v>163615.6992814141</v>
      </c>
      <c r="AY137" s="6">
        <v>25143.168978277456</v>
      </c>
      <c r="AZ137" s="6">
        <v>10990</v>
      </c>
      <c r="BA137" s="6">
        <v>5252.4</v>
      </c>
      <c r="BB137" s="7">
        <v>3264803.8721718392</v>
      </c>
      <c r="BC137" s="32">
        <f t="shared" si="28"/>
        <v>3264803.8721718397</v>
      </c>
      <c r="BD137" s="32">
        <f t="shared" si="29"/>
        <v>0</v>
      </c>
    </row>
    <row r="138" spans="1:56" x14ac:dyDescent="0.25">
      <c r="A138">
        <v>2025</v>
      </c>
      <c r="B138">
        <v>8</v>
      </c>
      <c r="C138" t="s">
        <v>245</v>
      </c>
      <c r="D138" s="6">
        <v>609878.51494331728</v>
      </c>
      <c r="E138" s="6">
        <v>205961.98219288955</v>
      </c>
      <c r="F138" s="1">
        <f t="shared" si="20"/>
        <v>82384.792877155822</v>
      </c>
      <c r="G138" s="1">
        <f t="shared" si="21"/>
        <v>123577.18931573373</v>
      </c>
      <c r="H138" s="6">
        <v>13223.160789078001</v>
      </c>
      <c r="I138" s="1">
        <f t="shared" si="22"/>
        <v>676.91268776670256</v>
      </c>
      <c r="J138" s="1">
        <f t="shared" si="23"/>
        <v>12546.248101311297</v>
      </c>
      <c r="K138" s="6">
        <v>302498.91092577181</v>
      </c>
      <c r="L138" s="6">
        <v>31519.244568035505</v>
      </c>
      <c r="M138" s="6">
        <v>233125.07368496925</v>
      </c>
      <c r="N138" s="6">
        <v>118882.1892697584</v>
      </c>
      <c r="O138" s="6">
        <v>155415.74410943323</v>
      </c>
      <c r="P138" s="6">
        <v>0</v>
      </c>
      <c r="Q138" s="6">
        <v>24563.865049064672</v>
      </c>
      <c r="R138" s="6">
        <v>20934.43</v>
      </c>
      <c r="S138" s="6">
        <v>130428.10649525248</v>
      </c>
      <c r="T138" s="6">
        <v>12.657696829115755</v>
      </c>
      <c r="U138" s="6">
        <v>100.83575602612642</v>
      </c>
      <c r="V138" s="6">
        <v>46590.42742533984</v>
      </c>
      <c r="W138" s="6">
        <v>8942.6516880559266</v>
      </c>
      <c r="X138" s="6">
        <v>27034.922463218762</v>
      </c>
      <c r="Y138" s="6">
        <v>7828.0846658727451</v>
      </c>
      <c r="Z138" s="1">
        <f t="shared" si="24"/>
        <v>4066.528365066521</v>
      </c>
      <c r="AA138" s="1">
        <f t="shared" si="25"/>
        <v>3761.5563008062245</v>
      </c>
      <c r="AB138" s="6">
        <v>70.814854570860135</v>
      </c>
      <c r="AC138" s="6">
        <v>1164.824784009571</v>
      </c>
      <c r="AD138" s="6">
        <v>488.59682875212019</v>
      </c>
      <c r="AE138" s="6">
        <v>3247.7910735215164</v>
      </c>
      <c r="AF138" s="6">
        <v>10619.318608389513</v>
      </c>
      <c r="AG138" s="6">
        <v>5480.0711739949893</v>
      </c>
      <c r="AH138" s="6">
        <v>1617.6248085517104</v>
      </c>
      <c r="AI138" s="6">
        <v>3539.772869463166</v>
      </c>
      <c r="AJ138" s="6">
        <v>581423.98076319345</v>
      </c>
      <c r="AK138" s="6">
        <v>147674.32710094139</v>
      </c>
      <c r="AL138" s="1">
        <f t="shared" si="26"/>
        <v>41348.81158826359</v>
      </c>
      <c r="AM138" s="1">
        <f t="shared" si="27"/>
        <v>106325.5155126778</v>
      </c>
      <c r="AN138" s="6">
        <v>258.1939017863952</v>
      </c>
      <c r="AO138" s="6">
        <v>254.53271430591215</v>
      </c>
      <c r="AP138" s="6">
        <v>7434.7429855593145</v>
      </c>
      <c r="AQ138" s="6">
        <v>81647.726151491253</v>
      </c>
      <c r="AR138" s="6">
        <v>15024.33896439216</v>
      </c>
      <c r="AS138" s="6">
        <v>177973.00318103432</v>
      </c>
      <c r="AT138" s="6">
        <v>35056.790916915044</v>
      </c>
      <c r="AU138" s="6">
        <v>83752.001496957426</v>
      </c>
      <c r="AV138" s="6">
        <v>1357.7716726432766</v>
      </c>
      <c r="AW138" s="6">
        <v>23765.636354099472</v>
      </c>
      <c r="AX138" s="6">
        <v>171213.84241794347</v>
      </c>
      <c r="AY138" s="6">
        <v>25002.454819415441</v>
      </c>
      <c r="AZ138" s="6">
        <v>10824.2</v>
      </c>
      <c r="BA138" s="6">
        <v>5119.5</v>
      </c>
      <c r="BB138" s="7">
        <v>3330952.6601648438</v>
      </c>
      <c r="BC138" s="32">
        <f t="shared" si="28"/>
        <v>3330952.6601648442</v>
      </c>
      <c r="BD138" s="32">
        <f t="shared" si="29"/>
        <v>0</v>
      </c>
    </row>
    <row r="139" spans="1:56" x14ac:dyDescent="0.25">
      <c r="A139">
        <v>2025</v>
      </c>
      <c r="B139">
        <v>9</v>
      </c>
      <c r="C139" t="s">
        <v>246</v>
      </c>
      <c r="D139" s="6">
        <v>482601.41293049528</v>
      </c>
      <c r="E139" s="6">
        <v>169760.25459726216</v>
      </c>
      <c r="F139" s="1">
        <f t="shared" si="20"/>
        <v>67904.10183890487</v>
      </c>
      <c r="G139" s="1">
        <f t="shared" si="21"/>
        <v>101856.15275835729</v>
      </c>
      <c r="H139" s="6">
        <v>10991.004288618338</v>
      </c>
      <c r="I139" s="1">
        <f t="shared" si="22"/>
        <v>562.64537450147373</v>
      </c>
      <c r="J139" s="1">
        <f t="shared" si="23"/>
        <v>10428.358914116863</v>
      </c>
      <c r="K139" s="6">
        <v>253519.50532012686</v>
      </c>
      <c r="L139" s="6">
        <v>26415.775403942691</v>
      </c>
      <c r="M139" s="6">
        <v>201265.01803126311</v>
      </c>
      <c r="N139" s="6">
        <v>99633.263877893551</v>
      </c>
      <c r="O139" s="6">
        <v>134175.8398017571</v>
      </c>
      <c r="P139" s="6">
        <v>0</v>
      </c>
      <c r="Q139" s="6">
        <v>20182.436033431775</v>
      </c>
      <c r="R139" s="6">
        <v>17592.883000000002</v>
      </c>
      <c r="S139" s="6">
        <v>111919.46172051605</v>
      </c>
      <c r="T139" s="6">
        <v>12.787998173184658</v>
      </c>
      <c r="U139" s="6">
        <v>92.257011210527097</v>
      </c>
      <c r="V139" s="6">
        <v>45641.535759228333</v>
      </c>
      <c r="W139" s="6">
        <v>8651.7795361140415</v>
      </c>
      <c r="X139" s="6">
        <v>34529.654804462196</v>
      </c>
      <c r="Y139" s="6">
        <v>6485.5277209117839</v>
      </c>
      <c r="Z139" s="1">
        <f t="shared" si="24"/>
        <v>3369.0977506274371</v>
      </c>
      <c r="AA139" s="1">
        <f t="shared" si="25"/>
        <v>3116.4299702843473</v>
      </c>
      <c r="AB139" s="6">
        <v>68.073119988281206</v>
      </c>
      <c r="AC139" s="6">
        <v>1024.4268746857333</v>
      </c>
      <c r="AD139" s="6">
        <v>478.02717663547423</v>
      </c>
      <c r="AE139" s="6">
        <v>2794.9792088734321</v>
      </c>
      <c r="AF139" s="6">
        <v>8847.2031753370266</v>
      </c>
      <c r="AG139" s="6">
        <v>4716.0314957867758</v>
      </c>
      <c r="AH139" s="6">
        <v>1392.093150486314</v>
      </c>
      <c r="AI139" s="6">
        <v>2949.0677251123379</v>
      </c>
      <c r="AJ139" s="6">
        <v>438498.14726288395</v>
      </c>
      <c r="AK139" s="6">
        <v>120427.70237187334</v>
      </c>
      <c r="AL139" s="1">
        <f t="shared" si="26"/>
        <v>33719.756664124536</v>
      </c>
      <c r="AM139" s="1">
        <f t="shared" si="27"/>
        <v>86707.945707748804</v>
      </c>
      <c r="AN139" s="6">
        <v>237.40053656548585</v>
      </c>
      <c r="AO139" s="6">
        <v>222.66617131574128</v>
      </c>
      <c r="AP139" s="6">
        <v>7044.1351182293956</v>
      </c>
      <c r="AQ139" s="6">
        <v>67371.29564475127</v>
      </c>
      <c r="AR139" s="6">
        <v>13377.513359132492</v>
      </c>
      <c r="AS139" s="6">
        <v>151030.06690767407</v>
      </c>
      <c r="AT139" s="6">
        <v>31214.197837975815</v>
      </c>
      <c r="AU139" s="6">
        <v>71072.972662434928</v>
      </c>
      <c r="AV139" s="6">
        <v>1113.178171336677</v>
      </c>
      <c r="AW139" s="6">
        <v>20539.628232099174</v>
      </c>
      <c r="AX139" s="6">
        <v>140370.81186065215</v>
      </c>
      <c r="AY139" s="6">
        <v>21608.557802916377</v>
      </c>
      <c r="AZ139" s="6">
        <v>8540</v>
      </c>
      <c r="BA139" s="6">
        <v>5318.1</v>
      </c>
      <c r="BB139" s="7">
        <v>2743726.6737021534</v>
      </c>
      <c r="BC139" s="32">
        <f t="shared" si="28"/>
        <v>2743726.6737021529</v>
      </c>
      <c r="BD139" s="32">
        <f t="shared" si="29"/>
        <v>0</v>
      </c>
    </row>
    <row r="140" spans="1:56" x14ac:dyDescent="0.25">
      <c r="A140">
        <v>2025</v>
      </c>
      <c r="B140">
        <v>10</v>
      </c>
      <c r="C140" t="s">
        <v>247</v>
      </c>
      <c r="D140" s="6">
        <v>388555.84578807739</v>
      </c>
      <c r="E140" s="6">
        <v>158125.02862047733</v>
      </c>
      <c r="F140" s="1">
        <f t="shared" si="20"/>
        <v>63250.011448190933</v>
      </c>
      <c r="G140" s="1">
        <f t="shared" si="21"/>
        <v>94875.017172286389</v>
      </c>
      <c r="H140" s="6">
        <v>11818.864217213966</v>
      </c>
      <c r="I140" s="1">
        <f t="shared" si="22"/>
        <v>605.02471922084544</v>
      </c>
      <c r="J140" s="1">
        <f t="shared" si="23"/>
        <v>11213.83949799312</v>
      </c>
      <c r="K140" s="6">
        <v>263188.87785073282</v>
      </c>
      <c r="L140" s="6">
        <v>27423.287519205813</v>
      </c>
      <c r="M140" s="6">
        <v>194222.05849295168</v>
      </c>
      <c r="N140" s="6">
        <v>103433.33103114479</v>
      </c>
      <c r="O140" s="6">
        <v>129480.56279839856</v>
      </c>
      <c r="P140" s="6">
        <v>0</v>
      </c>
      <c r="Q140" s="6">
        <v>18436.477213618484</v>
      </c>
      <c r="R140" s="6">
        <v>16888.686000000002</v>
      </c>
      <c r="S140" s="6">
        <v>118975.13888886625</v>
      </c>
      <c r="T140" s="6">
        <v>13.784282927974415</v>
      </c>
      <c r="U140" s="6">
        <v>95.658613910366981</v>
      </c>
      <c r="V140" s="6">
        <v>45507.52425543344</v>
      </c>
      <c r="W140" s="6">
        <v>10254.338421232978</v>
      </c>
      <c r="X140" s="6">
        <v>46878.127902831904</v>
      </c>
      <c r="Y140" s="6">
        <v>6502.9955195090488</v>
      </c>
      <c r="Z140" s="1">
        <f t="shared" si="24"/>
        <v>3378.1719113580589</v>
      </c>
      <c r="AA140" s="1">
        <f t="shared" si="25"/>
        <v>3124.8236081509904</v>
      </c>
      <c r="AB140" s="6">
        <v>71.239040513472816</v>
      </c>
      <c r="AC140" s="6">
        <v>1214.4024353641444</v>
      </c>
      <c r="AD140" s="6">
        <v>561.88298331699707</v>
      </c>
      <c r="AE140" s="6">
        <v>3457.3829892147764</v>
      </c>
      <c r="AF140" s="6">
        <v>9254.770466651642</v>
      </c>
      <c r="AG140" s="6">
        <v>5833.720343381874</v>
      </c>
      <c r="AH140" s="6">
        <v>1722.0160932194397</v>
      </c>
      <c r="AI140" s="6">
        <v>3084.9234888838764</v>
      </c>
      <c r="AJ140" s="6">
        <v>308837.83816247375</v>
      </c>
      <c r="AK140" s="6">
        <v>110122.83598150166</v>
      </c>
      <c r="AL140" s="1">
        <f t="shared" si="26"/>
        <v>30834.394074820466</v>
      </c>
      <c r="AM140" s="1">
        <f t="shared" si="27"/>
        <v>79288.441906681197</v>
      </c>
      <c r="AN140" s="6">
        <v>275.1353350256345</v>
      </c>
      <c r="AO140" s="6">
        <v>251.85452523234872</v>
      </c>
      <c r="AP140" s="6">
        <v>8363.2248027554906</v>
      </c>
      <c r="AQ140" s="6">
        <v>72931.221381805924</v>
      </c>
      <c r="AR140" s="6">
        <v>12443.88969882998</v>
      </c>
      <c r="AS140" s="6">
        <v>146020.20937685281</v>
      </c>
      <c r="AT140" s="6">
        <v>29035.742630603283</v>
      </c>
      <c r="AU140" s="6">
        <v>68715.392647930814</v>
      </c>
      <c r="AV140" s="6">
        <v>1153.6473984958898</v>
      </c>
      <c r="AW140" s="6">
        <v>20546.641634102081</v>
      </c>
      <c r="AX140" s="6">
        <v>145473.9466669074</v>
      </c>
      <c r="AY140" s="6">
        <v>21615.936198516461</v>
      </c>
      <c r="AZ140" s="6">
        <v>7093.2</v>
      </c>
      <c r="BA140" s="6">
        <v>4450.8</v>
      </c>
      <c r="BB140" s="7">
        <v>2522332.4416981121</v>
      </c>
      <c r="BC140" s="32">
        <f t="shared" si="28"/>
        <v>2522332.4416981125</v>
      </c>
      <c r="BD140" s="32">
        <f t="shared" si="29"/>
        <v>0</v>
      </c>
    </row>
    <row r="141" spans="1:56" x14ac:dyDescent="0.25">
      <c r="A141">
        <v>2025</v>
      </c>
      <c r="B141">
        <v>11</v>
      </c>
      <c r="C141" t="s">
        <v>248</v>
      </c>
      <c r="D141" s="6">
        <v>438090.92689606402</v>
      </c>
      <c r="E141" s="6">
        <v>154879.00909229717</v>
      </c>
      <c r="F141" s="1">
        <f t="shared" si="20"/>
        <v>61951.603636918873</v>
      </c>
      <c r="G141" s="1">
        <f t="shared" si="21"/>
        <v>92927.405455378306</v>
      </c>
      <c r="H141" s="6">
        <v>13508.639268042863</v>
      </c>
      <c r="I141" s="1">
        <f t="shared" si="22"/>
        <v>691.52674317887522</v>
      </c>
      <c r="J141" s="1">
        <f t="shared" si="23"/>
        <v>12817.112524863987</v>
      </c>
      <c r="K141" s="6">
        <v>271558.01804433565</v>
      </c>
      <c r="L141" s="6">
        <v>28295.320333403521</v>
      </c>
      <c r="M141" s="6">
        <v>187190.9124602479</v>
      </c>
      <c r="N141" s="6">
        <v>106722.40637186618</v>
      </c>
      <c r="O141" s="6">
        <v>124793.16141620568</v>
      </c>
      <c r="P141" s="6">
        <v>0</v>
      </c>
      <c r="Q141" s="6">
        <v>17643.186668545881</v>
      </c>
      <c r="R141" s="6">
        <v>18088.241999999998</v>
      </c>
      <c r="S141" s="6">
        <v>127891.78604290063</v>
      </c>
      <c r="T141" s="6">
        <v>16.095507757698954</v>
      </c>
      <c r="U141" s="6">
        <v>101.04564164527916</v>
      </c>
      <c r="V141" s="6">
        <v>44497.248263400274</v>
      </c>
      <c r="W141" s="6">
        <v>10511.01754834207</v>
      </c>
      <c r="X141" s="6">
        <v>46122.575223841748</v>
      </c>
      <c r="Y141" s="6">
        <v>7599.7977957828452</v>
      </c>
      <c r="Z141" s="1">
        <f t="shared" si="24"/>
        <v>3947.9380492719056</v>
      </c>
      <c r="AA141" s="1">
        <f t="shared" si="25"/>
        <v>3651.8597465109397</v>
      </c>
      <c r="AB141" s="6">
        <v>72.945934441614071</v>
      </c>
      <c r="AC141" s="6">
        <v>1505.6029259456034</v>
      </c>
      <c r="AD141" s="6">
        <v>629.56406934523227</v>
      </c>
      <c r="AE141" s="6">
        <v>3310.332486732113</v>
      </c>
      <c r="AF141" s="6">
        <v>9543.8757042148627</v>
      </c>
      <c r="AG141" s="6">
        <v>5585.5987119300826</v>
      </c>
      <c r="AH141" s="6">
        <v>1648.7747622529032</v>
      </c>
      <c r="AI141" s="6">
        <v>3181.2919014049485</v>
      </c>
      <c r="AJ141" s="6">
        <v>287024.40675271151</v>
      </c>
      <c r="AK141" s="6">
        <v>108092.62957824073</v>
      </c>
      <c r="AL141" s="1">
        <f t="shared" si="26"/>
        <v>30265.936281907405</v>
      </c>
      <c r="AM141" s="1">
        <f t="shared" si="27"/>
        <v>77826.693296333324</v>
      </c>
      <c r="AN141" s="6">
        <v>318.0234509766571</v>
      </c>
      <c r="AO141" s="6">
        <v>272.95303647220294</v>
      </c>
      <c r="AP141" s="6">
        <v>9639.7558563490311</v>
      </c>
      <c r="AQ141" s="6">
        <v>76155.321631083934</v>
      </c>
      <c r="AR141" s="6">
        <v>11631.930840336765</v>
      </c>
      <c r="AS141" s="6">
        <v>139133.45681052972</v>
      </c>
      <c r="AT141" s="6">
        <v>27141.171960785778</v>
      </c>
      <c r="AU141" s="6">
        <v>65474.567910837563</v>
      </c>
      <c r="AV141" s="6">
        <v>1172.2703394401155</v>
      </c>
      <c r="AW141" s="6">
        <v>20819.175316457717</v>
      </c>
      <c r="AX141" s="6">
        <v>147822.28353416288</v>
      </c>
      <c r="AY141" s="6">
        <v>21902.653161544054</v>
      </c>
      <c r="AZ141" s="6">
        <v>7436</v>
      </c>
      <c r="BA141" s="6">
        <v>4366.8</v>
      </c>
      <c r="BB141" s="7">
        <v>2551390.7752508745</v>
      </c>
      <c r="BC141" s="32">
        <f t="shared" si="28"/>
        <v>2551390.7752508745</v>
      </c>
      <c r="BD141" s="32">
        <f t="shared" si="29"/>
        <v>0</v>
      </c>
    </row>
    <row r="142" spans="1:56" x14ac:dyDescent="0.25">
      <c r="A142">
        <v>2025</v>
      </c>
      <c r="B142">
        <v>12</v>
      </c>
      <c r="C142" t="s">
        <v>249</v>
      </c>
      <c r="D142" s="6">
        <v>639851.59666729579</v>
      </c>
      <c r="E142" s="6">
        <v>189097.44669999805</v>
      </c>
      <c r="F142" s="1">
        <f t="shared" si="20"/>
        <v>75638.978679999229</v>
      </c>
      <c r="G142" s="1">
        <f t="shared" si="21"/>
        <v>113458.46801999882</v>
      </c>
      <c r="H142" s="6">
        <v>15433.620940826886</v>
      </c>
      <c r="I142" s="1">
        <f t="shared" si="22"/>
        <v>790.06933362382836</v>
      </c>
      <c r="J142" s="1">
        <f t="shared" si="23"/>
        <v>14643.551607203057</v>
      </c>
      <c r="K142" s="6">
        <v>276292.07829014549</v>
      </c>
      <c r="L142" s="6">
        <v>28788.591539672798</v>
      </c>
      <c r="M142" s="6">
        <v>204425.54325584933</v>
      </c>
      <c r="N142" s="6">
        <v>108582.8938838193</v>
      </c>
      <c r="O142" s="6">
        <v>136282.84344487212</v>
      </c>
      <c r="P142" s="6">
        <v>0</v>
      </c>
      <c r="Q142" s="6">
        <v>19092.236930619361</v>
      </c>
      <c r="R142" s="6">
        <v>19293.940999999999</v>
      </c>
      <c r="S142" s="6">
        <v>134615.43469602955</v>
      </c>
      <c r="T142" s="6">
        <v>20.186733904448474</v>
      </c>
      <c r="U142" s="6">
        <v>118.23780428522271</v>
      </c>
      <c r="V142" s="6">
        <v>48145.895395850552</v>
      </c>
      <c r="W142" s="6">
        <v>12149.843579903059</v>
      </c>
      <c r="X142" s="6">
        <v>39764.882466381387</v>
      </c>
      <c r="Y142" s="6">
        <v>9609.7782473744937</v>
      </c>
      <c r="Z142" s="1">
        <f t="shared" si="24"/>
        <v>4992.0813957612963</v>
      </c>
      <c r="AA142" s="1">
        <f t="shared" si="25"/>
        <v>4617.6968516131974</v>
      </c>
      <c r="AB142" s="6">
        <v>69.801248645721202</v>
      </c>
      <c r="AC142" s="6">
        <v>1868.5599391487792</v>
      </c>
      <c r="AD142" s="6">
        <v>729.52236889420112</v>
      </c>
      <c r="AE142" s="6">
        <v>4352.0722031910536</v>
      </c>
      <c r="AF142" s="6">
        <v>10836.887070510213</v>
      </c>
      <c r="AG142" s="6">
        <v>7343.3496453306125</v>
      </c>
      <c r="AH142" s="6">
        <v>2167.6332636929105</v>
      </c>
      <c r="AI142" s="6">
        <v>3612.2956901700659</v>
      </c>
      <c r="AJ142" s="6">
        <v>380403.83322566142</v>
      </c>
      <c r="AK142" s="6">
        <v>113577.20610951124</v>
      </c>
      <c r="AL142" s="1">
        <f t="shared" si="26"/>
        <v>31801.617710663151</v>
      </c>
      <c r="AM142" s="1">
        <f t="shared" si="27"/>
        <v>81775.588398848093</v>
      </c>
      <c r="AN142" s="6">
        <v>359.40530247379547</v>
      </c>
      <c r="AO142" s="6">
        <v>295.97440333433718</v>
      </c>
      <c r="AP142" s="6">
        <v>13955.069873781149</v>
      </c>
      <c r="AQ142" s="6">
        <v>79905.971243648746</v>
      </c>
      <c r="AR142" s="6">
        <v>12180.816833566245</v>
      </c>
      <c r="AS142" s="6">
        <v>144182.36371596446</v>
      </c>
      <c r="AT142" s="6">
        <v>28421.905944987899</v>
      </c>
      <c r="AU142" s="6">
        <v>67850.524101630392</v>
      </c>
      <c r="AV142" s="6">
        <v>1186.6155931057438</v>
      </c>
      <c r="AW142" s="6">
        <v>20359.155817195686</v>
      </c>
      <c r="AX142" s="6">
        <v>149631.20770752613</v>
      </c>
      <c r="AY142" s="6">
        <v>21418.693187782814</v>
      </c>
      <c r="AZ142" s="6">
        <v>9529</v>
      </c>
      <c r="BA142" s="6">
        <v>4790.1000000000004</v>
      </c>
      <c r="BB142" s="7">
        <v>2960593.0160665824</v>
      </c>
      <c r="BC142" s="32">
        <f t="shared" si="28"/>
        <v>2960593.0160665819</v>
      </c>
      <c r="BD142" s="32">
        <f t="shared" si="29"/>
        <v>0</v>
      </c>
    </row>
    <row r="143" spans="1:56" x14ac:dyDescent="0.25">
      <c r="A143">
        <v>2026</v>
      </c>
      <c r="B143">
        <v>1</v>
      </c>
      <c r="C143" t="s">
        <v>250</v>
      </c>
      <c r="D143" s="6">
        <v>759315.26033620164</v>
      </c>
      <c r="E143" s="6">
        <v>207429.37533575995</v>
      </c>
      <c r="F143" s="1">
        <f t="shared" si="20"/>
        <v>82971.750134303991</v>
      </c>
      <c r="G143" s="1">
        <f t="shared" si="21"/>
        <v>124457.62520145596</v>
      </c>
      <c r="H143" s="6">
        <v>16226.958244325448</v>
      </c>
      <c r="I143" s="1">
        <f t="shared" si="22"/>
        <v>830.68141533279197</v>
      </c>
      <c r="J143" s="1">
        <f t="shared" si="23"/>
        <v>15396.276828992655</v>
      </c>
      <c r="K143" s="6">
        <v>264440.05390429805</v>
      </c>
      <c r="L143" s="6">
        <v>27553.655340727222</v>
      </c>
      <c r="M143" s="6">
        <v>203456.07733022084</v>
      </c>
      <c r="N143" s="6">
        <v>103925.04370526492</v>
      </c>
      <c r="O143" s="6">
        <v>135636.74585642756</v>
      </c>
      <c r="P143" s="6">
        <v>0</v>
      </c>
      <c r="Q143" s="6">
        <v>20694.373626910397</v>
      </c>
      <c r="R143" s="6">
        <v>21593.602999999999</v>
      </c>
      <c r="S143" s="6">
        <v>129687.28942196266</v>
      </c>
      <c r="T143" s="6">
        <v>20.947808596878787</v>
      </c>
      <c r="U143" s="6">
        <v>122.36691182551</v>
      </c>
      <c r="V143" s="6">
        <v>48922.696088106532</v>
      </c>
      <c r="W143" s="6">
        <v>12811.437416923061</v>
      </c>
      <c r="X143" s="6">
        <v>29225.955093491859</v>
      </c>
      <c r="Y143" s="6">
        <v>10920.348171369833</v>
      </c>
      <c r="Z143" s="1">
        <f t="shared" si="24"/>
        <v>5672.8954132136669</v>
      </c>
      <c r="AA143" s="1">
        <f t="shared" si="25"/>
        <v>5247.4527581561661</v>
      </c>
      <c r="AB143" s="6">
        <v>63.520701192814236</v>
      </c>
      <c r="AC143" s="6">
        <v>2019.7318490980515</v>
      </c>
      <c r="AD143" s="6">
        <v>762.18930705400862</v>
      </c>
      <c r="AE143" s="6">
        <v>4526.6546835076215</v>
      </c>
      <c r="AF143" s="6">
        <v>11081.709238065652</v>
      </c>
      <c r="AG143" s="6">
        <v>7637.92660431893</v>
      </c>
      <c r="AH143" s="6">
        <v>2254.5874257389191</v>
      </c>
      <c r="AI143" s="6">
        <v>3693.9030793552124</v>
      </c>
      <c r="AJ143" s="6">
        <v>421363.53417736269</v>
      </c>
      <c r="AK143" s="6">
        <v>117146.83575013242</v>
      </c>
      <c r="AL143" s="1">
        <f t="shared" si="26"/>
        <v>32801.114010037083</v>
      </c>
      <c r="AM143" s="1">
        <f t="shared" si="27"/>
        <v>84345.721740095338</v>
      </c>
      <c r="AN143" s="6">
        <v>356.70968373129136</v>
      </c>
      <c r="AO143" s="6">
        <v>287.96495909128072</v>
      </c>
      <c r="AP143" s="6">
        <v>15565.908521637932</v>
      </c>
      <c r="AQ143" s="6">
        <v>71988.745077296015</v>
      </c>
      <c r="AR143" s="6">
        <v>11700.011454226325</v>
      </c>
      <c r="AS143" s="6">
        <v>139278.46187644123</v>
      </c>
      <c r="AT143" s="6">
        <v>27300.026726528104</v>
      </c>
      <c r="AU143" s="6">
        <v>65542.805588913587</v>
      </c>
      <c r="AV143" s="6">
        <v>1126.5832594612407</v>
      </c>
      <c r="AW143" s="6">
        <v>19564.511164873973</v>
      </c>
      <c r="AX143" s="6">
        <v>142061.18196631907</v>
      </c>
      <c r="AY143" s="6">
        <v>20582.69339711294</v>
      </c>
      <c r="AZ143" s="6">
        <v>10975.5</v>
      </c>
      <c r="BA143" s="6">
        <v>5498.8799999999992</v>
      </c>
      <c r="BB143" s="7">
        <v>3094362.7640838721</v>
      </c>
      <c r="BC143" s="32">
        <f t="shared" si="28"/>
        <v>3094362.7640838721</v>
      </c>
      <c r="BD143" s="32">
        <f t="shared" si="29"/>
        <v>0</v>
      </c>
    </row>
    <row r="144" spans="1:56" x14ac:dyDescent="0.25">
      <c r="A144">
        <v>2026</v>
      </c>
      <c r="B144">
        <v>2</v>
      </c>
      <c r="C144" t="s">
        <v>251</v>
      </c>
      <c r="D144" s="6">
        <v>661107.6671820241</v>
      </c>
      <c r="E144" s="6">
        <v>180963.98406920562</v>
      </c>
      <c r="F144" s="1">
        <f t="shared" si="20"/>
        <v>72385.593627682247</v>
      </c>
      <c r="G144" s="1">
        <f t="shared" si="21"/>
        <v>108578.39044152337</v>
      </c>
      <c r="H144" s="6">
        <v>14938.746412097298</v>
      </c>
      <c r="I144" s="1">
        <f t="shared" si="22"/>
        <v>764.73599217143396</v>
      </c>
      <c r="J144" s="1">
        <f t="shared" si="23"/>
        <v>14174.010419925862</v>
      </c>
      <c r="K144" s="6">
        <v>251925.92785155756</v>
      </c>
      <c r="L144" s="6">
        <v>26249.730647562497</v>
      </c>
      <c r="M144" s="6">
        <v>181545.73999504803</v>
      </c>
      <c r="N144" s="6">
        <v>99006.987314931117</v>
      </c>
      <c r="O144" s="6">
        <v>121029.92311730664</v>
      </c>
      <c r="P144" s="6">
        <v>0</v>
      </c>
      <c r="Q144" s="6">
        <v>18911.053914454184</v>
      </c>
      <c r="R144" s="6">
        <v>19432.972000000002</v>
      </c>
      <c r="S144" s="6">
        <v>121844.49645235736</v>
      </c>
      <c r="T144" s="6">
        <v>11.71027102430854</v>
      </c>
      <c r="U144" s="6">
        <v>104.80922628957781</v>
      </c>
      <c r="V144" s="6">
        <v>46508.168692297637</v>
      </c>
      <c r="W144" s="6">
        <v>9251.7759148110617</v>
      </c>
      <c r="X144" s="6">
        <v>20137.358543694834</v>
      </c>
      <c r="Y144" s="6">
        <v>9504.2776423400664</v>
      </c>
      <c r="Z144" s="1">
        <f t="shared" si="24"/>
        <v>4937.2760096143465</v>
      </c>
      <c r="AA144" s="1">
        <f t="shared" si="25"/>
        <v>4567.0016327257208</v>
      </c>
      <c r="AB144" s="6">
        <v>55.612239477277633</v>
      </c>
      <c r="AC144" s="6">
        <v>1865.1831035184175</v>
      </c>
      <c r="AD144" s="6">
        <v>676.06653797921388</v>
      </c>
      <c r="AE144" s="6">
        <v>4135.1170574927146</v>
      </c>
      <c r="AF144" s="6">
        <v>9632.8075874058868</v>
      </c>
      <c r="AG144" s="6">
        <v>6977.2763317839344</v>
      </c>
      <c r="AH144" s="6">
        <v>2059.5745807050134</v>
      </c>
      <c r="AI144" s="6">
        <v>3210.9358624686251</v>
      </c>
      <c r="AJ144" s="6">
        <v>365808.58085326443</v>
      </c>
      <c r="AK144" s="6">
        <v>105473.12557519853</v>
      </c>
      <c r="AL144" s="1">
        <f t="shared" si="26"/>
        <v>29532.47516105559</v>
      </c>
      <c r="AM144" s="1">
        <f t="shared" si="27"/>
        <v>75940.650414142932</v>
      </c>
      <c r="AN144" s="6">
        <v>268.73552409895962</v>
      </c>
      <c r="AO144" s="6">
        <v>231.87776434636913</v>
      </c>
      <c r="AP144" s="6">
        <v>12883.568370139214</v>
      </c>
      <c r="AQ144" s="6">
        <v>59239.397422710172</v>
      </c>
      <c r="AR144" s="6">
        <v>10385.202185129931</v>
      </c>
      <c r="AS144" s="6">
        <v>133140.87657044132</v>
      </c>
      <c r="AT144" s="6">
        <v>24232.138431969845</v>
      </c>
      <c r="AU144" s="6">
        <v>62654.530150795988</v>
      </c>
      <c r="AV144" s="6">
        <v>1053.4447772354383</v>
      </c>
      <c r="AW144" s="6">
        <v>18937.361680418562</v>
      </c>
      <c r="AX144" s="6">
        <v>132838.48213924287</v>
      </c>
      <c r="AY144" s="6">
        <v>19922.905608707628</v>
      </c>
      <c r="AZ144" s="6">
        <v>9522.5</v>
      </c>
      <c r="BA144" s="6">
        <v>4744.8</v>
      </c>
      <c r="BB144" s="7">
        <v>2772425.4296015319</v>
      </c>
      <c r="BC144" s="32">
        <f t="shared" si="28"/>
        <v>2772425.4296015315</v>
      </c>
      <c r="BD144" s="32">
        <f t="shared" si="29"/>
        <v>0</v>
      </c>
    </row>
    <row r="145" spans="1:56" x14ac:dyDescent="0.25">
      <c r="A145">
        <v>2026</v>
      </c>
      <c r="B145">
        <v>3</v>
      </c>
      <c r="C145" t="s">
        <v>252</v>
      </c>
      <c r="D145" s="6">
        <v>568425.68046668638</v>
      </c>
      <c r="E145" s="6">
        <v>172896.84230354847</v>
      </c>
      <c r="F145" s="1">
        <f t="shared" si="20"/>
        <v>69158.73692141939</v>
      </c>
      <c r="G145" s="1">
        <f t="shared" si="21"/>
        <v>103738.10538212908</v>
      </c>
      <c r="H145" s="6">
        <v>14324.505049905414</v>
      </c>
      <c r="I145" s="1">
        <f t="shared" si="22"/>
        <v>733.29209021402755</v>
      </c>
      <c r="J145" s="1">
        <f t="shared" si="23"/>
        <v>13591.212959691386</v>
      </c>
      <c r="K145" s="6">
        <v>257606.27895041794</v>
      </c>
      <c r="L145" s="6">
        <v>26841.601788418342</v>
      </c>
      <c r="M145" s="6">
        <v>183355.39534873684</v>
      </c>
      <c r="N145" s="6">
        <v>101239.36749900093</v>
      </c>
      <c r="O145" s="6">
        <v>122236.35433586207</v>
      </c>
      <c r="P145" s="6">
        <v>0</v>
      </c>
      <c r="Q145" s="6">
        <v>19293.079438805929</v>
      </c>
      <c r="R145" s="6">
        <v>17045.816999999999</v>
      </c>
      <c r="S145" s="6">
        <v>125962.20956756317</v>
      </c>
      <c r="T145" s="6">
        <v>12.847560113498902</v>
      </c>
      <c r="U145" s="6">
        <v>104.73687562920358</v>
      </c>
      <c r="V145" s="6">
        <v>48339.183654632048</v>
      </c>
      <c r="W145" s="6">
        <v>8998.731359459287</v>
      </c>
      <c r="X145" s="6">
        <v>19934.02982532623</v>
      </c>
      <c r="Y145" s="6">
        <v>9195.1779341379806</v>
      </c>
      <c r="Z145" s="1">
        <f t="shared" si="24"/>
        <v>4776.7050928845601</v>
      </c>
      <c r="AA145" s="1">
        <f t="shared" si="25"/>
        <v>4418.4728412534205</v>
      </c>
      <c r="AB145" s="6">
        <v>56.322854955440761</v>
      </c>
      <c r="AC145" s="6">
        <v>1761.7109188936006</v>
      </c>
      <c r="AD145" s="6">
        <v>649.35810375399149</v>
      </c>
      <c r="AE145" s="6">
        <v>4001.067214070305</v>
      </c>
      <c r="AF145" s="6">
        <v>9727.1488769349107</v>
      </c>
      <c r="AG145" s="6">
        <v>6751.0910057613546</v>
      </c>
      <c r="AH145" s="6">
        <v>1992.8084780235852</v>
      </c>
      <c r="AI145" s="6">
        <v>3242.3829589783008</v>
      </c>
      <c r="AJ145" s="6">
        <v>346646.14884343505</v>
      </c>
      <c r="AK145" s="6">
        <v>109952.58411945033</v>
      </c>
      <c r="AL145" s="1">
        <f t="shared" si="26"/>
        <v>30786.723553446096</v>
      </c>
      <c r="AM145" s="1">
        <f t="shared" si="27"/>
        <v>79165.860566004238</v>
      </c>
      <c r="AN145" s="6">
        <v>246.91228456405344</v>
      </c>
      <c r="AO145" s="6">
        <v>237.84460332812054</v>
      </c>
      <c r="AP145" s="6">
        <v>11617.184178892508</v>
      </c>
      <c r="AQ145" s="6">
        <v>72566.860198358219</v>
      </c>
      <c r="AR145" s="6">
        <v>11054.142822474081</v>
      </c>
      <c r="AS145" s="6">
        <v>136856.91744646319</v>
      </c>
      <c r="AT145" s="6">
        <v>25792.999919106198</v>
      </c>
      <c r="AU145" s="6">
        <v>64403.25526892388</v>
      </c>
      <c r="AV145" s="6">
        <v>1126.3581520759797</v>
      </c>
      <c r="AW145" s="6">
        <v>19915.11418521716</v>
      </c>
      <c r="AX145" s="6">
        <v>142032.79611826836</v>
      </c>
      <c r="AY145" s="6">
        <v>20951.542606327104</v>
      </c>
      <c r="AZ145" s="6">
        <v>9371</v>
      </c>
      <c r="BA145" s="6">
        <v>4351.2</v>
      </c>
      <c r="BB145" s="7">
        <v>2701116.5901165004</v>
      </c>
      <c r="BC145" s="32">
        <f t="shared" si="28"/>
        <v>2701116.5901165004</v>
      </c>
      <c r="BD145" s="32">
        <f t="shared" si="29"/>
        <v>0</v>
      </c>
    </row>
    <row r="146" spans="1:56" x14ac:dyDescent="0.25">
      <c r="A146">
        <v>2026</v>
      </c>
      <c r="B146">
        <v>4</v>
      </c>
      <c r="C146" t="s">
        <v>253</v>
      </c>
      <c r="D146" s="6">
        <v>427010.86169594334</v>
      </c>
      <c r="E146" s="6">
        <v>149465.58561495366</v>
      </c>
      <c r="F146" s="1">
        <f t="shared" si="20"/>
        <v>59786.234245981468</v>
      </c>
      <c r="G146" s="1">
        <f t="shared" si="21"/>
        <v>89679.351368972188</v>
      </c>
      <c r="H146" s="6">
        <v>11818.275736084586</v>
      </c>
      <c r="I146" s="1">
        <f t="shared" si="22"/>
        <v>604.99459402238938</v>
      </c>
      <c r="J146" s="1">
        <f t="shared" si="23"/>
        <v>11213.281142062197</v>
      </c>
      <c r="K146" s="6">
        <v>243944.36743317338</v>
      </c>
      <c r="L146" s="6">
        <v>25418.082182807084</v>
      </c>
      <c r="M146" s="6">
        <v>174941.8718128906</v>
      </c>
      <c r="N146" s="6">
        <v>95870.230976131643</v>
      </c>
      <c r="O146" s="6">
        <v>116627.36507113519</v>
      </c>
      <c r="P146" s="6">
        <v>0</v>
      </c>
      <c r="Q146" s="6">
        <v>17136.247840258035</v>
      </c>
      <c r="R146" s="6">
        <v>15901.179</v>
      </c>
      <c r="S146" s="6">
        <v>116276.72130958228</v>
      </c>
      <c r="T146" s="6">
        <v>11.180570309498583</v>
      </c>
      <c r="U146" s="6">
        <v>90.446879527651234</v>
      </c>
      <c r="V146" s="6">
        <v>47968.040843209907</v>
      </c>
      <c r="W146" s="6">
        <v>8852.9301985628063</v>
      </c>
      <c r="X146" s="6">
        <v>20909.189575179505</v>
      </c>
      <c r="Y146" s="6">
        <v>7497.9812286387869</v>
      </c>
      <c r="Z146" s="1">
        <f t="shared" si="24"/>
        <v>3895.0464447482527</v>
      </c>
      <c r="AA146" s="1">
        <f t="shared" si="25"/>
        <v>3602.9347838905346</v>
      </c>
      <c r="AB146" s="6">
        <v>48.364928627738067</v>
      </c>
      <c r="AC146" s="6">
        <v>1403.2215774729157</v>
      </c>
      <c r="AD146" s="6">
        <v>489.61665909737246</v>
      </c>
      <c r="AE146" s="6">
        <v>3416.0183848816164</v>
      </c>
      <c r="AF146" s="6">
        <v>9032.9173331939946</v>
      </c>
      <c r="AG146" s="6">
        <v>5763.9249129805994</v>
      </c>
      <c r="AH146" s="6">
        <v>1701.4136564707317</v>
      </c>
      <c r="AI146" s="6">
        <v>3010.972444397994</v>
      </c>
      <c r="AJ146" s="6">
        <v>286841.89597693016</v>
      </c>
      <c r="AK146" s="6">
        <v>104859.24760491498</v>
      </c>
      <c r="AL146" s="1">
        <f t="shared" si="26"/>
        <v>29360.589329376198</v>
      </c>
      <c r="AM146" s="1">
        <f t="shared" si="27"/>
        <v>75498.658275538779</v>
      </c>
      <c r="AN146" s="6">
        <v>274.69864267039003</v>
      </c>
      <c r="AO146" s="6">
        <v>243.79042929563428</v>
      </c>
      <c r="AP146" s="6">
        <v>7632.2282639711921</v>
      </c>
      <c r="AQ146" s="6">
        <v>82695.026791745666</v>
      </c>
      <c r="AR146" s="6">
        <v>11565.005667016099</v>
      </c>
      <c r="AS146" s="6">
        <v>134934.83643399988</v>
      </c>
      <c r="AT146" s="6">
        <v>26985.013223037575</v>
      </c>
      <c r="AU146" s="6">
        <v>63498.746557176455</v>
      </c>
      <c r="AV146" s="6">
        <v>1136.1170203745644</v>
      </c>
      <c r="AW146" s="6">
        <v>19829.452560503341</v>
      </c>
      <c r="AX146" s="6">
        <v>143263.3810337708</v>
      </c>
      <c r="AY146" s="6">
        <v>20861.422953322504</v>
      </c>
      <c r="AZ146" s="6">
        <v>7236.5</v>
      </c>
      <c r="BA146" s="6">
        <v>4414.32</v>
      </c>
      <c r="BB146" s="7">
        <v>2420878.6910242406</v>
      </c>
      <c r="BC146" s="32">
        <f t="shared" si="28"/>
        <v>2420878.6910242401</v>
      </c>
      <c r="BD146" s="32">
        <f t="shared" si="29"/>
        <v>0</v>
      </c>
    </row>
    <row r="147" spans="1:56" x14ac:dyDescent="0.25">
      <c r="A147">
        <v>2026</v>
      </c>
      <c r="B147">
        <v>5</v>
      </c>
      <c r="C147" t="s">
        <v>254</v>
      </c>
      <c r="D147" s="6">
        <v>387866.08144744957</v>
      </c>
      <c r="E147" s="6">
        <v>163336.1703287428</v>
      </c>
      <c r="F147" s="1">
        <f t="shared" si="20"/>
        <v>65334.468131497124</v>
      </c>
      <c r="G147" s="1">
        <f t="shared" si="21"/>
        <v>98001.702197245671</v>
      </c>
      <c r="H147" s="6">
        <v>13352.505746276658</v>
      </c>
      <c r="I147" s="1">
        <f t="shared" si="22"/>
        <v>683.53404282870338</v>
      </c>
      <c r="J147" s="1">
        <f t="shared" si="23"/>
        <v>12668.971703447954</v>
      </c>
      <c r="K147" s="6">
        <v>286187.02933908184</v>
      </c>
      <c r="L147" s="6">
        <v>29819.608084974323</v>
      </c>
      <c r="M147" s="6">
        <v>202854.17672479662</v>
      </c>
      <c r="N147" s="6">
        <v>112471.613482229</v>
      </c>
      <c r="O147" s="6">
        <v>135235.4806766402</v>
      </c>
      <c r="P147" s="6">
        <v>0</v>
      </c>
      <c r="Q147" s="6">
        <v>19595.440040008132</v>
      </c>
      <c r="R147" s="6">
        <v>18654.282999999999</v>
      </c>
      <c r="S147" s="6">
        <v>133806.31339740605</v>
      </c>
      <c r="T147" s="6">
        <v>12.774928046837916</v>
      </c>
      <c r="U147" s="6">
        <v>103.88625640157696</v>
      </c>
      <c r="V147" s="6">
        <v>48437.686864592841</v>
      </c>
      <c r="W147" s="6">
        <v>9380.2911041140396</v>
      </c>
      <c r="X147" s="6">
        <v>24405.329906886815</v>
      </c>
      <c r="Y147" s="6">
        <v>7258.1130846586784</v>
      </c>
      <c r="Z147" s="1">
        <f t="shared" si="24"/>
        <v>3770.4398962749779</v>
      </c>
      <c r="AA147" s="1">
        <f t="shared" si="25"/>
        <v>3487.6731883837006</v>
      </c>
      <c r="AB147" s="6">
        <v>56.236601271612997</v>
      </c>
      <c r="AC147" s="6">
        <v>1339.6160321926045</v>
      </c>
      <c r="AD147" s="6">
        <v>515.29070115699585</v>
      </c>
      <c r="AE147" s="6">
        <v>3602.3268269222513</v>
      </c>
      <c r="AF147" s="6">
        <v>10145.224088315599</v>
      </c>
      <c r="AG147" s="6">
        <v>6078.2873518156102</v>
      </c>
      <c r="AH147" s="6">
        <v>1794.2081592774564</v>
      </c>
      <c r="AI147" s="6">
        <v>3381.7413627718643</v>
      </c>
      <c r="AJ147" s="6">
        <v>338998.64658526186</v>
      </c>
      <c r="AK147" s="6">
        <v>117098.47969511065</v>
      </c>
      <c r="AL147" s="1">
        <f t="shared" si="26"/>
        <v>32787.574314630983</v>
      </c>
      <c r="AM147" s="1">
        <f t="shared" si="27"/>
        <v>84310.905380479671</v>
      </c>
      <c r="AN147" s="6">
        <v>305.37855834752907</v>
      </c>
      <c r="AO147" s="6">
        <v>272.82976841621877</v>
      </c>
      <c r="AP147" s="6">
        <v>8246.3655445058357</v>
      </c>
      <c r="AQ147" s="6">
        <v>92745.424510984987</v>
      </c>
      <c r="AR147" s="6">
        <v>13213.210267839908</v>
      </c>
      <c r="AS147" s="6">
        <v>158870.46005822162</v>
      </c>
      <c r="AT147" s="6">
        <v>30830.823958293124</v>
      </c>
      <c r="AU147" s="6">
        <v>74762.569439163184</v>
      </c>
      <c r="AV147" s="6">
        <v>1320.9010384479488</v>
      </c>
      <c r="AW147" s="6">
        <v>23055.908081939946</v>
      </c>
      <c r="AX147" s="6">
        <v>166564.4870954252</v>
      </c>
      <c r="AY147" s="6">
        <v>24255.79065295522</v>
      </c>
      <c r="AZ147" s="6">
        <v>8289</v>
      </c>
      <c r="BA147" s="6">
        <v>4343.3999999999996</v>
      </c>
      <c r="BB147" s="7">
        <v>2682863.390790944</v>
      </c>
      <c r="BC147" s="32">
        <f t="shared" si="28"/>
        <v>2682863.390790944</v>
      </c>
      <c r="BD147" s="32">
        <f t="shared" si="29"/>
        <v>0</v>
      </c>
    </row>
    <row r="148" spans="1:56" x14ac:dyDescent="0.25">
      <c r="A148">
        <v>2026</v>
      </c>
      <c r="B148">
        <v>6</v>
      </c>
      <c r="C148" t="s">
        <v>255</v>
      </c>
      <c r="D148" s="6">
        <v>487236.23357998719</v>
      </c>
      <c r="E148" s="6">
        <v>187549.79665149635</v>
      </c>
      <c r="F148" s="1">
        <f t="shared" si="20"/>
        <v>75019.918660598545</v>
      </c>
      <c r="G148" s="1">
        <f t="shared" si="21"/>
        <v>112529.8779908978</v>
      </c>
      <c r="H148" s="6">
        <v>13258.073766439142</v>
      </c>
      <c r="I148" s="1">
        <f t="shared" si="22"/>
        <v>678.69993347296281</v>
      </c>
      <c r="J148" s="1">
        <f t="shared" si="23"/>
        <v>12579.373832966177</v>
      </c>
      <c r="K148" s="6">
        <v>299609.30795532744</v>
      </c>
      <c r="L148" s="6">
        <v>31218.158846929193</v>
      </c>
      <c r="M148" s="6">
        <v>225881.90508402471</v>
      </c>
      <c r="N148" s="6">
        <v>117746.57418210238</v>
      </c>
      <c r="O148" s="6">
        <v>150587.22725554431</v>
      </c>
      <c r="P148" s="6">
        <v>0</v>
      </c>
      <c r="Q148" s="6">
        <v>23098.598659636667</v>
      </c>
      <c r="R148" s="6">
        <v>19413.987000000001</v>
      </c>
      <c r="S148" s="6">
        <v>132405.45194287077</v>
      </c>
      <c r="T148" s="6">
        <v>10.942079943069846</v>
      </c>
      <c r="U148" s="6">
        <v>106.0942875442598</v>
      </c>
      <c r="V148" s="6">
        <v>45688.667155562805</v>
      </c>
      <c r="W148" s="6">
        <v>9049.0725218313291</v>
      </c>
      <c r="X148" s="6">
        <v>23227.422117600516</v>
      </c>
      <c r="Y148" s="6">
        <v>7233.9639142201668</v>
      </c>
      <c r="Z148" s="1">
        <f t="shared" si="24"/>
        <v>3757.8949008166178</v>
      </c>
      <c r="AA148" s="1">
        <f t="shared" si="25"/>
        <v>3476.0690134035494</v>
      </c>
      <c r="AB148" s="6">
        <v>55.821123027895631</v>
      </c>
      <c r="AC148" s="6">
        <v>1236.8373969737115</v>
      </c>
      <c r="AD148" s="6">
        <v>498.59420639928959</v>
      </c>
      <c r="AE148" s="6">
        <v>3418.1923677106965</v>
      </c>
      <c r="AF148" s="6">
        <v>10459.401841712008</v>
      </c>
      <c r="AG148" s="6">
        <v>5767.5931232702105</v>
      </c>
      <c r="AH148" s="6">
        <v>1702.4964504307115</v>
      </c>
      <c r="AI148" s="6">
        <v>3486.4672805706646</v>
      </c>
      <c r="AJ148" s="6">
        <v>462682.82925010379</v>
      </c>
      <c r="AK148" s="6">
        <v>132544.35519679793</v>
      </c>
      <c r="AL148" s="1">
        <f t="shared" si="26"/>
        <v>37112.419455103423</v>
      </c>
      <c r="AM148" s="1">
        <f t="shared" si="27"/>
        <v>95431.935741694499</v>
      </c>
      <c r="AN148" s="6">
        <v>281.22154182664843</v>
      </c>
      <c r="AO148" s="6">
        <v>277.57690835925212</v>
      </c>
      <c r="AP148" s="6">
        <v>7351.6812466699221</v>
      </c>
      <c r="AQ148" s="6">
        <v>90239.174391569642</v>
      </c>
      <c r="AR148" s="6">
        <v>14680.738612974494</v>
      </c>
      <c r="AS148" s="6">
        <v>179877.71376670315</v>
      </c>
      <c r="AT148" s="6">
        <v>34255.05676360715</v>
      </c>
      <c r="AU148" s="6">
        <v>84648.335890213319</v>
      </c>
      <c r="AV148" s="6">
        <v>1389.4728058376661</v>
      </c>
      <c r="AW148" s="6">
        <v>23951.943826964016</v>
      </c>
      <c r="AX148" s="6">
        <v>175211.32810170934</v>
      </c>
      <c r="AY148" s="6">
        <v>25198.458162368708</v>
      </c>
      <c r="AZ148" s="6">
        <v>10068</v>
      </c>
      <c r="BA148" s="6">
        <v>4921.8</v>
      </c>
      <c r="BB148" s="7">
        <v>3047526.5672568609</v>
      </c>
      <c r="BC148" s="32">
        <f t="shared" si="28"/>
        <v>3047526.5672568614</v>
      </c>
      <c r="BD148" s="32">
        <f t="shared" si="29"/>
        <v>0</v>
      </c>
    </row>
    <row r="149" spans="1:56" x14ac:dyDescent="0.25">
      <c r="A149">
        <v>2026</v>
      </c>
      <c r="B149">
        <v>7</v>
      </c>
      <c r="C149" t="s">
        <v>256</v>
      </c>
      <c r="D149" s="6">
        <v>599562.75850137277</v>
      </c>
      <c r="E149" s="6">
        <v>200668.67655296164</v>
      </c>
      <c r="F149" s="1">
        <f t="shared" si="20"/>
        <v>80267.470621184664</v>
      </c>
      <c r="G149" s="1">
        <f t="shared" si="21"/>
        <v>120401.20593177697</v>
      </c>
      <c r="H149" s="6">
        <v>13259.673901645641</v>
      </c>
      <c r="I149" s="1">
        <f t="shared" si="22"/>
        <v>678.78184670389896</v>
      </c>
      <c r="J149" s="1">
        <f t="shared" si="23"/>
        <v>12580.892054941742</v>
      </c>
      <c r="K149" s="6">
        <v>302896.28134881501</v>
      </c>
      <c r="L149" s="6">
        <v>31560.649066020876</v>
      </c>
      <c r="M149" s="6">
        <v>232105.3649854422</v>
      </c>
      <c r="N149" s="6">
        <v>119038.35600007113</v>
      </c>
      <c r="O149" s="6">
        <v>154736.18097603778</v>
      </c>
      <c r="P149" s="6">
        <v>0</v>
      </c>
      <c r="Q149" s="6">
        <v>23876.763081014757</v>
      </c>
      <c r="R149" s="6">
        <v>22250.644</v>
      </c>
      <c r="S149" s="6">
        <v>115264.72103084141</v>
      </c>
      <c r="T149" s="6">
        <v>8.7005235101231477</v>
      </c>
      <c r="U149" s="6">
        <v>101.61748996982236</v>
      </c>
      <c r="V149" s="6">
        <v>44549.468970203568</v>
      </c>
      <c r="W149" s="6">
        <v>8533.0567240922283</v>
      </c>
      <c r="X149" s="6">
        <v>20674.721922614928</v>
      </c>
      <c r="Y149" s="6">
        <v>7654.8781883663351</v>
      </c>
      <c r="Z149" s="1">
        <f t="shared" si="24"/>
        <v>3976.5511760277072</v>
      </c>
      <c r="AA149" s="1">
        <f t="shared" si="25"/>
        <v>3678.3270123386283</v>
      </c>
      <c r="AB149" s="6">
        <v>66.810665220412957</v>
      </c>
      <c r="AC149" s="6">
        <v>1167.6506340046385</v>
      </c>
      <c r="AD149" s="6">
        <v>468.71713328942019</v>
      </c>
      <c r="AE149" s="6">
        <v>3231.8181387097193</v>
      </c>
      <c r="AF149" s="6">
        <v>10603.322352169091</v>
      </c>
      <c r="AG149" s="6">
        <v>5453.1196806123453</v>
      </c>
      <c r="AH149" s="6">
        <v>1609.6691811631147</v>
      </c>
      <c r="AI149" s="6">
        <v>3534.4407840563599</v>
      </c>
      <c r="AJ149" s="6">
        <v>587056.81094629096</v>
      </c>
      <c r="AK149" s="6">
        <v>147079.30340240776</v>
      </c>
      <c r="AL149" s="1">
        <f t="shared" si="26"/>
        <v>41182.204952674176</v>
      </c>
      <c r="AM149" s="1">
        <f t="shared" si="27"/>
        <v>105897.09844973359</v>
      </c>
      <c r="AN149" s="6">
        <v>263.08680283921763</v>
      </c>
      <c r="AO149" s="6">
        <v>255.79263894869823</v>
      </c>
      <c r="AP149" s="6">
        <v>6955.0011138973268</v>
      </c>
      <c r="AQ149" s="6">
        <v>75611.004203182529</v>
      </c>
      <c r="AR149" s="6">
        <v>15019.069600097087</v>
      </c>
      <c r="AS149" s="6">
        <v>177590.27075233794</v>
      </c>
      <c r="AT149" s="6">
        <v>35044.495733559888</v>
      </c>
      <c r="AU149" s="6">
        <v>83571.892118747317</v>
      </c>
      <c r="AV149" s="6">
        <v>1302.3928363520611</v>
      </c>
      <c r="AW149" s="6">
        <v>23973.475722173993</v>
      </c>
      <c r="AX149" s="6">
        <v>164230.61869845405</v>
      </c>
      <c r="AY149" s="6">
        <v>25221.110627008937</v>
      </c>
      <c r="AZ149" s="6">
        <v>10990</v>
      </c>
      <c r="BA149" s="6">
        <v>5252.4</v>
      </c>
      <c r="BB149" s="7">
        <v>3282294.7870285031</v>
      </c>
      <c r="BC149" s="32">
        <f t="shared" si="28"/>
        <v>3282294.7870285031</v>
      </c>
      <c r="BD149" s="32">
        <f t="shared" si="29"/>
        <v>0</v>
      </c>
    </row>
    <row r="150" spans="1:56" x14ac:dyDescent="0.25">
      <c r="A150">
        <v>2026</v>
      </c>
      <c r="B150">
        <v>8</v>
      </c>
      <c r="C150" t="s">
        <v>257</v>
      </c>
      <c r="D150" s="6">
        <v>613836.97097695351</v>
      </c>
      <c r="E150" s="6">
        <v>208068.04063841215</v>
      </c>
      <c r="F150" s="1">
        <f t="shared" si="20"/>
        <v>83227.216255364867</v>
      </c>
      <c r="G150" s="1">
        <f t="shared" si="21"/>
        <v>124840.82438304728</v>
      </c>
      <c r="H150" s="6">
        <v>13295.970240824427</v>
      </c>
      <c r="I150" s="1">
        <f t="shared" si="22"/>
        <v>680.63990869841825</v>
      </c>
      <c r="J150" s="1">
        <f t="shared" si="23"/>
        <v>12615.330332126008</v>
      </c>
      <c r="K150" s="6">
        <v>304043.45558474894</v>
      </c>
      <c r="L150" s="6">
        <v>31680.18029075782</v>
      </c>
      <c r="M150" s="6">
        <v>233498.61457635358</v>
      </c>
      <c r="N150" s="6">
        <v>119489.1959195416</v>
      </c>
      <c r="O150" s="6">
        <v>155665.00966062068</v>
      </c>
      <c r="P150" s="6">
        <v>0</v>
      </c>
      <c r="Q150" s="6">
        <v>24879.883775334973</v>
      </c>
      <c r="R150" s="6">
        <v>21039.384999999998</v>
      </c>
      <c r="S150" s="6">
        <v>129892.18580064256</v>
      </c>
      <c r="T150" s="6">
        <v>12.63870942603773</v>
      </c>
      <c r="U150" s="6">
        <v>100.68772954598032</v>
      </c>
      <c r="V150" s="6">
        <v>46590.42742533984</v>
      </c>
      <c r="W150" s="6">
        <v>8930.174173151996</v>
      </c>
      <c r="X150" s="6">
        <v>26950.510949681444</v>
      </c>
      <c r="Y150" s="6">
        <v>7859.038812252471</v>
      </c>
      <c r="Z150" s="1">
        <f t="shared" si="24"/>
        <v>4082.608405030619</v>
      </c>
      <c r="AA150" s="1">
        <f t="shared" si="25"/>
        <v>3776.4304072218524</v>
      </c>
      <c r="AB150" s="6">
        <v>70.704023861117676</v>
      </c>
      <c r="AC150" s="6">
        <v>1163.0601449201886</v>
      </c>
      <c r="AD150" s="6">
        <v>487.85920201202475</v>
      </c>
      <c r="AE150" s="6">
        <v>3220.8461487788677</v>
      </c>
      <c r="AF150" s="6">
        <v>10662.615856605798</v>
      </c>
      <c r="AG150" s="6">
        <v>5434.6063943878607</v>
      </c>
      <c r="AH150" s="6">
        <v>1604.2043705550595</v>
      </c>
      <c r="AI150" s="6">
        <v>3554.2052855352613</v>
      </c>
      <c r="AJ150" s="6">
        <v>587278.29334160814</v>
      </c>
      <c r="AK150" s="6">
        <v>148173.34098850418</v>
      </c>
      <c r="AL150" s="1">
        <f t="shared" si="26"/>
        <v>41488.535476781173</v>
      </c>
      <c r="AM150" s="1">
        <f t="shared" si="27"/>
        <v>106684.805511723</v>
      </c>
      <c r="AN150" s="6">
        <v>258.12197724779702</v>
      </c>
      <c r="AO150" s="6">
        <v>254.46279287417801</v>
      </c>
      <c r="AP150" s="6">
        <v>7432.7935501003849</v>
      </c>
      <c r="AQ150" s="6">
        <v>82081.394753864472</v>
      </c>
      <c r="AR150" s="6">
        <v>15000.313181877798</v>
      </c>
      <c r="AS150" s="6">
        <v>178994.09358862005</v>
      </c>
      <c r="AT150" s="6">
        <v>35000.730757714875</v>
      </c>
      <c r="AU150" s="6">
        <v>84232.514629938931</v>
      </c>
      <c r="AV150" s="6">
        <v>1362.5359415239673</v>
      </c>
      <c r="AW150" s="6">
        <v>23838.510860457092</v>
      </c>
      <c r="AX150" s="6">
        <v>171814.6126341811</v>
      </c>
      <c r="AY150" s="6">
        <v>25079.1218829666</v>
      </c>
      <c r="AZ150" s="6">
        <v>10824.2</v>
      </c>
      <c r="BA150" s="6">
        <v>5119.5</v>
      </c>
      <c r="BB150" s="7">
        <v>3348775.0125717237</v>
      </c>
      <c r="BC150" s="32">
        <f t="shared" si="28"/>
        <v>3348775.0125717232</v>
      </c>
      <c r="BD150" s="32">
        <f t="shared" si="29"/>
        <v>0</v>
      </c>
    </row>
    <row r="151" spans="1:56" x14ac:dyDescent="0.25">
      <c r="A151">
        <v>2026</v>
      </c>
      <c r="B151">
        <v>9</v>
      </c>
      <c r="C151" t="s">
        <v>258</v>
      </c>
      <c r="D151" s="6">
        <v>482047.34098179592</v>
      </c>
      <c r="E151" s="6">
        <v>172228.29316164288</v>
      </c>
      <c r="F151" s="1">
        <f t="shared" si="20"/>
        <v>68891.317264657162</v>
      </c>
      <c r="G151" s="1">
        <f t="shared" si="21"/>
        <v>103336.97589698572</v>
      </c>
      <c r="H151" s="6">
        <v>11097.302320945604</v>
      </c>
      <c r="I151" s="1">
        <f t="shared" si="22"/>
        <v>568.0869242122202</v>
      </c>
      <c r="J151" s="1">
        <f t="shared" si="23"/>
        <v>10529.215396733383</v>
      </c>
      <c r="K151" s="6">
        <v>255805.96512293327</v>
      </c>
      <c r="L151" s="6">
        <v>26654.015883880562</v>
      </c>
      <c r="M151" s="6">
        <v>202437.62691387758</v>
      </c>
      <c r="N151" s="6">
        <v>100531.84346683504</v>
      </c>
      <c r="O151" s="6">
        <v>134957.78211102562</v>
      </c>
      <c r="P151" s="6">
        <v>0</v>
      </c>
      <c r="Q151" s="6">
        <v>20442.086854488527</v>
      </c>
      <c r="R151" s="6">
        <v>17681.276000000002</v>
      </c>
      <c r="S151" s="6">
        <v>111947.32235904483</v>
      </c>
      <c r="T151" s="6">
        <v>12.819044222276448</v>
      </c>
      <c r="U151" s="6">
        <v>92.483958563202961</v>
      </c>
      <c r="V151" s="6">
        <v>45641.535759228333</v>
      </c>
      <c r="W151" s="6">
        <v>8673.694040261842</v>
      </c>
      <c r="X151" s="6">
        <v>34016.950799457765</v>
      </c>
      <c r="Y151" s="6">
        <v>6537.7078638776457</v>
      </c>
      <c r="Z151" s="1">
        <f t="shared" si="24"/>
        <v>3396.2042575855148</v>
      </c>
      <c r="AA151" s="1">
        <f t="shared" si="25"/>
        <v>3141.5036062921313</v>
      </c>
      <c r="AB151" s="6">
        <v>67.899592589532091</v>
      </c>
      <c r="AC151" s="6">
        <v>1026.8986310112471</v>
      </c>
      <c r="AD151" s="6">
        <v>479.1830917822831</v>
      </c>
      <c r="AE151" s="6">
        <v>2787.5142956465952</v>
      </c>
      <c r="AF151" s="6">
        <v>8924.847879826666</v>
      </c>
      <c r="AG151" s="6">
        <v>4703.4357792321371</v>
      </c>
      <c r="AH151" s="6">
        <v>1388.3751068818881</v>
      </c>
      <c r="AI151" s="6">
        <v>2974.949293275552</v>
      </c>
      <c r="AJ151" s="6">
        <v>442985.6794440861</v>
      </c>
      <c r="AK151" s="6">
        <v>120854.37833358531</v>
      </c>
      <c r="AL151" s="1">
        <f t="shared" si="26"/>
        <v>33839.22593340389</v>
      </c>
      <c r="AM151" s="1">
        <f t="shared" si="27"/>
        <v>87015.152400181425</v>
      </c>
      <c r="AN151" s="6">
        <v>237.37316157616169</v>
      </c>
      <c r="AO151" s="6">
        <v>222.64135562955929</v>
      </c>
      <c r="AP151" s="6">
        <v>7043.4381223482287</v>
      </c>
      <c r="AQ151" s="6">
        <v>67738.30316754301</v>
      </c>
      <c r="AR151" s="6">
        <v>13359.362118552381</v>
      </c>
      <c r="AS151" s="6">
        <v>151921.38173027543</v>
      </c>
      <c r="AT151" s="6">
        <v>31171.844943288896</v>
      </c>
      <c r="AU151" s="6">
        <v>71492.414931894382</v>
      </c>
      <c r="AV151" s="6">
        <v>1117.3506113809317</v>
      </c>
      <c r="AW151" s="6">
        <v>20603.755790433326</v>
      </c>
      <c r="AX151" s="6">
        <v>140896.95296863711</v>
      </c>
      <c r="AY151" s="6">
        <v>21676.022707118387</v>
      </c>
      <c r="AZ151" s="6">
        <v>8540</v>
      </c>
      <c r="BA151" s="6">
        <v>5318.1</v>
      </c>
      <c r="BB151" s="7">
        <v>2758338.1496986756</v>
      </c>
      <c r="BC151" s="32">
        <f t="shared" si="28"/>
        <v>2758338.1496986761</v>
      </c>
      <c r="BD151" s="32">
        <f t="shared" si="29"/>
        <v>0</v>
      </c>
    </row>
    <row r="152" spans="1:56" x14ac:dyDescent="0.25">
      <c r="A152">
        <v>2026</v>
      </c>
      <c r="B152">
        <v>10</v>
      </c>
      <c r="C152" t="s">
        <v>259</v>
      </c>
      <c r="D152" s="6">
        <v>393007.15022265539</v>
      </c>
      <c r="E152" s="6">
        <v>159645.00603072761</v>
      </c>
      <c r="F152" s="1">
        <f t="shared" si="20"/>
        <v>63858.002412291047</v>
      </c>
      <c r="G152" s="1">
        <f t="shared" si="21"/>
        <v>95787.00361843656</v>
      </c>
      <c r="H152" s="6">
        <v>11870.412727952058</v>
      </c>
      <c r="I152" s="1">
        <f t="shared" si="22"/>
        <v>607.6635618932354</v>
      </c>
      <c r="J152" s="1">
        <f t="shared" si="23"/>
        <v>11262.749166058822</v>
      </c>
      <c r="K152" s="6">
        <v>264167.91466628422</v>
      </c>
      <c r="L152" s="6">
        <v>27525.299459467147</v>
      </c>
      <c r="M152" s="6">
        <v>194425.60890351702</v>
      </c>
      <c r="N152" s="6">
        <v>103818.09287921972</v>
      </c>
      <c r="O152" s="6">
        <v>129616.46193554332</v>
      </c>
      <c r="P152" s="6">
        <v>0</v>
      </c>
      <c r="Q152" s="6">
        <v>18673.665947326383</v>
      </c>
      <c r="R152" s="6">
        <v>16973.099999999999</v>
      </c>
      <c r="S152" s="6">
        <v>118354.85941925293</v>
      </c>
      <c r="T152" s="6">
        <v>13.743024503454949</v>
      </c>
      <c r="U152" s="6">
        <v>95.375356703193731</v>
      </c>
      <c r="V152" s="6">
        <v>45507.52425543344</v>
      </c>
      <c r="W152" s="6">
        <v>10224.718558548479</v>
      </c>
      <c r="X152" s="6">
        <v>46480.299173820582</v>
      </c>
      <c r="Y152" s="6">
        <v>6517.9503227394534</v>
      </c>
      <c r="Z152" s="1">
        <f t="shared" si="24"/>
        <v>3385.9406228789694</v>
      </c>
      <c r="AA152" s="1">
        <f t="shared" si="25"/>
        <v>3132.0096998604845</v>
      </c>
      <c r="AB152" s="6">
        <v>70.898615799501556</v>
      </c>
      <c r="AC152" s="6">
        <v>1210.7495136133596</v>
      </c>
      <c r="AD152" s="6">
        <v>560.19578831432864</v>
      </c>
      <c r="AE152" s="6">
        <v>3426.2690163614561</v>
      </c>
      <c r="AF152" s="6">
        <v>9292.0689031987094</v>
      </c>
      <c r="AG152" s="6">
        <v>5781.2210348111848</v>
      </c>
      <c r="AH152" s="6">
        <v>1706.519180628457</v>
      </c>
      <c r="AI152" s="6">
        <v>3097.3563010662328</v>
      </c>
      <c r="AJ152" s="6">
        <v>312126.9908323774</v>
      </c>
      <c r="AK152" s="6">
        <v>110558.5343899625</v>
      </c>
      <c r="AL152" s="1">
        <f t="shared" si="26"/>
        <v>30956.389629189503</v>
      </c>
      <c r="AM152" s="1">
        <f t="shared" si="27"/>
        <v>79602.144760772993</v>
      </c>
      <c r="AN152" s="6">
        <v>275.21695466690721</v>
      </c>
      <c r="AO152" s="6">
        <v>251.93021199028129</v>
      </c>
      <c r="AP152" s="6">
        <v>8365.8426917803445</v>
      </c>
      <c r="AQ152" s="6">
        <v>73359.707012790139</v>
      </c>
      <c r="AR152" s="6">
        <v>12429.094195851776</v>
      </c>
      <c r="AS152" s="6">
        <v>146942.47523760647</v>
      </c>
      <c r="AT152" s="6">
        <v>29001.219790320814</v>
      </c>
      <c r="AU152" s="6">
        <v>69149.400111814859</v>
      </c>
      <c r="AV152" s="6">
        <v>1158.7033897234035</v>
      </c>
      <c r="AW152" s="6">
        <v>20625.608503354943</v>
      </c>
      <c r="AX152" s="6">
        <v>146111.50282066685</v>
      </c>
      <c r="AY152" s="6">
        <v>21699.012685563041</v>
      </c>
      <c r="AZ152" s="6">
        <v>7093.2</v>
      </c>
      <c r="BA152" s="6">
        <v>4450.8</v>
      </c>
      <c r="BB152" s="7">
        <v>2535661.7000659574</v>
      </c>
      <c r="BC152" s="32">
        <f t="shared" si="28"/>
        <v>2535661.7000659578</v>
      </c>
      <c r="BD152" s="32">
        <f t="shared" si="29"/>
        <v>0</v>
      </c>
    </row>
    <row r="153" spans="1:56" x14ac:dyDescent="0.25">
      <c r="A153">
        <v>2026</v>
      </c>
      <c r="B153">
        <v>11</v>
      </c>
      <c r="C153" t="s">
        <v>260</v>
      </c>
      <c r="D153" s="6">
        <v>441833.43687579565</v>
      </c>
      <c r="E153" s="6">
        <v>156521.21235276607</v>
      </c>
      <c r="F153" s="1">
        <f t="shared" si="20"/>
        <v>62608.484941106435</v>
      </c>
      <c r="G153" s="1">
        <f t="shared" si="21"/>
        <v>93912.727411659638</v>
      </c>
      <c r="H153" s="6">
        <v>13572.029396986252</v>
      </c>
      <c r="I153" s="1">
        <f t="shared" si="22"/>
        <v>694.77177537998023</v>
      </c>
      <c r="J153" s="1">
        <f t="shared" si="23"/>
        <v>12877.257621606272</v>
      </c>
      <c r="K153" s="6">
        <v>272781.16757617809</v>
      </c>
      <c r="L153" s="6">
        <v>28422.767897163114</v>
      </c>
      <c r="M153" s="6">
        <v>187671.38099370667</v>
      </c>
      <c r="N153" s="6">
        <v>107203.10461208367</v>
      </c>
      <c r="O153" s="6">
        <v>125113.66454319794</v>
      </c>
      <c r="P153" s="6">
        <v>0</v>
      </c>
      <c r="Q153" s="6">
        <v>17870.16957075633</v>
      </c>
      <c r="R153" s="6">
        <v>18178.608</v>
      </c>
      <c r="S153" s="6">
        <v>127421.80178446134</v>
      </c>
      <c r="T153" s="6">
        <v>16.062053027525213</v>
      </c>
      <c r="U153" s="6">
        <v>100.83885575667043</v>
      </c>
      <c r="V153" s="6">
        <v>44497.248263400274</v>
      </c>
      <c r="W153" s="6">
        <v>10490.271030570013</v>
      </c>
      <c r="X153" s="6">
        <v>45550.937344659113</v>
      </c>
      <c r="Y153" s="6">
        <v>7614.6388407484646</v>
      </c>
      <c r="Z153" s="1">
        <f t="shared" si="24"/>
        <v>3955.6476657229168</v>
      </c>
      <c r="AA153" s="1">
        <f t="shared" si="25"/>
        <v>3658.9911750255483</v>
      </c>
      <c r="AB153" s="6">
        <v>72.526851230989394</v>
      </c>
      <c r="AC153" s="6">
        <v>1502.4511319738328</v>
      </c>
      <c r="AD153" s="6">
        <v>628.24946149922209</v>
      </c>
      <c r="AE153" s="6">
        <v>3281.5597200347047</v>
      </c>
      <c r="AF153" s="6">
        <v>9596.4498876390953</v>
      </c>
      <c r="AG153" s="6">
        <v>5537.049773342239</v>
      </c>
      <c r="AH153" s="6">
        <v>1634.443932416016</v>
      </c>
      <c r="AI153" s="6">
        <v>3198.8166292130268</v>
      </c>
      <c r="AJ153" s="6">
        <v>290105.11202934367</v>
      </c>
      <c r="AK153" s="6">
        <v>108529.2245217926</v>
      </c>
      <c r="AL153" s="1">
        <f t="shared" si="26"/>
        <v>30388.182866101928</v>
      </c>
      <c r="AM153" s="1">
        <f t="shared" si="27"/>
        <v>78141.041655690671</v>
      </c>
      <c r="AN153" s="6">
        <v>318.14396807613514</v>
      </c>
      <c r="AO153" s="6">
        <v>273.05752890426953</v>
      </c>
      <c r="AP153" s="6">
        <v>9643.5667329291446</v>
      </c>
      <c r="AQ153" s="6">
        <v>76606.372904127842</v>
      </c>
      <c r="AR153" s="6">
        <v>11617.167992940356</v>
      </c>
      <c r="AS153" s="6">
        <v>140023.74597762228</v>
      </c>
      <c r="AT153" s="6">
        <v>27106.725316860837</v>
      </c>
      <c r="AU153" s="6">
        <v>65893.527518881107</v>
      </c>
      <c r="AV153" s="6">
        <v>1177.5787658134761</v>
      </c>
      <c r="AW153" s="6">
        <v>20902.261355348692</v>
      </c>
      <c r="AX153" s="6">
        <v>148491.67154312492</v>
      </c>
      <c r="AY153" s="6">
        <v>21990.063189306151</v>
      </c>
      <c r="AZ153" s="6">
        <v>7436</v>
      </c>
      <c r="BA153" s="6">
        <v>4366.8</v>
      </c>
      <c r="BB153" s="7">
        <v>2564791.9067236776</v>
      </c>
      <c r="BC153" s="32">
        <f t="shared" si="28"/>
        <v>2564791.9067236776</v>
      </c>
      <c r="BD153" s="32">
        <f t="shared" si="29"/>
        <v>0</v>
      </c>
    </row>
    <row r="154" spans="1:56" x14ac:dyDescent="0.25">
      <c r="A154">
        <v>2026</v>
      </c>
      <c r="B154">
        <v>12</v>
      </c>
      <c r="C154" t="s">
        <v>261</v>
      </c>
      <c r="D154" s="6">
        <v>638710.13933863828</v>
      </c>
      <c r="E154" s="6">
        <v>191669.34015485688</v>
      </c>
      <c r="F154" s="1">
        <f t="shared" si="20"/>
        <v>76667.736061942749</v>
      </c>
      <c r="G154" s="1">
        <f t="shared" si="21"/>
        <v>115001.60409291413</v>
      </c>
      <c r="H154" s="6">
        <v>15567.851569365999</v>
      </c>
      <c r="I154" s="1">
        <f t="shared" si="22"/>
        <v>796.94079325397024</v>
      </c>
      <c r="J154" s="1">
        <f t="shared" si="23"/>
        <v>14770.910776112029</v>
      </c>
      <c r="K154" s="6">
        <v>278777.03223409079</v>
      </c>
      <c r="L154" s="6">
        <v>29047.514359790766</v>
      </c>
      <c r="M154" s="6">
        <v>205906.31064378959</v>
      </c>
      <c r="N154" s="6">
        <v>109559.48174718264</v>
      </c>
      <c r="O154" s="6">
        <v>137270.22703626021</v>
      </c>
      <c r="P154" s="6">
        <v>0</v>
      </c>
      <c r="Q154" s="6">
        <v>19337.862135953044</v>
      </c>
      <c r="R154" s="6">
        <v>19390.378000000001</v>
      </c>
      <c r="S154" s="6">
        <v>134817.53728322888</v>
      </c>
      <c r="T154" s="6">
        <v>20.240097276489934</v>
      </c>
      <c r="U154" s="6">
        <v>118.55417224335082</v>
      </c>
      <c r="V154" s="6">
        <v>48145.895395850552</v>
      </c>
      <c r="W154" s="6">
        <v>12183.239957673848</v>
      </c>
      <c r="X154" s="6">
        <v>39871.477549659932</v>
      </c>
      <c r="Y154" s="6">
        <v>9662.9244792166919</v>
      </c>
      <c r="Z154" s="1">
        <f t="shared" si="24"/>
        <v>5019.6897659447341</v>
      </c>
      <c r="AA154" s="1">
        <f t="shared" si="25"/>
        <v>4643.2347132719588</v>
      </c>
      <c r="AB154" s="6">
        <v>70.011132733224585</v>
      </c>
      <c r="AC154" s="6">
        <v>1873.4715493162382</v>
      </c>
      <c r="AD154" s="6">
        <v>731.4438076618502</v>
      </c>
      <c r="AE154" s="6">
        <v>4346.8263081854011</v>
      </c>
      <c r="AF154" s="6">
        <v>10943.879831782728</v>
      </c>
      <c r="AG154" s="6">
        <v>7334.4981282990384</v>
      </c>
      <c r="AH154" s="6">
        <v>2165.0204447916622</v>
      </c>
      <c r="AI154" s="6">
        <v>3647.9599439275703</v>
      </c>
      <c r="AJ154" s="6">
        <v>384378.1530928766</v>
      </c>
      <c r="AK154" s="6">
        <v>114003.72881973624</v>
      </c>
      <c r="AL154" s="1">
        <f t="shared" si="26"/>
        <v>31921.04406952615</v>
      </c>
      <c r="AM154" s="1">
        <f t="shared" si="27"/>
        <v>82082.684750210086</v>
      </c>
      <c r="AN154" s="6">
        <v>359.43990035490845</v>
      </c>
      <c r="AO154" s="6">
        <v>296.00403881613829</v>
      </c>
      <c r="AP154" s="6">
        <v>13956.641663127968</v>
      </c>
      <c r="AQ154" s="6">
        <v>80362.974656311912</v>
      </c>
      <c r="AR154" s="6">
        <v>12163.407716019752</v>
      </c>
      <c r="AS154" s="6">
        <v>145063.95537150174</v>
      </c>
      <c r="AT154" s="6">
        <v>28381.284670712757</v>
      </c>
      <c r="AU154" s="6">
        <v>68265.39076305968</v>
      </c>
      <c r="AV154" s="6">
        <v>1191.4323240734252</v>
      </c>
      <c r="AW154" s="6">
        <v>20433.804220779839</v>
      </c>
      <c r="AX154" s="6">
        <v>150238.59334790017</v>
      </c>
      <c r="AY154" s="6">
        <v>21497.226466258759</v>
      </c>
      <c r="AZ154" s="6">
        <v>9529</v>
      </c>
      <c r="BA154" s="6">
        <v>4790.1000000000004</v>
      </c>
      <c r="BB154" s="7">
        <v>2976080.2543533067</v>
      </c>
      <c r="BC154" s="32">
        <f t="shared" si="28"/>
        <v>2976080.2543533058</v>
      </c>
      <c r="BD154" s="32">
        <f t="shared" si="29"/>
        <v>0</v>
      </c>
    </row>
    <row r="155" spans="1:56" x14ac:dyDescent="0.25">
      <c r="A155">
        <v>2027</v>
      </c>
      <c r="B155">
        <v>1</v>
      </c>
      <c r="C155" t="s">
        <v>262</v>
      </c>
      <c r="D155" s="6">
        <v>764267.11259230063</v>
      </c>
      <c r="E155" s="6">
        <v>209389.52257511433</v>
      </c>
      <c r="F155" s="1">
        <f t="shared" si="20"/>
        <v>83755.809030045741</v>
      </c>
      <c r="G155" s="1">
        <f t="shared" si="21"/>
        <v>125633.71354506859</v>
      </c>
      <c r="H155" s="6">
        <v>16297.756950292372</v>
      </c>
      <c r="I155" s="1">
        <f t="shared" si="22"/>
        <v>834.30570328564363</v>
      </c>
      <c r="J155" s="1">
        <f t="shared" si="23"/>
        <v>15463.451247006727</v>
      </c>
      <c r="K155" s="6">
        <v>265714.88019436802</v>
      </c>
      <c r="L155" s="6">
        <v>27686.48742761145</v>
      </c>
      <c r="M155" s="6">
        <v>204120.61710560895</v>
      </c>
      <c r="N155" s="6">
        <v>104426.05093150037</v>
      </c>
      <c r="O155" s="6">
        <v>136081.06552167202</v>
      </c>
      <c r="P155" s="6">
        <v>0</v>
      </c>
      <c r="Q155" s="6">
        <v>20960.610621026553</v>
      </c>
      <c r="R155" s="6">
        <v>21701.249972499412</v>
      </c>
      <c r="S155" s="6">
        <v>129423.69144142562</v>
      </c>
      <c r="T155" s="6">
        <v>20.922229188998788</v>
      </c>
      <c r="U155" s="6">
        <v>122.23388791152766</v>
      </c>
      <c r="V155" s="6">
        <v>48922.696088106532</v>
      </c>
      <c r="W155" s="6">
        <v>12796.365442180702</v>
      </c>
      <c r="X155" s="6">
        <v>28810.845364105833</v>
      </c>
      <c r="Y155" s="6">
        <v>10937.740849466663</v>
      </c>
      <c r="Z155" s="1">
        <f t="shared" si="24"/>
        <v>5681.9305503952537</v>
      </c>
      <c r="AA155" s="1">
        <f t="shared" si="25"/>
        <v>5255.8102990714106</v>
      </c>
      <c r="AB155" s="6">
        <v>63.22912028024033</v>
      </c>
      <c r="AC155" s="6">
        <v>2017.4165275456542</v>
      </c>
      <c r="AD155" s="6">
        <v>761.30744954890304</v>
      </c>
      <c r="AE155" s="6">
        <v>4505.6331542660682</v>
      </c>
      <c r="AF155" s="6">
        <v>11144.64984806658</v>
      </c>
      <c r="AG155" s="6">
        <v>7602.4565036190643</v>
      </c>
      <c r="AH155" s="6">
        <v>2244.1172487955605</v>
      </c>
      <c r="AI155" s="6">
        <v>3714.883282688857</v>
      </c>
      <c r="AJ155" s="6">
        <v>425645.30426961643</v>
      </c>
      <c r="AK155" s="6">
        <v>117553.3287609074</v>
      </c>
      <c r="AL155" s="1">
        <f t="shared" si="26"/>
        <v>32914.932053054079</v>
      </c>
      <c r="AM155" s="1">
        <f t="shared" si="27"/>
        <v>84638.396707853331</v>
      </c>
      <c r="AN155" s="6">
        <v>356.64180101588107</v>
      </c>
      <c r="AO155" s="6">
        <v>287.91144838558438</v>
      </c>
      <c r="AP155" s="6">
        <v>15563.118223629814</v>
      </c>
      <c r="AQ155" s="6">
        <v>72369.232101066926</v>
      </c>
      <c r="AR155" s="6">
        <v>11680.455157256514</v>
      </c>
      <c r="AS155" s="6">
        <v>140090.22724724532</v>
      </c>
      <c r="AT155" s="6">
        <v>27254.395366931876</v>
      </c>
      <c r="AU155" s="6">
        <v>65924.812822233172</v>
      </c>
      <c r="AV155" s="6">
        <v>1130.8121360513867</v>
      </c>
      <c r="AW155" s="6">
        <v>19629.49036006831</v>
      </c>
      <c r="AX155" s="6">
        <v>142594.43967429627</v>
      </c>
      <c r="AY155" s="6">
        <v>20651.054259319266</v>
      </c>
      <c r="AZ155" s="6">
        <v>10975.5</v>
      </c>
      <c r="BA155" s="6">
        <v>5498.8799999999992</v>
      </c>
      <c r="BB155" s="7">
        <v>3110939.1459572148</v>
      </c>
      <c r="BC155" s="32">
        <f t="shared" si="28"/>
        <v>3110939.1459572143</v>
      </c>
      <c r="BD155" s="32">
        <f t="shared" si="29"/>
        <v>0</v>
      </c>
    </row>
    <row r="156" spans="1:56" x14ac:dyDescent="0.25">
      <c r="A156">
        <v>2027</v>
      </c>
      <c r="B156">
        <v>2</v>
      </c>
      <c r="C156" t="s">
        <v>263</v>
      </c>
      <c r="D156" s="6">
        <v>663094.43471681536</v>
      </c>
      <c r="E156" s="6">
        <v>183078.79653733433</v>
      </c>
      <c r="F156" s="1">
        <f t="shared" si="20"/>
        <v>73231.518614933739</v>
      </c>
      <c r="G156" s="1">
        <f t="shared" si="21"/>
        <v>109847.27792240059</v>
      </c>
      <c r="H156" s="6">
        <v>15039.409058153236</v>
      </c>
      <c r="I156" s="1">
        <f t="shared" si="22"/>
        <v>769.8890583245518</v>
      </c>
      <c r="J156" s="1">
        <f t="shared" si="23"/>
        <v>14269.519999828683</v>
      </c>
      <c r="K156" s="6">
        <v>253654.01698827287</v>
      </c>
      <c r="L156" s="6">
        <v>26429.791011974394</v>
      </c>
      <c r="M156" s="6">
        <v>182607.82559903638</v>
      </c>
      <c r="N156" s="6">
        <v>99686.127015623875</v>
      </c>
      <c r="O156" s="6">
        <v>121739.13557813609</v>
      </c>
      <c r="P156" s="6">
        <v>0</v>
      </c>
      <c r="Q156" s="6">
        <v>19154.34816633751</v>
      </c>
      <c r="R156" s="6">
        <v>19530.190944224774</v>
      </c>
      <c r="S156" s="6">
        <v>121856.10358633098</v>
      </c>
      <c r="T156" s="6">
        <v>11.721494990361371</v>
      </c>
      <c r="U156" s="6">
        <v>104.92375926220622</v>
      </c>
      <c r="V156" s="6">
        <v>46508.168692297637</v>
      </c>
      <c r="W156" s="6">
        <v>9261.0575222820135</v>
      </c>
      <c r="X156" s="6">
        <v>19797.980742736436</v>
      </c>
      <c r="Y156" s="6">
        <v>9540.751666295615</v>
      </c>
      <c r="Z156" s="1">
        <f t="shared" si="24"/>
        <v>4956.2235120155374</v>
      </c>
      <c r="AA156" s="1">
        <f t="shared" si="25"/>
        <v>4584.5281542800776</v>
      </c>
      <c r="AB156" s="6">
        <v>55.461966770094392</v>
      </c>
      <c r="AC156" s="6">
        <v>1867.1105575151694</v>
      </c>
      <c r="AD156" s="6">
        <v>676.75795648737642</v>
      </c>
      <c r="AE156" s="6">
        <v>4119.1551509910578</v>
      </c>
      <c r="AF156" s="6">
        <v>9716.5098470526063</v>
      </c>
      <c r="AG156" s="6">
        <v>6950.3434467178686</v>
      </c>
      <c r="AH156" s="6">
        <v>2051.6244461783895</v>
      </c>
      <c r="AI156" s="6">
        <v>3238.8366156842008</v>
      </c>
      <c r="AJ156" s="6">
        <v>369544.78903775819</v>
      </c>
      <c r="AK156" s="6">
        <v>105844.54508023016</v>
      </c>
      <c r="AL156" s="1">
        <f t="shared" si="26"/>
        <v>29636.472622464447</v>
      </c>
      <c r="AM156" s="1">
        <f t="shared" si="27"/>
        <v>76208.072457765709</v>
      </c>
      <c r="AN156" s="6">
        <v>268.69817692873892</v>
      </c>
      <c r="AO156" s="6">
        <v>231.84657801071296</v>
      </c>
      <c r="AP156" s="6">
        <v>12881.920204720505</v>
      </c>
      <c r="AQ156" s="6">
        <v>59554.335308248803</v>
      </c>
      <c r="AR156" s="6">
        <v>10367.435492727829</v>
      </c>
      <c r="AS156" s="6">
        <v>133923.74495848373</v>
      </c>
      <c r="AT156" s="6">
        <v>24190.682816364941</v>
      </c>
      <c r="AU156" s="6">
        <v>63022.938803992394</v>
      </c>
      <c r="AV156" s="6">
        <v>1057.5591982176447</v>
      </c>
      <c r="AW156" s="6">
        <v>19000.618924001879</v>
      </c>
      <c r="AX156" s="6">
        <v>133357.30709330685</v>
      </c>
      <c r="AY156" s="6">
        <v>19989.454904974198</v>
      </c>
      <c r="AZ156" s="6">
        <v>9522.5</v>
      </c>
      <c r="BA156" s="6">
        <v>4744.8</v>
      </c>
      <c r="BB156" s="7">
        <v>2787273.7596454667</v>
      </c>
      <c r="BC156" s="32">
        <f t="shared" si="28"/>
        <v>2787273.7596454662</v>
      </c>
      <c r="BD156" s="32">
        <f t="shared" si="29"/>
        <v>0</v>
      </c>
    </row>
    <row r="157" spans="1:56" x14ac:dyDescent="0.25">
      <c r="A157">
        <v>2027</v>
      </c>
      <c r="B157">
        <v>3</v>
      </c>
      <c r="C157" t="s">
        <v>264</v>
      </c>
      <c r="D157" s="6">
        <v>573999.00861673988</v>
      </c>
      <c r="E157" s="6">
        <v>174340.68928836705</v>
      </c>
      <c r="F157" s="1">
        <f t="shared" si="20"/>
        <v>69736.275715346826</v>
      </c>
      <c r="G157" s="1">
        <f t="shared" si="21"/>
        <v>104604.41357302023</v>
      </c>
      <c r="H157" s="6">
        <v>14362.334279625595</v>
      </c>
      <c r="I157" s="1">
        <f t="shared" si="22"/>
        <v>735.228623088012</v>
      </c>
      <c r="J157" s="1">
        <f t="shared" si="23"/>
        <v>13627.105656537582</v>
      </c>
      <c r="K157" s="6">
        <v>258195.99997021965</v>
      </c>
      <c r="L157" s="6">
        <v>26903.04849245162</v>
      </c>
      <c r="M157" s="6">
        <v>183648.80215271842</v>
      </c>
      <c r="N157" s="6">
        <v>101471.12808841225</v>
      </c>
      <c r="O157" s="6">
        <v>122433.1232831352</v>
      </c>
      <c r="P157" s="6">
        <v>0</v>
      </c>
      <c r="Q157" s="6">
        <v>19541.288520638336</v>
      </c>
      <c r="R157" s="6">
        <v>17131.208640267461</v>
      </c>
      <c r="S157" s="6">
        <v>125500.04296842389</v>
      </c>
      <c r="T157" s="6">
        <v>12.803479256576095</v>
      </c>
      <c r="U157" s="6">
        <v>104.39152111763367</v>
      </c>
      <c r="V157" s="6">
        <v>48339.183654632048</v>
      </c>
      <c r="W157" s="6">
        <v>8968.2570466225297</v>
      </c>
      <c r="X157" s="6">
        <v>19970.232272237055</v>
      </c>
      <c r="Y157" s="6">
        <v>9193.9882197658881</v>
      </c>
      <c r="Z157" s="1">
        <f t="shared" si="24"/>
        <v>4776.0870608311343</v>
      </c>
      <c r="AA157" s="1">
        <f t="shared" si="25"/>
        <v>4417.9011589347547</v>
      </c>
      <c r="AB157" s="6">
        <v>56.198742083748996</v>
      </c>
      <c r="AC157" s="6">
        <v>1755.7977663830236</v>
      </c>
      <c r="AD157" s="6">
        <v>647.17164086338744</v>
      </c>
      <c r="AE157" s="6">
        <v>3972.2477902080964</v>
      </c>
      <c r="AF157" s="6">
        <v>9771.1790271710779</v>
      </c>
      <c r="AG157" s="6">
        <v>6702.4633414863865</v>
      </c>
      <c r="AH157" s="6">
        <v>1978.4544096884179</v>
      </c>
      <c r="AI157" s="6">
        <v>3257.0596757236899</v>
      </c>
      <c r="AJ157" s="6">
        <v>350239.0162312109</v>
      </c>
      <c r="AK157" s="6">
        <v>110356.28089616394</v>
      </c>
      <c r="AL157" s="1">
        <f t="shared" si="26"/>
        <v>30899.758650925905</v>
      </c>
      <c r="AM157" s="1">
        <f t="shared" si="27"/>
        <v>79456.522245238026</v>
      </c>
      <c r="AN157" s="6">
        <v>246.91489469689873</v>
      </c>
      <c r="AO157" s="6">
        <v>237.84818306563207</v>
      </c>
      <c r="AP157" s="6">
        <v>11617.435327712143</v>
      </c>
      <c r="AQ157" s="6">
        <v>72970.649757206571</v>
      </c>
      <c r="AR157" s="6">
        <v>11037.60860336786</v>
      </c>
      <c r="AS157" s="6">
        <v>137682.22559820133</v>
      </c>
      <c r="AT157" s="6">
        <v>25754.420074525009</v>
      </c>
      <c r="AU157" s="6">
        <v>64791.635575624197</v>
      </c>
      <c r="AV157" s="6">
        <v>1130.8055077412751</v>
      </c>
      <c r="AW157" s="6">
        <v>19983.910600197571</v>
      </c>
      <c r="AX157" s="6">
        <v>142593.60385008089</v>
      </c>
      <c r="AY157" s="6">
        <v>21023.919345231003</v>
      </c>
      <c r="AZ157" s="6">
        <v>9371</v>
      </c>
      <c r="BA157" s="6">
        <v>4351.2</v>
      </c>
      <c r="BB157" s="7">
        <v>2715644.5773332641</v>
      </c>
      <c r="BC157" s="32">
        <f t="shared" si="28"/>
        <v>2715644.5773332636</v>
      </c>
      <c r="BD157" s="32">
        <f t="shared" si="29"/>
        <v>0</v>
      </c>
    </row>
    <row r="158" spans="1:56" x14ac:dyDescent="0.25">
      <c r="A158">
        <v>2027</v>
      </c>
      <c r="B158">
        <v>4</v>
      </c>
      <c r="C158" t="s">
        <v>265</v>
      </c>
      <c r="D158" s="6">
        <v>427011.71354484773</v>
      </c>
      <c r="E158" s="6">
        <v>151602.9441037103</v>
      </c>
      <c r="F158" s="1">
        <f t="shared" si="20"/>
        <v>60641.177641484122</v>
      </c>
      <c r="G158" s="1">
        <f t="shared" si="21"/>
        <v>90961.76646222618</v>
      </c>
      <c r="H158" s="6">
        <v>11913.88688830819</v>
      </c>
      <c r="I158" s="1">
        <f t="shared" si="22"/>
        <v>609.88906691465036</v>
      </c>
      <c r="J158" s="1">
        <f t="shared" si="23"/>
        <v>11303.997821393539</v>
      </c>
      <c r="K158" s="6">
        <v>245631.24799581902</v>
      </c>
      <c r="L158" s="6">
        <v>25593.848769365599</v>
      </c>
      <c r="M158" s="6">
        <v>176049.56388396912</v>
      </c>
      <c r="N158" s="6">
        <v>96533.175691238765</v>
      </c>
      <c r="O158" s="6">
        <v>117366.94008504387</v>
      </c>
      <c r="P158" s="6">
        <v>0</v>
      </c>
      <c r="Q158" s="6">
        <v>17356.708879459897</v>
      </c>
      <c r="R158" s="6">
        <v>15981.151193430665</v>
      </c>
      <c r="S158" s="6">
        <v>116438.43199132304</v>
      </c>
      <c r="T158" s="6">
        <v>11.195578932271403</v>
      </c>
      <c r="U158" s="6">
        <v>90.580446018075378</v>
      </c>
      <c r="V158" s="6">
        <v>47968.040843209907</v>
      </c>
      <c r="W158" s="6">
        <v>8865.2105762307292</v>
      </c>
      <c r="X158" s="6">
        <v>20890.247420852815</v>
      </c>
      <c r="Y158" s="6">
        <v>7539.3397430120704</v>
      </c>
      <c r="Z158" s="1">
        <f t="shared" si="24"/>
        <v>3916.5313390761321</v>
      </c>
      <c r="AA158" s="1">
        <f t="shared" si="25"/>
        <v>3622.8084039359387</v>
      </c>
      <c r="AB158" s="6">
        <v>48.409974607100843</v>
      </c>
      <c r="AC158" s="6">
        <v>1405.2104014562656</v>
      </c>
      <c r="AD158" s="6">
        <v>490.3053758510768</v>
      </c>
      <c r="AE158" s="6">
        <v>3406.2615336171225</v>
      </c>
      <c r="AF158" s="6">
        <v>9118.2231976812436</v>
      </c>
      <c r="AG158" s="6">
        <v>5747.4619576509185</v>
      </c>
      <c r="AH158" s="6">
        <v>1696.5540690460757</v>
      </c>
      <c r="AI158" s="6">
        <v>3039.4077325604117</v>
      </c>
      <c r="AJ158" s="6">
        <v>289884.64310403186</v>
      </c>
      <c r="AK158" s="6">
        <v>105269.56592937803</v>
      </c>
      <c r="AL158" s="1">
        <f t="shared" si="26"/>
        <v>29475.478460225851</v>
      </c>
      <c r="AM158" s="1">
        <f t="shared" si="27"/>
        <v>75794.087469152175</v>
      </c>
      <c r="AN158" s="6">
        <v>274.76764035217298</v>
      </c>
      <c r="AO158" s="6">
        <v>243.85275593670718</v>
      </c>
      <c r="AP158" s="6">
        <v>7634.229634261791</v>
      </c>
      <c r="AQ158" s="6">
        <v>83178.350907247266</v>
      </c>
      <c r="AR158" s="6">
        <v>11551.214904121685</v>
      </c>
      <c r="AS158" s="6">
        <v>135781.21499204455</v>
      </c>
      <c r="AT158" s="6">
        <v>26952.834776283937</v>
      </c>
      <c r="AU158" s="6">
        <v>63897.042349197465</v>
      </c>
      <c r="AV158" s="6">
        <v>1140.7455804801496</v>
      </c>
      <c r="AW158" s="6">
        <v>19901.589899130195</v>
      </c>
      <c r="AX158" s="6">
        <v>143847.03848995917</v>
      </c>
      <c r="AY158" s="6">
        <v>20937.314485235955</v>
      </c>
      <c r="AZ158" s="6">
        <v>7236.5</v>
      </c>
      <c r="BA158" s="6">
        <v>4414.32</v>
      </c>
      <c r="BB158" s="7">
        <v>2433941.2873249031</v>
      </c>
      <c r="BC158" s="32">
        <f t="shared" si="28"/>
        <v>2433941.2873249026</v>
      </c>
      <c r="BD158" s="32">
        <f t="shared" si="29"/>
        <v>0</v>
      </c>
    </row>
    <row r="159" spans="1:56" x14ac:dyDescent="0.25">
      <c r="A159">
        <v>2027</v>
      </c>
      <c r="B159">
        <v>5</v>
      </c>
      <c r="C159" t="s">
        <v>266</v>
      </c>
      <c r="D159" s="6">
        <v>385841.07474183198</v>
      </c>
      <c r="E159" s="6">
        <v>165990.04448254372</v>
      </c>
      <c r="F159" s="1">
        <f t="shared" si="20"/>
        <v>66396.017793017483</v>
      </c>
      <c r="G159" s="1">
        <f t="shared" si="21"/>
        <v>99594.026689526232</v>
      </c>
      <c r="H159" s="6">
        <v>13486.512148441827</v>
      </c>
      <c r="I159" s="1">
        <f t="shared" si="22"/>
        <v>690.39402398710342</v>
      </c>
      <c r="J159" s="1">
        <f t="shared" si="23"/>
        <v>12796.118124454722</v>
      </c>
      <c r="K159" s="6">
        <v>288465.21934561338</v>
      </c>
      <c r="L159" s="6">
        <v>30056.986883359288</v>
      </c>
      <c r="M159" s="6">
        <v>204404.31502911655</v>
      </c>
      <c r="N159" s="6">
        <v>113366.94303802837</v>
      </c>
      <c r="O159" s="6">
        <v>136270.19837980578</v>
      </c>
      <c r="P159" s="6">
        <v>0</v>
      </c>
      <c r="Q159" s="6">
        <v>19847.539047626869</v>
      </c>
      <c r="R159" s="6">
        <v>18748.082291038019</v>
      </c>
      <c r="S159" s="6">
        <v>134200.14307772621</v>
      </c>
      <c r="T159" s="6">
        <v>12.808767169886737</v>
      </c>
      <c r="U159" s="6">
        <v>104.17541346008045</v>
      </c>
      <c r="V159" s="6">
        <v>48437.686864592841</v>
      </c>
      <c r="W159" s="6">
        <v>9405.5587756417972</v>
      </c>
      <c r="X159" s="6">
        <v>24414.303644239128</v>
      </c>
      <c r="Y159" s="6">
        <v>7316.2110898088631</v>
      </c>
      <c r="Z159" s="1">
        <f t="shared" si="24"/>
        <v>3800.620610457464</v>
      </c>
      <c r="AA159" s="1">
        <f t="shared" si="25"/>
        <v>3515.5904793513996</v>
      </c>
      <c r="AB159" s="6">
        <v>56.36188502212903</v>
      </c>
      <c r="AC159" s="6">
        <v>1343.2650263395619</v>
      </c>
      <c r="AD159" s="6">
        <v>516.68879524782892</v>
      </c>
      <c r="AE159" s="6">
        <v>3595.1514590765187</v>
      </c>
      <c r="AF159" s="6">
        <v>10256.957658279192</v>
      </c>
      <c r="AG159" s="6">
        <v>6066.1801917169205</v>
      </c>
      <c r="AH159" s="6">
        <v>1790.6343293188827</v>
      </c>
      <c r="AI159" s="6">
        <v>3418.9858860930603</v>
      </c>
      <c r="AJ159" s="6">
        <v>342589.8370554393</v>
      </c>
      <c r="AK159" s="6">
        <v>117555.03586110672</v>
      </c>
      <c r="AL159" s="1">
        <f t="shared" si="26"/>
        <v>32915.410041109884</v>
      </c>
      <c r="AM159" s="1">
        <f t="shared" si="27"/>
        <v>84639.625819996829</v>
      </c>
      <c r="AN159" s="6">
        <v>305.45096243735509</v>
      </c>
      <c r="AO159" s="6">
        <v>272.89567777029845</v>
      </c>
      <c r="AP159" s="6">
        <v>8248.4118498028492</v>
      </c>
      <c r="AQ159" s="6">
        <v>93286.14601439939</v>
      </c>
      <c r="AR159" s="6">
        <v>13197.039252748607</v>
      </c>
      <c r="AS159" s="6">
        <v>159864.72446070018</v>
      </c>
      <c r="AT159" s="6">
        <v>30793.09158974676</v>
      </c>
      <c r="AU159" s="6">
        <v>75230.458569741342</v>
      </c>
      <c r="AV159" s="6">
        <v>1326.0349330555232</v>
      </c>
      <c r="AW159" s="6">
        <v>23135.915600911107</v>
      </c>
      <c r="AX159" s="6">
        <v>167211.86679853857</v>
      </c>
      <c r="AY159" s="6">
        <v>24339.961947528816</v>
      </c>
      <c r="AZ159" s="6">
        <v>8289</v>
      </c>
      <c r="BA159" s="6">
        <v>4343.3999999999996</v>
      </c>
      <c r="BB159" s="7">
        <v>2697401.2988250656</v>
      </c>
      <c r="BC159" s="32">
        <f t="shared" si="28"/>
        <v>2697401.2988250651</v>
      </c>
      <c r="BD159" s="32">
        <f t="shared" si="29"/>
        <v>0</v>
      </c>
    </row>
    <row r="160" spans="1:56" x14ac:dyDescent="0.25">
      <c r="A160">
        <v>2027</v>
      </c>
      <c r="B160">
        <v>6</v>
      </c>
      <c r="C160" t="s">
        <v>267</v>
      </c>
      <c r="D160" s="6">
        <v>493066.70024495135</v>
      </c>
      <c r="E160" s="6">
        <v>189405.35434073678</v>
      </c>
      <c r="F160" s="1">
        <f t="shared" si="20"/>
        <v>75762.14173629471</v>
      </c>
      <c r="G160" s="1">
        <f t="shared" si="21"/>
        <v>113643.21260444207</v>
      </c>
      <c r="H160" s="6">
        <v>13310.085015595052</v>
      </c>
      <c r="I160" s="1">
        <f t="shared" si="22"/>
        <v>681.36246439290073</v>
      </c>
      <c r="J160" s="1">
        <f t="shared" si="23"/>
        <v>12628.72255120215</v>
      </c>
      <c r="K160" s="6">
        <v>300021.36664111051</v>
      </c>
      <c r="L160" s="6">
        <v>31261.093806443041</v>
      </c>
      <c r="M160" s="6">
        <v>226106.04559369091</v>
      </c>
      <c r="N160" s="6">
        <v>117908.51340536634</v>
      </c>
      <c r="O160" s="6">
        <v>150738.08830081054</v>
      </c>
      <c r="P160" s="6">
        <v>0</v>
      </c>
      <c r="Q160" s="6">
        <v>23395.766459267019</v>
      </c>
      <c r="R160" s="6">
        <v>19511.299344011702</v>
      </c>
      <c r="S160" s="6">
        <v>132046.23175363356</v>
      </c>
      <c r="T160" s="6">
        <v>10.903682711840588</v>
      </c>
      <c r="U160" s="6">
        <v>105.73617367246342</v>
      </c>
      <c r="V160" s="6">
        <v>45688.667155562805</v>
      </c>
      <c r="W160" s="6">
        <v>9017.7212694046375</v>
      </c>
      <c r="X160" s="6">
        <v>23116.461148733812</v>
      </c>
      <c r="Y160" s="6">
        <v>7255.1081517326456</v>
      </c>
      <c r="Z160" s="1">
        <f t="shared" si="24"/>
        <v>3768.8788956598332</v>
      </c>
      <c r="AA160" s="1">
        <f t="shared" si="25"/>
        <v>3486.2292560728129</v>
      </c>
      <c r="AB160" s="6">
        <v>55.616906418550059</v>
      </c>
      <c r="AC160" s="6">
        <v>1232.5894109762046</v>
      </c>
      <c r="AD160" s="6">
        <v>496.87645689611782</v>
      </c>
      <c r="AE160" s="6">
        <v>3389.4272678070424</v>
      </c>
      <c r="AF160" s="6">
        <v>10507.583074771142</v>
      </c>
      <c r="AG160" s="6">
        <v>5719.0571210364869</v>
      </c>
      <c r="AH160" s="6">
        <v>1688.169439187908</v>
      </c>
      <c r="AI160" s="6">
        <v>3502.5276915903773</v>
      </c>
      <c r="AJ160" s="6">
        <v>467457.97979404463</v>
      </c>
      <c r="AK160" s="6">
        <v>133025.19449458824</v>
      </c>
      <c r="AL160" s="1">
        <f t="shared" si="26"/>
        <v>37247.054458484708</v>
      </c>
      <c r="AM160" s="1">
        <f t="shared" si="27"/>
        <v>95778.140036103534</v>
      </c>
      <c r="AN160" s="6">
        <v>281.21224433651508</v>
      </c>
      <c r="AO160" s="6">
        <v>277.5689747571044</v>
      </c>
      <c r="AP160" s="6">
        <v>7351.5194072804934</v>
      </c>
      <c r="AQ160" s="6">
        <v>90742.699674410382</v>
      </c>
      <c r="AR160" s="6">
        <v>14661.080373203038</v>
      </c>
      <c r="AS160" s="6">
        <v>180954.56077324419</v>
      </c>
      <c r="AT160" s="6">
        <v>34209.187537473765</v>
      </c>
      <c r="AU160" s="6">
        <v>85155.087422703204</v>
      </c>
      <c r="AV160" s="6">
        <v>1394.0312926771892</v>
      </c>
      <c r="AW160" s="6">
        <v>24022.346428364017</v>
      </c>
      <c r="AX160" s="6">
        <v>175786.14937919771</v>
      </c>
      <c r="AY160" s="6">
        <v>25272.524677333666</v>
      </c>
      <c r="AZ160" s="6">
        <v>10068</v>
      </c>
      <c r="BA160" s="6">
        <v>4921.8</v>
      </c>
      <c r="BB160" s="7">
        <v>3064137.9323297334</v>
      </c>
      <c r="BC160" s="32">
        <f t="shared" si="28"/>
        <v>3064137.9323297334</v>
      </c>
      <c r="BD160" s="32">
        <f t="shared" si="29"/>
        <v>0</v>
      </c>
    </row>
    <row r="161" spans="1:56" x14ac:dyDescent="0.25">
      <c r="A161">
        <v>2027</v>
      </c>
      <c r="B161">
        <v>7</v>
      </c>
      <c r="C161" t="s">
        <v>268</v>
      </c>
      <c r="D161" s="6">
        <v>603253.32322337362</v>
      </c>
      <c r="E161" s="6">
        <v>203197.34432833985</v>
      </c>
      <c r="F161" s="1">
        <f t="shared" si="20"/>
        <v>81278.937731335944</v>
      </c>
      <c r="G161" s="1">
        <f t="shared" si="21"/>
        <v>121918.40659700391</v>
      </c>
      <c r="H161" s="6">
        <v>13338.29271536438</v>
      </c>
      <c r="I161" s="1">
        <f t="shared" si="22"/>
        <v>682.80645726050182</v>
      </c>
      <c r="J161" s="1">
        <f t="shared" si="23"/>
        <v>12655.486258103876</v>
      </c>
      <c r="K161" s="6">
        <v>303884.15011751826</v>
      </c>
      <c r="L161" s="6">
        <v>31663.581262459495</v>
      </c>
      <c r="M161" s="6">
        <v>232787.00057502449</v>
      </c>
      <c r="N161" s="6">
        <v>119426.58880915875</v>
      </c>
      <c r="O161" s="6">
        <v>155192.07969792551</v>
      </c>
      <c r="P161" s="6">
        <v>0</v>
      </c>
      <c r="Q161" s="6">
        <v>24183.942111727087</v>
      </c>
      <c r="R161" s="6">
        <v>22362.027795387454</v>
      </c>
      <c r="S161" s="6">
        <v>115235.84512491059</v>
      </c>
      <c r="T161" s="6">
        <v>8.6898484291106506</v>
      </c>
      <c r="U161" s="6">
        <v>101.50642850982688</v>
      </c>
      <c r="V161" s="6">
        <v>44549.468970203568</v>
      </c>
      <c r="W161" s="6">
        <v>8522.9681576846633</v>
      </c>
      <c r="X161" s="6">
        <v>20506.244059946443</v>
      </c>
      <c r="Y161" s="6">
        <v>7697.9032538463698</v>
      </c>
      <c r="Z161" s="1">
        <f t="shared" si="24"/>
        <v>3998.9018092478832</v>
      </c>
      <c r="AA161" s="1">
        <f t="shared" si="25"/>
        <v>3699.0014445984871</v>
      </c>
      <c r="AB161" s="6">
        <v>66.654411765409847</v>
      </c>
      <c r="AC161" s="6">
        <v>1166.3052710011955</v>
      </c>
      <c r="AD161" s="6">
        <v>468.17208492757504</v>
      </c>
      <c r="AE161" s="6">
        <v>3217.1691600836652</v>
      </c>
      <c r="AF161" s="6">
        <v>10670.807301865967</v>
      </c>
      <c r="AG161" s="6">
        <v>5428.4021283807388</v>
      </c>
      <c r="AH161" s="6">
        <v>1602.3729756163227</v>
      </c>
      <c r="AI161" s="6">
        <v>3556.9357672886522</v>
      </c>
      <c r="AJ161" s="6">
        <v>592915.95642477483</v>
      </c>
      <c r="AK161" s="6">
        <v>147563.19231298022</v>
      </c>
      <c r="AL161" s="1">
        <f t="shared" si="26"/>
        <v>41317.693847634466</v>
      </c>
      <c r="AM161" s="1">
        <f t="shared" si="27"/>
        <v>106245.49846534575</v>
      </c>
      <c r="AN161" s="6">
        <v>262.98956489876127</v>
      </c>
      <c r="AO161" s="6">
        <v>255.699242385774</v>
      </c>
      <c r="AP161" s="6">
        <v>6952.5073246569018</v>
      </c>
      <c r="AQ161" s="6">
        <v>76000.820942522027</v>
      </c>
      <c r="AR161" s="6">
        <v>14996.675983809559</v>
      </c>
      <c r="AS161" s="6">
        <v>178593.29733060865</v>
      </c>
      <c r="AT161" s="6">
        <v>34992.24396222231</v>
      </c>
      <c r="AU161" s="6">
        <v>84043.904626168864</v>
      </c>
      <c r="AV161" s="6">
        <v>1306.1389074382653</v>
      </c>
      <c r="AW161" s="6">
        <v>24029.999643674102</v>
      </c>
      <c r="AX161" s="6">
        <v>164702.99504682128</v>
      </c>
      <c r="AY161" s="6">
        <v>25280.57618359938</v>
      </c>
      <c r="AZ161" s="6">
        <v>10990</v>
      </c>
      <c r="BA161" s="6">
        <v>5252.4</v>
      </c>
      <c r="BB161" s="7">
        <v>3300227.1730772988</v>
      </c>
      <c r="BC161" s="32">
        <f t="shared" si="28"/>
        <v>3300227.1730772993</v>
      </c>
      <c r="BD161" s="32">
        <f t="shared" si="29"/>
        <v>0</v>
      </c>
    </row>
    <row r="162" spans="1:56" x14ac:dyDescent="0.25">
      <c r="A162">
        <v>2027</v>
      </c>
      <c r="B162">
        <v>8</v>
      </c>
      <c r="C162" t="s">
        <v>269</v>
      </c>
      <c r="D162" s="6">
        <v>617847.63040881697</v>
      </c>
      <c r="E162" s="6">
        <v>210768.32500020682</v>
      </c>
      <c r="F162" s="1">
        <f t="shared" si="20"/>
        <v>84307.330000082729</v>
      </c>
      <c r="G162" s="1">
        <f t="shared" si="21"/>
        <v>126460.99500012409</v>
      </c>
      <c r="H162" s="6">
        <v>13380.650340108959</v>
      </c>
      <c r="I162" s="1">
        <f t="shared" si="22"/>
        <v>684.97480521229784</v>
      </c>
      <c r="J162" s="1">
        <f t="shared" si="23"/>
        <v>12695.67553489666</v>
      </c>
      <c r="K162" s="6">
        <v>305153.7798859636</v>
      </c>
      <c r="L162" s="6">
        <v>31795.871891407609</v>
      </c>
      <c r="M162" s="6">
        <v>234271.52050581941</v>
      </c>
      <c r="N162" s="6">
        <v>119925.55380038108</v>
      </c>
      <c r="O162" s="6">
        <v>156181.76440903058</v>
      </c>
      <c r="P162" s="6">
        <v>0</v>
      </c>
      <c r="Q162" s="6">
        <v>25199.968141729663</v>
      </c>
      <c r="R162" s="6">
        <v>21144.866193071648</v>
      </c>
      <c r="S162" s="6">
        <v>129930.45886488719</v>
      </c>
      <c r="T162" s="6">
        <v>12.629443073244342</v>
      </c>
      <c r="U162" s="6">
        <v>100.62740796786485</v>
      </c>
      <c r="V162" s="6">
        <v>46590.42742533984</v>
      </c>
      <c r="W162" s="6">
        <v>8924.0257880882891</v>
      </c>
      <c r="X162" s="6">
        <v>26104.643130121793</v>
      </c>
      <c r="Y162" s="6">
        <v>7907.3177132223782</v>
      </c>
      <c r="Z162" s="1">
        <f t="shared" si="24"/>
        <v>4107.6882973169495</v>
      </c>
      <c r="AA162" s="1">
        <f t="shared" si="25"/>
        <v>3799.6294159054291</v>
      </c>
      <c r="AB162" s="6">
        <v>70.16574250775254</v>
      </c>
      <c r="AC162" s="6">
        <v>1162.2944035855701</v>
      </c>
      <c r="AD162" s="6">
        <v>487.53280220414155</v>
      </c>
      <c r="AE162" s="6">
        <v>3202.2885242364491</v>
      </c>
      <c r="AF162" s="6">
        <v>10733.370842603108</v>
      </c>
      <c r="AG162" s="6">
        <v>5403.2936956918629</v>
      </c>
      <c r="AH162" s="6">
        <v>1594.9613887350954</v>
      </c>
      <c r="AI162" s="6">
        <v>3577.7902808676995</v>
      </c>
      <c r="AJ162" s="6">
        <v>593168.47966458346</v>
      </c>
      <c r="AK162" s="6">
        <v>148668.05512231644</v>
      </c>
      <c r="AL162" s="1">
        <f t="shared" si="26"/>
        <v>41627.055434248607</v>
      </c>
      <c r="AM162" s="1">
        <f t="shared" si="27"/>
        <v>107040.99968806784</v>
      </c>
      <c r="AN162" s="6">
        <v>258.03911604666104</v>
      </c>
      <c r="AO162" s="6">
        <v>254.38224585421904</v>
      </c>
      <c r="AP162" s="6">
        <v>7430.4895944573018</v>
      </c>
      <c r="AQ162" s="6">
        <v>82514.117408809412</v>
      </c>
      <c r="AR162" s="6">
        <v>14980.03421462681</v>
      </c>
      <c r="AS162" s="6">
        <v>180013.79831373092</v>
      </c>
      <c r="AT162" s="6">
        <v>34953.413167462561</v>
      </c>
      <c r="AU162" s="6">
        <v>84712.375677049931</v>
      </c>
      <c r="AV162" s="6">
        <v>1366.2389712281913</v>
      </c>
      <c r="AW162" s="6">
        <v>23894.883799259278</v>
      </c>
      <c r="AX162" s="6">
        <v>172281.56150122706</v>
      </c>
      <c r="AY162" s="6">
        <v>25138.428599371695</v>
      </c>
      <c r="AZ162" s="6">
        <v>10824.2</v>
      </c>
      <c r="BA162" s="6">
        <v>5119.5</v>
      </c>
      <c r="BB162" s="7">
        <v>3367049.7554256925</v>
      </c>
      <c r="BC162" s="32">
        <f t="shared" si="28"/>
        <v>3367049.7554256925</v>
      </c>
      <c r="BD162" s="32">
        <f t="shared" si="29"/>
        <v>0</v>
      </c>
    </row>
    <row r="163" spans="1:56" x14ac:dyDescent="0.25">
      <c r="A163">
        <v>2027</v>
      </c>
      <c r="B163">
        <v>9</v>
      </c>
      <c r="C163" t="s">
        <v>270</v>
      </c>
      <c r="D163" s="6">
        <v>485439.2276971619</v>
      </c>
      <c r="E163" s="6">
        <v>174417.34397504423</v>
      </c>
      <c r="F163" s="1">
        <f t="shared" si="20"/>
        <v>69766.937590017696</v>
      </c>
      <c r="G163" s="1">
        <f t="shared" si="21"/>
        <v>104650.40638502654</v>
      </c>
      <c r="H163" s="6">
        <v>11164.923041787224</v>
      </c>
      <c r="I163" s="1">
        <f t="shared" si="22"/>
        <v>571.54852651924421</v>
      </c>
      <c r="J163" s="1">
        <f t="shared" si="23"/>
        <v>10593.374515267978</v>
      </c>
      <c r="K163" s="6">
        <v>256624.02369540432</v>
      </c>
      <c r="L163" s="6">
        <v>26739.254498914852</v>
      </c>
      <c r="M163" s="6">
        <v>202988.46315907547</v>
      </c>
      <c r="N163" s="6">
        <v>100853.34080296966</v>
      </c>
      <c r="O163" s="6">
        <v>135326.29259592135</v>
      </c>
      <c r="P163" s="6">
        <v>0</v>
      </c>
      <c r="Q163" s="6">
        <v>20705.078132007708</v>
      </c>
      <c r="R163" s="6">
        <v>17770.113118365876</v>
      </c>
      <c r="S163" s="6">
        <v>111953.95203095861</v>
      </c>
      <c r="T163" s="6">
        <v>12.803497607680798</v>
      </c>
      <c r="U163" s="6">
        <v>92.384190341742581</v>
      </c>
      <c r="V163" s="6">
        <v>45641.535759228333</v>
      </c>
      <c r="W163" s="6">
        <v>8663.5621295256915</v>
      </c>
      <c r="X163" s="6">
        <v>33729.038010948025</v>
      </c>
      <c r="Y163" s="6">
        <v>6575.0123038214269</v>
      </c>
      <c r="Z163" s="1">
        <f t="shared" si="24"/>
        <v>3415.5831439478015</v>
      </c>
      <c r="AA163" s="1">
        <f t="shared" si="25"/>
        <v>3159.4291598736258</v>
      </c>
      <c r="AB163" s="6">
        <v>67.689698051347762</v>
      </c>
      <c r="AC163" s="6">
        <v>1025.7299963898827</v>
      </c>
      <c r="AD163" s="6">
        <v>478.63266453927042</v>
      </c>
      <c r="AE163" s="6">
        <v>2770.178591657268</v>
      </c>
      <c r="AF163" s="6">
        <v>8980.1998456021793</v>
      </c>
      <c r="AG163" s="6">
        <v>4674.1848546614819</v>
      </c>
      <c r="AH163" s="6">
        <v>1379.7407260944447</v>
      </c>
      <c r="AI163" s="6">
        <v>2993.3999485340573</v>
      </c>
      <c r="AJ163" s="6">
        <v>447499.71040929499</v>
      </c>
      <c r="AK163" s="6">
        <v>121277.13562489186</v>
      </c>
      <c r="AL163" s="1">
        <f t="shared" si="26"/>
        <v>33957.597974969722</v>
      </c>
      <c r="AM163" s="1">
        <f t="shared" si="27"/>
        <v>87319.537649922131</v>
      </c>
      <c r="AN163" s="6">
        <v>237.33464121445124</v>
      </c>
      <c r="AO163" s="6">
        <v>222.60622309326939</v>
      </c>
      <c r="AP163" s="6">
        <v>7042.3729296019974</v>
      </c>
      <c r="AQ163" s="6">
        <v>68104.330520695235</v>
      </c>
      <c r="AR163" s="6">
        <v>13344.983816692267</v>
      </c>
      <c r="AS163" s="6">
        <v>152811.11781100967</v>
      </c>
      <c r="AT163" s="6">
        <v>31138.295572281957</v>
      </c>
      <c r="AU163" s="6">
        <v>71911.114264004602</v>
      </c>
      <c r="AV163" s="6">
        <v>1120.6790216404556</v>
      </c>
      <c r="AW163" s="6">
        <v>20654.697595913589</v>
      </c>
      <c r="AX163" s="6">
        <v>141316.66264527739</v>
      </c>
      <c r="AY163" s="6">
        <v>21729.615641511664</v>
      </c>
      <c r="AZ163" s="6">
        <v>8540</v>
      </c>
      <c r="BA163" s="6">
        <v>5318.1</v>
      </c>
      <c r="BB163" s="7">
        <v>2773334.8616817375</v>
      </c>
      <c r="BC163" s="32">
        <f t="shared" si="28"/>
        <v>2773334.8616817375</v>
      </c>
      <c r="BD163" s="32">
        <f t="shared" si="29"/>
        <v>0</v>
      </c>
    </row>
    <row r="164" spans="1:56" x14ac:dyDescent="0.25">
      <c r="A164">
        <v>2027</v>
      </c>
      <c r="B164">
        <v>10</v>
      </c>
      <c r="C164" t="s">
        <v>271</v>
      </c>
      <c r="D164" s="6">
        <v>394793.81400258961</v>
      </c>
      <c r="E164" s="6">
        <v>161871.66514390457</v>
      </c>
      <c r="F164" s="1">
        <f t="shared" si="20"/>
        <v>64748.66605756183</v>
      </c>
      <c r="G164" s="1">
        <f t="shared" si="21"/>
        <v>97122.999086342737</v>
      </c>
      <c r="H164" s="6">
        <v>11955.341020806385</v>
      </c>
      <c r="I164" s="1">
        <f t="shared" si="22"/>
        <v>612.01116379420785</v>
      </c>
      <c r="J164" s="1">
        <f t="shared" si="23"/>
        <v>11343.329857012177</v>
      </c>
      <c r="K164" s="6">
        <v>265296.16245210898</v>
      </c>
      <c r="L164" s="6">
        <v>27642.858619551127</v>
      </c>
      <c r="M164" s="6">
        <v>195220.72843256185</v>
      </c>
      <c r="N164" s="6">
        <v>104261.49469645969</v>
      </c>
      <c r="O164" s="6">
        <v>130147.77788602914</v>
      </c>
      <c r="P164" s="6">
        <v>0</v>
      </c>
      <c r="Q164" s="6">
        <v>18913.906158534355</v>
      </c>
      <c r="R164" s="6">
        <v>17057.935922901277</v>
      </c>
      <c r="S164" s="6">
        <v>118544.60276530654</v>
      </c>
      <c r="T164" s="6">
        <v>13.738794609190268</v>
      </c>
      <c r="U164" s="6">
        <v>95.358794679692764</v>
      </c>
      <c r="V164" s="6">
        <v>45507.52425543344</v>
      </c>
      <c r="W164" s="6">
        <v>10222.028548138525</v>
      </c>
      <c r="X164" s="6">
        <v>46258.220245781755</v>
      </c>
      <c r="Y164" s="6">
        <v>6557.575330727489</v>
      </c>
      <c r="Z164" s="1">
        <f t="shared" si="24"/>
        <v>3406.5249964297336</v>
      </c>
      <c r="AA164" s="1">
        <f t="shared" si="25"/>
        <v>3151.0503342977554</v>
      </c>
      <c r="AB164" s="6">
        <v>70.786413272264397</v>
      </c>
      <c r="AC164" s="6">
        <v>1210.467450659439</v>
      </c>
      <c r="AD164" s="6">
        <v>560.05930768806252</v>
      </c>
      <c r="AE164" s="6">
        <v>3415.2313864468892</v>
      </c>
      <c r="AF164" s="6">
        <v>9360.583521041739</v>
      </c>
      <c r="AG164" s="6">
        <v>5762.5969927608221</v>
      </c>
      <c r="AH164" s="6">
        <v>1701.021676764067</v>
      </c>
      <c r="AI164" s="6">
        <v>3120.1945070139104</v>
      </c>
      <c r="AJ164" s="6">
        <v>315442.51711397443</v>
      </c>
      <c r="AK164" s="6">
        <v>110992.75916253522</v>
      </c>
      <c r="AL164" s="1">
        <f t="shared" si="26"/>
        <v>31077.972565509866</v>
      </c>
      <c r="AM164" s="1">
        <f t="shared" si="27"/>
        <v>79914.786597025362</v>
      </c>
      <c r="AN164" s="6">
        <v>275.29006313475429</v>
      </c>
      <c r="AO164" s="6">
        <v>251.99826342806924</v>
      </c>
      <c r="AP164" s="6">
        <v>8368.1574356482106</v>
      </c>
      <c r="AQ164" s="6">
        <v>73788.655221815367</v>
      </c>
      <c r="AR164" s="6">
        <v>12419.47839911643</v>
      </c>
      <c r="AS164" s="6">
        <v>147866.30978735519</v>
      </c>
      <c r="AT164" s="6">
        <v>28978.782931271675</v>
      </c>
      <c r="AU164" s="6">
        <v>69584.145782284861</v>
      </c>
      <c r="AV164" s="6">
        <v>1162.9130033853071</v>
      </c>
      <c r="AW164" s="6">
        <v>20691.426006310256</v>
      </c>
      <c r="AX164" s="6">
        <v>146642.33148992792</v>
      </c>
      <c r="AY164" s="6">
        <v>21768.255482997465</v>
      </c>
      <c r="AZ164" s="6">
        <v>7093.2</v>
      </c>
      <c r="BA164" s="6">
        <v>4450.8</v>
      </c>
      <c r="BB164" s="7">
        <v>2549338.6944689564</v>
      </c>
      <c r="BC164" s="32">
        <f t="shared" si="28"/>
        <v>2549338.6944689569</v>
      </c>
      <c r="BD164" s="32">
        <f t="shared" si="29"/>
        <v>0</v>
      </c>
    </row>
    <row r="165" spans="1:56" x14ac:dyDescent="0.25">
      <c r="A165">
        <v>2027</v>
      </c>
      <c r="B165">
        <v>11</v>
      </c>
      <c r="C165" t="s">
        <v>272</v>
      </c>
      <c r="D165" s="6">
        <v>436924.99338217056</v>
      </c>
      <c r="E165" s="6">
        <v>159772.25590945684</v>
      </c>
      <c r="F165" s="1">
        <f t="shared" si="20"/>
        <v>63908.902363782741</v>
      </c>
      <c r="G165" s="1">
        <f t="shared" si="21"/>
        <v>95863.353545674108</v>
      </c>
      <c r="H165" s="6">
        <v>13753.787598107758</v>
      </c>
      <c r="I165" s="1">
        <f t="shared" si="22"/>
        <v>704.07624005429795</v>
      </c>
      <c r="J165" s="1">
        <f t="shared" si="23"/>
        <v>13049.711358053459</v>
      </c>
      <c r="K165" s="6">
        <v>275800.88664673571</v>
      </c>
      <c r="L165" s="6">
        <v>28737.411224705615</v>
      </c>
      <c r="M165" s="6">
        <v>189778.58594446024</v>
      </c>
      <c r="N165" s="6">
        <v>108389.85537752898</v>
      </c>
      <c r="O165" s="6">
        <v>126519.66545425814</v>
      </c>
      <c r="P165" s="6">
        <v>0</v>
      </c>
      <c r="Q165" s="6">
        <v>18100.072650532416</v>
      </c>
      <c r="R165" s="6">
        <v>18269.42545426272</v>
      </c>
      <c r="S165" s="6">
        <v>128506.75276479781</v>
      </c>
      <c r="T165" s="6">
        <v>16.165982887849488</v>
      </c>
      <c r="U165" s="6">
        <v>101.50495336053081</v>
      </c>
      <c r="V165" s="6">
        <v>44497.248263400274</v>
      </c>
      <c r="W165" s="6">
        <v>10558.620606328108</v>
      </c>
      <c r="X165" s="6">
        <v>44966.946557486051</v>
      </c>
      <c r="Y165" s="6">
        <v>7702.4134095952468</v>
      </c>
      <c r="Z165" s="1">
        <f t="shared" si="24"/>
        <v>4001.2447420426233</v>
      </c>
      <c r="AA165" s="1">
        <f t="shared" si="25"/>
        <v>3701.1686675526239</v>
      </c>
      <c r="AB165" s="6">
        <v>72.482057750972857</v>
      </c>
      <c r="AC165" s="6">
        <v>1512.2859488634849</v>
      </c>
      <c r="AD165" s="6">
        <v>632.35514155254043</v>
      </c>
      <c r="AE165" s="6">
        <v>3292.1583400476698</v>
      </c>
      <c r="AF165" s="6">
        <v>9733.3082162008286</v>
      </c>
      <c r="AG165" s="6">
        <v>5554.9330640781145</v>
      </c>
      <c r="AH165" s="6">
        <v>1639.722778955487</v>
      </c>
      <c r="AI165" s="6">
        <v>3244.4360720669397</v>
      </c>
      <c r="AJ165" s="6">
        <v>293207.96923022839</v>
      </c>
      <c r="AK165" s="6">
        <v>108963.37807164183</v>
      </c>
      <c r="AL165" s="1">
        <f t="shared" si="26"/>
        <v>30509.745860059713</v>
      </c>
      <c r="AM165" s="1">
        <f t="shared" si="27"/>
        <v>78453.632211582109</v>
      </c>
      <c r="AN165" s="6">
        <v>318.25155043239909</v>
      </c>
      <c r="AO165" s="6">
        <v>273.15108860361784</v>
      </c>
      <c r="AP165" s="6">
        <v>9646.9343384020322</v>
      </c>
      <c r="AQ165" s="6">
        <v>77057.209778931705</v>
      </c>
      <c r="AR165" s="6">
        <v>11608.432122921671</v>
      </c>
      <c r="AS165" s="6">
        <v>140914.29733655951</v>
      </c>
      <c r="AT165" s="6">
        <v>27086.341620150568</v>
      </c>
      <c r="AU165" s="6">
        <v>66312.6105113222</v>
      </c>
      <c r="AV165" s="6">
        <v>1182.0899330278705</v>
      </c>
      <c r="AW165" s="6">
        <v>20972.931844696093</v>
      </c>
      <c r="AX165" s="6">
        <v>149060.52585650346</v>
      </c>
      <c r="AY165" s="6">
        <v>22064.41153372444</v>
      </c>
      <c r="AZ165" s="6">
        <v>7436</v>
      </c>
      <c r="BA165" s="6">
        <v>4366.8</v>
      </c>
      <c r="BB165" s="7">
        <v>2578549.6086167358</v>
      </c>
      <c r="BC165" s="32">
        <f t="shared" si="28"/>
        <v>2578549.6086167363</v>
      </c>
      <c r="BD165" s="32">
        <f t="shared" si="29"/>
        <v>0</v>
      </c>
    </row>
    <row r="166" spans="1:56" x14ac:dyDescent="0.25">
      <c r="A166">
        <v>2027</v>
      </c>
      <c r="B166">
        <v>12</v>
      </c>
      <c r="C166" t="s">
        <v>273</v>
      </c>
      <c r="D166" s="6">
        <v>642619.66536264506</v>
      </c>
      <c r="E166" s="6">
        <v>193889.83803546164</v>
      </c>
      <c r="F166" s="1">
        <f t="shared" si="20"/>
        <v>77555.935214184661</v>
      </c>
      <c r="G166" s="1">
        <f t="shared" si="21"/>
        <v>116333.90282127698</v>
      </c>
      <c r="H166" s="6">
        <v>15650.784782310768</v>
      </c>
      <c r="I166" s="1">
        <f t="shared" si="22"/>
        <v>801.186264134574</v>
      </c>
      <c r="J166" s="1">
        <f t="shared" si="23"/>
        <v>14849.598518176192</v>
      </c>
      <c r="K166" s="6">
        <v>279800.2401200562</v>
      </c>
      <c r="L166" s="6">
        <v>29154.128758840958</v>
      </c>
      <c r="M166" s="6">
        <v>206640.25173880029</v>
      </c>
      <c r="N166" s="6">
        <v>109961.60284305498</v>
      </c>
      <c r="O166" s="6">
        <v>137760.83001813438</v>
      </c>
      <c r="P166" s="6">
        <v>0</v>
      </c>
      <c r="Q166" s="6">
        <v>19586.647355574965</v>
      </c>
      <c r="R166" s="6">
        <v>19487.297021530441</v>
      </c>
      <c r="S166" s="6">
        <v>135027.57619029016</v>
      </c>
      <c r="T166" s="6">
        <v>20.22387114298947</v>
      </c>
      <c r="U166" s="6">
        <v>118.47502369835527</v>
      </c>
      <c r="V166" s="6">
        <v>48145.895395850552</v>
      </c>
      <c r="W166" s="6">
        <v>12174.017137872306</v>
      </c>
      <c r="X166" s="6">
        <v>39482.238269158726</v>
      </c>
      <c r="Y166" s="6">
        <v>9693.0031589794999</v>
      </c>
      <c r="Z166" s="1">
        <f t="shared" si="24"/>
        <v>5035.3150190762508</v>
      </c>
      <c r="AA166" s="1">
        <f t="shared" si="25"/>
        <v>4657.6881399032491</v>
      </c>
      <c r="AB166" s="6">
        <v>69.762200900955989</v>
      </c>
      <c r="AC166" s="6">
        <v>1872.1097222733556</v>
      </c>
      <c r="AD166" s="6">
        <v>730.90432419371882</v>
      </c>
      <c r="AE166" s="6">
        <v>4332.6640422170531</v>
      </c>
      <c r="AF166" s="6">
        <v>11010.322000565069</v>
      </c>
      <c r="AG166" s="6">
        <v>7310.6018173188304</v>
      </c>
      <c r="AH166" s="6">
        <v>2157.9666558449285</v>
      </c>
      <c r="AI166" s="6">
        <v>3670.1073335216861</v>
      </c>
      <c r="AJ166" s="6">
        <v>388367.1177896866</v>
      </c>
      <c r="AK166" s="6">
        <v>114423.77807444576</v>
      </c>
      <c r="AL166" s="1">
        <f t="shared" si="26"/>
        <v>32038.657860844814</v>
      </c>
      <c r="AM166" s="1">
        <f t="shared" si="27"/>
        <v>82385.120213600938</v>
      </c>
      <c r="AN166" s="6">
        <v>359.44834450541072</v>
      </c>
      <c r="AO166" s="6">
        <v>296.0123187090112</v>
      </c>
      <c r="AP166" s="6">
        <v>13957.123729825953</v>
      </c>
      <c r="AQ166" s="6">
        <v>80816.946932157996</v>
      </c>
      <c r="AR166" s="6">
        <v>12152.170816407721</v>
      </c>
      <c r="AS166" s="6">
        <v>145940.64133391227</v>
      </c>
      <c r="AT166" s="6">
        <v>28355.065238284693</v>
      </c>
      <c r="AU166" s="6">
        <v>68677.948863017591</v>
      </c>
      <c r="AV166" s="6">
        <v>1195.5216312975101</v>
      </c>
      <c r="AW166" s="6">
        <v>20497.079495783986</v>
      </c>
      <c r="AX166" s="6">
        <v>150754.25147862258</v>
      </c>
      <c r="AY166" s="6">
        <v>21563.794732342838</v>
      </c>
      <c r="AZ166" s="6">
        <v>9529</v>
      </c>
      <c r="BA166" s="6">
        <v>4790.1000000000004</v>
      </c>
      <c r="BB166" s="7">
        <v>2992043.153959237</v>
      </c>
      <c r="BC166" s="32">
        <f t="shared" si="28"/>
        <v>2992043.153959238</v>
      </c>
      <c r="BD166" s="32">
        <f t="shared" si="29"/>
        <v>0</v>
      </c>
    </row>
    <row r="167" spans="1:56" x14ac:dyDescent="0.25">
      <c r="A167">
        <v>2028</v>
      </c>
      <c r="B167">
        <v>1</v>
      </c>
      <c r="C167" t="s">
        <v>274</v>
      </c>
      <c r="D167" s="6">
        <v>769396.88105612865</v>
      </c>
      <c r="E167" s="6">
        <v>211412.74366863255</v>
      </c>
      <c r="F167" s="1">
        <f t="shared" si="20"/>
        <v>84565.09746745303</v>
      </c>
      <c r="G167" s="1">
        <f t="shared" si="21"/>
        <v>126847.64620117952</v>
      </c>
      <c r="H167" s="6">
        <v>16357.497378242197</v>
      </c>
      <c r="I167" s="1">
        <f t="shared" si="22"/>
        <v>837.36390202472649</v>
      </c>
      <c r="J167" s="1">
        <f t="shared" si="23"/>
        <v>15520.133476217468</v>
      </c>
      <c r="K167" s="6">
        <v>266393.39498993987</v>
      </c>
      <c r="L167" s="6">
        <v>27757.186107878453</v>
      </c>
      <c r="M167" s="6">
        <v>204527.55964144747</v>
      </c>
      <c r="N167" s="6">
        <v>104692.7075092138</v>
      </c>
      <c r="O167" s="6">
        <v>136352.56330553704</v>
      </c>
      <c r="P167" s="6">
        <v>0</v>
      </c>
      <c r="Q167" s="6">
        <v>21230.272803955566</v>
      </c>
      <c r="R167" s="6">
        <v>21809.433579421911</v>
      </c>
      <c r="S167" s="6">
        <v>129356.75130508197</v>
      </c>
      <c r="T167" s="6">
        <v>20.884513841030397</v>
      </c>
      <c r="U167" s="6">
        <v>122.01387932939286</v>
      </c>
      <c r="V167" s="6">
        <v>48922.696088106532</v>
      </c>
      <c r="W167" s="6">
        <v>12773.277281293724</v>
      </c>
      <c r="X167" s="6">
        <v>28270.505601864941</v>
      </c>
      <c r="Y167" s="6">
        <v>10953.98085268465</v>
      </c>
      <c r="Z167" s="1">
        <f t="shared" si="24"/>
        <v>5690.3668967754384</v>
      </c>
      <c r="AA167" s="1">
        <f t="shared" si="25"/>
        <v>5263.6139559092126</v>
      </c>
      <c r="AB167" s="6">
        <v>62.831297888047295</v>
      </c>
      <c r="AC167" s="6">
        <v>2013.429908981828</v>
      </c>
      <c r="AD167" s="6">
        <v>759.86047733040857</v>
      </c>
      <c r="AE167" s="6">
        <v>4481.178174902122</v>
      </c>
      <c r="AF167" s="6">
        <v>11191.008245818541</v>
      </c>
      <c r="AG167" s="6">
        <v>7561.1930650421209</v>
      </c>
      <c r="AH167" s="6">
        <v>2231.9369759836004</v>
      </c>
      <c r="AI167" s="6">
        <v>3730.3360819395093</v>
      </c>
      <c r="AJ167" s="6">
        <v>429981.29400401423</v>
      </c>
      <c r="AK167" s="6">
        <v>117963.9294095462</v>
      </c>
      <c r="AL167" s="1">
        <f t="shared" si="26"/>
        <v>33029.900234672939</v>
      </c>
      <c r="AM167" s="1">
        <f t="shared" si="27"/>
        <v>84934.029174873256</v>
      </c>
      <c r="AN167" s="6">
        <v>356.58052485007363</v>
      </c>
      <c r="AO167" s="6">
        <v>287.86366704095917</v>
      </c>
      <c r="AP167" s="6">
        <v>15560.554189093422</v>
      </c>
      <c r="AQ167" s="6">
        <v>72753.468919360152</v>
      </c>
      <c r="AR167" s="6">
        <v>11668.229456841469</v>
      </c>
      <c r="AS167" s="6">
        <v>140909.93767173393</v>
      </c>
      <c r="AT167" s="6">
        <v>27225.868732630086</v>
      </c>
      <c r="AU167" s="6">
        <v>66310.558904345453</v>
      </c>
      <c r="AV167" s="6">
        <v>1134.541339144389</v>
      </c>
      <c r="AW167" s="6">
        <v>19686.801749071154</v>
      </c>
      <c r="AX167" s="6">
        <v>143064.68898320021</v>
      </c>
      <c r="AY167" s="6">
        <v>20711.348265035405</v>
      </c>
      <c r="AZ167" s="6">
        <v>10975.5</v>
      </c>
      <c r="BA167" s="6">
        <v>5498.8799999999992</v>
      </c>
      <c r="BB167" s="7">
        <v>3126472.1696063932</v>
      </c>
      <c r="BC167" s="32">
        <f t="shared" si="28"/>
        <v>3126472.1696063932</v>
      </c>
      <c r="BD167" s="32">
        <f t="shared" si="29"/>
        <v>0</v>
      </c>
    </row>
    <row r="168" spans="1:56" x14ac:dyDescent="0.25">
      <c r="A168">
        <v>2028</v>
      </c>
      <c r="B168">
        <v>2</v>
      </c>
      <c r="C168" t="s">
        <v>275</v>
      </c>
      <c r="D168" s="6">
        <v>660758.39501176472</v>
      </c>
      <c r="E168" s="6">
        <v>185918.33766258418</v>
      </c>
      <c r="F168" s="1">
        <f t="shared" si="20"/>
        <v>74367.33506503368</v>
      </c>
      <c r="G168" s="1">
        <f t="shared" si="21"/>
        <v>111551.0025975505</v>
      </c>
      <c r="H168" s="6">
        <v>15185.664542791479</v>
      </c>
      <c r="I168" s="1">
        <f t="shared" si="22"/>
        <v>777.37608769568885</v>
      </c>
      <c r="J168" s="1">
        <f t="shared" si="23"/>
        <v>14408.28845509579</v>
      </c>
      <c r="K168" s="6">
        <v>255763.95076981807</v>
      </c>
      <c r="L168" s="6">
        <v>26649.638146892496</v>
      </c>
      <c r="M168" s="6">
        <v>184069.72765495721</v>
      </c>
      <c r="N168" s="6">
        <v>100515.33180977221</v>
      </c>
      <c r="O168" s="6">
        <v>122713.92293882006</v>
      </c>
      <c r="P168" s="6">
        <v>0</v>
      </c>
      <c r="Q168" s="6">
        <v>19400.772444356197</v>
      </c>
      <c r="R168" s="6">
        <v>19627.896253742318</v>
      </c>
      <c r="S168" s="6">
        <v>122359.96769269661</v>
      </c>
      <c r="T168" s="6">
        <v>11.768863904178513</v>
      </c>
      <c r="U168" s="6">
        <v>105.34806708085459</v>
      </c>
      <c r="V168" s="6">
        <v>46508.168692297637</v>
      </c>
      <c r="W168" s="6">
        <v>9298.4681298459163</v>
      </c>
      <c r="X168" s="6">
        <v>20191.437095307861</v>
      </c>
      <c r="Y168" s="6">
        <v>9610.7624944312483</v>
      </c>
      <c r="Z168" s="1">
        <f t="shared" si="24"/>
        <v>4992.592691786489</v>
      </c>
      <c r="AA168" s="1">
        <f t="shared" si="25"/>
        <v>4618.1698026447602</v>
      </c>
      <c r="AB168" s="6">
        <v>55.880583319809922</v>
      </c>
      <c r="AC168" s="6">
        <v>1874.3301683617576</v>
      </c>
      <c r="AD168" s="6">
        <v>679.42616319910928</v>
      </c>
      <c r="AE168" s="6">
        <v>4120.1361972151381</v>
      </c>
      <c r="AF168" s="6">
        <v>9817.8845995244355</v>
      </c>
      <c r="AG168" s="6">
        <v>6951.9987881518591</v>
      </c>
      <c r="AH168" s="6">
        <v>2052.1130751186392</v>
      </c>
      <c r="AI168" s="6">
        <v>3272.6281998414752</v>
      </c>
      <c r="AJ168" s="6">
        <v>373329.41553408635</v>
      </c>
      <c r="AK168" s="6">
        <v>106219.97421777908</v>
      </c>
      <c r="AL168" s="1">
        <f t="shared" si="26"/>
        <v>29741.592780978142</v>
      </c>
      <c r="AM168" s="1">
        <f t="shared" si="27"/>
        <v>76478.381436800933</v>
      </c>
      <c r="AN168" s="6">
        <v>268.66649364601193</v>
      </c>
      <c r="AO168" s="6">
        <v>231.82059777750615</v>
      </c>
      <c r="AP168" s="6">
        <v>12880.492243565875</v>
      </c>
      <c r="AQ168" s="6">
        <v>59872.538407789158</v>
      </c>
      <c r="AR168" s="6">
        <v>10357.123580188389</v>
      </c>
      <c r="AS168" s="6">
        <v>134714.63543839569</v>
      </c>
      <c r="AT168" s="6">
        <v>24166.621687106235</v>
      </c>
      <c r="AU168" s="6">
        <v>63395.122559245116</v>
      </c>
      <c r="AV168" s="6">
        <v>1061.1981823134358</v>
      </c>
      <c r="AW168" s="6">
        <v>19056.599755051626</v>
      </c>
      <c r="AX168" s="6">
        <v>133816.17986410586</v>
      </c>
      <c r="AY168" s="6">
        <v>20048.349107436126</v>
      </c>
      <c r="AZ168" s="6">
        <v>9522.5</v>
      </c>
      <c r="BA168" s="6">
        <v>4744.8</v>
      </c>
      <c r="BB168" s="7">
        <v>2801199.9937142814</v>
      </c>
      <c r="BC168" s="32">
        <f t="shared" si="28"/>
        <v>2801199.9937142814</v>
      </c>
      <c r="BD168" s="32">
        <f t="shared" si="29"/>
        <v>0</v>
      </c>
    </row>
    <row r="169" spans="1:56" x14ac:dyDescent="0.25">
      <c r="A169">
        <v>2028</v>
      </c>
      <c r="B169">
        <v>3</v>
      </c>
      <c r="C169" t="s">
        <v>276</v>
      </c>
      <c r="D169" s="6">
        <v>575980.26849951991</v>
      </c>
      <c r="E169" s="6">
        <v>176548.63915367165</v>
      </c>
      <c r="F169" s="1">
        <f t="shared" si="20"/>
        <v>70619.455661468659</v>
      </c>
      <c r="G169" s="1">
        <f t="shared" si="21"/>
        <v>105929.183492203</v>
      </c>
      <c r="H169" s="6">
        <v>14451.141594464047</v>
      </c>
      <c r="I169" s="1">
        <f t="shared" si="22"/>
        <v>739.77479772352683</v>
      </c>
      <c r="J169" s="1">
        <f t="shared" si="23"/>
        <v>13711.366796740518</v>
      </c>
      <c r="K169" s="6">
        <v>259321.61385775803</v>
      </c>
      <c r="L169" s="6">
        <v>27020.333210277262</v>
      </c>
      <c r="M169" s="6">
        <v>184398.77671166367</v>
      </c>
      <c r="N169" s="6">
        <v>101913.4947826045</v>
      </c>
      <c r="O169" s="6">
        <v>122933.29035519101</v>
      </c>
      <c r="P169" s="6">
        <v>0</v>
      </c>
      <c r="Q169" s="6">
        <v>19792.690858814269</v>
      </c>
      <c r="R169" s="6">
        <v>17217.028053062786</v>
      </c>
      <c r="S169" s="6">
        <v>125346.63770824549</v>
      </c>
      <c r="T169" s="6">
        <v>12.806095384659184</v>
      </c>
      <c r="U169" s="6">
        <v>104.41313865787937</v>
      </c>
      <c r="V169" s="6">
        <v>48339.183654632048</v>
      </c>
      <c r="W169" s="6">
        <v>8970.0748774495241</v>
      </c>
      <c r="X169" s="6">
        <v>19921.501094748739</v>
      </c>
      <c r="Y169" s="6">
        <v>9229.4524380496205</v>
      </c>
      <c r="Z169" s="1">
        <f t="shared" si="24"/>
        <v>4794.509990034293</v>
      </c>
      <c r="AA169" s="1">
        <f t="shared" si="25"/>
        <v>4434.9424480153275</v>
      </c>
      <c r="AB169" s="6">
        <v>56.185924483424834</v>
      </c>
      <c r="AC169" s="6">
        <v>1755.8513615069501</v>
      </c>
      <c r="AD169" s="6">
        <v>647.24032917826639</v>
      </c>
      <c r="AE169" s="6">
        <v>3951.9926079210823</v>
      </c>
      <c r="AF169" s="6">
        <v>9834.3016461755014</v>
      </c>
      <c r="AG169" s="6">
        <v>6668.2863152977152</v>
      </c>
      <c r="AH169" s="6">
        <v>1968.365926584828</v>
      </c>
      <c r="AI169" s="6">
        <v>3278.1005487251628</v>
      </c>
      <c r="AJ169" s="6">
        <v>353878.80002231663</v>
      </c>
      <c r="AK169" s="6">
        <v>110764.26265699061</v>
      </c>
      <c r="AL169" s="1">
        <f t="shared" si="26"/>
        <v>31013.993543957375</v>
      </c>
      <c r="AM169" s="1">
        <f t="shared" si="27"/>
        <v>79750.269113033239</v>
      </c>
      <c r="AN169" s="6">
        <v>246.92267328767198</v>
      </c>
      <c r="AO169" s="6">
        <v>237.85706911040114</v>
      </c>
      <c r="AP169" s="6">
        <v>11617.883391039448</v>
      </c>
      <c r="AQ169" s="6">
        <v>73378.590749638723</v>
      </c>
      <c r="AR169" s="6">
        <v>11029.273774810046</v>
      </c>
      <c r="AS169" s="6">
        <v>138516.00790699557</v>
      </c>
      <c r="AT169" s="6">
        <v>25734.972141223436</v>
      </c>
      <c r="AU169" s="6">
        <v>65184.00372093913</v>
      </c>
      <c r="AV169" s="6">
        <v>1134.7610218915881</v>
      </c>
      <c r="AW169" s="6">
        <v>20045.173827961182</v>
      </c>
      <c r="AX169" s="6">
        <v>143092.39078904773</v>
      </c>
      <c r="AY169" s="6">
        <v>21088.370852500957</v>
      </c>
      <c r="AZ169" s="6">
        <v>9371</v>
      </c>
      <c r="BA169" s="6">
        <v>4351.2</v>
      </c>
      <c r="BB169" s="7">
        <v>2729333.1413418222</v>
      </c>
      <c r="BC169" s="32">
        <f t="shared" si="28"/>
        <v>2729333.1413418227</v>
      </c>
      <c r="BD169" s="32">
        <f t="shared" si="29"/>
        <v>0</v>
      </c>
    </row>
    <row r="170" spans="1:56" x14ac:dyDescent="0.25">
      <c r="A170">
        <v>2028</v>
      </c>
      <c r="B170">
        <v>4</v>
      </c>
      <c r="C170" t="s">
        <v>277</v>
      </c>
      <c r="D170" s="6">
        <v>425560.78636356205</v>
      </c>
      <c r="E170" s="6">
        <v>154129.49258304795</v>
      </c>
      <c r="F170" s="1">
        <f t="shared" si="20"/>
        <v>61651.797033219184</v>
      </c>
      <c r="G170" s="1">
        <f t="shared" si="21"/>
        <v>92477.695549828772</v>
      </c>
      <c r="H170" s="6">
        <v>12031.476614178833</v>
      </c>
      <c r="I170" s="1">
        <f t="shared" si="22"/>
        <v>615.90865471687937</v>
      </c>
      <c r="J170" s="1">
        <f t="shared" si="23"/>
        <v>11415.567959461952</v>
      </c>
      <c r="K170" s="6">
        <v>247418.59007398839</v>
      </c>
      <c r="L170" s="6">
        <v>25780.083066593808</v>
      </c>
      <c r="M170" s="6">
        <v>177305.26336051716</v>
      </c>
      <c r="N170" s="6">
        <v>97235.60182089475</v>
      </c>
      <c r="O170" s="6">
        <v>118204.25173581626</v>
      </c>
      <c r="P170" s="6">
        <v>0</v>
      </c>
      <c r="Q170" s="6">
        <v>17580.006191237826</v>
      </c>
      <c r="R170" s="6">
        <v>16061.525592994733</v>
      </c>
      <c r="S170" s="6">
        <v>116491.14119660662</v>
      </c>
      <c r="T170" s="6">
        <v>11.231723855172639</v>
      </c>
      <c r="U170" s="6">
        <v>90.873134981502545</v>
      </c>
      <c r="V170" s="6">
        <v>47968.040843209907</v>
      </c>
      <c r="W170" s="6">
        <v>8893.817381842302</v>
      </c>
      <c r="X170" s="6">
        <v>20901.541881089441</v>
      </c>
      <c r="Y170" s="6">
        <v>7596.8959837606089</v>
      </c>
      <c r="Z170" s="1">
        <f t="shared" si="24"/>
        <v>3946.4306178372458</v>
      </c>
      <c r="AA170" s="1">
        <f t="shared" si="25"/>
        <v>3650.4653659233632</v>
      </c>
      <c r="AB170" s="6">
        <v>48.54058572624232</v>
      </c>
      <c r="AC170" s="6">
        <v>1409.5021519996812</v>
      </c>
      <c r="AD170" s="6">
        <v>491.84003632335566</v>
      </c>
      <c r="AE170" s="6">
        <v>3392.3176597997358</v>
      </c>
      <c r="AF170" s="6">
        <v>9206.6667687950739</v>
      </c>
      <c r="AG170" s="6">
        <v>5723.9341446756735</v>
      </c>
      <c r="AH170" s="6">
        <v>1689.6090545104378</v>
      </c>
      <c r="AI170" s="6">
        <v>3068.8889229316869</v>
      </c>
      <c r="AJ170" s="6">
        <v>292966.40386383474</v>
      </c>
      <c r="AK170" s="6">
        <v>105683.70418534892</v>
      </c>
      <c r="AL170" s="1">
        <f t="shared" si="26"/>
        <v>29591.437171897702</v>
      </c>
      <c r="AM170" s="1">
        <f t="shared" si="27"/>
        <v>76092.267013451215</v>
      </c>
      <c r="AN170" s="6">
        <v>274.84121216964417</v>
      </c>
      <c r="AO170" s="6">
        <v>243.91947857101911</v>
      </c>
      <c r="AP170" s="6">
        <v>7636.327725524804</v>
      </c>
      <c r="AQ170" s="6">
        <v>83666.291081488569</v>
      </c>
      <c r="AR170" s="6">
        <v>11547.351839305589</v>
      </c>
      <c r="AS170" s="6">
        <v>136635.75758677514</v>
      </c>
      <c r="AT170" s="6">
        <v>26943.820958379703</v>
      </c>
      <c r="AU170" s="6">
        <v>64299.180040835403</v>
      </c>
      <c r="AV170" s="6">
        <v>1144.8916701493135</v>
      </c>
      <c r="AW170" s="6">
        <v>19966.323753141212</v>
      </c>
      <c r="AX170" s="6">
        <v>144369.85683826439</v>
      </c>
      <c r="AY170" s="6">
        <v>21005.417238138602</v>
      </c>
      <c r="AZ170" s="6">
        <v>7236.5</v>
      </c>
      <c r="BA170" s="6">
        <v>4414.32</v>
      </c>
      <c r="BB170" s="7">
        <v>2446326.8263448668</v>
      </c>
      <c r="BC170" s="32">
        <f t="shared" si="28"/>
        <v>2446326.8263448668</v>
      </c>
      <c r="BD170" s="32">
        <f t="shared" si="29"/>
        <v>0</v>
      </c>
    </row>
    <row r="171" spans="1:56" x14ac:dyDescent="0.25">
      <c r="A171">
        <v>2028</v>
      </c>
      <c r="B171">
        <v>5</v>
      </c>
      <c r="C171" t="s">
        <v>278</v>
      </c>
      <c r="D171" s="6">
        <v>394418.05802367622</v>
      </c>
      <c r="E171" s="6">
        <v>167301.12906713499</v>
      </c>
      <c r="F171" s="1">
        <f t="shared" si="20"/>
        <v>66920.451626854003</v>
      </c>
      <c r="G171" s="1">
        <f t="shared" si="21"/>
        <v>100380.67744028098</v>
      </c>
      <c r="H171" s="6">
        <v>13505.162794405498</v>
      </c>
      <c r="I171" s="1">
        <f t="shared" si="22"/>
        <v>691.34877747526207</v>
      </c>
      <c r="J171" s="1">
        <f t="shared" si="23"/>
        <v>12813.814016930235</v>
      </c>
      <c r="K171" s="6">
        <v>287892.23808304261</v>
      </c>
      <c r="L171" s="6">
        <v>29997.284398835938</v>
      </c>
      <c r="M171" s="6">
        <v>204018.62719671236</v>
      </c>
      <c r="N171" s="6">
        <v>113141.76117969865</v>
      </c>
      <c r="O171" s="6">
        <v>136013.27287685036</v>
      </c>
      <c r="P171" s="6">
        <v>0</v>
      </c>
      <c r="Q171" s="6">
        <v>20102.881356213209</v>
      </c>
      <c r="R171" s="6">
        <v>18842.353232849175</v>
      </c>
      <c r="S171" s="6">
        <v>132874.50880020985</v>
      </c>
      <c r="T171" s="6">
        <v>12.734222982022331</v>
      </c>
      <c r="U171" s="6">
        <v>103.56942058305827</v>
      </c>
      <c r="V171" s="6">
        <v>48437.686864592841</v>
      </c>
      <c r="W171" s="6">
        <v>9350.8052367511391</v>
      </c>
      <c r="X171" s="6">
        <v>24263.608990416906</v>
      </c>
      <c r="Y171" s="6">
        <v>7313.0738776681264</v>
      </c>
      <c r="Z171" s="1">
        <f t="shared" si="24"/>
        <v>3798.9908935213207</v>
      </c>
      <c r="AA171" s="1">
        <f t="shared" si="25"/>
        <v>3514.0829841468062</v>
      </c>
      <c r="AB171" s="6">
        <v>56.037046002311307</v>
      </c>
      <c r="AC171" s="6">
        <v>1335.2154616257178</v>
      </c>
      <c r="AD171" s="6">
        <v>513.6313510964078</v>
      </c>
      <c r="AE171" s="6">
        <v>3539.8267513907931</v>
      </c>
      <c r="AF171" s="6">
        <v>10266.319950568046</v>
      </c>
      <c r="AG171" s="6">
        <v>5972.829563879427</v>
      </c>
      <c r="AH171" s="6">
        <v>1763.0787946024004</v>
      </c>
      <c r="AI171" s="6">
        <v>3422.1066501893447</v>
      </c>
      <c r="AJ171" s="6">
        <v>346219.06079172768</v>
      </c>
      <c r="AK171" s="6">
        <v>118013.12754213646</v>
      </c>
      <c r="AL171" s="1">
        <f t="shared" si="26"/>
        <v>33043.675711798212</v>
      </c>
      <c r="AM171" s="1">
        <f t="shared" si="27"/>
        <v>84969.45183033825</v>
      </c>
      <c r="AN171" s="6">
        <v>305.52141457207443</v>
      </c>
      <c r="AO171" s="6">
        <v>272.96021971868089</v>
      </c>
      <c r="AP171" s="6">
        <v>8250.3726295739907</v>
      </c>
      <c r="AQ171" s="6">
        <v>93829.868547108825</v>
      </c>
      <c r="AR171" s="6">
        <v>13193.997663631566</v>
      </c>
      <c r="AS171" s="6">
        <v>160864.86883931898</v>
      </c>
      <c r="AT171" s="6">
        <v>30785.994548473645</v>
      </c>
      <c r="AU171" s="6">
        <v>75701.114747914908</v>
      </c>
      <c r="AV171" s="6">
        <v>1330.6892809562528</v>
      </c>
      <c r="AW171" s="6">
        <v>23208.513092703288</v>
      </c>
      <c r="AX171" s="6">
        <v>167798.77607355852</v>
      </c>
      <c r="AY171" s="6">
        <v>24416.337580038398</v>
      </c>
      <c r="AZ171" s="6">
        <v>8289</v>
      </c>
      <c r="BA171" s="6">
        <v>4343.3999999999996</v>
      </c>
      <c r="BB171" s="7">
        <v>2711281.4041634095</v>
      </c>
      <c r="BC171" s="32">
        <f t="shared" si="28"/>
        <v>2711281.4041634095</v>
      </c>
      <c r="BD171" s="32">
        <f t="shared" si="29"/>
        <v>0</v>
      </c>
    </row>
    <row r="172" spans="1:56" x14ac:dyDescent="0.25">
      <c r="A172">
        <v>2028</v>
      </c>
      <c r="B172">
        <v>6</v>
      </c>
      <c r="C172" t="s">
        <v>279</v>
      </c>
      <c r="D172" s="6">
        <v>496060.07519097417</v>
      </c>
      <c r="E172" s="6">
        <v>191885.64405021339</v>
      </c>
      <c r="F172" s="1">
        <f t="shared" si="20"/>
        <v>76754.257620085365</v>
      </c>
      <c r="G172" s="1">
        <f t="shared" si="21"/>
        <v>115131.38643012803</v>
      </c>
      <c r="H172" s="6">
        <v>13402.894447202594</v>
      </c>
      <c r="I172" s="1">
        <f t="shared" si="22"/>
        <v>686.11351316268133</v>
      </c>
      <c r="J172" s="1">
        <f t="shared" si="23"/>
        <v>12716.780934039913</v>
      </c>
      <c r="K172" s="6">
        <v>300988.3640898852</v>
      </c>
      <c r="L172" s="6">
        <v>31361.851290135502</v>
      </c>
      <c r="M172" s="6">
        <v>226844.43489512408</v>
      </c>
      <c r="N172" s="6">
        <v>118288.54377763043</v>
      </c>
      <c r="O172" s="6">
        <v>151230.57363892812</v>
      </c>
      <c r="P172" s="6">
        <v>0</v>
      </c>
      <c r="Q172" s="6">
        <v>23696.757378318525</v>
      </c>
      <c r="R172" s="6">
        <v>19609.099464815314</v>
      </c>
      <c r="S172" s="6">
        <v>131243.51095947853</v>
      </c>
      <c r="T172" s="6">
        <v>10.899764921817665</v>
      </c>
      <c r="U172" s="6">
        <v>105.69847253917369</v>
      </c>
      <c r="V172" s="6">
        <v>45688.667155562805</v>
      </c>
      <c r="W172" s="6">
        <v>9014.4664012340199</v>
      </c>
      <c r="X172" s="6">
        <v>23067.675749766226</v>
      </c>
      <c r="Y172" s="6">
        <v>7298.7461615872026</v>
      </c>
      <c r="Z172" s="1">
        <f t="shared" si="24"/>
        <v>3791.5479408277065</v>
      </c>
      <c r="AA172" s="1">
        <f t="shared" si="25"/>
        <v>3507.1982207594965</v>
      </c>
      <c r="AB172" s="6">
        <v>55.581247008155778</v>
      </c>
      <c r="AC172" s="6">
        <v>1231.9324214110607</v>
      </c>
      <c r="AD172" s="6">
        <v>496.64916232662375</v>
      </c>
      <c r="AE172" s="6">
        <v>3347.8427038740283</v>
      </c>
      <c r="AF172" s="6">
        <v>10574.365894709068</v>
      </c>
      <c r="AG172" s="6">
        <v>5648.8905478383622</v>
      </c>
      <c r="AH172" s="6">
        <v>1667.4574473300349</v>
      </c>
      <c r="AI172" s="6">
        <v>3524.788631569686</v>
      </c>
      <c r="AJ172" s="6">
        <v>472270.94706048927</v>
      </c>
      <c r="AK172" s="6">
        <v>133504.26424432828</v>
      </c>
      <c r="AL172" s="1">
        <f t="shared" si="26"/>
        <v>37381.19398841192</v>
      </c>
      <c r="AM172" s="1">
        <f t="shared" si="27"/>
        <v>96123.070255916362</v>
      </c>
      <c r="AN172" s="6">
        <v>281.19431628863379</v>
      </c>
      <c r="AO172" s="6">
        <v>277.55290455232461</v>
      </c>
      <c r="AP172" s="6">
        <v>7351.1026617953421</v>
      </c>
      <c r="AQ172" s="6">
        <v>91246.664631115607</v>
      </c>
      <c r="AR172" s="6">
        <v>14656.019118015198</v>
      </c>
      <c r="AS172" s="6">
        <v>182033.05284601054</v>
      </c>
      <c r="AT172" s="6">
        <v>34197.377942035462</v>
      </c>
      <c r="AU172" s="6">
        <v>85662.613104005039</v>
      </c>
      <c r="AV172" s="6">
        <v>1398.1810551979186</v>
      </c>
      <c r="AW172" s="6">
        <v>24086.375089815898</v>
      </c>
      <c r="AX172" s="6">
        <v>176309.43087093253</v>
      </c>
      <c r="AY172" s="6">
        <v>25339.885537831822</v>
      </c>
      <c r="AZ172" s="6">
        <v>10068</v>
      </c>
      <c r="BA172" s="6">
        <v>4921.8</v>
      </c>
      <c r="BB172" s="7">
        <v>3079949.8723267983</v>
      </c>
      <c r="BC172" s="32">
        <f t="shared" si="28"/>
        <v>3079949.8723267978</v>
      </c>
      <c r="BD172" s="32">
        <f t="shared" si="29"/>
        <v>0</v>
      </c>
    </row>
    <row r="173" spans="1:56" x14ac:dyDescent="0.25">
      <c r="A173">
        <v>2028</v>
      </c>
      <c r="B173">
        <v>7</v>
      </c>
      <c r="C173" t="s">
        <v>280</v>
      </c>
      <c r="D173" s="6">
        <v>606528.45254837559</v>
      </c>
      <c r="E173" s="6">
        <v>205977.08435734778</v>
      </c>
      <c r="F173" s="1">
        <f t="shared" si="20"/>
        <v>82390.83374293911</v>
      </c>
      <c r="G173" s="1">
        <f t="shared" si="21"/>
        <v>123586.25061440867</v>
      </c>
      <c r="H173" s="6">
        <v>13431.231318600026</v>
      </c>
      <c r="I173" s="1">
        <f t="shared" si="22"/>
        <v>687.56411851237806</v>
      </c>
      <c r="J173" s="1">
        <f t="shared" si="23"/>
        <v>12743.667200087648</v>
      </c>
      <c r="K173" s="6">
        <v>304864.51727058308</v>
      </c>
      <c r="L173" s="6">
        <v>31765.731818867607</v>
      </c>
      <c r="M173" s="6">
        <v>233507.39623159959</v>
      </c>
      <c r="N173" s="6">
        <v>119811.87348039215</v>
      </c>
      <c r="O173" s="6">
        <v>155672.5757780374</v>
      </c>
      <c r="P173" s="6">
        <v>0</v>
      </c>
      <c r="Q173" s="6">
        <v>24495.073058224199</v>
      </c>
      <c r="R173" s="6">
        <v>22473.969163395046</v>
      </c>
      <c r="S173" s="6">
        <v>114326.47122775915</v>
      </c>
      <c r="T173" s="6">
        <v>8.6891948696054211</v>
      </c>
      <c r="U173" s="6">
        <v>101.49907351686156</v>
      </c>
      <c r="V173" s="6">
        <v>44549.468970203568</v>
      </c>
      <c r="W173" s="6">
        <v>8522.3132320246532</v>
      </c>
      <c r="X173" s="6">
        <v>20466.473152890256</v>
      </c>
      <c r="Y173" s="6">
        <v>7748.8321472451125</v>
      </c>
      <c r="Z173" s="1">
        <f t="shared" si="24"/>
        <v>4025.3583178891763</v>
      </c>
      <c r="AA173" s="1">
        <f t="shared" si="25"/>
        <v>3723.4738293559367</v>
      </c>
      <c r="AB173" s="6">
        <v>66.635127482110178</v>
      </c>
      <c r="AC173" s="6">
        <v>1166.0149009059655</v>
      </c>
      <c r="AD173" s="6">
        <v>468.09091540503067</v>
      </c>
      <c r="AE173" s="6">
        <v>3172.3015299065887</v>
      </c>
      <c r="AF173" s="6">
        <v>10733.61273630078</v>
      </c>
      <c r="AG173" s="6">
        <v>5352.6959634172799</v>
      </c>
      <c r="AH173" s="6">
        <v>1580.025789472767</v>
      </c>
      <c r="AI173" s="6">
        <v>3577.8709121002548</v>
      </c>
      <c r="AJ173" s="6">
        <v>598811.45467978157</v>
      </c>
      <c r="AK173" s="6">
        <v>148042.90089626127</v>
      </c>
      <c r="AL173" s="1">
        <f t="shared" si="26"/>
        <v>41452.012250953157</v>
      </c>
      <c r="AM173" s="1">
        <f t="shared" si="27"/>
        <v>106590.88864530811</v>
      </c>
      <c r="AN173" s="6">
        <v>262.8809633709144</v>
      </c>
      <c r="AO173" s="6">
        <v>255.59514836856036</v>
      </c>
      <c r="AP173" s="6">
        <v>6949.685385110949</v>
      </c>
      <c r="AQ173" s="6">
        <v>76389.728894927379</v>
      </c>
      <c r="AR173" s="6">
        <v>14987.924059485289</v>
      </c>
      <c r="AS173" s="6">
        <v>179594.97626025707</v>
      </c>
      <c r="AT173" s="6">
        <v>34971.822805465665</v>
      </c>
      <c r="AU173" s="6">
        <v>84515.282946003412</v>
      </c>
      <c r="AV173" s="6">
        <v>1309.5731877176829</v>
      </c>
      <c r="AW173" s="6">
        <v>24081.560902539328</v>
      </c>
      <c r="AX173" s="6">
        <v>165136.05484209201</v>
      </c>
      <c r="AY173" s="6">
        <v>25334.820809158824</v>
      </c>
      <c r="AZ173" s="6">
        <v>10990</v>
      </c>
      <c r="BA173" s="6">
        <v>5252.4</v>
      </c>
      <c r="BB173" s="7">
        <v>3317255.5616794624</v>
      </c>
      <c r="BC173" s="32">
        <f t="shared" si="28"/>
        <v>3317255.5616794629</v>
      </c>
      <c r="BD173" s="32">
        <f t="shared" si="29"/>
        <v>0</v>
      </c>
    </row>
    <row r="174" spans="1:56" x14ac:dyDescent="0.25">
      <c r="A174">
        <v>2028</v>
      </c>
      <c r="B174">
        <v>8</v>
      </c>
      <c r="C174" t="s">
        <v>281</v>
      </c>
      <c r="D174" s="6">
        <v>622113.25321576709</v>
      </c>
      <c r="E174" s="6">
        <v>213416.68654937824</v>
      </c>
      <c r="F174" s="1">
        <f t="shared" si="20"/>
        <v>85366.674619751298</v>
      </c>
      <c r="G174" s="1">
        <f t="shared" si="21"/>
        <v>128050.01192962694</v>
      </c>
      <c r="H174" s="6">
        <v>13460.570958010219</v>
      </c>
      <c r="I174" s="1">
        <f t="shared" si="22"/>
        <v>689.06605700409352</v>
      </c>
      <c r="J174" s="1">
        <f t="shared" si="23"/>
        <v>12771.504901006125</v>
      </c>
      <c r="K174" s="6">
        <v>305804.47440589004</v>
      </c>
      <c r="L174" s="6">
        <v>31863.671803975452</v>
      </c>
      <c r="M174" s="6">
        <v>234716.96009882243</v>
      </c>
      <c r="N174" s="6">
        <v>120181.27699898013</v>
      </c>
      <c r="O174" s="6">
        <v>156478.95675704445</v>
      </c>
      <c r="P174" s="6">
        <v>0</v>
      </c>
      <c r="Q174" s="6">
        <v>25524.170453470699</v>
      </c>
      <c r="R174" s="6">
        <v>21250.876217289828</v>
      </c>
      <c r="S174" s="6">
        <v>128741.93381434091</v>
      </c>
      <c r="T174" s="6">
        <v>12.616732898701494</v>
      </c>
      <c r="U174" s="6">
        <v>100.52641389981557</v>
      </c>
      <c r="V174" s="6">
        <v>46590.42742533984</v>
      </c>
      <c r="W174" s="6">
        <v>8915.0301585923571</v>
      </c>
      <c r="X174" s="6">
        <v>26701.270681476075</v>
      </c>
      <c r="Y174" s="6">
        <v>7952.1639787151644</v>
      </c>
      <c r="Z174" s="1">
        <f t="shared" si="24"/>
        <v>4130.9850063432041</v>
      </c>
      <c r="AA174" s="1">
        <f t="shared" si="25"/>
        <v>3821.1789723719612</v>
      </c>
      <c r="AB174" s="6">
        <v>70.490528681414375</v>
      </c>
      <c r="AC174" s="6">
        <v>1160.9229115948576</v>
      </c>
      <c r="AD174" s="6">
        <v>486.99433842733629</v>
      </c>
      <c r="AE174" s="6">
        <v>3154.5979177147201</v>
      </c>
      <c r="AF174" s="6">
        <v>10781.334161416689</v>
      </c>
      <c r="AG174" s="6">
        <v>5322.824259033584</v>
      </c>
      <c r="AH174" s="6">
        <v>1571.2081649291133</v>
      </c>
      <c r="AI174" s="6">
        <v>3593.7780538055595</v>
      </c>
      <c r="AJ174" s="6">
        <v>599100.69195255474</v>
      </c>
      <c r="AK174" s="6">
        <v>149159.87112583235</v>
      </c>
      <c r="AL174" s="1">
        <f t="shared" si="26"/>
        <v>41764.763915233059</v>
      </c>
      <c r="AM174" s="1">
        <f t="shared" si="27"/>
        <v>107395.10721059928</v>
      </c>
      <c r="AN174" s="6">
        <v>257.94728522292985</v>
      </c>
      <c r="AO174" s="6">
        <v>254.29320578259245</v>
      </c>
      <c r="AP174" s="6">
        <v>7427.8977122386432</v>
      </c>
      <c r="AQ174" s="6">
        <v>82946.627919811363</v>
      </c>
      <c r="AR174" s="6">
        <v>14973.465635950053</v>
      </c>
      <c r="AS174" s="6">
        <v>181033.77979180121</v>
      </c>
      <c r="AT174" s="6">
        <v>34938.08648388346</v>
      </c>
      <c r="AU174" s="6">
        <v>85192.36696084775</v>
      </c>
      <c r="AV174" s="6">
        <v>1369.5662317088304</v>
      </c>
      <c r="AW174" s="6">
        <v>23945.372210999576</v>
      </c>
      <c r="AX174" s="6">
        <v>172701.12619173693</v>
      </c>
      <c r="AY174" s="6">
        <v>25191.544544370296</v>
      </c>
      <c r="AZ174" s="6">
        <v>10824.2</v>
      </c>
      <c r="BA174" s="6">
        <v>5119.5</v>
      </c>
      <c r="BB174" s="7">
        <v>3384403.354252236</v>
      </c>
      <c r="BC174" s="32">
        <f t="shared" si="28"/>
        <v>3384403.354252236</v>
      </c>
      <c r="BD174" s="32">
        <f t="shared" si="29"/>
        <v>0</v>
      </c>
    </row>
    <row r="175" spans="1:56" x14ac:dyDescent="0.25">
      <c r="A175">
        <v>2028</v>
      </c>
      <c r="B175">
        <v>9</v>
      </c>
      <c r="C175" t="s">
        <v>282</v>
      </c>
      <c r="D175" s="6">
        <v>488844.89851934195</v>
      </c>
      <c r="E175" s="6">
        <v>176918.05498280266</v>
      </c>
      <c r="F175" s="1">
        <f t="shared" si="20"/>
        <v>70767.221993121071</v>
      </c>
      <c r="G175" s="1">
        <f t="shared" si="21"/>
        <v>106150.83298968158</v>
      </c>
      <c r="H175" s="6">
        <v>11251.212344981042</v>
      </c>
      <c r="I175" s="1">
        <f t="shared" si="22"/>
        <v>575.96580050404589</v>
      </c>
      <c r="J175" s="1">
        <f t="shared" si="23"/>
        <v>10675.246544476995</v>
      </c>
      <c r="K175" s="6">
        <v>257550.1298541273</v>
      </c>
      <c r="L175" s="6">
        <v>26835.751264550854</v>
      </c>
      <c r="M175" s="6">
        <v>203637.77698519127</v>
      </c>
      <c r="N175" s="6">
        <v>101217.30088239025</v>
      </c>
      <c r="O175" s="6">
        <v>135759.37114024631</v>
      </c>
      <c r="P175" s="6">
        <v>0</v>
      </c>
      <c r="Q175" s="6">
        <v>20971.45284158759</v>
      </c>
      <c r="R175" s="6">
        <v>17859.396586508745</v>
      </c>
      <c r="S175" s="6">
        <v>110950.67118559408</v>
      </c>
      <c r="T175" s="6">
        <v>12.810310633731936</v>
      </c>
      <c r="U175" s="6">
        <v>92.433604342298821</v>
      </c>
      <c r="V175" s="6">
        <v>45641.535759228333</v>
      </c>
      <c r="W175" s="6">
        <v>8668.1580484528331</v>
      </c>
      <c r="X175" s="6">
        <v>33058.964300989355</v>
      </c>
      <c r="Y175" s="6">
        <v>6622.82281616817</v>
      </c>
      <c r="Z175" s="1">
        <f t="shared" si="24"/>
        <v>3440.419718014763</v>
      </c>
      <c r="AA175" s="1">
        <f t="shared" si="25"/>
        <v>3182.4030981534074</v>
      </c>
      <c r="AB175" s="6">
        <v>67.32008533149255</v>
      </c>
      <c r="AC175" s="6">
        <v>1026.0974749184704</v>
      </c>
      <c r="AD175" s="6">
        <v>478.840341708312</v>
      </c>
      <c r="AE175" s="6">
        <v>2728.4981678768972</v>
      </c>
      <c r="AF175" s="6">
        <v>9031.7592966909324</v>
      </c>
      <c r="AG175" s="6">
        <v>4603.8565349795635</v>
      </c>
      <c r="AH175" s="6">
        <v>1358.9809893959346</v>
      </c>
      <c r="AI175" s="6">
        <v>3010.5864322303073</v>
      </c>
      <c r="AJ175" s="6">
        <v>452051.17686530593</v>
      </c>
      <c r="AK175" s="6">
        <v>121698.81793776182</v>
      </c>
      <c r="AL175" s="1">
        <f t="shared" si="26"/>
        <v>34075.669022573311</v>
      </c>
      <c r="AM175" s="1">
        <f t="shared" si="27"/>
        <v>87623.148915188503</v>
      </c>
      <c r="AN175" s="6">
        <v>237.29010998788959</v>
      </c>
      <c r="AO175" s="6">
        <v>222.56575889317369</v>
      </c>
      <c r="AP175" s="6">
        <v>7041.1013092203548</v>
      </c>
      <c r="AQ175" s="6">
        <v>68470.93898999707</v>
      </c>
      <c r="AR175" s="6">
        <v>13342.539047067046</v>
      </c>
      <c r="AS175" s="6">
        <v>153702.83057088478</v>
      </c>
      <c r="AT175" s="6">
        <v>31132.591109823097</v>
      </c>
      <c r="AU175" s="6">
        <v>72330.743798063471</v>
      </c>
      <c r="AV175" s="6">
        <v>1123.6334062615761</v>
      </c>
      <c r="AW175" s="6">
        <v>20699.792957610218</v>
      </c>
      <c r="AX175" s="6">
        <v>141689.20800997617</v>
      </c>
      <c r="AY175" s="6">
        <v>21777.057869718225</v>
      </c>
      <c r="AZ175" s="6">
        <v>8540</v>
      </c>
      <c r="BA175" s="6">
        <v>5318.1</v>
      </c>
      <c r="BB175" s="7">
        <v>2787577.06849084</v>
      </c>
      <c r="BC175" s="32">
        <f t="shared" si="28"/>
        <v>2787577.0684908391</v>
      </c>
      <c r="BD175" s="32">
        <f t="shared" si="29"/>
        <v>0</v>
      </c>
    </row>
    <row r="176" spans="1:56" x14ac:dyDescent="0.25">
      <c r="A176">
        <v>2028</v>
      </c>
      <c r="B176">
        <v>10</v>
      </c>
      <c r="C176" t="s">
        <v>283</v>
      </c>
      <c r="D176" s="6">
        <v>397477.56214106991</v>
      </c>
      <c r="E176" s="6">
        <v>164322.11311927557</v>
      </c>
      <c r="F176" s="1">
        <f t="shared" si="20"/>
        <v>65728.845247710226</v>
      </c>
      <c r="G176" s="1">
        <f t="shared" si="21"/>
        <v>98593.267871565346</v>
      </c>
      <c r="H176" s="6">
        <v>12054.863935584532</v>
      </c>
      <c r="I176" s="1">
        <f t="shared" si="22"/>
        <v>617.10588545807025</v>
      </c>
      <c r="J176" s="1">
        <f t="shared" si="23"/>
        <v>11437.75805012646</v>
      </c>
      <c r="K176" s="6">
        <v>266376.92372091737</v>
      </c>
      <c r="L176" s="6">
        <v>27755.469863826285</v>
      </c>
      <c r="M176" s="6">
        <v>195967.71528067923</v>
      </c>
      <c r="N176" s="6">
        <v>104686.23429410222</v>
      </c>
      <c r="O176" s="6">
        <v>130645.96453648451</v>
      </c>
      <c r="P176" s="6">
        <v>0</v>
      </c>
      <c r="Q176" s="6">
        <v>19157.237105072178</v>
      </c>
      <c r="R176" s="6">
        <v>17143.195877583112</v>
      </c>
      <c r="S176" s="6">
        <v>117314.46228155104</v>
      </c>
      <c r="T176" s="6">
        <v>13.752206693339428</v>
      </c>
      <c r="U176" s="6">
        <v>95.452148450564607</v>
      </c>
      <c r="V176" s="6">
        <v>45507.52425543344</v>
      </c>
      <c r="W176" s="6">
        <v>10231.990786328119</v>
      </c>
      <c r="X176" s="6">
        <v>45882.438287211982</v>
      </c>
      <c r="Y176" s="6">
        <v>6605.0803285941638</v>
      </c>
      <c r="Z176" s="1">
        <f t="shared" si="24"/>
        <v>3431.2028620319602</v>
      </c>
      <c r="AA176" s="1">
        <f t="shared" si="25"/>
        <v>3173.8774665622041</v>
      </c>
      <c r="AB176" s="6">
        <v>70.628665207077603</v>
      </c>
      <c r="AC176" s="6">
        <v>1211.4385855986932</v>
      </c>
      <c r="AD176" s="6">
        <v>560.55101219289077</v>
      </c>
      <c r="AE176" s="6">
        <v>3371.359720496534</v>
      </c>
      <c r="AF176" s="6">
        <v>9417.6706959864696</v>
      </c>
      <c r="AG176" s="6">
        <v>5688.5713407138783</v>
      </c>
      <c r="AH176" s="6">
        <v>1679.1705497588935</v>
      </c>
      <c r="AI176" s="6">
        <v>3139.2235653288185</v>
      </c>
      <c r="AJ176" s="6">
        <v>318792.37487307697</v>
      </c>
      <c r="AK176" s="6">
        <v>111428.15159561289</v>
      </c>
      <c r="AL176" s="1">
        <f t="shared" si="26"/>
        <v>31199.882446771611</v>
      </c>
      <c r="AM176" s="1">
        <f t="shared" si="27"/>
        <v>80228.269148841282</v>
      </c>
      <c r="AN176" s="6">
        <v>275.36065794738772</v>
      </c>
      <c r="AO176" s="6">
        <v>252.06436163307339</v>
      </c>
      <c r="AP176" s="6">
        <v>8370.3624833635604</v>
      </c>
      <c r="AQ176" s="6">
        <v>74219.791800351013</v>
      </c>
      <c r="AR176" s="6">
        <v>12423.839312112068</v>
      </c>
      <c r="AS176" s="6">
        <v>148795.22598208871</v>
      </c>
      <c r="AT176" s="6">
        <v>28988.958394928151</v>
      </c>
      <c r="AU176" s="6">
        <v>70021.28281510064</v>
      </c>
      <c r="AV176" s="6">
        <v>1166.6529286447283</v>
      </c>
      <c r="AW176" s="6">
        <v>20749.976542735574</v>
      </c>
      <c r="AX176" s="6">
        <v>147113.93285481332</v>
      </c>
      <c r="AY176" s="6">
        <v>21829.853124222602</v>
      </c>
      <c r="AZ176" s="6">
        <v>7093.2</v>
      </c>
      <c r="BA176" s="6">
        <v>4450.8</v>
      </c>
      <c r="BB176" s="7">
        <v>2562348.4220307721</v>
      </c>
      <c r="BC176" s="32">
        <f t="shared" si="28"/>
        <v>2562348.4220307721</v>
      </c>
      <c r="BD176" s="32">
        <f t="shared" si="29"/>
        <v>0</v>
      </c>
    </row>
    <row r="177" spans="1:56" x14ac:dyDescent="0.25">
      <c r="A177">
        <v>2028</v>
      </c>
      <c r="B177">
        <v>11</v>
      </c>
      <c r="C177" t="s">
        <v>284</v>
      </c>
      <c r="D177" s="6">
        <v>448599.10429530585</v>
      </c>
      <c r="E177" s="6">
        <v>160941.28084060238</v>
      </c>
      <c r="F177" s="1">
        <f t="shared" si="20"/>
        <v>64376.512336240958</v>
      </c>
      <c r="G177" s="1">
        <f t="shared" si="21"/>
        <v>96564.768504361433</v>
      </c>
      <c r="H177" s="6">
        <v>13753.56743914956</v>
      </c>
      <c r="I177" s="1">
        <f t="shared" si="22"/>
        <v>704.06496979943927</v>
      </c>
      <c r="J177" s="1">
        <f t="shared" si="23"/>
        <v>13049.50246935012</v>
      </c>
      <c r="K177" s="6">
        <v>274796.2619397277</v>
      </c>
      <c r="L177" s="6">
        <v>28632.733122750236</v>
      </c>
      <c r="M177" s="6">
        <v>189049.07533256765</v>
      </c>
      <c r="N177" s="6">
        <v>107995.03747819147</v>
      </c>
      <c r="O177" s="6">
        <v>126033.50891844009</v>
      </c>
      <c r="P177" s="6">
        <v>0</v>
      </c>
      <c r="Q177" s="6">
        <v>18332.933476505666</v>
      </c>
      <c r="R177" s="6">
        <v>18360.696618182348</v>
      </c>
      <c r="S177" s="6">
        <v>126047.0696356171</v>
      </c>
      <c r="T177" s="6">
        <v>16.057215043302705</v>
      </c>
      <c r="U177" s="6">
        <v>100.82228589312068</v>
      </c>
      <c r="V177" s="6">
        <v>44497.248263400274</v>
      </c>
      <c r="W177" s="6">
        <v>10487.563048089802</v>
      </c>
      <c r="X177" s="6">
        <v>44419.287818812169</v>
      </c>
      <c r="Y177" s="6">
        <v>7688.6466741024224</v>
      </c>
      <c r="Z177" s="1">
        <f t="shared" si="24"/>
        <v>3994.0932071825059</v>
      </c>
      <c r="AA177" s="1">
        <f t="shared" si="25"/>
        <v>3694.5534669199169</v>
      </c>
      <c r="AB177" s="6">
        <v>71.872785043961002</v>
      </c>
      <c r="AC177" s="6">
        <v>1501.8499771283145</v>
      </c>
      <c r="AD177" s="6">
        <v>628.03887177588263</v>
      </c>
      <c r="AE177" s="6">
        <v>3214.8350458313398</v>
      </c>
      <c r="AF177" s="6">
        <v>9714.8920745504729</v>
      </c>
      <c r="AG177" s="6">
        <v>5424.4637247268638</v>
      </c>
      <c r="AH177" s="6">
        <v>1601.2104251212065</v>
      </c>
      <c r="AI177" s="6">
        <v>3238.2973581834876</v>
      </c>
      <c r="AJ177" s="6">
        <v>296351.36983711523</v>
      </c>
      <c r="AK177" s="6">
        <v>109401.76057081785</v>
      </c>
      <c r="AL177" s="1">
        <f t="shared" si="26"/>
        <v>30632.492959829</v>
      </c>
      <c r="AM177" s="1">
        <f t="shared" si="27"/>
        <v>78769.267610988842</v>
      </c>
      <c r="AN177" s="6">
        <v>318.3650294445431</v>
      </c>
      <c r="AO177" s="6">
        <v>273.25008650997313</v>
      </c>
      <c r="AP177" s="6">
        <v>9650.4423257700983</v>
      </c>
      <c r="AQ177" s="6">
        <v>77512.519530075355</v>
      </c>
      <c r="AR177" s="6">
        <v>11614.99867750888</v>
      </c>
      <c r="AS177" s="6">
        <v>141813.73511434335</v>
      </c>
      <c r="AT177" s="6">
        <v>27101.663580854045</v>
      </c>
      <c r="AU177" s="6">
        <v>66735.875347926325</v>
      </c>
      <c r="AV177" s="6">
        <v>1185.989480306938</v>
      </c>
      <c r="AW177" s="6">
        <v>21034.216142179546</v>
      </c>
      <c r="AX177" s="6">
        <v>149552.2554210478</v>
      </c>
      <c r="AY177" s="6">
        <v>22128.885207231</v>
      </c>
      <c r="AZ177" s="6">
        <v>7436</v>
      </c>
      <c r="BA177" s="6">
        <v>4366.8</v>
      </c>
      <c r="BB177" s="7">
        <v>2591624.4810158731</v>
      </c>
      <c r="BC177" s="32">
        <f t="shared" si="28"/>
        <v>2591624.4810158727</v>
      </c>
      <c r="BD177" s="32">
        <f t="shared" si="29"/>
        <v>0</v>
      </c>
    </row>
    <row r="178" spans="1:56" x14ac:dyDescent="0.25">
      <c r="A178">
        <v>2028</v>
      </c>
      <c r="B178">
        <v>12</v>
      </c>
      <c r="C178" t="s">
        <v>285</v>
      </c>
      <c r="D178" s="6">
        <v>640088.93953154795</v>
      </c>
      <c r="E178" s="6">
        <v>197560.33636393142</v>
      </c>
      <c r="F178" s="1">
        <f t="shared" si="20"/>
        <v>79024.134545572568</v>
      </c>
      <c r="G178" s="1">
        <f t="shared" si="21"/>
        <v>118536.20181835885</v>
      </c>
      <c r="H178" s="6">
        <v>15847.71055827501</v>
      </c>
      <c r="I178" s="1">
        <f t="shared" si="22"/>
        <v>811.26717885872995</v>
      </c>
      <c r="J178" s="1">
        <f t="shared" si="23"/>
        <v>15036.44337941628</v>
      </c>
      <c r="K178" s="6">
        <v>282488.30297696847</v>
      </c>
      <c r="L178" s="6">
        <v>29434.214760942476</v>
      </c>
      <c r="M178" s="6">
        <v>208509.36052070875</v>
      </c>
      <c r="N178" s="6">
        <v>111018.01258795768</v>
      </c>
      <c r="O178" s="6">
        <v>139007.11390698809</v>
      </c>
      <c r="P178" s="6">
        <v>0</v>
      </c>
      <c r="Q178" s="6">
        <v>19838.633243661021</v>
      </c>
      <c r="R178" s="6">
        <v>19584.700473881901</v>
      </c>
      <c r="S178" s="6">
        <v>134082.68405353275</v>
      </c>
      <c r="T178" s="6">
        <v>20.355824972438299</v>
      </c>
      <c r="U178" s="6">
        <v>119.2483607254775</v>
      </c>
      <c r="V178" s="6">
        <v>48145.895395850552</v>
      </c>
      <c r="W178" s="6">
        <v>12253.428418095566</v>
      </c>
      <c r="X178" s="6">
        <v>39598.107117895066</v>
      </c>
      <c r="Y178" s="6">
        <v>9794.2330495120932</v>
      </c>
      <c r="Z178" s="1">
        <f t="shared" si="24"/>
        <v>5087.9018572127898</v>
      </c>
      <c r="AA178" s="1">
        <f t="shared" si="25"/>
        <v>4706.3311922993043</v>
      </c>
      <c r="AB178" s="6">
        <v>70.156396530599821</v>
      </c>
      <c r="AC178" s="6">
        <v>1883.9971589555087</v>
      </c>
      <c r="AD178" s="6">
        <v>735.60100103637626</v>
      </c>
      <c r="AE178" s="6">
        <v>4298.3941031630557</v>
      </c>
      <c r="AF178" s="6">
        <v>11126.936083241682</v>
      </c>
      <c r="AG178" s="6">
        <v>7252.7773757543882</v>
      </c>
      <c r="AH178" s="6">
        <v>2140.8978535893712</v>
      </c>
      <c r="AI178" s="6">
        <v>3708.9786944138896</v>
      </c>
      <c r="AJ178" s="6">
        <v>392412.58348838286</v>
      </c>
      <c r="AK178" s="6">
        <v>114849.56114125867</v>
      </c>
      <c r="AL178" s="1">
        <f t="shared" si="26"/>
        <v>32157.877119552431</v>
      </c>
      <c r="AM178" s="1">
        <f t="shared" si="27"/>
        <v>82691.684021706242</v>
      </c>
      <c r="AN178" s="6">
        <v>359.46831921222469</v>
      </c>
      <c r="AO178" s="6">
        <v>296.03050204173616</v>
      </c>
      <c r="AP178" s="6">
        <v>13957.997943703522</v>
      </c>
      <c r="AQ178" s="6">
        <v>81276.46922973555</v>
      </c>
      <c r="AR178" s="6">
        <v>12156.451239084427</v>
      </c>
      <c r="AS178" s="6">
        <v>146827.96889414889</v>
      </c>
      <c r="AT178" s="6">
        <v>28365.052891196996</v>
      </c>
      <c r="AU178" s="6">
        <v>69095.514773717165</v>
      </c>
      <c r="AV178" s="6">
        <v>1198.8748716233274</v>
      </c>
      <c r="AW178" s="6">
        <v>20549.057660985425</v>
      </c>
      <c r="AX178" s="6">
        <v>151177.09220530847</v>
      </c>
      <c r="AY178" s="6">
        <v>21618.477961004668</v>
      </c>
      <c r="AZ178" s="6">
        <v>9529</v>
      </c>
      <c r="BA178" s="6">
        <v>4790.1000000000004</v>
      </c>
      <c r="BB178" s="7">
        <v>3007068.7169335349</v>
      </c>
      <c r="BC178" s="32">
        <f t="shared" si="28"/>
        <v>3007068.7169335345</v>
      </c>
      <c r="BD178" s="32">
        <f t="shared" si="29"/>
        <v>0</v>
      </c>
    </row>
    <row r="179" spans="1:56" x14ac:dyDescent="0.25">
      <c r="A179">
        <v>2029</v>
      </c>
      <c r="B179">
        <v>1</v>
      </c>
      <c r="C179" t="s">
        <v>286</v>
      </c>
      <c r="D179" s="6">
        <v>772158.32499256043</v>
      </c>
      <c r="E179" s="6">
        <v>214176.05693941715</v>
      </c>
      <c r="F179" s="1">
        <f t="shared" si="20"/>
        <v>85670.42277576687</v>
      </c>
      <c r="G179" s="1">
        <f t="shared" si="21"/>
        <v>128505.63416365028</v>
      </c>
      <c r="H179" s="6">
        <v>16468.357206863027</v>
      </c>
      <c r="I179" s="1">
        <f t="shared" si="22"/>
        <v>843.03897667246622</v>
      </c>
      <c r="J179" s="1">
        <f t="shared" si="23"/>
        <v>15625.31823019056</v>
      </c>
      <c r="K179" s="6">
        <v>267504.98897981626</v>
      </c>
      <c r="L179" s="6">
        <v>27873.01000529364</v>
      </c>
      <c r="M179" s="6">
        <v>205330.31649132207</v>
      </c>
      <c r="N179" s="6">
        <v>105129.56437818953</v>
      </c>
      <c r="O179" s="6">
        <v>136884.81456926931</v>
      </c>
      <c r="P179" s="6">
        <v>0</v>
      </c>
      <c r="Q179" s="6">
        <v>21503.404241393277</v>
      </c>
      <c r="R179" s="6">
        <v>21918.156495961211</v>
      </c>
      <c r="S179" s="6">
        <v>127952.28467429998</v>
      </c>
      <c r="T179" s="6">
        <v>20.906956964919498</v>
      </c>
      <c r="U179" s="6">
        <v>122.16576333764853</v>
      </c>
      <c r="V179" s="6">
        <v>48922.696088106532</v>
      </c>
      <c r="W179" s="6">
        <v>12788.788479099712</v>
      </c>
      <c r="X179" s="6">
        <v>28593.464168851704</v>
      </c>
      <c r="Y179" s="6">
        <v>11009.581971059302</v>
      </c>
      <c r="Z179" s="1">
        <f t="shared" si="24"/>
        <v>5719.2505298288288</v>
      </c>
      <c r="AA179" s="1">
        <f t="shared" si="25"/>
        <v>5290.3314412304735</v>
      </c>
      <c r="AB179" s="6">
        <v>63.102289438721911</v>
      </c>
      <c r="AC179" s="6">
        <v>2016.0849738848112</v>
      </c>
      <c r="AD179" s="6">
        <v>760.82860214017705</v>
      </c>
      <c r="AE179" s="6">
        <v>4433.135667374414</v>
      </c>
      <c r="AF179" s="6">
        <v>11248.948565738481</v>
      </c>
      <c r="AG179" s="6">
        <v>7480.1298578748083</v>
      </c>
      <c r="AH179" s="6">
        <v>2208.0084811135207</v>
      </c>
      <c r="AI179" s="6">
        <v>3749.6495219128205</v>
      </c>
      <c r="AJ179" s="6">
        <v>434387.75740629557</v>
      </c>
      <c r="AK179" s="6">
        <v>118383.31207132462</v>
      </c>
      <c r="AL179" s="1">
        <f t="shared" si="26"/>
        <v>33147.327379970899</v>
      </c>
      <c r="AM179" s="1">
        <f t="shared" si="27"/>
        <v>85235.984691353719</v>
      </c>
      <c r="AN179" s="6">
        <v>356.54251399744578</v>
      </c>
      <c r="AO179" s="6">
        <v>287.83437573456393</v>
      </c>
      <c r="AP179" s="6">
        <v>15558.961573812392</v>
      </c>
      <c r="AQ179" s="6">
        <v>73144.536964079292</v>
      </c>
      <c r="AR179" s="6">
        <v>11672.247475952185</v>
      </c>
      <c r="AS179" s="6">
        <v>141743.2924617735</v>
      </c>
      <c r="AT179" s="6">
        <v>27235.244110555097</v>
      </c>
      <c r="AU179" s="6">
        <v>66702.725864364053</v>
      </c>
      <c r="AV179" s="6">
        <v>1137.4514183910449</v>
      </c>
      <c r="AW179" s="6">
        <v>19731.589063051968</v>
      </c>
      <c r="AX179" s="6">
        <v>143431.64747821042</v>
      </c>
      <c r="AY179" s="6">
        <v>20758.466414013354</v>
      </c>
      <c r="AZ179" s="6">
        <v>10975.5</v>
      </c>
      <c r="BA179" s="6">
        <v>5498.8799999999992</v>
      </c>
      <c r="BB179" s="7">
        <v>3141322.7595528383</v>
      </c>
      <c r="BC179" s="32">
        <f t="shared" si="28"/>
        <v>3141322.7595528387</v>
      </c>
      <c r="BD179" s="32">
        <f t="shared" si="29"/>
        <v>0</v>
      </c>
    </row>
    <row r="180" spans="1:56" x14ac:dyDescent="0.25">
      <c r="A180">
        <v>2029</v>
      </c>
      <c r="B180">
        <v>2</v>
      </c>
      <c r="C180" t="s">
        <v>287</v>
      </c>
      <c r="D180" s="6">
        <v>662206.6491958577</v>
      </c>
      <c r="E180" s="6">
        <v>193691.14386832985</v>
      </c>
      <c r="F180" s="1">
        <f t="shared" si="20"/>
        <v>77476.457547331942</v>
      </c>
      <c r="G180" s="1">
        <f t="shared" si="21"/>
        <v>116214.68632099791</v>
      </c>
      <c r="H180" s="6">
        <v>15223.545962674525</v>
      </c>
      <c r="I180" s="1">
        <f t="shared" si="22"/>
        <v>779.31529225944428</v>
      </c>
      <c r="J180" s="1">
        <f t="shared" si="23"/>
        <v>14444.23067041508</v>
      </c>
      <c r="K180" s="6">
        <v>255649.40487896375</v>
      </c>
      <c r="L180" s="6">
        <v>26637.702897482668</v>
      </c>
      <c r="M180" s="6">
        <v>183964.32175652025</v>
      </c>
      <c r="N180" s="6">
        <v>100470.3152302581</v>
      </c>
      <c r="O180" s="6">
        <v>122641.03275790227</v>
      </c>
      <c r="P180" s="6">
        <v>0</v>
      </c>
      <c r="Q180" s="6">
        <v>19650.367016882934</v>
      </c>
      <c r="R180" s="6">
        <v>19726.090361732706</v>
      </c>
      <c r="S180" s="6">
        <v>120655.93979783951</v>
      </c>
      <c r="T180" s="6">
        <v>11.729270958963701</v>
      </c>
      <c r="U180" s="6">
        <v>105.01150248971481</v>
      </c>
      <c r="V180" s="6">
        <v>46508.168692297637</v>
      </c>
      <c r="W180" s="6">
        <v>9268.4795171047426</v>
      </c>
      <c r="X180" s="6">
        <v>19678.793259234808</v>
      </c>
      <c r="Y180" s="6">
        <v>9881.0154571312578</v>
      </c>
      <c r="Z180" s="1">
        <f t="shared" si="24"/>
        <v>5132.9835262589368</v>
      </c>
      <c r="AA180" s="1">
        <f t="shared" si="25"/>
        <v>4748.031930872321</v>
      </c>
      <c r="AB180" s="6">
        <v>55.444150249976587</v>
      </c>
      <c r="AC180" s="6">
        <v>1868.47992319629</v>
      </c>
      <c r="AD180" s="6">
        <v>677.27534230452488</v>
      </c>
      <c r="AE180" s="6">
        <v>4060.8589920003424</v>
      </c>
      <c r="AF180" s="6">
        <v>9825.148773558838</v>
      </c>
      <c r="AG180" s="6">
        <v>6851.9790220342184</v>
      </c>
      <c r="AH180" s="6">
        <v>2022.5889229898833</v>
      </c>
      <c r="AI180" s="6">
        <v>3275.0495911862745</v>
      </c>
      <c r="AJ180" s="6">
        <v>377174.93841075728</v>
      </c>
      <c r="AK180" s="6">
        <v>106603.15315614713</v>
      </c>
      <c r="AL180" s="1">
        <f t="shared" si="26"/>
        <v>29848.882883721202</v>
      </c>
      <c r="AM180" s="1">
        <f t="shared" si="27"/>
        <v>76754.270272425929</v>
      </c>
      <c r="AN180" s="6">
        <v>268.65183614783029</v>
      </c>
      <c r="AO180" s="6">
        <v>231.80907349073587</v>
      </c>
      <c r="AP180" s="6">
        <v>12879.844257543033</v>
      </c>
      <c r="AQ180" s="6">
        <v>60196.278663397592</v>
      </c>
      <c r="AR180" s="6">
        <v>10363.427101797934</v>
      </c>
      <c r="AS180" s="6">
        <v>135518.40362066298</v>
      </c>
      <c r="AT180" s="6">
        <v>24181.32990419518</v>
      </c>
      <c r="AU180" s="6">
        <v>63773.366409723807</v>
      </c>
      <c r="AV180" s="6">
        <v>1064.0731938563822</v>
      </c>
      <c r="AW180" s="6">
        <v>19100.936205754097</v>
      </c>
      <c r="AX180" s="6">
        <v>134178.71635178028</v>
      </c>
      <c r="AY180" s="6">
        <v>20094.992929172062</v>
      </c>
      <c r="AZ180" s="6">
        <v>9522.5</v>
      </c>
      <c r="BA180" s="6">
        <v>4744.8</v>
      </c>
      <c r="BB180" s="7">
        <v>2814503.7572556082</v>
      </c>
      <c r="BC180" s="32">
        <f t="shared" si="28"/>
        <v>2814503.7572556078</v>
      </c>
      <c r="BD180" s="32">
        <f t="shared" si="29"/>
        <v>0</v>
      </c>
    </row>
    <row r="181" spans="1:56" x14ac:dyDescent="0.25">
      <c r="A181">
        <v>2029</v>
      </c>
      <c r="B181">
        <v>3</v>
      </c>
      <c r="C181" t="s">
        <v>288</v>
      </c>
      <c r="D181" s="6">
        <v>580022.21993538644</v>
      </c>
      <c r="E181" s="6">
        <v>178707.17058147729</v>
      </c>
      <c r="F181" s="1">
        <f t="shared" si="20"/>
        <v>71482.868232590918</v>
      </c>
      <c r="G181" s="1">
        <f t="shared" si="21"/>
        <v>107224.30234888637</v>
      </c>
      <c r="H181" s="6">
        <v>14531.805338079081</v>
      </c>
      <c r="I181" s="1">
        <f t="shared" si="22"/>
        <v>743.90409119327558</v>
      </c>
      <c r="J181" s="1">
        <f t="shared" si="23"/>
        <v>13787.901246885804</v>
      </c>
      <c r="K181" s="6">
        <v>259878.27994493657</v>
      </c>
      <c r="L181" s="6">
        <v>27078.335715115423</v>
      </c>
      <c r="M181" s="6">
        <v>184770.16326026214</v>
      </c>
      <c r="N181" s="6">
        <v>102132.26477067977</v>
      </c>
      <c r="O181" s="6">
        <v>123178.25233023264</v>
      </c>
      <c r="P181" s="6">
        <v>0</v>
      </c>
      <c r="Q181" s="6">
        <v>20047.327535174893</v>
      </c>
      <c r="R181" s="6">
        <v>17303.277381328011</v>
      </c>
      <c r="S181" s="6">
        <v>124142.91283402538</v>
      </c>
      <c r="T181" s="6">
        <v>12.798300689388025</v>
      </c>
      <c r="U181" s="6">
        <v>104.36732451740812</v>
      </c>
      <c r="V181" s="6">
        <v>48339.183654632048</v>
      </c>
      <c r="W181" s="6">
        <v>8965.8662254490482</v>
      </c>
      <c r="X181" s="6">
        <v>19856.249694687718</v>
      </c>
      <c r="Y181" s="6">
        <v>9263.4153720674403</v>
      </c>
      <c r="Z181" s="1">
        <f t="shared" si="24"/>
        <v>4812.1530330568676</v>
      </c>
      <c r="AA181" s="1">
        <f t="shared" si="25"/>
        <v>4451.2623390105728</v>
      </c>
      <c r="AB181" s="6">
        <v>56.136701366320835</v>
      </c>
      <c r="AC181" s="6">
        <v>1755.2104170573541</v>
      </c>
      <c r="AD181" s="6">
        <v>646.97524950385355</v>
      </c>
      <c r="AE181" s="6">
        <v>3908.6069319585781</v>
      </c>
      <c r="AF181" s="6">
        <v>9866.0093347627117</v>
      </c>
      <c r="AG181" s="6">
        <v>6595.0806851250163</v>
      </c>
      <c r="AH181" s="6">
        <v>1946.7568562400911</v>
      </c>
      <c r="AI181" s="6">
        <v>3288.6697782542324</v>
      </c>
      <c r="AJ181" s="6">
        <v>357575.20848649915</v>
      </c>
      <c r="AK181" s="6">
        <v>111179.76626046318</v>
      </c>
      <c r="AL181" s="1">
        <f t="shared" si="26"/>
        <v>31130.334552929693</v>
      </c>
      <c r="AM181" s="1">
        <f t="shared" si="27"/>
        <v>80049.431707533484</v>
      </c>
      <c r="AN181" s="6">
        <v>246.94458809483257</v>
      </c>
      <c r="AO181" s="6">
        <v>237.87933176695671</v>
      </c>
      <c r="AP181" s="6">
        <v>11618.963868581128</v>
      </c>
      <c r="AQ181" s="6">
        <v>73793.02891289111</v>
      </c>
      <c r="AR181" s="6">
        <v>11039.356917579695</v>
      </c>
      <c r="AS181" s="6">
        <v>139362.42679276355</v>
      </c>
      <c r="AT181" s="6">
        <v>25758.499474352619</v>
      </c>
      <c r="AU181" s="6">
        <v>65582.318490712278</v>
      </c>
      <c r="AV181" s="6">
        <v>1137.9436240309035</v>
      </c>
      <c r="AW181" s="6">
        <v>20094.630060941261</v>
      </c>
      <c r="AX181" s="6">
        <v>143493.71418689049</v>
      </c>
      <c r="AY181" s="6">
        <v>21140.400901778779</v>
      </c>
      <c r="AZ181" s="6">
        <v>9371</v>
      </c>
      <c r="BA181" s="6">
        <v>4351.2</v>
      </c>
      <c r="BB181" s="7">
        <v>2742380.6180503559</v>
      </c>
      <c r="BC181" s="32">
        <f t="shared" si="28"/>
        <v>2742380.6180503555</v>
      </c>
      <c r="BD181" s="32">
        <f t="shared" si="29"/>
        <v>0</v>
      </c>
    </row>
    <row r="182" spans="1:56" x14ac:dyDescent="0.25">
      <c r="A182">
        <v>2029</v>
      </c>
      <c r="B182">
        <v>4</v>
      </c>
      <c r="C182" t="s">
        <v>289</v>
      </c>
      <c r="D182" s="6">
        <v>433090.52679583151</v>
      </c>
      <c r="E182" s="6">
        <v>155504.19565233108</v>
      </c>
      <c r="F182" s="1">
        <f t="shared" si="20"/>
        <v>62201.678260932436</v>
      </c>
      <c r="G182" s="1">
        <f t="shared" si="21"/>
        <v>93302.517391398651</v>
      </c>
      <c r="H182" s="6">
        <v>12055.165946903899</v>
      </c>
      <c r="I182" s="1">
        <f t="shared" si="22"/>
        <v>617.121345853447</v>
      </c>
      <c r="J182" s="1">
        <f t="shared" si="23"/>
        <v>11438.044601050451</v>
      </c>
      <c r="K182" s="6">
        <v>246858.34544974047</v>
      </c>
      <c r="L182" s="6">
        <v>25721.707691702191</v>
      </c>
      <c r="M182" s="6">
        <v>176840.57598054223</v>
      </c>
      <c r="N182" s="6">
        <v>97015.425466363842</v>
      </c>
      <c r="O182" s="6">
        <v>117891.94048430919</v>
      </c>
      <c r="P182" s="6">
        <v>0</v>
      </c>
      <c r="Q182" s="6">
        <v>17806.176264769929</v>
      </c>
      <c r="R182" s="6">
        <v>16142.30422151747</v>
      </c>
      <c r="S182" s="6">
        <v>115036.99014540129</v>
      </c>
      <c r="T182" s="6">
        <v>11.177460022849461</v>
      </c>
      <c r="U182" s="6">
        <v>90.44947305879117</v>
      </c>
      <c r="V182" s="6">
        <v>47968.040843209907</v>
      </c>
      <c r="W182" s="6">
        <v>8852.0839698887921</v>
      </c>
      <c r="X182" s="6">
        <v>20826.185560446622</v>
      </c>
      <c r="Y182" s="6">
        <v>7598.3157287032354</v>
      </c>
      <c r="Z182" s="1">
        <f t="shared" si="24"/>
        <v>3947.1681460228469</v>
      </c>
      <c r="AA182" s="1">
        <f t="shared" si="25"/>
        <v>3651.147582680389</v>
      </c>
      <c r="AB182" s="6">
        <v>48.336559286545523</v>
      </c>
      <c r="AC182" s="6">
        <v>1403.0343799556308</v>
      </c>
      <c r="AD182" s="6">
        <v>489.5613292724554</v>
      </c>
      <c r="AE182" s="6">
        <v>3342.0207890774282</v>
      </c>
      <c r="AF182" s="6">
        <v>9192.0799325777971</v>
      </c>
      <c r="AG182" s="6">
        <v>5639.0670996139961</v>
      </c>
      <c r="AH182" s="6">
        <v>1664.5577306933851</v>
      </c>
      <c r="AI182" s="6">
        <v>3064.0266441925946</v>
      </c>
      <c r="AJ182" s="6">
        <v>296096.03240878275</v>
      </c>
      <c r="AK182" s="6">
        <v>106105.04549044532</v>
      </c>
      <c r="AL182" s="1">
        <f t="shared" si="26"/>
        <v>29709.412737324692</v>
      </c>
      <c r="AM182" s="1">
        <f t="shared" si="27"/>
        <v>76395.632753120633</v>
      </c>
      <c r="AN182" s="6">
        <v>274.93011341265964</v>
      </c>
      <c r="AO182" s="6">
        <v>243.99955983323565</v>
      </c>
      <c r="AP182" s="6">
        <v>7638.830261258393</v>
      </c>
      <c r="AQ182" s="6">
        <v>84161.755204098852</v>
      </c>
      <c r="AR182" s="6">
        <v>11561.762620296871</v>
      </c>
      <c r="AS182" s="6">
        <v>137502.95017486394</v>
      </c>
      <c r="AT182" s="6">
        <v>26977.446114026032</v>
      </c>
      <c r="AU182" s="6">
        <v>64707.270670524216</v>
      </c>
      <c r="AV182" s="6">
        <v>1148.309051121832</v>
      </c>
      <c r="AW182" s="6">
        <v>20019.91749385653</v>
      </c>
      <c r="AX182" s="6">
        <v>144800.78564544136</v>
      </c>
      <c r="AY182" s="6">
        <v>21061.800120585893</v>
      </c>
      <c r="AZ182" s="6">
        <v>7236.5</v>
      </c>
      <c r="BA182" s="6">
        <v>4414.32</v>
      </c>
      <c r="BB182" s="7">
        <v>2458103.9465279607</v>
      </c>
      <c r="BC182" s="32">
        <f t="shared" si="28"/>
        <v>2458103.9465279612</v>
      </c>
      <c r="BD182" s="32">
        <f t="shared" si="29"/>
        <v>0</v>
      </c>
    </row>
    <row r="183" spans="1:56" x14ac:dyDescent="0.25">
      <c r="A183">
        <v>2029</v>
      </c>
      <c r="B183">
        <v>5</v>
      </c>
      <c r="C183" t="s">
        <v>290</v>
      </c>
      <c r="D183" s="6">
        <v>390971.89457425592</v>
      </c>
      <c r="E183" s="6">
        <v>170590.75829129826</v>
      </c>
      <c r="F183" s="1">
        <f t="shared" si="20"/>
        <v>68236.303316519305</v>
      </c>
      <c r="G183" s="1">
        <f t="shared" si="21"/>
        <v>102354.45497477896</v>
      </c>
      <c r="H183" s="6">
        <v>13678.108800638891</v>
      </c>
      <c r="I183" s="1">
        <f t="shared" si="22"/>
        <v>700.20213317329296</v>
      </c>
      <c r="J183" s="1">
        <f t="shared" si="23"/>
        <v>12977.906667465597</v>
      </c>
      <c r="K183" s="6">
        <v>290129.38552143041</v>
      </c>
      <c r="L183" s="6">
        <v>30230.386716558347</v>
      </c>
      <c r="M183" s="6">
        <v>205480.69769072032</v>
      </c>
      <c r="N183" s="6">
        <v>114020.96099030571</v>
      </c>
      <c r="O183" s="6">
        <v>136985.06719122059</v>
      </c>
      <c r="P183" s="6">
        <v>0</v>
      </c>
      <c r="Q183" s="6">
        <v>20361.508691441781</v>
      </c>
      <c r="R183" s="6">
        <v>18937.098197034033</v>
      </c>
      <c r="S183" s="6">
        <v>132741.09430660473</v>
      </c>
      <c r="T183" s="6">
        <v>12.801871050102006</v>
      </c>
      <c r="U183" s="6">
        <v>104.13731285107457</v>
      </c>
      <c r="V183" s="6">
        <v>48437.686864592841</v>
      </c>
      <c r="W183" s="6">
        <v>9401.7915625238165</v>
      </c>
      <c r="X183" s="6">
        <v>24303.273415602089</v>
      </c>
      <c r="Y183" s="6">
        <v>7396.6631222713822</v>
      </c>
      <c r="Z183" s="1">
        <f t="shared" si="24"/>
        <v>3842.4137803068365</v>
      </c>
      <c r="AA183" s="1">
        <f t="shared" si="25"/>
        <v>3554.2493419645461</v>
      </c>
      <c r="AB183" s="6">
        <v>56.300804721112115</v>
      </c>
      <c r="AC183" s="6">
        <v>1342.6357681098698</v>
      </c>
      <c r="AD183" s="6">
        <v>516.46279581850069</v>
      </c>
      <c r="AE183" s="6">
        <v>3524.847338089357</v>
      </c>
      <c r="AF183" s="6">
        <v>10348.841590461738</v>
      </c>
      <c r="AG183" s="6">
        <v>5947.5544617628511</v>
      </c>
      <c r="AH183" s="6">
        <v>1755.6180097103227</v>
      </c>
      <c r="AI183" s="6">
        <v>3449.6138634872414</v>
      </c>
      <c r="AJ183" s="6">
        <v>349902.35406883148</v>
      </c>
      <c r="AK183" s="6">
        <v>118478.47396857823</v>
      </c>
      <c r="AL183" s="1">
        <f t="shared" si="26"/>
        <v>33173.97271120191</v>
      </c>
      <c r="AM183" s="1">
        <f t="shared" si="27"/>
        <v>85304.501257376323</v>
      </c>
      <c r="AN183" s="6">
        <v>305.60695569043941</v>
      </c>
      <c r="AO183" s="6">
        <v>273.03796699007034</v>
      </c>
      <c r="AP183" s="6">
        <v>8252.7176691651548</v>
      </c>
      <c r="AQ183" s="6">
        <v>94381.387239140473</v>
      </c>
      <c r="AR183" s="6">
        <v>13211.742724825812</v>
      </c>
      <c r="AS183" s="6">
        <v>161878.80094962654</v>
      </c>
      <c r="AT183" s="6">
        <v>30827.399691260223</v>
      </c>
      <c r="AU183" s="6">
        <v>76178.259270412542</v>
      </c>
      <c r="AV183" s="6">
        <v>1334.5378876237271</v>
      </c>
      <c r="AW183" s="6">
        <v>23268.783180541595</v>
      </c>
      <c r="AX183" s="6">
        <v>168284.08207070825</v>
      </c>
      <c r="AY183" s="6">
        <v>24479.744262093413</v>
      </c>
      <c r="AZ183" s="6">
        <v>8289</v>
      </c>
      <c r="BA183" s="6">
        <v>4343.3999999999996</v>
      </c>
      <c r="BB183" s="7">
        <v>2724414.5176580488</v>
      </c>
      <c r="BC183" s="32">
        <f t="shared" si="28"/>
        <v>2724414.5176580492</v>
      </c>
      <c r="BD183" s="32">
        <f t="shared" si="29"/>
        <v>0</v>
      </c>
    </row>
    <row r="184" spans="1:56" x14ac:dyDescent="0.25">
      <c r="A184">
        <v>2029</v>
      </c>
      <c r="B184">
        <v>6</v>
      </c>
      <c r="C184" t="s">
        <v>291</v>
      </c>
      <c r="D184" s="6">
        <v>499016.76142229181</v>
      </c>
      <c r="E184" s="6">
        <v>194574.53209038038</v>
      </c>
      <c r="F184" s="1">
        <f t="shared" si="20"/>
        <v>77829.812836152152</v>
      </c>
      <c r="G184" s="1">
        <f t="shared" si="21"/>
        <v>116744.71925422823</v>
      </c>
      <c r="H184" s="6">
        <v>13503.513302366804</v>
      </c>
      <c r="I184" s="1">
        <f t="shared" si="22"/>
        <v>691.26433759684176</v>
      </c>
      <c r="J184" s="1">
        <f t="shared" si="23"/>
        <v>12812.248964769962</v>
      </c>
      <c r="K184" s="6">
        <v>301656.88096657192</v>
      </c>
      <c r="L184" s="6">
        <v>31431.5082249974</v>
      </c>
      <c r="M184" s="6">
        <v>227148.6788101288</v>
      </c>
      <c r="N184" s="6">
        <v>118551.27116934591</v>
      </c>
      <c r="O184" s="6">
        <v>151430.17022473202</v>
      </c>
      <c r="P184" s="6">
        <v>0</v>
      </c>
      <c r="Q184" s="6">
        <v>24001.620601938859</v>
      </c>
      <c r="R184" s="6">
        <v>19707.389807385323</v>
      </c>
      <c r="S184" s="6">
        <v>130596.14290358312</v>
      </c>
      <c r="T184" s="6">
        <v>10.899374548345433</v>
      </c>
      <c r="U184" s="6">
        <v>105.71265470631883</v>
      </c>
      <c r="V184" s="6">
        <v>45688.667155562805</v>
      </c>
      <c r="W184" s="6">
        <v>9015.4016319384209</v>
      </c>
      <c r="X184" s="6">
        <v>23067.917272642542</v>
      </c>
      <c r="Y184" s="6">
        <v>7350.3573749658854</v>
      </c>
      <c r="Z184" s="1">
        <f t="shared" si="24"/>
        <v>3818.3589006113812</v>
      </c>
      <c r="AA184" s="1">
        <f t="shared" si="25"/>
        <v>3531.9984743545047</v>
      </c>
      <c r="AB184" s="6">
        <v>55.597410482888471</v>
      </c>
      <c r="AC184" s="6">
        <v>1232.1886166483685</v>
      </c>
      <c r="AD184" s="6">
        <v>496.73032289311141</v>
      </c>
      <c r="AE184" s="6">
        <v>3319.5857571023475</v>
      </c>
      <c r="AF184" s="6">
        <v>10595.480635577025</v>
      </c>
      <c r="AG184" s="6">
        <v>5601.2119638521417</v>
      </c>
      <c r="AH184" s="6">
        <v>1653.3835315278604</v>
      </c>
      <c r="AI184" s="6">
        <v>3531.8268785256687</v>
      </c>
      <c r="AJ184" s="6">
        <v>477147.13782860019</v>
      </c>
      <c r="AK184" s="6">
        <v>133989.10071755049</v>
      </c>
      <c r="AL184" s="1">
        <f t="shared" si="26"/>
        <v>37516.948200914143</v>
      </c>
      <c r="AM184" s="1">
        <f t="shared" si="27"/>
        <v>96472.152516636357</v>
      </c>
      <c r="AN184" s="6">
        <v>281.18575775242135</v>
      </c>
      <c r="AO184" s="6">
        <v>277.54580145401644</v>
      </c>
      <c r="AP184" s="6">
        <v>7350.9101559287574</v>
      </c>
      <c r="AQ184" s="6">
        <v>91756.448377000357</v>
      </c>
      <c r="AR184" s="6">
        <v>14671.228303918435</v>
      </c>
      <c r="AS184" s="6">
        <v>183123.56110945373</v>
      </c>
      <c r="AT184" s="6">
        <v>34232.866042476351</v>
      </c>
      <c r="AU184" s="6">
        <v>86175.793463272377</v>
      </c>
      <c r="AV184" s="6">
        <v>1401.5516121638266</v>
      </c>
      <c r="AW184" s="6">
        <v>24138.438990049519</v>
      </c>
      <c r="AX184" s="6">
        <v>176734.45521106943</v>
      </c>
      <c r="AY184" s="6">
        <v>25394.65896337443</v>
      </c>
      <c r="AZ184" s="6">
        <v>10068</v>
      </c>
      <c r="BA184" s="6">
        <v>4921.8</v>
      </c>
      <c r="BB184" s="7">
        <v>3095008.1124387607</v>
      </c>
      <c r="BC184" s="32">
        <f t="shared" si="28"/>
        <v>3095008.1124387607</v>
      </c>
      <c r="BD184" s="32">
        <f t="shared" si="29"/>
        <v>0</v>
      </c>
    </row>
    <row r="185" spans="1:56" x14ac:dyDescent="0.25">
      <c r="A185">
        <v>2029</v>
      </c>
      <c r="B185">
        <v>7</v>
      </c>
      <c r="C185" t="s">
        <v>292</v>
      </c>
      <c r="D185" s="6">
        <v>611674.05884684657</v>
      </c>
      <c r="E185" s="6">
        <v>208604.16599332256</v>
      </c>
      <c r="F185" s="1">
        <f t="shared" si="20"/>
        <v>83441.666397329027</v>
      </c>
      <c r="G185" s="1">
        <f t="shared" si="21"/>
        <v>125162.49959599353</v>
      </c>
      <c r="H185" s="6">
        <v>13506.615061898063</v>
      </c>
      <c r="I185" s="1">
        <f t="shared" si="22"/>
        <v>691.42312114448225</v>
      </c>
      <c r="J185" s="1">
        <f t="shared" si="23"/>
        <v>12815.191940753579</v>
      </c>
      <c r="K185" s="6">
        <v>304996.1062583715</v>
      </c>
      <c r="L185" s="6">
        <v>31779.44289463932</v>
      </c>
      <c r="M185" s="6">
        <v>233378.19624735508</v>
      </c>
      <c r="N185" s="6">
        <v>119863.58800360878</v>
      </c>
      <c r="O185" s="6">
        <v>155583.11925740345</v>
      </c>
      <c r="P185" s="6">
        <v>0</v>
      </c>
      <c r="Q185" s="6">
        <v>24810.20676264312</v>
      </c>
      <c r="R185" s="6">
        <v>22586.470895157934</v>
      </c>
      <c r="S185" s="6">
        <v>113709.24413560738</v>
      </c>
      <c r="T185" s="6">
        <v>8.6750342199297812</v>
      </c>
      <c r="U185" s="6">
        <v>101.35088839207022</v>
      </c>
      <c r="V185" s="6">
        <v>44549.468970203568</v>
      </c>
      <c r="W185" s="6">
        <v>8509.6120473287883</v>
      </c>
      <c r="X185" s="6">
        <v>20394.136361521112</v>
      </c>
      <c r="Y185" s="6">
        <v>7794.0757605055342</v>
      </c>
      <c r="Z185" s="1">
        <f t="shared" si="24"/>
        <v>4048.8614408770636</v>
      </c>
      <c r="AA185" s="1">
        <f t="shared" si="25"/>
        <v>3745.214319628471</v>
      </c>
      <c r="AB185" s="6">
        <v>66.521888581707245</v>
      </c>
      <c r="AC185" s="6">
        <v>1164.3984585022338</v>
      </c>
      <c r="AD185" s="6">
        <v>467.42118435187831</v>
      </c>
      <c r="AE185" s="6">
        <v>3145.4723034052145</v>
      </c>
      <c r="AF185" s="6">
        <v>10732.181781575542</v>
      </c>
      <c r="AG185" s="6">
        <v>5307.4264040637145</v>
      </c>
      <c r="AH185" s="6">
        <v>1566.6629772103947</v>
      </c>
      <c r="AI185" s="6">
        <v>3577.3939271918421</v>
      </c>
      <c r="AJ185" s="6">
        <v>604776.85510745947</v>
      </c>
      <c r="AK185" s="6">
        <v>148527.1646966791</v>
      </c>
      <c r="AL185" s="1">
        <f t="shared" si="26"/>
        <v>41587.60611507015</v>
      </c>
      <c r="AM185" s="1">
        <f t="shared" si="27"/>
        <v>106939.55858160894</v>
      </c>
      <c r="AN185" s="6">
        <v>262.77853592861527</v>
      </c>
      <c r="AO185" s="6">
        <v>255.49679751702243</v>
      </c>
      <c r="AP185" s="6">
        <v>6947.0070680771651</v>
      </c>
      <c r="AQ185" s="6">
        <v>76782.420203366972</v>
      </c>
      <c r="AR185" s="6">
        <v>14997.811263686812</v>
      </c>
      <c r="AS185" s="6">
        <v>180605.98011893756</v>
      </c>
      <c r="AT185" s="6">
        <v>34994.892948602552</v>
      </c>
      <c r="AU185" s="6">
        <v>84991.049467735371</v>
      </c>
      <c r="AV185" s="6">
        <v>1312.2859736714813</v>
      </c>
      <c r="AW185" s="6">
        <v>24122.05530764554</v>
      </c>
      <c r="AX185" s="6">
        <v>165478.13482222825</v>
      </c>
      <c r="AY185" s="6">
        <v>25377.422636394669</v>
      </c>
      <c r="AZ185" s="6">
        <v>10990</v>
      </c>
      <c r="BA185" s="6">
        <v>5252.4</v>
      </c>
      <c r="BB185" s="7">
        <v>3333549.7672918378</v>
      </c>
      <c r="BC185" s="32">
        <f t="shared" si="28"/>
        <v>3333549.7672918364</v>
      </c>
      <c r="BD185" s="32">
        <f t="shared" si="29"/>
        <v>0</v>
      </c>
    </row>
    <row r="186" spans="1:56" x14ac:dyDescent="0.25">
      <c r="A186">
        <v>2029</v>
      </c>
      <c r="B186">
        <v>8</v>
      </c>
      <c r="C186" t="s">
        <v>293</v>
      </c>
      <c r="D186" s="6">
        <v>625270.22329339932</v>
      </c>
      <c r="E186" s="6">
        <v>216476.08989083569</v>
      </c>
      <c r="F186" s="1">
        <f t="shared" si="20"/>
        <v>86590.435956334288</v>
      </c>
      <c r="G186" s="1">
        <f t="shared" si="21"/>
        <v>129885.6539345014</v>
      </c>
      <c r="H186" s="6">
        <v>13558.777591087191</v>
      </c>
      <c r="I186" s="1">
        <f t="shared" si="22"/>
        <v>694.09339630768579</v>
      </c>
      <c r="J186" s="1">
        <f t="shared" si="23"/>
        <v>12864.684194779506</v>
      </c>
      <c r="K186" s="6">
        <v>306441.84628582955</v>
      </c>
      <c r="L186" s="6">
        <v>31930.083547750393</v>
      </c>
      <c r="M186" s="6">
        <v>234934.1583755324</v>
      </c>
      <c r="N186" s="6">
        <v>120431.76439489935</v>
      </c>
      <c r="O186" s="6">
        <v>156620.41170905833</v>
      </c>
      <c r="P186" s="6">
        <v>0</v>
      </c>
      <c r="Q186" s="6">
        <v>25852.543688696522</v>
      </c>
      <c r="R186" s="6">
        <v>21357.41772395543</v>
      </c>
      <c r="S186" s="6">
        <v>128517.57508310983</v>
      </c>
      <c r="T186" s="6">
        <v>12.617969144761421</v>
      </c>
      <c r="U186" s="6">
        <v>100.55335477224888</v>
      </c>
      <c r="V186" s="6">
        <v>46590.42742533984</v>
      </c>
      <c r="W186" s="6">
        <v>8917.1480660198376</v>
      </c>
      <c r="X186" s="6">
        <v>26527.272671447645</v>
      </c>
      <c r="Y186" s="6">
        <v>8012.4498331778668</v>
      </c>
      <c r="Z186" s="1">
        <f t="shared" si="24"/>
        <v>4162.3022630731448</v>
      </c>
      <c r="AA186" s="1">
        <f t="shared" si="25"/>
        <v>3850.1475701047225</v>
      </c>
      <c r="AB186" s="6">
        <v>70.415360211464133</v>
      </c>
      <c r="AC186" s="6">
        <v>1161.3197083127423</v>
      </c>
      <c r="AD186" s="6">
        <v>487.13909381696453</v>
      </c>
      <c r="AE186" s="6">
        <v>3138.8212886746232</v>
      </c>
      <c r="AF186" s="6">
        <v>10793.526306334614</v>
      </c>
      <c r="AG186" s="6">
        <v>5296.2039968097279</v>
      </c>
      <c r="AH186" s="6">
        <v>1563.3503114056389</v>
      </c>
      <c r="AI186" s="6">
        <v>3597.8421021115332</v>
      </c>
      <c r="AJ186" s="6">
        <v>605087.4507441934</v>
      </c>
      <c r="AK186" s="6">
        <v>149652.3584400343</v>
      </c>
      <c r="AL186" s="1">
        <f t="shared" si="26"/>
        <v>41902.660363209608</v>
      </c>
      <c r="AM186" s="1">
        <f t="shared" si="27"/>
        <v>107749.69807682469</v>
      </c>
      <c r="AN186" s="6">
        <v>257.85465396580958</v>
      </c>
      <c r="AO186" s="6">
        <v>254.20311825909016</v>
      </c>
      <c r="AP186" s="6">
        <v>7425.2618364298432</v>
      </c>
      <c r="AQ186" s="6">
        <v>83381.110196526468</v>
      </c>
      <c r="AR186" s="6">
        <v>14984.598613821887</v>
      </c>
      <c r="AS186" s="6">
        <v>182058.44252645239</v>
      </c>
      <c r="AT186" s="6">
        <v>34964.06343225106</v>
      </c>
      <c r="AU186" s="6">
        <v>85674.561188918829</v>
      </c>
      <c r="AV186" s="6">
        <v>1372.3726503251298</v>
      </c>
      <c r="AW186" s="6">
        <v>23987.798545767659</v>
      </c>
      <c r="AX186" s="6">
        <v>173055.01317024083</v>
      </c>
      <c r="AY186" s="6">
        <v>25236.178843338246</v>
      </c>
      <c r="AZ186" s="6">
        <v>10824.2</v>
      </c>
      <c r="BA186" s="6">
        <v>5119.5</v>
      </c>
      <c r="BB186" s="7">
        <v>3400994.9470322588</v>
      </c>
      <c r="BC186" s="32">
        <f t="shared" si="28"/>
        <v>3400994.9470322574</v>
      </c>
      <c r="BD186" s="32">
        <f t="shared" si="29"/>
        <v>0</v>
      </c>
    </row>
    <row r="187" spans="1:56" x14ac:dyDescent="0.25">
      <c r="A187">
        <v>2029</v>
      </c>
      <c r="B187">
        <v>9</v>
      </c>
      <c r="C187" t="s">
        <v>294</v>
      </c>
      <c r="D187" s="6">
        <v>492732.74815885187</v>
      </c>
      <c r="E187" s="6">
        <v>179306.96785591554</v>
      </c>
      <c r="F187" s="1">
        <f t="shared" si="20"/>
        <v>71722.787142366215</v>
      </c>
      <c r="G187" s="1">
        <f t="shared" si="21"/>
        <v>107584.18071354933</v>
      </c>
      <c r="H187" s="6">
        <v>11324.571324801815</v>
      </c>
      <c r="I187" s="1">
        <f t="shared" si="22"/>
        <v>579.72115257110374</v>
      </c>
      <c r="J187" s="1">
        <f t="shared" si="23"/>
        <v>10744.85017223071</v>
      </c>
      <c r="K187" s="6">
        <v>257829.59805231175</v>
      </c>
      <c r="L187" s="6">
        <v>26864.870795793478</v>
      </c>
      <c r="M187" s="6">
        <v>203577.66936710139</v>
      </c>
      <c r="N187" s="6">
        <v>101327.13199262389</v>
      </c>
      <c r="O187" s="6">
        <v>135716.40076314515</v>
      </c>
      <c r="P187" s="6">
        <v>0</v>
      </c>
      <c r="Q187" s="6">
        <v>21241.254511715575</v>
      </c>
      <c r="R187" s="6">
        <v>17949.12864705114</v>
      </c>
      <c r="S187" s="6">
        <v>110814.30430664733</v>
      </c>
      <c r="T187" s="6">
        <v>12.799093840435583</v>
      </c>
      <c r="U187" s="6">
        <v>92.368368506816026</v>
      </c>
      <c r="V187" s="6">
        <v>45641.535759228333</v>
      </c>
      <c r="W187" s="6">
        <v>8661.7768863576875</v>
      </c>
      <c r="X187" s="6">
        <v>32612.203112998694</v>
      </c>
      <c r="Y187" s="6">
        <v>6666.612915012116</v>
      </c>
      <c r="Z187" s="1">
        <f t="shared" si="24"/>
        <v>3463.167770272591</v>
      </c>
      <c r="AA187" s="1">
        <f t="shared" si="25"/>
        <v>3203.4451447395254</v>
      </c>
      <c r="AB187" s="6">
        <v>67.033581188049524</v>
      </c>
      <c r="AC187" s="6">
        <v>1025.4489459663162</v>
      </c>
      <c r="AD187" s="6">
        <v>478.51638570868624</v>
      </c>
      <c r="AE187" s="6">
        <v>2717.0137745372585</v>
      </c>
      <c r="AF187" s="6">
        <v>9029.0665243841322</v>
      </c>
      <c r="AG187" s="6">
        <v>4584.4786589195946</v>
      </c>
      <c r="AH187" s="6">
        <v>1353.2609664151391</v>
      </c>
      <c r="AI187" s="6">
        <v>3009.6888414613741</v>
      </c>
      <c r="AJ187" s="6">
        <v>456633.48915055807</v>
      </c>
      <c r="AK187" s="6">
        <v>122118.02057056963</v>
      </c>
      <c r="AL187" s="1">
        <f t="shared" si="26"/>
        <v>34193.045759759501</v>
      </c>
      <c r="AM187" s="1">
        <f t="shared" si="27"/>
        <v>87924.974810810134</v>
      </c>
      <c r="AN187" s="6">
        <v>237.23867000082879</v>
      </c>
      <c r="AO187" s="6">
        <v>222.51858888572778</v>
      </c>
      <c r="AP187" s="6">
        <v>7039.6048445300548</v>
      </c>
      <c r="AQ187" s="6">
        <v>68837.502256557185</v>
      </c>
      <c r="AR187" s="6">
        <v>13354.617497552803</v>
      </c>
      <c r="AS187" s="6">
        <v>154594.80637050761</v>
      </c>
      <c r="AT187" s="6">
        <v>31160.774160956538</v>
      </c>
      <c r="AU187" s="6">
        <v>72750.497115533042</v>
      </c>
      <c r="AV187" s="6">
        <v>1126.3086110794527</v>
      </c>
      <c r="AW187" s="6">
        <v>20740.472713680756</v>
      </c>
      <c r="AX187" s="6">
        <v>142026.54904113201</v>
      </c>
      <c r="AY187" s="6">
        <v>21819.854694009566</v>
      </c>
      <c r="AZ187" s="6">
        <v>8540</v>
      </c>
      <c r="BA187" s="6">
        <v>5318.1</v>
      </c>
      <c r="BB187" s="7">
        <v>2801156.8038760368</v>
      </c>
      <c r="BC187" s="32">
        <f t="shared" si="28"/>
        <v>2801156.8038760368</v>
      </c>
      <c r="BD187" s="32">
        <f t="shared" si="29"/>
        <v>0</v>
      </c>
    </row>
    <row r="188" spans="1:56" x14ac:dyDescent="0.25">
      <c r="A188">
        <v>2029</v>
      </c>
      <c r="B188">
        <v>10</v>
      </c>
      <c r="C188" t="s">
        <v>295</v>
      </c>
      <c r="D188" s="6">
        <v>400596.96821547073</v>
      </c>
      <c r="E188" s="6">
        <v>166646.52294868845</v>
      </c>
      <c r="F188" s="1">
        <f t="shared" si="20"/>
        <v>66658.609179475388</v>
      </c>
      <c r="G188" s="1">
        <f t="shared" si="21"/>
        <v>99987.913769213061</v>
      </c>
      <c r="H188" s="6">
        <v>12139.700123698054</v>
      </c>
      <c r="I188" s="1">
        <f t="shared" si="22"/>
        <v>621.44877238441234</v>
      </c>
      <c r="J188" s="1">
        <f t="shared" si="23"/>
        <v>11518.25135131364</v>
      </c>
      <c r="K188" s="6">
        <v>266771.74274457619</v>
      </c>
      <c r="L188" s="6">
        <v>27796.608515627471</v>
      </c>
      <c r="M188" s="6">
        <v>195932.30092740015</v>
      </c>
      <c r="N188" s="6">
        <v>104841.39832346766</v>
      </c>
      <c r="O188" s="6">
        <v>130619.56528816315</v>
      </c>
      <c r="P188" s="6">
        <v>0</v>
      </c>
      <c r="Q188" s="6">
        <v>19403.698549828969</v>
      </c>
      <c r="R188" s="6">
        <v>17228.88198346549</v>
      </c>
      <c r="S188" s="6">
        <v>117381.28243011257</v>
      </c>
      <c r="T188" s="6">
        <v>13.745216398168742</v>
      </c>
      <c r="U188" s="6">
        <v>95.419848083948807</v>
      </c>
      <c r="V188" s="6">
        <v>45507.52425543344</v>
      </c>
      <c r="W188" s="6">
        <v>10228.217157953568</v>
      </c>
      <c r="X188" s="6">
        <v>45523.568396846254</v>
      </c>
      <c r="Y188" s="6">
        <v>6647.6018618154012</v>
      </c>
      <c r="Z188" s="1">
        <f t="shared" si="24"/>
        <v>3453.2919206396323</v>
      </c>
      <c r="AA188" s="1">
        <f t="shared" si="25"/>
        <v>3194.3099411757694</v>
      </c>
      <c r="AB188" s="6">
        <v>70.42375807482891</v>
      </c>
      <c r="AC188" s="6">
        <v>1211.1179883423915</v>
      </c>
      <c r="AD188" s="6">
        <v>560.37770858897125</v>
      </c>
      <c r="AE188" s="6">
        <v>3359.7623298460658</v>
      </c>
      <c r="AF188" s="6">
        <v>9414.0085428637904</v>
      </c>
      <c r="AG188" s="6">
        <v>5669.0028017412424</v>
      </c>
      <c r="AH188" s="6">
        <v>1673.3942462941748</v>
      </c>
      <c r="AI188" s="6">
        <v>3138.0028476212578</v>
      </c>
      <c r="AJ188" s="6">
        <v>322156.19586072094</v>
      </c>
      <c r="AK188" s="6">
        <v>111857.9178239126</v>
      </c>
      <c r="AL188" s="1">
        <f t="shared" si="26"/>
        <v>31320.216990695531</v>
      </c>
      <c r="AM188" s="1">
        <f t="shared" si="27"/>
        <v>80537.700833217066</v>
      </c>
      <c r="AN188" s="6">
        <v>275.41408196407048</v>
      </c>
      <c r="AO188" s="6">
        <v>252.11448722694442</v>
      </c>
      <c r="AP188" s="6">
        <v>8372.0220306824322</v>
      </c>
      <c r="AQ188" s="6">
        <v>74648.770910257241</v>
      </c>
      <c r="AR188" s="6">
        <v>12442.897868754639</v>
      </c>
      <c r="AS188" s="6">
        <v>149720.21422049071</v>
      </c>
      <c r="AT188" s="6">
        <v>29033.428360427482</v>
      </c>
      <c r="AU188" s="6">
        <v>70456.571397878026</v>
      </c>
      <c r="AV188" s="6">
        <v>1170.2657681641408</v>
      </c>
      <c r="AW188" s="6">
        <v>20806.391333370924</v>
      </c>
      <c r="AX188" s="6">
        <v>147569.50881697345</v>
      </c>
      <c r="AY188" s="6">
        <v>21889.20387052666</v>
      </c>
      <c r="AZ188" s="6">
        <v>7093.2</v>
      </c>
      <c r="BA188" s="6">
        <v>4450.8</v>
      </c>
      <c r="BB188" s="7">
        <v>2574665.7538417536</v>
      </c>
      <c r="BC188" s="32">
        <f t="shared" si="28"/>
        <v>2574665.7538417531</v>
      </c>
      <c r="BD188" s="32">
        <f t="shared" si="29"/>
        <v>0</v>
      </c>
    </row>
    <row r="189" spans="1:56" x14ac:dyDescent="0.25">
      <c r="A189">
        <v>2029</v>
      </c>
      <c r="B189">
        <v>11</v>
      </c>
      <c r="C189" t="s">
        <v>296</v>
      </c>
      <c r="D189" s="6">
        <v>451130.17694426561</v>
      </c>
      <c r="E189" s="6">
        <v>163317.75563901971</v>
      </c>
      <c r="F189" s="1">
        <f t="shared" si="20"/>
        <v>65327.10225560789</v>
      </c>
      <c r="G189" s="1">
        <f t="shared" si="21"/>
        <v>97990.653383411831</v>
      </c>
      <c r="H189" s="6">
        <v>13851.530504732267</v>
      </c>
      <c r="I189" s="1">
        <f t="shared" si="22"/>
        <v>709.07984053142263</v>
      </c>
      <c r="J189" s="1">
        <f t="shared" si="23"/>
        <v>13142.450664200844</v>
      </c>
      <c r="K189" s="6">
        <v>275375.79694134631</v>
      </c>
      <c r="L189" s="6">
        <v>28693.118482141625</v>
      </c>
      <c r="M189" s="6">
        <v>189082.5178697638</v>
      </c>
      <c r="N189" s="6">
        <v>108222.79495850773</v>
      </c>
      <c r="O189" s="6">
        <v>126053.11207411038</v>
      </c>
      <c r="P189" s="6">
        <v>0</v>
      </c>
      <c r="Q189" s="6">
        <v>18568.79010063508</v>
      </c>
      <c r="R189" s="6">
        <v>18452.423758420668</v>
      </c>
      <c r="S189" s="6">
        <v>126369.96486993047</v>
      </c>
      <c r="T189" s="6">
        <v>16.059650636028408</v>
      </c>
      <c r="U189" s="6">
        <v>100.85472088336095</v>
      </c>
      <c r="V189" s="6">
        <v>44497.248263400274</v>
      </c>
      <c r="W189" s="6">
        <v>10490.617770236702</v>
      </c>
      <c r="X189" s="6">
        <v>44140.270178512539</v>
      </c>
      <c r="Y189" s="6">
        <v>7733.2330915241982</v>
      </c>
      <c r="Z189" s="1">
        <f t="shared" si="24"/>
        <v>4017.2549305007005</v>
      </c>
      <c r="AA189" s="1">
        <f t="shared" si="25"/>
        <v>3715.9781610234982</v>
      </c>
      <c r="AB189" s="6">
        <v>71.741917986042992</v>
      </c>
      <c r="AC189" s="6">
        <v>1502.4439659844286</v>
      </c>
      <c r="AD189" s="6">
        <v>628.25928242241821</v>
      </c>
      <c r="AE189" s="6">
        <v>3210.3547175400709</v>
      </c>
      <c r="AF189" s="6">
        <v>9712.8595412383002</v>
      </c>
      <c r="AG189" s="6">
        <v>5416.9039656896557</v>
      </c>
      <c r="AH189" s="6">
        <v>1598.9789114461119</v>
      </c>
      <c r="AI189" s="6">
        <v>3237.6198470794284</v>
      </c>
      <c r="AJ189" s="6">
        <v>299496.9540557767</v>
      </c>
      <c r="AK189" s="6">
        <v>109830.51578751173</v>
      </c>
      <c r="AL189" s="1">
        <f t="shared" si="26"/>
        <v>30752.544420503287</v>
      </c>
      <c r="AM189" s="1">
        <f t="shared" si="27"/>
        <v>79077.971367008446</v>
      </c>
      <c r="AN189" s="6">
        <v>318.44652631930671</v>
      </c>
      <c r="AO189" s="6">
        <v>273.32135874801008</v>
      </c>
      <c r="AP189" s="6">
        <v>9652.9537171696811</v>
      </c>
      <c r="AQ189" s="6">
        <v>77962.67513277322</v>
      </c>
      <c r="AR189" s="6">
        <v>11635.247287554448</v>
      </c>
      <c r="AS189" s="6">
        <v>142704.16403416786</v>
      </c>
      <c r="AT189" s="6">
        <v>27148.91033762704</v>
      </c>
      <c r="AU189" s="6">
        <v>67154.9007219614</v>
      </c>
      <c r="AV189" s="6">
        <v>1189.9473613539965</v>
      </c>
      <c r="AW189" s="6">
        <v>21096.129264559062</v>
      </c>
      <c r="AX189" s="6">
        <v>150051.34082366261</v>
      </c>
      <c r="AY189" s="6">
        <v>22194.020431129837</v>
      </c>
      <c r="AZ189" s="6">
        <v>7436</v>
      </c>
      <c r="BA189" s="6">
        <v>4366.8</v>
      </c>
      <c r="BB189" s="7">
        <v>2603987.7548077675</v>
      </c>
      <c r="BC189" s="32">
        <f t="shared" si="28"/>
        <v>2603987.7548077661</v>
      </c>
      <c r="BD189" s="32">
        <f t="shared" si="29"/>
        <v>0</v>
      </c>
    </row>
    <row r="190" spans="1:56" x14ac:dyDescent="0.25">
      <c r="A190">
        <v>2029</v>
      </c>
      <c r="B190">
        <v>12</v>
      </c>
      <c r="C190" t="s">
        <v>297</v>
      </c>
      <c r="D190" s="6">
        <v>641326.32153365121</v>
      </c>
      <c r="E190" s="6">
        <v>200495.21190578636</v>
      </c>
      <c r="F190" s="1">
        <f t="shared" si="20"/>
        <v>80198.084762314553</v>
      </c>
      <c r="G190" s="1">
        <f t="shared" si="21"/>
        <v>120297.12714347181</v>
      </c>
      <c r="H190" s="6">
        <v>15978.360576249122</v>
      </c>
      <c r="I190" s="1">
        <f t="shared" si="22"/>
        <v>817.95534186561656</v>
      </c>
      <c r="J190" s="1">
        <f t="shared" si="23"/>
        <v>15160.405234383505</v>
      </c>
      <c r="K190" s="6">
        <v>283586.96379479556</v>
      </c>
      <c r="L190" s="6">
        <v>29548.691070653578</v>
      </c>
      <c r="M190" s="6">
        <v>208882.43771465123</v>
      </c>
      <c r="N190" s="6">
        <v>111449.78671530397</v>
      </c>
      <c r="O190" s="6">
        <v>139252.85969427417</v>
      </c>
      <c r="P190" s="6">
        <v>0</v>
      </c>
      <c r="Q190" s="6">
        <v>20093.860977410699</v>
      </c>
      <c r="R190" s="6">
        <v>19682.59077838733</v>
      </c>
      <c r="S190" s="6">
        <v>134839.98815365287</v>
      </c>
      <c r="T190" s="6">
        <v>20.396471526107948</v>
      </c>
      <c r="U190" s="6">
        <v>119.50678840059929</v>
      </c>
      <c r="V190" s="6">
        <v>48145.895395850552</v>
      </c>
      <c r="W190" s="6">
        <v>12279.60968609884</v>
      </c>
      <c r="X190" s="6">
        <v>39270.731979315278</v>
      </c>
      <c r="Y190" s="6">
        <v>9858.8963329508351</v>
      </c>
      <c r="Z190" s="1">
        <f t="shared" si="24"/>
        <v>5121.4930979192623</v>
      </c>
      <c r="AA190" s="1">
        <f t="shared" si="25"/>
        <v>4737.4032350315738</v>
      </c>
      <c r="AB190" s="6">
        <v>70.076544630011753</v>
      </c>
      <c r="AC190" s="6">
        <v>1888.2193370283724</v>
      </c>
      <c r="AD190" s="6">
        <v>737.21670317845894</v>
      </c>
      <c r="AE190" s="6">
        <v>4307.6887385505252</v>
      </c>
      <c r="AF190" s="6">
        <v>11141.326070644356</v>
      </c>
      <c r="AG190" s="6">
        <v>7268.4604238035454</v>
      </c>
      <c r="AH190" s="6">
        <v>2145.5272255067307</v>
      </c>
      <c r="AI190" s="6">
        <v>3713.7753568814464</v>
      </c>
      <c r="AJ190" s="6">
        <v>396450.32783571829</v>
      </c>
      <c r="AK190" s="6">
        <v>115262.60672712332</v>
      </c>
      <c r="AL190" s="1">
        <f t="shared" si="26"/>
        <v>32273.529883594532</v>
      </c>
      <c r="AM190" s="1">
        <f t="shared" si="27"/>
        <v>82989.07684352879</v>
      </c>
      <c r="AN190" s="6">
        <v>359.4447667257395</v>
      </c>
      <c r="AO190" s="6">
        <v>296.01254009362646</v>
      </c>
      <c r="AP190" s="6">
        <v>13957.142716821965</v>
      </c>
      <c r="AQ190" s="6">
        <v>81728.668800001426</v>
      </c>
      <c r="AR190" s="6">
        <v>12172.467947258487</v>
      </c>
      <c r="AS190" s="6">
        <v>147702.39118447062</v>
      </c>
      <c r="AT190" s="6">
        <v>28402.425210269797</v>
      </c>
      <c r="AU190" s="6">
        <v>69507.007616221497</v>
      </c>
      <c r="AV190" s="6">
        <v>1202.4846278903656</v>
      </c>
      <c r="AW190" s="6">
        <v>20604.756490218882</v>
      </c>
      <c r="AX190" s="6">
        <v>151632.27937199073</v>
      </c>
      <c r="AY190" s="6">
        <v>21677.075485626126</v>
      </c>
      <c r="AZ190" s="6">
        <v>9529</v>
      </c>
      <c r="BA190" s="6">
        <v>4790.1000000000004</v>
      </c>
      <c r="BB190" s="7">
        <v>3021378.5912896134</v>
      </c>
      <c r="BC190" s="32">
        <f t="shared" si="28"/>
        <v>3021378.5912896129</v>
      </c>
      <c r="BD190" s="32">
        <f t="shared" si="29"/>
        <v>0</v>
      </c>
    </row>
    <row r="191" spans="1:56" x14ac:dyDescent="0.25">
      <c r="A191">
        <v>2030</v>
      </c>
      <c r="B191">
        <v>1</v>
      </c>
      <c r="C191" t="s">
        <v>298</v>
      </c>
      <c r="D191" s="6">
        <v>776038.00355533906</v>
      </c>
      <c r="E191" s="6">
        <v>216270.67880302574</v>
      </c>
      <c r="F191" s="1">
        <f t="shared" si="20"/>
        <v>86508.271521210307</v>
      </c>
      <c r="G191" s="1">
        <f t="shared" si="21"/>
        <v>129762.40728181544</v>
      </c>
      <c r="H191" s="6">
        <v>16564.531593711901</v>
      </c>
      <c r="I191" s="1">
        <f t="shared" si="22"/>
        <v>847.96228235819592</v>
      </c>
      <c r="J191" s="1">
        <f t="shared" si="23"/>
        <v>15716.569311353704</v>
      </c>
      <c r="K191" s="6">
        <v>268010.06816625089</v>
      </c>
      <c r="L191" s="6">
        <v>27925.637349817749</v>
      </c>
      <c r="M191" s="6">
        <v>205120.69368048693</v>
      </c>
      <c r="N191" s="6">
        <v>105328.06069427276</v>
      </c>
      <c r="O191" s="6">
        <v>136748.10982315172</v>
      </c>
      <c r="P191" s="6">
        <v>0</v>
      </c>
      <c r="Q191" s="6">
        <v>21780.049565948957</v>
      </c>
      <c r="R191" s="6">
        <v>22027.421410647221</v>
      </c>
      <c r="S191" s="6">
        <v>128275.52633085378</v>
      </c>
      <c r="T191" s="6">
        <v>20.917003498979511</v>
      </c>
      <c r="U191" s="6">
        <v>122.20929512432987</v>
      </c>
      <c r="V191" s="6">
        <v>48922.696088106532</v>
      </c>
      <c r="W191" s="6">
        <v>12792.756819231236</v>
      </c>
      <c r="X191" s="6">
        <v>27791.112524804026</v>
      </c>
      <c r="Y191" s="6">
        <v>11039.699204452028</v>
      </c>
      <c r="Z191" s="1">
        <f t="shared" si="24"/>
        <v>5734.8958107751096</v>
      </c>
      <c r="AA191" s="1">
        <f t="shared" si="25"/>
        <v>5304.8033936769198</v>
      </c>
      <c r="AB191" s="6">
        <v>62.63564325441984</v>
      </c>
      <c r="AC191" s="6">
        <v>2016.6790884698894</v>
      </c>
      <c r="AD191" s="6">
        <v>761.0604666851026</v>
      </c>
      <c r="AE191" s="6">
        <v>4429.3669347509767</v>
      </c>
      <c r="AF191" s="6">
        <v>11230.935004014289</v>
      </c>
      <c r="AG191" s="6">
        <v>7473.7707902671091</v>
      </c>
      <c r="AH191" s="6">
        <v>2206.1313913468252</v>
      </c>
      <c r="AI191" s="6">
        <v>3743.6450013380932</v>
      </c>
      <c r="AJ191" s="6">
        <v>438865.95285490603</v>
      </c>
      <c r="AK191" s="6">
        <v>118811.73843844222</v>
      </c>
      <c r="AL191" s="1">
        <f t="shared" si="26"/>
        <v>33267.286762763826</v>
      </c>
      <c r="AM191" s="1">
        <f t="shared" si="27"/>
        <v>85544.4516756784</v>
      </c>
      <c r="AN191" s="6">
        <v>356.52820215281952</v>
      </c>
      <c r="AO191" s="6">
        <v>287.82407386283461</v>
      </c>
      <c r="AP191" s="6">
        <v>15558.345143794935</v>
      </c>
      <c r="AQ191" s="6">
        <v>73542.776709967933</v>
      </c>
      <c r="AR191" s="6">
        <v>11687.658430102789</v>
      </c>
      <c r="AS191" s="6">
        <v>142590.76554438125</v>
      </c>
      <c r="AT191" s="6">
        <v>27271.20300357317</v>
      </c>
      <c r="AU191" s="6">
        <v>67101.536726767721</v>
      </c>
      <c r="AV191" s="6">
        <v>1141.0407677674484</v>
      </c>
      <c r="AW191" s="6">
        <v>19787.001992781374</v>
      </c>
      <c r="AX191" s="6">
        <v>143884.26135350065</v>
      </c>
      <c r="AY191" s="6">
        <v>20816.763160261937</v>
      </c>
      <c r="AZ191" s="6">
        <v>10975.5</v>
      </c>
      <c r="BA191" s="6">
        <v>5498.8799999999992</v>
      </c>
      <c r="BB191" s="7">
        <v>3154880.1726311133</v>
      </c>
      <c r="BC191" s="32">
        <f t="shared" si="28"/>
        <v>3154880.1726311133</v>
      </c>
      <c r="BD191" s="32">
        <f t="shared" si="29"/>
        <v>0</v>
      </c>
    </row>
    <row r="192" spans="1:56" x14ac:dyDescent="0.25">
      <c r="A192">
        <v>2030</v>
      </c>
      <c r="B192">
        <v>2</v>
      </c>
      <c r="C192" t="s">
        <v>299</v>
      </c>
      <c r="D192" s="6">
        <v>665308.02719536715</v>
      </c>
      <c r="E192" s="6">
        <v>195463.42804724607</v>
      </c>
      <c r="F192" s="1">
        <f t="shared" si="20"/>
        <v>78185.371218898435</v>
      </c>
      <c r="G192" s="1">
        <f t="shared" si="21"/>
        <v>117278.05682834763</v>
      </c>
      <c r="H192" s="6">
        <v>15305.848024944788</v>
      </c>
      <c r="I192" s="1">
        <f t="shared" si="22"/>
        <v>783.52845362598543</v>
      </c>
      <c r="J192" s="1">
        <f t="shared" si="23"/>
        <v>14522.319571318802</v>
      </c>
      <c r="K192" s="6">
        <v>255993.92639574478</v>
      </c>
      <c r="L192" s="6">
        <v>26673.600738943122</v>
      </c>
      <c r="M192" s="6">
        <v>183570.36868661226</v>
      </c>
      <c r="N192" s="6">
        <v>100605.71231992079</v>
      </c>
      <c r="O192" s="6">
        <v>122381.12345961385</v>
      </c>
      <c r="P192" s="6">
        <v>0</v>
      </c>
      <c r="Q192" s="6">
        <v>19903.17267035057</v>
      </c>
      <c r="R192" s="6">
        <v>19824.775713548686</v>
      </c>
      <c r="S192" s="6">
        <v>120794.40602203217</v>
      </c>
      <c r="T192" s="6">
        <v>11.727733452312501</v>
      </c>
      <c r="U192" s="6">
        <v>104.98470264674883</v>
      </c>
      <c r="V192" s="6">
        <v>46508.168692297637</v>
      </c>
      <c r="W192" s="6">
        <v>9265.6877036704864</v>
      </c>
      <c r="X192" s="6">
        <v>20133.80225569454</v>
      </c>
      <c r="Y192" s="6">
        <v>9902.1930294330305</v>
      </c>
      <c r="Z192" s="1">
        <f t="shared" si="24"/>
        <v>5143.9848378369597</v>
      </c>
      <c r="AA192" s="1">
        <f t="shared" si="25"/>
        <v>4758.2081915960716</v>
      </c>
      <c r="AB192" s="6">
        <v>55.708502403354451</v>
      </c>
      <c r="AC192" s="6">
        <v>1867.8879561526403</v>
      </c>
      <c r="AD192" s="6">
        <v>677.06758253243311</v>
      </c>
      <c r="AE192" s="6">
        <v>4054.7146013850602</v>
      </c>
      <c r="AF192" s="6">
        <v>9794.9608358916394</v>
      </c>
      <c r="AG192" s="6">
        <v>6841.6114530834029</v>
      </c>
      <c r="AH192" s="6">
        <v>2019.5285910695995</v>
      </c>
      <c r="AI192" s="6">
        <v>3264.9869452972107</v>
      </c>
      <c r="AJ192" s="6">
        <v>381075.49992241891</v>
      </c>
      <c r="AK192" s="6">
        <v>106992.36856179569</v>
      </c>
      <c r="AL192" s="1">
        <f t="shared" si="26"/>
        <v>29957.863197302799</v>
      </c>
      <c r="AM192" s="1">
        <f t="shared" si="27"/>
        <v>77034.505364492899</v>
      </c>
      <c r="AN192" s="6">
        <v>268.64964253965252</v>
      </c>
      <c r="AO192" s="6">
        <v>231.80818903774576</v>
      </c>
      <c r="AP192" s="6">
        <v>12879.745809706024</v>
      </c>
      <c r="AQ192" s="6">
        <v>60524.73306730255</v>
      </c>
      <c r="AR192" s="6">
        <v>10378.444898260977</v>
      </c>
      <c r="AS192" s="6">
        <v>136333.01787243024</v>
      </c>
      <c r="AT192" s="6">
        <v>24216.371429275612</v>
      </c>
      <c r="AU192" s="6">
        <v>64156.714292908422</v>
      </c>
      <c r="AV192" s="6">
        <v>1067.6924645541044</v>
      </c>
      <c r="AW192" s="6">
        <v>19156.88179995996</v>
      </c>
      <c r="AX192" s="6">
        <v>134635.10328000449</v>
      </c>
      <c r="AY192" s="6">
        <v>20153.850060983561</v>
      </c>
      <c r="AZ192" s="6">
        <v>9522.5</v>
      </c>
      <c r="BA192" s="6">
        <v>4744.8</v>
      </c>
      <c r="BB192" s="7">
        <v>2826665.6011505127</v>
      </c>
      <c r="BC192" s="32">
        <f t="shared" si="28"/>
        <v>2826665.6011505132</v>
      </c>
      <c r="BD192" s="32">
        <f t="shared" si="29"/>
        <v>0</v>
      </c>
    </row>
    <row r="193" spans="1:56" x14ac:dyDescent="0.25">
      <c r="A193">
        <v>2030</v>
      </c>
      <c r="B193">
        <v>3</v>
      </c>
      <c r="C193" t="s">
        <v>300</v>
      </c>
      <c r="D193" s="6">
        <v>581439.78347766632</v>
      </c>
      <c r="E193" s="6">
        <v>180833.26141258058</v>
      </c>
      <c r="F193" s="1">
        <f t="shared" si="20"/>
        <v>72333.304565032231</v>
      </c>
      <c r="G193" s="1">
        <f t="shared" si="21"/>
        <v>108499.95684754835</v>
      </c>
      <c r="H193" s="6">
        <v>14643.138527028585</v>
      </c>
      <c r="I193" s="1">
        <f t="shared" si="22"/>
        <v>749.60339783951213</v>
      </c>
      <c r="J193" s="1">
        <f t="shared" si="23"/>
        <v>13893.535129189071</v>
      </c>
      <c r="K193" s="6">
        <v>260749.32423237976</v>
      </c>
      <c r="L193" s="6">
        <v>27169.095241625757</v>
      </c>
      <c r="M193" s="6">
        <v>184645.17918856011</v>
      </c>
      <c r="N193" s="6">
        <v>102474.58551334053</v>
      </c>
      <c r="O193" s="6">
        <v>123097.66893302374</v>
      </c>
      <c r="P193" s="6">
        <v>0</v>
      </c>
      <c r="Q193" s="6">
        <v>20305.240160086953</v>
      </c>
      <c r="R193" s="6">
        <v>17389.958778740318</v>
      </c>
      <c r="S193" s="6">
        <v>124425.32448041007</v>
      </c>
      <c r="T193" s="6">
        <v>12.821319147745609</v>
      </c>
      <c r="U193" s="6">
        <v>104.5420553031728</v>
      </c>
      <c r="V193" s="6">
        <v>48339.183654632048</v>
      </c>
      <c r="W193" s="6">
        <v>8980.4635027036511</v>
      </c>
      <c r="X193" s="6">
        <v>19892.649625193793</v>
      </c>
      <c r="Y193" s="6">
        <v>9303.4790340638046</v>
      </c>
      <c r="Z193" s="1">
        <f t="shared" si="24"/>
        <v>4832.9652783084957</v>
      </c>
      <c r="AA193" s="1">
        <f t="shared" si="25"/>
        <v>4470.5137557553098</v>
      </c>
      <c r="AB193" s="6">
        <v>56.236300760605772</v>
      </c>
      <c r="AC193" s="6">
        <v>1758.0406285940551</v>
      </c>
      <c r="AD193" s="6">
        <v>648.02499367683254</v>
      </c>
      <c r="AE193" s="6">
        <v>3909.9497321009871</v>
      </c>
      <c r="AF193" s="6">
        <v>9847.3952064936439</v>
      </c>
      <c r="AG193" s="6">
        <v>6597.3464221094064</v>
      </c>
      <c r="AH193" s="6">
        <v>1947.425663676936</v>
      </c>
      <c r="AI193" s="6">
        <v>3282.4650688312117</v>
      </c>
      <c r="AJ193" s="6">
        <v>361319.10413831455</v>
      </c>
      <c r="AK193" s="6">
        <v>111599.90687552671</v>
      </c>
      <c r="AL193" s="1">
        <f t="shared" si="26"/>
        <v>31247.973925147482</v>
      </c>
      <c r="AM193" s="1">
        <f t="shared" si="27"/>
        <v>80351.932950379225</v>
      </c>
      <c r="AN193" s="6">
        <v>246.97403147348152</v>
      </c>
      <c r="AO193" s="6">
        <v>237.90872914992269</v>
      </c>
      <c r="AP193" s="6">
        <v>11620.355268135667</v>
      </c>
      <c r="AQ193" s="6">
        <v>74212.2247805035</v>
      </c>
      <c r="AR193" s="6">
        <v>11056.283401298839</v>
      </c>
      <c r="AS193" s="6">
        <v>140218.0089178581</v>
      </c>
      <c r="AT193" s="6">
        <v>25797.994603030624</v>
      </c>
      <c r="AU193" s="6">
        <v>65984.945373109731</v>
      </c>
      <c r="AV193" s="6">
        <v>1142.0078026857504</v>
      </c>
      <c r="AW193" s="6">
        <v>20157.771559912042</v>
      </c>
      <c r="AX193" s="6">
        <v>144006.20362660213</v>
      </c>
      <c r="AY193" s="6">
        <v>21206.828429816545</v>
      </c>
      <c r="AZ193" s="6">
        <v>9371</v>
      </c>
      <c r="BA193" s="6">
        <v>4351.2</v>
      </c>
      <c r="BB193" s="7">
        <v>2754381.3006901485</v>
      </c>
      <c r="BC193" s="32">
        <f t="shared" si="28"/>
        <v>2754381.300690149</v>
      </c>
      <c r="BD193" s="32">
        <f t="shared" si="29"/>
        <v>0</v>
      </c>
    </row>
    <row r="194" spans="1:56" x14ac:dyDescent="0.25">
      <c r="A194">
        <v>2030</v>
      </c>
      <c r="B194">
        <v>4</v>
      </c>
      <c r="C194" t="s">
        <v>301</v>
      </c>
      <c r="D194" s="6">
        <v>427964.92888864718</v>
      </c>
      <c r="E194" s="6">
        <v>158486.78423952073</v>
      </c>
      <c r="F194" s="1">
        <f t="shared" si="20"/>
        <v>63394.713695808292</v>
      </c>
      <c r="G194" s="1">
        <f t="shared" si="21"/>
        <v>95092.070543712427</v>
      </c>
      <c r="H194" s="6">
        <v>12232.130707268763</v>
      </c>
      <c r="I194" s="1">
        <f t="shared" si="22"/>
        <v>626.18042737633937</v>
      </c>
      <c r="J194" s="1">
        <f t="shared" si="23"/>
        <v>11605.950279892422</v>
      </c>
      <c r="K194" s="6">
        <v>249269.55637603241</v>
      </c>
      <c r="L194" s="6">
        <v>25972.946767764737</v>
      </c>
      <c r="M194" s="6">
        <v>177774.36643856906</v>
      </c>
      <c r="N194" s="6">
        <v>97963.032295200013</v>
      </c>
      <c r="O194" s="6">
        <v>118517.0942496442</v>
      </c>
      <c r="P194" s="6">
        <v>0</v>
      </c>
      <c r="Q194" s="6">
        <v>18035.256058674429</v>
      </c>
      <c r="R194" s="6">
        <v>16223.489111997595</v>
      </c>
      <c r="S194" s="6">
        <v>115908.34623152982</v>
      </c>
      <c r="T194" s="6">
        <v>11.268435231682339</v>
      </c>
      <c r="U194" s="6">
        <v>91.174336412499073</v>
      </c>
      <c r="V194" s="6">
        <v>47968.040843209907</v>
      </c>
      <c r="W194" s="6">
        <v>8922.6140670357654</v>
      </c>
      <c r="X194" s="6">
        <v>20924.214218180678</v>
      </c>
      <c r="Y194" s="6">
        <v>7684.1058848374587</v>
      </c>
      <c r="Z194" s="1">
        <f t="shared" si="24"/>
        <v>3991.7343609086192</v>
      </c>
      <c r="AA194" s="1">
        <f t="shared" si="25"/>
        <v>3692.3715239288399</v>
      </c>
      <c r="AB194" s="6">
        <v>48.688358760923755</v>
      </c>
      <c r="AC194" s="6">
        <v>1414.1911630364052</v>
      </c>
      <c r="AD194" s="6">
        <v>493.45923525878015</v>
      </c>
      <c r="AE194" s="6">
        <v>3363.8509135284494</v>
      </c>
      <c r="AF194" s="6">
        <v>9226.3995570870684</v>
      </c>
      <c r="AG194" s="6">
        <v>5675.9015612590438</v>
      </c>
      <c r="AH194" s="6">
        <v>1675.4306440324356</v>
      </c>
      <c r="AI194" s="6">
        <v>3075.4665190290193</v>
      </c>
      <c r="AJ194" s="6">
        <v>299260.04399805982</v>
      </c>
      <c r="AK194" s="6">
        <v>106528.72634430903</v>
      </c>
      <c r="AL194" s="1">
        <f t="shared" si="26"/>
        <v>29828.043376406531</v>
      </c>
      <c r="AM194" s="1">
        <f t="shared" si="27"/>
        <v>76700.682967902496</v>
      </c>
      <c r="AN194" s="6">
        <v>275.02154188272777</v>
      </c>
      <c r="AO194" s="6">
        <v>244.08176400875129</v>
      </c>
      <c r="AP194" s="6">
        <v>7641.3745535056978</v>
      </c>
      <c r="AQ194" s="6">
        <v>84661.083345103776</v>
      </c>
      <c r="AR194" s="6">
        <v>11580.958654114902</v>
      </c>
      <c r="AS194" s="6">
        <v>138376.62531233294</v>
      </c>
      <c r="AT194" s="6">
        <v>27022.236859601442</v>
      </c>
      <c r="AU194" s="6">
        <v>65118.411911686133</v>
      </c>
      <c r="AV194" s="6">
        <v>1152.6902964685592</v>
      </c>
      <c r="AW194" s="6">
        <v>20088.414021248191</v>
      </c>
      <c r="AX194" s="6">
        <v>145353.25692283115</v>
      </c>
      <c r="AY194" s="6">
        <v>21133.86136506006</v>
      </c>
      <c r="AZ194" s="6">
        <v>7236.5</v>
      </c>
      <c r="BA194" s="6">
        <v>4414.32</v>
      </c>
      <c r="BB194" s="7">
        <v>2469010.3439919627</v>
      </c>
      <c r="BC194" s="32">
        <f t="shared" si="28"/>
        <v>2469010.3439919627</v>
      </c>
      <c r="BD194" s="32">
        <f t="shared" si="29"/>
        <v>0</v>
      </c>
    </row>
    <row r="195" spans="1:56" x14ac:dyDescent="0.25">
      <c r="A195">
        <v>2030</v>
      </c>
      <c r="B195">
        <v>5</v>
      </c>
      <c r="C195" t="s">
        <v>302</v>
      </c>
      <c r="D195" s="6">
        <v>402279.62303241034</v>
      </c>
      <c r="E195" s="6">
        <v>171377.06369602948</v>
      </c>
      <c r="F195" s="1">
        <f t="shared" si="20"/>
        <v>68550.825478411789</v>
      </c>
      <c r="G195" s="1">
        <f t="shared" si="21"/>
        <v>102826.23821761769</v>
      </c>
      <c r="H195" s="6">
        <v>13682.299159580545</v>
      </c>
      <c r="I195" s="1">
        <f t="shared" si="22"/>
        <v>700.41664369609066</v>
      </c>
      <c r="J195" s="1">
        <f t="shared" si="23"/>
        <v>12981.882515884454</v>
      </c>
      <c r="K195" s="6">
        <v>288620.69678098673</v>
      </c>
      <c r="L195" s="6">
        <v>30073.187045189112</v>
      </c>
      <c r="M195" s="6">
        <v>203434.83885112309</v>
      </c>
      <c r="N195" s="6">
        <v>113428.04573040723</v>
      </c>
      <c r="O195" s="6">
        <v>135624.19854333304</v>
      </c>
      <c r="P195" s="6">
        <v>0</v>
      </c>
      <c r="Q195" s="6">
        <v>20623.463315795838</v>
      </c>
      <c r="R195" s="6">
        <v>19032.319567118273</v>
      </c>
      <c r="S195" s="6">
        <v>131680.34241642174</v>
      </c>
      <c r="T195" s="6">
        <v>12.715461743809296</v>
      </c>
      <c r="U195" s="6">
        <v>103.42157246456935</v>
      </c>
      <c r="V195" s="6">
        <v>48437.686864592841</v>
      </c>
      <c r="W195" s="6">
        <v>9336.7429432258959</v>
      </c>
      <c r="X195" s="6">
        <v>24112.895173118242</v>
      </c>
      <c r="Y195" s="6">
        <v>7375.915411097636</v>
      </c>
      <c r="Z195" s="1">
        <f t="shared" si="24"/>
        <v>3831.6357727098989</v>
      </c>
      <c r="AA195" s="1">
        <f t="shared" si="25"/>
        <v>3544.2796383877376</v>
      </c>
      <c r="AB195" s="6">
        <v>55.905510567227594</v>
      </c>
      <c r="AC195" s="6">
        <v>1333.32560208015</v>
      </c>
      <c r="AD195" s="6">
        <v>512.88667683472045</v>
      </c>
      <c r="AE195" s="6">
        <v>3494.9422083276286</v>
      </c>
      <c r="AF195" s="6">
        <v>10225.889787441869</v>
      </c>
      <c r="AG195" s="6">
        <v>5897.0948614215858</v>
      </c>
      <c r="AH195" s="6">
        <v>1740.7231846706461</v>
      </c>
      <c r="AI195" s="6">
        <v>3408.6299291472874</v>
      </c>
      <c r="AJ195" s="6">
        <v>353620.32660297258</v>
      </c>
      <c r="AK195" s="6">
        <v>118944.49852026606</v>
      </c>
      <c r="AL195" s="1">
        <f t="shared" si="26"/>
        <v>33304.4595856745</v>
      </c>
      <c r="AM195" s="1">
        <f t="shared" si="27"/>
        <v>85640.038934591561</v>
      </c>
      <c r="AN195" s="6">
        <v>305.69043164896937</v>
      </c>
      <c r="AO195" s="6">
        <v>273.1137347881708</v>
      </c>
      <c r="AP195" s="6">
        <v>8254.9761898456909</v>
      </c>
      <c r="AQ195" s="6">
        <v>94935.679371392616</v>
      </c>
      <c r="AR195" s="6">
        <v>13232.721953300215</v>
      </c>
      <c r="AS195" s="6">
        <v>162897.68288131154</v>
      </c>
      <c r="AT195" s="6">
        <v>30876.351224367168</v>
      </c>
      <c r="AU195" s="6">
        <v>76657.733120617268</v>
      </c>
      <c r="AV195" s="6">
        <v>1339.6349136445713</v>
      </c>
      <c r="AW195" s="6">
        <v>23348.313350026914</v>
      </c>
      <c r="AX195" s="6">
        <v>168926.81267668263</v>
      </c>
      <c r="AY195" s="6">
        <v>24563.413364814249</v>
      </c>
      <c r="AZ195" s="6">
        <v>8289</v>
      </c>
      <c r="BA195" s="6">
        <v>4343.3999999999996</v>
      </c>
      <c r="BB195" s="7">
        <v>2736714.2016608077</v>
      </c>
      <c r="BC195" s="32">
        <f t="shared" si="28"/>
        <v>2736714.2016608086</v>
      </c>
      <c r="BD195" s="32">
        <f t="shared" si="29"/>
        <v>0</v>
      </c>
    </row>
    <row r="196" spans="1:56" x14ac:dyDescent="0.25">
      <c r="A196">
        <v>2030</v>
      </c>
      <c r="B196">
        <v>6</v>
      </c>
      <c r="C196" t="s">
        <v>303</v>
      </c>
      <c r="D196" s="6">
        <v>503174.74974127527</v>
      </c>
      <c r="E196" s="6">
        <v>196774.91333766462</v>
      </c>
      <c r="F196" s="1">
        <f t="shared" si="20"/>
        <v>78709.965335065848</v>
      </c>
      <c r="G196" s="1">
        <f t="shared" si="21"/>
        <v>118064.94800259877</v>
      </c>
      <c r="H196" s="6">
        <v>13596.922503181042</v>
      </c>
      <c r="I196" s="1">
        <f t="shared" si="22"/>
        <v>696.04608941805009</v>
      </c>
      <c r="J196" s="1">
        <f t="shared" si="23"/>
        <v>12900.876413762991</v>
      </c>
      <c r="K196" s="6">
        <v>302014.68233728787</v>
      </c>
      <c r="L196" s="6">
        <v>31468.789777105667</v>
      </c>
      <c r="M196" s="6">
        <v>226333.88297225846</v>
      </c>
      <c r="N196" s="6">
        <v>118691.88724675348</v>
      </c>
      <c r="O196" s="6">
        <v>150890.33744007425</v>
      </c>
      <c r="P196" s="6">
        <v>0</v>
      </c>
      <c r="Q196" s="6">
        <v>24310.405948051837</v>
      </c>
      <c r="R196" s="6">
        <v>19806.172828951629</v>
      </c>
      <c r="S196" s="6">
        <v>130303.45719423838</v>
      </c>
      <c r="T196" s="6">
        <v>10.89639559496425</v>
      </c>
      <c r="U196" s="6">
        <v>105.67064214408984</v>
      </c>
      <c r="V196" s="6">
        <v>45688.667155562805</v>
      </c>
      <c r="W196" s="6">
        <v>9011.4039957004006</v>
      </c>
      <c r="X196" s="6">
        <v>23125.044140640352</v>
      </c>
      <c r="Y196" s="6">
        <v>7384.9775480240151</v>
      </c>
      <c r="Z196" s="1">
        <f t="shared" si="24"/>
        <v>3836.3433657460209</v>
      </c>
      <c r="AA196" s="1">
        <f t="shared" si="25"/>
        <v>3548.6341822779946</v>
      </c>
      <c r="AB196" s="6">
        <v>55.619218439591798</v>
      </c>
      <c r="AC196" s="6">
        <v>1231.623014590318</v>
      </c>
      <c r="AD196" s="6">
        <v>496.50730861390457</v>
      </c>
      <c r="AE196" s="6">
        <v>3312.5407774515356</v>
      </c>
      <c r="AF196" s="6">
        <v>10532.120761863771</v>
      </c>
      <c r="AG196" s="6">
        <v>5589.3248106973251</v>
      </c>
      <c r="AH196" s="6">
        <v>1649.8746439175077</v>
      </c>
      <c r="AI196" s="6">
        <v>3510.7069206212536</v>
      </c>
      <c r="AJ196" s="6">
        <v>482075.01103712805</v>
      </c>
      <c r="AK196" s="6">
        <v>134476.47621320884</v>
      </c>
      <c r="AL196" s="1">
        <f t="shared" si="26"/>
        <v>37653.413339698476</v>
      </c>
      <c r="AM196" s="1">
        <f t="shared" si="27"/>
        <v>96823.062873510353</v>
      </c>
      <c r="AN196" s="6">
        <v>281.179639853433</v>
      </c>
      <c r="AO196" s="6">
        <v>277.54097000594425</v>
      </c>
      <c r="AP196" s="6">
        <v>7350.7540533296824</v>
      </c>
      <c r="AQ196" s="6">
        <v>92270.046368166979</v>
      </c>
      <c r="AR196" s="6">
        <v>14687.847178769898</v>
      </c>
      <c r="AS196" s="6">
        <v>184221.83052996479</v>
      </c>
      <c r="AT196" s="6">
        <v>34271.643417129759</v>
      </c>
      <c r="AU196" s="6">
        <v>86692.626131748199</v>
      </c>
      <c r="AV196" s="6">
        <v>1406.3325754098146</v>
      </c>
      <c r="AW196" s="6">
        <v>24212.306548882796</v>
      </c>
      <c r="AX196" s="6">
        <v>177337.33057244073</v>
      </c>
      <c r="AY196" s="6">
        <v>25472.370760139795</v>
      </c>
      <c r="AZ196" s="6">
        <v>10068</v>
      </c>
      <c r="BA196" s="6">
        <v>4921.8</v>
      </c>
      <c r="BB196" s="7">
        <v>3109094.274656883</v>
      </c>
      <c r="BC196" s="32">
        <f t="shared" si="28"/>
        <v>3109094.2746568825</v>
      </c>
      <c r="BD196" s="32">
        <f t="shared" si="29"/>
        <v>0</v>
      </c>
    </row>
    <row r="197" spans="1:56" x14ac:dyDescent="0.25">
      <c r="A197">
        <v>2030</v>
      </c>
      <c r="B197">
        <v>7</v>
      </c>
      <c r="C197" t="s">
        <v>304</v>
      </c>
      <c r="D197" s="6">
        <v>615039.76568083884</v>
      </c>
      <c r="E197" s="6">
        <v>211280.10480142757</v>
      </c>
      <c r="F197" s="1">
        <f t="shared" ref="F197:F260" si="30">E197*$F$2</f>
        <v>84512.041920571035</v>
      </c>
      <c r="G197" s="1">
        <f t="shared" ref="G197:G260" si="31">E197*$G$2</f>
        <v>126768.06288085654</v>
      </c>
      <c r="H197" s="6">
        <v>13610.08190655508</v>
      </c>
      <c r="I197" s="1">
        <f t="shared" ref="I197:I260" si="32">H197*$I$2</f>
        <v>696.7197382717103</v>
      </c>
      <c r="J197" s="1">
        <f t="shared" ref="J197:J260" si="33">H197*$J$2</f>
        <v>12913.362168283369</v>
      </c>
      <c r="K197" s="6">
        <v>305637.48513902386</v>
      </c>
      <c r="L197" s="6">
        <v>31846.272152761896</v>
      </c>
      <c r="M197" s="6">
        <v>232777.62047756882</v>
      </c>
      <c r="N197" s="6">
        <v>120115.65015236166</v>
      </c>
      <c r="O197" s="6">
        <v>155186.1932517766</v>
      </c>
      <c r="P197" s="6">
        <v>0</v>
      </c>
      <c r="Q197" s="6">
        <v>25129.394721214485</v>
      </c>
      <c r="R197" s="6">
        <v>22699.535795783322</v>
      </c>
      <c r="S197" s="6">
        <v>113427.60646038748</v>
      </c>
      <c r="T197" s="6">
        <v>8.6815378739071125</v>
      </c>
      <c r="U197" s="6">
        <v>101.41427959116757</v>
      </c>
      <c r="V197" s="6">
        <v>44549.468970203568</v>
      </c>
      <c r="W197" s="6">
        <v>8514.5426433332323</v>
      </c>
      <c r="X197" s="6">
        <v>20260.969278347897</v>
      </c>
      <c r="Y197" s="6">
        <v>7842.4959648128706</v>
      </c>
      <c r="Z197" s="1">
        <f t="shared" ref="Z197:Z260" si="34">Y197*$Z$2</f>
        <v>4074.0147373298364</v>
      </c>
      <c r="AA197" s="1">
        <f t="shared" ref="AA197:AA260" si="35">Y197*$AA$2</f>
        <v>3768.4812274830347</v>
      </c>
      <c r="AB197" s="6">
        <v>66.481200981541647</v>
      </c>
      <c r="AC197" s="6">
        <v>1165.0549458989005</v>
      </c>
      <c r="AD197" s="6">
        <v>467.68942227650314</v>
      </c>
      <c r="AE197" s="6">
        <v>3141.9000757739168</v>
      </c>
      <c r="AF197" s="6">
        <v>10677.975878587171</v>
      </c>
      <c r="AG197" s="6">
        <v>5301.3989037639503</v>
      </c>
      <c r="AH197" s="6">
        <v>1564.8837605343933</v>
      </c>
      <c r="AI197" s="6">
        <v>3559.325292862387</v>
      </c>
      <c r="AJ197" s="6">
        <v>610809.53546805773</v>
      </c>
      <c r="AK197" s="6">
        <v>149015.3777246465</v>
      </c>
      <c r="AL197" s="1">
        <f t="shared" ref="AL197:AL260" si="36">AK197*$AL$2</f>
        <v>41724.305762901022</v>
      </c>
      <c r="AM197" s="1">
        <f t="shared" ref="AM197:AM260" si="37">AK197*$AM$2</f>
        <v>107291.07196174547</v>
      </c>
      <c r="AN197" s="6">
        <v>262.6810771847849</v>
      </c>
      <c r="AO197" s="6">
        <v>255.40315036776192</v>
      </c>
      <c r="AP197" s="6">
        <v>6944.43419974061</v>
      </c>
      <c r="AQ197" s="6">
        <v>77178.750103679733</v>
      </c>
      <c r="AR197" s="6">
        <v>15007.264922001235</v>
      </c>
      <c r="AS197" s="6">
        <v>181625.71777802924</v>
      </c>
      <c r="AT197" s="6">
        <v>35016.951484669538</v>
      </c>
      <c r="AU197" s="6">
        <v>85470.926013190299</v>
      </c>
      <c r="AV197" s="6">
        <v>1316.4982145778733</v>
      </c>
      <c r="AW197" s="6">
        <v>24185.77628671005</v>
      </c>
      <c r="AX197" s="6">
        <v>166009.29478476409</v>
      </c>
      <c r="AY197" s="6">
        <v>25444.459802005196</v>
      </c>
      <c r="AZ197" s="6">
        <v>10990</v>
      </c>
      <c r="BA197" s="6">
        <v>5252.4</v>
      </c>
      <c r="BB197" s="7">
        <v>3348757.463704166</v>
      </c>
      <c r="BC197" s="32">
        <f t="shared" ref="BC197:BC260" si="38">SUM(D197:BA197)-E197-H197-Y197-AK197</f>
        <v>3348757.4637041646</v>
      </c>
      <c r="BD197" s="32">
        <f t="shared" ref="BD197:BD260" si="39">BC197-BB197</f>
        <v>0</v>
      </c>
    </row>
    <row r="198" spans="1:56" x14ac:dyDescent="0.25">
      <c r="A198">
        <v>2030</v>
      </c>
      <c r="B198">
        <v>8</v>
      </c>
      <c r="C198" t="s">
        <v>305</v>
      </c>
      <c r="D198" s="6">
        <v>629944.17232246557</v>
      </c>
      <c r="E198" s="6">
        <v>219123.20388697175</v>
      </c>
      <c r="F198" s="1">
        <f t="shared" si="30"/>
        <v>87649.2815547887</v>
      </c>
      <c r="G198" s="1">
        <f t="shared" si="31"/>
        <v>131473.92233218305</v>
      </c>
      <c r="H198" s="6">
        <v>13656.118259876035</v>
      </c>
      <c r="I198" s="1">
        <f t="shared" si="32"/>
        <v>699.07640564939243</v>
      </c>
      <c r="J198" s="1">
        <f t="shared" si="33"/>
        <v>12957.041854226642</v>
      </c>
      <c r="K198" s="6">
        <v>306936.87937891501</v>
      </c>
      <c r="L198" s="6">
        <v>31981.664127272084</v>
      </c>
      <c r="M198" s="6">
        <v>234194.73885803969</v>
      </c>
      <c r="N198" s="6">
        <v>120626.31259240158</v>
      </c>
      <c r="O198" s="6">
        <v>156130.94561414383</v>
      </c>
      <c r="P198" s="6">
        <v>0</v>
      </c>
      <c r="Q198" s="6">
        <v>26185.14150711925</v>
      </c>
      <c r="R198" s="6">
        <v>21464.493377661678</v>
      </c>
      <c r="S198" s="6">
        <v>128101.42223204118</v>
      </c>
      <c r="T198" s="6">
        <v>12.622105615777983</v>
      </c>
      <c r="U198" s="6">
        <v>100.57383156848526</v>
      </c>
      <c r="V198" s="6">
        <v>46590.42742533984</v>
      </c>
      <c r="W198" s="6">
        <v>8918.5535220455731</v>
      </c>
      <c r="X198" s="6">
        <v>25878.566509824221</v>
      </c>
      <c r="Y198" s="6">
        <v>8058.970096041684</v>
      </c>
      <c r="Z198" s="1">
        <f t="shared" si="34"/>
        <v>4186.4685791722532</v>
      </c>
      <c r="AA198" s="1">
        <f t="shared" si="35"/>
        <v>3872.5015168694313</v>
      </c>
      <c r="AB198" s="6">
        <v>70.037894186183891</v>
      </c>
      <c r="AC198" s="6">
        <v>1161.484620380902</v>
      </c>
      <c r="AD198" s="6">
        <v>487.21317202459261</v>
      </c>
      <c r="AE198" s="6">
        <v>3133.933196128</v>
      </c>
      <c r="AF198" s="6">
        <v>10731.345667672593</v>
      </c>
      <c r="AG198" s="6">
        <v>5287.9562079420966</v>
      </c>
      <c r="AH198" s="6">
        <v>1560.9157029006833</v>
      </c>
      <c r="AI198" s="6">
        <v>3577.1152225575283</v>
      </c>
      <c r="AJ198" s="6">
        <v>611144.36859443458</v>
      </c>
      <c r="AK198" s="6">
        <v>150149.46363235996</v>
      </c>
      <c r="AL198" s="1">
        <f t="shared" si="36"/>
        <v>42041.849817060793</v>
      </c>
      <c r="AM198" s="1">
        <f t="shared" si="37"/>
        <v>108107.61381529916</v>
      </c>
      <c r="AN198" s="6">
        <v>257.76793748877088</v>
      </c>
      <c r="AO198" s="6">
        <v>254.1187351648523</v>
      </c>
      <c r="AP198" s="6">
        <v>7422.76859450954</v>
      </c>
      <c r="AQ198" s="6">
        <v>83819.938957072896</v>
      </c>
      <c r="AR198" s="6">
        <v>14993.471004632762</v>
      </c>
      <c r="AS198" s="6">
        <v>183092.71419678186</v>
      </c>
      <c r="AT198" s="6">
        <v>34984.765677476433</v>
      </c>
      <c r="AU198" s="6">
        <v>86161.277269073864</v>
      </c>
      <c r="AV198" s="6">
        <v>1376.7080592591276</v>
      </c>
      <c r="AW198" s="6">
        <v>24053.902915450133</v>
      </c>
      <c r="AX198" s="6">
        <v>173601.70451533108</v>
      </c>
      <c r="AY198" s="6">
        <v>25305.723436705171</v>
      </c>
      <c r="AZ198" s="6">
        <v>10824.2</v>
      </c>
      <c r="BA198" s="6">
        <v>5119.5</v>
      </c>
      <c r="BB198" s="7">
        <v>3416477.2008568766</v>
      </c>
      <c r="BC198" s="32">
        <f t="shared" si="38"/>
        <v>3416477.200856877</v>
      </c>
      <c r="BD198" s="32">
        <f t="shared" si="39"/>
        <v>0</v>
      </c>
    </row>
    <row r="199" spans="1:56" x14ac:dyDescent="0.25">
      <c r="A199">
        <v>2030</v>
      </c>
      <c r="B199">
        <v>9</v>
      </c>
      <c r="C199" t="s">
        <v>306</v>
      </c>
      <c r="D199" s="6">
        <v>497474.72691726551</v>
      </c>
      <c r="E199" s="6">
        <v>181173.03527096167</v>
      </c>
      <c r="F199" s="1">
        <f t="shared" si="30"/>
        <v>72469.214108384665</v>
      </c>
      <c r="G199" s="1">
        <f t="shared" si="31"/>
        <v>108703.82116257701</v>
      </c>
      <c r="H199" s="6">
        <v>11388.784195281722</v>
      </c>
      <c r="I199" s="1">
        <f t="shared" si="32"/>
        <v>583.0083020990495</v>
      </c>
      <c r="J199" s="1">
        <f t="shared" si="33"/>
        <v>10805.775893182672</v>
      </c>
      <c r="K199" s="6">
        <v>257802.19797320897</v>
      </c>
      <c r="L199" s="6">
        <v>26862.015810987818</v>
      </c>
      <c r="M199" s="6">
        <v>202559.06193087934</v>
      </c>
      <c r="N199" s="6">
        <v>101316.36375091376</v>
      </c>
      <c r="O199" s="6">
        <v>135040.34307599228</v>
      </c>
      <c r="P199" s="6">
        <v>0</v>
      </c>
      <c r="Q199" s="6">
        <v>21514.527230881209</v>
      </c>
      <c r="R199" s="6">
        <v>18039.311553883341</v>
      </c>
      <c r="S199" s="6">
        <v>110190.48143824161</v>
      </c>
      <c r="T199" s="6">
        <v>12.781524558685604</v>
      </c>
      <c r="U199" s="6">
        <v>92.230123638831103</v>
      </c>
      <c r="V199" s="6">
        <v>45641.535759228333</v>
      </c>
      <c r="W199" s="6">
        <v>8648.4150641643828</v>
      </c>
      <c r="X199" s="6">
        <v>33306.498917539531</v>
      </c>
      <c r="Y199" s="6">
        <v>6692.9615912172985</v>
      </c>
      <c r="Z199" s="1">
        <f t="shared" si="34"/>
        <v>3476.8553635656795</v>
      </c>
      <c r="AA199" s="1">
        <f t="shared" si="35"/>
        <v>3216.1062276516195</v>
      </c>
      <c r="AB199" s="6">
        <v>67.410325230797056</v>
      </c>
      <c r="AC199" s="6">
        <v>1023.8510901464234</v>
      </c>
      <c r="AD199" s="6">
        <v>477.77556841608964</v>
      </c>
      <c r="AE199" s="6">
        <v>2708.1898052993738</v>
      </c>
      <c r="AF199" s="6">
        <v>8957.1211193248</v>
      </c>
      <c r="AG199" s="6">
        <v>4569.5897764865495</v>
      </c>
      <c r="AH199" s="6">
        <v>1348.866018825847</v>
      </c>
      <c r="AI199" s="6">
        <v>2985.7070397749303</v>
      </c>
      <c r="AJ199" s="6">
        <v>461265.13171178004</v>
      </c>
      <c r="AK199" s="6">
        <v>122539.8021085472</v>
      </c>
      <c r="AL199" s="1">
        <f t="shared" si="36"/>
        <v>34311.144590393218</v>
      </c>
      <c r="AM199" s="1">
        <f t="shared" si="37"/>
        <v>88228.657518153981</v>
      </c>
      <c r="AN199" s="6">
        <v>237.19012379273883</v>
      </c>
      <c r="AO199" s="6">
        <v>222.47402257450045</v>
      </c>
      <c r="AP199" s="6">
        <v>7038.1680001902278</v>
      </c>
      <c r="AQ199" s="6">
        <v>69207.009372953849</v>
      </c>
      <c r="AR199" s="6">
        <v>13363.003437279269</v>
      </c>
      <c r="AS199" s="6">
        <v>155493.53543661136</v>
      </c>
      <c r="AT199" s="6">
        <v>31180.34135365162</v>
      </c>
      <c r="AU199" s="6">
        <v>73173.428440758347</v>
      </c>
      <c r="AV199" s="6">
        <v>1130.3150619311559</v>
      </c>
      <c r="AW199" s="6">
        <v>20801.750344208238</v>
      </c>
      <c r="AX199" s="6">
        <v>142531.75905442043</v>
      </c>
      <c r="AY199" s="6">
        <v>21884.321353596402</v>
      </c>
      <c r="AZ199" s="6">
        <v>8540</v>
      </c>
      <c r="BA199" s="6">
        <v>5318.1</v>
      </c>
      <c r="BB199" s="7">
        <v>2813820.1126946448</v>
      </c>
      <c r="BC199" s="32">
        <f t="shared" si="38"/>
        <v>2813820.1126946453</v>
      </c>
      <c r="BD199" s="32">
        <f t="shared" si="39"/>
        <v>0</v>
      </c>
    </row>
    <row r="200" spans="1:56" x14ac:dyDescent="0.25">
      <c r="A200">
        <v>2030</v>
      </c>
      <c r="B200">
        <v>10</v>
      </c>
      <c r="C200" t="s">
        <v>307</v>
      </c>
      <c r="D200" s="6">
        <v>402599.4954072226</v>
      </c>
      <c r="E200" s="6">
        <v>169022.95168211381</v>
      </c>
      <c r="F200" s="1">
        <f t="shared" si="30"/>
        <v>67609.180672845527</v>
      </c>
      <c r="G200" s="1">
        <f t="shared" si="31"/>
        <v>101413.77100926828</v>
      </c>
      <c r="H200" s="6">
        <v>12260.729900480137</v>
      </c>
      <c r="I200" s="1">
        <f t="shared" si="32"/>
        <v>627.6444613583401</v>
      </c>
      <c r="J200" s="1">
        <f t="shared" si="33"/>
        <v>11633.085439121796</v>
      </c>
      <c r="K200" s="6">
        <v>267851.61100008956</v>
      </c>
      <c r="L200" s="6">
        <v>27909.126711288467</v>
      </c>
      <c r="M200" s="6">
        <v>195676.69832047119</v>
      </c>
      <c r="N200" s="6">
        <v>105265.78696653903</v>
      </c>
      <c r="O200" s="6">
        <v>130452.06776377554</v>
      </c>
      <c r="P200" s="6">
        <v>0</v>
      </c>
      <c r="Q200" s="6">
        <v>19653.33076725086</v>
      </c>
      <c r="R200" s="6">
        <v>17314.99637056181</v>
      </c>
      <c r="S200" s="6">
        <v>117101.94015465202</v>
      </c>
      <c r="T200" s="6">
        <v>13.783029490791783</v>
      </c>
      <c r="U200" s="6">
        <v>95.670469900933313</v>
      </c>
      <c r="V200" s="6">
        <v>45507.52425543344</v>
      </c>
      <c r="W200" s="6">
        <v>10254.609811655904</v>
      </c>
      <c r="X200" s="6">
        <v>44746.979397285075</v>
      </c>
      <c r="Y200" s="6">
        <v>6696.1260272503923</v>
      </c>
      <c r="Z200" s="1">
        <f t="shared" si="34"/>
        <v>3478.4992227518369</v>
      </c>
      <c r="AA200" s="1">
        <f t="shared" si="35"/>
        <v>3217.6268044985559</v>
      </c>
      <c r="AB200" s="6">
        <v>70.05639752026795</v>
      </c>
      <c r="AC200" s="6">
        <v>1214.2241792579207</v>
      </c>
      <c r="AD200" s="6">
        <v>561.82057945939994</v>
      </c>
      <c r="AE200" s="6">
        <v>3363.3630651129261</v>
      </c>
      <c r="AF200" s="6">
        <v>9375.2433922583841</v>
      </c>
      <c r="AG200" s="6">
        <v>5675.0784036178466</v>
      </c>
      <c r="AH200" s="6">
        <v>1675.1876617463538</v>
      </c>
      <c r="AI200" s="6">
        <v>3125.0811307527924</v>
      </c>
      <c r="AJ200" s="6">
        <v>325538.53752241161</v>
      </c>
      <c r="AK200" s="6">
        <v>112283.82586062448</v>
      </c>
      <c r="AL200" s="1">
        <f t="shared" si="36"/>
        <v>31439.471240974857</v>
      </c>
      <c r="AM200" s="1">
        <f t="shared" si="37"/>
        <v>80844.354619649617</v>
      </c>
      <c r="AN200" s="6">
        <v>275.45478163697277</v>
      </c>
      <c r="AO200" s="6">
        <v>252.15284059269393</v>
      </c>
      <c r="AP200" s="6">
        <v>8373.2635853477623</v>
      </c>
      <c r="AQ200" s="6">
        <v>75076.905722843454</v>
      </c>
      <c r="AR200" s="6">
        <v>12457.836678888556</v>
      </c>
      <c r="AS200" s="6">
        <v>150643.68506896464</v>
      </c>
      <c r="AT200" s="6">
        <v>29068.285584073295</v>
      </c>
      <c r="AU200" s="6">
        <v>70891.145914806955</v>
      </c>
      <c r="AV200" s="6">
        <v>1175.3471976861654</v>
      </c>
      <c r="AW200" s="6">
        <v>20885.363331989829</v>
      </c>
      <c r="AX200" s="6">
        <v>148210.27271783462</v>
      </c>
      <c r="AY200" s="6">
        <v>21972.285753883338</v>
      </c>
      <c r="AZ200" s="6">
        <v>7093.2</v>
      </c>
      <c r="BA200" s="6">
        <v>4450.8</v>
      </c>
      <c r="BB200" s="7">
        <v>2586131.8454067721</v>
      </c>
      <c r="BC200" s="32">
        <f t="shared" si="38"/>
        <v>2586131.8454067726</v>
      </c>
      <c r="BD200" s="32">
        <f t="shared" si="39"/>
        <v>0</v>
      </c>
    </row>
    <row r="201" spans="1:56" x14ac:dyDescent="0.25">
      <c r="A201">
        <v>2030</v>
      </c>
      <c r="B201">
        <v>11</v>
      </c>
      <c r="C201" t="s">
        <v>308</v>
      </c>
      <c r="D201" s="6">
        <v>448062.21503963397</v>
      </c>
      <c r="E201" s="6">
        <v>166279.04859343401</v>
      </c>
      <c r="F201" s="1">
        <f t="shared" si="30"/>
        <v>66511.619437373607</v>
      </c>
      <c r="G201" s="1">
        <f t="shared" si="31"/>
        <v>99767.429156060403</v>
      </c>
      <c r="H201" s="6">
        <v>14041.226470769907</v>
      </c>
      <c r="I201" s="1">
        <f t="shared" si="32"/>
        <v>718.7906508495654</v>
      </c>
      <c r="J201" s="1">
        <f t="shared" si="33"/>
        <v>13322.43581992034</v>
      </c>
      <c r="K201" s="6">
        <v>277627.89121682005</v>
      </c>
      <c r="L201" s="6">
        <v>28927.778203863221</v>
      </c>
      <c r="M201" s="6">
        <v>189584.10349378031</v>
      </c>
      <c r="N201" s="6">
        <v>109107.86888188428</v>
      </c>
      <c r="O201" s="6">
        <v>126390.30875000157</v>
      </c>
      <c r="P201" s="6">
        <v>0</v>
      </c>
      <c r="Q201" s="6">
        <v>18807.681064425247</v>
      </c>
      <c r="R201" s="6">
        <v>18544.609152963345</v>
      </c>
      <c r="S201" s="6">
        <v>126523.65880751211</v>
      </c>
      <c r="T201" s="6">
        <v>16.172468960524775</v>
      </c>
      <c r="U201" s="6">
        <v>101.55061250366262</v>
      </c>
      <c r="V201" s="6">
        <v>44497.248263400274</v>
      </c>
      <c r="W201" s="6">
        <v>10562.516314683326</v>
      </c>
      <c r="X201" s="6">
        <v>44322.543442648916</v>
      </c>
      <c r="Y201" s="6">
        <v>7813.3880236849272</v>
      </c>
      <c r="Z201" s="1">
        <f t="shared" si="34"/>
        <v>4058.8937628772342</v>
      </c>
      <c r="AA201" s="1">
        <f t="shared" si="35"/>
        <v>3754.4942608076935</v>
      </c>
      <c r="AB201" s="6">
        <v>72.168767728350531</v>
      </c>
      <c r="AC201" s="6">
        <v>1512.7175143979005</v>
      </c>
      <c r="AD201" s="6">
        <v>632.56161609864932</v>
      </c>
      <c r="AE201" s="6">
        <v>3226.9786239280415</v>
      </c>
      <c r="AF201" s="6">
        <v>9713.3671705381748</v>
      </c>
      <c r="AG201" s="6">
        <v>5444.9538581038023</v>
      </c>
      <c r="AH201" s="6">
        <v>1607.2587677482802</v>
      </c>
      <c r="AI201" s="6">
        <v>3237.7890568460543</v>
      </c>
      <c r="AJ201" s="6">
        <v>302649.55982826487</v>
      </c>
      <c r="AK201" s="6">
        <v>110251.67880008965</v>
      </c>
      <c r="AL201" s="1">
        <f t="shared" si="36"/>
        <v>30870.470064025103</v>
      </c>
      <c r="AM201" s="1">
        <f t="shared" si="37"/>
        <v>79381.208736064538</v>
      </c>
      <c r="AN201" s="6">
        <v>318.50217801593726</v>
      </c>
      <c r="AO201" s="6">
        <v>273.37031348589437</v>
      </c>
      <c r="AP201" s="6">
        <v>9654.645703551827</v>
      </c>
      <c r="AQ201" s="6">
        <v>78409.244836380793</v>
      </c>
      <c r="AR201" s="6">
        <v>11651.655035633277</v>
      </c>
      <c r="AS201" s="6">
        <v>143588.23390310825</v>
      </c>
      <c r="AT201" s="6">
        <v>27187.19508314431</v>
      </c>
      <c r="AU201" s="6">
        <v>67570.933601462762</v>
      </c>
      <c r="AV201" s="6">
        <v>1195.486004761573</v>
      </c>
      <c r="AW201" s="6">
        <v>21182.239852381634</v>
      </c>
      <c r="AX201" s="6">
        <v>150749.75900302251</v>
      </c>
      <c r="AY201" s="6">
        <v>22284.612412317663</v>
      </c>
      <c r="AZ201" s="6">
        <v>7436</v>
      </c>
      <c r="BA201" s="6">
        <v>4366.8</v>
      </c>
      <c r="BB201" s="7">
        <v>2615427.520731979</v>
      </c>
      <c r="BC201" s="32">
        <f t="shared" si="38"/>
        <v>2615427.520731979</v>
      </c>
      <c r="BD201" s="32">
        <f t="shared" si="39"/>
        <v>0</v>
      </c>
    </row>
    <row r="202" spans="1:56" x14ac:dyDescent="0.25">
      <c r="A202">
        <v>2030</v>
      </c>
      <c r="B202">
        <v>12</v>
      </c>
      <c r="C202" t="s">
        <v>309</v>
      </c>
      <c r="D202" s="6">
        <v>657974.25076273677</v>
      </c>
      <c r="E202" s="6">
        <v>200636.87162139075</v>
      </c>
      <c r="F202" s="1">
        <f t="shared" si="30"/>
        <v>80254.748648556299</v>
      </c>
      <c r="G202" s="1">
        <f t="shared" si="31"/>
        <v>120382.12297283445</v>
      </c>
      <c r="H202" s="6">
        <v>15933.182807568282</v>
      </c>
      <c r="I202" s="1">
        <f t="shared" si="32"/>
        <v>815.6426266749861</v>
      </c>
      <c r="J202" s="1">
        <f t="shared" si="33"/>
        <v>15117.540180893295</v>
      </c>
      <c r="K202" s="6">
        <v>281400.79505083238</v>
      </c>
      <c r="L202" s="6">
        <v>29320.900540442788</v>
      </c>
      <c r="M202" s="6">
        <v>206233.99907550265</v>
      </c>
      <c r="N202" s="6">
        <v>110590.62155136983</v>
      </c>
      <c r="O202" s="6">
        <v>137490.31874265481</v>
      </c>
      <c r="P202" s="6">
        <v>0</v>
      </c>
      <c r="Q202" s="6">
        <v>20352.372263775866</v>
      </c>
      <c r="R202" s="6">
        <v>19780.970368482238</v>
      </c>
      <c r="S202" s="6">
        <v>132859.31720859391</v>
      </c>
      <c r="T202" s="6">
        <v>20.219654830819259</v>
      </c>
      <c r="U202" s="6">
        <v>118.45607870151034</v>
      </c>
      <c r="V202" s="6">
        <v>48145.895395850552</v>
      </c>
      <c r="W202" s="6">
        <v>12171.08661255012</v>
      </c>
      <c r="X202" s="6">
        <v>38494.256873154482</v>
      </c>
      <c r="Y202" s="6">
        <v>9797.1654009062222</v>
      </c>
      <c r="Z202" s="1">
        <f t="shared" si="34"/>
        <v>5089.4251532206308</v>
      </c>
      <c r="AA202" s="1">
        <f t="shared" si="35"/>
        <v>4707.7402476855923</v>
      </c>
      <c r="AB202" s="6">
        <v>69.198190792492241</v>
      </c>
      <c r="AC202" s="6">
        <v>1871.5026799833004</v>
      </c>
      <c r="AD202" s="6">
        <v>730.69737812299127</v>
      </c>
      <c r="AE202" s="6">
        <v>4264.2045929462911</v>
      </c>
      <c r="AF202" s="6">
        <v>10976.200410438227</v>
      </c>
      <c r="AG202" s="6">
        <v>7195.0886435821067</v>
      </c>
      <c r="AH202" s="6">
        <v>2123.869110463077</v>
      </c>
      <c r="AI202" s="6">
        <v>3658.7334701460709</v>
      </c>
      <c r="AJ202" s="6">
        <v>400502.95530046994</v>
      </c>
      <c r="AK202" s="6">
        <v>115669.78603706762</v>
      </c>
      <c r="AL202" s="1">
        <f t="shared" si="36"/>
        <v>32387.540090378938</v>
      </c>
      <c r="AM202" s="1">
        <f t="shared" si="37"/>
        <v>83282.245946688679</v>
      </c>
      <c r="AN202" s="6">
        <v>359.3994123297112</v>
      </c>
      <c r="AO202" s="6">
        <v>295.97647696092787</v>
      </c>
      <c r="AP202" s="6">
        <v>13955.388898342335</v>
      </c>
      <c r="AQ202" s="6">
        <v>82178.540888366115</v>
      </c>
      <c r="AR202" s="6">
        <v>12185.696710717275</v>
      </c>
      <c r="AS202" s="6">
        <v>148572.70872378178</v>
      </c>
      <c r="AT202" s="6">
        <v>28433.292325006969</v>
      </c>
      <c r="AU202" s="6">
        <v>69916.568811191479</v>
      </c>
      <c r="AV202" s="6">
        <v>1207.743247936814</v>
      </c>
      <c r="AW202" s="6">
        <v>20685.805161680957</v>
      </c>
      <c r="AX202" s="6">
        <v>152295.38684588252</v>
      </c>
      <c r="AY202" s="6">
        <v>21762.342116664793</v>
      </c>
      <c r="AZ202" s="6">
        <v>9529</v>
      </c>
      <c r="BA202" s="6">
        <v>4790.1000000000004</v>
      </c>
      <c r="BB202" s="7">
        <v>3034550.8654422173</v>
      </c>
      <c r="BC202" s="32">
        <f t="shared" si="38"/>
        <v>3034550.8654422173</v>
      </c>
      <c r="BD202" s="32">
        <f t="shared" si="39"/>
        <v>0</v>
      </c>
    </row>
    <row r="203" spans="1:56" x14ac:dyDescent="0.25">
      <c r="A203">
        <v>2031</v>
      </c>
      <c r="B203">
        <v>1</v>
      </c>
      <c r="C203" t="s">
        <v>310</v>
      </c>
      <c r="D203" s="6">
        <v>773566.6687738758</v>
      </c>
      <c r="E203" s="6">
        <v>219168.20142700477</v>
      </c>
      <c r="F203" s="1">
        <f t="shared" si="30"/>
        <v>87667.280570801915</v>
      </c>
      <c r="G203" s="1">
        <f t="shared" si="31"/>
        <v>131500.92085620287</v>
      </c>
      <c r="H203" s="6">
        <v>16726.749658821114</v>
      </c>
      <c r="I203" s="1">
        <f t="shared" si="32"/>
        <v>856.2664592648315</v>
      </c>
      <c r="J203" s="1">
        <f t="shared" si="33"/>
        <v>15870.483199556282</v>
      </c>
      <c r="K203" s="6">
        <v>269454.8544592486</v>
      </c>
      <c r="L203" s="6">
        <v>28076.178627398458</v>
      </c>
      <c r="M203" s="6">
        <v>205324.40399358328</v>
      </c>
      <c r="N203" s="6">
        <v>105895.86226755063</v>
      </c>
      <c r="O203" s="6">
        <v>136883.77366145965</v>
      </c>
      <c r="P203" s="6">
        <v>0</v>
      </c>
      <c r="Q203" s="6">
        <v>22060.253984438757</v>
      </c>
      <c r="R203" s="6">
        <v>22137.231025412526</v>
      </c>
      <c r="S203" s="6">
        <v>128186.75854999899</v>
      </c>
      <c r="T203" s="6">
        <v>21.00129907448277</v>
      </c>
      <c r="U203" s="6">
        <v>122.72825112038278</v>
      </c>
      <c r="V203" s="6">
        <v>48922.696088106532</v>
      </c>
      <c r="W203" s="6">
        <v>12846.375048669326</v>
      </c>
      <c r="X203" s="6">
        <v>28076.573748308216</v>
      </c>
      <c r="Y203" s="6">
        <v>11110.186387246535</v>
      </c>
      <c r="Z203" s="1">
        <f t="shared" si="34"/>
        <v>5771.5124469565135</v>
      </c>
      <c r="AA203" s="1">
        <f t="shared" si="35"/>
        <v>5338.6739402900221</v>
      </c>
      <c r="AB203" s="6">
        <v>63.017684360494179</v>
      </c>
      <c r="AC203" s="6">
        <v>2025.0499423021215</v>
      </c>
      <c r="AD203" s="6">
        <v>764.23262454854239</v>
      </c>
      <c r="AE203" s="6">
        <v>4453.0898845562278</v>
      </c>
      <c r="AF203" s="6">
        <v>11219.84284075612</v>
      </c>
      <c r="AG203" s="6">
        <v>7513.7990588493412</v>
      </c>
      <c r="AH203" s="6">
        <v>2217.9470627580376</v>
      </c>
      <c r="AI203" s="6">
        <v>3739.9476135853688</v>
      </c>
      <c r="AJ203" s="6">
        <v>443326.87394191424</v>
      </c>
      <c r="AK203" s="6">
        <v>119224.67194131186</v>
      </c>
      <c r="AL203" s="1">
        <f t="shared" si="36"/>
        <v>33382.908143567322</v>
      </c>
      <c r="AM203" s="1">
        <f t="shared" si="37"/>
        <v>85841.763797744527</v>
      </c>
      <c r="AN203" s="6">
        <v>356.46240620654578</v>
      </c>
      <c r="AO203" s="6">
        <v>287.77238172313974</v>
      </c>
      <c r="AP203" s="6">
        <v>15555.629214883927</v>
      </c>
      <c r="AQ203" s="6">
        <v>73932.88599988514</v>
      </c>
      <c r="AR203" s="6">
        <v>11700.052657314123</v>
      </c>
      <c r="AS203" s="6">
        <v>143422.73582005582</v>
      </c>
      <c r="AT203" s="6">
        <v>27300.122867066293</v>
      </c>
      <c r="AU203" s="6">
        <v>67493.052150614574</v>
      </c>
      <c r="AV203" s="6">
        <v>1146.2021610670122</v>
      </c>
      <c r="AW203" s="6">
        <v>19866.400938925992</v>
      </c>
      <c r="AX203" s="6">
        <v>144535.10861806938</v>
      </c>
      <c r="AY203" s="6">
        <v>20900.294210477121</v>
      </c>
      <c r="AZ203" s="6">
        <v>10975.5</v>
      </c>
      <c r="BA203" s="6">
        <v>5498.8799999999992</v>
      </c>
      <c r="BB203" s="7">
        <v>3166100.0692725489</v>
      </c>
      <c r="BC203" s="32">
        <f t="shared" si="38"/>
        <v>3166100.0692725503</v>
      </c>
      <c r="BD203" s="32">
        <f t="shared" si="39"/>
        <v>0</v>
      </c>
    </row>
    <row r="204" spans="1:56" x14ac:dyDescent="0.25">
      <c r="A204">
        <v>2031</v>
      </c>
      <c r="B204">
        <v>2</v>
      </c>
      <c r="C204" t="s">
        <v>311</v>
      </c>
      <c r="D204" s="6">
        <v>670127.3053483807</v>
      </c>
      <c r="E204" s="6">
        <v>196871.86342258923</v>
      </c>
      <c r="F204" s="1">
        <f t="shared" si="30"/>
        <v>78748.745369035692</v>
      </c>
      <c r="G204" s="1">
        <f t="shared" si="31"/>
        <v>118123.11805355354</v>
      </c>
      <c r="H204" s="6">
        <v>15363.680261204225</v>
      </c>
      <c r="I204" s="1">
        <f t="shared" si="32"/>
        <v>786.48896927805788</v>
      </c>
      <c r="J204" s="1">
        <f t="shared" si="33"/>
        <v>14577.191291926165</v>
      </c>
      <c r="K204" s="6">
        <v>255733.13968955461</v>
      </c>
      <c r="L204" s="6">
        <v>26646.427748642607</v>
      </c>
      <c r="M204" s="6">
        <v>182594.05145140103</v>
      </c>
      <c r="N204" s="6">
        <v>100503.22304328349</v>
      </c>
      <c r="O204" s="6">
        <v>121730.11256656864</v>
      </c>
      <c r="P204" s="6">
        <v>0</v>
      </c>
      <c r="Q204" s="6">
        <v>20159.230715917056</v>
      </c>
      <c r="R204" s="6">
        <v>19923.954766776576</v>
      </c>
      <c r="S204" s="6">
        <v>120015.83267747083</v>
      </c>
      <c r="T204" s="6">
        <v>11.702759608883012</v>
      </c>
      <c r="U204" s="6">
        <v>104.78372555215367</v>
      </c>
      <c r="V204" s="6">
        <v>46508.168692297637</v>
      </c>
      <c r="W204" s="6">
        <v>9247.4420365316728</v>
      </c>
      <c r="X204" s="6">
        <v>19880.337598131478</v>
      </c>
      <c r="Y204" s="6">
        <v>9904.7561008356424</v>
      </c>
      <c r="Z204" s="1">
        <f t="shared" si="34"/>
        <v>5145.3163005133729</v>
      </c>
      <c r="AA204" s="1">
        <f t="shared" si="35"/>
        <v>4759.4398003222705</v>
      </c>
      <c r="AB204" s="6">
        <v>55.483025523896188</v>
      </c>
      <c r="AC204" s="6">
        <v>1864.1346194322782</v>
      </c>
      <c r="AD204" s="6">
        <v>675.7186997951635</v>
      </c>
      <c r="AE204" s="6">
        <v>4056.7446640212793</v>
      </c>
      <c r="AF204" s="6">
        <v>9721.1949818563698</v>
      </c>
      <c r="AG204" s="6">
        <v>6845.0368235836331</v>
      </c>
      <c r="AH204" s="6">
        <v>2020.5397028095242</v>
      </c>
      <c r="AI204" s="6">
        <v>3240.3983272854534</v>
      </c>
      <c r="AJ204" s="6">
        <v>384960.48708465119</v>
      </c>
      <c r="AK204" s="6">
        <v>107367.42704794693</v>
      </c>
      <c r="AL204" s="1">
        <f t="shared" si="36"/>
        <v>30062.879573425143</v>
      </c>
      <c r="AM204" s="1">
        <f t="shared" si="37"/>
        <v>77304.54747452178</v>
      </c>
      <c r="AN204" s="6">
        <v>268.60807873774866</v>
      </c>
      <c r="AO204" s="6">
        <v>231.77347259110397</v>
      </c>
      <c r="AP204" s="6">
        <v>12877.881706729475</v>
      </c>
      <c r="AQ204" s="6">
        <v>60846.379793777291</v>
      </c>
      <c r="AR204" s="6">
        <v>10391.249357092824</v>
      </c>
      <c r="AS204" s="6">
        <v>137132.56788362516</v>
      </c>
      <c r="AT204" s="6">
        <v>24246.248499883255</v>
      </c>
      <c r="AU204" s="6">
        <v>64532.973121706018</v>
      </c>
      <c r="AV204" s="6">
        <v>1072.7231604664078</v>
      </c>
      <c r="AW204" s="6">
        <v>19234.254267113985</v>
      </c>
      <c r="AX204" s="6">
        <v>135269.46971622939</v>
      </c>
      <c r="AY204" s="6">
        <v>20235.249169573035</v>
      </c>
      <c r="AZ204" s="6">
        <v>9522.5</v>
      </c>
      <c r="BA204" s="6">
        <v>4744.8</v>
      </c>
      <c r="BB204" s="7">
        <v>2836739.8558091777</v>
      </c>
      <c r="BC204" s="32">
        <f t="shared" si="38"/>
        <v>2836739.8558091777</v>
      </c>
      <c r="BD204" s="32">
        <f t="shared" si="39"/>
        <v>0</v>
      </c>
    </row>
    <row r="205" spans="1:56" x14ac:dyDescent="0.25">
      <c r="A205">
        <v>2031</v>
      </c>
      <c r="B205">
        <v>3</v>
      </c>
      <c r="C205" t="s">
        <v>312</v>
      </c>
      <c r="D205" s="6">
        <v>582345.41068053478</v>
      </c>
      <c r="E205" s="6">
        <v>182904.35834534821</v>
      </c>
      <c r="F205" s="1">
        <f t="shared" si="30"/>
        <v>73161.743338139291</v>
      </c>
      <c r="G205" s="1">
        <f t="shared" si="31"/>
        <v>109742.61500720892</v>
      </c>
      <c r="H205" s="6">
        <v>14752.92807858495</v>
      </c>
      <c r="I205" s="1">
        <f t="shared" si="32"/>
        <v>755.22368345943016</v>
      </c>
      <c r="J205" s="1">
        <f t="shared" si="33"/>
        <v>13997.704395125518</v>
      </c>
      <c r="K205" s="6">
        <v>261304.28958704491</v>
      </c>
      <c r="L205" s="6">
        <v>27226.920536556387</v>
      </c>
      <c r="M205" s="6">
        <v>184289.6279101565</v>
      </c>
      <c r="N205" s="6">
        <v>102692.68711287862</v>
      </c>
      <c r="O205" s="6">
        <v>122860.50378987999</v>
      </c>
      <c r="P205" s="6">
        <v>0</v>
      </c>
      <c r="Q205" s="6">
        <v>20566.470879242363</v>
      </c>
      <c r="R205" s="6">
        <v>17477.074409765817</v>
      </c>
      <c r="S205" s="6">
        <v>124093.85197653492</v>
      </c>
      <c r="T205" s="6">
        <v>12.837427698616246</v>
      </c>
      <c r="U205" s="6">
        <v>104.69596632911416</v>
      </c>
      <c r="V205" s="6">
        <v>48339.183654632048</v>
      </c>
      <c r="W205" s="6">
        <v>8993.1909374367769</v>
      </c>
      <c r="X205" s="6">
        <v>19806.353697612165</v>
      </c>
      <c r="Y205" s="6">
        <v>9340.1524932718094</v>
      </c>
      <c r="Z205" s="1">
        <f t="shared" si="34"/>
        <v>4852.0163832057924</v>
      </c>
      <c r="AA205" s="1">
        <f t="shared" si="35"/>
        <v>4488.1361100660179</v>
      </c>
      <c r="AB205" s="6">
        <v>56.261288119392304</v>
      </c>
      <c r="AC205" s="6">
        <v>1760.4612093436551</v>
      </c>
      <c r="AD205" s="6">
        <v>648.92839240094168</v>
      </c>
      <c r="AE205" s="6">
        <v>3925.732094595548</v>
      </c>
      <c r="AF205" s="6">
        <v>9806.6491150659203</v>
      </c>
      <c r="AG205" s="6">
        <v>6623.9763585203755</v>
      </c>
      <c r="AH205" s="6">
        <v>1955.2863728576763</v>
      </c>
      <c r="AI205" s="6">
        <v>3268.8830383553036</v>
      </c>
      <c r="AJ205" s="6">
        <v>365052.46336220269</v>
      </c>
      <c r="AK205" s="6">
        <v>112006.39196145347</v>
      </c>
      <c r="AL205" s="1">
        <f t="shared" si="36"/>
        <v>31361.789749206975</v>
      </c>
      <c r="AM205" s="1">
        <f t="shared" si="37"/>
        <v>80644.602212246493</v>
      </c>
      <c r="AN205" s="6">
        <v>246.96950196841598</v>
      </c>
      <c r="AO205" s="6">
        <v>237.90554373618968</v>
      </c>
      <c r="AP205" s="6">
        <v>11620.258165991418</v>
      </c>
      <c r="AQ205" s="6">
        <v>74623.890550798897</v>
      </c>
      <c r="AR205" s="6">
        <v>11071.590239899326</v>
      </c>
      <c r="AS205" s="6">
        <v>141059.58035258172</v>
      </c>
      <c r="AT205" s="6">
        <v>25833.710559765092</v>
      </c>
      <c r="AU205" s="6">
        <v>66380.978989450246</v>
      </c>
      <c r="AV205" s="6">
        <v>1147.4448599738901</v>
      </c>
      <c r="AW205" s="6">
        <v>20241.786944675645</v>
      </c>
      <c r="AX205" s="6">
        <v>144691.811883502</v>
      </c>
      <c r="AY205" s="6">
        <v>21295.216168751453</v>
      </c>
      <c r="AZ205" s="6">
        <v>9371</v>
      </c>
      <c r="BA205" s="6">
        <v>4351.2</v>
      </c>
      <c r="BB205" s="7">
        <v>2764388.9144375171</v>
      </c>
      <c r="BC205" s="32">
        <f t="shared" si="38"/>
        <v>2764388.9144375166</v>
      </c>
      <c r="BD205" s="32">
        <f t="shared" si="39"/>
        <v>0</v>
      </c>
    </row>
    <row r="206" spans="1:56" x14ac:dyDescent="0.25">
      <c r="A206">
        <v>2031</v>
      </c>
      <c r="B206">
        <v>4</v>
      </c>
      <c r="C206" t="s">
        <v>313</v>
      </c>
      <c r="D206" s="6">
        <v>434124.06553325325</v>
      </c>
      <c r="E206" s="6">
        <v>159504.43058228667</v>
      </c>
      <c r="F206" s="1">
        <f t="shared" si="30"/>
        <v>63801.772232914671</v>
      </c>
      <c r="G206" s="1">
        <f t="shared" si="31"/>
        <v>95702.658349371995</v>
      </c>
      <c r="H206" s="6">
        <v>12264.515570456926</v>
      </c>
      <c r="I206" s="1">
        <f t="shared" si="32"/>
        <v>627.8382552688779</v>
      </c>
      <c r="J206" s="1">
        <f t="shared" si="33"/>
        <v>11636.677315188048</v>
      </c>
      <c r="K206" s="6">
        <v>248381.13717232339</v>
      </c>
      <c r="L206" s="6">
        <v>25880.376840570792</v>
      </c>
      <c r="M206" s="6">
        <v>176478.16336751648</v>
      </c>
      <c r="N206" s="6">
        <v>97613.883203710691</v>
      </c>
      <c r="O206" s="6">
        <v>117652.82889287811</v>
      </c>
      <c r="P206" s="6">
        <v>0</v>
      </c>
      <c r="Q206" s="6">
        <v>18267.283007049096</v>
      </c>
      <c r="R206" s="6">
        <v>16305.082307658431</v>
      </c>
      <c r="S206" s="6">
        <v>115040.94098681658</v>
      </c>
      <c r="T206" s="6">
        <v>11.221227987522619</v>
      </c>
      <c r="U206" s="6">
        <v>90.811949777667564</v>
      </c>
      <c r="V206" s="6">
        <v>47968.040843209907</v>
      </c>
      <c r="W206" s="6">
        <v>8886.661630191209</v>
      </c>
      <c r="X206" s="6">
        <v>20816.215574061422</v>
      </c>
      <c r="Y206" s="6">
        <v>7675.7555951517461</v>
      </c>
      <c r="Z206" s="1">
        <f t="shared" si="34"/>
        <v>3987.3965578172051</v>
      </c>
      <c r="AA206" s="1">
        <f t="shared" si="35"/>
        <v>3688.3590373345414</v>
      </c>
      <c r="AB206" s="6">
        <v>48.490475268938731</v>
      </c>
      <c r="AC206" s="6">
        <v>1408.4360910745631</v>
      </c>
      <c r="AD206" s="6">
        <v>491.45954537155671</v>
      </c>
      <c r="AE206" s="6">
        <v>3364.9551211927892</v>
      </c>
      <c r="AF206" s="6">
        <v>9137.732367007804</v>
      </c>
      <c r="AG206" s="6">
        <v>5677.7647157706715</v>
      </c>
      <c r="AH206" s="6">
        <v>1675.980615896756</v>
      </c>
      <c r="AI206" s="6">
        <v>3045.9107890025984</v>
      </c>
      <c r="AJ206" s="6">
        <v>302418.84688174946</v>
      </c>
      <c r="AK206" s="6">
        <v>106940.31747811839</v>
      </c>
      <c r="AL206" s="1">
        <f t="shared" si="36"/>
        <v>29943.288893873152</v>
      </c>
      <c r="AM206" s="1">
        <f t="shared" si="37"/>
        <v>76997.028584245243</v>
      </c>
      <c r="AN206" s="6">
        <v>275.07714396773463</v>
      </c>
      <c r="AO206" s="6">
        <v>244.13231955007436</v>
      </c>
      <c r="AP206" s="6">
        <v>7642.9957441580391</v>
      </c>
      <c r="AQ206" s="6">
        <v>85152.662640381226</v>
      </c>
      <c r="AR206" s="6">
        <v>11598.694447549031</v>
      </c>
      <c r="AS206" s="6">
        <v>139237.84261389539</v>
      </c>
      <c r="AT206" s="6">
        <v>27063.620377614403</v>
      </c>
      <c r="AU206" s="6">
        <v>65523.690641833193</v>
      </c>
      <c r="AV206" s="6">
        <v>1158.318721096316</v>
      </c>
      <c r="AW206" s="6">
        <v>20175.889178644513</v>
      </c>
      <c r="AX206" s="6">
        <v>146062.99643698821</v>
      </c>
      <c r="AY206" s="6">
        <v>21225.888931165842</v>
      </c>
      <c r="AZ206" s="6">
        <v>7236.5</v>
      </c>
      <c r="BA206" s="6">
        <v>4414.32</v>
      </c>
      <c r="BB206" s="7">
        <v>2478183.9375621974</v>
      </c>
      <c r="BC206" s="32">
        <f t="shared" si="38"/>
        <v>2478183.937562197</v>
      </c>
      <c r="BD206" s="32">
        <f t="shared" si="39"/>
        <v>0</v>
      </c>
    </row>
    <row r="207" spans="1:56" x14ac:dyDescent="0.25">
      <c r="A207">
        <v>2031</v>
      </c>
      <c r="B207">
        <v>5</v>
      </c>
      <c r="C207" t="s">
        <v>314</v>
      </c>
      <c r="D207" s="6">
        <v>402585.58821793855</v>
      </c>
      <c r="E207" s="6">
        <v>173478.52022497795</v>
      </c>
      <c r="F207" s="1">
        <f t="shared" si="30"/>
        <v>69391.408089991179</v>
      </c>
      <c r="G207" s="1">
        <f t="shared" si="31"/>
        <v>104087.11213498678</v>
      </c>
      <c r="H207" s="6">
        <v>13804.712866179765</v>
      </c>
      <c r="I207" s="1">
        <f t="shared" si="32"/>
        <v>706.68317803499133</v>
      </c>
      <c r="J207" s="1">
        <f t="shared" si="33"/>
        <v>13098.029688144772</v>
      </c>
      <c r="K207" s="6">
        <v>289199.14717145561</v>
      </c>
      <c r="L207" s="6">
        <v>30133.459392193156</v>
      </c>
      <c r="M207" s="6">
        <v>203100.17225760288</v>
      </c>
      <c r="N207" s="6">
        <v>113655.37695812111</v>
      </c>
      <c r="O207" s="6">
        <v>135400.94342990042</v>
      </c>
      <c r="P207" s="6">
        <v>0</v>
      </c>
      <c r="Q207" s="6">
        <v>20888.788035473397</v>
      </c>
      <c r="R207" s="6">
        <v>19128.019738612653</v>
      </c>
      <c r="S207" s="6">
        <v>131482.46507755335</v>
      </c>
      <c r="T207" s="6">
        <v>12.733997794407838</v>
      </c>
      <c r="U207" s="6">
        <v>103.59466424157624</v>
      </c>
      <c r="V207" s="6">
        <v>48437.686864592841</v>
      </c>
      <c r="W207" s="6">
        <v>9351.8557410184603</v>
      </c>
      <c r="X207" s="6">
        <v>24120.748772382034</v>
      </c>
      <c r="Y207" s="6">
        <v>7414.9099653279291</v>
      </c>
      <c r="Z207" s="1">
        <f t="shared" si="34"/>
        <v>3851.8926385498817</v>
      </c>
      <c r="AA207" s="1">
        <f t="shared" si="35"/>
        <v>3563.0173267780478</v>
      </c>
      <c r="AB207" s="6">
        <v>55.991758124993744</v>
      </c>
      <c r="AC207" s="6">
        <v>1335.429931033859</v>
      </c>
      <c r="AD207" s="6">
        <v>513.70497552012728</v>
      </c>
      <c r="AE207" s="6">
        <v>3523.2143922926371</v>
      </c>
      <c r="AF207" s="6">
        <v>10183.391515486132</v>
      </c>
      <c r="AG207" s="6">
        <v>5944.799155467982</v>
      </c>
      <c r="AH207" s="6">
        <v>1754.8046896500121</v>
      </c>
      <c r="AI207" s="6">
        <v>3394.4638384953741</v>
      </c>
      <c r="AJ207" s="6">
        <v>357347.47116604261</v>
      </c>
      <c r="AK207" s="6">
        <v>119402.23843109103</v>
      </c>
      <c r="AL207" s="1">
        <f t="shared" si="36"/>
        <v>33432.626760705491</v>
      </c>
      <c r="AM207" s="1">
        <f t="shared" si="37"/>
        <v>85969.611670385537</v>
      </c>
      <c r="AN207" s="6">
        <v>305.7475697232768</v>
      </c>
      <c r="AO207" s="6">
        <v>273.16613619819509</v>
      </c>
      <c r="AP207" s="6">
        <v>8256.6016001952466</v>
      </c>
      <c r="AQ207" s="6">
        <v>95485.430060754574</v>
      </c>
      <c r="AR207" s="6">
        <v>13252.772645432857</v>
      </c>
      <c r="AS207" s="6">
        <v>163909.01179022525</v>
      </c>
      <c r="AT207" s="6">
        <v>30923.13617267667</v>
      </c>
      <c r="AU207" s="6">
        <v>77133.652607164928</v>
      </c>
      <c r="AV207" s="6">
        <v>1345.9350326305675</v>
      </c>
      <c r="AW207" s="6">
        <v>23446.207804038677</v>
      </c>
      <c r="AX207" s="6">
        <v>169721.25227283564</v>
      </c>
      <c r="AY207" s="6">
        <v>24666.40247173452</v>
      </c>
      <c r="AZ207" s="6">
        <v>8289</v>
      </c>
      <c r="BA207" s="6">
        <v>4343.3999999999996</v>
      </c>
      <c r="BB207" s="7">
        <v>2747105.94939218</v>
      </c>
      <c r="BC207" s="32">
        <f t="shared" si="38"/>
        <v>2747105.9493921804</v>
      </c>
      <c r="BD207" s="32">
        <f t="shared" si="39"/>
        <v>0</v>
      </c>
    </row>
    <row r="208" spans="1:56" x14ac:dyDescent="0.25">
      <c r="A208">
        <v>2031</v>
      </c>
      <c r="B208">
        <v>6</v>
      </c>
      <c r="C208" t="s">
        <v>315</v>
      </c>
      <c r="D208" s="6">
        <v>504929.51631719613</v>
      </c>
      <c r="E208" s="6">
        <v>198879.98392462745</v>
      </c>
      <c r="F208" s="1">
        <f t="shared" si="30"/>
        <v>79551.99356985098</v>
      </c>
      <c r="G208" s="1">
        <f t="shared" si="31"/>
        <v>119327.99035477647</v>
      </c>
      <c r="H208" s="6">
        <v>13701.860134062385</v>
      </c>
      <c r="I208" s="1">
        <f t="shared" si="32"/>
        <v>701.41799821510813</v>
      </c>
      <c r="J208" s="1">
        <f t="shared" si="33"/>
        <v>13000.442135847275</v>
      </c>
      <c r="K208" s="6">
        <v>302199.64610313287</v>
      </c>
      <c r="L208" s="6">
        <v>31488.06230325807</v>
      </c>
      <c r="M208" s="6">
        <v>225746.40495812127</v>
      </c>
      <c r="N208" s="6">
        <v>118764.57807843917</v>
      </c>
      <c r="O208" s="6">
        <v>150498.52428716369</v>
      </c>
      <c r="P208" s="6">
        <v>0</v>
      </c>
      <c r="Q208" s="6">
        <v>24623.163875498194</v>
      </c>
      <c r="R208" s="6">
        <v>19905.450999060948</v>
      </c>
      <c r="S208" s="6">
        <v>129969.01233460478</v>
      </c>
      <c r="T208" s="6">
        <v>10.898034235597057</v>
      </c>
      <c r="U208" s="6">
        <v>105.7093173497022</v>
      </c>
      <c r="V208" s="6">
        <v>45688.667155562805</v>
      </c>
      <c r="W208" s="6">
        <v>9014.2070284816673</v>
      </c>
      <c r="X208" s="6">
        <v>23195.493335180297</v>
      </c>
      <c r="Y208" s="6">
        <v>7420.2068397857756</v>
      </c>
      <c r="Z208" s="1">
        <f t="shared" si="34"/>
        <v>3854.6442554713153</v>
      </c>
      <c r="AA208" s="1">
        <f t="shared" si="35"/>
        <v>3565.5625843144608</v>
      </c>
      <c r="AB208" s="6">
        <v>55.687184101776154</v>
      </c>
      <c r="AC208" s="6">
        <v>1231.9564463568029</v>
      </c>
      <c r="AD208" s="6">
        <v>496.65026485948187</v>
      </c>
      <c r="AE208" s="6">
        <v>3336.3519080657456</v>
      </c>
      <c r="AF208" s="6">
        <v>10476.398358808416</v>
      </c>
      <c r="AG208" s="6">
        <v>5629.5018687485626</v>
      </c>
      <c r="AH208" s="6">
        <v>1661.7342354765931</v>
      </c>
      <c r="AI208" s="6">
        <v>3492.1327862694684</v>
      </c>
      <c r="AJ208" s="6">
        <v>487043.54129905766</v>
      </c>
      <c r="AK208" s="6">
        <v>134962.80812308178</v>
      </c>
      <c r="AL208" s="1">
        <f t="shared" si="36"/>
        <v>37789.586274462898</v>
      </c>
      <c r="AM208" s="1">
        <f t="shared" si="37"/>
        <v>97173.221848618879</v>
      </c>
      <c r="AN208" s="6">
        <v>281.16723840908128</v>
      </c>
      <c r="AO208" s="6">
        <v>277.53010305405604</v>
      </c>
      <c r="AP208" s="6">
        <v>7350.5032344188394</v>
      </c>
      <c r="AQ208" s="6">
        <v>92784.858855584345</v>
      </c>
      <c r="AR208" s="6">
        <v>14704.492961035969</v>
      </c>
      <c r="AS208" s="6">
        <v>185322.7324892157</v>
      </c>
      <c r="AT208" s="6">
        <v>34310.483575750593</v>
      </c>
      <c r="AU208" s="6">
        <v>87210.697641983919</v>
      </c>
      <c r="AV208" s="6">
        <v>1412.1045079410048</v>
      </c>
      <c r="AW208" s="6">
        <v>24301.429962880848</v>
      </c>
      <c r="AX208" s="6">
        <v>178065.16631003446</v>
      </c>
      <c r="AY208" s="6">
        <v>25566.132361917993</v>
      </c>
      <c r="AZ208" s="6">
        <v>10068</v>
      </c>
      <c r="BA208" s="6">
        <v>4921.8</v>
      </c>
      <c r="BB208" s="7">
        <v>3121105.2467428143</v>
      </c>
      <c r="BC208" s="32">
        <f t="shared" si="38"/>
        <v>3121105.2467428143</v>
      </c>
      <c r="BD208" s="32">
        <f t="shared" si="39"/>
        <v>0</v>
      </c>
    </row>
    <row r="209" spans="1:56" x14ac:dyDescent="0.25">
      <c r="A209">
        <v>2031</v>
      </c>
      <c r="B209">
        <v>7</v>
      </c>
      <c r="C209" t="s">
        <v>316</v>
      </c>
      <c r="D209" s="6">
        <v>618800.86150681251</v>
      </c>
      <c r="E209" s="6">
        <v>213295.09786985494</v>
      </c>
      <c r="F209" s="1">
        <f t="shared" si="30"/>
        <v>85318.039147941978</v>
      </c>
      <c r="G209" s="1">
        <f t="shared" si="31"/>
        <v>127977.05872191297</v>
      </c>
      <c r="H209" s="6">
        <v>13688.876148265377</v>
      </c>
      <c r="I209" s="1">
        <f t="shared" si="32"/>
        <v>700.75332924042266</v>
      </c>
      <c r="J209" s="1">
        <f t="shared" si="33"/>
        <v>12988.122819024953</v>
      </c>
      <c r="K209" s="6">
        <v>305302.04217577778</v>
      </c>
      <c r="L209" s="6">
        <v>31811.320262307727</v>
      </c>
      <c r="M209" s="6">
        <v>231881.53915145557</v>
      </c>
      <c r="N209" s="6">
        <v>119983.82093775786</v>
      </c>
      <c r="O209" s="6">
        <v>154588.63877900605</v>
      </c>
      <c r="P209" s="6">
        <v>0</v>
      </c>
      <c r="Q209" s="6">
        <v>25452.689092677596</v>
      </c>
      <c r="R209" s="6">
        <v>22813.166684420419</v>
      </c>
      <c r="S209" s="6">
        <v>112995.46382546649</v>
      </c>
      <c r="T209" s="6">
        <v>8.6686815478391654</v>
      </c>
      <c r="U209" s="6">
        <v>101.28592775766762</v>
      </c>
      <c r="V209" s="6">
        <v>44549.468970203568</v>
      </c>
      <c r="W209" s="6">
        <v>8503.2994194695329</v>
      </c>
      <c r="X209" s="6">
        <v>20091.377252051385</v>
      </c>
      <c r="Y209" s="6">
        <v>7870.7412021153496</v>
      </c>
      <c r="Z209" s="1">
        <f t="shared" si="34"/>
        <v>4088.687554956517</v>
      </c>
      <c r="AA209" s="1">
        <f t="shared" si="35"/>
        <v>3782.053647158833</v>
      </c>
      <c r="AB209" s="6">
        <v>66.322264264768407</v>
      </c>
      <c r="AC209" s="6">
        <v>1163.469614058555</v>
      </c>
      <c r="AD209" s="6">
        <v>467.06105090612851</v>
      </c>
      <c r="AE209" s="6">
        <v>3165.2996152414576</v>
      </c>
      <c r="AF209" s="6">
        <v>10610.67774934503</v>
      </c>
      <c r="AG209" s="6">
        <v>5340.8814747846873</v>
      </c>
      <c r="AH209" s="6">
        <v>1576.5383512067956</v>
      </c>
      <c r="AI209" s="6">
        <v>3536.8925831150068</v>
      </c>
      <c r="AJ209" s="6">
        <v>616915.82405404991</v>
      </c>
      <c r="AK209" s="6">
        <v>149508.47326713262</v>
      </c>
      <c r="AL209" s="1">
        <f t="shared" si="36"/>
        <v>41862.372514797134</v>
      </c>
      <c r="AM209" s="1">
        <f t="shared" si="37"/>
        <v>107646.10075233548</v>
      </c>
      <c r="AN209" s="6">
        <v>262.58902264070412</v>
      </c>
      <c r="AO209" s="6">
        <v>255.31491034135652</v>
      </c>
      <c r="AP209" s="6">
        <v>6942.0698854661405</v>
      </c>
      <c r="AQ209" s="6">
        <v>77579.090745970854</v>
      </c>
      <c r="AR209" s="6">
        <v>15018.549056270462</v>
      </c>
      <c r="AS209" s="6">
        <v>182655.13180281449</v>
      </c>
      <c r="AT209" s="6">
        <v>35043.281131297743</v>
      </c>
      <c r="AU209" s="6">
        <v>85955.356142501056</v>
      </c>
      <c r="AV209" s="6">
        <v>1321.4462849043093</v>
      </c>
      <c r="AW209" s="6">
        <v>24260.948030315991</v>
      </c>
      <c r="AX209" s="6">
        <v>166633.24220553625</v>
      </c>
      <c r="AY209" s="6">
        <v>25523.543656323287</v>
      </c>
      <c r="AZ209" s="6">
        <v>10990</v>
      </c>
      <c r="BA209" s="6">
        <v>5252.4</v>
      </c>
      <c r="BB209" s="7">
        <v>3361782.7607854344</v>
      </c>
      <c r="BC209" s="32">
        <f t="shared" si="38"/>
        <v>3361782.7607854353</v>
      </c>
      <c r="BD209" s="32">
        <f t="shared" si="39"/>
        <v>0</v>
      </c>
    </row>
    <row r="210" spans="1:56" x14ac:dyDescent="0.25">
      <c r="A210">
        <v>2031</v>
      </c>
      <c r="B210">
        <v>8</v>
      </c>
      <c r="C210" t="s">
        <v>317</v>
      </c>
      <c r="D210" s="6">
        <v>633584.12347689539</v>
      </c>
      <c r="E210" s="6">
        <v>221181.90194874044</v>
      </c>
      <c r="F210" s="1">
        <f t="shared" si="30"/>
        <v>88472.76077949618</v>
      </c>
      <c r="G210" s="1">
        <f t="shared" si="31"/>
        <v>132709.14116924425</v>
      </c>
      <c r="H210" s="6">
        <v>13732.902046065918</v>
      </c>
      <c r="I210" s="1">
        <f t="shared" si="32"/>
        <v>703.00707849802234</v>
      </c>
      <c r="J210" s="1">
        <f t="shared" si="33"/>
        <v>13029.894967567894</v>
      </c>
      <c r="K210" s="6">
        <v>306571.78690680547</v>
      </c>
      <c r="L210" s="6">
        <v>31943.622869922914</v>
      </c>
      <c r="M210" s="6">
        <v>233315.73628165017</v>
      </c>
      <c r="N210" s="6">
        <v>120482.8311093196</v>
      </c>
      <c r="O210" s="6">
        <v>155544.7760502561</v>
      </c>
      <c r="P210" s="6">
        <v>0</v>
      </c>
      <c r="Q210" s="6">
        <v>26522.01825879325</v>
      </c>
      <c r="R210" s="6">
        <v>21572.105856360762</v>
      </c>
      <c r="S210" s="6">
        <v>127683.42128674091</v>
      </c>
      <c r="T210" s="6">
        <v>12.602026618241148</v>
      </c>
      <c r="U210" s="6">
        <v>100.43548805910822</v>
      </c>
      <c r="V210" s="6">
        <v>46590.42742533984</v>
      </c>
      <c r="W210" s="6">
        <v>8905.7965136844723</v>
      </c>
      <c r="X210" s="6">
        <v>25856.140665550018</v>
      </c>
      <c r="Y210" s="6">
        <v>8087.7071282063034</v>
      </c>
      <c r="Z210" s="1">
        <f t="shared" si="34"/>
        <v>4201.3968740762057</v>
      </c>
      <c r="AA210" s="1">
        <f t="shared" si="35"/>
        <v>3886.3102541300987</v>
      </c>
      <c r="AB210" s="6">
        <v>69.963593442398889</v>
      </c>
      <c r="AC210" s="6">
        <v>1159.7764852623861</v>
      </c>
      <c r="AD210" s="6">
        <v>486.5050175340927</v>
      </c>
      <c r="AE210" s="6">
        <v>3162.4631396364252</v>
      </c>
      <c r="AF210" s="6">
        <v>10666.597579889387</v>
      </c>
      <c r="AG210" s="6">
        <v>5336.0954254831786</v>
      </c>
      <c r="AH210" s="6">
        <v>1575.1255899781074</v>
      </c>
      <c r="AI210" s="6">
        <v>3555.5325266297905</v>
      </c>
      <c r="AJ210" s="6">
        <v>617290.5680911782</v>
      </c>
      <c r="AK210" s="6">
        <v>150655.23555633405</v>
      </c>
      <c r="AL210" s="1">
        <f t="shared" si="36"/>
        <v>42183.465955773536</v>
      </c>
      <c r="AM210" s="1">
        <f t="shared" si="37"/>
        <v>108471.76960056051</v>
      </c>
      <c r="AN210" s="6">
        <v>257.69286847008698</v>
      </c>
      <c r="AO210" s="6">
        <v>254.04598663539849</v>
      </c>
      <c r="AP210" s="6">
        <v>7420.6809700259309</v>
      </c>
      <c r="AQ210" s="6">
        <v>84265.259641636439</v>
      </c>
      <c r="AR210" s="6">
        <v>15005.713411035949</v>
      </c>
      <c r="AS210" s="6">
        <v>184141.34995437067</v>
      </c>
      <c r="AT210" s="6">
        <v>35013.331292417221</v>
      </c>
      <c r="AU210" s="6">
        <v>86654.75291970394</v>
      </c>
      <c r="AV210" s="6">
        <v>1381.5817605746465</v>
      </c>
      <c r="AW210" s="6">
        <v>24128.446759655191</v>
      </c>
      <c r="AX210" s="6">
        <v>174216.27406766458</v>
      </c>
      <c r="AY210" s="6">
        <v>25384.146714291048</v>
      </c>
      <c r="AZ210" s="6">
        <v>10824.2</v>
      </c>
      <c r="BA210" s="6">
        <v>5119.5</v>
      </c>
      <c r="BB210" s="7">
        <v>3429713.1746908594</v>
      </c>
      <c r="BC210" s="32">
        <f t="shared" si="38"/>
        <v>3429713.1746908589</v>
      </c>
      <c r="BD210" s="32">
        <f t="shared" si="39"/>
        <v>0</v>
      </c>
    </row>
    <row r="211" spans="1:56" x14ac:dyDescent="0.25">
      <c r="A211">
        <v>2031</v>
      </c>
      <c r="B211">
        <v>9</v>
      </c>
      <c r="C211" t="s">
        <v>318</v>
      </c>
      <c r="D211" s="6">
        <v>501931.873312084</v>
      </c>
      <c r="E211" s="6">
        <v>182738.15404699807</v>
      </c>
      <c r="F211" s="1">
        <f t="shared" si="30"/>
        <v>73095.261618799224</v>
      </c>
      <c r="G211" s="1">
        <f t="shared" si="31"/>
        <v>109642.89242819884</v>
      </c>
      <c r="H211" s="6">
        <v>11445.435696579305</v>
      </c>
      <c r="I211" s="1">
        <f t="shared" si="32"/>
        <v>585.90837422409243</v>
      </c>
      <c r="J211" s="1">
        <f t="shared" si="33"/>
        <v>10859.527322355212</v>
      </c>
      <c r="K211" s="6">
        <v>257283.01605728822</v>
      </c>
      <c r="L211" s="6">
        <v>26807.919015289855</v>
      </c>
      <c r="M211" s="6">
        <v>201667.55769794117</v>
      </c>
      <c r="N211" s="6">
        <v>101112.32505667504</v>
      </c>
      <c r="O211" s="6">
        <v>134445.86121212874</v>
      </c>
      <c r="P211" s="6">
        <v>0</v>
      </c>
      <c r="Q211" s="6">
        <v>21791.315654780712</v>
      </c>
      <c r="R211" s="6">
        <v>18129.947572219982</v>
      </c>
      <c r="S211" s="6">
        <v>109766.99940669251</v>
      </c>
      <c r="T211" s="6">
        <v>12.750405261108648</v>
      </c>
      <c r="U211" s="6">
        <v>92.025404790522003</v>
      </c>
      <c r="V211" s="6">
        <v>45641.535759228333</v>
      </c>
      <c r="W211" s="6">
        <v>8628.7446381442714</v>
      </c>
      <c r="X211" s="6">
        <v>32732.32751906792</v>
      </c>
      <c r="Y211" s="6">
        <v>6710.9695072466184</v>
      </c>
      <c r="Z211" s="1">
        <f t="shared" si="34"/>
        <v>3486.2101041509741</v>
      </c>
      <c r="AA211" s="1">
        <f t="shared" si="35"/>
        <v>3224.7594030956443</v>
      </c>
      <c r="AB211" s="6">
        <v>66.967007128926411</v>
      </c>
      <c r="AC211" s="6">
        <v>1021.4812038982369</v>
      </c>
      <c r="AD211" s="6">
        <v>476.67786717441521</v>
      </c>
      <c r="AE211" s="6">
        <v>2730.4207879673118</v>
      </c>
      <c r="AF211" s="6">
        <v>8897.3404347459073</v>
      </c>
      <c r="AG211" s="6">
        <v>4607.1006152475102</v>
      </c>
      <c r="AH211" s="6">
        <v>1359.938587309492</v>
      </c>
      <c r="AI211" s="6">
        <v>2965.7801449152998</v>
      </c>
      <c r="AJ211" s="6">
        <v>465975.06278924039</v>
      </c>
      <c r="AK211" s="6">
        <v>122971.32162647201</v>
      </c>
      <c r="AL211" s="1">
        <f t="shared" si="36"/>
        <v>34431.970055412166</v>
      </c>
      <c r="AM211" s="1">
        <f t="shared" si="37"/>
        <v>88539.351571059844</v>
      </c>
      <c r="AN211" s="6">
        <v>237.15720714024621</v>
      </c>
      <c r="AO211" s="6">
        <v>222.44424947290699</v>
      </c>
      <c r="AP211" s="6">
        <v>7037.2615199848124</v>
      </c>
      <c r="AQ211" s="6">
        <v>69583.409100069068</v>
      </c>
      <c r="AR211" s="6">
        <v>13375.599195183775</v>
      </c>
      <c r="AS211" s="6">
        <v>156407.94872741972</v>
      </c>
      <c r="AT211" s="6">
        <v>31209.731455428813</v>
      </c>
      <c r="AU211" s="6">
        <v>73603.740577609366</v>
      </c>
      <c r="AV211" s="6">
        <v>1134.611191891225</v>
      </c>
      <c r="AW211" s="6">
        <v>20867.722613597642</v>
      </c>
      <c r="AX211" s="6">
        <v>143073.49735461516</v>
      </c>
      <c r="AY211" s="6">
        <v>21953.72697186669</v>
      </c>
      <c r="AZ211" s="6">
        <v>8540</v>
      </c>
      <c r="BA211" s="6">
        <v>5318.1</v>
      </c>
      <c r="BB211" s="7">
        <v>2824575.799190795</v>
      </c>
      <c r="BC211" s="32">
        <f t="shared" si="38"/>
        <v>2824575.7991907946</v>
      </c>
      <c r="BD211" s="32">
        <f t="shared" si="39"/>
        <v>0</v>
      </c>
    </row>
    <row r="212" spans="1:56" x14ac:dyDescent="0.25">
      <c r="A212">
        <v>2031</v>
      </c>
      <c r="B212">
        <v>10</v>
      </c>
      <c r="C212" t="s">
        <v>319</v>
      </c>
      <c r="D212" s="6">
        <v>403826.60974340886</v>
      </c>
      <c r="E212" s="6">
        <v>170951.52560823786</v>
      </c>
      <c r="F212" s="1">
        <f t="shared" si="30"/>
        <v>68380.610243295145</v>
      </c>
      <c r="G212" s="1">
        <f t="shared" si="31"/>
        <v>102570.91536494272</v>
      </c>
      <c r="H212" s="6">
        <v>12358.407830461339</v>
      </c>
      <c r="I212" s="1">
        <f t="shared" si="32"/>
        <v>632.64473558730333</v>
      </c>
      <c r="J212" s="1">
        <f t="shared" si="33"/>
        <v>11725.763094874035</v>
      </c>
      <c r="K212" s="6">
        <v>268075.8220929536</v>
      </c>
      <c r="L212" s="6">
        <v>27932.488660755382</v>
      </c>
      <c r="M212" s="6">
        <v>195275.3528089482</v>
      </c>
      <c r="N212" s="6">
        <v>105353.90201295902</v>
      </c>
      <c r="O212" s="6">
        <v>130184.36520773784</v>
      </c>
      <c r="P212" s="6">
        <v>0</v>
      </c>
      <c r="Q212" s="6">
        <v>19906.174549922278</v>
      </c>
      <c r="R212" s="6">
        <v>17401.541179531821</v>
      </c>
      <c r="S212" s="6">
        <v>117018.58867366624</v>
      </c>
      <c r="T212" s="6">
        <v>13.788423043241297</v>
      </c>
      <c r="U212" s="6">
        <v>95.72854036510293</v>
      </c>
      <c r="V212" s="6">
        <v>45507.52425543344</v>
      </c>
      <c r="W212" s="6">
        <v>10260.270635987437</v>
      </c>
      <c r="X212" s="6">
        <v>44468.499100769928</v>
      </c>
      <c r="Y212" s="6">
        <v>6728.8357568131269</v>
      </c>
      <c r="Z212" s="1">
        <f t="shared" si="34"/>
        <v>3495.4912519336885</v>
      </c>
      <c r="AA212" s="1">
        <f t="shared" si="35"/>
        <v>3233.3445048794388</v>
      </c>
      <c r="AB212" s="6">
        <v>69.92051876884419</v>
      </c>
      <c r="AC212" s="6">
        <v>1214.8454845634626</v>
      </c>
      <c r="AD212" s="6">
        <v>562.11772159218049</v>
      </c>
      <c r="AE212" s="6">
        <v>3401.7048404517832</v>
      </c>
      <c r="AF212" s="6">
        <v>9334.5567379370332</v>
      </c>
      <c r="AG212" s="6">
        <v>5739.7733464383018</v>
      </c>
      <c r="AH212" s="6">
        <v>1694.2845203767333</v>
      </c>
      <c r="AI212" s="6">
        <v>3111.5189126456753</v>
      </c>
      <c r="AJ212" s="6">
        <v>328988.0408855573</v>
      </c>
      <c r="AK212" s="6">
        <v>112722.21699407943</v>
      </c>
      <c r="AL212" s="1">
        <f t="shared" si="36"/>
        <v>31562.220758342242</v>
      </c>
      <c r="AM212" s="1">
        <f t="shared" si="37"/>
        <v>81159.996235737184</v>
      </c>
      <c r="AN212" s="6">
        <v>275.52162745142374</v>
      </c>
      <c r="AO212" s="6">
        <v>252.21528030231622</v>
      </c>
      <c r="AP212" s="6">
        <v>8375.3791805379624</v>
      </c>
      <c r="AQ212" s="6">
        <v>75515.00951930249</v>
      </c>
      <c r="AR212" s="6">
        <v>12476.787354161379</v>
      </c>
      <c r="AS212" s="6">
        <v>151587.38703093369</v>
      </c>
      <c r="AT212" s="6">
        <v>29112.503826376553</v>
      </c>
      <c r="AU212" s="6">
        <v>71335.240955733578</v>
      </c>
      <c r="AV212" s="6">
        <v>1180.5671180097402</v>
      </c>
      <c r="AW212" s="6">
        <v>20966.72881990196</v>
      </c>
      <c r="AX212" s="6">
        <v>148868.50018989175</v>
      </c>
      <c r="AY212" s="6">
        <v>22057.885689229977</v>
      </c>
      <c r="AZ212" s="6">
        <v>7093.2</v>
      </c>
      <c r="BA212" s="6">
        <v>4450.8</v>
      </c>
      <c r="BB212" s="7">
        <v>2595746.131635238</v>
      </c>
      <c r="BC212" s="32">
        <f t="shared" si="38"/>
        <v>2595746.1316352375</v>
      </c>
      <c r="BD212" s="32">
        <f t="shared" si="39"/>
        <v>0</v>
      </c>
    </row>
    <row r="213" spans="1:56" x14ac:dyDescent="0.25">
      <c r="A213">
        <v>2031</v>
      </c>
      <c r="B213">
        <v>11</v>
      </c>
      <c r="C213" t="s">
        <v>320</v>
      </c>
      <c r="D213" s="6">
        <v>452397.61090071895</v>
      </c>
      <c r="E213" s="6">
        <v>167677.17351061336</v>
      </c>
      <c r="F213" s="1">
        <f t="shared" si="30"/>
        <v>67070.869404245343</v>
      </c>
      <c r="G213" s="1">
        <f t="shared" si="31"/>
        <v>100606.30410636801</v>
      </c>
      <c r="H213" s="6">
        <v>14107.332479560699</v>
      </c>
      <c r="I213" s="1">
        <f t="shared" si="32"/>
        <v>722.17471286029615</v>
      </c>
      <c r="J213" s="1">
        <f t="shared" si="33"/>
        <v>13385.157766700402</v>
      </c>
      <c r="K213" s="6">
        <v>277113.01322390494</v>
      </c>
      <c r="L213" s="6">
        <v>28874.129860694902</v>
      </c>
      <c r="M213" s="6">
        <v>188611.6303812665</v>
      </c>
      <c r="N213" s="6">
        <v>108905.52163105538</v>
      </c>
      <c r="O213" s="6">
        <v>125741.85640317271</v>
      </c>
      <c r="P213" s="6">
        <v>0</v>
      </c>
      <c r="Q213" s="6">
        <v>19049.645405224433</v>
      </c>
      <c r="R213" s="6">
        <v>18637.255091176507</v>
      </c>
      <c r="S213" s="6">
        <v>126157.5522978943</v>
      </c>
      <c r="T213" s="6">
        <v>16.135648173352941</v>
      </c>
      <c r="U213" s="6">
        <v>101.3412489911622</v>
      </c>
      <c r="V213" s="6">
        <v>44497.248263400274</v>
      </c>
      <c r="W213" s="6">
        <v>10540.160991623959</v>
      </c>
      <c r="X213" s="6">
        <v>44081.690036142914</v>
      </c>
      <c r="Y213" s="6">
        <v>7821.4769816458729</v>
      </c>
      <c r="Z213" s="1">
        <f t="shared" si="34"/>
        <v>4063.0958095330939</v>
      </c>
      <c r="AA213" s="1">
        <f t="shared" si="35"/>
        <v>3758.3811721127795</v>
      </c>
      <c r="AB213" s="6">
        <v>71.93851870409712</v>
      </c>
      <c r="AC213" s="6">
        <v>1509.4550250510197</v>
      </c>
      <c r="AD213" s="6">
        <v>631.20821820530136</v>
      </c>
      <c r="AE213" s="6">
        <v>3258.6613285617141</v>
      </c>
      <c r="AF213" s="6">
        <v>9641.8956280384464</v>
      </c>
      <c r="AG213" s="6">
        <v>5498.4128006425353</v>
      </c>
      <c r="AH213" s="6">
        <v>1623.0389481408183</v>
      </c>
      <c r="AI213" s="6">
        <v>3213.9652093461459</v>
      </c>
      <c r="AJ213" s="6">
        <v>305887.37637453404</v>
      </c>
      <c r="AK213" s="6">
        <v>110693.30025464619</v>
      </c>
      <c r="AL213" s="1">
        <f t="shared" si="36"/>
        <v>30994.124071300936</v>
      </c>
      <c r="AM213" s="1">
        <f t="shared" si="37"/>
        <v>79699.176183345262</v>
      </c>
      <c r="AN213" s="6">
        <v>318.61160530021959</v>
      </c>
      <c r="AO213" s="6">
        <v>273.46558877354363</v>
      </c>
      <c r="AP213" s="6">
        <v>9658.0591596258782</v>
      </c>
      <c r="AQ213" s="6">
        <v>78872.060511080956</v>
      </c>
      <c r="AR213" s="6">
        <v>11672.026434501991</v>
      </c>
      <c r="AS213" s="6">
        <v>144502.31165843306</v>
      </c>
      <c r="AT213" s="6">
        <v>27234.72834717132</v>
      </c>
      <c r="AU213" s="6">
        <v>68001.087839262691</v>
      </c>
      <c r="AV213" s="6">
        <v>1200.8330673029977</v>
      </c>
      <c r="AW213" s="6">
        <v>21265.839270246335</v>
      </c>
      <c r="AX213" s="6">
        <v>151424.01899961251</v>
      </c>
      <c r="AY213" s="6">
        <v>22372.562536477966</v>
      </c>
      <c r="AZ213" s="6">
        <v>7436</v>
      </c>
      <c r="BA213" s="6">
        <v>4366.8</v>
      </c>
      <c r="BB213" s="7">
        <v>2624958.4316789196</v>
      </c>
      <c r="BC213" s="32">
        <f t="shared" si="38"/>
        <v>2624958.4316789196</v>
      </c>
      <c r="BD213" s="32">
        <f t="shared" si="39"/>
        <v>0</v>
      </c>
    </row>
    <row r="214" spans="1:56" x14ac:dyDescent="0.25">
      <c r="A214">
        <v>2031</v>
      </c>
      <c r="B214">
        <v>12</v>
      </c>
      <c r="C214" t="s">
        <v>321</v>
      </c>
      <c r="D214" s="6">
        <v>657349.51921240415</v>
      </c>
      <c r="E214" s="6">
        <v>202970.90572814477</v>
      </c>
      <c r="F214" s="1">
        <f t="shared" si="30"/>
        <v>81188.362291257916</v>
      </c>
      <c r="G214" s="1">
        <f t="shared" si="31"/>
        <v>121782.54343688686</v>
      </c>
      <c r="H214" s="6">
        <v>16070.477291220182</v>
      </c>
      <c r="I214" s="1">
        <f t="shared" si="32"/>
        <v>822.67092947087372</v>
      </c>
      <c r="J214" s="1">
        <f t="shared" si="33"/>
        <v>15247.806361749308</v>
      </c>
      <c r="K214" s="6">
        <v>282168.58604690054</v>
      </c>
      <c r="L214" s="6">
        <v>29400.90146377882</v>
      </c>
      <c r="M214" s="6">
        <v>206138.94327168414</v>
      </c>
      <c r="N214" s="6">
        <v>110892.36371048978</v>
      </c>
      <c r="O214" s="6">
        <v>137426.80316995108</v>
      </c>
      <c r="P214" s="6">
        <v>0</v>
      </c>
      <c r="Q214" s="6">
        <v>20614.209346276148</v>
      </c>
      <c r="R214" s="6">
        <v>19879.841689765191</v>
      </c>
      <c r="S214" s="6">
        <v>133128.09212637378</v>
      </c>
      <c r="T214" s="6">
        <v>20.266738956707261</v>
      </c>
      <c r="U214" s="6">
        <v>118.75751566584024</v>
      </c>
      <c r="V214" s="6">
        <v>48145.895395850552</v>
      </c>
      <c r="W214" s="6">
        <v>12201.388378761212</v>
      </c>
      <c r="X214" s="6">
        <v>38478.336034073604</v>
      </c>
      <c r="Y214" s="6">
        <v>9843.8635983970635</v>
      </c>
      <c r="Z214" s="1">
        <f t="shared" si="34"/>
        <v>5113.6839026848347</v>
      </c>
      <c r="AA214" s="1">
        <f t="shared" si="35"/>
        <v>4730.1796957122287</v>
      </c>
      <c r="AB214" s="6">
        <v>69.312740688947798</v>
      </c>
      <c r="AC214" s="6">
        <v>1876.0864306118663</v>
      </c>
      <c r="AD214" s="6">
        <v>732.49962209206842</v>
      </c>
      <c r="AE214" s="6">
        <v>4319.7030237477911</v>
      </c>
      <c r="AF214" s="6">
        <v>10949.336361810876</v>
      </c>
      <c r="AG214" s="6">
        <v>7288.7323983534052</v>
      </c>
      <c r="AH214" s="6">
        <v>2151.5111713185656</v>
      </c>
      <c r="AI214" s="6">
        <v>3649.7787872702884</v>
      </c>
      <c r="AJ214" s="6">
        <v>404688.37035892229</v>
      </c>
      <c r="AK214" s="6">
        <v>116104.63247867684</v>
      </c>
      <c r="AL214" s="1">
        <f t="shared" si="36"/>
        <v>32509.297094029516</v>
      </c>
      <c r="AM214" s="1">
        <f t="shared" si="37"/>
        <v>83595.335384647318</v>
      </c>
      <c r="AN214" s="6">
        <v>359.43472998451585</v>
      </c>
      <c r="AO214" s="6">
        <v>296.00702762171971</v>
      </c>
      <c r="AP214" s="6">
        <v>13956.899617982326</v>
      </c>
      <c r="AQ214" s="6">
        <v>82649.800872118329</v>
      </c>
      <c r="AR214" s="6">
        <v>12202.658911522327</v>
      </c>
      <c r="AS214" s="6">
        <v>149481.85319897815</v>
      </c>
      <c r="AT214" s="6">
        <v>28472.870793552094</v>
      </c>
      <c r="AU214" s="6">
        <v>70344.401505401533</v>
      </c>
      <c r="AV214" s="6">
        <v>1212.4698871394871</v>
      </c>
      <c r="AW214" s="6">
        <v>20759.074402308503</v>
      </c>
      <c r="AX214" s="6">
        <v>152891.41199202332</v>
      </c>
      <c r="AY214" s="6">
        <v>21839.424457366651</v>
      </c>
      <c r="AZ214" s="6">
        <v>9529</v>
      </c>
      <c r="BA214" s="6">
        <v>4790.1000000000004</v>
      </c>
      <c r="BB214" s="7">
        <v>3045464.5214881855</v>
      </c>
      <c r="BC214" s="32">
        <f t="shared" si="38"/>
        <v>3045464.5214881869</v>
      </c>
      <c r="BD214" s="32">
        <f t="shared" si="39"/>
        <v>0</v>
      </c>
    </row>
    <row r="215" spans="1:56" x14ac:dyDescent="0.25">
      <c r="A215">
        <v>2032</v>
      </c>
      <c r="B215">
        <v>1</v>
      </c>
      <c r="C215" t="s">
        <v>322</v>
      </c>
      <c r="D215" s="6">
        <v>777029.64907525608</v>
      </c>
      <c r="E215" s="6">
        <v>220939.32878827321</v>
      </c>
      <c r="F215" s="1">
        <f t="shared" si="30"/>
        <v>88375.731515309293</v>
      </c>
      <c r="G215" s="1">
        <f t="shared" si="31"/>
        <v>132563.59727296393</v>
      </c>
      <c r="H215" s="6">
        <v>16811.426763201518</v>
      </c>
      <c r="I215" s="1">
        <f t="shared" si="32"/>
        <v>860.60120246524582</v>
      </c>
      <c r="J215" s="1">
        <f t="shared" si="33"/>
        <v>15950.825560736272</v>
      </c>
      <c r="K215" s="6">
        <v>269344.83036843588</v>
      </c>
      <c r="L215" s="6">
        <v>28064.714532482929</v>
      </c>
      <c r="M215" s="6">
        <v>204578.15197018534</v>
      </c>
      <c r="N215" s="6">
        <v>105852.62275720596</v>
      </c>
      <c r="O215" s="6">
        <v>136386.00213272517</v>
      </c>
      <c r="P215" s="6">
        <v>0</v>
      </c>
      <c r="Q215" s="6">
        <v>22344.063285272994</v>
      </c>
      <c r="R215" s="6">
        <v>22247.588055659202</v>
      </c>
      <c r="S215" s="6">
        <v>128036.88667776559</v>
      </c>
      <c r="T215" s="6">
        <v>20.987549200592262</v>
      </c>
      <c r="U215" s="6">
        <v>122.66791481810503</v>
      </c>
      <c r="V215" s="6">
        <v>48922.696088106532</v>
      </c>
      <c r="W215" s="6">
        <v>12839.679936192251</v>
      </c>
      <c r="X215" s="6">
        <v>28025.644846320331</v>
      </c>
      <c r="Y215" s="6">
        <v>11127.499336785573</v>
      </c>
      <c r="Z215" s="1">
        <f t="shared" si="34"/>
        <v>5780.5061667984046</v>
      </c>
      <c r="AA215" s="1">
        <f t="shared" si="35"/>
        <v>5346.9931699871686</v>
      </c>
      <c r="AB215" s="6">
        <v>62.965777928177125</v>
      </c>
      <c r="AC215" s="6">
        <v>2024.0607215323673</v>
      </c>
      <c r="AD215" s="6">
        <v>763.86000276352502</v>
      </c>
      <c r="AE215" s="6">
        <v>4488.7531259839743</v>
      </c>
      <c r="AF215" s="6">
        <v>11158.310513952607</v>
      </c>
      <c r="AG215" s="6">
        <v>7573.9744509528455</v>
      </c>
      <c r="AH215" s="6">
        <v>2235.7098260580619</v>
      </c>
      <c r="AI215" s="6">
        <v>3719.4368379841981</v>
      </c>
      <c r="AJ215" s="6">
        <v>447813.32822780876</v>
      </c>
      <c r="AK215" s="6">
        <v>119633.24985790109</v>
      </c>
      <c r="AL215" s="1">
        <f t="shared" si="36"/>
        <v>33497.309960212304</v>
      </c>
      <c r="AM215" s="1">
        <f t="shared" si="37"/>
        <v>86135.939897688775</v>
      </c>
      <c r="AN215" s="6">
        <v>356.37885926157259</v>
      </c>
      <c r="AO215" s="6">
        <v>287.70628386142062</v>
      </c>
      <c r="AP215" s="6">
        <v>15552.186996889945</v>
      </c>
      <c r="AQ215" s="6">
        <v>74321.418311192087</v>
      </c>
      <c r="AR215" s="6">
        <v>11711.888514905293</v>
      </c>
      <c r="AS215" s="6">
        <v>144252.42166867538</v>
      </c>
      <c r="AT215" s="6">
        <v>27327.73986811236</v>
      </c>
      <c r="AU215" s="6">
        <v>67883.492549964969</v>
      </c>
      <c r="AV215" s="6">
        <v>1150.1307035612606</v>
      </c>
      <c r="AW215" s="6">
        <v>19926.649810049774</v>
      </c>
      <c r="AX215" s="6">
        <v>145030.49445435868</v>
      </c>
      <c r="AY215" s="6">
        <v>20963.678571650908</v>
      </c>
      <c r="AZ215" s="6">
        <v>10975.5</v>
      </c>
      <c r="BA215" s="6">
        <v>5498.8799999999992</v>
      </c>
      <c r="BB215" s="7">
        <v>3177406.6560132364</v>
      </c>
      <c r="BC215" s="32">
        <f t="shared" si="38"/>
        <v>3177406.6560132364</v>
      </c>
      <c r="BD215" s="32">
        <f t="shared" si="39"/>
        <v>0</v>
      </c>
    </row>
    <row r="216" spans="1:56" x14ac:dyDescent="0.25">
      <c r="A216">
        <v>2032</v>
      </c>
      <c r="B216">
        <v>2</v>
      </c>
      <c r="C216" t="s">
        <v>323</v>
      </c>
      <c r="D216" s="6">
        <v>674643.96969388984</v>
      </c>
      <c r="E216" s="6">
        <v>198295.39038149136</v>
      </c>
      <c r="F216" s="1">
        <f t="shared" si="30"/>
        <v>79318.156152596552</v>
      </c>
      <c r="G216" s="1">
        <f t="shared" si="31"/>
        <v>118977.23422889481</v>
      </c>
      <c r="H216" s="6">
        <v>15431.581440546572</v>
      </c>
      <c r="I216" s="1">
        <f t="shared" si="32"/>
        <v>789.96492866056201</v>
      </c>
      <c r="J216" s="1">
        <f t="shared" si="33"/>
        <v>14641.616511886008</v>
      </c>
      <c r="K216" s="6">
        <v>255417.15325421738</v>
      </c>
      <c r="L216" s="6">
        <v>26613.50315494707</v>
      </c>
      <c r="M216" s="6">
        <v>181727.28868048414</v>
      </c>
      <c r="N216" s="6">
        <v>100379.04025169105</v>
      </c>
      <c r="O216" s="6">
        <v>121152.02988617755</v>
      </c>
      <c r="P216" s="6">
        <v>0</v>
      </c>
      <c r="Q216" s="6">
        <v>20418.58299621613</v>
      </c>
      <c r="R216" s="6">
        <v>20023.629991297465</v>
      </c>
      <c r="S216" s="6">
        <v>119764.23822974638</v>
      </c>
      <c r="T216" s="6">
        <v>11.685528563087454</v>
      </c>
      <c r="U216" s="6">
        <v>104.64651808213276</v>
      </c>
      <c r="V216" s="6">
        <v>46508.168692297637</v>
      </c>
      <c r="W216" s="6">
        <v>9235.0601463575822</v>
      </c>
      <c r="X216" s="6">
        <v>19409.118823013752</v>
      </c>
      <c r="Y216" s="6">
        <v>9912.2763200998415</v>
      </c>
      <c r="Z216" s="1">
        <f t="shared" si="34"/>
        <v>5149.222899158468</v>
      </c>
      <c r="AA216" s="1">
        <f t="shared" si="35"/>
        <v>4763.0534209413745</v>
      </c>
      <c r="AB216" s="6">
        <v>55.144306113135357</v>
      </c>
      <c r="AC216" s="6">
        <v>1861.699492332481</v>
      </c>
      <c r="AD216" s="6">
        <v>674.83662375322194</v>
      </c>
      <c r="AE216" s="6">
        <v>4082.2185231746575</v>
      </c>
      <c r="AF216" s="6">
        <v>9654.059237400299</v>
      </c>
      <c r="AG216" s="6">
        <v>6888.0194410232089</v>
      </c>
      <c r="AH216" s="6">
        <v>2033.227448296607</v>
      </c>
      <c r="AI216" s="6">
        <v>3218.0197458000957</v>
      </c>
      <c r="AJ216" s="6">
        <v>388881.71528642357</v>
      </c>
      <c r="AK216" s="6">
        <v>107742.41900433789</v>
      </c>
      <c r="AL216" s="1">
        <f t="shared" si="36"/>
        <v>30167.877321214612</v>
      </c>
      <c r="AM216" s="1">
        <f t="shared" si="37"/>
        <v>77574.541683123272</v>
      </c>
      <c r="AN216" s="6">
        <v>268.56269180768072</v>
      </c>
      <c r="AO216" s="6">
        <v>231.73539672403564</v>
      </c>
      <c r="AP216" s="6">
        <v>12875.874349267047</v>
      </c>
      <c r="AQ216" s="6">
        <v>61168.917512732871</v>
      </c>
      <c r="AR216" s="6">
        <v>10403.038278350048</v>
      </c>
      <c r="AS216" s="6">
        <v>137934.88920955951</v>
      </c>
      <c r="AT216" s="6">
        <v>24273.755982816783</v>
      </c>
      <c r="AU216" s="6">
        <v>64910.536098616307</v>
      </c>
      <c r="AV216" s="6">
        <v>1076.4858889165166</v>
      </c>
      <c r="AW216" s="6">
        <v>19292.002222178409</v>
      </c>
      <c r="AX216" s="6">
        <v>135743.9465438865</v>
      </c>
      <c r="AY216" s="6">
        <v>20296.002461254317</v>
      </c>
      <c r="AZ216" s="6">
        <v>9522.5</v>
      </c>
      <c r="BA216" s="6">
        <v>4744.8</v>
      </c>
      <c r="BB216" s="7">
        <v>2846881.7697338844</v>
      </c>
      <c r="BC216" s="32">
        <f t="shared" si="38"/>
        <v>2846881.7697338844</v>
      </c>
      <c r="BD216" s="32">
        <f t="shared" si="39"/>
        <v>0</v>
      </c>
    </row>
    <row r="217" spans="1:56" x14ac:dyDescent="0.25">
      <c r="A217">
        <v>2032</v>
      </c>
      <c r="B217">
        <v>3</v>
      </c>
      <c r="C217" t="s">
        <v>324</v>
      </c>
      <c r="D217" s="6">
        <v>586475.10921250132</v>
      </c>
      <c r="E217" s="6">
        <v>184315.83643788128</v>
      </c>
      <c r="F217" s="1">
        <f t="shared" si="30"/>
        <v>73726.334575152519</v>
      </c>
      <c r="G217" s="1">
        <f t="shared" si="31"/>
        <v>110589.50186272876</v>
      </c>
      <c r="H217" s="6">
        <v>14819.111876430425</v>
      </c>
      <c r="I217" s="1">
        <f t="shared" si="32"/>
        <v>758.61172760415491</v>
      </c>
      <c r="J217" s="1">
        <f t="shared" si="33"/>
        <v>14060.500148826268</v>
      </c>
      <c r="K217" s="6">
        <v>260915.44442690944</v>
      </c>
      <c r="L217" s="6">
        <v>27186.404338782664</v>
      </c>
      <c r="M217" s="6">
        <v>183346.80603913657</v>
      </c>
      <c r="N217" s="6">
        <v>102539.87081419386</v>
      </c>
      <c r="O217" s="6">
        <v>122231.71261771065</v>
      </c>
      <c r="P217" s="6">
        <v>0</v>
      </c>
      <c r="Q217" s="6">
        <v>20831.06238054526</v>
      </c>
      <c r="R217" s="6">
        <v>17564.626449713589</v>
      </c>
      <c r="S217" s="6">
        <v>123803.30707929387</v>
      </c>
      <c r="T217" s="6">
        <v>12.815406287835215</v>
      </c>
      <c r="U217" s="6">
        <v>104.53342691822397</v>
      </c>
      <c r="V217" s="6">
        <v>48339.183654632048</v>
      </c>
      <c r="W217" s="6">
        <v>8978.9637040252474</v>
      </c>
      <c r="X217" s="6">
        <v>19843.305550370802</v>
      </c>
      <c r="Y217" s="6">
        <v>9347.380593386386</v>
      </c>
      <c r="Z217" s="1">
        <f t="shared" si="34"/>
        <v>4855.7712319837583</v>
      </c>
      <c r="AA217" s="1">
        <f t="shared" si="35"/>
        <v>4491.6093614026277</v>
      </c>
      <c r="AB217" s="6">
        <v>56.214332472202422</v>
      </c>
      <c r="AC217" s="6">
        <v>1757.7336214002937</v>
      </c>
      <c r="AD217" s="6">
        <v>647.92356235133207</v>
      </c>
      <c r="AE217" s="6">
        <v>3951.0692528392406</v>
      </c>
      <c r="AF217" s="6">
        <v>9734.5284945212479</v>
      </c>
      <c r="AG217" s="6">
        <v>6666.728317429991</v>
      </c>
      <c r="AH217" s="6">
        <v>1967.9060318275369</v>
      </c>
      <c r="AI217" s="6">
        <v>3244.8428315070796</v>
      </c>
      <c r="AJ217" s="6">
        <v>368832.13487135025</v>
      </c>
      <c r="AK217" s="6">
        <v>112416.24750275598</v>
      </c>
      <c r="AL217" s="1">
        <f t="shared" si="36"/>
        <v>31476.54930077168</v>
      </c>
      <c r="AM217" s="1">
        <f t="shared" si="37"/>
        <v>80939.698201984313</v>
      </c>
      <c r="AN217" s="6">
        <v>246.96876906104416</v>
      </c>
      <c r="AO217" s="6">
        <v>237.90595376263303</v>
      </c>
      <c r="AP217" s="6">
        <v>11620.375867945329</v>
      </c>
      <c r="AQ217" s="6">
        <v>75039.02373669685</v>
      </c>
      <c r="AR217" s="6">
        <v>11085.222469141307</v>
      </c>
      <c r="AS217" s="6">
        <v>141908.43477304338</v>
      </c>
      <c r="AT217" s="6">
        <v>25865.519094663054</v>
      </c>
      <c r="AU217" s="6">
        <v>66780.439893196904</v>
      </c>
      <c r="AV217" s="6">
        <v>1151.4633476185872</v>
      </c>
      <c r="AW217" s="6">
        <v>20303.926738787166</v>
      </c>
      <c r="AX217" s="6">
        <v>145198.53972605462</v>
      </c>
      <c r="AY217" s="6">
        <v>21360.589860901415</v>
      </c>
      <c r="AZ217" s="6">
        <v>9371</v>
      </c>
      <c r="BA217" s="6">
        <v>4351.2</v>
      </c>
      <c r="BB217" s="7">
        <v>2774451.4130580463</v>
      </c>
      <c r="BC217" s="32">
        <f t="shared" si="38"/>
        <v>2774451.4130580458</v>
      </c>
      <c r="BD217" s="32">
        <f t="shared" si="39"/>
        <v>0</v>
      </c>
    </row>
    <row r="218" spans="1:56" x14ac:dyDescent="0.25">
      <c r="A218">
        <v>2032</v>
      </c>
      <c r="B218">
        <v>4</v>
      </c>
      <c r="C218" t="s">
        <v>325</v>
      </c>
      <c r="D218" s="6">
        <v>437841.29801586503</v>
      </c>
      <c r="E218" s="6">
        <v>160886.9009641438</v>
      </c>
      <c r="F218" s="1">
        <f t="shared" si="30"/>
        <v>64354.760385657522</v>
      </c>
      <c r="G218" s="1">
        <f t="shared" si="31"/>
        <v>96532.140578486273</v>
      </c>
      <c r="H218" s="6">
        <v>12328.397643019081</v>
      </c>
      <c r="I218" s="1">
        <f t="shared" si="32"/>
        <v>631.10847077392373</v>
      </c>
      <c r="J218" s="1">
        <f t="shared" si="33"/>
        <v>11697.289172245157</v>
      </c>
      <c r="K218" s="6">
        <v>248032.60489474097</v>
      </c>
      <c r="L218" s="6">
        <v>25844.061092975695</v>
      </c>
      <c r="M218" s="6">
        <v>175597.25377928588</v>
      </c>
      <c r="N218" s="6">
        <v>97476.909883498171</v>
      </c>
      <c r="O218" s="6">
        <v>117065.32294774387</v>
      </c>
      <c r="P218" s="6">
        <v>0</v>
      </c>
      <c r="Q218" s="6">
        <v>18502.295025588388</v>
      </c>
      <c r="R218" s="6">
        <v>16387.085861999338</v>
      </c>
      <c r="S218" s="6">
        <v>114768.7720552564</v>
      </c>
      <c r="T218" s="6">
        <v>11.203036523053303</v>
      </c>
      <c r="U218" s="6">
        <v>90.679524818635926</v>
      </c>
      <c r="V218" s="6">
        <v>47968.040843209907</v>
      </c>
      <c r="W218" s="6">
        <v>8873.4405312225754</v>
      </c>
      <c r="X218" s="6">
        <v>20698.112873258546</v>
      </c>
      <c r="Y218" s="6">
        <v>7687.260226293547</v>
      </c>
      <c r="Z218" s="1">
        <f t="shared" si="34"/>
        <v>3993.3729761704353</v>
      </c>
      <c r="AA218" s="1">
        <f t="shared" si="35"/>
        <v>3693.8872501231122</v>
      </c>
      <c r="AB218" s="6">
        <v>48.370756565167135</v>
      </c>
      <c r="AC218" s="6">
        <v>1406.3866720517419</v>
      </c>
      <c r="AD218" s="6">
        <v>490.74487087498534</v>
      </c>
      <c r="AE218" s="6">
        <v>3384.8641340184795</v>
      </c>
      <c r="AF218" s="6">
        <v>9070.3834987469145</v>
      </c>
      <c r="AG218" s="6">
        <v>5711.3576424149551</v>
      </c>
      <c r="AH218" s="6">
        <v>1685.8966826422984</v>
      </c>
      <c r="AI218" s="6">
        <v>3023.4611662489679</v>
      </c>
      <c r="AJ218" s="6">
        <v>305627.72730031976</v>
      </c>
      <c r="AK218" s="6">
        <v>107358.93029301007</v>
      </c>
      <c r="AL218" s="1">
        <f t="shared" si="36"/>
        <v>30060.500482042822</v>
      </c>
      <c r="AM218" s="1">
        <f t="shared" si="37"/>
        <v>77298.429810967253</v>
      </c>
      <c r="AN218" s="6">
        <v>275.14628134641447</v>
      </c>
      <c r="AO218" s="6">
        <v>244.19482485121267</v>
      </c>
      <c r="AP218" s="6">
        <v>7645.0168434896113</v>
      </c>
      <c r="AQ218" s="6">
        <v>85651.324362374624</v>
      </c>
      <c r="AR218" s="6">
        <v>11615.133036574722</v>
      </c>
      <c r="AS218" s="6">
        <v>140111.35653066126</v>
      </c>
      <c r="AT218" s="6">
        <v>27101.977085341019</v>
      </c>
      <c r="AU218" s="6">
        <v>65934.756014428873</v>
      </c>
      <c r="AV218" s="6">
        <v>1162.4660991933326</v>
      </c>
      <c r="AW218" s="6">
        <v>20240.596140225178</v>
      </c>
      <c r="AX218" s="6">
        <v>146585.97725493961</v>
      </c>
      <c r="AY218" s="6">
        <v>21293.963392094091</v>
      </c>
      <c r="AZ218" s="6">
        <v>7236.5</v>
      </c>
      <c r="BA218" s="6">
        <v>4414.32</v>
      </c>
      <c r="BB218" s="7">
        <v>2487380.490081857</v>
      </c>
      <c r="BC218" s="32">
        <f t="shared" si="38"/>
        <v>2487380.490081857</v>
      </c>
      <c r="BD218" s="32">
        <f t="shared" si="39"/>
        <v>0</v>
      </c>
    </row>
    <row r="219" spans="1:56" x14ac:dyDescent="0.25">
      <c r="A219">
        <v>2032</v>
      </c>
      <c r="B219">
        <v>5</v>
      </c>
      <c r="C219" t="s">
        <v>326</v>
      </c>
      <c r="D219" s="6">
        <v>398879.34011562081</v>
      </c>
      <c r="E219" s="6">
        <v>176216.45394722928</v>
      </c>
      <c r="F219" s="1">
        <f t="shared" si="30"/>
        <v>70486.58157889171</v>
      </c>
      <c r="G219" s="1">
        <f t="shared" si="31"/>
        <v>105729.87236833757</v>
      </c>
      <c r="H219" s="6">
        <v>13975.687144265379</v>
      </c>
      <c r="I219" s="1">
        <f t="shared" si="32"/>
        <v>715.43559812304613</v>
      </c>
      <c r="J219" s="1">
        <f t="shared" si="33"/>
        <v>13260.251546142332</v>
      </c>
      <c r="K219" s="6">
        <v>290697.51718457899</v>
      </c>
      <c r="L219" s="6">
        <v>30289.583891129398</v>
      </c>
      <c r="M219" s="6">
        <v>203402.95900015792</v>
      </c>
      <c r="N219" s="6">
        <v>114244.23695418231</v>
      </c>
      <c r="O219" s="6">
        <v>135602.5368928012</v>
      </c>
      <c r="P219" s="6">
        <v>0</v>
      </c>
      <c r="Q219" s="6">
        <v>21157.526207382234</v>
      </c>
      <c r="R219" s="6">
        <v>19224.201119073274</v>
      </c>
      <c r="S219" s="6">
        <v>132005.05215978384</v>
      </c>
      <c r="T219" s="6">
        <v>12.796384855846293</v>
      </c>
      <c r="U219" s="6">
        <v>104.11918975592984</v>
      </c>
      <c r="V219" s="6">
        <v>48437.686864592841</v>
      </c>
      <c r="W219" s="6">
        <v>9398.928699156133</v>
      </c>
      <c r="X219" s="6">
        <v>24328.78982079908</v>
      </c>
      <c r="Y219" s="6">
        <v>7481.1490352265801</v>
      </c>
      <c r="Z219" s="1">
        <f t="shared" si="34"/>
        <v>3886.302467788546</v>
      </c>
      <c r="AA219" s="1">
        <f t="shared" si="35"/>
        <v>3594.8465674380345</v>
      </c>
      <c r="AB219" s="6">
        <v>56.328399008592378</v>
      </c>
      <c r="AC219" s="6">
        <v>1342.1957518372044</v>
      </c>
      <c r="AD219" s="6">
        <v>516.30808285545481</v>
      </c>
      <c r="AE219" s="6">
        <v>3564.1066461814576</v>
      </c>
      <c r="AF219" s="6">
        <v>10172.103791931113</v>
      </c>
      <c r="AG219" s="6">
        <v>6013.7975783045931</v>
      </c>
      <c r="AH219" s="6">
        <v>1775.1718631752567</v>
      </c>
      <c r="AI219" s="6">
        <v>3390.7012639770332</v>
      </c>
      <c r="AJ219" s="6">
        <v>361131.15374581952</v>
      </c>
      <c r="AK219" s="6">
        <v>119866.9675689966</v>
      </c>
      <c r="AL219" s="1">
        <f t="shared" si="36"/>
        <v>33562.750919319049</v>
      </c>
      <c r="AM219" s="1">
        <f t="shared" si="37"/>
        <v>86304.216649677546</v>
      </c>
      <c r="AN219" s="6">
        <v>305.81761580550994</v>
      </c>
      <c r="AO219" s="6">
        <v>273.22999969058156</v>
      </c>
      <c r="AP219" s="6">
        <v>8258.6013278773062</v>
      </c>
      <c r="AQ219" s="6">
        <v>96042.435163995353</v>
      </c>
      <c r="AR219" s="6">
        <v>13271.197815169602</v>
      </c>
      <c r="AS219" s="6">
        <v>164933.63388019509</v>
      </c>
      <c r="AT219" s="6">
        <v>30966.128235395743</v>
      </c>
      <c r="AU219" s="6">
        <v>77615.827708327168</v>
      </c>
      <c r="AV219" s="6">
        <v>1350.5524770953264</v>
      </c>
      <c r="AW219" s="6">
        <v>23518.219392108178</v>
      </c>
      <c r="AX219" s="6">
        <v>170303.50805625739</v>
      </c>
      <c r="AY219" s="6">
        <v>24742.161708741918</v>
      </c>
      <c r="AZ219" s="6">
        <v>8289</v>
      </c>
      <c r="BA219" s="6">
        <v>4343.3999999999996</v>
      </c>
      <c r="BB219" s="7">
        <v>2757501.1126833376</v>
      </c>
      <c r="BC219" s="32">
        <f t="shared" si="38"/>
        <v>2757501.1126833381</v>
      </c>
      <c r="BD219" s="32">
        <f t="shared" si="39"/>
        <v>0</v>
      </c>
    </row>
    <row r="220" spans="1:56" x14ac:dyDescent="0.25">
      <c r="A220">
        <v>2032</v>
      </c>
      <c r="B220">
        <v>6</v>
      </c>
      <c r="C220" t="s">
        <v>327</v>
      </c>
      <c r="D220" s="6">
        <v>510106.67789355159</v>
      </c>
      <c r="E220" s="6">
        <v>200607.31542473883</v>
      </c>
      <c r="F220" s="1">
        <f t="shared" si="30"/>
        <v>80242.926169895538</v>
      </c>
      <c r="G220" s="1">
        <f t="shared" si="31"/>
        <v>120364.38925484329</v>
      </c>
      <c r="H220" s="6">
        <v>13773.390881873467</v>
      </c>
      <c r="I220" s="1">
        <f t="shared" si="32"/>
        <v>705.07976044662803</v>
      </c>
      <c r="J220" s="1">
        <f t="shared" si="33"/>
        <v>13068.311121426837</v>
      </c>
      <c r="K220" s="6">
        <v>301606.88110603055</v>
      </c>
      <c r="L220" s="6">
        <v>31426.298428281283</v>
      </c>
      <c r="M220" s="6">
        <v>224537.59270332387</v>
      </c>
      <c r="N220" s="6">
        <v>118531.62120476869</v>
      </c>
      <c r="O220" s="6">
        <v>149692.35132095401</v>
      </c>
      <c r="P220" s="6">
        <v>0</v>
      </c>
      <c r="Q220" s="6">
        <v>24939.945492281109</v>
      </c>
      <c r="R220" s="6">
        <v>20005.226799638574</v>
      </c>
      <c r="S220" s="6">
        <v>129538.11987457343</v>
      </c>
      <c r="T220" s="6">
        <v>10.872979718493593</v>
      </c>
      <c r="U220" s="6">
        <v>105.48350403231922</v>
      </c>
      <c r="V220" s="6">
        <v>45688.667155562805</v>
      </c>
      <c r="W220" s="6">
        <v>8994.6852672950445</v>
      </c>
      <c r="X220" s="6">
        <v>22875.037593475165</v>
      </c>
      <c r="Y220" s="6">
        <v>7440.423943659529</v>
      </c>
      <c r="Z220" s="1">
        <f t="shared" si="34"/>
        <v>3865.1466235308394</v>
      </c>
      <c r="AA220" s="1">
        <f t="shared" si="35"/>
        <v>3575.27732012869</v>
      </c>
      <c r="AB220" s="6">
        <v>55.412164675582737</v>
      </c>
      <c r="AC220" s="6">
        <v>1229.3286286833647</v>
      </c>
      <c r="AD220" s="6">
        <v>495.59134185103011</v>
      </c>
      <c r="AE220" s="6">
        <v>3352.2612997397969</v>
      </c>
      <c r="AF220" s="6">
        <v>10391.017231244756</v>
      </c>
      <c r="AG220" s="6">
        <v>5656.3461443608585</v>
      </c>
      <c r="AH220" s="6">
        <v>1669.6582139833174</v>
      </c>
      <c r="AI220" s="6">
        <v>3463.6724104149143</v>
      </c>
      <c r="AJ220" s="6">
        <v>492064.13935484592</v>
      </c>
      <c r="AK220" s="6">
        <v>135450.57117207345</v>
      </c>
      <c r="AL220" s="1">
        <f t="shared" si="36"/>
        <v>37926.159928180568</v>
      </c>
      <c r="AM220" s="1">
        <f t="shared" si="37"/>
        <v>97524.411243892886</v>
      </c>
      <c r="AN220" s="6">
        <v>281.15375273337276</v>
      </c>
      <c r="AO220" s="6">
        <v>277.51809368619575</v>
      </c>
      <c r="AP220" s="6">
        <v>7350.2469434033774</v>
      </c>
      <c r="AQ220" s="6">
        <v>93302.193518235028</v>
      </c>
      <c r="AR220" s="6">
        <v>14718.878861156578</v>
      </c>
      <c r="AS220" s="6">
        <v>186429.56042935001</v>
      </c>
      <c r="AT220" s="6">
        <v>34344.050676032013</v>
      </c>
      <c r="AU220" s="6">
        <v>87731.557849105957</v>
      </c>
      <c r="AV220" s="6">
        <v>1416.1766298877747</v>
      </c>
      <c r="AW220" s="6">
        <v>24364.285457204991</v>
      </c>
      <c r="AX220" s="6">
        <v>178578.65739203917</v>
      </c>
      <c r="AY220" s="6">
        <v>25632.259000968417</v>
      </c>
      <c r="AZ220" s="6">
        <v>10068</v>
      </c>
      <c r="BA220" s="6">
        <v>4921.8</v>
      </c>
      <c r="BB220" s="7">
        <v>3133124.9281394347</v>
      </c>
      <c r="BC220" s="32">
        <f t="shared" si="38"/>
        <v>3133124.9281394337</v>
      </c>
      <c r="BD220" s="32">
        <f t="shared" si="39"/>
        <v>0</v>
      </c>
    </row>
    <row r="221" spans="1:56" x14ac:dyDescent="0.25">
      <c r="A221">
        <v>2032</v>
      </c>
      <c r="B221">
        <v>7</v>
      </c>
      <c r="C221" t="s">
        <v>328</v>
      </c>
      <c r="D221" s="6">
        <v>621172.6622368173</v>
      </c>
      <c r="E221" s="6">
        <v>215696.79814190921</v>
      </c>
      <c r="F221" s="1">
        <f t="shared" si="30"/>
        <v>86278.719256763696</v>
      </c>
      <c r="G221" s="1">
        <f t="shared" si="31"/>
        <v>129418.07888514551</v>
      </c>
      <c r="H221" s="6">
        <v>13782.673232317058</v>
      </c>
      <c r="I221" s="1">
        <f t="shared" si="32"/>
        <v>705.55493736444589</v>
      </c>
      <c r="J221" s="1">
        <f t="shared" si="33"/>
        <v>13077.118294952612</v>
      </c>
      <c r="K221" s="6">
        <v>305299.46833023854</v>
      </c>
      <c r="L221" s="6">
        <v>31811.052077318956</v>
      </c>
      <c r="M221" s="6">
        <v>231114.13471182069</v>
      </c>
      <c r="N221" s="6">
        <v>119982.80941546308</v>
      </c>
      <c r="O221" s="6">
        <v>154076.73090283389</v>
      </c>
      <c r="P221" s="6">
        <v>0</v>
      </c>
      <c r="Q221" s="6">
        <v>25780.142706803701</v>
      </c>
      <c r="R221" s="6">
        <v>22927.366394330718</v>
      </c>
      <c r="S221" s="6">
        <v>112798.88518956998</v>
      </c>
      <c r="T221" s="6">
        <v>8.6652248909346419</v>
      </c>
      <c r="U221" s="6">
        <v>101.26206273064618</v>
      </c>
      <c r="V221" s="6">
        <v>44549.468970203568</v>
      </c>
      <c r="W221" s="6">
        <v>8501.0445981589328</v>
      </c>
      <c r="X221" s="6">
        <v>20186.819880923187</v>
      </c>
      <c r="Y221" s="6">
        <v>7911.7337466741719</v>
      </c>
      <c r="Z221" s="1">
        <f t="shared" si="34"/>
        <v>4109.9823355216067</v>
      </c>
      <c r="AA221" s="1">
        <f t="shared" si="35"/>
        <v>3801.7514111525657</v>
      </c>
      <c r="AB221" s="6">
        <v>66.365824685644441</v>
      </c>
      <c r="AC221" s="6">
        <v>1163.1991232128851</v>
      </c>
      <c r="AD221" s="6">
        <v>466.95289334213192</v>
      </c>
      <c r="AE221" s="6">
        <v>3181.303943341572</v>
      </c>
      <c r="AF221" s="6">
        <v>10546.33382010254</v>
      </c>
      <c r="AG221" s="6">
        <v>5367.8859387711909</v>
      </c>
      <c r="AH221" s="6">
        <v>1584.5096146264216</v>
      </c>
      <c r="AI221" s="6">
        <v>3515.4446067008421</v>
      </c>
      <c r="AJ221" s="6">
        <v>623065.00171573879</v>
      </c>
      <c r="AK221" s="6">
        <v>149998.20476031987</v>
      </c>
      <c r="AL221" s="1">
        <f t="shared" si="36"/>
        <v>41999.497332889572</v>
      </c>
      <c r="AM221" s="1">
        <f t="shared" si="37"/>
        <v>107998.7074274303</v>
      </c>
      <c r="AN221" s="6">
        <v>262.48788037503101</v>
      </c>
      <c r="AO221" s="6">
        <v>255.21776711578386</v>
      </c>
      <c r="AP221" s="6">
        <v>6939.4868688852821</v>
      </c>
      <c r="AQ221" s="6">
        <v>77978.840456603997</v>
      </c>
      <c r="AR221" s="6">
        <v>15026.981130616474</v>
      </c>
      <c r="AS221" s="6">
        <v>183684.06369054943</v>
      </c>
      <c r="AT221" s="6">
        <v>35062.955971438438</v>
      </c>
      <c r="AU221" s="6">
        <v>86439.559383788073</v>
      </c>
      <c r="AV221" s="6">
        <v>1324.7604655147272</v>
      </c>
      <c r="AW221" s="6">
        <v>24310.747214864376</v>
      </c>
      <c r="AX221" s="6">
        <v>167051.15753563886</v>
      </c>
      <c r="AY221" s="6">
        <v>25575.934505159112</v>
      </c>
      <c r="AZ221" s="6">
        <v>10990</v>
      </c>
      <c r="BA221" s="6">
        <v>5252.4</v>
      </c>
      <c r="BB221" s="7">
        <v>3374811.5129343965</v>
      </c>
      <c r="BC221" s="32">
        <f t="shared" si="38"/>
        <v>3374811.5129343965</v>
      </c>
      <c r="BD221" s="32">
        <f t="shared" si="39"/>
        <v>0</v>
      </c>
    </row>
    <row r="222" spans="1:56" x14ac:dyDescent="0.25">
      <c r="A222">
        <v>2032</v>
      </c>
      <c r="B222">
        <v>8</v>
      </c>
      <c r="C222" t="s">
        <v>329</v>
      </c>
      <c r="D222" s="6">
        <v>639441.31571589573</v>
      </c>
      <c r="E222" s="6">
        <v>223111.67184919459</v>
      </c>
      <c r="F222" s="1">
        <f t="shared" si="30"/>
        <v>89244.668739677843</v>
      </c>
      <c r="G222" s="1">
        <f t="shared" si="31"/>
        <v>133867.00310951675</v>
      </c>
      <c r="H222" s="6">
        <v>13790.815366083129</v>
      </c>
      <c r="I222" s="1">
        <f t="shared" si="32"/>
        <v>705.9717449446955</v>
      </c>
      <c r="J222" s="1">
        <f t="shared" si="33"/>
        <v>13084.843621138432</v>
      </c>
      <c r="K222" s="6">
        <v>305753.70219575515</v>
      </c>
      <c r="L222" s="6">
        <v>31858.381531347357</v>
      </c>
      <c r="M222" s="6">
        <v>231943.92157973003</v>
      </c>
      <c r="N222" s="6">
        <v>120161.32350071323</v>
      </c>
      <c r="O222" s="6">
        <v>154629.92444987936</v>
      </c>
      <c r="P222" s="6">
        <v>0</v>
      </c>
      <c r="Q222" s="6">
        <v>26863.228992996526</v>
      </c>
      <c r="R222" s="6">
        <v>21680.257851430812</v>
      </c>
      <c r="S222" s="6">
        <v>127142.31077631617</v>
      </c>
      <c r="T222" s="6">
        <v>12.564730395716575</v>
      </c>
      <c r="U222" s="6">
        <v>100.1545873148124</v>
      </c>
      <c r="V222" s="6">
        <v>46590.42742533984</v>
      </c>
      <c r="W222" s="6">
        <v>8880.6260459092719</v>
      </c>
      <c r="X222" s="6">
        <v>25770.096657286165</v>
      </c>
      <c r="Y222" s="6">
        <v>8110.0404185967282</v>
      </c>
      <c r="Z222" s="1">
        <f t="shared" si="34"/>
        <v>4212.9985573402946</v>
      </c>
      <c r="AA222" s="1">
        <f t="shared" si="35"/>
        <v>3897.041861256434</v>
      </c>
      <c r="AB222" s="6">
        <v>69.761049232855953</v>
      </c>
      <c r="AC222" s="6">
        <v>1156.5364157879803</v>
      </c>
      <c r="AD222" s="6">
        <v>485.14631210499675</v>
      </c>
      <c r="AE222" s="6">
        <v>3164.7733300772247</v>
      </c>
      <c r="AF222" s="6">
        <v>10574.362244062886</v>
      </c>
      <c r="AG222" s="6">
        <v>5339.9934619499572</v>
      </c>
      <c r="AH222" s="6">
        <v>1576.2762247587698</v>
      </c>
      <c r="AI222" s="6">
        <v>3524.7874146876243</v>
      </c>
      <c r="AJ222" s="6">
        <v>623480.96329959808</v>
      </c>
      <c r="AK222" s="6">
        <v>151157.81065627403</v>
      </c>
      <c r="AL222" s="1">
        <f t="shared" si="36"/>
        <v>42324.186983756736</v>
      </c>
      <c r="AM222" s="1">
        <f t="shared" si="37"/>
        <v>108833.62367251729</v>
      </c>
      <c r="AN222" s="6">
        <v>257.60909893935514</v>
      </c>
      <c r="AO222" s="6">
        <v>253.96459398301889</v>
      </c>
      <c r="AP222" s="6">
        <v>7418.3658461756404</v>
      </c>
      <c r="AQ222" s="6">
        <v>84710.09487793209</v>
      </c>
      <c r="AR222" s="6">
        <v>15014.896585914255</v>
      </c>
      <c r="AS222" s="6">
        <v>185189.78718271933</v>
      </c>
      <c r="AT222" s="6">
        <v>35034.758700466606</v>
      </c>
      <c r="AU222" s="6">
        <v>87148.135144809159</v>
      </c>
      <c r="AV222" s="6">
        <v>1384.7939174354722</v>
      </c>
      <c r="AW222" s="6">
        <v>24177.229975264643</v>
      </c>
      <c r="AX222" s="6">
        <v>174621.32429052005</v>
      </c>
      <c r="AY222" s="6">
        <v>25435.468720823836</v>
      </c>
      <c r="AZ222" s="6">
        <v>10824.2</v>
      </c>
      <c r="BA222" s="6">
        <v>5119.5</v>
      </c>
      <c r="BB222" s="7">
        <v>3442961.3030177034</v>
      </c>
      <c r="BC222" s="32">
        <f t="shared" si="38"/>
        <v>3442961.3030177034</v>
      </c>
      <c r="BD222" s="32">
        <f t="shared" si="39"/>
        <v>0</v>
      </c>
    </row>
    <row r="223" spans="1:56" x14ac:dyDescent="0.25">
      <c r="A223">
        <v>2032</v>
      </c>
      <c r="B223">
        <v>9</v>
      </c>
      <c r="C223" t="s">
        <v>330</v>
      </c>
      <c r="D223" s="6">
        <v>501556.76924282877</v>
      </c>
      <c r="E223" s="6">
        <v>185391.396376299</v>
      </c>
      <c r="F223" s="1">
        <f t="shared" si="30"/>
        <v>74156.558550519607</v>
      </c>
      <c r="G223" s="1">
        <f t="shared" si="31"/>
        <v>111234.8378257794</v>
      </c>
      <c r="H223" s="6">
        <v>11560.591014546124</v>
      </c>
      <c r="I223" s="1">
        <f t="shared" si="32"/>
        <v>591.80334117177813</v>
      </c>
      <c r="J223" s="1">
        <f t="shared" si="33"/>
        <v>10968.787673374345</v>
      </c>
      <c r="K223" s="6">
        <v>258012.96652570329</v>
      </c>
      <c r="L223" s="6">
        <v>26883.977098494561</v>
      </c>
      <c r="M223" s="6">
        <v>201602.83848079728</v>
      </c>
      <c r="N223" s="6">
        <v>101399.19587375697</v>
      </c>
      <c r="O223" s="6">
        <v>134402.45155314836</v>
      </c>
      <c r="P223" s="6">
        <v>0</v>
      </c>
      <c r="Q223" s="6">
        <v>22071.665013614209</v>
      </c>
      <c r="R223" s="6">
        <v>18221.038978656961</v>
      </c>
      <c r="S223" s="6">
        <v>109912.51504195873</v>
      </c>
      <c r="T223" s="6">
        <v>12.784103964165691</v>
      </c>
      <c r="U223" s="6">
        <v>92.283681440484983</v>
      </c>
      <c r="V223" s="6">
        <v>45641.535759228333</v>
      </c>
      <c r="W223" s="6">
        <v>8652.7061456997526</v>
      </c>
      <c r="X223" s="6">
        <v>32101.928529210338</v>
      </c>
      <c r="Y223" s="6">
        <v>6767.1502530019761</v>
      </c>
      <c r="Z223" s="1">
        <f t="shared" si="34"/>
        <v>3515.3948416616386</v>
      </c>
      <c r="AA223" s="1">
        <f t="shared" si="35"/>
        <v>3251.755411340338</v>
      </c>
      <c r="AB223" s="6">
        <v>66.709434824194787</v>
      </c>
      <c r="AC223" s="6">
        <v>1024.3512835372112</v>
      </c>
      <c r="AD223" s="6">
        <v>478.01763803905629</v>
      </c>
      <c r="AE223" s="6">
        <v>2747.7317112817759</v>
      </c>
      <c r="AF223" s="6">
        <v>8867.6066693572575</v>
      </c>
      <c r="AG223" s="6">
        <v>4636.3097268262218</v>
      </c>
      <c r="AH223" s="6">
        <v>1368.5606256052167</v>
      </c>
      <c r="AI223" s="6">
        <v>2955.8688897857478</v>
      </c>
      <c r="AJ223" s="6">
        <v>470728.62490814843</v>
      </c>
      <c r="AK223" s="6">
        <v>123402.67705522137</v>
      </c>
      <c r="AL223" s="1">
        <f t="shared" si="36"/>
        <v>34552.749575461989</v>
      </c>
      <c r="AM223" s="1">
        <f t="shared" si="37"/>
        <v>88849.927479759383</v>
      </c>
      <c r="AN223" s="6">
        <v>237.12071858669407</v>
      </c>
      <c r="AO223" s="6">
        <v>222.41106797469172</v>
      </c>
      <c r="AP223" s="6">
        <v>7036.2709309382535</v>
      </c>
      <c r="AQ223" s="6">
        <v>69960.824491905514</v>
      </c>
      <c r="AR223" s="6">
        <v>13385.598235848531</v>
      </c>
      <c r="AS223" s="6">
        <v>157325.42248251318</v>
      </c>
      <c r="AT223" s="6">
        <v>31233.062550313236</v>
      </c>
      <c r="AU223" s="6">
        <v>74035.492932947454</v>
      </c>
      <c r="AV223" s="6">
        <v>1137.4694217664303</v>
      </c>
      <c r="AW223" s="6">
        <v>20911.432069895214</v>
      </c>
      <c r="AX223" s="6">
        <v>143433.91768839257</v>
      </c>
      <c r="AY223" s="6">
        <v>21999.711168964477</v>
      </c>
      <c r="AZ223" s="6">
        <v>8540</v>
      </c>
      <c r="BA223" s="6">
        <v>5318.1</v>
      </c>
      <c r="BB223" s="7">
        <v>2835337.0853750226</v>
      </c>
      <c r="BC223" s="32">
        <f t="shared" si="38"/>
        <v>2835337.0853750221</v>
      </c>
      <c r="BD223" s="32">
        <f t="shared" si="39"/>
        <v>0</v>
      </c>
    </row>
    <row r="224" spans="1:56" x14ac:dyDescent="0.25">
      <c r="A224">
        <v>2032</v>
      </c>
      <c r="B224">
        <v>10</v>
      </c>
      <c r="C224" t="s">
        <v>331</v>
      </c>
      <c r="D224" s="6">
        <v>408879.17693669017</v>
      </c>
      <c r="E224" s="6">
        <v>172477.85375496506</v>
      </c>
      <c r="F224" s="1">
        <f t="shared" si="30"/>
        <v>68991.141501986029</v>
      </c>
      <c r="G224" s="1">
        <f t="shared" si="31"/>
        <v>103486.71225297904</v>
      </c>
      <c r="H224" s="6">
        <v>12416.816912462644</v>
      </c>
      <c r="I224" s="1">
        <f t="shared" si="32"/>
        <v>635.63478080554989</v>
      </c>
      <c r="J224" s="1">
        <f t="shared" si="33"/>
        <v>11781.182131657093</v>
      </c>
      <c r="K224" s="6">
        <v>267349.45653769543</v>
      </c>
      <c r="L224" s="6">
        <v>27856.804111968388</v>
      </c>
      <c r="M224" s="6">
        <v>194082.55311508314</v>
      </c>
      <c r="N224" s="6">
        <v>105068.44006813764</v>
      </c>
      <c r="O224" s="6">
        <v>129388.90711524348</v>
      </c>
      <c r="P224" s="6">
        <v>0</v>
      </c>
      <c r="Q224" s="6">
        <v>20162.271215231896</v>
      </c>
      <c r="R224" s="6">
        <v>17488.518561734851</v>
      </c>
      <c r="S224" s="6">
        <v>116517.74191453939</v>
      </c>
      <c r="T224" s="6">
        <v>13.749875300006211</v>
      </c>
      <c r="U224" s="6">
        <v>95.476494849177328</v>
      </c>
      <c r="V224" s="6">
        <v>45507.52425543344</v>
      </c>
      <c r="W224" s="6">
        <v>10232.953710038017</v>
      </c>
      <c r="X224" s="6">
        <v>44402.263273278208</v>
      </c>
      <c r="Y224" s="6">
        <v>6743.7755885301622</v>
      </c>
      <c r="Z224" s="1">
        <f t="shared" si="34"/>
        <v>3503.2521860625061</v>
      </c>
      <c r="AA224" s="1">
        <f t="shared" si="35"/>
        <v>3240.5234024676565</v>
      </c>
      <c r="AB224" s="6">
        <v>69.774566165642341</v>
      </c>
      <c r="AC224" s="6">
        <v>1211.6506926792611</v>
      </c>
      <c r="AD224" s="6">
        <v>560.63998206408451</v>
      </c>
      <c r="AE224" s="6">
        <v>3398.1094742190312</v>
      </c>
      <c r="AF224" s="6">
        <v>9251.1891629471247</v>
      </c>
      <c r="AG224" s="6">
        <v>5733.7068038541183</v>
      </c>
      <c r="AH224" s="6">
        <v>1692.4937790752558</v>
      </c>
      <c r="AI224" s="6">
        <v>3083.729720982371</v>
      </c>
      <c r="AJ224" s="6">
        <v>332493.33899109176</v>
      </c>
      <c r="AK224" s="6">
        <v>113168.39788054106</v>
      </c>
      <c r="AL224" s="1">
        <f t="shared" si="36"/>
        <v>31687.1514065515</v>
      </c>
      <c r="AM224" s="1">
        <f t="shared" si="37"/>
        <v>81481.246473989566</v>
      </c>
      <c r="AN224" s="6">
        <v>275.60289516315993</v>
      </c>
      <c r="AO224" s="6">
        <v>252.29085710267771</v>
      </c>
      <c r="AP224" s="6">
        <v>8377.9592998495791</v>
      </c>
      <c r="AQ224" s="6">
        <v>75959.660902112693</v>
      </c>
      <c r="AR224" s="6">
        <v>12494.061095026294</v>
      </c>
      <c r="AS224" s="6">
        <v>152545.02853920331</v>
      </c>
      <c r="AT224" s="6">
        <v>29152.809221728017</v>
      </c>
      <c r="AU224" s="6">
        <v>71785.89578315457</v>
      </c>
      <c r="AV224" s="6">
        <v>1184.2103650793556</v>
      </c>
      <c r="AW224" s="6">
        <v>21023.878798934566</v>
      </c>
      <c r="AX224" s="6">
        <v>149327.91051803069</v>
      </c>
      <c r="AY224" s="6">
        <v>22118.009884829175</v>
      </c>
      <c r="AZ224" s="6">
        <v>7093.2</v>
      </c>
      <c r="BA224" s="6">
        <v>4450.8</v>
      </c>
      <c r="BB224" s="7">
        <v>2605388.6326550147</v>
      </c>
      <c r="BC224" s="32">
        <f t="shared" si="38"/>
        <v>2605388.6326550147</v>
      </c>
      <c r="BD224" s="32">
        <f t="shared" si="39"/>
        <v>0</v>
      </c>
    </row>
    <row r="225" spans="1:56" x14ac:dyDescent="0.25">
      <c r="A225">
        <v>2032</v>
      </c>
      <c r="B225">
        <v>11</v>
      </c>
      <c r="C225" t="s">
        <v>332</v>
      </c>
      <c r="D225" s="6">
        <v>457081.11422394041</v>
      </c>
      <c r="E225" s="6">
        <v>169378.16695241458</v>
      </c>
      <c r="F225" s="1">
        <f t="shared" si="30"/>
        <v>67751.266780965831</v>
      </c>
      <c r="G225" s="1">
        <f t="shared" si="31"/>
        <v>101626.90017144875</v>
      </c>
      <c r="H225" s="6">
        <v>14186.287944798412</v>
      </c>
      <c r="I225" s="1">
        <f t="shared" si="32"/>
        <v>726.21655709409515</v>
      </c>
      <c r="J225" s="1">
        <f t="shared" si="33"/>
        <v>13460.071387704316</v>
      </c>
      <c r="K225" s="6">
        <v>276735.28968507226</v>
      </c>
      <c r="L225" s="6">
        <v>28834.772493876168</v>
      </c>
      <c r="M225" s="6">
        <v>187680.38301170658</v>
      </c>
      <c r="N225" s="6">
        <v>108757.07613385432</v>
      </c>
      <c r="O225" s="6">
        <v>125120.77595380628</v>
      </c>
      <c r="P225" s="6">
        <v>0</v>
      </c>
      <c r="Q225" s="6">
        <v>19294.722662603705</v>
      </c>
      <c r="R225" s="6">
        <v>18730.363873863585</v>
      </c>
      <c r="S225" s="6">
        <v>125787.27574703534</v>
      </c>
      <c r="T225" s="6">
        <v>16.113560642470379</v>
      </c>
      <c r="U225" s="6">
        <v>101.21904241168258</v>
      </c>
      <c r="V225" s="6">
        <v>44497.248263400274</v>
      </c>
      <c r="W225" s="6">
        <v>10527.139540684408</v>
      </c>
      <c r="X225" s="6">
        <v>43172.979296129291</v>
      </c>
      <c r="Y225" s="6">
        <v>7841.2289457113347</v>
      </c>
      <c r="Z225" s="1">
        <f t="shared" si="34"/>
        <v>4073.3565470655003</v>
      </c>
      <c r="AA225" s="1">
        <f t="shared" si="35"/>
        <v>3767.8723986458349</v>
      </c>
      <c r="AB225" s="6">
        <v>71.320181592281614</v>
      </c>
      <c r="AC225" s="6">
        <v>1507.6395116446699</v>
      </c>
      <c r="AD225" s="6">
        <v>630.44960322305724</v>
      </c>
      <c r="AE225" s="6">
        <v>3260.3828869152812</v>
      </c>
      <c r="AF225" s="6">
        <v>9569.3392402224017</v>
      </c>
      <c r="AG225" s="6">
        <v>5501.3176249043672</v>
      </c>
      <c r="AH225" s="6">
        <v>1623.8964033893426</v>
      </c>
      <c r="AI225" s="6">
        <v>3189.7797467407959</v>
      </c>
      <c r="AJ225" s="6">
        <v>309172.55978822144</v>
      </c>
      <c r="AK225" s="6">
        <v>111140.80312259014</v>
      </c>
      <c r="AL225" s="1">
        <f t="shared" si="36"/>
        <v>31119.424874325239</v>
      </c>
      <c r="AM225" s="1">
        <f t="shared" si="37"/>
        <v>80021.378248264897</v>
      </c>
      <c r="AN225" s="6">
        <v>318.73240531550528</v>
      </c>
      <c r="AO225" s="6">
        <v>273.57055524086076</v>
      </c>
      <c r="AP225" s="6">
        <v>9661.8475014127325</v>
      </c>
      <c r="AQ225" s="6">
        <v>79340.465052638625</v>
      </c>
      <c r="AR225" s="6">
        <v>11690.746939184553</v>
      </c>
      <c r="AS225" s="6">
        <v>145427.43200944146</v>
      </c>
      <c r="AT225" s="6">
        <v>27278.409524763963</v>
      </c>
      <c r="AU225" s="6">
        <v>68436.438592678402</v>
      </c>
      <c r="AV225" s="6">
        <v>1204.7325700328356</v>
      </c>
      <c r="AW225" s="6">
        <v>21327.173710955136</v>
      </c>
      <c r="AX225" s="6">
        <v>151915.74294653718</v>
      </c>
      <c r="AY225" s="6">
        <v>22437.088962778835</v>
      </c>
      <c r="AZ225" s="6">
        <v>7436</v>
      </c>
      <c r="BA225" s="6">
        <v>4366.8</v>
      </c>
      <c r="BB225" s="7">
        <v>2634524.8262123754</v>
      </c>
      <c r="BC225" s="32">
        <f t="shared" si="38"/>
        <v>2634524.8262123759</v>
      </c>
      <c r="BD225" s="32">
        <f t="shared" si="39"/>
        <v>0</v>
      </c>
    </row>
    <row r="226" spans="1:56" x14ac:dyDescent="0.25">
      <c r="A226">
        <v>2032</v>
      </c>
      <c r="B226">
        <v>12</v>
      </c>
      <c r="C226" t="s">
        <v>333</v>
      </c>
      <c r="D226" s="6">
        <v>654376.58237422723</v>
      </c>
      <c r="E226" s="6">
        <v>206065.86594628225</v>
      </c>
      <c r="F226" s="1">
        <f t="shared" si="30"/>
        <v>82426.346378512913</v>
      </c>
      <c r="G226" s="1">
        <f t="shared" si="31"/>
        <v>123639.51956776934</v>
      </c>
      <c r="H226" s="6">
        <v>16251.981137689861</v>
      </c>
      <c r="I226" s="1">
        <f t="shared" si="32"/>
        <v>831.96237336341619</v>
      </c>
      <c r="J226" s="1">
        <f t="shared" si="33"/>
        <v>15420.018764326443</v>
      </c>
      <c r="K226" s="6">
        <v>283561.89487005695</v>
      </c>
      <c r="L226" s="6">
        <v>29546.078983332438</v>
      </c>
      <c r="M226" s="6">
        <v>206497.66222262479</v>
      </c>
      <c r="N226" s="6">
        <v>111439.93461816276</v>
      </c>
      <c r="O226" s="6">
        <v>137665.68095894289</v>
      </c>
      <c r="P226" s="6">
        <v>0</v>
      </c>
      <c r="Q226" s="6">
        <v>20879.415011901958</v>
      </c>
      <c r="R226" s="6">
        <v>19979.207200058598</v>
      </c>
      <c r="S226" s="6">
        <v>133566.44514007508</v>
      </c>
      <c r="T226" s="6">
        <v>20.368289657798393</v>
      </c>
      <c r="U226" s="6">
        <v>119.37205282784996</v>
      </c>
      <c r="V226" s="6">
        <v>48145.895395850552</v>
      </c>
      <c r="W226" s="6">
        <v>12264.164675260761</v>
      </c>
      <c r="X226" s="6">
        <v>38377.646341570609</v>
      </c>
      <c r="Y226" s="6">
        <v>9924.0052407477833</v>
      </c>
      <c r="Z226" s="1">
        <f t="shared" si="34"/>
        <v>5155.3158312794503</v>
      </c>
      <c r="AA226" s="1">
        <f t="shared" si="35"/>
        <v>4768.6894094683339</v>
      </c>
      <c r="AB226" s="6">
        <v>69.486707143398334</v>
      </c>
      <c r="AC226" s="6">
        <v>1885.8005682893468</v>
      </c>
      <c r="AD226" s="6">
        <v>736.29308677712356</v>
      </c>
      <c r="AE226" s="6">
        <v>4342.2329663944029</v>
      </c>
      <c r="AF226" s="6">
        <v>10944.621374853617</v>
      </c>
      <c r="AG226" s="6">
        <v>7326.747679033263</v>
      </c>
      <c r="AH226" s="6">
        <v>2162.7326425694528</v>
      </c>
      <c r="AI226" s="6">
        <v>3648.2071249512014</v>
      </c>
      <c r="AJ226" s="6">
        <v>408906.14363123459</v>
      </c>
      <c r="AK226" s="6">
        <v>116537.38463598289</v>
      </c>
      <c r="AL226" s="1">
        <f t="shared" si="36"/>
        <v>32630.467698075212</v>
      </c>
      <c r="AM226" s="1">
        <f t="shared" si="37"/>
        <v>83906.916937907677</v>
      </c>
      <c r="AN226" s="6">
        <v>359.45803160466022</v>
      </c>
      <c r="AO226" s="6">
        <v>296.02760600688799</v>
      </c>
      <c r="AP226" s="6">
        <v>13957.987223865892</v>
      </c>
      <c r="AQ226" s="6">
        <v>83120.987501171374</v>
      </c>
      <c r="AR226" s="6">
        <v>12217.544978112343</v>
      </c>
      <c r="AS226" s="6">
        <v>150391.5856465727</v>
      </c>
      <c r="AT226" s="6">
        <v>28507.604948928794</v>
      </c>
      <c r="AU226" s="6">
        <v>70772.510892504826</v>
      </c>
      <c r="AV226" s="6">
        <v>1215.9149059849808</v>
      </c>
      <c r="AW226" s="6">
        <v>20812.480013378383</v>
      </c>
      <c r="AX226" s="6">
        <v>153325.82591125826</v>
      </c>
      <c r="AY226" s="6">
        <v>21895.609419468346</v>
      </c>
      <c r="AZ226" s="6">
        <v>9529</v>
      </c>
      <c r="BA226" s="6">
        <v>4790.1000000000004</v>
      </c>
      <c r="BB226" s="7">
        <v>3056434.4879553569</v>
      </c>
      <c r="BC226" s="32">
        <f t="shared" si="38"/>
        <v>3056434.4879553569</v>
      </c>
      <c r="BD226" s="32">
        <f t="shared" si="39"/>
        <v>0</v>
      </c>
    </row>
    <row r="227" spans="1:56" x14ac:dyDescent="0.25">
      <c r="A227">
        <v>2033</v>
      </c>
      <c r="B227">
        <v>1</v>
      </c>
      <c r="C227" t="s">
        <v>334</v>
      </c>
      <c r="D227" s="6">
        <v>785410.98041329882</v>
      </c>
      <c r="E227" s="6">
        <v>222422.21277738252</v>
      </c>
      <c r="F227" s="1">
        <f t="shared" si="30"/>
        <v>88968.885110953008</v>
      </c>
      <c r="G227" s="1">
        <f t="shared" si="31"/>
        <v>133453.32766642951</v>
      </c>
      <c r="H227" s="6">
        <v>16868.938117660193</v>
      </c>
      <c r="I227" s="1">
        <f t="shared" si="32"/>
        <v>863.5452917147602</v>
      </c>
      <c r="J227" s="1">
        <f t="shared" si="33"/>
        <v>16005.392825945431</v>
      </c>
      <c r="K227" s="6">
        <v>268673.48183998052</v>
      </c>
      <c r="L227" s="6">
        <v>27994.762550196388</v>
      </c>
      <c r="M227" s="6">
        <v>203474.47381359123</v>
      </c>
      <c r="N227" s="6">
        <v>105588.7825252476</v>
      </c>
      <c r="O227" s="6">
        <v>135650.73333940975</v>
      </c>
      <c r="P227" s="6">
        <v>0</v>
      </c>
      <c r="Q227" s="6">
        <v>22631.523845938456</v>
      </c>
      <c r="R227" s="6">
        <v>22358.495230325967</v>
      </c>
      <c r="S227" s="6">
        <v>127541.84656788557</v>
      </c>
      <c r="T227" s="6">
        <v>20.950716645741586</v>
      </c>
      <c r="U227" s="6">
        <v>122.41425239051065</v>
      </c>
      <c r="V227" s="6">
        <v>48922.696088106532</v>
      </c>
      <c r="W227" s="6">
        <v>12814.264530466442</v>
      </c>
      <c r="X227" s="6">
        <v>27556.145182953453</v>
      </c>
      <c r="Y227" s="6">
        <v>11124.552937625149</v>
      </c>
      <c r="Z227" s="1">
        <f t="shared" si="34"/>
        <v>5778.9755732660033</v>
      </c>
      <c r="AA227" s="1">
        <f t="shared" si="35"/>
        <v>5345.5773643591456</v>
      </c>
      <c r="AB227" s="6">
        <v>62.575772168776957</v>
      </c>
      <c r="AC227" s="6">
        <v>2019.7162878975851</v>
      </c>
      <c r="AD227" s="6">
        <v>762.26464388801082</v>
      </c>
      <c r="AE227" s="6">
        <v>4494.2655136900739</v>
      </c>
      <c r="AF227" s="6">
        <v>11078.020972716649</v>
      </c>
      <c r="AG227" s="6">
        <v>7583.2756271320513</v>
      </c>
      <c r="AH227" s="6">
        <v>2238.4553767741891</v>
      </c>
      <c r="AI227" s="6">
        <v>3692.6736575722111</v>
      </c>
      <c r="AJ227" s="6">
        <v>452369.43628265162</v>
      </c>
      <c r="AK227" s="6">
        <v>120049.54192674754</v>
      </c>
      <c r="AL227" s="1">
        <f t="shared" si="36"/>
        <v>33613.87173948931</v>
      </c>
      <c r="AM227" s="1">
        <f t="shared" si="37"/>
        <v>86435.67018725822</v>
      </c>
      <c r="AN227" s="6">
        <v>356.31333145939311</v>
      </c>
      <c r="AO227" s="6">
        <v>287.6549043842785</v>
      </c>
      <c r="AP227" s="6">
        <v>15549.462417253024</v>
      </c>
      <c r="AQ227" s="6">
        <v>74716.019830803401</v>
      </c>
      <c r="AR227" s="6">
        <v>11723.351714765835</v>
      </c>
      <c r="AS227" s="6">
        <v>145094.54339490432</v>
      </c>
      <c r="AT227" s="6">
        <v>27354.487334453617</v>
      </c>
      <c r="AU227" s="6">
        <v>68279.785127013878</v>
      </c>
      <c r="AV227" s="6">
        <v>1153.1401496111505</v>
      </c>
      <c r="AW227" s="6">
        <v>19972.81195769312</v>
      </c>
      <c r="AX227" s="6">
        <v>145409.98301796088</v>
      </c>
      <c r="AY227" s="6">
        <v>21012.243103802415</v>
      </c>
      <c r="AZ227" s="6">
        <v>10975.5</v>
      </c>
      <c r="BA227" s="6">
        <v>5498.8799999999992</v>
      </c>
      <c r="BB227" s="7">
        <v>3190911.6570744482</v>
      </c>
      <c r="BC227" s="32">
        <f t="shared" si="38"/>
        <v>3190911.6570744477</v>
      </c>
      <c r="BD227" s="32">
        <f t="shared" si="39"/>
        <v>0</v>
      </c>
    </row>
    <row r="228" spans="1:56" x14ac:dyDescent="0.25">
      <c r="A228">
        <v>2033</v>
      </c>
      <c r="B228">
        <v>2</v>
      </c>
      <c r="C228" t="s">
        <v>335</v>
      </c>
      <c r="D228" s="6">
        <v>672567.16266819509</v>
      </c>
      <c r="E228" s="6">
        <v>201254.27373759059</v>
      </c>
      <c r="F228" s="1">
        <f t="shared" si="30"/>
        <v>80501.709495036237</v>
      </c>
      <c r="G228" s="1">
        <f t="shared" si="31"/>
        <v>120752.56424255435</v>
      </c>
      <c r="H228" s="6">
        <v>15614.153753599076</v>
      </c>
      <c r="I228" s="1">
        <f t="shared" si="32"/>
        <v>799.31106889975752</v>
      </c>
      <c r="J228" s="1">
        <f t="shared" si="33"/>
        <v>14814.842684699317</v>
      </c>
      <c r="K228" s="6">
        <v>256871.56935500808</v>
      </c>
      <c r="L228" s="6">
        <v>26765.047822146749</v>
      </c>
      <c r="M228" s="6">
        <v>182214.53340186778</v>
      </c>
      <c r="N228" s="6">
        <v>100950.62634316503</v>
      </c>
      <c r="O228" s="6">
        <v>121477.32645671404</v>
      </c>
      <c r="P228" s="6">
        <v>0</v>
      </c>
      <c r="Q228" s="6">
        <v>20681.271892194847</v>
      </c>
      <c r="R228" s="6">
        <v>20123.803869348718</v>
      </c>
      <c r="S228" s="6">
        <v>120302.20997330736</v>
      </c>
      <c r="T228" s="6">
        <v>11.760695951081397</v>
      </c>
      <c r="U228" s="6">
        <v>105.286645582189</v>
      </c>
      <c r="V228" s="6">
        <v>46508.168692297637</v>
      </c>
      <c r="W228" s="6">
        <v>9292.3748468508056</v>
      </c>
      <c r="X228" s="6">
        <v>19827.656777210337</v>
      </c>
      <c r="Y228" s="6">
        <v>9991.1179213207579</v>
      </c>
      <c r="Z228" s="1">
        <f t="shared" si="34"/>
        <v>5190.1794832268351</v>
      </c>
      <c r="AA228" s="1">
        <f t="shared" si="35"/>
        <v>4800.9384380939227</v>
      </c>
      <c r="AB228" s="6">
        <v>55.653947895948406</v>
      </c>
      <c r="AC228" s="6">
        <v>1872.9402210295025</v>
      </c>
      <c r="AD228" s="6">
        <v>678.95056700136934</v>
      </c>
      <c r="AE228" s="6">
        <v>4136.7858391700447</v>
      </c>
      <c r="AF228" s="6">
        <v>9660.6404789120334</v>
      </c>
      <c r="AG228" s="6">
        <v>6980.0921047688962</v>
      </c>
      <c r="AH228" s="6">
        <v>2060.4057495148886</v>
      </c>
      <c r="AI228" s="6">
        <v>3220.2134929706735</v>
      </c>
      <c r="AJ228" s="6">
        <v>392863.993470755</v>
      </c>
      <c r="AK228" s="6">
        <v>108124.42041536381</v>
      </c>
      <c r="AL228" s="1">
        <f t="shared" si="36"/>
        <v>30274.83771630187</v>
      </c>
      <c r="AM228" s="1">
        <f t="shared" si="37"/>
        <v>77849.582699061939</v>
      </c>
      <c r="AN228" s="6">
        <v>268.53090992228556</v>
      </c>
      <c r="AO228" s="6">
        <v>231.70919852344304</v>
      </c>
      <c r="AP228" s="6">
        <v>12874.462401601335</v>
      </c>
      <c r="AQ228" s="6">
        <v>61496.493247656028</v>
      </c>
      <c r="AR228" s="6">
        <v>10415.024713441495</v>
      </c>
      <c r="AS228" s="6">
        <v>138749.22361411212</v>
      </c>
      <c r="AT228" s="6">
        <v>24301.724331363486</v>
      </c>
      <c r="AU228" s="6">
        <v>65293.752288994037</v>
      </c>
      <c r="AV228" s="6">
        <v>1079.4154924532822</v>
      </c>
      <c r="AW228" s="6">
        <v>19337.018548257911</v>
      </c>
      <c r="AX228" s="6">
        <v>136113.36703511994</v>
      </c>
      <c r="AY228" s="6">
        <v>20343.361540648148</v>
      </c>
      <c r="AZ228" s="6">
        <v>9522.5</v>
      </c>
      <c r="BA228" s="6">
        <v>4744.8</v>
      </c>
      <c r="BB228" s="7">
        <v>2858983.8244618252</v>
      </c>
      <c r="BC228" s="32">
        <f t="shared" si="38"/>
        <v>2858983.8244618247</v>
      </c>
      <c r="BD228" s="32">
        <f t="shared" si="39"/>
        <v>0</v>
      </c>
    </row>
    <row r="229" spans="1:56" x14ac:dyDescent="0.25">
      <c r="A229">
        <v>2033</v>
      </c>
      <c r="B229">
        <v>3</v>
      </c>
      <c r="C229" t="s">
        <v>336</v>
      </c>
      <c r="D229" s="6">
        <v>589313.99599449569</v>
      </c>
      <c r="E229" s="6">
        <v>186367.68005225671</v>
      </c>
      <c r="F229" s="1">
        <f t="shared" si="30"/>
        <v>74547.072020902691</v>
      </c>
      <c r="G229" s="1">
        <f t="shared" si="31"/>
        <v>111820.60803135402</v>
      </c>
      <c r="H229" s="6">
        <v>14931.691763470086</v>
      </c>
      <c r="I229" s="1">
        <f t="shared" si="32"/>
        <v>764.37485452517319</v>
      </c>
      <c r="J229" s="1">
        <f t="shared" si="33"/>
        <v>14167.316908944911</v>
      </c>
      <c r="K229" s="6">
        <v>261223.99432668352</v>
      </c>
      <c r="L229" s="6">
        <v>27218.554073545867</v>
      </c>
      <c r="M229" s="6">
        <v>183030.3326471897</v>
      </c>
      <c r="N229" s="6">
        <v>102661.13104442695</v>
      </c>
      <c r="O229" s="6">
        <v>122021.19696691398</v>
      </c>
      <c r="P229" s="6">
        <v>0</v>
      </c>
      <c r="Q229" s="6">
        <v>21099.057901087665</v>
      </c>
      <c r="R229" s="6">
        <v>17652.617084789999</v>
      </c>
      <c r="S229" s="6">
        <v>123829.03061069272</v>
      </c>
      <c r="T229" s="6">
        <v>12.839910021531248</v>
      </c>
      <c r="U229" s="6">
        <v>104.70047090315518</v>
      </c>
      <c r="V229" s="6">
        <v>48339.183654632048</v>
      </c>
      <c r="W229" s="6">
        <v>8994.1090394499461</v>
      </c>
      <c r="X229" s="6">
        <v>19811.759360150638</v>
      </c>
      <c r="Y229" s="6">
        <v>9382.1722888381537</v>
      </c>
      <c r="Z229" s="1">
        <f t="shared" si="34"/>
        <v>4873.8447994606368</v>
      </c>
      <c r="AA229" s="1">
        <f t="shared" si="35"/>
        <v>4508.3274893775169</v>
      </c>
      <c r="AB229" s="6">
        <v>56.26166904428986</v>
      </c>
      <c r="AC229" s="6">
        <v>1760.4039557650306</v>
      </c>
      <c r="AD229" s="6">
        <v>648.94550001732932</v>
      </c>
      <c r="AE229" s="6">
        <v>4003.1934800842159</v>
      </c>
      <c r="AF229" s="6">
        <v>9698.8918331309287</v>
      </c>
      <c r="AG229" s="6">
        <v>6754.6787023918641</v>
      </c>
      <c r="AH229" s="6">
        <v>1993.8675057060382</v>
      </c>
      <c r="AI229" s="6">
        <v>3232.9639443769711</v>
      </c>
      <c r="AJ229" s="6">
        <v>372668.41970033332</v>
      </c>
      <c r="AK229" s="6">
        <v>112832.78062109409</v>
      </c>
      <c r="AL229" s="1">
        <f t="shared" si="36"/>
        <v>31593.178573906349</v>
      </c>
      <c r="AM229" s="1">
        <f t="shared" si="37"/>
        <v>81239.602047187742</v>
      </c>
      <c r="AN229" s="6">
        <v>246.97885648472982</v>
      </c>
      <c r="AO229" s="6">
        <v>237.91692936762789</v>
      </c>
      <c r="AP229" s="6">
        <v>11620.951408714569</v>
      </c>
      <c r="AQ229" s="6">
        <v>75459.999422562672</v>
      </c>
      <c r="AR229" s="6">
        <v>11099.63483677659</v>
      </c>
      <c r="AS229" s="6">
        <v>142768.95386715239</v>
      </c>
      <c r="AT229" s="6">
        <v>25899.147952478706</v>
      </c>
      <c r="AU229" s="6">
        <v>67185.390055130571</v>
      </c>
      <c r="AV229" s="6">
        <v>1154.6611998623009</v>
      </c>
      <c r="AW229" s="6">
        <v>20353.503758227813</v>
      </c>
      <c r="AX229" s="6">
        <v>145601.78614897138</v>
      </c>
      <c r="AY229" s="6">
        <v>21412.74698264548</v>
      </c>
      <c r="AZ229" s="6">
        <v>9371</v>
      </c>
      <c r="BA229" s="6">
        <v>4351.2</v>
      </c>
      <c r="BB229" s="7">
        <v>2786408.3255198682</v>
      </c>
      <c r="BC229" s="32">
        <f t="shared" si="38"/>
        <v>2786408.3255198677</v>
      </c>
      <c r="BD229" s="32">
        <f t="shared" si="39"/>
        <v>0</v>
      </c>
    </row>
    <row r="230" spans="1:56" x14ac:dyDescent="0.25">
      <c r="A230">
        <v>2033</v>
      </c>
      <c r="B230">
        <v>4</v>
      </c>
      <c r="C230" t="s">
        <v>337</v>
      </c>
      <c r="D230" s="6">
        <v>437357.05246688094</v>
      </c>
      <c r="E230" s="6">
        <v>163223.04394503747</v>
      </c>
      <c r="F230" s="1">
        <f t="shared" si="30"/>
        <v>65289.217578014992</v>
      </c>
      <c r="G230" s="1">
        <f t="shared" si="31"/>
        <v>97933.826367022484</v>
      </c>
      <c r="H230" s="6">
        <v>12462.38086724714</v>
      </c>
      <c r="I230" s="1">
        <f t="shared" si="32"/>
        <v>637.96726542026693</v>
      </c>
      <c r="J230" s="1">
        <f t="shared" si="33"/>
        <v>11824.413601826873</v>
      </c>
      <c r="K230" s="6">
        <v>248978.98506863939</v>
      </c>
      <c r="L230" s="6">
        <v>25942.670334457445</v>
      </c>
      <c r="M230" s="6">
        <v>175760.63318162097</v>
      </c>
      <c r="N230" s="6">
        <v>97848.837658742807</v>
      </c>
      <c r="O230" s="6">
        <v>117174.69192292035</v>
      </c>
      <c r="P230" s="6">
        <v>0</v>
      </c>
      <c r="Q230" s="6">
        <v>18740.330517779264</v>
      </c>
      <c r="R230" s="6">
        <v>16469.501838847391</v>
      </c>
      <c r="S230" s="6">
        <v>115114.9915279163</v>
      </c>
      <c r="T230" s="6">
        <v>11.253900728258877</v>
      </c>
      <c r="U230" s="6">
        <v>91.062676206572831</v>
      </c>
      <c r="V230" s="6">
        <v>47968.040843209907</v>
      </c>
      <c r="W230" s="6">
        <v>8911.723479923985</v>
      </c>
      <c r="X230" s="6">
        <v>20827.349932696721</v>
      </c>
      <c r="Y230" s="6">
        <v>7740.9361524549759</v>
      </c>
      <c r="Z230" s="1">
        <f t="shared" si="34"/>
        <v>4021.2565116166288</v>
      </c>
      <c r="AA230" s="1">
        <f t="shared" si="35"/>
        <v>3719.6796408383475</v>
      </c>
      <c r="AB230" s="6">
        <v>48.595026411431277</v>
      </c>
      <c r="AC230" s="6">
        <v>1412.2180073265265</v>
      </c>
      <c r="AD230" s="6">
        <v>492.80822498619307</v>
      </c>
      <c r="AE230" s="6">
        <v>3457.633458424265</v>
      </c>
      <c r="AF230" s="6">
        <v>9060.1548248486451</v>
      </c>
      <c r="AG230" s="6">
        <v>5834.142965731593</v>
      </c>
      <c r="AH230" s="6">
        <v>1722.1408442264699</v>
      </c>
      <c r="AI230" s="6">
        <v>3020.0516082828767</v>
      </c>
      <c r="AJ230" s="6">
        <v>308885.16125618399</v>
      </c>
      <c r="AK230" s="6">
        <v>107784.13390802298</v>
      </c>
      <c r="AL230" s="1">
        <f t="shared" si="36"/>
        <v>30179.557494246437</v>
      </c>
      <c r="AM230" s="1">
        <f t="shared" si="37"/>
        <v>77604.576413776536</v>
      </c>
      <c r="AN230" s="6">
        <v>275.22750937755899</v>
      </c>
      <c r="AO230" s="6">
        <v>244.26820741051202</v>
      </c>
      <c r="AP230" s="6">
        <v>7647.3401907119714</v>
      </c>
      <c r="AQ230" s="6">
        <v>86156.928573493467</v>
      </c>
      <c r="AR230" s="6">
        <v>11631.689952981595</v>
      </c>
      <c r="AS230" s="6">
        <v>140996.83347346264</v>
      </c>
      <c r="AT230" s="6">
        <v>27140.60989029039</v>
      </c>
      <c r="AU230" s="6">
        <v>66351.451046335409</v>
      </c>
      <c r="AV230" s="6">
        <v>1165.8647245552008</v>
      </c>
      <c r="AW230" s="6">
        <v>20293.841321688215</v>
      </c>
      <c r="AX230" s="6">
        <v>147014.54099571329</v>
      </c>
      <c r="AY230" s="6">
        <v>21349.979575462621</v>
      </c>
      <c r="AZ230" s="6">
        <v>7236.5</v>
      </c>
      <c r="BA230" s="6">
        <v>4414.32</v>
      </c>
      <c r="BB230" s="7">
        <v>2498259.9219012377</v>
      </c>
      <c r="BC230" s="32">
        <f t="shared" si="38"/>
        <v>2498259.9219012382</v>
      </c>
      <c r="BD230" s="32">
        <f t="shared" si="39"/>
        <v>0</v>
      </c>
    </row>
    <row r="231" spans="1:56" x14ac:dyDescent="0.25">
      <c r="A231">
        <v>2033</v>
      </c>
      <c r="B231">
        <v>5</v>
      </c>
      <c r="C231" t="s">
        <v>338</v>
      </c>
      <c r="D231" s="6">
        <v>407860.64657130948</v>
      </c>
      <c r="E231" s="6">
        <v>177359.01220489162</v>
      </c>
      <c r="F231" s="1">
        <f t="shared" si="30"/>
        <v>70943.604881956649</v>
      </c>
      <c r="G231" s="1">
        <f t="shared" si="31"/>
        <v>106415.40732293497</v>
      </c>
      <c r="H231" s="6">
        <v>14018.596904312488</v>
      </c>
      <c r="I231" s="1">
        <f t="shared" si="32"/>
        <v>717.63221067795837</v>
      </c>
      <c r="J231" s="1">
        <f t="shared" si="33"/>
        <v>13300.964693634529</v>
      </c>
      <c r="K231" s="6">
        <v>289362.91259902413</v>
      </c>
      <c r="L231" s="6">
        <v>30150.523131522074</v>
      </c>
      <c r="M231" s="6">
        <v>201899.87654771132</v>
      </c>
      <c r="N231" s="6">
        <v>113719.73683464584</v>
      </c>
      <c r="O231" s="6">
        <v>134600.99343922691</v>
      </c>
      <c r="P231" s="6">
        <v>0</v>
      </c>
      <c r="Q231" s="6">
        <v>21429.721746224866</v>
      </c>
      <c r="R231" s="6">
        <v>19320.866128162143</v>
      </c>
      <c r="S231" s="6">
        <v>131349.56789215864</v>
      </c>
      <c r="T231" s="6">
        <v>12.74767408151331</v>
      </c>
      <c r="U231" s="6">
        <v>103.69033647975665</v>
      </c>
      <c r="V231" s="6">
        <v>48437.686864592841</v>
      </c>
      <c r="W231" s="6">
        <v>9361.0452490485222</v>
      </c>
      <c r="X231" s="6">
        <v>24086.607835833442</v>
      </c>
      <c r="Y231" s="6">
        <v>7477.634142273414</v>
      </c>
      <c r="Z231" s="1">
        <f t="shared" si="34"/>
        <v>3884.4765534679541</v>
      </c>
      <c r="AA231" s="1">
        <f t="shared" si="35"/>
        <v>3593.1575888054599</v>
      </c>
      <c r="AB231" s="6">
        <v>56.008310649874211</v>
      </c>
      <c r="AC231" s="6">
        <v>1336.5622568200856</v>
      </c>
      <c r="AD231" s="6">
        <v>514.17082768619866</v>
      </c>
      <c r="AE231" s="6">
        <v>3639.6196809777557</v>
      </c>
      <c r="AF231" s="6">
        <v>10074.419274744238</v>
      </c>
      <c r="AG231" s="6">
        <v>6141.2124260827695</v>
      </c>
      <c r="AH231" s="6">
        <v>1812.782582488883</v>
      </c>
      <c r="AI231" s="6">
        <v>3358.1397582480749</v>
      </c>
      <c r="AJ231" s="6">
        <v>364967.13050223066</v>
      </c>
      <c r="AK231" s="6">
        <v>120337.41648274362</v>
      </c>
      <c r="AL231" s="1">
        <f t="shared" si="36"/>
        <v>33694.47661516822</v>
      </c>
      <c r="AM231" s="1">
        <f t="shared" si="37"/>
        <v>86642.939867575406</v>
      </c>
      <c r="AN231" s="6">
        <v>305.89698378842724</v>
      </c>
      <c r="AO231" s="6">
        <v>273.30235580769113</v>
      </c>
      <c r="AP231" s="6">
        <v>8260.8163898469447</v>
      </c>
      <c r="AQ231" s="6">
        <v>96605.900896860607</v>
      </c>
      <c r="AR231" s="6">
        <v>13288.792449746119</v>
      </c>
      <c r="AS231" s="6">
        <v>165970.06085418788</v>
      </c>
      <c r="AT231" s="6">
        <v>31007.18238274095</v>
      </c>
      <c r="AU231" s="6">
        <v>78103.5580490297</v>
      </c>
      <c r="AV231" s="6">
        <v>1354.3896650770023</v>
      </c>
      <c r="AW231" s="6">
        <v>23578.265115649312</v>
      </c>
      <c r="AX231" s="6">
        <v>170787.3741669296</v>
      </c>
      <c r="AY231" s="6">
        <v>24805.332350064866</v>
      </c>
      <c r="AZ231" s="6">
        <v>8289</v>
      </c>
      <c r="BA231" s="6">
        <v>4343.3999999999996</v>
      </c>
      <c r="BB231" s="7">
        <v>2769762.5998639008</v>
      </c>
      <c r="BC231" s="32">
        <f t="shared" si="38"/>
        <v>2769762.5998639003</v>
      </c>
      <c r="BD231" s="32">
        <f t="shared" si="39"/>
        <v>0</v>
      </c>
    </row>
    <row r="232" spans="1:56" x14ac:dyDescent="0.25">
      <c r="A232">
        <v>2033</v>
      </c>
      <c r="B232">
        <v>6</v>
      </c>
      <c r="C232" t="s">
        <v>339</v>
      </c>
      <c r="D232" s="6">
        <v>513116.27716911543</v>
      </c>
      <c r="E232" s="6">
        <v>202932.24027694162</v>
      </c>
      <c r="F232" s="1">
        <f t="shared" si="30"/>
        <v>81172.896110776652</v>
      </c>
      <c r="G232" s="1">
        <f t="shared" si="31"/>
        <v>121759.34416616497</v>
      </c>
      <c r="H232" s="6">
        <v>13887.794393865104</v>
      </c>
      <c r="I232" s="1">
        <f t="shared" si="32"/>
        <v>710.93624136124981</v>
      </c>
      <c r="J232" s="1">
        <f t="shared" si="33"/>
        <v>13176.858152503853</v>
      </c>
      <c r="K232" s="6">
        <v>301747.72136079648</v>
      </c>
      <c r="L232" s="6">
        <v>31440.973451147991</v>
      </c>
      <c r="M232" s="6">
        <v>224089.57642489483</v>
      </c>
      <c r="N232" s="6">
        <v>118586.97147949412</v>
      </c>
      <c r="O232" s="6">
        <v>149394.24491940485</v>
      </c>
      <c r="P232" s="6">
        <v>0</v>
      </c>
      <c r="Q232" s="6">
        <v>25260.802563917794</v>
      </c>
      <c r="R232" s="6">
        <v>20105.502725050417</v>
      </c>
      <c r="S232" s="6">
        <v>129590.76829019371</v>
      </c>
      <c r="T232" s="6">
        <v>10.887191841804096</v>
      </c>
      <c r="U232" s="6">
        <v>105.58827419581991</v>
      </c>
      <c r="V232" s="6">
        <v>45688.667155562805</v>
      </c>
      <c r="W232" s="6">
        <v>9004.417027177773</v>
      </c>
      <c r="X232" s="6">
        <v>22881.767055179829</v>
      </c>
      <c r="Y232" s="6">
        <v>7482.1948887781964</v>
      </c>
      <c r="Z232" s="1">
        <f t="shared" si="34"/>
        <v>3886.845767115889</v>
      </c>
      <c r="AA232" s="1">
        <f t="shared" si="35"/>
        <v>3595.3491216623074</v>
      </c>
      <c r="AB232" s="6">
        <v>55.452430041342595</v>
      </c>
      <c r="AC232" s="6">
        <v>1230.4528261712637</v>
      </c>
      <c r="AD232" s="6">
        <v>496.0733066232645</v>
      </c>
      <c r="AE232" s="6">
        <v>3463.4635685416283</v>
      </c>
      <c r="AF232" s="6">
        <v>10345.292095315346</v>
      </c>
      <c r="AG232" s="6">
        <v>5843.9802421056347</v>
      </c>
      <c r="AH232" s="6">
        <v>1725.0446427002453</v>
      </c>
      <c r="AI232" s="6">
        <v>3448.4306984384425</v>
      </c>
      <c r="AJ232" s="6">
        <v>497138.03048948169</v>
      </c>
      <c r="AK232" s="6">
        <v>135940.38004219631</v>
      </c>
      <c r="AL232" s="1">
        <f t="shared" si="36"/>
        <v>38063.30641181497</v>
      </c>
      <c r="AM232" s="1">
        <f t="shared" si="37"/>
        <v>97877.073630381346</v>
      </c>
      <c r="AN232" s="6">
        <v>281.14026860470068</v>
      </c>
      <c r="AO232" s="6">
        <v>277.50625166447475</v>
      </c>
      <c r="AP232" s="6">
        <v>7349.9582469888646</v>
      </c>
      <c r="AQ232" s="6">
        <v>93822.667479059703</v>
      </c>
      <c r="AR232" s="6">
        <v>14731.280224012558</v>
      </c>
      <c r="AS232" s="6">
        <v>187543.39577103057</v>
      </c>
      <c r="AT232" s="6">
        <v>34372.98718936264</v>
      </c>
      <c r="AU232" s="6">
        <v>88255.715656955654</v>
      </c>
      <c r="AV232" s="6">
        <v>1419.5300475727661</v>
      </c>
      <c r="AW232" s="6">
        <v>24416.046400172501</v>
      </c>
      <c r="AX232" s="6">
        <v>179001.52048356467</v>
      </c>
      <c r="AY232" s="6">
        <v>25686.713702650843</v>
      </c>
      <c r="AZ232" s="6">
        <v>10068</v>
      </c>
      <c r="BA232" s="6">
        <v>4921.8</v>
      </c>
      <c r="BB232" s="7">
        <v>3147161.2567108138</v>
      </c>
      <c r="BC232" s="32">
        <f t="shared" si="38"/>
        <v>3147161.2567108148</v>
      </c>
      <c r="BD232" s="32">
        <f t="shared" si="39"/>
        <v>0</v>
      </c>
    </row>
    <row r="233" spans="1:56" x14ac:dyDescent="0.25">
      <c r="A233">
        <v>2033</v>
      </c>
      <c r="B233">
        <v>7</v>
      </c>
      <c r="C233" t="s">
        <v>340</v>
      </c>
      <c r="D233" s="6">
        <v>626723.28046996542</v>
      </c>
      <c r="E233" s="6">
        <v>217852.9756426216</v>
      </c>
      <c r="F233" s="1">
        <f t="shared" si="30"/>
        <v>87141.190257048642</v>
      </c>
      <c r="G233" s="1">
        <f t="shared" si="31"/>
        <v>130711.78538557296</v>
      </c>
      <c r="H233" s="6">
        <v>13865.518758043556</v>
      </c>
      <c r="I233" s="1">
        <f t="shared" si="32"/>
        <v>709.79591940977423</v>
      </c>
      <c r="J233" s="1">
        <f t="shared" si="33"/>
        <v>13155.722838633781</v>
      </c>
      <c r="K233" s="6">
        <v>304818.5933202657</v>
      </c>
      <c r="L233" s="6">
        <v>31760.946716610048</v>
      </c>
      <c r="M233" s="6">
        <v>230232.30721294624</v>
      </c>
      <c r="N233" s="6">
        <v>119793.82535011318</v>
      </c>
      <c r="O233" s="6">
        <v>153489.43150712951</v>
      </c>
      <c r="P233" s="6">
        <v>0</v>
      </c>
      <c r="Q233" s="6">
        <v>26111.809073028959</v>
      </c>
      <c r="R233" s="6">
        <v>23042.137772958649</v>
      </c>
      <c r="S233" s="6">
        <v>112647.5976249088</v>
      </c>
      <c r="T233" s="6">
        <v>8.6592161733031094</v>
      </c>
      <c r="U233" s="6">
        <v>101.16012533443256</v>
      </c>
      <c r="V233" s="6">
        <v>44549.468970203568</v>
      </c>
      <c r="W233" s="6">
        <v>8493.2394639632021</v>
      </c>
      <c r="X233" s="6">
        <v>20087.660915250228</v>
      </c>
      <c r="Y233" s="6">
        <v>7943.8027850087774</v>
      </c>
      <c r="Z233" s="1">
        <f t="shared" si="34"/>
        <v>4126.6415388381738</v>
      </c>
      <c r="AA233" s="1">
        <f t="shared" si="35"/>
        <v>3817.1612461706036</v>
      </c>
      <c r="AB233" s="6">
        <v>66.246089260328404</v>
      </c>
      <c r="AC233" s="6">
        <v>1161.9367399750713</v>
      </c>
      <c r="AD233" s="6">
        <v>466.47316427195977</v>
      </c>
      <c r="AE233" s="6">
        <v>3298.902127389706</v>
      </c>
      <c r="AF233" s="6">
        <v>10481.595886351135</v>
      </c>
      <c r="AG233" s="6">
        <v>5566.3120086530744</v>
      </c>
      <c r="AH233" s="6">
        <v>1643.0816519436582</v>
      </c>
      <c r="AI233" s="6">
        <v>3493.8652954503737</v>
      </c>
      <c r="AJ233" s="6">
        <v>629264.23218629195</v>
      </c>
      <c r="AK233" s="6">
        <v>150486.69983784383</v>
      </c>
      <c r="AL233" s="1">
        <f t="shared" si="36"/>
        <v>42136.275954596276</v>
      </c>
      <c r="AM233" s="1">
        <f t="shared" si="37"/>
        <v>108350.42388324755</v>
      </c>
      <c r="AN233" s="6">
        <v>262.38127892967844</v>
      </c>
      <c r="AO233" s="6">
        <v>255.11546752028249</v>
      </c>
      <c r="AP233" s="6">
        <v>6936.7288411134177</v>
      </c>
      <c r="AQ233" s="6">
        <v>78379.253796000834</v>
      </c>
      <c r="AR233" s="6">
        <v>15032.456051488874</v>
      </c>
      <c r="AS233" s="6">
        <v>184715.31146133519</v>
      </c>
      <c r="AT233" s="6">
        <v>35075.730786807377</v>
      </c>
      <c r="AU233" s="6">
        <v>86924.852452393156</v>
      </c>
      <c r="AV233" s="6">
        <v>1327.4502716121167</v>
      </c>
      <c r="AW233" s="6">
        <v>24350.832101413878</v>
      </c>
      <c r="AX233" s="6">
        <v>167390.3397756076</v>
      </c>
      <c r="AY233" s="6">
        <v>25618.105501549129</v>
      </c>
      <c r="AZ233" s="6">
        <v>10990</v>
      </c>
      <c r="BA233" s="6">
        <v>5252.4</v>
      </c>
      <c r="BB233" s="7">
        <v>3389962.7176977284</v>
      </c>
      <c r="BC233" s="32">
        <f t="shared" si="38"/>
        <v>3389962.7176977289</v>
      </c>
      <c r="BD233" s="32">
        <f t="shared" si="39"/>
        <v>0</v>
      </c>
    </row>
    <row r="234" spans="1:56" x14ac:dyDescent="0.25">
      <c r="A234">
        <v>2033</v>
      </c>
      <c r="B234">
        <v>8</v>
      </c>
      <c r="C234" t="s">
        <v>341</v>
      </c>
      <c r="D234" s="6">
        <v>641544.26285307738</v>
      </c>
      <c r="E234" s="6">
        <v>225915.38015348904</v>
      </c>
      <c r="F234" s="1">
        <f t="shared" si="30"/>
        <v>90366.152061395624</v>
      </c>
      <c r="G234" s="1">
        <f t="shared" si="31"/>
        <v>135549.22809209343</v>
      </c>
      <c r="H234" s="6">
        <v>13909.323759802552</v>
      </c>
      <c r="I234" s="1">
        <f t="shared" si="32"/>
        <v>712.03836068015482</v>
      </c>
      <c r="J234" s="1">
        <f t="shared" si="33"/>
        <v>13197.285399122396</v>
      </c>
      <c r="K234" s="6">
        <v>306070.53492878156</v>
      </c>
      <c r="L234" s="6">
        <v>31891.394306067297</v>
      </c>
      <c r="M234" s="6">
        <v>231670.89659057921</v>
      </c>
      <c r="N234" s="6">
        <v>120285.83888762566</v>
      </c>
      <c r="O234" s="6">
        <v>154448.49875715218</v>
      </c>
      <c r="P234" s="6">
        <v>0</v>
      </c>
      <c r="Q234" s="6">
        <v>27208.829467226355</v>
      </c>
      <c r="R234" s="6">
        <v>21788.952067743216</v>
      </c>
      <c r="S234" s="6">
        <v>127360.06237596039</v>
      </c>
      <c r="T234" s="6">
        <v>12.588941036545048</v>
      </c>
      <c r="U234" s="6">
        <v>100.31611778472895</v>
      </c>
      <c r="V234" s="6">
        <v>46590.42742533984</v>
      </c>
      <c r="W234" s="6">
        <v>8895.7370932073081</v>
      </c>
      <c r="X234" s="6">
        <v>25836.277695441277</v>
      </c>
      <c r="Y234" s="6">
        <v>8164.6555988540968</v>
      </c>
      <c r="Z234" s="1">
        <f t="shared" si="34"/>
        <v>4241.3700158974625</v>
      </c>
      <c r="AA234" s="1">
        <f t="shared" si="35"/>
        <v>3923.2855829566347</v>
      </c>
      <c r="AB234" s="6">
        <v>69.881514986525843</v>
      </c>
      <c r="AC234" s="6">
        <v>1158.3105497948334</v>
      </c>
      <c r="AD234" s="6">
        <v>485.9186968919185</v>
      </c>
      <c r="AE234" s="6">
        <v>3306.9649443337826</v>
      </c>
      <c r="AF234" s="6">
        <v>10537.481790082793</v>
      </c>
      <c r="AG234" s="6">
        <v>5579.9165816432078</v>
      </c>
      <c r="AH234" s="6">
        <v>1647.0974929938666</v>
      </c>
      <c r="AI234" s="6">
        <v>3512.4939300275942</v>
      </c>
      <c r="AJ234" s="6">
        <v>629713.20917295467</v>
      </c>
      <c r="AK234" s="6">
        <v>151657.03672855208</v>
      </c>
      <c r="AL234" s="1">
        <f t="shared" si="36"/>
        <v>42463.970283994582</v>
      </c>
      <c r="AM234" s="1">
        <f t="shared" si="37"/>
        <v>109193.06644455749</v>
      </c>
      <c r="AN234" s="6">
        <v>257.51628778837744</v>
      </c>
      <c r="AO234" s="6">
        <v>253.8744386219567</v>
      </c>
      <c r="AP234" s="6">
        <v>7415.7575573170907</v>
      </c>
      <c r="AQ234" s="6">
        <v>85154.518492493298</v>
      </c>
      <c r="AR234" s="6">
        <v>15020.174119729976</v>
      </c>
      <c r="AS234" s="6">
        <v>186238.02877618049</v>
      </c>
      <c r="AT234" s="6">
        <v>35047.07294603662</v>
      </c>
      <c r="AU234" s="6">
        <v>87641.425306437988</v>
      </c>
      <c r="AV234" s="6">
        <v>1387.4926575409158</v>
      </c>
      <c r="AW234" s="6">
        <v>24217.995279196271</v>
      </c>
      <c r="AX234" s="6">
        <v>174961.63310123555</v>
      </c>
      <c r="AY234" s="6">
        <v>25478.355545084039</v>
      </c>
      <c r="AZ234" s="6">
        <v>10824.2</v>
      </c>
      <c r="BA234" s="6">
        <v>5119.5</v>
      </c>
      <c r="BB234" s="7">
        <v>3458379.8329290929</v>
      </c>
      <c r="BC234" s="32">
        <f t="shared" si="38"/>
        <v>3458379.8329290939</v>
      </c>
      <c r="BD234" s="32">
        <f t="shared" si="39"/>
        <v>0</v>
      </c>
    </row>
    <row r="235" spans="1:56" x14ac:dyDescent="0.25">
      <c r="A235">
        <v>2033</v>
      </c>
      <c r="B235">
        <v>9</v>
      </c>
      <c r="C235" t="s">
        <v>342</v>
      </c>
      <c r="D235" s="6">
        <v>504929.88080841093</v>
      </c>
      <c r="E235" s="6">
        <v>187382.2463849163</v>
      </c>
      <c r="F235" s="1">
        <f t="shared" si="30"/>
        <v>74952.89855396653</v>
      </c>
      <c r="G235" s="1">
        <f t="shared" si="31"/>
        <v>112429.34783094977</v>
      </c>
      <c r="H235" s="6">
        <v>11640.25411817834</v>
      </c>
      <c r="I235" s="1">
        <f t="shared" si="32"/>
        <v>595.88141043643247</v>
      </c>
      <c r="J235" s="1">
        <f t="shared" si="33"/>
        <v>11044.372707741906</v>
      </c>
      <c r="K235" s="6">
        <v>257787.36141417516</v>
      </c>
      <c r="L235" s="6">
        <v>26860.469897545347</v>
      </c>
      <c r="M235" s="6">
        <v>200989.27513016082</v>
      </c>
      <c r="N235" s="6">
        <v>101310.53297746148</v>
      </c>
      <c r="O235" s="6">
        <v>133993.92097576009</v>
      </c>
      <c r="P235" s="6">
        <v>0</v>
      </c>
      <c r="Q235" s="6">
        <v>22355.621119476818</v>
      </c>
      <c r="R235" s="6">
        <v>18312.588061228613</v>
      </c>
      <c r="S235" s="6">
        <v>109937.42539446081</v>
      </c>
      <c r="T235" s="6">
        <v>12.784587165146617</v>
      </c>
      <c r="U235" s="6">
        <v>92.258241374016549</v>
      </c>
      <c r="V235" s="6">
        <v>45641.535759228333</v>
      </c>
      <c r="W235" s="6">
        <v>8651.0874257385713</v>
      </c>
      <c r="X235" s="6">
        <v>32498.003010814409</v>
      </c>
      <c r="Y235" s="6">
        <v>6799.6828811108162</v>
      </c>
      <c r="Z235" s="1">
        <f t="shared" si="34"/>
        <v>3532.2948702946337</v>
      </c>
      <c r="AA235" s="1">
        <f t="shared" si="35"/>
        <v>3267.3880108161829</v>
      </c>
      <c r="AB235" s="6">
        <v>66.937388124848368</v>
      </c>
      <c r="AC235" s="6">
        <v>1023.9883260036439</v>
      </c>
      <c r="AD235" s="6">
        <v>477.87596358136341</v>
      </c>
      <c r="AE235" s="6">
        <v>2879.6027495524268</v>
      </c>
      <c r="AF235" s="6">
        <v>8818.7062766668605</v>
      </c>
      <c r="AG235" s="6">
        <v>4858.8187057453033</v>
      </c>
      <c r="AH235" s="6">
        <v>1434.2415324761071</v>
      </c>
      <c r="AI235" s="6">
        <v>2939.56875888895</v>
      </c>
      <c r="AJ235" s="6">
        <v>475511.10412875336</v>
      </c>
      <c r="AK235" s="6">
        <v>123830.32223062622</v>
      </c>
      <c r="AL235" s="1">
        <f t="shared" si="36"/>
        <v>34672.490224575347</v>
      </c>
      <c r="AM235" s="1">
        <f t="shared" si="37"/>
        <v>89157.83200605087</v>
      </c>
      <c r="AN235" s="6">
        <v>237.07374268464187</v>
      </c>
      <c r="AO235" s="6">
        <v>222.36818230986904</v>
      </c>
      <c r="AP235" s="6">
        <v>7034.9380636832511</v>
      </c>
      <c r="AQ235" s="6">
        <v>70337.381016679064</v>
      </c>
      <c r="AR235" s="6">
        <v>13391.457860499206</v>
      </c>
      <c r="AS235" s="6">
        <v>158241.60865634368</v>
      </c>
      <c r="AT235" s="6">
        <v>31246.735007831485</v>
      </c>
      <c r="AU235" s="6">
        <v>74466.639367691227</v>
      </c>
      <c r="AV235" s="6">
        <v>1139.9873115988648</v>
      </c>
      <c r="AW235" s="6">
        <v>20949.748293870878</v>
      </c>
      <c r="AX235" s="6">
        <v>143751.42143492229</v>
      </c>
      <c r="AY235" s="6">
        <v>22040.021457505802</v>
      </c>
      <c r="AZ235" s="6">
        <v>8540</v>
      </c>
      <c r="BA235" s="6">
        <v>5318.1</v>
      </c>
      <c r="BB235" s="7">
        <v>2847953.574643245</v>
      </c>
      <c r="BC235" s="32">
        <f t="shared" si="38"/>
        <v>2847953.574643245</v>
      </c>
      <c r="BD235" s="32">
        <f t="shared" si="39"/>
        <v>0</v>
      </c>
    </row>
    <row r="236" spans="1:56" x14ac:dyDescent="0.25">
      <c r="A236">
        <v>2033</v>
      </c>
      <c r="B236">
        <v>10</v>
      </c>
      <c r="C236" t="s">
        <v>343</v>
      </c>
      <c r="D236" s="6">
        <v>411393.73831768351</v>
      </c>
      <c r="E236" s="6">
        <v>174739.49485705889</v>
      </c>
      <c r="F236" s="1">
        <f t="shared" si="30"/>
        <v>69895.797942823556</v>
      </c>
      <c r="G236" s="1">
        <f t="shared" si="31"/>
        <v>104843.69691423533</v>
      </c>
      <c r="H236" s="6">
        <v>12533.956911178859</v>
      </c>
      <c r="I236" s="1">
        <f t="shared" si="32"/>
        <v>641.63134642558498</v>
      </c>
      <c r="J236" s="1">
        <f t="shared" si="33"/>
        <v>11892.325564753273</v>
      </c>
      <c r="K236" s="6">
        <v>267740.9903712307</v>
      </c>
      <c r="L236" s="6">
        <v>27897.600459360485</v>
      </c>
      <c r="M236" s="6">
        <v>193880.07387016626</v>
      </c>
      <c r="N236" s="6">
        <v>105222.31301651096</v>
      </c>
      <c r="O236" s="6">
        <v>129254.4155906315</v>
      </c>
      <c r="P236" s="6">
        <v>0</v>
      </c>
      <c r="Q236" s="6">
        <v>20421.662612124332</v>
      </c>
      <c r="R236" s="6">
        <v>17575.930679283261</v>
      </c>
      <c r="S236" s="6">
        <v>116872.6675592572</v>
      </c>
      <c r="T236" s="6">
        <v>13.783164181558279</v>
      </c>
      <c r="U236" s="6">
        <v>95.677646164277135</v>
      </c>
      <c r="V236" s="6">
        <v>45507.52425543344</v>
      </c>
      <c r="W236" s="6">
        <v>10255.421407025431</v>
      </c>
      <c r="X236" s="6">
        <v>43026.354710354615</v>
      </c>
      <c r="Y236" s="6">
        <v>6788.0007684438106</v>
      </c>
      <c r="Z236" s="1">
        <f t="shared" si="34"/>
        <v>3526.2262539533481</v>
      </c>
      <c r="AA236" s="1">
        <f t="shared" si="35"/>
        <v>3261.7745144904629</v>
      </c>
      <c r="AB236" s="6">
        <v>68.995961855800545</v>
      </c>
      <c r="AC236" s="6">
        <v>1214.107884965739</v>
      </c>
      <c r="AD236" s="6">
        <v>561.80951013066601</v>
      </c>
      <c r="AE236" s="6">
        <v>3566.4776837191043</v>
      </c>
      <c r="AF236" s="6">
        <v>9219.5201175728398</v>
      </c>
      <c r="AG236" s="6">
        <v>6017.7982834510676</v>
      </c>
      <c r="AH236" s="6">
        <v>1776.3528040227673</v>
      </c>
      <c r="AI236" s="6">
        <v>3073.1733725242766</v>
      </c>
      <c r="AJ236" s="6">
        <v>336021.69062616001</v>
      </c>
      <c r="AK236" s="6">
        <v>113611.39649555892</v>
      </c>
      <c r="AL236" s="1">
        <f t="shared" si="36"/>
        <v>31811.191018756501</v>
      </c>
      <c r="AM236" s="1">
        <f t="shared" si="37"/>
        <v>81800.205476802425</v>
      </c>
      <c r="AN236" s="6">
        <v>275.67160685881385</v>
      </c>
      <c r="AO236" s="6">
        <v>252.35509149327308</v>
      </c>
      <c r="AP236" s="6">
        <v>8380.1208098883271</v>
      </c>
      <c r="AQ236" s="6">
        <v>76403.663902982589</v>
      </c>
      <c r="AR236" s="6">
        <v>12506.164461051107</v>
      </c>
      <c r="AS236" s="6">
        <v>153502.03938443051</v>
      </c>
      <c r="AT236" s="6">
        <v>29181.050409119249</v>
      </c>
      <c r="AU236" s="6">
        <v>72236.25382796739</v>
      </c>
      <c r="AV236" s="6">
        <v>1187.5970762029947</v>
      </c>
      <c r="AW236" s="6">
        <v>21076.953771321121</v>
      </c>
      <c r="AX236" s="6">
        <v>149754.97188359074</v>
      </c>
      <c r="AY236" s="6">
        <v>22173.847001048769</v>
      </c>
      <c r="AZ236" s="6">
        <v>7093.2</v>
      </c>
      <c r="BA236" s="6">
        <v>4450.8</v>
      </c>
      <c r="BB236" s="7">
        <v>2616825.6181620052</v>
      </c>
      <c r="BC236" s="32">
        <f t="shared" si="38"/>
        <v>2616825.6181620057</v>
      </c>
      <c r="BD236" s="32">
        <f t="shared" si="39"/>
        <v>0</v>
      </c>
    </row>
    <row r="237" spans="1:56" x14ac:dyDescent="0.25">
      <c r="A237">
        <v>2033</v>
      </c>
      <c r="B237">
        <v>11</v>
      </c>
      <c r="C237" t="s">
        <v>344</v>
      </c>
      <c r="D237" s="6">
        <v>461086.91542198107</v>
      </c>
      <c r="E237" s="6">
        <v>170874.29675505863</v>
      </c>
      <c r="F237" s="1">
        <f t="shared" si="30"/>
        <v>68349.718702023456</v>
      </c>
      <c r="G237" s="1">
        <f t="shared" si="31"/>
        <v>102524.57805303518</v>
      </c>
      <c r="H237" s="6">
        <v>14256.09623386253</v>
      </c>
      <c r="I237" s="1">
        <f t="shared" si="32"/>
        <v>729.7901441760747</v>
      </c>
      <c r="J237" s="1">
        <f t="shared" si="33"/>
        <v>13526.306089686455</v>
      </c>
      <c r="K237" s="6">
        <v>276077.3804900503</v>
      </c>
      <c r="L237" s="6">
        <v>28766.220839399164</v>
      </c>
      <c r="M237" s="6">
        <v>186696.12723588594</v>
      </c>
      <c r="N237" s="6">
        <v>108498.51756514567</v>
      </c>
      <c r="O237" s="6">
        <v>124465.07955772901</v>
      </c>
      <c r="P237" s="6">
        <v>0</v>
      </c>
      <c r="Q237" s="6">
        <v>19542.952884818114</v>
      </c>
      <c r="R237" s="6">
        <v>18823.937813322464</v>
      </c>
      <c r="S237" s="6">
        <v>125740.19576747491</v>
      </c>
      <c r="T237" s="6">
        <v>16.089359909171332</v>
      </c>
      <c r="U237" s="6">
        <v>101.0353427093885</v>
      </c>
      <c r="V237" s="6">
        <v>44497.248263400274</v>
      </c>
      <c r="W237" s="6">
        <v>10508.965343206461</v>
      </c>
      <c r="X237" s="6">
        <v>44676.864563295261</v>
      </c>
      <c r="Y237" s="6">
        <v>7851.7899290717078</v>
      </c>
      <c r="Z237" s="1">
        <f t="shared" si="34"/>
        <v>4078.8427598788567</v>
      </c>
      <c r="AA237" s="1">
        <f t="shared" si="35"/>
        <v>3772.9471691928516</v>
      </c>
      <c r="AB237" s="6">
        <v>72.179951269752706</v>
      </c>
      <c r="AC237" s="6">
        <v>1504.7849340482128</v>
      </c>
      <c r="AD237" s="6">
        <v>629.29238284931864</v>
      </c>
      <c r="AE237" s="6">
        <v>3440.7532526045275</v>
      </c>
      <c r="AF237" s="6">
        <v>9497.9299915709835</v>
      </c>
      <c r="AG237" s="6">
        <v>5805.6606135021002</v>
      </c>
      <c r="AH237" s="6">
        <v>1713.7333330629335</v>
      </c>
      <c r="AI237" s="6">
        <v>3165.9766638569899</v>
      </c>
      <c r="AJ237" s="6">
        <v>312482.56077485345</v>
      </c>
      <c r="AK237" s="6">
        <v>111586.2650194353</v>
      </c>
      <c r="AL237" s="1">
        <f t="shared" si="36"/>
        <v>31244.15420544189</v>
      </c>
      <c r="AM237" s="1">
        <f t="shared" si="37"/>
        <v>80342.110813993422</v>
      </c>
      <c r="AN237" s="6">
        <v>318.84158720948142</v>
      </c>
      <c r="AO237" s="6">
        <v>273.66571435578345</v>
      </c>
      <c r="AP237" s="6">
        <v>9665.2410959603312</v>
      </c>
      <c r="AQ237" s="6">
        <v>79808.975450487793</v>
      </c>
      <c r="AR237" s="6">
        <v>11703.574659710432</v>
      </c>
      <c r="AS237" s="6">
        <v>146353.43046472315</v>
      </c>
      <c r="AT237" s="6">
        <v>27308.340872657674</v>
      </c>
      <c r="AU237" s="6">
        <v>68872.202571634509</v>
      </c>
      <c r="AV237" s="6">
        <v>1208.360586160378</v>
      </c>
      <c r="AW237" s="6">
        <v>21384.227420146221</v>
      </c>
      <c r="AX237" s="6">
        <v>152373.23266595489</v>
      </c>
      <c r="AY237" s="6">
        <v>22497.11187843217</v>
      </c>
      <c r="AZ237" s="6">
        <v>7436</v>
      </c>
      <c r="BA237" s="6">
        <v>4366.8</v>
      </c>
      <c r="BB237" s="7">
        <v>2645948.8552508061</v>
      </c>
      <c r="BC237" s="32">
        <f t="shared" si="38"/>
        <v>2645948.8552508061</v>
      </c>
      <c r="BD237" s="32">
        <f t="shared" si="39"/>
        <v>0</v>
      </c>
    </row>
    <row r="238" spans="1:56" x14ac:dyDescent="0.25">
      <c r="A238">
        <v>2033</v>
      </c>
      <c r="B238">
        <v>12</v>
      </c>
      <c r="C238" t="s">
        <v>345</v>
      </c>
      <c r="D238" s="6">
        <v>665591.3184018489</v>
      </c>
      <c r="E238" s="6">
        <v>206798.72389665141</v>
      </c>
      <c r="F238" s="1">
        <f t="shared" si="30"/>
        <v>82719.489558660571</v>
      </c>
      <c r="G238" s="1">
        <f t="shared" si="31"/>
        <v>124079.23433799084</v>
      </c>
      <c r="H238" s="6">
        <v>16258.99638172421</v>
      </c>
      <c r="I238" s="1">
        <f t="shared" si="32"/>
        <v>832.32149383168974</v>
      </c>
      <c r="J238" s="1">
        <f t="shared" si="33"/>
        <v>15426.674887892519</v>
      </c>
      <c r="K238" s="6">
        <v>281850.29091026809</v>
      </c>
      <c r="L238" s="6">
        <v>29367.736312123798</v>
      </c>
      <c r="M238" s="6">
        <v>204685.64988009247</v>
      </c>
      <c r="N238" s="6">
        <v>110767.27359839328</v>
      </c>
      <c r="O238" s="6">
        <v>136458.19050366589</v>
      </c>
      <c r="P238" s="6">
        <v>0</v>
      </c>
      <c r="Q238" s="6">
        <v>21148.032598106365</v>
      </c>
      <c r="R238" s="6">
        <v>20079.069369469817</v>
      </c>
      <c r="S238" s="6">
        <v>133087.75831149778</v>
      </c>
      <c r="T238" s="6">
        <v>20.261312264345097</v>
      </c>
      <c r="U238" s="6">
        <v>118.70787087515197</v>
      </c>
      <c r="V238" s="6">
        <v>48145.895395850552</v>
      </c>
      <c r="W238" s="6">
        <v>12197.008093941535</v>
      </c>
      <c r="X238" s="6">
        <v>37888.386491785008</v>
      </c>
      <c r="Y238" s="6">
        <v>9890.1923003758257</v>
      </c>
      <c r="Z238" s="1">
        <f t="shared" si="34"/>
        <v>5137.7507068591285</v>
      </c>
      <c r="AA238" s="1">
        <f t="shared" si="35"/>
        <v>4752.441593516698</v>
      </c>
      <c r="AB238" s="6">
        <v>68.924392690063129</v>
      </c>
      <c r="AC238" s="6">
        <v>1875.1604931913146</v>
      </c>
      <c r="AD238" s="6">
        <v>732.18121207240904</v>
      </c>
      <c r="AE238" s="6">
        <v>4530.8854192137605</v>
      </c>
      <c r="AF238" s="6">
        <v>10828.060629107209</v>
      </c>
      <c r="AG238" s="6">
        <v>7645.0652201544817</v>
      </c>
      <c r="AH238" s="6">
        <v>2256.6946250266046</v>
      </c>
      <c r="AI238" s="6">
        <v>3609.3535430357315</v>
      </c>
      <c r="AJ238" s="6">
        <v>413152.26063516788</v>
      </c>
      <c r="AK238" s="6">
        <v>116967.21038012495</v>
      </c>
      <c r="AL238" s="1">
        <f t="shared" si="36"/>
        <v>32750.81890643499</v>
      </c>
      <c r="AM238" s="1">
        <f t="shared" si="37"/>
        <v>84216.391473689961</v>
      </c>
      <c r="AN238" s="6">
        <v>359.46663689191081</v>
      </c>
      <c r="AO238" s="6">
        <v>296.03625854080843</v>
      </c>
      <c r="AP238" s="6">
        <v>13958.442576920888</v>
      </c>
      <c r="AQ238" s="6">
        <v>83591.66406032021</v>
      </c>
      <c r="AR238" s="6">
        <v>12225.939147796253</v>
      </c>
      <c r="AS238" s="6">
        <v>151300.98802087604</v>
      </c>
      <c r="AT238" s="6">
        <v>28527.191344857925</v>
      </c>
      <c r="AU238" s="6">
        <v>71200.464951000555</v>
      </c>
      <c r="AV238" s="6">
        <v>1219.0697291873314</v>
      </c>
      <c r="AW238" s="6">
        <v>20861.330620366698</v>
      </c>
      <c r="AX238" s="6">
        <v>153723.64640899494</v>
      </c>
      <c r="AY238" s="6">
        <v>21947.002324582623</v>
      </c>
      <c r="AZ238" s="6">
        <v>9529</v>
      </c>
      <c r="BA238" s="6">
        <v>4790.1000000000004</v>
      </c>
      <c r="BB238" s="7">
        <v>3069549.6302590556</v>
      </c>
      <c r="BC238" s="32">
        <f t="shared" si="38"/>
        <v>3069549.6302590542</v>
      </c>
      <c r="BD238" s="32">
        <f t="shared" si="39"/>
        <v>0</v>
      </c>
    </row>
    <row r="239" spans="1:56" x14ac:dyDescent="0.25">
      <c r="A239">
        <v>2034</v>
      </c>
      <c r="B239">
        <v>1</v>
      </c>
      <c r="C239" t="s">
        <v>346</v>
      </c>
      <c r="D239" s="6">
        <v>775702.29397833534</v>
      </c>
      <c r="E239" s="6">
        <v>226262.17333934322</v>
      </c>
      <c r="F239" s="1">
        <f t="shared" si="30"/>
        <v>90504.869335737298</v>
      </c>
      <c r="G239" s="1">
        <f t="shared" si="31"/>
        <v>135757.30400360594</v>
      </c>
      <c r="H239" s="6">
        <v>17119.508481131485</v>
      </c>
      <c r="I239" s="1">
        <f t="shared" si="32"/>
        <v>876.37235030669149</v>
      </c>
      <c r="J239" s="1">
        <f t="shared" si="33"/>
        <v>16243.136130824792</v>
      </c>
      <c r="K239" s="6">
        <v>271094.07433029136</v>
      </c>
      <c r="L239" s="6">
        <v>28246.97914981376</v>
      </c>
      <c r="M239" s="6">
        <v>204868.05407586327</v>
      </c>
      <c r="N239" s="6">
        <v>106540.07631238026</v>
      </c>
      <c r="O239" s="6">
        <v>136573.14963489107</v>
      </c>
      <c r="P239" s="6">
        <v>0</v>
      </c>
      <c r="Q239" s="6">
        <v>22922.682640576993</v>
      </c>
      <c r="R239" s="6">
        <v>22469.955291955663</v>
      </c>
      <c r="S239" s="6">
        <v>129003.80034130719</v>
      </c>
      <c r="T239" s="6">
        <v>21.120862992788748</v>
      </c>
      <c r="U239" s="6">
        <v>123.53666207214214</v>
      </c>
      <c r="V239" s="6">
        <v>48922.696088106532</v>
      </c>
      <c r="W239" s="6">
        <v>12927.139685472735</v>
      </c>
      <c r="X239" s="6">
        <v>27995.85052759439</v>
      </c>
      <c r="Y239" s="6">
        <v>11237.666512872558</v>
      </c>
      <c r="Z239" s="1">
        <f t="shared" si="34"/>
        <v>5837.7357402610032</v>
      </c>
      <c r="AA239" s="1">
        <f t="shared" si="35"/>
        <v>5399.9307726115558</v>
      </c>
      <c r="AB239" s="6">
        <v>63.270459249440165</v>
      </c>
      <c r="AC239" s="6">
        <v>2038.3146635073028</v>
      </c>
      <c r="AD239" s="6">
        <v>769.17423878733337</v>
      </c>
      <c r="AE239" s="6">
        <v>4736.4456473787523</v>
      </c>
      <c r="AF239" s="6">
        <v>11132.140489926023</v>
      </c>
      <c r="AG239" s="6">
        <v>7991.9116321884285</v>
      </c>
      <c r="AH239" s="6">
        <v>2359.0778501799077</v>
      </c>
      <c r="AI239" s="6">
        <v>3710.7134966420008</v>
      </c>
      <c r="AJ239" s="6">
        <v>456989.32184709422</v>
      </c>
      <c r="AK239" s="6">
        <v>120471.91598257609</v>
      </c>
      <c r="AL239" s="1">
        <f t="shared" si="36"/>
        <v>33732.136475121304</v>
      </c>
      <c r="AM239" s="1">
        <f t="shared" si="37"/>
        <v>86739.779507454776</v>
      </c>
      <c r="AN239" s="6">
        <v>356.26149376704166</v>
      </c>
      <c r="AO239" s="6">
        <v>287.61460221513443</v>
      </c>
      <c r="AP239" s="6">
        <v>15547.292898763386</v>
      </c>
      <c r="AQ239" s="6">
        <v>75115.825633864908</v>
      </c>
      <c r="AR239" s="6">
        <v>11728.976045041138</v>
      </c>
      <c r="AS239" s="6">
        <v>145947.22641692593</v>
      </c>
      <c r="AT239" s="6">
        <v>27367.610771762655</v>
      </c>
      <c r="AU239" s="6">
        <v>68681.047725612283</v>
      </c>
      <c r="AV239" s="6">
        <v>1155.9448230583346</v>
      </c>
      <c r="AW239" s="6">
        <v>20015.892538148371</v>
      </c>
      <c r="AX239" s="6">
        <v>145763.64993213737</v>
      </c>
      <c r="AY239" s="6">
        <v>21057.565696910289</v>
      </c>
      <c r="AZ239" s="6">
        <v>10975.5</v>
      </c>
      <c r="BA239" s="6">
        <v>5498.8799999999992</v>
      </c>
      <c r="BB239" s="7">
        <v>3201792.3328007371</v>
      </c>
      <c r="BC239" s="32">
        <f t="shared" si="38"/>
        <v>3201792.332800738</v>
      </c>
      <c r="BD239" s="32">
        <f t="shared" si="39"/>
        <v>0</v>
      </c>
    </row>
    <row r="240" spans="1:56" x14ac:dyDescent="0.25">
      <c r="A240">
        <v>2034</v>
      </c>
      <c r="B240">
        <v>2</v>
      </c>
      <c r="C240" t="s">
        <v>347</v>
      </c>
      <c r="D240" s="6">
        <v>694090.98472068354</v>
      </c>
      <c r="E240" s="6">
        <v>199187.74539400276</v>
      </c>
      <c r="F240" s="1">
        <f t="shared" si="30"/>
        <v>79675.098157601111</v>
      </c>
      <c r="G240" s="1">
        <f t="shared" si="31"/>
        <v>119512.64723640165</v>
      </c>
      <c r="H240" s="6">
        <v>15419.822987333519</v>
      </c>
      <c r="I240" s="1">
        <f t="shared" si="32"/>
        <v>789.36299646784437</v>
      </c>
      <c r="J240" s="1">
        <f t="shared" si="33"/>
        <v>14630.459990865673</v>
      </c>
      <c r="K240" s="6">
        <v>252180.7032812268</v>
      </c>
      <c r="L240" s="6">
        <v>26276.277285542426</v>
      </c>
      <c r="M240" s="6">
        <v>178457.07028300036</v>
      </c>
      <c r="N240" s="6">
        <v>99107.114157565142</v>
      </c>
      <c r="O240" s="6">
        <v>118966.54299327356</v>
      </c>
      <c r="P240" s="6">
        <v>0</v>
      </c>
      <c r="Q240" s="6">
        <v>20947.340330039096</v>
      </c>
      <c r="R240" s="6">
        <v>20224.478895585798</v>
      </c>
      <c r="S240" s="6">
        <v>118400.28941506584</v>
      </c>
      <c r="T240" s="6">
        <v>11.535227385046928</v>
      </c>
      <c r="U240" s="6">
        <v>103.37547752129191</v>
      </c>
      <c r="V240" s="6">
        <v>46508.168692297637</v>
      </c>
      <c r="W240" s="6">
        <v>9120.441004092243</v>
      </c>
      <c r="X240" s="6">
        <v>19114.259246497888</v>
      </c>
      <c r="Y240" s="6">
        <v>9820.1683841866306</v>
      </c>
      <c r="Z240" s="1">
        <f t="shared" si="34"/>
        <v>5101.3747281145688</v>
      </c>
      <c r="AA240" s="1">
        <f t="shared" si="35"/>
        <v>4718.7936560720627</v>
      </c>
      <c r="AB240" s="6">
        <v>54.432919637556438</v>
      </c>
      <c r="AC240" s="6">
        <v>1839.0144359405022</v>
      </c>
      <c r="AD240" s="6">
        <v>666.55727175673485</v>
      </c>
      <c r="AE240" s="6">
        <v>4243.5849962935145</v>
      </c>
      <c r="AF240" s="6">
        <v>9440.5240594879706</v>
      </c>
      <c r="AG240" s="6">
        <v>7160.2967328100431</v>
      </c>
      <c r="AH240" s="6">
        <v>2113.5991237758803</v>
      </c>
      <c r="AI240" s="6">
        <v>3146.8413531626516</v>
      </c>
      <c r="AJ240" s="6">
        <v>396900.15297287767</v>
      </c>
      <c r="AK240" s="6">
        <v>108511.39442397159</v>
      </c>
      <c r="AL240" s="1">
        <f t="shared" si="36"/>
        <v>30383.190438712048</v>
      </c>
      <c r="AM240" s="1">
        <f t="shared" si="37"/>
        <v>78128.203985259548</v>
      </c>
      <c r="AN240" s="6">
        <v>268.50806692633842</v>
      </c>
      <c r="AO240" s="6">
        <v>231.69073390998545</v>
      </c>
      <c r="AP240" s="6">
        <v>12873.443948836319</v>
      </c>
      <c r="AQ240" s="6">
        <v>61828.072178869275</v>
      </c>
      <c r="AR240" s="6">
        <v>10420.760393322706</v>
      </c>
      <c r="AS240" s="6">
        <v>139573.05012588913</v>
      </c>
      <c r="AT240" s="6">
        <v>24315.107584419646</v>
      </c>
      <c r="AU240" s="6">
        <v>65681.435353359659</v>
      </c>
      <c r="AV240" s="6">
        <v>1082.211355810548</v>
      </c>
      <c r="AW240" s="6">
        <v>19380.056731126304</v>
      </c>
      <c r="AX240" s="6">
        <v>136465.92300452021</v>
      </c>
      <c r="AY240" s="6">
        <v>20388.639529701075</v>
      </c>
      <c r="AZ240" s="6">
        <v>9522.5</v>
      </c>
      <c r="BA240" s="6">
        <v>4744.8</v>
      </c>
      <c r="BB240" s="7">
        <v>2868788.9150717049</v>
      </c>
      <c r="BC240" s="32">
        <f t="shared" si="38"/>
        <v>2868788.9150717044</v>
      </c>
      <c r="BD240" s="32">
        <f t="shared" si="39"/>
        <v>0</v>
      </c>
    </row>
    <row r="241" spans="1:56" x14ac:dyDescent="0.25">
      <c r="A241">
        <v>2034</v>
      </c>
      <c r="B241">
        <v>3</v>
      </c>
      <c r="C241" t="s">
        <v>348</v>
      </c>
      <c r="D241" s="6">
        <v>591247.62404911651</v>
      </c>
      <c r="E241" s="6">
        <v>187874.32748795633</v>
      </c>
      <c r="F241" s="1">
        <f t="shared" si="30"/>
        <v>75149.73099518253</v>
      </c>
      <c r="G241" s="1">
        <f t="shared" si="31"/>
        <v>112724.5964927738</v>
      </c>
      <c r="H241" s="6">
        <v>15011.765800862531</v>
      </c>
      <c r="I241" s="1">
        <f t="shared" si="32"/>
        <v>768.47396008217595</v>
      </c>
      <c r="J241" s="1">
        <f t="shared" si="33"/>
        <v>14243.291840780354</v>
      </c>
      <c r="K241" s="6">
        <v>261010.32336335434</v>
      </c>
      <c r="L241" s="6">
        <v>27196.290365786892</v>
      </c>
      <c r="M241" s="6">
        <v>182422.88862019102</v>
      </c>
      <c r="N241" s="6">
        <v>102577.15827300036</v>
      </c>
      <c r="O241" s="6">
        <v>121610.31438863894</v>
      </c>
      <c r="P241" s="6">
        <v>0</v>
      </c>
      <c r="Q241" s="6">
        <v>21370.501234214888</v>
      </c>
      <c r="R241" s="6">
        <v>17741.048512153302</v>
      </c>
      <c r="S241" s="6">
        <v>124037.63846789012</v>
      </c>
      <c r="T241" s="6">
        <v>12.816919726160517</v>
      </c>
      <c r="U241" s="6">
        <v>104.62161523674696</v>
      </c>
      <c r="V241" s="6">
        <v>48339.183654632048</v>
      </c>
      <c r="W241" s="6">
        <v>8984.1255559023866</v>
      </c>
      <c r="X241" s="6">
        <v>19702.246281197076</v>
      </c>
      <c r="Y241" s="6">
        <v>9388.6955997761415</v>
      </c>
      <c r="Z241" s="1">
        <f t="shared" si="34"/>
        <v>4877.2335248124618</v>
      </c>
      <c r="AA241" s="1">
        <f t="shared" si="35"/>
        <v>4511.4620749636797</v>
      </c>
      <c r="AB241" s="6">
        <v>56.16445573225073</v>
      </c>
      <c r="AC241" s="6">
        <v>1759.1468883218788</v>
      </c>
      <c r="AD241" s="6">
        <v>648.38966980554653</v>
      </c>
      <c r="AE241" s="6">
        <v>4183.14308646073</v>
      </c>
      <c r="AF241" s="6">
        <v>9645.0050579578383</v>
      </c>
      <c r="AG241" s="6">
        <v>7058.3117343055947</v>
      </c>
      <c r="AH241" s="6">
        <v>2083.4948681115079</v>
      </c>
      <c r="AI241" s="6">
        <v>3215.0016859859402</v>
      </c>
      <c r="AJ241" s="6">
        <v>376553.96049552789</v>
      </c>
      <c r="AK241" s="6">
        <v>113253.7083816401</v>
      </c>
      <c r="AL241" s="1">
        <f t="shared" si="36"/>
        <v>31711.03834685923</v>
      </c>
      <c r="AM241" s="1">
        <f t="shared" si="37"/>
        <v>81542.670034780866</v>
      </c>
      <c r="AN241" s="6">
        <v>246.99514608958236</v>
      </c>
      <c r="AO241" s="6">
        <v>237.93390095291764</v>
      </c>
      <c r="AP241" s="6">
        <v>11621.787146574421</v>
      </c>
      <c r="AQ241" s="6">
        <v>75885.441327511289</v>
      </c>
      <c r="AR241" s="6">
        <v>11106.858049859846</v>
      </c>
      <c r="AS241" s="6">
        <v>143638.33873340691</v>
      </c>
      <c r="AT241" s="6">
        <v>25916.002116339645</v>
      </c>
      <c r="AU241" s="6">
        <v>67594.512345132694</v>
      </c>
      <c r="AV241" s="6">
        <v>1157.7853019630691</v>
      </c>
      <c r="AW241" s="6">
        <v>20402.004945069704</v>
      </c>
      <c r="AX241" s="6">
        <v>145995.7327421692</v>
      </c>
      <c r="AY241" s="6">
        <v>21463.772282983937</v>
      </c>
      <c r="AZ241" s="6">
        <v>9371</v>
      </c>
      <c r="BA241" s="6">
        <v>4351.2</v>
      </c>
      <c r="BB241" s="7">
        <v>2796077.2605515397</v>
      </c>
      <c r="BC241" s="32">
        <f t="shared" si="38"/>
        <v>2796077.2605515392</v>
      </c>
      <c r="BD241" s="32">
        <f t="shared" si="39"/>
        <v>0</v>
      </c>
    </row>
    <row r="242" spans="1:56" x14ac:dyDescent="0.25">
      <c r="A242">
        <v>2034</v>
      </c>
      <c r="B242">
        <v>4</v>
      </c>
      <c r="C242" t="s">
        <v>349</v>
      </c>
      <c r="D242" s="6">
        <v>443723.75947822264</v>
      </c>
      <c r="E242" s="6">
        <v>163887.33944141032</v>
      </c>
      <c r="F242" s="1">
        <f t="shared" si="30"/>
        <v>65554.935776564133</v>
      </c>
      <c r="G242" s="1">
        <f t="shared" si="31"/>
        <v>98332.403664846192</v>
      </c>
      <c r="H242" s="6">
        <v>12475.55432371082</v>
      </c>
      <c r="I242" s="1">
        <f t="shared" si="32"/>
        <v>638.64163367187075</v>
      </c>
      <c r="J242" s="1">
        <f t="shared" si="33"/>
        <v>11836.912690038947</v>
      </c>
      <c r="K242" s="6">
        <v>247568.60487884606</v>
      </c>
      <c r="L242" s="6">
        <v>25795.714042945645</v>
      </c>
      <c r="M242" s="6">
        <v>174354.76694302229</v>
      </c>
      <c r="N242" s="6">
        <v>97294.557697363125</v>
      </c>
      <c r="O242" s="6">
        <v>116231.785295565</v>
      </c>
      <c r="P242" s="6">
        <v>0</v>
      </c>
      <c r="Q242" s="6">
        <v>18981.428381176753</v>
      </c>
      <c r="R242" s="6">
        <v>16552.332312409322</v>
      </c>
      <c r="S242" s="6">
        <v>114759.54159940714</v>
      </c>
      <c r="T242" s="6">
        <v>11.17873017899681</v>
      </c>
      <c r="U242" s="6">
        <v>90.548425944069876</v>
      </c>
      <c r="V242" s="6">
        <v>47968.040843209907</v>
      </c>
      <c r="W242" s="6">
        <v>8858.2325334919678</v>
      </c>
      <c r="X242" s="6">
        <v>20702.36269247991</v>
      </c>
      <c r="Y242" s="6">
        <v>7714.5856618990483</v>
      </c>
      <c r="Z242" s="1">
        <f t="shared" si="34"/>
        <v>4007.5679758057877</v>
      </c>
      <c r="AA242" s="1">
        <f t="shared" si="35"/>
        <v>3707.0176860932611</v>
      </c>
      <c r="AB242" s="6">
        <v>48.319947536718558</v>
      </c>
      <c r="AC242" s="6">
        <v>1404.2978258382609</v>
      </c>
      <c r="AD242" s="6">
        <v>489.97454608402046</v>
      </c>
      <c r="AE242" s="6">
        <v>3606.0154543774279</v>
      </c>
      <c r="AF242" s="6">
        <v>8967.3938600234305</v>
      </c>
      <c r="AG242" s="6">
        <v>6084.5112561650967</v>
      </c>
      <c r="AH242" s="6">
        <v>1796.0453511244455</v>
      </c>
      <c r="AI242" s="6">
        <v>2989.1312866744729</v>
      </c>
      <c r="AJ242" s="6">
        <v>312181.18772679009</v>
      </c>
      <c r="AK242" s="6">
        <v>108212.40071310494</v>
      </c>
      <c r="AL242" s="1">
        <f t="shared" si="36"/>
        <v>30299.472199669388</v>
      </c>
      <c r="AM242" s="1">
        <f t="shared" si="37"/>
        <v>77912.92851343556</v>
      </c>
      <c r="AN242" s="6">
        <v>275.31225169269862</v>
      </c>
      <c r="AO242" s="6">
        <v>244.34473152598932</v>
      </c>
      <c r="AP242" s="6">
        <v>7649.7403971405538</v>
      </c>
      <c r="AQ242" s="6">
        <v>86666.827018368946</v>
      </c>
      <c r="AR242" s="6">
        <v>11641.76490293413</v>
      </c>
      <c r="AS242" s="6">
        <v>141889.7458564612</v>
      </c>
      <c r="AT242" s="6">
        <v>27164.118106846301</v>
      </c>
      <c r="AU242" s="6">
        <v>66771.645108922952</v>
      </c>
      <c r="AV242" s="6">
        <v>1169.2519685373941</v>
      </c>
      <c r="AW242" s="6">
        <v>20346.941151836661</v>
      </c>
      <c r="AX242" s="6">
        <v>147441.66955427959</v>
      </c>
      <c r="AY242" s="6">
        <v>21405.842843099304</v>
      </c>
      <c r="AZ242" s="6">
        <v>7236.5</v>
      </c>
      <c r="BA242" s="6">
        <v>4414.32</v>
      </c>
      <c r="BB242" s="7">
        <v>2507067.6351406481</v>
      </c>
      <c r="BC242" s="32">
        <f t="shared" si="38"/>
        <v>2507067.6351406481</v>
      </c>
      <c r="BD242" s="32">
        <f t="shared" si="39"/>
        <v>0</v>
      </c>
    </row>
    <row r="243" spans="1:56" x14ac:dyDescent="0.25">
      <c r="A243">
        <v>2034</v>
      </c>
      <c r="B243">
        <v>5</v>
      </c>
      <c r="C243" t="s">
        <v>350</v>
      </c>
      <c r="D243" s="6">
        <v>405551.93664682395</v>
      </c>
      <c r="E243" s="6">
        <v>179630.49002776699</v>
      </c>
      <c r="F243" s="1">
        <f t="shared" si="30"/>
        <v>71852.196011106804</v>
      </c>
      <c r="G243" s="1">
        <f t="shared" si="31"/>
        <v>107778.29401666019</v>
      </c>
      <c r="H243" s="6">
        <v>14155.091821146891</v>
      </c>
      <c r="I243" s="1">
        <f t="shared" si="32"/>
        <v>724.61958249432348</v>
      </c>
      <c r="J243" s="1">
        <f t="shared" si="33"/>
        <v>13430.472238652566</v>
      </c>
      <c r="K243" s="6">
        <v>290054.03473740653</v>
      </c>
      <c r="L243" s="6">
        <v>30222.535449316521</v>
      </c>
      <c r="M243" s="6">
        <v>201933.69268348394</v>
      </c>
      <c r="N243" s="6">
        <v>113991.34810297158</v>
      </c>
      <c r="O243" s="6">
        <v>134616.98824441939</v>
      </c>
      <c r="P243" s="6">
        <v>0</v>
      </c>
      <c r="Q243" s="6">
        <v>21705.419131674687</v>
      </c>
      <c r="R243" s="6">
        <v>19418.017197708054</v>
      </c>
      <c r="S243" s="6">
        <v>132021.74736154749</v>
      </c>
      <c r="T243" s="6">
        <v>12.764703223068812</v>
      </c>
      <c r="U243" s="6">
        <v>103.93675561774273</v>
      </c>
      <c r="V243" s="6">
        <v>48437.686864592841</v>
      </c>
      <c r="W243" s="6">
        <v>9379.940758139117</v>
      </c>
      <c r="X243" s="6">
        <v>24010.766411185308</v>
      </c>
      <c r="Y243" s="6">
        <v>7520.940346301868</v>
      </c>
      <c r="Z243" s="1">
        <f t="shared" si="34"/>
        <v>3906.97323235964</v>
      </c>
      <c r="AA243" s="1">
        <f t="shared" si="35"/>
        <v>3613.9671139422285</v>
      </c>
      <c r="AB243" s="6">
        <v>56.06805198556436</v>
      </c>
      <c r="AC243" s="6">
        <v>1339.7909757305365</v>
      </c>
      <c r="AD243" s="6">
        <v>515.33943980281038</v>
      </c>
      <c r="AE243" s="6">
        <v>3837.2899174928825</v>
      </c>
      <c r="AF243" s="6">
        <v>10052.832772790325</v>
      </c>
      <c r="AG243" s="6">
        <v>6474.7458771457987</v>
      </c>
      <c r="AH243" s="6">
        <v>1911.236045553688</v>
      </c>
      <c r="AI243" s="6">
        <v>3350.944257596771</v>
      </c>
      <c r="AJ243" s="6">
        <v>368847.50603759161</v>
      </c>
      <c r="AK243" s="6">
        <v>120810.94857289318</v>
      </c>
      <c r="AL243" s="1">
        <f t="shared" si="36"/>
        <v>33827.065600410089</v>
      </c>
      <c r="AM243" s="1">
        <f t="shared" si="37"/>
        <v>86983.882972483087</v>
      </c>
      <c r="AN243" s="6">
        <v>305.97948424076725</v>
      </c>
      <c r="AO243" s="6">
        <v>273.37753577322354</v>
      </c>
      <c r="AP243" s="6">
        <v>8263.0935858504581</v>
      </c>
      <c r="AQ243" s="6">
        <v>97173.897297276446</v>
      </c>
      <c r="AR243" s="6">
        <v>13299.830963741088</v>
      </c>
      <c r="AS243" s="6">
        <v>167014.74696301072</v>
      </c>
      <c r="AT243" s="6">
        <v>31032.938915395873</v>
      </c>
      <c r="AU243" s="6">
        <v>78595.175041416907</v>
      </c>
      <c r="AV243" s="6">
        <v>1358.2053178635961</v>
      </c>
      <c r="AW243" s="6">
        <v>23638.006818746479</v>
      </c>
      <c r="AX243" s="6">
        <v>171268.52470798747</v>
      </c>
      <c r="AY243" s="6">
        <v>24868.183149019547</v>
      </c>
      <c r="AZ243" s="6">
        <v>8289</v>
      </c>
      <c r="BA243" s="6">
        <v>4343.3999999999996</v>
      </c>
      <c r="BB243" s="7">
        <v>2779688.3989722328</v>
      </c>
      <c r="BC243" s="32">
        <f t="shared" si="38"/>
        <v>2779688.3989722324</v>
      </c>
      <c r="BD243" s="32">
        <f t="shared" si="39"/>
        <v>0</v>
      </c>
    </row>
    <row r="244" spans="1:56" x14ac:dyDescent="0.25">
      <c r="A244">
        <v>2034</v>
      </c>
      <c r="B244">
        <v>6</v>
      </c>
      <c r="C244" t="s">
        <v>351</v>
      </c>
      <c r="D244" s="6">
        <v>515163.87112276786</v>
      </c>
      <c r="E244" s="6">
        <v>204773.95401371326</v>
      </c>
      <c r="F244" s="1">
        <f t="shared" si="30"/>
        <v>81909.581605485306</v>
      </c>
      <c r="G244" s="1">
        <f t="shared" si="31"/>
        <v>122864.37240822795</v>
      </c>
      <c r="H244" s="6">
        <v>13971.107191218942</v>
      </c>
      <c r="I244" s="1">
        <f t="shared" si="32"/>
        <v>715.2011437156649</v>
      </c>
      <c r="J244" s="1">
        <f t="shared" si="33"/>
        <v>13255.906047503277</v>
      </c>
      <c r="K244" s="6">
        <v>301332.83112699038</v>
      </c>
      <c r="L244" s="6">
        <v>31397.743455019398</v>
      </c>
      <c r="M244" s="6">
        <v>223373.33742495623</v>
      </c>
      <c r="N244" s="6">
        <v>118423.91945675935</v>
      </c>
      <c r="O244" s="6">
        <v>148909.50360316696</v>
      </c>
      <c r="P244" s="6">
        <v>0</v>
      </c>
      <c r="Q244" s="6">
        <v>25585.787521898543</v>
      </c>
      <c r="R244" s="6">
        <v>20206.281282165361</v>
      </c>
      <c r="S244" s="6">
        <v>129785.39179397972</v>
      </c>
      <c r="T244" s="6">
        <v>10.860452864864891</v>
      </c>
      <c r="U244" s="6">
        <v>105.43841111840415</v>
      </c>
      <c r="V244" s="6">
        <v>45688.667155562805</v>
      </c>
      <c r="W244" s="6">
        <v>8988.4258551968123</v>
      </c>
      <c r="X244" s="6">
        <v>22810.53811479425</v>
      </c>
      <c r="Y244" s="6">
        <v>7505.3730661128848</v>
      </c>
      <c r="Z244" s="1">
        <f t="shared" si="34"/>
        <v>3898.886351703964</v>
      </c>
      <c r="AA244" s="1">
        <f t="shared" si="35"/>
        <v>3606.4867144089212</v>
      </c>
      <c r="AB244" s="6">
        <v>55.354238782974086</v>
      </c>
      <c r="AC244" s="6">
        <v>1228.7544743264787</v>
      </c>
      <c r="AD244" s="6">
        <v>495.31798306718133</v>
      </c>
      <c r="AE244" s="6">
        <v>3642.0085226766892</v>
      </c>
      <c r="AF244" s="6">
        <v>10288.015346727523</v>
      </c>
      <c r="AG244" s="6">
        <v>6145.2431725923889</v>
      </c>
      <c r="AH244" s="6">
        <v>1813.9723910413486</v>
      </c>
      <c r="AI244" s="6">
        <v>3429.3384489091691</v>
      </c>
      <c r="AJ244" s="6">
        <v>502265.88661041646</v>
      </c>
      <c r="AK244" s="6">
        <v>136432.45284920681</v>
      </c>
      <c r="AL244" s="1">
        <f t="shared" si="36"/>
        <v>38201.086797777913</v>
      </c>
      <c r="AM244" s="1">
        <f t="shared" si="37"/>
        <v>98231.366051428893</v>
      </c>
      <c r="AN244" s="6">
        <v>281.12778153272563</v>
      </c>
      <c r="AO244" s="6">
        <v>277.49541843540419</v>
      </c>
      <c r="AP244" s="6">
        <v>7349.6756010124573</v>
      </c>
      <c r="AQ244" s="6">
        <v>94346.598837158686</v>
      </c>
      <c r="AR244" s="6">
        <v>14738.020208617641</v>
      </c>
      <c r="AS244" s="6">
        <v>188664.60842942487</v>
      </c>
      <c r="AT244" s="6">
        <v>34388.713820107834</v>
      </c>
      <c r="AU244" s="6">
        <v>88783.345143258819</v>
      </c>
      <c r="AV244" s="6">
        <v>1422.8465564227081</v>
      </c>
      <c r="AW244" s="6">
        <v>24467.247602878455</v>
      </c>
      <c r="AX244" s="6">
        <v>179419.7294026727</v>
      </c>
      <c r="AY244" s="6">
        <v>25740.57953389901</v>
      </c>
      <c r="AZ244" s="6">
        <v>10068</v>
      </c>
      <c r="BA244" s="6">
        <v>4921.8</v>
      </c>
      <c r="BB244" s="7">
        <v>3158699.1634214553</v>
      </c>
      <c r="BC244" s="32">
        <f t="shared" si="38"/>
        <v>3158699.1634214553</v>
      </c>
      <c r="BD244" s="32">
        <f t="shared" si="39"/>
        <v>0</v>
      </c>
    </row>
    <row r="245" spans="1:56" x14ac:dyDescent="0.25">
      <c r="A245">
        <v>2034</v>
      </c>
      <c r="B245">
        <v>7</v>
      </c>
      <c r="C245" t="s">
        <v>352</v>
      </c>
      <c r="D245" s="6">
        <v>630848.15574665216</v>
      </c>
      <c r="E245" s="6">
        <v>219553.66197085474</v>
      </c>
      <c r="F245" s="1">
        <f t="shared" si="30"/>
        <v>87821.464788341895</v>
      </c>
      <c r="G245" s="1">
        <f t="shared" si="31"/>
        <v>131732.19718251284</v>
      </c>
      <c r="H245" s="6">
        <v>13921.420993274605</v>
      </c>
      <c r="I245" s="1">
        <f t="shared" si="32"/>
        <v>712.65763552334306</v>
      </c>
      <c r="J245" s="1">
        <f t="shared" si="33"/>
        <v>13208.763357751261</v>
      </c>
      <c r="K245" s="6">
        <v>303897.86952380755</v>
      </c>
      <c r="L245" s="6">
        <v>31665.010772803304</v>
      </c>
      <c r="M245" s="6">
        <v>229179.89714286916</v>
      </c>
      <c r="N245" s="6">
        <v>119431.98054114927</v>
      </c>
      <c r="O245" s="6">
        <v>152780.38602451701</v>
      </c>
      <c r="P245" s="6">
        <v>0</v>
      </c>
      <c r="Q245" s="6">
        <v>26447.742389198447</v>
      </c>
      <c r="R245" s="6">
        <v>23157.48368200257</v>
      </c>
      <c r="S245" s="6">
        <v>112680.57353369574</v>
      </c>
      <c r="T245" s="6">
        <v>8.6234463270731609</v>
      </c>
      <c r="U245" s="6">
        <v>100.84694429862897</v>
      </c>
      <c r="V245" s="6">
        <v>44549.468970203568</v>
      </c>
      <c r="W245" s="6">
        <v>8463.9216070173097</v>
      </c>
      <c r="X245" s="6">
        <v>19949.195242442955</v>
      </c>
      <c r="Y245" s="6">
        <v>7958.8320138635008</v>
      </c>
      <c r="Z245" s="1">
        <f t="shared" si="34"/>
        <v>4134.4489129343247</v>
      </c>
      <c r="AA245" s="1">
        <f t="shared" si="35"/>
        <v>3824.3831009291762</v>
      </c>
      <c r="AB245" s="6">
        <v>65.994154994278702</v>
      </c>
      <c r="AC245" s="6">
        <v>1158.3848041100564</v>
      </c>
      <c r="AD245" s="6">
        <v>464.98091201401968</v>
      </c>
      <c r="AE245" s="6">
        <v>3460.0548952935178</v>
      </c>
      <c r="AF245" s="6">
        <v>10411.271130661209</v>
      </c>
      <c r="AG245" s="6">
        <v>5838.2287108076953</v>
      </c>
      <c r="AH245" s="6">
        <v>1723.3468874304124</v>
      </c>
      <c r="AI245" s="6">
        <v>3470.4237102203979</v>
      </c>
      <c r="AJ245" s="6">
        <v>635523.58110143954</v>
      </c>
      <c r="AK245" s="6">
        <v>150976.46540527724</v>
      </c>
      <c r="AL245" s="1">
        <f t="shared" si="36"/>
        <v>42273.410313477631</v>
      </c>
      <c r="AM245" s="1">
        <f t="shared" si="37"/>
        <v>108703.0550917996</v>
      </c>
      <c r="AN245" s="6">
        <v>262.2741466198965</v>
      </c>
      <c r="AO245" s="6">
        <v>255.0126734152729</v>
      </c>
      <c r="AP245" s="6">
        <v>6933.9378512770727</v>
      </c>
      <c r="AQ245" s="6">
        <v>78781.76773741444</v>
      </c>
      <c r="AR245" s="6">
        <v>15033.845289414045</v>
      </c>
      <c r="AS245" s="6">
        <v>185751.99538705873</v>
      </c>
      <c r="AT245" s="6">
        <v>35078.972341966117</v>
      </c>
      <c r="AU245" s="6">
        <v>87412.703711557158</v>
      </c>
      <c r="AV245" s="6">
        <v>1330.0907793110614</v>
      </c>
      <c r="AW245" s="6">
        <v>24390.14819388877</v>
      </c>
      <c r="AX245" s="6">
        <v>167723.30552984987</v>
      </c>
      <c r="AY245" s="6">
        <v>25659.46769404981</v>
      </c>
      <c r="AZ245" s="6">
        <v>10990</v>
      </c>
      <c r="BA245" s="6">
        <v>5252.4</v>
      </c>
      <c r="BB245" s="7">
        <v>3402543.7235930483</v>
      </c>
      <c r="BC245" s="32">
        <f t="shared" si="38"/>
        <v>3402543.7235930488</v>
      </c>
      <c r="BD245" s="32">
        <f t="shared" si="39"/>
        <v>0</v>
      </c>
    </row>
    <row r="246" spans="1:56" x14ac:dyDescent="0.25">
      <c r="A246">
        <v>2034</v>
      </c>
      <c r="B246">
        <v>8</v>
      </c>
      <c r="C246" t="s">
        <v>353</v>
      </c>
      <c r="D246" s="6">
        <v>643728.5431532386</v>
      </c>
      <c r="E246" s="6">
        <v>228177.92780826057</v>
      </c>
      <c r="F246" s="1">
        <f t="shared" si="30"/>
        <v>91271.17112330423</v>
      </c>
      <c r="G246" s="1">
        <f t="shared" si="31"/>
        <v>136906.75668495634</v>
      </c>
      <c r="H246" s="6">
        <v>13996.023545202581</v>
      </c>
      <c r="I246" s="1">
        <f t="shared" si="32"/>
        <v>716.47664784160304</v>
      </c>
      <c r="J246" s="1">
        <f t="shared" si="33"/>
        <v>13279.546897360977</v>
      </c>
      <c r="K246" s="6">
        <v>305843.16283922695</v>
      </c>
      <c r="L246" s="6">
        <v>31867.702992678147</v>
      </c>
      <c r="M246" s="6">
        <v>231169.26980932808</v>
      </c>
      <c r="N246" s="6">
        <v>120196.48156828068</v>
      </c>
      <c r="O246" s="6">
        <v>154106.58054557809</v>
      </c>
      <c r="P246" s="6">
        <v>0</v>
      </c>
      <c r="Q246" s="6">
        <v>27558.87615631066</v>
      </c>
      <c r="R246" s="6">
        <v>21898.191223730264</v>
      </c>
      <c r="S246" s="6">
        <v>127634.62548961287</v>
      </c>
      <c r="T246" s="6">
        <v>12.565112960526667</v>
      </c>
      <c r="U246" s="6">
        <v>100.23029679120262</v>
      </c>
      <c r="V246" s="6">
        <v>46590.42742533984</v>
      </c>
      <c r="W246" s="6">
        <v>8884.9526430846272</v>
      </c>
      <c r="X246" s="6">
        <v>24833.10694012868</v>
      </c>
      <c r="Y246" s="6">
        <v>8198.9592831018581</v>
      </c>
      <c r="Z246" s="1">
        <f t="shared" si="34"/>
        <v>4259.190071629353</v>
      </c>
      <c r="AA246" s="1">
        <f t="shared" si="35"/>
        <v>3939.769211472506</v>
      </c>
      <c r="AB246" s="6">
        <v>69.22419155943787</v>
      </c>
      <c r="AC246" s="6">
        <v>1157.3648660704573</v>
      </c>
      <c r="AD246" s="6">
        <v>485.45277227529675</v>
      </c>
      <c r="AE246" s="6">
        <v>3469.980232886815</v>
      </c>
      <c r="AF246" s="6">
        <v>10493.606264138301</v>
      </c>
      <c r="AG246" s="6">
        <v>5854.9759569223352</v>
      </c>
      <c r="AH246" s="6">
        <v>1728.290392711606</v>
      </c>
      <c r="AI246" s="6">
        <v>3497.8687547127615</v>
      </c>
      <c r="AJ246" s="6">
        <v>636001.46344691201</v>
      </c>
      <c r="AK246" s="6">
        <v>152156.45805687085</v>
      </c>
      <c r="AL246" s="1">
        <f t="shared" si="36"/>
        <v>42603.808255923839</v>
      </c>
      <c r="AM246" s="1">
        <f t="shared" si="37"/>
        <v>109552.64980094701</v>
      </c>
      <c r="AN246" s="6">
        <v>257.42103369505179</v>
      </c>
      <c r="AO246" s="6">
        <v>253.78189653018293</v>
      </c>
      <c r="AP246" s="6">
        <v>7413.0586887737609</v>
      </c>
      <c r="AQ246" s="6">
        <v>85600.657449099876</v>
      </c>
      <c r="AR246" s="6">
        <v>15022.610430893856</v>
      </c>
      <c r="AS246" s="6">
        <v>187290.45562578866</v>
      </c>
      <c r="AT246" s="6">
        <v>35052.757672085667</v>
      </c>
      <c r="AU246" s="6">
        <v>88136.685000371202</v>
      </c>
      <c r="AV246" s="6">
        <v>1390.1671362252987</v>
      </c>
      <c r="AW246" s="6">
        <v>24258.361072095166</v>
      </c>
      <c r="AX246" s="6">
        <v>175298.88256758108</v>
      </c>
      <c r="AY246" s="6">
        <v>25520.822066837005</v>
      </c>
      <c r="AZ246" s="6">
        <v>10824.2</v>
      </c>
      <c r="BA246" s="6">
        <v>5119.5</v>
      </c>
      <c r="BB246" s="7">
        <v>3471151.6724078911</v>
      </c>
      <c r="BC246" s="32">
        <f t="shared" si="38"/>
        <v>3471151.6724078911</v>
      </c>
      <c r="BD246" s="32">
        <f t="shared" si="39"/>
        <v>0</v>
      </c>
    </row>
    <row r="247" spans="1:56" x14ac:dyDescent="0.25">
      <c r="A247">
        <v>2034</v>
      </c>
      <c r="B247">
        <v>9</v>
      </c>
      <c r="C247" t="s">
        <v>354</v>
      </c>
      <c r="D247" s="6">
        <v>508178.71821158577</v>
      </c>
      <c r="E247" s="6">
        <v>189111.19958102069</v>
      </c>
      <c r="F247" s="1">
        <f t="shared" si="30"/>
        <v>75644.47983240828</v>
      </c>
      <c r="G247" s="1">
        <f t="shared" si="31"/>
        <v>113466.71974861241</v>
      </c>
      <c r="H247" s="6">
        <v>11704.582028068971</v>
      </c>
      <c r="I247" s="1">
        <f t="shared" si="32"/>
        <v>599.17444899786688</v>
      </c>
      <c r="J247" s="1">
        <f t="shared" si="33"/>
        <v>11105.407579071103</v>
      </c>
      <c r="K247" s="6">
        <v>257373.53060651175</v>
      </c>
      <c r="L247" s="6">
        <v>26817.350289621423</v>
      </c>
      <c r="M247" s="6">
        <v>200405.86457853112</v>
      </c>
      <c r="N247" s="6">
        <v>101147.89730961151</v>
      </c>
      <c r="O247" s="6">
        <v>133598.47758722902</v>
      </c>
      <c r="P247" s="6">
        <v>0</v>
      </c>
      <c r="Q247" s="6">
        <v>22643.23037384485</v>
      </c>
      <c r="R247" s="6">
        <v>18404.597119465183</v>
      </c>
      <c r="S247" s="6">
        <v>110075.94973470029</v>
      </c>
      <c r="T247" s="6">
        <v>12.748918325794204</v>
      </c>
      <c r="U247" s="6">
        <v>92.096452977127171</v>
      </c>
      <c r="V247" s="6">
        <v>45641.535759228333</v>
      </c>
      <c r="W247" s="6">
        <v>8632.832442049883</v>
      </c>
      <c r="X247" s="6">
        <v>31118.740690735242</v>
      </c>
      <c r="Y247" s="6">
        <v>6822.0893788935691</v>
      </c>
      <c r="Z247" s="1">
        <f t="shared" si="34"/>
        <v>3543.9345832875956</v>
      </c>
      <c r="AA247" s="1">
        <f t="shared" si="35"/>
        <v>3278.154795605974</v>
      </c>
      <c r="AB247" s="6">
        <v>66.006908059210957</v>
      </c>
      <c r="AC247" s="6">
        <v>1022.2325850231759</v>
      </c>
      <c r="AD247" s="6">
        <v>476.98859489343312</v>
      </c>
      <c r="AE247" s="6">
        <v>3012.8278276877968</v>
      </c>
      <c r="AF247" s="6">
        <v>8775.6228077696796</v>
      </c>
      <c r="AG247" s="6">
        <v>5083.6123866858879</v>
      </c>
      <c r="AH247" s="6">
        <v>1500.5968449437107</v>
      </c>
      <c r="AI247" s="6">
        <v>2925.2076025898891</v>
      </c>
      <c r="AJ247" s="6">
        <v>480334.14703252772</v>
      </c>
      <c r="AK247" s="6">
        <v>124257.41496632417</v>
      </c>
      <c r="AL247" s="1">
        <f t="shared" si="36"/>
        <v>34792.07619057077</v>
      </c>
      <c r="AM247" s="1">
        <f t="shared" si="37"/>
        <v>89465.338775753393</v>
      </c>
      <c r="AN247" s="6">
        <v>237.02287949567543</v>
      </c>
      <c r="AO247" s="6">
        <v>222.32166983575027</v>
      </c>
      <c r="AP247" s="6">
        <v>7033.4706704637056</v>
      </c>
      <c r="AQ247" s="6">
        <v>70714.982790918657</v>
      </c>
      <c r="AR247" s="6">
        <v>13395.914866128876</v>
      </c>
      <c r="AS247" s="6">
        <v>159160.55920302912</v>
      </c>
      <c r="AT247" s="6">
        <v>31257.134687634047</v>
      </c>
      <c r="AU247" s="6">
        <v>74899.086683778485</v>
      </c>
      <c r="AV247" s="6">
        <v>1142.5077962163843</v>
      </c>
      <c r="AW247" s="6">
        <v>20988.051009582006</v>
      </c>
      <c r="AX247" s="6">
        <v>144069.25238162384</v>
      </c>
      <c r="AY247" s="6">
        <v>22080.317534781396</v>
      </c>
      <c r="AZ247" s="6">
        <v>8540</v>
      </c>
      <c r="BA247" s="6">
        <v>5318.1</v>
      </c>
      <c r="BB247" s="7">
        <v>2858294.8207923928</v>
      </c>
      <c r="BC247" s="32">
        <f t="shared" si="38"/>
        <v>2858294.8207923933</v>
      </c>
      <c r="BD247" s="32">
        <f t="shared" si="39"/>
        <v>0</v>
      </c>
    </row>
    <row r="248" spans="1:56" x14ac:dyDescent="0.25">
      <c r="A248">
        <v>2034</v>
      </c>
      <c r="B248">
        <v>10</v>
      </c>
      <c r="C248" t="s">
        <v>355</v>
      </c>
      <c r="D248" s="6">
        <v>413689.21341493342</v>
      </c>
      <c r="E248" s="6">
        <v>176261.93563414042</v>
      </c>
      <c r="F248" s="1">
        <f t="shared" si="30"/>
        <v>70504.774253656171</v>
      </c>
      <c r="G248" s="1">
        <f t="shared" si="31"/>
        <v>105757.16138048425</v>
      </c>
      <c r="H248" s="6">
        <v>12598.019177822132</v>
      </c>
      <c r="I248" s="1">
        <f t="shared" si="32"/>
        <v>644.91078632574443</v>
      </c>
      <c r="J248" s="1">
        <f t="shared" si="33"/>
        <v>11953.108391496387</v>
      </c>
      <c r="K248" s="6">
        <v>267173.24092730664</v>
      </c>
      <c r="L248" s="6">
        <v>27838.443110589724</v>
      </c>
      <c r="M248" s="6">
        <v>193185.10677685752</v>
      </c>
      <c r="N248" s="6">
        <v>104999.18726493773</v>
      </c>
      <c r="O248" s="6">
        <v>128784.83477613419</v>
      </c>
      <c r="P248" s="6">
        <v>0</v>
      </c>
      <c r="Q248" s="6">
        <v>20684.391127938718</v>
      </c>
      <c r="R248" s="6">
        <v>17663.779705096218</v>
      </c>
      <c r="S248" s="6">
        <v>116977.78042686322</v>
      </c>
      <c r="T248" s="6">
        <v>13.73709455048987</v>
      </c>
      <c r="U248" s="6">
        <v>95.456947448467758</v>
      </c>
      <c r="V248" s="6">
        <v>45507.52425543344</v>
      </c>
      <c r="W248" s="6">
        <v>10228.111390546317</v>
      </c>
      <c r="X248" s="6">
        <v>43063.004486378748</v>
      </c>
      <c r="Y248" s="6">
        <v>6802.2411038968121</v>
      </c>
      <c r="Z248" s="1">
        <f t="shared" si="34"/>
        <v>3533.6238142148195</v>
      </c>
      <c r="AA248" s="1">
        <f t="shared" si="35"/>
        <v>3268.617289681993</v>
      </c>
      <c r="AB248" s="6">
        <v>68.951031675171478</v>
      </c>
      <c r="AC248" s="6">
        <v>1211.3546824257878</v>
      </c>
      <c r="AD248" s="6">
        <v>560.45561220054242</v>
      </c>
      <c r="AE248" s="6">
        <v>3710.0347911695794</v>
      </c>
      <c r="AF248" s="6">
        <v>9169.7949201419851</v>
      </c>
      <c r="AG248" s="6">
        <v>6260.0254306266552</v>
      </c>
      <c r="AH248" s="6">
        <v>1847.854182405466</v>
      </c>
      <c r="AI248" s="6">
        <v>3056.5983067139896</v>
      </c>
      <c r="AJ248" s="6">
        <v>339579.16287164687</v>
      </c>
      <c r="AK248" s="6">
        <v>114053.37246543962</v>
      </c>
      <c r="AL248" s="1">
        <f t="shared" si="36"/>
        <v>31934.944290323096</v>
      </c>
      <c r="AM248" s="1">
        <f t="shared" si="37"/>
        <v>82118.428175116525</v>
      </c>
      <c r="AN248" s="6">
        <v>275.73365246520518</v>
      </c>
      <c r="AO248" s="6">
        <v>252.41324677215502</v>
      </c>
      <c r="AP248" s="6">
        <v>8382.0568916397242</v>
      </c>
      <c r="AQ248" s="6">
        <v>76848.591177036113</v>
      </c>
      <c r="AR248" s="6">
        <v>12517.741850157545</v>
      </c>
      <c r="AS248" s="6">
        <v>154461.35450026713</v>
      </c>
      <c r="AT248" s="6">
        <v>29208.064317034281</v>
      </c>
      <c r="AU248" s="6">
        <v>72687.696235419891</v>
      </c>
      <c r="AV248" s="6">
        <v>1191.0156201908735</v>
      </c>
      <c r="AW248" s="6">
        <v>21130.456551413186</v>
      </c>
      <c r="AX248" s="6">
        <v>150186.04734600629</v>
      </c>
      <c r="AY248" s="6">
        <v>22230.134189072429</v>
      </c>
      <c r="AZ248" s="6">
        <v>7093.2</v>
      </c>
      <c r="BA248" s="6">
        <v>4450.8</v>
      </c>
      <c r="BB248" s="7">
        <v>2625998.9174927943</v>
      </c>
      <c r="BC248" s="32">
        <f t="shared" si="38"/>
        <v>2625998.9174927939</v>
      </c>
      <c r="BD248" s="32">
        <f t="shared" si="39"/>
        <v>0</v>
      </c>
    </row>
    <row r="249" spans="1:56" x14ac:dyDescent="0.25">
      <c r="A249">
        <v>2034</v>
      </c>
      <c r="B249">
        <v>11</v>
      </c>
      <c r="C249" t="s">
        <v>356</v>
      </c>
      <c r="D249" s="6">
        <v>453444.03825394769</v>
      </c>
      <c r="E249" s="6">
        <v>174219.49046235028</v>
      </c>
      <c r="F249" s="1">
        <f t="shared" si="30"/>
        <v>69687.796184940118</v>
      </c>
      <c r="G249" s="1">
        <f t="shared" si="31"/>
        <v>104531.69427741016</v>
      </c>
      <c r="H249" s="6">
        <v>14480.093239856862</v>
      </c>
      <c r="I249" s="1">
        <f t="shared" si="32"/>
        <v>741.2568742414428</v>
      </c>
      <c r="J249" s="1">
        <f t="shared" si="33"/>
        <v>13738.836365615418</v>
      </c>
      <c r="K249" s="6">
        <v>278587.46831561677</v>
      </c>
      <c r="L249" s="6">
        <v>29027.762515100236</v>
      </c>
      <c r="M249" s="6">
        <v>188084.69524919306</v>
      </c>
      <c r="N249" s="6">
        <v>109484.98305373022</v>
      </c>
      <c r="O249" s="6">
        <v>125384.69867434207</v>
      </c>
      <c r="P249" s="6">
        <v>0</v>
      </c>
      <c r="Q249" s="6">
        <v>19794.376635351025</v>
      </c>
      <c r="R249" s="6">
        <v>18917.979233402908</v>
      </c>
      <c r="S249" s="6">
        <v>127243.74176326291</v>
      </c>
      <c r="T249" s="6">
        <v>16.213727977249114</v>
      </c>
      <c r="U249" s="6">
        <v>101.92214065039852</v>
      </c>
      <c r="V249" s="6">
        <v>44497.248263400274</v>
      </c>
      <c r="W249" s="6">
        <v>10597.417782825485</v>
      </c>
      <c r="X249" s="6">
        <v>42805.282724501354</v>
      </c>
      <c r="Y249" s="6">
        <v>7944.4213606388003</v>
      </c>
      <c r="Z249" s="1">
        <f t="shared" si="34"/>
        <v>4126.9628761068416</v>
      </c>
      <c r="AA249" s="1">
        <f t="shared" si="35"/>
        <v>3817.4584845319591</v>
      </c>
      <c r="AB249" s="6">
        <v>71.42067718182372</v>
      </c>
      <c r="AC249" s="6">
        <v>1518.0519529330013</v>
      </c>
      <c r="AD249" s="6">
        <v>634.75008617712967</v>
      </c>
      <c r="AE249" s="6">
        <v>3626.8884047756587</v>
      </c>
      <c r="AF249" s="6">
        <v>9553.1028293030959</v>
      </c>
      <c r="AG249" s="6">
        <v>6119.7306564295186</v>
      </c>
      <c r="AH249" s="6">
        <v>1806.441525517288</v>
      </c>
      <c r="AI249" s="6">
        <v>3184.3676097676935</v>
      </c>
      <c r="AJ249" s="6">
        <v>315817.98889621027</v>
      </c>
      <c r="AK249" s="6">
        <v>112029.9991028496</v>
      </c>
      <c r="AL249" s="1">
        <f t="shared" si="36"/>
        <v>31368.399748797892</v>
      </c>
      <c r="AM249" s="1">
        <f t="shared" si="37"/>
        <v>80661.599354051708</v>
      </c>
      <c r="AN249" s="6">
        <v>318.94078311110462</v>
      </c>
      <c r="AO249" s="6">
        <v>273.75232774028831</v>
      </c>
      <c r="AP249" s="6">
        <v>9668.3057110637419</v>
      </c>
      <c r="AQ249" s="6">
        <v>80277.943603133594</v>
      </c>
      <c r="AR249" s="6">
        <v>11716.961978448573</v>
      </c>
      <c r="AS249" s="6">
        <v>147280.73865093768</v>
      </c>
      <c r="AT249" s="6">
        <v>27339.577949713337</v>
      </c>
      <c r="AU249" s="6">
        <v>69308.582894558946</v>
      </c>
      <c r="AV249" s="6">
        <v>1212.0315375526325</v>
      </c>
      <c r="AW249" s="6">
        <v>21441.861666153713</v>
      </c>
      <c r="AX249" s="6">
        <v>152836.13648539735</v>
      </c>
      <c r="AY249" s="6">
        <v>22557.74554337524</v>
      </c>
      <c r="AZ249" s="6">
        <v>7436</v>
      </c>
      <c r="BA249" s="6">
        <v>4366.8</v>
      </c>
      <c r="BB249" s="7">
        <v>2655029.9542684788</v>
      </c>
      <c r="BC249" s="32">
        <f t="shared" si="38"/>
        <v>2655029.9542684783</v>
      </c>
      <c r="BD249" s="32">
        <f t="shared" si="39"/>
        <v>0</v>
      </c>
    </row>
    <row r="250" spans="1:56" x14ac:dyDescent="0.25">
      <c r="A250">
        <v>2034</v>
      </c>
      <c r="B250">
        <v>12</v>
      </c>
      <c r="C250" t="s">
        <v>357</v>
      </c>
      <c r="D250" s="6">
        <v>653793.58863316977</v>
      </c>
      <c r="E250" s="6">
        <v>210772.44756810871</v>
      </c>
      <c r="F250" s="1">
        <f t="shared" si="30"/>
        <v>84308.979027243491</v>
      </c>
      <c r="G250" s="1">
        <f t="shared" si="31"/>
        <v>126463.46854086521</v>
      </c>
      <c r="H250" s="6">
        <v>16521.768729165669</v>
      </c>
      <c r="I250" s="1">
        <f t="shared" si="32"/>
        <v>845.77318959600984</v>
      </c>
      <c r="J250" s="1">
        <f t="shared" si="33"/>
        <v>15675.995539569658</v>
      </c>
      <c r="K250" s="6">
        <v>284776.65020382468</v>
      </c>
      <c r="L250" s="6">
        <v>29672.651903341211</v>
      </c>
      <c r="M250" s="6">
        <v>206499.84051882147</v>
      </c>
      <c r="N250" s="6">
        <v>111917.33393528247</v>
      </c>
      <c r="O250" s="6">
        <v>137660.96303289308</v>
      </c>
      <c r="P250" s="6">
        <v>0</v>
      </c>
      <c r="Q250" s="6">
        <v>21420.105999886884</v>
      </c>
      <c r="R250" s="6">
        <v>20179.430680452555</v>
      </c>
      <c r="S250" s="6">
        <v>134809.80932888173</v>
      </c>
      <c r="T250" s="6">
        <v>20.441473487940279</v>
      </c>
      <c r="U250" s="6">
        <v>119.88787032377721</v>
      </c>
      <c r="V250" s="6">
        <v>48145.895395850552</v>
      </c>
      <c r="W250" s="6">
        <v>12313.85174218109</v>
      </c>
      <c r="X250" s="6">
        <v>38421.037099102279</v>
      </c>
      <c r="Y250" s="6">
        <v>10007.030593573803</v>
      </c>
      <c r="Z250" s="1">
        <f t="shared" si="34"/>
        <v>5198.4457879288175</v>
      </c>
      <c r="AA250" s="1">
        <f t="shared" si="35"/>
        <v>4808.5848056449868</v>
      </c>
      <c r="AB250" s="6">
        <v>69.727354097178235</v>
      </c>
      <c r="AC250" s="6">
        <v>1893.8743287613686</v>
      </c>
      <c r="AD250" s="6">
        <v>739.38287313595174</v>
      </c>
      <c r="AE250" s="6">
        <v>4724.3536197335543</v>
      </c>
      <c r="AF250" s="6">
        <v>10909.553715043845</v>
      </c>
      <c r="AG250" s="6">
        <v>7971.5084810516901</v>
      </c>
      <c r="AH250" s="6">
        <v>2353.055183246669</v>
      </c>
      <c r="AI250" s="6">
        <v>3636.5179050146103</v>
      </c>
      <c r="AJ250" s="6">
        <v>417427.30581896927</v>
      </c>
      <c r="AK250" s="6">
        <v>117394.39615163695</v>
      </c>
      <c r="AL250" s="1">
        <f t="shared" si="36"/>
        <v>32870.430922458349</v>
      </c>
      <c r="AM250" s="1">
        <f t="shared" si="37"/>
        <v>84523.965229178604</v>
      </c>
      <c r="AN250" s="6">
        <v>359.46228036391256</v>
      </c>
      <c r="AO250" s="6">
        <v>296.03426289369588</v>
      </c>
      <c r="AP250" s="6">
        <v>13958.356608604383</v>
      </c>
      <c r="AQ250" s="6">
        <v>84062.165082246851</v>
      </c>
      <c r="AR250" s="6">
        <v>12235.935203440527</v>
      </c>
      <c r="AS250" s="6">
        <v>152210.44435297151</v>
      </c>
      <c r="AT250" s="6">
        <v>28550.51547469457</v>
      </c>
      <c r="AU250" s="6">
        <v>71628.444401398374</v>
      </c>
      <c r="AV250" s="6">
        <v>1222.2740496043984</v>
      </c>
      <c r="AW250" s="6">
        <v>20910.875589142022</v>
      </c>
      <c r="AX250" s="6">
        <v>154127.70846301925</v>
      </c>
      <c r="AY250" s="6">
        <v>21999.125727670908</v>
      </c>
      <c r="AZ250" s="6">
        <v>9529</v>
      </c>
      <c r="BA250" s="6">
        <v>4790.1000000000004</v>
      </c>
      <c r="BB250" s="7">
        <v>3080052.8516350896</v>
      </c>
      <c r="BC250" s="32">
        <f t="shared" si="38"/>
        <v>3080052.8516350901</v>
      </c>
      <c r="BD250" s="32">
        <f t="shared" si="39"/>
        <v>0</v>
      </c>
    </row>
    <row r="251" spans="1:56" x14ac:dyDescent="0.25">
      <c r="A251">
        <v>2035</v>
      </c>
      <c r="B251">
        <v>1</v>
      </c>
      <c r="C251" t="s">
        <v>358</v>
      </c>
      <c r="D251" s="6">
        <v>783970.31041262322</v>
      </c>
      <c r="E251" s="6">
        <v>226935.78401303722</v>
      </c>
      <c r="F251" s="1">
        <f t="shared" si="30"/>
        <v>90774.313605214891</v>
      </c>
      <c r="G251" s="1">
        <f t="shared" si="31"/>
        <v>136161.47040782231</v>
      </c>
      <c r="H251" s="6">
        <v>17136.49369088743</v>
      </c>
      <c r="I251" s="1">
        <f t="shared" si="32"/>
        <v>877.24184771140244</v>
      </c>
      <c r="J251" s="1">
        <f t="shared" si="33"/>
        <v>16259.251843176025</v>
      </c>
      <c r="K251" s="6">
        <v>269994.21236304351</v>
      </c>
      <c r="L251" s="6">
        <v>28132.377684867428</v>
      </c>
      <c r="M251" s="6">
        <v>203550.99238973617</v>
      </c>
      <c r="N251" s="6">
        <v>106107.83013284595</v>
      </c>
      <c r="O251" s="6">
        <v>135703.93445650573</v>
      </c>
      <c r="P251" s="6">
        <v>0</v>
      </c>
      <c r="Q251" s="6">
        <v>23217.587247661588</v>
      </c>
      <c r="R251" s="6">
        <v>22581.970996763062</v>
      </c>
      <c r="S251" s="6">
        <v>128777.90052659367</v>
      </c>
      <c r="T251" s="6">
        <v>21.038278933405337</v>
      </c>
      <c r="U251" s="6">
        <v>122.98586025657374</v>
      </c>
      <c r="V251" s="6">
        <v>48922.696088106532</v>
      </c>
      <c r="W251" s="6">
        <v>12871.880144950383</v>
      </c>
      <c r="X251" s="6">
        <v>27489.662028470342</v>
      </c>
      <c r="Y251" s="6">
        <v>11192.208958515299</v>
      </c>
      <c r="Z251" s="1">
        <f t="shared" si="34"/>
        <v>5814.121479290342</v>
      </c>
      <c r="AA251" s="1">
        <f t="shared" si="35"/>
        <v>5378.0874792249579</v>
      </c>
      <c r="AB251" s="6">
        <v>62.757831266117009</v>
      </c>
      <c r="AC251" s="6">
        <v>2028.8019073787871</v>
      </c>
      <c r="AD251" s="6">
        <v>765.7166096571915</v>
      </c>
      <c r="AE251" s="6">
        <v>4839.6486967644669</v>
      </c>
      <c r="AF251" s="6">
        <v>11051.383812246033</v>
      </c>
      <c r="AG251" s="6">
        <v>8166.0484664872538</v>
      </c>
      <c r="AH251" s="6">
        <v>2410.4801138185921</v>
      </c>
      <c r="AI251" s="6">
        <v>3683.7946040820052</v>
      </c>
      <c r="AJ251" s="6">
        <v>461668.95925901434</v>
      </c>
      <c r="AK251" s="6">
        <v>120899.10359783538</v>
      </c>
      <c r="AL251" s="1">
        <f t="shared" si="36"/>
        <v>33851.749007393912</v>
      </c>
      <c r="AM251" s="1">
        <f t="shared" si="37"/>
        <v>87047.354590441464</v>
      </c>
      <c r="AN251" s="6">
        <v>356.21918469379756</v>
      </c>
      <c r="AO251" s="6">
        <v>287.58212841525841</v>
      </c>
      <c r="AP251" s="6">
        <v>15545.50652447492</v>
      </c>
      <c r="AQ251" s="6">
        <v>75520.117821919775</v>
      </c>
      <c r="AR251" s="6">
        <v>11738.227373643693</v>
      </c>
      <c r="AS251" s="6">
        <v>146809.00525291634</v>
      </c>
      <c r="AT251" s="6">
        <v>27389.197205168621</v>
      </c>
      <c r="AU251" s="6">
        <v>69086.590707254829</v>
      </c>
      <c r="AV251" s="6">
        <v>1158.8844917477525</v>
      </c>
      <c r="AW251" s="6">
        <v>20061.117146467299</v>
      </c>
      <c r="AX251" s="6">
        <v>146134.33963048051</v>
      </c>
      <c r="AY251" s="6">
        <v>21105.143898031125</v>
      </c>
      <c r="AZ251" s="6">
        <v>10975.5</v>
      </c>
      <c r="BA251" s="6">
        <v>5498.8799999999992</v>
      </c>
      <c r="BB251" s="7">
        <v>3213972.8715375615</v>
      </c>
      <c r="BC251" s="32">
        <f t="shared" si="38"/>
        <v>3213972.8715375629</v>
      </c>
      <c r="BD251" s="32">
        <f t="shared" si="39"/>
        <v>0</v>
      </c>
    </row>
    <row r="252" spans="1:56" x14ac:dyDescent="0.25">
      <c r="A252">
        <v>2035</v>
      </c>
      <c r="B252">
        <v>2</v>
      </c>
      <c r="C252" t="s">
        <v>359</v>
      </c>
      <c r="D252" s="6">
        <v>677122.0614361451</v>
      </c>
      <c r="E252" s="6">
        <v>204272.35661338261</v>
      </c>
      <c r="F252" s="1">
        <f t="shared" si="30"/>
        <v>81708.942645353047</v>
      </c>
      <c r="G252" s="1">
        <f t="shared" si="31"/>
        <v>122563.41396802956</v>
      </c>
      <c r="H252" s="6">
        <v>15786.226141596828</v>
      </c>
      <c r="I252" s="1">
        <f t="shared" si="32"/>
        <v>808.11970281928166</v>
      </c>
      <c r="J252" s="1">
        <f t="shared" si="33"/>
        <v>14978.106438777544</v>
      </c>
      <c r="K252" s="6">
        <v>256859.96938658168</v>
      </c>
      <c r="L252" s="6">
        <v>26763.839149227257</v>
      </c>
      <c r="M252" s="6">
        <v>181311.88145513218</v>
      </c>
      <c r="N252" s="6">
        <v>100946.06755107624</v>
      </c>
      <c r="O252" s="6">
        <v>120877.50292105012</v>
      </c>
      <c r="P252" s="6">
        <v>0</v>
      </c>
      <c r="Q252" s="6">
        <v>21216.831788188185</v>
      </c>
      <c r="R252" s="6">
        <v>20325.65757714439</v>
      </c>
      <c r="S252" s="6">
        <v>120825.65764627836</v>
      </c>
      <c r="T252" s="6">
        <v>11.749415129058368</v>
      </c>
      <c r="U252" s="6">
        <v>105.23698289141376</v>
      </c>
      <c r="V252" s="6">
        <v>46508.168692297637</v>
      </c>
      <c r="W252" s="6">
        <v>9286.3900953687571</v>
      </c>
      <c r="X252" s="6">
        <v>19276.662739110383</v>
      </c>
      <c r="Y252" s="6">
        <v>10001.417436898833</v>
      </c>
      <c r="Z252" s="1">
        <f t="shared" si="34"/>
        <v>5195.5298689255596</v>
      </c>
      <c r="AA252" s="1">
        <f t="shared" si="35"/>
        <v>4805.8875679732737</v>
      </c>
      <c r="AB252" s="6">
        <v>55.308664712260104</v>
      </c>
      <c r="AC252" s="6">
        <v>1871.738154415232</v>
      </c>
      <c r="AD252" s="6">
        <v>678.53514531861208</v>
      </c>
      <c r="AE252" s="6">
        <v>4417.7202747406991</v>
      </c>
      <c r="AF252" s="6">
        <v>9582.9553827996115</v>
      </c>
      <c r="AG252" s="6">
        <v>7454.1191179917614</v>
      </c>
      <c r="AH252" s="6">
        <v>2200.3305483298614</v>
      </c>
      <c r="AI252" s="6">
        <v>3194.3184609331997</v>
      </c>
      <c r="AJ252" s="6">
        <v>400982.95834931213</v>
      </c>
      <c r="AK252" s="6">
        <v>108901.19217723992</v>
      </c>
      <c r="AL252" s="1">
        <f t="shared" si="36"/>
        <v>30492.33380962718</v>
      </c>
      <c r="AM252" s="1">
        <f t="shared" si="37"/>
        <v>78408.858367612745</v>
      </c>
      <c r="AN252" s="6">
        <v>268.48855966378278</v>
      </c>
      <c r="AO252" s="6">
        <v>231.67525716456882</v>
      </c>
      <c r="AP252" s="6">
        <v>12872.558368081787</v>
      </c>
      <c r="AQ252" s="6">
        <v>62162.487303389607</v>
      </c>
      <c r="AR252" s="6">
        <v>10431.1942363694</v>
      </c>
      <c r="AS252" s="6">
        <v>140403.66536823715</v>
      </c>
      <c r="AT252" s="6">
        <v>24339.453218195271</v>
      </c>
      <c r="AU252" s="6">
        <v>66072.313114464589</v>
      </c>
      <c r="AV252" s="6">
        <v>1085.1735993470616</v>
      </c>
      <c r="AW252" s="6">
        <v>19425.699034945334</v>
      </c>
      <c r="AX252" s="6">
        <v>136839.45937170408</v>
      </c>
      <c r="AY252" s="6">
        <v>20436.657164158092</v>
      </c>
      <c r="AZ252" s="6">
        <v>9522.5</v>
      </c>
      <c r="BA252" s="6">
        <v>4744.8</v>
      </c>
      <c r="BB252" s="7">
        <v>2879672.9778990126</v>
      </c>
      <c r="BC252" s="32">
        <f t="shared" si="38"/>
        <v>2879672.9778990126</v>
      </c>
      <c r="BD252" s="32">
        <f t="shared" si="39"/>
        <v>0</v>
      </c>
    </row>
    <row r="253" spans="1:56" x14ac:dyDescent="0.25">
      <c r="A253">
        <v>2035</v>
      </c>
      <c r="B253">
        <v>3</v>
      </c>
      <c r="C253" t="s">
        <v>360</v>
      </c>
      <c r="D253" s="6">
        <v>598252.82899164141</v>
      </c>
      <c r="E253" s="6">
        <v>188538.20665327698</v>
      </c>
      <c r="F253" s="1">
        <f t="shared" si="30"/>
        <v>75415.28266131079</v>
      </c>
      <c r="G253" s="1">
        <f t="shared" si="31"/>
        <v>113122.92399196619</v>
      </c>
      <c r="H253" s="6">
        <v>15032.926283105606</v>
      </c>
      <c r="I253" s="1">
        <f t="shared" si="32"/>
        <v>769.55719571230088</v>
      </c>
      <c r="J253" s="1">
        <f t="shared" si="33"/>
        <v>14263.369087393305</v>
      </c>
      <c r="K253" s="6">
        <v>260004.52714586043</v>
      </c>
      <c r="L253" s="6">
        <v>27091.490196861407</v>
      </c>
      <c r="M253" s="6">
        <v>181256.1730202419</v>
      </c>
      <c r="N253" s="6">
        <v>102181.87996958772</v>
      </c>
      <c r="O253" s="6">
        <v>120840.36306872968</v>
      </c>
      <c r="P253" s="6">
        <v>0</v>
      </c>
      <c r="Q253" s="6">
        <v>21645.436736681833</v>
      </c>
      <c r="R253" s="6">
        <v>17829.922939968488</v>
      </c>
      <c r="S253" s="6">
        <v>123744.73831179326</v>
      </c>
      <c r="T253" s="6">
        <v>12.76597203918538</v>
      </c>
      <c r="U253" s="6">
        <v>104.14835541647881</v>
      </c>
      <c r="V253" s="6">
        <v>48339.183654632048</v>
      </c>
      <c r="W253" s="6">
        <v>8945.1377613421464</v>
      </c>
      <c r="X253" s="6">
        <v>19578.289487844308</v>
      </c>
      <c r="Y253" s="6">
        <v>9353.6613255964712</v>
      </c>
      <c r="Z253" s="1">
        <f t="shared" si="34"/>
        <v>4859.0339426947248</v>
      </c>
      <c r="AA253" s="1">
        <f t="shared" si="35"/>
        <v>4494.6273829017464</v>
      </c>
      <c r="AB253" s="6">
        <v>55.894687652029027</v>
      </c>
      <c r="AC253" s="6">
        <v>1750.8228070187638</v>
      </c>
      <c r="AD253" s="6">
        <v>645.43290049495761</v>
      </c>
      <c r="AE253" s="6">
        <v>4247.5065114417985</v>
      </c>
      <c r="AF253" s="6">
        <v>9575.2784358175468</v>
      </c>
      <c r="AG253" s="6">
        <v>7166.9135938198779</v>
      </c>
      <c r="AH253" s="6">
        <v>2115.5523098175227</v>
      </c>
      <c r="AI253" s="6">
        <v>3191.7594786058448</v>
      </c>
      <c r="AJ253" s="6">
        <v>380479.48972586426</v>
      </c>
      <c r="AK253" s="6">
        <v>113676.08356128559</v>
      </c>
      <c r="AL253" s="1">
        <f t="shared" si="36"/>
        <v>31829.303397159969</v>
      </c>
      <c r="AM253" s="1">
        <f t="shared" si="37"/>
        <v>81846.780164125623</v>
      </c>
      <c r="AN253" s="6">
        <v>247.01097343122157</v>
      </c>
      <c r="AO253" s="6">
        <v>237.95054009272522</v>
      </c>
      <c r="AP253" s="6">
        <v>11622.576723496819</v>
      </c>
      <c r="AQ253" s="6">
        <v>76313.442197892684</v>
      </c>
      <c r="AR253" s="6">
        <v>11120.29528035311</v>
      </c>
      <c r="AS253" s="6">
        <v>144512.90497705253</v>
      </c>
      <c r="AT253" s="6">
        <v>25947.355654157262</v>
      </c>
      <c r="AU253" s="6">
        <v>68006.072930377704</v>
      </c>
      <c r="AV253" s="6">
        <v>1161.1234423783242</v>
      </c>
      <c r="AW253" s="6">
        <v>20453.8096875624</v>
      </c>
      <c r="AX253" s="6">
        <v>146416.66938309491</v>
      </c>
      <c r="AY253" s="6">
        <v>21518.273063619741</v>
      </c>
      <c r="AZ253" s="6">
        <v>9371</v>
      </c>
      <c r="BA253" s="6">
        <v>4351.2</v>
      </c>
      <c r="BB253" s="7">
        <v>2806936.0987399472</v>
      </c>
      <c r="BC253" s="32">
        <f t="shared" si="38"/>
        <v>2806936.0987399481</v>
      </c>
      <c r="BD253" s="32">
        <f t="shared" si="39"/>
        <v>0</v>
      </c>
    </row>
    <row r="254" spans="1:56" x14ac:dyDescent="0.25">
      <c r="A254">
        <v>2035</v>
      </c>
      <c r="B254">
        <v>4</v>
      </c>
      <c r="C254" t="s">
        <v>361</v>
      </c>
      <c r="D254" s="6">
        <v>442503.03029040032</v>
      </c>
      <c r="E254" s="6">
        <v>165835.25567180989</v>
      </c>
      <c r="F254" s="1">
        <f t="shared" si="30"/>
        <v>66334.10226872396</v>
      </c>
      <c r="G254" s="1">
        <f t="shared" si="31"/>
        <v>99501.153403085933</v>
      </c>
      <c r="H254" s="6">
        <v>12593.997862179585</v>
      </c>
      <c r="I254" s="1">
        <f t="shared" si="32"/>
        <v>644.70492937343363</v>
      </c>
      <c r="J254" s="1">
        <f t="shared" si="33"/>
        <v>11949.292932806151</v>
      </c>
      <c r="K254" s="6">
        <v>248485.56057335759</v>
      </c>
      <c r="L254" s="6">
        <v>25891.25736475434</v>
      </c>
      <c r="M254" s="6">
        <v>174531.70559685063</v>
      </c>
      <c r="N254" s="6">
        <v>97654.921640801113</v>
      </c>
      <c r="O254" s="6">
        <v>116357.2766648493</v>
      </c>
      <c r="P254" s="6">
        <v>0</v>
      </c>
      <c r="Q254" s="6">
        <v>19225.628013760204</v>
      </c>
      <c r="R254" s="6">
        <v>16635.57936732372</v>
      </c>
      <c r="S254" s="6">
        <v>115319.95133091716</v>
      </c>
      <c r="T254" s="6">
        <v>11.217286529621685</v>
      </c>
      <c r="U254" s="6">
        <v>90.810698459626309</v>
      </c>
      <c r="V254" s="6">
        <v>47968.040843209907</v>
      </c>
      <c r="W254" s="6">
        <v>8885.531532498273</v>
      </c>
      <c r="X254" s="6">
        <v>20708.494094598627</v>
      </c>
      <c r="Y254" s="6">
        <v>7749.3292283214523</v>
      </c>
      <c r="Z254" s="1">
        <f t="shared" si="34"/>
        <v>4025.6165412455848</v>
      </c>
      <c r="AA254" s="1">
        <f t="shared" si="35"/>
        <v>3723.712687075868</v>
      </c>
      <c r="AB254" s="6">
        <v>48.431350292578941</v>
      </c>
      <c r="AC254" s="6">
        <v>1408.0705960574096</v>
      </c>
      <c r="AD254" s="6">
        <v>491.37566759389557</v>
      </c>
      <c r="AE254" s="6">
        <v>3680.8939989959822</v>
      </c>
      <c r="AF254" s="6">
        <v>8968.3869264979603</v>
      </c>
      <c r="AG254" s="6">
        <v>6210.8555143472913</v>
      </c>
      <c r="AH254" s="6">
        <v>1833.3400504019712</v>
      </c>
      <c r="AI254" s="6">
        <v>2989.4623088326493</v>
      </c>
      <c r="AJ254" s="6">
        <v>315507.44144267042</v>
      </c>
      <c r="AK254" s="6">
        <v>108640.69885912855</v>
      </c>
      <c r="AL254" s="1">
        <f t="shared" si="36"/>
        <v>30419.395680555997</v>
      </c>
      <c r="AM254" s="1">
        <f t="shared" si="37"/>
        <v>78221.303178572547</v>
      </c>
      <c r="AN254" s="6">
        <v>275.39256709716244</v>
      </c>
      <c r="AO254" s="6">
        <v>244.41744321946359</v>
      </c>
      <c r="AP254" s="6">
        <v>7652.0015491710647</v>
      </c>
      <c r="AQ254" s="6">
        <v>87178.663684035186</v>
      </c>
      <c r="AR254" s="6">
        <v>11658.642959268534</v>
      </c>
      <c r="AS254" s="6">
        <v>142786.16060325899</v>
      </c>
      <c r="AT254" s="6">
        <v>27203.500238293251</v>
      </c>
      <c r="AU254" s="6">
        <v>67193.487342710156</v>
      </c>
      <c r="AV254" s="6">
        <v>1172.8898349559256</v>
      </c>
      <c r="AW254" s="6">
        <v>20403.878522909064</v>
      </c>
      <c r="AX254" s="6">
        <v>147900.40138693561</v>
      </c>
      <c r="AY254" s="6">
        <v>21465.743366130264</v>
      </c>
      <c r="AZ254" s="6">
        <v>7236.5</v>
      </c>
      <c r="BA254" s="6">
        <v>4414.32</v>
      </c>
      <c r="BB254" s="7">
        <v>2517012.5442734258</v>
      </c>
      <c r="BC254" s="32">
        <f t="shared" si="38"/>
        <v>2517012.5442734254</v>
      </c>
      <c r="BD254" s="32">
        <f t="shared" si="39"/>
        <v>0</v>
      </c>
    </row>
    <row r="255" spans="1:56" x14ac:dyDescent="0.25">
      <c r="A255">
        <v>2035</v>
      </c>
      <c r="B255">
        <v>5</v>
      </c>
      <c r="C255" t="s">
        <v>362</v>
      </c>
      <c r="D255" s="6">
        <v>405453.47376336798</v>
      </c>
      <c r="E255" s="6">
        <v>181639.89964893332</v>
      </c>
      <c r="F255" s="1">
        <f t="shared" si="30"/>
        <v>72655.959859573326</v>
      </c>
      <c r="G255" s="1">
        <f t="shared" si="31"/>
        <v>108983.93978936</v>
      </c>
      <c r="H255" s="6">
        <v>14280.123960189585</v>
      </c>
      <c r="I255" s="1">
        <f t="shared" si="32"/>
        <v>731.02015816958249</v>
      </c>
      <c r="J255" s="1">
        <f t="shared" si="33"/>
        <v>13549.103802020001</v>
      </c>
      <c r="K255" s="6">
        <v>290764.00000687951</v>
      </c>
      <c r="L255" s="6">
        <v>30296.511150236714</v>
      </c>
      <c r="M255" s="6">
        <v>201883.64190897386</v>
      </c>
      <c r="N255" s="6">
        <v>114270.36472912117</v>
      </c>
      <c r="O255" s="6">
        <v>134592.34066027318</v>
      </c>
      <c r="P255" s="6">
        <v>0</v>
      </c>
      <c r="Q255" s="6">
        <v>21984.663415644423</v>
      </c>
      <c r="R255" s="6">
        <v>19515.656771767754</v>
      </c>
      <c r="S255" s="6">
        <v>132434.92814008312</v>
      </c>
      <c r="T255" s="6">
        <v>12.792763398623418</v>
      </c>
      <c r="U255" s="6">
        <v>104.10787287280492</v>
      </c>
      <c r="V255" s="6">
        <v>48437.686864592841</v>
      </c>
      <c r="W255" s="6">
        <v>9397.1192323387786</v>
      </c>
      <c r="X255" s="6">
        <v>24050.596330897559</v>
      </c>
      <c r="Y255" s="6">
        <v>7553.9117223389694</v>
      </c>
      <c r="Z255" s="1">
        <f t="shared" si="34"/>
        <v>3924.1011814829644</v>
      </c>
      <c r="AA255" s="1">
        <f t="shared" si="35"/>
        <v>3629.8105408560054</v>
      </c>
      <c r="AB255" s="6">
        <v>56.163897690661422</v>
      </c>
      <c r="AC255" s="6">
        <v>1341.7158808562176</v>
      </c>
      <c r="AD255" s="6">
        <v>516.16887690809619</v>
      </c>
      <c r="AE255" s="6">
        <v>3889.610156258344</v>
      </c>
      <c r="AF255" s="6">
        <v>10040.338949998262</v>
      </c>
      <c r="AG255" s="6">
        <v>6563.0269967697404</v>
      </c>
      <c r="AH255" s="6">
        <v>1937.2951467398334</v>
      </c>
      <c r="AI255" s="6">
        <v>3346.7796499994161</v>
      </c>
      <c r="AJ255" s="6">
        <v>372760.95371725259</v>
      </c>
      <c r="AK255" s="6">
        <v>121283.71677802496</v>
      </c>
      <c r="AL255" s="1">
        <f t="shared" si="36"/>
        <v>33959.440697846992</v>
      </c>
      <c r="AM255" s="1">
        <f t="shared" si="37"/>
        <v>87324.276080177966</v>
      </c>
      <c r="AN255" s="6">
        <v>306.05513388370821</v>
      </c>
      <c r="AO255" s="6">
        <v>273.44672514301914</v>
      </c>
      <c r="AP255" s="6">
        <v>8265.1684333218818</v>
      </c>
      <c r="AQ255" s="6">
        <v>97743.408562785815</v>
      </c>
      <c r="AR255" s="6">
        <v>13319.458292113221</v>
      </c>
      <c r="AS255" s="6">
        <v>168062.41878855534</v>
      </c>
      <c r="AT255" s="6">
        <v>31078.736014930852</v>
      </c>
      <c r="AU255" s="6">
        <v>79088.197076967292</v>
      </c>
      <c r="AV255" s="6">
        <v>1362.3299220743595</v>
      </c>
      <c r="AW255" s="6">
        <v>23702.465104571947</v>
      </c>
      <c r="AX255" s="6">
        <v>171788.63375843133</v>
      </c>
      <c r="AY255" s="6">
        <v>24935.99599253343</v>
      </c>
      <c r="AZ255" s="6">
        <v>8289</v>
      </c>
      <c r="BA255" s="6">
        <v>4343.3999999999996</v>
      </c>
      <c r="BB255" s="7">
        <v>2790966.3027977217</v>
      </c>
      <c r="BC255" s="32">
        <f t="shared" si="38"/>
        <v>2790966.3027977217</v>
      </c>
      <c r="BD255" s="32">
        <f t="shared" si="39"/>
        <v>0</v>
      </c>
    </row>
    <row r="256" spans="1:56" x14ac:dyDescent="0.25">
      <c r="A256">
        <v>2035</v>
      </c>
      <c r="B256">
        <v>6</v>
      </c>
      <c r="C256" t="s">
        <v>363</v>
      </c>
      <c r="D256" s="6">
        <v>517642.63996129629</v>
      </c>
      <c r="E256" s="6">
        <v>206640.31204976843</v>
      </c>
      <c r="F256" s="1">
        <f t="shared" si="30"/>
        <v>82656.124819907374</v>
      </c>
      <c r="G256" s="1">
        <f t="shared" si="31"/>
        <v>123984.18722986105</v>
      </c>
      <c r="H256" s="6">
        <v>14068.240203092251</v>
      </c>
      <c r="I256" s="1">
        <f t="shared" si="32"/>
        <v>720.1735228001229</v>
      </c>
      <c r="J256" s="1">
        <f t="shared" si="33"/>
        <v>13348.066680292128</v>
      </c>
      <c r="K256" s="6">
        <v>301473.92265962303</v>
      </c>
      <c r="L256" s="6">
        <v>31412.444660091242</v>
      </c>
      <c r="M256" s="6">
        <v>222911.88348821283</v>
      </c>
      <c r="N256" s="6">
        <v>118479.36848378381</v>
      </c>
      <c r="O256" s="6">
        <v>148611.50648944706</v>
      </c>
      <c r="P256" s="6">
        <v>0</v>
      </c>
      <c r="Q256" s="6">
        <v>25914.953472254594</v>
      </c>
      <c r="R256" s="6">
        <v>20307.564990417934</v>
      </c>
      <c r="S256" s="6">
        <v>129896.75264705313</v>
      </c>
      <c r="T256" s="6">
        <v>10.86311559225121</v>
      </c>
      <c r="U256" s="6">
        <v>105.40618369475294</v>
      </c>
      <c r="V256" s="6">
        <v>45688.667155562805</v>
      </c>
      <c r="W256" s="6">
        <v>8987.3385589259506</v>
      </c>
      <c r="X256" s="6">
        <v>22775.044986699359</v>
      </c>
      <c r="Y256" s="6">
        <v>7530.6275248150732</v>
      </c>
      <c r="Z256" s="1">
        <f t="shared" si="34"/>
        <v>3912.0055215954922</v>
      </c>
      <c r="AA256" s="1">
        <f t="shared" si="35"/>
        <v>3618.6220032195815</v>
      </c>
      <c r="AB256" s="6">
        <v>55.324199883079622</v>
      </c>
      <c r="AC256" s="6">
        <v>1228.1218107296459</v>
      </c>
      <c r="AD256" s="6">
        <v>495.14836511241964</v>
      </c>
      <c r="AE256" s="6">
        <v>3669.6817216391496</v>
      </c>
      <c r="AF256" s="6">
        <v>10255.564792733459</v>
      </c>
      <c r="AG256" s="6">
        <v>6191.9367857261814</v>
      </c>
      <c r="AH256" s="6">
        <v>1827.7555600199873</v>
      </c>
      <c r="AI256" s="6">
        <v>3418.5215975778142</v>
      </c>
      <c r="AJ256" s="6">
        <v>507438.2570717549</v>
      </c>
      <c r="AK256" s="6">
        <v>136924.0864211297</v>
      </c>
      <c r="AL256" s="1">
        <f t="shared" si="36"/>
        <v>38338.74419791632</v>
      </c>
      <c r="AM256" s="1">
        <f t="shared" si="37"/>
        <v>98585.342223213374</v>
      </c>
      <c r="AN256" s="6">
        <v>281.11051293982081</v>
      </c>
      <c r="AO256" s="6">
        <v>277.47999672179208</v>
      </c>
      <c r="AP256" s="6">
        <v>7349.2525036177985</v>
      </c>
      <c r="AQ256" s="6">
        <v>94872.191371694134</v>
      </c>
      <c r="AR256" s="6">
        <v>14754.10242084124</v>
      </c>
      <c r="AS256" s="6">
        <v>189789.50358008142</v>
      </c>
      <c r="AT256" s="6">
        <v>34426.238981962895</v>
      </c>
      <c r="AU256" s="6">
        <v>89312.707567097197</v>
      </c>
      <c r="AV256" s="6">
        <v>1426.5008341717682</v>
      </c>
      <c r="AW256" s="6">
        <v>24523.628230997583</v>
      </c>
      <c r="AX256" s="6">
        <v>179880.53069002091</v>
      </c>
      <c r="AY256" s="6">
        <v>25799.894339790837</v>
      </c>
      <c r="AZ256" s="6">
        <v>10068</v>
      </c>
      <c r="BA256" s="6">
        <v>4921.8</v>
      </c>
      <c r="BB256" s="7">
        <v>3171644.8759865738</v>
      </c>
      <c r="BC256" s="32">
        <f t="shared" si="38"/>
        <v>3171644.8759865738</v>
      </c>
      <c r="BD256" s="32">
        <f t="shared" si="39"/>
        <v>0</v>
      </c>
    </row>
    <row r="257" spans="1:56" x14ac:dyDescent="0.25">
      <c r="A257">
        <v>2035</v>
      </c>
      <c r="B257">
        <v>7</v>
      </c>
      <c r="C257" t="s">
        <v>364</v>
      </c>
      <c r="D257" s="6">
        <v>633212.02866231103</v>
      </c>
      <c r="E257" s="6">
        <v>221637.59050022048</v>
      </c>
      <c r="F257" s="1">
        <f t="shared" si="30"/>
        <v>88655.036200088201</v>
      </c>
      <c r="G257" s="1">
        <f t="shared" si="31"/>
        <v>132982.55430013229</v>
      </c>
      <c r="H257" s="6">
        <v>14018.019266920734</v>
      </c>
      <c r="I257" s="1">
        <f t="shared" si="32"/>
        <v>717.60264058608368</v>
      </c>
      <c r="J257" s="1">
        <f t="shared" si="33"/>
        <v>13300.416626334649</v>
      </c>
      <c r="K257" s="6">
        <v>304110.36124965851</v>
      </c>
      <c r="L257" s="6">
        <v>31687.151608468736</v>
      </c>
      <c r="M257" s="6">
        <v>228761.19514523988</v>
      </c>
      <c r="N257" s="6">
        <v>119515.48987178973</v>
      </c>
      <c r="O257" s="6">
        <v>152511.14164426384</v>
      </c>
      <c r="P257" s="6">
        <v>0</v>
      </c>
      <c r="Q257" s="6">
        <v>26787.997550422679</v>
      </c>
      <c r="R257" s="6">
        <v>23273.406997486134</v>
      </c>
      <c r="S257" s="6">
        <v>112778.06243523851</v>
      </c>
      <c r="T257" s="6">
        <v>8.6278171992961319</v>
      </c>
      <c r="U257" s="6">
        <v>100.84249562600647</v>
      </c>
      <c r="V257" s="6">
        <v>44549.468970203568</v>
      </c>
      <c r="W257" s="6">
        <v>8465.1118086386668</v>
      </c>
      <c r="X257" s="6">
        <v>19912.988478946943</v>
      </c>
      <c r="Y257" s="6">
        <v>7989.6385179729414</v>
      </c>
      <c r="Z257" s="1">
        <f t="shared" si="34"/>
        <v>4150.452255787236</v>
      </c>
      <c r="AA257" s="1">
        <f t="shared" si="35"/>
        <v>3839.1862621857058</v>
      </c>
      <c r="AB257" s="6">
        <v>65.977079645988908</v>
      </c>
      <c r="AC257" s="6">
        <v>1158.091271443295</v>
      </c>
      <c r="AD257" s="6">
        <v>464.94328871238446</v>
      </c>
      <c r="AE257" s="6">
        <v>3471.1116437459227</v>
      </c>
      <c r="AF257" s="6">
        <v>10380.348540839583</v>
      </c>
      <c r="AG257" s="6">
        <v>5856.8850119984081</v>
      </c>
      <c r="AH257" s="6">
        <v>1728.8539136502766</v>
      </c>
      <c r="AI257" s="6">
        <v>3460.1161802798561</v>
      </c>
      <c r="AJ257" s="6">
        <v>641838.55442096887</v>
      </c>
      <c r="AK257" s="6">
        <v>151466.30305415115</v>
      </c>
      <c r="AL257" s="1">
        <f t="shared" si="36"/>
        <v>42410.564855162331</v>
      </c>
      <c r="AM257" s="1">
        <f t="shared" si="37"/>
        <v>109055.73819898882</v>
      </c>
      <c r="AN257" s="6">
        <v>262.16421552179372</v>
      </c>
      <c r="AO257" s="6">
        <v>254.90727759916459</v>
      </c>
      <c r="AP257" s="6">
        <v>6931.0582713122849</v>
      </c>
      <c r="AQ257" s="6">
        <v>79185.81538440696</v>
      </c>
      <c r="AR257" s="6">
        <v>15043.853516048368</v>
      </c>
      <c r="AS257" s="6">
        <v>186792.67692741184</v>
      </c>
      <c r="AT257" s="6">
        <v>35102.324870779536</v>
      </c>
      <c r="AU257" s="6">
        <v>87902.43620113509</v>
      </c>
      <c r="AV257" s="6">
        <v>1333.0856611934776</v>
      </c>
      <c r="AW257" s="6">
        <v>24434.900071417938</v>
      </c>
      <c r="AX257" s="6">
        <v>168100.95756443549</v>
      </c>
      <c r="AY257" s="6">
        <v>25706.548562381537</v>
      </c>
      <c r="AZ257" s="6">
        <v>10990</v>
      </c>
      <c r="BA257" s="6">
        <v>5252.4</v>
      </c>
      <c r="BB257" s="7">
        <v>3416503.4359496869</v>
      </c>
      <c r="BC257" s="32">
        <f t="shared" si="38"/>
        <v>3416503.4359496869</v>
      </c>
      <c r="BD257" s="32">
        <f t="shared" si="39"/>
        <v>0</v>
      </c>
    </row>
    <row r="258" spans="1:56" x14ac:dyDescent="0.25">
      <c r="A258">
        <v>2035</v>
      </c>
      <c r="B258">
        <v>8</v>
      </c>
      <c r="C258" t="s">
        <v>365</v>
      </c>
      <c r="D258" s="6">
        <v>647128.92052485165</v>
      </c>
      <c r="E258" s="6">
        <v>230035.44530398241</v>
      </c>
      <c r="F258" s="1">
        <f t="shared" si="30"/>
        <v>92014.178121592966</v>
      </c>
      <c r="G258" s="1">
        <f t="shared" si="31"/>
        <v>138021.26718238945</v>
      </c>
      <c r="H258" s="6">
        <v>14076.001679393516</v>
      </c>
      <c r="I258" s="1">
        <f t="shared" si="32"/>
        <v>720.57084397528899</v>
      </c>
      <c r="J258" s="1">
        <f t="shared" si="33"/>
        <v>13355.430835418225</v>
      </c>
      <c r="K258" s="6">
        <v>305711.07218945085</v>
      </c>
      <c r="L258" s="6">
        <v>31853.939645621129</v>
      </c>
      <c r="M258" s="6">
        <v>230457.75613070949</v>
      </c>
      <c r="N258" s="6">
        <v>120144.56989170844</v>
      </c>
      <c r="O258" s="6">
        <v>153642.20957997217</v>
      </c>
      <c r="P258" s="6">
        <v>0</v>
      </c>
      <c r="Q258" s="6">
        <v>27913.42626163661</v>
      </c>
      <c r="R258" s="6">
        <v>22007.978051453138</v>
      </c>
      <c r="S258" s="6">
        <v>127527.28123556348</v>
      </c>
      <c r="T258" s="6">
        <v>12.55687519066352</v>
      </c>
      <c r="U258" s="6">
        <v>100.10942521151449</v>
      </c>
      <c r="V258" s="6">
        <v>46590.42742533984</v>
      </c>
      <c r="W258" s="6">
        <v>8875.8773792204356</v>
      </c>
      <c r="X258" s="6">
        <v>25455.09974671845</v>
      </c>
      <c r="Y258" s="6">
        <v>8220.8510876124419</v>
      </c>
      <c r="Z258" s="1">
        <f t="shared" si="34"/>
        <v>4270.5624120937946</v>
      </c>
      <c r="AA258" s="1">
        <f t="shared" si="35"/>
        <v>3950.2886755186482</v>
      </c>
      <c r="AB258" s="6">
        <v>69.546364715411158</v>
      </c>
      <c r="AC258" s="6">
        <v>1155.7272173309934</v>
      </c>
      <c r="AD258" s="6">
        <v>484.84950189378384</v>
      </c>
      <c r="AE258" s="6">
        <v>3454.9515787298296</v>
      </c>
      <c r="AF258" s="6">
        <v>10448.460906933011</v>
      </c>
      <c r="AG258" s="6">
        <v>5829.6177695989281</v>
      </c>
      <c r="AH258" s="6">
        <v>1720.8050824643783</v>
      </c>
      <c r="AI258" s="6">
        <v>3482.8203023109977</v>
      </c>
      <c r="AJ258" s="6">
        <v>642353.21093270183</v>
      </c>
      <c r="AK258" s="6">
        <v>152657.73516150942</v>
      </c>
      <c r="AL258" s="1">
        <f t="shared" si="36"/>
        <v>42744.16584522264</v>
      </c>
      <c r="AM258" s="1">
        <f t="shared" si="37"/>
        <v>109913.56931628678</v>
      </c>
      <c r="AN258" s="6">
        <v>257.32596618493778</v>
      </c>
      <c r="AO258" s="6">
        <v>253.68965752157726</v>
      </c>
      <c r="AP258" s="6">
        <v>7410.3495914145797</v>
      </c>
      <c r="AQ258" s="6">
        <v>86049.509176577281</v>
      </c>
      <c r="AR258" s="6">
        <v>15033.516899530914</v>
      </c>
      <c r="AS258" s="6">
        <v>188349.14690813867</v>
      </c>
      <c r="AT258" s="6">
        <v>35078.206098905466</v>
      </c>
      <c r="AU258" s="6">
        <v>88634.892662653539</v>
      </c>
      <c r="AV258" s="6">
        <v>1393.1208505420332</v>
      </c>
      <c r="AW258" s="6">
        <v>24303.045073327736</v>
      </c>
      <c r="AX258" s="6">
        <v>175671.34340747222</v>
      </c>
      <c r="AY258" s="6">
        <v>25567.8315264333</v>
      </c>
      <c r="AZ258" s="6">
        <v>10824.2</v>
      </c>
      <c r="BA258" s="6">
        <v>5119.5</v>
      </c>
      <c r="BB258" s="7">
        <v>3485356.925070527</v>
      </c>
      <c r="BC258" s="32">
        <f t="shared" si="38"/>
        <v>3485356.925070527</v>
      </c>
      <c r="BD258" s="32">
        <f t="shared" si="39"/>
        <v>0</v>
      </c>
    </row>
    <row r="259" spans="1:56" x14ac:dyDescent="0.25">
      <c r="A259">
        <v>2035</v>
      </c>
      <c r="B259">
        <v>9</v>
      </c>
      <c r="C259" t="s">
        <v>366</v>
      </c>
      <c r="D259" s="6">
        <v>510601.46821172477</v>
      </c>
      <c r="E259" s="6">
        <v>190841.30137931724</v>
      </c>
      <c r="F259" s="1">
        <f t="shared" si="30"/>
        <v>76336.520551726906</v>
      </c>
      <c r="G259" s="1">
        <f t="shared" si="31"/>
        <v>114504.78082759034</v>
      </c>
      <c r="H259" s="6">
        <v>11784.006058661369</v>
      </c>
      <c r="I259" s="1">
        <f t="shared" si="32"/>
        <v>603.2402797685229</v>
      </c>
      <c r="J259" s="1">
        <f t="shared" si="33"/>
        <v>11180.765778892845</v>
      </c>
      <c r="K259" s="6">
        <v>257500.5839589097</v>
      </c>
      <c r="L259" s="6">
        <v>26830.588769307735</v>
      </c>
      <c r="M259" s="6">
        <v>199943.78622249496</v>
      </c>
      <c r="N259" s="6">
        <v>101197.82932636126</v>
      </c>
      <c r="O259" s="6">
        <v>133299.07234532939</v>
      </c>
      <c r="P259" s="6">
        <v>0</v>
      </c>
      <c r="Q259" s="6">
        <v>22934.539775158297</v>
      </c>
      <c r="R259" s="6">
        <v>18497.068464450589</v>
      </c>
      <c r="S259" s="6">
        <v>110040.5325780297</v>
      </c>
      <c r="T259" s="6">
        <v>12.751642997491594</v>
      </c>
      <c r="U259" s="6">
        <v>92.065407916048144</v>
      </c>
      <c r="V259" s="6">
        <v>45641.535759228333</v>
      </c>
      <c r="W259" s="6">
        <v>8631.5166832797076</v>
      </c>
      <c r="X259" s="6">
        <v>31298.352558458559</v>
      </c>
      <c r="Y259" s="6">
        <v>6846.501927037405</v>
      </c>
      <c r="Z259" s="1">
        <f t="shared" si="34"/>
        <v>3556.6163980261686</v>
      </c>
      <c r="AA259" s="1">
        <f t="shared" si="35"/>
        <v>3289.8855290112369</v>
      </c>
      <c r="AB259" s="6">
        <v>66.108135884530498</v>
      </c>
      <c r="AC259" s="6">
        <v>1021.6741222782669</v>
      </c>
      <c r="AD259" s="6">
        <v>476.81025712889948</v>
      </c>
      <c r="AE259" s="6">
        <v>2988.1840511819873</v>
      </c>
      <c r="AF259" s="6">
        <v>8742.9503743389523</v>
      </c>
      <c r="AG259" s="6">
        <v>5042.0303864307307</v>
      </c>
      <c r="AH259" s="6">
        <v>1488.3225380841327</v>
      </c>
      <c r="AI259" s="6">
        <v>2914.3167914463138</v>
      </c>
      <c r="AJ259" s="6">
        <v>485210.28854032507</v>
      </c>
      <c r="AK259" s="6">
        <v>124687.09139364306</v>
      </c>
      <c r="AL259" s="1">
        <f t="shared" si="36"/>
        <v>34912.385590220059</v>
      </c>
      <c r="AM259" s="1">
        <f t="shared" si="37"/>
        <v>89774.705803422999</v>
      </c>
      <c r="AN259" s="6">
        <v>236.97394968222369</v>
      </c>
      <c r="AO259" s="6">
        <v>222.27707558707451</v>
      </c>
      <c r="AP259" s="6">
        <v>7032.0458565784074</v>
      </c>
      <c r="AQ259" s="6">
        <v>71095.466642661268</v>
      </c>
      <c r="AR259" s="6">
        <v>13407.540968202338</v>
      </c>
      <c r="AS259" s="6">
        <v>160086.32048322153</v>
      </c>
      <c r="AT259" s="6">
        <v>31284.262259138799</v>
      </c>
      <c r="AU259" s="6">
        <v>75334.739050927834</v>
      </c>
      <c r="AV259" s="6">
        <v>1145.2026903362137</v>
      </c>
      <c r="AW259" s="6">
        <v>21029.075598204334</v>
      </c>
      <c r="AX259" s="6">
        <v>144409.07621685482</v>
      </c>
      <c r="AY259" s="6">
        <v>22123.477137504924</v>
      </c>
      <c r="AZ259" s="6">
        <v>8540</v>
      </c>
      <c r="BA259" s="6">
        <v>5318.1</v>
      </c>
      <c r="BB259" s="7">
        <v>2869895.8355883057</v>
      </c>
      <c r="BC259" s="32">
        <f t="shared" si="38"/>
        <v>2869895.8355883057</v>
      </c>
      <c r="BD259" s="32">
        <f t="shared" si="39"/>
        <v>0</v>
      </c>
    </row>
    <row r="260" spans="1:56" x14ac:dyDescent="0.25">
      <c r="A260">
        <v>2035</v>
      </c>
      <c r="B260">
        <v>10</v>
      </c>
      <c r="C260" t="s">
        <v>367</v>
      </c>
      <c r="D260" s="6">
        <v>415778.3036471504</v>
      </c>
      <c r="E260" s="6">
        <v>178036.39996134341</v>
      </c>
      <c r="F260" s="1">
        <f t="shared" si="30"/>
        <v>71214.559984537365</v>
      </c>
      <c r="G260" s="1">
        <f t="shared" si="31"/>
        <v>106821.83997680605</v>
      </c>
      <c r="H260" s="6">
        <v>12694.743399938525</v>
      </c>
      <c r="I260" s="1">
        <f t="shared" si="32"/>
        <v>649.8622388724782</v>
      </c>
      <c r="J260" s="1">
        <f t="shared" si="33"/>
        <v>12044.881161066045</v>
      </c>
      <c r="K260" s="6">
        <v>267527.43829540769</v>
      </c>
      <c r="L260" s="6">
        <v>27875.349139230846</v>
      </c>
      <c r="M260" s="6">
        <v>192817.15987473589</v>
      </c>
      <c r="N260" s="6">
        <v>105138.38696792036</v>
      </c>
      <c r="O260" s="6">
        <v>128547.8735256224</v>
      </c>
      <c r="P260" s="6">
        <v>0</v>
      </c>
      <c r="Q260" s="6">
        <v>20950.499695335242</v>
      </c>
      <c r="R260" s="6">
        <v>17752.067822953693</v>
      </c>
      <c r="S260" s="6">
        <v>116974.23249012372</v>
      </c>
      <c r="T260" s="6">
        <v>13.750277453335912</v>
      </c>
      <c r="U260" s="6">
        <v>95.495935475611844</v>
      </c>
      <c r="V260" s="6">
        <v>45507.52425543344</v>
      </c>
      <c r="W260" s="6">
        <v>10234.179248568025</v>
      </c>
      <c r="X260" s="6">
        <v>42923.503208507631</v>
      </c>
      <c r="Y260" s="6">
        <v>6828.5179609949246</v>
      </c>
      <c r="Z260" s="1">
        <f t="shared" si="34"/>
        <v>3547.2740989645645</v>
      </c>
      <c r="AA260" s="1">
        <f t="shared" si="35"/>
        <v>3281.2438620303606</v>
      </c>
      <c r="AB260" s="6">
        <v>68.935461016829038</v>
      </c>
      <c r="AC260" s="6">
        <v>1211.5958096993159</v>
      </c>
      <c r="AD260" s="6">
        <v>560.66388789199675</v>
      </c>
      <c r="AE260" s="6">
        <v>3664.7286346363226</v>
      </c>
      <c r="AF260" s="6">
        <v>9138.9808781643442</v>
      </c>
      <c r="AG260" s="6">
        <v>6183.5793302458169</v>
      </c>
      <c r="AH260" s="6">
        <v>1825.2885797760894</v>
      </c>
      <c r="AI260" s="6">
        <v>3046.3269593881105</v>
      </c>
      <c r="AJ260" s="6">
        <v>343178.60715313366</v>
      </c>
      <c r="AK260" s="6">
        <v>114498.53918162532</v>
      </c>
      <c r="AL260" s="1">
        <f t="shared" si="36"/>
        <v>32059.590970855093</v>
      </c>
      <c r="AM260" s="1">
        <f t="shared" si="37"/>
        <v>82438.948210770235</v>
      </c>
      <c r="AN260" s="6">
        <v>275.79903693740482</v>
      </c>
      <c r="AO260" s="6">
        <v>252.47457872817546</v>
      </c>
      <c r="AP260" s="6">
        <v>8384.0768799445032</v>
      </c>
      <c r="AQ260" s="6">
        <v>77297.338634433705</v>
      </c>
      <c r="AR260" s="6">
        <v>12536.781738725858</v>
      </c>
      <c r="AS260" s="6">
        <v>155428.70898909026</v>
      </c>
      <c r="AT260" s="6">
        <v>29252.490723693671</v>
      </c>
      <c r="AU260" s="6">
        <v>73142.921877219007</v>
      </c>
      <c r="AV260" s="6">
        <v>1194.5535257960682</v>
      </c>
      <c r="AW260" s="6">
        <v>21185.836710553955</v>
      </c>
      <c r="AX260" s="6">
        <v>150632.17420590625</v>
      </c>
      <c r="AY260" s="6">
        <v>22288.396459275446</v>
      </c>
      <c r="AZ260" s="6">
        <v>7093.2</v>
      </c>
      <c r="BA260" s="6">
        <v>4450.8</v>
      </c>
      <c r="BB260" s="7">
        <v>2636488.2249420774</v>
      </c>
      <c r="BC260" s="32">
        <f t="shared" si="38"/>
        <v>2636488.224942077</v>
      </c>
      <c r="BD260" s="32">
        <f t="shared" si="39"/>
        <v>0</v>
      </c>
    </row>
    <row r="261" spans="1:56" x14ac:dyDescent="0.25">
      <c r="A261">
        <v>2035</v>
      </c>
      <c r="B261">
        <v>11</v>
      </c>
      <c r="C261" t="s">
        <v>368</v>
      </c>
      <c r="D261" s="6">
        <v>465360.92185989261</v>
      </c>
      <c r="E261" s="6">
        <v>174470.58070532884</v>
      </c>
      <c r="F261" s="1">
        <f t="shared" ref="F261:F324" si="40">E261*$F$2</f>
        <v>69788.232282131547</v>
      </c>
      <c r="G261" s="1">
        <f t="shared" ref="G261:G324" si="41">E261*$G$2</f>
        <v>104682.3484231973</v>
      </c>
      <c r="H261" s="6">
        <v>14463.312074430976</v>
      </c>
      <c r="I261" s="1">
        <f t="shared" ref="I261:I324" si="42">H261*$I$2</f>
        <v>740.39782216051549</v>
      </c>
      <c r="J261" s="1">
        <f t="shared" ref="J261:J324" si="43">H261*$J$2</f>
        <v>13722.914252270461</v>
      </c>
      <c r="K261" s="6">
        <v>276659.86019523087</v>
      </c>
      <c r="L261" s="6">
        <v>28826.913025785274</v>
      </c>
      <c r="M261" s="6">
        <v>186124.18190113603</v>
      </c>
      <c r="N261" s="6">
        <v>108727.43231510339</v>
      </c>
      <c r="O261" s="6">
        <v>124085.78059458332</v>
      </c>
      <c r="P261" s="6">
        <v>0</v>
      </c>
      <c r="Q261" s="6">
        <v>20049.034999542608</v>
      </c>
      <c r="R261" s="6">
        <v>19012.490469564262</v>
      </c>
      <c r="S261" s="6">
        <v>126124.13792948354</v>
      </c>
      <c r="T261" s="6">
        <v>16.095853998531563</v>
      </c>
      <c r="U261" s="6">
        <v>101.12544581111024</v>
      </c>
      <c r="V261" s="6">
        <v>44497.248263400274</v>
      </c>
      <c r="W261" s="6">
        <v>10516.523425950532</v>
      </c>
      <c r="X261" s="6">
        <v>42271.916681797011</v>
      </c>
      <c r="Y261" s="6">
        <v>7898.6909198486701</v>
      </c>
      <c r="Z261" s="1">
        <f t="shared" ref="Z261:Z324" si="44">Y261*$Z$2</f>
        <v>4103.2068562683253</v>
      </c>
      <c r="AA261" s="1">
        <f t="shared" ref="AA261:AA324" si="45">Y261*$AA$2</f>
        <v>3795.4840635803457</v>
      </c>
      <c r="AB261" s="6">
        <v>70.782453906267264</v>
      </c>
      <c r="AC261" s="6">
        <v>1505.870559413032</v>
      </c>
      <c r="AD261" s="6">
        <v>629.76525734037091</v>
      </c>
      <c r="AE261" s="6">
        <v>3527.0538632033827</v>
      </c>
      <c r="AF261" s="6">
        <v>9439.8283175828728</v>
      </c>
      <c r="AG261" s="6">
        <v>5951.27758138426</v>
      </c>
      <c r="AH261" s="6">
        <v>1756.7170119812022</v>
      </c>
      <c r="AI261" s="6">
        <v>3146.6094391942861</v>
      </c>
      <c r="AJ261" s="6">
        <v>319189.70901561488</v>
      </c>
      <c r="AK261" s="6">
        <v>112475.77390295923</v>
      </c>
      <c r="AL261" s="1">
        <f t="shared" ref="AL261:AL324" si="46">AK261*$AL$2</f>
        <v>31493.216692828588</v>
      </c>
      <c r="AM261" s="1">
        <f t="shared" ref="AM261:AM324" si="47">AK261*$AM$2</f>
        <v>80982.557210130646</v>
      </c>
      <c r="AN261" s="6">
        <v>319.04053961630035</v>
      </c>
      <c r="AO261" s="6">
        <v>273.83955290856488</v>
      </c>
      <c r="AP261" s="6">
        <v>9671.367036444326</v>
      </c>
      <c r="AQ261" s="6">
        <v>80750.126112314683</v>
      </c>
      <c r="AR261" s="6">
        <v>11737.345833057332</v>
      </c>
      <c r="AS261" s="6">
        <v>148214.33087060222</v>
      </c>
      <c r="AT261" s="6">
        <v>27387.140277133782</v>
      </c>
      <c r="AU261" s="6">
        <v>69747.920409695216</v>
      </c>
      <c r="AV261" s="6">
        <v>1215.8754768548288</v>
      </c>
      <c r="AW261" s="6">
        <v>21502.17420867355</v>
      </c>
      <c r="AX261" s="6">
        <v>153320.85393179179</v>
      </c>
      <c r="AY261" s="6">
        <v>22621.196889551222</v>
      </c>
      <c r="AZ261" s="6">
        <v>7436</v>
      </c>
      <c r="BA261" s="6">
        <v>4366.8</v>
      </c>
      <c r="BB261" s="7">
        <v>2665463.6452021115</v>
      </c>
      <c r="BC261" s="32">
        <f t="shared" ref="BC261:BC324" si="48">SUM(D261:BA261)-E261-H261-Y261-AK261</f>
        <v>2665463.6452021115</v>
      </c>
      <c r="BD261" s="32">
        <f t="shared" ref="BD261:BD324" si="49">BC261-BB261</f>
        <v>0</v>
      </c>
    </row>
    <row r="262" spans="1:56" x14ac:dyDescent="0.25">
      <c r="A262">
        <v>2035</v>
      </c>
      <c r="B262">
        <v>12</v>
      </c>
      <c r="C262" t="s">
        <v>369</v>
      </c>
      <c r="D262" s="6">
        <v>661464.92174663628</v>
      </c>
      <c r="E262" s="6">
        <v>211832.30645054407</v>
      </c>
      <c r="F262" s="1">
        <f t="shared" si="40"/>
        <v>84732.922580217637</v>
      </c>
      <c r="G262" s="1">
        <f t="shared" si="41"/>
        <v>127099.38387032643</v>
      </c>
      <c r="H262" s="6">
        <v>16575.898668461661</v>
      </c>
      <c r="I262" s="1">
        <f t="shared" si="42"/>
        <v>848.54417932244223</v>
      </c>
      <c r="J262" s="1">
        <f t="shared" si="43"/>
        <v>15727.354489139218</v>
      </c>
      <c r="K262" s="6">
        <v>284254.34887452377</v>
      </c>
      <c r="L262" s="6">
        <v>29618.230076545002</v>
      </c>
      <c r="M262" s="6">
        <v>205404.15232826705</v>
      </c>
      <c r="N262" s="6">
        <v>111712.06931037603</v>
      </c>
      <c r="O262" s="6">
        <v>136939.40421218393</v>
      </c>
      <c r="P262" s="6">
        <v>0</v>
      </c>
      <c r="Q262" s="6">
        <v>21695.679676958403</v>
      </c>
      <c r="R262" s="6">
        <v>20280.293627868577</v>
      </c>
      <c r="S262" s="6">
        <v>134255.11595855642</v>
      </c>
      <c r="T262" s="6">
        <v>20.397371538535861</v>
      </c>
      <c r="U262" s="6">
        <v>119.56333636805843</v>
      </c>
      <c r="V262" s="6">
        <v>48145.895395850552</v>
      </c>
      <c r="W262" s="6">
        <v>12282.787128918319</v>
      </c>
      <c r="X262" s="6">
        <v>37616.97712148117</v>
      </c>
      <c r="Y262" s="6">
        <v>9988.2080875168558</v>
      </c>
      <c r="Z262" s="1">
        <f t="shared" si="44"/>
        <v>5188.6678846422183</v>
      </c>
      <c r="AA262" s="1">
        <f t="shared" si="45"/>
        <v>4799.5402028746385</v>
      </c>
      <c r="AB262" s="6">
        <v>69.138585547357039</v>
      </c>
      <c r="AC262" s="6">
        <v>1888.3523463678489</v>
      </c>
      <c r="AD262" s="6">
        <v>737.35424194739176</v>
      </c>
      <c r="AE262" s="6">
        <v>4621.0027618645809</v>
      </c>
      <c r="AF262" s="6">
        <v>10837.661719491656</v>
      </c>
      <c r="AG262" s="6">
        <v>7797.1222461633342</v>
      </c>
      <c r="AH262" s="6">
        <v>2301.5793007501138</v>
      </c>
      <c r="AI262" s="6">
        <v>3612.5539064972131</v>
      </c>
      <c r="AJ262" s="6">
        <v>421747.30972466926</v>
      </c>
      <c r="AK262" s="6">
        <v>117823.37880345211</v>
      </c>
      <c r="AL262" s="1">
        <f t="shared" si="46"/>
        <v>32990.546064966598</v>
      </c>
      <c r="AM262" s="1">
        <f t="shared" si="47"/>
        <v>84832.832738485522</v>
      </c>
      <c r="AN262" s="6">
        <v>359.45836034784617</v>
      </c>
      <c r="AO262" s="6">
        <v>296.03276689861588</v>
      </c>
      <c r="AP262" s="6">
        <v>13958.258262141628</v>
      </c>
      <c r="AQ262" s="6">
        <v>84535.723028068795</v>
      </c>
      <c r="AR262" s="6">
        <v>12252.086237845988</v>
      </c>
      <c r="AS262" s="6">
        <v>153125.72108207669</v>
      </c>
      <c r="AT262" s="6">
        <v>28588.201221640644</v>
      </c>
      <c r="AU262" s="6">
        <v>72059.162862153782</v>
      </c>
      <c r="AV262" s="6">
        <v>1225.7040979535873</v>
      </c>
      <c r="AW262" s="6">
        <v>20963.912534544816</v>
      </c>
      <c r="AX262" s="6">
        <v>154560.23461552089</v>
      </c>
      <c r="AY262" s="6">
        <v>22054.922837894912</v>
      </c>
      <c r="AZ262" s="6">
        <v>9529</v>
      </c>
      <c r="BA262" s="6">
        <v>4790.1000000000004</v>
      </c>
      <c r="BB262" s="7">
        <v>3091940.2209164342</v>
      </c>
      <c r="BC262" s="32">
        <f t="shared" si="48"/>
        <v>3091940.2209164347</v>
      </c>
      <c r="BD262" s="32">
        <f t="shared" si="49"/>
        <v>0</v>
      </c>
    </row>
    <row r="263" spans="1:56" x14ac:dyDescent="0.25">
      <c r="A263">
        <v>2036</v>
      </c>
      <c r="B263">
        <v>1</v>
      </c>
      <c r="C263" t="s">
        <v>370</v>
      </c>
      <c r="D263" s="6">
        <v>788700.90466500458</v>
      </c>
      <c r="E263" s="6">
        <v>228664.94684499037</v>
      </c>
      <c r="F263" s="1">
        <f t="shared" si="40"/>
        <v>91465.978737996149</v>
      </c>
      <c r="G263" s="1">
        <f t="shared" si="41"/>
        <v>137198.9681069942</v>
      </c>
      <c r="H263" s="6">
        <v>17238.836147527629</v>
      </c>
      <c r="I263" s="1">
        <f t="shared" si="42"/>
        <v>882.48090579305142</v>
      </c>
      <c r="J263" s="1">
        <f t="shared" si="43"/>
        <v>16356.355241734576</v>
      </c>
      <c r="K263" s="6">
        <v>270305.87392853422</v>
      </c>
      <c r="L263" s="6">
        <v>28164.851643451595</v>
      </c>
      <c r="M263" s="6">
        <v>203160.58333480256</v>
      </c>
      <c r="N263" s="6">
        <v>106230.31324891202</v>
      </c>
      <c r="O263" s="6">
        <v>135443.4239862065</v>
      </c>
      <c r="P263" s="6">
        <v>0</v>
      </c>
      <c r="Q263" s="6">
        <v>23516.285857771192</v>
      </c>
      <c r="R263" s="6">
        <v>22694.545114703044</v>
      </c>
      <c r="S263" s="6">
        <v>128628.82520210727</v>
      </c>
      <c r="T263" s="6">
        <v>21.055095643687274</v>
      </c>
      <c r="U263" s="6">
        <v>123.04163224751386</v>
      </c>
      <c r="V263" s="6">
        <v>48922.696088106532</v>
      </c>
      <c r="W263" s="6">
        <v>12878.798121799768</v>
      </c>
      <c r="X263" s="6">
        <v>27311.713029041606</v>
      </c>
      <c r="Y263" s="6">
        <v>11202.75602385481</v>
      </c>
      <c r="Z263" s="1">
        <f t="shared" si="44"/>
        <v>5819.6004619792129</v>
      </c>
      <c r="AA263" s="1">
        <f t="shared" si="45"/>
        <v>5383.1555618755974</v>
      </c>
      <c r="AB263" s="6">
        <v>62.679105792862821</v>
      </c>
      <c r="AC263" s="6">
        <v>2029.6783546215506</v>
      </c>
      <c r="AD263" s="6">
        <v>766.04860037508342</v>
      </c>
      <c r="AE263" s="6">
        <v>4760.631746062144</v>
      </c>
      <c r="AF263" s="6">
        <v>11016.017381832522</v>
      </c>
      <c r="AG263" s="6">
        <v>8032.7213823250058</v>
      </c>
      <c r="AH263" s="6">
        <v>2371.1242017975651</v>
      </c>
      <c r="AI263" s="6">
        <v>3672.0057939441699</v>
      </c>
      <c r="AJ263" s="6">
        <v>466375.70539453108</v>
      </c>
      <c r="AK263" s="6">
        <v>121322.45668256434</v>
      </c>
      <c r="AL263" s="1">
        <f t="shared" si="46"/>
        <v>33970.287871118016</v>
      </c>
      <c r="AM263" s="1">
        <f t="shared" si="47"/>
        <v>87352.168811446318</v>
      </c>
      <c r="AN263" s="6">
        <v>356.16214103095569</v>
      </c>
      <c r="AO263" s="6">
        <v>287.53745458707618</v>
      </c>
      <c r="AP263" s="6">
        <v>15543.141197975963</v>
      </c>
      <c r="AQ263" s="6">
        <v>75923.448565570303</v>
      </c>
      <c r="AR263" s="6">
        <v>11751.685723859429</v>
      </c>
      <c r="AS263" s="6">
        <v>147669.32318868829</v>
      </c>
      <c r="AT263" s="6">
        <v>27420.600022338676</v>
      </c>
      <c r="AU263" s="6">
        <v>69491.446206441615</v>
      </c>
      <c r="AV263" s="6">
        <v>1162.0482062345336</v>
      </c>
      <c r="AW263" s="6">
        <v>20109.708220898789</v>
      </c>
      <c r="AX263" s="6">
        <v>146533.28131155157</v>
      </c>
      <c r="AY263" s="6">
        <v>21156.263763916424</v>
      </c>
      <c r="AZ263" s="6">
        <v>10975.5</v>
      </c>
      <c r="BA263" s="6">
        <v>5498.8799999999992</v>
      </c>
      <c r="BB263" s="7">
        <v>3227497.5446116445</v>
      </c>
      <c r="BC263" s="32">
        <f t="shared" si="48"/>
        <v>3227497.544611644</v>
      </c>
      <c r="BD263" s="32">
        <f t="shared" si="49"/>
        <v>0</v>
      </c>
    </row>
    <row r="264" spans="1:56" x14ac:dyDescent="0.25">
      <c r="A264">
        <v>2036</v>
      </c>
      <c r="B264">
        <v>2</v>
      </c>
      <c r="C264" t="s">
        <v>371</v>
      </c>
      <c r="D264" s="6">
        <v>680439.1618035076</v>
      </c>
      <c r="E264" s="6">
        <v>205945.63671545827</v>
      </c>
      <c r="F264" s="1">
        <f t="shared" si="40"/>
        <v>82378.254686183311</v>
      </c>
      <c r="G264" s="1">
        <f t="shared" si="41"/>
        <v>123567.38202927496</v>
      </c>
      <c r="H264" s="6">
        <v>15891.082979555393</v>
      </c>
      <c r="I264" s="1">
        <f t="shared" si="42"/>
        <v>813.48747571000195</v>
      </c>
      <c r="J264" s="1">
        <f t="shared" si="43"/>
        <v>15077.59550384539</v>
      </c>
      <c r="K264" s="6">
        <v>257259.47028846375</v>
      </c>
      <c r="L264" s="6">
        <v>26805.465635064957</v>
      </c>
      <c r="M264" s="6">
        <v>180983.4372191143</v>
      </c>
      <c r="N264" s="6">
        <v>101103.07156039859</v>
      </c>
      <c r="O264" s="6">
        <v>120658.32859592045</v>
      </c>
      <c r="P264" s="6">
        <v>0</v>
      </c>
      <c r="Q264" s="6">
        <v>21489.790304439688</v>
      </c>
      <c r="R264" s="6">
        <v>20427.34243370283</v>
      </c>
      <c r="S264" s="6">
        <v>120753.09597626931</v>
      </c>
      <c r="T264" s="6">
        <v>11.764569762737491</v>
      </c>
      <c r="U264" s="6">
        <v>105.3363050321627</v>
      </c>
      <c r="V264" s="6">
        <v>46508.168692297637</v>
      </c>
      <c r="W264" s="6">
        <v>9295.9346661161835</v>
      </c>
      <c r="X264" s="6">
        <v>19574.827375019187</v>
      </c>
      <c r="Y264" s="6">
        <v>10016.886835693862</v>
      </c>
      <c r="Z264" s="1">
        <f t="shared" si="44"/>
        <v>5203.5659022179379</v>
      </c>
      <c r="AA264" s="1">
        <f t="shared" si="45"/>
        <v>4813.320933475924</v>
      </c>
      <c r="AB264" s="6">
        <v>55.523861941858904</v>
      </c>
      <c r="AC264" s="6">
        <v>1873.4644658513928</v>
      </c>
      <c r="AD264" s="6">
        <v>679.16202423707489</v>
      </c>
      <c r="AE264" s="6">
        <v>4354.8850255350262</v>
      </c>
      <c r="AF264" s="6">
        <v>9550.0818943760569</v>
      </c>
      <c r="AG264" s="6">
        <v>7348.0957839509292</v>
      </c>
      <c r="AH264" s="6">
        <v>2169.0342439600067</v>
      </c>
      <c r="AI264" s="6">
        <v>3183.3606314586827</v>
      </c>
      <c r="AJ264" s="6">
        <v>405095.24874125799</v>
      </c>
      <c r="AK264" s="6">
        <v>109289.07229489085</v>
      </c>
      <c r="AL264" s="1">
        <f t="shared" si="46"/>
        <v>30600.940242569442</v>
      </c>
      <c r="AM264" s="1">
        <f t="shared" si="47"/>
        <v>78688.132052321409</v>
      </c>
      <c r="AN264" s="6">
        <v>268.46163042345614</v>
      </c>
      <c r="AO264" s="6">
        <v>231.65313089228133</v>
      </c>
      <c r="AP264" s="6">
        <v>12871.370005659295</v>
      </c>
      <c r="AQ264" s="6">
        <v>62496.99297560085</v>
      </c>
      <c r="AR264" s="6">
        <v>10444.707585229089</v>
      </c>
      <c r="AS264" s="6">
        <v>141234.89918632066</v>
      </c>
      <c r="AT264" s="6">
        <v>24370.984365534547</v>
      </c>
      <c r="AU264" s="6">
        <v>66463.481970033332</v>
      </c>
      <c r="AV264" s="6">
        <v>1088.284570603113</v>
      </c>
      <c r="AW264" s="6">
        <v>19473.559109949023</v>
      </c>
      <c r="AX264" s="6">
        <v>137231.75017665463</v>
      </c>
      <c r="AY264" s="6">
        <v>20487.007987721336</v>
      </c>
      <c r="AZ264" s="6">
        <v>9522.5</v>
      </c>
      <c r="BA264" s="6">
        <v>4744.8</v>
      </c>
      <c r="BB264" s="7">
        <v>2891797.1836178983</v>
      </c>
      <c r="BC264" s="32">
        <f t="shared" si="48"/>
        <v>2891797.1836178987</v>
      </c>
      <c r="BD264" s="32">
        <f t="shared" si="49"/>
        <v>0</v>
      </c>
    </row>
    <row r="265" spans="1:56" x14ac:dyDescent="0.25">
      <c r="A265">
        <v>2036</v>
      </c>
      <c r="B265">
        <v>3</v>
      </c>
      <c r="C265" t="s">
        <v>372</v>
      </c>
      <c r="D265" s="6">
        <v>595551.18852212199</v>
      </c>
      <c r="E265" s="6">
        <v>191306.44171540544</v>
      </c>
      <c r="F265" s="1">
        <f t="shared" si="40"/>
        <v>76522.576686162181</v>
      </c>
      <c r="G265" s="1">
        <f t="shared" si="41"/>
        <v>114783.86502924326</v>
      </c>
      <c r="H265" s="6">
        <v>15222.038237410925</v>
      </c>
      <c r="I265" s="1">
        <f t="shared" si="42"/>
        <v>779.23810962687435</v>
      </c>
      <c r="J265" s="1">
        <f t="shared" si="43"/>
        <v>14442.80012778405</v>
      </c>
      <c r="K265" s="6">
        <v>261841.77334694279</v>
      </c>
      <c r="L265" s="6">
        <v>27282.924315306282</v>
      </c>
      <c r="M265" s="6">
        <v>181892.29752262999</v>
      </c>
      <c r="N265" s="6">
        <v>102903.91843889585</v>
      </c>
      <c r="O265" s="6">
        <v>121264.24904275456</v>
      </c>
      <c r="P265" s="6">
        <v>0</v>
      </c>
      <c r="Q265" s="6">
        <v>21923.909335901371</v>
      </c>
      <c r="R265" s="6">
        <v>17919.242587462439</v>
      </c>
      <c r="S265" s="6">
        <v>124364.31071789932</v>
      </c>
      <c r="T265" s="6">
        <v>12.853923640172486</v>
      </c>
      <c r="U265" s="6">
        <v>104.82964957157529</v>
      </c>
      <c r="V265" s="6">
        <v>48339.183654632048</v>
      </c>
      <c r="W265" s="6">
        <v>9004.4086972350015</v>
      </c>
      <c r="X265" s="6">
        <v>19730.141237158754</v>
      </c>
      <c r="Y265" s="6">
        <v>9424.5571642203049</v>
      </c>
      <c r="Z265" s="1">
        <f t="shared" si="44"/>
        <v>4895.8628671423448</v>
      </c>
      <c r="AA265" s="1">
        <f t="shared" si="45"/>
        <v>4528.6942970779601</v>
      </c>
      <c r="AB265" s="6">
        <v>56.262265819465604</v>
      </c>
      <c r="AC265" s="6">
        <v>1762.2381061103047</v>
      </c>
      <c r="AD265" s="6">
        <v>649.6421158973709</v>
      </c>
      <c r="AE265" s="6">
        <v>4212.3552595650626</v>
      </c>
      <c r="AF265" s="6">
        <v>9591.7279123379103</v>
      </c>
      <c r="AG265" s="6">
        <v>7107.6020932402935</v>
      </c>
      <c r="AH265" s="6">
        <v>2098.0445527604156</v>
      </c>
      <c r="AI265" s="6">
        <v>3197.2426374459665</v>
      </c>
      <c r="AJ265" s="6">
        <v>384440.56326149707</v>
      </c>
      <c r="AK265" s="6">
        <v>114098.49827930756</v>
      </c>
      <c r="AL265" s="1">
        <f t="shared" si="46"/>
        <v>31947.579518206119</v>
      </c>
      <c r="AM265" s="1">
        <f t="shared" si="47"/>
        <v>82150.918761101435</v>
      </c>
      <c r="AN265" s="6">
        <v>247.02414571562022</v>
      </c>
      <c r="AO265" s="6">
        <v>237.96437008800729</v>
      </c>
      <c r="AP265" s="6">
        <v>11623.289301798737</v>
      </c>
      <c r="AQ265" s="6">
        <v>76743.007998019792</v>
      </c>
      <c r="AR265" s="6">
        <v>11135.920872206932</v>
      </c>
      <c r="AS265" s="6">
        <v>145390.8014175737</v>
      </c>
      <c r="AT265" s="6">
        <v>25983.815368482854</v>
      </c>
      <c r="AU265" s="6">
        <v>68419.200667093552</v>
      </c>
      <c r="AV265" s="6">
        <v>1164.5486991967689</v>
      </c>
      <c r="AW265" s="6">
        <v>20506.925708710551</v>
      </c>
      <c r="AX265" s="6">
        <v>146848.59132768263</v>
      </c>
      <c r="AY265" s="6">
        <v>21574.153364873058</v>
      </c>
      <c r="AZ265" s="6">
        <v>9371</v>
      </c>
      <c r="BA265" s="6">
        <v>4351.2</v>
      </c>
      <c r="BB265" s="7">
        <v>2818899.8878346127</v>
      </c>
      <c r="BC265" s="32">
        <f t="shared" si="48"/>
        <v>2818899.8878346132</v>
      </c>
      <c r="BD265" s="32">
        <f t="shared" si="49"/>
        <v>0</v>
      </c>
    </row>
    <row r="266" spans="1:56" x14ac:dyDescent="0.25">
      <c r="A266">
        <v>2036</v>
      </c>
      <c r="B266">
        <v>4</v>
      </c>
      <c r="C266" t="s">
        <v>373</v>
      </c>
      <c r="D266" s="6">
        <v>444059.52354262926</v>
      </c>
      <c r="E266" s="6">
        <v>167727.87887680542</v>
      </c>
      <c r="F266" s="1">
        <f t="shared" si="40"/>
        <v>67091.151550722177</v>
      </c>
      <c r="G266" s="1">
        <f t="shared" si="41"/>
        <v>100636.72732608324</v>
      </c>
      <c r="H266" s="6">
        <v>12706.8871668048</v>
      </c>
      <c r="I266" s="1">
        <f t="shared" si="42"/>
        <v>650.48389582728521</v>
      </c>
      <c r="J266" s="1">
        <f t="shared" si="43"/>
        <v>12056.403270977513</v>
      </c>
      <c r="K266" s="6">
        <v>249172.56863429837</v>
      </c>
      <c r="L266" s="6">
        <v>25962.841011210236</v>
      </c>
      <c r="M266" s="6">
        <v>174381.95150319752</v>
      </c>
      <c r="N266" s="6">
        <v>97924.916075097281</v>
      </c>
      <c r="O266" s="6">
        <v>116257.2394964355</v>
      </c>
      <c r="P266" s="6">
        <v>0</v>
      </c>
      <c r="Q266" s="6">
        <v>19472.969320371361</v>
      </c>
      <c r="R266" s="6">
        <v>16719.245098713502</v>
      </c>
      <c r="S266" s="6">
        <v>115409.39574393035</v>
      </c>
      <c r="T266" s="6">
        <v>11.247356700610805</v>
      </c>
      <c r="U266" s="6">
        <v>91.022668183612879</v>
      </c>
      <c r="V266" s="6">
        <v>47968.040843209907</v>
      </c>
      <c r="W266" s="6">
        <v>8907.0195646095272</v>
      </c>
      <c r="X266" s="6">
        <v>20680.315314647476</v>
      </c>
      <c r="Y266" s="6">
        <v>7781.9540177288382</v>
      </c>
      <c r="Z266" s="1">
        <f t="shared" si="44"/>
        <v>4042.5644457704097</v>
      </c>
      <c r="AA266" s="1">
        <f t="shared" si="45"/>
        <v>3739.3895719584289</v>
      </c>
      <c r="AB266" s="6">
        <v>48.485258147691262</v>
      </c>
      <c r="AC266" s="6">
        <v>1411.3270019829649</v>
      </c>
      <c r="AD266" s="6">
        <v>492.51282958760709</v>
      </c>
      <c r="AE266" s="6">
        <v>3634.8010248715295</v>
      </c>
      <c r="AF266" s="6">
        <v>8942.4497810010034</v>
      </c>
      <c r="AG266" s="6">
        <v>6133.0817988880526</v>
      </c>
      <c r="AH266" s="6">
        <v>1810.3825581385292</v>
      </c>
      <c r="AI266" s="6">
        <v>2980.8165936669984</v>
      </c>
      <c r="AJ266" s="6">
        <v>318870.45947108709</v>
      </c>
      <c r="AK266" s="6">
        <v>109071.20291165949</v>
      </c>
      <c r="AL266" s="1">
        <f t="shared" si="46"/>
        <v>30539.93681526466</v>
      </c>
      <c r="AM266" s="1">
        <f t="shared" si="47"/>
        <v>78531.266096394829</v>
      </c>
      <c r="AN266" s="6">
        <v>275.47494157028876</v>
      </c>
      <c r="AO266" s="6">
        <v>244.49172468875082</v>
      </c>
      <c r="AP266" s="6">
        <v>7654.3514913030949</v>
      </c>
      <c r="AQ266" s="6">
        <v>87694.127338146063</v>
      </c>
      <c r="AR266" s="6">
        <v>11676.690498342623</v>
      </c>
      <c r="AS266" s="6">
        <v>143688.87400690303</v>
      </c>
      <c r="AT266" s="6">
        <v>27245.611162799461</v>
      </c>
      <c r="AU266" s="6">
        <v>67618.293650307358</v>
      </c>
      <c r="AV266" s="6">
        <v>1176.5481965901702</v>
      </c>
      <c r="AW266" s="6">
        <v>20461.141232081234</v>
      </c>
      <c r="AX266" s="6">
        <v>148361.7176487</v>
      </c>
      <c r="AY266" s="6">
        <v>21525.986158605188</v>
      </c>
      <c r="AZ266" s="6">
        <v>7236.5</v>
      </c>
      <c r="BA266" s="6">
        <v>4414.32</v>
      </c>
      <c r="BB266" s="7">
        <v>2527904.6635136413</v>
      </c>
      <c r="BC266" s="32">
        <f t="shared" si="48"/>
        <v>2527904.6635136413</v>
      </c>
      <c r="BD266" s="32">
        <f t="shared" si="49"/>
        <v>0</v>
      </c>
    </row>
    <row r="267" spans="1:56" x14ac:dyDescent="0.25">
      <c r="A267">
        <v>2036</v>
      </c>
      <c r="B267">
        <v>5</v>
      </c>
      <c r="C267" t="s">
        <v>374</v>
      </c>
      <c r="D267" s="6">
        <v>413599.92245863727</v>
      </c>
      <c r="E267" s="6">
        <v>182765.36783875094</v>
      </c>
      <c r="F267" s="1">
        <f t="shared" si="40"/>
        <v>73106.147135500374</v>
      </c>
      <c r="G267" s="1">
        <f t="shared" si="41"/>
        <v>109659.22070325057</v>
      </c>
      <c r="H267" s="6">
        <v>14332.300066214881</v>
      </c>
      <c r="I267" s="1">
        <f t="shared" si="42"/>
        <v>733.69112835062685</v>
      </c>
      <c r="J267" s="1">
        <f t="shared" si="43"/>
        <v>13598.608937864252</v>
      </c>
      <c r="K267" s="6">
        <v>289891.85932107538</v>
      </c>
      <c r="L267" s="6">
        <v>30205.637383156154</v>
      </c>
      <c r="M267" s="6">
        <v>200488.2345580188</v>
      </c>
      <c r="N267" s="6">
        <v>113927.61310147958</v>
      </c>
      <c r="O267" s="6">
        <v>133661.8182117416</v>
      </c>
      <c r="P267" s="6">
        <v>0</v>
      </c>
      <c r="Q267" s="6">
        <v>22267.500229648096</v>
      </c>
      <c r="R267" s="6">
        <v>19613.787306687434</v>
      </c>
      <c r="S267" s="6">
        <v>131778.80699688243</v>
      </c>
      <c r="T267" s="6">
        <v>12.75204595793816</v>
      </c>
      <c r="U267" s="6">
        <v>103.74065014522438</v>
      </c>
      <c r="V267" s="6">
        <v>48437.686864592841</v>
      </c>
      <c r="W267" s="6">
        <v>9364.7583981187217</v>
      </c>
      <c r="X267" s="6">
        <v>23990.306779538023</v>
      </c>
      <c r="Y267" s="6">
        <v>7550.2760908792316</v>
      </c>
      <c r="Z267" s="1">
        <f t="shared" si="44"/>
        <v>3922.2125460009793</v>
      </c>
      <c r="AA267" s="1">
        <f t="shared" si="45"/>
        <v>3628.0635448782527</v>
      </c>
      <c r="AB267" s="6">
        <v>55.963790898211464</v>
      </c>
      <c r="AC267" s="6">
        <v>1336.9545012582937</v>
      </c>
      <c r="AD267" s="6">
        <v>514.33794117646278</v>
      </c>
      <c r="AE267" s="6">
        <v>3824.3360655585125</v>
      </c>
      <c r="AF267" s="6">
        <v>9947.3769187367416</v>
      </c>
      <c r="AG267" s="6">
        <v>6452.8885504364207</v>
      </c>
      <c r="AH267" s="6">
        <v>1904.784130457861</v>
      </c>
      <c r="AI267" s="6">
        <v>3315.7923062455766</v>
      </c>
      <c r="AJ267" s="6">
        <v>376721.24049380585</v>
      </c>
      <c r="AK267" s="6">
        <v>121760.11856698064</v>
      </c>
      <c r="AL267" s="1">
        <f t="shared" si="46"/>
        <v>34092.833198754583</v>
      </c>
      <c r="AM267" s="1">
        <f t="shared" si="47"/>
        <v>87667.285368226061</v>
      </c>
      <c r="AN267" s="6">
        <v>306.13611513225362</v>
      </c>
      <c r="AO267" s="6">
        <v>273.52038964724773</v>
      </c>
      <c r="AP267" s="6">
        <v>8267.4213672864171</v>
      </c>
      <c r="AQ267" s="6">
        <v>98317.914881014454</v>
      </c>
      <c r="AR267" s="6">
        <v>13339.172267791937</v>
      </c>
      <c r="AS267" s="6">
        <v>169119.09573040626</v>
      </c>
      <c r="AT267" s="6">
        <v>31124.735291514524</v>
      </c>
      <c r="AU267" s="6">
        <v>79585.456814308927</v>
      </c>
      <c r="AV267" s="6">
        <v>1366.4504133320033</v>
      </c>
      <c r="AW267" s="6">
        <v>23766.895966786669</v>
      </c>
      <c r="AX267" s="6">
        <v>172308.22416901728</v>
      </c>
      <c r="AY267" s="6">
        <v>25003.779985248686</v>
      </c>
      <c r="AZ267" s="6">
        <v>8289</v>
      </c>
      <c r="BA267" s="6">
        <v>4343.3999999999996</v>
      </c>
      <c r="BB267" s="7">
        <v>2803237.3649585652</v>
      </c>
      <c r="BC267" s="32">
        <f t="shared" si="48"/>
        <v>2803237.3649585648</v>
      </c>
      <c r="BD267" s="32">
        <f t="shared" si="49"/>
        <v>0</v>
      </c>
    </row>
    <row r="268" spans="1:56" x14ac:dyDescent="0.25">
      <c r="A268">
        <v>2036</v>
      </c>
      <c r="B268">
        <v>6</v>
      </c>
      <c r="C268" t="s">
        <v>375</v>
      </c>
      <c r="D268" s="6">
        <v>521592.741619676</v>
      </c>
      <c r="E268" s="6">
        <v>208734.34139072854</v>
      </c>
      <c r="F268" s="1">
        <f t="shared" si="40"/>
        <v>83493.73655629142</v>
      </c>
      <c r="G268" s="1">
        <f t="shared" si="41"/>
        <v>125240.60483443712</v>
      </c>
      <c r="H268" s="6">
        <v>14173.124656581362</v>
      </c>
      <c r="I268" s="1">
        <f t="shared" si="42"/>
        <v>725.54270936971363</v>
      </c>
      <c r="J268" s="1">
        <f t="shared" si="43"/>
        <v>13447.581947211647</v>
      </c>
      <c r="K268" s="6">
        <v>301706.21311146999</v>
      </c>
      <c r="L268" s="6">
        <v>31436.64844826415</v>
      </c>
      <c r="M268" s="6">
        <v>222220.4811429829</v>
      </c>
      <c r="N268" s="6">
        <v>118570.65872141646</v>
      </c>
      <c r="O268" s="6">
        <v>148150.30726834806</v>
      </c>
      <c r="P268" s="6">
        <v>0</v>
      </c>
      <c r="Q268" s="6">
        <v>26248.354204236228</v>
      </c>
      <c r="R268" s="6">
        <v>20409.356381871297</v>
      </c>
      <c r="S268" s="6">
        <v>129734.76535583322</v>
      </c>
      <c r="T268" s="6">
        <v>10.868641029398104</v>
      </c>
      <c r="U268" s="6">
        <v>105.42335296551828</v>
      </c>
      <c r="V268" s="6">
        <v>45688.667155562805</v>
      </c>
      <c r="W268" s="6">
        <v>8989.5568878308186</v>
      </c>
      <c r="X268" s="6">
        <v>22865.331972276839</v>
      </c>
      <c r="Y268" s="6">
        <v>7563.6391118414731</v>
      </c>
      <c r="Z268" s="1">
        <f t="shared" si="44"/>
        <v>3929.1543594975601</v>
      </c>
      <c r="AA268" s="1">
        <f t="shared" si="45"/>
        <v>3634.4847523439134</v>
      </c>
      <c r="AB268" s="6">
        <v>55.367760083213554</v>
      </c>
      <c r="AC268" s="6">
        <v>1228.2954823988671</v>
      </c>
      <c r="AD268" s="6">
        <v>495.21916055162649</v>
      </c>
      <c r="AE268" s="6">
        <v>3624.3178072624796</v>
      </c>
      <c r="AF268" s="6">
        <v>10195.971240606734</v>
      </c>
      <c r="AG268" s="6">
        <v>6115.3932292326836</v>
      </c>
      <c r="AH268" s="6">
        <v>1805.1611899858492</v>
      </c>
      <c r="AI268" s="6">
        <v>3398.6570802022416</v>
      </c>
      <c r="AJ268" s="6">
        <v>512674.54288680648</v>
      </c>
      <c r="AK268" s="6">
        <v>137420.41936791362</v>
      </c>
      <c r="AL268" s="1">
        <f t="shared" si="46"/>
        <v>38477.71742301582</v>
      </c>
      <c r="AM268" s="1">
        <f t="shared" si="47"/>
        <v>98942.70194489781</v>
      </c>
      <c r="AN268" s="6">
        <v>281.09999524843346</v>
      </c>
      <c r="AO268" s="6">
        <v>277.47094514608381</v>
      </c>
      <c r="AP268" s="6">
        <v>7349.0361975121132</v>
      </c>
      <c r="AQ268" s="6">
        <v>95402.945059966354</v>
      </c>
      <c r="AR268" s="6">
        <v>14769.039569620172</v>
      </c>
      <c r="AS268" s="6">
        <v>190925.12377890255</v>
      </c>
      <c r="AT268" s="6">
        <v>34461.092329113737</v>
      </c>
      <c r="AU268" s="6">
        <v>89847.117072424793</v>
      </c>
      <c r="AV268" s="6">
        <v>1430.1198501309275</v>
      </c>
      <c r="AW268" s="6">
        <v>24579.512900937782</v>
      </c>
      <c r="AX268" s="6">
        <v>180336.88549593106</v>
      </c>
      <c r="AY268" s="6">
        <v>25858.687376697526</v>
      </c>
      <c r="AZ268" s="6">
        <v>10068</v>
      </c>
      <c r="BA268" s="6">
        <v>4921.8</v>
      </c>
      <c r="BB268" s="7">
        <v>3185721.7551995898</v>
      </c>
      <c r="BC268" s="32">
        <f t="shared" si="48"/>
        <v>3185721.7551995902</v>
      </c>
      <c r="BD268" s="32">
        <f t="shared" si="49"/>
        <v>0</v>
      </c>
    </row>
    <row r="269" spans="1:56" x14ac:dyDescent="0.25">
      <c r="A269">
        <v>2036</v>
      </c>
      <c r="B269">
        <v>7</v>
      </c>
      <c r="C269" t="s">
        <v>376</v>
      </c>
      <c r="D269" s="6">
        <v>635502.86536149669</v>
      </c>
      <c r="E269" s="6">
        <v>224320.83161704862</v>
      </c>
      <c r="F269" s="1">
        <f t="shared" si="40"/>
        <v>89728.332646819457</v>
      </c>
      <c r="G269" s="1">
        <f t="shared" si="41"/>
        <v>134592.49897022918</v>
      </c>
      <c r="H269" s="6">
        <v>14139.568243507434</v>
      </c>
      <c r="I269" s="1">
        <f t="shared" si="42"/>
        <v>723.82490814744881</v>
      </c>
      <c r="J269" s="1">
        <f t="shared" si="43"/>
        <v>13415.743335359984</v>
      </c>
      <c r="K269" s="6">
        <v>304814.91831407812</v>
      </c>
      <c r="L269" s="6">
        <v>31760.563794838654</v>
      </c>
      <c r="M269" s="6">
        <v>228420.29578945262</v>
      </c>
      <c r="N269" s="6">
        <v>119792.38107125668</v>
      </c>
      <c r="O269" s="6">
        <v>152283.60965414534</v>
      </c>
      <c r="P269" s="6">
        <v>0</v>
      </c>
      <c r="Q269" s="6">
        <v>27132.630158048043</v>
      </c>
      <c r="R269" s="6">
        <v>23389.910609829978</v>
      </c>
      <c r="S269" s="6">
        <v>112793.499236503</v>
      </c>
      <c r="T269" s="6">
        <v>8.6449813755241287</v>
      </c>
      <c r="U269" s="6">
        <v>101.00819322001463</v>
      </c>
      <c r="V269" s="6">
        <v>44549.468970203568</v>
      </c>
      <c r="W269" s="6">
        <v>8479.7327356748137</v>
      </c>
      <c r="X269" s="6">
        <v>19828.95606984659</v>
      </c>
      <c r="Y269" s="6">
        <v>8040.6710733871305</v>
      </c>
      <c r="Z269" s="1">
        <f t="shared" si="44"/>
        <v>4176.962614705345</v>
      </c>
      <c r="AA269" s="1">
        <f t="shared" si="45"/>
        <v>3863.7084586817864</v>
      </c>
      <c r="AB269" s="6">
        <v>66.009672908818402</v>
      </c>
      <c r="AC269" s="6">
        <v>1159.9692629387487</v>
      </c>
      <c r="AD269" s="6">
        <v>465.69798216607734</v>
      </c>
      <c r="AE269" s="6">
        <v>3437.9522044632899</v>
      </c>
      <c r="AF269" s="6">
        <v>10337.098060072109</v>
      </c>
      <c r="AG269" s="6">
        <v>5800.9343417597711</v>
      </c>
      <c r="AH269" s="6">
        <v>1712.3382171639596</v>
      </c>
      <c r="AI269" s="6">
        <v>3445.6993533573677</v>
      </c>
      <c r="AJ269" s="6">
        <v>648231.38449852658</v>
      </c>
      <c r="AK269" s="6">
        <v>151961.35228368139</v>
      </c>
      <c r="AL269" s="1">
        <f t="shared" si="46"/>
        <v>42549.178639430793</v>
      </c>
      <c r="AM269" s="1">
        <f t="shared" si="47"/>
        <v>109412.17364425059</v>
      </c>
      <c r="AN269" s="6">
        <v>262.06128668218037</v>
      </c>
      <c r="AO269" s="6">
        <v>254.80841955067223</v>
      </c>
      <c r="AP269" s="6">
        <v>6928.3923608677587</v>
      </c>
      <c r="AQ269" s="6">
        <v>79594.03355240883</v>
      </c>
      <c r="AR269" s="6">
        <v>15052.652654704141</v>
      </c>
      <c r="AS269" s="6">
        <v>187843.61763107471</v>
      </c>
      <c r="AT269" s="6">
        <v>35122.856194309672</v>
      </c>
      <c r="AU269" s="6">
        <v>88396.996532270568</v>
      </c>
      <c r="AV269" s="6">
        <v>1336.0106066257258</v>
      </c>
      <c r="AW269" s="6">
        <v>24478.66254495837</v>
      </c>
      <c r="AX269" s="6">
        <v>168469.79067268781</v>
      </c>
      <c r="AY269" s="6">
        <v>25752.588535861643</v>
      </c>
      <c r="AZ269" s="6">
        <v>10990</v>
      </c>
      <c r="BA269" s="6">
        <v>5252.4</v>
      </c>
      <c r="BB269" s="7">
        <v>3431712.862742953</v>
      </c>
      <c r="BC269" s="32">
        <f t="shared" si="48"/>
        <v>3431712.8627429539</v>
      </c>
      <c r="BD269" s="32">
        <f t="shared" si="49"/>
        <v>0</v>
      </c>
    </row>
    <row r="270" spans="1:56" x14ac:dyDescent="0.25">
      <c r="A270">
        <v>2036</v>
      </c>
      <c r="B270">
        <v>8</v>
      </c>
      <c r="C270" t="s">
        <v>377</v>
      </c>
      <c r="D270" s="6">
        <v>651713.84658481425</v>
      </c>
      <c r="E270" s="6">
        <v>232487.57611722182</v>
      </c>
      <c r="F270" s="1">
        <f t="shared" si="40"/>
        <v>92995.030446888733</v>
      </c>
      <c r="G270" s="1">
        <f t="shared" si="41"/>
        <v>139492.54567033309</v>
      </c>
      <c r="H270" s="6">
        <v>14177.311137399469</v>
      </c>
      <c r="I270" s="1">
        <f t="shared" si="42"/>
        <v>725.75702136576899</v>
      </c>
      <c r="J270" s="1">
        <f t="shared" si="43"/>
        <v>13451.554116033698</v>
      </c>
      <c r="K270" s="6">
        <v>305967.04128304863</v>
      </c>
      <c r="L270" s="6">
        <v>31880.610658876274</v>
      </c>
      <c r="M270" s="6">
        <v>229783.27352799103</v>
      </c>
      <c r="N270" s="6">
        <v>120245.16584472914</v>
      </c>
      <c r="O270" s="6">
        <v>153192.28184190131</v>
      </c>
      <c r="P270" s="6">
        <v>0</v>
      </c>
      <c r="Q270" s="6">
        <v>28272.537720497938</v>
      </c>
      <c r="R270" s="6">
        <v>22118.31529667024</v>
      </c>
      <c r="S270" s="6">
        <v>127400.65353425177</v>
      </c>
      <c r="T270" s="6">
        <v>12.56415135213863</v>
      </c>
      <c r="U270" s="6">
        <v>100.13281844494796</v>
      </c>
      <c r="V270" s="6">
        <v>46590.42742533984</v>
      </c>
      <c r="W270" s="6">
        <v>8878.6965714095277</v>
      </c>
      <c r="X270" s="6">
        <v>24871.082575998615</v>
      </c>
      <c r="Y270" s="6">
        <v>8262.3464770198698</v>
      </c>
      <c r="Z270" s="1">
        <f t="shared" si="44"/>
        <v>4292.1184101759864</v>
      </c>
      <c r="AA270" s="1">
        <f t="shared" si="45"/>
        <v>3970.2280668438843</v>
      </c>
      <c r="AB270" s="6">
        <v>69.211328868254185</v>
      </c>
      <c r="AC270" s="6">
        <v>1155.9724635433363</v>
      </c>
      <c r="AD270" s="6">
        <v>484.9531465757733</v>
      </c>
      <c r="AE270" s="6">
        <v>3428.020126383969</v>
      </c>
      <c r="AF270" s="6">
        <v>10389.614088601789</v>
      </c>
      <c r="AG270" s="6">
        <v>5784.1757222709439</v>
      </c>
      <c r="AH270" s="6">
        <v>1707.3913546540621</v>
      </c>
      <c r="AI270" s="6">
        <v>3463.2046962005943</v>
      </c>
      <c r="AJ270" s="6">
        <v>648778.31980631629</v>
      </c>
      <c r="AK270" s="6">
        <v>153163.08863621799</v>
      </c>
      <c r="AL270" s="1">
        <f t="shared" si="46"/>
        <v>42885.664818141042</v>
      </c>
      <c r="AM270" s="1">
        <f t="shared" si="47"/>
        <v>110277.42381807695</v>
      </c>
      <c r="AN270" s="6">
        <v>257.2357027498511</v>
      </c>
      <c r="AO270" s="6">
        <v>253.60188545661069</v>
      </c>
      <c r="AP270" s="6">
        <v>7407.8093621737153</v>
      </c>
      <c r="AQ270" s="6">
        <v>86502.273814319633</v>
      </c>
      <c r="AR270" s="6">
        <v>15042.923154520446</v>
      </c>
      <c r="AS270" s="6">
        <v>189416.77217375388</v>
      </c>
      <c r="AT270" s="6">
        <v>35100.154027214383</v>
      </c>
      <c r="AU270" s="6">
        <v>89137.304552354835</v>
      </c>
      <c r="AV270" s="6">
        <v>1396.0680154175936</v>
      </c>
      <c r="AW270" s="6">
        <v>24347.669299791636</v>
      </c>
      <c r="AX270" s="6">
        <v>176042.97836845322</v>
      </c>
      <c r="AY270" s="6">
        <v>25614.778100444251</v>
      </c>
      <c r="AZ270" s="6">
        <v>10824.2</v>
      </c>
      <c r="BA270" s="6">
        <v>5119.5</v>
      </c>
      <c r="BB270" s="7">
        <v>3500841.0833932497</v>
      </c>
      <c r="BC270" s="32">
        <f t="shared" si="48"/>
        <v>3500841.0833932511</v>
      </c>
      <c r="BD270" s="32">
        <f t="shared" si="49"/>
        <v>0</v>
      </c>
    </row>
    <row r="271" spans="1:56" x14ac:dyDescent="0.25">
      <c r="A271">
        <v>2036</v>
      </c>
      <c r="B271">
        <v>9</v>
      </c>
      <c r="C271" t="s">
        <v>378</v>
      </c>
      <c r="D271" s="6">
        <v>514730.92779258132</v>
      </c>
      <c r="E271" s="6">
        <v>192557.6873454669</v>
      </c>
      <c r="F271" s="1">
        <f t="shared" si="40"/>
        <v>77023.074938186764</v>
      </c>
      <c r="G271" s="1">
        <f t="shared" si="41"/>
        <v>115534.61240728013</v>
      </c>
      <c r="H271" s="6">
        <v>11850.196045879386</v>
      </c>
      <c r="I271" s="1">
        <f t="shared" si="42"/>
        <v>606.62864075616199</v>
      </c>
      <c r="J271" s="1">
        <f t="shared" si="43"/>
        <v>11243.567405123224</v>
      </c>
      <c r="K271" s="6">
        <v>257249.75206206093</v>
      </c>
      <c r="L271" s="6">
        <v>26804.453032560636</v>
      </c>
      <c r="M271" s="6">
        <v>198998.88728362994</v>
      </c>
      <c r="N271" s="6">
        <v>101099.2522936546</v>
      </c>
      <c r="O271" s="6">
        <v>132668.89777886748</v>
      </c>
      <c r="P271" s="6">
        <v>0</v>
      </c>
      <c r="Q271" s="6">
        <v>23229.596926500893</v>
      </c>
      <c r="R271" s="6">
        <v>18590.004418880468</v>
      </c>
      <c r="S271" s="6">
        <v>109739.94723774435</v>
      </c>
      <c r="T271" s="6">
        <v>12.736542722453931</v>
      </c>
      <c r="U271" s="6">
        <v>91.924607410814829</v>
      </c>
      <c r="V271" s="6">
        <v>45641.535759228333</v>
      </c>
      <c r="W271" s="6">
        <v>8619.0393639994927</v>
      </c>
      <c r="X271" s="6">
        <v>32481.865887096461</v>
      </c>
      <c r="Y271" s="6">
        <v>6868.8816141526022</v>
      </c>
      <c r="Z271" s="1">
        <f t="shared" si="44"/>
        <v>3568.2421834308689</v>
      </c>
      <c r="AA271" s="1">
        <f t="shared" si="45"/>
        <v>3300.6394307217338</v>
      </c>
      <c r="AB271" s="6">
        <v>66.803401385709179</v>
      </c>
      <c r="AC271" s="6">
        <v>1020.0897192693564</v>
      </c>
      <c r="AD271" s="6">
        <v>476.0715694215113</v>
      </c>
      <c r="AE271" s="6">
        <v>2964.4609944669014</v>
      </c>
      <c r="AF271" s="6">
        <v>8675.7824244171952</v>
      </c>
      <c r="AG271" s="6">
        <v>5002.0019374571239</v>
      </c>
      <c r="AH271" s="6">
        <v>1476.50681342442</v>
      </c>
      <c r="AI271" s="6">
        <v>2891.9274748057301</v>
      </c>
      <c r="AJ271" s="6">
        <v>490139.83172169578</v>
      </c>
      <c r="AK271" s="6">
        <v>125119.3160644077</v>
      </c>
      <c r="AL271" s="1">
        <f t="shared" si="46"/>
        <v>35033.408498034158</v>
      </c>
      <c r="AM271" s="1">
        <f t="shared" si="47"/>
        <v>90085.907566373542</v>
      </c>
      <c r="AN271" s="6">
        <v>236.92768319465409</v>
      </c>
      <c r="AO271" s="6">
        <v>222.23474395961128</v>
      </c>
      <c r="AP271" s="6">
        <v>7030.7290527564519</v>
      </c>
      <c r="AQ271" s="6">
        <v>71478.771364649918</v>
      </c>
      <c r="AR271" s="6">
        <v>13417.63278530374</v>
      </c>
      <c r="AS271" s="6">
        <v>161018.79180607109</v>
      </c>
      <c r="AT271" s="6">
        <v>31307.809832375406</v>
      </c>
      <c r="AU271" s="6">
        <v>75773.549085210005</v>
      </c>
      <c r="AV271" s="6">
        <v>1147.9449711007273</v>
      </c>
      <c r="AW271" s="6">
        <v>21070.861138859815</v>
      </c>
      <c r="AX271" s="6">
        <v>144754.87546730399</v>
      </c>
      <c r="AY271" s="6">
        <v>22167.437293958446</v>
      </c>
      <c r="AZ271" s="6">
        <v>8540</v>
      </c>
      <c r="BA271" s="6">
        <v>5318.1</v>
      </c>
      <c r="BB271" s="7">
        <v>2882554.0433379314</v>
      </c>
      <c r="BC271" s="32">
        <f t="shared" si="48"/>
        <v>2882554.0433379319</v>
      </c>
      <c r="BD271" s="32">
        <f t="shared" si="49"/>
        <v>0</v>
      </c>
    </row>
    <row r="272" spans="1:56" x14ac:dyDescent="0.25">
      <c r="A272">
        <v>2036</v>
      </c>
      <c r="B272">
        <v>10</v>
      </c>
      <c r="C272" t="s">
        <v>379</v>
      </c>
      <c r="D272" s="6">
        <v>417174.98242229817</v>
      </c>
      <c r="E272" s="6">
        <v>180317.80735260923</v>
      </c>
      <c r="F272" s="1">
        <f t="shared" si="40"/>
        <v>72127.122941043694</v>
      </c>
      <c r="G272" s="1">
        <f t="shared" si="41"/>
        <v>108190.68441156554</v>
      </c>
      <c r="H272" s="6">
        <v>12817.045622446427</v>
      </c>
      <c r="I272" s="1">
        <f t="shared" si="42"/>
        <v>656.12306617982256</v>
      </c>
      <c r="J272" s="1">
        <f t="shared" si="43"/>
        <v>12160.922556266603</v>
      </c>
      <c r="K272" s="6">
        <v>268289.07018752448</v>
      </c>
      <c r="L272" s="6">
        <v>27954.708307186109</v>
      </c>
      <c r="M272" s="6">
        <v>192565.8290467468</v>
      </c>
      <c r="N272" s="6">
        <v>105437.70859679965</v>
      </c>
      <c r="O272" s="6">
        <v>128380.09618160971</v>
      </c>
      <c r="P272" s="6">
        <v>0</v>
      </c>
      <c r="Q272" s="6">
        <v>21220.031799310815</v>
      </c>
      <c r="R272" s="6">
        <v>17840.797227550756</v>
      </c>
      <c r="S272" s="6">
        <v>117102.82988050261</v>
      </c>
      <c r="T272" s="6">
        <v>13.786940238409059</v>
      </c>
      <c r="U272" s="6">
        <v>95.717469776866906</v>
      </c>
      <c r="V272" s="6">
        <v>45507.52425543344</v>
      </c>
      <c r="W272" s="6">
        <v>10258.781725745657</v>
      </c>
      <c r="X272" s="6">
        <v>42754.221606625695</v>
      </c>
      <c r="Y272" s="6">
        <v>6872.4424500489922</v>
      </c>
      <c r="Z272" s="1">
        <f t="shared" si="44"/>
        <v>3570.0919641619262</v>
      </c>
      <c r="AA272" s="1">
        <f t="shared" si="45"/>
        <v>3302.3504858870665</v>
      </c>
      <c r="AB272" s="6">
        <v>68.958687907258991</v>
      </c>
      <c r="AC272" s="6">
        <v>1214.3804312380421</v>
      </c>
      <c r="AD272" s="6">
        <v>561.95334653731697</v>
      </c>
      <c r="AE272" s="6">
        <v>3657.3299074766542</v>
      </c>
      <c r="AF272" s="6">
        <v>9101.2836171285417</v>
      </c>
      <c r="AG272" s="6">
        <v>6171.0952909359867</v>
      </c>
      <c r="AH272" s="6">
        <v>1821.6035014153651</v>
      </c>
      <c r="AI272" s="6">
        <v>3033.7612057095116</v>
      </c>
      <c r="AJ272" s="6">
        <v>346815.37800697406</v>
      </c>
      <c r="AK272" s="6">
        <v>114945.23066347302</v>
      </c>
      <c r="AL272" s="1">
        <f t="shared" si="46"/>
        <v>32184.664585772447</v>
      </c>
      <c r="AM272" s="1">
        <f t="shared" si="47"/>
        <v>82760.566077700569</v>
      </c>
      <c r="AN272" s="6">
        <v>275.86467302068769</v>
      </c>
      <c r="AO272" s="6">
        <v>252.53587467039424</v>
      </c>
      <c r="AP272" s="6">
        <v>8386.1391094438513</v>
      </c>
      <c r="AQ272" s="6">
        <v>77748.738793838653</v>
      </c>
      <c r="AR272" s="6">
        <v>12554.125499861922</v>
      </c>
      <c r="AS272" s="6">
        <v>156401.79151194575</v>
      </c>
      <c r="AT272" s="6">
        <v>29292.959499677825</v>
      </c>
      <c r="AU272" s="6">
        <v>73600.843064445115</v>
      </c>
      <c r="AV272" s="6">
        <v>1198.2037973463559</v>
      </c>
      <c r="AW272" s="6">
        <v>21242.947561346024</v>
      </c>
      <c r="AX272" s="6">
        <v>151092.47031502816</v>
      </c>
      <c r="AY272" s="6">
        <v>22348.479490310332</v>
      </c>
      <c r="AZ272" s="6">
        <v>7093.2</v>
      </c>
      <c r="BA272" s="6">
        <v>4450.8</v>
      </c>
      <c r="BB272" s="7">
        <v>2647933.4549221848</v>
      </c>
      <c r="BC272" s="32">
        <f t="shared" si="48"/>
        <v>2647933.4549221843</v>
      </c>
      <c r="BD272" s="32">
        <f t="shared" si="49"/>
        <v>0</v>
      </c>
    </row>
    <row r="273" spans="1:56" x14ac:dyDescent="0.25">
      <c r="A273">
        <v>2036</v>
      </c>
      <c r="B273">
        <v>11</v>
      </c>
      <c r="C273" t="s">
        <v>380</v>
      </c>
      <c r="D273" s="6">
        <v>461625.1489086792</v>
      </c>
      <c r="E273" s="6">
        <v>177470.70254449535</v>
      </c>
      <c r="F273" s="1">
        <f t="shared" si="40"/>
        <v>70988.281017798145</v>
      </c>
      <c r="G273" s="1">
        <f t="shared" si="41"/>
        <v>106482.4215266972</v>
      </c>
      <c r="H273" s="6">
        <v>14664.125055831277</v>
      </c>
      <c r="I273" s="1">
        <f t="shared" si="42"/>
        <v>750.67772854193061</v>
      </c>
      <c r="J273" s="1">
        <f t="shared" si="43"/>
        <v>13913.447327289345</v>
      </c>
      <c r="K273" s="6">
        <v>278760.28104886727</v>
      </c>
      <c r="L273" s="6">
        <v>29045.76894952713</v>
      </c>
      <c r="M273" s="6">
        <v>186709.07942159183</v>
      </c>
      <c r="N273" s="6">
        <v>109552.89852489553</v>
      </c>
      <c r="O273" s="6">
        <v>124475.50893520644</v>
      </c>
      <c r="P273" s="6">
        <v>0</v>
      </c>
      <c r="Q273" s="6">
        <v>20306.969591303638</v>
      </c>
      <c r="R273" s="6">
        <v>19107.473868933455</v>
      </c>
      <c r="S273" s="6">
        <v>126889.93523697153</v>
      </c>
      <c r="T273" s="6">
        <v>16.215600544672039</v>
      </c>
      <c r="U273" s="6">
        <v>101.84257074274151</v>
      </c>
      <c r="V273" s="6">
        <v>44497.248263400274</v>
      </c>
      <c r="W273" s="6">
        <v>10591.989598369777</v>
      </c>
      <c r="X273" s="6">
        <v>42336.09071026586</v>
      </c>
      <c r="Y273" s="6">
        <v>7975.710072384687</v>
      </c>
      <c r="Z273" s="1">
        <f t="shared" si="44"/>
        <v>4143.2167158712136</v>
      </c>
      <c r="AA273" s="1">
        <f t="shared" si="45"/>
        <v>3832.4933565134734</v>
      </c>
      <c r="AB273" s="6">
        <v>71.159282426280868</v>
      </c>
      <c r="AC273" s="6">
        <v>1516.5167870582043</v>
      </c>
      <c r="AD273" s="6">
        <v>634.21857470975999</v>
      </c>
      <c r="AE273" s="6">
        <v>3546.3258099728664</v>
      </c>
      <c r="AF273" s="6">
        <v>9444.7509340297765</v>
      </c>
      <c r="AG273" s="6">
        <v>5983.7955720946966</v>
      </c>
      <c r="AH273" s="6">
        <v>1766.3157757248323</v>
      </c>
      <c r="AI273" s="6">
        <v>3148.2503113432563</v>
      </c>
      <c r="AJ273" s="6">
        <v>322594.91025014268</v>
      </c>
      <c r="AK273" s="6">
        <v>112922.50188147432</v>
      </c>
      <c r="AL273" s="1">
        <f t="shared" si="46"/>
        <v>31618.300526812814</v>
      </c>
      <c r="AM273" s="1">
        <f t="shared" si="47"/>
        <v>81304.201354661505</v>
      </c>
      <c r="AN273" s="6">
        <v>319.13887212491721</v>
      </c>
      <c r="AO273" s="6">
        <v>273.92526715760812</v>
      </c>
      <c r="AP273" s="6">
        <v>9674.4251068886006</v>
      </c>
      <c r="AQ273" s="6">
        <v>81224.6937356157</v>
      </c>
      <c r="AR273" s="6">
        <v>11756.076125360307</v>
      </c>
      <c r="AS273" s="6">
        <v>149152.71827443776</v>
      </c>
      <c r="AT273" s="6">
        <v>27430.844292507387</v>
      </c>
      <c r="AU273" s="6">
        <v>70189.514482088416</v>
      </c>
      <c r="AV273" s="6">
        <v>1219.8578067350377</v>
      </c>
      <c r="AW273" s="6">
        <v>21564.605082501668</v>
      </c>
      <c r="AX273" s="6">
        <v>153823.02231128004</v>
      </c>
      <c r="AY273" s="6">
        <v>22686.876809876812</v>
      </c>
      <c r="AZ273" s="6">
        <v>7436</v>
      </c>
      <c r="BA273" s="6">
        <v>4366.8</v>
      </c>
      <c r="BB273" s="7">
        <v>2676874.2322475612</v>
      </c>
      <c r="BC273" s="32">
        <f t="shared" si="48"/>
        <v>2676874.2322475608</v>
      </c>
      <c r="BD273" s="32">
        <f t="shared" si="49"/>
        <v>0</v>
      </c>
    </row>
    <row r="274" spans="1:56" x14ac:dyDescent="0.25">
      <c r="A274">
        <v>2036</v>
      </c>
      <c r="B274">
        <v>12</v>
      </c>
      <c r="C274" t="s">
        <v>381</v>
      </c>
      <c r="D274" s="6">
        <v>683759.45955610205</v>
      </c>
      <c r="E274" s="6">
        <v>210622.24431203376</v>
      </c>
      <c r="F274" s="1">
        <f t="shared" si="40"/>
        <v>84248.897724813505</v>
      </c>
      <c r="G274" s="1">
        <f t="shared" si="41"/>
        <v>126373.34658722025</v>
      </c>
      <c r="H274" s="6">
        <v>16440.938804991434</v>
      </c>
      <c r="I274" s="1">
        <f t="shared" si="42"/>
        <v>841.63538910356226</v>
      </c>
      <c r="J274" s="1">
        <f t="shared" si="43"/>
        <v>15599.303415887871</v>
      </c>
      <c r="K274" s="6">
        <v>280375.55339383584</v>
      </c>
      <c r="L274" s="6">
        <v>29214.074230128772</v>
      </c>
      <c r="M274" s="6">
        <v>201772.93993764135</v>
      </c>
      <c r="N274" s="6">
        <v>110187.70118269381</v>
      </c>
      <c r="O274" s="6">
        <v>134518.30765754526</v>
      </c>
      <c r="P274" s="6">
        <v>0</v>
      </c>
      <c r="Q274" s="6">
        <v>21974.798661018373</v>
      </c>
      <c r="R274" s="6">
        <v>20381.660719049731</v>
      </c>
      <c r="S274" s="6">
        <v>132244.41374251893</v>
      </c>
      <c r="T274" s="6">
        <v>20.116821032257903</v>
      </c>
      <c r="U274" s="6">
        <v>117.87808225900682</v>
      </c>
      <c r="V274" s="6">
        <v>48145.895395850552</v>
      </c>
      <c r="W274" s="6">
        <v>12110.676669090692</v>
      </c>
      <c r="X274" s="6">
        <v>36898.274576984644</v>
      </c>
      <c r="Y274" s="6">
        <v>9861.884536098125</v>
      </c>
      <c r="Z274" s="1">
        <f t="shared" si="44"/>
        <v>5123.0454077597542</v>
      </c>
      <c r="AA274" s="1">
        <f t="shared" si="45"/>
        <v>4738.8391283383717</v>
      </c>
      <c r="AB274" s="6">
        <v>68.060174831827609</v>
      </c>
      <c r="AC274" s="6">
        <v>1861.6959067177456</v>
      </c>
      <c r="AD274" s="6">
        <v>726.94670876433554</v>
      </c>
      <c r="AE274" s="6">
        <v>4555.6278926181221</v>
      </c>
      <c r="AF274" s="6">
        <v>10622.867141194831</v>
      </c>
      <c r="AG274" s="6">
        <v>7686.8137539139389</v>
      </c>
      <c r="AH274" s="6">
        <v>2269.0180897747318</v>
      </c>
      <c r="AI274" s="6">
        <v>3540.9557137316078</v>
      </c>
      <c r="AJ274" s="6">
        <v>426107.52718573168</v>
      </c>
      <c r="AK274" s="6">
        <v>118252.74460378921</v>
      </c>
      <c r="AL274" s="1">
        <f t="shared" si="46"/>
        <v>33110.768489060982</v>
      </c>
      <c r="AM274" s="1">
        <f t="shared" si="47"/>
        <v>85141.976114728226</v>
      </c>
      <c r="AN274" s="6">
        <v>359.45181310670131</v>
      </c>
      <c r="AO274" s="6">
        <v>296.02879415565633</v>
      </c>
      <c r="AP274" s="6">
        <v>13958.11544633401</v>
      </c>
      <c r="AQ274" s="6">
        <v>85011.270747033093</v>
      </c>
      <c r="AR274" s="6">
        <v>12266.752253199242</v>
      </c>
      <c r="AS274" s="6">
        <v>154044.91850754834</v>
      </c>
      <c r="AT274" s="6">
        <v>28622.421924131562</v>
      </c>
      <c r="AU274" s="6">
        <v>72491.726356493382</v>
      </c>
      <c r="AV274" s="6">
        <v>1229.2898031217101</v>
      </c>
      <c r="AW274" s="6">
        <v>21019.332407955604</v>
      </c>
      <c r="AX274" s="6">
        <v>155012.38895927506</v>
      </c>
      <c r="AY274" s="6">
        <v>22113.226889190046</v>
      </c>
      <c r="AZ274" s="6">
        <v>9529</v>
      </c>
      <c r="BA274" s="6">
        <v>4790.1000000000004</v>
      </c>
      <c r="BB274" s="7">
        <v>3105083.0993514876</v>
      </c>
      <c r="BC274" s="32">
        <f t="shared" si="48"/>
        <v>3105083.0993514867</v>
      </c>
      <c r="BD274" s="32">
        <f t="shared" si="49"/>
        <v>0</v>
      </c>
    </row>
    <row r="275" spans="1:56" x14ac:dyDescent="0.25">
      <c r="A275">
        <v>2037</v>
      </c>
      <c r="B275">
        <v>1</v>
      </c>
      <c r="C275" t="s">
        <v>382</v>
      </c>
      <c r="D275" s="6">
        <v>791373.18224141607</v>
      </c>
      <c r="E275" s="6">
        <v>230581.99401413498</v>
      </c>
      <c r="F275" s="1">
        <f t="shared" si="40"/>
        <v>92232.797605653992</v>
      </c>
      <c r="G275" s="1">
        <f t="shared" si="41"/>
        <v>138349.19640848099</v>
      </c>
      <c r="H275" s="6">
        <v>17344.882692675354</v>
      </c>
      <c r="I275" s="1">
        <f t="shared" si="42"/>
        <v>887.90958151206803</v>
      </c>
      <c r="J275" s="1">
        <f t="shared" si="43"/>
        <v>16456.973111163283</v>
      </c>
      <c r="K275" s="6">
        <v>270622.25632238563</v>
      </c>
      <c r="L275" s="6">
        <v>28197.817494529543</v>
      </c>
      <c r="M275" s="6">
        <v>202591.3700953142</v>
      </c>
      <c r="N275" s="6">
        <v>106354.651652354</v>
      </c>
      <c r="O275" s="6">
        <v>135061.77385695424</v>
      </c>
      <c r="P275" s="6">
        <v>0</v>
      </c>
      <c r="Q275" s="6">
        <v>23818.82728146559</v>
      </c>
      <c r="R275" s="6">
        <v>22807.680429539068</v>
      </c>
      <c r="S275" s="6">
        <v>128602.24822819314</v>
      </c>
      <c r="T275" s="6">
        <v>21.066027251502543</v>
      </c>
      <c r="U275" s="6">
        <v>123.11306828995018</v>
      </c>
      <c r="V275" s="6">
        <v>48922.696088106532</v>
      </c>
      <c r="W275" s="6">
        <v>12885.977324320671</v>
      </c>
      <c r="X275" s="6">
        <v>27195.736817275076</v>
      </c>
      <c r="Y275" s="6">
        <v>11219.543204348665</v>
      </c>
      <c r="Z275" s="1">
        <f t="shared" si="44"/>
        <v>5828.3210556571739</v>
      </c>
      <c r="AA275" s="1">
        <f t="shared" si="45"/>
        <v>5391.2221486914923</v>
      </c>
      <c r="AB275" s="6">
        <v>62.64125887640143</v>
      </c>
      <c r="AC275" s="6">
        <v>2030.6975078690784</v>
      </c>
      <c r="AD275" s="6">
        <v>766.4502620824544</v>
      </c>
      <c r="AE275" s="6">
        <v>4763.2495591925408</v>
      </c>
      <c r="AF275" s="6">
        <v>10963.797944528598</v>
      </c>
      <c r="AG275" s="6">
        <v>8037.1384774983253</v>
      </c>
      <c r="AH275" s="6">
        <v>2372.4280539752522</v>
      </c>
      <c r="AI275" s="6">
        <v>3654.5993148428593</v>
      </c>
      <c r="AJ275" s="6">
        <v>471114.02208161267</v>
      </c>
      <c r="AK275" s="6">
        <v>121742.99905384793</v>
      </c>
      <c r="AL275" s="1">
        <f t="shared" si="46"/>
        <v>34088.039735077422</v>
      </c>
      <c r="AM275" s="1">
        <f t="shared" si="47"/>
        <v>87654.959318770503</v>
      </c>
      <c r="AN275" s="6">
        <v>356.0923916253218</v>
      </c>
      <c r="AO275" s="6">
        <v>287.48254018106024</v>
      </c>
      <c r="AP275" s="6">
        <v>15540.255578666376</v>
      </c>
      <c r="AQ275" s="6">
        <v>76326.411617133243</v>
      </c>
      <c r="AR275" s="6">
        <v>11763.747420869242</v>
      </c>
      <c r="AS275" s="6">
        <v>148529.41087424118</v>
      </c>
      <c r="AT275" s="6">
        <v>27448.743982028223</v>
      </c>
      <c r="AU275" s="6">
        <v>69896.193352584174</v>
      </c>
      <c r="AV275" s="6">
        <v>1165.3544979990404</v>
      </c>
      <c r="AW275" s="6">
        <v>20160.428163059605</v>
      </c>
      <c r="AX275" s="6">
        <v>146950.20186495662</v>
      </c>
      <c r="AY275" s="6">
        <v>21209.623288711988</v>
      </c>
      <c r="AZ275" s="6">
        <v>10975.5</v>
      </c>
      <c r="BA275" s="6">
        <v>5498.8799999999992</v>
      </c>
      <c r="BB275" s="7">
        <v>3239341.1659249365</v>
      </c>
      <c r="BC275" s="32">
        <f t="shared" si="48"/>
        <v>3239341.1659249347</v>
      </c>
      <c r="BD275" s="32">
        <f t="shared" si="49"/>
        <v>0</v>
      </c>
    </row>
    <row r="276" spans="1:56" x14ac:dyDescent="0.25">
      <c r="A276">
        <v>2037</v>
      </c>
      <c r="B276">
        <v>2</v>
      </c>
      <c r="C276" t="s">
        <v>383</v>
      </c>
      <c r="D276" s="6">
        <v>682861.07821819419</v>
      </c>
      <c r="E276" s="6">
        <v>207666.64643214367</v>
      </c>
      <c r="F276" s="1">
        <f t="shared" si="40"/>
        <v>83066.658572857472</v>
      </c>
      <c r="G276" s="1">
        <f t="shared" si="41"/>
        <v>124599.98785928619</v>
      </c>
      <c r="H276" s="6">
        <v>15990.867685820052</v>
      </c>
      <c r="I276" s="1">
        <f t="shared" si="42"/>
        <v>818.59559885794204</v>
      </c>
      <c r="J276" s="1">
        <f t="shared" si="43"/>
        <v>15172.27208696211</v>
      </c>
      <c r="K276" s="6">
        <v>257520.48322668797</v>
      </c>
      <c r="L276" s="6">
        <v>26832.66219788936</v>
      </c>
      <c r="M276" s="6">
        <v>180437.87534956826</v>
      </c>
      <c r="N276" s="6">
        <v>101205.64974631286</v>
      </c>
      <c r="O276" s="6">
        <v>120292.68326793531</v>
      </c>
      <c r="P276" s="6">
        <v>0</v>
      </c>
      <c r="Q276" s="6">
        <v>21766.260483145699</v>
      </c>
      <c r="R276" s="6">
        <v>20529.535997544866</v>
      </c>
      <c r="S276" s="6">
        <v>120717.19574264294</v>
      </c>
      <c r="T276" s="6">
        <v>11.77010898696661</v>
      </c>
      <c r="U276" s="6">
        <v>105.39236820086865</v>
      </c>
      <c r="V276" s="6">
        <v>46508.168692297637</v>
      </c>
      <c r="W276" s="6">
        <v>9300.6671388134273</v>
      </c>
      <c r="X276" s="6">
        <v>19536.560135359145</v>
      </c>
      <c r="Y276" s="6">
        <v>10032.166114983291</v>
      </c>
      <c r="Z276" s="1">
        <f t="shared" si="44"/>
        <v>5211.5031723523698</v>
      </c>
      <c r="AA276" s="1">
        <f t="shared" si="45"/>
        <v>4820.662942630921</v>
      </c>
      <c r="AB276" s="6">
        <v>55.515915968273269</v>
      </c>
      <c r="AC276" s="6">
        <v>1874.3145976068179</v>
      </c>
      <c r="AD276" s="6">
        <v>679.48529037180037</v>
      </c>
      <c r="AE276" s="6">
        <v>4357.0691535838614</v>
      </c>
      <c r="AF276" s="6">
        <v>9500.3987221806328</v>
      </c>
      <c r="AG276" s="6">
        <v>7351.7811124987884</v>
      </c>
      <c r="AH276" s="6">
        <v>2170.1220909418075</v>
      </c>
      <c r="AI276" s="6">
        <v>3166.7995740602059</v>
      </c>
      <c r="AJ276" s="6">
        <v>409238.17254349944</v>
      </c>
      <c r="AK276" s="6">
        <v>109675.19497848819</v>
      </c>
      <c r="AL276" s="1">
        <f t="shared" si="46"/>
        <v>30709.054593976696</v>
      </c>
      <c r="AM276" s="1">
        <f t="shared" si="47"/>
        <v>78966.140384511498</v>
      </c>
      <c r="AN276" s="6">
        <v>268.42690257425119</v>
      </c>
      <c r="AO276" s="6">
        <v>231.62428914393459</v>
      </c>
      <c r="AP276" s="6">
        <v>12869.836070594698</v>
      </c>
      <c r="AQ276" s="6">
        <v>62831.646314725134</v>
      </c>
      <c r="AR276" s="6">
        <v>10457.340048607033</v>
      </c>
      <c r="AS276" s="6">
        <v>142066.9555678457</v>
      </c>
      <c r="AT276" s="6">
        <v>24400.460113416408</v>
      </c>
      <c r="AU276" s="6">
        <v>66855.037914280387</v>
      </c>
      <c r="AV276" s="6">
        <v>1091.4833885953738</v>
      </c>
      <c r="AW276" s="6">
        <v>19522.702515954887</v>
      </c>
      <c r="AX276" s="6">
        <v>137635.11837963419</v>
      </c>
      <c r="AY276" s="6">
        <v>20538.708929788558</v>
      </c>
      <c r="AZ276" s="6">
        <v>9522.5</v>
      </c>
      <c r="BA276" s="6">
        <v>4744.8</v>
      </c>
      <c r="BB276" s="7">
        <v>2902421.1573208869</v>
      </c>
      <c r="BC276" s="32">
        <f t="shared" si="48"/>
        <v>2902421.1573208873</v>
      </c>
      <c r="BD276" s="32">
        <f t="shared" si="49"/>
        <v>0</v>
      </c>
    </row>
    <row r="277" spans="1:56" x14ac:dyDescent="0.25">
      <c r="A277">
        <v>2037</v>
      </c>
      <c r="B277">
        <v>3</v>
      </c>
      <c r="C277" t="s">
        <v>384</v>
      </c>
      <c r="D277" s="6">
        <v>597880.9745566335</v>
      </c>
      <c r="E277" s="6">
        <v>193036.21634665062</v>
      </c>
      <c r="F277" s="1">
        <f t="shared" si="40"/>
        <v>77214.486538660247</v>
      </c>
      <c r="G277" s="1">
        <f t="shared" si="41"/>
        <v>115821.72980799037</v>
      </c>
      <c r="H277" s="6">
        <v>15320.609875195509</v>
      </c>
      <c r="I277" s="1">
        <f t="shared" si="42"/>
        <v>784.28413404831531</v>
      </c>
      <c r="J277" s="1">
        <f t="shared" si="43"/>
        <v>14536.325741147191</v>
      </c>
      <c r="K277" s="6">
        <v>262051.0487172592</v>
      </c>
      <c r="L277" s="6">
        <v>27304.730018866932</v>
      </c>
      <c r="M277" s="6">
        <v>181328.86950798801</v>
      </c>
      <c r="N277" s="6">
        <v>102986.1637405642</v>
      </c>
      <c r="O277" s="6">
        <v>120886.68315784051</v>
      </c>
      <c r="P277" s="6">
        <v>0</v>
      </c>
      <c r="Q277" s="6">
        <v>22205.964537285949</v>
      </c>
      <c r="R277" s="6">
        <v>18009.009684979323</v>
      </c>
      <c r="S277" s="6">
        <v>124311.36483533129</v>
      </c>
      <c r="T277" s="6">
        <v>12.858590981131671</v>
      </c>
      <c r="U277" s="6">
        <v>104.87414875805568</v>
      </c>
      <c r="V277" s="6">
        <v>48339.183654632048</v>
      </c>
      <c r="W277" s="6">
        <v>9008.0226461076454</v>
      </c>
      <c r="X277" s="6">
        <v>19721.636997002079</v>
      </c>
      <c r="Y277" s="6">
        <v>9441.5045180146808</v>
      </c>
      <c r="Z277" s="1">
        <f t="shared" si="44"/>
        <v>4904.6666675429842</v>
      </c>
      <c r="AA277" s="1">
        <f t="shared" si="45"/>
        <v>4536.8378504716975</v>
      </c>
      <c r="AB277" s="6">
        <v>56.260044954915244</v>
      </c>
      <c r="AC277" s="6">
        <v>1762.8479178166613</v>
      </c>
      <c r="AD277" s="6">
        <v>649.88134283455429</v>
      </c>
      <c r="AE277" s="6">
        <v>4214.0140795568313</v>
      </c>
      <c r="AF277" s="6">
        <v>9541.1403530607131</v>
      </c>
      <c r="AG277" s="6">
        <v>7110.4010576483943</v>
      </c>
      <c r="AH277" s="6">
        <v>2098.8707599612062</v>
      </c>
      <c r="AI277" s="6">
        <v>3180.3801176869001</v>
      </c>
      <c r="AJ277" s="6">
        <v>388435.00405138283</v>
      </c>
      <c r="AK277" s="6">
        <v>114520.11403374455</v>
      </c>
      <c r="AL277" s="1">
        <f t="shared" si="46"/>
        <v>32065.631929448478</v>
      </c>
      <c r="AM277" s="1">
        <f t="shared" si="47"/>
        <v>82454.482104296083</v>
      </c>
      <c r="AN277" s="6">
        <v>247.03210000068975</v>
      </c>
      <c r="AO277" s="6">
        <v>237.97318807102124</v>
      </c>
      <c r="AP277" s="6">
        <v>11623.781973510137</v>
      </c>
      <c r="AQ277" s="6">
        <v>77173.538750311607</v>
      </c>
      <c r="AR277" s="6">
        <v>11151.092927811604</v>
      </c>
      <c r="AS277" s="6">
        <v>146270.97209476519</v>
      </c>
      <c r="AT277" s="6">
        <v>26019.216831560407</v>
      </c>
      <c r="AU277" s="6">
        <v>68833.398632830722</v>
      </c>
      <c r="AV277" s="6">
        <v>1168.0139734942052</v>
      </c>
      <c r="AW277" s="6">
        <v>20560.609341164651</v>
      </c>
      <c r="AX277" s="6">
        <v>147285.55944202046</v>
      </c>
      <c r="AY277" s="6">
        <v>21630.630817232304</v>
      </c>
      <c r="AZ277" s="6">
        <v>9371</v>
      </c>
      <c r="BA277" s="6">
        <v>4351.2</v>
      </c>
      <c r="BB277" s="7">
        <v>2829442.6493655117</v>
      </c>
      <c r="BC277" s="32">
        <f t="shared" si="48"/>
        <v>2829442.6493655113</v>
      </c>
      <c r="BD277" s="32">
        <f t="shared" si="49"/>
        <v>0</v>
      </c>
    </row>
    <row r="278" spans="1:56" x14ac:dyDescent="0.25">
      <c r="A278">
        <v>2037</v>
      </c>
      <c r="B278">
        <v>4</v>
      </c>
      <c r="C278" t="s">
        <v>385</v>
      </c>
      <c r="D278" s="6">
        <v>446262.99379866791</v>
      </c>
      <c r="E278" s="6">
        <v>169349.07445807886</v>
      </c>
      <c r="F278" s="1">
        <f t="shared" si="40"/>
        <v>67739.629783231547</v>
      </c>
      <c r="G278" s="1">
        <f t="shared" si="41"/>
        <v>101609.44467484731</v>
      </c>
      <c r="H278" s="6">
        <v>12793.463675496305</v>
      </c>
      <c r="I278" s="1">
        <f t="shared" si="42"/>
        <v>654.91587227608034</v>
      </c>
      <c r="J278" s="1">
        <f t="shared" si="43"/>
        <v>12138.547803220223</v>
      </c>
      <c r="K278" s="6">
        <v>249276.84266762514</v>
      </c>
      <c r="L278" s="6">
        <v>25973.70597184253</v>
      </c>
      <c r="M278" s="6">
        <v>173815.56005929189</v>
      </c>
      <c r="N278" s="6">
        <v>97965.895810620699</v>
      </c>
      <c r="O278" s="6">
        <v>115877.77828099557</v>
      </c>
      <c r="P278" s="6">
        <v>0</v>
      </c>
      <c r="Q278" s="6">
        <v>19723.49271923523</v>
      </c>
      <c r="R278" s="6">
        <v>16803.331612238631</v>
      </c>
      <c r="S278" s="6">
        <v>115323.05819880973</v>
      </c>
      <c r="T278" s="6">
        <v>11.248376759715281</v>
      </c>
      <c r="U278" s="6">
        <v>91.036509149983232</v>
      </c>
      <c r="V278" s="6">
        <v>47968.040843209907</v>
      </c>
      <c r="W278" s="6">
        <v>8908.1679445081918</v>
      </c>
      <c r="X278" s="6">
        <v>20676.691876294277</v>
      </c>
      <c r="Y278" s="6">
        <v>7799.9486237762758</v>
      </c>
      <c r="Z278" s="1">
        <f t="shared" si="44"/>
        <v>4051.9122720949154</v>
      </c>
      <c r="AA278" s="1">
        <f t="shared" si="45"/>
        <v>3748.0363516813609</v>
      </c>
      <c r="AB278" s="6">
        <v>48.471423433205842</v>
      </c>
      <c r="AC278" s="6">
        <v>1411.4309256524862</v>
      </c>
      <c r="AD278" s="6">
        <v>492.56002694456276</v>
      </c>
      <c r="AE278" s="6">
        <v>3635.2422069878639</v>
      </c>
      <c r="AF278" s="6">
        <v>8893.218083268659</v>
      </c>
      <c r="AG278" s="6">
        <v>6133.8262154294725</v>
      </c>
      <c r="AH278" s="6">
        <v>1810.6022973767738</v>
      </c>
      <c r="AI278" s="6">
        <v>2964.4060277562144</v>
      </c>
      <c r="AJ278" s="6">
        <v>322265.76592204202</v>
      </c>
      <c r="AK278" s="6">
        <v>109502.1577278146</v>
      </c>
      <c r="AL278" s="1">
        <f t="shared" si="46"/>
        <v>30660.604163788092</v>
      </c>
      <c r="AM278" s="1">
        <f t="shared" si="47"/>
        <v>78841.553564026515</v>
      </c>
      <c r="AN278" s="6">
        <v>275.55406022232529</v>
      </c>
      <c r="AO278" s="6">
        <v>244.56313213066431</v>
      </c>
      <c r="AP278" s="6">
        <v>7656.6278719005632</v>
      </c>
      <c r="AQ278" s="6">
        <v>88211.774679475886</v>
      </c>
      <c r="AR278" s="6">
        <v>11694.624341046287</v>
      </c>
      <c r="AS278" s="6">
        <v>144595.6039201823</v>
      </c>
      <c r="AT278" s="6">
        <v>27287.456795774662</v>
      </c>
      <c r="AU278" s="6">
        <v>68044.990080085845</v>
      </c>
      <c r="AV278" s="6">
        <v>1180.1967793980575</v>
      </c>
      <c r="AW278" s="6">
        <v>20518.227387808511</v>
      </c>
      <c r="AX278" s="6">
        <v>148821.8008088549</v>
      </c>
      <c r="AY278" s="6">
        <v>21586.043209387211</v>
      </c>
      <c r="AZ278" s="6">
        <v>7236.5</v>
      </c>
      <c r="BA278" s="6">
        <v>4414.32</v>
      </c>
      <c r="BB278" s="7">
        <v>2537546.2953495742</v>
      </c>
      <c r="BC278" s="32">
        <f t="shared" si="48"/>
        <v>2537546.2953495737</v>
      </c>
      <c r="BD278" s="32">
        <f t="shared" si="49"/>
        <v>0</v>
      </c>
    </row>
    <row r="279" spans="1:56" x14ac:dyDescent="0.25">
      <c r="A279">
        <v>2037</v>
      </c>
      <c r="B279">
        <v>5</v>
      </c>
      <c r="C279" t="s">
        <v>386</v>
      </c>
      <c r="D279" s="6">
        <v>416234.47836483177</v>
      </c>
      <c r="E279" s="6">
        <v>184589.89333404563</v>
      </c>
      <c r="F279" s="1">
        <f t="shared" si="40"/>
        <v>73835.957333618251</v>
      </c>
      <c r="G279" s="1">
        <f t="shared" si="41"/>
        <v>110753.93600042738</v>
      </c>
      <c r="H279" s="6">
        <v>14434.30234558045</v>
      </c>
      <c r="I279" s="1">
        <f t="shared" si="42"/>
        <v>738.9127722665587</v>
      </c>
      <c r="J279" s="1">
        <f t="shared" si="43"/>
        <v>13695.389573313891</v>
      </c>
      <c r="K279" s="6">
        <v>289896.19723398256</v>
      </c>
      <c r="L279" s="6">
        <v>30206.089377305216</v>
      </c>
      <c r="M279" s="6">
        <v>199795.59604802376</v>
      </c>
      <c r="N279" s="6">
        <v>113929.31790293388</v>
      </c>
      <c r="O279" s="6">
        <v>133197.91261768909</v>
      </c>
      <c r="P279" s="6">
        <v>0</v>
      </c>
      <c r="Q279" s="6">
        <v>22553.975792257708</v>
      </c>
      <c r="R279" s="6">
        <v>19712.411271164536</v>
      </c>
      <c r="S279" s="6">
        <v>131634.66002529551</v>
      </c>
      <c r="T279" s="6">
        <v>12.749594735371293</v>
      </c>
      <c r="U279" s="6">
        <v>103.72707341527106</v>
      </c>
      <c r="V279" s="6">
        <v>48437.686864592841</v>
      </c>
      <c r="W279" s="6">
        <v>9363.3162609961109</v>
      </c>
      <c r="X279" s="6">
        <v>23975.722465893534</v>
      </c>
      <c r="Y279" s="6">
        <v>7573.9311581289667</v>
      </c>
      <c r="Z279" s="1">
        <f t="shared" si="44"/>
        <v>3934.5008650540385</v>
      </c>
      <c r="AA279" s="1">
        <f t="shared" si="45"/>
        <v>3639.4302930749286</v>
      </c>
      <c r="AB279" s="6">
        <v>55.930606008946349</v>
      </c>
      <c r="AC279" s="6">
        <v>1336.6747102654456</v>
      </c>
      <c r="AD279" s="6">
        <v>514.2417152920616</v>
      </c>
      <c r="AE279" s="6">
        <v>3823.7182571659473</v>
      </c>
      <c r="AF279" s="6">
        <v>9889.2044219966774</v>
      </c>
      <c r="AG279" s="6">
        <v>6451.8461083930397</v>
      </c>
      <c r="AH279" s="6">
        <v>1904.4764191057077</v>
      </c>
      <c r="AI279" s="6">
        <v>3296.4014739988861</v>
      </c>
      <c r="AJ279" s="6">
        <v>380721.96991198277</v>
      </c>
      <c r="AK279" s="6">
        <v>122237.81611760591</v>
      </c>
      <c r="AL279" s="1">
        <f t="shared" si="46"/>
        <v>34226.588512929658</v>
      </c>
      <c r="AM279" s="1">
        <f t="shared" si="47"/>
        <v>88011.227604676256</v>
      </c>
      <c r="AN279" s="6">
        <v>306.21554054354124</v>
      </c>
      <c r="AO279" s="6">
        <v>273.59268144873465</v>
      </c>
      <c r="AP279" s="6">
        <v>8269.6505388972528</v>
      </c>
      <c r="AQ279" s="6">
        <v>98895.497322373529</v>
      </c>
      <c r="AR279" s="6">
        <v>13359.111527959378</v>
      </c>
      <c r="AS279" s="6">
        <v>170181.57614966179</v>
      </c>
      <c r="AT279" s="6">
        <v>31171.260231905206</v>
      </c>
      <c r="AU279" s="6">
        <v>80085.447599840947</v>
      </c>
      <c r="AV279" s="6">
        <v>1370.5139514101616</v>
      </c>
      <c r="AW279" s="6">
        <v>23830.434658204485</v>
      </c>
      <c r="AX279" s="6">
        <v>172820.63283255842</v>
      </c>
      <c r="AY279" s="6">
        <v>25070.625376543441</v>
      </c>
      <c r="AZ279" s="6">
        <v>8289</v>
      </c>
      <c r="BA279" s="6">
        <v>4343.3999999999996</v>
      </c>
      <c r="BB279" s="7">
        <v>2814151.2058840343</v>
      </c>
      <c r="BC279" s="32">
        <f t="shared" si="48"/>
        <v>2814151.2058840338</v>
      </c>
      <c r="BD279" s="32">
        <f t="shared" si="49"/>
        <v>0</v>
      </c>
    </row>
    <row r="280" spans="1:56" x14ac:dyDescent="0.25">
      <c r="A280">
        <v>2037</v>
      </c>
      <c r="B280">
        <v>6</v>
      </c>
      <c r="C280" t="s">
        <v>387</v>
      </c>
      <c r="D280" s="6">
        <v>524817.14613160747</v>
      </c>
      <c r="E280" s="6">
        <v>210754.65526764325</v>
      </c>
      <c r="F280" s="1">
        <f t="shared" si="40"/>
        <v>84301.862107057299</v>
      </c>
      <c r="G280" s="1">
        <f t="shared" si="41"/>
        <v>126452.79316058595</v>
      </c>
      <c r="H280" s="6">
        <v>14269.396620199237</v>
      </c>
      <c r="I280" s="1">
        <f t="shared" si="42"/>
        <v>730.4710101510957</v>
      </c>
      <c r="J280" s="1">
        <f t="shared" si="43"/>
        <v>13538.92561004814</v>
      </c>
      <c r="K280" s="6">
        <v>301552.87581589975</v>
      </c>
      <c r="L280" s="6">
        <v>31420.671280922663</v>
      </c>
      <c r="M280" s="6">
        <v>221449.95240763534</v>
      </c>
      <c r="N280" s="6">
        <v>118510.39710480993</v>
      </c>
      <c r="O280" s="6">
        <v>147634.24216264341</v>
      </c>
      <c r="P280" s="6">
        <v>0</v>
      </c>
      <c r="Q280" s="6">
        <v>26586.044199102507</v>
      </c>
      <c r="R280" s="6">
        <v>20511.658001280543</v>
      </c>
      <c r="S280" s="6">
        <v>129530.65752372623</v>
      </c>
      <c r="T280" s="6">
        <v>10.862143739656672</v>
      </c>
      <c r="U280" s="6">
        <v>105.36679583430494</v>
      </c>
      <c r="V280" s="6">
        <v>45688.667155562805</v>
      </c>
      <c r="W280" s="6">
        <v>8984.5264102126584</v>
      </c>
      <c r="X280" s="6">
        <v>22846.199467967021</v>
      </c>
      <c r="Y280" s="6">
        <v>7592.2871513644259</v>
      </c>
      <c r="Z280" s="1">
        <f t="shared" si="44"/>
        <v>3944.036424561511</v>
      </c>
      <c r="AA280" s="1">
        <f t="shared" si="45"/>
        <v>3648.2507268029153</v>
      </c>
      <c r="AB280" s="6">
        <v>55.314278269119058</v>
      </c>
      <c r="AC280" s="6">
        <v>1227.5402679409085</v>
      </c>
      <c r="AD280" s="6">
        <v>494.92565972993981</v>
      </c>
      <c r="AE280" s="6">
        <v>3622.2623167425609</v>
      </c>
      <c r="AF280" s="6">
        <v>10134.903470060714</v>
      </c>
      <c r="AG280" s="6">
        <v>6111.9249536904344</v>
      </c>
      <c r="AH280" s="6">
        <v>1804.1374133993957</v>
      </c>
      <c r="AI280" s="6">
        <v>3378.301156686899</v>
      </c>
      <c r="AJ280" s="6">
        <v>517964.55856571312</v>
      </c>
      <c r="AK280" s="6">
        <v>137918.41251207871</v>
      </c>
      <c r="AL280" s="1">
        <f t="shared" si="46"/>
        <v>38617.15550338204</v>
      </c>
      <c r="AM280" s="1">
        <f t="shared" si="47"/>
        <v>99301.257008696659</v>
      </c>
      <c r="AN280" s="6">
        <v>281.08907039425384</v>
      </c>
      <c r="AO280" s="6">
        <v>277.46150848723386</v>
      </c>
      <c r="AP280" s="6">
        <v>7348.8254329299707</v>
      </c>
      <c r="AQ280" s="6">
        <v>95936.721224933804</v>
      </c>
      <c r="AR280" s="6">
        <v>14784.490505150119</v>
      </c>
      <c r="AS280" s="6">
        <v>192067.30153000369</v>
      </c>
      <c r="AT280" s="6">
        <v>34497.144512016937</v>
      </c>
      <c r="AU280" s="6">
        <v>90384.612484707672</v>
      </c>
      <c r="AV280" s="6">
        <v>1433.6325699646309</v>
      </c>
      <c r="AW280" s="6">
        <v>24633.752025323756</v>
      </c>
      <c r="AX280" s="6">
        <v>180779.83645166532</v>
      </c>
      <c r="AY280" s="6">
        <v>25915.749230068479</v>
      </c>
      <c r="AZ280" s="6">
        <v>10068</v>
      </c>
      <c r="BA280" s="6">
        <v>4921.8</v>
      </c>
      <c r="BB280" s="7">
        <v>3198308.302780109</v>
      </c>
      <c r="BC280" s="32">
        <f t="shared" si="48"/>
        <v>3198308.3027801085</v>
      </c>
      <c r="BD280" s="32">
        <f t="shared" si="49"/>
        <v>0</v>
      </c>
    </row>
    <row r="281" spans="1:56" x14ac:dyDescent="0.25">
      <c r="A281">
        <v>2037</v>
      </c>
      <c r="B281">
        <v>7</v>
      </c>
      <c r="C281" t="s">
        <v>388</v>
      </c>
      <c r="D281" s="6">
        <v>639090.26797461987</v>
      </c>
      <c r="E281" s="6">
        <v>226530.23599990687</v>
      </c>
      <c r="F281" s="1">
        <f t="shared" si="40"/>
        <v>90612.094399962749</v>
      </c>
      <c r="G281" s="1">
        <f t="shared" si="41"/>
        <v>135918.14159994412</v>
      </c>
      <c r="H281" s="6">
        <v>14227.971362111924</v>
      </c>
      <c r="I281" s="1">
        <f t="shared" si="42"/>
        <v>728.35039139431001</v>
      </c>
      <c r="J281" s="1">
        <f t="shared" si="43"/>
        <v>13499.620970717613</v>
      </c>
      <c r="K281" s="6">
        <v>304546.12712854927</v>
      </c>
      <c r="L281" s="6">
        <v>31732.55676800841</v>
      </c>
      <c r="M281" s="6">
        <v>227603.35554537523</v>
      </c>
      <c r="N281" s="6">
        <v>119686.74603113603</v>
      </c>
      <c r="O281" s="6">
        <v>151736.53705629605</v>
      </c>
      <c r="P281" s="6">
        <v>0</v>
      </c>
      <c r="Q281" s="6">
        <v>27481.696528742676</v>
      </c>
      <c r="R281" s="6">
        <v>23506.997423923811</v>
      </c>
      <c r="S281" s="6">
        <v>112565.95160407273</v>
      </c>
      <c r="T281" s="6">
        <v>8.6375180624357224</v>
      </c>
      <c r="U281" s="6">
        <v>100.92718437020474</v>
      </c>
      <c r="V281" s="6">
        <v>44549.468970203568</v>
      </c>
      <c r="W281" s="6">
        <v>8472.7360099287835</v>
      </c>
      <c r="X281" s="6">
        <v>19784.79635390767</v>
      </c>
      <c r="Y281" s="6">
        <v>8072.6805384707841</v>
      </c>
      <c r="Z281" s="1">
        <f t="shared" si="44"/>
        <v>4193.5908709479936</v>
      </c>
      <c r="AA281" s="1">
        <f t="shared" si="45"/>
        <v>3879.0896675227909</v>
      </c>
      <c r="AB281" s="6">
        <v>65.928487435061996</v>
      </c>
      <c r="AC281" s="6">
        <v>1158.94808031721</v>
      </c>
      <c r="AD281" s="6">
        <v>465.29832943751785</v>
      </c>
      <c r="AE281" s="6">
        <v>3435.0895698237</v>
      </c>
      <c r="AF281" s="6">
        <v>10274.708519566046</v>
      </c>
      <c r="AG281" s="6">
        <v>5796.1041537288975</v>
      </c>
      <c r="AH281" s="6">
        <v>1710.912426924996</v>
      </c>
      <c r="AI281" s="6">
        <v>3424.9028398553437</v>
      </c>
      <c r="AJ281" s="6">
        <v>654690.4642471876</v>
      </c>
      <c r="AK281" s="6">
        <v>152458.55516609098</v>
      </c>
      <c r="AL281" s="1">
        <f t="shared" si="46"/>
        <v>42688.395446505478</v>
      </c>
      <c r="AM281" s="1">
        <f t="shared" si="47"/>
        <v>109770.1597195855</v>
      </c>
      <c r="AN281" s="6">
        <v>261.95920271193376</v>
      </c>
      <c r="AO281" s="6">
        <v>254.71039756987221</v>
      </c>
      <c r="AP281" s="6">
        <v>6925.7640025845458</v>
      </c>
      <c r="AQ281" s="6">
        <v>80004.795931115688</v>
      </c>
      <c r="AR281" s="6">
        <v>15061.548486355581</v>
      </c>
      <c r="AS281" s="6">
        <v>188901.09157021105</v>
      </c>
      <c r="AT281" s="6">
        <v>35143.613134829684</v>
      </c>
      <c r="AU281" s="6">
        <v>88894.631327158262</v>
      </c>
      <c r="AV281" s="6">
        <v>1338.7893129745316</v>
      </c>
      <c r="AW281" s="6">
        <v>24520.180297873387</v>
      </c>
      <c r="AX281" s="6">
        <v>168820.18315804875</v>
      </c>
      <c r="AY281" s="6">
        <v>25796.266968283773</v>
      </c>
      <c r="AZ281" s="6">
        <v>10990</v>
      </c>
      <c r="BA281" s="6">
        <v>5252.4</v>
      </c>
      <c r="BB281" s="7">
        <v>3445344.5356077715</v>
      </c>
      <c r="BC281" s="32">
        <f t="shared" si="48"/>
        <v>3445344.5356077715</v>
      </c>
      <c r="BD281" s="32">
        <f t="shared" si="49"/>
        <v>0</v>
      </c>
    </row>
    <row r="282" spans="1:56" x14ac:dyDescent="0.25">
      <c r="A282">
        <v>2037</v>
      </c>
      <c r="B282">
        <v>8</v>
      </c>
      <c r="C282" t="s">
        <v>389</v>
      </c>
      <c r="D282" s="6">
        <v>655335.39025913225</v>
      </c>
      <c r="E282" s="6">
        <v>234789.24856404198</v>
      </c>
      <c r="F282" s="1">
        <f t="shared" si="40"/>
        <v>93915.699425616796</v>
      </c>
      <c r="G282" s="1">
        <f t="shared" si="41"/>
        <v>140873.54913842518</v>
      </c>
      <c r="H282" s="6">
        <v>14266.193273549183</v>
      </c>
      <c r="I282" s="1">
        <f t="shared" si="42"/>
        <v>730.30702621220814</v>
      </c>
      <c r="J282" s="1">
        <f t="shared" si="43"/>
        <v>13535.886247336974</v>
      </c>
      <c r="K282" s="6">
        <v>305724.22043152945</v>
      </c>
      <c r="L282" s="6">
        <v>31855.309642810345</v>
      </c>
      <c r="M282" s="6">
        <v>228978.05511653973</v>
      </c>
      <c r="N282" s="6">
        <v>120149.73715594273</v>
      </c>
      <c r="O282" s="6">
        <v>152653.00927579144</v>
      </c>
      <c r="P282" s="6">
        <v>0</v>
      </c>
      <c r="Q282" s="6">
        <v>28636.269215562515</v>
      </c>
      <c r="R282" s="6">
        <v>22229.205718905858</v>
      </c>
      <c r="S282" s="6">
        <v>127169.66110842703</v>
      </c>
      <c r="T282" s="6">
        <v>12.55418996391778</v>
      </c>
      <c r="U282" s="6">
        <v>100.0595683946006</v>
      </c>
      <c r="V282" s="6">
        <v>46590.42742533984</v>
      </c>
      <c r="W282" s="6">
        <v>8871.9963575492766</v>
      </c>
      <c r="X282" s="6">
        <v>24740.286762711261</v>
      </c>
      <c r="Y282" s="6">
        <v>8296.3939831789121</v>
      </c>
      <c r="Z282" s="1">
        <f t="shared" si="44"/>
        <v>4309.8053866798464</v>
      </c>
      <c r="AA282" s="1">
        <f t="shared" si="45"/>
        <v>3986.5885964990662</v>
      </c>
      <c r="AB282" s="6">
        <v>69.097791703702768</v>
      </c>
      <c r="AC282" s="6">
        <v>1155.0362589732435</v>
      </c>
      <c r="AD282" s="6">
        <v>484.57114404867826</v>
      </c>
      <c r="AE282" s="6">
        <v>3425.4073401651631</v>
      </c>
      <c r="AF282" s="6">
        <v>10327.625957635231</v>
      </c>
      <c r="AG282" s="6">
        <v>5779.7671091189995</v>
      </c>
      <c r="AH282" s="6">
        <v>1706.0900062263759</v>
      </c>
      <c r="AI282" s="6">
        <v>3442.5419858784062</v>
      </c>
      <c r="AJ282" s="6">
        <v>655270.28306049958</v>
      </c>
      <c r="AK282" s="6">
        <v>153670.65710904391</v>
      </c>
      <c r="AL282" s="1">
        <f t="shared" si="46"/>
        <v>43027.783990532298</v>
      </c>
      <c r="AM282" s="1">
        <f t="shared" si="47"/>
        <v>110642.8731185116</v>
      </c>
      <c r="AN282" s="6">
        <v>257.1462643169092</v>
      </c>
      <c r="AO282" s="6">
        <v>253.51494135398534</v>
      </c>
      <c r="AP282" s="6">
        <v>7405.3091650734423</v>
      </c>
      <c r="AQ282" s="6">
        <v>86957.871314555785</v>
      </c>
      <c r="AR282" s="6">
        <v>15051.987683243715</v>
      </c>
      <c r="AS282" s="6">
        <v>190491.07741639591</v>
      </c>
      <c r="AT282" s="6">
        <v>35121.304594235327</v>
      </c>
      <c r="AU282" s="6">
        <v>89642.859960656977</v>
      </c>
      <c r="AV282" s="6">
        <v>1398.8754272046506</v>
      </c>
      <c r="AW282" s="6">
        <v>24390.143742874374</v>
      </c>
      <c r="AX282" s="6">
        <v>176396.99058493707</v>
      </c>
      <c r="AY282" s="6">
        <v>25659.463011394371</v>
      </c>
      <c r="AZ282" s="6">
        <v>10824.2</v>
      </c>
      <c r="BA282" s="6">
        <v>5119.5</v>
      </c>
      <c r="BB282" s="7">
        <v>3514699.3399189068</v>
      </c>
      <c r="BC282" s="32">
        <f t="shared" si="48"/>
        <v>3514699.3399189049</v>
      </c>
      <c r="BD282" s="32">
        <f t="shared" si="49"/>
        <v>0</v>
      </c>
    </row>
    <row r="283" spans="1:56" x14ac:dyDescent="0.25">
      <c r="A283">
        <v>2037</v>
      </c>
      <c r="B283">
        <v>9</v>
      </c>
      <c r="C283" t="s">
        <v>390</v>
      </c>
      <c r="D283" s="6">
        <v>517771.23571931157</v>
      </c>
      <c r="E283" s="6">
        <v>194521.22545486732</v>
      </c>
      <c r="F283" s="1">
        <f t="shared" si="40"/>
        <v>77808.490181946938</v>
      </c>
      <c r="G283" s="1">
        <f t="shared" si="41"/>
        <v>116712.73527292038</v>
      </c>
      <c r="H283" s="6">
        <v>11928.553834836292</v>
      </c>
      <c r="I283" s="1">
        <f t="shared" si="42"/>
        <v>610.63988907843043</v>
      </c>
      <c r="J283" s="1">
        <f t="shared" si="43"/>
        <v>11317.91394575786</v>
      </c>
      <c r="K283" s="6">
        <v>257087.48603011278</v>
      </c>
      <c r="L283" s="6">
        <v>26787.545524595032</v>
      </c>
      <c r="M283" s="6">
        <v>198329.43961601047</v>
      </c>
      <c r="N283" s="6">
        <v>101035.48168018996</v>
      </c>
      <c r="O283" s="6">
        <v>132220.46876918589</v>
      </c>
      <c r="P283" s="6">
        <v>0</v>
      </c>
      <c r="Q283" s="6">
        <v>23528.450043378962</v>
      </c>
      <c r="R283" s="6">
        <v>18683.407317120516</v>
      </c>
      <c r="S283" s="6">
        <v>109556.09529972235</v>
      </c>
      <c r="T283" s="6">
        <v>12.728332611488115</v>
      </c>
      <c r="U283" s="6">
        <v>91.870988859430099</v>
      </c>
      <c r="V283" s="6">
        <v>45641.535759228333</v>
      </c>
      <c r="W283" s="6">
        <v>8613.8127593694571</v>
      </c>
      <c r="X283" s="6">
        <v>32253.258774936334</v>
      </c>
      <c r="Y283" s="6">
        <v>6898.3231247805043</v>
      </c>
      <c r="Z283" s="1">
        <f t="shared" si="44"/>
        <v>3583.5364403518142</v>
      </c>
      <c r="AA283" s="1">
        <f t="shared" si="45"/>
        <v>3314.7866844286905</v>
      </c>
      <c r="AB283" s="6">
        <v>66.659536989585405</v>
      </c>
      <c r="AC283" s="6">
        <v>1019.4147708883307</v>
      </c>
      <c r="AD283" s="6">
        <v>475.76713215191796</v>
      </c>
      <c r="AE283" s="6">
        <v>2962.6409660390887</v>
      </c>
      <c r="AF283" s="6">
        <v>8623.4733852771005</v>
      </c>
      <c r="AG283" s="6">
        <v>4998.9309624167554</v>
      </c>
      <c r="AH283" s="6">
        <v>1475.6003132615549</v>
      </c>
      <c r="AI283" s="6">
        <v>2874.491128425695</v>
      </c>
      <c r="AJ283" s="6">
        <v>495122.34232634085</v>
      </c>
      <c r="AK283" s="6">
        <v>125553.71779229086</v>
      </c>
      <c r="AL283" s="1">
        <f t="shared" si="46"/>
        <v>35155.040981841441</v>
      </c>
      <c r="AM283" s="1">
        <f t="shared" si="47"/>
        <v>90398.676810449411</v>
      </c>
      <c r="AN283" s="6">
        <v>236.88260155276848</v>
      </c>
      <c r="AO283" s="6">
        <v>222.19353684284025</v>
      </c>
      <c r="AP283" s="6">
        <v>7029.4628742793984</v>
      </c>
      <c r="AQ283" s="6">
        <v>71864.659875933008</v>
      </c>
      <c r="AR283" s="6">
        <v>13427.083404563326</v>
      </c>
      <c r="AS283" s="6">
        <v>161957.53303950146</v>
      </c>
      <c r="AT283" s="6">
        <v>31329.86127731443</v>
      </c>
      <c r="AU283" s="6">
        <v>76215.309665647801</v>
      </c>
      <c r="AV283" s="6">
        <v>1150.5738209154599</v>
      </c>
      <c r="AW283" s="6">
        <v>21110.91300091365</v>
      </c>
      <c r="AX283" s="6">
        <v>145086.37117235418</v>
      </c>
      <c r="AY283" s="6">
        <v>22209.573547181964</v>
      </c>
      <c r="AZ283" s="6">
        <v>8540</v>
      </c>
      <c r="BA283" s="6">
        <v>5318.1</v>
      </c>
      <c r="BB283" s="7">
        <v>2893832.4751601992</v>
      </c>
      <c r="BC283" s="32">
        <f t="shared" si="48"/>
        <v>2893832.4751601988</v>
      </c>
      <c r="BD283" s="32">
        <f t="shared" si="49"/>
        <v>0</v>
      </c>
    </row>
    <row r="284" spans="1:56" x14ac:dyDescent="0.25">
      <c r="A284">
        <v>2037</v>
      </c>
      <c r="B284">
        <v>10</v>
      </c>
      <c r="C284" t="s">
        <v>391</v>
      </c>
      <c r="D284" s="6">
        <v>419849.28702780895</v>
      </c>
      <c r="E284" s="6">
        <v>182252.85896723805</v>
      </c>
      <c r="F284" s="1">
        <f t="shared" si="40"/>
        <v>72901.143586895225</v>
      </c>
      <c r="G284" s="1">
        <f t="shared" si="41"/>
        <v>109351.71538034282</v>
      </c>
      <c r="H284" s="6">
        <v>12910.184631989547</v>
      </c>
      <c r="I284" s="1">
        <f t="shared" si="42"/>
        <v>660.89098651985478</v>
      </c>
      <c r="J284" s="1">
        <f t="shared" si="43"/>
        <v>12249.29364546969</v>
      </c>
      <c r="K284" s="6">
        <v>268260.57714602223</v>
      </c>
      <c r="L284" s="6">
        <v>27951.739439824403</v>
      </c>
      <c r="M284" s="6">
        <v>191938.37382133107</v>
      </c>
      <c r="N284" s="6">
        <v>105426.5108204428</v>
      </c>
      <c r="O284" s="6">
        <v>127959.73109482297</v>
      </c>
      <c r="P284" s="6">
        <v>0</v>
      </c>
      <c r="Q284" s="6">
        <v>21493.031484304978</v>
      </c>
      <c r="R284" s="6">
        <v>17929.970124552121</v>
      </c>
      <c r="S284" s="6">
        <v>116961.00157640578</v>
      </c>
      <c r="T284" s="6">
        <v>13.785107246256842</v>
      </c>
      <c r="U284" s="6">
        <v>95.710616632128023</v>
      </c>
      <c r="V284" s="6">
        <v>45507.52425543344</v>
      </c>
      <c r="W284" s="6">
        <v>10257.809979492651</v>
      </c>
      <c r="X284" s="6">
        <v>42438.228659311339</v>
      </c>
      <c r="Y284" s="6">
        <v>6901.2212543426276</v>
      </c>
      <c r="Z284" s="1">
        <f t="shared" si="44"/>
        <v>3585.0419588244736</v>
      </c>
      <c r="AA284" s="1">
        <f t="shared" si="45"/>
        <v>3316.1792955181545</v>
      </c>
      <c r="AB284" s="6">
        <v>68.807352932053078</v>
      </c>
      <c r="AC284" s="6">
        <v>1214.1982677080111</v>
      </c>
      <c r="AD284" s="6">
        <v>561.88151989946948</v>
      </c>
      <c r="AE284" s="6">
        <v>3656.9558570249583</v>
      </c>
      <c r="AF284" s="6">
        <v>9048.2507839383434</v>
      </c>
      <c r="AG284" s="6">
        <v>6170.4641471673285</v>
      </c>
      <c r="AH284" s="6">
        <v>1821.4171983938299</v>
      </c>
      <c r="AI284" s="6">
        <v>3016.0835946461088</v>
      </c>
      <c r="AJ284" s="6">
        <v>350494.77381257107</v>
      </c>
      <c r="AK284" s="6">
        <v>115394.96112456299</v>
      </c>
      <c r="AL284" s="1">
        <f t="shared" si="46"/>
        <v>32310.589114877643</v>
      </c>
      <c r="AM284" s="1">
        <f t="shared" si="47"/>
        <v>83084.37200968535</v>
      </c>
      <c r="AN284" s="6">
        <v>275.93330238117409</v>
      </c>
      <c r="AO284" s="6">
        <v>252.59992675740057</v>
      </c>
      <c r="AP284" s="6">
        <v>8388.3108465350069</v>
      </c>
      <c r="AQ284" s="6">
        <v>78203.788513578751</v>
      </c>
      <c r="AR284" s="6">
        <v>12570.869179378122</v>
      </c>
      <c r="AS284" s="6">
        <v>157382.69806629571</v>
      </c>
      <c r="AT284" s="6">
        <v>29332.02808521561</v>
      </c>
      <c r="AU284" s="6">
        <v>74062.446148845091</v>
      </c>
      <c r="AV284" s="6">
        <v>1201.7395702630849</v>
      </c>
      <c r="AW284" s="6">
        <v>21298.320031585037</v>
      </c>
      <c r="AX284" s="6">
        <v>151538.32824474323</v>
      </c>
      <c r="AY284" s="6">
        <v>22406.733671463418</v>
      </c>
      <c r="AZ284" s="6">
        <v>7093.2</v>
      </c>
      <c r="BA284" s="6">
        <v>4450.8</v>
      </c>
      <c r="BB284" s="7">
        <v>2658053.1352530872</v>
      </c>
      <c r="BC284" s="32">
        <f t="shared" si="48"/>
        <v>2658053.1352530876</v>
      </c>
      <c r="BD284" s="32">
        <f t="shared" si="49"/>
        <v>0</v>
      </c>
    </row>
    <row r="285" spans="1:56" x14ac:dyDescent="0.25">
      <c r="A285">
        <v>2037</v>
      </c>
      <c r="B285">
        <v>11</v>
      </c>
      <c r="C285" t="s">
        <v>392</v>
      </c>
      <c r="D285" s="6">
        <v>464137.49600058724</v>
      </c>
      <c r="E285" s="6">
        <v>179394.56898487222</v>
      </c>
      <c r="F285" s="1">
        <f t="shared" si="40"/>
        <v>71757.827593948896</v>
      </c>
      <c r="G285" s="1">
        <f t="shared" si="41"/>
        <v>107636.74139092333</v>
      </c>
      <c r="H285" s="6">
        <v>14768.910764627066</v>
      </c>
      <c r="I285" s="1">
        <f t="shared" si="42"/>
        <v>756.04186022813712</v>
      </c>
      <c r="J285" s="1">
        <f t="shared" si="43"/>
        <v>14012.868904398927</v>
      </c>
      <c r="K285" s="6">
        <v>278817.0750545921</v>
      </c>
      <c r="L285" s="6">
        <v>29051.686670523097</v>
      </c>
      <c r="M285" s="6">
        <v>186120.58111083478</v>
      </c>
      <c r="N285" s="6">
        <v>109575.21859116385</v>
      </c>
      <c r="O285" s="6">
        <v>124081.17791142722</v>
      </c>
      <c r="P285" s="6">
        <v>0</v>
      </c>
      <c r="Q285" s="6">
        <v>20568.222559915645</v>
      </c>
      <c r="R285" s="6">
        <v>19202.931790363302</v>
      </c>
      <c r="S285" s="6">
        <v>126789.73007358685</v>
      </c>
      <c r="T285" s="6">
        <v>16.220328088427788</v>
      </c>
      <c r="U285" s="6">
        <v>101.87851329592006</v>
      </c>
      <c r="V285" s="6">
        <v>44497.248263400274</v>
      </c>
      <c r="W285" s="6">
        <v>10595.482700364873</v>
      </c>
      <c r="X285" s="6">
        <v>42070.953207802115</v>
      </c>
      <c r="Y285" s="6">
        <v>8001.7450087520465</v>
      </c>
      <c r="Z285" s="1">
        <f t="shared" si="44"/>
        <v>4156.741327796035</v>
      </c>
      <c r="AA285" s="1">
        <f t="shared" si="45"/>
        <v>3845.003680956012</v>
      </c>
      <c r="AB285" s="6">
        <v>71.04973634466586</v>
      </c>
      <c r="AC285" s="6">
        <v>1516.9330431754468</v>
      </c>
      <c r="AD285" s="6">
        <v>634.40673495313558</v>
      </c>
      <c r="AE285" s="6">
        <v>3547.4685535549729</v>
      </c>
      <c r="AF285" s="6">
        <v>9392.2397111259252</v>
      </c>
      <c r="AG285" s="6">
        <v>5985.7237491300421</v>
      </c>
      <c r="AH285" s="6">
        <v>1766.8849411441533</v>
      </c>
      <c r="AI285" s="6">
        <v>3130.7465703753028</v>
      </c>
      <c r="AJ285" s="6">
        <v>326047.08538392669</v>
      </c>
      <c r="AK285" s="6">
        <v>113374.65839605505</v>
      </c>
      <c r="AL285" s="1">
        <f t="shared" si="46"/>
        <v>31744.904350895416</v>
      </c>
      <c r="AM285" s="1">
        <f t="shared" si="47"/>
        <v>81629.754045159629</v>
      </c>
      <c r="AN285" s="6">
        <v>319.24738351558364</v>
      </c>
      <c r="AO285" s="6">
        <v>274.0197357739973</v>
      </c>
      <c r="AP285" s="6">
        <v>9677.8131135763142</v>
      </c>
      <c r="AQ285" s="6">
        <v>81704.83883207613</v>
      </c>
      <c r="AR285" s="6">
        <v>11774.462662307984</v>
      </c>
      <c r="AS285" s="6">
        <v>150101.85048643211</v>
      </c>
      <c r="AT285" s="6">
        <v>27473.746212051952</v>
      </c>
      <c r="AU285" s="6">
        <v>70636.164934791625</v>
      </c>
      <c r="AV285" s="6">
        <v>1223.6288418367437</v>
      </c>
      <c r="AW285" s="6">
        <v>21623.857943858944</v>
      </c>
      <c r="AX285" s="6">
        <v>154298.54660057326</v>
      </c>
      <c r="AY285" s="6">
        <v>22749.213326641318</v>
      </c>
      <c r="AZ285" s="6">
        <v>7436</v>
      </c>
      <c r="BA285" s="6">
        <v>4366.8</v>
      </c>
      <c r="BB285" s="7">
        <v>2686918.5144274188</v>
      </c>
      <c r="BC285" s="32">
        <f t="shared" si="48"/>
        <v>2686918.5144274184</v>
      </c>
      <c r="BD285" s="32">
        <f t="shared" si="49"/>
        <v>0</v>
      </c>
    </row>
    <row r="286" spans="1:56" x14ac:dyDescent="0.25">
      <c r="A286">
        <v>2037</v>
      </c>
      <c r="B286">
        <v>12</v>
      </c>
      <c r="C286" t="s">
        <v>393</v>
      </c>
      <c r="D286" s="6">
        <v>686613.41086801898</v>
      </c>
      <c r="E286" s="6">
        <v>212635.60241807374</v>
      </c>
      <c r="F286" s="1">
        <f t="shared" si="40"/>
        <v>85054.240967229503</v>
      </c>
      <c r="G286" s="1">
        <f t="shared" si="41"/>
        <v>127581.36145084424</v>
      </c>
      <c r="H286" s="6">
        <v>16549.87590364979</v>
      </c>
      <c r="I286" s="1">
        <f t="shared" si="42"/>
        <v>847.21203642915805</v>
      </c>
      <c r="J286" s="1">
        <f t="shared" si="43"/>
        <v>15702.663867220632</v>
      </c>
      <c r="K286" s="6">
        <v>280451.93955724424</v>
      </c>
      <c r="L286" s="6">
        <v>29222.033379993842</v>
      </c>
      <c r="M286" s="6">
        <v>201218.35136142833</v>
      </c>
      <c r="N286" s="6">
        <v>110217.72097452744</v>
      </c>
      <c r="O286" s="6">
        <v>134146.42220278355</v>
      </c>
      <c r="P286" s="6">
        <v>0</v>
      </c>
      <c r="Q286" s="6">
        <v>22257.508563105464</v>
      </c>
      <c r="R286" s="6">
        <v>20483.534473860269</v>
      </c>
      <c r="S286" s="6">
        <v>132165.62256040063</v>
      </c>
      <c r="T286" s="6">
        <v>20.126351573129693</v>
      </c>
      <c r="U286" s="6">
        <v>117.94116479928283</v>
      </c>
      <c r="V286" s="6">
        <v>48145.895395850552</v>
      </c>
      <c r="W286" s="6">
        <v>12116.877468336223</v>
      </c>
      <c r="X286" s="6">
        <v>36691.015915375036</v>
      </c>
      <c r="Y286" s="6">
        <v>9885.0603370910394</v>
      </c>
      <c r="Z286" s="1">
        <f t="shared" si="44"/>
        <v>5135.084757887339</v>
      </c>
      <c r="AA286" s="1">
        <f t="shared" si="45"/>
        <v>4749.9755792037004</v>
      </c>
      <c r="AB286" s="6">
        <v>67.985686305016728</v>
      </c>
      <c r="AC286" s="6">
        <v>1862.5461347751705</v>
      </c>
      <c r="AD286" s="6">
        <v>727.29484225390797</v>
      </c>
      <c r="AE286" s="6">
        <v>4557.9260043990716</v>
      </c>
      <c r="AF286" s="6">
        <v>10572.028420420804</v>
      </c>
      <c r="AG286" s="6">
        <v>7690.6914097853587</v>
      </c>
      <c r="AH286" s="6">
        <v>2270.1627085465479</v>
      </c>
      <c r="AI286" s="6">
        <v>3524.0094734735953</v>
      </c>
      <c r="AJ286" s="6">
        <v>430531.05731758883</v>
      </c>
      <c r="AK286" s="6">
        <v>118688.65203762623</v>
      </c>
      <c r="AL286" s="1">
        <f t="shared" si="46"/>
        <v>33232.822570535347</v>
      </c>
      <c r="AM286" s="1">
        <f t="shared" si="47"/>
        <v>85455.82946709088</v>
      </c>
      <c r="AN286" s="6">
        <v>359.46018016124737</v>
      </c>
      <c r="AO286" s="6">
        <v>296.03712223925572</v>
      </c>
      <c r="AP286" s="6">
        <v>13958.582531452294</v>
      </c>
      <c r="AQ286" s="6">
        <v>85493.206929411681</v>
      </c>
      <c r="AR286" s="6">
        <v>12281.261319707613</v>
      </c>
      <c r="AS286" s="6">
        <v>154976.09686137218</v>
      </c>
      <c r="AT286" s="6">
        <v>28656.276412651092</v>
      </c>
      <c r="AU286" s="6">
        <v>72929.927934763386</v>
      </c>
      <c r="AV286" s="6">
        <v>1232.5647917482272</v>
      </c>
      <c r="AW286" s="6">
        <v>21070.033384650065</v>
      </c>
      <c r="AX286" s="6">
        <v>155425.36221385002</v>
      </c>
      <c r="AY286" s="6">
        <v>22166.566461512703</v>
      </c>
      <c r="AZ286" s="6">
        <v>9529</v>
      </c>
      <c r="BA286" s="6">
        <v>4790.1000000000004</v>
      </c>
      <c r="BB286" s="7">
        <v>3116595.7690748055</v>
      </c>
      <c r="BC286" s="32">
        <f t="shared" si="48"/>
        <v>3116595.769074806</v>
      </c>
      <c r="BD286" s="32">
        <f t="shared" si="49"/>
        <v>0</v>
      </c>
    </row>
    <row r="287" spans="1:56" x14ac:dyDescent="0.25">
      <c r="A287">
        <v>2038</v>
      </c>
      <c r="B287">
        <v>1</v>
      </c>
      <c r="C287" t="s">
        <v>394</v>
      </c>
      <c r="D287" s="6">
        <v>793970.971848813</v>
      </c>
      <c r="E287" s="6">
        <v>232543.34294860065</v>
      </c>
      <c r="F287" s="1">
        <f t="shared" si="40"/>
        <v>93017.337179440263</v>
      </c>
      <c r="G287" s="1">
        <f t="shared" si="41"/>
        <v>139526.00576916037</v>
      </c>
      <c r="H287" s="6">
        <v>17451.947819569643</v>
      </c>
      <c r="I287" s="1">
        <f t="shared" si="42"/>
        <v>893.39039990096319</v>
      </c>
      <c r="J287" s="1">
        <f t="shared" si="43"/>
        <v>16558.557419668679</v>
      </c>
      <c r="K287" s="6">
        <v>270679.36998735915</v>
      </c>
      <c r="L287" s="6">
        <v>28203.768522812483</v>
      </c>
      <c r="M287" s="6">
        <v>202074.99171528185</v>
      </c>
      <c r="N287" s="6">
        <v>106377.09734483104</v>
      </c>
      <c r="O287" s="6">
        <v>134717.58130065701</v>
      </c>
      <c r="P287" s="6">
        <v>0</v>
      </c>
      <c r="Q287" s="6">
        <v>24125.260957261558</v>
      </c>
      <c r="R287" s="6">
        <v>22921.379738912034</v>
      </c>
      <c r="S287" s="6">
        <v>128530.47163632567</v>
      </c>
      <c r="T287" s="6">
        <v>21.077179974842473</v>
      </c>
      <c r="U287" s="6">
        <v>123.18590908147361</v>
      </c>
      <c r="V287" s="6">
        <v>48922.696088106532</v>
      </c>
      <c r="W287" s="6">
        <v>12893.293777338113</v>
      </c>
      <c r="X287" s="6">
        <v>27107.974783214708</v>
      </c>
      <c r="Y287" s="6">
        <v>11236.137523689002</v>
      </c>
      <c r="Z287" s="1">
        <f t="shared" si="44"/>
        <v>5836.9414619476984</v>
      </c>
      <c r="AA287" s="1">
        <f t="shared" si="45"/>
        <v>5399.1960617413033</v>
      </c>
      <c r="AB287" s="6">
        <v>62.626243680933214</v>
      </c>
      <c r="AC287" s="6">
        <v>2031.7380370485225</v>
      </c>
      <c r="AD287" s="6">
        <v>766.86039779632324</v>
      </c>
      <c r="AE287" s="6">
        <v>4765.9181895920738</v>
      </c>
      <c r="AF287" s="6">
        <v>10915.256198234412</v>
      </c>
      <c r="AG287" s="6">
        <v>8041.6413177966924</v>
      </c>
      <c r="AH287" s="6">
        <v>2373.7572166711952</v>
      </c>
      <c r="AI287" s="6">
        <v>3638.4187327447958</v>
      </c>
      <c r="AJ287" s="6">
        <v>475984.0305189619</v>
      </c>
      <c r="AK287" s="6">
        <v>122186.84885284975</v>
      </c>
      <c r="AL287" s="1">
        <f t="shared" si="46"/>
        <v>34212.317678797932</v>
      </c>
      <c r="AM287" s="1">
        <f t="shared" si="47"/>
        <v>87974.531174051823</v>
      </c>
      <c r="AN287" s="6">
        <v>356.08656733553636</v>
      </c>
      <c r="AO287" s="6">
        <v>287.47937067591886</v>
      </c>
      <c r="AP287" s="6">
        <v>15539.969339091625</v>
      </c>
      <c r="AQ287" s="6">
        <v>76745.653252597345</v>
      </c>
      <c r="AR287" s="6">
        <v>11776.898342064584</v>
      </c>
      <c r="AS287" s="6">
        <v>149421.44796105463</v>
      </c>
      <c r="AT287" s="6">
        <v>27479.429464817367</v>
      </c>
      <c r="AU287" s="6">
        <v>70315.975511084616</v>
      </c>
      <c r="AV287" s="6">
        <v>1168.4054570804819</v>
      </c>
      <c r="AW287" s="6">
        <v>20207.581067256346</v>
      </c>
      <c r="AX287" s="6">
        <v>147334.92518620289</v>
      </c>
      <c r="AY287" s="6">
        <v>21259.230138670358</v>
      </c>
      <c r="AZ287" s="6">
        <v>10975.5</v>
      </c>
      <c r="BA287" s="6">
        <v>5498.8799999999992</v>
      </c>
      <c r="BB287" s="7">
        <v>3251035.1064451374</v>
      </c>
      <c r="BC287" s="32">
        <f t="shared" si="48"/>
        <v>3251035.1064451369</v>
      </c>
      <c r="BD287" s="32">
        <f t="shared" si="49"/>
        <v>0</v>
      </c>
    </row>
    <row r="288" spans="1:56" x14ac:dyDescent="0.25">
      <c r="A288">
        <v>2038</v>
      </c>
      <c r="B288">
        <v>2</v>
      </c>
      <c r="C288" t="s">
        <v>395</v>
      </c>
      <c r="D288" s="6">
        <v>685237.14193408366</v>
      </c>
      <c r="E288" s="6">
        <v>209421.83601775658</v>
      </c>
      <c r="F288" s="1">
        <f t="shared" si="40"/>
        <v>83768.734407102631</v>
      </c>
      <c r="G288" s="1">
        <f t="shared" si="41"/>
        <v>125653.10161065395</v>
      </c>
      <c r="H288" s="6">
        <v>16091.356183841073</v>
      </c>
      <c r="I288" s="1">
        <f t="shared" si="42"/>
        <v>823.73975012177846</v>
      </c>
      <c r="J288" s="1">
        <f t="shared" si="43"/>
        <v>15267.616433719293</v>
      </c>
      <c r="K288" s="6">
        <v>257568.44442213589</v>
      </c>
      <c r="L288" s="6">
        <v>26837.659573398822</v>
      </c>
      <c r="M288" s="6">
        <v>179922.8246172932</v>
      </c>
      <c r="N288" s="6">
        <v>101224.49851471803</v>
      </c>
      <c r="O288" s="6">
        <v>119949.3690311556</v>
      </c>
      <c r="P288" s="6">
        <v>0</v>
      </c>
      <c r="Q288" s="6">
        <v>22046.287502501662</v>
      </c>
      <c r="R288" s="6">
        <v>20632.240813622702</v>
      </c>
      <c r="S288" s="6">
        <v>120634.71379840201</v>
      </c>
      <c r="T288" s="6">
        <v>11.775589003236043</v>
      </c>
      <c r="U288" s="6">
        <v>105.44799679741422</v>
      </c>
      <c r="V288" s="6">
        <v>46508.168692297637</v>
      </c>
      <c r="W288" s="6">
        <v>9305.3542259491242</v>
      </c>
      <c r="X288" s="6">
        <v>19516.169170104029</v>
      </c>
      <c r="Y288" s="6">
        <v>10047.068451016494</v>
      </c>
      <c r="Z288" s="1">
        <f t="shared" si="44"/>
        <v>5219.2446282475739</v>
      </c>
      <c r="AA288" s="1">
        <f t="shared" si="45"/>
        <v>4827.8238227689208</v>
      </c>
      <c r="AB288" s="6">
        <v>55.524280164015387</v>
      </c>
      <c r="AC288" s="6">
        <v>1875.15536085078</v>
      </c>
      <c r="AD288" s="6">
        <v>679.80551845065133</v>
      </c>
      <c r="AE288" s="6">
        <v>4359.2320996948947</v>
      </c>
      <c r="AF288" s="6">
        <v>9452.6686520860912</v>
      </c>
      <c r="AG288" s="6">
        <v>7355.4307002849682</v>
      </c>
      <c r="AH288" s="6">
        <v>2171.1993878520962</v>
      </c>
      <c r="AI288" s="6">
        <v>3150.8895506953577</v>
      </c>
      <c r="AJ288" s="6">
        <v>413478.41454121721</v>
      </c>
      <c r="AK288" s="6">
        <v>110077.67241547757</v>
      </c>
      <c r="AL288" s="1">
        <f t="shared" si="46"/>
        <v>30821.748276333725</v>
      </c>
      <c r="AM288" s="1">
        <f t="shared" si="47"/>
        <v>79255.924139143855</v>
      </c>
      <c r="AN288" s="6">
        <v>268.42891175154773</v>
      </c>
      <c r="AO288" s="6">
        <v>231.62725769149148</v>
      </c>
      <c r="AP288" s="6">
        <v>12869.905848858685</v>
      </c>
      <c r="AQ288" s="6">
        <v>63177.043821987689</v>
      </c>
      <c r="AR288" s="6">
        <v>10469.988375612964</v>
      </c>
      <c r="AS288" s="6">
        <v>142923.58791141259</v>
      </c>
      <c r="AT288" s="6">
        <v>24429.972876430253</v>
      </c>
      <c r="AU288" s="6">
        <v>67258.159017135389</v>
      </c>
      <c r="AV288" s="6">
        <v>1094.7007078964461</v>
      </c>
      <c r="AW288" s="6">
        <v>19572.487458012743</v>
      </c>
      <c r="AX288" s="6">
        <v>138040.81958177342</v>
      </c>
      <c r="AY288" s="6">
        <v>20591.084794921819</v>
      </c>
      <c r="AZ288" s="6">
        <v>9522.5</v>
      </c>
      <c r="BA288" s="6">
        <v>4744.8</v>
      </c>
      <c r="BB288" s="7">
        <v>2912911.4556043358</v>
      </c>
      <c r="BC288" s="32">
        <f t="shared" si="48"/>
        <v>2912911.4556043358</v>
      </c>
      <c r="BD288" s="32">
        <f t="shared" si="49"/>
        <v>0</v>
      </c>
    </row>
    <row r="289" spans="1:56" x14ac:dyDescent="0.25">
      <c r="A289">
        <v>2038</v>
      </c>
      <c r="B289">
        <v>3</v>
      </c>
      <c r="C289" t="s">
        <v>396</v>
      </c>
      <c r="D289" s="6">
        <v>600172.08546829293</v>
      </c>
      <c r="E289" s="6">
        <v>194796.27169444671</v>
      </c>
      <c r="F289" s="1">
        <f t="shared" si="40"/>
        <v>77918.508677778693</v>
      </c>
      <c r="G289" s="1">
        <f t="shared" si="41"/>
        <v>116877.76301666802</v>
      </c>
      <c r="H289" s="6">
        <v>15419.716030561025</v>
      </c>
      <c r="I289" s="1">
        <f t="shared" si="42"/>
        <v>789.35752119627375</v>
      </c>
      <c r="J289" s="1">
        <f t="shared" si="43"/>
        <v>14630.358509364751</v>
      </c>
      <c r="K289" s="6">
        <v>262079.217081932</v>
      </c>
      <c r="L289" s="6">
        <v>27307.665056128688</v>
      </c>
      <c r="M289" s="6">
        <v>180777.97837279513</v>
      </c>
      <c r="N289" s="6">
        <v>102997.23391880126</v>
      </c>
      <c r="O289" s="6">
        <v>120519.47542880281</v>
      </c>
      <c r="P289" s="6">
        <v>0</v>
      </c>
      <c r="Q289" s="6">
        <v>22491.648431683676</v>
      </c>
      <c r="R289" s="6">
        <v>18099.22647403631</v>
      </c>
      <c r="S289" s="6">
        <v>124208.0565907953</v>
      </c>
      <c r="T289" s="6">
        <v>12.863061933899571</v>
      </c>
      <c r="U289" s="6">
        <v>104.91713986866372</v>
      </c>
      <c r="V289" s="6">
        <v>48339.183654632048</v>
      </c>
      <c r="W289" s="6">
        <v>9011.5002945509259</v>
      </c>
      <c r="X289" s="6">
        <v>19730.034015842444</v>
      </c>
      <c r="Y289" s="6">
        <v>9457.9983155363389</v>
      </c>
      <c r="Z289" s="1">
        <f t="shared" si="44"/>
        <v>4913.2348548240816</v>
      </c>
      <c r="AA289" s="1">
        <f t="shared" si="45"/>
        <v>4544.7634607122573</v>
      </c>
      <c r="AB289" s="6">
        <v>56.273791161947564</v>
      </c>
      <c r="AC289" s="6">
        <v>1763.430868875203</v>
      </c>
      <c r="AD289" s="6">
        <v>650.11100684072801</v>
      </c>
      <c r="AE289" s="6">
        <v>4215.6092215945946</v>
      </c>
      <c r="AF289" s="6">
        <v>9491.027749265877</v>
      </c>
      <c r="AG289" s="6">
        <v>7113.0925768076286</v>
      </c>
      <c r="AH289" s="6">
        <v>2099.6652511322936</v>
      </c>
      <c r="AI289" s="6">
        <v>3163.6759164219538</v>
      </c>
      <c r="AJ289" s="6">
        <v>392503.91547921777</v>
      </c>
      <c r="AK289" s="6">
        <v>114953.32101196144</v>
      </c>
      <c r="AL289" s="1">
        <f t="shared" si="46"/>
        <v>32186.929883349207</v>
      </c>
      <c r="AM289" s="1">
        <f t="shared" si="47"/>
        <v>82766.391128612231</v>
      </c>
      <c r="AN289" s="6">
        <v>247.06178171939757</v>
      </c>
      <c r="AO289" s="6">
        <v>238.00305016003722</v>
      </c>
      <c r="AP289" s="6">
        <v>11625.154624674264</v>
      </c>
      <c r="AQ289" s="6">
        <v>77613.651187573254</v>
      </c>
      <c r="AR289" s="6">
        <v>11165.315738433368</v>
      </c>
      <c r="AS289" s="6">
        <v>147169.53307485909</v>
      </c>
      <c r="AT289" s="6">
        <v>26052.403389677867</v>
      </c>
      <c r="AU289" s="6">
        <v>69256.250858757267</v>
      </c>
      <c r="AV289" s="6">
        <v>1171.7802249177851</v>
      </c>
      <c r="AW289" s="6">
        <v>20619.159856200269</v>
      </c>
      <c r="AX289" s="6">
        <v>147760.48051360814</v>
      </c>
      <c r="AY289" s="6">
        <v>21692.228435954552</v>
      </c>
      <c r="AZ289" s="6">
        <v>9371</v>
      </c>
      <c r="BA289" s="6">
        <v>4351.2</v>
      </c>
      <c r="BB289" s="7">
        <v>2839868.4166404554</v>
      </c>
      <c r="BC289" s="32">
        <f t="shared" si="48"/>
        <v>2839868.4166404549</v>
      </c>
      <c r="BD289" s="32">
        <f t="shared" si="49"/>
        <v>0</v>
      </c>
    </row>
    <row r="290" spans="1:56" x14ac:dyDescent="0.25">
      <c r="A290">
        <v>2038</v>
      </c>
      <c r="B290">
        <v>4</v>
      </c>
      <c r="C290" t="s">
        <v>397</v>
      </c>
      <c r="D290" s="6">
        <v>448394.915628883</v>
      </c>
      <c r="E290" s="6">
        <v>170989.3681225779</v>
      </c>
      <c r="F290" s="1">
        <f t="shared" si="40"/>
        <v>68395.747249031163</v>
      </c>
      <c r="G290" s="1">
        <f t="shared" si="41"/>
        <v>102593.62087354674</v>
      </c>
      <c r="H290" s="6">
        <v>12881.113990212718</v>
      </c>
      <c r="I290" s="1">
        <f t="shared" si="42"/>
        <v>659.40281840527587</v>
      </c>
      <c r="J290" s="1">
        <f t="shared" si="43"/>
        <v>12221.711171807441</v>
      </c>
      <c r="K290" s="6">
        <v>249257.63005953011</v>
      </c>
      <c r="L290" s="6">
        <v>25971.704090607716</v>
      </c>
      <c r="M290" s="6">
        <v>173259.91012828253</v>
      </c>
      <c r="N290" s="6">
        <v>97958.345248190861</v>
      </c>
      <c r="O290" s="6">
        <v>115507.39569861512</v>
      </c>
      <c r="P290" s="6">
        <v>0</v>
      </c>
      <c r="Q290" s="6">
        <v>19977.239148564855</v>
      </c>
      <c r="R290" s="6">
        <v>16887.841024149129</v>
      </c>
      <c r="S290" s="6">
        <v>115192.94272989761</v>
      </c>
      <c r="T290" s="6">
        <v>11.249759389826249</v>
      </c>
      <c r="U290" s="6">
        <v>91.053363019558645</v>
      </c>
      <c r="V290" s="6">
        <v>47968.040843209907</v>
      </c>
      <c r="W290" s="6">
        <v>8909.6045576917804</v>
      </c>
      <c r="X290" s="6">
        <v>20679.160789339236</v>
      </c>
      <c r="Y290" s="6">
        <v>7817.6102756198952</v>
      </c>
      <c r="Z290" s="1">
        <f t="shared" si="44"/>
        <v>4061.0871355847189</v>
      </c>
      <c r="AA290" s="1">
        <f t="shared" si="45"/>
        <v>3756.5231400351768</v>
      </c>
      <c r="AB290" s="6">
        <v>48.468806507741618</v>
      </c>
      <c r="AC290" s="6">
        <v>1411.580406774056</v>
      </c>
      <c r="AD290" s="6">
        <v>492.62337462388064</v>
      </c>
      <c r="AE290" s="6">
        <v>3635.8010976029</v>
      </c>
      <c r="AF290" s="6">
        <v>8844.0558325759321</v>
      </c>
      <c r="AG290" s="6">
        <v>6134.7692441771796</v>
      </c>
      <c r="AH290" s="6">
        <v>1810.8806635966703</v>
      </c>
      <c r="AI290" s="6">
        <v>2948.0186108586377</v>
      </c>
      <c r="AJ290" s="6">
        <v>325706.527578081</v>
      </c>
      <c r="AK290" s="6">
        <v>109938.31676988857</v>
      </c>
      <c r="AL290" s="1">
        <f t="shared" si="46"/>
        <v>30782.728695568803</v>
      </c>
      <c r="AM290" s="1">
        <f t="shared" si="47"/>
        <v>79155.588074319763</v>
      </c>
      <c r="AN290" s="6">
        <v>275.64216283805075</v>
      </c>
      <c r="AO290" s="6">
        <v>244.64263027378809</v>
      </c>
      <c r="AP290" s="6">
        <v>7659.0601158470918</v>
      </c>
      <c r="AQ290" s="6">
        <v>88735.735594028592</v>
      </c>
      <c r="AR290" s="6">
        <v>11711.114739167515</v>
      </c>
      <c r="AS290" s="6">
        <v>145512.90445790091</v>
      </c>
      <c r="AT290" s="6">
        <v>27325.934391390874</v>
      </c>
      <c r="AU290" s="6">
        <v>68476.660921365183</v>
      </c>
      <c r="AV290" s="6">
        <v>1184.4136465958136</v>
      </c>
      <c r="AW290" s="6">
        <v>20584.167621029301</v>
      </c>
      <c r="AX290" s="6">
        <v>149353.54414276048</v>
      </c>
      <c r="AY290" s="6">
        <v>21655.41512425285</v>
      </c>
      <c r="AZ290" s="6">
        <v>7236.5</v>
      </c>
      <c r="BA290" s="6">
        <v>4414.32</v>
      </c>
      <c r="BB290" s="7">
        <v>2547096.2233899185</v>
      </c>
      <c r="BC290" s="32">
        <f t="shared" si="48"/>
        <v>2547096.2233899189</v>
      </c>
      <c r="BD290" s="32">
        <f t="shared" si="49"/>
        <v>0</v>
      </c>
    </row>
    <row r="291" spans="1:56" x14ac:dyDescent="0.25">
      <c r="A291">
        <v>2038</v>
      </c>
      <c r="B291">
        <v>5</v>
      </c>
      <c r="C291" t="s">
        <v>398</v>
      </c>
      <c r="D291" s="6">
        <v>418745.37703070813</v>
      </c>
      <c r="E291" s="6">
        <v>186424.96604541939</v>
      </c>
      <c r="F291" s="1">
        <f t="shared" si="40"/>
        <v>74569.986418167755</v>
      </c>
      <c r="G291" s="1">
        <f t="shared" si="41"/>
        <v>111854.97962725164</v>
      </c>
      <c r="H291" s="6">
        <v>14537.790813776955</v>
      </c>
      <c r="I291" s="1">
        <f t="shared" si="42"/>
        <v>744.2104963339857</v>
      </c>
      <c r="J291" s="1">
        <f t="shared" si="43"/>
        <v>13793.580317442969</v>
      </c>
      <c r="K291" s="6">
        <v>289807.66557743336</v>
      </c>
      <c r="L291" s="6">
        <v>30196.864712904779</v>
      </c>
      <c r="M291" s="6">
        <v>199108.17154940919</v>
      </c>
      <c r="N291" s="6">
        <v>113894.52492758716</v>
      </c>
      <c r="O291" s="6">
        <v>132739.68768053243</v>
      </c>
      <c r="P291" s="6">
        <v>0</v>
      </c>
      <c r="Q291" s="6">
        <v>22844.136916655854</v>
      </c>
      <c r="R291" s="6">
        <v>19811.531146309837</v>
      </c>
      <c r="S291" s="6">
        <v>131446.95496710378</v>
      </c>
      <c r="T291" s="6">
        <v>12.747791937463166</v>
      </c>
      <c r="U291" s="6">
        <v>103.71885802789438</v>
      </c>
      <c r="V291" s="6">
        <v>48437.686864592841</v>
      </c>
      <c r="W291" s="6">
        <v>9362.3512820507622</v>
      </c>
      <c r="X291" s="6">
        <v>23970.574721624904</v>
      </c>
      <c r="Y291" s="6">
        <v>7597.2594095915802</v>
      </c>
      <c r="Z291" s="1">
        <f t="shared" si="44"/>
        <v>3946.6194100531357</v>
      </c>
      <c r="AA291" s="1">
        <f t="shared" si="45"/>
        <v>3650.639999538445</v>
      </c>
      <c r="AB291" s="6">
        <v>55.912320515887878</v>
      </c>
      <c r="AC291" s="6">
        <v>1336.4629721659348</v>
      </c>
      <c r="AD291" s="6">
        <v>514.17192700977296</v>
      </c>
      <c r="AE291" s="6">
        <v>3823.2954135271616</v>
      </c>
      <c r="AF291" s="6">
        <v>9830.3609649279879</v>
      </c>
      <c r="AG291" s="6">
        <v>6451.1326347786517</v>
      </c>
      <c r="AH291" s="6">
        <v>1904.2658136989087</v>
      </c>
      <c r="AI291" s="6">
        <v>3276.7869883093226</v>
      </c>
      <c r="AJ291" s="6">
        <v>384767.00150613161</v>
      </c>
      <c r="AK291" s="6">
        <v>122718.37031607522</v>
      </c>
      <c r="AL291" s="1">
        <f t="shared" si="46"/>
        <v>34361.143688501063</v>
      </c>
      <c r="AM291" s="1">
        <f t="shared" si="47"/>
        <v>88357.226627574157</v>
      </c>
      <c r="AN291" s="6">
        <v>306.29764133321271</v>
      </c>
      <c r="AO291" s="6">
        <v>273.66749454139034</v>
      </c>
      <c r="AP291" s="6">
        <v>8271.850685048692</v>
      </c>
      <c r="AQ291" s="6">
        <v>99477.753528501722</v>
      </c>
      <c r="AR291" s="6">
        <v>13377.178670068861</v>
      </c>
      <c r="AS291" s="6">
        <v>171252.35487179091</v>
      </c>
      <c r="AT291" s="6">
        <v>31213.416896827348</v>
      </c>
      <c r="AU291" s="6">
        <v>80589.343469078201</v>
      </c>
      <c r="AV291" s="6">
        <v>1375.3695126567316</v>
      </c>
      <c r="AW291" s="6">
        <v>23906.234382100069</v>
      </c>
      <c r="AX291" s="6">
        <v>173432.91493776866</v>
      </c>
      <c r="AY291" s="6">
        <v>25150.369892692121</v>
      </c>
      <c r="AZ291" s="6">
        <v>8289</v>
      </c>
      <c r="BA291" s="6">
        <v>4343.3999999999996</v>
      </c>
      <c r="BB291" s="7">
        <v>2824978.923135215</v>
      </c>
      <c r="BC291" s="32">
        <f t="shared" si="48"/>
        <v>2824978.923135215</v>
      </c>
      <c r="BD291" s="32">
        <f t="shared" si="49"/>
        <v>0</v>
      </c>
    </row>
    <row r="292" spans="1:56" x14ac:dyDescent="0.25">
      <c r="A292">
        <v>2038</v>
      </c>
      <c r="B292">
        <v>6</v>
      </c>
      <c r="C292" t="s">
        <v>399</v>
      </c>
      <c r="D292" s="6">
        <v>527882.35384395346</v>
      </c>
      <c r="E292" s="6">
        <v>212772.38449459875</v>
      </c>
      <c r="F292" s="1">
        <f t="shared" si="40"/>
        <v>85108.953797839509</v>
      </c>
      <c r="G292" s="1">
        <f t="shared" si="41"/>
        <v>127663.43069675924</v>
      </c>
      <c r="H292" s="6">
        <v>14366.581010855405</v>
      </c>
      <c r="I292" s="1">
        <f t="shared" si="42"/>
        <v>735.44601938961102</v>
      </c>
      <c r="J292" s="1">
        <f t="shared" si="43"/>
        <v>13631.134991465793</v>
      </c>
      <c r="K292" s="6">
        <v>301340.86331412778</v>
      </c>
      <c r="L292" s="6">
        <v>31398.580378597162</v>
      </c>
      <c r="M292" s="6">
        <v>220668.46131392423</v>
      </c>
      <c r="N292" s="6">
        <v>118427.07610941837</v>
      </c>
      <c r="O292" s="6">
        <v>147113.31236591272</v>
      </c>
      <c r="P292" s="6">
        <v>0</v>
      </c>
      <c r="Q292" s="6">
        <v>26928.078639024105</v>
      </c>
      <c r="R292" s="6">
        <v>20614.472406156314</v>
      </c>
      <c r="S292" s="6">
        <v>129282.94359977204</v>
      </c>
      <c r="T292" s="6">
        <v>10.855836377123859</v>
      </c>
      <c r="U292" s="6">
        <v>105.31216286628901</v>
      </c>
      <c r="V292" s="6">
        <v>45688.667155562805</v>
      </c>
      <c r="W292" s="6">
        <v>8979.6536542381255</v>
      </c>
      <c r="X292" s="6">
        <v>22833.716886948412</v>
      </c>
      <c r="Y292" s="6">
        <v>7620.4720924113444</v>
      </c>
      <c r="Z292" s="1">
        <f t="shared" si="44"/>
        <v>3958.6779195283061</v>
      </c>
      <c r="AA292" s="1">
        <f t="shared" si="45"/>
        <v>3661.7941728830388</v>
      </c>
      <c r="AB292" s="6">
        <v>55.272861359331856</v>
      </c>
      <c r="AC292" s="6">
        <v>1226.8066008244077</v>
      </c>
      <c r="AD292" s="6">
        <v>494.64108392834112</v>
      </c>
      <c r="AE292" s="6">
        <v>3620.2705384150909</v>
      </c>
      <c r="AF292" s="6">
        <v>10071.920854797676</v>
      </c>
      <c r="AG292" s="6">
        <v>6108.5641811683545</v>
      </c>
      <c r="AH292" s="6">
        <v>1803.145369895761</v>
      </c>
      <c r="AI292" s="6">
        <v>3357.3069515992197</v>
      </c>
      <c r="AJ292" s="6">
        <v>523309.24793780595</v>
      </c>
      <c r="AK292" s="6">
        <v>138418.68910282277</v>
      </c>
      <c r="AL292" s="1">
        <f t="shared" si="46"/>
        <v>38757.232948790377</v>
      </c>
      <c r="AM292" s="1">
        <f t="shared" si="47"/>
        <v>99661.456154032392</v>
      </c>
      <c r="AN292" s="6">
        <v>281.07930402024283</v>
      </c>
      <c r="AO292" s="6">
        <v>277.45334729554673</v>
      </c>
      <c r="AP292" s="6">
        <v>7348.5549385348531</v>
      </c>
      <c r="AQ292" s="6">
        <v>96474.276982652329</v>
      </c>
      <c r="AR292" s="6">
        <v>14798.142282086366</v>
      </c>
      <c r="AS292" s="6">
        <v>193217.26510422715</v>
      </c>
      <c r="AT292" s="6">
        <v>34528.998658201526</v>
      </c>
      <c r="AU292" s="6">
        <v>90925.771813754021</v>
      </c>
      <c r="AV292" s="6">
        <v>1438.0843294491647</v>
      </c>
      <c r="AW292" s="6">
        <v>24702.512878057041</v>
      </c>
      <c r="AX292" s="6">
        <v>181341.19950130358</v>
      </c>
      <c r="AY292" s="6">
        <v>25988.08855598397</v>
      </c>
      <c r="AZ292" s="6">
        <v>10068</v>
      </c>
      <c r="BA292" s="6">
        <v>4921.8</v>
      </c>
      <c r="BB292" s="7">
        <v>3210810.8784429273</v>
      </c>
      <c r="BC292" s="32">
        <f t="shared" si="48"/>
        <v>3210810.8784429273</v>
      </c>
      <c r="BD292" s="32">
        <f t="shared" si="49"/>
        <v>0</v>
      </c>
    </row>
    <row r="293" spans="1:56" x14ac:dyDescent="0.25">
      <c r="A293">
        <v>2038</v>
      </c>
      <c r="B293">
        <v>7</v>
      </c>
      <c r="C293" t="s">
        <v>400</v>
      </c>
      <c r="D293" s="6">
        <v>642479.03817630303</v>
      </c>
      <c r="E293" s="6">
        <v>228711.98426259216</v>
      </c>
      <c r="F293" s="1">
        <f t="shared" si="40"/>
        <v>91484.793705036864</v>
      </c>
      <c r="G293" s="1">
        <f t="shared" si="41"/>
        <v>137227.1905575553</v>
      </c>
      <c r="H293" s="6">
        <v>14316.328616269986</v>
      </c>
      <c r="I293" s="1">
        <f t="shared" si="42"/>
        <v>732.8735267739554</v>
      </c>
      <c r="J293" s="1">
        <f t="shared" si="43"/>
        <v>13583.45508949603</v>
      </c>
      <c r="K293" s="6">
        <v>304244.650555367</v>
      </c>
      <c r="L293" s="6">
        <v>31701.144047173875</v>
      </c>
      <c r="M293" s="6">
        <v>226782.62056675158</v>
      </c>
      <c r="N293" s="6">
        <v>119568.2656209959</v>
      </c>
      <c r="O293" s="6">
        <v>151189.4463755505</v>
      </c>
      <c r="P293" s="6">
        <v>0</v>
      </c>
      <c r="Q293" s="6">
        <v>27835.253703699193</v>
      </c>
      <c r="R293" s="6">
        <v>23624.670359198837</v>
      </c>
      <c r="S293" s="6">
        <v>112293.49861108225</v>
      </c>
      <c r="T293" s="6">
        <v>8.6296763398243552</v>
      </c>
      <c r="U293" s="6">
        <v>100.84182855394509</v>
      </c>
      <c r="V293" s="6">
        <v>44549.468970203568</v>
      </c>
      <c r="W293" s="6">
        <v>8465.3684907466559</v>
      </c>
      <c r="X293" s="6">
        <v>19743.293246169374</v>
      </c>
      <c r="Y293" s="6">
        <v>8103.7310856524864</v>
      </c>
      <c r="Z293" s="1">
        <f t="shared" si="44"/>
        <v>4209.7209891384246</v>
      </c>
      <c r="AA293" s="1">
        <f t="shared" si="45"/>
        <v>3894.0100965140618</v>
      </c>
      <c r="AB293" s="6">
        <v>65.852813003797166</v>
      </c>
      <c r="AC293" s="6">
        <v>1157.8762147425789</v>
      </c>
      <c r="AD293" s="6">
        <v>464.87854539030144</v>
      </c>
      <c r="AE293" s="6">
        <v>3432.0767379321524</v>
      </c>
      <c r="AF293" s="6">
        <v>10211.55138647065</v>
      </c>
      <c r="AG293" s="6">
        <v>5791.0205344851711</v>
      </c>
      <c r="AH293" s="6">
        <v>1709.4118280559692</v>
      </c>
      <c r="AI293" s="6">
        <v>3403.8504621568773</v>
      </c>
      <c r="AJ293" s="6">
        <v>661210.5112329867</v>
      </c>
      <c r="AK293" s="6">
        <v>152957.1032794014</v>
      </c>
      <c r="AL293" s="1">
        <f t="shared" si="46"/>
        <v>42827.988918232397</v>
      </c>
      <c r="AM293" s="1">
        <f t="shared" si="47"/>
        <v>110129.11436116901</v>
      </c>
      <c r="AN293" s="6">
        <v>261.8568495761661</v>
      </c>
      <c r="AO293" s="6">
        <v>254.61223407360447</v>
      </c>
      <c r="AP293" s="6">
        <v>6923.0436732637008</v>
      </c>
      <c r="AQ293" s="6">
        <v>80417.946793829979</v>
      </c>
      <c r="AR293" s="6">
        <v>15069.395575537119</v>
      </c>
      <c r="AS293" s="6">
        <v>189964.44872432301</v>
      </c>
      <c r="AT293" s="6">
        <v>35161.923009586615</v>
      </c>
      <c r="AU293" s="6">
        <v>89395.0346937992</v>
      </c>
      <c r="AV293" s="6">
        <v>1342.6042459634446</v>
      </c>
      <c r="AW293" s="6">
        <v>24577.702462450987</v>
      </c>
      <c r="AX293" s="6">
        <v>169301.24293323702</v>
      </c>
      <c r="AY293" s="6">
        <v>25856.782718821127</v>
      </c>
      <c r="AZ293" s="6">
        <v>10990</v>
      </c>
      <c r="BA293" s="6">
        <v>5252.4</v>
      </c>
      <c r="BB293" s="7">
        <v>3458891.3611417385</v>
      </c>
      <c r="BC293" s="32">
        <f t="shared" si="48"/>
        <v>3458891.3611417376</v>
      </c>
      <c r="BD293" s="32">
        <f t="shared" si="49"/>
        <v>0</v>
      </c>
    </row>
    <row r="294" spans="1:56" x14ac:dyDescent="0.25">
      <c r="A294">
        <v>2038</v>
      </c>
      <c r="B294">
        <v>8</v>
      </c>
      <c r="C294" t="s">
        <v>401</v>
      </c>
      <c r="D294" s="6">
        <v>658754.54532765958</v>
      </c>
      <c r="E294" s="6">
        <v>237041.47261432747</v>
      </c>
      <c r="F294" s="1">
        <f t="shared" si="40"/>
        <v>94816.589045731002</v>
      </c>
      <c r="G294" s="1">
        <f t="shared" si="41"/>
        <v>142224.88356859647</v>
      </c>
      <c r="H294" s="6">
        <v>14355.075027145887</v>
      </c>
      <c r="I294" s="1">
        <f t="shared" si="42"/>
        <v>734.85701147520649</v>
      </c>
      <c r="J294" s="1">
        <f t="shared" si="43"/>
        <v>13620.21801567068</v>
      </c>
      <c r="K294" s="6">
        <v>305436.2998094912</v>
      </c>
      <c r="L294" s="6">
        <v>31825.309400910548</v>
      </c>
      <c r="M294" s="6">
        <v>228189.07096650184</v>
      </c>
      <c r="N294" s="6">
        <v>120036.58423985769</v>
      </c>
      <c r="O294" s="6">
        <v>152127.08637971611</v>
      </c>
      <c r="P294" s="6">
        <v>0</v>
      </c>
      <c r="Q294" s="6">
        <v>29004.680184461733</v>
      </c>
      <c r="R294" s="6">
        <v>22340.65209151919</v>
      </c>
      <c r="S294" s="6">
        <v>126888.26126601847</v>
      </c>
      <c r="T294" s="6">
        <v>12.543709717913123</v>
      </c>
      <c r="U294" s="6">
        <v>99.982257835429621</v>
      </c>
      <c r="V294" s="6">
        <v>46590.42742533984</v>
      </c>
      <c r="W294" s="6">
        <v>8864.9299334422012</v>
      </c>
      <c r="X294" s="6">
        <v>24618.131005674793</v>
      </c>
      <c r="Y294" s="6">
        <v>8329.1429236335207</v>
      </c>
      <c r="Z294" s="1">
        <f t="shared" si="44"/>
        <v>4326.8177851104774</v>
      </c>
      <c r="AA294" s="1">
        <f t="shared" si="45"/>
        <v>4002.3251385230437</v>
      </c>
      <c r="AB294" s="6">
        <v>68.992355181261516</v>
      </c>
      <c r="AC294" s="6">
        <v>1154.0524047996389</v>
      </c>
      <c r="AD294" s="6">
        <v>484.16937872825565</v>
      </c>
      <c r="AE294" s="6">
        <v>3422.6532920086629</v>
      </c>
      <c r="AF294" s="6">
        <v>10266.5567255393</v>
      </c>
      <c r="AG294" s="6">
        <v>5775.1201415116111</v>
      </c>
      <c r="AH294" s="6">
        <v>1704.7182995737464</v>
      </c>
      <c r="AI294" s="6">
        <v>3422.1855751797602</v>
      </c>
      <c r="AJ294" s="6">
        <v>661815.20320095669</v>
      </c>
      <c r="AK294" s="6">
        <v>154177.61814294959</v>
      </c>
      <c r="AL294" s="1">
        <f t="shared" si="46"/>
        <v>43169.733080025893</v>
      </c>
      <c r="AM294" s="1">
        <f t="shared" si="47"/>
        <v>111007.8850629237</v>
      </c>
      <c r="AN294" s="6">
        <v>257.05320977675467</v>
      </c>
      <c r="AO294" s="6">
        <v>253.42455193768066</v>
      </c>
      <c r="AP294" s="6">
        <v>7402.6141037227226</v>
      </c>
      <c r="AQ294" s="6">
        <v>87414.994578842263</v>
      </c>
      <c r="AR294" s="6">
        <v>15060.53343033077</v>
      </c>
      <c r="AS294" s="6">
        <v>191568.91319945725</v>
      </c>
      <c r="AT294" s="6">
        <v>35141.244670771805</v>
      </c>
      <c r="AU294" s="6">
        <v>90150.076799744667</v>
      </c>
      <c r="AV294" s="6">
        <v>1402.8176780268273</v>
      </c>
      <c r="AW294" s="6">
        <v>24450.116484187223</v>
      </c>
      <c r="AX294" s="6">
        <v>176894.10502961109</v>
      </c>
      <c r="AY294" s="6">
        <v>25722.556872325731</v>
      </c>
      <c r="AZ294" s="6">
        <v>10824.2</v>
      </c>
      <c r="BA294" s="6">
        <v>5119.5</v>
      </c>
      <c r="BB294" s="7">
        <v>3528467.6146884169</v>
      </c>
      <c r="BC294" s="32">
        <f t="shared" si="48"/>
        <v>3528467.6146884169</v>
      </c>
      <c r="BD294" s="32">
        <f t="shared" si="49"/>
        <v>0</v>
      </c>
    </row>
    <row r="295" spans="1:56" x14ac:dyDescent="0.25">
      <c r="A295">
        <v>2038</v>
      </c>
      <c r="B295">
        <v>9</v>
      </c>
      <c r="C295" t="s">
        <v>402</v>
      </c>
      <c r="D295" s="6">
        <v>520631.82697406673</v>
      </c>
      <c r="E295" s="6">
        <v>196421.89089851419</v>
      </c>
      <c r="F295" s="1">
        <f t="shared" si="40"/>
        <v>78568.756359405685</v>
      </c>
      <c r="G295" s="1">
        <f t="shared" si="41"/>
        <v>117853.13453910851</v>
      </c>
      <c r="H295" s="6">
        <v>12007.15686146087</v>
      </c>
      <c r="I295" s="1">
        <f t="shared" si="42"/>
        <v>614.6636914708954</v>
      </c>
      <c r="J295" s="1">
        <f t="shared" si="43"/>
        <v>11392.493169989973</v>
      </c>
      <c r="K295" s="6">
        <v>256879.72373231803</v>
      </c>
      <c r="L295" s="6">
        <v>26765.897477479211</v>
      </c>
      <c r="M295" s="6">
        <v>197694.07938685897</v>
      </c>
      <c r="N295" s="6">
        <v>100953.83101660921</v>
      </c>
      <c r="O295" s="6">
        <v>131796.95313303635</v>
      </c>
      <c r="P295" s="6">
        <v>0</v>
      </c>
      <c r="Q295" s="6">
        <v>23831.147961600349</v>
      </c>
      <c r="R295" s="6">
        <v>18777.279505265135</v>
      </c>
      <c r="S295" s="6">
        <v>109326.12282160988</v>
      </c>
      <c r="T295" s="6">
        <v>12.7198156277436</v>
      </c>
      <c r="U295" s="6">
        <v>91.815225903704174</v>
      </c>
      <c r="V295" s="6">
        <v>45641.535759228333</v>
      </c>
      <c r="W295" s="6">
        <v>8608.3790352522174</v>
      </c>
      <c r="X295" s="6">
        <v>32042.167665717359</v>
      </c>
      <c r="Y295" s="6">
        <v>6926.3013027551142</v>
      </c>
      <c r="Z295" s="1">
        <f t="shared" si="44"/>
        <v>3598.0705261713811</v>
      </c>
      <c r="AA295" s="1">
        <f t="shared" si="45"/>
        <v>3328.2307765837331</v>
      </c>
      <c r="AB295" s="6">
        <v>66.529014397768123</v>
      </c>
      <c r="AC295" s="6">
        <v>1018.715316697714</v>
      </c>
      <c r="AD295" s="6">
        <v>475.45148468646551</v>
      </c>
      <c r="AE295" s="6">
        <v>2960.7498052830852</v>
      </c>
      <c r="AF295" s="6">
        <v>8573.5443718349361</v>
      </c>
      <c r="AG295" s="6">
        <v>4995.7399641937318</v>
      </c>
      <c r="AH295" s="6">
        <v>1474.6583842745549</v>
      </c>
      <c r="AI295" s="6">
        <v>2857.8481239449734</v>
      </c>
      <c r="AJ295" s="6">
        <v>500133.92661349667</v>
      </c>
      <c r="AK295" s="6">
        <v>125984.60710296502</v>
      </c>
      <c r="AL295" s="1">
        <f t="shared" si="46"/>
        <v>35275.689988830207</v>
      </c>
      <c r="AM295" s="1">
        <f t="shared" si="47"/>
        <v>90708.917114134805</v>
      </c>
      <c r="AN295" s="6">
        <v>236.82824720346832</v>
      </c>
      <c r="AO295" s="6">
        <v>222.14373728099014</v>
      </c>
      <c r="AP295" s="6">
        <v>7027.8354159821502</v>
      </c>
      <c r="AQ295" s="6">
        <v>72250.112979423866</v>
      </c>
      <c r="AR295" s="6">
        <v>13436.363680557288</v>
      </c>
      <c r="AS295" s="6">
        <v>162895.49554015513</v>
      </c>
      <c r="AT295" s="6">
        <v>31351.515254633672</v>
      </c>
      <c r="AU295" s="6">
        <v>76656.703783602497</v>
      </c>
      <c r="AV295" s="6">
        <v>1154.2590365497392</v>
      </c>
      <c r="AW295" s="6">
        <v>21167.15583476406</v>
      </c>
      <c r="AX295" s="6">
        <v>145551.07370047164</v>
      </c>
      <c r="AY295" s="6">
        <v>22268.743387673865</v>
      </c>
      <c r="AZ295" s="6">
        <v>8540</v>
      </c>
      <c r="BA295" s="6">
        <v>5318.1</v>
      </c>
      <c r="BB295" s="7">
        <v>2905026.9293533773</v>
      </c>
      <c r="BC295" s="32">
        <f t="shared" si="48"/>
        <v>2905026.9293533773</v>
      </c>
      <c r="BD295" s="32">
        <f t="shared" si="49"/>
        <v>0</v>
      </c>
    </row>
    <row r="296" spans="1:56" x14ac:dyDescent="0.25">
      <c r="A296">
        <v>2038</v>
      </c>
      <c r="B296">
        <v>10</v>
      </c>
      <c r="C296" t="s">
        <v>403</v>
      </c>
      <c r="D296" s="6">
        <v>422354.10796038248</v>
      </c>
      <c r="E296" s="6">
        <v>184105.50663581482</v>
      </c>
      <c r="F296" s="1">
        <f t="shared" si="40"/>
        <v>73642.202654325927</v>
      </c>
      <c r="G296" s="1">
        <f t="shared" si="41"/>
        <v>110463.30398148889</v>
      </c>
      <c r="H296" s="6">
        <v>13004.256472512196</v>
      </c>
      <c r="I296" s="1">
        <f t="shared" si="42"/>
        <v>665.70665982422418</v>
      </c>
      <c r="J296" s="1">
        <f t="shared" si="43"/>
        <v>12338.54981268797</v>
      </c>
      <c r="K296" s="6">
        <v>268181.33444845484</v>
      </c>
      <c r="L296" s="6">
        <v>27943.482649883543</v>
      </c>
      <c r="M296" s="6">
        <v>191353.70114848093</v>
      </c>
      <c r="N296" s="6">
        <v>105395.36840957719</v>
      </c>
      <c r="O296" s="6">
        <v>127570.00543626695</v>
      </c>
      <c r="P296" s="6">
        <v>0</v>
      </c>
      <c r="Q296" s="6">
        <v>21769.543361397238</v>
      </c>
      <c r="R296" s="6">
        <v>18019.588730646985</v>
      </c>
      <c r="S296" s="6">
        <v>116768.26974458317</v>
      </c>
      <c r="T296" s="6">
        <v>13.783534663111418</v>
      </c>
      <c r="U296" s="6">
        <v>95.70565133165664</v>
      </c>
      <c r="V296" s="6">
        <v>45507.52425543344</v>
      </c>
      <c r="W296" s="6">
        <v>10257.033089045533</v>
      </c>
      <c r="X296" s="6">
        <v>42158.824721215766</v>
      </c>
      <c r="Y296" s="6">
        <v>6928.0214377155535</v>
      </c>
      <c r="Z296" s="1">
        <f t="shared" si="44"/>
        <v>3598.9641007693749</v>
      </c>
      <c r="AA296" s="1">
        <f t="shared" si="45"/>
        <v>3329.0573369461786</v>
      </c>
      <c r="AB296" s="6">
        <v>68.707148491215378</v>
      </c>
      <c r="AC296" s="6">
        <v>1214.0391044425035</v>
      </c>
      <c r="AD296" s="6">
        <v>561.82061818175703</v>
      </c>
      <c r="AE296" s="6">
        <v>3656.6513731236869</v>
      </c>
      <c r="AF296" s="6">
        <v>8998.0178220272119</v>
      </c>
      <c r="AG296" s="6">
        <v>6169.9503846091684</v>
      </c>
      <c r="AH296" s="6">
        <v>1821.265544330699</v>
      </c>
      <c r="AI296" s="6">
        <v>2999.3392740090649</v>
      </c>
      <c r="AJ296" s="6">
        <v>354175.71013516112</v>
      </c>
      <c r="AK296" s="6">
        <v>115834.56949550114</v>
      </c>
      <c r="AL296" s="1">
        <f t="shared" si="46"/>
        <v>32433.679458740324</v>
      </c>
      <c r="AM296" s="1">
        <f t="shared" si="47"/>
        <v>83400.890036760815</v>
      </c>
      <c r="AN296" s="6">
        <v>275.97382335500771</v>
      </c>
      <c r="AO296" s="6">
        <v>252.63836806211071</v>
      </c>
      <c r="AP296" s="6">
        <v>8389.5253662487703</v>
      </c>
      <c r="AQ296" s="6">
        <v>78653.821088003519</v>
      </c>
      <c r="AR296" s="6">
        <v>12586.913932508412</v>
      </c>
      <c r="AS296" s="6">
        <v>158353.7467771954</v>
      </c>
      <c r="AT296" s="6">
        <v>29369.465842519639</v>
      </c>
      <c r="AU296" s="6">
        <v>74519.410248092012</v>
      </c>
      <c r="AV296" s="6">
        <v>1206.5234612867987</v>
      </c>
      <c r="AW296" s="6">
        <v>21372.703381147126</v>
      </c>
      <c r="AX296" s="6">
        <v>152141.57279637258</v>
      </c>
      <c r="AY296" s="6">
        <v>22484.988101895367</v>
      </c>
      <c r="AZ296" s="6">
        <v>7093.2</v>
      </c>
      <c r="BA296" s="6">
        <v>4450.8</v>
      </c>
      <c r="BB296" s="7">
        <v>2668077.4117739694</v>
      </c>
      <c r="BC296" s="32">
        <f t="shared" si="48"/>
        <v>2668077.4117739694</v>
      </c>
      <c r="BD296" s="32">
        <f t="shared" si="49"/>
        <v>0</v>
      </c>
    </row>
    <row r="297" spans="1:56" x14ac:dyDescent="0.25">
      <c r="A297">
        <v>2038</v>
      </c>
      <c r="B297">
        <v>11</v>
      </c>
      <c r="C297" t="s">
        <v>404</v>
      </c>
      <c r="D297" s="6">
        <v>466467.26767978055</v>
      </c>
      <c r="E297" s="6">
        <v>181197.94725406767</v>
      </c>
      <c r="F297" s="1">
        <f t="shared" si="40"/>
        <v>72479.178901627063</v>
      </c>
      <c r="G297" s="1">
        <f t="shared" si="41"/>
        <v>108718.7683524406</v>
      </c>
      <c r="H297" s="6">
        <v>14874.536610270836</v>
      </c>
      <c r="I297" s="1">
        <f t="shared" si="42"/>
        <v>761.44899973228746</v>
      </c>
      <c r="J297" s="1">
        <f t="shared" si="43"/>
        <v>14113.087610538547</v>
      </c>
      <c r="K297" s="6">
        <v>278859.89926913957</v>
      </c>
      <c r="L297" s="6">
        <v>29056.148792015127</v>
      </c>
      <c r="M297" s="6">
        <v>185570.55067159567</v>
      </c>
      <c r="N297" s="6">
        <v>109592.04852408358</v>
      </c>
      <c r="O297" s="6">
        <v>123714.54545118652</v>
      </c>
      <c r="P297" s="6">
        <v>0</v>
      </c>
      <c r="Q297" s="6">
        <v>20832.836596918565</v>
      </c>
      <c r="R297" s="6">
        <v>19298.866604491064</v>
      </c>
      <c r="S297" s="6">
        <v>126635.95019345109</v>
      </c>
      <c r="T297" s="6">
        <v>16.225082886627867</v>
      </c>
      <c r="U297" s="6">
        <v>101.91471722213106</v>
      </c>
      <c r="V297" s="6">
        <v>44497.248263400274</v>
      </c>
      <c r="W297" s="6">
        <v>10598.995058068554</v>
      </c>
      <c r="X297" s="6">
        <v>41841.207416073084</v>
      </c>
      <c r="Y297" s="6">
        <v>8024.2741080519409</v>
      </c>
      <c r="Z297" s="1">
        <f t="shared" si="44"/>
        <v>4168.4447297459174</v>
      </c>
      <c r="AA297" s="1">
        <f t="shared" si="45"/>
        <v>3855.829378306024</v>
      </c>
      <c r="AB297" s="6">
        <v>70.985745757063455</v>
      </c>
      <c r="AC297" s="6">
        <v>1517.3519057679964</v>
      </c>
      <c r="AD297" s="6">
        <v>634.59631475518972</v>
      </c>
      <c r="AE297" s="6">
        <v>3548.6178184796431</v>
      </c>
      <c r="AF297" s="6">
        <v>9342.3032249863609</v>
      </c>
      <c r="AG297" s="6">
        <v>5987.66292977387</v>
      </c>
      <c r="AH297" s="6">
        <v>1767.4573546435629</v>
      </c>
      <c r="AI297" s="6">
        <v>3114.1010749954467</v>
      </c>
      <c r="AJ297" s="6">
        <v>329487.30631883908</v>
      </c>
      <c r="AK297" s="6">
        <v>113812.10977054494</v>
      </c>
      <c r="AL297" s="1">
        <f t="shared" si="46"/>
        <v>31867.390735752586</v>
      </c>
      <c r="AM297" s="1">
        <f t="shared" si="47"/>
        <v>81944.719034792346</v>
      </c>
      <c r="AN297" s="6">
        <v>319.30980686294868</v>
      </c>
      <c r="AO297" s="6">
        <v>274.07477676287118</v>
      </c>
      <c r="AP297" s="6">
        <v>9679.6854732063566</v>
      </c>
      <c r="AQ297" s="6">
        <v>82176.316133946617</v>
      </c>
      <c r="AR297" s="6">
        <v>11791.94384368343</v>
      </c>
      <c r="AS297" s="6">
        <v>151035.32778411196</v>
      </c>
      <c r="AT297" s="6">
        <v>27514.535635261349</v>
      </c>
      <c r="AU297" s="6">
        <v>71075.448368993922</v>
      </c>
      <c r="AV297" s="6">
        <v>1228.8159578069626</v>
      </c>
      <c r="AW297" s="6">
        <v>21704.604627570341</v>
      </c>
      <c r="AX297" s="6">
        <v>154952.63747183114</v>
      </c>
      <c r="AY297" s="6">
        <v>22834.162253791048</v>
      </c>
      <c r="AZ297" s="6">
        <v>7436</v>
      </c>
      <c r="BA297" s="6">
        <v>4366.8</v>
      </c>
      <c r="BB297" s="7">
        <v>2696852.6168850753</v>
      </c>
      <c r="BC297" s="32">
        <f t="shared" si="48"/>
        <v>2696852.6168850744</v>
      </c>
      <c r="BD297" s="32">
        <f t="shared" si="49"/>
        <v>0</v>
      </c>
    </row>
    <row r="298" spans="1:56" x14ac:dyDescent="0.25">
      <c r="A298">
        <v>2038</v>
      </c>
      <c r="B298">
        <v>12</v>
      </c>
      <c r="C298" t="s">
        <v>405</v>
      </c>
      <c r="D298" s="6">
        <v>689243.91139974655</v>
      </c>
      <c r="E298" s="6">
        <v>214479.06596579644</v>
      </c>
      <c r="F298" s="1">
        <f t="shared" si="40"/>
        <v>85791.626386318589</v>
      </c>
      <c r="G298" s="1">
        <f t="shared" si="41"/>
        <v>128687.43957947785</v>
      </c>
      <c r="H298" s="6">
        <v>16659.465511341696</v>
      </c>
      <c r="I298" s="1">
        <f t="shared" si="42"/>
        <v>852.82208663404538</v>
      </c>
      <c r="J298" s="1">
        <f t="shared" si="43"/>
        <v>15806.643424707649</v>
      </c>
      <c r="K298" s="6">
        <v>280555.40726018656</v>
      </c>
      <c r="L298" s="6">
        <v>29232.814324044029</v>
      </c>
      <c r="M298" s="6">
        <v>200697.81935656542</v>
      </c>
      <c r="N298" s="6">
        <v>110258.38382189725</v>
      </c>
      <c r="O298" s="6">
        <v>133799.46012383269</v>
      </c>
      <c r="P298" s="6">
        <v>0</v>
      </c>
      <c r="Q298" s="6">
        <v>22543.855581052911</v>
      </c>
      <c r="R298" s="6">
        <v>20585.9174247595</v>
      </c>
      <c r="S298" s="6">
        <v>132033.63121867302</v>
      </c>
      <c r="T298" s="6">
        <v>20.135632148388261</v>
      </c>
      <c r="U298" s="6">
        <v>118.00288949183991</v>
      </c>
      <c r="V298" s="6">
        <v>48145.895395850552</v>
      </c>
      <c r="W298" s="6">
        <v>12122.929601625981</v>
      </c>
      <c r="X298" s="6">
        <v>36510.290890547702</v>
      </c>
      <c r="Y298" s="6">
        <v>9902.6568330150458</v>
      </c>
      <c r="Z298" s="1">
        <f t="shared" si="44"/>
        <v>5144.2257742221145</v>
      </c>
      <c r="AA298" s="1">
        <f t="shared" si="45"/>
        <v>4758.4310587929313</v>
      </c>
      <c r="AB298" s="6">
        <v>67.946724755732902</v>
      </c>
      <c r="AC298" s="6">
        <v>1863.3732899994743</v>
      </c>
      <c r="AD298" s="6">
        <v>727.63434960833308</v>
      </c>
      <c r="AE298" s="6">
        <v>4560.1682769826048</v>
      </c>
      <c r="AF298" s="6">
        <v>10523.419646025315</v>
      </c>
      <c r="AG298" s="6">
        <v>7694.4748469188144</v>
      </c>
      <c r="AH298" s="6">
        <v>2271.2795155321423</v>
      </c>
      <c r="AI298" s="6">
        <v>3507.8065486750984</v>
      </c>
      <c r="AJ298" s="6">
        <v>434940.88294367684</v>
      </c>
      <c r="AK298" s="6">
        <v>119110.2292723471</v>
      </c>
      <c r="AL298" s="1">
        <f t="shared" si="46"/>
        <v>33350.864196257193</v>
      </c>
      <c r="AM298" s="1">
        <f t="shared" si="47"/>
        <v>85759.365076089918</v>
      </c>
      <c r="AN298" s="6">
        <v>359.42069422766639</v>
      </c>
      <c r="AO298" s="6">
        <v>296.0061812445702</v>
      </c>
      <c r="AP298" s="6">
        <v>13957.020415521109</v>
      </c>
      <c r="AQ298" s="6">
        <v>85966.777038553919</v>
      </c>
      <c r="AR298" s="6">
        <v>12295.089533949294</v>
      </c>
      <c r="AS298" s="6">
        <v>155892.27517588146</v>
      </c>
      <c r="AT298" s="6">
        <v>28688.542245881687</v>
      </c>
      <c r="AU298" s="6">
        <v>73361.07067100305</v>
      </c>
      <c r="AV298" s="6">
        <v>1237.3829620638635</v>
      </c>
      <c r="AW298" s="6">
        <v>21144.318347140019</v>
      </c>
      <c r="AX298" s="6">
        <v>156032.92935476566</v>
      </c>
      <c r="AY298" s="6">
        <v>22244.717384582622</v>
      </c>
      <c r="AZ298" s="6">
        <v>9529</v>
      </c>
      <c r="BA298" s="6">
        <v>4790.1000000000004</v>
      </c>
      <c r="BB298" s="7">
        <v>3127971.5086499122</v>
      </c>
      <c r="BC298" s="32">
        <f t="shared" si="48"/>
        <v>3127971.5086499122</v>
      </c>
      <c r="BD298" s="32">
        <f t="shared" si="49"/>
        <v>0</v>
      </c>
    </row>
    <row r="299" spans="1:56" x14ac:dyDescent="0.25">
      <c r="A299">
        <v>2039</v>
      </c>
      <c r="B299">
        <v>1</v>
      </c>
      <c r="C299" t="s">
        <v>406</v>
      </c>
      <c r="D299" s="6">
        <v>796605.40066910139</v>
      </c>
      <c r="E299" s="6">
        <v>234267.47644634597</v>
      </c>
      <c r="F299" s="1">
        <f t="shared" si="40"/>
        <v>93706.990578538389</v>
      </c>
      <c r="G299" s="1">
        <f t="shared" si="41"/>
        <v>140560.48586780758</v>
      </c>
      <c r="H299" s="6">
        <v>17557.691861394887</v>
      </c>
      <c r="I299" s="1">
        <f t="shared" si="42"/>
        <v>898.80359003825345</v>
      </c>
      <c r="J299" s="1">
        <f t="shared" si="43"/>
        <v>16658.888271356631</v>
      </c>
      <c r="K299" s="6">
        <v>270775.93961541745</v>
      </c>
      <c r="L299" s="6">
        <v>28213.830713500371</v>
      </c>
      <c r="M299" s="6">
        <v>201581.44383063281</v>
      </c>
      <c r="N299" s="6">
        <v>106415.04924609704</v>
      </c>
      <c r="O299" s="6">
        <v>134388.59817426969</v>
      </c>
      <c r="P299" s="6">
        <v>0</v>
      </c>
      <c r="Q299" s="6">
        <v>24435.636959711654</v>
      </c>
      <c r="R299" s="6">
        <v>23035.645854409446</v>
      </c>
      <c r="S299" s="6">
        <v>128395.33195268569</v>
      </c>
      <c r="T299" s="6">
        <v>21.085755323460038</v>
      </c>
      <c r="U299" s="6">
        <v>123.24347747705968</v>
      </c>
      <c r="V299" s="6">
        <v>48922.696088106532</v>
      </c>
      <c r="W299" s="6">
        <v>12899.013189457934</v>
      </c>
      <c r="X299" s="6">
        <v>27009.583784246865</v>
      </c>
      <c r="Y299" s="6">
        <v>11245.911986513856</v>
      </c>
      <c r="Z299" s="1">
        <f t="shared" si="44"/>
        <v>5842.0190935813789</v>
      </c>
      <c r="AA299" s="1">
        <f t="shared" si="45"/>
        <v>5403.8928929324784</v>
      </c>
      <c r="AB299" s="6">
        <v>62.610351142155771</v>
      </c>
      <c r="AC299" s="6">
        <v>2032.550080782958</v>
      </c>
      <c r="AD299" s="6">
        <v>767.17953191874062</v>
      </c>
      <c r="AE299" s="6">
        <v>4768.021124093546</v>
      </c>
      <c r="AF299" s="6">
        <v>10869.428826911297</v>
      </c>
      <c r="AG299" s="6">
        <v>8045.189646639722</v>
      </c>
      <c r="AH299" s="6">
        <v>2374.8046236451451</v>
      </c>
      <c r="AI299" s="6">
        <v>3623.1429423037625</v>
      </c>
      <c r="AJ299" s="6">
        <v>480836.93875947827</v>
      </c>
      <c r="AK299" s="6">
        <v>122615.12109873728</v>
      </c>
      <c r="AL299" s="1">
        <f t="shared" si="46"/>
        <v>34332.233907646441</v>
      </c>
      <c r="AM299" s="1">
        <f t="shared" si="47"/>
        <v>88282.887191090835</v>
      </c>
      <c r="AN299" s="6">
        <v>356.03134377546434</v>
      </c>
      <c r="AO299" s="6">
        <v>287.43614246025527</v>
      </c>
      <c r="AP299" s="6">
        <v>15537.68499552034</v>
      </c>
      <c r="AQ299" s="6">
        <v>77156.614965851826</v>
      </c>
      <c r="AR299" s="6">
        <v>11790.023779843565</v>
      </c>
      <c r="AS299" s="6">
        <v>150297.67420344672</v>
      </c>
      <c r="AT299" s="6">
        <v>27510.055486301648</v>
      </c>
      <c r="AU299" s="6">
        <v>70728.317272210275</v>
      </c>
      <c r="AV299" s="6">
        <v>1173.0828118060083</v>
      </c>
      <c r="AW299" s="6">
        <v>20279.564147289959</v>
      </c>
      <c r="AX299" s="6">
        <v>147924.73560208094</v>
      </c>
      <c r="AY299" s="6">
        <v>21334.959384018021</v>
      </c>
      <c r="AZ299" s="6">
        <v>10975.5</v>
      </c>
      <c r="BA299" s="6">
        <v>5498.8799999999992</v>
      </c>
      <c r="BB299" s="7">
        <v>3262739.1267249491</v>
      </c>
      <c r="BC299" s="32">
        <f t="shared" si="48"/>
        <v>3262739.1267249496</v>
      </c>
      <c r="BD299" s="32">
        <f t="shared" si="49"/>
        <v>0</v>
      </c>
    </row>
    <row r="300" spans="1:56" x14ac:dyDescent="0.25">
      <c r="A300">
        <v>2039</v>
      </c>
      <c r="B300">
        <v>2</v>
      </c>
      <c r="C300" t="s">
        <v>407</v>
      </c>
      <c r="D300" s="6">
        <v>687613.3611860649</v>
      </c>
      <c r="E300" s="6">
        <v>210947.84457012493</v>
      </c>
      <c r="F300" s="1">
        <f t="shared" si="40"/>
        <v>84379.137828049978</v>
      </c>
      <c r="G300" s="1">
        <f t="shared" si="41"/>
        <v>126568.70674207495</v>
      </c>
      <c r="H300" s="6">
        <v>16190.898203816303</v>
      </c>
      <c r="I300" s="1">
        <f t="shared" si="42"/>
        <v>828.83544980825695</v>
      </c>
      <c r="J300" s="1">
        <f t="shared" si="43"/>
        <v>15362.062754008044</v>
      </c>
      <c r="K300" s="6">
        <v>257650.9160212971</v>
      </c>
      <c r="L300" s="6">
        <v>26846.252802696501</v>
      </c>
      <c r="M300" s="6">
        <v>179453.01732008893</v>
      </c>
      <c r="N300" s="6">
        <v>101256.90988516185</v>
      </c>
      <c r="O300" s="6">
        <v>119636.20746784679</v>
      </c>
      <c r="P300" s="6">
        <v>0</v>
      </c>
      <c r="Q300" s="6">
        <v>22329.917121928964</v>
      </c>
      <c r="R300" s="6">
        <v>20735.459439620397</v>
      </c>
      <c r="S300" s="6">
        <v>120501.21845488684</v>
      </c>
      <c r="T300" s="6">
        <v>11.779818508359716</v>
      </c>
      <c r="U300" s="6">
        <v>105.49224778924565</v>
      </c>
      <c r="V300" s="6">
        <v>46508.168692297637</v>
      </c>
      <c r="W300" s="6">
        <v>9309.0383568111338</v>
      </c>
      <c r="X300" s="6">
        <v>19486.403211767851</v>
      </c>
      <c r="Y300" s="6">
        <v>10055.56641530215</v>
      </c>
      <c r="Z300" s="1">
        <f t="shared" si="44"/>
        <v>5223.6591452447637</v>
      </c>
      <c r="AA300" s="1">
        <f t="shared" si="45"/>
        <v>4831.9072700573861</v>
      </c>
      <c r="AB300" s="6">
        <v>55.52684603396532</v>
      </c>
      <c r="AC300" s="6">
        <v>1875.8154168838182</v>
      </c>
      <c r="AD300" s="6">
        <v>680.05601136843973</v>
      </c>
      <c r="AE300" s="6">
        <v>4360.9477354029013</v>
      </c>
      <c r="AF300" s="6">
        <v>9409.42306478311</v>
      </c>
      <c r="AG300" s="6">
        <v>7358.325531133285</v>
      </c>
      <c r="AH300" s="6">
        <v>2172.0538932130889</v>
      </c>
      <c r="AI300" s="6">
        <v>3136.4743549277009</v>
      </c>
      <c r="AJ300" s="6">
        <v>417710.39405274997</v>
      </c>
      <c r="AK300" s="6">
        <v>110467.82493050741</v>
      </c>
      <c r="AL300" s="1">
        <f t="shared" si="46"/>
        <v>30930.990980542079</v>
      </c>
      <c r="AM300" s="1">
        <f t="shared" si="47"/>
        <v>79536.833949965338</v>
      </c>
      <c r="AN300" s="6">
        <v>268.39778751456686</v>
      </c>
      <c r="AO300" s="6">
        <v>231.60149272321001</v>
      </c>
      <c r="AP300" s="6">
        <v>12868.517667019787</v>
      </c>
      <c r="AQ300" s="6">
        <v>63516.60619348094</v>
      </c>
      <c r="AR300" s="6">
        <v>10483.662259802002</v>
      </c>
      <c r="AS300" s="6">
        <v>143767.33686948923</v>
      </c>
      <c r="AT300" s="6">
        <v>24461.878606204667</v>
      </c>
      <c r="AU300" s="6">
        <v>67655.217350347928</v>
      </c>
      <c r="AV300" s="6">
        <v>1099.2780793419504</v>
      </c>
      <c r="AW300" s="6">
        <v>19642.957156738994</v>
      </c>
      <c r="AX300" s="6">
        <v>138618.02219186557</v>
      </c>
      <c r="AY300" s="6">
        <v>20665.221899112472</v>
      </c>
      <c r="AZ300" s="6">
        <v>9522.5</v>
      </c>
      <c r="BA300" s="6">
        <v>4744.8</v>
      </c>
      <c r="BB300" s="7">
        <v>2923411.2906066556</v>
      </c>
      <c r="BC300" s="32">
        <f t="shared" si="48"/>
        <v>2923411.2906066566</v>
      </c>
      <c r="BD300" s="32">
        <f t="shared" si="49"/>
        <v>0</v>
      </c>
    </row>
    <row r="301" spans="1:56" x14ac:dyDescent="0.25">
      <c r="A301">
        <v>2039</v>
      </c>
      <c r="B301">
        <v>3</v>
      </c>
      <c r="C301" t="s">
        <v>408</v>
      </c>
      <c r="D301" s="6">
        <v>602439.70066879317</v>
      </c>
      <c r="E301" s="6">
        <v>196316.00495253096</v>
      </c>
      <c r="F301" s="1">
        <f t="shared" si="40"/>
        <v>78526.401981012386</v>
      </c>
      <c r="G301" s="1">
        <f t="shared" si="41"/>
        <v>117789.60297151857</v>
      </c>
      <c r="H301" s="6">
        <v>15518.152186887553</v>
      </c>
      <c r="I301" s="1">
        <f t="shared" si="42"/>
        <v>794.39661012631609</v>
      </c>
      <c r="J301" s="1">
        <f t="shared" si="43"/>
        <v>14723.755576761236</v>
      </c>
      <c r="K301" s="6">
        <v>262138.92204750807</v>
      </c>
      <c r="L301" s="6">
        <v>27313.886088152096</v>
      </c>
      <c r="M301" s="6">
        <v>180295.42202534058</v>
      </c>
      <c r="N301" s="6">
        <v>103020.69799341963</v>
      </c>
      <c r="O301" s="6">
        <v>120197.81465391941</v>
      </c>
      <c r="P301" s="6">
        <v>0</v>
      </c>
      <c r="Q301" s="6">
        <v>22781.007702910058</v>
      </c>
      <c r="R301" s="6">
        <v>18189.895207379526</v>
      </c>
      <c r="S301" s="6">
        <v>124061.73351221028</v>
      </c>
      <c r="T301" s="6">
        <v>12.866350434093082</v>
      </c>
      <c r="U301" s="6">
        <v>104.95030628987791</v>
      </c>
      <c r="V301" s="6">
        <v>48339.183654632048</v>
      </c>
      <c r="W301" s="6">
        <v>9014.1351691973014</v>
      </c>
      <c r="X301" s="6">
        <v>19725.929092662729</v>
      </c>
      <c r="Y301" s="6">
        <v>9468.0798897566401</v>
      </c>
      <c r="Z301" s="1">
        <f t="shared" si="44"/>
        <v>4918.4720244870659</v>
      </c>
      <c r="AA301" s="1">
        <f t="shared" si="45"/>
        <v>4549.6078652695751</v>
      </c>
      <c r="AB301" s="6">
        <v>56.276850589489158</v>
      </c>
      <c r="AC301" s="6">
        <v>1763.8690467535432</v>
      </c>
      <c r="AD301" s="6">
        <v>650.28325715015728</v>
      </c>
      <c r="AE301" s="6">
        <v>4216.831912897539</v>
      </c>
      <c r="AF301" s="6">
        <v>9447.2919318125751</v>
      </c>
      <c r="AG301" s="6">
        <v>7115.1556514365948</v>
      </c>
      <c r="AH301" s="6">
        <v>2100.2742360516031</v>
      </c>
      <c r="AI301" s="6">
        <v>3149.0973106041884</v>
      </c>
      <c r="AJ301" s="6">
        <v>396576.87989349716</v>
      </c>
      <c r="AK301" s="6">
        <v>115376.94784890176</v>
      </c>
      <c r="AL301" s="1">
        <f t="shared" si="46"/>
        <v>32305.545397692498</v>
      </c>
      <c r="AM301" s="1">
        <f t="shared" si="47"/>
        <v>83071.402451209273</v>
      </c>
      <c r="AN301" s="6">
        <v>247.06781142988342</v>
      </c>
      <c r="AO301" s="6">
        <v>238.00998113560297</v>
      </c>
      <c r="AP301" s="6">
        <v>11625.532370507157</v>
      </c>
      <c r="AQ301" s="6">
        <v>78048.896245083888</v>
      </c>
      <c r="AR301" s="6">
        <v>11181.70696688793</v>
      </c>
      <c r="AS301" s="6">
        <v>148059.12833675681</v>
      </c>
      <c r="AT301" s="6">
        <v>26090.649589405162</v>
      </c>
      <c r="AU301" s="6">
        <v>69674.883923179717</v>
      </c>
      <c r="AV301" s="6">
        <v>1176.759418831442</v>
      </c>
      <c r="AW301" s="6">
        <v>20696.206950893993</v>
      </c>
      <c r="AX301" s="6">
        <v>148388.35259201258</v>
      </c>
      <c r="AY301" s="6">
        <v>21773.285238951325</v>
      </c>
      <c r="AZ301" s="6">
        <v>9371</v>
      </c>
      <c r="BA301" s="6">
        <v>4351.2</v>
      </c>
      <c r="BB301" s="7">
        <v>2850313.9688667944</v>
      </c>
      <c r="BC301" s="32">
        <f t="shared" si="48"/>
        <v>2850313.9688667953</v>
      </c>
      <c r="BD301" s="32">
        <f t="shared" si="49"/>
        <v>0</v>
      </c>
    </row>
    <row r="302" spans="1:56" x14ac:dyDescent="0.25">
      <c r="A302">
        <v>2039</v>
      </c>
      <c r="B302">
        <v>4</v>
      </c>
      <c r="C302" t="s">
        <v>409</v>
      </c>
      <c r="D302" s="6">
        <v>450504.36337750289</v>
      </c>
      <c r="E302" s="6">
        <v>172408.10335824286</v>
      </c>
      <c r="F302" s="1">
        <f t="shared" si="40"/>
        <v>68963.241343297152</v>
      </c>
      <c r="G302" s="1">
        <f t="shared" si="41"/>
        <v>103444.86201494571</v>
      </c>
      <c r="H302" s="6">
        <v>12968.385967206168</v>
      </c>
      <c r="I302" s="1">
        <f t="shared" si="42"/>
        <v>663.87039688032132</v>
      </c>
      <c r="J302" s="1">
        <f t="shared" si="43"/>
        <v>12304.515570325846</v>
      </c>
      <c r="K302" s="6">
        <v>249264.33853295972</v>
      </c>
      <c r="L302" s="6">
        <v>25972.403088214207</v>
      </c>
      <c r="M302" s="6">
        <v>172767.90251490925</v>
      </c>
      <c r="N302" s="6">
        <v>97960.981680849465</v>
      </c>
      <c r="O302" s="6">
        <v>115179.43213064368</v>
      </c>
      <c r="P302" s="6">
        <v>0</v>
      </c>
      <c r="Q302" s="6">
        <v>20234.250073251063</v>
      </c>
      <c r="R302" s="6">
        <v>16972.775461338322</v>
      </c>
      <c r="S302" s="6">
        <v>115030.64402510741</v>
      </c>
      <c r="T302" s="6">
        <v>11.250245476896897</v>
      </c>
      <c r="U302" s="6">
        <v>91.062801740739786</v>
      </c>
      <c r="V302" s="6">
        <v>47968.040843209907</v>
      </c>
      <c r="W302" s="6">
        <v>8910.3167607487703</v>
      </c>
      <c r="X302" s="6">
        <v>20673.122528083968</v>
      </c>
      <c r="Y302" s="6">
        <v>7829.8223987028523</v>
      </c>
      <c r="Z302" s="1">
        <f t="shared" si="44"/>
        <v>4067.4310813944812</v>
      </c>
      <c r="AA302" s="1">
        <f t="shared" si="45"/>
        <v>3762.3913173083715</v>
      </c>
      <c r="AB302" s="6">
        <v>48.457893480650675</v>
      </c>
      <c r="AC302" s="6">
        <v>1411.6312744478009</v>
      </c>
      <c r="AD302" s="6">
        <v>492.64924098389571</v>
      </c>
      <c r="AE302" s="6">
        <v>3636.083184401517</v>
      </c>
      <c r="AF302" s="6">
        <v>8800.798391063121</v>
      </c>
      <c r="AG302" s="6">
        <v>6135.2452155985784</v>
      </c>
      <c r="AH302" s="6">
        <v>1811.0211623520636</v>
      </c>
      <c r="AI302" s="6">
        <v>2933.5994636877044</v>
      </c>
      <c r="AJ302" s="6">
        <v>329161.27141682361</v>
      </c>
      <c r="AK302" s="6">
        <v>110368.58569410922</v>
      </c>
      <c r="AL302" s="1">
        <f t="shared" si="46"/>
        <v>30903.203994350584</v>
      </c>
      <c r="AM302" s="1">
        <f t="shared" si="47"/>
        <v>79465.38169975864</v>
      </c>
      <c r="AN302" s="6">
        <v>275.71165085780552</v>
      </c>
      <c r="AO302" s="6">
        <v>244.70545738787195</v>
      </c>
      <c r="AP302" s="6">
        <v>7661.0528886128805</v>
      </c>
      <c r="AQ302" s="6">
        <v>89256.866059427484</v>
      </c>
      <c r="AR302" s="6">
        <v>11730.300922255916</v>
      </c>
      <c r="AS302" s="6">
        <v>146425.81709836834</v>
      </c>
      <c r="AT302" s="6">
        <v>27370.702151930469</v>
      </c>
      <c r="AU302" s="6">
        <v>68906.266869820451</v>
      </c>
      <c r="AV302" s="6">
        <v>1189.6184711355393</v>
      </c>
      <c r="AW302" s="6">
        <v>20665.212141765787</v>
      </c>
      <c r="AX302" s="6">
        <v>150009.86804943235</v>
      </c>
      <c r="AY302" s="6">
        <v>21740.677388552616</v>
      </c>
      <c r="AZ302" s="6">
        <v>7236.5</v>
      </c>
      <c r="BA302" s="6">
        <v>4414.32</v>
      </c>
      <c r="BB302" s="7">
        <v>2556674.1578746838</v>
      </c>
      <c r="BC302" s="32">
        <f t="shared" si="48"/>
        <v>2556674.1578746838</v>
      </c>
      <c r="BD302" s="32">
        <f t="shared" si="49"/>
        <v>0</v>
      </c>
    </row>
    <row r="303" spans="1:56" x14ac:dyDescent="0.25">
      <c r="A303">
        <v>2039</v>
      </c>
      <c r="B303">
        <v>5</v>
      </c>
      <c r="C303" t="s">
        <v>410</v>
      </c>
      <c r="D303" s="6">
        <v>421230.97662763891</v>
      </c>
      <c r="E303" s="6">
        <v>188015.52137871904</v>
      </c>
      <c r="F303" s="1">
        <f t="shared" si="40"/>
        <v>75206.208551487623</v>
      </c>
      <c r="G303" s="1">
        <f t="shared" si="41"/>
        <v>112809.31282723142</v>
      </c>
      <c r="H303" s="6">
        <v>14641.321378139157</v>
      </c>
      <c r="I303" s="1">
        <f t="shared" si="42"/>
        <v>749.51037536489844</v>
      </c>
      <c r="J303" s="1">
        <f t="shared" si="43"/>
        <v>13891.811002774257</v>
      </c>
      <c r="K303" s="6">
        <v>289739.49243057065</v>
      </c>
      <c r="L303" s="6">
        <v>30189.76132835916</v>
      </c>
      <c r="M303" s="6">
        <v>198496.85995510573</v>
      </c>
      <c r="N303" s="6">
        <v>113867.73285444002</v>
      </c>
      <c r="O303" s="6">
        <v>132332.19409706042</v>
      </c>
      <c r="P303" s="6">
        <v>0</v>
      </c>
      <c r="Q303" s="6">
        <v>23138.031018285485</v>
      </c>
      <c r="R303" s="6">
        <v>19911.149425709882</v>
      </c>
      <c r="S303" s="6">
        <v>131228.87505958826</v>
      </c>
      <c r="T303" s="6">
        <v>12.74537546131695</v>
      </c>
      <c r="U303" s="6">
        <v>103.70546567460981</v>
      </c>
      <c r="V303" s="6">
        <v>48437.686864592841</v>
      </c>
      <c r="W303" s="6">
        <v>9360.9203306288764</v>
      </c>
      <c r="X303" s="6">
        <v>23954.611470094773</v>
      </c>
      <c r="Y303" s="6">
        <v>7615.1434355767733</v>
      </c>
      <c r="Z303" s="1">
        <f t="shared" si="44"/>
        <v>3955.909792318344</v>
      </c>
      <c r="AA303" s="1">
        <f t="shared" si="45"/>
        <v>3659.2336432584293</v>
      </c>
      <c r="AB303" s="6">
        <v>55.885158992058358</v>
      </c>
      <c r="AC303" s="6">
        <v>1336.2000479474527</v>
      </c>
      <c r="AD303" s="6">
        <v>514.07924041262697</v>
      </c>
      <c r="AE303" s="6">
        <v>3822.7020718672056</v>
      </c>
      <c r="AF303" s="6">
        <v>9778.3589351564369</v>
      </c>
      <c r="AG303" s="6">
        <v>6450.1314760053656</v>
      </c>
      <c r="AH303" s="6">
        <v>1903.970288473497</v>
      </c>
      <c r="AI303" s="6">
        <v>3259.4529783854755</v>
      </c>
      <c r="AJ303" s="6">
        <v>388836.85926887672</v>
      </c>
      <c r="AK303" s="6">
        <v>123195.0653623976</v>
      </c>
      <c r="AL303" s="1">
        <f t="shared" si="46"/>
        <v>34494.618301471332</v>
      </c>
      <c r="AM303" s="1">
        <f t="shared" si="47"/>
        <v>88700.447060926264</v>
      </c>
      <c r="AN303" s="6">
        <v>306.36592582348885</v>
      </c>
      <c r="AO303" s="6">
        <v>273.72979541554753</v>
      </c>
      <c r="AP303" s="6">
        <v>8273.7616880586411</v>
      </c>
      <c r="AQ303" s="6">
        <v>100059.02219379273</v>
      </c>
      <c r="AR303" s="6">
        <v>13398.923872157253</v>
      </c>
      <c r="AS303" s="6">
        <v>172321.72680348737</v>
      </c>
      <c r="AT303" s="6">
        <v>31264.155701700256</v>
      </c>
      <c r="AU303" s="6">
        <v>81092.577319288263</v>
      </c>
      <c r="AV303" s="6">
        <v>1381.2363768027203</v>
      </c>
      <c r="AW303" s="6">
        <v>23997.531140927222</v>
      </c>
      <c r="AX303" s="6">
        <v>174172.72147049985</v>
      </c>
      <c r="AY303" s="6">
        <v>25246.417945171117</v>
      </c>
      <c r="AZ303" s="6">
        <v>8289</v>
      </c>
      <c r="BA303" s="6">
        <v>4343.3999999999996</v>
      </c>
      <c r="BB303" s="7">
        <v>2835850.0035572853</v>
      </c>
      <c r="BC303" s="32">
        <f t="shared" si="48"/>
        <v>2835850.0035572848</v>
      </c>
      <c r="BD303" s="32">
        <f t="shared" si="49"/>
        <v>0</v>
      </c>
    </row>
    <row r="304" spans="1:56" x14ac:dyDescent="0.25">
      <c r="A304">
        <v>2039</v>
      </c>
      <c r="B304">
        <v>6</v>
      </c>
      <c r="C304" t="s">
        <v>411</v>
      </c>
      <c r="D304" s="6">
        <v>530919.62429885648</v>
      </c>
      <c r="E304" s="6">
        <v>214502.97937060645</v>
      </c>
      <c r="F304" s="1">
        <f t="shared" si="40"/>
        <v>85801.191748242592</v>
      </c>
      <c r="G304" s="1">
        <f t="shared" si="41"/>
        <v>128701.78762236386</v>
      </c>
      <c r="H304" s="6">
        <v>14464.600173041421</v>
      </c>
      <c r="I304" s="1">
        <f t="shared" si="42"/>
        <v>740.46376178769026</v>
      </c>
      <c r="J304" s="1">
        <f t="shared" si="43"/>
        <v>13724.13641125373</v>
      </c>
      <c r="K304" s="6">
        <v>301148.52805602184</v>
      </c>
      <c r="L304" s="6">
        <v>31378.53977077896</v>
      </c>
      <c r="M304" s="6">
        <v>219972.29704327305</v>
      </c>
      <c r="N304" s="6">
        <v>118351.48827841616</v>
      </c>
      <c r="O304" s="6">
        <v>146649.25538313485</v>
      </c>
      <c r="P304" s="6">
        <v>0</v>
      </c>
      <c r="Q304" s="6">
        <v>27274.51341610065</v>
      </c>
      <c r="R304" s="6">
        <v>20717.80216682874</v>
      </c>
      <c r="S304" s="6">
        <v>129015.25978713846</v>
      </c>
      <c r="T304" s="6">
        <v>10.849664938858071</v>
      </c>
      <c r="U304" s="6">
        <v>105.25865643420462</v>
      </c>
      <c r="V304" s="6">
        <v>45688.667155562805</v>
      </c>
      <c r="W304" s="6">
        <v>8974.8784097257849</v>
      </c>
      <c r="X304" s="6">
        <v>22812.269030081883</v>
      </c>
      <c r="Y304" s="6">
        <v>7642.5503249755138</v>
      </c>
      <c r="Z304" s="1">
        <f t="shared" si="44"/>
        <v>3970.1471055175871</v>
      </c>
      <c r="AA304" s="1">
        <f t="shared" si="45"/>
        <v>3672.4032194579272</v>
      </c>
      <c r="AB304" s="6">
        <v>55.226565372157388</v>
      </c>
      <c r="AC304" s="6">
        <v>1226.1003789838721</v>
      </c>
      <c r="AD304" s="6">
        <v>494.36448195436179</v>
      </c>
      <c r="AE304" s="6">
        <v>3618.3368282035758</v>
      </c>
      <c r="AF304" s="6">
        <v>10016.113379286271</v>
      </c>
      <c r="AG304" s="6">
        <v>6105.3013882887944</v>
      </c>
      <c r="AH304" s="6">
        <v>1802.1822483340941</v>
      </c>
      <c r="AI304" s="6">
        <v>3338.704459762087</v>
      </c>
      <c r="AJ304" s="6">
        <v>528706.5158252297</v>
      </c>
      <c r="AK304" s="6">
        <v>138920.10737628312</v>
      </c>
      <c r="AL304" s="1">
        <f t="shared" si="46"/>
        <v>38897.630065359277</v>
      </c>
      <c r="AM304" s="1">
        <f t="shared" si="47"/>
        <v>100022.47731092384</v>
      </c>
      <c r="AN304" s="6">
        <v>281.068595532546</v>
      </c>
      <c r="AO304" s="6">
        <v>277.4440852519536</v>
      </c>
      <c r="AP304" s="6">
        <v>7348.3344076920821</v>
      </c>
      <c r="AQ304" s="6">
        <v>97014.610089546375</v>
      </c>
      <c r="AR304" s="6">
        <v>14816.219342781662</v>
      </c>
      <c r="AS304" s="6">
        <v>194373.05551781241</v>
      </c>
      <c r="AT304" s="6">
        <v>34571.178466490543</v>
      </c>
      <c r="AU304" s="6">
        <v>91469.673184852945</v>
      </c>
      <c r="AV304" s="6">
        <v>1443.4388246466535</v>
      </c>
      <c r="AW304" s="6">
        <v>24785.202331054472</v>
      </c>
      <c r="AX304" s="6">
        <v>182016.39674944305</v>
      </c>
      <c r="AY304" s="6">
        <v>26075.081358609012</v>
      </c>
      <c r="AZ304" s="6">
        <v>10068</v>
      </c>
      <c r="BA304" s="6">
        <v>4921.8</v>
      </c>
      <c r="BB304" s="7">
        <v>3223373.8168713278</v>
      </c>
      <c r="BC304" s="32">
        <f t="shared" si="48"/>
        <v>3223373.8168713278</v>
      </c>
      <c r="BD304" s="32">
        <f t="shared" si="49"/>
        <v>0</v>
      </c>
    </row>
    <row r="305" spans="1:56" x14ac:dyDescent="0.25">
      <c r="A305">
        <v>2039</v>
      </c>
      <c r="B305">
        <v>7</v>
      </c>
      <c r="C305" t="s">
        <v>412</v>
      </c>
      <c r="D305" s="6">
        <v>645883.69315033709</v>
      </c>
      <c r="E305" s="6">
        <v>230557.3612644301</v>
      </c>
      <c r="F305" s="1">
        <f t="shared" si="40"/>
        <v>92222.944505772044</v>
      </c>
      <c r="G305" s="1">
        <f t="shared" si="41"/>
        <v>138334.41675865804</v>
      </c>
      <c r="H305" s="6">
        <v>14406.575926576967</v>
      </c>
      <c r="I305" s="1">
        <f t="shared" si="42"/>
        <v>737.49341685606589</v>
      </c>
      <c r="J305" s="1">
        <f t="shared" si="43"/>
        <v>13669.0825097209</v>
      </c>
      <c r="K305" s="6">
        <v>303968.71627886873</v>
      </c>
      <c r="L305" s="6">
        <v>31672.392737230191</v>
      </c>
      <c r="M305" s="6">
        <v>226030.88511625992</v>
      </c>
      <c r="N305" s="6">
        <v>119459.82334335493</v>
      </c>
      <c r="O305" s="6">
        <v>150688.34322064504</v>
      </c>
      <c r="P305" s="6">
        <v>0</v>
      </c>
      <c r="Q305" s="6">
        <v>28193.359457955845</v>
      </c>
      <c r="R305" s="6">
        <v>23742.93234970055</v>
      </c>
      <c r="S305" s="6">
        <v>112012.97773971918</v>
      </c>
      <c r="T305" s="6">
        <v>8.6226300900153436</v>
      </c>
      <c r="U305" s="6">
        <v>100.76558073545507</v>
      </c>
      <c r="V305" s="6">
        <v>44549.468970203568</v>
      </c>
      <c r="W305" s="6">
        <v>8458.7670483720012</v>
      </c>
      <c r="X305" s="6">
        <v>19695.104750595867</v>
      </c>
      <c r="Y305" s="6">
        <v>8127.7013933271028</v>
      </c>
      <c r="Z305" s="1">
        <f t="shared" si="44"/>
        <v>4222.1730690837476</v>
      </c>
      <c r="AA305" s="1">
        <f t="shared" si="45"/>
        <v>3905.5283242433561</v>
      </c>
      <c r="AB305" s="6">
        <v>65.781441337062574</v>
      </c>
      <c r="AC305" s="6">
        <v>1156.9224948881767</v>
      </c>
      <c r="AD305" s="6">
        <v>464.5032846982171</v>
      </c>
      <c r="AE305" s="6">
        <v>3429.3922837044001</v>
      </c>
      <c r="AF305" s="6">
        <v>10153.439590946578</v>
      </c>
      <c r="AG305" s="6">
        <v>5786.4909942843396</v>
      </c>
      <c r="AH305" s="6">
        <v>1708.0747839980434</v>
      </c>
      <c r="AI305" s="6">
        <v>3384.4798636488567</v>
      </c>
      <c r="AJ305" s="6">
        <v>667811.61602033221</v>
      </c>
      <c r="AK305" s="6">
        <v>153460.99004061896</v>
      </c>
      <c r="AL305" s="1">
        <f t="shared" si="46"/>
        <v>42969.077211373311</v>
      </c>
      <c r="AM305" s="1">
        <f t="shared" si="47"/>
        <v>110491.91282924564</v>
      </c>
      <c r="AN305" s="6">
        <v>261.76125222295047</v>
      </c>
      <c r="AO305" s="6">
        <v>254.52048175316867</v>
      </c>
      <c r="AP305" s="6">
        <v>6920.5722168867478</v>
      </c>
      <c r="AQ305" s="6">
        <v>80835.414363633608</v>
      </c>
      <c r="AR305" s="6">
        <v>15082.312821081225</v>
      </c>
      <c r="AS305" s="6">
        <v>191038.29342086558</v>
      </c>
      <c r="AT305" s="6">
        <v>35192.063249189523</v>
      </c>
      <c r="AU305" s="6">
        <v>89900.373374525123</v>
      </c>
      <c r="AV305" s="6">
        <v>1347.1730473233692</v>
      </c>
      <c r="AW305" s="6">
        <v>24646.961253612622</v>
      </c>
      <c r="AX305" s="6">
        <v>169877.36486289417</v>
      </c>
      <c r="AY305" s="6">
        <v>25929.645897027898</v>
      </c>
      <c r="AZ305" s="6">
        <v>10990</v>
      </c>
      <c r="BA305" s="6">
        <v>5252.4</v>
      </c>
      <c r="BB305" s="7">
        <v>3472508.0379978749</v>
      </c>
      <c r="BC305" s="32">
        <f t="shared" si="48"/>
        <v>3472508.0379978763</v>
      </c>
      <c r="BD305" s="32">
        <f t="shared" si="49"/>
        <v>0</v>
      </c>
    </row>
    <row r="306" spans="1:56" x14ac:dyDescent="0.25">
      <c r="A306">
        <v>2039</v>
      </c>
      <c r="B306">
        <v>8</v>
      </c>
      <c r="C306" t="s">
        <v>413</v>
      </c>
      <c r="D306" s="6">
        <v>662225.18726888031</v>
      </c>
      <c r="E306" s="6">
        <v>238936.41931128941</v>
      </c>
      <c r="F306" s="1">
        <f t="shared" si="40"/>
        <v>95574.567724515771</v>
      </c>
      <c r="G306" s="1">
        <f t="shared" si="41"/>
        <v>143361.85158677364</v>
      </c>
      <c r="H306" s="6">
        <v>14446.226374072703</v>
      </c>
      <c r="I306" s="1">
        <f t="shared" si="42"/>
        <v>739.52318049681821</v>
      </c>
      <c r="J306" s="1">
        <f t="shared" si="43"/>
        <v>13706.703193575884</v>
      </c>
      <c r="K306" s="6">
        <v>305182.58815621393</v>
      </c>
      <c r="L306" s="6">
        <v>31798.873604414843</v>
      </c>
      <c r="M306" s="6">
        <v>227442.88750103221</v>
      </c>
      <c r="N306" s="6">
        <v>119936.87546175813</v>
      </c>
      <c r="O306" s="6">
        <v>151629.68493098472</v>
      </c>
      <c r="P306" s="6">
        <v>0</v>
      </c>
      <c r="Q306" s="6">
        <v>29377.830829503244</v>
      </c>
      <c r="R306" s="6">
        <v>22452.657201773702</v>
      </c>
      <c r="S306" s="6">
        <v>126610.75375485019</v>
      </c>
      <c r="T306" s="6">
        <v>12.534701456592822</v>
      </c>
      <c r="U306" s="6">
        <v>99.916495209121209</v>
      </c>
      <c r="V306" s="6">
        <v>46590.42742533984</v>
      </c>
      <c r="W306" s="6">
        <v>8858.8889289706422</v>
      </c>
      <c r="X306" s="6">
        <v>24491.52612231742</v>
      </c>
      <c r="Y306" s="6">
        <v>8354.3858003138448</v>
      </c>
      <c r="Z306" s="1">
        <f t="shared" si="44"/>
        <v>4339.9309383807695</v>
      </c>
      <c r="AA306" s="1">
        <f t="shared" si="45"/>
        <v>4014.4548619330753</v>
      </c>
      <c r="AB306" s="6">
        <v>68.901321678981674</v>
      </c>
      <c r="AC306" s="6">
        <v>1153.21535105725</v>
      </c>
      <c r="AD306" s="6">
        <v>483.82617135952739</v>
      </c>
      <c r="AE306" s="6">
        <v>3420.3128862741223</v>
      </c>
      <c r="AF306" s="6">
        <v>10208.055078249194</v>
      </c>
      <c r="AG306" s="6">
        <v>5771.1711220978077</v>
      </c>
      <c r="AH306" s="6">
        <v>1703.5526154849097</v>
      </c>
      <c r="AI306" s="6">
        <v>3402.6850260830611</v>
      </c>
      <c r="AJ306" s="6">
        <v>668456.45720998733</v>
      </c>
      <c r="AK306" s="6">
        <v>154693.41989104185</v>
      </c>
      <c r="AL306" s="1">
        <f t="shared" si="46"/>
        <v>43314.157569491719</v>
      </c>
      <c r="AM306" s="1">
        <f t="shared" si="47"/>
        <v>111379.26232155012</v>
      </c>
      <c r="AN306" s="6">
        <v>256.97247981291105</v>
      </c>
      <c r="AO306" s="6">
        <v>253.34615625593412</v>
      </c>
      <c r="AP306" s="6">
        <v>7400.3490967726675</v>
      </c>
      <c r="AQ306" s="6">
        <v>87878.814111678512</v>
      </c>
      <c r="AR306" s="6">
        <v>15074.925115258748</v>
      </c>
      <c r="AS306" s="6">
        <v>192661.65954924107</v>
      </c>
      <c r="AT306" s="6">
        <v>35174.825268937078</v>
      </c>
      <c r="AU306" s="6">
        <v>90664.310376113513</v>
      </c>
      <c r="AV306" s="6">
        <v>1407.3417870796409</v>
      </c>
      <c r="AW306" s="6">
        <v>24519.198840405868</v>
      </c>
      <c r="AX306" s="6">
        <v>177464.59129770516</v>
      </c>
      <c r="AY306" s="6">
        <v>25795.234433508627</v>
      </c>
      <c r="AZ306" s="6">
        <v>10824.2</v>
      </c>
      <c r="BA306" s="6">
        <v>5119.5</v>
      </c>
      <c r="BB306" s="7">
        <v>3542304.5290544648</v>
      </c>
      <c r="BC306" s="32">
        <f t="shared" si="48"/>
        <v>3542304.5290544652</v>
      </c>
      <c r="BD306" s="32">
        <f t="shared" si="49"/>
        <v>0</v>
      </c>
    </row>
    <row r="307" spans="1:56" x14ac:dyDescent="0.25">
      <c r="A307">
        <v>2039</v>
      </c>
      <c r="B307">
        <v>9</v>
      </c>
      <c r="C307" t="s">
        <v>414</v>
      </c>
      <c r="D307" s="6">
        <v>523559.36121518991</v>
      </c>
      <c r="E307" s="6">
        <v>198028.37992944202</v>
      </c>
      <c r="F307" s="1">
        <f t="shared" si="40"/>
        <v>79211.351971776807</v>
      </c>
      <c r="G307" s="1">
        <f t="shared" si="41"/>
        <v>118817.02795766521</v>
      </c>
      <c r="H307" s="6">
        <v>12087.85548247175</v>
      </c>
      <c r="I307" s="1">
        <f t="shared" si="42"/>
        <v>618.79477036488129</v>
      </c>
      <c r="J307" s="1">
        <f t="shared" si="43"/>
        <v>11469.060712106868</v>
      </c>
      <c r="K307" s="6">
        <v>256704.77679820696</v>
      </c>
      <c r="L307" s="6">
        <v>26747.668667379377</v>
      </c>
      <c r="M307" s="6">
        <v>197070.63534432405</v>
      </c>
      <c r="N307" s="6">
        <v>100885.07680367831</v>
      </c>
      <c r="O307" s="6">
        <v>131381.37083435169</v>
      </c>
      <c r="P307" s="6">
        <v>0</v>
      </c>
      <c r="Q307" s="6">
        <v>24137.740145254716</v>
      </c>
      <c r="R307" s="6">
        <v>18871.62334119634</v>
      </c>
      <c r="S307" s="6">
        <v>109107.28820589281</v>
      </c>
      <c r="T307" s="6">
        <v>12.712954498635208</v>
      </c>
      <c r="U307" s="6">
        <v>91.771247583824035</v>
      </c>
      <c r="V307" s="6">
        <v>45641.535759228333</v>
      </c>
      <c r="W307" s="6">
        <v>8604.0516179933984</v>
      </c>
      <c r="X307" s="6">
        <v>31825.894626658159</v>
      </c>
      <c r="Y307" s="6">
        <v>6948.2717631054293</v>
      </c>
      <c r="Z307" s="1">
        <f t="shared" si="44"/>
        <v>3609.4837267206326</v>
      </c>
      <c r="AA307" s="1">
        <f t="shared" si="45"/>
        <v>3338.7880363847971</v>
      </c>
      <c r="AB307" s="6">
        <v>66.419613070980162</v>
      </c>
      <c r="AC307" s="6">
        <v>1018.1585141330452</v>
      </c>
      <c r="AD307" s="6">
        <v>475.19944240217006</v>
      </c>
      <c r="AE307" s="6">
        <v>2959.2544857575558</v>
      </c>
      <c r="AF307" s="6">
        <v>8523.54533608165</v>
      </c>
      <c r="AG307" s="6">
        <v>4993.2168778121686</v>
      </c>
      <c r="AH307" s="6">
        <v>1473.9136116255597</v>
      </c>
      <c r="AI307" s="6">
        <v>2841.1817786938814</v>
      </c>
      <c r="AJ307" s="6">
        <v>505228.44459042593</v>
      </c>
      <c r="AK307" s="6">
        <v>126425.03684545026</v>
      </c>
      <c r="AL307" s="1">
        <f t="shared" si="46"/>
        <v>35399.010316726075</v>
      </c>
      <c r="AM307" s="1">
        <f t="shared" si="47"/>
        <v>91026.026528724178</v>
      </c>
      <c r="AN307" s="6">
        <v>236.7893576148347</v>
      </c>
      <c r="AO307" s="6">
        <v>222.10830640142794</v>
      </c>
      <c r="AP307" s="6">
        <v>7026.7382059663714</v>
      </c>
      <c r="AQ307" s="6">
        <v>72642.458287754504</v>
      </c>
      <c r="AR307" s="6">
        <v>13451.341187463682</v>
      </c>
      <c r="AS307" s="6">
        <v>163849.23985645676</v>
      </c>
      <c r="AT307" s="6">
        <v>31386.462770748585</v>
      </c>
      <c r="AU307" s="6">
        <v>77105.524638332674</v>
      </c>
      <c r="AV307" s="6">
        <v>1158.2923210127558</v>
      </c>
      <c r="AW307" s="6">
        <v>21228.98265562344</v>
      </c>
      <c r="AX307" s="6">
        <v>146059.66740911294</v>
      </c>
      <c r="AY307" s="6">
        <v>22333.787818722652</v>
      </c>
      <c r="AZ307" s="6">
        <v>8540</v>
      </c>
      <c r="BA307" s="6">
        <v>5318.1</v>
      </c>
      <c r="BB307" s="7">
        <v>2916269.8786471202</v>
      </c>
      <c r="BC307" s="32">
        <f t="shared" si="48"/>
        <v>2916269.8786471202</v>
      </c>
      <c r="BD307" s="32">
        <f t="shared" si="49"/>
        <v>0</v>
      </c>
    </row>
    <row r="308" spans="1:56" x14ac:dyDescent="0.25">
      <c r="A308">
        <v>2039</v>
      </c>
      <c r="B308">
        <v>10</v>
      </c>
      <c r="C308" t="s">
        <v>415</v>
      </c>
      <c r="D308" s="6">
        <v>424916.32723522722</v>
      </c>
      <c r="E308" s="6">
        <v>185727.15999233618</v>
      </c>
      <c r="F308" s="1">
        <f t="shared" si="40"/>
        <v>74290.86399693448</v>
      </c>
      <c r="G308" s="1">
        <f t="shared" si="41"/>
        <v>111436.2959954017</v>
      </c>
      <c r="H308" s="6">
        <v>13100.09658454692</v>
      </c>
      <c r="I308" s="1">
        <f t="shared" si="42"/>
        <v>670.61285349970854</v>
      </c>
      <c r="J308" s="1">
        <f t="shared" si="43"/>
        <v>12429.48373104721</v>
      </c>
      <c r="K308" s="6">
        <v>268124.51941175706</v>
      </c>
      <c r="L308" s="6">
        <v>27937.5627375396</v>
      </c>
      <c r="M308" s="6">
        <v>190761.31195512187</v>
      </c>
      <c r="N308" s="6">
        <v>105373.04007812831</v>
      </c>
      <c r="O308" s="6">
        <v>127175.12491413977</v>
      </c>
      <c r="P308" s="6">
        <v>0</v>
      </c>
      <c r="Q308" s="6">
        <v>22049.612615596998</v>
      </c>
      <c r="R308" s="6">
        <v>18109.65527360413</v>
      </c>
      <c r="S308" s="6">
        <v>116588.74267645455</v>
      </c>
      <c r="T308" s="6">
        <v>13.78310540289657</v>
      </c>
      <c r="U308" s="6">
        <v>95.708456013916305</v>
      </c>
      <c r="V308" s="6">
        <v>45507.52425543344</v>
      </c>
      <c r="W308" s="6">
        <v>10257.090345709526</v>
      </c>
      <c r="X308" s="6">
        <v>41875.179320789917</v>
      </c>
      <c r="Y308" s="6">
        <v>6950.1604189206701</v>
      </c>
      <c r="Z308" s="1">
        <f t="shared" si="44"/>
        <v>3610.4648444234094</v>
      </c>
      <c r="AA308" s="1">
        <f t="shared" si="45"/>
        <v>3339.6955744972606</v>
      </c>
      <c r="AB308" s="6">
        <v>68.597571216819276</v>
      </c>
      <c r="AC308" s="6">
        <v>1213.9925883790115</v>
      </c>
      <c r="AD308" s="6">
        <v>561.8083452377706</v>
      </c>
      <c r="AE308" s="6">
        <v>3656.6631902572826</v>
      </c>
      <c r="AF308" s="6">
        <v>8946.5073709290082</v>
      </c>
      <c r="AG308" s="6">
        <v>6169.9703239253722</v>
      </c>
      <c r="AH308" s="6">
        <v>1821.2714300813634</v>
      </c>
      <c r="AI308" s="6">
        <v>2982.1691236429997</v>
      </c>
      <c r="AJ308" s="6">
        <v>357923.7504734851</v>
      </c>
      <c r="AK308" s="6">
        <v>116285.09671488914</v>
      </c>
      <c r="AL308" s="1">
        <f t="shared" si="46"/>
        <v>32559.827080168961</v>
      </c>
      <c r="AM308" s="1">
        <f t="shared" si="47"/>
        <v>83725.269634720171</v>
      </c>
      <c r="AN308" s="6">
        <v>276.03670552332778</v>
      </c>
      <c r="AO308" s="6">
        <v>252.69712472497645</v>
      </c>
      <c r="AP308" s="6">
        <v>8391.504835775926</v>
      </c>
      <c r="AQ308" s="6">
        <v>79112.937205141585</v>
      </c>
      <c r="AR308" s="6">
        <v>12609.703707565755</v>
      </c>
      <c r="AS308" s="6">
        <v>159343.35822541377</v>
      </c>
      <c r="AT308" s="6">
        <v>29422.641984320093</v>
      </c>
      <c r="AU308" s="6">
        <v>74985.109753135956</v>
      </c>
      <c r="AV308" s="6">
        <v>1211.5242545993563</v>
      </c>
      <c r="AW308" s="6">
        <v>21450.645172878019</v>
      </c>
      <c r="AX308" s="6">
        <v>152772.16854043762</v>
      </c>
      <c r="AY308" s="6">
        <v>22566.986164024253</v>
      </c>
      <c r="AZ308" s="6">
        <v>7093.2</v>
      </c>
      <c r="BA308" s="6">
        <v>4450.8</v>
      </c>
      <c r="BB308" s="7">
        <v>2678131.7401823075</v>
      </c>
      <c r="BC308" s="32">
        <f t="shared" si="48"/>
        <v>2678131.740182308</v>
      </c>
      <c r="BD308" s="32">
        <f t="shared" si="49"/>
        <v>0</v>
      </c>
    </row>
    <row r="309" spans="1:56" x14ac:dyDescent="0.25">
      <c r="A309">
        <v>2039</v>
      </c>
      <c r="B309">
        <v>11</v>
      </c>
      <c r="C309" t="s">
        <v>416</v>
      </c>
      <c r="D309" s="6">
        <v>468881.41306660412</v>
      </c>
      <c r="E309" s="6">
        <v>182812.84103368816</v>
      </c>
      <c r="F309" s="1">
        <f t="shared" si="40"/>
        <v>73125.136413475266</v>
      </c>
      <c r="G309" s="1">
        <f t="shared" si="41"/>
        <v>109687.7046202129</v>
      </c>
      <c r="H309" s="6">
        <v>14981.802313496193</v>
      </c>
      <c r="I309" s="1">
        <f t="shared" si="42"/>
        <v>766.94008591309193</v>
      </c>
      <c r="J309" s="1">
        <f t="shared" si="43"/>
        <v>14214.8622275831</v>
      </c>
      <c r="K309" s="6">
        <v>278894.86199971719</v>
      </c>
      <c r="L309" s="6">
        <v>29059.791776555041</v>
      </c>
      <c r="M309" s="6">
        <v>184997.10859822924</v>
      </c>
      <c r="N309" s="6">
        <v>109605.7888907553</v>
      </c>
      <c r="O309" s="6">
        <v>123332.29496906277</v>
      </c>
      <c r="P309" s="6">
        <v>0</v>
      </c>
      <c r="Q309" s="6">
        <v>21100.854943086997</v>
      </c>
      <c r="R309" s="6">
        <v>19395.280693797336</v>
      </c>
      <c r="S309" s="6">
        <v>126495.29196959802</v>
      </c>
      <c r="T309" s="6">
        <v>16.230741570015923</v>
      </c>
      <c r="U309" s="6">
        <v>101.95642405470196</v>
      </c>
      <c r="V309" s="6">
        <v>44497.248263400274</v>
      </c>
      <c r="W309" s="6">
        <v>10603.080976556665</v>
      </c>
      <c r="X309" s="6">
        <v>41606.191155650522</v>
      </c>
      <c r="Y309" s="6">
        <v>8042.7613869798261</v>
      </c>
      <c r="Z309" s="1">
        <f t="shared" si="44"/>
        <v>4178.0484894600777</v>
      </c>
      <c r="AA309" s="1">
        <f t="shared" si="45"/>
        <v>3864.7128975197493</v>
      </c>
      <c r="AB309" s="6">
        <v>70.911620906735422</v>
      </c>
      <c r="AC309" s="6">
        <v>1517.8702127935628</v>
      </c>
      <c r="AD309" s="6">
        <v>634.82354021483661</v>
      </c>
      <c r="AE309" s="6">
        <v>3549.9774684125537</v>
      </c>
      <c r="AF309" s="6">
        <v>9289.9928510640493</v>
      </c>
      <c r="AG309" s="6">
        <v>5989.9570977900385</v>
      </c>
      <c r="AH309" s="6">
        <v>1768.1345544426363</v>
      </c>
      <c r="AI309" s="6">
        <v>3096.6642836880133</v>
      </c>
      <c r="AJ309" s="6">
        <v>332999.29457199469</v>
      </c>
      <c r="AK309" s="6">
        <v>114263.42167695759</v>
      </c>
      <c r="AL309" s="1">
        <f t="shared" si="46"/>
        <v>31993.758069548127</v>
      </c>
      <c r="AM309" s="1">
        <f t="shared" si="47"/>
        <v>82269.663607409457</v>
      </c>
      <c r="AN309" s="6">
        <v>319.40674555565903</v>
      </c>
      <c r="AO309" s="6">
        <v>274.15927544738406</v>
      </c>
      <c r="AP309" s="6">
        <v>9682.7024242384523</v>
      </c>
      <c r="AQ309" s="6">
        <v>82659.547788647746</v>
      </c>
      <c r="AR309" s="6">
        <v>11816.986569941293</v>
      </c>
      <c r="AS309" s="6">
        <v>151990.71087748892</v>
      </c>
      <c r="AT309" s="6">
        <v>27572.968663196345</v>
      </c>
      <c r="AU309" s="6">
        <v>71525.04041293601</v>
      </c>
      <c r="AV309" s="6">
        <v>1234.0714421035468</v>
      </c>
      <c r="AW309" s="6">
        <v>21786.685465994447</v>
      </c>
      <c r="AX309" s="6">
        <v>155615.34953035694</v>
      </c>
      <c r="AY309" s="6">
        <v>22920.514768138288</v>
      </c>
      <c r="AZ309" s="6">
        <v>7436</v>
      </c>
      <c r="BA309" s="6">
        <v>4366.8</v>
      </c>
      <c r="BB309" s="7">
        <v>2706806.7910451125</v>
      </c>
      <c r="BC309" s="32">
        <f t="shared" si="48"/>
        <v>2706806.7910451125</v>
      </c>
      <c r="BD309" s="32">
        <f t="shared" si="49"/>
        <v>0</v>
      </c>
    </row>
    <row r="310" spans="1:56" x14ac:dyDescent="0.25">
      <c r="A310">
        <v>2039</v>
      </c>
      <c r="B310">
        <v>12</v>
      </c>
      <c r="C310" t="s">
        <v>417</v>
      </c>
      <c r="D310" s="6">
        <v>691997.30888199352</v>
      </c>
      <c r="E310" s="6">
        <v>216147.68277838489</v>
      </c>
      <c r="F310" s="1">
        <f t="shared" si="40"/>
        <v>86459.073111353966</v>
      </c>
      <c r="G310" s="1">
        <f t="shared" si="41"/>
        <v>129688.60966703092</v>
      </c>
      <c r="H310" s="6">
        <v>16770.245149285034</v>
      </c>
      <c r="I310" s="1">
        <f t="shared" si="42"/>
        <v>858.49305620525308</v>
      </c>
      <c r="J310" s="1">
        <f t="shared" si="43"/>
        <v>15911.75209307978</v>
      </c>
      <c r="K310" s="6">
        <v>280617.2734464127</v>
      </c>
      <c r="L310" s="6">
        <v>29239.260547100461</v>
      </c>
      <c r="M310" s="6">
        <v>200138.87095568961</v>
      </c>
      <c r="N310" s="6">
        <v>110282.69725706906</v>
      </c>
      <c r="O310" s="6">
        <v>133426.8759902044</v>
      </c>
      <c r="P310" s="6">
        <v>0</v>
      </c>
      <c r="Q310" s="6">
        <v>22833.886507037725</v>
      </c>
      <c r="R310" s="6">
        <v>20688.812116864734</v>
      </c>
      <c r="S310" s="6">
        <v>131912.90845678246</v>
      </c>
      <c r="T310" s="6">
        <v>20.145326838859415</v>
      </c>
      <c r="U310" s="6">
        <v>118.06684099724417</v>
      </c>
      <c r="V310" s="6">
        <v>48145.895395850552</v>
      </c>
      <c r="W310" s="6">
        <v>12129.211865827949</v>
      </c>
      <c r="X310" s="6">
        <v>36326.889244417958</v>
      </c>
      <c r="Y310" s="6">
        <v>9916.0777685452558</v>
      </c>
      <c r="Z310" s="1">
        <f t="shared" si="44"/>
        <v>5151.1976731410496</v>
      </c>
      <c r="AA310" s="1">
        <f t="shared" si="45"/>
        <v>4764.8800954042072</v>
      </c>
      <c r="AB310" s="6">
        <v>67.898255869158675</v>
      </c>
      <c r="AC310" s="6">
        <v>1864.2570759383145</v>
      </c>
      <c r="AD310" s="6">
        <v>727.99145229925716</v>
      </c>
      <c r="AE310" s="6">
        <v>4562.5206929643564</v>
      </c>
      <c r="AF310" s="6">
        <v>10471.378764287974</v>
      </c>
      <c r="AG310" s="6">
        <v>7698.4441314937822</v>
      </c>
      <c r="AH310" s="6">
        <v>2272.4511815555934</v>
      </c>
      <c r="AI310" s="6">
        <v>3490.4595880959887</v>
      </c>
      <c r="AJ310" s="6">
        <v>439454.06158766733</v>
      </c>
      <c r="AK310" s="6">
        <v>119549.13466793175</v>
      </c>
      <c r="AL310" s="1">
        <f t="shared" si="46"/>
        <v>33473.757707020894</v>
      </c>
      <c r="AM310" s="1">
        <f t="shared" si="47"/>
        <v>86075.376960910857</v>
      </c>
      <c r="AN310" s="6">
        <v>359.42934433656148</v>
      </c>
      <c r="AO310" s="6">
        <v>296.01470104266798</v>
      </c>
      <c r="AP310" s="6">
        <v>13957.46920294896</v>
      </c>
      <c r="AQ310" s="6">
        <v>86454.623140264637</v>
      </c>
      <c r="AR310" s="6">
        <v>12316.968796960982</v>
      </c>
      <c r="AS310" s="6">
        <v>156834.54362703685</v>
      </c>
      <c r="AT310" s="6">
        <v>28739.59385957562</v>
      </c>
      <c r="AU310" s="6">
        <v>73804.491118605627</v>
      </c>
      <c r="AV310" s="6">
        <v>1242.1149119814195</v>
      </c>
      <c r="AW310" s="6">
        <v>21217.524097559777</v>
      </c>
      <c r="AX310" s="6">
        <v>156629.62417749446</v>
      </c>
      <c r="AY310" s="6">
        <v>22321.732930900012</v>
      </c>
      <c r="AZ310" s="6">
        <v>9529</v>
      </c>
      <c r="BA310" s="6">
        <v>4790.1000000000004</v>
      </c>
      <c r="BB310" s="7">
        <v>3139363.935836114</v>
      </c>
      <c r="BC310" s="32">
        <f t="shared" si="48"/>
        <v>3139363.9358361135</v>
      </c>
      <c r="BD310" s="32">
        <f t="shared" si="49"/>
        <v>0</v>
      </c>
    </row>
    <row r="311" spans="1:56" x14ac:dyDescent="0.25">
      <c r="A311">
        <v>2040</v>
      </c>
      <c r="B311">
        <v>1</v>
      </c>
      <c r="C311" t="s">
        <v>418</v>
      </c>
      <c r="D311" s="6">
        <v>799434.758901458</v>
      </c>
      <c r="E311" s="6">
        <v>235718.34379339937</v>
      </c>
      <c r="F311" s="1">
        <f t="shared" si="40"/>
        <v>94287.33751735976</v>
      </c>
      <c r="G311" s="1">
        <f t="shared" si="41"/>
        <v>141431.00627603961</v>
      </c>
      <c r="H311" s="6">
        <v>17664.457426878209</v>
      </c>
      <c r="I311" s="1">
        <f t="shared" si="42"/>
        <v>904.26907344611925</v>
      </c>
      <c r="J311" s="1">
        <f t="shared" si="43"/>
        <v>16760.188353432088</v>
      </c>
      <c r="K311" s="6">
        <v>270809.7590178469</v>
      </c>
      <c r="L311" s="6">
        <v>28217.354567563358</v>
      </c>
      <c r="M311" s="6">
        <v>201013.42984347607</v>
      </c>
      <c r="N311" s="6">
        <v>106428.34028436326</v>
      </c>
      <c r="O311" s="6">
        <v>134010.07890058577</v>
      </c>
      <c r="P311" s="6">
        <v>0</v>
      </c>
      <c r="Q311" s="6">
        <v>24750.006007586941</v>
      </c>
      <c r="R311" s="6">
        <v>23150.481601634947</v>
      </c>
      <c r="S311" s="6">
        <v>128273.12049251734</v>
      </c>
      <c r="T311" s="6">
        <v>21.094541781504933</v>
      </c>
      <c r="U311" s="6">
        <v>123.30266330210947</v>
      </c>
      <c r="V311" s="6">
        <v>48922.696088106532</v>
      </c>
      <c r="W311" s="6">
        <v>12904.884914749591</v>
      </c>
      <c r="X311" s="6">
        <v>26911.699215966222</v>
      </c>
      <c r="Y311" s="6">
        <v>11246.79682727919</v>
      </c>
      <c r="Z311" s="1">
        <f t="shared" si="44"/>
        <v>5842.4787500905222</v>
      </c>
      <c r="AA311" s="1">
        <f t="shared" si="45"/>
        <v>5404.3180771886682</v>
      </c>
      <c r="AB311" s="6">
        <v>62.588611878354172</v>
      </c>
      <c r="AC311" s="6">
        <v>2033.3752187776677</v>
      </c>
      <c r="AD311" s="6">
        <v>767.50516807877477</v>
      </c>
      <c r="AE311" s="6">
        <v>4770.1728388122328</v>
      </c>
      <c r="AF311" s="6">
        <v>10817.233601821261</v>
      </c>
      <c r="AG311" s="6">
        <v>8048.8202834441254</v>
      </c>
      <c r="AH311" s="6">
        <v>2375.8763265444632</v>
      </c>
      <c r="AI311" s="6">
        <v>3605.7445339404176</v>
      </c>
      <c r="AJ311" s="6">
        <v>485761.02258959896</v>
      </c>
      <c r="AK311" s="6">
        <v>123050.51210633674</v>
      </c>
      <c r="AL311" s="1">
        <f t="shared" si="46"/>
        <v>34454.14338977429</v>
      </c>
      <c r="AM311" s="1">
        <f t="shared" si="47"/>
        <v>88596.368716562443</v>
      </c>
      <c r="AN311" s="6">
        <v>355.99333108193656</v>
      </c>
      <c r="AO311" s="6">
        <v>287.40654895244245</v>
      </c>
      <c r="AP311" s="6">
        <v>15536.117171990951</v>
      </c>
      <c r="AQ311" s="6">
        <v>77573.545913364622</v>
      </c>
      <c r="AR311" s="6">
        <v>11810.122983551488</v>
      </c>
      <c r="AS311" s="6">
        <v>151185.97842429462</v>
      </c>
      <c r="AT311" s="6">
        <v>27556.953628286803</v>
      </c>
      <c r="AU311" s="6">
        <v>71146.342787903443</v>
      </c>
      <c r="AV311" s="6">
        <v>1177.39195732086</v>
      </c>
      <c r="AW311" s="6">
        <v>20345.953939161533</v>
      </c>
      <c r="AX311" s="6">
        <v>148468.11515256122</v>
      </c>
      <c r="AY311" s="6">
        <v>21404.804253602288</v>
      </c>
      <c r="AZ311" s="6">
        <v>10975.5</v>
      </c>
      <c r="BA311" s="6">
        <v>5498.8799999999992</v>
      </c>
      <c r="BB311" s="7">
        <v>3274216.5624598009</v>
      </c>
      <c r="BC311" s="32">
        <f t="shared" si="48"/>
        <v>3274216.5624598009</v>
      </c>
      <c r="BD311" s="32">
        <f t="shared" si="49"/>
        <v>0</v>
      </c>
    </row>
    <row r="312" spans="1:56" x14ac:dyDescent="0.25">
      <c r="A312">
        <v>2040</v>
      </c>
      <c r="B312">
        <v>2</v>
      </c>
      <c r="C312" t="s">
        <v>419</v>
      </c>
      <c r="D312" s="6">
        <v>690192.61675197107</v>
      </c>
      <c r="E312" s="6">
        <v>212246.52343326202</v>
      </c>
      <c r="F312" s="1">
        <f t="shared" si="40"/>
        <v>84898.609373304818</v>
      </c>
      <c r="G312" s="1">
        <f t="shared" si="41"/>
        <v>127347.9140599572</v>
      </c>
      <c r="H312" s="6">
        <v>16291.966015695094</v>
      </c>
      <c r="I312" s="1">
        <f t="shared" si="42"/>
        <v>834.00925698468336</v>
      </c>
      <c r="J312" s="1">
        <f t="shared" si="43"/>
        <v>15457.95675871041</v>
      </c>
      <c r="K312" s="6">
        <v>257680.04956702332</v>
      </c>
      <c r="L312" s="6">
        <v>26849.288408180379</v>
      </c>
      <c r="M312" s="6">
        <v>178884.53195919888</v>
      </c>
      <c r="N312" s="6">
        <v>101268.35937992702</v>
      </c>
      <c r="O312" s="6">
        <v>119257.35638963642</v>
      </c>
      <c r="P312" s="6">
        <v>0</v>
      </c>
      <c r="Q312" s="6">
        <v>22617.195689552525</v>
      </c>
      <c r="R312" s="6">
        <v>20839.19444601754</v>
      </c>
      <c r="S312" s="6">
        <v>120382.70307876931</v>
      </c>
      <c r="T312" s="6">
        <v>11.784578162213679</v>
      </c>
      <c r="U312" s="6">
        <v>105.54157433551997</v>
      </c>
      <c r="V312" s="6">
        <v>46508.168692297637</v>
      </c>
      <c r="W312" s="6">
        <v>9313.1581392572789</v>
      </c>
      <c r="X312" s="6">
        <v>19458.726383856323</v>
      </c>
      <c r="Y312" s="6">
        <v>10056.856169185485</v>
      </c>
      <c r="Z312" s="1">
        <f t="shared" si="44"/>
        <v>5224.3291457588621</v>
      </c>
      <c r="AA312" s="1">
        <f t="shared" si="45"/>
        <v>4832.5270234266236</v>
      </c>
      <c r="AB312" s="6">
        <v>55.52756027204159</v>
      </c>
      <c r="AC312" s="6">
        <v>1876.5531985368559</v>
      </c>
      <c r="AD312" s="6">
        <v>680.33606468403934</v>
      </c>
      <c r="AE312" s="6">
        <v>4362.8605797737237</v>
      </c>
      <c r="AF312" s="6">
        <v>9357.5295530785043</v>
      </c>
      <c r="AG312" s="6">
        <v>7361.5531166089468</v>
      </c>
      <c r="AH312" s="6">
        <v>2173.0066221414877</v>
      </c>
      <c r="AI312" s="6">
        <v>3119.1765176928307</v>
      </c>
      <c r="AJ312" s="6">
        <v>422005.97314046632</v>
      </c>
      <c r="AK312" s="6">
        <v>110864.7986211352</v>
      </c>
      <c r="AL312" s="1">
        <f t="shared" si="46"/>
        <v>31042.143613917859</v>
      </c>
      <c r="AM312" s="1">
        <f t="shared" si="47"/>
        <v>79822.655007217341</v>
      </c>
      <c r="AN312" s="6">
        <v>268.38054824352918</v>
      </c>
      <c r="AO312" s="6">
        <v>231.58749956488055</v>
      </c>
      <c r="AP312" s="6">
        <v>12867.766572809716</v>
      </c>
      <c r="AQ312" s="6">
        <v>63861.319398595951</v>
      </c>
      <c r="AR312" s="6">
        <v>10504.337284769383</v>
      </c>
      <c r="AS312" s="6">
        <v>144623.1971511645</v>
      </c>
      <c r="AT312" s="6">
        <v>24510.120331128557</v>
      </c>
      <c r="AU312" s="6">
        <v>68057.975129959843</v>
      </c>
      <c r="AV312" s="6">
        <v>1103.4979047265808</v>
      </c>
      <c r="AW312" s="6">
        <v>19708.031037345179</v>
      </c>
      <c r="AX312" s="6">
        <v>139150.13855059678</v>
      </c>
      <c r="AY312" s="6">
        <v>20733.6823743776</v>
      </c>
      <c r="AZ312" s="6">
        <v>9522.5</v>
      </c>
      <c r="BA312" s="6">
        <v>4744.8</v>
      </c>
      <c r="BB312" s="7">
        <v>2933708.6694140001</v>
      </c>
      <c r="BC312" s="32">
        <f t="shared" si="48"/>
        <v>2933708.6694140006</v>
      </c>
      <c r="BD312" s="32">
        <f t="shared" si="49"/>
        <v>0</v>
      </c>
    </row>
    <row r="313" spans="1:56" x14ac:dyDescent="0.25">
      <c r="A313">
        <v>2040</v>
      </c>
      <c r="B313">
        <v>3</v>
      </c>
      <c r="C313" t="s">
        <v>420</v>
      </c>
      <c r="D313" s="6">
        <v>604938.92970015341</v>
      </c>
      <c r="E313" s="6">
        <v>197630.27951454071</v>
      </c>
      <c r="F313" s="1">
        <f t="shared" si="40"/>
        <v>79052.111805816297</v>
      </c>
      <c r="G313" s="1">
        <f t="shared" si="41"/>
        <v>118578.16770872442</v>
      </c>
      <c r="H313" s="6">
        <v>15618.618319795112</v>
      </c>
      <c r="I313" s="1">
        <f t="shared" si="42"/>
        <v>799.53961648771156</v>
      </c>
      <c r="J313" s="1">
        <f t="shared" si="43"/>
        <v>14819.078703307399</v>
      </c>
      <c r="K313" s="6">
        <v>262150.92099859024</v>
      </c>
      <c r="L313" s="6">
        <v>27315.136333558134</v>
      </c>
      <c r="M313" s="6">
        <v>179684.25454403137</v>
      </c>
      <c r="N313" s="6">
        <v>103025.41358584682</v>
      </c>
      <c r="O313" s="6">
        <v>119790.50925795684</v>
      </c>
      <c r="P313" s="6">
        <v>0</v>
      </c>
      <c r="Q313" s="6">
        <v>23074.089635376629</v>
      </c>
      <c r="R313" s="6">
        <v>18281.018149040308</v>
      </c>
      <c r="S313" s="6">
        <v>123933.56351597262</v>
      </c>
      <c r="T313" s="6">
        <v>12.870670915282791</v>
      </c>
      <c r="U313" s="6">
        <v>104.99221563686865</v>
      </c>
      <c r="V313" s="6">
        <v>48339.183654632048</v>
      </c>
      <c r="W313" s="6">
        <v>9017.5091602524153</v>
      </c>
      <c r="X313" s="6">
        <v>19725.85698788047</v>
      </c>
      <c r="Y313" s="6">
        <v>9472.0099695481131</v>
      </c>
      <c r="Z313" s="1">
        <f t="shared" si="44"/>
        <v>4920.5136197981992</v>
      </c>
      <c r="AA313" s="1">
        <f t="shared" si="45"/>
        <v>4551.4963497499148</v>
      </c>
      <c r="AB313" s="6">
        <v>56.281354920749529</v>
      </c>
      <c r="AC313" s="6">
        <v>1764.442407620852</v>
      </c>
      <c r="AD313" s="6">
        <v>650.50666460597938</v>
      </c>
      <c r="AE313" s="6">
        <v>4218.3937155714211</v>
      </c>
      <c r="AF313" s="6">
        <v>9392.1391525493818</v>
      </c>
      <c r="AG313" s="6">
        <v>7117.7909163347549</v>
      </c>
      <c r="AH313" s="6">
        <v>2101.0521219112979</v>
      </c>
      <c r="AI313" s="6">
        <v>3130.7130508497912</v>
      </c>
      <c r="AJ313" s="6">
        <v>400711.94821903791</v>
      </c>
      <c r="AK313" s="6">
        <v>115807.98366445974</v>
      </c>
      <c r="AL313" s="1">
        <f t="shared" si="46"/>
        <v>32426.23542604873</v>
      </c>
      <c r="AM313" s="1">
        <f t="shared" si="47"/>
        <v>83381.748238411004</v>
      </c>
      <c r="AN313" s="6">
        <v>247.08697759457655</v>
      </c>
      <c r="AO313" s="6">
        <v>238.02935187166662</v>
      </c>
      <c r="AP313" s="6">
        <v>11626.502391488963</v>
      </c>
      <c r="AQ313" s="6">
        <v>78490.746641023696</v>
      </c>
      <c r="AR313" s="6">
        <v>11205.760251695947</v>
      </c>
      <c r="AS313" s="6">
        <v>148961.65989270897</v>
      </c>
      <c r="AT313" s="6">
        <v>26146.773920623884</v>
      </c>
      <c r="AU313" s="6">
        <v>70099.604655392512</v>
      </c>
      <c r="AV313" s="6">
        <v>1181.3628456644699</v>
      </c>
      <c r="AW313" s="6">
        <v>20767.572821585818</v>
      </c>
      <c r="AX313" s="6">
        <v>148968.8407641057</v>
      </c>
      <c r="AY313" s="6">
        <v>21848.365153961149</v>
      </c>
      <c r="AZ313" s="6">
        <v>9371</v>
      </c>
      <c r="BA313" s="6">
        <v>4351.2</v>
      </c>
      <c r="BB313" s="7">
        <v>2860570.9131493066</v>
      </c>
      <c r="BC313" s="32">
        <f t="shared" si="48"/>
        <v>2860570.9131493061</v>
      </c>
      <c r="BD313" s="32">
        <f t="shared" si="49"/>
        <v>0</v>
      </c>
    </row>
    <row r="314" spans="1:56" x14ac:dyDescent="0.25">
      <c r="A314">
        <v>2040</v>
      </c>
      <c r="B314">
        <v>4</v>
      </c>
      <c r="C314" t="s">
        <v>421</v>
      </c>
      <c r="D314" s="6">
        <v>452818.68661567569</v>
      </c>
      <c r="E314" s="6">
        <v>173719.98127939005</v>
      </c>
      <c r="F314" s="1">
        <f t="shared" si="40"/>
        <v>69487.99251175602</v>
      </c>
      <c r="G314" s="1">
        <f t="shared" si="41"/>
        <v>104231.98876763403</v>
      </c>
      <c r="H314" s="6">
        <v>13056.883804329378</v>
      </c>
      <c r="I314" s="1">
        <f t="shared" si="42"/>
        <v>668.40072890487727</v>
      </c>
      <c r="J314" s="1">
        <f t="shared" si="43"/>
        <v>12388.483075424499</v>
      </c>
      <c r="K314" s="6">
        <v>249213.95522923346</v>
      </c>
      <c r="L314" s="6">
        <v>25967.153338165728</v>
      </c>
      <c r="M314" s="6">
        <v>172136.48507941316</v>
      </c>
      <c r="N314" s="6">
        <v>97941.181022951918</v>
      </c>
      <c r="O314" s="6">
        <v>114758.62068083775</v>
      </c>
      <c r="P314" s="6">
        <v>0</v>
      </c>
      <c r="Q314" s="6">
        <v>20494.56749163827</v>
      </c>
      <c r="R314" s="6">
        <v>17058.13706139637</v>
      </c>
      <c r="S314" s="6">
        <v>114879.57516596597</v>
      </c>
      <c r="T314" s="6">
        <v>11.251207228030509</v>
      </c>
      <c r="U314" s="6">
        <v>91.076370089949648</v>
      </c>
      <c r="V314" s="6">
        <v>47968.040843209907</v>
      </c>
      <c r="W314" s="6">
        <v>8911.4214669195062</v>
      </c>
      <c r="X314" s="6">
        <v>20670.879781786607</v>
      </c>
      <c r="Y314" s="6">
        <v>7838.5633135875159</v>
      </c>
      <c r="Z314" s="1">
        <f t="shared" si="44"/>
        <v>4071.9718062118914</v>
      </c>
      <c r="AA314" s="1">
        <f t="shared" si="45"/>
        <v>3766.591507375625</v>
      </c>
      <c r="AB314" s="6">
        <v>48.44671174011043</v>
      </c>
      <c r="AC314" s="6">
        <v>1411.7367960047254</v>
      </c>
      <c r="AD314" s="6">
        <v>492.6951767326097</v>
      </c>
      <c r="AE314" s="6">
        <v>3636.5197143579189</v>
      </c>
      <c r="AF314" s="6">
        <v>8745.4238474536214</v>
      </c>
      <c r="AG314" s="6">
        <v>6135.9817824455558</v>
      </c>
      <c r="AH314" s="6">
        <v>1811.2385844925789</v>
      </c>
      <c r="AI314" s="6">
        <v>2915.1412824845388</v>
      </c>
      <c r="AJ314" s="6">
        <v>332670.18273495242</v>
      </c>
      <c r="AK314" s="6">
        <v>110806.48450257383</v>
      </c>
      <c r="AL314" s="1">
        <f t="shared" si="46"/>
        <v>31025.815660720677</v>
      </c>
      <c r="AM314" s="1">
        <f t="shared" si="47"/>
        <v>79780.668841853156</v>
      </c>
      <c r="AN314" s="6">
        <v>275.7966918265754</v>
      </c>
      <c r="AO314" s="6">
        <v>244.78186771854291</v>
      </c>
      <c r="AP314" s="6">
        <v>7663.4608140825212</v>
      </c>
      <c r="AQ314" s="6">
        <v>89786.08837370621</v>
      </c>
      <c r="AR314" s="6">
        <v>11757.261589387103</v>
      </c>
      <c r="AS314" s="6">
        <v>147352.40074008648</v>
      </c>
      <c r="AT314" s="6">
        <v>27433.610375236582</v>
      </c>
      <c r="AU314" s="6">
        <v>69342.306230628979</v>
      </c>
      <c r="AV314" s="6">
        <v>1194.4546148840111</v>
      </c>
      <c r="AW314" s="6">
        <v>20740.680502104318</v>
      </c>
      <c r="AX314" s="6">
        <v>150619.70162480031</v>
      </c>
      <c r="AY314" s="6">
        <v>21820.073296221381</v>
      </c>
      <c r="AZ314" s="6">
        <v>7236.5</v>
      </c>
      <c r="BA314" s="6">
        <v>4414.32</v>
      </c>
      <c r="BB314" s="7">
        <v>2566091.7476057406</v>
      </c>
      <c r="BC314" s="32">
        <f t="shared" si="48"/>
        <v>2566091.7476057406</v>
      </c>
      <c r="BD314" s="32">
        <f t="shared" si="49"/>
        <v>0</v>
      </c>
    </row>
    <row r="315" spans="1:56" x14ac:dyDescent="0.25">
      <c r="A315">
        <v>2040</v>
      </c>
      <c r="B315">
        <v>5</v>
      </c>
      <c r="C315" t="s">
        <v>422</v>
      </c>
      <c r="D315" s="6">
        <v>423933.72576835286</v>
      </c>
      <c r="E315" s="6">
        <v>189575.9057012547</v>
      </c>
      <c r="F315" s="1">
        <f t="shared" si="40"/>
        <v>75830.362280501882</v>
      </c>
      <c r="G315" s="1">
        <f t="shared" si="41"/>
        <v>113745.54342075282</v>
      </c>
      <c r="H315" s="6">
        <v>14745.742873077241</v>
      </c>
      <c r="I315" s="1">
        <f t="shared" si="42"/>
        <v>754.85586241800445</v>
      </c>
      <c r="J315" s="1">
        <f t="shared" si="43"/>
        <v>13990.887010659235</v>
      </c>
      <c r="K315" s="6">
        <v>289584.92123193201</v>
      </c>
      <c r="L315" s="6">
        <v>30173.655592975967</v>
      </c>
      <c r="M315" s="6">
        <v>197705.42629748731</v>
      </c>
      <c r="N315" s="6">
        <v>113806.98631344923</v>
      </c>
      <c r="O315" s="6">
        <v>131804.72467849939</v>
      </c>
      <c r="P315" s="6">
        <v>0</v>
      </c>
      <c r="Q315" s="6">
        <v>23435.706122598116</v>
      </c>
      <c r="R315" s="6">
        <v>20011.268615489713</v>
      </c>
      <c r="S315" s="6">
        <v>131032.19348358634</v>
      </c>
      <c r="T315" s="6">
        <v>12.743060473091399</v>
      </c>
      <c r="U315" s="6">
        <v>103.69321414287192</v>
      </c>
      <c r="V315" s="6">
        <v>48437.686864592841</v>
      </c>
      <c r="W315" s="6">
        <v>9359.5803109736244</v>
      </c>
      <c r="X315" s="6">
        <v>23941.731294403362</v>
      </c>
      <c r="Y315" s="6">
        <v>7631.2528476267798</v>
      </c>
      <c r="Z315" s="1">
        <f t="shared" si="44"/>
        <v>3964.278299282952</v>
      </c>
      <c r="AA315" s="1">
        <f t="shared" si="45"/>
        <v>3666.9745483438282</v>
      </c>
      <c r="AB315" s="6">
        <v>55.855669403919968</v>
      </c>
      <c r="AC315" s="6">
        <v>1335.9430080350942</v>
      </c>
      <c r="AD315" s="6">
        <v>513.98985206806367</v>
      </c>
      <c r="AE315" s="6">
        <v>3822.1398481731603</v>
      </c>
      <c r="AF315" s="6">
        <v>9710.9614648979041</v>
      </c>
      <c r="AG315" s="6">
        <v>6449.1828232782245</v>
      </c>
      <c r="AH315" s="6">
        <v>1903.6902621494951</v>
      </c>
      <c r="AI315" s="6">
        <v>3236.9871549659651</v>
      </c>
      <c r="AJ315" s="6">
        <v>392964.92976824887</v>
      </c>
      <c r="AK315" s="6">
        <v>123678.50662515774</v>
      </c>
      <c r="AL315" s="1">
        <f t="shared" si="46"/>
        <v>34629.981855044171</v>
      </c>
      <c r="AM315" s="1">
        <f t="shared" si="47"/>
        <v>89048.524770113567</v>
      </c>
      <c r="AN315" s="6">
        <v>306.44717088674918</v>
      </c>
      <c r="AO315" s="6">
        <v>273.80342929371255</v>
      </c>
      <c r="AP315" s="6">
        <v>8276.0043329663313</v>
      </c>
      <c r="AQ315" s="6">
        <v>100647.90976686435</v>
      </c>
      <c r="AR315" s="6">
        <v>13429.447398943152</v>
      </c>
      <c r="AS315" s="6">
        <v>173404.68182735969</v>
      </c>
      <c r="AT315" s="6">
        <v>31335.377264200688</v>
      </c>
      <c r="AU315" s="6">
        <v>81602.203212875262</v>
      </c>
      <c r="AV315" s="6">
        <v>1386.7566081040388</v>
      </c>
      <c r="AW315" s="6">
        <v>24083.575351063093</v>
      </c>
      <c r="AX315" s="6">
        <v>174868.81789906541</v>
      </c>
      <c r="AY315" s="6">
        <v>25336.940094224494</v>
      </c>
      <c r="AZ315" s="6">
        <v>8289</v>
      </c>
      <c r="BA315" s="6">
        <v>4343.3999999999996</v>
      </c>
      <c r="BB315" s="7">
        <v>2846553.4951031422</v>
      </c>
      <c r="BC315" s="32">
        <f t="shared" si="48"/>
        <v>2846553.4951031422</v>
      </c>
      <c r="BD315" s="32">
        <f t="shared" si="49"/>
        <v>0</v>
      </c>
    </row>
    <row r="316" spans="1:56" x14ac:dyDescent="0.25">
      <c r="A316">
        <v>2040</v>
      </c>
      <c r="B316">
        <v>6</v>
      </c>
      <c r="C316" t="s">
        <v>423</v>
      </c>
      <c r="D316" s="6">
        <v>534141.00441225118</v>
      </c>
      <c r="E316" s="6">
        <v>216304.16669915529</v>
      </c>
      <c r="F316" s="1">
        <f t="shared" si="40"/>
        <v>86521.666679662128</v>
      </c>
      <c r="G316" s="1">
        <f t="shared" si="41"/>
        <v>129782.50001949316</v>
      </c>
      <c r="H316" s="6">
        <v>14562.378153747166</v>
      </c>
      <c r="I316" s="1">
        <f t="shared" si="42"/>
        <v>745.46915775766104</v>
      </c>
      <c r="J316" s="1">
        <f t="shared" si="43"/>
        <v>13816.908995989505</v>
      </c>
      <c r="K316" s="6">
        <v>300837.28070299904</v>
      </c>
      <c r="L316" s="6">
        <v>31346.108971570251</v>
      </c>
      <c r="M316" s="6">
        <v>219067.44220749702</v>
      </c>
      <c r="N316" s="6">
        <v>118229.16794801055</v>
      </c>
      <c r="O316" s="6">
        <v>146046.18824541185</v>
      </c>
      <c r="P316" s="6">
        <v>0</v>
      </c>
      <c r="Q316" s="6">
        <v>27625.405141494117</v>
      </c>
      <c r="R316" s="6">
        <v>20821.649866511696</v>
      </c>
      <c r="S316" s="6">
        <v>128772.79503963346</v>
      </c>
      <c r="T316" s="6">
        <v>10.842799002200778</v>
      </c>
      <c r="U316" s="6">
        <v>105.19872661848672</v>
      </c>
      <c r="V316" s="6">
        <v>45688.667155562805</v>
      </c>
      <c r="W316" s="6">
        <v>8969.5441102895857</v>
      </c>
      <c r="X316" s="6">
        <v>22795.067471812876</v>
      </c>
      <c r="Y316" s="6">
        <v>7664.7268037102649</v>
      </c>
      <c r="Z316" s="1">
        <f t="shared" si="44"/>
        <v>3981.6673283640916</v>
      </c>
      <c r="AA316" s="1">
        <f t="shared" si="45"/>
        <v>3683.0594753461737</v>
      </c>
      <c r="AB316" s="6">
        <v>55.175337181903195</v>
      </c>
      <c r="AC316" s="6">
        <v>1225.3113188033226</v>
      </c>
      <c r="AD316" s="6">
        <v>494.05546699772333</v>
      </c>
      <c r="AE316" s="6">
        <v>3616.1720434231761</v>
      </c>
      <c r="AF316" s="6">
        <v>9943.0904381860091</v>
      </c>
      <c r="AG316" s="6">
        <v>6101.648698074302</v>
      </c>
      <c r="AH316" s="6">
        <v>1801.1040356391643</v>
      </c>
      <c r="AI316" s="6">
        <v>3314.3634793953329</v>
      </c>
      <c r="AJ316" s="6">
        <v>534170.71651657228</v>
      </c>
      <c r="AK316" s="6">
        <v>139426.42029826131</v>
      </c>
      <c r="AL316" s="1">
        <f t="shared" si="46"/>
        <v>39039.397683513169</v>
      </c>
      <c r="AM316" s="1">
        <f t="shared" si="47"/>
        <v>100387.02261474813</v>
      </c>
      <c r="AN316" s="6">
        <v>281.06484297174234</v>
      </c>
      <c r="AO316" s="6">
        <v>277.44143852602781</v>
      </c>
      <c r="AP316" s="6">
        <v>7348.2793888746237</v>
      </c>
      <c r="AQ316" s="6">
        <v>97560.345247619989</v>
      </c>
      <c r="AR316" s="6">
        <v>14842.781173364341</v>
      </c>
      <c r="AS316" s="6">
        <v>195540.12540132803</v>
      </c>
      <c r="AT316" s="6">
        <v>34633.156071183468</v>
      </c>
      <c r="AU316" s="6">
        <v>92018.882541801519</v>
      </c>
      <c r="AV316" s="6">
        <v>1448.519635682188</v>
      </c>
      <c r="AW316" s="6">
        <v>24863.7164531202</v>
      </c>
      <c r="AX316" s="6">
        <v>182657.08265968875</v>
      </c>
      <c r="AY316" s="6">
        <v>26157.681536461838</v>
      </c>
      <c r="AZ316" s="6">
        <v>10068</v>
      </c>
      <c r="BA316" s="6">
        <v>4921.8</v>
      </c>
      <c r="BB316" s="7">
        <v>3235754.5684784343</v>
      </c>
      <c r="BC316" s="32">
        <f t="shared" si="48"/>
        <v>3235754.5684784343</v>
      </c>
      <c r="BD316" s="32">
        <f t="shared" si="49"/>
        <v>0</v>
      </c>
    </row>
    <row r="317" spans="1:56" x14ac:dyDescent="0.25">
      <c r="A317">
        <v>2040</v>
      </c>
      <c r="B317">
        <v>7</v>
      </c>
      <c r="C317" t="s">
        <v>424</v>
      </c>
      <c r="D317" s="6">
        <v>649441.79036473494</v>
      </c>
      <c r="E317" s="6">
        <v>232525.40075508345</v>
      </c>
      <c r="F317" s="1">
        <f t="shared" si="40"/>
        <v>93010.160302033386</v>
      </c>
      <c r="G317" s="1">
        <f t="shared" si="41"/>
        <v>139515.24045305006</v>
      </c>
      <c r="H317" s="6">
        <v>14496.228493648105</v>
      </c>
      <c r="I317" s="1">
        <f t="shared" si="42"/>
        <v>742.08286117345142</v>
      </c>
      <c r="J317" s="1">
        <f t="shared" si="43"/>
        <v>13754.145632474652</v>
      </c>
      <c r="K317" s="6">
        <v>303560.89198609453</v>
      </c>
      <c r="L317" s="6">
        <v>31629.898985482785</v>
      </c>
      <c r="M317" s="6">
        <v>225051.1580058657</v>
      </c>
      <c r="N317" s="6">
        <v>119299.54823818509</v>
      </c>
      <c r="O317" s="6">
        <v>150035.36561969205</v>
      </c>
      <c r="P317" s="6">
        <v>0</v>
      </c>
      <c r="Q317" s="6">
        <v>28556.072309837575</v>
      </c>
      <c r="R317" s="6">
        <v>23861.786344161887</v>
      </c>
      <c r="S317" s="6">
        <v>111767.97505008432</v>
      </c>
      <c r="T317" s="6">
        <v>8.6148653817475722</v>
      </c>
      <c r="U317" s="6">
        <v>100.68123457388677</v>
      </c>
      <c r="V317" s="6">
        <v>44549.468970203568</v>
      </c>
      <c r="W317" s="6">
        <v>8451.475185431631</v>
      </c>
      <c r="X317" s="6">
        <v>19654.384539053302</v>
      </c>
      <c r="Y317" s="6">
        <v>8152.8989870309288</v>
      </c>
      <c r="Z317" s="1">
        <f t="shared" si="44"/>
        <v>4235.2626987826625</v>
      </c>
      <c r="AA317" s="1">
        <f t="shared" si="45"/>
        <v>3917.6362882482667</v>
      </c>
      <c r="AB317" s="6">
        <v>65.704928152384909</v>
      </c>
      <c r="AC317" s="6">
        <v>1155.868274134936</v>
      </c>
      <c r="AD317" s="6">
        <v>464.08859663456434</v>
      </c>
      <c r="AE317" s="6">
        <v>3426.4225339927489</v>
      </c>
      <c r="AF317" s="6">
        <v>10076.665564165043</v>
      </c>
      <c r="AG317" s="6">
        <v>5781.4800685750224</v>
      </c>
      <c r="AH317" s="6">
        <v>1706.595643037308</v>
      </c>
      <c r="AI317" s="6">
        <v>3358.8885213883436</v>
      </c>
      <c r="AJ317" s="6">
        <v>674485.75377247308</v>
      </c>
      <c r="AK317" s="6">
        <v>153968.31654830376</v>
      </c>
      <c r="AL317" s="1">
        <f t="shared" si="46"/>
        <v>43111.128633525055</v>
      </c>
      <c r="AM317" s="1">
        <f t="shared" si="47"/>
        <v>110857.1879147787</v>
      </c>
      <c r="AN317" s="6">
        <v>261.66941290732552</v>
      </c>
      <c r="AO317" s="6">
        <v>254.43215261835545</v>
      </c>
      <c r="AP317" s="6">
        <v>6918.1846912231722</v>
      </c>
      <c r="AQ317" s="6">
        <v>81256.206897450727</v>
      </c>
      <c r="AR317" s="6">
        <v>15102.409888869643</v>
      </c>
      <c r="AS317" s="6">
        <v>192120.4769694428</v>
      </c>
      <c r="AT317" s="6">
        <v>35238.956407362508</v>
      </c>
      <c r="AU317" s="6">
        <v>90409.636220914384</v>
      </c>
      <c r="AV317" s="6">
        <v>1351.5511451101177</v>
      </c>
      <c r="AW317" s="6">
        <v>24713.319142517539</v>
      </c>
      <c r="AX317" s="6">
        <v>170429.43923567238</v>
      </c>
      <c r="AY317" s="6">
        <v>25999.457203341626</v>
      </c>
      <c r="AZ317" s="6">
        <v>10990</v>
      </c>
      <c r="BA317" s="6">
        <v>5252.4</v>
      </c>
      <c r="BB317" s="7">
        <v>3485931.5637528333</v>
      </c>
      <c r="BC317" s="32">
        <f t="shared" si="48"/>
        <v>3485931.5637528333</v>
      </c>
      <c r="BD317" s="32">
        <f t="shared" si="49"/>
        <v>0</v>
      </c>
    </row>
    <row r="318" spans="1:56" x14ac:dyDescent="0.25">
      <c r="A318">
        <v>2040</v>
      </c>
      <c r="B318">
        <v>8</v>
      </c>
      <c r="C318" t="s">
        <v>425</v>
      </c>
      <c r="D318" s="6">
        <v>665854.02848173713</v>
      </c>
      <c r="E318" s="6">
        <v>240984.36603991018</v>
      </c>
      <c r="F318" s="1">
        <f t="shared" si="40"/>
        <v>96393.74641596408</v>
      </c>
      <c r="G318" s="1">
        <f t="shared" si="41"/>
        <v>144590.61962394611</v>
      </c>
      <c r="H318" s="6">
        <v>14536.981929000833</v>
      </c>
      <c r="I318" s="1">
        <f t="shared" si="42"/>
        <v>744.16908835471111</v>
      </c>
      <c r="J318" s="1">
        <f t="shared" si="43"/>
        <v>13792.81284064612</v>
      </c>
      <c r="K318" s="6">
        <v>304790.71830279549</v>
      </c>
      <c r="L318" s="6">
        <v>31758.042245019395</v>
      </c>
      <c r="M318" s="6">
        <v>226450.19359576626</v>
      </c>
      <c r="N318" s="6">
        <v>119782.87045744043</v>
      </c>
      <c r="O318" s="6">
        <v>150968.0638475334</v>
      </c>
      <c r="P318" s="6">
        <v>0</v>
      </c>
      <c r="Q318" s="6">
        <v>29755.782127508668</v>
      </c>
      <c r="R318" s="6">
        <v>22565.223850906834</v>
      </c>
      <c r="S318" s="6">
        <v>126368.3545856241</v>
      </c>
      <c r="T318" s="6">
        <v>12.524807978011765</v>
      </c>
      <c r="U318" s="6">
        <v>99.843972829102341</v>
      </c>
      <c r="V318" s="6">
        <v>46590.42742533984</v>
      </c>
      <c r="W318" s="6">
        <v>8852.2374328215737</v>
      </c>
      <c r="X318" s="6">
        <v>24371.732173310105</v>
      </c>
      <c r="Y318" s="6">
        <v>8381.5537838561995</v>
      </c>
      <c r="Z318" s="1">
        <f t="shared" si="44"/>
        <v>4354.0441449200771</v>
      </c>
      <c r="AA318" s="1">
        <f t="shared" si="45"/>
        <v>4027.5096389361229</v>
      </c>
      <c r="AB318" s="6">
        <v>68.803998357522985</v>
      </c>
      <c r="AC318" s="6">
        <v>1152.2927633624324</v>
      </c>
      <c r="AD318" s="6">
        <v>483.44804246299321</v>
      </c>
      <c r="AE318" s="6">
        <v>3417.7314068433739</v>
      </c>
      <c r="AF318" s="6">
        <v>10129.197009934061</v>
      </c>
      <c r="AG318" s="6">
        <v>5766.8153335958805</v>
      </c>
      <c r="AH318" s="6">
        <v>1702.2668600051343</v>
      </c>
      <c r="AI318" s="6">
        <v>3376.399003311351</v>
      </c>
      <c r="AJ318" s="6">
        <v>675160.13457409071</v>
      </c>
      <c r="AK318" s="6">
        <v>155210.12992301054</v>
      </c>
      <c r="AL318" s="1">
        <f t="shared" si="46"/>
        <v>43458.836378442953</v>
      </c>
      <c r="AM318" s="1">
        <f t="shared" si="47"/>
        <v>111751.29354456758</v>
      </c>
      <c r="AN318" s="6">
        <v>256.89110805788243</v>
      </c>
      <c r="AO318" s="6">
        <v>253.26689810099558</v>
      </c>
      <c r="AP318" s="6">
        <v>7398.0491163607203</v>
      </c>
      <c r="AQ318" s="6">
        <v>88344.838261721961</v>
      </c>
      <c r="AR318" s="6">
        <v>15095.538674061867</v>
      </c>
      <c r="AS318" s="6">
        <v>193759.66694648709</v>
      </c>
      <c r="AT318" s="6">
        <v>35222.923572811029</v>
      </c>
      <c r="AU318" s="6">
        <v>91181.019739523399</v>
      </c>
      <c r="AV318" s="6">
        <v>1411.8218070201472</v>
      </c>
      <c r="AW318" s="6">
        <v>24587.586741974486</v>
      </c>
      <c r="AX318" s="6">
        <v>178029.51796658293</v>
      </c>
      <c r="AY318" s="6">
        <v>25867.181399021669</v>
      </c>
      <c r="AZ318" s="6">
        <v>10824.2</v>
      </c>
      <c r="BA318" s="6">
        <v>5119.5</v>
      </c>
      <c r="BB318" s="7">
        <v>3555942.1662060767</v>
      </c>
      <c r="BC318" s="32">
        <f t="shared" si="48"/>
        <v>3555942.1662060767</v>
      </c>
      <c r="BD318" s="32">
        <f t="shared" si="49"/>
        <v>0</v>
      </c>
    </row>
    <row r="319" spans="1:56" x14ac:dyDescent="0.25">
      <c r="A319">
        <v>2040</v>
      </c>
      <c r="B319">
        <v>9</v>
      </c>
      <c r="C319" t="s">
        <v>426</v>
      </c>
      <c r="D319" s="6">
        <v>526651.63346781232</v>
      </c>
      <c r="E319" s="6">
        <v>199765.25991954151</v>
      </c>
      <c r="F319" s="1">
        <f t="shared" si="40"/>
        <v>79906.103967816613</v>
      </c>
      <c r="G319" s="1">
        <f t="shared" si="41"/>
        <v>119859.1559517249</v>
      </c>
      <c r="H319" s="6">
        <v>12168.586269125957</v>
      </c>
      <c r="I319" s="1">
        <f t="shared" si="42"/>
        <v>622.92749586457853</v>
      </c>
      <c r="J319" s="1">
        <f t="shared" si="43"/>
        <v>11545.658773261377</v>
      </c>
      <c r="K319" s="6">
        <v>256408.95215728442</v>
      </c>
      <c r="L319" s="6">
        <v>26716.844856549913</v>
      </c>
      <c r="M319" s="6">
        <v>196220.86491028481</v>
      </c>
      <c r="N319" s="6">
        <v>100768.8176051073</v>
      </c>
      <c r="O319" s="6">
        <v>130815.00877351398</v>
      </c>
      <c r="P319" s="6">
        <v>0</v>
      </c>
      <c r="Q319" s="6">
        <v>24448.27669479651</v>
      </c>
      <c r="R319" s="6">
        <v>18966.441194643008</v>
      </c>
      <c r="S319" s="6">
        <v>108920.91647912508</v>
      </c>
      <c r="T319" s="6">
        <v>12.705528342163696</v>
      </c>
      <c r="U319" s="6">
        <v>91.723464991023249</v>
      </c>
      <c r="V319" s="6">
        <v>45641.535759228333</v>
      </c>
      <c r="W319" s="6">
        <v>8599.3566175316664</v>
      </c>
      <c r="X319" s="6">
        <v>31620.330622293219</v>
      </c>
      <c r="Y319" s="6">
        <v>6971.8569857594748</v>
      </c>
      <c r="Z319" s="1">
        <f t="shared" si="44"/>
        <v>3621.7357629482444</v>
      </c>
      <c r="AA319" s="1">
        <f t="shared" si="45"/>
        <v>3350.1212228112308</v>
      </c>
      <c r="AB319" s="6">
        <v>66.306791454191696</v>
      </c>
      <c r="AC319" s="6">
        <v>1017.55284287188</v>
      </c>
      <c r="AD319" s="6">
        <v>474.9255417680933</v>
      </c>
      <c r="AE319" s="6">
        <v>2957.6280908670092</v>
      </c>
      <c r="AF319" s="6">
        <v>8454.6227606370903</v>
      </c>
      <c r="AG319" s="6">
        <v>4990.4726250091217</v>
      </c>
      <c r="AH319" s="6">
        <v>1473.1035543700611</v>
      </c>
      <c r="AI319" s="6">
        <v>2818.207586879028</v>
      </c>
      <c r="AJ319" s="6">
        <v>510362.4264540096</v>
      </c>
      <c r="AK319" s="6">
        <v>126864.04144958274</v>
      </c>
      <c r="AL319" s="1">
        <f t="shared" si="46"/>
        <v>35521.931605883168</v>
      </c>
      <c r="AM319" s="1">
        <f t="shared" si="47"/>
        <v>91342.109843699567</v>
      </c>
      <c r="AN319" s="6">
        <v>236.74557350269251</v>
      </c>
      <c r="AO319" s="6">
        <v>222.06808331791478</v>
      </c>
      <c r="AP319" s="6">
        <v>7025.480106162724</v>
      </c>
      <c r="AQ319" s="6">
        <v>73035.409887011556</v>
      </c>
      <c r="AR319" s="6">
        <v>13470.871482412827</v>
      </c>
      <c r="AS319" s="6">
        <v>164804.75772459753</v>
      </c>
      <c r="AT319" s="6">
        <v>31432.033458963273</v>
      </c>
      <c r="AU319" s="6">
        <v>77555.180105693027</v>
      </c>
      <c r="AV319" s="6">
        <v>1162.4116780459151</v>
      </c>
      <c r="AW319" s="6">
        <v>21292.06479440234</v>
      </c>
      <c r="AX319" s="6">
        <v>146579.11479496499</v>
      </c>
      <c r="AY319" s="6">
        <v>22400.152897327393</v>
      </c>
      <c r="AZ319" s="6">
        <v>8540</v>
      </c>
      <c r="BA319" s="6">
        <v>5318.1</v>
      </c>
      <c r="BB319" s="7">
        <v>2927342.7895897827</v>
      </c>
      <c r="BC319" s="32">
        <f t="shared" si="48"/>
        <v>2927342.7895897827</v>
      </c>
      <c r="BD319" s="32">
        <f t="shared" si="49"/>
        <v>0</v>
      </c>
    </row>
    <row r="320" spans="1:56" x14ac:dyDescent="0.25">
      <c r="A320">
        <v>2040</v>
      </c>
      <c r="B320">
        <v>10</v>
      </c>
      <c r="C320" t="s">
        <v>427</v>
      </c>
      <c r="D320" s="6">
        <v>427698.8080104799</v>
      </c>
      <c r="E320" s="6">
        <v>187441.53522120038</v>
      </c>
      <c r="F320" s="1">
        <f t="shared" si="40"/>
        <v>74976.614088480157</v>
      </c>
      <c r="G320" s="1">
        <f t="shared" si="41"/>
        <v>112464.92113272022</v>
      </c>
      <c r="H320" s="6">
        <v>13196.774033100675</v>
      </c>
      <c r="I320" s="1">
        <f t="shared" si="42"/>
        <v>675.56191164025563</v>
      </c>
      <c r="J320" s="1">
        <f t="shared" si="43"/>
        <v>12521.212121460419</v>
      </c>
      <c r="K320" s="6">
        <v>267938.98339543946</v>
      </c>
      <c r="L320" s="6">
        <v>27918.230585048201</v>
      </c>
      <c r="M320" s="6">
        <v>189918.284379616</v>
      </c>
      <c r="N320" s="6">
        <v>105300.12435178489</v>
      </c>
      <c r="O320" s="6">
        <v>126613.25312539679</v>
      </c>
      <c r="P320" s="6">
        <v>0</v>
      </c>
      <c r="Q320" s="6">
        <v>22333.285013227276</v>
      </c>
      <c r="R320" s="6">
        <v>18200.171992327301</v>
      </c>
      <c r="S320" s="6">
        <v>116450.50781386708</v>
      </c>
      <c r="T320" s="6">
        <v>13.782787528751239</v>
      </c>
      <c r="U320" s="6">
        <v>95.712326779595244</v>
      </c>
      <c r="V320" s="6">
        <v>45507.52425543344</v>
      </c>
      <c r="W320" s="6">
        <v>10257.248578531036</v>
      </c>
      <c r="X320" s="6">
        <v>41642.460245765884</v>
      </c>
      <c r="Y320" s="6">
        <v>6973.0846795304014</v>
      </c>
      <c r="Z320" s="1">
        <f t="shared" si="44"/>
        <v>3622.3735245152411</v>
      </c>
      <c r="AA320" s="1">
        <f t="shared" si="45"/>
        <v>3350.7111550151608</v>
      </c>
      <c r="AB320" s="6">
        <v>68.488154601635017</v>
      </c>
      <c r="AC320" s="6">
        <v>1213.9515590101996</v>
      </c>
      <c r="AD320" s="6">
        <v>561.79974493072291</v>
      </c>
      <c r="AE320" s="6">
        <v>3656.705247472069</v>
      </c>
      <c r="AF320" s="6">
        <v>8873.5682348606515</v>
      </c>
      <c r="AG320" s="6">
        <v>6170.0412880130216</v>
      </c>
      <c r="AH320" s="6">
        <v>1821.292377486069</v>
      </c>
      <c r="AI320" s="6">
        <v>2957.8560782868817</v>
      </c>
      <c r="AJ320" s="6">
        <v>361691.97018315591</v>
      </c>
      <c r="AK320" s="6">
        <v>116731.20310418753</v>
      </c>
      <c r="AL320" s="1">
        <f t="shared" si="46"/>
        <v>32684.736869172513</v>
      </c>
      <c r="AM320" s="1">
        <f t="shared" si="47"/>
        <v>84046.466235015017</v>
      </c>
      <c r="AN320" s="6">
        <v>276.08573864323785</v>
      </c>
      <c r="AO320" s="6">
        <v>252.74297528210025</v>
      </c>
      <c r="AP320" s="6">
        <v>8393.0446561660156</v>
      </c>
      <c r="AQ320" s="6">
        <v>79570.71907659444</v>
      </c>
      <c r="AR320" s="6">
        <v>12636.70224607608</v>
      </c>
      <c r="AS320" s="6">
        <v>160330.71517227436</v>
      </c>
      <c r="AT320" s="6">
        <v>29485.638574177523</v>
      </c>
      <c r="AU320" s="6">
        <v>75449.748316364479</v>
      </c>
      <c r="AV320" s="6">
        <v>1216.7547246252234</v>
      </c>
      <c r="AW320" s="6">
        <v>21531.995351858895</v>
      </c>
      <c r="AX320" s="6">
        <v>153431.72632089793</v>
      </c>
      <c r="AY320" s="6">
        <v>22652.569993727586</v>
      </c>
      <c r="AZ320" s="6">
        <v>7093.2</v>
      </c>
      <c r="BA320" s="6">
        <v>4450.8</v>
      </c>
      <c r="BB320" s="7">
        <v>2688019.0899137487</v>
      </c>
      <c r="BC320" s="32">
        <f t="shared" si="48"/>
        <v>2688019.0899137487</v>
      </c>
      <c r="BD320" s="32">
        <f t="shared" si="49"/>
        <v>0</v>
      </c>
    </row>
    <row r="321" spans="1:56" x14ac:dyDescent="0.25">
      <c r="A321">
        <v>2040</v>
      </c>
      <c r="B321">
        <v>11</v>
      </c>
      <c r="C321" t="s">
        <v>428</v>
      </c>
      <c r="D321" s="6">
        <v>471584.57756089873</v>
      </c>
      <c r="E321" s="6">
        <v>184499.1395195082</v>
      </c>
      <c r="F321" s="1">
        <f t="shared" si="40"/>
        <v>73799.655807803283</v>
      </c>
      <c r="G321" s="1">
        <f t="shared" si="41"/>
        <v>110699.48371170492</v>
      </c>
      <c r="H321" s="6">
        <v>15090.531696976834</v>
      </c>
      <c r="I321" s="1">
        <f t="shared" si="42"/>
        <v>772.5060999989139</v>
      </c>
      <c r="J321" s="1">
        <f t="shared" si="43"/>
        <v>14318.025596977919</v>
      </c>
      <c r="K321" s="6">
        <v>278813.03049923189</v>
      </c>
      <c r="L321" s="6">
        <v>29051.265243122976</v>
      </c>
      <c r="M321" s="6">
        <v>184150.86986610384</v>
      </c>
      <c r="N321" s="6">
        <v>109573.62907933924</v>
      </c>
      <c r="O321" s="6">
        <v>122768.27781897088</v>
      </c>
      <c r="P321" s="6">
        <v>0</v>
      </c>
      <c r="Q321" s="6">
        <v>21372.321395496205</v>
      </c>
      <c r="R321" s="6">
        <v>19492.176452665208</v>
      </c>
      <c r="S321" s="6">
        <v>126382.04078103523</v>
      </c>
      <c r="T321" s="6">
        <v>16.237054956131026</v>
      </c>
      <c r="U321" s="6">
        <v>102.00256026618044</v>
      </c>
      <c r="V321" s="6">
        <v>44497.248263400274</v>
      </c>
      <c r="W321" s="6">
        <v>10607.613604811126</v>
      </c>
      <c r="X321" s="6">
        <v>41400.919163501967</v>
      </c>
      <c r="Y321" s="6">
        <v>8061.7258911926101</v>
      </c>
      <c r="Z321" s="1">
        <f t="shared" si="44"/>
        <v>4187.9001578569359</v>
      </c>
      <c r="AA321" s="1">
        <f t="shared" si="45"/>
        <v>3873.8257333356751</v>
      </c>
      <c r="AB321" s="6">
        <v>70.840256263057952</v>
      </c>
      <c r="AC321" s="6">
        <v>1518.4443292567519</v>
      </c>
      <c r="AD321" s="6">
        <v>635.07539667084563</v>
      </c>
      <c r="AE321" s="6">
        <v>3551.481080615783</v>
      </c>
      <c r="AF321" s="6">
        <v>9214.1581956713271</v>
      </c>
      <c r="AG321" s="6">
        <v>5992.4941765938329</v>
      </c>
      <c r="AH321" s="6">
        <v>1768.8834574192517</v>
      </c>
      <c r="AI321" s="6">
        <v>3071.3860652237731</v>
      </c>
      <c r="AJ321" s="6">
        <v>336518.50658406416</v>
      </c>
      <c r="AK321" s="6">
        <v>114706.338763411</v>
      </c>
      <c r="AL321" s="1">
        <f t="shared" si="46"/>
        <v>32117.774853755083</v>
      </c>
      <c r="AM321" s="1">
        <f t="shared" si="47"/>
        <v>82588.563909655917</v>
      </c>
      <c r="AN321" s="6">
        <v>319.47620101860593</v>
      </c>
      <c r="AO321" s="6">
        <v>274.21993694731242</v>
      </c>
      <c r="AP321" s="6">
        <v>9684.8647325428228</v>
      </c>
      <c r="AQ321" s="6">
        <v>83138.455912578414</v>
      </c>
      <c r="AR321" s="6">
        <v>11845.425769616608</v>
      </c>
      <c r="AS321" s="6">
        <v>152938.59631429348</v>
      </c>
      <c r="AT321" s="6">
        <v>27639.326795772085</v>
      </c>
      <c r="AU321" s="6">
        <v>71971.104147902894</v>
      </c>
      <c r="AV321" s="6">
        <v>1239.7398002350637</v>
      </c>
      <c r="AW321" s="6">
        <v>21874.91022172078</v>
      </c>
      <c r="AX321" s="6">
        <v>156330.12462505937</v>
      </c>
      <c r="AY321" s="6">
        <v>23013.330943398036</v>
      </c>
      <c r="AZ321" s="6">
        <v>7436</v>
      </c>
      <c r="BA321" s="6">
        <v>4366.8</v>
      </c>
      <c r="BB321" s="7">
        <v>2716583.5901577529</v>
      </c>
      <c r="BC321" s="32">
        <f t="shared" si="48"/>
        <v>2716583.5901577538</v>
      </c>
      <c r="BD321" s="32">
        <f t="shared" si="49"/>
        <v>0</v>
      </c>
    </row>
    <row r="322" spans="1:56" x14ac:dyDescent="0.25">
      <c r="A322">
        <v>2040</v>
      </c>
      <c r="B322">
        <v>12</v>
      </c>
      <c r="C322" t="s">
        <v>429</v>
      </c>
      <c r="D322" s="6">
        <v>695111.29233271326</v>
      </c>
      <c r="E322" s="6">
        <v>217878.63307351185</v>
      </c>
      <c r="F322" s="1">
        <f t="shared" si="40"/>
        <v>87151.453229404753</v>
      </c>
      <c r="G322" s="1">
        <f t="shared" si="41"/>
        <v>130727.1798441071</v>
      </c>
      <c r="H322" s="6">
        <v>16881.704639695563</v>
      </c>
      <c r="I322" s="1">
        <f t="shared" si="42"/>
        <v>864.19882840558932</v>
      </c>
      <c r="J322" s="1">
        <f t="shared" si="43"/>
        <v>16017.505811289971</v>
      </c>
      <c r="K322" s="6">
        <v>280557.63036283822</v>
      </c>
      <c r="L322" s="6">
        <v>29233.045962947985</v>
      </c>
      <c r="M322" s="6">
        <v>199282.67529751317</v>
      </c>
      <c r="N322" s="6">
        <v>110259.2575021012</v>
      </c>
      <c r="O322" s="6">
        <v>132856.23284441617</v>
      </c>
      <c r="P322" s="6">
        <v>0</v>
      </c>
      <c r="Q322" s="6">
        <v>23127.648735227045</v>
      </c>
      <c r="R322" s="6">
        <v>20792.22110801455</v>
      </c>
      <c r="S322" s="6">
        <v>131792.4074734333</v>
      </c>
      <c r="T322" s="6">
        <v>20.154768250870603</v>
      </c>
      <c r="U322" s="6">
        <v>118.12967643440561</v>
      </c>
      <c r="V322" s="6">
        <v>48145.895395850552</v>
      </c>
      <c r="W322" s="6">
        <v>12135.363478430929</v>
      </c>
      <c r="X322" s="6">
        <v>36147.77351961669</v>
      </c>
      <c r="Y322" s="6">
        <v>9929.5767968913933</v>
      </c>
      <c r="Z322" s="1">
        <f t="shared" si="44"/>
        <v>5158.2101396655526</v>
      </c>
      <c r="AA322" s="1">
        <f t="shared" si="45"/>
        <v>4771.3666572258417</v>
      </c>
      <c r="AB322" s="6">
        <v>67.8508886754542</v>
      </c>
      <c r="AC322" s="6">
        <v>1865.1107665740908</v>
      </c>
      <c r="AD322" s="6">
        <v>728.33828436559088</v>
      </c>
      <c r="AE322" s="6">
        <v>4564.8167643339411</v>
      </c>
      <c r="AF322" s="6">
        <v>10394.076674911803</v>
      </c>
      <c r="AG322" s="6">
        <v>7702.3183445330615</v>
      </c>
      <c r="AH322" s="6">
        <v>2273.5947840612862</v>
      </c>
      <c r="AI322" s="6">
        <v>3464.6922249705985</v>
      </c>
      <c r="AJ322" s="6">
        <v>443967.24736794207</v>
      </c>
      <c r="AK322" s="6">
        <v>119977.12200849121</v>
      </c>
      <c r="AL322" s="1">
        <f t="shared" si="46"/>
        <v>33593.594162377543</v>
      </c>
      <c r="AM322" s="1">
        <f t="shared" si="47"/>
        <v>86383.527846113662</v>
      </c>
      <c r="AN322" s="6">
        <v>359.40140326514648</v>
      </c>
      <c r="AO322" s="6">
        <v>295.99281780604872</v>
      </c>
      <c r="AP322" s="6">
        <v>13956.466025331449</v>
      </c>
      <c r="AQ322" s="6">
        <v>86936.346898120973</v>
      </c>
      <c r="AR322" s="6">
        <v>12341.234285251538</v>
      </c>
      <c r="AS322" s="6">
        <v>157766.06308814153</v>
      </c>
      <c r="AT322" s="6">
        <v>28796.213332253592</v>
      </c>
      <c r="AU322" s="6">
        <v>74242.853217948985</v>
      </c>
      <c r="AV322" s="6">
        <v>1247.4343877588619</v>
      </c>
      <c r="AW322" s="6">
        <v>21299.602771179845</v>
      </c>
      <c r="AX322" s="6">
        <v>157300.4055068265</v>
      </c>
      <c r="AY322" s="6">
        <v>22408.083167781813</v>
      </c>
      <c r="AZ322" s="6">
        <v>9529</v>
      </c>
      <c r="BA322" s="6">
        <v>4790.1000000000004</v>
      </c>
      <c r="BB322" s="7">
        <v>3150544.0079784123</v>
      </c>
      <c r="BC322" s="32">
        <f t="shared" si="48"/>
        <v>3150544.0079784123</v>
      </c>
      <c r="BD322" s="32">
        <f t="shared" si="49"/>
        <v>0</v>
      </c>
    </row>
    <row r="323" spans="1:56" x14ac:dyDescent="0.25">
      <c r="A323">
        <v>2041</v>
      </c>
      <c r="B323">
        <v>1</v>
      </c>
      <c r="C323" t="s">
        <v>430</v>
      </c>
      <c r="D323" s="6">
        <v>800412.438930262</v>
      </c>
      <c r="E323" s="6">
        <v>238004.27882291217</v>
      </c>
      <c r="F323" s="1">
        <f t="shared" si="40"/>
        <v>95201.711529164866</v>
      </c>
      <c r="G323" s="1">
        <f t="shared" si="41"/>
        <v>142802.5672937473</v>
      </c>
      <c r="H323" s="6">
        <v>17751.809403010902</v>
      </c>
      <c r="I323" s="1">
        <f t="shared" si="42"/>
        <v>908.74074719257737</v>
      </c>
      <c r="J323" s="1">
        <f t="shared" si="43"/>
        <v>16843.068655818322</v>
      </c>
      <c r="K323" s="6">
        <v>270411.08865581005</v>
      </c>
      <c r="L323" s="6">
        <v>28175.814620842211</v>
      </c>
      <c r="M323" s="6">
        <v>199908.22038076367</v>
      </c>
      <c r="N323" s="6">
        <v>106271.66267752214</v>
      </c>
      <c r="O323" s="6">
        <v>133273.1789624115</v>
      </c>
      <c r="P323" s="6">
        <v>0</v>
      </c>
      <c r="Q323" s="6">
        <v>25068.419472164969</v>
      </c>
      <c r="R323" s="6">
        <v>23265.889820278189</v>
      </c>
      <c r="S323" s="6">
        <v>127982.32025599077</v>
      </c>
      <c r="T323" s="6">
        <v>21.080256540640221</v>
      </c>
      <c r="U323" s="6">
        <v>123.21975102693918</v>
      </c>
      <c r="V323" s="6">
        <v>48922.696088106532</v>
      </c>
      <c r="W323" s="6">
        <v>12896.103087625374</v>
      </c>
      <c r="X323" s="6">
        <v>26735.918045921375</v>
      </c>
      <c r="Y323" s="6">
        <v>11302.187707077526</v>
      </c>
      <c r="Z323" s="1">
        <f t="shared" si="44"/>
        <v>5871.253168544109</v>
      </c>
      <c r="AA323" s="1">
        <f t="shared" si="45"/>
        <v>5430.9345385334182</v>
      </c>
      <c r="AB323" s="6">
        <v>62.489982044530286</v>
      </c>
      <c r="AC323" s="6">
        <v>2032.0639172670556</v>
      </c>
      <c r="AD323" s="6">
        <v>766.99764529963363</v>
      </c>
      <c r="AE323" s="6">
        <v>4767.013439051263</v>
      </c>
      <c r="AF323" s="6">
        <v>10727.123060960381</v>
      </c>
      <c r="AG323" s="6">
        <v>8043.4893569266023</v>
      </c>
      <c r="AH323" s="6">
        <v>2374.3027267291482</v>
      </c>
      <c r="AI323" s="6">
        <v>3575.7076869867888</v>
      </c>
      <c r="AJ323" s="6">
        <v>490706.00833120802</v>
      </c>
      <c r="AK323" s="6">
        <v>123479.88291492849</v>
      </c>
      <c r="AL323" s="1">
        <f t="shared" si="46"/>
        <v>34574.367216179977</v>
      </c>
      <c r="AM323" s="1">
        <f t="shared" si="47"/>
        <v>88905.51569874851</v>
      </c>
      <c r="AN323" s="6">
        <v>355.93270458171253</v>
      </c>
      <c r="AO323" s="6">
        <v>287.35893083823544</v>
      </c>
      <c r="AP323" s="6">
        <v>15533.614572984319</v>
      </c>
      <c r="AQ323" s="6">
        <v>77988.178215192369</v>
      </c>
      <c r="AR323" s="6">
        <v>11830.552722592201</v>
      </c>
      <c r="AS323" s="6">
        <v>152070.17702823188</v>
      </c>
      <c r="AT323" s="6">
        <v>27604.623019381801</v>
      </c>
      <c r="AU323" s="6">
        <v>71562.43624857979</v>
      </c>
      <c r="AV323" s="6">
        <v>1182.5113976030191</v>
      </c>
      <c r="AW323" s="6">
        <v>20424.730020196308</v>
      </c>
      <c r="AX323" s="6">
        <v>149113.67217764727</v>
      </c>
      <c r="AY323" s="6">
        <v>21487.680023372399</v>
      </c>
      <c r="AZ323" s="6">
        <v>10975.5</v>
      </c>
      <c r="BA323" s="6">
        <v>5498.8799999999992</v>
      </c>
      <c r="BB323" s="7">
        <v>3282977.2530608708</v>
      </c>
      <c r="BC323" s="32">
        <f t="shared" si="48"/>
        <v>3282977.2530608699</v>
      </c>
      <c r="BD323" s="32">
        <f t="shared" si="49"/>
        <v>0</v>
      </c>
    </row>
    <row r="324" spans="1:56" x14ac:dyDescent="0.25">
      <c r="A324">
        <v>2041</v>
      </c>
      <c r="B324">
        <v>2</v>
      </c>
      <c r="C324" t="s">
        <v>431</v>
      </c>
      <c r="D324" s="6">
        <v>691104.35334220168</v>
      </c>
      <c r="E324" s="6">
        <v>214334.0604999658</v>
      </c>
      <c r="F324" s="1">
        <f t="shared" si="40"/>
        <v>85733.624199986327</v>
      </c>
      <c r="G324" s="1">
        <f t="shared" si="41"/>
        <v>128600.43629997947</v>
      </c>
      <c r="H324" s="6">
        <v>16377.838692330586</v>
      </c>
      <c r="I324" s="1">
        <f t="shared" si="42"/>
        <v>838.40520325458453</v>
      </c>
      <c r="J324" s="1">
        <f t="shared" si="43"/>
        <v>15539.433489076</v>
      </c>
      <c r="K324" s="6">
        <v>257313.3370346814</v>
      </c>
      <c r="L324" s="6">
        <v>26811.078346670838</v>
      </c>
      <c r="M324" s="6">
        <v>177837.6987290557</v>
      </c>
      <c r="N324" s="6">
        <v>101124.24121254572</v>
      </c>
      <c r="O324" s="6">
        <v>118559.38392046987</v>
      </c>
      <c r="P324" s="6">
        <v>0</v>
      </c>
      <c r="Q324" s="6">
        <v>22908.170149774578</v>
      </c>
      <c r="R324" s="6">
        <v>20943.448416153275</v>
      </c>
      <c r="S324" s="6">
        <v>120112.08609389771</v>
      </c>
      <c r="T324" s="6">
        <v>11.778385183148067</v>
      </c>
      <c r="U324" s="6">
        <v>105.48661430808603</v>
      </c>
      <c r="V324" s="6">
        <v>46508.168692297637</v>
      </c>
      <c r="W324" s="6">
        <v>9308.2331611262161</v>
      </c>
      <c r="X324" s="6">
        <v>19330.020152682264</v>
      </c>
      <c r="Y324" s="6">
        <v>10107.149844427355</v>
      </c>
      <c r="Z324" s="1">
        <f t="shared" si="44"/>
        <v>5250.4556716823918</v>
      </c>
      <c r="AA324" s="1">
        <f t="shared" si="45"/>
        <v>4856.6941727449639</v>
      </c>
      <c r="AB324" s="6">
        <v>55.469427793714026</v>
      </c>
      <c r="AC324" s="6">
        <v>1875.6276845097052</v>
      </c>
      <c r="AD324" s="6">
        <v>679.98938221067419</v>
      </c>
      <c r="AE324" s="6">
        <v>4360.6327441946814</v>
      </c>
      <c r="AF324" s="6">
        <v>9271.2108967464592</v>
      </c>
      <c r="AG324" s="6">
        <v>7357.7940393589861</v>
      </c>
      <c r="AH324" s="6">
        <v>2171.8970057836468</v>
      </c>
      <c r="AI324" s="6">
        <v>3090.4036322488168</v>
      </c>
      <c r="AJ324" s="6">
        <v>426318.44741348928</v>
      </c>
      <c r="AK324" s="6">
        <v>111255.95654719227</v>
      </c>
      <c r="AL324" s="1">
        <f t="shared" si="46"/>
        <v>31151.66783321384</v>
      </c>
      <c r="AM324" s="1">
        <f t="shared" si="47"/>
        <v>80104.288713978429</v>
      </c>
      <c r="AN324" s="6">
        <v>268.3452326181332</v>
      </c>
      <c r="AO324" s="6">
        <v>231.55809549678372</v>
      </c>
      <c r="AP324" s="6">
        <v>12866.191972231187</v>
      </c>
      <c r="AQ324" s="6">
        <v>64203.917113723423</v>
      </c>
      <c r="AR324" s="6">
        <v>10522.932610071772</v>
      </c>
      <c r="AS324" s="6">
        <v>145474.64659122791</v>
      </c>
      <c r="AT324" s="6">
        <v>24553.5094235008</v>
      </c>
      <c r="AU324" s="6">
        <v>68458.657219401459</v>
      </c>
      <c r="AV324" s="6">
        <v>1108.5169553513051</v>
      </c>
      <c r="AW324" s="6">
        <v>19785.27760035983</v>
      </c>
      <c r="AX324" s="6">
        <v>139783.03652605417</v>
      </c>
      <c r="AY324" s="6">
        <v>20814.949026486236</v>
      </c>
      <c r="AZ324" s="6">
        <v>9522.5</v>
      </c>
      <c r="BA324" s="6">
        <v>4744.8</v>
      </c>
      <c r="BB324" s="7">
        <v>2941572.8004278224</v>
      </c>
      <c r="BC324" s="32">
        <f t="shared" si="48"/>
        <v>2941572.8004278219</v>
      </c>
      <c r="BD324" s="32">
        <f t="shared" si="49"/>
        <v>0</v>
      </c>
    </row>
    <row r="325" spans="1:56" x14ac:dyDescent="0.25">
      <c r="A325">
        <v>2041</v>
      </c>
      <c r="B325">
        <v>3</v>
      </c>
      <c r="C325" t="s">
        <v>432</v>
      </c>
      <c r="D325" s="6">
        <v>605765.37186259334</v>
      </c>
      <c r="E325" s="6">
        <v>199710.12566630222</v>
      </c>
      <c r="F325" s="1">
        <f t="shared" ref="F325:F370" si="50">E325*$F$2</f>
        <v>79884.050266520891</v>
      </c>
      <c r="G325" s="1">
        <f t="shared" ref="G325:G370" si="51">E325*$G$2</f>
        <v>119826.07539978133</v>
      </c>
      <c r="H325" s="6">
        <v>15709.433960182989</v>
      </c>
      <c r="I325" s="1">
        <f t="shared" ref="I325:I370" si="52">H325*$I$2</f>
        <v>804.18860020701925</v>
      </c>
      <c r="J325" s="1">
        <f t="shared" ref="J325:J370" si="53">H325*$J$2</f>
        <v>14905.245359975968</v>
      </c>
      <c r="K325" s="6">
        <v>261814.77559206719</v>
      </c>
      <c r="L325" s="6">
        <v>27280.111251166298</v>
      </c>
      <c r="M325" s="6">
        <v>178633.15105840538</v>
      </c>
      <c r="N325" s="6">
        <v>102893.30831076295</v>
      </c>
      <c r="O325" s="6">
        <v>119089.68957995487</v>
      </c>
      <c r="P325" s="6">
        <v>0</v>
      </c>
      <c r="Q325" s="6">
        <v>23370.942121817745</v>
      </c>
      <c r="R325" s="6">
        <v>18372.597574391748</v>
      </c>
      <c r="S325" s="6">
        <v>123674.13245388462</v>
      </c>
      <c r="T325" s="6">
        <v>12.867039735640734</v>
      </c>
      <c r="U325" s="6">
        <v>104.96309557970724</v>
      </c>
      <c r="V325" s="6">
        <v>48339.183654632048</v>
      </c>
      <c r="W325" s="6">
        <v>9014.9352671185497</v>
      </c>
      <c r="X325" s="6">
        <v>19602.074920639745</v>
      </c>
      <c r="Y325" s="6">
        <v>9520.7191776378222</v>
      </c>
      <c r="Z325" s="1">
        <f t="shared" ref="Z325:Z370" si="54">Y325*$Z$2</f>
        <v>4945.817047749134</v>
      </c>
      <c r="AA325" s="1">
        <f t="shared" ref="AA325:AA370" si="55">Y325*$AA$2</f>
        <v>4574.9021298886892</v>
      </c>
      <c r="AB325" s="6">
        <v>56.243865718453286</v>
      </c>
      <c r="AC325" s="6">
        <v>1764.0016433034968</v>
      </c>
      <c r="AD325" s="6">
        <v>650.33351005535133</v>
      </c>
      <c r="AE325" s="6">
        <v>4217.2663688471548</v>
      </c>
      <c r="AF325" s="6">
        <v>9304.0219632675544</v>
      </c>
      <c r="AG325" s="6">
        <v>7115.8887187651144</v>
      </c>
      <c r="AH325" s="6">
        <v>2100.4906251931493</v>
      </c>
      <c r="AI325" s="6">
        <v>3101.340654422514</v>
      </c>
      <c r="AJ325" s="6">
        <v>404864.720951756</v>
      </c>
      <c r="AK325" s="6">
        <v>116233.2054772066</v>
      </c>
      <c r="AL325" s="1">
        <f t="shared" ref="AL325:AL370" si="56">AK325*$AL$2</f>
        <v>32545.297533617853</v>
      </c>
      <c r="AM325" s="1">
        <f t="shared" ref="AM325:AM370" si="57">AK325*$AM$2</f>
        <v>83687.907943588754</v>
      </c>
      <c r="AN325" s="6">
        <v>247.08980157324484</v>
      </c>
      <c r="AO325" s="6">
        <v>238.03317228979796</v>
      </c>
      <c r="AP325" s="6">
        <v>11626.742484066674</v>
      </c>
      <c r="AQ325" s="6">
        <v>78930.257924626741</v>
      </c>
      <c r="AR325" s="6">
        <v>11225.091052608128</v>
      </c>
      <c r="AS325" s="6">
        <v>149860.08373185576</v>
      </c>
      <c r="AT325" s="6">
        <v>26191.879122752292</v>
      </c>
      <c r="AU325" s="6">
        <v>70522.392344402775</v>
      </c>
      <c r="AV325" s="6">
        <v>1186.8257884230973</v>
      </c>
      <c r="AW325" s="6">
        <v>20852.056147246214</v>
      </c>
      <c r="AX325" s="6">
        <v>149657.7131566141</v>
      </c>
      <c r="AY325" s="6">
        <v>21937.245186515116</v>
      </c>
      <c r="AZ325" s="6">
        <v>9371</v>
      </c>
      <c r="BA325" s="6">
        <v>4351.2</v>
      </c>
      <c r="BB325" s="7">
        <v>2868513.5062783817</v>
      </c>
      <c r="BC325" s="32">
        <f t="shared" ref="BC325:BC370" si="58">SUM(D325:BA325)-E325-H325-Y325-AK325</f>
        <v>2868513.5062783817</v>
      </c>
      <c r="BD325" s="32">
        <f t="shared" ref="BD325:BD370" si="59">BC325-BB325</f>
        <v>0</v>
      </c>
    </row>
    <row r="326" spans="1:56" x14ac:dyDescent="0.25">
      <c r="A326">
        <v>2041</v>
      </c>
      <c r="B326">
        <v>4</v>
      </c>
      <c r="C326" t="s">
        <v>433</v>
      </c>
      <c r="D326" s="6">
        <v>453492.87081355369</v>
      </c>
      <c r="E326" s="6">
        <v>175555.87088227746</v>
      </c>
      <c r="F326" s="1">
        <f t="shared" si="50"/>
        <v>70222.348352910994</v>
      </c>
      <c r="G326" s="1">
        <f t="shared" si="51"/>
        <v>105333.52252936647</v>
      </c>
      <c r="H326" s="6">
        <v>13145.33503956743</v>
      </c>
      <c r="I326" s="1">
        <f t="shared" si="52"/>
        <v>672.92867531166439</v>
      </c>
      <c r="J326" s="1">
        <f t="shared" si="53"/>
        <v>12472.406364255765</v>
      </c>
      <c r="K326" s="6">
        <v>248959.2571574692</v>
      </c>
      <c r="L326" s="6">
        <v>25940.614760587487</v>
      </c>
      <c r="M326" s="6">
        <v>171187.44862100034</v>
      </c>
      <c r="N326" s="6">
        <v>97841.084582004594</v>
      </c>
      <c r="O326" s="6">
        <v>114125.84951599402</v>
      </c>
      <c r="P326" s="6">
        <v>0</v>
      </c>
      <c r="Q326" s="6">
        <v>20758.233942387462</v>
      </c>
      <c r="R326" s="6">
        <v>17143.927972664071</v>
      </c>
      <c r="S326" s="6">
        <v>114662.96892216316</v>
      </c>
      <c r="T326" s="6">
        <v>11.252072198594137</v>
      </c>
      <c r="U326" s="6">
        <v>91.083806797062849</v>
      </c>
      <c r="V326" s="6">
        <v>47968.040843209907</v>
      </c>
      <c r="W326" s="6">
        <v>8912.0771001730682</v>
      </c>
      <c r="X326" s="6">
        <v>20550.15710603031</v>
      </c>
      <c r="Y326" s="6">
        <v>7879.0394192529284</v>
      </c>
      <c r="Z326" s="1">
        <f t="shared" si="54"/>
        <v>4092.9983074342667</v>
      </c>
      <c r="AA326" s="1">
        <f t="shared" si="55"/>
        <v>3786.0411118186621</v>
      </c>
      <c r="AB326" s="6">
        <v>48.427134093150727</v>
      </c>
      <c r="AC326" s="6">
        <v>1411.8909775975987</v>
      </c>
      <c r="AD326" s="6">
        <v>492.74091256712035</v>
      </c>
      <c r="AE326" s="6">
        <v>3636.8534236014448</v>
      </c>
      <c r="AF326" s="6">
        <v>8663.8852917825716</v>
      </c>
      <c r="AG326" s="6">
        <v>6136.5448575832543</v>
      </c>
      <c r="AH326" s="6">
        <v>1811.4047947995075</v>
      </c>
      <c r="AI326" s="6">
        <v>2887.9617639275198</v>
      </c>
      <c r="AJ326" s="6">
        <v>336194.2897159594</v>
      </c>
      <c r="AK326" s="6">
        <v>111238.64866820691</v>
      </c>
      <c r="AL326" s="1">
        <f t="shared" si="56"/>
        <v>31146.821627097936</v>
      </c>
      <c r="AM326" s="1">
        <f t="shared" si="57"/>
        <v>80091.827041108976</v>
      </c>
      <c r="AN326" s="6">
        <v>275.86260262625535</v>
      </c>
      <c r="AO326" s="6">
        <v>244.84149791501994</v>
      </c>
      <c r="AP326" s="6">
        <v>7665.3629368083211</v>
      </c>
      <c r="AQ326" s="6">
        <v>90312.59554157035</v>
      </c>
      <c r="AR326" s="6">
        <v>11777.660671531423</v>
      </c>
      <c r="AS326" s="6">
        <v>148274.85125107173</v>
      </c>
      <c r="AT326" s="6">
        <v>27481.208233573321</v>
      </c>
      <c r="AU326" s="6">
        <v>69776.400588739692</v>
      </c>
      <c r="AV326" s="6">
        <v>1200.1562939914379</v>
      </c>
      <c r="AW326" s="6">
        <v>20829.367377293849</v>
      </c>
      <c r="AX326" s="6">
        <v>151338.67846596261</v>
      </c>
      <c r="AY326" s="6">
        <v>21913.375640705781</v>
      </c>
      <c r="AZ326" s="6">
        <v>7236.5</v>
      </c>
      <c r="BA326" s="6">
        <v>4414.32</v>
      </c>
      <c r="BB326" s="7">
        <v>2573488.9411992389</v>
      </c>
      <c r="BC326" s="32">
        <f t="shared" si="58"/>
        <v>2573488.9411992398</v>
      </c>
      <c r="BD326" s="32">
        <f t="shared" si="59"/>
        <v>0</v>
      </c>
    </row>
    <row r="327" spans="1:56" x14ac:dyDescent="0.25">
      <c r="A327">
        <v>2041</v>
      </c>
      <c r="B327">
        <v>5</v>
      </c>
      <c r="C327" t="s">
        <v>434</v>
      </c>
      <c r="D327" s="6">
        <v>424598.21435822221</v>
      </c>
      <c r="E327" s="6">
        <v>191505.68995261029</v>
      </c>
      <c r="F327" s="1">
        <f t="shared" si="50"/>
        <v>76602.27598104412</v>
      </c>
      <c r="G327" s="1">
        <f t="shared" si="51"/>
        <v>114903.41397156617</v>
      </c>
      <c r="H327" s="6">
        <v>14858.860086476157</v>
      </c>
      <c r="I327" s="1">
        <f t="shared" si="52"/>
        <v>760.64649585095685</v>
      </c>
      <c r="J327" s="1">
        <f t="shared" si="53"/>
        <v>14098.213590625199</v>
      </c>
      <c r="K327" s="6">
        <v>289382.89628788526</v>
      </c>
      <c r="L327" s="6">
        <v>30152.605356461856</v>
      </c>
      <c r="M327" s="6">
        <v>196659.9158342827</v>
      </c>
      <c r="N327" s="6">
        <v>113727.59043211576</v>
      </c>
      <c r="O327" s="6">
        <v>131107.62582846332</v>
      </c>
      <c r="P327" s="6">
        <v>0</v>
      </c>
      <c r="Q327" s="6">
        <v>23737.210872901691</v>
      </c>
      <c r="R327" s="6">
        <v>20111.891234375911</v>
      </c>
      <c r="S327" s="6">
        <v>130793.63666496932</v>
      </c>
      <c r="T327" s="6">
        <v>12.748136828275641</v>
      </c>
      <c r="U327" s="6">
        <v>103.73501695952409</v>
      </c>
      <c r="V327" s="6">
        <v>48437.686864592841</v>
      </c>
      <c r="W327" s="6">
        <v>9363.2778644688678</v>
      </c>
      <c r="X327" s="6">
        <v>23811.901635614187</v>
      </c>
      <c r="Y327" s="6">
        <v>7669.9459911251806</v>
      </c>
      <c r="Z327" s="1">
        <f t="shared" si="54"/>
        <v>3984.3785884706513</v>
      </c>
      <c r="AA327" s="1">
        <f t="shared" si="55"/>
        <v>3685.5674026545298</v>
      </c>
      <c r="AB327" s="6">
        <v>55.850188079794506</v>
      </c>
      <c r="AC327" s="6">
        <v>1336.5184104674167</v>
      </c>
      <c r="AD327" s="6">
        <v>514.20280694535506</v>
      </c>
      <c r="AE327" s="6">
        <v>3823.7193673041984</v>
      </c>
      <c r="AF327" s="6">
        <v>9618.7760305399715</v>
      </c>
      <c r="AG327" s="6">
        <v>6451.8479815543678</v>
      </c>
      <c r="AH327" s="6">
        <v>1904.476972031415</v>
      </c>
      <c r="AI327" s="6">
        <v>3206.2586768466517</v>
      </c>
      <c r="AJ327" s="6">
        <v>397113.60773501208</v>
      </c>
      <c r="AK327" s="6">
        <v>124156.44830343543</v>
      </c>
      <c r="AL327" s="1">
        <f t="shared" si="56"/>
        <v>34763.805524961928</v>
      </c>
      <c r="AM327" s="1">
        <f t="shared" si="57"/>
        <v>89392.642778473513</v>
      </c>
      <c r="AN327" s="6">
        <v>306.50948108397426</v>
      </c>
      <c r="AO327" s="6">
        <v>273.86036752626342</v>
      </c>
      <c r="AP327" s="6">
        <v>8277.7634315988489</v>
      </c>
      <c r="AQ327" s="6">
        <v>101234.47144448485</v>
      </c>
      <c r="AR327" s="6">
        <v>13450.536360737517</v>
      </c>
      <c r="AS327" s="6">
        <v>174484.00445037626</v>
      </c>
      <c r="AT327" s="6">
        <v>31384.584841720873</v>
      </c>
      <c r="AU327" s="6">
        <v>82110.119741353628</v>
      </c>
      <c r="AV327" s="6">
        <v>1393.2765298105392</v>
      </c>
      <c r="AW327" s="6">
        <v>24184.905713659482</v>
      </c>
      <c r="AX327" s="6">
        <v>175690.97442959674</v>
      </c>
      <c r="AY327" s="6">
        <v>25443.543922327499</v>
      </c>
      <c r="AZ327" s="6">
        <v>8289</v>
      </c>
      <c r="BA327" s="6">
        <v>4343.3999999999996</v>
      </c>
      <c r="BB327" s="7">
        <v>2855084.0896048467</v>
      </c>
      <c r="BC327" s="32">
        <f t="shared" si="58"/>
        <v>2855084.0896048471</v>
      </c>
      <c r="BD327" s="32">
        <f t="shared" si="59"/>
        <v>0</v>
      </c>
    </row>
    <row r="328" spans="1:56" x14ac:dyDescent="0.25">
      <c r="A328">
        <v>2041</v>
      </c>
      <c r="B328">
        <v>6</v>
      </c>
      <c r="C328" t="s">
        <v>435</v>
      </c>
      <c r="D328" s="6">
        <v>534992.41805309523</v>
      </c>
      <c r="E328" s="6">
        <v>218332.22173899965</v>
      </c>
      <c r="F328" s="1">
        <f t="shared" si="50"/>
        <v>87332.888695599861</v>
      </c>
      <c r="G328" s="1">
        <f t="shared" si="51"/>
        <v>130999.33304339979</v>
      </c>
      <c r="H328" s="6">
        <v>14672.075132302292</v>
      </c>
      <c r="I328" s="1">
        <f t="shared" si="52"/>
        <v>751.08470443202123</v>
      </c>
      <c r="J328" s="1">
        <f t="shared" si="53"/>
        <v>13920.990427870271</v>
      </c>
      <c r="K328" s="6">
        <v>300571.46318511391</v>
      </c>
      <c r="L328" s="6">
        <v>31318.411789682759</v>
      </c>
      <c r="M328" s="6">
        <v>217964.95175876134</v>
      </c>
      <c r="N328" s="6">
        <v>118124.70156042685</v>
      </c>
      <c r="O328" s="6">
        <v>145311.09310037183</v>
      </c>
      <c r="P328" s="6">
        <v>0</v>
      </c>
      <c r="Q328" s="6">
        <v>27980.811154679675</v>
      </c>
      <c r="R328" s="6">
        <v>20926.018101367379</v>
      </c>
      <c r="S328" s="6">
        <v>128473.65786695344</v>
      </c>
      <c r="T328" s="6">
        <v>10.844749430837034</v>
      </c>
      <c r="U328" s="6">
        <v>105.21815244625409</v>
      </c>
      <c r="V328" s="6">
        <v>45688.667155562805</v>
      </c>
      <c r="W328" s="6">
        <v>8971.1279189501984</v>
      </c>
      <c r="X328" s="6">
        <v>22662.889618800433</v>
      </c>
      <c r="Y328" s="6">
        <v>7701.0119430206787</v>
      </c>
      <c r="Z328" s="1">
        <f t="shared" si="54"/>
        <v>4000.516709091853</v>
      </c>
      <c r="AA328" s="1">
        <f t="shared" si="55"/>
        <v>3700.4952339288261</v>
      </c>
      <c r="AB328" s="6">
        <v>55.159838978675261</v>
      </c>
      <c r="AC328" s="6">
        <v>1225.5713566040113</v>
      </c>
      <c r="AD328" s="6">
        <v>494.15221978922034</v>
      </c>
      <c r="AE328" s="6">
        <v>3616.8763725115473</v>
      </c>
      <c r="AF328" s="6">
        <v>9847.3155898229998</v>
      </c>
      <c r="AG328" s="6">
        <v>6102.8371284402983</v>
      </c>
      <c r="AH328" s="6">
        <v>1801.4548402879066</v>
      </c>
      <c r="AI328" s="6">
        <v>3282.4385299409955</v>
      </c>
      <c r="AJ328" s="6">
        <v>539672.71920552338</v>
      </c>
      <c r="AK328" s="6">
        <v>139929.5823552105</v>
      </c>
      <c r="AL328" s="1">
        <f t="shared" si="56"/>
        <v>39180.283059458947</v>
      </c>
      <c r="AM328" s="1">
        <f t="shared" si="57"/>
        <v>100749.29929575155</v>
      </c>
      <c r="AN328" s="6">
        <v>281.05041745630047</v>
      </c>
      <c r="AO328" s="6">
        <v>277.428480987044</v>
      </c>
      <c r="AP328" s="6">
        <v>7347.9699989745495</v>
      </c>
      <c r="AQ328" s="6">
        <v>98105.869203067225</v>
      </c>
      <c r="AR328" s="6">
        <v>14858.354967688278</v>
      </c>
      <c r="AS328" s="6">
        <v>196707.13053034368</v>
      </c>
      <c r="AT328" s="6">
        <v>34669.494924605984</v>
      </c>
      <c r="AU328" s="6">
        <v>92568.061426044136</v>
      </c>
      <c r="AV328" s="6">
        <v>1454.6086976813463</v>
      </c>
      <c r="AW328" s="6">
        <v>24957.718729888187</v>
      </c>
      <c r="AX328" s="6">
        <v>183424.90815097149</v>
      </c>
      <c r="AY328" s="6">
        <v>26256.575908268056</v>
      </c>
      <c r="AZ328" s="6">
        <v>10068</v>
      </c>
      <c r="BA328" s="6">
        <v>4921.8</v>
      </c>
      <c r="BB328" s="7">
        <v>3245734.6618530508</v>
      </c>
      <c r="BC328" s="32">
        <f t="shared" si="58"/>
        <v>3245734.6618530503</v>
      </c>
      <c r="BD328" s="32">
        <f t="shared" si="59"/>
        <v>0</v>
      </c>
    </row>
    <row r="329" spans="1:56" x14ac:dyDescent="0.25">
      <c r="A329">
        <v>2041</v>
      </c>
      <c r="B329">
        <v>7</v>
      </c>
      <c r="C329" t="s">
        <v>436</v>
      </c>
      <c r="D329" s="6">
        <v>650391.7959822535</v>
      </c>
      <c r="E329" s="6">
        <v>234735.79814664359</v>
      </c>
      <c r="F329" s="1">
        <f t="shared" si="50"/>
        <v>93894.319258657444</v>
      </c>
      <c r="G329" s="1">
        <f t="shared" si="51"/>
        <v>140841.47888798616</v>
      </c>
      <c r="H329" s="6">
        <v>14597.062635215209</v>
      </c>
      <c r="I329" s="1">
        <f t="shared" si="52"/>
        <v>747.24470642933113</v>
      </c>
      <c r="J329" s="1">
        <f t="shared" si="53"/>
        <v>13849.817928785877</v>
      </c>
      <c r="K329" s="6">
        <v>303210.78737509169</v>
      </c>
      <c r="L329" s="6">
        <v>31593.419406680947</v>
      </c>
      <c r="M329" s="6">
        <v>223910.18221509684</v>
      </c>
      <c r="N329" s="6">
        <v>119161.95699032885</v>
      </c>
      <c r="O329" s="6">
        <v>149274.61076398171</v>
      </c>
      <c r="P329" s="6">
        <v>0</v>
      </c>
      <c r="Q329" s="6">
        <v>28923.451530518538</v>
      </c>
      <c r="R329" s="6">
        <v>23981.235306076753</v>
      </c>
      <c r="S329" s="6">
        <v>111412.50432523924</v>
      </c>
      <c r="T329" s="6">
        <v>8.6137502314689147</v>
      </c>
      <c r="U329" s="6">
        <v>100.6686826076038</v>
      </c>
      <c r="V329" s="6">
        <v>44549.468970203568</v>
      </c>
      <c r="W329" s="6">
        <v>8450.3532522167152</v>
      </c>
      <c r="X329" s="6">
        <v>19528.839709541655</v>
      </c>
      <c r="Y329" s="6">
        <v>8190.3408407216275</v>
      </c>
      <c r="Z329" s="1">
        <f t="shared" si="54"/>
        <v>4254.7129687494244</v>
      </c>
      <c r="AA329" s="1">
        <f t="shared" si="55"/>
        <v>3935.6278719722031</v>
      </c>
      <c r="AB329" s="6">
        <v>65.668173169220253</v>
      </c>
      <c r="AC329" s="6">
        <v>1155.7560214553673</v>
      </c>
      <c r="AD329" s="6">
        <v>464.03592334488098</v>
      </c>
      <c r="AE329" s="6">
        <v>3426.0300034445522</v>
      </c>
      <c r="AF329" s="6">
        <v>9980.3656193075876</v>
      </c>
      <c r="AG329" s="6">
        <v>5780.8177429224816</v>
      </c>
      <c r="AH329" s="6">
        <v>1706.4001356482852</v>
      </c>
      <c r="AI329" s="6">
        <v>3326.7885397691898</v>
      </c>
      <c r="AJ329" s="6">
        <v>681215.22239186976</v>
      </c>
      <c r="AK329" s="6">
        <v>154474.57049934848</v>
      </c>
      <c r="AL329" s="1">
        <f t="shared" si="56"/>
        <v>43252.879739817581</v>
      </c>
      <c r="AM329" s="1">
        <f t="shared" si="57"/>
        <v>111221.6907595309</v>
      </c>
      <c r="AN329" s="6">
        <v>261.57235583390957</v>
      </c>
      <c r="AO329" s="6">
        <v>254.33895526178912</v>
      </c>
      <c r="AP329" s="6">
        <v>6915.6824044637706</v>
      </c>
      <c r="AQ329" s="6">
        <v>81677.954402133168</v>
      </c>
      <c r="AR329" s="6">
        <v>15109.990483866271</v>
      </c>
      <c r="AS329" s="6">
        <v>193205.30379618172</v>
      </c>
      <c r="AT329" s="6">
        <v>35256.644462354641</v>
      </c>
      <c r="AU329" s="6">
        <v>90920.142962909216</v>
      </c>
      <c r="AV329" s="6">
        <v>1356.9031309281631</v>
      </c>
      <c r="AW329" s="6">
        <v>24794.650672232165</v>
      </c>
      <c r="AX329" s="6">
        <v>171104.32005321814</v>
      </c>
      <c r="AY329" s="6">
        <v>26085.021413227943</v>
      </c>
      <c r="AZ329" s="6">
        <v>10990</v>
      </c>
      <c r="BA329" s="6">
        <v>5252.4</v>
      </c>
      <c r="BB329" s="7">
        <v>3496801.6700255396</v>
      </c>
      <c r="BC329" s="32">
        <f t="shared" si="58"/>
        <v>3496801.6700255405</v>
      </c>
      <c r="BD329" s="32">
        <f t="shared" si="59"/>
        <v>0</v>
      </c>
    </row>
    <row r="330" spans="1:56" x14ac:dyDescent="0.25">
      <c r="A330">
        <v>2041</v>
      </c>
      <c r="B330">
        <v>8</v>
      </c>
      <c r="C330" t="s">
        <v>437</v>
      </c>
      <c r="D330" s="6">
        <v>666822.22001153254</v>
      </c>
      <c r="E330" s="6">
        <v>243270.70011172688</v>
      </c>
      <c r="F330" s="1">
        <f t="shared" si="50"/>
        <v>97308.280044690764</v>
      </c>
      <c r="G330" s="1">
        <f t="shared" si="51"/>
        <v>145962.42006703612</v>
      </c>
      <c r="H330" s="6">
        <v>14636.820239379749</v>
      </c>
      <c r="I330" s="1">
        <f t="shared" si="52"/>
        <v>749.27995557463476</v>
      </c>
      <c r="J330" s="1">
        <f t="shared" si="53"/>
        <v>13887.540283805114</v>
      </c>
      <c r="K330" s="6">
        <v>304433.08736405394</v>
      </c>
      <c r="L330" s="6">
        <v>31720.778451279497</v>
      </c>
      <c r="M330" s="6">
        <v>225293.06496130012</v>
      </c>
      <c r="N330" s="6">
        <v>119642.32135986503</v>
      </c>
      <c r="O330" s="6">
        <v>150196.53973402479</v>
      </c>
      <c r="P330" s="6">
        <v>0</v>
      </c>
      <c r="Q330" s="6">
        <v>30138.59583977786</v>
      </c>
      <c r="R330" s="6">
        <v>22678.354854200064</v>
      </c>
      <c r="S330" s="6">
        <v>125998.49931632736</v>
      </c>
      <c r="T330" s="6">
        <v>12.522744037198891</v>
      </c>
      <c r="U330" s="6">
        <v>99.82799640894622</v>
      </c>
      <c r="V330" s="6">
        <v>46590.42742533984</v>
      </c>
      <c r="W330" s="6">
        <v>8850.7494318852587</v>
      </c>
      <c r="X330" s="6">
        <v>24216.438000939452</v>
      </c>
      <c r="Y330" s="6">
        <v>8420.1644342092441</v>
      </c>
      <c r="Z330" s="1">
        <f t="shared" si="54"/>
        <v>4374.1015806219193</v>
      </c>
      <c r="AA330" s="1">
        <f t="shared" si="55"/>
        <v>4046.0628535873252</v>
      </c>
      <c r="AB330" s="6">
        <v>68.739402445106521</v>
      </c>
      <c r="AC330" s="6">
        <v>1152.1401307369181</v>
      </c>
      <c r="AD330" s="6">
        <v>483.37608497064582</v>
      </c>
      <c r="AE330" s="6">
        <v>3417.2190761331922</v>
      </c>
      <c r="AF330" s="6">
        <v>10031.851374351932</v>
      </c>
      <c r="AG330" s="6">
        <v>5765.9508664263931</v>
      </c>
      <c r="AH330" s="6">
        <v>1702.0116838413321</v>
      </c>
      <c r="AI330" s="6">
        <v>3343.9504581173064</v>
      </c>
      <c r="AJ330" s="6">
        <v>681943.02586716181</v>
      </c>
      <c r="AK330" s="6">
        <v>155731.13028472909</v>
      </c>
      <c r="AL330" s="1">
        <f t="shared" si="56"/>
        <v>43604.716479724149</v>
      </c>
      <c r="AM330" s="1">
        <f t="shared" si="57"/>
        <v>112126.41380500494</v>
      </c>
      <c r="AN330" s="6">
        <v>256.81340795029519</v>
      </c>
      <c r="AO330" s="6">
        <v>253.19146419043523</v>
      </c>
      <c r="AP330" s="6">
        <v>7395.8796774478024</v>
      </c>
      <c r="AQ330" s="6">
        <v>88815.004983829567</v>
      </c>
      <c r="AR330" s="6">
        <v>15101.877232550813</v>
      </c>
      <c r="AS330" s="6">
        <v>194867.09262854079</v>
      </c>
      <c r="AT330" s="6">
        <v>35237.713542618563</v>
      </c>
      <c r="AU330" s="6">
        <v>91702.161236960441</v>
      </c>
      <c r="AV330" s="6">
        <v>1417.0567377811842</v>
      </c>
      <c r="AW330" s="6">
        <v>24667.679498477679</v>
      </c>
      <c r="AX330" s="6">
        <v>178689.63824191922</v>
      </c>
      <c r="AY330" s="6">
        <v>25951.442367084826</v>
      </c>
      <c r="AZ330" s="6">
        <v>10824.2</v>
      </c>
      <c r="BA330" s="6">
        <v>5119.5</v>
      </c>
      <c r="BB330" s="7">
        <v>3566959.7585245529</v>
      </c>
      <c r="BC330" s="32">
        <f t="shared" si="58"/>
        <v>3566959.7585245543</v>
      </c>
      <c r="BD330" s="32">
        <f t="shared" si="59"/>
        <v>0</v>
      </c>
    </row>
    <row r="331" spans="1:56" x14ac:dyDescent="0.25">
      <c r="A331">
        <v>2041</v>
      </c>
      <c r="B331">
        <v>9</v>
      </c>
      <c r="C331" t="s">
        <v>438</v>
      </c>
      <c r="D331" s="6">
        <v>527442.31011388497</v>
      </c>
      <c r="E331" s="6">
        <v>201695.02647965404</v>
      </c>
      <c r="F331" s="1">
        <f t="shared" si="50"/>
        <v>80678.010591861617</v>
      </c>
      <c r="G331" s="1">
        <f t="shared" si="51"/>
        <v>121017.01588779243</v>
      </c>
      <c r="H331" s="6">
        <v>12256.696622179441</v>
      </c>
      <c r="I331" s="1">
        <f t="shared" si="52"/>
        <v>627.43799202029118</v>
      </c>
      <c r="J331" s="1">
        <f t="shared" si="53"/>
        <v>11629.258630159149</v>
      </c>
      <c r="K331" s="6">
        <v>256150.94726378849</v>
      </c>
      <c r="L331" s="6">
        <v>26689.961720630661</v>
      </c>
      <c r="M331" s="6">
        <v>195249.63389020332</v>
      </c>
      <c r="N331" s="6">
        <v>100667.42158193744</v>
      </c>
      <c r="O331" s="6">
        <v>130167.43058505229</v>
      </c>
      <c r="P331" s="6">
        <v>0</v>
      </c>
      <c r="Q331" s="6">
        <v>24762.808355231911</v>
      </c>
      <c r="R331" s="6">
        <v>19061.735447240382</v>
      </c>
      <c r="S331" s="6">
        <v>108614.35896499749</v>
      </c>
      <c r="T331" s="6">
        <v>12.705760685279289</v>
      </c>
      <c r="U331" s="6">
        <v>91.725580317646077</v>
      </c>
      <c r="V331" s="6">
        <v>45641.535759228333</v>
      </c>
      <c r="W331" s="6">
        <v>8599.485446092167</v>
      </c>
      <c r="X331" s="6">
        <v>31430.770324189434</v>
      </c>
      <c r="Y331" s="6">
        <v>7004.8603167043966</v>
      </c>
      <c r="Z331" s="1">
        <f t="shared" si="54"/>
        <v>3638.8803119864401</v>
      </c>
      <c r="AA331" s="1">
        <f t="shared" si="55"/>
        <v>3365.9800047179569</v>
      </c>
      <c r="AB331" s="6">
        <v>66.222610795588722</v>
      </c>
      <c r="AC331" s="6">
        <v>1017.6043523908193</v>
      </c>
      <c r="AD331" s="6">
        <v>474.94180116092969</v>
      </c>
      <c r="AE331" s="6">
        <v>2957.7262071669252</v>
      </c>
      <c r="AF331" s="6">
        <v>8371.4867564987107</v>
      </c>
      <c r="AG331" s="6">
        <v>4990.6381788562458</v>
      </c>
      <c r="AH331" s="6">
        <v>1473.1524230802936</v>
      </c>
      <c r="AI331" s="6">
        <v>2790.4955854995669</v>
      </c>
      <c r="AJ331" s="6">
        <v>515574.18482803425</v>
      </c>
      <c r="AK331" s="6">
        <v>127310.75235681057</v>
      </c>
      <c r="AL331" s="1">
        <f t="shared" si="56"/>
        <v>35647.010659906962</v>
      </c>
      <c r="AM331" s="1">
        <f t="shared" si="57"/>
        <v>91663.741696903598</v>
      </c>
      <c r="AN331" s="6">
        <v>236.71275426502626</v>
      </c>
      <c r="AO331" s="6">
        <v>222.03832481813478</v>
      </c>
      <c r="AP331" s="6">
        <v>7024.5709624523515</v>
      </c>
      <c r="AQ331" s="6">
        <v>73434.235386681001</v>
      </c>
      <c r="AR331" s="6">
        <v>13476.528842554646</v>
      </c>
      <c r="AS331" s="6">
        <v>165773.85636142883</v>
      </c>
      <c r="AT331" s="6">
        <v>31445.233965960837</v>
      </c>
      <c r="AU331" s="6">
        <v>78011.226523025412</v>
      </c>
      <c r="AV331" s="6">
        <v>1166.9964825162212</v>
      </c>
      <c r="AW331" s="6">
        <v>21362.491285549633</v>
      </c>
      <c r="AX331" s="6">
        <v>147157.25470310426</v>
      </c>
      <c r="AY331" s="6">
        <v>22474.244545317131</v>
      </c>
      <c r="AZ331" s="6">
        <v>8540</v>
      </c>
      <c r="BA331" s="6">
        <v>5318.1</v>
      </c>
      <c r="BB331" s="7">
        <v>2936210.109449985</v>
      </c>
      <c r="BC331" s="32">
        <f t="shared" si="58"/>
        <v>2936210.109449985</v>
      </c>
      <c r="BD331" s="32">
        <f t="shared" si="59"/>
        <v>0</v>
      </c>
    </row>
    <row r="332" spans="1:56" x14ac:dyDescent="0.25">
      <c r="A332">
        <v>2041</v>
      </c>
      <c r="B332">
        <v>10</v>
      </c>
      <c r="C332" t="s">
        <v>439</v>
      </c>
      <c r="D332" s="6">
        <v>428416.87041976635</v>
      </c>
      <c r="E332" s="6">
        <v>189309.92488118255</v>
      </c>
      <c r="F332" s="1">
        <f t="shared" si="50"/>
        <v>75723.969952473024</v>
      </c>
      <c r="G332" s="1">
        <f t="shared" si="51"/>
        <v>113585.95492870953</v>
      </c>
      <c r="H332" s="6">
        <v>13300.250892689559</v>
      </c>
      <c r="I332" s="1">
        <f t="shared" si="52"/>
        <v>680.85904144630206</v>
      </c>
      <c r="J332" s="1">
        <f t="shared" si="53"/>
        <v>12619.391851243256</v>
      </c>
      <c r="K332" s="6">
        <v>267780.02705556015</v>
      </c>
      <c r="L332" s="6">
        <v>27901.667934501933</v>
      </c>
      <c r="M332" s="6">
        <v>188936.14348050155</v>
      </c>
      <c r="N332" s="6">
        <v>105237.65444858653</v>
      </c>
      <c r="O332" s="6">
        <v>125958.40438469392</v>
      </c>
      <c r="P332" s="6">
        <v>0</v>
      </c>
      <c r="Q332" s="6">
        <v>22620.60690940341</v>
      </c>
      <c r="R332" s="6">
        <v>18291.141136910854</v>
      </c>
      <c r="S332" s="6">
        <v>116157.05701213209</v>
      </c>
      <c r="T332" s="6">
        <v>13.789404189088247</v>
      </c>
      <c r="U332" s="6">
        <v>95.758732360566029</v>
      </c>
      <c r="V332" s="6">
        <v>45507.52425543344</v>
      </c>
      <c r="W332" s="6">
        <v>10262.138822360786</v>
      </c>
      <c r="X332" s="6">
        <v>41415.774217967082</v>
      </c>
      <c r="Y332" s="6">
        <v>7007.814455965753</v>
      </c>
      <c r="Z332" s="1">
        <f t="shared" si="54"/>
        <v>3640.4149263414733</v>
      </c>
      <c r="AA332" s="1">
        <f t="shared" si="55"/>
        <v>3367.3995296242801</v>
      </c>
      <c r="AB332" s="6">
        <v>68.399656173354842</v>
      </c>
      <c r="AC332" s="6">
        <v>1214.5736072767884</v>
      </c>
      <c r="AD332" s="6">
        <v>562.07841062520322</v>
      </c>
      <c r="AE332" s="6">
        <v>3658.5151739630242</v>
      </c>
      <c r="AF332" s="6">
        <v>8786.1246049340534</v>
      </c>
      <c r="AG332" s="6">
        <v>6173.0952178273492</v>
      </c>
      <c r="AH332" s="6">
        <v>1822.1938461849932</v>
      </c>
      <c r="AI332" s="6">
        <v>2928.7082016446802</v>
      </c>
      <c r="AJ332" s="6">
        <v>365532.51706865605</v>
      </c>
      <c r="AK332" s="6">
        <v>117189.36027067821</v>
      </c>
      <c r="AL332" s="1">
        <f t="shared" si="56"/>
        <v>32813.020875789902</v>
      </c>
      <c r="AM332" s="1">
        <f t="shared" si="57"/>
        <v>84376.339394888302</v>
      </c>
      <c r="AN332" s="6">
        <v>276.15851845491403</v>
      </c>
      <c r="AO332" s="6">
        <v>252.81076988372041</v>
      </c>
      <c r="AP332" s="6">
        <v>8395.3345873884391</v>
      </c>
      <c r="AQ332" s="6">
        <v>80038.405245840622</v>
      </c>
      <c r="AR332" s="6">
        <v>12647.099253093571</v>
      </c>
      <c r="AS332" s="6">
        <v>161338.38477172493</v>
      </c>
      <c r="AT332" s="6">
        <v>29509.898257218323</v>
      </c>
      <c r="AU332" s="6">
        <v>75923.945774929452</v>
      </c>
      <c r="AV332" s="6">
        <v>1222.3094739719284</v>
      </c>
      <c r="AW332" s="6">
        <v>21618.588185214412</v>
      </c>
      <c r="AX332" s="6">
        <v>154132.17544535684</v>
      </c>
      <c r="AY332" s="6">
        <v>22743.669317616837</v>
      </c>
      <c r="AZ332" s="6">
        <v>7093.2</v>
      </c>
      <c r="BA332" s="6">
        <v>4450.8</v>
      </c>
      <c r="BB332" s="7">
        <v>2695790.894102863</v>
      </c>
      <c r="BC332" s="32">
        <f t="shared" si="58"/>
        <v>2695790.894102863</v>
      </c>
      <c r="BD332" s="32">
        <f t="shared" si="59"/>
        <v>0</v>
      </c>
    </row>
    <row r="333" spans="1:56" x14ac:dyDescent="0.25">
      <c r="A333">
        <v>2041</v>
      </c>
      <c r="B333">
        <v>11</v>
      </c>
      <c r="C333" t="s">
        <v>440</v>
      </c>
      <c r="D333" s="6">
        <v>472372.61101211642</v>
      </c>
      <c r="E333" s="6">
        <v>186401.32376282336</v>
      </c>
      <c r="F333" s="1">
        <f t="shared" si="50"/>
        <v>74560.529505129351</v>
      </c>
      <c r="G333" s="1">
        <f t="shared" si="51"/>
        <v>111840.79425769401</v>
      </c>
      <c r="H333" s="6">
        <v>15201.818432432772</v>
      </c>
      <c r="I333" s="1">
        <f t="shared" si="52"/>
        <v>778.20302862376161</v>
      </c>
      <c r="J333" s="1">
        <f t="shared" si="53"/>
        <v>14423.61540380901</v>
      </c>
      <c r="K333" s="6">
        <v>278652.5499727354</v>
      </c>
      <c r="L333" s="6">
        <v>29034.543778085088</v>
      </c>
      <c r="M333" s="6">
        <v>183115.93410169915</v>
      </c>
      <c r="N333" s="6">
        <v>109510.56017020941</v>
      </c>
      <c r="O333" s="6">
        <v>122078.23475153721</v>
      </c>
      <c r="P333" s="6">
        <v>0</v>
      </c>
      <c r="Q333" s="6">
        <v>21647.280314679028</v>
      </c>
      <c r="R333" s="6">
        <v>19589.556287439729</v>
      </c>
      <c r="S333" s="6">
        <v>126081.22002341172</v>
      </c>
      <c r="T333" s="6">
        <v>16.245937305310594</v>
      </c>
      <c r="U333" s="6">
        <v>102.05884728219047</v>
      </c>
      <c r="V333" s="6">
        <v>44497.248263400274</v>
      </c>
      <c r="W333" s="6">
        <v>10613.381330839326</v>
      </c>
      <c r="X333" s="6">
        <v>41187.530027195215</v>
      </c>
      <c r="Y333" s="6">
        <v>8103.2250444161955</v>
      </c>
      <c r="Z333" s="1">
        <f t="shared" si="54"/>
        <v>4209.4581111639136</v>
      </c>
      <c r="AA333" s="1">
        <f t="shared" si="55"/>
        <v>3893.7669332522828</v>
      </c>
      <c r="AB333" s="6">
        <v>70.766371972364112</v>
      </c>
      <c r="AC333" s="6">
        <v>1519.3241055560145</v>
      </c>
      <c r="AD333" s="6">
        <v>635.43294361986386</v>
      </c>
      <c r="AE333" s="6">
        <v>3553.4767891216802</v>
      </c>
      <c r="AF333" s="6">
        <v>9122.1696761202147</v>
      </c>
      <c r="AG333" s="6">
        <v>5995.8615805946729</v>
      </c>
      <c r="AH333" s="6">
        <v>1769.8774584238411</v>
      </c>
      <c r="AI333" s="6">
        <v>3040.7232253734001</v>
      </c>
      <c r="AJ333" s="6">
        <v>340111.24818558519</v>
      </c>
      <c r="AK333" s="6">
        <v>115163.14918410064</v>
      </c>
      <c r="AL333" s="1">
        <f t="shared" si="56"/>
        <v>32245.681771548181</v>
      </c>
      <c r="AM333" s="1">
        <f t="shared" si="57"/>
        <v>82917.467412552462</v>
      </c>
      <c r="AN333" s="6">
        <v>319.57873591409066</v>
      </c>
      <c r="AO333" s="6">
        <v>274.30921457801588</v>
      </c>
      <c r="AP333" s="6">
        <v>9688.0623951803864</v>
      </c>
      <c r="AQ333" s="6">
        <v>83629.197510752056</v>
      </c>
      <c r="AR333" s="6">
        <v>11855.152840771283</v>
      </c>
      <c r="AS333" s="6">
        <v>153908.62819727487</v>
      </c>
      <c r="AT333" s="6">
        <v>27662.023295132993</v>
      </c>
      <c r="AU333" s="6">
        <v>72427.589739894102</v>
      </c>
      <c r="AV333" s="6">
        <v>1245.7025222180332</v>
      </c>
      <c r="AW333" s="6">
        <v>21967.961546802053</v>
      </c>
      <c r="AX333" s="6">
        <v>157082.01874875012</v>
      </c>
      <c r="AY333" s="6">
        <v>23111.224873801028</v>
      </c>
      <c r="AZ333" s="6">
        <v>7436</v>
      </c>
      <c r="BA333" s="6">
        <v>4366.8</v>
      </c>
      <c r="BB333" s="7">
        <v>2724161.601199144</v>
      </c>
      <c r="BC333" s="32">
        <f t="shared" si="58"/>
        <v>2724161.601199144</v>
      </c>
      <c r="BD333" s="32">
        <f t="shared" si="59"/>
        <v>0</v>
      </c>
    </row>
    <row r="334" spans="1:56" x14ac:dyDescent="0.25">
      <c r="A334">
        <v>2041</v>
      </c>
      <c r="B334">
        <v>12</v>
      </c>
      <c r="C334" t="s">
        <v>441</v>
      </c>
      <c r="D334" s="6">
        <v>696149.60714550491</v>
      </c>
      <c r="E334" s="6">
        <v>219952.81412097471</v>
      </c>
      <c r="F334" s="1">
        <f t="shared" si="50"/>
        <v>87981.125648389891</v>
      </c>
      <c r="G334" s="1">
        <f t="shared" si="51"/>
        <v>131971.68847258482</v>
      </c>
      <c r="H334" s="6">
        <v>16988.391447099915</v>
      </c>
      <c r="I334" s="1">
        <f t="shared" si="52"/>
        <v>869.66028007370926</v>
      </c>
      <c r="J334" s="1">
        <f t="shared" si="53"/>
        <v>16118.731167026204</v>
      </c>
      <c r="K334" s="6">
        <v>280285.51498961251</v>
      </c>
      <c r="L334" s="6">
        <v>29204.69256830875</v>
      </c>
      <c r="M334" s="6">
        <v>198178.7532877078</v>
      </c>
      <c r="N334" s="6">
        <v>110152.31605492701</v>
      </c>
      <c r="O334" s="6">
        <v>132120.19197186441</v>
      </c>
      <c r="P334" s="6">
        <v>0</v>
      </c>
      <c r="Q334" s="6">
        <v>23425.190269522845</v>
      </c>
      <c r="R334" s="6">
        <v>20896.146968832389</v>
      </c>
      <c r="S334" s="6">
        <v>131444.61375834723</v>
      </c>
      <c r="T334" s="6">
        <v>20.15843363451825</v>
      </c>
      <c r="U334" s="6">
        <v>118.15172390547403</v>
      </c>
      <c r="V334" s="6">
        <v>48145.895395850552</v>
      </c>
      <c r="W334" s="6">
        <v>12137.530317143461</v>
      </c>
      <c r="X334" s="6">
        <v>35942.37503124652</v>
      </c>
      <c r="Y334" s="6">
        <v>9979.5051214162158</v>
      </c>
      <c r="Z334" s="1">
        <f t="shared" si="54"/>
        <v>5184.1468734346163</v>
      </c>
      <c r="AA334" s="1">
        <f t="shared" si="55"/>
        <v>4795.3582479815996</v>
      </c>
      <c r="AB334" s="6">
        <v>67.769448834183322</v>
      </c>
      <c r="AC334" s="6">
        <v>1865.5102758236153</v>
      </c>
      <c r="AD334" s="6">
        <v>728.48235941112125</v>
      </c>
      <c r="AE334" s="6">
        <v>4565.7148988968847</v>
      </c>
      <c r="AF334" s="6">
        <v>10298.559070175033</v>
      </c>
      <c r="AG334" s="6">
        <v>7703.8337872500797</v>
      </c>
      <c r="AH334" s="6">
        <v>2274.0421172540769</v>
      </c>
      <c r="AI334" s="6">
        <v>3432.8530233916731</v>
      </c>
      <c r="AJ334" s="6">
        <v>448577.62740389426</v>
      </c>
      <c r="AK334" s="6">
        <v>120420.15705334682</v>
      </c>
      <c r="AL334" s="1">
        <f t="shared" si="56"/>
        <v>33717.643974937113</v>
      </c>
      <c r="AM334" s="1">
        <f t="shared" si="57"/>
        <v>86702.513078409713</v>
      </c>
      <c r="AN334" s="6">
        <v>359.41298764214389</v>
      </c>
      <c r="AO334" s="6">
        <v>296.00372621476072</v>
      </c>
      <c r="AP334" s="6">
        <v>13957.044576403334</v>
      </c>
      <c r="AQ334" s="6">
        <v>87430.760062882793</v>
      </c>
      <c r="AR334" s="6">
        <v>12346.00804593409</v>
      </c>
      <c r="AS334" s="6">
        <v>158720.89023183362</v>
      </c>
      <c r="AT334" s="6">
        <v>28807.35210717954</v>
      </c>
      <c r="AU334" s="6">
        <v>74692.183638510003</v>
      </c>
      <c r="AV334" s="6">
        <v>1252.9865305744954</v>
      </c>
      <c r="AW334" s="6">
        <v>21385.495879015281</v>
      </c>
      <c r="AX334" s="6">
        <v>158000.52594995461</v>
      </c>
      <c r="AY334" s="6">
        <v>22498.446350822942</v>
      </c>
      <c r="AZ334" s="6">
        <v>9529</v>
      </c>
      <c r="BA334" s="6">
        <v>4790.1000000000004</v>
      </c>
      <c r="BB334" s="7">
        <v>3159142.6081311442</v>
      </c>
      <c r="BC334" s="32">
        <f t="shared" si="58"/>
        <v>3159142.6081311433</v>
      </c>
      <c r="BD334" s="32">
        <f t="shared" si="59"/>
        <v>0</v>
      </c>
    </row>
    <row r="335" spans="1:56" x14ac:dyDescent="0.25">
      <c r="A335">
        <v>2042</v>
      </c>
      <c r="B335">
        <v>1</v>
      </c>
      <c r="C335" t="s">
        <v>442</v>
      </c>
      <c r="D335" s="6">
        <v>801700.64438143617</v>
      </c>
      <c r="E335" s="6">
        <v>240287.02834982175</v>
      </c>
      <c r="F335" s="1">
        <f t="shared" si="50"/>
        <v>96114.81133992871</v>
      </c>
      <c r="G335" s="1">
        <f t="shared" si="51"/>
        <v>144172.21700989304</v>
      </c>
      <c r="H335" s="6">
        <v>17855.274345706057</v>
      </c>
      <c r="I335" s="1">
        <f t="shared" si="52"/>
        <v>914.03726695563228</v>
      </c>
      <c r="J335" s="1">
        <f t="shared" si="53"/>
        <v>16941.237078750422</v>
      </c>
      <c r="K335" s="6">
        <v>270152.47849536955</v>
      </c>
      <c r="L335" s="6">
        <v>28148.868418392223</v>
      </c>
      <c r="M335" s="6">
        <v>198935.2247870749</v>
      </c>
      <c r="N335" s="6">
        <v>106170.02878420829</v>
      </c>
      <c r="O335" s="6">
        <v>132624.02499770149</v>
      </c>
      <c r="P335" s="6">
        <v>0</v>
      </c>
      <c r="Q335" s="6">
        <v>25390.929385624404</v>
      </c>
      <c r="R335" s="6">
        <v>23381.873364185052</v>
      </c>
      <c r="S335" s="6">
        <v>127651.57299457093</v>
      </c>
      <c r="T335" s="6">
        <v>21.084933363553482</v>
      </c>
      <c r="U335" s="6">
        <v>123.24498735005469</v>
      </c>
      <c r="V335" s="6">
        <v>48922.696088106532</v>
      </c>
      <c r="W335" s="6">
        <v>12898.81980618015</v>
      </c>
      <c r="X335" s="6">
        <v>26592.819726627411</v>
      </c>
      <c r="Y335" s="6">
        <v>11361.165582164855</v>
      </c>
      <c r="Z335" s="1">
        <f t="shared" si="54"/>
        <v>5901.8909569931211</v>
      </c>
      <c r="AA335" s="1">
        <f t="shared" si="55"/>
        <v>5459.2746251717335</v>
      </c>
      <c r="AB335" s="6">
        <v>62.453409210857373</v>
      </c>
      <c r="AC335" s="6">
        <v>2032.4451564249973</v>
      </c>
      <c r="AD335" s="6">
        <v>767.15390227146725</v>
      </c>
      <c r="AE335" s="6">
        <v>4767.9357495540744</v>
      </c>
      <c r="AF335" s="6">
        <v>10642.295014561063</v>
      </c>
      <c r="AG335" s="6">
        <v>8045.0455922525534</v>
      </c>
      <c r="AH335" s="6">
        <v>2374.7621012137629</v>
      </c>
      <c r="AI335" s="6">
        <v>3547.4316715203499</v>
      </c>
      <c r="AJ335" s="6">
        <v>495737.64325081574</v>
      </c>
      <c r="AK335" s="6">
        <v>123920.1735629475</v>
      </c>
      <c r="AL335" s="1">
        <f t="shared" si="56"/>
        <v>34697.648597625303</v>
      </c>
      <c r="AM335" s="1">
        <f t="shared" si="57"/>
        <v>89222.524965322198</v>
      </c>
      <c r="AN335" s="6">
        <v>355.90006175509802</v>
      </c>
      <c r="AO335" s="6">
        <v>287.33373990488514</v>
      </c>
      <c r="AP335" s="6">
        <v>15532.265348595191</v>
      </c>
      <c r="AQ335" s="6">
        <v>78411.302324628268</v>
      </c>
      <c r="AR335" s="6">
        <v>11833.545255091933</v>
      </c>
      <c r="AS335" s="6">
        <v>152971.28346484803</v>
      </c>
      <c r="AT335" s="6">
        <v>27611.605595214496</v>
      </c>
      <c r="AU335" s="6">
        <v>71986.486336399146</v>
      </c>
      <c r="AV335" s="6">
        <v>1187.7545447434013</v>
      </c>
      <c r="AW335" s="6">
        <v>20505.579786005168</v>
      </c>
      <c r="AX335" s="6">
        <v>149774.82853136596</v>
      </c>
      <c r="AY335" s="6">
        <v>21572.737397249442</v>
      </c>
      <c r="AZ335" s="6">
        <v>10975.5</v>
      </c>
      <c r="BA335" s="6">
        <v>5498.8799999999992</v>
      </c>
      <c r="BB335" s="7">
        <v>3292620.1212244555</v>
      </c>
      <c r="BC335" s="32">
        <f t="shared" si="58"/>
        <v>3292620.1212244541</v>
      </c>
      <c r="BD335" s="32">
        <f t="shared" si="59"/>
        <v>0</v>
      </c>
    </row>
    <row r="336" spans="1:56" x14ac:dyDescent="0.25">
      <c r="A336">
        <v>2042</v>
      </c>
      <c r="B336">
        <v>2</v>
      </c>
      <c r="C336" t="s">
        <v>443</v>
      </c>
      <c r="D336" s="6">
        <v>692234.37263680273</v>
      </c>
      <c r="E336" s="6">
        <v>216384.78532646669</v>
      </c>
      <c r="F336" s="1">
        <f t="shared" si="50"/>
        <v>86553.91413058668</v>
      </c>
      <c r="G336" s="1">
        <f t="shared" si="51"/>
        <v>129830.87119588001</v>
      </c>
      <c r="H336" s="6">
        <v>16475.875224144842</v>
      </c>
      <c r="I336" s="1">
        <f t="shared" si="52"/>
        <v>843.42383482900561</v>
      </c>
      <c r="J336" s="1">
        <f t="shared" si="53"/>
        <v>15632.451389315835</v>
      </c>
      <c r="K336" s="6">
        <v>257062.47904926367</v>
      </c>
      <c r="L336" s="6">
        <v>26784.939891593331</v>
      </c>
      <c r="M336" s="6">
        <v>176984.51426600502</v>
      </c>
      <c r="N336" s="6">
        <v>101025.65392702134</v>
      </c>
      <c r="O336" s="6">
        <v>117990.15820020701</v>
      </c>
      <c r="P336" s="6">
        <v>0</v>
      </c>
      <c r="Q336" s="6">
        <v>23202.888050945883</v>
      </c>
      <c r="R336" s="6">
        <v>21048.223946290629</v>
      </c>
      <c r="S336" s="6">
        <v>119796.43130019188</v>
      </c>
      <c r="T336" s="6">
        <v>11.7808209147817</v>
      </c>
      <c r="U336" s="6">
        <v>105.50663002142419</v>
      </c>
      <c r="V336" s="6">
        <v>46508.168692297637</v>
      </c>
      <c r="W336" s="6">
        <v>9310.0538600274394</v>
      </c>
      <c r="X336" s="6">
        <v>19222.800520918492</v>
      </c>
      <c r="Y336" s="6">
        <v>10159.076882055642</v>
      </c>
      <c r="Z336" s="1">
        <f t="shared" si="54"/>
        <v>5277.4306956432192</v>
      </c>
      <c r="AA336" s="1">
        <f t="shared" si="55"/>
        <v>4881.646186412423</v>
      </c>
      <c r="AB336" s="6">
        <v>55.456946515052863</v>
      </c>
      <c r="AC336" s="6">
        <v>1875.9513260895155</v>
      </c>
      <c r="AD336" s="6">
        <v>680.11767208946753</v>
      </c>
      <c r="AE336" s="6">
        <v>4361.4107544840344</v>
      </c>
      <c r="AF336" s="6">
        <v>9196.8424538266772</v>
      </c>
      <c r="AG336" s="6">
        <v>7359.1067936782247</v>
      </c>
      <c r="AH336" s="6">
        <v>2172.2845087716391</v>
      </c>
      <c r="AI336" s="6">
        <v>3065.6141512755562</v>
      </c>
      <c r="AJ336" s="6">
        <v>430701.22162745986</v>
      </c>
      <c r="AK336" s="6">
        <v>111655.6057078733</v>
      </c>
      <c r="AL336" s="1">
        <f t="shared" si="56"/>
        <v>31263.569598204525</v>
      </c>
      <c r="AM336" s="1">
        <f t="shared" si="57"/>
        <v>80392.03610966877</v>
      </c>
      <c r="AN336" s="6">
        <v>268.32770034885493</v>
      </c>
      <c r="AO336" s="6">
        <v>231.54390385033449</v>
      </c>
      <c r="AP336" s="6">
        <v>12865.413795073662</v>
      </c>
      <c r="AQ336" s="6">
        <v>64552.728689920856</v>
      </c>
      <c r="AR336" s="6">
        <v>10526.088062501094</v>
      </c>
      <c r="AS336" s="6">
        <v>146340.53069682614</v>
      </c>
      <c r="AT336" s="6">
        <v>24560.872145835881</v>
      </c>
      <c r="AU336" s="6">
        <v>68866.132092624117</v>
      </c>
      <c r="AV336" s="6">
        <v>1113.7154773986595</v>
      </c>
      <c r="AW336" s="6">
        <v>19865.467404699288</v>
      </c>
      <c r="AX336" s="6">
        <v>140438.56569384789</v>
      </c>
      <c r="AY336" s="6">
        <v>20899.312092978642</v>
      </c>
      <c r="AZ336" s="6">
        <v>9522.5</v>
      </c>
      <c r="BA336" s="6">
        <v>4744.8</v>
      </c>
      <c r="BB336" s="7">
        <v>2950227.3189231367</v>
      </c>
      <c r="BC336" s="32">
        <f t="shared" si="58"/>
        <v>2950227.3189231372</v>
      </c>
      <c r="BD336" s="32">
        <f t="shared" si="59"/>
        <v>0</v>
      </c>
    </row>
    <row r="337" spans="1:56" x14ac:dyDescent="0.25">
      <c r="A337">
        <v>2042</v>
      </c>
      <c r="B337">
        <v>3</v>
      </c>
      <c r="C337" t="s">
        <v>444</v>
      </c>
      <c r="D337" s="6">
        <v>606719.78265632002</v>
      </c>
      <c r="E337" s="6">
        <v>201714.92917752228</v>
      </c>
      <c r="F337" s="1">
        <f t="shared" si="50"/>
        <v>80685.971671008912</v>
      </c>
      <c r="G337" s="1">
        <f t="shared" si="51"/>
        <v>121028.95750651337</v>
      </c>
      <c r="H337" s="6">
        <v>15809.209294429482</v>
      </c>
      <c r="I337" s="1">
        <f t="shared" si="52"/>
        <v>809.29624358782121</v>
      </c>
      <c r="J337" s="1">
        <f t="shared" si="53"/>
        <v>14999.91305084166</v>
      </c>
      <c r="K337" s="6">
        <v>261576.29430367684</v>
      </c>
      <c r="L337" s="6">
        <v>27255.262401196309</v>
      </c>
      <c r="M337" s="6">
        <v>177856.24375366318</v>
      </c>
      <c r="N337" s="6">
        <v>102799.58507196861</v>
      </c>
      <c r="O337" s="6">
        <v>118571.31356616168</v>
      </c>
      <c r="P337" s="6">
        <v>0</v>
      </c>
      <c r="Q337" s="6">
        <v>23671.61367111676</v>
      </c>
      <c r="R337" s="6">
        <v>18464.635770205496</v>
      </c>
      <c r="S337" s="6">
        <v>123362.86181958136</v>
      </c>
      <c r="T337" s="6">
        <v>12.87056642955624</v>
      </c>
      <c r="U337" s="6">
        <v>104.99007487666711</v>
      </c>
      <c r="V337" s="6">
        <v>48339.183654632048</v>
      </c>
      <c r="W337" s="6">
        <v>9017.3052111710513</v>
      </c>
      <c r="X337" s="6">
        <v>19496.153494060876</v>
      </c>
      <c r="Y337" s="6">
        <v>9569.4257601732352</v>
      </c>
      <c r="Z337" s="1">
        <f t="shared" si="54"/>
        <v>4971.1191117788194</v>
      </c>
      <c r="AA337" s="1">
        <f t="shared" si="55"/>
        <v>4598.3066483944167</v>
      </c>
      <c r="AB337" s="6">
        <v>56.242285357131273</v>
      </c>
      <c r="AC337" s="6">
        <v>1764.4247205253885</v>
      </c>
      <c r="AD337" s="6">
        <v>650.49996552471953</v>
      </c>
      <c r="AE337" s="6">
        <v>4218.3025749028784</v>
      </c>
      <c r="AF337" s="6">
        <v>9235.762601112212</v>
      </c>
      <c r="AG337" s="6">
        <v>7117.6371326278713</v>
      </c>
      <c r="AH337" s="6">
        <v>2101.0067275484316</v>
      </c>
      <c r="AI337" s="6">
        <v>3078.5875337040684</v>
      </c>
      <c r="AJ337" s="6">
        <v>409078.96457661234</v>
      </c>
      <c r="AK337" s="6">
        <v>116665.5707122404</v>
      </c>
      <c r="AL337" s="1">
        <f t="shared" si="56"/>
        <v>32666.359799427315</v>
      </c>
      <c r="AM337" s="1">
        <f t="shared" si="57"/>
        <v>83999.210912813083</v>
      </c>
      <c r="AN337" s="6">
        <v>247.10508373309935</v>
      </c>
      <c r="AO337" s="6">
        <v>238.04885778206366</v>
      </c>
      <c r="AP337" s="6">
        <v>11627.518007024697</v>
      </c>
      <c r="AQ337" s="6">
        <v>79376.317274275614</v>
      </c>
      <c r="AR337" s="6">
        <v>11229.738530970533</v>
      </c>
      <c r="AS337" s="6">
        <v>150771.24493974209</v>
      </c>
      <c r="AT337" s="6">
        <v>26202.723238931234</v>
      </c>
      <c r="AU337" s="6">
        <v>70951.174089290449</v>
      </c>
      <c r="AV337" s="6">
        <v>1192.5415873146474</v>
      </c>
      <c r="AW337" s="6">
        <v>20940.567437116748</v>
      </c>
      <c r="AX337" s="6">
        <v>150378.47049043395</v>
      </c>
      <c r="AY337" s="6">
        <v>22030.362807816025</v>
      </c>
      <c r="AZ337" s="6">
        <v>9371</v>
      </c>
      <c r="BA337" s="6">
        <v>4351.2</v>
      </c>
      <c r="BB337" s="7">
        <v>2877216.6714217719</v>
      </c>
      <c r="BC337" s="32">
        <f t="shared" si="58"/>
        <v>2877216.6714217723</v>
      </c>
      <c r="BD337" s="32">
        <f t="shared" si="59"/>
        <v>0</v>
      </c>
    </row>
    <row r="338" spans="1:56" x14ac:dyDescent="0.25">
      <c r="A338">
        <v>2042</v>
      </c>
      <c r="B338">
        <v>4</v>
      </c>
      <c r="C338" t="s">
        <v>445</v>
      </c>
      <c r="D338" s="6">
        <v>454203.08740342112</v>
      </c>
      <c r="E338" s="6">
        <v>177350.85148552828</v>
      </c>
      <c r="F338" s="1">
        <f t="shared" si="50"/>
        <v>70940.340594211317</v>
      </c>
      <c r="G338" s="1">
        <f t="shared" si="51"/>
        <v>106410.51089131697</v>
      </c>
      <c r="H338" s="6">
        <v>13238.640471263881</v>
      </c>
      <c r="I338" s="1">
        <f t="shared" si="52"/>
        <v>677.70511504194781</v>
      </c>
      <c r="J338" s="1">
        <f t="shared" si="53"/>
        <v>12560.935356221933</v>
      </c>
      <c r="K338" s="6">
        <v>248770.12506040488</v>
      </c>
      <c r="L338" s="6">
        <v>25920.907910057696</v>
      </c>
      <c r="M338" s="6">
        <v>170538.37528539533</v>
      </c>
      <c r="N338" s="6">
        <v>97766.755594533592</v>
      </c>
      <c r="O338" s="6">
        <v>113692.71465687237</v>
      </c>
      <c r="P338" s="6">
        <v>0</v>
      </c>
      <c r="Q338" s="6">
        <v>21025.292511427462</v>
      </c>
      <c r="R338" s="6">
        <v>17230.150354286925</v>
      </c>
      <c r="S338" s="6">
        <v>114385.84780927774</v>
      </c>
      <c r="T338" s="6">
        <v>11.256847987991598</v>
      </c>
      <c r="U338" s="6">
        <v>91.120912742522606</v>
      </c>
      <c r="V338" s="6">
        <v>47968.040843209907</v>
      </c>
      <c r="W338" s="6">
        <v>8915.7599106264497</v>
      </c>
      <c r="X338" s="6">
        <v>20443.035029474824</v>
      </c>
      <c r="Y338" s="6">
        <v>7919.408672410299</v>
      </c>
      <c r="Z338" s="1">
        <f t="shared" si="54"/>
        <v>4113.9693009847942</v>
      </c>
      <c r="AA338" s="1">
        <f t="shared" si="55"/>
        <v>3805.4393714255057</v>
      </c>
      <c r="AB338" s="6">
        <v>48.428357293714114</v>
      </c>
      <c r="AC338" s="6">
        <v>1412.4418739106281</v>
      </c>
      <c r="AD338" s="6">
        <v>492.94111333925611</v>
      </c>
      <c r="AE338" s="6">
        <v>3638.2938006903719</v>
      </c>
      <c r="AF338" s="6">
        <v>8605.668044743943</v>
      </c>
      <c r="AG338" s="6">
        <v>6138.9752383516061</v>
      </c>
      <c r="AH338" s="6">
        <v>1812.1222023112512</v>
      </c>
      <c r="AI338" s="6">
        <v>2868.556014914644</v>
      </c>
      <c r="AJ338" s="6">
        <v>339765.39718571748</v>
      </c>
      <c r="AK338" s="6">
        <v>111675.98724188599</v>
      </c>
      <c r="AL338" s="1">
        <f t="shared" si="56"/>
        <v>31269.27642772808</v>
      </c>
      <c r="AM338" s="1">
        <f t="shared" si="57"/>
        <v>80406.710814157908</v>
      </c>
      <c r="AN338" s="6">
        <v>275.93785881411344</v>
      </c>
      <c r="AO338" s="6">
        <v>244.90928268669825</v>
      </c>
      <c r="AP338" s="6">
        <v>7667.4912802098606</v>
      </c>
      <c r="AQ338" s="6">
        <v>90845.342429621931</v>
      </c>
      <c r="AR338" s="6">
        <v>11785.032263849136</v>
      </c>
      <c r="AS338" s="6">
        <v>149207.84160780726</v>
      </c>
      <c r="AT338" s="6">
        <v>27498.408615647972</v>
      </c>
      <c r="AU338" s="6">
        <v>70215.454874262286</v>
      </c>
      <c r="AV338" s="6">
        <v>1206.1716942575426</v>
      </c>
      <c r="AW338" s="6">
        <v>20922.973835960223</v>
      </c>
      <c r="AX338" s="6">
        <v>152097.21527593784</v>
      </c>
      <c r="AY338" s="6">
        <v>22011.853595124532</v>
      </c>
      <c r="AZ338" s="6">
        <v>7236.5</v>
      </c>
      <c r="BA338" s="6">
        <v>4414.32</v>
      </c>
      <c r="BB338" s="7">
        <v>2581559.6344462591</v>
      </c>
      <c r="BC338" s="32">
        <f t="shared" si="58"/>
        <v>2581559.6344462587</v>
      </c>
      <c r="BD338" s="32">
        <f t="shared" si="59"/>
        <v>0</v>
      </c>
    </row>
    <row r="339" spans="1:56" x14ac:dyDescent="0.25">
      <c r="A339">
        <v>2042</v>
      </c>
      <c r="B339">
        <v>5</v>
      </c>
      <c r="C339" t="s">
        <v>446</v>
      </c>
      <c r="D339" s="6">
        <v>425238.78581572394</v>
      </c>
      <c r="E339" s="6">
        <v>193418.72695977511</v>
      </c>
      <c r="F339" s="1">
        <f t="shared" si="50"/>
        <v>77367.490783910049</v>
      </c>
      <c r="G339" s="1">
        <f t="shared" si="51"/>
        <v>116051.23617586507</v>
      </c>
      <c r="H339" s="6">
        <v>14974.480936613518</v>
      </c>
      <c r="I339" s="1">
        <f t="shared" si="52"/>
        <v>766.56529406242498</v>
      </c>
      <c r="J339" s="1">
        <f t="shared" si="53"/>
        <v>14207.915642551092</v>
      </c>
      <c r="K339" s="6">
        <v>289201.60608776612</v>
      </c>
      <c r="L339" s="6">
        <v>30133.715601990167</v>
      </c>
      <c r="M339" s="6">
        <v>196004.78703250771</v>
      </c>
      <c r="N339" s="6">
        <v>113656.34331318446</v>
      </c>
      <c r="O339" s="6">
        <v>130670.39184685095</v>
      </c>
      <c r="P339" s="6">
        <v>0</v>
      </c>
      <c r="Q339" s="6">
        <v>24042.594538309426</v>
      </c>
      <c r="R339" s="6">
        <v>20213.019813759969</v>
      </c>
      <c r="S339" s="6">
        <v>130493.29712616358</v>
      </c>
      <c r="T339" s="6">
        <v>12.754988688075272</v>
      </c>
      <c r="U339" s="6">
        <v>103.78900309101114</v>
      </c>
      <c r="V339" s="6">
        <v>48437.686864592841</v>
      </c>
      <c r="W339" s="6">
        <v>9368.2055683234557</v>
      </c>
      <c r="X339" s="6">
        <v>23692.806482848424</v>
      </c>
      <c r="Y339" s="6">
        <v>7708.3385015057329</v>
      </c>
      <c r="Z339" s="1">
        <f t="shared" si="54"/>
        <v>4004.322704960508</v>
      </c>
      <c r="AA339" s="1">
        <f t="shared" si="55"/>
        <v>3704.0157965452254</v>
      </c>
      <c r="AB339" s="6">
        <v>55.85706567826599</v>
      </c>
      <c r="AC339" s="6">
        <v>1337.1909763754018</v>
      </c>
      <c r="AD339" s="6">
        <v>514.4698536022529</v>
      </c>
      <c r="AE339" s="6">
        <v>3825.6659846907855</v>
      </c>
      <c r="AF339" s="6">
        <v>9558.6858507904508</v>
      </c>
      <c r="AG339" s="6">
        <v>6455.1325530017148</v>
      </c>
      <c r="AH339" s="6">
        <v>1905.4465222598685</v>
      </c>
      <c r="AI339" s="6">
        <v>3186.2286169301478</v>
      </c>
      <c r="AJ339" s="6">
        <v>401317.97780620336</v>
      </c>
      <c r="AK339" s="6">
        <v>124640.27781701116</v>
      </c>
      <c r="AL339" s="1">
        <f t="shared" si="56"/>
        <v>34899.277788763124</v>
      </c>
      <c r="AM339" s="1">
        <f t="shared" si="57"/>
        <v>89741.000028248032</v>
      </c>
      <c r="AN339" s="6">
        <v>306.58253120789692</v>
      </c>
      <c r="AO339" s="6">
        <v>273.9267451003231</v>
      </c>
      <c r="AP339" s="6">
        <v>8279.7764428494011</v>
      </c>
      <c r="AQ339" s="6">
        <v>101828.10511964251</v>
      </c>
      <c r="AR339" s="6">
        <v>13458.735038158495</v>
      </c>
      <c r="AS339" s="6">
        <v>175575.85937989049</v>
      </c>
      <c r="AT339" s="6">
        <v>31403.715089036476</v>
      </c>
      <c r="AU339" s="6">
        <v>82623.933825830929</v>
      </c>
      <c r="AV339" s="6">
        <v>1400.105463511748</v>
      </c>
      <c r="AW339" s="6">
        <v>24291.097282696555</v>
      </c>
      <c r="AX339" s="6">
        <v>176552.09710740679</v>
      </c>
      <c r="AY339" s="6">
        <v>25555.26194525326</v>
      </c>
      <c r="AZ339" s="6">
        <v>8289</v>
      </c>
      <c r="BA339" s="6">
        <v>4343.3999999999996</v>
      </c>
      <c r="BB339" s="7">
        <v>2864349.8594988226</v>
      </c>
      <c r="BC339" s="32">
        <f t="shared" si="58"/>
        <v>2864349.8594988226</v>
      </c>
      <c r="BD339" s="32">
        <f t="shared" si="59"/>
        <v>0</v>
      </c>
    </row>
    <row r="340" spans="1:56" x14ac:dyDescent="0.25">
      <c r="A340">
        <v>2042</v>
      </c>
      <c r="B340">
        <v>6</v>
      </c>
      <c r="C340" t="s">
        <v>447</v>
      </c>
      <c r="D340" s="6">
        <v>535774.11387054366</v>
      </c>
      <c r="E340" s="6">
        <v>220381.61399593056</v>
      </c>
      <c r="F340" s="1">
        <f t="shared" si="50"/>
        <v>88152.645598372226</v>
      </c>
      <c r="G340" s="1">
        <f t="shared" si="51"/>
        <v>132228.96839755832</v>
      </c>
      <c r="H340" s="6">
        <v>14782.291635026821</v>
      </c>
      <c r="I340" s="1">
        <f t="shared" si="52"/>
        <v>756.7268462985204</v>
      </c>
      <c r="J340" s="1">
        <f t="shared" si="53"/>
        <v>14025.564788728299</v>
      </c>
      <c r="K340" s="6">
        <v>300293.8636631195</v>
      </c>
      <c r="L340" s="6">
        <v>31289.486967444762</v>
      </c>
      <c r="M340" s="6">
        <v>217315.05610590929</v>
      </c>
      <c r="N340" s="6">
        <v>118015.60484066034</v>
      </c>
      <c r="O340" s="6">
        <v>144877.29593497093</v>
      </c>
      <c r="P340" s="6">
        <v>0</v>
      </c>
      <c r="Q340" s="6">
        <v>28340.789532815594</v>
      </c>
      <c r="R340" s="6">
        <v>21030.909480571216</v>
      </c>
      <c r="S340" s="6">
        <v>128131.58817570398</v>
      </c>
      <c r="T340" s="6">
        <v>10.846804751620363</v>
      </c>
      <c r="U340" s="6">
        <v>105.23629965604529</v>
      </c>
      <c r="V340" s="6">
        <v>45688.667155562805</v>
      </c>
      <c r="W340" s="6">
        <v>8972.7277094143683</v>
      </c>
      <c r="X340" s="6">
        <v>22539.10295445193</v>
      </c>
      <c r="Y340" s="6">
        <v>7737.23115324018</v>
      </c>
      <c r="Z340" s="1">
        <f t="shared" si="54"/>
        <v>4019.3318410180595</v>
      </c>
      <c r="AA340" s="1">
        <f t="shared" si="55"/>
        <v>3717.8993122221209</v>
      </c>
      <c r="AB340" s="6">
        <v>55.149933821083494</v>
      </c>
      <c r="AC340" s="6">
        <v>1225.7616598108218</v>
      </c>
      <c r="AD340" s="6">
        <v>494.236912690753</v>
      </c>
      <c r="AE340" s="6">
        <v>3617.4592060527161</v>
      </c>
      <c r="AF340" s="6">
        <v>9789.8651548070357</v>
      </c>
      <c r="AG340" s="6">
        <v>6103.8205566276083</v>
      </c>
      <c r="AH340" s="6">
        <v>1801.7451317426544</v>
      </c>
      <c r="AI340" s="6">
        <v>3263.2883849356745</v>
      </c>
      <c r="AJ340" s="6">
        <v>545247.13424855575</v>
      </c>
      <c r="AK340" s="6">
        <v>140439.00590342388</v>
      </c>
      <c r="AL340" s="1">
        <f t="shared" si="56"/>
        <v>39322.921652958692</v>
      </c>
      <c r="AM340" s="1">
        <f t="shared" si="57"/>
        <v>101116.0842504652</v>
      </c>
      <c r="AN340" s="6">
        <v>281.04561147152572</v>
      </c>
      <c r="AO340" s="6">
        <v>277.42485977931733</v>
      </c>
      <c r="AP340" s="6">
        <v>7347.8800053319683</v>
      </c>
      <c r="AQ340" s="6">
        <v>98657.897714103645</v>
      </c>
      <c r="AR340" s="6">
        <v>14863.257260225448</v>
      </c>
      <c r="AS340" s="6">
        <v>197887.50227678838</v>
      </c>
      <c r="AT340" s="6">
        <v>34680.933607192688</v>
      </c>
      <c r="AU340" s="6">
        <v>93123.530483194598</v>
      </c>
      <c r="AV340" s="6">
        <v>1460.9494687644124</v>
      </c>
      <c r="AW340" s="6">
        <v>25055.687817297774</v>
      </c>
      <c r="AX340" s="6">
        <v>184224.47394166942</v>
      </c>
      <c r="AY340" s="6">
        <v>26359.6435326801</v>
      </c>
      <c r="AZ340" s="6">
        <v>10068</v>
      </c>
      <c r="BA340" s="6">
        <v>4921.8</v>
      </c>
      <c r="BB340" s="7">
        <v>3256533.9199507404</v>
      </c>
      <c r="BC340" s="32">
        <f t="shared" si="58"/>
        <v>3256533.9199507409</v>
      </c>
      <c r="BD340" s="32">
        <f t="shared" si="59"/>
        <v>0</v>
      </c>
    </row>
    <row r="341" spans="1:56" x14ac:dyDescent="0.25">
      <c r="A341">
        <v>2042</v>
      </c>
      <c r="B341">
        <v>7</v>
      </c>
      <c r="C341" t="s">
        <v>448</v>
      </c>
      <c r="D341" s="6">
        <v>651212.22944180726</v>
      </c>
      <c r="E341" s="6">
        <v>236959.83071831762</v>
      </c>
      <c r="F341" s="1">
        <f t="shared" si="50"/>
        <v>94783.932287327058</v>
      </c>
      <c r="G341" s="1">
        <f t="shared" si="51"/>
        <v>142175.89843099058</v>
      </c>
      <c r="H341" s="6">
        <v>14696.920099936187</v>
      </c>
      <c r="I341" s="1">
        <f t="shared" si="52"/>
        <v>752.35655418767328</v>
      </c>
      <c r="J341" s="1">
        <f t="shared" si="53"/>
        <v>13944.563545748513</v>
      </c>
      <c r="K341" s="6">
        <v>302825.32422143978</v>
      </c>
      <c r="L341" s="6">
        <v>31553.255601215522</v>
      </c>
      <c r="M341" s="6">
        <v>223291.92380568778</v>
      </c>
      <c r="N341" s="6">
        <v>119010.46982150324</v>
      </c>
      <c r="O341" s="6">
        <v>148861.89067967643</v>
      </c>
      <c r="P341" s="6">
        <v>0</v>
      </c>
      <c r="Q341" s="6">
        <v>29295.55715370765</v>
      </c>
      <c r="R341" s="6">
        <v>24101.282213773913</v>
      </c>
      <c r="S341" s="6">
        <v>111039.71277559089</v>
      </c>
      <c r="T341" s="6">
        <v>8.6118975407254403</v>
      </c>
      <c r="U341" s="6">
        <v>100.6453145540019</v>
      </c>
      <c r="V341" s="6">
        <v>44549.468970203568</v>
      </c>
      <c r="W341" s="6">
        <v>8448.4411369825611</v>
      </c>
      <c r="X341" s="6">
        <v>19410.942979603496</v>
      </c>
      <c r="Y341" s="6">
        <v>8227.1563366144765</v>
      </c>
      <c r="Z341" s="1">
        <f t="shared" si="54"/>
        <v>4273.8378587720044</v>
      </c>
      <c r="AA341" s="1">
        <f t="shared" si="55"/>
        <v>3953.3184778424725</v>
      </c>
      <c r="AB341" s="6">
        <v>65.6322332778646</v>
      </c>
      <c r="AC341" s="6">
        <v>1155.4678724336575</v>
      </c>
      <c r="AD341" s="6">
        <v>463.927705609984</v>
      </c>
      <c r="AE341" s="6">
        <v>3425.1959254861422</v>
      </c>
      <c r="AF341" s="6">
        <v>9929.2481168439081</v>
      </c>
      <c r="AG341" s="6">
        <v>5779.410384359916</v>
      </c>
      <c r="AH341" s="6">
        <v>1705.9847070793758</v>
      </c>
      <c r="AI341" s="6">
        <v>3309.7493722813001</v>
      </c>
      <c r="AJ341" s="6">
        <v>688031.20677257958</v>
      </c>
      <c r="AK341" s="6">
        <v>154987.28513368627</v>
      </c>
      <c r="AL341" s="1">
        <f t="shared" si="56"/>
        <v>43396.439837432161</v>
      </c>
      <c r="AM341" s="1">
        <f t="shared" si="57"/>
        <v>111590.84529625411</v>
      </c>
      <c r="AN341" s="6">
        <v>261.48409828063092</v>
      </c>
      <c r="AO341" s="6">
        <v>254.25416740317024</v>
      </c>
      <c r="AP341" s="6">
        <v>6913.3825215748693</v>
      </c>
      <c r="AQ341" s="6">
        <v>82104.741043452086</v>
      </c>
      <c r="AR341" s="6">
        <v>15109.516353879415</v>
      </c>
      <c r="AS341" s="6">
        <v>194302.40397686616</v>
      </c>
      <c r="AT341" s="6">
        <v>35255.538159051954</v>
      </c>
      <c r="AU341" s="6">
        <v>91436.425400878346</v>
      </c>
      <c r="AV341" s="6">
        <v>1362.4405055793047</v>
      </c>
      <c r="AW341" s="6">
        <v>24878.968417581051</v>
      </c>
      <c r="AX341" s="6">
        <v>171802.5782434807</v>
      </c>
      <c r="AY341" s="6">
        <v>26173.727248289535</v>
      </c>
      <c r="AZ341" s="6">
        <v>10990</v>
      </c>
      <c r="BA341" s="6">
        <v>5252.4</v>
      </c>
      <c r="BB341" s="7">
        <v>3508544.6315281098</v>
      </c>
      <c r="BC341" s="32">
        <f t="shared" si="58"/>
        <v>3508544.6315281107</v>
      </c>
      <c r="BD341" s="32">
        <f t="shared" si="59"/>
        <v>0</v>
      </c>
    </row>
    <row r="342" spans="1:56" x14ac:dyDescent="0.25">
      <c r="A342">
        <v>2042</v>
      </c>
      <c r="B342">
        <v>8</v>
      </c>
      <c r="C342" t="s">
        <v>449</v>
      </c>
      <c r="D342" s="6">
        <v>667605.81651177909</v>
      </c>
      <c r="E342" s="6">
        <v>245557.81140974344</v>
      </c>
      <c r="F342" s="1">
        <f t="shared" si="50"/>
        <v>98223.124563897378</v>
      </c>
      <c r="G342" s="1">
        <f t="shared" si="51"/>
        <v>147334.68684584607</v>
      </c>
      <c r="H342" s="6">
        <v>14734.037567673797</v>
      </c>
      <c r="I342" s="1">
        <f t="shared" si="52"/>
        <v>754.25665093837688</v>
      </c>
      <c r="J342" s="1">
        <f t="shared" si="53"/>
        <v>13979.780916735419</v>
      </c>
      <c r="K342" s="6">
        <v>304006.06082573172</v>
      </c>
      <c r="L342" s="6">
        <v>31676.283898035541</v>
      </c>
      <c r="M342" s="6">
        <v>224739.07368291329</v>
      </c>
      <c r="N342" s="6">
        <v>119474.49976475025</v>
      </c>
      <c r="O342" s="6">
        <v>149826.66120585141</v>
      </c>
      <c r="P342" s="6">
        <v>0</v>
      </c>
      <c r="Q342" s="6">
        <v>30526.334522181372</v>
      </c>
      <c r="R342" s="6">
        <v>22792.053041049312</v>
      </c>
      <c r="S342" s="6">
        <v>125609.10097174023</v>
      </c>
      <c r="T342" s="6">
        <v>12.518223670804968</v>
      </c>
      <c r="U342" s="6">
        <v>99.790260118861895</v>
      </c>
      <c r="V342" s="6">
        <v>46590.42742533984</v>
      </c>
      <c r="W342" s="6">
        <v>8847.4555194196364</v>
      </c>
      <c r="X342" s="6">
        <v>24069.431064156397</v>
      </c>
      <c r="Y342" s="6">
        <v>8457.4478020791721</v>
      </c>
      <c r="Z342" s="1">
        <f t="shared" si="54"/>
        <v>4393.4695204768941</v>
      </c>
      <c r="AA342" s="1">
        <f t="shared" si="55"/>
        <v>4063.9782816022785</v>
      </c>
      <c r="AB342" s="6">
        <v>68.670198488015046</v>
      </c>
      <c r="AC342" s="6">
        <v>1151.6848064164019</v>
      </c>
      <c r="AD342" s="6">
        <v>483.19283979092535</v>
      </c>
      <c r="AE342" s="6">
        <v>3415.888628676094</v>
      </c>
      <c r="AF342" s="6">
        <v>9987.5841586807965</v>
      </c>
      <c r="AG342" s="6">
        <v>5763.7059724066994</v>
      </c>
      <c r="AH342" s="6">
        <v>1701.3490288969845</v>
      </c>
      <c r="AI342" s="6">
        <v>3329.1947195602629</v>
      </c>
      <c r="AJ342" s="6">
        <v>688791.27931131923</v>
      </c>
      <c r="AK342" s="6">
        <v>156253.68388731469</v>
      </c>
      <c r="AL342" s="1">
        <f t="shared" si="56"/>
        <v>43751.031488448119</v>
      </c>
      <c r="AM342" s="1">
        <f t="shared" si="57"/>
        <v>112502.65239886657</v>
      </c>
      <c r="AN342" s="6">
        <v>256.73606960648817</v>
      </c>
      <c r="AO342" s="6">
        <v>253.11624103630763</v>
      </c>
      <c r="AP342" s="6">
        <v>7393.6883170160172</v>
      </c>
      <c r="AQ342" s="6">
        <v>89287.869777689804</v>
      </c>
      <c r="AR342" s="6">
        <v>15101.679611372565</v>
      </c>
      <c r="AS342" s="6">
        <v>195980.73863289951</v>
      </c>
      <c r="AT342" s="6">
        <v>35237.252426535968</v>
      </c>
      <c r="AU342" s="6">
        <v>92226.22994489393</v>
      </c>
      <c r="AV342" s="6">
        <v>1422.6924666944435</v>
      </c>
      <c r="AW342" s="6">
        <v>24753.963469146154</v>
      </c>
      <c r="AX342" s="6">
        <v>179400.29882020809</v>
      </c>
      <c r="AY342" s="6">
        <v>26042.216754361281</v>
      </c>
      <c r="AZ342" s="6">
        <v>10824.2</v>
      </c>
      <c r="BA342" s="6">
        <v>5119.5</v>
      </c>
      <c r="BB342" s="7">
        <v>3578871.219779246</v>
      </c>
      <c r="BC342" s="32">
        <f t="shared" si="58"/>
        <v>3578871.2197792465</v>
      </c>
      <c r="BD342" s="32">
        <f t="shared" si="59"/>
        <v>0</v>
      </c>
    </row>
    <row r="343" spans="1:56" x14ac:dyDescent="0.25">
      <c r="A343">
        <v>2042</v>
      </c>
      <c r="B343">
        <v>9</v>
      </c>
      <c r="C343" t="s">
        <v>450</v>
      </c>
      <c r="D343" s="6">
        <v>528027.73059966334</v>
      </c>
      <c r="E343" s="6">
        <v>203607.44943084396</v>
      </c>
      <c r="F343" s="1">
        <f t="shared" si="50"/>
        <v>81442.979772337596</v>
      </c>
      <c r="G343" s="1">
        <f t="shared" si="51"/>
        <v>122164.46965850636</v>
      </c>
      <c r="H343" s="6">
        <v>12340.831747196124</v>
      </c>
      <c r="I343" s="1">
        <f t="shared" si="52"/>
        <v>631.74499051475641</v>
      </c>
      <c r="J343" s="1">
        <f t="shared" si="53"/>
        <v>11709.086756681367</v>
      </c>
      <c r="K343" s="6">
        <v>255796.04216009617</v>
      </c>
      <c r="L343" s="6">
        <v>26652.981948612676</v>
      </c>
      <c r="M343" s="6">
        <v>194861.17379354339</v>
      </c>
      <c r="N343" s="6">
        <v>100527.94373859307</v>
      </c>
      <c r="O343" s="6">
        <v>129907.97990620832</v>
      </c>
      <c r="P343" s="6">
        <v>0</v>
      </c>
      <c r="Q343" s="6">
        <v>25081.386524411108</v>
      </c>
      <c r="R343" s="6">
        <v>19157.50849258991</v>
      </c>
      <c r="S343" s="6">
        <v>108286.09784405817</v>
      </c>
      <c r="T343" s="6">
        <v>12.701619294278133</v>
      </c>
      <c r="U343" s="6">
        <v>91.694119625780473</v>
      </c>
      <c r="V343" s="6">
        <v>45641.535759228333</v>
      </c>
      <c r="W343" s="6">
        <v>8596.5862517430051</v>
      </c>
      <c r="X343" s="6">
        <v>31249.373565032347</v>
      </c>
      <c r="Y343" s="6">
        <v>7035.9256593517803</v>
      </c>
      <c r="Z343" s="1">
        <f t="shared" si="54"/>
        <v>3655.0181161158253</v>
      </c>
      <c r="AA343" s="1">
        <f t="shared" si="55"/>
        <v>3380.9075432359555</v>
      </c>
      <c r="AB343" s="6">
        <v>66.128023936547635</v>
      </c>
      <c r="AC343" s="6">
        <v>1017.2378384217411</v>
      </c>
      <c r="AD343" s="6">
        <v>474.77838865769979</v>
      </c>
      <c r="AE343" s="6">
        <v>2956.6782530676442</v>
      </c>
      <c r="AF343" s="6">
        <v>8340.7882009890654</v>
      </c>
      <c r="AG343" s="6">
        <v>4988.8699422544651</v>
      </c>
      <c r="AH343" s="6">
        <v>1472.630469385969</v>
      </c>
      <c r="AI343" s="6">
        <v>2780.2627336630198</v>
      </c>
      <c r="AJ343" s="6">
        <v>520818.42042162869</v>
      </c>
      <c r="AK343" s="6">
        <v>127754.30355561148</v>
      </c>
      <c r="AL343" s="1">
        <f t="shared" si="56"/>
        <v>35771.204995571214</v>
      </c>
      <c r="AM343" s="1">
        <f t="shared" si="57"/>
        <v>91983.098560040264</v>
      </c>
      <c r="AN343" s="6">
        <v>236.67178022412605</v>
      </c>
      <c r="AO343" s="6">
        <v>222.00078938269877</v>
      </c>
      <c r="AP343" s="6">
        <v>7023.3891195920341</v>
      </c>
      <c r="AQ343" s="6">
        <v>73832.767964871993</v>
      </c>
      <c r="AR343" s="6">
        <v>13477.742278384143</v>
      </c>
      <c r="AS343" s="6">
        <v>166742.59250840324</v>
      </c>
      <c r="AT343" s="6">
        <v>31448.065316229655</v>
      </c>
      <c r="AU343" s="6">
        <v>78467.102356895703</v>
      </c>
      <c r="AV343" s="6">
        <v>1172.1082665332901</v>
      </c>
      <c r="AW343" s="6">
        <v>21440.942991297201</v>
      </c>
      <c r="AX343" s="6">
        <v>147801.84627973445</v>
      </c>
      <c r="AY343" s="6">
        <v>22556.779058562821</v>
      </c>
      <c r="AZ343" s="6">
        <v>8540</v>
      </c>
      <c r="BA343" s="6">
        <v>5318.1</v>
      </c>
      <c r="BB343" s="7">
        <v>2945825.1496978183</v>
      </c>
      <c r="BC343" s="32">
        <f t="shared" si="58"/>
        <v>2945825.1496978183</v>
      </c>
      <c r="BD343" s="32">
        <f t="shared" si="59"/>
        <v>0</v>
      </c>
    </row>
    <row r="344" spans="1:56" x14ac:dyDescent="0.25">
      <c r="A344">
        <v>2042</v>
      </c>
      <c r="B344">
        <v>10</v>
      </c>
      <c r="C344" t="s">
        <v>451</v>
      </c>
      <c r="D344" s="6">
        <v>428886.26031875034</v>
      </c>
      <c r="E344" s="6">
        <v>191164.91291960012</v>
      </c>
      <c r="F344" s="1">
        <f t="shared" si="50"/>
        <v>76465.965167840055</v>
      </c>
      <c r="G344" s="1">
        <f t="shared" si="51"/>
        <v>114698.94775176006</v>
      </c>
      <c r="H344" s="6">
        <v>13396.373738443846</v>
      </c>
      <c r="I344" s="1">
        <f t="shared" si="52"/>
        <v>685.77970866900284</v>
      </c>
      <c r="J344" s="1">
        <f t="shared" si="53"/>
        <v>12710.594029774842</v>
      </c>
      <c r="K344" s="6">
        <v>267455.87942172034</v>
      </c>
      <c r="L344" s="6">
        <v>27867.892974731392</v>
      </c>
      <c r="M344" s="6">
        <v>188619.33749688236</v>
      </c>
      <c r="N344" s="6">
        <v>105110.26430281854</v>
      </c>
      <c r="O344" s="6">
        <v>125746.73870859755</v>
      </c>
      <c r="P344" s="6">
        <v>0</v>
      </c>
      <c r="Q344" s="6">
        <v>22911.625255607985</v>
      </c>
      <c r="R344" s="6">
        <v>18382.5649686957</v>
      </c>
      <c r="S344" s="6">
        <v>115826.01469600234</v>
      </c>
      <c r="T344" s="6">
        <v>13.788039809731545</v>
      </c>
      <c r="U344" s="6">
        <v>95.747625392365876</v>
      </c>
      <c r="V344" s="6">
        <v>45507.52425543344</v>
      </c>
      <c r="W344" s="6">
        <v>10261.008586895863</v>
      </c>
      <c r="X344" s="6">
        <v>41190.6181672366</v>
      </c>
      <c r="Y344" s="6">
        <v>7039.805689857938</v>
      </c>
      <c r="Z344" s="1">
        <f t="shared" si="54"/>
        <v>3657.0337118565558</v>
      </c>
      <c r="AA344" s="1">
        <f t="shared" si="55"/>
        <v>3382.7719780013822</v>
      </c>
      <c r="AB344" s="6">
        <v>68.294746472953676</v>
      </c>
      <c r="AC344" s="6">
        <v>1214.4118512976975</v>
      </c>
      <c r="AD344" s="6">
        <v>562.01260771067871</v>
      </c>
      <c r="AE344" s="6">
        <v>3658.0493891217698</v>
      </c>
      <c r="AF344" s="6">
        <v>8759.5579104072567</v>
      </c>
      <c r="AG344" s="6">
        <v>6172.3092885529413</v>
      </c>
      <c r="AH344" s="6">
        <v>1821.9618530864213</v>
      </c>
      <c r="AI344" s="6">
        <v>2919.852636802415</v>
      </c>
      <c r="AJ344" s="6">
        <v>369376.555232496</v>
      </c>
      <c r="AK344" s="6">
        <v>117637.76780577468</v>
      </c>
      <c r="AL344" s="1">
        <f t="shared" si="56"/>
        <v>32938.574985616913</v>
      </c>
      <c r="AM344" s="1">
        <f t="shared" si="57"/>
        <v>84699.192820157768</v>
      </c>
      <c r="AN344" s="6">
        <v>276.20491372498589</v>
      </c>
      <c r="AO344" s="6">
        <v>252.85426607331743</v>
      </c>
      <c r="AP344" s="6">
        <v>8396.7857703108839</v>
      </c>
      <c r="AQ344" s="6">
        <v>80501.221014604904</v>
      </c>
      <c r="AR344" s="6">
        <v>12653.621171414115</v>
      </c>
      <c r="AS344" s="6">
        <v>162336.56469487361</v>
      </c>
      <c r="AT344" s="6">
        <v>29525.116066632927</v>
      </c>
      <c r="AU344" s="6">
        <v>76393.677503470026</v>
      </c>
      <c r="AV344" s="6">
        <v>1228.6455294639311</v>
      </c>
      <c r="AW344" s="6">
        <v>21716.991772658857</v>
      </c>
      <c r="AX344" s="6">
        <v>154931.14660406948</v>
      </c>
      <c r="AY344" s="6">
        <v>22847.194054446525</v>
      </c>
      <c r="AZ344" s="6">
        <v>7093.2</v>
      </c>
      <c r="BA344" s="6">
        <v>4450.8</v>
      </c>
      <c r="BB344" s="7">
        <v>2704271.1538499421</v>
      </c>
      <c r="BC344" s="32">
        <f t="shared" si="58"/>
        <v>2704271.1538499421</v>
      </c>
      <c r="BD344" s="32">
        <f t="shared" si="59"/>
        <v>0</v>
      </c>
    </row>
    <row r="345" spans="1:56" x14ac:dyDescent="0.25">
      <c r="A345">
        <v>2042</v>
      </c>
      <c r="B345">
        <v>11</v>
      </c>
      <c r="C345" t="s">
        <v>452</v>
      </c>
      <c r="D345" s="6">
        <v>472849.08890743437</v>
      </c>
      <c r="E345" s="6">
        <v>188317.09863363393</v>
      </c>
      <c r="F345" s="1">
        <f t="shared" si="50"/>
        <v>75326.839453453576</v>
      </c>
      <c r="G345" s="1">
        <f t="shared" si="51"/>
        <v>112990.25918018035</v>
      </c>
      <c r="H345" s="6">
        <v>15302.651323963886</v>
      </c>
      <c r="I345" s="1">
        <f t="shared" si="52"/>
        <v>783.36480988849451</v>
      </c>
      <c r="J345" s="1">
        <f t="shared" si="53"/>
        <v>14519.286514075391</v>
      </c>
      <c r="K345" s="6">
        <v>278287.20125054289</v>
      </c>
      <c r="L345" s="6">
        <v>28996.475820444623</v>
      </c>
      <c r="M345" s="6">
        <v>182834.26964112165</v>
      </c>
      <c r="N345" s="6">
        <v>109366.97798074553</v>
      </c>
      <c r="O345" s="6">
        <v>121890.01104894346</v>
      </c>
      <c r="P345" s="6">
        <v>0</v>
      </c>
      <c r="Q345" s="6">
        <v>21925.776631874876</v>
      </c>
      <c r="R345" s="6">
        <v>19687.422616487671</v>
      </c>
      <c r="S345" s="6">
        <v>125718.02391875045</v>
      </c>
      <c r="T345" s="6">
        <v>16.2432925072412</v>
      </c>
      <c r="U345" s="6">
        <v>102.04049286936998</v>
      </c>
      <c r="V345" s="6">
        <v>44497.248263400274</v>
      </c>
      <c r="W345" s="6">
        <v>10611.534717177869</v>
      </c>
      <c r="X345" s="6">
        <v>40967.488904795864</v>
      </c>
      <c r="Y345" s="6">
        <v>8141.5806296525434</v>
      </c>
      <c r="Z345" s="1">
        <f t="shared" si="54"/>
        <v>4229.3830458037137</v>
      </c>
      <c r="AA345" s="1">
        <f t="shared" si="55"/>
        <v>3912.1975838488306</v>
      </c>
      <c r="AB345" s="6">
        <v>70.66246413129808</v>
      </c>
      <c r="AC345" s="6">
        <v>1519.0247523516891</v>
      </c>
      <c r="AD345" s="6">
        <v>635.31797917842653</v>
      </c>
      <c r="AE345" s="6">
        <v>3552.7974819000347</v>
      </c>
      <c r="AF345" s="6">
        <v>9098.9324641060794</v>
      </c>
      <c r="AG345" s="6">
        <v>5994.7153701890902</v>
      </c>
      <c r="AH345" s="6">
        <v>1769.5391163970644</v>
      </c>
      <c r="AI345" s="6">
        <v>3032.9774880353571</v>
      </c>
      <c r="AJ345" s="6">
        <v>343705.3091234251</v>
      </c>
      <c r="AK345" s="6">
        <v>115609.64287059302</v>
      </c>
      <c r="AL345" s="1">
        <f t="shared" si="56"/>
        <v>32370.700003766047</v>
      </c>
      <c r="AM345" s="1">
        <f t="shared" si="57"/>
        <v>83238.942866826968</v>
      </c>
      <c r="AN345" s="6">
        <v>319.64857050536381</v>
      </c>
      <c r="AO345" s="6">
        <v>274.3702673172242</v>
      </c>
      <c r="AP345" s="6">
        <v>9690.2264620274</v>
      </c>
      <c r="AQ345" s="6">
        <v>84114.315901022506</v>
      </c>
      <c r="AR345" s="6">
        <v>11862.786089447767</v>
      </c>
      <c r="AS345" s="6">
        <v>154868.66318448706</v>
      </c>
      <c r="AT345" s="6">
        <v>27679.834208711432</v>
      </c>
      <c r="AU345" s="6">
        <v>72879.370910346872</v>
      </c>
      <c r="AV345" s="6">
        <v>1252.4216383940943</v>
      </c>
      <c r="AW345" s="6">
        <v>22072.421146672164</v>
      </c>
      <c r="AX345" s="6">
        <v>157929.29353090576</v>
      </c>
      <c r="AY345" s="6">
        <v>23221.120791894391</v>
      </c>
      <c r="AZ345" s="6">
        <v>7436</v>
      </c>
      <c r="BA345" s="6">
        <v>4366.8</v>
      </c>
      <c r="BB345" s="7">
        <v>2732467.3258863864</v>
      </c>
      <c r="BC345" s="32">
        <f t="shared" si="58"/>
        <v>2732467.3258863864</v>
      </c>
      <c r="BD345" s="32">
        <f t="shared" si="59"/>
        <v>0</v>
      </c>
    </row>
    <row r="346" spans="1:56" x14ac:dyDescent="0.25">
      <c r="A346">
        <v>2042</v>
      </c>
      <c r="B346">
        <v>12</v>
      </c>
      <c r="C346" t="s">
        <v>453</v>
      </c>
      <c r="D346" s="6">
        <v>696787.81601748185</v>
      </c>
      <c r="E346" s="6">
        <v>222098.48338079944</v>
      </c>
      <c r="F346" s="1">
        <f t="shared" si="50"/>
        <v>88839.393352319777</v>
      </c>
      <c r="G346" s="1">
        <f t="shared" si="51"/>
        <v>133259.09002847967</v>
      </c>
      <c r="H346" s="6">
        <v>17083.943918435954</v>
      </c>
      <c r="I346" s="1">
        <f t="shared" si="52"/>
        <v>874.55174900663292</v>
      </c>
      <c r="J346" s="1">
        <f t="shared" si="53"/>
        <v>16209.39216942932</v>
      </c>
      <c r="K346" s="6">
        <v>279822.93060367566</v>
      </c>
      <c r="L346" s="6">
        <v>29156.49302157624</v>
      </c>
      <c r="M346" s="6">
        <v>197893.9507132002</v>
      </c>
      <c r="N346" s="6">
        <v>109970.52021191428</v>
      </c>
      <c r="O346" s="6">
        <v>131929.8394458424</v>
      </c>
      <c r="P346" s="6">
        <v>0</v>
      </c>
      <c r="Q346" s="6">
        <v>23726.559731406298</v>
      </c>
      <c r="R346" s="6">
        <v>21000.592282790451</v>
      </c>
      <c r="S346" s="6">
        <v>131032.12142168262</v>
      </c>
      <c r="T346" s="6">
        <v>20.148635041640066</v>
      </c>
      <c r="U346" s="6">
        <v>118.09227970189502</v>
      </c>
      <c r="V346" s="6">
        <v>48145.895395850552</v>
      </c>
      <c r="W346" s="6">
        <v>12131.494722038142</v>
      </c>
      <c r="X346" s="6">
        <v>35733.266323936172</v>
      </c>
      <c r="Y346" s="6">
        <v>10027.518575234477</v>
      </c>
      <c r="Z346" s="1">
        <f t="shared" si="54"/>
        <v>5209.0888714060966</v>
      </c>
      <c r="AA346" s="1">
        <f t="shared" si="55"/>
        <v>4818.4297038283812</v>
      </c>
      <c r="AB346" s="6">
        <v>67.66056845131591</v>
      </c>
      <c r="AC346" s="6">
        <v>1864.539648930868</v>
      </c>
      <c r="AD346" s="6">
        <v>728.1150595343704</v>
      </c>
      <c r="AE346" s="6">
        <v>4563.366115610007</v>
      </c>
      <c r="AF346" s="6">
        <v>10277.188238410772</v>
      </c>
      <c r="AG346" s="6">
        <v>7699.8706322031539</v>
      </c>
      <c r="AH346" s="6">
        <v>2272.8722605641742</v>
      </c>
      <c r="AI346" s="6">
        <v>3425.7294128035874</v>
      </c>
      <c r="AJ346" s="6">
        <v>453195.81340993539</v>
      </c>
      <c r="AK346" s="6">
        <v>120854.47909302969</v>
      </c>
      <c r="AL346" s="1">
        <f t="shared" si="56"/>
        <v>33839.254146048319</v>
      </c>
      <c r="AM346" s="1">
        <f t="shared" si="57"/>
        <v>87015.224946981369</v>
      </c>
      <c r="AN346" s="6">
        <v>359.39472032781623</v>
      </c>
      <c r="AO346" s="6">
        <v>295.98987968365975</v>
      </c>
      <c r="AP346" s="6">
        <v>13956.402930394008</v>
      </c>
      <c r="AQ346" s="6">
        <v>87920.746029641756</v>
      </c>
      <c r="AR346" s="6">
        <v>12350.764051705366</v>
      </c>
      <c r="AS346" s="6">
        <v>159667.93450408094</v>
      </c>
      <c r="AT346" s="6">
        <v>28818.449453979181</v>
      </c>
      <c r="AU346" s="6">
        <v>75137.851531332271</v>
      </c>
      <c r="AV346" s="6">
        <v>1259.2374951971726</v>
      </c>
      <c r="AW346" s="6">
        <v>21482.017047948044</v>
      </c>
      <c r="AX346" s="6">
        <v>158788.76722308673</v>
      </c>
      <c r="AY346" s="6">
        <v>22599.990703745028</v>
      </c>
      <c r="AZ346" s="6">
        <v>9529</v>
      </c>
      <c r="BA346" s="6">
        <v>4790.1000000000004</v>
      </c>
      <c r="BB346" s="7">
        <v>3168585.9466912039</v>
      </c>
      <c r="BC346" s="32">
        <f t="shared" si="58"/>
        <v>3168585.9466912039</v>
      </c>
      <c r="BD346" s="32">
        <f t="shared" si="59"/>
        <v>0</v>
      </c>
    </row>
    <row r="347" spans="1:56" x14ac:dyDescent="0.25">
      <c r="A347">
        <v>2043</v>
      </c>
      <c r="B347" s="1">
        <v>1</v>
      </c>
      <c r="C347" t="s">
        <v>454</v>
      </c>
      <c r="D347" s="6">
        <v>802844.33458658133</v>
      </c>
      <c r="E347" s="6">
        <v>242744.88180962403</v>
      </c>
      <c r="F347" s="1">
        <f t="shared" si="50"/>
        <v>97097.952723849623</v>
      </c>
      <c r="G347" s="1">
        <f t="shared" si="51"/>
        <v>145646.92908577441</v>
      </c>
      <c r="H347" s="6">
        <v>17953.34039084574</v>
      </c>
      <c r="I347" s="1">
        <f t="shared" si="52"/>
        <v>919.05740935978304</v>
      </c>
      <c r="J347" s="1">
        <f t="shared" si="53"/>
        <v>17034.282981485954</v>
      </c>
      <c r="K347" s="6">
        <v>269798.24719989731</v>
      </c>
      <c r="L347" s="6">
        <v>28111.95885464711</v>
      </c>
      <c r="M347" s="6">
        <v>198748.18687286877</v>
      </c>
      <c r="N347" s="6">
        <v>106030.81574775564</v>
      </c>
      <c r="O347" s="6">
        <v>132497.82429127122</v>
      </c>
      <c r="P347" s="6">
        <v>0</v>
      </c>
      <c r="Q347" s="6">
        <v>25717.588449547638</v>
      </c>
      <c r="R347" s="6">
        <v>23498.435101428215</v>
      </c>
      <c r="S347" s="6">
        <v>127296.22057058758</v>
      </c>
      <c r="T347" s="6">
        <v>21.081902712351024</v>
      </c>
      <c r="U347" s="6">
        <v>123.22750413930144</v>
      </c>
      <c r="V347" s="6">
        <v>48922.696088106532</v>
      </c>
      <c r="W347" s="6">
        <v>12896.949731645522</v>
      </c>
      <c r="X347" s="6">
        <v>26471.797654938306</v>
      </c>
      <c r="Y347" s="6">
        <v>11423.017570491291</v>
      </c>
      <c r="Z347" s="1">
        <f t="shared" si="54"/>
        <v>5934.0217879308284</v>
      </c>
      <c r="AA347" s="1">
        <f t="shared" si="55"/>
        <v>5488.9957825604624</v>
      </c>
      <c r="AB347" s="6">
        <v>62.417360281380404</v>
      </c>
      <c r="AC347" s="6">
        <v>2032.1588337260723</v>
      </c>
      <c r="AD347" s="6">
        <v>767.04563888698453</v>
      </c>
      <c r="AE347" s="6">
        <v>4767.254591483751</v>
      </c>
      <c r="AF347" s="6">
        <v>10625.834324824984</v>
      </c>
      <c r="AG347" s="6">
        <v>8043.896258868228</v>
      </c>
      <c r="AH347" s="6">
        <v>2374.4228373362039</v>
      </c>
      <c r="AI347" s="6">
        <v>3541.9447749416559</v>
      </c>
      <c r="AJ347" s="6">
        <v>500800.51167153328</v>
      </c>
      <c r="AK347" s="6">
        <v>124356.90938660532</v>
      </c>
      <c r="AL347" s="1">
        <f t="shared" si="56"/>
        <v>34819.934628249488</v>
      </c>
      <c r="AM347" s="1">
        <f t="shared" si="57"/>
        <v>89536.97475835582</v>
      </c>
      <c r="AN347" s="6">
        <v>355.85257864330026</v>
      </c>
      <c r="AO347" s="6">
        <v>287.29660726726496</v>
      </c>
      <c r="AP347" s="6">
        <v>15530.310419815585</v>
      </c>
      <c r="AQ347" s="6">
        <v>78833.6817470729</v>
      </c>
      <c r="AR347" s="6">
        <v>11837.615827871272</v>
      </c>
      <c r="AS347" s="6">
        <v>153871.35614081152</v>
      </c>
      <c r="AT347" s="6">
        <v>27621.103598366299</v>
      </c>
      <c r="AU347" s="6">
        <v>72410.049948617278</v>
      </c>
      <c r="AV347" s="6">
        <v>1193.6598155861157</v>
      </c>
      <c r="AW347" s="6">
        <v>20596.571725893638</v>
      </c>
      <c r="AX347" s="6">
        <v>150519.47811558624</v>
      </c>
      <c r="AY347" s="6">
        <v>21668.464767309961</v>
      </c>
      <c r="AZ347" s="6">
        <v>10975.5</v>
      </c>
      <c r="BA347" s="6">
        <v>5498.8799999999992</v>
      </c>
      <c r="BB347" s="7">
        <v>3303672.8212984172</v>
      </c>
      <c r="BC347" s="32">
        <f t="shared" si="58"/>
        <v>3303672.8212984176</v>
      </c>
      <c r="BD347" s="32">
        <f t="shared" si="59"/>
        <v>0</v>
      </c>
    </row>
    <row r="348" spans="1:56" x14ac:dyDescent="0.25">
      <c r="A348">
        <v>2043</v>
      </c>
      <c r="B348" s="1">
        <v>2</v>
      </c>
      <c r="C348" t="s">
        <v>455</v>
      </c>
      <c r="D348" s="6">
        <v>693261.37012292584</v>
      </c>
      <c r="E348" s="6">
        <v>218608.86328202934</v>
      </c>
      <c r="F348" s="1">
        <f t="shared" si="50"/>
        <v>87443.545312811737</v>
      </c>
      <c r="G348" s="1">
        <f t="shared" si="51"/>
        <v>131165.31796921761</v>
      </c>
      <c r="H348" s="6">
        <v>16569.45914168518</v>
      </c>
      <c r="I348" s="1">
        <f t="shared" si="52"/>
        <v>848.21453065161802</v>
      </c>
      <c r="J348" s="1">
        <f t="shared" si="53"/>
        <v>15721.24461103356</v>
      </c>
      <c r="K348" s="6">
        <v>256726.37593294546</v>
      </c>
      <c r="L348" s="6">
        <v>26749.919215681166</v>
      </c>
      <c r="M348" s="6">
        <v>176813.96254908896</v>
      </c>
      <c r="N348" s="6">
        <v>100893.5652720043</v>
      </c>
      <c r="O348" s="6">
        <v>117875.11479064811</v>
      </c>
      <c r="P348" s="6">
        <v>0</v>
      </c>
      <c r="Q348" s="6">
        <v>23501.397553135641</v>
      </c>
      <c r="R348" s="6">
        <v>21153.523645681176</v>
      </c>
      <c r="S348" s="6">
        <v>119454.64086061974</v>
      </c>
      <c r="T348" s="6">
        <v>11.779313875926047</v>
      </c>
      <c r="U348" s="6">
        <v>105.49333143498197</v>
      </c>
      <c r="V348" s="6">
        <v>46508.168692297637</v>
      </c>
      <c r="W348" s="6">
        <v>9308.851299135149</v>
      </c>
      <c r="X348" s="6">
        <v>19130.577819777478</v>
      </c>
      <c r="Y348" s="6">
        <v>10214.049764628528</v>
      </c>
      <c r="Z348" s="1">
        <f t="shared" si="54"/>
        <v>5305.9879731681667</v>
      </c>
      <c r="AA348" s="1">
        <f t="shared" si="55"/>
        <v>4908.0617914603617</v>
      </c>
      <c r="AB348" s="6">
        <v>55.44048307467628</v>
      </c>
      <c r="AC348" s="6">
        <v>1875.7167128345222</v>
      </c>
      <c r="AD348" s="6">
        <v>680.03244582025945</v>
      </c>
      <c r="AE348" s="6">
        <v>4360.8566375639139</v>
      </c>
      <c r="AF348" s="6">
        <v>9181.7822651076876</v>
      </c>
      <c r="AG348" s="6">
        <v>7358.1718196936781</v>
      </c>
      <c r="AH348" s="6">
        <v>2172.0085201823058</v>
      </c>
      <c r="AI348" s="6">
        <v>3060.5940883692251</v>
      </c>
      <c r="AJ348" s="6">
        <v>435111.95260335016</v>
      </c>
      <c r="AK348" s="6">
        <v>112052.22452190932</v>
      </c>
      <c r="AL348" s="1">
        <f t="shared" si="56"/>
        <v>31374.62286613461</v>
      </c>
      <c r="AM348" s="1">
        <f t="shared" si="57"/>
        <v>80677.601655774706</v>
      </c>
      <c r="AN348" s="6">
        <v>268.29934127332029</v>
      </c>
      <c r="AO348" s="6">
        <v>231.52040148374766</v>
      </c>
      <c r="AP348" s="6">
        <v>12864.151267483488</v>
      </c>
      <c r="AQ348" s="6">
        <v>64901.026367003011</v>
      </c>
      <c r="AR348" s="6">
        <v>10530.892303606461</v>
      </c>
      <c r="AS348" s="6">
        <v>147205.67073553117</v>
      </c>
      <c r="AT348" s="6">
        <v>24572.08204174841</v>
      </c>
      <c r="AU348" s="6">
        <v>69273.256816720605</v>
      </c>
      <c r="AV348" s="6">
        <v>1119.4911068183058</v>
      </c>
      <c r="AW348" s="6">
        <v>19954.467540707399</v>
      </c>
      <c r="AX348" s="6">
        <v>141166.86760590266</v>
      </c>
      <c r="AY348" s="6">
        <v>20992.944001096308</v>
      </c>
      <c r="AZ348" s="6">
        <v>9522.5</v>
      </c>
      <c r="BA348" s="6">
        <v>4744.8</v>
      </c>
      <c r="BB348" s="7">
        <v>2960143.8622148754</v>
      </c>
      <c r="BC348" s="32">
        <f t="shared" si="58"/>
        <v>2960143.862214874</v>
      </c>
      <c r="BD348" s="32">
        <f t="shared" si="59"/>
        <v>0</v>
      </c>
    </row>
    <row r="349" spans="1:56" x14ac:dyDescent="0.25">
      <c r="A349">
        <v>2043</v>
      </c>
      <c r="B349" s="1">
        <v>3</v>
      </c>
      <c r="C349" t="s">
        <v>456</v>
      </c>
      <c r="D349" s="6">
        <v>607608.56663195929</v>
      </c>
      <c r="E349" s="6">
        <v>203904.81394971898</v>
      </c>
      <c r="F349" s="1">
        <f t="shared" si="50"/>
        <v>81561.925579887597</v>
      </c>
      <c r="G349" s="1">
        <f t="shared" si="51"/>
        <v>122342.88836983139</v>
      </c>
      <c r="H349" s="6">
        <v>15905.126417537716</v>
      </c>
      <c r="I349" s="1">
        <f t="shared" si="52"/>
        <v>814.20637957132021</v>
      </c>
      <c r="J349" s="1">
        <f t="shared" si="53"/>
        <v>15090.920037966394</v>
      </c>
      <c r="K349" s="6">
        <v>261254.83374949064</v>
      </c>
      <c r="L349" s="6">
        <v>27221.767424981801</v>
      </c>
      <c r="M349" s="6">
        <v>177702.9870739108</v>
      </c>
      <c r="N349" s="6">
        <v>102673.25094954627</v>
      </c>
      <c r="O349" s="6">
        <v>118467.79348187982</v>
      </c>
      <c r="P349" s="6">
        <v>0</v>
      </c>
      <c r="Q349" s="6">
        <v>23976.153416232901</v>
      </c>
      <c r="R349" s="6">
        <v>18557.13503470887</v>
      </c>
      <c r="S349" s="6">
        <v>123020.20200563001</v>
      </c>
      <c r="T349" s="6">
        <v>12.870082891233663</v>
      </c>
      <c r="U349" s="6">
        <v>104.98632766578334</v>
      </c>
      <c r="V349" s="6">
        <v>48339.183654632048</v>
      </c>
      <c r="W349" s="6">
        <v>9016.9552104914201</v>
      </c>
      <c r="X349" s="6">
        <v>19406.106480750939</v>
      </c>
      <c r="Y349" s="6">
        <v>9621.3477949712069</v>
      </c>
      <c r="Z349" s="1">
        <f t="shared" si="54"/>
        <v>4998.0915368725864</v>
      </c>
      <c r="AA349" s="1">
        <f t="shared" si="55"/>
        <v>4623.2562580986205</v>
      </c>
      <c r="AB349" s="6">
        <v>56.236924920061412</v>
      </c>
      <c r="AC349" s="6">
        <v>1764.3634780630107</v>
      </c>
      <c r="AD349" s="6">
        <v>650.47722595626362</v>
      </c>
      <c r="AE349" s="6">
        <v>4218.1477797181233</v>
      </c>
      <c r="AF349" s="6">
        <v>9221.6397466305098</v>
      </c>
      <c r="AG349" s="6">
        <v>7117.3759432192428</v>
      </c>
      <c r="AH349" s="6">
        <v>2100.9296288295063</v>
      </c>
      <c r="AI349" s="6">
        <v>3073.8799155434986</v>
      </c>
      <c r="AJ349" s="6">
        <v>413323.14264637965</v>
      </c>
      <c r="AK349" s="6">
        <v>117095.53241931151</v>
      </c>
      <c r="AL349" s="1">
        <f t="shared" si="56"/>
        <v>32786.749077407228</v>
      </c>
      <c r="AM349" s="1">
        <f t="shared" si="57"/>
        <v>84308.783341904287</v>
      </c>
      <c r="AN349" s="6">
        <v>247.11177648127384</v>
      </c>
      <c r="AO349" s="6">
        <v>238.05630169883159</v>
      </c>
      <c r="AP349" s="6">
        <v>11627.920788662443</v>
      </c>
      <c r="AQ349" s="6">
        <v>79822.344802553489</v>
      </c>
      <c r="AR349" s="6">
        <v>11236.761372175042</v>
      </c>
      <c r="AS349" s="6">
        <v>151682.71739813386</v>
      </c>
      <c r="AT349" s="6">
        <v>26219.109868408425</v>
      </c>
      <c r="AU349" s="6">
        <v>71380.102305004199</v>
      </c>
      <c r="AV349" s="6">
        <v>1198.8012926451493</v>
      </c>
      <c r="AW349" s="6">
        <v>21037.395457654726</v>
      </c>
      <c r="AX349" s="6">
        <v>151167.81395931996</v>
      </c>
      <c r="AY349" s="6">
        <v>22132.229981607768</v>
      </c>
      <c r="AZ349" s="6">
        <v>9371</v>
      </c>
      <c r="BA349" s="6">
        <v>4351.2</v>
      </c>
      <c r="BB349" s="7">
        <v>2887128.3706999174</v>
      </c>
      <c r="BC349" s="32">
        <f t="shared" si="58"/>
        <v>2887128.3706999165</v>
      </c>
      <c r="BD349" s="32">
        <f t="shared" si="59"/>
        <v>0</v>
      </c>
    </row>
    <row r="350" spans="1:56" x14ac:dyDescent="0.25">
      <c r="A350">
        <v>2043</v>
      </c>
      <c r="B350" s="1">
        <v>4</v>
      </c>
      <c r="C350" t="s">
        <v>457</v>
      </c>
      <c r="D350" s="6">
        <v>454866.64558879886</v>
      </c>
      <c r="E350" s="6">
        <v>179311.85227370536</v>
      </c>
      <c r="F350" s="1">
        <f t="shared" si="50"/>
        <v>71724.740909482149</v>
      </c>
      <c r="G350" s="1">
        <f t="shared" si="51"/>
        <v>107587.11136422321</v>
      </c>
      <c r="H350" s="6">
        <v>13328.987138092951</v>
      </c>
      <c r="I350" s="1">
        <f t="shared" si="52"/>
        <v>682.33009132784025</v>
      </c>
      <c r="J350" s="1">
        <f t="shared" si="53"/>
        <v>12646.657046765109</v>
      </c>
      <c r="K350" s="6">
        <v>248503.38624147302</v>
      </c>
      <c r="L350" s="6">
        <v>25893.114732079062</v>
      </c>
      <c r="M350" s="6">
        <v>170411.83461482127</v>
      </c>
      <c r="N350" s="6">
        <v>97661.927135281308</v>
      </c>
      <c r="O350" s="6">
        <v>113607.06064901492</v>
      </c>
      <c r="P350" s="6">
        <v>0</v>
      </c>
      <c r="Q350" s="6">
        <v>21295.786838995653</v>
      </c>
      <c r="R350" s="6">
        <v>17316.806376269476</v>
      </c>
      <c r="S350" s="6">
        <v>114074.47588255961</v>
      </c>
      <c r="T350" s="6">
        <v>11.258274743719079</v>
      </c>
      <c r="U350" s="6">
        <v>91.132633088279832</v>
      </c>
      <c r="V350" s="6">
        <v>47968.040843209907</v>
      </c>
      <c r="W350" s="6">
        <v>8916.8788416606167</v>
      </c>
      <c r="X350" s="6">
        <v>20386.749104729864</v>
      </c>
      <c r="Y350" s="6">
        <v>7962.4048500729832</v>
      </c>
      <c r="Z350" s="1">
        <f t="shared" si="54"/>
        <v>4136.304927580275</v>
      </c>
      <c r="AA350" s="1">
        <f t="shared" si="55"/>
        <v>3826.0999224927086</v>
      </c>
      <c r="AB350" s="6">
        <v>48.449747862759459</v>
      </c>
      <c r="AC350" s="6">
        <v>1412.624934526661</v>
      </c>
      <c r="AD350" s="6">
        <v>493.00487934284831</v>
      </c>
      <c r="AE350" s="6">
        <v>3638.7581159303531</v>
      </c>
      <c r="AF350" s="6">
        <v>8592.8933010357377</v>
      </c>
      <c r="AG350" s="6">
        <v>6139.7586879346209</v>
      </c>
      <c r="AH350" s="6">
        <v>1812.3534634466437</v>
      </c>
      <c r="AI350" s="6">
        <v>2864.297767011908</v>
      </c>
      <c r="AJ350" s="6">
        <v>343365.36747807387</v>
      </c>
      <c r="AK350" s="6">
        <v>112112.02158197679</v>
      </c>
      <c r="AL350" s="1">
        <f t="shared" si="56"/>
        <v>31391.366042953505</v>
      </c>
      <c r="AM350" s="1">
        <f t="shared" si="57"/>
        <v>80720.655539023282</v>
      </c>
      <c r="AN350" s="6">
        <v>276.00555321595158</v>
      </c>
      <c r="AO350" s="6">
        <v>244.97039040306939</v>
      </c>
      <c r="AP350" s="6">
        <v>7669.4302523617616</v>
      </c>
      <c r="AQ350" s="6">
        <v>91378.959283949414</v>
      </c>
      <c r="AR350" s="6">
        <v>11794.555367663372</v>
      </c>
      <c r="AS350" s="6">
        <v>150142.62178459371</v>
      </c>
      <c r="AT350" s="6">
        <v>27520.629191214521</v>
      </c>
      <c r="AU350" s="6">
        <v>70655.35142804413</v>
      </c>
      <c r="AV350" s="6">
        <v>1212.6666316843084</v>
      </c>
      <c r="AW350" s="6">
        <v>21023.926699880394</v>
      </c>
      <c r="AX350" s="6">
        <v>152916.22131024103</v>
      </c>
      <c r="AY350" s="6">
        <v>22118.060278650566</v>
      </c>
      <c r="AZ350" s="6">
        <v>7236.5</v>
      </c>
      <c r="BA350" s="6">
        <v>4414.32</v>
      </c>
      <c r="BB350" s="7">
        <v>2590692.090147642</v>
      </c>
      <c r="BC350" s="32">
        <f t="shared" si="58"/>
        <v>2590692.090147641</v>
      </c>
      <c r="BD350" s="32">
        <f t="shared" si="59"/>
        <v>0</v>
      </c>
    </row>
    <row r="351" spans="1:56" x14ac:dyDescent="0.25">
      <c r="A351">
        <v>2043</v>
      </c>
      <c r="B351" s="1">
        <v>5</v>
      </c>
      <c r="C351" t="s">
        <v>458</v>
      </c>
      <c r="D351" s="6">
        <v>425861.01864816429</v>
      </c>
      <c r="E351" s="6">
        <v>195517.89768785497</v>
      </c>
      <c r="F351" s="1">
        <f t="shared" si="50"/>
        <v>78207.159075141986</v>
      </c>
      <c r="G351" s="1">
        <f t="shared" si="51"/>
        <v>117310.73861271299</v>
      </c>
      <c r="H351" s="6">
        <v>15087.883497844281</v>
      </c>
      <c r="I351" s="1">
        <f t="shared" si="52"/>
        <v>772.370534862775</v>
      </c>
      <c r="J351" s="1">
        <f t="shared" si="53"/>
        <v>14315.512962981506</v>
      </c>
      <c r="K351" s="6">
        <v>288938.13006835792</v>
      </c>
      <c r="L351" s="6">
        <v>30106.262395404643</v>
      </c>
      <c r="M351" s="6">
        <v>195883.78244903043</v>
      </c>
      <c r="N351" s="6">
        <v>113552.79713540991</v>
      </c>
      <c r="O351" s="6">
        <v>130588.23527805602</v>
      </c>
      <c r="P351" s="6">
        <v>0</v>
      </c>
      <c r="Q351" s="6">
        <v>24351.907021790914</v>
      </c>
      <c r="R351" s="6">
        <v>20314.656897761972</v>
      </c>
      <c r="S351" s="6">
        <v>130155.83240269784</v>
      </c>
      <c r="T351" s="6">
        <v>12.758924071472583</v>
      </c>
      <c r="U351" s="6">
        <v>103.82122082349831</v>
      </c>
      <c r="V351" s="6">
        <v>48437.686864592841</v>
      </c>
      <c r="W351" s="6">
        <v>9371.0843368496662</v>
      </c>
      <c r="X351" s="6">
        <v>23634.668727299631</v>
      </c>
      <c r="Y351" s="6">
        <v>7749.5913752612432</v>
      </c>
      <c r="Z351" s="1">
        <f t="shared" si="54"/>
        <v>4025.7527211685133</v>
      </c>
      <c r="AA351" s="1">
        <f t="shared" si="55"/>
        <v>3723.8386540927304</v>
      </c>
      <c r="AB351" s="6">
        <v>55.891547089236433</v>
      </c>
      <c r="AC351" s="6">
        <v>1337.6073743154423</v>
      </c>
      <c r="AD351" s="6">
        <v>514.62993087296616</v>
      </c>
      <c r="AE351" s="6">
        <v>3826.849685267367</v>
      </c>
      <c r="AF351" s="6">
        <v>9544.7341315384274</v>
      </c>
      <c r="AG351" s="6">
        <v>6457.1298376981495</v>
      </c>
      <c r="AH351" s="6">
        <v>1906.0360870980089</v>
      </c>
      <c r="AI351" s="6">
        <v>3181.5780438461379</v>
      </c>
      <c r="AJ351" s="6">
        <v>405556.56218476553</v>
      </c>
      <c r="AK351" s="6">
        <v>125122.74599840549</v>
      </c>
      <c r="AL351" s="1">
        <f t="shared" si="56"/>
        <v>35034.368879553542</v>
      </c>
      <c r="AM351" s="1">
        <f t="shared" si="57"/>
        <v>90088.377118851946</v>
      </c>
      <c r="AN351" s="6">
        <v>306.64748775007996</v>
      </c>
      <c r="AO351" s="6">
        <v>273.98592961194896</v>
      </c>
      <c r="AP351" s="6">
        <v>8281.5932749563326</v>
      </c>
      <c r="AQ351" s="6">
        <v>102422.77724056371</v>
      </c>
      <c r="AR351" s="6">
        <v>13469.086013052654</v>
      </c>
      <c r="AS351" s="6">
        <v>176669.92527274962</v>
      </c>
      <c r="AT351" s="6">
        <v>31427.867363789526</v>
      </c>
      <c r="AU351" s="6">
        <v>83138.788363646978</v>
      </c>
      <c r="AV351" s="6">
        <v>1407.4909513951989</v>
      </c>
      <c r="AW351" s="6">
        <v>24405.817686591323</v>
      </c>
      <c r="AX351" s="6">
        <v>177483.40078985528</v>
      </c>
      <c r="AY351" s="6">
        <v>25675.952663250784</v>
      </c>
      <c r="AZ351" s="6">
        <v>8289</v>
      </c>
      <c r="BA351" s="6">
        <v>4343.3999999999996</v>
      </c>
      <c r="BB351" s="7">
        <v>2874767.5127893817</v>
      </c>
      <c r="BC351" s="32">
        <f t="shared" si="58"/>
        <v>2874767.5127893817</v>
      </c>
      <c r="BD351" s="32">
        <f t="shared" si="59"/>
        <v>0</v>
      </c>
    </row>
    <row r="352" spans="1:56" x14ac:dyDescent="0.25">
      <c r="A352">
        <v>2043</v>
      </c>
      <c r="B352" s="1">
        <v>6</v>
      </c>
      <c r="C352" t="s">
        <v>459</v>
      </c>
      <c r="D352" s="6">
        <v>536606.70090544818</v>
      </c>
      <c r="E352" s="6">
        <v>222670.8720098226</v>
      </c>
      <c r="F352" s="1">
        <f t="shared" si="50"/>
        <v>89068.348803929053</v>
      </c>
      <c r="G352" s="1">
        <f t="shared" si="51"/>
        <v>133602.52320589355</v>
      </c>
      <c r="H352" s="6">
        <v>14892.704858904734</v>
      </c>
      <c r="I352" s="1">
        <f t="shared" si="52"/>
        <v>762.3790586048184</v>
      </c>
      <c r="J352" s="1">
        <f t="shared" si="53"/>
        <v>14130.325800299914</v>
      </c>
      <c r="K352" s="6">
        <v>299969.43379947805</v>
      </c>
      <c r="L352" s="6">
        <v>31255.682600394335</v>
      </c>
      <c r="M352" s="6">
        <v>217151.95909476432</v>
      </c>
      <c r="N352" s="6">
        <v>117888.10377847092</v>
      </c>
      <c r="O352" s="6">
        <v>144766.91623379572</v>
      </c>
      <c r="P352" s="6">
        <v>0</v>
      </c>
      <c r="Q352" s="6">
        <v>28705.399100233662</v>
      </c>
      <c r="R352" s="6">
        <v>21136.326626377086</v>
      </c>
      <c r="S352" s="6">
        <v>127767.27690395524</v>
      </c>
      <c r="T352" s="6">
        <v>10.848166060219292</v>
      </c>
      <c r="U352" s="6">
        <v>105.24970483603501</v>
      </c>
      <c r="V352" s="6">
        <v>45688.667155562805</v>
      </c>
      <c r="W352" s="6">
        <v>8973.8426423150649</v>
      </c>
      <c r="X352" s="6">
        <v>22477.591741843375</v>
      </c>
      <c r="Y352" s="6">
        <v>7777.6081014133761</v>
      </c>
      <c r="Z352" s="1">
        <f t="shared" si="54"/>
        <v>4040.3068319704366</v>
      </c>
      <c r="AA352" s="1">
        <f t="shared" si="55"/>
        <v>3737.3012694429399</v>
      </c>
      <c r="AB352" s="6">
        <v>55.175205125631578</v>
      </c>
      <c r="AC352" s="6">
        <v>1225.919002715777</v>
      </c>
      <c r="AD352" s="6">
        <v>494.30023228013687</v>
      </c>
      <c r="AE352" s="6">
        <v>3617.9163681048526</v>
      </c>
      <c r="AF352" s="6">
        <v>9773.2631896635521</v>
      </c>
      <c r="AG352" s="6">
        <v>6104.5919364753418</v>
      </c>
      <c r="AH352" s="6">
        <v>1801.972830095265</v>
      </c>
      <c r="AI352" s="6">
        <v>3257.7543965545119</v>
      </c>
      <c r="AJ352" s="6">
        <v>550872.19681318803</v>
      </c>
      <c r="AK352" s="6">
        <v>140948.43219996311</v>
      </c>
      <c r="AL352" s="1">
        <f t="shared" si="56"/>
        <v>39465.561015989675</v>
      </c>
      <c r="AM352" s="1">
        <f t="shared" si="57"/>
        <v>101482.87118397343</v>
      </c>
      <c r="AN352" s="6">
        <v>281.03697216997597</v>
      </c>
      <c r="AO352" s="6">
        <v>277.41749298979437</v>
      </c>
      <c r="AP352" s="6">
        <v>7347.7096481392218</v>
      </c>
      <c r="AQ352" s="6">
        <v>99211.927091785459</v>
      </c>
      <c r="AR352" s="6">
        <v>14870.102211987174</v>
      </c>
      <c r="AS352" s="6">
        <v>199072.29974329326</v>
      </c>
      <c r="AT352" s="6">
        <v>34696.905161303417</v>
      </c>
      <c r="AU352" s="6">
        <v>93681.082232138069</v>
      </c>
      <c r="AV352" s="6">
        <v>1467.856698113917</v>
      </c>
      <c r="AW352" s="6">
        <v>25162.374977407268</v>
      </c>
      <c r="AX352" s="6">
        <v>185095.46963352122</v>
      </c>
      <c r="AY352" s="6">
        <v>26471.882938379393</v>
      </c>
      <c r="AZ352" s="6">
        <v>10068</v>
      </c>
      <c r="BA352" s="6">
        <v>4921.8</v>
      </c>
      <c r="BB352" s="7">
        <v>3268622.5703990692</v>
      </c>
      <c r="BC352" s="32">
        <f t="shared" si="58"/>
        <v>3268622.5703990692</v>
      </c>
      <c r="BD352" s="32">
        <f t="shared" si="59"/>
        <v>0</v>
      </c>
    </row>
    <row r="353" spans="1:56" x14ac:dyDescent="0.25">
      <c r="A353">
        <v>2043</v>
      </c>
      <c r="B353" s="1">
        <v>7</v>
      </c>
      <c r="C353" t="s">
        <v>460</v>
      </c>
      <c r="D353" s="6">
        <v>652170.83152009419</v>
      </c>
      <c r="E353" s="6">
        <v>239485.19351812601</v>
      </c>
      <c r="F353" s="1">
        <f t="shared" si="50"/>
        <v>95794.077407250414</v>
      </c>
      <c r="G353" s="1">
        <f t="shared" si="51"/>
        <v>143691.11611087559</v>
      </c>
      <c r="H353" s="6">
        <v>14798.521614534988</v>
      </c>
      <c r="I353" s="1">
        <f t="shared" si="52"/>
        <v>757.5576823767102</v>
      </c>
      <c r="J353" s="1">
        <f t="shared" si="53"/>
        <v>14040.963932158276</v>
      </c>
      <c r="K353" s="6">
        <v>302416.80015293002</v>
      </c>
      <c r="L353" s="6">
        <v>31510.688935478174</v>
      </c>
      <c r="M353" s="6">
        <v>223082.90673487209</v>
      </c>
      <c r="N353" s="6">
        <v>118849.91970419804</v>
      </c>
      <c r="O353" s="6">
        <v>148720.85247172692</v>
      </c>
      <c r="P353" s="6">
        <v>0</v>
      </c>
      <c r="Q353" s="6">
        <v>29672.449985458745</v>
      </c>
      <c r="R353" s="6">
        <v>24221.930060491261</v>
      </c>
      <c r="S353" s="6">
        <v>110652.10462560083</v>
      </c>
      <c r="T353" s="6">
        <v>8.6104603130235944</v>
      </c>
      <c r="U353" s="6">
        <v>100.62870700540766</v>
      </c>
      <c r="V353" s="6">
        <v>44549.468970203568</v>
      </c>
      <c r="W353" s="6">
        <v>8447.0206711731335</v>
      </c>
      <c r="X353" s="6">
        <v>19376.032793533632</v>
      </c>
      <c r="Y353" s="6">
        <v>8269.5625210245198</v>
      </c>
      <c r="Z353" s="1">
        <f t="shared" si="54"/>
        <v>4295.8669960537554</v>
      </c>
      <c r="AA353" s="1">
        <f t="shared" si="55"/>
        <v>3973.6955249707644</v>
      </c>
      <c r="AB353" s="6">
        <v>65.650270857523452</v>
      </c>
      <c r="AC353" s="6">
        <v>1155.2783418810357</v>
      </c>
      <c r="AD353" s="6">
        <v>463.85149309282178</v>
      </c>
      <c r="AE353" s="6">
        <v>3424.6272898526745</v>
      </c>
      <c r="AF353" s="6">
        <v>9911.3058362554802</v>
      </c>
      <c r="AG353" s="6">
        <v>5778.4509126226849</v>
      </c>
      <c r="AH353" s="6">
        <v>1705.701487165624</v>
      </c>
      <c r="AI353" s="6">
        <v>3303.7686120851549</v>
      </c>
      <c r="AJ353" s="6">
        <v>694911.50980928261</v>
      </c>
      <c r="AK353" s="6">
        <v>155500.74712449548</v>
      </c>
      <c r="AL353" s="1">
        <f t="shared" si="56"/>
        <v>43540.20919485874</v>
      </c>
      <c r="AM353" s="1">
        <f t="shared" si="57"/>
        <v>111960.53792963675</v>
      </c>
      <c r="AN353" s="6">
        <v>261.39413504406491</v>
      </c>
      <c r="AO353" s="6">
        <v>254.16775550634725</v>
      </c>
      <c r="AP353" s="6">
        <v>6911.0561984791402</v>
      </c>
      <c r="AQ353" s="6">
        <v>82533.449914098353</v>
      </c>
      <c r="AR353" s="6">
        <v>15111.556369069449</v>
      </c>
      <c r="AS353" s="6">
        <v>195404.49363869205</v>
      </c>
      <c r="AT353" s="6">
        <v>35260.298194495379</v>
      </c>
      <c r="AU353" s="6">
        <v>91955.055829972858</v>
      </c>
      <c r="AV353" s="6">
        <v>1368.5250500389723</v>
      </c>
      <c r="AW353" s="6">
        <v>24971.71437288887</v>
      </c>
      <c r="AX353" s="6">
        <v>172569.83407691141</v>
      </c>
      <c r="AY353" s="6">
        <v>26271.299916772601</v>
      </c>
      <c r="AZ353" s="6">
        <v>10990</v>
      </c>
      <c r="BA353" s="6">
        <v>5252.4</v>
      </c>
      <c r="BB353" s="7">
        <v>3521669.6600763248</v>
      </c>
      <c r="BC353" s="32">
        <f t="shared" si="58"/>
        <v>3521669.6600763244</v>
      </c>
      <c r="BD353" s="32">
        <f t="shared" si="59"/>
        <v>0</v>
      </c>
    </row>
    <row r="354" spans="1:56" x14ac:dyDescent="0.25">
      <c r="A354">
        <v>2043</v>
      </c>
      <c r="B354" s="1">
        <v>8</v>
      </c>
      <c r="C354" t="s">
        <v>461</v>
      </c>
      <c r="D354" s="6">
        <v>668585.89488245151</v>
      </c>
      <c r="E354" s="6">
        <v>248182.44387226927</v>
      </c>
      <c r="F354" s="1">
        <f t="shared" si="50"/>
        <v>99272.977548907715</v>
      </c>
      <c r="G354" s="1">
        <f t="shared" si="51"/>
        <v>148909.46632336156</v>
      </c>
      <c r="H354" s="6">
        <v>14834.133994628053</v>
      </c>
      <c r="I354" s="1">
        <f t="shared" si="52"/>
        <v>759.38073151837068</v>
      </c>
      <c r="J354" s="1">
        <f t="shared" si="53"/>
        <v>14074.753263109682</v>
      </c>
      <c r="K354" s="6">
        <v>303580.1275253598</v>
      </c>
      <c r="L354" s="6">
        <v>31631.903256058984</v>
      </c>
      <c r="M354" s="6">
        <v>224525.66532528409</v>
      </c>
      <c r="N354" s="6">
        <v>119307.10781257381</v>
      </c>
      <c r="O354" s="6">
        <v>149682.68451263712</v>
      </c>
      <c r="P354" s="6">
        <v>0</v>
      </c>
      <c r="Q354" s="6">
        <v>30919.061535382752</v>
      </c>
      <c r="R354" s="6">
        <v>22906.321255035713</v>
      </c>
      <c r="S354" s="6">
        <v>125202.72237247901</v>
      </c>
      <c r="T354" s="6">
        <v>12.515290871169187</v>
      </c>
      <c r="U354" s="6">
        <v>99.767068406752401</v>
      </c>
      <c r="V354" s="6">
        <v>46590.42742533984</v>
      </c>
      <c r="W354" s="6">
        <v>8845.3717031045653</v>
      </c>
      <c r="X354" s="6">
        <v>24026.92538514952</v>
      </c>
      <c r="Y354" s="6">
        <v>8501.2915043912672</v>
      </c>
      <c r="Z354" s="1">
        <f t="shared" si="54"/>
        <v>4416.2454186297264</v>
      </c>
      <c r="AA354" s="1">
        <f t="shared" si="55"/>
        <v>4085.0460857615412</v>
      </c>
      <c r="AB354" s="6">
        <v>68.675900620765987</v>
      </c>
      <c r="AC354" s="6">
        <v>1151.4182797698179</v>
      </c>
      <c r="AD354" s="6">
        <v>483.08089817840266</v>
      </c>
      <c r="AE354" s="6">
        <v>3415.0913283116379</v>
      </c>
      <c r="AF354" s="6">
        <v>9969.8882118124511</v>
      </c>
      <c r="AG354" s="6">
        <v>5762.3606695084027</v>
      </c>
      <c r="AH354" s="6">
        <v>1700.9519181160827</v>
      </c>
      <c r="AI354" s="6">
        <v>3323.2960706041454</v>
      </c>
      <c r="AJ354" s="6">
        <v>695716.95726831863</v>
      </c>
      <c r="AK354" s="6">
        <v>156779.85378736004</v>
      </c>
      <c r="AL354" s="1">
        <f t="shared" si="56"/>
        <v>43898.359060460818</v>
      </c>
      <c r="AM354" s="1">
        <f t="shared" si="57"/>
        <v>112881.49472689923</v>
      </c>
      <c r="AN354" s="6">
        <v>256.66167546140639</v>
      </c>
      <c r="AO354" s="6">
        <v>253.04395499339719</v>
      </c>
      <c r="AP354" s="6">
        <v>7391.6017028120468</v>
      </c>
      <c r="AQ354" s="6">
        <v>89764.50605879564</v>
      </c>
      <c r="AR354" s="6">
        <v>15104.840257767726</v>
      </c>
      <c r="AS354" s="6">
        <v>197103.04964607471</v>
      </c>
      <c r="AT354" s="6">
        <v>35244.627268124692</v>
      </c>
      <c r="AU354" s="6">
        <v>92754.376304035177</v>
      </c>
      <c r="AV354" s="6">
        <v>1428.7236790214117</v>
      </c>
      <c r="AW354" s="6">
        <v>24846.387701074953</v>
      </c>
      <c r="AX354" s="6">
        <v>180160.82951748543</v>
      </c>
      <c r="AY354" s="6">
        <v>26139.450956239521</v>
      </c>
      <c r="AZ354" s="6">
        <v>10824.2</v>
      </c>
      <c r="BA354" s="6">
        <v>5119.5</v>
      </c>
      <c r="BB354" s="7">
        <v>3592197.7377759111</v>
      </c>
      <c r="BC354" s="32">
        <f t="shared" si="58"/>
        <v>3592197.7377759102</v>
      </c>
      <c r="BD354" s="32">
        <f t="shared" si="59"/>
        <v>0</v>
      </c>
    </row>
    <row r="355" spans="1:56" x14ac:dyDescent="0.25">
      <c r="A355">
        <v>2043</v>
      </c>
      <c r="B355" s="1">
        <v>9</v>
      </c>
      <c r="C355" t="s">
        <v>462</v>
      </c>
      <c r="D355" s="6">
        <v>528799.82081062102</v>
      </c>
      <c r="E355" s="6">
        <v>205814.92435495232</v>
      </c>
      <c r="F355" s="1">
        <f t="shared" si="50"/>
        <v>82325.969741980938</v>
      </c>
      <c r="G355" s="1">
        <f t="shared" si="51"/>
        <v>123488.95461297139</v>
      </c>
      <c r="H355" s="6">
        <v>12428.03002082137</v>
      </c>
      <c r="I355" s="1">
        <f t="shared" si="52"/>
        <v>636.2087960079964</v>
      </c>
      <c r="J355" s="1">
        <f t="shared" si="53"/>
        <v>11791.821224813373</v>
      </c>
      <c r="K355" s="6">
        <v>255454.15420472244</v>
      </c>
      <c r="L355" s="6">
        <v>26617.358514309024</v>
      </c>
      <c r="M355" s="6">
        <v>194702.62559053392</v>
      </c>
      <c r="N355" s="6">
        <v>100393.58163958449</v>
      </c>
      <c r="O355" s="6">
        <v>129800.80311900137</v>
      </c>
      <c r="P355" s="6">
        <v>0</v>
      </c>
      <c r="Q355" s="6">
        <v>25404.063261427265</v>
      </c>
      <c r="R355" s="6">
        <v>19253.76273631935</v>
      </c>
      <c r="S355" s="6">
        <v>107937.3158950323</v>
      </c>
      <c r="T355" s="6">
        <v>12.69973288431817</v>
      </c>
      <c r="U355" s="6">
        <v>91.680673666658109</v>
      </c>
      <c r="V355" s="6">
        <v>45641.535759228333</v>
      </c>
      <c r="W355" s="6">
        <v>8595.2988083904984</v>
      </c>
      <c r="X355" s="6">
        <v>31206.292812228272</v>
      </c>
      <c r="Y355" s="6">
        <v>7072.8437717236802</v>
      </c>
      <c r="Z355" s="1">
        <f t="shared" si="54"/>
        <v>3674.1963132806491</v>
      </c>
      <c r="AA355" s="1">
        <f t="shared" si="55"/>
        <v>3398.6474584430312</v>
      </c>
      <c r="AB355" s="6">
        <v>66.134861083033414</v>
      </c>
      <c r="AC355" s="6">
        <v>1017.0896697162538</v>
      </c>
      <c r="AD355" s="6">
        <v>474.70911596392421</v>
      </c>
      <c r="AE355" s="6">
        <v>2956.241716820798</v>
      </c>
      <c r="AF355" s="6">
        <v>8327.0628158124837</v>
      </c>
      <c r="AG355" s="6">
        <v>4988.1333647934798</v>
      </c>
      <c r="AH355" s="6">
        <v>1472.4130441123764</v>
      </c>
      <c r="AI355" s="6">
        <v>2775.6876052708244</v>
      </c>
      <c r="AJ355" s="6">
        <v>526130.45673682773</v>
      </c>
      <c r="AK355" s="6">
        <v>128202.85202775509</v>
      </c>
      <c r="AL355" s="1">
        <f t="shared" si="56"/>
        <v>35896.798567771424</v>
      </c>
      <c r="AM355" s="1">
        <f t="shared" si="57"/>
        <v>92306.053459983654</v>
      </c>
      <c r="AN355" s="6">
        <v>236.6370661451563</v>
      </c>
      <c r="AO355" s="6">
        <v>221.96915630222949</v>
      </c>
      <c r="AP355" s="6">
        <v>7022.4120144985218</v>
      </c>
      <c r="AQ355" s="6">
        <v>74235.627073583135</v>
      </c>
      <c r="AR355" s="6">
        <v>13482.562997198496</v>
      </c>
      <c r="AS355" s="6">
        <v>167721.47047976535</v>
      </c>
      <c r="AT355" s="6">
        <v>31459.313660129828</v>
      </c>
      <c r="AU355" s="6">
        <v>78927.750814007275</v>
      </c>
      <c r="AV355" s="6">
        <v>1177.4303446332694</v>
      </c>
      <c r="AW355" s="6">
        <v>21522.728603750424</v>
      </c>
      <c r="AX355" s="6">
        <v>148472.95575970467</v>
      </c>
      <c r="AY355" s="6">
        <v>22642.820982699537</v>
      </c>
      <c r="AZ355" s="6">
        <v>8540</v>
      </c>
      <c r="BA355" s="6">
        <v>5318.1</v>
      </c>
      <c r="BB355" s="7">
        <v>2956619.3516160203</v>
      </c>
      <c r="BC355" s="32">
        <f t="shared" si="58"/>
        <v>2956619.3516160198</v>
      </c>
      <c r="BD355" s="32">
        <f t="shared" si="59"/>
        <v>0</v>
      </c>
    </row>
    <row r="356" spans="1:56" x14ac:dyDescent="0.25">
      <c r="A356">
        <v>2043</v>
      </c>
      <c r="B356" s="1">
        <v>10</v>
      </c>
      <c r="C356" t="s">
        <v>463</v>
      </c>
      <c r="D356" s="6">
        <v>429521.74414440489</v>
      </c>
      <c r="E356" s="6">
        <v>193264.86349222212</v>
      </c>
      <c r="F356" s="1">
        <f t="shared" si="50"/>
        <v>77305.945396888856</v>
      </c>
      <c r="G356" s="1">
        <f t="shared" si="51"/>
        <v>115958.91809533327</v>
      </c>
      <c r="H356" s="6">
        <v>13496.542496037935</v>
      </c>
      <c r="I356" s="1">
        <f t="shared" si="52"/>
        <v>690.9074919588553</v>
      </c>
      <c r="J356" s="1">
        <f t="shared" si="53"/>
        <v>12805.635004079078</v>
      </c>
      <c r="K356" s="6">
        <v>267156.25451853214</v>
      </c>
      <c r="L356" s="6">
        <v>27836.673190920068</v>
      </c>
      <c r="M356" s="6">
        <v>188478.81383925202</v>
      </c>
      <c r="N356" s="6">
        <v>104992.51159970387</v>
      </c>
      <c r="O356" s="6">
        <v>125651.62556514126</v>
      </c>
      <c r="P356" s="6">
        <v>0</v>
      </c>
      <c r="Q356" s="6">
        <v>23206.387607363198</v>
      </c>
      <c r="R356" s="6">
        <v>18474.445760325518</v>
      </c>
      <c r="S356" s="6">
        <v>115464.53189031094</v>
      </c>
      <c r="T356" s="6">
        <v>13.789802045783173</v>
      </c>
      <c r="U356" s="6">
        <v>95.760042668295711</v>
      </c>
      <c r="V356" s="6">
        <v>45507.52425543344</v>
      </c>
      <c r="W356" s="6">
        <v>10262.307259215384</v>
      </c>
      <c r="X356" s="6">
        <v>41208.13036739963</v>
      </c>
      <c r="Y356" s="6">
        <v>7077.1068199231322</v>
      </c>
      <c r="Z356" s="1">
        <f t="shared" si="54"/>
        <v>3676.4108788052527</v>
      </c>
      <c r="AA356" s="1">
        <f t="shared" si="55"/>
        <v>3400.69594111788</v>
      </c>
      <c r="AB356" s="6">
        <v>68.312816467859037</v>
      </c>
      <c r="AC356" s="6">
        <v>1214.5705375553039</v>
      </c>
      <c r="AD356" s="6">
        <v>562.08590635866017</v>
      </c>
      <c r="AE356" s="6">
        <v>3658.5201157205383</v>
      </c>
      <c r="AF356" s="6">
        <v>8745.2588189892504</v>
      </c>
      <c r="AG356" s="6">
        <v>6173.1035561663275</v>
      </c>
      <c r="AH356" s="6">
        <v>1822.1963075223669</v>
      </c>
      <c r="AI356" s="6">
        <v>2915.0862729964128</v>
      </c>
      <c r="AJ356" s="6">
        <v>373278.44169592357</v>
      </c>
      <c r="AK356" s="6">
        <v>118093.33778997225</v>
      </c>
      <c r="AL356" s="1">
        <f t="shared" si="56"/>
        <v>33066.134581192237</v>
      </c>
      <c r="AM356" s="1">
        <f t="shared" si="57"/>
        <v>85027.203208780018</v>
      </c>
      <c r="AN356" s="6">
        <v>276.26391999119164</v>
      </c>
      <c r="AO356" s="6">
        <v>252.90934251378934</v>
      </c>
      <c r="AP356" s="6">
        <v>8398.6430501140148</v>
      </c>
      <c r="AQ356" s="6">
        <v>80970.622112342287</v>
      </c>
      <c r="AR356" s="6">
        <v>12663.886874592712</v>
      </c>
      <c r="AS356" s="6">
        <v>163348.41988039203</v>
      </c>
      <c r="AT356" s="6">
        <v>29549.069374049657</v>
      </c>
      <c r="AU356" s="6">
        <v>76869.844649596314</v>
      </c>
      <c r="AV356" s="6">
        <v>1235.0774636044302</v>
      </c>
      <c r="AW356" s="6">
        <v>21816.997147515147</v>
      </c>
      <c r="AX356" s="6">
        <v>155742.20797805599</v>
      </c>
      <c r="AY356" s="6">
        <v>22952.403939395059</v>
      </c>
      <c r="AZ356" s="6">
        <v>7093.2</v>
      </c>
      <c r="BA356" s="6">
        <v>4450.8</v>
      </c>
      <c r="BB356" s="7">
        <v>2713860.2722007344</v>
      </c>
      <c r="BC356" s="32">
        <f t="shared" si="58"/>
        <v>2713860.2722007344</v>
      </c>
      <c r="BD356" s="32">
        <f t="shared" si="59"/>
        <v>0</v>
      </c>
    </row>
    <row r="357" spans="1:56" x14ac:dyDescent="0.25">
      <c r="A357">
        <v>2043</v>
      </c>
      <c r="B357" s="1">
        <v>11</v>
      </c>
      <c r="C357" t="s">
        <v>464</v>
      </c>
      <c r="D357" s="6">
        <v>473560.30499626393</v>
      </c>
      <c r="E357" s="6">
        <v>190462.04535106508</v>
      </c>
      <c r="F357" s="1">
        <f t="shared" si="50"/>
        <v>76184.818140426039</v>
      </c>
      <c r="G357" s="1">
        <f t="shared" si="51"/>
        <v>114277.22721063904</v>
      </c>
      <c r="H357" s="6">
        <v>15409.834983097799</v>
      </c>
      <c r="I357" s="1">
        <f t="shared" si="52"/>
        <v>788.85169611383139</v>
      </c>
      <c r="J357" s="1">
        <f t="shared" si="53"/>
        <v>14620.983286983967</v>
      </c>
      <c r="K357" s="6">
        <v>277988.59414665645</v>
      </c>
      <c r="L357" s="6">
        <v>28965.36208747829</v>
      </c>
      <c r="M357" s="6">
        <v>182670.87837922011</v>
      </c>
      <c r="N357" s="6">
        <v>109249.62527315106</v>
      </c>
      <c r="O357" s="6">
        <v>121779.69684877722</v>
      </c>
      <c r="P357" s="6">
        <v>0</v>
      </c>
      <c r="Q357" s="6">
        <v>22207.855856371974</v>
      </c>
      <c r="R357" s="6">
        <v>19785.777870257582</v>
      </c>
      <c r="S357" s="6">
        <v>125336.92957790526</v>
      </c>
      <c r="T357" s="6">
        <v>16.24622924642587</v>
      </c>
      <c r="U357" s="6">
        <v>102.05913318418416</v>
      </c>
      <c r="V357" s="6">
        <v>44497.248263400274</v>
      </c>
      <c r="W357" s="6">
        <v>10613.440036768845</v>
      </c>
      <c r="X357" s="6">
        <v>40996.221221984139</v>
      </c>
      <c r="Y357" s="6">
        <v>8186.2659825654437</v>
      </c>
      <c r="Z357" s="1">
        <f t="shared" si="54"/>
        <v>4252.596164066922</v>
      </c>
      <c r="AA357" s="1">
        <f t="shared" si="55"/>
        <v>3933.6698184985216</v>
      </c>
      <c r="AB357" s="6">
        <v>70.690231507942045</v>
      </c>
      <c r="AC357" s="6">
        <v>1519.3037324622003</v>
      </c>
      <c r="AD357" s="6">
        <v>635.4345027585565</v>
      </c>
      <c r="AE357" s="6">
        <v>3553.4429202435676</v>
      </c>
      <c r="AF357" s="6">
        <v>9082.4956177388158</v>
      </c>
      <c r="AG357" s="6">
        <v>5995.8044328722845</v>
      </c>
      <c r="AH357" s="6">
        <v>1769.8605893777003</v>
      </c>
      <c r="AI357" s="6">
        <v>3027.4985392462672</v>
      </c>
      <c r="AJ357" s="6">
        <v>347354.35042831436</v>
      </c>
      <c r="AK357" s="6">
        <v>116063.4838325201</v>
      </c>
      <c r="AL357" s="1">
        <f t="shared" si="56"/>
        <v>32497.77547310563</v>
      </c>
      <c r="AM357" s="1">
        <f t="shared" si="57"/>
        <v>83565.708359414464</v>
      </c>
      <c r="AN357" s="6">
        <v>319.73373153718785</v>
      </c>
      <c r="AO357" s="6">
        <v>274.4445140331149</v>
      </c>
      <c r="AP357" s="6">
        <v>9692.8813745435673</v>
      </c>
      <c r="AQ357" s="6">
        <v>84606.538961596001</v>
      </c>
      <c r="AR357" s="6">
        <v>11873.771959047897</v>
      </c>
      <c r="AS357" s="6">
        <v>155842.19491692289</v>
      </c>
      <c r="AT357" s="6">
        <v>27705.467904445093</v>
      </c>
      <c r="AU357" s="6">
        <v>73337.503490316667</v>
      </c>
      <c r="AV357" s="6">
        <v>1259.2364788034822</v>
      </c>
      <c r="AW357" s="6">
        <v>22178.485721360932</v>
      </c>
      <c r="AX357" s="6">
        <v>158788.63905671495</v>
      </c>
      <c r="AY357" s="6">
        <v>23332.705211393397</v>
      </c>
      <c r="AZ357" s="6">
        <v>7436</v>
      </c>
      <c r="BA357" s="6">
        <v>4366.8</v>
      </c>
      <c r="BB357" s="7">
        <v>2741915.1543851513</v>
      </c>
      <c r="BC357" s="32">
        <f t="shared" si="58"/>
        <v>2741915.1543851509</v>
      </c>
      <c r="BD357" s="32">
        <f t="shared" si="59"/>
        <v>0</v>
      </c>
    </row>
    <row r="358" spans="1:56" x14ac:dyDescent="0.25">
      <c r="A358">
        <v>2043</v>
      </c>
      <c r="B358" s="1">
        <v>12</v>
      </c>
      <c r="C358" t="s">
        <v>465</v>
      </c>
      <c r="D358" s="6">
        <v>697846.65281606698</v>
      </c>
      <c r="E358" s="6">
        <v>224489.82488995732</v>
      </c>
      <c r="F358" s="1">
        <f t="shared" si="50"/>
        <v>89795.929955982938</v>
      </c>
      <c r="G358" s="1">
        <f t="shared" si="51"/>
        <v>134693.8949339744</v>
      </c>
      <c r="H358" s="6">
        <v>17188.764628549259</v>
      </c>
      <c r="I358" s="1">
        <f t="shared" si="52"/>
        <v>879.91767246080576</v>
      </c>
      <c r="J358" s="1">
        <f t="shared" si="53"/>
        <v>16308.846956088451</v>
      </c>
      <c r="K358" s="6">
        <v>279475.10422086919</v>
      </c>
      <c r="L358" s="6">
        <v>29120.250825551993</v>
      </c>
      <c r="M358" s="6">
        <v>197675.9025490545</v>
      </c>
      <c r="N358" s="6">
        <v>109833.8243086224</v>
      </c>
      <c r="O358" s="6">
        <v>131782.97329231389</v>
      </c>
      <c r="P358" s="6">
        <v>0</v>
      </c>
      <c r="Q358" s="6">
        <v>24031.806367883037</v>
      </c>
      <c r="R358" s="6">
        <v>21105.559646273912</v>
      </c>
      <c r="S358" s="6">
        <v>130620.1919836357</v>
      </c>
      <c r="T358" s="6">
        <v>20.148490284358338</v>
      </c>
      <c r="U358" s="6">
        <v>118.09165308082206</v>
      </c>
      <c r="V358" s="6">
        <v>48145.895395850552</v>
      </c>
      <c r="W358" s="6">
        <v>12131.392459250123</v>
      </c>
      <c r="X358" s="6">
        <v>35747.66960222544</v>
      </c>
      <c r="Y358" s="6">
        <v>10083.751635930352</v>
      </c>
      <c r="Z358" s="1">
        <f t="shared" si="54"/>
        <v>5238.3007854482639</v>
      </c>
      <c r="AA358" s="1">
        <f t="shared" si="55"/>
        <v>4845.4508504820888</v>
      </c>
      <c r="AB358" s="6">
        <v>67.670972694770825</v>
      </c>
      <c r="AC358" s="6">
        <v>1864.5315854227074</v>
      </c>
      <c r="AD358" s="6">
        <v>728.11173048817545</v>
      </c>
      <c r="AE358" s="6">
        <v>4563.3373152189824</v>
      </c>
      <c r="AF358" s="6">
        <v>10257.211652970187</v>
      </c>
      <c r="AG358" s="6">
        <v>7699.8220366534151</v>
      </c>
      <c r="AH358" s="6">
        <v>2272.8579159755095</v>
      </c>
      <c r="AI358" s="6">
        <v>3419.0705509900577</v>
      </c>
      <c r="AJ358" s="6">
        <v>457885.35384763061</v>
      </c>
      <c r="AK358" s="6">
        <v>121296.60757846307</v>
      </c>
      <c r="AL358" s="1">
        <f t="shared" si="56"/>
        <v>33963.05012196966</v>
      </c>
      <c r="AM358" s="1">
        <f t="shared" si="57"/>
        <v>87333.557456493407</v>
      </c>
      <c r="AN358" s="6">
        <v>359.39476228709083</v>
      </c>
      <c r="AO358" s="6">
        <v>295.99115319646438</v>
      </c>
      <c r="AP358" s="6">
        <v>13956.510008133886</v>
      </c>
      <c r="AQ358" s="6">
        <v>88418.19792831644</v>
      </c>
      <c r="AR358" s="6">
        <v>12358.340882967746</v>
      </c>
      <c r="AS358" s="6">
        <v>160628.85918975802</v>
      </c>
      <c r="AT358" s="6">
        <v>28836.12872692474</v>
      </c>
      <c r="AU358" s="6">
        <v>75590.051383415572</v>
      </c>
      <c r="AV358" s="6">
        <v>1265.5774665446381</v>
      </c>
      <c r="AW358" s="6">
        <v>21580.012409887189</v>
      </c>
      <c r="AX358" s="6">
        <v>159588.23216781212</v>
      </c>
      <c r="AY358" s="6">
        <v>22703.085970073695</v>
      </c>
      <c r="AZ358" s="6">
        <v>9529</v>
      </c>
      <c r="BA358" s="6">
        <v>4790.1000000000004</v>
      </c>
      <c r="BB358" s="7">
        <v>3179371.8620012254</v>
      </c>
      <c r="BC358" s="32">
        <f t="shared" si="58"/>
        <v>3179371.8620012254</v>
      </c>
      <c r="BD358" s="32">
        <f t="shared" si="59"/>
        <v>0</v>
      </c>
    </row>
    <row r="359" spans="1:56" x14ac:dyDescent="0.25">
      <c r="A359">
        <v>2044</v>
      </c>
      <c r="B359" s="1">
        <v>1</v>
      </c>
      <c r="C359" t="s">
        <v>466</v>
      </c>
      <c r="D359" s="6">
        <v>802765.43161747081</v>
      </c>
      <c r="E359" s="6">
        <v>244902.75756534247</v>
      </c>
      <c r="F359" s="1">
        <f t="shared" si="50"/>
        <v>97961.103026136989</v>
      </c>
      <c r="G359" s="1">
        <f t="shared" si="51"/>
        <v>146941.65453920548</v>
      </c>
      <c r="H359" s="6">
        <v>18017.437188386113</v>
      </c>
      <c r="I359" s="1">
        <f t="shared" si="52"/>
        <v>922.33861694640859</v>
      </c>
      <c r="J359" s="1">
        <f t="shared" si="53"/>
        <v>17095.098571439703</v>
      </c>
      <c r="K359" s="6">
        <v>268899.43964165926</v>
      </c>
      <c r="L359" s="6">
        <v>28018.306500127881</v>
      </c>
      <c r="M359" s="6">
        <v>198184.45303980442</v>
      </c>
      <c r="N359" s="6">
        <v>105677.58402890906</v>
      </c>
      <c r="O359" s="6">
        <v>132120.50051953801</v>
      </c>
      <c r="P359" s="6">
        <v>0</v>
      </c>
      <c r="Q359" s="6">
        <v>26048.450043532794</v>
      </c>
      <c r="R359" s="6">
        <v>23615.577914378082</v>
      </c>
      <c r="S359" s="6">
        <v>126625.54950518566</v>
      </c>
      <c r="T359" s="6">
        <v>21.032726485334933</v>
      </c>
      <c r="U359" s="6">
        <v>122.97360461695089</v>
      </c>
      <c r="V359" s="6">
        <v>48922.696088106532</v>
      </c>
      <c r="W359" s="6">
        <v>12867.464674765413</v>
      </c>
      <c r="X359" s="6">
        <v>26458.500279683703</v>
      </c>
      <c r="Y359" s="6">
        <v>11467.97896449654</v>
      </c>
      <c r="Z359" s="1">
        <f t="shared" si="54"/>
        <v>5957.3783038423608</v>
      </c>
      <c r="AA359" s="1">
        <f t="shared" si="55"/>
        <v>5510.6006606541796</v>
      </c>
      <c r="AB359" s="6">
        <v>62.316327028684476</v>
      </c>
      <c r="AC359" s="6">
        <v>1901.0999976690873</v>
      </c>
      <c r="AD359" s="6">
        <v>765.34397318916763</v>
      </c>
      <c r="AE359" s="6">
        <v>4757.4746454776796</v>
      </c>
      <c r="AF359" s="6">
        <v>10589.295790610293</v>
      </c>
      <c r="AG359" s="6">
        <v>8027.3943352598862</v>
      </c>
      <c r="AH359" s="6">
        <v>2369.5517471313274</v>
      </c>
      <c r="AI359" s="6">
        <v>3529.7652635367567</v>
      </c>
      <c r="AJ359" s="6">
        <v>505924.18286574341</v>
      </c>
      <c r="AK359" s="6">
        <v>124797.4572906503</v>
      </c>
      <c r="AL359" s="1">
        <f t="shared" si="56"/>
        <v>34943.288041382089</v>
      </c>
      <c r="AM359" s="1">
        <f t="shared" si="57"/>
        <v>89854.16924926822</v>
      </c>
      <c r="AN359" s="6">
        <v>355.81042407773305</v>
      </c>
      <c r="AO359" s="6">
        <v>287.26411882974264</v>
      </c>
      <c r="AP359" s="6">
        <v>15528.530217118683</v>
      </c>
      <c r="AQ359" s="6">
        <v>79259.884348187101</v>
      </c>
      <c r="AR359" s="6">
        <v>11843.547725942128</v>
      </c>
      <c r="AS359" s="6">
        <v>154779.58007179145</v>
      </c>
      <c r="AT359" s="6">
        <v>27634.944693864967</v>
      </c>
      <c r="AU359" s="6">
        <v>72837.449445548977</v>
      </c>
      <c r="AV359" s="6">
        <v>1199.6073835409181</v>
      </c>
      <c r="AW359" s="6">
        <v>20688.259765522402</v>
      </c>
      <c r="AX359" s="6">
        <v>151269.46132933319</v>
      </c>
      <c r="AY359" s="6">
        <v>21764.924463744872</v>
      </c>
      <c r="AZ359" s="6">
        <v>10975.5</v>
      </c>
      <c r="BA359" s="6">
        <v>5498.8799999999992</v>
      </c>
      <c r="BB359" s="7">
        <v>3311383.6601262875</v>
      </c>
      <c r="BC359" s="32">
        <f t="shared" si="58"/>
        <v>3311383.660126287</v>
      </c>
      <c r="BD359" s="32">
        <f t="shared" si="59"/>
        <v>0</v>
      </c>
    </row>
    <row r="360" spans="1:56" x14ac:dyDescent="0.25">
      <c r="A360">
        <v>2044</v>
      </c>
      <c r="B360" s="1">
        <v>2</v>
      </c>
      <c r="C360" t="s">
        <v>467</v>
      </c>
      <c r="D360" s="6">
        <v>693280.93471340765</v>
      </c>
      <c r="E360" s="6">
        <v>220584.49939018939</v>
      </c>
      <c r="F360" s="1">
        <f t="shared" si="50"/>
        <v>88233.799756075765</v>
      </c>
      <c r="G360" s="1">
        <f t="shared" si="51"/>
        <v>132350.69963411364</v>
      </c>
      <c r="H360" s="6">
        <v>16633.704314190254</v>
      </c>
      <c r="I360" s="1">
        <f t="shared" si="52"/>
        <v>851.50333376685853</v>
      </c>
      <c r="J360" s="1">
        <f t="shared" si="53"/>
        <v>15782.200980423395</v>
      </c>
      <c r="K360" s="6">
        <v>255913.41866736018</v>
      </c>
      <c r="L360" s="6">
        <v>26665.212137566661</v>
      </c>
      <c r="M360" s="6">
        <v>176329.33069738376</v>
      </c>
      <c r="N360" s="6">
        <v>100574.07275145357</v>
      </c>
      <c r="O360" s="6">
        <v>117550.69113990714</v>
      </c>
      <c r="P360" s="6">
        <v>0</v>
      </c>
      <c r="Q360" s="6">
        <v>23803.747436001373</v>
      </c>
      <c r="R360" s="6">
        <v>21259.350136630008</v>
      </c>
      <c r="S360" s="6">
        <v>118823.32382830535</v>
      </c>
      <c r="T360" s="6">
        <v>11.753424560906813</v>
      </c>
      <c r="U360" s="6">
        <v>105.29019229643283</v>
      </c>
      <c r="V360" s="6">
        <v>46508.168692297637</v>
      </c>
      <c r="W360" s="6">
        <v>9288.8239308813172</v>
      </c>
      <c r="X360" s="6">
        <v>19118.773694572938</v>
      </c>
      <c r="Y360" s="6">
        <v>10254.9837001139</v>
      </c>
      <c r="Z360" s="1">
        <f t="shared" si="54"/>
        <v>5327.252307529644</v>
      </c>
      <c r="AA360" s="1">
        <f t="shared" si="55"/>
        <v>4927.7313925842573</v>
      </c>
      <c r="AB360" s="6">
        <v>55.354747608357862</v>
      </c>
      <c r="AC360" s="6">
        <v>1594.4772434409731</v>
      </c>
      <c r="AD360" s="6">
        <v>678.61547098046162</v>
      </c>
      <c r="AE360" s="6">
        <v>4352.4982660493151</v>
      </c>
      <c r="AF360" s="6">
        <v>9150.4682408157169</v>
      </c>
      <c r="AG360" s="6">
        <v>7344.0685508066726</v>
      </c>
      <c r="AH360" s="6">
        <v>2167.8454724938833</v>
      </c>
      <c r="AI360" s="6">
        <v>3050.1560802719005</v>
      </c>
      <c r="AJ360" s="6">
        <v>439575.96972280304</v>
      </c>
      <c r="AK360" s="6">
        <v>112452.35470119369</v>
      </c>
      <c r="AL360" s="1">
        <f t="shared" si="56"/>
        <v>31486.659316334237</v>
      </c>
      <c r="AM360" s="1">
        <f t="shared" si="57"/>
        <v>80965.695384859457</v>
      </c>
      <c r="AN360" s="6">
        <v>268.2751279974791</v>
      </c>
      <c r="AO360" s="6">
        <v>231.50075244056279</v>
      </c>
      <c r="AP360" s="6">
        <v>12863.039624588424</v>
      </c>
      <c r="AQ360" s="6">
        <v>65252.515470723709</v>
      </c>
      <c r="AR360" s="6">
        <v>10537.066938070122</v>
      </c>
      <c r="AS360" s="6">
        <v>148078.72873240229</v>
      </c>
      <c r="AT360" s="6">
        <v>24586.489522163625</v>
      </c>
      <c r="AU360" s="6">
        <v>69684.107638777583</v>
      </c>
      <c r="AV360" s="6">
        <v>1125.3149146185146</v>
      </c>
      <c r="AW360" s="6">
        <v>20044.266873512355</v>
      </c>
      <c r="AX360" s="6">
        <v>141901.24477039033</v>
      </c>
      <c r="AY360" s="6">
        <v>21087.416698053239</v>
      </c>
      <c r="AZ360" s="6">
        <v>9522.5</v>
      </c>
      <c r="BA360" s="6">
        <v>4744.8</v>
      </c>
      <c r="BB360" s="7">
        <v>2967055.154407321</v>
      </c>
      <c r="BC360" s="32">
        <f t="shared" si="58"/>
        <v>2967055.154407321</v>
      </c>
      <c r="BD360" s="32">
        <f t="shared" si="59"/>
        <v>0</v>
      </c>
    </row>
    <row r="361" spans="1:56" x14ac:dyDescent="0.25">
      <c r="A361">
        <v>2044</v>
      </c>
      <c r="B361" s="1">
        <v>3</v>
      </c>
      <c r="C361" t="s">
        <v>468</v>
      </c>
      <c r="D361" s="6">
        <v>607677.92485970724</v>
      </c>
      <c r="E361" s="6">
        <v>205894.94052670815</v>
      </c>
      <c r="F361" s="1">
        <f t="shared" si="50"/>
        <v>82357.976210683264</v>
      </c>
      <c r="G361" s="1">
        <f t="shared" si="51"/>
        <v>123536.96431602488</v>
      </c>
      <c r="H361" s="6">
        <v>15975.364522068488</v>
      </c>
      <c r="I361" s="1">
        <f t="shared" si="52"/>
        <v>817.80196952745496</v>
      </c>
      <c r="J361" s="1">
        <f t="shared" si="53"/>
        <v>15157.562552541032</v>
      </c>
      <c r="K361" s="6">
        <v>260498.54081716767</v>
      </c>
      <c r="L361" s="6">
        <v>27142.964556482184</v>
      </c>
      <c r="M361" s="6">
        <v>177260.88844509787</v>
      </c>
      <c r="N361" s="6">
        <v>102376.02753393585</v>
      </c>
      <c r="O361" s="6">
        <v>118171.71803683595</v>
      </c>
      <c r="P361" s="6">
        <v>0</v>
      </c>
      <c r="Q361" s="6">
        <v>24284.611122230115</v>
      </c>
      <c r="R361" s="6">
        <v>18650.097677642239</v>
      </c>
      <c r="S361" s="6">
        <v>122391.58591117131</v>
      </c>
      <c r="T361" s="6">
        <v>12.844904680224349</v>
      </c>
      <c r="U361" s="6">
        <v>104.80952870612659</v>
      </c>
      <c r="V361" s="6">
        <v>48339.183654632048</v>
      </c>
      <c r="W361" s="6">
        <v>8999.7337709898929</v>
      </c>
      <c r="X361" s="6">
        <v>19399.88290838755</v>
      </c>
      <c r="Y361" s="6">
        <v>9661.359479890878</v>
      </c>
      <c r="Z361" s="1">
        <f t="shared" si="54"/>
        <v>5018.8767811059934</v>
      </c>
      <c r="AA361" s="1">
        <f t="shared" si="55"/>
        <v>4642.4826987848855</v>
      </c>
      <c r="AB361" s="6">
        <v>56.164555309412492</v>
      </c>
      <c r="AC361" s="6">
        <v>1252.9606145951334</v>
      </c>
      <c r="AD361" s="6">
        <v>649.27896033662103</v>
      </c>
      <c r="AE361" s="6">
        <v>4211.0820166520889</v>
      </c>
      <c r="AF361" s="6">
        <v>9192.5816655268736</v>
      </c>
      <c r="AG361" s="6">
        <v>7105.4537217388834</v>
      </c>
      <c r="AH361" s="6">
        <v>2097.4103896394772</v>
      </c>
      <c r="AI361" s="6">
        <v>3064.1938885089512</v>
      </c>
      <c r="AJ361" s="6">
        <v>417619.2080087596</v>
      </c>
      <c r="AK361" s="6">
        <v>117529.31635809399</v>
      </c>
      <c r="AL361" s="1">
        <f t="shared" si="56"/>
        <v>32908.20858026632</v>
      </c>
      <c r="AM361" s="1">
        <f t="shared" si="57"/>
        <v>84621.107777827667</v>
      </c>
      <c r="AN361" s="6">
        <v>247.12237010706207</v>
      </c>
      <c r="AO361" s="6">
        <v>238.06778747139799</v>
      </c>
      <c r="AP361" s="6">
        <v>11628.463853452638</v>
      </c>
      <c r="AQ361" s="6">
        <v>80272.483806011049</v>
      </c>
      <c r="AR361" s="6">
        <v>11244.79177354346</v>
      </c>
      <c r="AS361" s="6">
        <v>152602.64132332156</v>
      </c>
      <c r="AT361" s="6">
        <v>26237.847471601417</v>
      </c>
      <c r="AU361" s="6">
        <v>71813.007681563118</v>
      </c>
      <c r="AV361" s="6">
        <v>1205.1217346303422</v>
      </c>
      <c r="AW361" s="6">
        <v>21135.214323691176</v>
      </c>
      <c r="AX361" s="6">
        <v>151964.81626822645</v>
      </c>
      <c r="AY361" s="6">
        <v>22235.139566780348</v>
      </c>
      <c r="AZ361" s="6">
        <v>9371</v>
      </c>
      <c r="BA361" s="6">
        <v>4351.2</v>
      </c>
      <c r="BB361" s="7">
        <v>2894167.0463958955</v>
      </c>
      <c r="BC361" s="32">
        <f t="shared" si="58"/>
        <v>2894167.0463958955</v>
      </c>
      <c r="BD361" s="32">
        <f t="shared" si="59"/>
        <v>0</v>
      </c>
    </row>
    <row r="362" spans="1:56" x14ac:dyDescent="0.25">
      <c r="A362">
        <v>2044</v>
      </c>
      <c r="B362" s="1">
        <v>4</v>
      </c>
      <c r="C362" t="s">
        <v>469</v>
      </c>
      <c r="D362" s="6">
        <v>454920.370726416</v>
      </c>
      <c r="E362" s="6">
        <v>181110.00163550075</v>
      </c>
      <c r="F362" s="1">
        <f t="shared" si="50"/>
        <v>72444.00065420031</v>
      </c>
      <c r="G362" s="1">
        <f t="shared" si="51"/>
        <v>108666.00098130044</v>
      </c>
      <c r="H362" s="6">
        <v>13397.860615058367</v>
      </c>
      <c r="I362" s="1">
        <f t="shared" si="52"/>
        <v>685.85582402913246</v>
      </c>
      <c r="J362" s="1">
        <f t="shared" si="53"/>
        <v>12712.004791029234</v>
      </c>
      <c r="K362" s="6">
        <v>247832.07919314911</v>
      </c>
      <c r="L362" s="6">
        <v>25823.167071865631</v>
      </c>
      <c r="M362" s="6">
        <v>170007.40364600008</v>
      </c>
      <c r="N362" s="6">
        <v>97398.103205030682</v>
      </c>
      <c r="O362" s="6">
        <v>113336.15183843592</v>
      </c>
      <c r="P362" s="6">
        <v>0</v>
      </c>
      <c r="Q362" s="6">
        <v>21569.761126769241</v>
      </c>
      <c r="R362" s="6">
        <v>17403.898219529929</v>
      </c>
      <c r="S362" s="6">
        <v>113488.9985604807</v>
      </c>
      <c r="T362" s="6">
        <v>11.23804102103618</v>
      </c>
      <c r="U362" s="6">
        <v>90.99366763929352</v>
      </c>
      <c r="V362" s="6">
        <v>47968.040843209907</v>
      </c>
      <c r="W362" s="6">
        <v>8901.267324868888</v>
      </c>
      <c r="X362" s="6">
        <v>20386.53914494162</v>
      </c>
      <c r="Y362" s="6">
        <v>7995.739616145218</v>
      </c>
      <c r="Z362" s="1">
        <f t="shared" si="54"/>
        <v>4153.6216503242904</v>
      </c>
      <c r="AA362" s="1">
        <f t="shared" si="55"/>
        <v>3842.1179658209276</v>
      </c>
      <c r="AB362" s="6">
        <v>48.397649906607484</v>
      </c>
      <c r="AC362" s="6">
        <v>950.79527801284132</v>
      </c>
      <c r="AD362" s="6">
        <v>492.17514733234322</v>
      </c>
      <c r="AE362" s="6">
        <v>3633.2419890511578</v>
      </c>
      <c r="AF362" s="6">
        <v>8566.1578529330291</v>
      </c>
      <c r="AG362" s="6">
        <v>6130.4512025642653</v>
      </c>
      <c r="AH362" s="6">
        <v>1809.6060503634405</v>
      </c>
      <c r="AI362" s="6">
        <v>2855.3859509776698</v>
      </c>
      <c r="AJ362" s="6">
        <v>347009.52483581606</v>
      </c>
      <c r="AK362" s="6">
        <v>112551.74479689889</v>
      </c>
      <c r="AL362" s="1">
        <f t="shared" si="56"/>
        <v>31514.488543131691</v>
      </c>
      <c r="AM362" s="1">
        <f t="shared" si="57"/>
        <v>81037.256253767191</v>
      </c>
      <c r="AN362" s="6">
        <v>276.07723813526331</v>
      </c>
      <c r="AO362" s="6">
        <v>245.03533260987018</v>
      </c>
      <c r="AP362" s="6">
        <v>7671.4515868259259</v>
      </c>
      <c r="AQ362" s="6">
        <v>91917.404039412853</v>
      </c>
      <c r="AR362" s="6">
        <v>11805.195563357434</v>
      </c>
      <c r="AS362" s="6">
        <v>151085.96028428321</v>
      </c>
      <c r="AT362" s="6">
        <v>27545.45631450069</v>
      </c>
      <c r="AU362" s="6">
        <v>71099.275427897999</v>
      </c>
      <c r="AV362" s="6">
        <v>1219.2308884002045</v>
      </c>
      <c r="AW362" s="6">
        <v>21125.995011422165</v>
      </c>
      <c r="AX362" s="6">
        <v>153743.96844740029</v>
      </c>
      <c r="AY362" s="6">
        <v>22225.440460262118</v>
      </c>
      <c r="AZ362" s="6">
        <v>7236.5</v>
      </c>
      <c r="BA362" s="6">
        <v>4414.32</v>
      </c>
      <c r="BB362" s="7">
        <v>2597300.405824427</v>
      </c>
      <c r="BC362" s="32">
        <f t="shared" si="58"/>
        <v>2597300.4058244266</v>
      </c>
      <c r="BD362" s="32">
        <f t="shared" si="59"/>
        <v>0</v>
      </c>
    </row>
    <row r="363" spans="1:56" x14ac:dyDescent="0.25">
      <c r="A363">
        <v>2044</v>
      </c>
      <c r="B363" s="1">
        <v>5</v>
      </c>
      <c r="C363" t="s">
        <v>470</v>
      </c>
      <c r="D363" s="6">
        <v>425831.62425501476</v>
      </c>
      <c r="E363" s="6">
        <v>197409.57195783642</v>
      </c>
      <c r="F363" s="1">
        <f t="shared" si="50"/>
        <v>78963.828783134581</v>
      </c>
      <c r="G363" s="1">
        <f t="shared" si="51"/>
        <v>118445.74317470184</v>
      </c>
      <c r="H363" s="6">
        <v>15174.077155196865</v>
      </c>
      <c r="I363" s="1">
        <f t="shared" si="52"/>
        <v>776.78291259890386</v>
      </c>
      <c r="J363" s="1">
        <f t="shared" si="53"/>
        <v>14397.29424259796</v>
      </c>
      <c r="K363" s="6">
        <v>288166.03427398944</v>
      </c>
      <c r="L363" s="6">
        <v>30025.812928336567</v>
      </c>
      <c r="M363" s="6">
        <v>195404.0733217572</v>
      </c>
      <c r="N363" s="6">
        <v>113249.36318888898</v>
      </c>
      <c r="O363" s="6">
        <v>130266.9486674713</v>
      </c>
      <c r="P363" s="6">
        <v>0</v>
      </c>
      <c r="Q363" s="6">
        <v>24665.198868326792</v>
      </c>
      <c r="R363" s="6">
        <v>20416.805043294593</v>
      </c>
      <c r="S363" s="6">
        <v>129472.72227147753</v>
      </c>
      <c r="T363" s="6">
        <v>12.735753147665076</v>
      </c>
      <c r="U363" s="6">
        <v>103.66095195097957</v>
      </c>
      <c r="V363" s="6">
        <v>48437.686864592841</v>
      </c>
      <c r="W363" s="6">
        <v>9354.5011856591682</v>
      </c>
      <c r="X363" s="6">
        <v>23635.737032121287</v>
      </c>
      <c r="Y363" s="6">
        <v>7780.04148257218</v>
      </c>
      <c r="Z363" s="1">
        <f t="shared" si="54"/>
        <v>4041.5709232427798</v>
      </c>
      <c r="AA363" s="1">
        <f t="shared" si="55"/>
        <v>3738.4705593294007</v>
      </c>
      <c r="AB363" s="6">
        <v>55.831479149599609</v>
      </c>
      <c r="AC363" s="6">
        <v>1117.2715189885926</v>
      </c>
      <c r="AD363" s="6">
        <v>513.75411464986769</v>
      </c>
      <c r="AE363" s="6">
        <v>3820.9763625597125</v>
      </c>
      <c r="AF363" s="6">
        <v>9513.365508503457</v>
      </c>
      <c r="AG363" s="6">
        <v>6447.2196477452935</v>
      </c>
      <c r="AH363" s="6">
        <v>1903.1107657625355</v>
      </c>
      <c r="AI363" s="6">
        <v>3171.1218361678111</v>
      </c>
      <c r="AJ363" s="6">
        <v>409843.08905656834</v>
      </c>
      <c r="AK363" s="6">
        <v>125608.08429326909</v>
      </c>
      <c r="AL363" s="1">
        <f t="shared" si="56"/>
        <v>35170.263602115345</v>
      </c>
      <c r="AM363" s="1">
        <f t="shared" si="57"/>
        <v>90437.820691153742</v>
      </c>
      <c r="AN363" s="6">
        <v>306.71390785332505</v>
      </c>
      <c r="AO363" s="6">
        <v>274.04674904575074</v>
      </c>
      <c r="AP363" s="6">
        <v>8283.4188300302576</v>
      </c>
      <c r="AQ363" s="6">
        <v>103021.82451948951</v>
      </c>
      <c r="AR363" s="6">
        <v>13480.71290282613</v>
      </c>
      <c r="AS363" s="6">
        <v>177772.26926017305</v>
      </c>
      <c r="AT363" s="6">
        <v>31454.996773260973</v>
      </c>
      <c r="AU363" s="6">
        <v>83657.538475375652</v>
      </c>
      <c r="AV363" s="6">
        <v>1415.0110569035278</v>
      </c>
      <c r="AW363" s="6">
        <v>24522.644484948436</v>
      </c>
      <c r="AX363" s="6">
        <v>178431.67963924585</v>
      </c>
      <c r="AY363" s="6">
        <v>25798.859397331009</v>
      </c>
      <c r="AZ363" s="6">
        <v>8289</v>
      </c>
      <c r="BA363" s="6">
        <v>4343.3999999999996</v>
      </c>
      <c r="BB363" s="7">
        <v>2882452.5357814822</v>
      </c>
      <c r="BC363" s="32">
        <f t="shared" si="58"/>
        <v>2882452.5357814822</v>
      </c>
      <c r="BD363" s="32">
        <f t="shared" si="59"/>
        <v>0</v>
      </c>
    </row>
    <row r="364" spans="1:56" x14ac:dyDescent="0.25">
      <c r="A364">
        <v>2044</v>
      </c>
      <c r="B364" s="1">
        <v>6</v>
      </c>
      <c r="C364" t="s">
        <v>471</v>
      </c>
      <c r="D364" s="6">
        <v>536559.96590979991</v>
      </c>
      <c r="E364" s="6">
        <v>224708.30478383726</v>
      </c>
      <c r="F364" s="1">
        <f t="shared" si="50"/>
        <v>89883.321913534906</v>
      </c>
      <c r="G364" s="1">
        <f t="shared" si="51"/>
        <v>134824.98287030234</v>
      </c>
      <c r="H364" s="6">
        <v>14974.552190085698</v>
      </c>
      <c r="I364" s="1">
        <f t="shared" si="52"/>
        <v>766.56894163051675</v>
      </c>
      <c r="J364" s="1">
        <f t="shared" si="53"/>
        <v>14207.983248455181</v>
      </c>
      <c r="K364" s="6">
        <v>299101.80956019147</v>
      </c>
      <c r="L364" s="6">
        <v>31165.279429991046</v>
      </c>
      <c r="M364" s="6">
        <v>216566.87913792857</v>
      </c>
      <c r="N364" s="6">
        <v>117547.12711606167</v>
      </c>
      <c r="O364" s="6">
        <v>144375.22231832493</v>
      </c>
      <c r="P364" s="6">
        <v>0</v>
      </c>
      <c r="Q364" s="6">
        <v>29074.699438051717</v>
      </c>
      <c r="R364" s="6">
        <v>21242.272174182883</v>
      </c>
      <c r="S364" s="6">
        <v>127041.81061326693</v>
      </c>
      <c r="T364" s="6">
        <v>10.82526294281908</v>
      </c>
      <c r="U364" s="6">
        <v>105.05615399008316</v>
      </c>
      <c r="V364" s="6">
        <v>45688.667155562805</v>
      </c>
      <c r="W364" s="6">
        <v>8955.3133684607383</v>
      </c>
      <c r="X364" s="6">
        <v>22468.814201257461</v>
      </c>
      <c r="Y364" s="6">
        <v>7806.5373883916545</v>
      </c>
      <c r="Z364" s="1">
        <f t="shared" si="54"/>
        <v>4055.3349992807862</v>
      </c>
      <c r="AA364" s="1">
        <f t="shared" si="55"/>
        <v>3751.2023891108688</v>
      </c>
      <c r="AB364" s="6">
        <v>55.097341104831102</v>
      </c>
      <c r="AC364" s="6">
        <v>1165.7668338866376</v>
      </c>
      <c r="AD364" s="6">
        <v>493.31308618885993</v>
      </c>
      <c r="AE364" s="6">
        <v>3611.2954465221542</v>
      </c>
      <c r="AF364" s="6">
        <v>9737.7406110493594</v>
      </c>
      <c r="AG364" s="6">
        <v>6093.4203060689297</v>
      </c>
      <c r="AH364" s="6">
        <v>1798.6751527615952</v>
      </c>
      <c r="AI364" s="6">
        <v>3245.9135370164454</v>
      </c>
      <c r="AJ364" s="6">
        <v>556556.04632331571</v>
      </c>
      <c r="AK364" s="6">
        <v>141459.93131556545</v>
      </c>
      <c r="AL364" s="1">
        <f t="shared" si="56"/>
        <v>39608.780768358331</v>
      </c>
      <c r="AM364" s="1">
        <f t="shared" si="57"/>
        <v>101851.15054720713</v>
      </c>
      <c r="AN364" s="6">
        <v>281.02786536154571</v>
      </c>
      <c r="AO364" s="6">
        <v>277.40999540742831</v>
      </c>
      <c r="AP364" s="6">
        <v>7347.4997178101767</v>
      </c>
      <c r="AQ364" s="6">
        <v>99769.293607653963</v>
      </c>
      <c r="AR364" s="6">
        <v>14878.237005376903</v>
      </c>
      <c r="AS364" s="6">
        <v>200264.55634523265</v>
      </c>
      <c r="AT364" s="6">
        <v>34715.886345879444</v>
      </c>
      <c r="AU364" s="6">
        <v>94242.144162462486</v>
      </c>
      <c r="AV364" s="6">
        <v>1474.9511264582525</v>
      </c>
      <c r="AW364" s="6">
        <v>25271.963398970263</v>
      </c>
      <c r="AX364" s="6">
        <v>185990.07095793079</v>
      </c>
      <c r="AY364" s="6">
        <v>26587.174593861924</v>
      </c>
      <c r="AZ364" s="6">
        <v>10068</v>
      </c>
      <c r="BA364" s="6">
        <v>4921.8</v>
      </c>
      <c r="BB364" s="7">
        <v>3277700.3512782133</v>
      </c>
      <c r="BC364" s="32">
        <f t="shared" si="58"/>
        <v>3277700.3512782129</v>
      </c>
      <c r="BD364" s="32">
        <f t="shared" si="59"/>
        <v>0</v>
      </c>
    </row>
    <row r="365" spans="1:56" x14ac:dyDescent="0.25">
      <c r="A365">
        <v>2044</v>
      </c>
      <c r="B365" s="1">
        <v>7</v>
      </c>
      <c r="C365" t="s">
        <v>472</v>
      </c>
      <c r="D365" s="6">
        <v>652033.26773651771</v>
      </c>
      <c r="E365" s="6">
        <v>241771.99181698562</v>
      </c>
      <c r="F365" s="1">
        <f t="shared" si="50"/>
        <v>96708.796726794259</v>
      </c>
      <c r="G365" s="1">
        <f t="shared" si="51"/>
        <v>145063.19509019138</v>
      </c>
      <c r="H365" s="6">
        <v>14871.09450765783</v>
      </c>
      <c r="I365" s="1">
        <f t="shared" si="52"/>
        <v>761.27279353102404</v>
      </c>
      <c r="J365" s="1">
        <f t="shared" si="53"/>
        <v>14109.821714126805</v>
      </c>
      <c r="K365" s="6">
        <v>301466.49738060933</v>
      </c>
      <c r="L365" s="6">
        <v>31411.670974048862</v>
      </c>
      <c r="M365" s="6">
        <v>222432.41896051512</v>
      </c>
      <c r="N365" s="6">
        <v>118476.45034625275</v>
      </c>
      <c r="O365" s="6">
        <v>148285.50915107559</v>
      </c>
      <c r="P365" s="6">
        <v>0</v>
      </c>
      <c r="Q365" s="6">
        <v>30054.191614106927</v>
      </c>
      <c r="R365" s="6">
        <v>24343.181854450435</v>
      </c>
      <c r="S365" s="6">
        <v>109932.40723893726</v>
      </c>
      <c r="T365" s="6">
        <v>8.5894562547944471</v>
      </c>
      <c r="U365" s="6">
        <v>100.41062651895021</v>
      </c>
      <c r="V365" s="6">
        <v>44549.468970203568</v>
      </c>
      <c r="W365" s="6">
        <v>8426.8074014223293</v>
      </c>
      <c r="X365" s="6">
        <v>19358.039296955241</v>
      </c>
      <c r="Y365" s="6">
        <v>8300.1872264134399</v>
      </c>
      <c r="Z365" s="1">
        <f t="shared" si="54"/>
        <v>4311.7758982247778</v>
      </c>
      <c r="AA365" s="1">
        <f t="shared" si="55"/>
        <v>3988.4113281886621</v>
      </c>
      <c r="AB365" s="6">
        <v>65.531972930441356</v>
      </c>
      <c r="AC365" s="6">
        <v>1146.816568416554</v>
      </c>
      <c r="AD365" s="6">
        <v>462.77293756697873</v>
      </c>
      <c r="AE365" s="6">
        <v>3417.2360820505537</v>
      </c>
      <c r="AF365" s="6">
        <v>9873.8215785434713</v>
      </c>
      <c r="AG365" s="6">
        <v>5765.9795608945433</v>
      </c>
      <c r="AH365" s="6">
        <v>1702.0201539655468</v>
      </c>
      <c r="AI365" s="6">
        <v>3291.273859514482</v>
      </c>
      <c r="AJ365" s="6">
        <v>701860.31393910397</v>
      </c>
      <c r="AK365" s="6">
        <v>156015.87929882316</v>
      </c>
      <c r="AL365" s="1">
        <f t="shared" si="56"/>
        <v>43684.446203670486</v>
      </c>
      <c r="AM365" s="1">
        <f t="shared" si="57"/>
        <v>112331.43309515266</v>
      </c>
      <c r="AN365" s="6">
        <v>261.30330060192898</v>
      </c>
      <c r="AO365" s="6">
        <v>254.08079870309427</v>
      </c>
      <c r="AP365" s="6">
        <v>6908.6810918469182</v>
      </c>
      <c r="AQ365" s="6">
        <v>82964.470682379339</v>
      </c>
      <c r="AR365" s="6">
        <v>15113.692101980645</v>
      </c>
      <c r="AS365" s="6">
        <v>196512.84165788093</v>
      </c>
      <c r="AT365" s="6">
        <v>35265.281571288171</v>
      </c>
      <c r="AU365" s="6">
        <v>92476.631368414659</v>
      </c>
      <c r="AV365" s="6">
        <v>1374.842183067532</v>
      </c>
      <c r="AW365" s="6">
        <v>25068.063352788264</v>
      </c>
      <c r="AX365" s="6">
        <v>173366.41912922685</v>
      </c>
      <c r="AY365" s="6">
        <v>26372.663119547342</v>
      </c>
      <c r="AZ365" s="6">
        <v>10990</v>
      </c>
      <c r="BA365" s="6">
        <v>5252.4</v>
      </c>
      <c r="BB365" s="7">
        <v>3531605.2008684608</v>
      </c>
      <c r="BC365" s="32">
        <f t="shared" si="58"/>
        <v>3531605.2008684603</v>
      </c>
      <c r="BD365" s="32">
        <f t="shared" si="59"/>
        <v>0</v>
      </c>
    </row>
    <row r="366" spans="1:56" x14ac:dyDescent="0.25">
      <c r="A366">
        <v>2044</v>
      </c>
      <c r="B366" s="1">
        <v>8</v>
      </c>
      <c r="C366" t="s">
        <v>473</v>
      </c>
      <c r="D366" s="6">
        <v>668399.49598131899</v>
      </c>
      <c r="E366" s="6">
        <v>250579.91102591422</v>
      </c>
      <c r="F366" s="1">
        <f t="shared" si="50"/>
        <v>100231.96441036569</v>
      </c>
      <c r="G366" s="1">
        <f t="shared" si="51"/>
        <v>150347.94661554851</v>
      </c>
      <c r="H366" s="6">
        <v>14904.174927292092</v>
      </c>
      <c r="I366" s="1">
        <f t="shared" si="52"/>
        <v>762.96622796203951</v>
      </c>
      <c r="J366" s="1">
        <f t="shared" si="53"/>
        <v>14141.208699330051</v>
      </c>
      <c r="K366" s="6">
        <v>302595.20694725087</v>
      </c>
      <c r="L366" s="6">
        <v>31529.278249950708</v>
      </c>
      <c r="M366" s="6">
        <v>223853.87717746134</v>
      </c>
      <c r="N366" s="6">
        <v>118920.03364353276</v>
      </c>
      <c r="O366" s="6">
        <v>149233.13025964386</v>
      </c>
      <c r="P366" s="6">
        <v>0</v>
      </c>
      <c r="Q366" s="6">
        <v>31316.841055192352</v>
      </c>
      <c r="R366" s="6">
        <v>23021.162353996719</v>
      </c>
      <c r="S366" s="6">
        <v>124443.15894955063</v>
      </c>
      <c r="T366" s="6">
        <v>12.483135601253425</v>
      </c>
      <c r="U366" s="6">
        <v>99.5378906346089</v>
      </c>
      <c r="V366" s="6">
        <v>46590.42742533984</v>
      </c>
      <c r="W366" s="6">
        <v>8823.0560151766349</v>
      </c>
      <c r="X366" s="6">
        <v>24002.345632654415</v>
      </c>
      <c r="Y366" s="6">
        <v>8533.1526929267784</v>
      </c>
      <c r="Z366" s="1">
        <f t="shared" si="54"/>
        <v>4432.7966482669372</v>
      </c>
      <c r="AA366" s="1">
        <f t="shared" si="55"/>
        <v>4100.3560446598412</v>
      </c>
      <c r="AB366" s="6">
        <v>68.543394657976748</v>
      </c>
      <c r="AC366" s="6">
        <v>1200.6679520634134</v>
      </c>
      <c r="AD366" s="6">
        <v>481.89486426380097</v>
      </c>
      <c r="AE366" s="6">
        <v>3407.2769105070211</v>
      </c>
      <c r="AF366" s="6">
        <v>9931.9087637472985</v>
      </c>
      <c r="AG366" s="6">
        <v>5749.1752259921113</v>
      </c>
      <c r="AH366" s="6">
        <v>1697.0597970347135</v>
      </c>
      <c r="AI366" s="6">
        <v>3310.636254582424</v>
      </c>
      <c r="AJ366" s="6">
        <v>702699.00288922619</v>
      </c>
      <c r="AK366" s="6">
        <v>157304.8616964918</v>
      </c>
      <c r="AL366" s="1">
        <f t="shared" si="56"/>
        <v>44045.361275017713</v>
      </c>
      <c r="AM366" s="1">
        <f t="shared" si="57"/>
        <v>113259.50042147409</v>
      </c>
      <c r="AN366" s="6">
        <v>256.58168240178031</v>
      </c>
      <c r="AO366" s="6">
        <v>252.96644993851643</v>
      </c>
      <c r="AP366" s="6">
        <v>7389.3263094877166</v>
      </c>
      <c r="AQ366" s="6">
        <v>90242.072493029933</v>
      </c>
      <c r="AR366" s="6">
        <v>15106.741602806147</v>
      </c>
      <c r="AS366" s="6">
        <v>198228.13723678287</v>
      </c>
      <c r="AT366" s="6">
        <v>35249.063739881029</v>
      </c>
      <c r="AU366" s="6">
        <v>93283.829287897839</v>
      </c>
      <c r="AV366" s="6">
        <v>1435.1619006128176</v>
      </c>
      <c r="AW366" s="6">
        <v>24945.05711660023</v>
      </c>
      <c r="AX366" s="6">
        <v>180972.68373363416</v>
      </c>
      <c r="AY366" s="6">
        <v>26243.255355455756</v>
      </c>
      <c r="AZ366" s="6">
        <v>10824.2</v>
      </c>
      <c r="BA366" s="6">
        <v>5119.5</v>
      </c>
      <c r="BB366" s="7">
        <v>3602256.8780205338</v>
      </c>
      <c r="BC366" s="32">
        <f t="shared" si="58"/>
        <v>3602256.8780205334</v>
      </c>
      <c r="BD366" s="32">
        <f t="shared" si="59"/>
        <v>0</v>
      </c>
    </row>
    <row r="367" spans="1:56" x14ac:dyDescent="0.25">
      <c r="A367">
        <v>2044</v>
      </c>
      <c r="B367" s="1">
        <v>9</v>
      </c>
      <c r="C367" t="s">
        <v>474</v>
      </c>
      <c r="D367" s="6">
        <v>528586.30686564313</v>
      </c>
      <c r="E367" s="6">
        <v>207838.9822182135</v>
      </c>
      <c r="F367" s="1">
        <f t="shared" si="50"/>
        <v>83135.592887285398</v>
      </c>
      <c r="G367" s="1">
        <f t="shared" si="51"/>
        <v>124703.3893309281</v>
      </c>
      <c r="H367" s="6">
        <v>12488.595952536967</v>
      </c>
      <c r="I367" s="1">
        <f t="shared" si="52"/>
        <v>639.30925347642267</v>
      </c>
      <c r="J367" s="1">
        <f t="shared" si="53"/>
        <v>11849.286699060543</v>
      </c>
      <c r="K367" s="6">
        <v>254616.88966821128</v>
      </c>
      <c r="L367" s="6">
        <v>26530.118710325354</v>
      </c>
      <c r="M367" s="6">
        <v>194123.30082127961</v>
      </c>
      <c r="N367" s="6">
        <v>100064.53635213619</v>
      </c>
      <c r="O367" s="6">
        <v>129413.11628446003</v>
      </c>
      <c r="P367" s="6">
        <v>0</v>
      </c>
      <c r="Q367" s="6">
        <v>25730.891295123532</v>
      </c>
      <c r="R367" s="6">
        <v>19350.500596143203</v>
      </c>
      <c r="S367" s="6">
        <v>107285.36048679837</v>
      </c>
      <c r="T367" s="6">
        <v>12.66667780012272</v>
      </c>
      <c r="U367" s="6">
        <v>91.466995700956417</v>
      </c>
      <c r="V367" s="6">
        <v>45641.535759228333</v>
      </c>
      <c r="W367" s="6">
        <v>8573.3257331155073</v>
      </c>
      <c r="X367" s="6">
        <v>31178.534995273039</v>
      </c>
      <c r="Y367" s="6">
        <v>7099.4278305842154</v>
      </c>
      <c r="Z367" s="1">
        <f t="shared" si="54"/>
        <v>3688.0061830034765</v>
      </c>
      <c r="AA367" s="1">
        <f t="shared" si="55"/>
        <v>3411.4216475807393</v>
      </c>
      <c r="AB367" s="6">
        <v>66.008350654973881</v>
      </c>
      <c r="AC367" s="6">
        <v>1179.0989561922388</v>
      </c>
      <c r="AD367" s="6">
        <v>473.52771308888521</v>
      </c>
      <c r="AE367" s="6">
        <v>2949.3780633112092</v>
      </c>
      <c r="AF367" s="6">
        <v>8295.3998833849255</v>
      </c>
      <c r="AG367" s="6">
        <v>4976.5521673288877</v>
      </c>
      <c r="AH367" s="6">
        <v>1468.9944694740839</v>
      </c>
      <c r="AI367" s="6">
        <v>2765.1332944616356</v>
      </c>
      <c r="AJ367" s="6">
        <v>531474.53727218742</v>
      </c>
      <c r="AK367" s="6">
        <v>128647.64718651481</v>
      </c>
      <c r="AL367" s="1">
        <f t="shared" si="56"/>
        <v>36021.34121222415</v>
      </c>
      <c r="AM367" s="1">
        <f t="shared" si="57"/>
        <v>92626.305974290663</v>
      </c>
      <c r="AN367" s="6">
        <v>236.59178823200742</v>
      </c>
      <c r="AO367" s="6">
        <v>221.92787848396682</v>
      </c>
      <c r="AP367" s="6">
        <v>7021.0952686244264</v>
      </c>
      <c r="AQ367" s="6">
        <v>74637.659963329308</v>
      </c>
      <c r="AR367" s="6">
        <v>13485.06139838305</v>
      </c>
      <c r="AS367" s="6">
        <v>168699.14769309288</v>
      </c>
      <c r="AT367" s="6">
        <v>31465.143262893784</v>
      </c>
      <c r="AU367" s="6">
        <v>79387.834208514338</v>
      </c>
      <c r="AV367" s="6">
        <v>1183.2513346643666</v>
      </c>
      <c r="AW367" s="6">
        <v>21612.096276531614</v>
      </c>
      <c r="AX367" s="6">
        <v>149206.97760592608</v>
      </c>
      <c r="AY367" s="6">
        <v>22736.839555050639</v>
      </c>
      <c r="AZ367" s="6">
        <v>8540</v>
      </c>
      <c r="BA367" s="6">
        <v>5318.1</v>
      </c>
      <c r="BB367" s="7">
        <v>2964673.5608328986</v>
      </c>
      <c r="BC367" s="32">
        <f t="shared" si="58"/>
        <v>2964673.5608328986</v>
      </c>
      <c r="BD367" s="32">
        <f t="shared" si="59"/>
        <v>0</v>
      </c>
    </row>
    <row r="368" spans="1:56" x14ac:dyDescent="0.25">
      <c r="A368">
        <v>2044</v>
      </c>
      <c r="B368" s="1">
        <v>10</v>
      </c>
      <c r="C368" t="s">
        <v>475</v>
      </c>
      <c r="D368" s="6">
        <v>435000.62489491847</v>
      </c>
      <c r="E368" s="6">
        <v>197819.82040343617</v>
      </c>
      <c r="F368" s="1">
        <f t="shared" si="50"/>
        <v>79127.928161374468</v>
      </c>
      <c r="G368" s="1">
        <f t="shared" si="51"/>
        <v>118691.8922420617</v>
      </c>
      <c r="H368" s="6">
        <v>13746.20905666635</v>
      </c>
      <c r="I368" s="1">
        <f t="shared" si="52"/>
        <v>703.68828357866528</v>
      </c>
      <c r="J368" s="1">
        <f t="shared" si="53"/>
        <v>13042.520773087685</v>
      </c>
      <c r="K368" s="6">
        <v>269848.13884127734</v>
      </c>
      <c r="L368" s="6">
        <v>28117.157375335151</v>
      </c>
      <c r="M368" s="6">
        <v>190401.30386584307</v>
      </c>
      <c r="N368" s="6">
        <v>106050.42318216054</v>
      </c>
      <c r="O368" s="6">
        <v>126931.83133429434</v>
      </c>
      <c r="P368" s="6">
        <v>0</v>
      </c>
      <c r="Q368" s="6">
        <v>23504.942132001957</v>
      </c>
      <c r="R368" s="6">
        <v>18566.785795803236</v>
      </c>
      <c r="S368" s="6">
        <v>116300.97845343032</v>
      </c>
      <c r="T368" s="6">
        <v>13.938558594654618</v>
      </c>
      <c r="U368" s="6">
        <v>96.819457699579885</v>
      </c>
      <c r="V368" s="6">
        <v>45507.52425543344</v>
      </c>
      <c r="W368" s="6">
        <v>10373.493877549758</v>
      </c>
      <c r="X368" s="6">
        <v>20967.405002390202</v>
      </c>
      <c r="Y368" s="6">
        <v>7198.4463271355808</v>
      </c>
      <c r="Z368" s="1">
        <f t="shared" si="54"/>
        <v>3739.4442476232689</v>
      </c>
      <c r="AA368" s="1">
        <f t="shared" si="55"/>
        <v>3459.0020795123123</v>
      </c>
      <c r="AB368" s="6">
        <v>55.583267540927224</v>
      </c>
      <c r="AC368" s="6">
        <v>1697.0185294601524</v>
      </c>
      <c r="AD368" s="6">
        <v>568.21438142790203</v>
      </c>
      <c r="AE368" s="6">
        <v>3699.0282480601704</v>
      </c>
      <c r="AF368" s="6">
        <v>8826.643206122053</v>
      </c>
      <c r="AG368" s="6">
        <v>6241.4538420441977</v>
      </c>
      <c r="AH368" s="6">
        <v>1842.3721619222733</v>
      </c>
      <c r="AI368" s="6">
        <v>2942.2144020406786</v>
      </c>
      <c r="AJ368" s="6">
        <v>377188.99299205927</v>
      </c>
      <c r="AK368" s="6">
        <v>118540.46917136945</v>
      </c>
      <c r="AL368" s="1">
        <f t="shared" si="56"/>
        <v>33191.331367983446</v>
      </c>
      <c r="AM368" s="1">
        <f t="shared" si="57"/>
        <v>85349.137803385995</v>
      </c>
      <c r="AN368" s="6">
        <v>276.29825834900458</v>
      </c>
      <c r="AO368" s="6">
        <v>252.9421383517859</v>
      </c>
      <c r="AP368" s="6">
        <v>8399.7191643857677</v>
      </c>
      <c r="AQ368" s="6">
        <v>81435.818850987082</v>
      </c>
      <c r="AR368" s="6">
        <v>12670.38346933333</v>
      </c>
      <c r="AS368" s="6">
        <v>164352.47470284838</v>
      </c>
      <c r="AT368" s="6">
        <v>29564.228095111106</v>
      </c>
      <c r="AU368" s="6">
        <v>77342.341036634592</v>
      </c>
      <c r="AV368" s="6">
        <v>1242.2238114730301</v>
      </c>
      <c r="AW368" s="6">
        <v>21927.81715925223</v>
      </c>
      <c r="AX368" s="6">
        <v>156643.35630990789</v>
      </c>
      <c r="AY368" s="6">
        <v>23068.991279841572</v>
      </c>
      <c r="AZ368" s="6">
        <v>7093.2</v>
      </c>
      <c r="BA368" s="6">
        <v>4450.8</v>
      </c>
      <c r="BB368" s="7">
        <v>2720768.4272924932</v>
      </c>
      <c r="BC368" s="32">
        <f t="shared" si="58"/>
        <v>2720768.4272924932</v>
      </c>
      <c r="BD368" s="32">
        <f t="shared" si="59"/>
        <v>0</v>
      </c>
    </row>
    <row r="369" spans="1:56" x14ac:dyDescent="0.25">
      <c r="A369">
        <v>2044</v>
      </c>
      <c r="B369" s="1">
        <v>11</v>
      </c>
      <c r="C369" t="s">
        <v>476</v>
      </c>
      <c r="D369" s="6">
        <v>478508.14751546277</v>
      </c>
      <c r="E369" s="6">
        <v>194654.30052010642</v>
      </c>
      <c r="F369" s="1">
        <f t="shared" si="50"/>
        <v>77861.720208042578</v>
      </c>
      <c r="G369" s="1">
        <f t="shared" si="51"/>
        <v>116792.58031206384</v>
      </c>
      <c r="H369" s="6">
        <v>15651.550702680724</v>
      </c>
      <c r="I369" s="1">
        <f t="shared" si="52"/>
        <v>801.22547270387997</v>
      </c>
      <c r="J369" s="1">
        <f t="shared" si="53"/>
        <v>14850.325229976843</v>
      </c>
      <c r="K369" s="6">
        <v>280177.7537795247</v>
      </c>
      <c r="L369" s="6">
        <v>29193.464257022224</v>
      </c>
      <c r="M369" s="6">
        <v>184083.56594510356</v>
      </c>
      <c r="N369" s="6">
        <v>110109.9658575845</v>
      </c>
      <c r="O369" s="6">
        <v>122720.08473441488</v>
      </c>
      <c r="P369" s="6">
        <v>0</v>
      </c>
      <c r="Q369" s="6">
        <v>22493.564082944064</v>
      </c>
      <c r="R369" s="6">
        <v>19884.624491340146</v>
      </c>
      <c r="S369" s="6">
        <v>126011.42422746297</v>
      </c>
      <c r="T369" s="6">
        <v>16.384694628699652</v>
      </c>
      <c r="U369" s="6">
        <v>102.95705975098365</v>
      </c>
      <c r="V369" s="6">
        <v>44497.248263400274</v>
      </c>
      <c r="W369" s="6">
        <v>10704.395658629095</v>
      </c>
      <c r="X369" s="6">
        <v>23227.131202893495</v>
      </c>
      <c r="Y369" s="6">
        <v>8310.6221169424371</v>
      </c>
      <c r="Z369" s="1">
        <f t="shared" si="54"/>
        <v>4317.1966084155511</v>
      </c>
      <c r="AA369" s="1">
        <f t="shared" si="55"/>
        <v>3993.4255085268865</v>
      </c>
      <c r="AB369" s="6">
        <v>59.52399905836478</v>
      </c>
      <c r="AC369" s="6">
        <v>2266.3526277164269</v>
      </c>
      <c r="AD369" s="6">
        <v>640.92359358504336</v>
      </c>
      <c r="AE369" s="6">
        <v>3584.7385435965189</v>
      </c>
      <c r="AF369" s="6">
        <v>9144.4020104506963</v>
      </c>
      <c r="AG369" s="6">
        <v>6048.6102444304634</v>
      </c>
      <c r="AH369" s="6">
        <v>1785.4479764936871</v>
      </c>
      <c r="AI369" s="6">
        <v>3048.134003483558</v>
      </c>
      <c r="AJ369" s="6">
        <v>351040.25951236597</v>
      </c>
      <c r="AK369" s="6">
        <v>116518.51167523145</v>
      </c>
      <c r="AL369" s="1">
        <f t="shared" si="56"/>
        <v>32625.183269064808</v>
      </c>
      <c r="AM369" s="1">
        <f t="shared" si="57"/>
        <v>83893.328406166635</v>
      </c>
      <c r="AN369" s="6">
        <v>319.81624197722221</v>
      </c>
      <c r="AO369" s="6">
        <v>274.51681352381877</v>
      </c>
      <c r="AP369" s="6">
        <v>9695.4198861104906</v>
      </c>
      <c r="AQ369" s="6">
        <v>85101.293038868753</v>
      </c>
      <c r="AR369" s="6">
        <v>11881.163070427148</v>
      </c>
      <c r="AS369" s="6">
        <v>156821.08283759779</v>
      </c>
      <c r="AT369" s="6">
        <v>27722.713830996687</v>
      </c>
      <c r="AU369" s="6">
        <v>73798.156629457764</v>
      </c>
      <c r="AV369" s="6">
        <v>1266.3372353283689</v>
      </c>
      <c r="AW369" s="6">
        <v>22288.961324639273</v>
      </c>
      <c r="AX369" s="6">
        <v>159684.03835925998</v>
      </c>
      <c r="AY369" s="6">
        <v>23448.930219571568</v>
      </c>
      <c r="AZ369" s="6">
        <v>7436</v>
      </c>
      <c r="BA369" s="6">
        <v>4366.8</v>
      </c>
      <c r="BB369" s="7">
        <v>2748589.3187840628</v>
      </c>
      <c r="BC369" s="32">
        <f t="shared" si="58"/>
        <v>2748589.3187840628</v>
      </c>
      <c r="BD369" s="32">
        <f t="shared" si="59"/>
        <v>0</v>
      </c>
    </row>
    <row r="370" spans="1:56" x14ac:dyDescent="0.25">
      <c r="A370">
        <v>2044</v>
      </c>
      <c r="B370" s="1">
        <v>12</v>
      </c>
      <c r="C370" t="s">
        <v>477</v>
      </c>
      <c r="D370" s="6">
        <v>698122.34168414539</v>
      </c>
      <c r="E370" s="6">
        <v>227065.12210861532</v>
      </c>
      <c r="F370" s="1">
        <f t="shared" si="50"/>
        <v>90826.048843446129</v>
      </c>
      <c r="G370" s="1">
        <f t="shared" si="51"/>
        <v>136239.07326516919</v>
      </c>
      <c r="H370" s="6">
        <v>17269.581169073008</v>
      </c>
      <c r="I370" s="1">
        <f t="shared" si="52"/>
        <v>884.05478782486625</v>
      </c>
      <c r="J370" s="1">
        <f t="shared" si="53"/>
        <v>16385.526381248139</v>
      </c>
      <c r="K370" s="6">
        <v>278839.92887755809</v>
      </c>
      <c r="L370" s="6">
        <v>29054.067952601679</v>
      </c>
      <c r="M370" s="6">
        <v>197179.36389780894</v>
      </c>
      <c r="N370" s="6">
        <v>109584.20015244973</v>
      </c>
      <c r="O370" s="6">
        <v>131450.45360884254</v>
      </c>
      <c r="P370" s="6">
        <v>0</v>
      </c>
      <c r="Q370" s="6">
        <v>24340.980059530655</v>
      </c>
      <c r="R370" s="6">
        <v>21211.051668645483</v>
      </c>
      <c r="S370" s="6">
        <v>130044.24782248752</v>
      </c>
      <c r="T370" s="6">
        <v>20.114034282488717</v>
      </c>
      <c r="U370" s="6">
        <v>117.92187049505461</v>
      </c>
      <c r="V370" s="6">
        <v>48145.895395850552</v>
      </c>
      <c r="W370" s="6">
        <v>12111.210058481234</v>
      </c>
      <c r="X370" s="6">
        <v>33993.113751554396</v>
      </c>
      <c r="Y370" s="6">
        <v>10138.465142160532</v>
      </c>
      <c r="Z370" s="1">
        <f t="shared" si="54"/>
        <v>5266.7233223182666</v>
      </c>
      <c r="AA370" s="1">
        <f t="shared" si="55"/>
        <v>4871.7418198422665</v>
      </c>
      <c r="AB370" s="6">
        <v>65.976461685398533</v>
      </c>
      <c r="AC370" s="6">
        <v>2097.2643341535609</v>
      </c>
      <c r="AD370" s="6">
        <v>726.94975739007032</v>
      </c>
      <c r="AE370" s="6">
        <v>4556.8172903989762</v>
      </c>
      <c r="AF370" s="6">
        <v>10222.855322927287</v>
      </c>
      <c r="AG370" s="6">
        <v>7688.8206516317168</v>
      </c>
      <c r="AH370" s="6">
        <v>2269.6104922150339</v>
      </c>
      <c r="AI370" s="6">
        <v>3407.6184409757575</v>
      </c>
      <c r="AJ370" s="6">
        <v>462658.27459937322</v>
      </c>
      <c r="AK370" s="6">
        <v>121749.55377183015</v>
      </c>
      <c r="AL370" s="1">
        <f t="shared" si="56"/>
        <v>34089.875056112447</v>
      </c>
      <c r="AM370" s="1">
        <f t="shared" si="57"/>
        <v>87659.678715717702</v>
      </c>
      <c r="AN370" s="6">
        <v>359.42079490564765</v>
      </c>
      <c r="AO370" s="6">
        <v>296.01418519406542</v>
      </c>
      <c r="AP370" s="6">
        <v>13957.574449718575</v>
      </c>
      <c r="AQ370" s="6">
        <v>88925.238879560391</v>
      </c>
      <c r="AR370" s="6">
        <v>12362.685289953481</v>
      </c>
      <c r="AS370" s="6">
        <v>161607.8171542717</v>
      </c>
      <c r="AT370" s="6">
        <v>28846.265676558131</v>
      </c>
      <c r="AU370" s="6">
        <v>76050.73748436317</v>
      </c>
      <c r="AV370" s="6">
        <v>1271.738201428969</v>
      </c>
      <c r="AW370" s="6">
        <v>21675.391800353933</v>
      </c>
      <c r="AX370" s="6">
        <v>160365.09554839146</v>
      </c>
      <c r="AY370" s="6">
        <v>22803.429123748043</v>
      </c>
      <c r="AZ370" s="6">
        <v>9529</v>
      </c>
      <c r="BA370" s="6">
        <v>4790.1000000000004</v>
      </c>
      <c r="BB370" s="7">
        <v>3186972.3089656108</v>
      </c>
      <c r="BC370" s="32">
        <f t="shared" si="58"/>
        <v>3186972.3089656117</v>
      </c>
      <c r="BD370" s="32">
        <f t="shared" si="5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B370"/>
  <sheetViews>
    <sheetView workbookViewId="0"/>
  </sheetViews>
  <sheetFormatPr defaultRowHeight="15" x14ac:dyDescent="0.25"/>
  <cols>
    <col min="4" max="5" width="11.5703125" bestFit="1" customWidth="1"/>
    <col min="6" max="6" width="11" customWidth="1"/>
    <col min="7" max="7" width="12.28515625" customWidth="1"/>
    <col min="8" max="8" width="10.5703125" bestFit="1" customWidth="1"/>
    <col min="9" max="9" width="10.7109375" customWidth="1"/>
    <col min="10" max="10" width="10.5703125" customWidth="1"/>
    <col min="11" max="11" width="11.5703125" bestFit="1" customWidth="1"/>
    <col min="12" max="12" width="10.5703125" bestFit="1" customWidth="1"/>
    <col min="13" max="15" width="11.5703125" bestFit="1" customWidth="1"/>
    <col min="16" max="16" width="10.5703125" bestFit="1" customWidth="1"/>
    <col min="17" max="19" width="11.5703125" bestFit="1" customWidth="1"/>
    <col min="20" max="21" width="9.28515625" bestFit="1" customWidth="1"/>
    <col min="22" max="25" width="10.5703125" bestFit="1" customWidth="1"/>
    <col min="26" max="27" width="10.5703125" customWidth="1"/>
    <col min="28" max="28" width="9.28515625" bestFit="1" customWidth="1"/>
    <col min="29" max="29" width="9.5703125" bestFit="1" customWidth="1"/>
    <col min="30" max="30" width="11.85546875" customWidth="1"/>
    <col min="31" max="31" width="11.140625" customWidth="1"/>
    <col min="32" max="32" width="11.28515625" customWidth="1"/>
    <col min="33" max="33" width="10.5703125" bestFit="1" customWidth="1"/>
    <col min="34" max="35" width="9.5703125" bestFit="1" customWidth="1"/>
    <col min="36" max="37" width="11.5703125" bestFit="1" customWidth="1"/>
    <col min="38" max="39" width="11.5703125" customWidth="1"/>
    <col min="40" max="41" width="9.28515625" bestFit="1" customWidth="1"/>
    <col min="42" max="42" width="12.140625" customWidth="1"/>
    <col min="43" max="44" width="10.5703125" bestFit="1" customWidth="1"/>
    <col min="45" max="45" width="11.5703125" bestFit="1" customWidth="1"/>
    <col min="46" max="47" width="10.5703125" bestFit="1" customWidth="1"/>
    <col min="48" max="48" width="9.5703125" bestFit="1" customWidth="1"/>
    <col min="49" max="49" width="10.5703125" bestFit="1" customWidth="1"/>
    <col min="50" max="50" width="11.5703125" bestFit="1" customWidth="1"/>
    <col min="51" max="52" width="10.5703125" bestFit="1" customWidth="1"/>
    <col min="53" max="53" width="9.5703125" bestFit="1" customWidth="1"/>
    <col min="54" max="54" width="13.28515625" bestFit="1" customWidth="1"/>
  </cols>
  <sheetData>
    <row r="1" spans="1:54" x14ac:dyDescent="0.25">
      <c r="A1" t="s">
        <v>847</v>
      </c>
      <c r="F1" t="s">
        <v>852</v>
      </c>
      <c r="I1" t="s">
        <v>852</v>
      </c>
      <c r="Z1" t="s">
        <v>852</v>
      </c>
      <c r="AL1" t="s">
        <v>852</v>
      </c>
    </row>
    <row r="2" spans="1:54" x14ac:dyDescent="0.25">
      <c r="A2" t="s">
        <v>848</v>
      </c>
      <c r="F2" s="20">
        <v>0.4</v>
      </c>
      <c r="G2" s="20">
        <v>0.6</v>
      </c>
      <c r="I2" s="20">
        <v>5.1191443450178377E-2</v>
      </c>
      <c r="J2" s="20">
        <v>0.94880855654982155</v>
      </c>
      <c r="Z2" s="20">
        <v>0.51947935397210576</v>
      </c>
      <c r="AA2" s="20">
        <v>0.48052064602789429</v>
      </c>
      <c r="AL2" s="20">
        <v>0.28000000000000003</v>
      </c>
      <c r="AM2" s="20">
        <v>0.72</v>
      </c>
    </row>
    <row r="3" spans="1:54" s="2" customFormat="1" ht="44.25" customHeight="1" x14ac:dyDescent="0.25">
      <c r="A3" s="2" t="s">
        <v>0</v>
      </c>
      <c r="B3" s="2" t="s">
        <v>1</v>
      </c>
      <c r="C3" s="2" t="s">
        <v>2</v>
      </c>
      <c r="D3" s="2" t="s">
        <v>195</v>
      </c>
      <c r="E3" s="2" t="s">
        <v>196</v>
      </c>
      <c r="F3" s="2" t="s">
        <v>850</v>
      </c>
      <c r="G3" s="2" t="s">
        <v>851</v>
      </c>
      <c r="H3" s="2" t="s">
        <v>197</v>
      </c>
      <c r="I3" s="2" t="s">
        <v>853</v>
      </c>
      <c r="J3" s="2" t="s">
        <v>854</v>
      </c>
      <c r="K3" s="2" t="s">
        <v>198</v>
      </c>
      <c r="L3" s="2" t="s">
        <v>199</v>
      </c>
      <c r="M3" s="2" t="s">
        <v>200</v>
      </c>
      <c r="N3" s="2" t="s">
        <v>201</v>
      </c>
      <c r="O3" s="2" t="s">
        <v>202</v>
      </c>
      <c r="P3" s="2" t="s">
        <v>203</v>
      </c>
      <c r="Q3" s="2" t="s">
        <v>204</v>
      </c>
      <c r="R3" s="2" t="s">
        <v>205</v>
      </c>
      <c r="S3" s="2" t="s">
        <v>206</v>
      </c>
      <c r="T3" s="2" t="s">
        <v>207</v>
      </c>
      <c r="U3" s="2" t="s">
        <v>208</v>
      </c>
      <c r="V3" s="2" t="s">
        <v>209</v>
      </c>
      <c r="W3" s="2" t="s">
        <v>210</v>
      </c>
      <c r="X3" s="2" t="s">
        <v>211</v>
      </c>
      <c r="Y3" s="2" t="s">
        <v>212</v>
      </c>
      <c r="Z3" s="2" t="s">
        <v>855</v>
      </c>
      <c r="AA3" s="2" t="s">
        <v>856</v>
      </c>
      <c r="AB3" s="2" t="s">
        <v>213</v>
      </c>
      <c r="AC3" s="2" t="s">
        <v>214</v>
      </c>
      <c r="AD3" s="2" t="s">
        <v>215</v>
      </c>
      <c r="AE3" s="2" t="s">
        <v>216</v>
      </c>
      <c r="AF3" s="2" t="s">
        <v>217</v>
      </c>
      <c r="AG3" s="2" t="s">
        <v>218</v>
      </c>
      <c r="AH3" s="2" t="s">
        <v>219</v>
      </c>
      <c r="AI3" s="2" t="s">
        <v>220</v>
      </c>
      <c r="AJ3" s="2" t="s">
        <v>221</v>
      </c>
      <c r="AK3" s="2" t="s">
        <v>222</v>
      </c>
      <c r="AL3" s="2" t="s">
        <v>857</v>
      </c>
      <c r="AM3" s="2" t="s">
        <v>858</v>
      </c>
      <c r="AN3" s="2" t="s">
        <v>224</v>
      </c>
      <c r="AO3" s="2" t="s">
        <v>223</v>
      </c>
      <c r="AP3" s="2" t="s">
        <v>225</v>
      </c>
      <c r="AQ3" s="2" t="s">
        <v>226</v>
      </c>
      <c r="AR3" s="2" t="s">
        <v>227</v>
      </c>
      <c r="AS3" s="2" t="s">
        <v>228</v>
      </c>
      <c r="AT3" s="2" t="s">
        <v>229</v>
      </c>
      <c r="AU3" s="2" t="s">
        <v>230</v>
      </c>
      <c r="AV3" s="2" t="s">
        <v>231</v>
      </c>
      <c r="AW3" s="2" t="s">
        <v>232</v>
      </c>
      <c r="AX3" s="2" t="s">
        <v>233</v>
      </c>
      <c r="AY3" s="2" t="s">
        <v>234</v>
      </c>
      <c r="AZ3" s="2" t="s">
        <v>235</v>
      </c>
      <c r="BA3" s="2" t="s">
        <v>236</v>
      </c>
      <c r="BB3" s="2" t="s">
        <v>849</v>
      </c>
    </row>
    <row r="4" spans="1:54" x14ac:dyDescent="0.25">
      <c r="A4">
        <v>2014</v>
      </c>
      <c r="B4">
        <v>6</v>
      </c>
      <c r="C4" t="s">
        <v>3</v>
      </c>
      <c r="D4" s="1">
        <v>438753.0024514487</v>
      </c>
      <c r="E4" s="1">
        <v>153372.35606052398</v>
      </c>
      <c r="F4" s="1">
        <f>E4*$F$2</f>
        <v>61348.942424209592</v>
      </c>
      <c r="G4" s="1">
        <f>E4*$G$2</f>
        <v>92023.413636314377</v>
      </c>
      <c r="H4" s="1">
        <v>11297.128622463935</v>
      </c>
      <c r="I4" s="1">
        <f>H4*$I$2</f>
        <v>578.31632102625406</v>
      </c>
      <c r="J4" s="1">
        <f>H4*$J$2</f>
        <v>10718.81230143768</v>
      </c>
      <c r="K4" s="1">
        <v>252595.86105036712</v>
      </c>
      <c r="L4" s="1">
        <v>26319.535157842878</v>
      </c>
      <c r="M4" s="1">
        <v>211008.33447539082</v>
      </c>
      <c r="N4" s="1">
        <v>99270.271321789958</v>
      </c>
      <c r="O4" s="1">
        <v>106524.53612460928</v>
      </c>
      <c r="P4" s="1">
        <v>6018.8411146751996</v>
      </c>
      <c r="Q4" s="1">
        <v>56337.216106332009</v>
      </c>
      <c r="R4" s="1">
        <v>103516.02215699558</v>
      </c>
      <c r="S4" s="1">
        <v>128824.76360467033</v>
      </c>
      <c r="T4" s="1">
        <v>10.17535</v>
      </c>
      <c r="U4" s="1">
        <v>98.704999999999998</v>
      </c>
      <c r="V4" s="1">
        <v>45688.667155562805</v>
      </c>
      <c r="W4" s="1">
        <v>8413.3449999999993</v>
      </c>
      <c r="X4" s="1">
        <v>22807.247312888099</v>
      </c>
      <c r="Y4" s="1">
        <v>6234.3792858438301</v>
      </c>
      <c r="Z4" s="1">
        <f>Y4*$Z$2</f>
        <v>3238.631323827231</v>
      </c>
      <c r="AA4" s="1">
        <f>Y4*$AA$2</f>
        <v>2995.7479620165996</v>
      </c>
      <c r="AB4" s="1">
        <v>52.761918168867666</v>
      </c>
      <c r="AC4" s="1">
        <v>1332.7831510295309</v>
      </c>
      <c r="AD4" s="1">
        <v>463.041</v>
      </c>
      <c r="AE4" s="1">
        <v>4551.0733551500834</v>
      </c>
      <c r="AF4" s="1">
        <v>8433.3163409500612</v>
      </c>
      <c r="AG4" s="1">
        <v>7679.1287800580267</v>
      </c>
      <c r="AH4" s="1">
        <v>2266.7496147918905</v>
      </c>
      <c r="AI4" s="1">
        <v>2054.4556690499412</v>
      </c>
      <c r="AJ4" s="1">
        <v>369175.74775314133</v>
      </c>
      <c r="AK4" s="1">
        <v>117963.00493655</v>
      </c>
      <c r="AL4" s="1">
        <f>AK4*$AL$2</f>
        <v>33029.641382234004</v>
      </c>
      <c r="AM4" s="1">
        <f>AK4*$AM$2</f>
        <v>84933.363554316005</v>
      </c>
      <c r="AN4" s="1">
        <v>254.96199999999999</v>
      </c>
      <c r="AO4" s="1">
        <v>258.13</v>
      </c>
      <c r="AP4" s="1">
        <v>6710.2510000000002</v>
      </c>
      <c r="AQ4" s="1">
        <v>75761.026768221112</v>
      </c>
      <c r="AR4" s="1">
        <v>13969.190369999998</v>
      </c>
      <c r="AS4" s="1">
        <v>160066.91020978094</v>
      </c>
      <c r="AT4" s="1">
        <v>32594.777529999996</v>
      </c>
      <c r="AU4" s="1">
        <v>65471.062330219043</v>
      </c>
      <c r="AV4" s="1">
        <v>1123.7639235377164</v>
      </c>
      <c r="AW4" s="1">
        <v>24634.969480202974</v>
      </c>
      <c r="AX4" s="1">
        <v>141705.66612646228</v>
      </c>
      <c r="AY4" s="1">
        <v>18036.331681600182</v>
      </c>
      <c r="AZ4" s="1">
        <v>15036</v>
      </c>
      <c r="BA4" s="1">
        <v>4921.8</v>
      </c>
      <c r="BB4" s="1">
        <v>2751607.2912903181</v>
      </c>
    </row>
    <row r="5" spans="1:54" x14ac:dyDescent="0.25">
      <c r="A5">
        <v>2014</v>
      </c>
      <c r="B5">
        <v>7</v>
      </c>
      <c r="C5" t="s">
        <v>4</v>
      </c>
      <c r="D5" s="1">
        <v>548120.12924916204</v>
      </c>
      <c r="E5" s="1">
        <v>169590.43319731101</v>
      </c>
      <c r="F5" s="1">
        <f t="shared" ref="F5:F68" si="0">E5*$F$2</f>
        <v>67836.173278924412</v>
      </c>
      <c r="G5" s="1">
        <f t="shared" ref="G5:G68" si="1">E5*$G$2</f>
        <v>101754.2599183866</v>
      </c>
      <c r="H5" s="1">
        <v>11744.770937808142</v>
      </c>
      <c r="I5" s="1">
        <f t="shared" ref="I5:I68" si="2">H5*$I$2</f>
        <v>601.23177729810391</v>
      </c>
      <c r="J5" s="1">
        <f t="shared" ref="J5:J68" si="3">H5*$J$2</f>
        <v>11143.539160510038</v>
      </c>
      <c r="K5" s="1">
        <v>265867.81800800445</v>
      </c>
      <c r="L5" s="1">
        <v>27702.422970443502</v>
      </c>
      <c r="M5" s="1">
        <v>224639.58972992469</v>
      </c>
      <c r="N5" s="1">
        <v>104486.15555155202</v>
      </c>
      <c r="O5" s="1">
        <v>115239.51249007545</v>
      </c>
      <c r="P5" s="1">
        <v>6571.5671302041601</v>
      </c>
      <c r="Q5" s="1">
        <v>59998.92075912001</v>
      </c>
      <c r="R5" s="1">
        <v>116096.79349343668</v>
      </c>
      <c r="S5" s="1">
        <v>118161.65882654945</v>
      </c>
      <c r="T5" s="1">
        <v>8.3796999999999997</v>
      </c>
      <c r="U5" s="1">
        <v>97.915000000000006</v>
      </c>
      <c r="V5" s="1">
        <v>44549.468970203568</v>
      </c>
      <c r="W5" s="1">
        <v>8216.8029999999999</v>
      </c>
      <c r="X5" s="1">
        <v>21127.8876913979</v>
      </c>
      <c r="Y5" s="1">
        <v>6903.9252329722194</v>
      </c>
      <c r="Z5" s="1">
        <f t="shared" ref="Z5:Z68" si="4">Y5*$Z$2</f>
        <v>3586.4466198961281</v>
      </c>
      <c r="AA5" s="1">
        <f t="shared" ref="AA5:AA68" si="5">Y5*$AA$2</f>
        <v>3317.4786130760913</v>
      </c>
      <c r="AB5" s="1">
        <v>65.096963029461349</v>
      </c>
      <c r="AC5" s="1">
        <v>1307.2423345270304</v>
      </c>
      <c r="AD5" s="1">
        <v>450.834</v>
      </c>
      <c r="AE5" s="1">
        <v>4256.6236677408051</v>
      </c>
      <c r="AF5" s="1">
        <v>8917.5673603340529</v>
      </c>
      <c r="AG5" s="1">
        <v>7182.2971773977551</v>
      </c>
      <c r="AH5" s="1">
        <v>2120.0932848614402</v>
      </c>
      <c r="AI5" s="1">
        <v>2214.0392996659489</v>
      </c>
      <c r="AJ5" s="1">
        <v>496147.53100530856</v>
      </c>
      <c r="AK5" s="1">
        <v>138699.00749406399</v>
      </c>
      <c r="AL5" s="1">
        <f t="shared" ref="AL5:AL68" si="6">AK5*$AL$2</f>
        <v>38835.722098337923</v>
      </c>
      <c r="AM5" s="1">
        <f t="shared" ref="AM5:AM68" si="7">AK5*$AM$2</f>
        <v>99863.285395726067</v>
      </c>
      <c r="AN5" s="1">
        <v>248.953</v>
      </c>
      <c r="AO5" s="1">
        <v>255.874</v>
      </c>
      <c r="AP5" s="1">
        <v>6726.4589999999998</v>
      </c>
      <c r="AQ5" s="1">
        <v>68135.245274090266</v>
      </c>
      <c r="AR5" s="1">
        <v>15101.710703999999</v>
      </c>
      <c r="AS5" s="1">
        <v>167092.88604718886</v>
      </c>
      <c r="AT5" s="1">
        <v>35237.324975999996</v>
      </c>
      <c r="AU5" s="1">
        <v>68893.704962811127</v>
      </c>
      <c r="AV5" s="1">
        <v>1115.5389733391032</v>
      </c>
      <c r="AW5" s="1">
        <v>26152.720886658095</v>
      </c>
      <c r="AX5" s="1">
        <v>140668.50696666088</v>
      </c>
      <c r="AY5" s="1">
        <v>19147.543440926223</v>
      </c>
      <c r="AZ5" s="1">
        <v>15268</v>
      </c>
      <c r="BA5" s="1">
        <v>5252.4000000000005</v>
      </c>
      <c r="BB5" s="1">
        <v>3079781.352756768</v>
      </c>
    </row>
    <row r="6" spans="1:54" x14ac:dyDescent="0.25">
      <c r="A6">
        <v>2014</v>
      </c>
      <c r="B6">
        <v>8</v>
      </c>
      <c r="C6" t="s">
        <v>5</v>
      </c>
      <c r="D6" s="1">
        <v>560473.44832593703</v>
      </c>
      <c r="E6" s="1">
        <v>176943.878380888</v>
      </c>
      <c r="F6" s="1">
        <f t="shared" si="0"/>
        <v>70777.551352355207</v>
      </c>
      <c r="G6" s="1">
        <f t="shared" si="1"/>
        <v>106166.32702853279</v>
      </c>
      <c r="H6" s="1">
        <v>11821.931941132569</v>
      </c>
      <c r="I6" s="1">
        <f t="shared" si="2"/>
        <v>605.18176043634537</v>
      </c>
      <c r="J6" s="1">
        <f t="shared" si="3"/>
        <v>11216.750180696223</v>
      </c>
      <c r="K6" s="1">
        <v>268004.84034227952</v>
      </c>
      <c r="L6" s="1">
        <v>27925.092630295261</v>
      </c>
      <c r="M6" s="1">
        <v>225550.57263756084</v>
      </c>
      <c r="N6" s="1">
        <v>105326.00615742519</v>
      </c>
      <c r="O6" s="1">
        <v>117567.78901243926</v>
      </c>
      <c r="P6" s="1">
        <v>6150.3917036083203</v>
      </c>
      <c r="Q6" s="1">
        <v>61364.499624917415</v>
      </c>
      <c r="R6" s="1">
        <v>118514.02848721729</v>
      </c>
      <c r="S6" s="1">
        <v>131125.92856430059</v>
      </c>
      <c r="T6" s="1">
        <v>12.210420000000001</v>
      </c>
      <c r="U6" s="1">
        <v>97.32</v>
      </c>
      <c r="V6" s="1">
        <v>46590.42742533984</v>
      </c>
      <c r="W6" s="1">
        <v>8625.8709999999992</v>
      </c>
      <c r="X6" s="1">
        <v>28892.951496276062</v>
      </c>
      <c r="Y6" s="1">
        <v>7155.6567572060603</v>
      </c>
      <c r="Z6" s="1">
        <f t="shared" si="4"/>
        <v>3717.2159494795374</v>
      </c>
      <c r="AA6" s="1">
        <f t="shared" si="5"/>
        <v>3438.4408077265234</v>
      </c>
      <c r="AB6" s="1">
        <v>69.863755240169951</v>
      </c>
      <c r="AC6" s="1">
        <v>1306.2963783602711</v>
      </c>
      <c r="AD6" s="1">
        <v>470.70100000000002</v>
      </c>
      <c r="AE6" s="1">
        <v>4188.766671326518</v>
      </c>
      <c r="AF6" s="1">
        <v>8975.2152374056113</v>
      </c>
      <c r="AG6" s="1">
        <v>7067.800535961821</v>
      </c>
      <c r="AH6" s="1">
        <v>2086.2958027116611</v>
      </c>
      <c r="AI6" s="1">
        <v>2270.5509025943934</v>
      </c>
      <c r="AJ6" s="1">
        <v>501263.14521106798</v>
      </c>
      <c r="AK6" s="1">
        <v>141150.97933509201</v>
      </c>
      <c r="AL6" s="1">
        <f t="shared" si="6"/>
        <v>39522.274213825767</v>
      </c>
      <c r="AM6" s="1">
        <f t="shared" si="7"/>
        <v>101628.70512126625</v>
      </c>
      <c r="AN6" s="1">
        <v>250.17599999999999</v>
      </c>
      <c r="AO6" s="1">
        <v>253.59700000000001</v>
      </c>
      <c r="AP6" s="1">
        <v>7261.6180000000004</v>
      </c>
      <c r="AQ6" s="1">
        <v>74714.213962823153</v>
      </c>
      <c r="AR6" s="1">
        <v>15232.230543</v>
      </c>
      <c r="AS6" s="1">
        <v>169592.39725603422</v>
      </c>
      <c r="AT6" s="1">
        <v>35541.871266999995</v>
      </c>
      <c r="AU6" s="1">
        <v>70483.94287396576</v>
      </c>
      <c r="AV6" s="1">
        <v>1193.0176948751432</v>
      </c>
      <c r="AW6" s="1">
        <v>25830.495239111358</v>
      </c>
      <c r="AX6" s="1">
        <v>150438.50724512484</v>
      </c>
      <c r="AY6" s="1">
        <v>19700.286497978861</v>
      </c>
      <c r="AZ6" s="1">
        <v>14246.6</v>
      </c>
      <c r="BA6" s="1">
        <v>5119.5</v>
      </c>
      <c r="BB6" s="1">
        <v>3160850.9133164976</v>
      </c>
    </row>
    <row r="7" spans="1:54" x14ac:dyDescent="0.25">
      <c r="A7">
        <v>2014</v>
      </c>
      <c r="B7">
        <v>9</v>
      </c>
      <c r="C7" t="s">
        <v>6</v>
      </c>
      <c r="D7" s="1">
        <v>515550.08341374382</v>
      </c>
      <c r="E7" s="1">
        <v>169331.643309999</v>
      </c>
      <c r="F7" s="1">
        <f t="shared" si="0"/>
        <v>67732.657323999607</v>
      </c>
      <c r="G7" s="1">
        <f t="shared" si="1"/>
        <v>101598.98598599939</v>
      </c>
      <c r="H7" s="1">
        <v>11415.335468000618</v>
      </c>
      <c r="I7" s="1">
        <f t="shared" si="2"/>
        <v>584.36750007496914</v>
      </c>
      <c r="J7" s="1">
        <f t="shared" si="3"/>
        <v>10830.967967925648</v>
      </c>
      <c r="K7" s="1">
        <v>261037.11357749184</v>
      </c>
      <c r="L7" s="1">
        <v>27199.081804965452</v>
      </c>
      <c r="M7" s="1">
        <v>225597.54857617873</v>
      </c>
      <c r="N7" s="1">
        <v>102587.68683754273</v>
      </c>
      <c r="O7" s="1">
        <v>119474.01916382143</v>
      </c>
      <c r="P7" s="1">
        <v>4296.832994559998</v>
      </c>
      <c r="Q7" s="1">
        <v>49294.697506034805</v>
      </c>
      <c r="R7" s="1">
        <v>107902.16404296379</v>
      </c>
      <c r="S7" s="1">
        <v>131381.60332789028</v>
      </c>
      <c r="T7" s="1">
        <v>14.3652</v>
      </c>
      <c r="U7" s="1">
        <v>103.68600000000001</v>
      </c>
      <c r="V7" s="1">
        <v>45641.535759228333</v>
      </c>
      <c r="W7" s="1">
        <v>9717.9639999999999</v>
      </c>
      <c r="X7" s="1">
        <v>43738.024254822885</v>
      </c>
      <c r="Y7" s="1">
        <v>6913.1337323714406</v>
      </c>
      <c r="Z7" s="1">
        <f t="shared" si="4"/>
        <v>3591.2302452150884</v>
      </c>
      <c r="AA7" s="1">
        <f t="shared" si="5"/>
        <v>3321.9034871563526</v>
      </c>
      <c r="AB7" s="1">
        <v>79.106898596050883</v>
      </c>
      <c r="AC7" s="1">
        <v>1335.8412959970892</v>
      </c>
      <c r="AD7" s="1">
        <v>536.26599999999996</v>
      </c>
      <c r="AE7" s="1">
        <v>4133.8764597173458</v>
      </c>
      <c r="AF7" s="1">
        <v>8619.4708930356719</v>
      </c>
      <c r="AG7" s="1">
        <v>6975.1830431599346</v>
      </c>
      <c r="AH7" s="1">
        <v>2058.9566771227187</v>
      </c>
      <c r="AI7" s="1">
        <v>2221.3873769643305</v>
      </c>
      <c r="AJ7" s="1">
        <v>443841.35098434525</v>
      </c>
      <c r="AK7" s="1">
        <v>134313.261444351</v>
      </c>
      <c r="AL7" s="1">
        <f t="shared" si="6"/>
        <v>37607.71320441828</v>
      </c>
      <c r="AM7" s="1">
        <f t="shared" si="7"/>
        <v>96705.548239932716</v>
      </c>
      <c r="AN7" s="1">
        <v>255.37</v>
      </c>
      <c r="AO7" s="1">
        <v>272.07799999999997</v>
      </c>
      <c r="AP7" s="1">
        <v>8028.0249999999996</v>
      </c>
      <c r="AQ7" s="1">
        <v>71926.801039167753</v>
      </c>
      <c r="AR7" s="1">
        <v>15807.927699</v>
      </c>
      <c r="AS7" s="1">
        <v>167226.38599026456</v>
      </c>
      <c r="AT7" s="1">
        <v>36885.164631</v>
      </c>
      <c r="AU7" s="1">
        <v>70055.056759735438</v>
      </c>
      <c r="AV7" s="1">
        <v>1135.5045409104121</v>
      </c>
      <c r="AW7" s="1">
        <v>25999.604653481063</v>
      </c>
      <c r="AX7" s="1">
        <v>143186.14789908958</v>
      </c>
      <c r="AY7" s="1">
        <v>19829.26210923792</v>
      </c>
      <c r="AZ7" s="1">
        <v>11024</v>
      </c>
      <c r="BA7" s="1">
        <v>5318.1</v>
      </c>
      <c r="BB7" s="1">
        <v>3012260.6483647912</v>
      </c>
    </row>
    <row r="8" spans="1:54" x14ac:dyDescent="0.25">
      <c r="A8">
        <v>2014</v>
      </c>
      <c r="B8">
        <v>10</v>
      </c>
      <c r="C8" t="s">
        <v>7</v>
      </c>
      <c r="D8" s="1">
        <v>379965.02545978327</v>
      </c>
      <c r="E8" s="1">
        <v>142955.36947494998</v>
      </c>
      <c r="F8" s="1">
        <f t="shared" si="0"/>
        <v>57182.147789979994</v>
      </c>
      <c r="G8" s="1">
        <f t="shared" si="1"/>
        <v>85773.221684969991</v>
      </c>
      <c r="H8" s="1">
        <v>11162.460921362202</v>
      </c>
      <c r="I8" s="1">
        <f t="shared" si="2"/>
        <v>571.42248702073925</v>
      </c>
      <c r="J8" s="1">
        <f t="shared" si="3"/>
        <v>10591.038434341463</v>
      </c>
      <c r="K8" s="1">
        <v>245605.63388735804</v>
      </c>
      <c r="L8" s="1">
        <v>25591.179875958667</v>
      </c>
      <c r="M8" s="1">
        <v>194841.23049353383</v>
      </c>
      <c r="N8" s="1">
        <v>96523.109336683294</v>
      </c>
      <c r="O8" s="1">
        <v>104828.92747646634</v>
      </c>
      <c r="P8" s="1">
        <v>3910.4541079199967</v>
      </c>
      <c r="Q8" s="1">
        <v>44520.18463226677</v>
      </c>
      <c r="R8" s="1">
        <v>91220.245636004489</v>
      </c>
      <c r="S8" s="1">
        <v>126631.03087933017</v>
      </c>
      <c r="T8" s="1">
        <v>14.105</v>
      </c>
      <c r="U8" s="1">
        <v>97.932000000000002</v>
      </c>
      <c r="V8" s="1">
        <v>45507.52425543344</v>
      </c>
      <c r="W8" s="1">
        <v>10491.976000000001</v>
      </c>
      <c r="X8" s="1">
        <v>54374.018142858302</v>
      </c>
      <c r="Y8" s="1">
        <v>6341.8855421405897</v>
      </c>
      <c r="Z8" s="1">
        <f t="shared" si="4"/>
        <v>3294.4786043962313</v>
      </c>
      <c r="AA8" s="1">
        <f t="shared" si="5"/>
        <v>3047.4069377443589</v>
      </c>
      <c r="AB8" s="1">
        <v>76.152941047054838</v>
      </c>
      <c r="AC8" s="1">
        <v>1427.5990441727397</v>
      </c>
      <c r="AD8" s="1">
        <v>574.18700000000001</v>
      </c>
      <c r="AE8" s="1">
        <v>4460.4414712059615</v>
      </c>
      <c r="AF8" s="1">
        <v>8109.4421512463214</v>
      </c>
      <c r="AG8" s="1">
        <v>7526.2035569128975</v>
      </c>
      <c r="AH8" s="1">
        <v>2221.6086618811405</v>
      </c>
      <c r="AI8" s="1">
        <v>2128.6522787536828</v>
      </c>
      <c r="AJ8" s="1">
        <v>278535.02860332053</v>
      </c>
      <c r="AK8" s="1">
        <v>109302.18768835001</v>
      </c>
      <c r="AL8" s="1">
        <f t="shared" si="6"/>
        <v>30604.612552738006</v>
      </c>
      <c r="AM8" s="1">
        <f t="shared" si="7"/>
        <v>78697.575135612002</v>
      </c>
      <c r="AN8" s="1">
        <v>257.05399999999997</v>
      </c>
      <c r="AO8" s="1">
        <v>280.61900000000003</v>
      </c>
      <c r="AP8" s="1">
        <v>8482.3029999999999</v>
      </c>
      <c r="AQ8" s="1">
        <v>69246.738512156357</v>
      </c>
      <c r="AR8" s="1">
        <v>13164.619602000001</v>
      </c>
      <c r="AS8" s="1">
        <v>142459.70878120686</v>
      </c>
      <c r="AT8" s="1">
        <v>30717.445738000002</v>
      </c>
      <c r="AU8" s="1">
        <v>60154.264118793122</v>
      </c>
      <c r="AV8" s="1">
        <v>1036.6057354494251</v>
      </c>
      <c r="AW8" s="1">
        <v>22996.571017837363</v>
      </c>
      <c r="AX8" s="1">
        <v>130715.09342455056</v>
      </c>
      <c r="AY8" s="1">
        <v>17538.921856850127</v>
      </c>
      <c r="AZ8" s="1">
        <v>8804.4</v>
      </c>
      <c r="BA8" s="1">
        <v>4450.7999999999993</v>
      </c>
      <c r="BB8" s="1">
        <v>2509248.9413057831</v>
      </c>
    </row>
    <row r="9" spans="1:54" x14ac:dyDescent="0.25">
      <c r="A9">
        <v>2014</v>
      </c>
      <c r="B9">
        <v>11</v>
      </c>
      <c r="C9" t="s">
        <v>8</v>
      </c>
      <c r="D9" s="1">
        <v>412194.81287033187</v>
      </c>
      <c r="E9" s="1">
        <v>133054.68281773201</v>
      </c>
      <c r="F9" s="1">
        <f t="shared" si="0"/>
        <v>53221.873127092811</v>
      </c>
      <c r="G9" s="1">
        <f t="shared" si="1"/>
        <v>79832.809690639202</v>
      </c>
      <c r="H9" s="1">
        <v>12200.418305955422</v>
      </c>
      <c r="I9" s="1">
        <f t="shared" si="2"/>
        <v>624.55702377783803</v>
      </c>
      <c r="J9" s="1">
        <f t="shared" si="3"/>
        <v>11575.861282177582</v>
      </c>
      <c r="K9" s="1">
        <v>240299.96884445866</v>
      </c>
      <c r="L9" s="1">
        <v>25038.349607672983</v>
      </c>
      <c r="M9" s="1">
        <v>175788.47310795332</v>
      </c>
      <c r="N9" s="1">
        <v>94437.980917868321</v>
      </c>
      <c r="O9" s="1">
        <v>96077.003132046855</v>
      </c>
      <c r="P9" s="1">
        <v>4861.9846000799971</v>
      </c>
      <c r="Q9" s="1">
        <v>43215.644228524914</v>
      </c>
      <c r="R9" s="1">
        <v>90670.326276581211</v>
      </c>
      <c r="S9" s="1">
        <v>129791.08358362105</v>
      </c>
      <c r="T9" s="1">
        <v>15.644</v>
      </c>
      <c r="U9" s="1">
        <v>98.259</v>
      </c>
      <c r="V9" s="1">
        <v>44497.248263400274</v>
      </c>
      <c r="W9" s="1">
        <v>10215.241</v>
      </c>
      <c r="X9" s="1">
        <v>50153.436962465414</v>
      </c>
      <c r="Y9" s="1">
        <v>7152.3821508442097</v>
      </c>
      <c r="Z9" s="1">
        <f t="shared" si="4"/>
        <v>3715.5148590821705</v>
      </c>
      <c r="AA9" s="1">
        <f t="shared" si="5"/>
        <v>3436.8672917620397</v>
      </c>
      <c r="AB9" s="1">
        <v>73.627879011519241</v>
      </c>
      <c r="AC9" s="1">
        <v>1648.0068310276517</v>
      </c>
      <c r="AD9" s="1">
        <v>611.08500000000004</v>
      </c>
      <c r="AE9" s="1">
        <v>4073.3321838276379</v>
      </c>
      <c r="AF9" s="1">
        <v>7891.9691188091911</v>
      </c>
      <c r="AG9" s="1">
        <v>6873.0253200974603</v>
      </c>
      <c r="AH9" s="1">
        <v>2028.8014360749016</v>
      </c>
      <c r="AI9" s="1">
        <v>2109.5247911908127</v>
      </c>
      <c r="AJ9" s="1">
        <v>250737.99614488287</v>
      </c>
      <c r="AK9" s="1">
        <v>102306.832963853</v>
      </c>
      <c r="AL9" s="1">
        <f t="shared" si="6"/>
        <v>28645.913229878843</v>
      </c>
      <c r="AM9" s="1">
        <f t="shared" si="7"/>
        <v>73660.919733974151</v>
      </c>
      <c r="AN9" s="1">
        <v>265.65600000000001</v>
      </c>
      <c r="AO9" s="1">
        <v>309.30500000000001</v>
      </c>
      <c r="AP9" s="1">
        <v>9323.16</v>
      </c>
      <c r="AQ9" s="1">
        <v>68955.96744211117</v>
      </c>
      <c r="AR9" s="1">
        <v>11782.232648999998</v>
      </c>
      <c r="AS9" s="1">
        <v>128348.88666775011</v>
      </c>
      <c r="AT9" s="1">
        <v>27491.876181</v>
      </c>
      <c r="AU9" s="1">
        <v>54625.461842249882</v>
      </c>
      <c r="AV9" s="1">
        <v>1005.7087001086368</v>
      </c>
      <c r="AW9" s="1">
        <v>21728.133799987507</v>
      </c>
      <c r="AX9" s="1">
        <v>126819.00378989136</v>
      </c>
      <c r="AY9" s="1">
        <v>17258.727702124263</v>
      </c>
      <c r="AZ9" s="1">
        <v>8264</v>
      </c>
      <c r="BA9" s="1">
        <v>4366.7999999999993</v>
      </c>
      <c r="BB9" s="1">
        <v>2428662.0611125343</v>
      </c>
    </row>
    <row r="10" spans="1:54" x14ac:dyDescent="0.25">
      <c r="A10">
        <v>2014</v>
      </c>
      <c r="B10">
        <v>12</v>
      </c>
      <c r="C10" t="s">
        <v>9</v>
      </c>
      <c r="D10" s="1">
        <v>595382.95079885225</v>
      </c>
      <c r="E10" s="1">
        <v>162606.019376957</v>
      </c>
      <c r="F10" s="1">
        <f t="shared" si="0"/>
        <v>65042.407750782804</v>
      </c>
      <c r="G10" s="1">
        <f t="shared" si="1"/>
        <v>97563.611626174199</v>
      </c>
      <c r="H10" s="1">
        <v>13797.476416251289</v>
      </c>
      <c r="I10" s="1">
        <f t="shared" si="2"/>
        <v>706.31273371769771</v>
      </c>
      <c r="J10" s="1">
        <f t="shared" si="3"/>
        <v>13091.16368253359</v>
      </c>
      <c r="K10" s="1">
        <v>240013.58055291319</v>
      </c>
      <c r="L10" s="1">
        <v>25008.509028825876</v>
      </c>
      <c r="M10" s="1">
        <v>188996.23965930362</v>
      </c>
      <c r="N10" s="1">
        <v>94325.430208260936</v>
      </c>
      <c r="O10" s="1">
        <v>104925.1633606965</v>
      </c>
      <c r="P10" s="1">
        <v>6116.6539977600023</v>
      </c>
      <c r="Q10" s="1">
        <v>47809.563561600335</v>
      </c>
      <c r="R10" s="1">
        <v>99100.68105533786</v>
      </c>
      <c r="S10" s="1">
        <v>134177.81103447708</v>
      </c>
      <c r="T10" s="1">
        <v>19.257999999999999</v>
      </c>
      <c r="U10" s="1">
        <v>112.85299999999999</v>
      </c>
      <c r="V10" s="1">
        <v>48145.895395850552</v>
      </c>
      <c r="W10" s="1">
        <v>11589.816000000001</v>
      </c>
      <c r="X10" s="1">
        <v>42298.359016275106</v>
      </c>
      <c r="Y10" s="1">
        <v>9008.6016172712807</v>
      </c>
      <c r="Z10" s="1">
        <f t="shared" si="4"/>
        <v>4679.7825483321521</v>
      </c>
      <c r="AA10" s="1">
        <f t="shared" si="5"/>
        <v>4328.8190689391295</v>
      </c>
      <c r="AB10" s="1">
        <v>68.837355266627213</v>
      </c>
      <c r="AC10" s="1">
        <v>1966.7940592255291</v>
      </c>
      <c r="AD10" s="1">
        <v>695.02800000000002</v>
      </c>
      <c r="AE10" s="1">
        <v>4945.6966569722636</v>
      </c>
      <c r="AF10" s="1">
        <v>8993.883700290573</v>
      </c>
      <c r="AG10" s="1">
        <v>8344.9855830196866</v>
      </c>
      <c r="AH10" s="1">
        <v>2463.2993400080495</v>
      </c>
      <c r="AI10" s="1">
        <v>2447.6544997094311</v>
      </c>
      <c r="AJ10" s="1">
        <v>332979.46768409823</v>
      </c>
      <c r="AK10" s="1">
        <v>109369.34832061001</v>
      </c>
      <c r="AL10" s="1">
        <f t="shared" si="6"/>
        <v>30623.417529770806</v>
      </c>
      <c r="AM10" s="1">
        <f t="shared" si="7"/>
        <v>78745.930790839207</v>
      </c>
      <c r="AN10" s="1">
        <v>293.077</v>
      </c>
      <c r="AO10" s="1">
        <v>355.63799999999998</v>
      </c>
      <c r="AP10" s="1">
        <v>13731.722</v>
      </c>
      <c r="AQ10" s="1">
        <v>73594.949137933814</v>
      </c>
      <c r="AR10" s="1">
        <v>12518.960369999999</v>
      </c>
      <c r="AS10" s="1">
        <v>135202.75625638996</v>
      </c>
      <c r="AT10" s="1">
        <v>29210.907529999997</v>
      </c>
      <c r="AU10" s="1">
        <v>57997.108153610054</v>
      </c>
      <c r="AV10" s="1">
        <v>1040.5647822505268</v>
      </c>
      <c r="AW10" s="1">
        <v>21624.088166869697</v>
      </c>
      <c r="AX10" s="1">
        <v>131214.32582774948</v>
      </c>
      <c r="AY10" s="1">
        <v>17176.083915635045</v>
      </c>
      <c r="AZ10" s="1">
        <v>9529</v>
      </c>
      <c r="BA10" s="1">
        <v>4790.0999999999995</v>
      </c>
      <c r="BB10" s="1">
        <v>2803989.1384202712</v>
      </c>
    </row>
    <row r="11" spans="1:54" x14ac:dyDescent="0.25">
      <c r="A11">
        <v>2015</v>
      </c>
      <c r="B11">
        <v>1</v>
      </c>
      <c r="C11" t="s">
        <v>10</v>
      </c>
      <c r="D11" s="1">
        <v>736688.06331122364</v>
      </c>
      <c r="E11" s="1">
        <v>187420.666451155</v>
      </c>
      <c r="F11" s="1">
        <f t="shared" si="0"/>
        <v>74968.266580462005</v>
      </c>
      <c r="G11" s="1">
        <f t="shared" si="1"/>
        <v>112452.399870693</v>
      </c>
      <c r="H11" s="1">
        <v>15259.120172342733</v>
      </c>
      <c r="I11" s="1">
        <f t="shared" si="2"/>
        <v>781.13638740195915</v>
      </c>
      <c r="J11" s="1">
        <f t="shared" si="3"/>
        <v>14477.983784940772</v>
      </c>
      <c r="K11" s="1">
        <v>240245.65117548069</v>
      </c>
      <c r="L11" s="1">
        <v>25032.689911617737</v>
      </c>
      <c r="M11" s="1">
        <v>196492.97771672468</v>
      </c>
      <c r="N11" s="1">
        <v>94416.634052901543</v>
      </c>
      <c r="O11" s="1">
        <v>110800.23081327546</v>
      </c>
      <c r="P11" s="1">
        <v>6800.7209999999995</v>
      </c>
      <c r="Q11" s="1">
        <v>50162.287777092366</v>
      </c>
      <c r="R11" s="1">
        <v>111237.30568186269</v>
      </c>
      <c r="S11" s="1">
        <v>137626.55184819165</v>
      </c>
      <c r="T11" s="1">
        <v>20.895</v>
      </c>
      <c r="U11" s="1">
        <v>122.114</v>
      </c>
      <c r="V11" s="1">
        <v>48922.696088106532</v>
      </c>
      <c r="W11" s="1">
        <v>12776.644</v>
      </c>
      <c r="X11" s="1">
        <v>32003.938959397252</v>
      </c>
      <c r="Y11" s="1">
        <v>10765.989234689301</v>
      </c>
      <c r="Z11" s="1">
        <f t="shared" si="4"/>
        <v>5592.7091325070433</v>
      </c>
      <c r="AA11" s="1">
        <f t="shared" si="5"/>
        <v>5173.2801021822579</v>
      </c>
      <c r="AB11" s="1">
        <v>64.854762129190192</v>
      </c>
      <c r="AC11" s="1">
        <v>2198.5533200815526</v>
      </c>
      <c r="AD11" s="1">
        <v>759.25800000000004</v>
      </c>
      <c r="AE11" s="1">
        <v>5294.4339425227054</v>
      </c>
      <c r="AF11" s="1">
        <v>9732.4285355930606</v>
      </c>
      <c r="AG11" s="1">
        <v>8933.4178751775871</v>
      </c>
      <c r="AH11" s="1">
        <v>2636.994652299707</v>
      </c>
      <c r="AI11" s="1">
        <v>2696.1760744069466</v>
      </c>
      <c r="AJ11" s="1">
        <v>379463.31932945474</v>
      </c>
      <c r="AK11" s="1">
        <v>117061.61639598501</v>
      </c>
      <c r="AL11" s="1">
        <f t="shared" si="6"/>
        <v>32777.252590875803</v>
      </c>
      <c r="AM11" s="1">
        <f t="shared" si="7"/>
        <v>84284.363805109198</v>
      </c>
      <c r="AN11" s="1">
        <v>296.68599999999998</v>
      </c>
      <c r="AO11" s="1">
        <v>367.25700000000001</v>
      </c>
      <c r="AP11" s="1">
        <v>15936.46</v>
      </c>
      <c r="AQ11" s="1">
        <v>68664.529223218997</v>
      </c>
      <c r="AR11" s="1">
        <v>12507.621111</v>
      </c>
      <c r="AS11" s="1">
        <v>137563.80883339237</v>
      </c>
      <c r="AT11" s="1">
        <v>29184.449258999997</v>
      </c>
      <c r="AU11" s="1">
        <v>59474.671142175415</v>
      </c>
      <c r="AV11" s="1">
        <v>1027.0073684220779</v>
      </c>
      <c r="AW11" s="1">
        <v>21567.541361431246</v>
      </c>
      <c r="AX11" s="1">
        <v>129504.74758157793</v>
      </c>
      <c r="AY11" s="1">
        <v>17131.168603235419</v>
      </c>
      <c r="AZ11" s="1">
        <v>10975.5</v>
      </c>
      <c r="BA11" s="1">
        <v>5498.8799999999992</v>
      </c>
      <c r="BB11" s="1">
        <v>3055336.5575651643</v>
      </c>
    </row>
    <row r="12" spans="1:54" x14ac:dyDescent="0.25">
      <c r="A12">
        <v>2015</v>
      </c>
      <c r="B12">
        <v>2</v>
      </c>
      <c r="C12" t="s">
        <v>11</v>
      </c>
      <c r="D12" s="1">
        <v>671792.00570129976</v>
      </c>
      <c r="E12" s="1">
        <v>171839.61118171501</v>
      </c>
      <c r="F12" s="1">
        <f t="shared" si="0"/>
        <v>68735.844472686003</v>
      </c>
      <c r="G12" s="1">
        <f t="shared" si="1"/>
        <v>103103.76670902901</v>
      </c>
      <c r="H12" s="1">
        <v>14723.738372281392</v>
      </c>
      <c r="I12" s="1">
        <f t="shared" si="2"/>
        <v>753.72942025986436</v>
      </c>
      <c r="J12" s="1">
        <f t="shared" si="3"/>
        <v>13970.008952021526</v>
      </c>
      <c r="K12" s="1">
        <v>240582.0962660916</v>
      </c>
      <c r="L12" s="1">
        <v>25067.74621996022</v>
      </c>
      <c r="M12" s="1">
        <v>182009.32440223292</v>
      </c>
      <c r="N12" s="1">
        <v>94548.857103948147</v>
      </c>
      <c r="O12" s="1">
        <v>104237.77455776728</v>
      </c>
      <c r="P12" s="1">
        <v>5715.5610734399979</v>
      </c>
      <c r="Q12" s="1">
        <v>45551.353764487045</v>
      </c>
      <c r="R12" s="1">
        <v>104693.28727252714</v>
      </c>
      <c r="S12" s="1">
        <v>135917.39871110584</v>
      </c>
      <c r="T12" s="1">
        <v>12.268000000000001</v>
      </c>
      <c r="U12" s="1">
        <v>109.851</v>
      </c>
      <c r="V12" s="1">
        <v>46508.168692297637</v>
      </c>
      <c r="W12" s="1">
        <v>9690.52</v>
      </c>
      <c r="X12" s="1">
        <v>22552.446189553561</v>
      </c>
      <c r="Y12" s="1">
        <v>9837.1275211122502</v>
      </c>
      <c r="Z12" s="1">
        <f t="shared" si="4"/>
        <v>5110.1846496086137</v>
      </c>
      <c r="AA12" s="1">
        <f t="shared" si="5"/>
        <v>4726.9428715036365</v>
      </c>
      <c r="AB12" s="1">
        <v>59.06752925528658</v>
      </c>
      <c r="AC12" s="1">
        <v>2138.0121254089586</v>
      </c>
      <c r="AD12" s="1">
        <v>707.32500000000005</v>
      </c>
      <c r="AE12" s="1">
        <v>5073.8768261768419</v>
      </c>
      <c r="AF12" s="1">
        <v>8710.5392709009229</v>
      </c>
      <c r="AG12" s="1">
        <v>8561.2668752686277</v>
      </c>
      <c r="AH12" s="1">
        <v>2527.1419385545314</v>
      </c>
      <c r="AI12" s="1">
        <v>2455.9484590990842</v>
      </c>
      <c r="AJ12" s="1">
        <v>347328.23128560459</v>
      </c>
      <c r="AK12" s="1">
        <v>108910.25562594501</v>
      </c>
      <c r="AL12" s="1">
        <f t="shared" si="6"/>
        <v>30494.871575264606</v>
      </c>
      <c r="AM12" s="1">
        <f t="shared" si="7"/>
        <v>78415.384050680397</v>
      </c>
      <c r="AN12" s="1">
        <v>246.86500000000001</v>
      </c>
      <c r="AO12" s="1">
        <v>285.90600000000001</v>
      </c>
      <c r="AP12" s="1">
        <v>13630.022000000001</v>
      </c>
      <c r="AQ12" s="1">
        <v>57918.168433396539</v>
      </c>
      <c r="AR12" s="1">
        <v>11506.423115999998</v>
      </c>
      <c r="AS12" s="1">
        <v>135551.50204884811</v>
      </c>
      <c r="AT12" s="1">
        <v>26848.320603999997</v>
      </c>
      <c r="AU12" s="1">
        <v>59064.794175292234</v>
      </c>
      <c r="AV12" s="1">
        <v>993.6607093775832</v>
      </c>
      <c r="AW12" s="1">
        <v>21201.905629520887</v>
      </c>
      <c r="AX12" s="1">
        <v>125299.76250062241</v>
      </c>
      <c r="AY12" s="1">
        <v>17535.815136145786</v>
      </c>
      <c r="AZ12" s="1">
        <v>9522.5</v>
      </c>
      <c r="BA12" s="1">
        <v>4744.8</v>
      </c>
      <c r="BB12" s="1">
        <v>2856211.2463192362</v>
      </c>
    </row>
    <row r="13" spans="1:54" x14ac:dyDescent="0.25">
      <c r="A13">
        <v>2015</v>
      </c>
      <c r="B13">
        <v>3</v>
      </c>
      <c r="C13" t="s">
        <v>12</v>
      </c>
      <c r="D13" s="1">
        <v>564412.22689681302</v>
      </c>
      <c r="E13" s="1">
        <v>158970.22435580098</v>
      </c>
      <c r="F13" s="1">
        <f t="shared" si="0"/>
        <v>63588.089742320393</v>
      </c>
      <c r="G13" s="1">
        <f t="shared" si="1"/>
        <v>95382.134613480579</v>
      </c>
      <c r="H13" s="1">
        <v>13769.59515521755</v>
      </c>
      <c r="I13" s="1">
        <f t="shared" si="2"/>
        <v>704.88545172016939</v>
      </c>
      <c r="J13" s="1">
        <f t="shared" si="3"/>
        <v>13064.709703497379</v>
      </c>
      <c r="K13" s="1">
        <v>240994.79138895386</v>
      </c>
      <c r="L13" s="1">
        <v>25110.747493815132</v>
      </c>
      <c r="M13" s="1">
        <v>178828.38338995798</v>
      </c>
      <c r="N13" s="1">
        <v>94711.046447230983</v>
      </c>
      <c r="O13" s="1">
        <v>104010.58119004223</v>
      </c>
      <c r="P13" s="1">
        <v>5476.0674419999996</v>
      </c>
      <c r="Q13" s="1">
        <v>46270.813050909295</v>
      </c>
      <c r="R13" s="1">
        <v>98154.975369072388</v>
      </c>
      <c r="S13" s="1">
        <v>137485.25373796219</v>
      </c>
      <c r="T13" s="1">
        <v>13.173999999999999</v>
      </c>
      <c r="U13" s="1">
        <v>107.447</v>
      </c>
      <c r="V13" s="1">
        <v>48339.183654632048</v>
      </c>
      <c r="W13" s="1">
        <v>9225.5750000000007</v>
      </c>
      <c r="X13" s="1">
        <v>21300.09236668314</v>
      </c>
      <c r="Y13" s="1">
        <v>9274.7004119748108</v>
      </c>
      <c r="Z13" s="1">
        <f t="shared" si="4"/>
        <v>4818.0153782974976</v>
      </c>
      <c r="AA13" s="1">
        <f t="shared" si="5"/>
        <v>4456.6850336773132</v>
      </c>
      <c r="AB13" s="1">
        <v>58.293438592807995</v>
      </c>
      <c r="AC13" s="1">
        <v>1995.6132971628681</v>
      </c>
      <c r="AD13" s="1">
        <v>664.97299999999996</v>
      </c>
      <c r="AE13" s="1">
        <v>4807.1924799038807</v>
      </c>
      <c r="AF13" s="1">
        <v>8572.4248144272115</v>
      </c>
      <c r="AG13" s="1">
        <v>8111.2843593115504</v>
      </c>
      <c r="AH13" s="1">
        <v>2394.3146707845694</v>
      </c>
      <c r="AI13" s="1">
        <v>2459.5201255727957</v>
      </c>
      <c r="AJ13" s="1">
        <v>307555.34604198241</v>
      </c>
      <c r="AK13" s="1">
        <v>108094.46825786</v>
      </c>
      <c r="AL13" s="1">
        <f t="shared" si="6"/>
        <v>30266.451112200804</v>
      </c>
      <c r="AM13" s="1">
        <f t="shared" si="7"/>
        <v>77828.017145659207</v>
      </c>
      <c r="AN13" s="1">
        <v>241.08199999999999</v>
      </c>
      <c r="AO13" s="1">
        <v>250.09899999999999</v>
      </c>
      <c r="AP13" s="1">
        <v>11701.252</v>
      </c>
      <c r="AQ13" s="1">
        <v>67826.55388701729</v>
      </c>
      <c r="AR13" s="1">
        <v>11650.564602</v>
      </c>
      <c r="AS13" s="1">
        <v>132331.06470175946</v>
      </c>
      <c r="AT13" s="1">
        <v>27184.650738</v>
      </c>
      <c r="AU13" s="1">
        <v>58112.861754421734</v>
      </c>
      <c r="AV13" s="1">
        <v>1014.7816855389411</v>
      </c>
      <c r="AW13" s="1">
        <v>21180.864395207587</v>
      </c>
      <c r="AX13" s="1">
        <v>127963.09946446106</v>
      </c>
      <c r="AY13" s="1">
        <v>17518.412210125749</v>
      </c>
      <c r="AZ13" s="1">
        <v>9371</v>
      </c>
      <c r="BA13" s="1">
        <v>4351.2</v>
      </c>
      <c r="BB13" s="1">
        <v>2691865.7952751946</v>
      </c>
    </row>
    <row r="14" spans="1:54" x14ac:dyDescent="0.25">
      <c r="A14">
        <v>2015</v>
      </c>
      <c r="B14">
        <v>4</v>
      </c>
      <c r="C14" t="s">
        <v>13</v>
      </c>
      <c r="D14" s="1">
        <v>446036.6323195771</v>
      </c>
      <c r="E14" s="1">
        <v>144232.82145236502</v>
      </c>
      <c r="F14" s="1">
        <f t="shared" si="0"/>
        <v>57693.12858094601</v>
      </c>
      <c r="G14" s="1">
        <f t="shared" si="1"/>
        <v>86539.692871419014</v>
      </c>
      <c r="H14" s="1">
        <v>11962.959122989121</v>
      </c>
      <c r="I14" s="1">
        <f t="shared" si="2"/>
        <v>612.40114544129312</v>
      </c>
      <c r="J14" s="1">
        <f t="shared" si="3"/>
        <v>11350.557977547827</v>
      </c>
      <c r="K14" s="1">
        <v>242365.67450656192</v>
      </c>
      <c r="L14" s="1">
        <v>25253.588339508889</v>
      </c>
      <c r="M14" s="1">
        <v>180429.79698685757</v>
      </c>
      <c r="N14" s="1">
        <v>95249.804043929194</v>
      </c>
      <c r="O14" s="1">
        <v>106569.17489314266</v>
      </c>
      <c r="P14" s="1">
        <v>3759.1995042676795</v>
      </c>
      <c r="Q14" s="1">
        <v>42294.65312287103</v>
      </c>
      <c r="R14" s="1">
        <v>89684.920707701036</v>
      </c>
      <c r="S14" s="1">
        <v>134850.34419891119</v>
      </c>
      <c r="T14" s="1">
        <v>12.161</v>
      </c>
      <c r="U14" s="1">
        <v>98.423000000000002</v>
      </c>
      <c r="V14" s="1">
        <v>47968.040843209907</v>
      </c>
      <c r="W14" s="1">
        <v>9627.3670000000002</v>
      </c>
      <c r="X14" s="1">
        <v>23550.5257053514</v>
      </c>
      <c r="Y14" s="1">
        <v>7949.3620955877495</v>
      </c>
      <c r="Z14" s="1">
        <f t="shared" si="4"/>
        <v>4129.5294859062687</v>
      </c>
      <c r="AA14" s="1">
        <f t="shared" si="5"/>
        <v>3819.8326096814808</v>
      </c>
      <c r="AB14" s="1">
        <v>53.15193372364368</v>
      </c>
      <c r="AC14" s="1">
        <v>1714.5541774017217</v>
      </c>
      <c r="AD14" s="1">
        <v>531.84400000000005</v>
      </c>
      <c r="AE14" s="1">
        <v>4382.7634223255809</v>
      </c>
      <c r="AF14" s="1">
        <v>8410.0293155146446</v>
      </c>
      <c r="AG14" s="1">
        <v>7395.1356320109444</v>
      </c>
      <c r="AH14" s="1">
        <v>2182.9196156634748</v>
      </c>
      <c r="AI14" s="1">
        <v>2454.9589344853634</v>
      </c>
      <c r="AJ14" s="1">
        <v>266537.19536156213</v>
      </c>
      <c r="AK14" s="1">
        <v>104341.32998988799</v>
      </c>
      <c r="AL14" s="1">
        <f t="shared" si="6"/>
        <v>29215.572397168642</v>
      </c>
      <c r="AM14" s="1">
        <f t="shared" si="7"/>
        <v>75125.757592719354</v>
      </c>
      <c r="AN14" s="1">
        <v>250.11500000000001</v>
      </c>
      <c r="AO14" s="1">
        <v>281.62900000000002</v>
      </c>
      <c r="AP14" s="1">
        <v>7780.982</v>
      </c>
      <c r="AQ14" s="1">
        <v>78667.908572592889</v>
      </c>
      <c r="AR14" s="1">
        <v>12304.099007999999</v>
      </c>
      <c r="AS14" s="1">
        <v>131730.24384689494</v>
      </c>
      <c r="AT14" s="1">
        <v>28709.564351999998</v>
      </c>
      <c r="AU14" s="1">
        <v>58300.434253001484</v>
      </c>
      <c r="AV14" s="1">
        <v>1039.6508110109755</v>
      </c>
      <c r="AW14" s="1">
        <v>21374.451644111217</v>
      </c>
      <c r="AX14" s="1">
        <v>131099.07483898904</v>
      </c>
      <c r="AY14" s="1">
        <v>17678.525657888786</v>
      </c>
      <c r="AZ14" s="1">
        <v>7236.5</v>
      </c>
      <c r="BA14" s="1">
        <v>4414.32</v>
      </c>
      <c r="BB14" s="1">
        <v>2510766.8302098964</v>
      </c>
    </row>
    <row r="15" spans="1:54" x14ac:dyDescent="0.25">
      <c r="A15">
        <v>2015</v>
      </c>
      <c r="B15">
        <v>5</v>
      </c>
      <c r="C15" t="s">
        <v>14</v>
      </c>
      <c r="D15" s="1">
        <v>344777.0451561794</v>
      </c>
      <c r="E15" s="1">
        <v>135054.961262242</v>
      </c>
      <c r="F15" s="1">
        <f t="shared" si="0"/>
        <v>54021.984504896798</v>
      </c>
      <c r="G15" s="1">
        <f t="shared" si="1"/>
        <v>81032.976757345197</v>
      </c>
      <c r="H15" s="1">
        <v>11561.355995396238</v>
      </c>
      <c r="I15" s="1">
        <f t="shared" si="2"/>
        <v>591.84250164570722</v>
      </c>
      <c r="J15" s="1">
        <f t="shared" si="3"/>
        <v>10969.51349375053</v>
      </c>
      <c r="K15" s="1">
        <v>245372.8306489198</v>
      </c>
      <c r="L15" s="1">
        <v>25566.92265735874</v>
      </c>
      <c r="M15" s="1">
        <v>179454.98389584516</v>
      </c>
      <c r="N15" s="1">
        <v>96431.617573721465</v>
      </c>
      <c r="O15" s="1">
        <v>107630.35698415511</v>
      </c>
      <c r="P15" s="1">
        <v>4238.0967611324822</v>
      </c>
      <c r="Q15" s="1">
        <v>47922.527286911609</v>
      </c>
      <c r="R15" s="1">
        <v>92071.765567668248</v>
      </c>
      <c r="S15" s="1">
        <v>133770.71142232744</v>
      </c>
      <c r="T15" s="1">
        <v>11.971</v>
      </c>
      <c r="U15" s="1">
        <v>97.393000000000001</v>
      </c>
      <c r="V15" s="1">
        <v>48437.686864592841</v>
      </c>
      <c r="W15" s="1">
        <v>8788.2710000000006</v>
      </c>
      <c r="X15" s="1">
        <v>23693.490809867744</v>
      </c>
      <c r="Y15" s="1">
        <v>6544.7176221609097</v>
      </c>
      <c r="Z15" s="1">
        <f t="shared" si="4"/>
        <v>3399.8456822900057</v>
      </c>
      <c r="AA15" s="1">
        <f t="shared" si="5"/>
        <v>3144.8719398709045</v>
      </c>
      <c r="AB15" s="1">
        <v>53.249315735014747</v>
      </c>
      <c r="AC15" s="1">
        <v>1374.0440886278832</v>
      </c>
      <c r="AD15" s="1">
        <v>482.22199999999998</v>
      </c>
      <c r="AE15" s="1">
        <v>4000.1768344772531</v>
      </c>
      <c r="AF15" s="1">
        <v>8074.785309351154</v>
      </c>
      <c r="AG15" s="1">
        <v>6749.588648180048</v>
      </c>
      <c r="AH15" s="1">
        <v>1992.3650073426993</v>
      </c>
      <c r="AI15" s="1">
        <v>2397.7693606488551</v>
      </c>
      <c r="AJ15" s="1">
        <v>265468.21425505192</v>
      </c>
      <c r="AK15" s="1">
        <v>102312.16764053801</v>
      </c>
      <c r="AL15" s="1">
        <f t="shared" si="6"/>
        <v>28647.406939350647</v>
      </c>
      <c r="AM15" s="1">
        <f t="shared" si="7"/>
        <v>73664.760701187362</v>
      </c>
      <c r="AN15" s="1">
        <v>245.77699999999999</v>
      </c>
      <c r="AO15" s="1">
        <v>274.90699999999998</v>
      </c>
      <c r="AP15" s="1">
        <v>7381.9660000000003</v>
      </c>
      <c r="AQ15" s="1">
        <v>77484.524108633239</v>
      </c>
      <c r="AR15" s="1">
        <v>12335.607977999998</v>
      </c>
      <c r="AS15" s="1">
        <v>135840.93279530408</v>
      </c>
      <c r="AT15" s="1">
        <v>28783.085281999996</v>
      </c>
      <c r="AU15" s="1">
        <v>60587.450440516302</v>
      </c>
      <c r="AV15" s="1">
        <v>1069.8919014811202</v>
      </c>
      <c r="AW15" s="1">
        <v>21406.109980834066</v>
      </c>
      <c r="AX15" s="1">
        <v>134912.45038851886</v>
      </c>
      <c r="AY15" s="1">
        <v>18432.597594479441</v>
      </c>
      <c r="AZ15" s="1">
        <v>8289</v>
      </c>
      <c r="BA15" s="1">
        <v>4343.3999999999996</v>
      </c>
      <c r="BB15" s="1">
        <v>2415718.9884381983</v>
      </c>
    </row>
    <row r="16" spans="1:54" x14ac:dyDescent="0.25">
      <c r="A16">
        <v>2015</v>
      </c>
      <c r="B16">
        <v>6</v>
      </c>
      <c r="C16" t="s">
        <v>15</v>
      </c>
      <c r="D16" s="1">
        <v>426071.56650273519</v>
      </c>
      <c r="E16" s="1">
        <v>154509.32091388802</v>
      </c>
      <c r="F16" s="1">
        <f t="shared" si="0"/>
        <v>61803.728365555209</v>
      </c>
      <c r="G16" s="1">
        <f t="shared" si="1"/>
        <v>92705.592548332803</v>
      </c>
      <c r="H16" s="1">
        <v>11380.325404791749</v>
      </c>
      <c r="I16" s="1">
        <f t="shared" si="2"/>
        <v>582.57528440402518</v>
      </c>
      <c r="J16" s="1">
        <f t="shared" si="3"/>
        <v>10797.750120387724</v>
      </c>
      <c r="K16" s="1">
        <v>255985.97859215751</v>
      </c>
      <c r="L16" s="1">
        <v>26672.772607812742</v>
      </c>
      <c r="M16" s="1">
        <v>199381.38607333513</v>
      </c>
      <c r="N16" s="1">
        <v>100602.58883002969</v>
      </c>
      <c r="O16" s="1">
        <v>121421.15430666515</v>
      </c>
      <c r="P16" s="1">
        <v>6066.9918435926011</v>
      </c>
      <c r="Q16" s="1">
        <v>56721.044793135094</v>
      </c>
      <c r="R16" s="1">
        <v>104305.73534845849</v>
      </c>
      <c r="S16" s="1">
        <v>131558.98615584514</v>
      </c>
      <c r="T16" s="1">
        <v>10.17535</v>
      </c>
      <c r="U16" s="1">
        <v>98.704999999999998</v>
      </c>
      <c r="V16" s="1">
        <v>45688.667155562805</v>
      </c>
      <c r="W16" s="1">
        <v>8413.3449999999993</v>
      </c>
      <c r="X16" s="1">
        <v>22403.997299244718</v>
      </c>
      <c r="Y16" s="1">
        <v>6410.9843499223898</v>
      </c>
      <c r="Z16" s="1">
        <f t="shared" si="4"/>
        <v>3330.3740084229635</v>
      </c>
      <c r="AA16" s="1">
        <f t="shared" si="5"/>
        <v>3080.6103414994268</v>
      </c>
      <c r="AB16" s="1">
        <v>52.440936557016641</v>
      </c>
      <c r="AC16" s="1">
        <v>1269.0429541176031</v>
      </c>
      <c r="AD16" s="1">
        <v>463.041</v>
      </c>
      <c r="AE16" s="1">
        <v>3765.8503162041297</v>
      </c>
      <c r="AF16" s="1">
        <v>8293.2973411458606</v>
      </c>
      <c r="AG16" s="1">
        <v>6354.2042256535087</v>
      </c>
      <c r="AH16" s="1">
        <v>1875.6541781423621</v>
      </c>
      <c r="AI16" s="1">
        <v>2504.7540588541497</v>
      </c>
      <c r="AJ16" s="1">
        <v>369870.62864063482</v>
      </c>
      <c r="AK16" s="1">
        <v>118080.96794148654</v>
      </c>
      <c r="AL16" s="1">
        <f t="shared" si="6"/>
        <v>33062.671023616233</v>
      </c>
      <c r="AM16" s="1">
        <f t="shared" si="7"/>
        <v>85018.296917870306</v>
      </c>
      <c r="AN16" s="1">
        <v>254.96199999999999</v>
      </c>
      <c r="AO16" s="1">
        <v>258.13</v>
      </c>
      <c r="AP16" s="1">
        <v>6710.2510000000002</v>
      </c>
      <c r="AQ16" s="1">
        <v>76871.464135098766</v>
      </c>
      <c r="AR16" s="1">
        <v>13909.750862999999</v>
      </c>
      <c r="AS16" s="1">
        <v>156412.34243788134</v>
      </c>
      <c r="AT16" s="1">
        <v>32456.085347</v>
      </c>
      <c r="AU16" s="1">
        <v>70303.801242641726</v>
      </c>
      <c r="AV16" s="1">
        <v>1157.2867577295565</v>
      </c>
      <c r="AW16" s="1">
        <v>22844.136535767604</v>
      </c>
      <c r="AX16" s="1">
        <v>145932.86674227045</v>
      </c>
      <c r="AY16" s="1">
        <v>19670.868576035555</v>
      </c>
      <c r="AZ16" s="1">
        <v>10068</v>
      </c>
      <c r="BA16" s="1">
        <v>4921.8</v>
      </c>
      <c r="BB16" s="1">
        <v>2752005.3527573962</v>
      </c>
    </row>
    <row r="17" spans="1:54" x14ac:dyDescent="0.25">
      <c r="A17">
        <v>2015</v>
      </c>
      <c r="B17">
        <v>7</v>
      </c>
      <c r="C17" t="s">
        <v>16</v>
      </c>
      <c r="D17" s="1">
        <v>542121.13196873316</v>
      </c>
      <c r="E17" s="1">
        <v>171214.60322734999</v>
      </c>
      <c r="F17" s="1">
        <f t="shared" si="0"/>
        <v>68485.841290939992</v>
      </c>
      <c r="G17" s="1">
        <f t="shared" si="1"/>
        <v>102728.76193641</v>
      </c>
      <c r="H17" s="1">
        <v>11827.510953487879</v>
      </c>
      <c r="I17" s="1">
        <f t="shared" si="2"/>
        <v>605.46735813184011</v>
      </c>
      <c r="J17" s="1">
        <f t="shared" si="3"/>
        <v>11222.043595356039</v>
      </c>
      <c r="K17" s="1">
        <v>269276.55639742757</v>
      </c>
      <c r="L17" s="1">
        <v>28057.600642441939</v>
      </c>
      <c r="M17" s="1">
        <v>212378.96648078502</v>
      </c>
      <c r="N17" s="1">
        <v>105825.7910601305</v>
      </c>
      <c r="O17" s="1">
        <v>131318.89794921534</v>
      </c>
      <c r="P17" s="1">
        <v>6624.1396672457922</v>
      </c>
      <c r="Q17" s="1">
        <v>60407.529409678973</v>
      </c>
      <c r="R17" s="1">
        <v>116978.66715018221</v>
      </c>
      <c r="S17" s="1">
        <v>119541.48506900345</v>
      </c>
      <c r="T17" s="1">
        <v>8.3796999999999997</v>
      </c>
      <c r="U17" s="1">
        <v>97.915000000000006</v>
      </c>
      <c r="V17" s="1">
        <v>44549.468970203568</v>
      </c>
      <c r="W17" s="1">
        <v>8216.8029999999999</v>
      </c>
      <c r="X17" s="1">
        <v>21131.812255932669</v>
      </c>
      <c r="Y17" s="1">
        <v>7020.3397728800301</v>
      </c>
      <c r="Z17" s="1">
        <f t="shared" si="4"/>
        <v>3646.9215698803978</v>
      </c>
      <c r="AA17" s="1">
        <f t="shared" si="5"/>
        <v>3373.4182029996327</v>
      </c>
      <c r="AB17" s="1">
        <v>65.03274526132374</v>
      </c>
      <c r="AC17" s="1">
        <v>1243.5021376151026</v>
      </c>
      <c r="AD17" s="1">
        <v>450.834</v>
      </c>
      <c r="AE17" s="1">
        <v>3662.3884595104464</v>
      </c>
      <c r="AF17" s="1">
        <v>8789.8556103470546</v>
      </c>
      <c r="AG17" s="1">
        <v>6179.63069994322</v>
      </c>
      <c r="AH17" s="1">
        <v>1824.1230105463333</v>
      </c>
      <c r="AI17" s="1">
        <v>2699.6951996529569</v>
      </c>
      <c r="AJ17" s="1">
        <v>500412.29774932069</v>
      </c>
      <c r="AK17" s="1">
        <v>138837.70650155804</v>
      </c>
      <c r="AL17" s="1">
        <f t="shared" si="6"/>
        <v>38874.557820436254</v>
      </c>
      <c r="AM17" s="1">
        <f t="shared" si="7"/>
        <v>99963.148681121791</v>
      </c>
      <c r="AN17" s="1">
        <v>248.953</v>
      </c>
      <c r="AO17" s="1">
        <v>255.874</v>
      </c>
      <c r="AP17" s="1">
        <v>6726.4589999999998</v>
      </c>
      <c r="AQ17" s="1">
        <v>69396.385538078437</v>
      </c>
      <c r="AR17" s="1">
        <v>15035.286183</v>
      </c>
      <c r="AS17" s="1">
        <v>163212.49962148358</v>
      </c>
      <c r="AT17" s="1">
        <v>35082.334427000002</v>
      </c>
      <c r="AU17" s="1">
        <v>73927.692176550481</v>
      </c>
      <c r="AV17" s="1">
        <v>1149.5663140853503</v>
      </c>
      <c r="AW17" s="1">
        <v>24265.32246904121</v>
      </c>
      <c r="AX17" s="1">
        <v>144959.32542591463</v>
      </c>
      <c r="AY17" s="1">
        <v>20894.638258543109</v>
      </c>
      <c r="AZ17" s="1">
        <v>10990</v>
      </c>
      <c r="BA17" s="1">
        <v>5252.4</v>
      </c>
      <c r="BB17" s="1">
        <v>3092159.4012021497</v>
      </c>
    </row>
    <row r="18" spans="1:54" x14ac:dyDescent="0.25">
      <c r="A18">
        <v>2015</v>
      </c>
      <c r="B18">
        <v>8</v>
      </c>
      <c r="C18" t="s">
        <v>17</v>
      </c>
      <c r="D18" s="1">
        <v>557225.12879521586</v>
      </c>
      <c r="E18" s="1">
        <v>178650.462749545</v>
      </c>
      <c r="F18" s="1">
        <f t="shared" si="0"/>
        <v>71460.185099818002</v>
      </c>
      <c r="G18" s="1">
        <f t="shared" si="1"/>
        <v>107190.277649727</v>
      </c>
      <c r="H18" s="1">
        <v>11904.47619967742</v>
      </c>
      <c r="I18" s="1">
        <f t="shared" si="2"/>
        <v>609.40732017978098</v>
      </c>
      <c r="J18" s="1">
        <f t="shared" si="3"/>
        <v>11295.068879497638</v>
      </c>
      <c r="K18" s="1">
        <v>271491.79058378126</v>
      </c>
      <c r="L18" s="1">
        <v>28288.41968202615</v>
      </c>
      <c r="M18" s="1">
        <v>213474.24823116255</v>
      </c>
      <c r="N18" s="1">
        <v>106696.37895419259</v>
      </c>
      <c r="O18" s="1">
        <v>134011.96799883782</v>
      </c>
      <c r="P18" s="1">
        <v>6199.5948372371868</v>
      </c>
      <c r="Q18" s="1">
        <v>61782.456407577236</v>
      </c>
      <c r="R18" s="1">
        <v>119417.43920529381</v>
      </c>
      <c r="S18" s="1">
        <v>133942.71154345965</v>
      </c>
      <c r="T18" s="1">
        <v>12.210420000000001</v>
      </c>
      <c r="U18" s="1">
        <v>97.32</v>
      </c>
      <c r="V18" s="1">
        <v>46590.42742533984</v>
      </c>
      <c r="W18" s="1">
        <v>8625.8709999999992</v>
      </c>
      <c r="X18" s="1">
        <v>28746.542241606861</v>
      </c>
      <c r="Y18" s="1">
        <v>7238.9506775229202</v>
      </c>
      <c r="Z18" s="1">
        <f t="shared" si="4"/>
        <v>3760.4854213955437</v>
      </c>
      <c r="AA18" s="1">
        <f t="shared" si="5"/>
        <v>3478.4652561273765</v>
      </c>
      <c r="AB18" s="1">
        <v>69.716410626280961</v>
      </c>
      <c r="AC18" s="1">
        <v>1242.5561814483433</v>
      </c>
      <c r="AD18" s="1">
        <v>470.70100000000002</v>
      </c>
      <c r="AE18" s="1">
        <v>3623.9720895141122</v>
      </c>
      <c r="AF18" s="1">
        <v>8869.1356450421572</v>
      </c>
      <c r="AG18" s="1">
        <v>6114.8098918737624</v>
      </c>
      <c r="AH18" s="1">
        <v>1804.9889986121261</v>
      </c>
      <c r="AI18" s="1">
        <v>2769.778554957853</v>
      </c>
      <c r="AJ18" s="1">
        <v>505776.55986271764</v>
      </c>
      <c r="AK18" s="1">
        <v>141292.13031442708</v>
      </c>
      <c r="AL18" s="1">
        <f t="shared" si="6"/>
        <v>39561.796488039588</v>
      </c>
      <c r="AM18" s="1">
        <f t="shared" si="7"/>
        <v>101730.33382638749</v>
      </c>
      <c r="AN18" s="1">
        <v>250.17599999999999</v>
      </c>
      <c r="AO18" s="1">
        <v>253.59700000000001</v>
      </c>
      <c r="AP18" s="1">
        <v>7261.6180000000004</v>
      </c>
      <c r="AQ18" s="1">
        <v>76020.338405213028</v>
      </c>
      <c r="AR18" s="1">
        <v>15158.782718999999</v>
      </c>
      <c r="AS18" s="1">
        <v>165759.352170311</v>
      </c>
      <c r="AT18" s="1">
        <v>35370.493010999991</v>
      </c>
      <c r="AU18" s="1">
        <v>75660.296922777648</v>
      </c>
      <c r="AV18" s="1">
        <v>1227.6205320336828</v>
      </c>
      <c r="AW18" s="1">
        <v>24007.908136563212</v>
      </c>
      <c r="AX18" s="1">
        <v>154801.89530796633</v>
      </c>
      <c r="AY18" s="1">
        <v>21520.302420527012</v>
      </c>
      <c r="AZ18" s="1">
        <v>10824.2</v>
      </c>
      <c r="BA18" s="1">
        <v>5119.5</v>
      </c>
      <c r="BB18" s="1">
        <v>3179666.826527087</v>
      </c>
    </row>
    <row r="19" spans="1:54" x14ac:dyDescent="0.25">
      <c r="A19">
        <v>2015</v>
      </c>
      <c r="B19">
        <v>9</v>
      </c>
      <c r="C19" t="s">
        <v>18</v>
      </c>
      <c r="D19" s="1">
        <v>508061.51873464981</v>
      </c>
      <c r="E19" s="1">
        <v>171151.21444174799</v>
      </c>
      <c r="F19" s="1">
        <f t="shared" si="0"/>
        <v>68460.485776699192</v>
      </c>
      <c r="G19" s="1">
        <f t="shared" si="1"/>
        <v>102690.72866504879</v>
      </c>
      <c r="H19" s="1">
        <v>11497.618717032279</v>
      </c>
      <c r="I19" s="1">
        <f t="shared" si="2"/>
        <v>588.57969836467043</v>
      </c>
      <c r="J19" s="1">
        <f t="shared" si="3"/>
        <v>10909.039018667609</v>
      </c>
      <c r="K19" s="1">
        <v>264602.2756042807</v>
      </c>
      <c r="L19" s="1">
        <v>27570.55822946936</v>
      </c>
      <c r="M19" s="1">
        <v>213756.9075911977</v>
      </c>
      <c r="N19" s="1">
        <v>103988.79689624991</v>
      </c>
      <c r="O19" s="1">
        <v>136231.60714880266</v>
      </c>
      <c r="P19" s="1">
        <v>4322.6139925273574</v>
      </c>
      <c r="Q19" s="1">
        <v>49631.53682875909</v>
      </c>
      <c r="R19" s="1">
        <v>108741.10988950003</v>
      </c>
      <c r="S19" s="1">
        <v>134084.70916359048</v>
      </c>
      <c r="T19" s="1">
        <v>14.3652</v>
      </c>
      <c r="U19" s="1">
        <v>103.68600000000001</v>
      </c>
      <c r="V19" s="1">
        <v>45641.535759228333</v>
      </c>
      <c r="W19" s="1">
        <v>9717.9639999999999</v>
      </c>
      <c r="X19" s="1">
        <v>42861.617509002259</v>
      </c>
      <c r="Y19" s="1">
        <v>6978.49097714046</v>
      </c>
      <c r="Z19" s="1">
        <f t="shared" si="4"/>
        <v>3625.1819845050954</v>
      </c>
      <c r="AA19" s="1">
        <f t="shared" si="5"/>
        <v>3353.308992635365</v>
      </c>
      <c r="AB19" s="1">
        <v>78.514754210666624</v>
      </c>
      <c r="AC19" s="1">
        <v>1271.2455259722494</v>
      </c>
      <c r="AD19" s="1">
        <v>536.26599999999996</v>
      </c>
      <c r="AE19" s="1">
        <v>3593.1696651537486</v>
      </c>
      <c r="AF19" s="1">
        <v>8553.536098045457</v>
      </c>
      <c r="AG19" s="1">
        <v>6062.8362661062147</v>
      </c>
      <c r="AH19" s="1">
        <v>1789.6472587400365</v>
      </c>
      <c r="AI19" s="1">
        <v>2715.6741419545538</v>
      </c>
      <c r="AJ19" s="1">
        <v>442115.00657112995</v>
      </c>
      <c r="AK19" s="1">
        <v>134447.57470579533</v>
      </c>
      <c r="AL19" s="1">
        <f t="shared" si="6"/>
        <v>37645.320917622696</v>
      </c>
      <c r="AM19" s="1">
        <f t="shared" si="7"/>
        <v>96802.253788172631</v>
      </c>
      <c r="AN19" s="1">
        <v>255.37</v>
      </c>
      <c r="AO19" s="1">
        <v>272.07799999999997</v>
      </c>
      <c r="AP19" s="1">
        <v>8028.0249999999996</v>
      </c>
      <c r="AQ19" s="1">
        <v>73514.993480887293</v>
      </c>
      <c r="AR19" s="1">
        <v>15727.458027000001</v>
      </c>
      <c r="AS19" s="1">
        <v>163724.86670723432</v>
      </c>
      <c r="AT19" s="1">
        <v>36697.402063000001</v>
      </c>
      <c r="AU19" s="1">
        <v>75306.311464342027</v>
      </c>
      <c r="AV19" s="1">
        <v>1170.6828744025654</v>
      </c>
      <c r="AW19" s="1">
        <v>24237.723130629929</v>
      </c>
      <c r="AX19" s="1">
        <v>147622.10555559746</v>
      </c>
      <c r="AY19" s="1">
        <v>21726.304882089051</v>
      </c>
      <c r="AZ19" s="1">
        <v>8540</v>
      </c>
      <c r="BA19" s="1">
        <v>5318.1</v>
      </c>
      <c r="BB19" s="1">
        <v>3022263.0188554693</v>
      </c>
    </row>
    <row r="20" spans="1:54" x14ac:dyDescent="0.25">
      <c r="A20">
        <v>2015</v>
      </c>
      <c r="B20">
        <v>10</v>
      </c>
      <c r="C20" t="s">
        <v>19</v>
      </c>
      <c r="D20" s="1">
        <v>382000.85083191632</v>
      </c>
      <c r="E20" s="1">
        <v>144585.16004810302</v>
      </c>
      <c r="F20" s="1">
        <f t="shared" si="0"/>
        <v>57834.06401924121</v>
      </c>
      <c r="G20" s="1">
        <f t="shared" si="1"/>
        <v>86751.096028861808</v>
      </c>
      <c r="H20" s="1">
        <v>11244.744170393866</v>
      </c>
      <c r="I20" s="1">
        <f t="shared" si="2"/>
        <v>575.63468531044055</v>
      </c>
      <c r="J20" s="1">
        <f t="shared" si="3"/>
        <v>10669.109485083425</v>
      </c>
      <c r="K20" s="1">
        <v>249249.00775286727</v>
      </c>
      <c r="L20" s="1">
        <v>25970.805678803139</v>
      </c>
      <c r="M20" s="1">
        <v>185104.52325582493</v>
      </c>
      <c r="N20" s="1">
        <v>97954.956678329574</v>
      </c>
      <c r="O20" s="1">
        <v>119760.1992641754</v>
      </c>
      <c r="P20" s="1">
        <v>3933.9168325675164</v>
      </c>
      <c r="Q20" s="1">
        <v>44823.570830820609</v>
      </c>
      <c r="R20" s="1">
        <v>91916.435751256198</v>
      </c>
      <c r="S20" s="1">
        <v>130419.5766459779</v>
      </c>
      <c r="T20" s="1">
        <v>14.105</v>
      </c>
      <c r="U20" s="1">
        <v>97.932000000000002</v>
      </c>
      <c r="V20" s="1">
        <v>45507.52425543344</v>
      </c>
      <c r="W20" s="1">
        <v>10491.976000000001</v>
      </c>
      <c r="X20" s="1">
        <v>53400.985296639075</v>
      </c>
      <c r="Y20" s="1">
        <v>6393.5378833184104</v>
      </c>
      <c r="Z20" s="1">
        <f t="shared" si="4"/>
        <v>3321.3109292224322</v>
      </c>
      <c r="AA20" s="1">
        <f t="shared" si="5"/>
        <v>3072.2269540959783</v>
      </c>
      <c r="AB20" s="1">
        <v>75.586014579739157</v>
      </c>
      <c r="AC20" s="1">
        <v>1363.0032741478994</v>
      </c>
      <c r="AD20" s="1">
        <v>574.18700000000001</v>
      </c>
      <c r="AE20" s="1">
        <v>3953.6360039376045</v>
      </c>
      <c r="AF20" s="1">
        <v>8076.5415762546563</v>
      </c>
      <c r="AG20" s="1">
        <v>6671.0592544842975</v>
      </c>
      <c r="AH20" s="1">
        <v>1969.1844515780988</v>
      </c>
      <c r="AI20" s="1">
        <v>2606.5426637453552</v>
      </c>
      <c r="AJ20" s="1">
        <v>282171.3953538253</v>
      </c>
      <c r="AK20" s="1">
        <v>109411.48987603835</v>
      </c>
      <c r="AL20" s="1">
        <f t="shared" si="6"/>
        <v>30635.217165290742</v>
      </c>
      <c r="AM20" s="1">
        <f t="shared" si="7"/>
        <v>78776.272710747609</v>
      </c>
      <c r="AN20" s="1">
        <v>257.05399999999997</v>
      </c>
      <c r="AO20" s="1">
        <v>280.61900000000003</v>
      </c>
      <c r="AP20" s="1">
        <v>8482.3029999999999</v>
      </c>
      <c r="AQ20" s="1">
        <v>70927.368993280281</v>
      </c>
      <c r="AR20" s="1">
        <v>13080.831285</v>
      </c>
      <c r="AS20" s="1">
        <v>140523.41644151925</v>
      </c>
      <c r="AT20" s="1">
        <v>30521.939664999998</v>
      </c>
      <c r="AU20" s="1">
        <v>65130.252368355272</v>
      </c>
      <c r="AV20" s="1">
        <v>1072.3595651965134</v>
      </c>
      <c r="AW20" s="1">
        <v>21519.053431229659</v>
      </c>
      <c r="AX20" s="1">
        <v>135223.62066480349</v>
      </c>
      <c r="AY20" s="1">
        <v>19289.333123457833</v>
      </c>
      <c r="AZ20" s="1">
        <v>7093.2</v>
      </c>
      <c r="BA20" s="1">
        <v>4450.8</v>
      </c>
      <c r="BB20" s="1">
        <v>2537594.5851828596</v>
      </c>
    </row>
    <row r="21" spans="1:54" x14ac:dyDescent="0.25">
      <c r="A21">
        <v>2015</v>
      </c>
      <c r="B21">
        <v>11</v>
      </c>
      <c r="C21" t="s">
        <v>20</v>
      </c>
      <c r="D21" s="1">
        <v>413799.89039174072</v>
      </c>
      <c r="E21" s="1">
        <v>134671.537280522</v>
      </c>
      <c r="F21" s="1">
        <f t="shared" si="0"/>
        <v>53868.614912208803</v>
      </c>
      <c r="G21" s="1">
        <f t="shared" si="1"/>
        <v>80802.9223683132</v>
      </c>
      <c r="H21" s="1">
        <v>12282.571050230492</v>
      </c>
      <c r="I21" s="1">
        <f t="shared" si="2"/>
        <v>628.76254134067221</v>
      </c>
      <c r="J21" s="1">
        <f t="shared" si="3"/>
        <v>11653.808508889819</v>
      </c>
      <c r="K21" s="1">
        <v>243992.82977758133</v>
      </c>
      <c r="L21" s="1">
        <v>25423.131776146303</v>
      </c>
      <c r="M21" s="1">
        <v>167396.76397310998</v>
      </c>
      <c r="N21" s="1">
        <v>95889.27669627234</v>
      </c>
      <c r="O21" s="1">
        <v>109940.89441689034</v>
      </c>
      <c r="P21" s="1">
        <v>4891.1565076804773</v>
      </c>
      <c r="Q21" s="1">
        <v>43505.958734651533</v>
      </c>
      <c r="R21" s="1">
        <v>91351.654953467543</v>
      </c>
      <c r="S21" s="1">
        <v>132995.72016787427</v>
      </c>
      <c r="T21" s="1">
        <v>15.644</v>
      </c>
      <c r="U21" s="1">
        <v>98.259</v>
      </c>
      <c r="V21" s="1">
        <v>44497.248263400274</v>
      </c>
      <c r="W21" s="1">
        <v>10215.241</v>
      </c>
      <c r="X21" s="1">
        <v>49074.843648246322</v>
      </c>
      <c r="Y21" s="1">
        <v>7197.0833506305198</v>
      </c>
      <c r="Z21" s="1">
        <f t="shared" si="4"/>
        <v>3738.7362094689406</v>
      </c>
      <c r="AA21" s="1">
        <f t="shared" si="5"/>
        <v>3458.3471411615797</v>
      </c>
      <c r="AB21" s="1">
        <v>72.987155436981965</v>
      </c>
      <c r="AC21" s="1">
        <v>1583.4110610028117</v>
      </c>
      <c r="AD21" s="1">
        <v>611.08500000000004</v>
      </c>
      <c r="AE21" s="1">
        <v>3590.614500668757</v>
      </c>
      <c r="AF21" s="1">
        <v>7878.7941504037663</v>
      </c>
      <c r="AG21" s="1">
        <v>6058.5248794061345</v>
      </c>
      <c r="AH21" s="1">
        <v>1788.374609925108</v>
      </c>
      <c r="AI21" s="1">
        <v>2584.3274195962463</v>
      </c>
      <c r="AJ21" s="1">
        <v>252993.01407966204</v>
      </c>
      <c r="AK21" s="1">
        <v>102409.13979681685</v>
      </c>
      <c r="AL21" s="1">
        <f t="shared" si="6"/>
        <v>28674.55914310872</v>
      </c>
      <c r="AM21" s="1">
        <f t="shared" si="7"/>
        <v>73734.580653708123</v>
      </c>
      <c r="AN21" s="1">
        <v>265.65600000000001</v>
      </c>
      <c r="AO21" s="1">
        <v>309.30500000000001</v>
      </c>
      <c r="AP21" s="1">
        <v>9323.16</v>
      </c>
      <c r="AQ21" s="1">
        <v>70822.705568252743</v>
      </c>
      <c r="AR21" s="1">
        <v>11695.125687</v>
      </c>
      <c r="AS21" s="1">
        <v>127358.63791657507</v>
      </c>
      <c r="AT21" s="1">
        <v>27288.626602999997</v>
      </c>
      <c r="AU21" s="1">
        <v>59479.941627407999</v>
      </c>
      <c r="AV21" s="1">
        <v>1041.1900513829182</v>
      </c>
      <c r="AW21" s="1">
        <v>20367.178585845188</v>
      </c>
      <c r="AX21" s="1">
        <v>131293.17172861708</v>
      </c>
      <c r="AY21" s="1">
        <v>19003.428916266585</v>
      </c>
      <c r="AZ21" s="1">
        <v>7436</v>
      </c>
      <c r="BA21" s="1">
        <v>4366.8</v>
      </c>
      <c r="BB21" s="1">
        <v>2456860.9053257103</v>
      </c>
    </row>
    <row r="22" spans="1:54" x14ac:dyDescent="0.25">
      <c r="A22">
        <v>2015</v>
      </c>
      <c r="B22">
        <v>12</v>
      </c>
      <c r="C22" t="s">
        <v>21</v>
      </c>
      <c r="D22" s="1">
        <v>589884.37774748553</v>
      </c>
      <c r="E22" s="1">
        <v>164420.976042105</v>
      </c>
      <c r="F22" s="1">
        <f t="shared" si="0"/>
        <v>65768.390416841998</v>
      </c>
      <c r="G22" s="1">
        <f t="shared" si="1"/>
        <v>98652.585625263004</v>
      </c>
      <c r="H22" s="1">
        <v>13879.433403391471</v>
      </c>
      <c r="I22" s="1">
        <f t="shared" si="2"/>
        <v>710.5082301902313</v>
      </c>
      <c r="J22" s="1">
        <f t="shared" si="3"/>
        <v>13168.925173201238</v>
      </c>
      <c r="K22" s="1">
        <v>243755.92860708246</v>
      </c>
      <c r="L22" s="1">
        <v>25398.447568495583</v>
      </c>
      <c r="M22" s="1">
        <v>179802.72163200035</v>
      </c>
      <c r="N22" s="1">
        <v>95796.174444421966</v>
      </c>
      <c r="O22" s="1">
        <v>119868.48108800004</v>
      </c>
      <c r="P22" s="1">
        <v>6153.3539217465632</v>
      </c>
      <c r="Q22" s="1">
        <v>48126.705217745541</v>
      </c>
      <c r="R22" s="1">
        <v>99841.042478251635</v>
      </c>
      <c r="S22" s="1">
        <v>137275.29266689421</v>
      </c>
      <c r="T22" s="1">
        <v>19.257999999999999</v>
      </c>
      <c r="U22" s="1">
        <v>112.85299999999999</v>
      </c>
      <c r="V22" s="1">
        <v>48145.895395850552</v>
      </c>
      <c r="W22" s="1">
        <v>11589.816000000001</v>
      </c>
      <c r="X22" s="1">
        <v>41822.5521937874</v>
      </c>
      <c r="Y22" s="1">
        <v>9052.3720030441309</v>
      </c>
      <c r="Z22" s="1">
        <f t="shared" si="4"/>
        <v>4702.5203600565419</v>
      </c>
      <c r="AA22" s="1">
        <f t="shared" si="5"/>
        <v>4349.851642987589</v>
      </c>
      <c r="AB22" s="1">
        <v>68.555675010829205</v>
      </c>
      <c r="AC22" s="1">
        <v>1902.198289200689</v>
      </c>
      <c r="AD22" s="1">
        <v>695.02800000000002</v>
      </c>
      <c r="AE22" s="1">
        <v>4492.4196033706676</v>
      </c>
      <c r="AF22" s="1">
        <v>8939.8527825000128</v>
      </c>
      <c r="AG22" s="1">
        <v>7580.1609809919</v>
      </c>
      <c r="AH22" s="1">
        <v>2237.5359856374325</v>
      </c>
      <c r="AI22" s="1">
        <v>2979.9509275000005</v>
      </c>
      <c r="AJ22" s="1">
        <v>331645.36795949104</v>
      </c>
      <c r="AK22" s="1">
        <v>109478.71766893061</v>
      </c>
      <c r="AL22" s="1">
        <f t="shared" si="6"/>
        <v>30654.040947300571</v>
      </c>
      <c r="AM22" s="1">
        <f t="shared" si="7"/>
        <v>78824.676721630036</v>
      </c>
      <c r="AN22" s="1">
        <v>293.077</v>
      </c>
      <c r="AO22" s="1">
        <v>355.63799999999998</v>
      </c>
      <c r="AP22" s="1">
        <v>13731.722</v>
      </c>
      <c r="AQ22" s="1">
        <v>75711.748315175006</v>
      </c>
      <c r="AR22" s="1">
        <v>12428.534763</v>
      </c>
      <c r="AS22" s="1">
        <v>133935.13827609352</v>
      </c>
      <c r="AT22" s="1">
        <v>28999.914446999999</v>
      </c>
      <c r="AU22" s="1">
        <v>63028.30036522053</v>
      </c>
      <c r="AV22" s="1">
        <v>1075.773655524074</v>
      </c>
      <c r="AW22" s="1">
        <v>20327.946594220411</v>
      </c>
      <c r="AX22" s="1">
        <v>135654.13452447593</v>
      </c>
      <c r="AY22" s="1">
        <v>18966.823828284334</v>
      </c>
      <c r="AZ22" s="1">
        <v>9529</v>
      </c>
      <c r="BA22" s="1">
        <v>4790.1000000000004</v>
      </c>
      <c r="BB22" s="1">
        <v>2823793.3210519291</v>
      </c>
    </row>
    <row r="23" spans="1:54" x14ac:dyDescent="0.25">
      <c r="A23">
        <v>2016</v>
      </c>
      <c r="B23">
        <v>1</v>
      </c>
      <c r="C23" t="s">
        <v>22</v>
      </c>
      <c r="D23" s="1">
        <v>742342.2625921201</v>
      </c>
      <c r="E23" s="1">
        <v>189535.97455602899</v>
      </c>
      <c r="F23" s="1">
        <f t="shared" si="0"/>
        <v>75814.389822411598</v>
      </c>
      <c r="G23" s="1">
        <f t="shared" si="1"/>
        <v>113721.58473361739</v>
      </c>
      <c r="H23" s="1">
        <v>15341.207664239508</v>
      </c>
      <c r="I23" s="1">
        <f t="shared" si="2"/>
        <v>785.33856460135985</v>
      </c>
      <c r="J23" s="1">
        <f t="shared" si="3"/>
        <v>14555.869099638147</v>
      </c>
      <c r="K23" s="1">
        <v>244037.48629058423</v>
      </c>
      <c r="L23" s="1">
        <v>25427.784816220355</v>
      </c>
      <c r="M23" s="1">
        <v>186115.38284431153</v>
      </c>
      <c r="N23" s="1">
        <v>95906.82672319538</v>
      </c>
      <c r="O23" s="1">
        <v>120555.02355468414</v>
      </c>
      <c r="P23" s="1">
        <v>6841.5257999999994</v>
      </c>
      <c r="Q23" s="1">
        <v>50794.133048264011</v>
      </c>
      <c r="R23" s="1">
        <v>111997.27616633908</v>
      </c>
      <c r="S23" s="1">
        <v>138608.96195709164</v>
      </c>
      <c r="T23" s="1">
        <v>20.895</v>
      </c>
      <c r="U23" s="1">
        <v>122.114</v>
      </c>
      <c r="V23" s="1">
        <v>48922.696088106532</v>
      </c>
      <c r="W23" s="1">
        <v>12776.644</v>
      </c>
      <c r="X23" s="1">
        <v>31241.375049326056</v>
      </c>
      <c r="Y23" s="1">
        <v>10752.7280888368</v>
      </c>
      <c r="Z23" s="1">
        <f t="shared" si="4"/>
        <v>5585.8202410266567</v>
      </c>
      <c r="AA23" s="1">
        <f t="shared" si="5"/>
        <v>5166.9078478101446</v>
      </c>
      <c r="AB23" s="1">
        <v>64.384277762272177</v>
      </c>
      <c r="AC23" s="1">
        <v>2133.9575500567125</v>
      </c>
      <c r="AD23" s="1">
        <v>759.25800000000004</v>
      </c>
      <c r="AE23" s="1">
        <v>4834.0895950344147</v>
      </c>
      <c r="AF23" s="1">
        <v>9759.1879708577762</v>
      </c>
      <c r="AG23" s="1">
        <v>8156.6684686811968</v>
      </c>
      <c r="AH23" s="1">
        <v>2407.7112962843885</v>
      </c>
      <c r="AI23" s="1">
        <v>2703.5892445999261</v>
      </c>
      <c r="AJ23" s="1">
        <v>384120.03876969445</v>
      </c>
      <c r="AK23" s="1">
        <v>117178.67801238099</v>
      </c>
      <c r="AL23" s="1">
        <f t="shared" si="6"/>
        <v>32810.029843466677</v>
      </c>
      <c r="AM23" s="1">
        <f t="shared" si="7"/>
        <v>84368.648168914311</v>
      </c>
      <c r="AN23" s="1">
        <v>296.68599999999998</v>
      </c>
      <c r="AO23" s="1">
        <v>367.25700000000001</v>
      </c>
      <c r="AP23" s="1">
        <v>15936.46</v>
      </c>
      <c r="AQ23" s="1">
        <v>70869.554714420854</v>
      </c>
      <c r="AR23" s="1">
        <v>12418.221288000001</v>
      </c>
      <c r="AS23" s="1">
        <v>137369.41460371218</v>
      </c>
      <c r="AT23" s="1">
        <v>28975.849671999997</v>
      </c>
      <c r="AU23" s="1">
        <v>59390.626268889246</v>
      </c>
      <c r="AV23" s="1">
        <v>1061.9437632228182</v>
      </c>
      <c r="AW23" s="1">
        <v>20332.804327857841</v>
      </c>
      <c r="AX23" s="1">
        <v>133910.1969767772</v>
      </c>
      <c r="AY23" s="1">
        <v>18971.356296808826</v>
      </c>
      <c r="AZ23" s="1">
        <v>10975.5</v>
      </c>
      <c r="BA23" s="1">
        <v>5498.8799999999992</v>
      </c>
      <c r="BB23" s="1">
        <v>3079832.6123363902</v>
      </c>
    </row>
    <row r="24" spans="1:54" x14ac:dyDescent="0.25">
      <c r="A24">
        <v>2016</v>
      </c>
      <c r="B24">
        <v>2</v>
      </c>
      <c r="C24" t="s">
        <v>23</v>
      </c>
      <c r="D24" s="1">
        <v>673166.65607440134</v>
      </c>
      <c r="E24" s="1">
        <v>179509.52580362902</v>
      </c>
      <c r="F24" s="1">
        <f t="shared" si="0"/>
        <v>71803.810321451616</v>
      </c>
      <c r="G24" s="1">
        <f t="shared" si="1"/>
        <v>107705.7154821774</v>
      </c>
      <c r="H24" s="1">
        <v>14805.760611799869</v>
      </c>
      <c r="I24" s="1">
        <f t="shared" si="2"/>
        <v>757.92825709583144</v>
      </c>
      <c r="J24" s="1">
        <f t="shared" si="3"/>
        <v>14047.832354704036</v>
      </c>
      <c r="K24" s="1">
        <v>244310.87918136822</v>
      </c>
      <c r="L24" s="1">
        <v>25456.271323366484</v>
      </c>
      <c r="M24" s="1">
        <v>173204.7602380701</v>
      </c>
      <c r="N24" s="1">
        <v>96014.270235265285</v>
      </c>
      <c r="O24" s="1">
        <v>112481.36117676312</v>
      </c>
      <c r="P24" s="1">
        <v>5749.8544398806371</v>
      </c>
      <c r="Q24" s="1">
        <v>46127.792948153299</v>
      </c>
      <c r="R24" s="1">
        <v>105406.86598574209</v>
      </c>
      <c r="S24" s="1">
        <v>136979.93499100584</v>
      </c>
      <c r="T24" s="1">
        <v>12.268000000000001</v>
      </c>
      <c r="U24" s="1">
        <v>109.851</v>
      </c>
      <c r="V24" s="1">
        <v>46508.168692297637</v>
      </c>
      <c r="W24" s="1">
        <v>9690.52</v>
      </c>
      <c r="X24" s="1">
        <v>21918.785225171523</v>
      </c>
      <c r="Y24" s="1">
        <v>10095.669324813001</v>
      </c>
      <c r="Z24" s="1">
        <f t="shared" si="4"/>
        <v>5244.4917787698632</v>
      </c>
      <c r="AA24" s="1">
        <f t="shared" si="5"/>
        <v>4851.177546043139</v>
      </c>
      <c r="AB24" s="1">
        <v>58.665301596441246</v>
      </c>
      <c r="AC24" s="1">
        <v>2073.4163553841186</v>
      </c>
      <c r="AD24" s="1">
        <v>707.32500000000005</v>
      </c>
      <c r="AE24" s="1">
        <v>4629.5910024746463</v>
      </c>
      <c r="AF24" s="1">
        <v>8726.9334932355032</v>
      </c>
      <c r="AG24" s="1">
        <v>7811.6133783627738</v>
      </c>
      <c r="AH24" s="1">
        <v>2305.8568391625804</v>
      </c>
      <c r="AI24" s="1">
        <v>2460.5708325054288</v>
      </c>
      <c r="AJ24" s="1">
        <v>349500.69543786324</v>
      </c>
      <c r="AK24" s="1">
        <v>109019.16588157094</v>
      </c>
      <c r="AL24" s="1">
        <f t="shared" si="6"/>
        <v>30525.366446839864</v>
      </c>
      <c r="AM24" s="1">
        <f t="shared" si="7"/>
        <v>78493.799434731074</v>
      </c>
      <c r="AN24" s="1">
        <v>246.86500000000001</v>
      </c>
      <c r="AO24" s="1">
        <v>285.90600000000001</v>
      </c>
      <c r="AP24" s="1">
        <v>13630.022000000001</v>
      </c>
      <c r="AQ24" s="1">
        <v>60135.686853142288</v>
      </c>
      <c r="AR24" s="1">
        <v>11418.049073999999</v>
      </c>
      <c r="AS24" s="1">
        <v>135356.47924366451</v>
      </c>
      <c r="AT24" s="1">
        <v>26642.114505999998</v>
      </c>
      <c r="AU24" s="1">
        <v>58979.815538585528</v>
      </c>
      <c r="AV24" s="1">
        <v>1028.883508630312</v>
      </c>
      <c r="AW24" s="1">
        <v>20024.778924702619</v>
      </c>
      <c r="AX24" s="1">
        <v>129741.32725136969</v>
      </c>
      <c r="AY24" s="1">
        <v>19446.96095096405</v>
      </c>
      <c r="AZ24" s="1">
        <v>9522.5</v>
      </c>
      <c r="BA24" s="1">
        <v>4744.8</v>
      </c>
      <c r="BB24" s="1">
        <v>2880047.2176249423</v>
      </c>
    </row>
    <row r="25" spans="1:54" x14ac:dyDescent="0.25">
      <c r="A25">
        <v>2016</v>
      </c>
      <c r="B25">
        <v>3</v>
      </c>
      <c r="C25" t="s">
        <v>24</v>
      </c>
      <c r="D25" s="1">
        <v>572348.57752514852</v>
      </c>
      <c r="E25" s="1">
        <v>161055.86256514999</v>
      </c>
      <c r="F25" s="1">
        <f t="shared" si="0"/>
        <v>64422.34502606</v>
      </c>
      <c r="G25" s="1">
        <f t="shared" si="1"/>
        <v>96633.517539089997</v>
      </c>
      <c r="H25" s="1">
        <v>13850.899618574769</v>
      </c>
      <c r="I25" s="1">
        <f t="shared" si="2"/>
        <v>709.04754455836758</v>
      </c>
      <c r="J25" s="1">
        <f t="shared" si="3"/>
        <v>13141.8520740164</v>
      </c>
      <c r="K25" s="1">
        <v>244660.52209104525</v>
      </c>
      <c r="L25" s="1">
        <v>25492.702794633151</v>
      </c>
      <c r="M25" s="1">
        <v>171003.39268244346</v>
      </c>
      <c r="N25" s="1">
        <v>96151.680034321573</v>
      </c>
      <c r="O25" s="1">
        <v>111335.63926295187</v>
      </c>
      <c r="P25" s="1">
        <v>5508.923846652001</v>
      </c>
      <c r="Q25" s="1">
        <v>46861.175743136191</v>
      </c>
      <c r="R25" s="1">
        <v>98830.523723747872</v>
      </c>
      <c r="S25" s="1">
        <v>138599.66173136217</v>
      </c>
      <c r="T25" s="1">
        <v>13.173999999999999</v>
      </c>
      <c r="U25" s="1">
        <v>107.447</v>
      </c>
      <c r="V25" s="1">
        <v>48339.183654632048</v>
      </c>
      <c r="W25" s="1">
        <v>9225.5750000000007</v>
      </c>
      <c r="X25" s="1">
        <v>21204.095586617681</v>
      </c>
      <c r="Y25" s="1">
        <v>9270.9486794815693</v>
      </c>
      <c r="Z25" s="1">
        <f t="shared" si="4"/>
        <v>4816.0664307256329</v>
      </c>
      <c r="AA25" s="1">
        <f t="shared" si="5"/>
        <v>4454.8822487559373</v>
      </c>
      <c r="AB25" s="1">
        <v>58.196876306083844</v>
      </c>
      <c r="AC25" s="1">
        <v>1929.3063809122048</v>
      </c>
      <c r="AD25" s="1">
        <v>664.97299999999996</v>
      </c>
      <c r="AE25" s="1">
        <v>4384.3180191569254</v>
      </c>
      <c r="AF25" s="1">
        <v>8581.156567040196</v>
      </c>
      <c r="AG25" s="1">
        <v>7397.7587383283699</v>
      </c>
      <c r="AH25" s="1">
        <v>2183.6939125147042</v>
      </c>
      <c r="AI25" s="1">
        <v>2462.0253585434029</v>
      </c>
      <c r="AJ25" s="1">
        <v>312841.04051217594</v>
      </c>
      <c r="AK25" s="1">
        <v>108202.56272611785</v>
      </c>
      <c r="AL25" s="1">
        <f t="shared" si="6"/>
        <v>30296.717563312999</v>
      </c>
      <c r="AM25" s="1">
        <f t="shared" si="7"/>
        <v>77905.84516280485</v>
      </c>
      <c r="AN25" s="1">
        <v>241.08199999999999</v>
      </c>
      <c r="AO25" s="1">
        <v>250.09899999999999</v>
      </c>
      <c r="AP25" s="1">
        <v>11701.252</v>
      </c>
      <c r="AQ25" s="1">
        <v>70083.430996827054</v>
      </c>
      <c r="AR25" s="1">
        <v>11563.216343999999</v>
      </c>
      <c r="AS25" s="1">
        <v>132134.99459850305</v>
      </c>
      <c r="AT25" s="1">
        <v>26980.838135999995</v>
      </c>
      <c r="AU25" s="1">
        <v>58026.758050575663</v>
      </c>
      <c r="AV25" s="1">
        <v>1050.2908896370518</v>
      </c>
      <c r="AW25" s="1">
        <v>20009.881308064192</v>
      </c>
      <c r="AX25" s="1">
        <v>132440.77962036294</v>
      </c>
      <c r="AY25" s="1">
        <v>19432.493207269141</v>
      </c>
      <c r="AZ25" s="1">
        <v>9371</v>
      </c>
      <c r="BA25" s="1">
        <v>4351.2</v>
      </c>
      <c r="BB25" s="1">
        <v>2720202.3337822328</v>
      </c>
    </row>
    <row r="26" spans="1:54" x14ac:dyDescent="0.25">
      <c r="A26">
        <v>2016</v>
      </c>
      <c r="B26">
        <v>4</v>
      </c>
      <c r="C26" t="s">
        <v>25</v>
      </c>
      <c r="D26" s="1">
        <v>445593.23417896603</v>
      </c>
      <c r="E26" s="1">
        <v>146302.02157598099</v>
      </c>
      <c r="F26" s="1">
        <f t="shared" si="0"/>
        <v>58520.808630392399</v>
      </c>
      <c r="G26" s="1">
        <f t="shared" si="1"/>
        <v>87781.212945588588</v>
      </c>
      <c r="H26" s="1">
        <v>12041.78399597108</v>
      </c>
      <c r="I26" s="1">
        <f t="shared" si="2"/>
        <v>616.43630446901659</v>
      </c>
      <c r="J26" s="1">
        <f t="shared" si="3"/>
        <v>11425.347691502062</v>
      </c>
      <c r="K26" s="1">
        <v>245968.35300882638</v>
      </c>
      <c r="L26" s="1">
        <v>25628.973839130547</v>
      </c>
      <c r="M26" s="1">
        <v>173389.63815366599</v>
      </c>
      <c r="N26" s="1">
        <v>96665.658092043072</v>
      </c>
      <c r="O26" s="1">
        <v>113175.60250339213</v>
      </c>
      <c r="P26" s="1">
        <v>3781.7547012932855</v>
      </c>
      <c r="Q26" s="1">
        <v>42832.094853680232</v>
      </c>
      <c r="R26" s="1">
        <v>90312.863798473962</v>
      </c>
      <c r="S26" s="1">
        <v>136055.61916381118</v>
      </c>
      <c r="T26" s="1">
        <v>12.161</v>
      </c>
      <c r="U26" s="1">
        <v>98.423000000000002</v>
      </c>
      <c r="V26" s="1">
        <v>47968.040843209907</v>
      </c>
      <c r="W26" s="1">
        <v>9627.3670000000002</v>
      </c>
      <c r="X26" s="1">
        <v>23274.276624607151</v>
      </c>
      <c r="Y26" s="1">
        <v>7955.3959303967404</v>
      </c>
      <c r="Z26" s="1">
        <f t="shared" si="4"/>
        <v>4132.6639385148183</v>
      </c>
      <c r="AA26" s="1">
        <f t="shared" si="5"/>
        <v>3822.731991881923</v>
      </c>
      <c r="AB26" s="1">
        <v>52.940491870981788</v>
      </c>
      <c r="AC26" s="1">
        <v>1648.6750477075143</v>
      </c>
      <c r="AD26" s="1">
        <v>531.84400000000005</v>
      </c>
      <c r="AE26" s="1">
        <v>3975.9474853647207</v>
      </c>
      <c r="AF26" s="1">
        <v>8410.6621176939843</v>
      </c>
      <c r="AG26" s="1">
        <v>6708.7059206183021</v>
      </c>
      <c r="AH26" s="1">
        <v>1980.2971140169764</v>
      </c>
      <c r="AI26" s="1">
        <v>2455.1436548122074</v>
      </c>
      <c r="AJ26" s="1">
        <v>266897.01798275759</v>
      </c>
      <c r="AK26" s="1">
        <v>104445.67131987787</v>
      </c>
      <c r="AL26" s="1">
        <f t="shared" si="6"/>
        <v>29244.787969565808</v>
      </c>
      <c r="AM26" s="1">
        <f t="shared" si="7"/>
        <v>75200.88335031207</v>
      </c>
      <c r="AN26" s="1">
        <v>250.11500000000001</v>
      </c>
      <c r="AO26" s="1">
        <v>281.62900000000002</v>
      </c>
      <c r="AP26" s="1">
        <v>7780.982</v>
      </c>
      <c r="AQ26" s="1">
        <v>80942.367900279292</v>
      </c>
      <c r="AR26" s="1">
        <v>12215.945957999998</v>
      </c>
      <c r="AS26" s="1">
        <v>131534.25911969403</v>
      </c>
      <c r="AT26" s="1">
        <v>28503.873901999999</v>
      </c>
      <c r="AU26" s="1">
        <v>58213.696429028059</v>
      </c>
      <c r="AV26" s="1">
        <v>1075.4464200331472</v>
      </c>
      <c r="AW26" s="1">
        <v>20193.9263803627</v>
      </c>
      <c r="AX26" s="1">
        <v>135612.87040996685</v>
      </c>
      <c r="AY26" s="1">
        <v>19611.227631637303</v>
      </c>
      <c r="AZ26" s="1">
        <v>7236.5</v>
      </c>
      <c r="BA26" s="1">
        <v>4414.32</v>
      </c>
      <c r="BB26" s="1">
        <v>2525657.3275491707</v>
      </c>
    </row>
    <row r="27" spans="1:54" x14ac:dyDescent="0.25">
      <c r="A27">
        <v>2016</v>
      </c>
      <c r="B27">
        <v>5</v>
      </c>
      <c r="C27" t="s">
        <v>26</v>
      </c>
      <c r="D27" s="1">
        <v>341811.63086871739</v>
      </c>
      <c r="E27" s="1">
        <v>137056.66170519701</v>
      </c>
      <c r="F27" s="1">
        <f t="shared" si="0"/>
        <v>54822.664682078808</v>
      </c>
      <c r="G27" s="1">
        <f t="shared" si="1"/>
        <v>82233.997023118209</v>
      </c>
      <c r="H27" s="1">
        <v>11645.353386457311</v>
      </c>
      <c r="I27" s="1">
        <f t="shared" si="2"/>
        <v>596.14244934017267</v>
      </c>
      <c r="J27" s="1">
        <f t="shared" si="3"/>
        <v>11049.210937117137</v>
      </c>
      <c r="K27" s="1">
        <v>248904.42935504927</v>
      </c>
      <c r="L27" s="1">
        <v>25934.901910553366</v>
      </c>
      <c r="M27" s="1">
        <v>173294.87204665362</v>
      </c>
      <c r="N27" s="1">
        <v>97819.537234397343</v>
      </c>
      <c r="O27" s="1">
        <v>113398.53266470078</v>
      </c>
      <c r="P27" s="1">
        <v>4263.5253416992773</v>
      </c>
      <c r="Q27" s="1">
        <v>48534.374521255064</v>
      </c>
      <c r="R27" s="1">
        <v>92713.071479332357</v>
      </c>
      <c r="S27" s="1">
        <v>134995.38955484936</v>
      </c>
      <c r="T27" s="1">
        <v>11.971</v>
      </c>
      <c r="U27" s="1">
        <v>97.393000000000001</v>
      </c>
      <c r="V27" s="1">
        <v>48437.686864592841</v>
      </c>
      <c r="W27" s="1">
        <v>8788.2710000000006</v>
      </c>
      <c r="X27" s="1">
        <v>23418.931554521972</v>
      </c>
      <c r="Y27" s="1">
        <v>6560.4128394852505</v>
      </c>
      <c r="Z27" s="1">
        <f t="shared" si="4"/>
        <v>3407.9990236461058</v>
      </c>
      <c r="AA27" s="1">
        <f t="shared" si="5"/>
        <v>3152.4138158391452</v>
      </c>
      <c r="AB27" s="1">
        <v>53.03931769119653</v>
      </c>
      <c r="AC27" s="1">
        <v>1312.6828937957935</v>
      </c>
      <c r="AD27" s="1">
        <v>482.22199999999998</v>
      </c>
      <c r="AE27" s="1">
        <v>3609.419421302488</v>
      </c>
      <c r="AF27" s="1">
        <v>8075.3928865128701</v>
      </c>
      <c r="AG27" s="1">
        <v>6090.254846377944</v>
      </c>
      <c r="AH27" s="1">
        <v>1797.7407623195679</v>
      </c>
      <c r="AI27" s="1">
        <v>2397.9497778174577</v>
      </c>
      <c r="AJ27" s="1">
        <v>264232.77783312765</v>
      </c>
      <c r="AK27" s="1">
        <v>102414.47980817854</v>
      </c>
      <c r="AL27" s="1">
        <f t="shared" si="6"/>
        <v>28676.054346289995</v>
      </c>
      <c r="AM27" s="1">
        <f t="shared" si="7"/>
        <v>73738.425461888546</v>
      </c>
      <c r="AN27" s="1">
        <v>245.77699999999999</v>
      </c>
      <c r="AO27" s="1">
        <v>274.90699999999998</v>
      </c>
      <c r="AP27" s="1">
        <v>7381.9660000000003</v>
      </c>
      <c r="AQ27" s="1">
        <v>79750.690344665112</v>
      </c>
      <c r="AR27" s="1">
        <v>12246.650139000001</v>
      </c>
      <c r="AS27" s="1">
        <v>135644.47718526603</v>
      </c>
      <c r="AT27" s="1">
        <v>28575.516991</v>
      </c>
      <c r="AU27" s="1">
        <v>60499.827775594851</v>
      </c>
      <c r="AV27" s="1">
        <v>1105.742999154992</v>
      </c>
      <c r="AW27" s="1">
        <v>20187.508498990876</v>
      </c>
      <c r="AX27" s="1">
        <v>139433.24303084501</v>
      </c>
      <c r="AY27" s="1">
        <v>20405.134736322638</v>
      </c>
      <c r="AZ27" s="1">
        <v>8289</v>
      </c>
      <c r="BA27" s="1">
        <v>4343.3999999999996</v>
      </c>
      <c r="BB27" s="1">
        <v>2426536.7475754255</v>
      </c>
    </row>
    <row r="28" spans="1:54" x14ac:dyDescent="0.25">
      <c r="A28">
        <v>2016</v>
      </c>
      <c r="B28">
        <v>6</v>
      </c>
      <c r="C28" t="s">
        <v>27</v>
      </c>
      <c r="D28" s="1">
        <v>432056.51590468158</v>
      </c>
      <c r="E28" s="1">
        <v>156701.906895486</v>
      </c>
      <c r="F28" s="1">
        <f t="shared" si="0"/>
        <v>62680.762758194403</v>
      </c>
      <c r="G28" s="1">
        <f t="shared" si="1"/>
        <v>94021.144137291602</v>
      </c>
      <c r="H28" s="1">
        <v>11464.125618878499</v>
      </c>
      <c r="I28" s="1">
        <f t="shared" si="2"/>
        <v>586.86513832455989</v>
      </c>
      <c r="J28" s="1">
        <f t="shared" si="3"/>
        <v>10877.260480553938</v>
      </c>
      <c r="K28" s="1">
        <v>259446.49750883123</v>
      </c>
      <c r="L28" s="1">
        <v>27033.345615276281</v>
      </c>
      <c r="M28" s="1">
        <v>193517.07206491593</v>
      </c>
      <c r="N28" s="1">
        <v>101962.57410589249</v>
      </c>
      <c r="O28" s="1">
        <v>126947.83513045497</v>
      </c>
      <c r="P28" s="1">
        <v>6115.5277783413421</v>
      </c>
      <c r="Q28" s="1">
        <v>57441.519454188856</v>
      </c>
      <c r="R28" s="1">
        <v>105038.33560501762</v>
      </c>
      <c r="S28" s="1">
        <v>132763.45725044882</v>
      </c>
      <c r="T28" s="1">
        <v>10.17535</v>
      </c>
      <c r="U28" s="1">
        <v>98.704999999999998</v>
      </c>
      <c r="V28" s="1">
        <v>45688.667155562805</v>
      </c>
      <c r="W28" s="1">
        <v>8413.3449999999993</v>
      </c>
      <c r="X28" s="1">
        <v>22165.461597791709</v>
      </c>
      <c r="Y28" s="1">
        <v>6432.0016528573396</v>
      </c>
      <c r="Z28" s="1">
        <f t="shared" si="4"/>
        <v>3341.2920633738472</v>
      </c>
      <c r="AA28" s="1">
        <f t="shared" si="5"/>
        <v>3090.7095894834929</v>
      </c>
      <c r="AB28" s="1">
        <v>52.254738668764887</v>
      </c>
      <c r="AC28" s="1">
        <v>1207.6817592855134</v>
      </c>
      <c r="AD28" s="1">
        <v>463.041</v>
      </c>
      <c r="AE28" s="1">
        <v>3391.1514268154601</v>
      </c>
      <c r="AF28" s="1">
        <v>8293.9213599732047</v>
      </c>
      <c r="AG28" s="1">
        <v>5721.966333441942</v>
      </c>
      <c r="AH28" s="1">
        <v>1689.0281897425975</v>
      </c>
      <c r="AI28" s="1">
        <v>2504.9425259530963</v>
      </c>
      <c r="AJ28" s="1">
        <v>376815.67014244059</v>
      </c>
      <c r="AK28" s="1">
        <v>118199.04890942801</v>
      </c>
      <c r="AL28" s="1">
        <f t="shared" si="6"/>
        <v>33095.733694639843</v>
      </c>
      <c r="AM28" s="1">
        <f t="shared" si="7"/>
        <v>85103.315214788163</v>
      </c>
      <c r="AN28" s="1">
        <v>254.96199999999999</v>
      </c>
      <c r="AO28" s="1">
        <v>258.13</v>
      </c>
      <c r="AP28" s="1">
        <v>6710.2510000000002</v>
      </c>
      <c r="AQ28" s="1">
        <v>79111.671725371372</v>
      </c>
      <c r="AR28" s="1">
        <v>13819.988235000001</v>
      </c>
      <c r="AS28" s="1">
        <v>156218.94137427802</v>
      </c>
      <c r="AT28" s="1">
        <v>32246.639214999999</v>
      </c>
      <c r="AU28" s="1">
        <v>70216.87184996235</v>
      </c>
      <c r="AV28" s="1">
        <v>1193.1933443698433</v>
      </c>
      <c r="AW28" s="1">
        <v>21459.933382822703</v>
      </c>
      <c r="AX28" s="1">
        <v>150460.65649563016</v>
      </c>
      <c r="AY28" s="1">
        <v>21691.276668980452</v>
      </c>
      <c r="AZ28" s="1">
        <v>10068</v>
      </c>
      <c r="BA28" s="1">
        <v>4921.8</v>
      </c>
      <c r="BB28" s="1">
        <v>2780268.0903657898</v>
      </c>
    </row>
    <row r="29" spans="1:54" x14ac:dyDescent="0.25">
      <c r="A29">
        <v>2016</v>
      </c>
      <c r="B29">
        <v>7</v>
      </c>
      <c r="C29" t="s">
        <v>28</v>
      </c>
      <c r="D29" s="1">
        <v>544830.22450467909</v>
      </c>
      <c r="E29" s="1">
        <v>173619.11471431403</v>
      </c>
      <c r="F29" s="1">
        <f t="shared" si="0"/>
        <v>69447.645885725608</v>
      </c>
      <c r="G29" s="1">
        <f t="shared" si="1"/>
        <v>104171.46882858842</v>
      </c>
      <c r="H29" s="1">
        <v>11910.851087967878</v>
      </c>
      <c r="I29" s="1">
        <f t="shared" si="2"/>
        <v>609.73365991320327</v>
      </c>
      <c r="J29" s="1">
        <f t="shared" si="3"/>
        <v>11301.117428054673</v>
      </c>
      <c r="K29" s="1">
        <v>272665.99545117473</v>
      </c>
      <c r="L29" s="1">
        <v>28410.767396519022</v>
      </c>
      <c r="M29" s="1">
        <v>207174.07195481463</v>
      </c>
      <c r="N29" s="1">
        <v>107157.84192230621</v>
      </c>
      <c r="O29" s="1">
        <v>136244.29655284667</v>
      </c>
      <c r="P29" s="1">
        <v>6677.1327845837595</v>
      </c>
      <c r="Q29" s="1">
        <v>61164.230744043438</v>
      </c>
      <c r="R29" s="1">
        <v>117795.06026123502</v>
      </c>
      <c r="S29" s="1">
        <v>120769.37425880227</v>
      </c>
      <c r="T29" s="1">
        <v>8.3796999999999997</v>
      </c>
      <c r="U29" s="1">
        <v>97.915000000000006</v>
      </c>
      <c r="V29" s="1">
        <v>44549.468970203568</v>
      </c>
      <c r="W29" s="1">
        <v>8216.8029999999999</v>
      </c>
      <c r="X29" s="1">
        <v>20801.580960988711</v>
      </c>
      <c r="Y29" s="1">
        <v>7040.7578286880198</v>
      </c>
      <c r="Z29" s="1">
        <f t="shared" si="4"/>
        <v>3657.5283283208987</v>
      </c>
      <c r="AA29" s="1">
        <f t="shared" si="5"/>
        <v>3383.2295003671215</v>
      </c>
      <c r="AB29" s="1">
        <v>64.807214401867384</v>
      </c>
      <c r="AC29" s="1">
        <v>1182.1409427830129</v>
      </c>
      <c r="AD29" s="1">
        <v>450.834</v>
      </c>
      <c r="AE29" s="1">
        <v>3309.1009362163481</v>
      </c>
      <c r="AF29" s="1">
        <v>8790.5169920827939</v>
      </c>
      <c r="AG29" s="1">
        <v>5583.5206889513929</v>
      </c>
      <c r="AH29" s="1">
        <v>1648.1613648322598</v>
      </c>
      <c r="AI29" s="1">
        <v>2699.8983348552015</v>
      </c>
      <c r="AJ29" s="1">
        <v>505892.12731349265</v>
      </c>
      <c r="AK29" s="1">
        <v>138976.54420805958</v>
      </c>
      <c r="AL29" s="1">
        <f t="shared" si="6"/>
        <v>38913.432378256686</v>
      </c>
      <c r="AM29" s="1">
        <f t="shared" si="7"/>
        <v>100063.11182980289</v>
      </c>
      <c r="AN29" s="1">
        <v>248.953</v>
      </c>
      <c r="AO29" s="1">
        <v>255.874</v>
      </c>
      <c r="AP29" s="1">
        <v>6726.4589999999998</v>
      </c>
      <c r="AQ29" s="1">
        <v>70386.067479266334</v>
      </c>
      <c r="AR29" s="1">
        <v>14946.50181</v>
      </c>
      <c r="AS29" s="1">
        <v>163020.66276634764</v>
      </c>
      <c r="AT29" s="1">
        <v>34875.170890000001</v>
      </c>
      <c r="AU29" s="1">
        <v>73840.798978985971</v>
      </c>
      <c r="AV29" s="1">
        <v>1185.528389534695</v>
      </c>
      <c r="AW29" s="1">
        <v>22776.195856376122</v>
      </c>
      <c r="AX29" s="1">
        <v>149494.11227046532</v>
      </c>
      <c r="AY29" s="1">
        <v>23021.728771208192</v>
      </c>
      <c r="AZ29" s="1">
        <v>10990</v>
      </c>
      <c r="BA29" s="1">
        <v>5252.4</v>
      </c>
      <c r="BB29" s="1">
        <v>3114751.9723010263</v>
      </c>
    </row>
    <row r="30" spans="1:54" x14ac:dyDescent="0.25">
      <c r="A30">
        <v>2016</v>
      </c>
      <c r="B30">
        <v>8</v>
      </c>
      <c r="C30" t="s">
        <v>29</v>
      </c>
      <c r="D30" s="1">
        <v>559933.79693363549</v>
      </c>
      <c r="E30" s="1">
        <v>181081.219540333</v>
      </c>
      <c r="F30" s="1">
        <f t="shared" si="0"/>
        <v>72432.487816133202</v>
      </c>
      <c r="G30" s="1">
        <f t="shared" si="1"/>
        <v>108648.7317241998</v>
      </c>
      <c r="H30" s="1">
        <v>11987.619157183095</v>
      </c>
      <c r="I30" s="1">
        <f t="shared" si="2"/>
        <v>613.66352818721339</v>
      </c>
      <c r="J30" s="1">
        <f t="shared" si="3"/>
        <v>11373.95562899588</v>
      </c>
      <c r="K30" s="1">
        <v>274789.96724163002</v>
      </c>
      <c r="L30" s="1">
        <v>28632.077238971306</v>
      </c>
      <c r="M30" s="1">
        <v>209279.08915262745</v>
      </c>
      <c r="N30" s="1">
        <v>107992.56365939864</v>
      </c>
      <c r="O30" s="1">
        <v>137968.09654637941</v>
      </c>
      <c r="P30" s="1">
        <v>6249.1915959350836</v>
      </c>
      <c r="Q30" s="1">
        <v>62563.027467187399</v>
      </c>
      <c r="R30" s="1">
        <v>120254.21332763242</v>
      </c>
      <c r="S30" s="1">
        <v>135191.280341973</v>
      </c>
      <c r="T30" s="1">
        <v>12.210420000000001</v>
      </c>
      <c r="U30" s="1">
        <v>97.32</v>
      </c>
      <c r="V30" s="1">
        <v>46590.42742533984</v>
      </c>
      <c r="W30" s="1">
        <v>8625.8709999999992</v>
      </c>
      <c r="X30" s="1">
        <v>28391.43814774491</v>
      </c>
      <c r="Y30" s="1">
        <v>7257.7199662502799</v>
      </c>
      <c r="Z30" s="1">
        <f t="shared" si="4"/>
        <v>3770.2356793781487</v>
      </c>
      <c r="AA30" s="1">
        <f t="shared" si="5"/>
        <v>3487.4842868721316</v>
      </c>
      <c r="AB30" s="1">
        <v>69.491430297319198</v>
      </c>
      <c r="AC30" s="1">
        <v>1181.1949866162533</v>
      </c>
      <c r="AD30" s="1">
        <v>470.70100000000002</v>
      </c>
      <c r="AE30" s="1">
        <v>3286.743090006109</v>
      </c>
      <c r="AF30" s="1">
        <v>8869.8029921053476</v>
      </c>
      <c r="AG30" s="1">
        <v>5545.7957904724717</v>
      </c>
      <c r="AH30" s="1">
        <v>1637.0256095214195</v>
      </c>
      <c r="AI30" s="1">
        <v>2769.9869634948632</v>
      </c>
      <c r="AJ30" s="1">
        <v>511347.98070795828</v>
      </c>
      <c r="AK30" s="1">
        <v>141433.4224447415</v>
      </c>
      <c r="AL30" s="1">
        <f t="shared" si="6"/>
        <v>39601.358284527625</v>
      </c>
      <c r="AM30" s="1">
        <f t="shared" si="7"/>
        <v>101832.06416021388</v>
      </c>
      <c r="AN30" s="1">
        <v>250.17599999999999</v>
      </c>
      <c r="AO30" s="1">
        <v>253.59700000000001</v>
      </c>
      <c r="AP30" s="1">
        <v>7261.6180000000004</v>
      </c>
      <c r="AQ30" s="1">
        <v>77056.690934508195</v>
      </c>
      <c r="AR30" s="1">
        <v>15070.976603999999</v>
      </c>
      <c r="AS30" s="1">
        <v>165565.85876227575</v>
      </c>
      <c r="AT30" s="1">
        <v>35165.612075999998</v>
      </c>
      <c r="AU30" s="1">
        <v>75571.977509647302</v>
      </c>
      <c r="AV30" s="1">
        <v>1263.5498857042062</v>
      </c>
      <c r="AW30" s="1">
        <v>22438.9367868025</v>
      </c>
      <c r="AX30" s="1">
        <v>159332.55596429578</v>
      </c>
      <c r="AY30" s="1">
        <v>23606.710750287719</v>
      </c>
      <c r="AZ30" s="1">
        <v>10824.2</v>
      </c>
      <c r="BA30" s="1">
        <v>5119.5</v>
      </c>
      <c r="BB30" s="1">
        <v>3202291.2344509563</v>
      </c>
    </row>
    <row r="31" spans="1:54" x14ac:dyDescent="0.25">
      <c r="A31">
        <v>2016</v>
      </c>
      <c r="B31">
        <v>9</v>
      </c>
      <c r="C31" t="s">
        <v>30</v>
      </c>
      <c r="D31" s="1">
        <v>511515.99009984836</v>
      </c>
      <c r="E31" s="1">
        <v>173545.323143838</v>
      </c>
      <c r="F31" s="1">
        <f t="shared" si="0"/>
        <v>69418.129257535198</v>
      </c>
      <c r="G31" s="1">
        <f t="shared" si="1"/>
        <v>104127.1938863028</v>
      </c>
      <c r="H31" s="1">
        <v>11580.49877190553</v>
      </c>
      <c r="I31" s="1">
        <f t="shared" si="2"/>
        <v>592.82244800686203</v>
      </c>
      <c r="J31" s="1">
        <f t="shared" si="3"/>
        <v>10987.676323898666</v>
      </c>
      <c r="K31" s="1">
        <v>267809.1898595519</v>
      </c>
      <c r="L31" s="1">
        <v>27904.70658858664</v>
      </c>
      <c r="M31" s="1">
        <v>210601.83078886685</v>
      </c>
      <c r="N31" s="1">
        <v>105249.11544186143</v>
      </c>
      <c r="O31" s="1">
        <v>139180.45138252806</v>
      </c>
      <c r="P31" s="1">
        <v>4348.549676482522</v>
      </c>
      <c r="Q31" s="1">
        <v>49892.300364595932</v>
      </c>
      <c r="R31" s="1">
        <v>109510.85698258966</v>
      </c>
      <c r="S31" s="1">
        <v>135328.29549820288</v>
      </c>
      <c r="T31" s="1">
        <v>14.3652</v>
      </c>
      <c r="U31" s="1">
        <v>103.68600000000001</v>
      </c>
      <c r="V31" s="1">
        <v>45641.535759228333</v>
      </c>
      <c r="W31" s="1">
        <v>9717.9639999999999</v>
      </c>
      <c r="X31" s="1">
        <v>41549.543208775867</v>
      </c>
      <c r="Y31" s="1">
        <v>6998.2088853729401</v>
      </c>
      <c r="Z31" s="1">
        <f t="shared" si="4"/>
        <v>3635.4250307353855</v>
      </c>
      <c r="AA31" s="1">
        <f t="shared" si="5"/>
        <v>3362.7838546375551</v>
      </c>
      <c r="AB31" s="1">
        <v>77.724986374679972</v>
      </c>
      <c r="AC31" s="1">
        <v>1209.0606909410712</v>
      </c>
      <c r="AD31" s="1">
        <v>536.26599999999996</v>
      </c>
      <c r="AE31" s="1">
        <v>3277.3520317403163</v>
      </c>
      <c r="AF31" s="1">
        <v>8554.1796982138785</v>
      </c>
      <c r="AG31" s="1">
        <v>5529.9500459246619</v>
      </c>
      <c r="AH31" s="1">
        <v>1632.3482123350204</v>
      </c>
      <c r="AI31" s="1">
        <v>2715.8784794724061</v>
      </c>
      <c r="AJ31" s="1">
        <v>447274.20196011971</v>
      </c>
      <c r="AK31" s="1">
        <v>134582.02228050111</v>
      </c>
      <c r="AL31" s="1">
        <f t="shared" si="6"/>
        <v>37682.966238540313</v>
      </c>
      <c r="AM31" s="1">
        <f t="shared" si="7"/>
        <v>96899.056041960794</v>
      </c>
      <c r="AN31" s="1">
        <v>255.37</v>
      </c>
      <c r="AO31" s="1">
        <v>272.07799999999997</v>
      </c>
      <c r="AP31" s="1">
        <v>8028.0249999999996</v>
      </c>
      <c r="AQ31" s="1">
        <v>74226.065804599406</v>
      </c>
      <c r="AR31" s="1">
        <v>15640.630169999999</v>
      </c>
      <c r="AS31" s="1">
        <v>163531.20027617039</v>
      </c>
      <c r="AT31" s="1">
        <v>36494.80373</v>
      </c>
      <c r="AU31" s="1">
        <v>75217.233336680656</v>
      </c>
      <c r="AV31" s="1">
        <v>1206.5795066089827</v>
      </c>
      <c r="AW31" s="1">
        <v>22592.583982601878</v>
      </c>
      <c r="AX31" s="1">
        <v>152148.64006339101</v>
      </c>
      <c r="AY31" s="1">
        <v>23768.354100117107</v>
      </c>
      <c r="AZ31" s="1">
        <v>8540</v>
      </c>
      <c r="BA31" s="1">
        <v>5318.1</v>
      </c>
      <c r="BB31" s="1">
        <v>3043121.0600080267</v>
      </c>
    </row>
    <row r="32" spans="1:54" x14ac:dyDescent="0.25">
      <c r="A32">
        <v>2016</v>
      </c>
      <c r="B32">
        <v>10</v>
      </c>
      <c r="C32" t="s">
        <v>31</v>
      </c>
      <c r="D32" s="1">
        <v>383595.03915710398</v>
      </c>
      <c r="E32" s="1">
        <v>146783.33618127301</v>
      </c>
      <c r="F32" s="1">
        <f t="shared" si="0"/>
        <v>58713.33447250921</v>
      </c>
      <c r="G32" s="1">
        <f t="shared" si="1"/>
        <v>88070.001708763812</v>
      </c>
      <c r="H32" s="1">
        <v>11327.624225267116</v>
      </c>
      <c r="I32" s="1">
        <f t="shared" si="2"/>
        <v>579.87743495263226</v>
      </c>
      <c r="J32" s="1">
        <f t="shared" si="3"/>
        <v>10747.746790314482</v>
      </c>
      <c r="K32" s="1">
        <v>252364.65961224004</v>
      </c>
      <c r="L32" s="1">
        <v>26295.444840788492</v>
      </c>
      <c r="M32" s="1">
        <v>183259.04033126964</v>
      </c>
      <c r="N32" s="1">
        <v>99179.409066971435</v>
      </c>
      <c r="O32" s="1">
        <v>121405.53212611454</v>
      </c>
      <c r="P32" s="1">
        <v>3957.5203335629217</v>
      </c>
      <c r="Q32" s="1">
        <v>44945.870446944333</v>
      </c>
      <c r="R32" s="1">
        <v>92558.9703042334</v>
      </c>
      <c r="S32" s="1">
        <v>131612.53659962935</v>
      </c>
      <c r="T32" s="1">
        <v>14.105</v>
      </c>
      <c r="U32" s="1">
        <v>97.932000000000002</v>
      </c>
      <c r="V32" s="1">
        <v>45507.52425543344</v>
      </c>
      <c r="W32" s="1">
        <v>10491.976000000001</v>
      </c>
      <c r="X32" s="1">
        <v>53007.434230951279</v>
      </c>
      <c r="Y32" s="1">
        <v>6412.8708591638806</v>
      </c>
      <c r="Z32" s="1">
        <f t="shared" si="4"/>
        <v>3331.3540110249955</v>
      </c>
      <c r="AA32" s="1">
        <f t="shared" si="5"/>
        <v>3081.5168481388855</v>
      </c>
      <c r="AB32" s="1">
        <v>75.414058874373424</v>
      </c>
      <c r="AC32" s="1">
        <v>1300.8184391167215</v>
      </c>
      <c r="AD32" s="1">
        <v>574.18700000000001</v>
      </c>
      <c r="AE32" s="1">
        <v>3653.8768943102673</v>
      </c>
      <c r="AF32" s="1">
        <v>8077.1492855644892</v>
      </c>
      <c r="AG32" s="1">
        <v>6165.268943893283</v>
      </c>
      <c r="AH32" s="1">
        <v>1819.8836617964498</v>
      </c>
      <c r="AI32" s="1">
        <v>2606.738789801077</v>
      </c>
      <c r="AJ32" s="1">
        <v>284214.58365804714</v>
      </c>
      <c r="AK32" s="1">
        <v>109520.90136591438</v>
      </c>
      <c r="AL32" s="1">
        <f t="shared" si="6"/>
        <v>30665.852382456029</v>
      </c>
      <c r="AM32" s="1">
        <f t="shared" si="7"/>
        <v>78855.048983458357</v>
      </c>
      <c r="AN32" s="1">
        <v>257.05399999999997</v>
      </c>
      <c r="AO32" s="1">
        <v>280.61900000000003</v>
      </c>
      <c r="AP32" s="1">
        <v>8482.3029999999999</v>
      </c>
      <c r="AQ32" s="1">
        <v>71528.919451707712</v>
      </c>
      <c r="AR32" s="1">
        <v>12993.798836999998</v>
      </c>
      <c r="AS32" s="1">
        <v>140325.15736419099</v>
      </c>
      <c r="AT32" s="1">
        <v>30318.863952999996</v>
      </c>
      <c r="AU32" s="1">
        <v>65038.362603163856</v>
      </c>
      <c r="AV32" s="1">
        <v>1108.2234760175033</v>
      </c>
      <c r="AW32" s="1">
        <v>20021.404841480664</v>
      </c>
      <c r="AX32" s="1">
        <v>139746.02903398249</v>
      </c>
      <c r="AY32" s="1">
        <v>21063.364873206825</v>
      </c>
      <c r="AZ32" s="1">
        <v>7093.2</v>
      </c>
      <c r="BA32" s="1">
        <v>4450.8</v>
      </c>
      <c r="BB32" s="1">
        <v>2553533.7481020149</v>
      </c>
    </row>
    <row r="33" spans="1:54" x14ac:dyDescent="0.25">
      <c r="A33">
        <v>2016</v>
      </c>
      <c r="B33">
        <v>11</v>
      </c>
      <c r="C33" t="s">
        <v>32</v>
      </c>
      <c r="D33" s="1">
        <v>418228.32106462901</v>
      </c>
      <c r="E33" s="1">
        <v>136794.123813415</v>
      </c>
      <c r="F33" s="1">
        <f t="shared" si="0"/>
        <v>54717.649525366003</v>
      </c>
      <c r="G33" s="1">
        <f t="shared" si="1"/>
        <v>82076.474288048994</v>
      </c>
      <c r="H33" s="1">
        <v>12365.319653787525</v>
      </c>
      <c r="I33" s="1">
        <f t="shared" si="2"/>
        <v>632.99856180024335</v>
      </c>
      <c r="J33" s="1">
        <f t="shared" si="3"/>
        <v>11732.32109198728</v>
      </c>
      <c r="K33" s="1">
        <v>246961.30276402552</v>
      </c>
      <c r="L33" s="1">
        <v>25732.435455181036</v>
      </c>
      <c r="M33" s="1">
        <v>166545.45606363649</v>
      </c>
      <c r="N33" s="1">
        <v>97055.887730793431</v>
      </c>
      <c r="O33" s="1">
        <v>110600.44677129669</v>
      </c>
      <c r="P33" s="1">
        <v>4920.5034467265605</v>
      </c>
      <c r="Q33" s="1">
        <v>43422.351086421942</v>
      </c>
      <c r="R33" s="1">
        <v>91984.991926785806</v>
      </c>
      <c r="S33" s="1">
        <v>134135.00417350006</v>
      </c>
      <c r="T33" s="1">
        <v>15.644</v>
      </c>
      <c r="U33" s="1">
        <v>98.259</v>
      </c>
      <c r="V33" s="1">
        <v>44497.248263400274</v>
      </c>
      <c r="W33" s="1">
        <v>10215.241</v>
      </c>
      <c r="X33" s="1">
        <v>48137.838527719017</v>
      </c>
      <c r="Y33" s="1">
        <v>7207.3275701295897</v>
      </c>
      <c r="Z33" s="1">
        <f t="shared" si="4"/>
        <v>3744.0578699962662</v>
      </c>
      <c r="AA33" s="1">
        <f t="shared" si="5"/>
        <v>3463.269700133324</v>
      </c>
      <c r="AB33" s="1">
        <v>72.464203169838115</v>
      </c>
      <c r="AC33" s="1">
        <v>1521.2262259716335</v>
      </c>
      <c r="AD33" s="1">
        <v>611.08500000000004</v>
      </c>
      <c r="AE33" s="1">
        <v>3312.2667539966601</v>
      </c>
      <c r="AF33" s="1">
        <v>7879.3869804548767</v>
      </c>
      <c r="AG33" s="1">
        <v>5588.8624447377942</v>
      </c>
      <c r="AH33" s="1">
        <v>1649.7381612655456</v>
      </c>
      <c r="AI33" s="1">
        <v>2584.5218740935961</v>
      </c>
      <c r="AJ33" s="1">
        <v>256468.49162971505</v>
      </c>
      <c r="AK33" s="1">
        <v>102511.54893661365</v>
      </c>
      <c r="AL33" s="1">
        <f t="shared" si="6"/>
        <v>28703.233702251822</v>
      </c>
      <c r="AM33" s="1">
        <f t="shared" si="7"/>
        <v>73808.315234361828</v>
      </c>
      <c r="AN33" s="1">
        <v>265.65600000000001</v>
      </c>
      <c r="AO33" s="1">
        <v>309.30500000000001</v>
      </c>
      <c r="AP33" s="1">
        <v>9323.16</v>
      </c>
      <c r="AQ33" s="1">
        <v>71212.33004156634</v>
      </c>
      <c r="AR33" s="1">
        <v>11607.888647999998</v>
      </c>
      <c r="AS33" s="1">
        <v>127158.33338333276</v>
      </c>
      <c r="AT33" s="1">
        <v>27085.073511999995</v>
      </c>
      <c r="AU33" s="1">
        <v>59386.393972220598</v>
      </c>
      <c r="AV33" s="1">
        <v>1077.2449576716442</v>
      </c>
      <c r="AW33" s="1">
        <v>19265.468031717442</v>
      </c>
      <c r="AX33" s="1">
        <v>135839.66446232834</v>
      </c>
      <c r="AY33" s="1">
        <v>20268.087370394325</v>
      </c>
      <c r="AZ33" s="1">
        <v>7436</v>
      </c>
      <c r="BA33" s="1">
        <v>4366.8</v>
      </c>
      <c r="BB33" s="1">
        <v>2475718.6999006979</v>
      </c>
    </row>
    <row r="34" spans="1:54" x14ac:dyDescent="0.25">
      <c r="A34">
        <v>2016</v>
      </c>
      <c r="B34">
        <v>12</v>
      </c>
      <c r="C34" t="s">
        <v>33</v>
      </c>
      <c r="D34" s="1">
        <v>585769.00961062347</v>
      </c>
      <c r="E34" s="1">
        <v>166667.88991226102</v>
      </c>
      <c r="F34" s="1">
        <f t="shared" si="0"/>
        <v>66667.155964904407</v>
      </c>
      <c r="G34" s="1">
        <f t="shared" si="1"/>
        <v>100000.73394735661</v>
      </c>
      <c r="H34" s="1">
        <v>13961.984829974184</v>
      </c>
      <c r="I34" s="1">
        <f t="shared" si="2"/>
        <v>714.7341568758718</v>
      </c>
      <c r="J34" s="1">
        <f t="shared" si="3"/>
        <v>13247.250673098311</v>
      </c>
      <c r="K34" s="1">
        <v>246577.2226538065</v>
      </c>
      <c r="L34" s="1">
        <v>25692.415757620267</v>
      </c>
      <c r="M34" s="1">
        <v>179810.35686839392</v>
      </c>
      <c r="N34" s="1">
        <v>96904.944098573193</v>
      </c>
      <c r="O34" s="1">
        <v>119697.26096624859</v>
      </c>
      <c r="P34" s="1">
        <v>6190.2740452770422</v>
      </c>
      <c r="Q34" s="1">
        <v>47868.744377016395</v>
      </c>
      <c r="R34" s="1">
        <v>100530.52072813992</v>
      </c>
      <c r="S34" s="1">
        <v>138319.72611758369</v>
      </c>
      <c r="T34" s="1">
        <v>19.257999999999999</v>
      </c>
      <c r="U34" s="1">
        <v>112.85299999999999</v>
      </c>
      <c r="V34" s="1">
        <v>48145.895395850552</v>
      </c>
      <c r="W34" s="1">
        <v>11589.816000000001</v>
      </c>
      <c r="X34" s="1">
        <v>41339.095872407212</v>
      </c>
      <c r="Y34" s="1">
        <v>9049.30603370879</v>
      </c>
      <c r="Z34" s="1">
        <f t="shared" si="4"/>
        <v>4700.9276522869213</v>
      </c>
      <c r="AA34" s="1">
        <f t="shared" si="5"/>
        <v>4348.3783814218696</v>
      </c>
      <c r="AB34" s="1">
        <v>68.295829661582843</v>
      </c>
      <c r="AC34" s="1">
        <v>1840.0134541695109</v>
      </c>
      <c r="AD34" s="1">
        <v>695.02800000000002</v>
      </c>
      <c r="AE34" s="1">
        <v>4230.1303804846657</v>
      </c>
      <c r="AF34" s="1">
        <v>8940.5254505861194</v>
      </c>
      <c r="AG34" s="1">
        <v>7137.594455914098</v>
      </c>
      <c r="AH34" s="1">
        <v>2106.897793601237</v>
      </c>
      <c r="AI34" s="1">
        <v>2980.1751501953681</v>
      </c>
      <c r="AJ34" s="1">
        <v>330656.64450394595</v>
      </c>
      <c r="AK34" s="1">
        <v>109588.19638659952</v>
      </c>
      <c r="AL34" s="1">
        <f t="shared" si="6"/>
        <v>30684.694988247869</v>
      </c>
      <c r="AM34" s="1">
        <f t="shared" si="7"/>
        <v>78903.501398351655</v>
      </c>
      <c r="AN34" s="1">
        <v>293.077</v>
      </c>
      <c r="AO34" s="1">
        <v>355.63799999999998</v>
      </c>
      <c r="AP34" s="1">
        <v>13731.722</v>
      </c>
      <c r="AQ34" s="1">
        <v>75953.965169702948</v>
      </c>
      <c r="AR34" s="1">
        <v>12341.093133</v>
      </c>
      <c r="AS34" s="1">
        <v>133735.95162747012</v>
      </c>
      <c r="AT34" s="1">
        <v>28795.883976999998</v>
      </c>
      <c r="AU34" s="1">
        <v>62934.565471750684</v>
      </c>
      <c r="AV34" s="1">
        <v>1112.0195572018574</v>
      </c>
      <c r="AW34" s="1">
        <v>19173.231941231581</v>
      </c>
      <c r="AX34" s="1">
        <v>140224.71161279813</v>
      </c>
      <c r="AY34" s="1">
        <v>20171.051101273162</v>
      </c>
      <c r="AZ34" s="1">
        <v>9529</v>
      </c>
      <c r="BA34" s="1">
        <v>4790.1000000000004</v>
      </c>
      <c r="BB34" s="1">
        <v>2829632.086264072</v>
      </c>
    </row>
    <row r="35" spans="1:54" x14ac:dyDescent="0.25">
      <c r="A35">
        <v>2017</v>
      </c>
      <c r="B35">
        <v>1</v>
      </c>
      <c r="C35" t="s">
        <v>34</v>
      </c>
      <c r="D35" s="1">
        <v>746005.15315243404</v>
      </c>
      <c r="E35" s="1">
        <v>191670.82501563299</v>
      </c>
      <c r="F35" s="1">
        <f t="shared" si="0"/>
        <v>76668.330006253193</v>
      </c>
      <c r="G35" s="1">
        <f t="shared" si="1"/>
        <v>115002.4950093798</v>
      </c>
      <c r="H35" s="1">
        <v>15423.890542138435</v>
      </c>
      <c r="I35" s="1">
        <f t="shared" si="2"/>
        <v>789.57122046962081</v>
      </c>
      <c r="J35" s="1">
        <f t="shared" si="3"/>
        <v>14634.319321668812</v>
      </c>
      <c r="K35" s="1">
        <v>246711.60147105888</v>
      </c>
      <c r="L35" s="1">
        <v>25706.41752309036</v>
      </c>
      <c r="M35" s="1">
        <v>187625.31003136272</v>
      </c>
      <c r="N35" s="1">
        <v>96957.75502585074</v>
      </c>
      <c r="O35" s="1">
        <v>125082.94237199673</v>
      </c>
      <c r="P35" s="1">
        <v>6882.5738968000005</v>
      </c>
      <c r="Q35" s="1">
        <v>50412.254879505679</v>
      </c>
      <c r="R35" s="1">
        <v>112823.7104544255</v>
      </c>
      <c r="S35" s="1">
        <v>139646.87684746666</v>
      </c>
      <c r="T35" s="1">
        <v>20.895</v>
      </c>
      <c r="U35" s="1">
        <v>122.114</v>
      </c>
      <c r="V35" s="1">
        <v>48922.696088106532</v>
      </c>
      <c r="W35" s="1">
        <v>12776.644</v>
      </c>
      <c r="X35" s="1">
        <v>30809.71161395733</v>
      </c>
      <c r="Y35" s="1">
        <v>10777.4487448659</v>
      </c>
      <c r="Z35" s="1">
        <f t="shared" si="4"/>
        <v>5598.6621114504196</v>
      </c>
      <c r="AA35" s="1">
        <f t="shared" si="5"/>
        <v>5178.7866334154805</v>
      </c>
      <c r="AB35" s="1">
        <v>64.131014577495151</v>
      </c>
      <c r="AC35" s="1">
        <v>2071.7727150255346</v>
      </c>
      <c r="AD35" s="1">
        <v>759.25800000000004</v>
      </c>
      <c r="AE35" s="1">
        <v>4593.2117382429842</v>
      </c>
      <c r="AF35" s="1">
        <v>9675.253103670655</v>
      </c>
      <c r="AG35" s="1">
        <v>7750.2298248231318</v>
      </c>
      <c r="AH35" s="1">
        <v>2287.7374469338838</v>
      </c>
      <c r="AI35" s="1">
        <v>3225.0843678902147</v>
      </c>
      <c r="AJ35" s="1">
        <v>390805.49299878028</v>
      </c>
      <c r="AK35" s="1">
        <v>117295.85669039335</v>
      </c>
      <c r="AL35" s="1">
        <f t="shared" si="6"/>
        <v>32842.839873310142</v>
      </c>
      <c r="AM35" s="1">
        <f t="shared" si="7"/>
        <v>84453.016817083218</v>
      </c>
      <c r="AN35" s="1">
        <v>296.68599999999998</v>
      </c>
      <c r="AO35" s="1">
        <v>367.25700000000001</v>
      </c>
      <c r="AP35" s="1">
        <v>15936.46</v>
      </c>
      <c r="AQ35" s="1">
        <v>71098.825877649069</v>
      </c>
      <c r="AR35" s="1">
        <v>12326.076164999999</v>
      </c>
      <c r="AS35" s="1">
        <v>135255.89445228653</v>
      </c>
      <c r="AT35" s="1">
        <v>28760.844384999997</v>
      </c>
      <c r="AU35" s="1">
        <v>63649.83268342902</v>
      </c>
      <c r="AV35" s="1">
        <v>1098.3806606830528</v>
      </c>
      <c r="AW35" s="1">
        <v>19180.758405054428</v>
      </c>
      <c r="AX35" s="1">
        <v>138504.85846931694</v>
      </c>
      <c r="AY35" s="1">
        <v>20178.96925961224</v>
      </c>
      <c r="AZ35" s="1">
        <v>10975.5</v>
      </c>
      <c r="BA35" s="1">
        <v>5498.8799999999992</v>
      </c>
      <c r="BB35" s="1">
        <v>3110036.0719170617</v>
      </c>
    </row>
    <row r="36" spans="1:54" x14ac:dyDescent="0.25">
      <c r="A36">
        <v>2017</v>
      </c>
      <c r="B36">
        <v>2</v>
      </c>
      <c r="C36" t="s">
        <v>35</v>
      </c>
      <c r="D36" s="1">
        <v>667611.77659963607</v>
      </c>
      <c r="E36" s="1">
        <v>175684.11125635498</v>
      </c>
      <c r="F36" s="1">
        <f t="shared" si="0"/>
        <v>70273.644502541996</v>
      </c>
      <c r="G36" s="1">
        <f t="shared" si="1"/>
        <v>105410.46675381299</v>
      </c>
      <c r="H36" s="1">
        <v>14888.37776404069</v>
      </c>
      <c r="I36" s="1">
        <f t="shared" si="2"/>
        <v>762.15754837278212</v>
      </c>
      <c r="J36" s="1">
        <f t="shared" si="3"/>
        <v>14126.220215667907</v>
      </c>
      <c r="K36" s="1">
        <v>246878.68447665015</v>
      </c>
      <c r="L36" s="1">
        <v>25723.826941525214</v>
      </c>
      <c r="M36" s="1">
        <v>174993.05157420144</v>
      </c>
      <c r="N36" s="1">
        <v>97023.418711824605</v>
      </c>
      <c r="O36" s="1">
        <v>116661.47697182681</v>
      </c>
      <c r="P36" s="1">
        <v>5784.3535665199215</v>
      </c>
      <c r="Q36" s="1">
        <v>45830.791184109272</v>
      </c>
      <c r="R36" s="1">
        <v>106181.06584556564</v>
      </c>
      <c r="S36" s="1">
        <v>138067.85535025585</v>
      </c>
      <c r="T36" s="1">
        <v>12.268000000000001</v>
      </c>
      <c r="U36" s="1">
        <v>109.851</v>
      </c>
      <c r="V36" s="1">
        <v>46508.168692297637</v>
      </c>
      <c r="W36" s="1">
        <v>9690.52</v>
      </c>
      <c r="X36" s="1">
        <v>22189.566142162868</v>
      </c>
      <c r="Y36" s="1">
        <v>9847.5714102864004</v>
      </c>
      <c r="Z36" s="1">
        <f t="shared" si="4"/>
        <v>5115.6100344097576</v>
      </c>
      <c r="AA36" s="1">
        <f t="shared" si="5"/>
        <v>4731.9613758766436</v>
      </c>
      <c r="AB36" s="1">
        <v>58.809283888944854</v>
      </c>
      <c r="AC36" s="1">
        <v>2011.2315203529406</v>
      </c>
      <c r="AD36" s="1">
        <v>707.32500000000005</v>
      </c>
      <c r="AE36" s="1">
        <v>4415.4773509469305</v>
      </c>
      <c r="AF36" s="1">
        <v>8724.9108126803876</v>
      </c>
      <c r="AG36" s="1">
        <v>7450.3345820565837</v>
      </c>
      <c r="AH36" s="1">
        <v>2199.2134169964856</v>
      </c>
      <c r="AI36" s="1">
        <v>2908.3036042267909</v>
      </c>
      <c r="AJ36" s="1">
        <v>350597.25694455637</v>
      </c>
      <c r="AK36" s="1">
        <v>109128.1850474525</v>
      </c>
      <c r="AL36" s="1">
        <f t="shared" si="6"/>
        <v>30555.891813286704</v>
      </c>
      <c r="AM36" s="1">
        <f t="shared" si="7"/>
        <v>78572.293234165802</v>
      </c>
      <c r="AN36" s="1">
        <v>246.86500000000001</v>
      </c>
      <c r="AO36" s="1">
        <v>285.90600000000001</v>
      </c>
      <c r="AP36" s="1">
        <v>13630.022000000001</v>
      </c>
      <c r="AQ36" s="1">
        <v>60375.508793359018</v>
      </c>
      <c r="AR36" s="1">
        <v>11321.200464</v>
      </c>
      <c r="AS36" s="1">
        <v>133589.76405838941</v>
      </c>
      <c r="AT36" s="1">
        <v>26416.134416000001</v>
      </c>
      <c r="AU36" s="1">
        <v>62865.771321595064</v>
      </c>
      <c r="AV36" s="1">
        <v>1059.7497591841181</v>
      </c>
      <c r="AW36" s="1">
        <v>19193.856658901939</v>
      </c>
      <c r="AX36" s="1">
        <v>133633.5349508159</v>
      </c>
      <c r="AY36" s="1">
        <v>20192.74917676473</v>
      </c>
      <c r="AZ36" s="1">
        <v>9522.5</v>
      </c>
      <c r="BA36" s="1">
        <v>4744.8</v>
      </c>
      <c r="BB36" s="1">
        <v>2888966.1456494252</v>
      </c>
    </row>
    <row r="37" spans="1:54" x14ac:dyDescent="0.25">
      <c r="A37">
        <v>2017</v>
      </c>
      <c r="B37">
        <v>3</v>
      </c>
      <c r="C37" t="s">
        <v>36</v>
      </c>
      <c r="D37" s="1">
        <v>571407.40653921512</v>
      </c>
      <c r="E37" s="1">
        <v>162937.631302041</v>
      </c>
      <c r="F37" s="1">
        <f t="shared" si="0"/>
        <v>65175.052520816404</v>
      </c>
      <c r="G37" s="1">
        <f t="shared" si="1"/>
        <v>97762.578781224598</v>
      </c>
      <c r="H37" s="1">
        <v>13932.793788576409</v>
      </c>
      <c r="I37" s="1">
        <f t="shared" si="2"/>
        <v>713.23982533090577</v>
      </c>
      <c r="J37" s="1">
        <f t="shared" si="3"/>
        <v>13219.553963245502</v>
      </c>
      <c r="K37" s="1">
        <v>247122.01758128431</v>
      </c>
      <c r="L37" s="1">
        <v>25749.181332431916</v>
      </c>
      <c r="M37" s="1">
        <v>172943.3151773487</v>
      </c>
      <c r="N37" s="1">
        <v>97119.048716283738</v>
      </c>
      <c r="O37" s="1">
        <v>115294.99256968271</v>
      </c>
      <c r="P37" s="1">
        <v>5541.9773897319128</v>
      </c>
      <c r="Q37" s="1">
        <v>46723.460742911644</v>
      </c>
      <c r="R37" s="1">
        <v>99562.80182516278</v>
      </c>
      <c r="S37" s="1">
        <v>139754.63484338718</v>
      </c>
      <c r="T37" s="1">
        <v>13.173999999999999</v>
      </c>
      <c r="U37" s="1">
        <v>107.447</v>
      </c>
      <c r="V37" s="1">
        <v>48339.183654632048</v>
      </c>
      <c r="W37" s="1">
        <v>9225.5750000000007</v>
      </c>
      <c r="X37" s="1">
        <v>21110.993269018069</v>
      </c>
      <c r="Y37" s="1">
        <v>9293.2291937333393</v>
      </c>
      <c r="Z37" s="1">
        <f t="shared" si="4"/>
        <v>4827.6406978753084</v>
      </c>
      <c r="AA37" s="1">
        <f t="shared" si="5"/>
        <v>4465.5884958580318</v>
      </c>
      <c r="AB37" s="1">
        <v>58.110825791526175</v>
      </c>
      <c r="AC37" s="1">
        <v>1865.4742654828499</v>
      </c>
      <c r="AD37" s="1">
        <v>664.97299999999996</v>
      </c>
      <c r="AE37" s="1">
        <v>4191.615733723781</v>
      </c>
      <c r="AF37" s="1">
        <v>8620.1579667073875</v>
      </c>
      <c r="AG37" s="1">
        <v>7072.6078232419195</v>
      </c>
      <c r="AH37" s="1">
        <v>2087.7148330343007</v>
      </c>
      <c r="AI37" s="1">
        <v>2873.3859889024593</v>
      </c>
      <c r="AJ37" s="1">
        <v>316315.14994928741</v>
      </c>
      <c r="AK37" s="1">
        <v>108310.76528884395</v>
      </c>
      <c r="AL37" s="1">
        <f t="shared" si="6"/>
        <v>30327.014280876308</v>
      </c>
      <c r="AM37" s="1">
        <f t="shared" si="7"/>
        <v>77983.751007967643</v>
      </c>
      <c r="AN37" s="1">
        <v>241.08199999999999</v>
      </c>
      <c r="AO37" s="1">
        <v>250.09899999999999</v>
      </c>
      <c r="AP37" s="1">
        <v>11701.252</v>
      </c>
      <c r="AQ37" s="1">
        <v>70363.704043649777</v>
      </c>
      <c r="AR37" s="1">
        <v>11461.664240999999</v>
      </c>
      <c r="AS37" s="1">
        <v>130720.10291148043</v>
      </c>
      <c r="AT37" s="1">
        <v>26743.883228999999</v>
      </c>
      <c r="AU37" s="1">
        <v>61515.342546579071</v>
      </c>
      <c r="AV37" s="1">
        <v>1080.4879925559878</v>
      </c>
      <c r="AW37" s="1">
        <v>19227.439241259835</v>
      </c>
      <c r="AX37" s="1">
        <v>136248.60837744403</v>
      </c>
      <c r="AY37" s="1">
        <v>20228.0794740735</v>
      </c>
      <c r="AZ37" s="1">
        <v>9371</v>
      </c>
      <c r="BA37" s="1">
        <v>4351.2</v>
      </c>
      <c r="BB37" s="1">
        <v>2741742.7646574979</v>
      </c>
    </row>
    <row r="38" spans="1:54" x14ac:dyDescent="0.25">
      <c r="A38">
        <v>2017</v>
      </c>
      <c r="B38">
        <v>4</v>
      </c>
      <c r="C38" t="s">
        <v>37</v>
      </c>
      <c r="D38" s="1">
        <v>442882.70959066774</v>
      </c>
      <c r="E38" s="1">
        <v>148201.416084419</v>
      </c>
      <c r="F38" s="1">
        <f t="shared" si="0"/>
        <v>59280.566433767606</v>
      </c>
      <c r="G38" s="1">
        <f t="shared" si="1"/>
        <v>88920.849650651406</v>
      </c>
      <c r="H38" s="1">
        <v>12121.180590964641</v>
      </c>
      <c r="I38" s="1">
        <f t="shared" si="2"/>
        <v>620.50073077176614</v>
      </c>
      <c r="J38" s="1">
        <f t="shared" si="3"/>
        <v>11500.679860192873</v>
      </c>
      <c r="K38" s="1">
        <v>248323.5386205519</v>
      </c>
      <c r="L38" s="1">
        <v>25874.375288913987</v>
      </c>
      <c r="M38" s="1">
        <v>175515.62514027508</v>
      </c>
      <c r="N38" s="1">
        <v>97591.2469505341</v>
      </c>
      <c r="O38" s="1">
        <v>117009.8576846389</v>
      </c>
      <c r="P38" s="1">
        <v>3804.4452295010451</v>
      </c>
      <c r="Q38" s="1">
        <v>42865.26221138148</v>
      </c>
      <c r="R38" s="1">
        <v>90992.20846649856</v>
      </c>
      <c r="S38" s="1">
        <v>137250.11656601119</v>
      </c>
      <c r="T38" s="1">
        <v>12.161</v>
      </c>
      <c r="U38" s="1">
        <v>98.423000000000002</v>
      </c>
      <c r="V38" s="1">
        <v>47968.040843209907</v>
      </c>
      <c r="W38" s="1">
        <v>9627.3670000000002</v>
      </c>
      <c r="X38" s="1">
        <v>23287.327128663481</v>
      </c>
      <c r="Y38" s="1">
        <v>7982.8113445446497</v>
      </c>
      <c r="Z38" s="1">
        <f t="shared" si="4"/>
        <v>4146.9056801452516</v>
      </c>
      <c r="AA38" s="1">
        <f t="shared" si="5"/>
        <v>3835.9056643993986</v>
      </c>
      <c r="AB38" s="1">
        <v>52.909665632198127</v>
      </c>
      <c r="AC38" s="1">
        <v>1585.2547523777037</v>
      </c>
      <c r="AD38" s="1">
        <v>531.84400000000005</v>
      </c>
      <c r="AE38" s="1">
        <v>3810.0094051952915</v>
      </c>
      <c r="AF38" s="1">
        <v>8497.9796907259752</v>
      </c>
      <c r="AG38" s="1">
        <v>6428.7148530837258</v>
      </c>
      <c r="AH38" s="1">
        <v>1897.6484617209831</v>
      </c>
      <c r="AI38" s="1">
        <v>2832.6598969086535</v>
      </c>
      <c r="AJ38" s="1">
        <v>268801.15992660291</v>
      </c>
      <c r="AK38" s="1">
        <v>104550.11699119773</v>
      </c>
      <c r="AL38" s="1">
        <f t="shared" si="6"/>
        <v>29274.032757535369</v>
      </c>
      <c r="AM38" s="1">
        <f t="shared" si="7"/>
        <v>75276.084233662361</v>
      </c>
      <c r="AN38" s="1">
        <v>250.11500000000001</v>
      </c>
      <c r="AO38" s="1">
        <v>281.62900000000002</v>
      </c>
      <c r="AP38" s="1">
        <v>7780.982</v>
      </c>
      <c r="AQ38" s="1">
        <v>81223.384615303512</v>
      </c>
      <c r="AR38" s="1">
        <v>12113.85939</v>
      </c>
      <c r="AS38" s="1">
        <v>130435.65004652312</v>
      </c>
      <c r="AT38" s="1">
        <v>28265.671909999997</v>
      </c>
      <c r="AU38" s="1">
        <v>61381.482374834457</v>
      </c>
      <c r="AV38" s="1">
        <v>1104.9743757106069</v>
      </c>
      <c r="AW38" s="1">
        <v>19393.891987407867</v>
      </c>
      <c r="AX38" s="1">
        <v>139336.32027428941</v>
      </c>
      <c r="AY38" s="1">
        <v>20403.194804592138</v>
      </c>
      <c r="AZ38" s="1">
        <v>7236.5</v>
      </c>
      <c r="BA38" s="1">
        <v>4414.32</v>
      </c>
      <c r="BB38" s="1">
        <v>2544018.3861628817</v>
      </c>
    </row>
    <row r="39" spans="1:54" x14ac:dyDescent="0.25">
      <c r="A39">
        <v>2017</v>
      </c>
      <c r="B39">
        <v>5</v>
      </c>
      <c r="C39" t="s">
        <v>38</v>
      </c>
      <c r="D39" s="1">
        <v>349017.08640950033</v>
      </c>
      <c r="E39" s="1">
        <v>138924.78301871999</v>
      </c>
      <c r="F39" s="1">
        <f t="shared" si="0"/>
        <v>55569.913207487996</v>
      </c>
      <c r="G39" s="1">
        <f t="shared" si="1"/>
        <v>83354.869811231983</v>
      </c>
      <c r="H39" s="1">
        <v>11729.960016145358</v>
      </c>
      <c r="I39" s="1">
        <f t="shared" si="2"/>
        <v>600.47358483935852</v>
      </c>
      <c r="J39" s="1">
        <f t="shared" si="3"/>
        <v>11129.486431305999</v>
      </c>
      <c r="K39" s="1">
        <v>251175.54300258667</v>
      </c>
      <c r="L39" s="1">
        <v>26171.543379044801</v>
      </c>
      <c r="M39" s="1">
        <v>175640.68269542567</v>
      </c>
      <c r="N39" s="1">
        <v>98712.08577836855</v>
      </c>
      <c r="O39" s="1">
        <v>117093.22898972282</v>
      </c>
      <c r="P39" s="1">
        <v>0</v>
      </c>
      <c r="Q39" s="1">
        <v>48668.957903065522</v>
      </c>
      <c r="R39" s="1">
        <v>93409.102517593041</v>
      </c>
      <c r="S39" s="1">
        <v>136256.76302701555</v>
      </c>
      <c r="T39" s="1">
        <v>11.971</v>
      </c>
      <c r="U39" s="1">
        <v>97.393000000000001</v>
      </c>
      <c r="V39" s="1">
        <v>48437.686864592841</v>
      </c>
      <c r="W39" s="1">
        <v>8788.2710000000006</v>
      </c>
      <c r="X39" s="1">
        <v>23311.622437515889</v>
      </c>
      <c r="Y39" s="1">
        <v>6592.21418020077</v>
      </c>
      <c r="Z39" s="1">
        <f t="shared" si="4"/>
        <v>3424.5191635764509</v>
      </c>
      <c r="AA39" s="1">
        <f t="shared" si="5"/>
        <v>3167.6950166243196</v>
      </c>
      <c r="AB39" s="1">
        <v>52.939059770679094</v>
      </c>
      <c r="AC39" s="1">
        <v>1253.611908551989</v>
      </c>
      <c r="AD39" s="1">
        <v>482.22199999999998</v>
      </c>
      <c r="AE39" s="1">
        <v>3475.5983887052494</v>
      </c>
      <c r="AF39" s="1">
        <v>8206.7119806752416</v>
      </c>
      <c r="AG39" s="1">
        <v>5864.4555980244422</v>
      </c>
      <c r="AH39" s="1">
        <v>1731.0886232703083</v>
      </c>
      <c r="AI39" s="1">
        <v>2735.570660225078</v>
      </c>
      <c r="AJ39" s="1">
        <v>272597.62421767227</v>
      </c>
      <c r="AK39" s="1">
        <v>102516.89428798671</v>
      </c>
      <c r="AL39" s="1">
        <f t="shared" si="6"/>
        <v>28704.730400636283</v>
      </c>
      <c r="AM39" s="1">
        <f t="shared" si="7"/>
        <v>73812.163887350427</v>
      </c>
      <c r="AN39" s="1">
        <v>245.77699999999999</v>
      </c>
      <c r="AO39" s="1">
        <v>274.90699999999998</v>
      </c>
      <c r="AP39" s="1">
        <v>7381.9660000000003</v>
      </c>
      <c r="AQ39" s="1">
        <v>80014.221010438836</v>
      </c>
      <c r="AR39" s="1">
        <v>12144.0291</v>
      </c>
      <c r="AS39" s="1">
        <v>134832.61518039842</v>
      </c>
      <c r="AT39" s="1">
        <v>28336.067899999998</v>
      </c>
      <c r="AU39" s="1">
        <v>63450.642437834613</v>
      </c>
      <c r="AV39" s="1">
        <v>1129.7687511105325</v>
      </c>
      <c r="AW39" s="1">
        <v>19826.600938730378</v>
      </c>
      <c r="AX39" s="1">
        <v>142462.86972888946</v>
      </c>
      <c r="AY39" s="1">
        <v>20858.422926583131</v>
      </c>
      <c r="AZ39" s="1">
        <v>8289</v>
      </c>
      <c r="BA39" s="1">
        <v>4343.3999999999996</v>
      </c>
      <c r="BB39" s="1">
        <v>2456545.8999183653</v>
      </c>
    </row>
    <row r="40" spans="1:54" x14ac:dyDescent="0.25">
      <c r="A40">
        <v>2017</v>
      </c>
      <c r="B40">
        <v>6</v>
      </c>
      <c r="C40" t="s">
        <v>39</v>
      </c>
      <c r="D40" s="1">
        <v>432875.75236376794</v>
      </c>
      <c r="E40" s="1">
        <v>158748.38321052</v>
      </c>
      <c r="F40" s="1">
        <f t="shared" si="0"/>
        <v>63499.353284208002</v>
      </c>
      <c r="G40" s="1">
        <f t="shared" si="1"/>
        <v>95249.029926311996</v>
      </c>
      <c r="H40" s="1">
        <v>11548.533641454604</v>
      </c>
      <c r="I40" s="1">
        <f t="shared" si="2"/>
        <v>591.1861068390059</v>
      </c>
      <c r="J40" s="1">
        <f t="shared" si="3"/>
        <v>10957.347534615597</v>
      </c>
      <c r="K40" s="1">
        <v>261633.53918550129</v>
      </c>
      <c r="L40" s="1">
        <v>27261.227101779765</v>
      </c>
      <c r="M40" s="1">
        <v>195942.23151055595</v>
      </c>
      <c r="N40" s="1">
        <v>102822.08233271894</v>
      </c>
      <c r="O40" s="1">
        <v>130627.53019930237</v>
      </c>
      <c r="P40" s="1">
        <v>0</v>
      </c>
      <c r="Q40" s="1">
        <v>57618.990295611839</v>
      </c>
      <c r="R40" s="1">
        <v>105831.66816801575</v>
      </c>
      <c r="S40" s="1">
        <v>134093.93898735251</v>
      </c>
      <c r="T40" s="1">
        <v>10.17535</v>
      </c>
      <c r="U40" s="1">
        <v>98.704999999999998</v>
      </c>
      <c r="V40" s="1">
        <v>45688.667155562805</v>
      </c>
      <c r="W40" s="1">
        <v>8413.3449999999993</v>
      </c>
      <c r="X40" s="1">
        <v>22150.596061229433</v>
      </c>
      <c r="Y40" s="1">
        <v>6468.9607108217006</v>
      </c>
      <c r="Z40" s="1">
        <f t="shared" si="4"/>
        <v>3360.4915309285911</v>
      </c>
      <c r="AA40" s="1">
        <f t="shared" si="5"/>
        <v>3108.4691798931099</v>
      </c>
      <c r="AB40" s="1">
        <v>52.209396892235745</v>
      </c>
      <c r="AC40" s="1">
        <v>1148.610774041709</v>
      </c>
      <c r="AD40" s="1">
        <v>463.041</v>
      </c>
      <c r="AE40" s="1">
        <v>3278.7417603127924</v>
      </c>
      <c r="AF40" s="1">
        <v>8453.8339721775974</v>
      </c>
      <c r="AG40" s="1">
        <v>5532.2949663081781</v>
      </c>
      <c r="AH40" s="1">
        <v>1633.0403933790287</v>
      </c>
      <c r="AI40" s="1">
        <v>2817.9446573925288</v>
      </c>
      <c r="AJ40" s="1">
        <v>381864.71306480624</v>
      </c>
      <c r="AK40" s="1">
        <v>118317.24795833742</v>
      </c>
      <c r="AL40" s="1">
        <f t="shared" si="6"/>
        <v>33128.82942833448</v>
      </c>
      <c r="AM40" s="1">
        <f t="shared" si="7"/>
        <v>85188.418530002935</v>
      </c>
      <c r="AN40" s="1">
        <v>254.96199999999999</v>
      </c>
      <c r="AO40" s="1">
        <v>258.13</v>
      </c>
      <c r="AP40" s="1">
        <v>6710.2510000000002</v>
      </c>
      <c r="AQ40" s="1">
        <v>79371.457792763584</v>
      </c>
      <c r="AR40" s="1">
        <v>13716.832727999998</v>
      </c>
      <c r="AS40" s="1">
        <v>155655.55278862634</v>
      </c>
      <c r="AT40" s="1">
        <v>32005.943031999999</v>
      </c>
      <c r="AU40" s="1">
        <v>73249.671900530098</v>
      </c>
      <c r="AV40" s="1">
        <v>1216.6183919537025</v>
      </c>
      <c r="AW40" s="1">
        <v>21064.160696578409</v>
      </c>
      <c r="AX40" s="1">
        <v>153414.5348880463</v>
      </c>
      <c r="AY40" s="1">
        <v>22160.388145224748</v>
      </c>
      <c r="AZ40" s="1">
        <v>10068</v>
      </c>
      <c r="BA40" s="1">
        <v>4921.8</v>
      </c>
      <c r="BB40" s="1">
        <v>2799464.3075815653</v>
      </c>
    </row>
    <row r="41" spans="1:54" x14ac:dyDescent="0.25">
      <c r="A41">
        <v>2017</v>
      </c>
      <c r="B41">
        <v>7</v>
      </c>
      <c r="C41" t="s">
        <v>40</v>
      </c>
      <c r="D41" s="1">
        <v>548348.87249614869</v>
      </c>
      <c r="E41" s="1">
        <v>175830.97530657399</v>
      </c>
      <c r="F41" s="1">
        <f t="shared" si="0"/>
        <v>70332.3901226296</v>
      </c>
      <c r="G41" s="1">
        <f t="shared" si="1"/>
        <v>105498.58518394439</v>
      </c>
      <c r="H41" s="1">
        <v>11994.795693949449</v>
      </c>
      <c r="I41" s="1">
        <f t="shared" si="2"/>
        <v>614.03090546325632</v>
      </c>
      <c r="J41" s="1">
        <f t="shared" si="3"/>
        <v>11380.764788486191</v>
      </c>
      <c r="K41" s="1">
        <v>274768.9650968652</v>
      </c>
      <c r="L41" s="1">
        <v>28629.888894771084</v>
      </c>
      <c r="M41" s="1">
        <v>209674.29170366636</v>
      </c>
      <c r="N41" s="1">
        <v>107984.30980836373</v>
      </c>
      <c r="O41" s="1">
        <v>139782.19325353799</v>
      </c>
      <c r="P41" s="1">
        <v>0</v>
      </c>
      <c r="Q41" s="1">
        <v>61323.78317505915</v>
      </c>
      <c r="R41" s="1">
        <v>118680.02651541159</v>
      </c>
      <c r="S41" s="1">
        <v>122089.97985876906</v>
      </c>
      <c r="T41" s="1">
        <v>8.3796999999999997</v>
      </c>
      <c r="U41" s="1">
        <v>97.915000000000006</v>
      </c>
      <c r="V41" s="1">
        <v>44549.468970203568</v>
      </c>
      <c r="W41" s="1">
        <v>8216.8029999999999</v>
      </c>
      <c r="X41" s="1">
        <v>20765.220753184603</v>
      </c>
      <c r="Y41" s="1">
        <v>7079.8434880733603</v>
      </c>
      <c r="Z41" s="1">
        <f t="shared" si="4"/>
        <v>3677.8325214079691</v>
      </c>
      <c r="AA41" s="1">
        <f t="shared" si="5"/>
        <v>3402.0109666653916</v>
      </c>
      <c r="AB41" s="1">
        <v>64.764460791898998</v>
      </c>
      <c r="AC41" s="1">
        <v>1123.0699575392086</v>
      </c>
      <c r="AD41" s="1">
        <v>450.834</v>
      </c>
      <c r="AE41" s="1">
        <v>3223.4554781167271</v>
      </c>
      <c r="AF41" s="1">
        <v>8968.7247306089685</v>
      </c>
      <c r="AG41" s="1">
        <v>5439.0091746665676</v>
      </c>
      <c r="AH41" s="1">
        <v>1605.5039972167053</v>
      </c>
      <c r="AI41" s="1">
        <v>2989.5749102029849</v>
      </c>
      <c r="AJ41" s="1">
        <v>515594.78524814046</v>
      </c>
      <c r="AK41" s="1">
        <v>139115.52075226762</v>
      </c>
      <c r="AL41" s="1">
        <f t="shared" si="6"/>
        <v>38952.345810634935</v>
      </c>
      <c r="AM41" s="1">
        <f t="shared" si="7"/>
        <v>100163.17494163268</v>
      </c>
      <c r="AN41" s="1">
        <v>248.953</v>
      </c>
      <c r="AO41" s="1">
        <v>255.874</v>
      </c>
      <c r="AP41" s="1">
        <v>6726.4589999999998</v>
      </c>
      <c r="AQ41" s="1">
        <v>70581.907338737059</v>
      </c>
      <c r="AR41" s="1">
        <v>14841.263727</v>
      </c>
      <c r="AS41" s="1">
        <v>162822.33240510148</v>
      </c>
      <c r="AT41" s="1">
        <v>34629.615362999997</v>
      </c>
      <c r="AU41" s="1">
        <v>76622.274072988992</v>
      </c>
      <c r="AV41" s="1">
        <v>1208.3527327468726</v>
      </c>
      <c r="AW41" s="1">
        <v>22402.906194561907</v>
      </c>
      <c r="AX41" s="1">
        <v>152372.24235725313</v>
      </c>
      <c r="AY41" s="1">
        <v>23568.80504302241</v>
      </c>
      <c r="AZ41" s="1">
        <v>10990</v>
      </c>
      <c r="BA41" s="1">
        <v>5252.4</v>
      </c>
      <c r="BB41" s="1">
        <v>3140924.3406585408</v>
      </c>
    </row>
    <row r="42" spans="1:54" x14ac:dyDescent="0.25">
      <c r="A42">
        <v>2017</v>
      </c>
      <c r="B42">
        <v>8</v>
      </c>
      <c r="C42" t="s">
        <v>41</v>
      </c>
      <c r="D42" s="1">
        <v>560396.82847906509</v>
      </c>
      <c r="E42" s="1">
        <v>183299.645890368</v>
      </c>
      <c r="F42" s="1">
        <f t="shared" si="0"/>
        <v>73319.858356147204</v>
      </c>
      <c r="G42" s="1">
        <f t="shared" si="1"/>
        <v>109979.7875342208</v>
      </c>
      <c r="H42" s="1">
        <v>12071.365156052723</v>
      </c>
      <c r="I42" s="1">
        <f t="shared" si="2"/>
        <v>617.95060675252671</v>
      </c>
      <c r="J42" s="1">
        <f t="shared" si="3"/>
        <v>11453.414549300196</v>
      </c>
      <c r="K42" s="1">
        <v>276828.25701883639</v>
      </c>
      <c r="L42" s="1">
        <v>28844.459339097466</v>
      </c>
      <c r="M42" s="1">
        <v>211943.23989289658</v>
      </c>
      <c r="N42" s="1">
        <v>108793.61233206616</v>
      </c>
      <c r="O42" s="1">
        <v>141294.81815233815</v>
      </c>
      <c r="P42" s="1">
        <v>0</v>
      </c>
      <c r="Q42" s="1">
        <v>62747.356413964495</v>
      </c>
      <c r="R42" s="1">
        <v>121160.04557582432</v>
      </c>
      <c r="S42" s="1">
        <v>136611.47934557853</v>
      </c>
      <c r="T42" s="1">
        <v>12.210420000000001</v>
      </c>
      <c r="U42" s="1">
        <v>97.32</v>
      </c>
      <c r="V42" s="1">
        <v>46590.42742533984</v>
      </c>
      <c r="W42" s="1">
        <v>8625.8709999999992</v>
      </c>
      <c r="X42" s="1">
        <v>28282.018032165204</v>
      </c>
      <c r="Y42" s="1">
        <v>7296.2106819689798</v>
      </c>
      <c r="Z42" s="1">
        <f t="shared" si="4"/>
        <v>3790.2308115136229</v>
      </c>
      <c r="AA42" s="1">
        <f t="shared" si="5"/>
        <v>3505.9798704553573</v>
      </c>
      <c r="AB42" s="1">
        <v>69.43155098741093</v>
      </c>
      <c r="AC42" s="1">
        <v>1122.1240013724494</v>
      </c>
      <c r="AD42" s="1">
        <v>470.70100000000002</v>
      </c>
      <c r="AE42" s="1">
        <v>3227.8618371702032</v>
      </c>
      <c r="AF42" s="1">
        <v>9077.0572633909469</v>
      </c>
      <c r="AG42" s="1">
        <v>5446.4441237395222</v>
      </c>
      <c r="AH42" s="1">
        <v>1607.6986690902754</v>
      </c>
      <c r="AI42" s="1">
        <v>3025.6857544636446</v>
      </c>
      <c r="AJ42" s="1">
        <v>518278.33865492983</v>
      </c>
      <c r="AK42" s="1">
        <v>141574.85586718624</v>
      </c>
      <c r="AL42" s="1">
        <f t="shared" si="6"/>
        <v>39640.959642812151</v>
      </c>
      <c r="AM42" s="1">
        <f t="shared" si="7"/>
        <v>101933.8962243741</v>
      </c>
      <c r="AN42" s="1">
        <v>250.17599999999999</v>
      </c>
      <c r="AO42" s="1">
        <v>253.59700000000001</v>
      </c>
      <c r="AP42" s="1">
        <v>7261.6180000000004</v>
      </c>
      <c r="AQ42" s="1">
        <v>77301.807367141912</v>
      </c>
      <c r="AR42" s="1">
        <v>14963.655939000002</v>
      </c>
      <c r="AS42" s="1">
        <v>165761.98338299795</v>
      </c>
      <c r="AT42" s="1">
        <v>34915.197190999999</v>
      </c>
      <c r="AU42" s="1">
        <v>78005.639239057928</v>
      </c>
      <c r="AV42" s="1">
        <v>1280.8070124029107</v>
      </c>
      <c r="AW42" s="1">
        <v>22513.342635903649</v>
      </c>
      <c r="AX42" s="1">
        <v>161508.66482759709</v>
      </c>
      <c r="AY42" s="1">
        <v>23684.988851186572</v>
      </c>
      <c r="AZ42" s="1">
        <v>10824.2</v>
      </c>
      <c r="BA42" s="1">
        <v>5119.5</v>
      </c>
      <c r="BB42" s="1">
        <v>3222440.5413241792</v>
      </c>
    </row>
    <row r="43" spans="1:54" x14ac:dyDescent="0.25">
      <c r="A43">
        <v>2017</v>
      </c>
      <c r="B43">
        <v>9</v>
      </c>
      <c r="C43" t="s">
        <v>42</v>
      </c>
      <c r="D43" s="1">
        <v>513339.16612292419</v>
      </c>
      <c r="E43" s="1">
        <v>175724.010976994</v>
      </c>
      <c r="F43" s="1">
        <f t="shared" si="0"/>
        <v>70289.604390797598</v>
      </c>
      <c r="G43" s="1">
        <f t="shared" si="1"/>
        <v>105434.4065861964</v>
      </c>
      <c r="H43" s="1">
        <v>11663.979961292564</v>
      </c>
      <c r="I43" s="1">
        <f t="shared" si="2"/>
        <v>597.09597059252201</v>
      </c>
      <c r="J43" s="1">
        <f t="shared" si="3"/>
        <v>11066.88399070004</v>
      </c>
      <c r="K43" s="1">
        <v>269782.79983506567</v>
      </c>
      <c r="L43" s="1">
        <v>28110.34929754633</v>
      </c>
      <c r="M43" s="1">
        <v>213440.6804225083</v>
      </c>
      <c r="N43" s="1">
        <v>106024.74492738802</v>
      </c>
      <c r="O43" s="1">
        <v>142293.10706890066</v>
      </c>
      <c r="P43" s="1">
        <v>0</v>
      </c>
      <c r="Q43" s="1">
        <v>50433.640889146845</v>
      </c>
      <c r="R43" s="1">
        <v>110344.29190547322</v>
      </c>
      <c r="S43" s="1">
        <v>136738.02932614638</v>
      </c>
      <c r="T43" s="1">
        <v>14.3652</v>
      </c>
      <c r="U43" s="1">
        <v>103.68600000000001</v>
      </c>
      <c r="V43" s="1">
        <v>45641.535759228333</v>
      </c>
      <c r="W43" s="1">
        <v>9717.9639999999999</v>
      </c>
      <c r="X43" s="1">
        <v>40422.041366716934</v>
      </c>
      <c r="Y43" s="1">
        <v>7036.4444942857208</v>
      </c>
      <c r="Z43" s="1">
        <f t="shared" si="4"/>
        <v>3655.2876401521266</v>
      </c>
      <c r="AA43" s="1">
        <f t="shared" si="5"/>
        <v>3381.1568541335946</v>
      </c>
      <c r="AB43" s="1">
        <v>77.075132766940754</v>
      </c>
      <c r="AC43" s="1">
        <v>1149.1968065664778</v>
      </c>
      <c r="AD43" s="1">
        <v>536.26599999999996</v>
      </c>
      <c r="AE43" s="1">
        <v>3239.8821418596503</v>
      </c>
      <c r="AF43" s="1">
        <v>8796.1312315828454</v>
      </c>
      <c r="AG43" s="1">
        <v>5466.7262551143867</v>
      </c>
      <c r="AH43" s="1">
        <v>1613.685613025963</v>
      </c>
      <c r="AI43" s="1">
        <v>2932.0437438609438</v>
      </c>
      <c r="AJ43" s="1">
        <v>455067.70580136246</v>
      </c>
      <c r="AK43" s="1">
        <v>134716.6043027816</v>
      </c>
      <c r="AL43" s="1">
        <f t="shared" si="6"/>
        <v>37720.649204778856</v>
      </c>
      <c r="AM43" s="1">
        <f t="shared" si="7"/>
        <v>96995.955098002756</v>
      </c>
      <c r="AN43" s="1">
        <v>255.37</v>
      </c>
      <c r="AO43" s="1">
        <v>272.07799999999997</v>
      </c>
      <c r="AP43" s="1">
        <v>8028.0249999999996</v>
      </c>
      <c r="AQ43" s="1">
        <v>74454.915273789127</v>
      </c>
      <c r="AR43" s="1">
        <v>15531.226929</v>
      </c>
      <c r="AS43" s="1">
        <v>164119.46393336426</v>
      </c>
      <c r="AT43" s="1">
        <v>36239.529500999997</v>
      </c>
      <c r="AU43" s="1">
        <v>77232.688909818535</v>
      </c>
      <c r="AV43" s="1">
        <v>1223.1709165378447</v>
      </c>
      <c r="AW43" s="1">
        <v>22714.935719476136</v>
      </c>
      <c r="AX43" s="1">
        <v>154240.80261346215</v>
      </c>
      <c r="AY43" s="1">
        <v>23897.073303242843</v>
      </c>
      <c r="AZ43" s="1">
        <v>8540</v>
      </c>
      <c r="BA43" s="1">
        <v>5318.1</v>
      </c>
      <c r="BB43" s="1">
        <v>3066493.5346822296</v>
      </c>
    </row>
    <row r="44" spans="1:54" x14ac:dyDescent="0.25">
      <c r="A44">
        <v>2017</v>
      </c>
      <c r="B44">
        <v>10</v>
      </c>
      <c r="C44" t="s">
        <v>43</v>
      </c>
      <c r="D44" s="1">
        <v>384924.9957059286</v>
      </c>
      <c r="E44" s="1">
        <v>148777.44615755</v>
      </c>
      <c r="F44" s="1">
        <f t="shared" si="0"/>
        <v>59510.978463020001</v>
      </c>
      <c r="G44" s="1">
        <f t="shared" si="1"/>
        <v>89266.467694530002</v>
      </c>
      <c r="H44" s="1">
        <v>11411.105414654148</v>
      </c>
      <c r="I44" s="1">
        <f t="shared" si="2"/>
        <v>584.15095753829212</v>
      </c>
      <c r="J44" s="1">
        <f t="shared" si="3"/>
        <v>10826.954457115855</v>
      </c>
      <c r="K44" s="1">
        <v>254273.58971926966</v>
      </c>
      <c r="L44" s="1">
        <v>26494.348151622286</v>
      </c>
      <c r="M44" s="1">
        <v>186419.25114278472</v>
      </c>
      <c r="N44" s="1">
        <v>99929.619339108001</v>
      </c>
      <c r="O44" s="1">
        <v>124278.90695464275</v>
      </c>
      <c r="P44" s="1">
        <v>0</v>
      </c>
      <c r="Q44" s="1">
        <v>45436.446342235497</v>
      </c>
      <c r="R44" s="1">
        <v>93255.632592463589</v>
      </c>
      <c r="S44" s="1">
        <v>133019.26770301632</v>
      </c>
      <c r="T44" s="1">
        <v>14.105</v>
      </c>
      <c r="U44" s="1">
        <v>97.932000000000002</v>
      </c>
      <c r="V44" s="1">
        <v>45507.52425543344</v>
      </c>
      <c r="W44" s="1">
        <v>10491.976000000001</v>
      </c>
      <c r="X44" s="1">
        <v>52313.184850995371</v>
      </c>
      <c r="Y44" s="1">
        <v>6447.8471286991498</v>
      </c>
      <c r="Z44" s="1">
        <f t="shared" si="4"/>
        <v>3349.5234609275312</v>
      </c>
      <c r="AA44" s="1">
        <f t="shared" si="5"/>
        <v>3098.3236677716186</v>
      </c>
      <c r="AB44" s="1">
        <v>75.058734289982581</v>
      </c>
      <c r="AC44" s="1">
        <v>1240.9545547421276</v>
      </c>
      <c r="AD44" s="1">
        <v>574.18700000000001</v>
      </c>
      <c r="AE44" s="1">
        <v>3643.1712096933161</v>
      </c>
      <c r="AF44" s="1">
        <v>8357.3532899257189</v>
      </c>
      <c r="AG44" s="1">
        <v>6147.2050006348809</v>
      </c>
      <c r="AH44" s="1">
        <v>1814.5514896718023</v>
      </c>
      <c r="AI44" s="1">
        <v>2785.7844299752369</v>
      </c>
      <c r="AJ44" s="1">
        <v>288693.43015974906</v>
      </c>
      <c r="AK44" s="1">
        <v>109630.42226728029</v>
      </c>
      <c r="AL44" s="1">
        <f t="shared" si="6"/>
        <v>30696.518234838484</v>
      </c>
      <c r="AM44" s="1">
        <f t="shared" si="7"/>
        <v>78933.904032441802</v>
      </c>
      <c r="AN44" s="1">
        <v>257.05399999999997</v>
      </c>
      <c r="AO44" s="1">
        <v>280.61900000000003</v>
      </c>
      <c r="AP44" s="1">
        <v>8482.3029999999999</v>
      </c>
      <c r="AQ44" s="1">
        <v>71740.510532464439</v>
      </c>
      <c r="AR44" s="1">
        <v>12884.583993</v>
      </c>
      <c r="AS44" s="1">
        <v>141170.05991318627</v>
      </c>
      <c r="AT44" s="1">
        <v>30064.029316999997</v>
      </c>
      <c r="AU44" s="1">
        <v>66432.969370911247</v>
      </c>
      <c r="AV44" s="1">
        <v>1124.1491695699169</v>
      </c>
      <c r="AW44" s="1">
        <v>20133.472838121255</v>
      </c>
      <c r="AX44" s="1">
        <v>141754.24532043011</v>
      </c>
      <c r="AY44" s="1">
        <v>21181.265146566238</v>
      </c>
      <c r="AZ44" s="1">
        <v>7093.2</v>
      </c>
      <c r="BA44" s="1">
        <v>4450.8</v>
      </c>
      <c r="BB44" s="1">
        <v>2573104.5581956157</v>
      </c>
    </row>
    <row r="45" spans="1:54" x14ac:dyDescent="0.25">
      <c r="A45">
        <v>2017</v>
      </c>
      <c r="B45">
        <v>11</v>
      </c>
      <c r="C45" t="s">
        <v>44</v>
      </c>
      <c r="D45" s="1">
        <v>420342.99098547577</v>
      </c>
      <c r="E45" s="1">
        <v>138693.27084836399</v>
      </c>
      <c r="F45" s="1">
        <f t="shared" si="0"/>
        <v>55477.308339345596</v>
      </c>
      <c r="G45" s="1">
        <f t="shared" si="1"/>
        <v>83215.962509018384</v>
      </c>
      <c r="H45" s="1">
        <v>12448.668438433264</v>
      </c>
      <c r="I45" s="1">
        <f t="shared" si="2"/>
        <v>637.26530639607677</v>
      </c>
      <c r="J45" s="1">
        <f t="shared" si="3"/>
        <v>11811.403132037187</v>
      </c>
      <c r="K45" s="1">
        <v>248848.19267291314</v>
      </c>
      <c r="L45" s="1">
        <v>25929.042260571423</v>
      </c>
      <c r="M45" s="1">
        <v>169954.91068177827</v>
      </c>
      <c r="N45" s="1">
        <v>97797.436196515409</v>
      </c>
      <c r="O45" s="1">
        <v>113302.73242502961</v>
      </c>
      <c r="P45" s="1">
        <v>0</v>
      </c>
      <c r="Q45" s="1">
        <v>43892.462503490475</v>
      </c>
      <c r="R45" s="1">
        <v>92671.349324445313</v>
      </c>
      <c r="S45" s="1">
        <v>135626.41316262906</v>
      </c>
      <c r="T45" s="1">
        <v>15.644</v>
      </c>
      <c r="U45" s="1">
        <v>98.259</v>
      </c>
      <c r="V45" s="1">
        <v>44497.248263400274</v>
      </c>
      <c r="W45" s="1">
        <v>10215.241</v>
      </c>
      <c r="X45" s="1">
        <v>47578.144365093918</v>
      </c>
      <c r="Y45" s="1">
        <v>7236.4047216860999</v>
      </c>
      <c r="Z45" s="1">
        <f t="shared" si="4"/>
        <v>3759.1628499021908</v>
      </c>
      <c r="AA45" s="1">
        <f t="shared" si="5"/>
        <v>3477.2418717839096</v>
      </c>
      <c r="AB45" s="1">
        <v>72.173569928524017</v>
      </c>
      <c r="AC45" s="1">
        <v>1461.3623415970399</v>
      </c>
      <c r="AD45" s="1">
        <v>611.08500000000004</v>
      </c>
      <c r="AE45" s="1">
        <v>3322.9724386136113</v>
      </c>
      <c r="AF45" s="1">
        <v>8193.1682599345932</v>
      </c>
      <c r="AG45" s="1">
        <v>5606.9263879961954</v>
      </c>
      <c r="AH45" s="1">
        <v>1655.0703333901931</v>
      </c>
      <c r="AI45" s="1">
        <v>2731.05608664486</v>
      </c>
      <c r="AJ45" s="1">
        <v>260831.73843821257</v>
      </c>
      <c r="AK45" s="1">
        <v>102614.06048555025</v>
      </c>
      <c r="AL45" s="1">
        <f t="shared" si="6"/>
        <v>28731.936935954072</v>
      </c>
      <c r="AM45" s="1">
        <f t="shared" si="7"/>
        <v>73882.123549596174</v>
      </c>
      <c r="AN45" s="1">
        <v>265.65600000000001</v>
      </c>
      <c r="AO45" s="1">
        <v>309.30500000000001</v>
      </c>
      <c r="AP45" s="1">
        <v>9323.16</v>
      </c>
      <c r="AQ45" s="1">
        <v>71431.892260230554</v>
      </c>
      <c r="AR45" s="1">
        <v>11498.862203999999</v>
      </c>
      <c r="AS45" s="1">
        <v>128233.66825887765</v>
      </c>
      <c r="AT45" s="1">
        <v>26830.678476000001</v>
      </c>
      <c r="AU45" s="1">
        <v>60345.255651236585</v>
      </c>
      <c r="AV45" s="1">
        <v>1088.0419803159716</v>
      </c>
      <c r="AW45" s="1">
        <v>19432.256406098906</v>
      </c>
      <c r="AX45" s="1">
        <v>137201.15974968401</v>
      </c>
      <c r="AY45" s="1">
        <v>20443.555796012861</v>
      </c>
      <c r="AZ45" s="1">
        <v>7436</v>
      </c>
      <c r="BA45" s="1">
        <v>4366.8</v>
      </c>
      <c r="BB45" s="1">
        <v>2494454.3159741499</v>
      </c>
    </row>
    <row r="46" spans="1:54" x14ac:dyDescent="0.25">
      <c r="A46">
        <v>2017</v>
      </c>
      <c r="B46">
        <v>12</v>
      </c>
      <c r="C46" t="s">
        <v>45</v>
      </c>
      <c r="D46" s="1">
        <v>575521.36369805643</v>
      </c>
      <c r="E46" s="1">
        <v>168627.683410873</v>
      </c>
      <c r="F46" s="1">
        <f t="shared" si="0"/>
        <v>67451.073364349199</v>
      </c>
      <c r="G46" s="1">
        <f t="shared" si="1"/>
        <v>101176.6100465238</v>
      </c>
      <c r="H46" s="1">
        <v>14045.135007507975</v>
      </c>
      <c r="I46" s="1">
        <f t="shared" si="2"/>
        <v>718.99073448696515</v>
      </c>
      <c r="J46" s="1">
        <f t="shared" si="3"/>
        <v>13326.144273021009</v>
      </c>
      <c r="K46" s="1">
        <v>248442.07243802279</v>
      </c>
      <c r="L46" s="1">
        <v>25886.726065222614</v>
      </c>
      <c r="M46" s="1">
        <v>183402.27810526267</v>
      </c>
      <c r="N46" s="1">
        <v>97637.830786754595</v>
      </c>
      <c r="O46" s="1">
        <v>122267.60120635555</v>
      </c>
      <c r="P46" s="1">
        <v>0</v>
      </c>
      <c r="Q46" s="1">
        <v>48380.969716753258</v>
      </c>
      <c r="R46" s="1">
        <v>101279.51988365286</v>
      </c>
      <c r="S46" s="1">
        <v>139845.58367850806</v>
      </c>
      <c r="T46" s="1">
        <v>19.257999999999999</v>
      </c>
      <c r="U46" s="1">
        <v>112.85299999999999</v>
      </c>
      <c r="V46" s="1">
        <v>48145.895395850552</v>
      </c>
      <c r="W46" s="1">
        <v>11589.816000000001</v>
      </c>
      <c r="X46" s="1">
        <v>41045.1502414036</v>
      </c>
      <c r="Y46" s="1">
        <v>9072.4969336602007</v>
      </c>
      <c r="Z46" s="1">
        <f t="shared" si="4"/>
        <v>4712.9748460117116</v>
      </c>
      <c r="AA46" s="1">
        <f t="shared" si="5"/>
        <v>4359.52208764849</v>
      </c>
      <c r="AB46" s="1">
        <v>68.153905159629502</v>
      </c>
      <c r="AC46" s="1">
        <v>1780.1495697949172</v>
      </c>
      <c r="AD46" s="1">
        <v>695.02800000000002</v>
      </c>
      <c r="AE46" s="1">
        <v>4267.6002703653321</v>
      </c>
      <c r="AF46" s="1">
        <v>9286.3313577902645</v>
      </c>
      <c r="AG46" s="1">
        <v>7200.8182467243732</v>
      </c>
      <c r="AH46" s="1">
        <v>2125.5603929102954</v>
      </c>
      <c r="AI46" s="1">
        <v>3095.4437859300842</v>
      </c>
      <c r="AJ46" s="1">
        <v>329111.99614667363</v>
      </c>
      <c r="AK46" s="1">
        <v>109697.7845829861</v>
      </c>
      <c r="AL46" s="1">
        <f t="shared" si="6"/>
        <v>30715.379683236111</v>
      </c>
      <c r="AM46" s="1">
        <f t="shared" si="7"/>
        <v>78982.404899749992</v>
      </c>
      <c r="AN46" s="1">
        <v>293.077</v>
      </c>
      <c r="AO46" s="1">
        <v>355.63799999999998</v>
      </c>
      <c r="AP46" s="1">
        <v>13731.722</v>
      </c>
      <c r="AQ46" s="1">
        <v>76197.853534549664</v>
      </c>
      <c r="AR46" s="1">
        <v>12232.255089</v>
      </c>
      <c r="AS46" s="1">
        <v>135194.32509184998</v>
      </c>
      <c r="AT46" s="1">
        <v>28541.928541000001</v>
      </c>
      <c r="AU46" s="1">
        <v>63620.858866752984</v>
      </c>
      <c r="AV46" s="1">
        <v>1122.5894086817298</v>
      </c>
      <c r="AW46" s="1">
        <v>19336.511065347138</v>
      </c>
      <c r="AX46" s="1">
        <v>141557.56081131828</v>
      </c>
      <c r="AY46" s="1">
        <v>20342.827647157606</v>
      </c>
      <c r="AZ46" s="1">
        <v>9529</v>
      </c>
      <c r="BA46" s="1">
        <v>4790.1000000000004</v>
      </c>
      <c r="BB46" s="1">
        <v>2829497.3468818758</v>
      </c>
    </row>
    <row r="47" spans="1:54" x14ac:dyDescent="0.25">
      <c r="A47">
        <v>2018</v>
      </c>
      <c r="B47">
        <v>1</v>
      </c>
      <c r="C47" t="s">
        <v>46</v>
      </c>
      <c r="D47" s="1">
        <v>748849.5650470918</v>
      </c>
      <c r="E47" s="1">
        <v>194219.980282704</v>
      </c>
      <c r="F47" s="1">
        <f t="shared" si="0"/>
        <v>77687.992113081607</v>
      </c>
      <c r="G47" s="1">
        <f t="shared" si="1"/>
        <v>116531.98816962239</v>
      </c>
      <c r="H47" s="1">
        <v>15507.173124413528</v>
      </c>
      <c r="I47" s="1">
        <f t="shared" si="2"/>
        <v>793.83457607054106</v>
      </c>
      <c r="J47" s="1">
        <f t="shared" si="3"/>
        <v>14713.338548342987</v>
      </c>
      <c r="K47" s="1">
        <v>248554.41105045396</v>
      </c>
      <c r="L47" s="1">
        <v>25898.431324553352</v>
      </c>
      <c r="M47" s="1">
        <v>191681.91361238994</v>
      </c>
      <c r="N47" s="1">
        <v>97681.979904992637</v>
      </c>
      <c r="O47" s="1">
        <v>127787.67907135264</v>
      </c>
      <c r="P47" s="1">
        <v>0</v>
      </c>
      <c r="Q47" s="1">
        <v>50938.633992098999</v>
      </c>
      <c r="R47" s="1">
        <v>113637.47374355995</v>
      </c>
      <c r="S47" s="1">
        <v>141156.63272790841</v>
      </c>
      <c r="T47" s="1">
        <v>20.895</v>
      </c>
      <c r="U47" s="1">
        <v>122.114</v>
      </c>
      <c r="V47" s="1">
        <v>48922.696088106532</v>
      </c>
      <c r="W47" s="1">
        <v>12776.644</v>
      </c>
      <c r="X47" s="1">
        <v>30851.601042254475</v>
      </c>
      <c r="Y47" s="1">
        <v>10791.242824823999</v>
      </c>
      <c r="Z47" s="1">
        <f t="shared" si="4"/>
        <v>5605.8278511956933</v>
      </c>
      <c r="AA47" s="1">
        <f t="shared" si="5"/>
        <v>5185.4149736283071</v>
      </c>
      <c r="AB47" s="1">
        <v>64.166599146934274</v>
      </c>
      <c r="AC47" s="1">
        <v>2011.9088306509407</v>
      </c>
      <c r="AD47" s="1">
        <v>759.25800000000004</v>
      </c>
      <c r="AE47" s="1">
        <v>4625.3287858151753</v>
      </c>
      <c r="AF47" s="1">
        <v>10042.057934753726</v>
      </c>
      <c r="AG47" s="1">
        <v>7804.4216440042082</v>
      </c>
      <c r="AH47" s="1">
        <v>2303.7339601806179</v>
      </c>
      <c r="AI47" s="1">
        <v>3347.3526449179039</v>
      </c>
      <c r="AJ47" s="1">
        <v>396756.56124226016</v>
      </c>
      <c r="AK47" s="1">
        <v>117413.15254708374</v>
      </c>
      <c r="AL47" s="1">
        <f t="shared" si="6"/>
        <v>32875.682713183451</v>
      </c>
      <c r="AM47" s="1">
        <f t="shared" si="7"/>
        <v>84537.469833900293</v>
      </c>
      <c r="AN47" s="1">
        <v>296.68599999999998</v>
      </c>
      <c r="AO47" s="1">
        <v>367.25700000000001</v>
      </c>
      <c r="AP47" s="1">
        <v>15936.46</v>
      </c>
      <c r="AQ47" s="1">
        <v>71330.389752509582</v>
      </c>
      <c r="AR47" s="1">
        <v>12219.286631999999</v>
      </c>
      <c r="AS47" s="1">
        <v>136783.04468784269</v>
      </c>
      <c r="AT47" s="1">
        <v>28511.668807999999</v>
      </c>
      <c r="AU47" s="1">
        <v>64368.491617808373</v>
      </c>
      <c r="AV47" s="1">
        <v>1108.7233413918636</v>
      </c>
      <c r="AW47" s="1">
        <v>19340.528278904076</v>
      </c>
      <c r="AX47" s="1">
        <v>139809.06162860815</v>
      </c>
      <c r="AY47" s="1">
        <v>20347.05392576259</v>
      </c>
      <c r="AZ47" s="1">
        <v>10975.5</v>
      </c>
      <c r="BA47" s="1">
        <v>5498.8799999999992</v>
      </c>
      <c r="BB47" s="1">
        <v>3131420.0406983453</v>
      </c>
    </row>
    <row r="48" spans="1:54" x14ac:dyDescent="0.25">
      <c r="A48">
        <v>2018</v>
      </c>
      <c r="B48">
        <v>2</v>
      </c>
      <c r="C48" t="s">
        <v>47</v>
      </c>
      <c r="D48" s="1">
        <v>670230.32305028616</v>
      </c>
      <c r="E48" s="1">
        <v>177982.30168241099</v>
      </c>
      <c r="F48" s="1">
        <f t="shared" si="0"/>
        <v>71192.920672964407</v>
      </c>
      <c r="G48" s="1">
        <f t="shared" si="1"/>
        <v>106789.38100944659</v>
      </c>
      <c r="H48" s="1">
        <v>14971.594143945131</v>
      </c>
      <c r="I48" s="1">
        <f t="shared" si="2"/>
        <v>766.41751497878886</v>
      </c>
      <c r="J48" s="1">
        <f t="shared" si="3"/>
        <v>14205.176628966341</v>
      </c>
      <c r="K48" s="1">
        <v>248658.36067783539</v>
      </c>
      <c r="L48" s="1">
        <v>25909.262483310795</v>
      </c>
      <c r="M48" s="1">
        <v>179264.44513419864</v>
      </c>
      <c r="N48" s="1">
        <v>97722.832148853806</v>
      </c>
      <c r="O48" s="1">
        <v>119509.38381195487</v>
      </c>
      <c r="P48" s="1">
        <v>0</v>
      </c>
      <c r="Q48" s="1">
        <v>46310.733223658201</v>
      </c>
      <c r="R48" s="1">
        <v>106942.36059207075</v>
      </c>
      <c r="S48" s="1">
        <v>139456.45082323835</v>
      </c>
      <c r="T48" s="1">
        <v>12.268000000000001</v>
      </c>
      <c r="U48" s="1">
        <v>109.851</v>
      </c>
      <c r="V48" s="1">
        <v>46508.168692297637</v>
      </c>
      <c r="W48" s="1">
        <v>9690.52</v>
      </c>
      <c r="X48" s="1">
        <v>21667.949392058876</v>
      </c>
      <c r="Y48" s="1">
        <v>9859.8905297499896</v>
      </c>
      <c r="Z48" s="1">
        <f t="shared" si="4"/>
        <v>5122.0095626302082</v>
      </c>
      <c r="AA48" s="1">
        <f t="shared" si="5"/>
        <v>4737.8809671197823</v>
      </c>
      <c r="AB48" s="1">
        <v>58.488613205896677</v>
      </c>
      <c r="AC48" s="1">
        <v>1951.3676359783467</v>
      </c>
      <c r="AD48" s="1">
        <v>707.32500000000005</v>
      </c>
      <c r="AE48" s="1">
        <v>4436.8887170415019</v>
      </c>
      <c r="AF48" s="1">
        <v>9109.2432432004334</v>
      </c>
      <c r="AG48" s="1">
        <v>7486.4624632763216</v>
      </c>
      <c r="AH48" s="1">
        <v>2209.877759682176</v>
      </c>
      <c r="AI48" s="1">
        <v>3036.4144144001411</v>
      </c>
      <c r="AJ48" s="1">
        <v>355902.11597276211</v>
      </c>
      <c r="AK48" s="1">
        <v>109237.31323249993</v>
      </c>
      <c r="AL48" s="1">
        <f t="shared" si="6"/>
        <v>30586.447705099985</v>
      </c>
      <c r="AM48" s="1">
        <f t="shared" si="7"/>
        <v>78650.865527399947</v>
      </c>
      <c r="AN48" s="1">
        <v>246.86500000000001</v>
      </c>
      <c r="AO48" s="1">
        <v>285.90600000000001</v>
      </c>
      <c r="AP48" s="1">
        <v>13630.022000000001</v>
      </c>
      <c r="AQ48" s="1">
        <v>60617.728952977901</v>
      </c>
      <c r="AR48" s="1">
        <v>11216.459439000002</v>
      </c>
      <c r="AS48" s="1">
        <v>135114.73806737823</v>
      </c>
      <c r="AT48" s="1">
        <v>26171.738690999999</v>
      </c>
      <c r="AU48" s="1">
        <v>63583.406149354516</v>
      </c>
      <c r="AV48" s="1">
        <v>1070.0352494201363</v>
      </c>
      <c r="AW48" s="1">
        <v>19352.743076305927</v>
      </c>
      <c r="AX48" s="1">
        <v>134930.52644057985</v>
      </c>
      <c r="AY48" s="1">
        <v>20359.904409360744</v>
      </c>
      <c r="AZ48" s="1">
        <v>9522.5</v>
      </c>
      <c r="BA48" s="1">
        <v>4744.8</v>
      </c>
      <c r="BB48" s="1">
        <v>2909789.5659132935</v>
      </c>
    </row>
    <row r="49" spans="1:54" x14ac:dyDescent="0.25">
      <c r="A49">
        <v>2018</v>
      </c>
      <c r="B49">
        <v>3</v>
      </c>
      <c r="C49" t="s">
        <v>48</v>
      </c>
      <c r="D49" s="1">
        <v>576388.98020944267</v>
      </c>
      <c r="E49" s="1">
        <v>165259.05120892901</v>
      </c>
      <c r="F49" s="1">
        <f t="shared" si="0"/>
        <v>66103.620483571605</v>
      </c>
      <c r="G49" s="1">
        <f t="shared" si="1"/>
        <v>99155.430725357408</v>
      </c>
      <c r="H49" s="1">
        <v>14015.281942403722</v>
      </c>
      <c r="I49" s="1">
        <f t="shared" si="2"/>
        <v>717.46251299286632</v>
      </c>
      <c r="J49" s="1">
        <f t="shared" si="3"/>
        <v>13297.819429410854</v>
      </c>
      <c r="K49" s="1">
        <v>248838.5602639975</v>
      </c>
      <c r="L49" s="1">
        <v>25928.038599925298</v>
      </c>
      <c r="M49" s="1">
        <v>177429.92591618613</v>
      </c>
      <c r="N49" s="1">
        <v>97793.650656077181</v>
      </c>
      <c r="O49" s="1">
        <v>118286.37352025011</v>
      </c>
      <c r="P49" s="1">
        <v>0</v>
      </c>
      <c r="Q49" s="1">
        <v>47214.7521371232</v>
      </c>
      <c r="R49" s="1">
        <v>100281.87239407064</v>
      </c>
      <c r="S49" s="1">
        <v>141030.45115263743</v>
      </c>
      <c r="T49" s="1">
        <v>13.173999999999999</v>
      </c>
      <c r="U49" s="1">
        <v>107.447</v>
      </c>
      <c r="V49" s="1">
        <v>48339.183654632048</v>
      </c>
      <c r="W49" s="1">
        <v>9225.5750000000007</v>
      </c>
      <c r="X49" s="1">
        <v>21008.148027964537</v>
      </c>
      <c r="Y49" s="1">
        <v>9308.5420522882905</v>
      </c>
      <c r="Z49" s="1">
        <f t="shared" si="4"/>
        <v>4835.595411744901</v>
      </c>
      <c r="AA49" s="1">
        <f t="shared" si="5"/>
        <v>4472.9466405433905</v>
      </c>
      <c r="AB49" s="1">
        <v>58.026109339665261</v>
      </c>
      <c r="AC49" s="1">
        <v>1804.024582846678</v>
      </c>
      <c r="AD49" s="1">
        <v>664.97299999999996</v>
      </c>
      <c r="AE49" s="1">
        <v>4207.674257509876</v>
      </c>
      <c r="AF49" s="1">
        <v>9022.1594522003288</v>
      </c>
      <c r="AG49" s="1">
        <v>7099.7037328324559</v>
      </c>
      <c r="AH49" s="1">
        <v>2095.7130896576673</v>
      </c>
      <c r="AI49" s="1">
        <v>3007.3864840667716</v>
      </c>
      <c r="AJ49" s="1">
        <v>322568.41776845226</v>
      </c>
      <c r="AK49" s="1">
        <v>108419.07605413278</v>
      </c>
      <c r="AL49" s="1">
        <f t="shared" si="6"/>
        <v>30357.341295157181</v>
      </c>
      <c r="AM49" s="1">
        <f t="shared" si="7"/>
        <v>78061.734758975595</v>
      </c>
      <c r="AN49" s="1">
        <v>241.08199999999999</v>
      </c>
      <c r="AO49" s="1">
        <v>250.09899999999999</v>
      </c>
      <c r="AP49" s="1">
        <v>11701.252</v>
      </c>
      <c r="AQ49" s="1">
        <v>70646.779820940719</v>
      </c>
      <c r="AR49" s="1">
        <v>11358.971730000001</v>
      </c>
      <c r="AS49" s="1">
        <v>132229.73663038283</v>
      </c>
      <c r="AT49" s="1">
        <v>26504.267370000001</v>
      </c>
      <c r="AU49" s="1">
        <v>62225.758414297852</v>
      </c>
      <c r="AV49" s="1">
        <v>1090.7162927126071</v>
      </c>
      <c r="AW49" s="1">
        <v>19385.44220709135</v>
      </c>
      <c r="AX49" s="1">
        <v>137538.3882472874</v>
      </c>
      <c r="AY49" s="1">
        <v>20394.305278241987</v>
      </c>
      <c r="AZ49" s="1">
        <v>9371</v>
      </c>
      <c r="BA49" s="1">
        <v>4351.2</v>
      </c>
      <c r="BB49" s="1">
        <v>2766705.1612579222</v>
      </c>
    </row>
    <row r="50" spans="1:54" x14ac:dyDescent="0.25">
      <c r="A50">
        <v>2018</v>
      </c>
      <c r="B50">
        <v>4</v>
      </c>
      <c r="C50" t="s">
        <v>49</v>
      </c>
      <c r="D50" s="1">
        <v>450841.84635814355</v>
      </c>
      <c r="E50" s="1">
        <v>150438.57115344799</v>
      </c>
      <c r="F50" s="1">
        <f t="shared" si="0"/>
        <v>60175.428461379197</v>
      </c>
      <c r="G50" s="1">
        <f t="shared" si="1"/>
        <v>90263.142692068795</v>
      </c>
      <c r="H50" s="1">
        <v>12201.153054707338</v>
      </c>
      <c r="I50" s="1">
        <f t="shared" si="2"/>
        <v>624.59463662702183</v>
      </c>
      <c r="J50" s="1">
        <f t="shared" si="3"/>
        <v>11576.558418080314</v>
      </c>
      <c r="K50" s="1">
        <v>249976.94791837607</v>
      </c>
      <c r="L50" s="1">
        <v>26046.654296034019</v>
      </c>
      <c r="M50" s="1">
        <v>180032.12578376773</v>
      </c>
      <c r="N50" s="1">
        <v>98241.037445589944</v>
      </c>
      <c r="O50" s="1">
        <v>120021.1698570107</v>
      </c>
      <c r="P50" s="1">
        <v>0</v>
      </c>
      <c r="Q50" s="1">
        <v>43313.516893207205</v>
      </c>
      <c r="R50" s="1">
        <v>91658.45520794834</v>
      </c>
      <c r="S50" s="1">
        <v>138394.36970450019</v>
      </c>
      <c r="T50" s="1">
        <v>12.161</v>
      </c>
      <c r="U50" s="1">
        <v>98.423000000000002</v>
      </c>
      <c r="V50" s="1">
        <v>47968.040843209907</v>
      </c>
      <c r="W50" s="1">
        <v>9627.3670000000002</v>
      </c>
      <c r="X50" s="1">
        <v>23142.965831656431</v>
      </c>
      <c r="Y50" s="1">
        <v>8002.6655891181799</v>
      </c>
      <c r="Z50" s="1">
        <f t="shared" si="4"/>
        <v>4157.2195502899131</v>
      </c>
      <c r="AA50" s="1">
        <f t="shared" si="5"/>
        <v>3845.4460388282669</v>
      </c>
      <c r="AB50" s="1">
        <v>52.796331953764977</v>
      </c>
      <c r="AC50" s="1">
        <v>1524.2015193069258</v>
      </c>
      <c r="AD50" s="1">
        <v>531.84400000000005</v>
      </c>
      <c r="AE50" s="1">
        <v>3815.3622475037669</v>
      </c>
      <c r="AF50" s="1">
        <v>8901.9704981771902</v>
      </c>
      <c r="AG50" s="1">
        <v>6437.7468247129254</v>
      </c>
      <c r="AH50" s="1">
        <v>1900.3145477833066</v>
      </c>
      <c r="AI50" s="1">
        <v>2967.3234993923916</v>
      </c>
      <c r="AJ50" s="1">
        <v>276022.63144185464</v>
      </c>
      <c r="AK50" s="1">
        <v>104654.66710818892</v>
      </c>
      <c r="AL50" s="1">
        <f t="shared" si="6"/>
        <v>29303.3067902929</v>
      </c>
      <c r="AM50" s="1">
        <f t="shared" si="7"/>
        <v>75351.360317896018</v>
      </c>
      <c r="AN50" s="1">
        <v>250.11500000000001</v>
      </c>
      <c r="AO50" s="1">
        <v>281.62900000000002</v>
      </c>
      <c r="AP50" s="1">
        <v>7780.982</v>
      </c>
      <c r="AQ50" s="1">
        <v>81507.211497477983</v>
      </c>
      <c r="AR50" s="1">
        <v>12014.197172999999</v>
      </c>
      <c r="AS50" s="1">
        <v>131958.71211008562</v>
      </c>
      <c r="AT50" s="1">
        <v>28033.126736999995</v>
      </c>
      <c r="AU50" s="1">
        <v>62098.217463569759</v>
      </c>
      <c r="AV50" s="1">
        <v>1115.1454857091487</v>
      </c>
      <c r="AW50" s="1">
        <v>19551.011496793715</v>
      </c>
      <c r="AX50" s="1">
        <v>140618.88851429083</v>
      </c>
      <c r="AY50" s="1">
        <v>20568.491175206284</v>
      </c>
      <c r="AZ50" s="1">
        <v>7236.5</v>
      </c>
      <c r="BA50" s="1">
        <v>4414.32</v>
      </c>
      <c r="BB50" s="1">
        <v>2574254.8766087247</v>
      </c>
    </row>
    <row r="51" spans="1:54" x14ac:dyDescent="0.25">
      <c r="A51">
        <v>2018</v>
      </c>
      <c r="B51">
        <v>5</v>
      </c>
      <c r="C51" t="s">
        <v>50</v>
      </c>
      <c r="D51" s="1">
        <v>345110.79179538757</v>
      </c>
      <c r="E51" s="1">
        <v>141042.01129272801</v>
      </c>
      <c r="F51" s="1">
        <f t="shared" si="0"/>
        <v>56416.804517091208</v>
      </c>
      <c r="G51" s="1">
        <f t="shared" si="1"/>
        <v>84625.206775636805</v>
      </c>
      <c r="H51" s="1">
        <v>11815.180303308396</v>
      </c>
      <c r="I51" s="1">
        <f t="shared" si="2"/>
        <v>604.83613435047312</v>
      </c>
      <c r="J51" s="1">
        <f t="shared" si="3"/>
        <v>11210.344168957921</v>
      </c>
      <c r="K51" s="1">
        <v>252794.56455229173</v>
      </c>
      <c r="L51" s="1">
        <v>26340.239312626509</v>
      </c>
      <c r="M51" s="1">
        <v>180174.11069209792</v>
      </c>
      <c r="N51" s="1">
        <v>99348.361875081784</v>
      </c>
      <c r="O51" s="1">
        <v>120115.82626750205</v>
      </c>
      <c r="P51" s="1">
        <v>0</v>
      </c>
      <c r="Q51" s="1">
        <v>49178.818621401399</v>
      </c>
      <c r="R51" s="1">
        <v>94092.656935158084</v>
      </c>
      <c r="S51" s="1">
        <v>137333.12137048441</v>
      </c>
      <c r="T51" s="1">
        <v>11.971</v>
      </c>
      <c r="U51" s="1">
        <v>97.393000000000001</v>
      </c>
      <c r="V51" s="1">
        <v>48437.686864592841</v>
      </c>
      <c r="W51" s="1">
        <v>8788.2710000000006</v>
      </c>
      <c r="X51" s="1">
        <v>23229.140236373132</v>
      </c>
      <c r="Y51" s="1">
        <v>6616.7258518877998</v>
      </c>
      <c r="Z51" s="1">
        <f t="shared" si="4"/>
        <v>3437.2524709492054</v>
      </c>
      <c r="AA51" s="1">
        <f t="shared" si="5"/>
        <v>3179.4733809385948</v>
      </c>
      <c r="AB51" s="1">
        <v>52.862552896000523</v>
      </c>
      <c r="AC51" s="1">
        <v>1253.611908551989</v>
      </c>
      <c r="AD51" s="1">
        <v>482.22199999999998</v>
      </c>
      <c r="AE51" s="1">
        <v>3470.2455495361055</v>
      </c>
      <c r="AF51" s="1">
        <v>8612.6638252375124</v>
      </c>
      <c r="AG51" s="1">
        <v>5855.4236316923061</v>
      </c>
      <c r="AH51" s="1">
        <v>1728.422538771589</v>
      </c>
      <c r="AI51" s="1">
        <v>2870.8879417458329</v>
      </c>
      <c r="AJ51" s="1">
        <v>271996.39640587923</v>
      </c>
      <c r="AK51" s="1">
        <v>102619.41118227468</v>
      </c>
      <c r="AL51" s="1">
        <f t="shared" si="6"/>
        <v>28733.435131036913</v>
      </c>
      <c r="AM51" s="1">
        <f t="shared" si="7"/>
        <v>73885.976051237769</v>
      </c>
      <c r="AN51" s="1">
        <v>245.77699999999999</v>
      </c>
      <c r="AO51" s="1">
        <v>274.90699999999998</v>
      </c>
      <c r="AP51" s="1">
        <v>7381.9660000000003</v>
      </c>
      <c r="AQ51" s="1">
        <v>80280.386982870288</v>
      </c>
      <c r="AR51" s="1">
        <v>12047.397183000001</v>
      </c>
      <c r="AS51" s="1">
        <v>136421.72379780523</v>
      </c>
      <c r="AT51" s="1">
        <v>28110.593426999996</v>
      </c>
      <c r="AU51" s="1">
        <v>64198.458257790749</v>
      </c>
      <c r="AV51" s="1">
        <v>1139.7649913993419</v>
      </c>
      <c r="AW51" s="1">
        <v>19981.019129537199</v>
      </c>
      <c r="AX51" s="1">
        <v>143723.38704860065</v>
      </c>
      <c r="AY51" s="1">
        <v>21020.877395776311</v>
      </c>
      <c r="AZ51" s="1">
        <v>8289</v>
      </c>
      <c r="BA51" s="1">
        <v>4343.3999999999996</v>
      </c>
      <c r="BB51" s="1">
        <v>2470927.676721286</v>
      </c>
    </row>
    <row r="52" spans="1:54" x14ac:dyDescent="0.25">
      <c r="A52">
        <v>2018</v>
      </c>
      <c r="B52">
        <v>6</v>
      </c>
      <c r="C52" t="s">
        <v>51</v>
      </c>
      <c r="D52" s="1">
        <v>435455.63785918738</v>
      </c>
      <c r="E52" s="1">
        <v>161013.631935118</v>
      </c>
      <c r="F52" s="1">
        <f t="shared" si="0"/>
        <v>64405.452774047204</v>
      </c>
      <c r="G52" s="1">
        <f t="shared" si="1"/>
        <v>96608.179161070802</v>
      </c>
      <c r="H52" s="1">
        <v>11633.553880995194</v>
      </c>
      <c r="I52" s="1">
        <f t="shared" si="2"/>
        <v>595.53841562356865</v>
      </c>
      <c r="J52" s="1">
        <f t="shared" si="3"/>
        <v>11038.015465371625</v>
      </c>
      <c r="K52" s="1">
        <v>263218.17292029579</v>
      </c>
      <c r="L52" s="1">
        <v>27426.339954863732</v>
      </c>
      <c r="M52" s="1">
        <v>200495.28158155255</v>
      </c>
      <c r="N52" s="1">
        <v>103444.84400484047</v>
      </c>
      <c r="O52" s="1">
        <v>133663.24560945871</v>
      </c>
      <c r="P52" s="1">
        <v>0</v>
      </c>
      <c r="Q52" s="1">
        <v>58219.45925926615</v>
      </c>
      <c r="R52" s="1">
        <v>106612.02042048985</v>
      </c>
      <c r="S52" s="1">
        <v>135075.99791680425</v>
      </c>
      <c r="T52" s="1">
        <v>10.17535</v>
      </c>
      <c r="U52" s="1">
        <v>98.704999999999998</v>
      </c>
      <c r="V52" s="1">
        <v>45688.667155562805</v>
      </c>
      <c r="W52" s="1">
        <v>8413.3449999999993</v>
      </c>
      <c r="X52" s="1">
        <v>22042.595373855103</v>
      </c>
      <c r="Y52" s="1">
        <v>6497.8629949998203</v>
      </c>
      <c r="Z52" s="1">
        <f t="shared" si="4"/>
        <v>3375.5056708417592</v>
      </c>
      <c r="AA52" s="1">
        <f t="shared" si="5"/>
        <v>3122.3573241580616</v>
      </c>
      <c r="AB52" s="1">
        <v>52.117909453169418</v>
      </c>
      <c r="AC52" s="1">
        <v>1148.610774041709</v>
      </c>
      <c r="AD52" s="1">
        <v>463.041</v>
      </c>
      <c r="AE52" s="1">
        <v>3268.0360788351727</v>
      </c>
      <c r="AF52" s="1">
        <v>8861.8369218009702</v>
      </c>
      <c r="AG52" s="1">
        <v>5514.2310283468423</v>
      </c>
      <c r="AH52" s="1">
        <v>1627.7082228179856</v>
      </c>
      <c r="AI52" s="1">
        <v>2953.9456406003187</v>
      </c>
      <c r="AJ52" s="1">
        <v>387724.29639701388</v>
      </c>
      <c r="AK52" s="1">
        <v>118435.56520629575</v>
      </c>
      <c r="AL52" s="1">
        <f t="shared" si="6"/>
        <v>33161.958257762817</v>
      </c>
      <c r="AM52" s="1">
        <f t="shared" si="7"/>
        <v>85273.606948532935</v>
      </c>
      <c r="AN52" s="1">
        <v>254.96199999999999</v>
      </c>
      <c r="AO52" s="1">
        <v>258.13</v>
      </c>
      <c r="AP52" s="1">
        <v>6710.2510000000002</v>
      </c>
      <c r="AQ52" s="1">
        <v>79633.841720829732</v>
      </c>
      <c r="AR52" s="1">
        <v>13623.231108</v>
      </c>
      <c r="AS52" s="1">
        <v>157492.68142865424</v>
      </c>
      <c r="AT52" s="1">
        <v>31787.539251999995</v>
      </c>
      <c r="AU52" s="1">
        <v>74114.203025249109</v>
      </c>
      <c r="AV52" s="1">
        <v>1226.4397628474942</v>
      </c>
      <c r="AW52" s="1">
        <v>21215.877573679398</v>
      </c>
      <c r="AX52" s="1">
        <v>154653.00132715251</v>
      </c>
      <c r="AY52" s="1">
        <v>22320.00071812376</v>
      </c>
      <c r="AZ52" s="1">
        <v>10068</v>
      </c>
      <c r="BA52" s="1">
        <v>4921.8</v>
      </c>
      <c r="BB52" s="1">
        <v>2827338.8843130311</v>
      </c>
    </row>
    <row r="53" spans="1:54" x14ac:dyDescent="0.25">
      <c r="A53">
        <v>2018</v>
      </c>
      <c r="B53">
        <v>7</v>
      </c>
      <c r="C53" t="s">
        <v>52</v>
      </c>
      <c r="D53" s="1">
        <v>550680.75238573283</v>
      </c>
      <c r="E53" s="1">
        <v>178281.03932229598</v>
      </c>
      <c r="F53" s="1">
        <f t="shared" si="0"/>
        <v>71312.415728918393</v>
      </c>
      <c r="G53" s="1">
        <f t="shared" si="1"/>
        <v>106968.62359337759</v>
      </c>
      <c r="H53" s="1">
        <v>12079.349155704323</v>
      </c>
      <c r="I53" s="1">
        <f t="shared" si="2"/>
        <v>618.3593192191978</v>
      </c>
      <c r="J53" s="1">
        <f t="shared" si="3"/>
        <v>11460.989836485125</v>
      </c>
      <c r="K53" s="1">
        <v>276319.211150332</v>
      </c>
      <c r="L53" s="1">
        <v>28791.418681276151</v>
      </c>
      <c r="M53" s="1">
        <v>214311.07431280971</v>
      </c>
      <c r="N53" s="1">
        <v>108593.55710839177</v>
      </c>
      <c r="O53" s="1">
        <v>142873.75511651783</v>
      </c>
      <c r="P53" s="1">
        <v>0</v>
      </c>
      <c r="Q53" s="1">
        <v>61955.899484719419</v>
      </c>
      <c r="R53" s="1">
        <v>119550.58376322349</v>
      </c>
      <c r="S53" s="1">
        <v>122999.75043859953</v>
      </c>
      <c r="T53" s="1">
        <v>8.3796999999999997</v>
      </c>
      <c r="U53" s="1">
        <v>97.915000000000006</v>
      </c>
      <c r="V53" s="1">
        <v>44549.468970203568</v>
      </c>
      <c r="W53" s="1">
        <v>8216.8029999999999</v>
      </c>
      <c r="X53" s="1">
        <v>20608.118234543512</v>
      </c>
      <c r="Y53" s="1">
        <v>7109.8692112189501</v>
      </c>
      <c r="Z53" s="1">
        <f t="shared" si="4"/>
        <v>3693.4302646701854</v>
      </c>
      <c r="AA53" s="1">
        <f t="shared" si="5"/>
        <v>3416.4389465487652</v>
      </c>
      <c r="AB53" s="1">
        <v>64.654956861064449</v>
      </c>
      <c r="AC53" s="1">
        <v>1123.0699575392086</v>
      </c>
      <c r="AD53" s="1">
        <v>450.834</v>
      </c>
      <c r="AE53" s="1">
        <v>3202.0441120221558</v>
      </c>
      <c r="AF53" s="1">
        <v>9384.6449434725655</v>
      </c>
      <c r="AG53" s="1">
        <v>5402.8812934468297</v>
      </c>
      <c r="AH53" s="1">
        <v>1594.8396545310147</v>
      </c>
      <c r="AI53" s="1">
        <v>3128.2149811575177</v>
      </c>
      <c r="AJ53" s="1">
        <v>523174.03444367828</v>
      </c>
      <c r="AK53" s="1">
        <v>139254.63627301986</v>
      </c>
      <c r="AL53" s="1">
        <f t="shared" si="6"/>
        <v>38991.298156445562</v>
      </c>
      <c r="AM53" s="1">
        <f t="shared" si="7"/>
        <v>100263.33811657429</v>
      </c>
      <c r="AN53" s="1">
        <v>248.953</v>
      </c>
      <c r="AO53" s="1">
        <v>255.874</v>
      </c>
      <c r="AP53" s="1">
        <v>6726.4589999999998</v>
      </c>
      <c r="AQ53" s="1">
        <v>70779.70559680248</v>
      </c>
      <c r="AR53" s="1">
        <v>14750.265746999999</v>
      </c>
      <c r="AS53" s="1">
        <v>164755.29695540169</v>
      </c>
      <c r="AT53" s="1">
        <v>34417.286743000004</v>
      </c>
      <c r="AU53" s="1">
        <v>77531.904449600857</v>
      </c>
      <c r="AV53" s="1">
        <v>1217.9992343243248</v>
      </c>
      <c r="AW53" s="1">
        <v>22551.921753083865</v>
      </c>
      <c r="AX53" s="1">
        <v>153588.65792567565</v>
      </c>
      <c r="AY53" s="1">
        <v>23725.575714500454</v>
      </c>
      <c r="AZ53" s="1">
        <v>10990</v>
      </c>
      <c r="BA53" s="1">
        <v>5252.4</v>
      </c>
      <c r="BB53" s="1">
        <v>3170599.0997706871</v>
      </c>
    </row>
    <row r="54" spans="1:54" x14ac:dyDescent="0.25">
      <c r="A54">
        <v>2018</v>
      </c>
      <c r="B54">
        <v>8</v>
      </c>
      <c r="C54" t="s">
        <v>53</v>
      </c>
      <c r="D54" s="1">
        <v>564471.31443847227</v>
      </c>
      <c r="E54" s="1">
        <v>185741.50639722298</v>
      </c>
      <c r="F54" s="1">
        <f t="shared" si="0"/>
        <v>74296.602558889193</v>
      </c>
      <c r="G54" s="1">
        <f t="shared" si="1"/>
        <v>111444.90383833379</v>
      </c>
      <c r="H54" s="1">
        <v>12155.71857018515</v>
      </c>
      <c r="I54" s="1">
        <f t="shared" si="2"/>
        <v>622.26877978191624</v>
      </c>
      <c r="J54" s="1">
        <f t="shared" si="3"/>
        <v>11533.449790403232</v>
      </c>
      <c r="K54" s="1">
        <v>278361.63329061464</v>
      </c>
      <c r="L54" s="1">
        <v>29004.231358034962</v>
      </c>
      <c r="M54" s="1">
        <v>216662.6060590242</v>
      </c>
      <c r="N54" s="1">
        <v>109396.22980135035</v>
      </c>
      <c r="O54" s="1">
        <v>144441.43971674057</v>
      </c>
      <c r="P54" s="1">
        <v>0</v>
      </c>
      <c r="Q54" s="1">
        <v>63398.397642961121</v>
      </c>
      <c r="R54" s="1">
        <v>122051.4475326745</v>
      </c>
      <c r="S54" s="1">
        <v>137473.31918588409</v>
      </c>
      <c r="T54" s="1">
        <v>12.210420000000001</v>
      </c>
      <c r="U54" s="1">
        <v>97.32</v>
      </c>
      <c r="V54" s="1">
        <v>46590.42742533984</v>
      </c>
      <c r="W54" s="1">
        <v>8625.8709999999992</v>
      </c>
      <c r="X54" s="1">
        <v>27848.513720018913</v>
      </c>
      <c r="Y54" s="1">
        <v>7324.9711008662698</v>
      </c>
      <c r="Z54" s="1">
        <f t="shared" si="4"/>
        <v>3805.171255342354</v>
      </c>
      <c r="AA54" s="1">
        <f t="shared" si="5"/>
        <v>3519.7998455239162</v>
      </c>
      <c r="AB54" s="1">
        <v>69.179027294298265</v>
      </c>
      <c r="AC54" s="1">
        <v>1122.1240013724494</v>
      </c>
      <c r="AD54" s="1">
        <v>470.70100000000002</v>
      </c>
      <c r="AE54" s="1">
        <v>3195.7447895980122</v>
      </c>
      <c r="AF54" s="1">
        <v>9500.8267464775217</v>
      </c>
      <c r="AG54" s="1">
        <v>5392.2523045584467</v>
      </c>
      <c r="AH54" s="1">
        <v>1591.7021558435413</v>
      </c>
      <c r="AI54" s="1">
        <v>3166.9422488258369</v>
      </c>
      <c r="AJ54" s="1">
        <v>527376.14657227334</v>
      </c>
      <c r="AK54" s="1">
        <v>141716.4307230534</v>
      </c>
      <c r="AL54" s="1">
        <f t="shared" si="6"/>
        <v>39680.600602454957</v>
      </c>
      <c r="AM54" s="1">
        <f t="shared" si="7"/>
        <v>102035.83012059845</v>
      </c>
      <c r="AN54" s="1">
        <v>250.17599999999999</v>
      </c>
      <c r="AO54" s="1">
        <v>253.59700000000001</v>
      </c>
      <c r="AP54" s="1">
        <v>7261.6180000000004</v>
      </c>
      <c r="AQ54" s="1">
        <v>77549.374964101982</v>
      </c>
      <c r="AR54" s="1">
        <v>14875.261605</v>
      </c>
      <c r="AS54" s="1">
        <v>167745.52787068655</v>
      </c>
      <c r="AT54" s="1">
        <v>34708.943744999997</v>
      </c>
      <c r="AU54" s="1">
        <v>78939.071939146699</v>
      </c>
      <c r="AV54" s="1">
        <v>1290.310740396131</v>
      </c>
      <c r="AW54" s="1">
        <v>22660.152684338515</v>
      </c>
      <c r="AX54" s="1">
        <v>162707.07676960385</v>
      </c>
      <c r="AY54" s="1">
        <v>23839.439232751709</v>
      </c>
      <c r="AZ54" s="1">
        <v>10824.2</v>
      </c>
      <c r="BA54" s="1">
        <v>5119.5</v>
      </c>
      <c r="BB54" s="1">
        <v>3255283.457779712</v>
      </c>
    </row>
    <row r="55" spans="1:54" x14ac:dyDescent="0.25">
      <c r="A55">
        <v>2018</v>
      </c>
      <c r="B55">
        <v>9</v>
      </c>
      <c r="C55" t="s">
        <v>54</v>
      </c>
      <c r="D55" s="1">
        <v>516593.51253468578</v>
      </c>
      <c r="E55" s="1">
        <v>178083.701149106</v>
      </c>
      <c r="F55" s="1">
        <f t="shared" si="0"/>
        <v>71233.480459642407</v>
      </c>
      <c r="G55" s="1">
        <f t="shared" si="1"/>
        <v>106850.22068946359</v>
      </c>
      <c r="H55" s="1">
        <v>11748.066645261728</v>
      </c>
      <c r="I55" s="1">
        <f t="shared" si="2"/>
        <v>601.40048931984256</v>
      </c>
      <c r="J55" s="1">
        <f t="shared" si="3"/>
        <v>11146.666155941884</v>
      </c>
      <c r="K55" s="1">
        <v>271299.30640530522</v>
      </c>
      <c r="L55" s="1">
        <v>28268.363557267559</v>
      </c>
      <c r="M55" s="1">
        <v>218242.63711531152</v>
      </c>
      <c r="N55" s="1">
        <v>106620.73259742724</v>
      </c>
      <c r="O55" s="1">
        <v>145494.79158358337</v>
      </c>
      <c r="P55" s="1">
        <v>0</v>
      </c>
      <c r="Q55" s="1">
        <v>50962.113587357773</v>
      </c>
      <c r="R55" s="1">
        <v>111162.8915611152</v>
      </c>
      <c r="S55" s="1">
        <v>137493.72139324935</v>
      </c>
      <c r="T55" s="1">
        <v>14.3652</v>
      </c>
      <c r="U55" s="1">
        <v>103.68600000000001</v>
      </c>
      <c r="V55" s="1">
        <v>45641.535759228333</v>
      </c>
      <c r="W55" s="1">
        <v>9717.9639999999999</v>
      </c>
      <c r="X55" s="1">
        <v>40409.397075460271</v>
      </c>
      <c r="Y55" s="1">
        <v>7064.7268910679295</v>
      </c>
      <c r="Z55" s="1">
        <f t="shared" si="4"/>
        <v>3669.9797613613314</v>
      </c>
      <c r="AA55" s="1">
        <f t="shared" si="5"/>
        <v>3394.7471297065986</v>
      </c>
      <c r="AB55" s="1">
        <v>77.108295379122737</v>
      </c>
      <c r="AC55" s="1">
        <v>1149.1968065664778</v>
      </c>
      <c r="AD55" s="1">
        <v>536.26599999999996</v>
      </c>
      <c r="AE55" s="1">
        <v>3202.4122519789839</v>
      </c>
      <c r="AF55" s="1">
        <v>9227.6848557163321</v>
      </c>
      <c r="AG55" s="1">
        <v>5403.5024643041106</v>
      </c>
      <c r="AH55" s="1">
        <v>1595.0230137169053</v>
      </c>
      <c r="AI55" s="1">
        <v>3075.8949519054395</v>
      </c>
      <c r="AJ55" s="1">
        <v>462290.42953477841</v>
      </c>
      <c r="AK55" s="1">
        <v>134851.32090708436</v>
      </c>
      <c r="AL55" s="1">
        <f t="shared" si="6"/>
        <v>37758.369853983626</v>
      </c>
      <c r="AM55" s="1">
        <f t="shared" si="7"/>
        <v>97092.95105310074</v>
      </c>
      <c r="AN55" s="1">
        <v>255.37</v>
      </c>
      <c r="AO55" s="1">
        <v>272.07799999999997</v>
      </c>
      <c r="AP55" s="1">
        <v>8028.0249999999996</v>
      </c>
      <c r="AQ55" s="1">
        <v>74686.053237670742</v>
      </c>
      <c r="AR55" s="1">
        <v>15445.436234999999</v>
      </c>
      <c r="AS55" s="1">
        <v>166101.60758478541</v>
      </c>
      <c r="AT55" s="1">
        <v>36039.351214999995</v>
      </c>
      <c r="AU55" s="1">
        <v>78165.462392840243</v>
      </c>
      <c r="AV55" s="1">
        <v>1232.5318714189054</v>
      </c>
      <c r="AW55" s="1">
        <v>22859.540257823912</v>
      </c>
      <c r="AX55" s="1">
        <v>155421.21098858112</v>
      </c>
      <c r="AY55" s="1">
        <v>24049.203394895074</v>
      </c>
      <c r="AZ55" s="1">
        <v>8540</v>
      </c>
      <c r="BA55" s="1">
        <v>5318.1</v>
      </c>
      <c r="BB55" s="1">
        <v>3096744.3223148724</v>
      </c>
    </row>
    <row r="56" spans="1:54" x14ac:dyDescent="0.25">
      <c r="A56">
        <v>2018</v>
      </c>
      <c r="B56">
        <v>10</v>
      </c>
      <c r="C56" t="s">
        <v>55</v>
      </c>
      <c r="D56" s="1">
        <v>387332.12423698709</v>
      </c>
      <c r="E56" s="1">
        <v>150805.82388465601</v>
      </c>
      <c r="F56" s="1">
        <f t="shared" si="0"/>
        <v>60322.329553862408</v>
      </c>
      <c r="G56" s="1">
        <f t="shared" si="1"/>
        <v>90483.494330793605</v>
      </c>
      <c r="H56" s="1">
        <v>11495.192098623313</v>
      </c>
      <c r="I56" s="1">
        <f t="shared" si="2"/>
        <v>588.45547626561256</v>
      </c>
      <c r="J56" s="1">
        <f t="shared" si="3"/>
        <v>10906.736622357699</v>
      </c>
      <c r="K56" s="1">
        <v>255773.22650782065</v>
      </c>
      <c r="L56" s="1">
        <v>26650.60464377594</v>
      </c>
      <c r="M56" s="1">
        <v>191196.5078525625</v>
      </c>
      <c r="N56" s="1">
        <v>100518.97717840337</v>
      </c>
      <c r="O56" s="1">
        <v>127464.07589832901</v>
      </c>
      <c r="P56" s="1">
        <v>0</v>
      </c>
      <c r="Q56" s="1">
        <v>45915.287437599633</v>
      </c>
      <c r="R56" s="1">
        <v>93940.86347158374</v>
      </c>
      <c r="S56" s="1">
        <v>133622.49584212317</v>
      </c>
      <c r="T56" s="1">
        <v>14.105</v>
      </c>
      <c r="U56" s="1">
        <v>97.932000000000002</v>
      </c>
      <c r="V56" s="1">
        <v>45507.52425543344</v>
      </c>
      <c r="W56" s="1">
        <v>10491.976000000001</v>
      </c>
      <c r="X56" s="1">
        <v>51818.337310512223</v>
      </c>
      <c r="Y56" s="1">
        <v>6471.3662779240094</v>
      </c>
      <c r="Z56" s="1">
        <f t="shared" si="4"/>
        <v>3361.741173372835</v>
      </c>
      <c r="AA56" s="1">
        <f t="shared" si="5"/>
        <v>3109.6251045511749</v>
      </c>
      <c r="AB56" s="1">
        <v>74.815216727731354</v>
      </c>
      <c r="AC56" s="1">
        <v>1240.9545547421276</v>
      </c>
      <c r="AD56" s="1">
        <v>574.18700000000001</v>
      </c>
      <c r="AE56" s="1">
        <v>3594.9956383350304</v>
      </c>
      <c r="AF56" s="1">
        <v>8788.1250767409874</v>
      </c>
      <c r="AG56" s="1">
        <v>6065.917271863269</v>
      </c>
      <c r="AH56" s="1">
        <v>1790.5567198017015</v>
      </c>
      <c r="AI56" s="1">
        <v>2929.3750255803238</v>
      </c>
      <c r="AJ56" s="1">
        <v>292626.6763829189</v>
      </c>
      <c r="AK56" s="1">
        <v>109740.05268954755</v>
      </c>
      <c r="AL56" s="1">
        <f t="shared" si="6"/>
        <v>30727.214753073316</v>
      </c>
      <c r="AM56" s="1">
        <f t="shared" si="7"/>
        <v>79012.837936474229</v>
      </c>
      <c r="AN56" s="1">
        <v>257.05399999999997</v>
      </c>
      <c r="AO56" s="1">
        <v>280.61900000000003</v>
      </c>
      <c r="AP56" s="1">
        <v>8482.3029999999999</v>
      </c>
      <c r="AQ56" s="1">
        <v>71954.217524028732</v>
      </c>
      <c r="AR56" s="1">
        <v>12801.772785000001</v>
      </c>
      <c r="AS56" s="1">
        <v>142916.49631095759</v>
      </c>
      <c r="AT56" s="1">
        <v>29870.803164999998</v>
      </c>
      <c r="AU56" s="1">
        <v>67254.821793391864</v>
      </c>
      <c r="AV56" s="1">
        <v>1133.3673504733517</v>
      </c>
      <c r="AW56" s="1">
        <v>20275.871861508742</v>
      </c>
      <c r="AX56" s="1">
        <v>142916.65001952666</v>
      </c>
      <c r="AY56" s="1">
        <v>21331.074943178752</v>
      </c>
      <c r="AZ56" s="1">
        <v>7093.2</v>
      </c>
      <c r="BA56" s="1">
        <v>4450.8</v>
      </c>
      <c r="BB56" s="1">
        <v>2597561.1272256575</v>
      </c>
    </row>
    <row r="57" spans="1:54" x14ac:dyDescent="0.25">
      <c r="A57">
        <v>2018</v>
      </c>
      <c r="B57">
        <v>11</v>
      </c>
      <c r="C57" t="s">
        <v>56</v>
      </c>
      <c r="D57" s="1">
        <v>420617.58348940348</v>
      </c>
      <c r="E57" s="1">
        <v>140514.77003172901</v>
      </c>
      <c r="F57" s="1">
        <f t="shared" si="0"/>
        <v>56205.908012691609</v>
      </c>
      <c r="G57" s="1">
        <f t="shared" si="1"/>
        <v>84308.862019037406</v>
      </c>
      <c r="H57" s="1">
        <v>12532.621757320794</v>
      </c>
      <c r="I57" s="1">
        <f t="shared" si="2"/>
        <v>641.56299797236261</v>
      </c>
      <c r="J57" s="1">
        <f t="shared" si="3"/>
        <v>11891.058759348431</v>
      </c>
      <c r="K57" s="1">
        <v>250381.33915523224</v>
      </c>
      <c r="L57" s="1">
        <v>26088.790336314734</v>
      </c>
      <c r="M57" s="1">
        <v>174709.17539929037</v>
      </c>
      <c r="N57" s="1">
        <v>98399.963358453038</v>
      </c>
      <c r="O57" s="1">
        <v>116472.54358014763</v>
      </c>
      <c r="P57" s="1">
        <v>0</v>
      </c>
      <c r="Q57" s="1">
        <v>44351.401671116895</v>
      </c>
      <c r="R57" s="1">
        <v>93347.782620447833</v>
      </c>
      <c r="S57" s="1">
        <v>136186.71053533436</v>
      </c>
      <c r="T57" s="1">
        <v>15.644</v>
      </c>
      <c r="U57" s="1">
        <v>98.259</v>
      </c>
      <c r="V57" s="1">
        <v>44497.248263400274</v>
      </c>
      <c r="W57" s="1">
        <v>10215.241</v>
      </c>
      <c r="X57" s="1">
        <v>47185.165725037121</v>
      </c>
      <c r="Y57" s="1">
        <v>7249.6076172727599</v>
      </c>
      <c r="Z57" s="1">
        <f t="shared" si="4"/>
        <v>3766.0214815721101</v>
      </c>
      <c r="AA57" s="1">
        <f t="shared" si="5"/>
        <v>3483.5861357006502</v>
      </c>
      <c r="AB57" s="1">
        <v>71.977006008156565</v>
      </c>
      <c r="AC57" s="1">
        <v>1461.3623415970399</v>
      </c>
      <c r="AD57" s="1">
        <v>611.08500000000004</v>
      </c>
      <c r="AE57" s="1">
        <v>3269.4440249468494</v>
      </c>
      <c r="AF57" s="1">
        <v>8623.2041426302294</v>
      </c>
      <c r="AG57" s="1">
        <v>5516.6066875953811</v>
      </c>
      <c r="AH57" s="1">
        <v>1628.4094774577684</v>
      </c>
      <c r="AI57" s="1">
        <v>2874.401380876739</v>
      </c>
      <c r="AJ57" s="1">
        <v>263343.45183658483</v>
      </c>
      <c r="AK57" s="1">
        <v>102716.67454603578</v>
      </c>
      <c r="AL57" s="1">
        <f t="shared" si="6"/>
        <v>28760.668872890019</v>
      </c>
      <c r="AM57" s="1">
        <f t="shared" si="7"/>
        <v>73956.005673145759</v>
      </c>
      <c r="AN57" s="1">
        <v>265.65600000000001</v>
      </c>
      <c r="AO57" s="1">
        <v>309.30500000000001</v>
      </c>
      <c r="AP57" s="1">
        <v>9323.16</v>
      </c>
      <c r="AQ57" s="1">
        <v>71653.650101081425</v>
      </c>
      <c r="AR57" s="1">
        <v>11419.030485000001</v>
      </c>
      <c r="AS57" s="1">
        <v>129854.81583882842</v>
      </c>
      <c r="AT57" s="1">
        <v>26644.404465</v>
      </c>
      <c r="AU57" s="1">
        <v>61108.148630036951</v>
      </c>
      <c r="AV57" s="1">
        <v>1097.0211929650493</v>
      </c>
      <c r="AW57" s="1">
        <v>19570.963936388878</v>
      </c>
      <c r="AX57" s="1">
        <v>138333.43075703492</v>
      </c>
      <c r="AY57" s="1">
        <v>20589.481985722883</v>
      </c>
      <c r="AZ57" s="1">
        <v>7436</v>
      </c>
      <c r="BA57" s="1">
        <v>4366.8</v>
      </c>
      <c r="BB57" s="1">
        <v>2514952.332376292</v>
      </c>
    </row>
    <row r="58" spans="1:54" x14ac:dyDescent="0.25">
      <c r="A58">
        <v>2018</v>
      </c>
      <c r="B58">
        <v>12</v>
      </c>
      <c r="C58" t="s">
        <v>57</v>
      </c>
      <c r="D58" s="1">
        <v>585211.81304505002</v>
      </c>
      <c r="E58" s="1">
        <v>170377.676439164</v>
      </c>
      <c r="F58" s="1">
        <f t="shared" si="0"/>
        <v>68151.07057566561</v>
      </c>
      <c r="G58" s="1">
        <f t="shared" si="1"/>
        <v>102226.60586349839</v>
      </c>
      <c r="H58" s="1">
        <v>14128.88827877306</v>
      </c>
      <c r="I58" s="1">
        <f t="shared" si="2"/>
        <v>723.27818533669915</v>
      </c>
      <c r="J58" s="1">
        <f t="shared" si="3"/>
        <v>13405.61009343636</v>
      </c>
      <c r="K58" s="1">
        <v>250008.72854063931</v>
      </c>
      <c r="L58" s="1">
        <v>26049.965716900209</v>
      </c>
      <c r="M58" s="1">
        <v>188140.56999570137</v>
      </c>
      <c r="N58" s="1">
        <v>98253.527242460448</v>
      </c>
      <c r="O58" s="1">
        <v>125426.78819207076</v>
      </c>
      <c r="P58" s="1">
        <v>0</v>
      </c>
      <c r="Q58" s="1">
        <v>48881.149279717647</v>
      </c>
      <c r="R58" s="1">
        <v>102017.364116955</v>
      </c>
      <c r="S58" s="1">
        <v>140320.79350338268</v>
      </c>
      <c r="T58" s="1">
        <v>19.257999999999999</v>
      </c>
      <c r="U58" s="1">
        <v>112.85299999999999</v>
      </c>
      <c r="V58" s="1">
        <v>48145.895395850552</v>
      </c>
      <c r="W58" s="1">
        <v>11589.816000000001</v>
      </c>
      <c r="X58" s="1">
        <v>40550.779635371407</v>
      </c>
      <c r="Y58" s="1">
        <v>9071.4755206260706</v>
      </c>
      <c r="Z58" s="1">
        <f t="shared" si="4"/>
        <v>4712.4442430286026</v>
      </c>
      <c r="AA58" s="1">
        <f t="shared" si="5"/>
        <v>4359.031277597468</v>
      </c>
      <c r="AB58" s="1">
        <v>67.883204311001364</v>
      </c>
      <c r="AC58" s="1">
        <v>1780.1495697949172</v>
      </c>
      <c r="AD58" s="1">
        <v>695.02800000000002</v>
      </c>
      <c r="AE58" s="1">
        <v>4203.3661752209509</v>
      </c>
      <c r="AF58" s="1">
        <v>9715.8416548385885</v>
      </c>
      <c r="AG58" s="1">
        <v>7092.4346083622231</v>
      </c>
      <c r="AH58" s="1">
        <v>2093.5673664168271</v>
      </c>
      <c r="AI58" s="1">
        <v>3238.6138849461918</v>
      </c>
      <c r="AJ58" s="1">
        <v>338073.81591478351</v>
      </c>
      <c r="AK58" s="1">
        <v>109807.48236756907</v>
      </c>
      <c r="AL58" s="1">
        <f t="shared" si="6"/>
        <v>30746.095062919343</v>
      </c>
      <c r="AM58" s="1">
        <f t="shared" si="7"/>
        <v>79061.387304649732</v>
      </c>
      <c r="AN58" s="1">
        <v>293.077</v>
      </c>
      <c r="AO58" s="1">
        <v>355.63799999999998</v>
      </c>
      <c r="AP58" s="1">
        <v>13731.722</v>
      </c>
      <c r="AQ58" s="1">
        <v>76444.180783044852</v>
      </c>
      <c r="AR58" s="1">
        <v>12155.402856000001</v>
      </c>
      <c r="AS58" s="1">
        <v>136909.79202045751</v>
      </c>
      <c r="AT58" s="1">
        <v>28362.606663999999</v>
      </c>
      <c r="AU58" s="1">
        <v>64428.137421391817</v>
      </c>
      <c r="AV58" s="1">
        <v>1131.3296529190925</v>
      </c>
      <c r="AW58" s="1">
        <v>19471.527097666411</v>
      </c>
      <c r="AX58" s="1">
        <v>142659.69810708091</v>
      </c>
      <c r="AY58" s="1">
        <v>20484.870224838334</v>
      </c>
      <c r="AZ58" s="1">
        <v>9529</v>
      </c>
      <c r="BA58" s="1">
        <v>4790.1000000000004</v>
      </c>
      <c r="BB58" s="1">
        <v>2865822.6064763051</v>
      </c>
    </row>
    <row r="59" spans="1:54" x14ac:dyDescent="0.25">
      <c r="A59">
        <v>2019</v>
      </c>
      <c r="B59">
        <v>1</v>
      </c>
      <c r="C59" t="s">
        <v>58</v>
      </c>
      <c r="D59" s="1">
        <v>751977.92532915797</v>
      </c>
      <c r="E59" s="1">
        <v>196371.461372522</v>
      </c>
      <c r="F59" s="1">
        <f t="shared" si="0"/>
        <v>78548.584549008796</v>
      </c>
      <c r="G59" s="1">
        <f t="shared" si="1"/>
        <v>117822.8768235132</v>
      </c>
      <c r="H59" s="1">
        <v>15591.059760760239</v>
      </c>
      <c r="I59" s="1">
        <f t="shared" si="2"/>
        <v>798.12885407130943</v>
      </c>
      <c r="J59" s="1">
        <f t="shared" si="3"/>
        <v>14792.930906688929</v>
      </c>
      <c r="K59" s="1">
        <v>250154.57678004712</v>
      </c>
      <c r="L59" s="1">
        <v>26065.162552861184</v>
      </c>
      <c r="M59" s="1">
        <v>196267.39248327308</v>
      </c>
      <c r="N59" s="1">
        <v>98310.845657091675</v>
      </c>
      <c r="O59" s="1">
        <v>130844.95822755416</v>
      </c>
      <c r="P59" s="1">
        <v>0</v>
      </c>
      <c r="Q59" s="1">
        <v>51423.931125802104</v>
      </c>
      <c r="R59" s="1">
        <v>114499.25485834139</v>
      </c>
      <c r="S59" s="1">
        <v>141596.37465059757</v>
      </c>
      <c r="T59" s="1">
        <v>20.895</v>
      </c>
      <c r="U59" s="1">
        <v>122.114</v>
      </c>
      <c r="V59" s="1">
        <v>48922.696088106532</v>
      </c>
      <c r="W59" s="1">
        <v>12776.644</v>
      </c>
      <c r="X59" s="1">
        <v>29921.67440569491</v>
      </c>
      <c r="Y59" s="1">
        <v>10816.954960363099</v>
      </c>
      <c r="Z59" s="1">
        <f t="shared" si="4"/>
        <v>5619.1847747547872</v>
      </c>
      <c r="AA59" s="1">
        <f t="shared" si="5"/>
        <v>5197.7701856083122</v>
      </c>
      <c r="AB59" s="1">
        <v>63.613176592298863</v>
      </c>
      <c r="AC59" s="1">
        <v>2011.9088306509407</v>
      </c>
      <c r="AD59" s="1">
        <v>759.25800000000004</v>
      </c>
      <c r="AE59" s="1">
        <v>4566.4475298399375</v>
      </c>
      <c r="AF59" s="1">
        <v>10460.78729568034</v>
      </c>
      <c r="AG59" s="1">
        <v>7705.0699719741933</v>
      </c>
      <c r="AH59" s="1">
        <v>2274.4070181858692</v>
      </c>
      <c r="AI59" s="1">
        <v>3486.9290985601097</v>
      </c>
      <c r="AJ59" s="1">
        <v>403128.67330353323</v>
      </c>
      <c r="AK59" s="1">
        <v>117530.56569963081</v>
      </c>
      <c r="AL59" s="1">
        <f t="shared" si="6"/>
        <v>32908.558395896631</v>
      </c>
      <c r="AM59" s="1">
        <f t="shared" si="7"/>
        <v>84622.007303734179</v>
      </c>
      <c r="AN59" s="1">
        <v>296.68599999999998</v>
      </c>
      <c r="AO59" s="1">
        <v>367.25700000000001</v>
      </c>
      <c r="AP59" s="1">
        <v>15936.46</v>
      </c>
      <c r="AQ59" s="1">
        <v>71564.269266118688</v>
      </c>
      <c r="AR59" s="1">
        <v>12144.910413000001</v>
      </c>
      <c r="AS59" s="1">
        <v>137603.74295596973</v>
      </c>
      <c r="AT59" s="1">
        <v>28338.124296999998</v>
      </c>
      <c r="AU59" s="1">
        <v>64754.702567515225</v>
      </c>
      <c r="AV59" s="1">
        <v>1117.2246169027967</v>
      </c>
      <c r="AW59" s="1">
        <v>19471.852808379441</v>
      </c>
      <c r="AX59" s="1">
        <v>140881.06517309719</v>
      </c>
      <c r="AY59" s="1">
        <v>20485.212886287227</v>
      </c>
      <c r="AZ59" s="1">
        <v>10975.5</v>
      </c>
      <c r="BA59" s="1">
        <v>5498.8799999999992</v>
      </c>
      <c r="BB59" s="1">
        <v>3157107.4691610918</v>
      </c>
    </row>
    <row r="60" spans="1:54" x14ac:dyDescent="0.25">
      <c r="A60">
        <v>2019</v>
      </c>
      <c r="B60">
        <v>2</v>
      </c>
      <c r="C60" t="s">
        <v>59</v>
      </c>
      <c r="D60" s="1">
        <v>673316.43237492233</v>
      </c>
      <c r="E60" s="1">
        <v>179971.67084211999</v>
      </c>
      <c r="F60" s="1">
        <f t="shared" si="0"/>
        <v>71988.668336848001</v>
      </c>
      <c r="G60" s="1">
        <f t="shared" si="1"/>
        <v>107983.00250527199</v>
      </c>
      <c r="H60" s="1">
        <v>15055.414097751029</v>
      </c>
      <c r="I60" s="1">
        <f t="shared" si="2"/>
        <v>770.7083794040401</v>
      </c>
      <c r="J60" s="1">
        <f t="shared" si="3"/>
        <v>14284.705718346988</v>
      </c>
      <c r="K60" s="1">
        <v>250282.03704036941</v>
      </c>
      <c r="L60" s="1">
        <v>26078.443430817104</v>
      </c>
      <c r="M60" s="1">
        <v>183773.95287863794</v>
      </c>
      <c r="N60" s="1">
        <v>98360.937588813467</v>
      </c>
      <c r="O60" s="1">
        <v>122515.99658749839</v>
      </c>
      <c r="P60" s="1">
        <v>0</v>
      </c>
      <c r="Q60" s="1">
        <v>46753.099124511093</v>
      </c>
      <c r="R60" s="1">
        <v>107749.87014265894</v>
      </c>
      <c r="S60" s="1">
        <v>139893.25997615568</v>
      </c>
      <c r="T60" s="1">
        <v>12.268000000000001</v>
      </c>
      <c r="U60" s="1">
        <v>109.851</v>
      </c>
      <c r="V60" s="1">
        <v>46508.168692297637</v>
      </c>
      <c r="W60" s="1">
        <v>9690.52</v>
      </c>
      <c r="X60" s="1">
        <v>22149.866647729112</v>
      </c>
      <c r="Y60" s="1">
        <v>9884.4211348261706</v>
      </c>
      <c r="Z60" s="1">
        <f t="shared" si="4"/>
        <v>5134.752705507728</v>
      </c>
      <c r="AA60" s="1">
        <f t="shared" si="5"/>
        <v>4749.6684293184435</v>
      </c>
      <c r="AB60" s="1">
        <v>58.762286181984713</v>
      </c>
      <c r="AC60" s="1">
        <v>1951.3676359783467</v>
      </c>
      <c r="AD60" s="1">
        <v>707.32500000000005</v>
      </c>
      <c r="AE60" s="1">
        <v>4383.3603033747404</v>
      </c>
      <c r="AF60" s="1">
        <v>9520.4066257151298</v>
      </c>
      <c r="AG60" s="1">
        <v>7396.1427628755082</v>
      </c>
      <c r="AH60" s="1">
        <v>2183.2169037497515</v>
      </c>
      <c r="AI60" s="1">
        <v>3173.4688752383722</v>
      </c>
      <c r="AJ60" s="1">
        <v>361645.9759404955</v>
      </c>
      <c r="AK60" s="1">
        <v>109346.55054573242</v>
      </c>
      <c r="AL60" s="1">
        <f t="shared" si="6"/>
        <v>30617.034152805081</v>
      </c>
      <c r="AM60" s="1">
        <f t="shared" si="7"/>
        <v>78729.51639292734</v>
      </c>
      <c r="AN60" s="1">
        <v>246.86500000000001</v>
      </c>
      <c r="AO60" s="1">
        <v>285.90600000000001</v>
      </c>
      <c r="AP60" s="1">
        <v>13630.022000000001</v>
      </c>
      <c r="AQ60" s="1">
        <v>60862.371314192984</v>
      </c>
      <c r="AR60" s="1">
        <v>11144.559236999999</v>
      </c>
      <c r="AS60" s="1">
        <v>135925.42649578251</v>
      </c>
      <c r="AT60" s="1">
        <v>26003.971552999999</v>
      </c>
      <c r="AU60" s="1">
        <v>63964.906586250647</v>
      </c>
      <c r="AV60" s="1">
        <v>1078.1854504121075</v>
      </c>
      <c r="AW60" s="1">
        <v>19478.644340393534</v>
      </c>
      <c r="AX60" s="1">
        <v>135958.2597895879</v>
      </c>
      <c r="AY60" s="1">
        <v>20492.357865273138</v>
      </c>
      <c r="AZ60" s="1">
        <v>9522.5</v>
      </c>
      <c r="BA60" s="1">
        <v>4744.8</v>
      </c>
      <c r="BB60" s="1">
        <v>2935811.5620703436</v>
      </c>
    </row>
    <row r="61" spans="1:54" x14ac:dyDescent="0.25">
      <c r="A61">
        <v>2019</v>
      </c>
      <c r="B61">
        <v>3</v>
      </c>
      <c r="C61" t="s">
        <v>60</v>
      </c>
      <c r="D61" s="1">
        <v>576619.38759911689</v>
      </c>
      <c r="E61" s="1">
        <v>167320.003177932</v>
      </c>
      <c r="F61" s="1">
        <f t="shared" si="0"/>
        <v>66928.001271172805</v>
      </c>
      <c r="G61" s="1">
        <f t="shared" si="1"/>
        <v>100392.00190675919</v>
      </c>
      <c r="H61" s="1">
        <v>14098.368388260644</v>
      </c>
      <c r="I61" s="1">
        <f t="shared" si="2"/>
        <v>721.71582808742721</v>
      </c>
      <c r="J61" s="1">
        <f t="shared" si="3"/>
        <v>13376.652560173216</v>
      </c>
      <c r="K61" s="1">
        <v>250485.74725947247</v>
      </c>
      <c r="L61" s="1">
        <v>26099.669266630088</v>
      </c>
      <c r="M61" s="1">
        <v>181862.65479207537</v>
      </c>
      <c r="N61" s="1">
        <v>98440.995783897466</v>
      </c>
      <c r="O61" s="1">
        <v>121241.79757189775</v>
      </c>
      <c r="P61" s="1">
        <v>0</v>
      </c>
      <c r="Q61" s="1">
        <v>47667.738669371713</v>
      </c>
      <c r="R61" s="1">
        <v>101045.48806451555</v>
      </c>
      <c r="S61" s="1">
        <v>141441.71890230419</v>
      </c>
      <c r="T61" s="1">
        <v>13.173999999999999</v>
      </c>
      <c r="U61" s="1">
        <v>107.447</v>
      </c>
      <c r="V61" s="1">
        <v>48339.183654632048</v>
      </c>
      <c r="W61" s="1">
        <v>9225.5750000000007</v>
      </c>
      <c r="X61" s="1">
        <v>20993.117730172413</v>
      </c>
      <c r="Y61" s="1">
        <v>9336.2129166183095</v>
      </c>
      <c r="Z61" s="1">
        <f t="shared" si="4"/>
        <v>4849.969854470909</v>
      </c>
      <c r="AA61" s="1">
        <f t="shared" si="5"/>
        <v>4486.2430621474014</v>
      </c>
      <c r="AB61" s="1">
        <v>57.99646502264374</v>
      </c>
      <c r="AC61" s="1">
        <v>1804.024582846678</v>
      </c>
      <c r="AD61" s="1">
        <v>664.97299999999996</v>
      </c>
      <c r="AE61" s="1">
        <v>4164.8515284600662</v>
      </c>
      <c r="AF61" s="1">
        <v>9425.6336130742202</v>
      </c>
      <c r="AG61" s="1">
        <v>7027.4479756900446</v>
      </c>
      <c r="AH61" s="1">
        <v>2074.3844058498903</v>
      </c>
      <c r="AI61" s="1">
        <v>3141.8778710247352</v>
      </c>
      <c r="AJ61" s="1">
        <v>326277.5522358318</v>
      </c>
      <c r="AK61" s="1">
        <v>108527.4951301869</v>
      </c>
      <c r="AL61" s="1">
        <f t="shared" si="6"/>
        <v>30387.698636452336</v>
      </c>
      <c r="AM61" s="1">
        <f t="shared" si="7"/>
        <v>78139.796493734568</v>
      </c>
      <c r="AN61" s="1">
        <v>241.08199999999999</v>
      </c>
      <c r="AO61" s="1">
        <v>250.09899999999999</v>
      </c>
      <c r="AP61" s="1">
        <v>11701.252</v>
      </c>
      <c r="AQ61" s="1">
        <v>70932.686356004589</v>
      </c>
      <c r="AR61" s="1">
        <v>11289.547542</v>
      </c>
      <c r="AS61" s="1">
        <v>133023.11505016513</v>
      </c>
      <c r="AT61" s="1">
        <v>26342.277597999997</v>
      </c>
      <c r="AU61" s="1">
        <v>62599.112964783642</v>
      </c>
      <c r="AV61" s="1">
        <v>1098.5154195003313</v>
      </c>
      <c r="AW61" s="1">
        <v>19505.920205791193</v>
      </c>
      <c r="AX61" s="1">
        <v>138521.85144049968</v>
      </c>
      <c r="AY61" s="1">
        <v>20521.05322954214</v>
      </c>
      <c r="AZ61" s="1">
        <v>9371</v>
      </c>
      <c r="BA61" s="1">
        <v>4351.2</v>
      </c>
      <c r="BB61" s="1">
        <v>2787253.2293911707</v>
      </c>
    </row>
    <row r="62" spans="1:54" x14ac:dyDescent="0.25">
      <c r="A62">
        <v>2019</v>
      </c>
      <c r="B62">
        <v>4</v>
      </c>
      <c r="C62" t="s">
        <v>61</v>
      </c>
      <c r="D62" s="1">
        <v>441790.53093590133</v>
      </c>
      <c r="E62" s="1">
        <v>152479.28652845402</v>
      </c>
      <c r="F62" s="1">
        <f t="shared" si="0"/>
        <v>60991.714611381612</v>
      </c>
      <c r="G62" s="1">
        <f t="shared" si="1"/>
        <v>91487.571917072404</v>
      </c>
      <c r="H62" s="1">
        <v>12281.705564013242</v>
      </c>
      <c r="I62" s="1">
        <f t="shared" si="2"/>
        <v>628.71823585192499</v>
      </c>
      <c r="J62" s="1">
        <f t="shared" si="3"/>
        <v>11652.987328161316</v>
      </c>
      <c r="K62" s="1">
        <v>251647.64554679187</v>
      </c>
      <c r="L62" s="1">
        <v>26220.734681937283</v>
      </c>
      <c r="M62" s="1">
        <v>184345.93639270417</v>
      </c>
      <c r="N62" s="1">
        <v>98897.622261270822</v>
      </c>
      <c r="O62" s="1">
        <v>122897.31901736265</v>
      </c>
      <c r="P62" s="1">
        <v>0</v>
      </c>
      <c r="Q62" s="1">
        <v>43728.05778927543</v>
      </c>
      <c r="R62" s="1">
        <v>92365.383570428836</v>
      </c>
      <c r="S62" s="1">
        <v>138761.20289683709</v>
      </c>
      <c r="T62" s="1">
        <v>12.161</v>
      </c>
      <c r="U62" s="1">
        <v>98.423000000000002</v>
      </c>
      <c r="V62" s="1">
        <v>47968.040843209907</v>
      </c>
      <c r="W62" s="1">
        <v>9627.3670000000002</v>
      </c>
      <c r="X62" s="1">
        <v>23046.238173732992</v>
      </c>
      <c r="Y62" s="1">
        <v>8033.1651068062902</v>
      </c>
      <c r="Z62" s="1">
        <f t="shared" si="4"/>
        <v>4173.0634200349932</v>
      </c>
      <c r="AA62" s="1">
        <f t="shared" si="5"/>
        <v>3860.101686771297</v>
      </c>
      <c r="AB62" s="1">
        <v>52.716518234422338</v>
      </c>
      <c r="AC62" s="1">
        <v>1524.2015193069258</v>
      </c>
      <c r="AD62" s="1">
        <v>531.84400000000005</v>
      </c>
      <c r="AE62" s="1">
        <v>3777.8923576231009</v>
      </c>
      <c r="AF62" s="1">
        <v>9294.0689820359621</v>
      </c>
      <c r="AG62" s="1">
        <v>6374.5230339026493</v>
      </c>
      <c r="AH62" s="1">
        <v>1881.6519484742489</v>
      </c>
      <c r="AI62" s="1">
        <v>3098.0229940119839</v>
      </c>
      <c r="AJ62" s="1">
        <v>273271.91644002224</v>
      </c>
      <c r="AK62" s="1">
        <v>104759.3217752971</v>
      </c>
      <c r="AL62" s="1">
        <f t="shared" si="6"/>
        <v>29332.61009708319</v>
      </c>
      <c r="AM62" s="1">
        <f t="shared" si="7"/>
        <v>75426.711678213906</v>
      </c>
      <c r="AN62" s="1">
        <v>250.11500000000001</v>
      </c>
      <c r="AO62" s="1">
        <v>281.62900000000002</v>
      </c>
      <c r="AP62" s="1">
        <v>7780.982</v>
      </c>
      <c r="AQ62" s="1">
        <v>81793.876648474194</v>
      </c>
      <c r="AR62" s="1">
        <v>11947.422656999999</v>
      </c>
      <c r="AS62" s="1">
        <v>132750.46438274614</v>
      </c>
      <c r="AT62" s="1">
        <v>27877.319532999994</v>
      </c>
      <c r="AU62" s="1">
        <v>62470.806768351176</v>
      </c>
      <c r="AV62" s="1">
        <v>1122.5935375845168</v>
      </c>
      <c r="AW62" s="1">
        <v>19666.066225232607</v>
      </c>
      <c r="AX62" s="1">
        <v>141558.08146241549</v>
      </c>
      <c r="AY62" s="1">
        <v>20689.533616767392</v>
      </c>
      <c r="AZ62" s="1">
        <v>7236.5</v>
      </c>
      <c r="BA62" s="1">
        <v>4414.32</v>
      </c>
      <c r="BB62" s="1">
        <v>2578606.6907092058</v>
      </c>
    </row>
    <row r="63" spans="1:54" x14ac:dyDescent="0.25">
      <c r="A63">
        <v>2019</v>
      </c>
      <c r="B63">
        <v>5</v>
      </c>
      <c r="C63" t="s">
        <v>62</v>
      </c>
      <c r="D63" s="1">
        <v>357361.71784813615</v>
      </c>
      <c r="E63" s="1">
        <v>143023.51626081698</v>
      </c>
      <c r="F63" s="1">
        <f t="shared" si="0"/>
        <v>57209.406504326791</v>
      </c>
      <c r="G63" s="1">
        <f t="shared" si="1"/>
        <v>85814.109756490187</v>
      </c>
      <c r="H63" s="1">
        <v>11901.018698844633</v>
      </c>
      <c r="I63" s="1">
        <f t="shared" si="2"/>
        <v>609.23032572142051</v>
      </c>
      <c r="J63" s="1">
        <f t="shared" si="3"/>
        <v>11291.788373123212</v>
      </c>
      <c r="K63" s="1">
        <v>254492.30352561729</v>
      </c>
      <c r="L63" s="1">
        <v>26517.137304586769</v>
      </c>
      <c r="M63" s="1">
        <v>184364.5824487849</v>
      </c>
      <c r="N63" s="1">
        <v>100015.57394979587</v>
      </c>
      <c r="O63" s="1">
        <v>122909.74972425756</v>
      </c>
      <c r="P63" s="1">
        <v>0</v>
      </c>
      <c r="Q63" s="1">
        <v>18106.948402386282</v>
      </c>
      <c r="R63" s="1">
        <v>18014.187000000002</v>
      </c>
      <c r="S63" s="1">
        <v>137672.56056944592</v>
      </c>
      <c r="T63" s="1">
        <v>11.971</v>
      </c>
      <c r="U63" s="1">
        <v>97.393000000000001</v>
      </c>
      <c r="V63" s="1">
        <v>48437.686864592841</v>
      </c>
      <c r="W63" s="1">
        <v>8788.2710000000006</v>
      </c>
      <c r="X63" s="1">
        <v>23186.721907121224</v>
      </c>
      <c r="Y63" s="1">
        <v>6649.5667130195898</v>
      </c>
      <c r="Z63" s="1">
        <f t="shared" si="4"/>
        <v>3454.3126202738354</v>
      </c>
      <c r="AA63" s="1">
        <f t="shared" si="5"/>
        <v>3195.2540927457549</v>
      </c>
      <c r="AB63" s="1">
        <v>52.814913231598595</v>
      </c>
      <c r="AC63" s="1">
        <v>1253.611908551989</v>
      </c>
      <c r="AD63" s="1">
        <v>482.22199999999998</v>
      </c>
      <c r="AE63" s="1">
        <v>3438.1285019639145</v>
      </c>
      <c r="AF63" s="1">
        <v>8993.4112750798486</v>
      </c>
      <c r="AG63" s="1">
        <v>5801.2318125112306</v>
      </c>
      <c r="AH63" s="1">
        <v>1712.4260255248548</v>
      </c>
      <c r="AI63" s="1">
        <v>2997.8037583599462</v>
      </c>
      <c r="AJ63" s="1">
        <v>283580.77218530135</v>
      </c>
      <c r="AK63" s="1">
        <v>102722.03059345695</v>
      </c>
      <c r="AL63" s="1">
        <f t="shared" si="6"/>
        <v>28762.168566167948</v>
      </c>
      <c r="AM63" s="1">
        <f t="shared" si="7"/>
        <v>73959.862027288997</v>
      </c>
      <c r="AN63" s="1">
        <v>245.77699999999999</v>
      </c>
      <c r="AO63" s="1">
        <v>274.90699999999998</v>
      </c>
      <c r="AP63" s="1">
        <v>7381.9660000000003</v>
      </c>
      <c r="AQ63" s="1">
        <v>80549.214615026067</v>
      </c>
      <c r="AR63" s="1">
        <v>11983.272336</v>
      </c>
      <c r="AS63" s="1">
        <v>137240.25414059206</v>
      </c>
      <c r="AT63" s="1">
        <v>27960.968783999997</v>
      </c>
      <c r="AU63" s="1">
        <v>64583.649007337495</v>
      </c>
      <c r="AV63" s="1">
        <v>1147.1506773145643</v>
      </c>
      <c r="AW63" s="1">
        <v>20095.110451911598</v>
      </c>
      <c r="AX63" s="1">
        <v>144654.71570268541</v>
      </c>
      <c r="AY63" s="1">
        <v>21140.906293401913</v>
      </c>
      <c r="AZ63" s="1">
        <v>8289</v>
      </c>
      <c r="BA63" s="1">
        <v>4343.3999999999996</v>
      </c>
      <c r="BB63" s="1">
        <v>2402475.6511996565</v>
      </c>
    </row>
    <row r="64" spans="1:54" x14ac:dyDescent="0.25">
      <c r="A64">
        <v>2019</v>
      </c>
      <c r="B64">
        <v>6</v>
      </c>
      <c r="C64" t="s">
        <v>63</v>
      </c>
      <c r="D64" s="1">
        <v>438935.32852727419</v>
      </c>
      <c r="E64" s="1">
        <v>163204.118881526</v>
      </c>
      <c r="F64" s="1">
        <f t="shared" si="0"/>
        <v>65281.647552610404</v>
      </c>
      <c r="G64" s="1">
        <f t="shared" si="1"/>
        <v>97922.471328915592</v>
      </c>
      <c r="H64" s="1">
        <v>11719.190777950358</v>
      </c>
      <c r="I64" s="1">
        <f t="shared" si="2"/>
        <v>599.9222919912977</v>
      </c>
      <c r="J64" s="1">
        <f t="shared" si="3"/>
        <v>11119.268485959059</v>
      </c>
      <c r="K64" s="1">
        <v>264942.95330532268</v>
      </c>
      <c r="L64" s="1">
        <v>27606.055559840417</v>
      </c>
      <c r="M64" s="1">
        <v>204560.49976798534</v>
      </c>
      <c r="N64" s="1">
        <v>104122.68336483691</v>
      </c>
      <c r="O64" s="1">
        <v>136373.69768098774</v>
      </c>
      <c r="P64" s="1">
        <v>0</v>
      </c>
      <c r="Q64" s="1">
        <v>21344.003158058018</v>
      </c>
      <c r="R64" s="1">
        <v>18747.786</v>
      </c>
      <c r="S64" s="1">
        <v>135412.29575676253</v>
      </c>
      <c r="T64" s="1">
        <v>10.17535</v>
      </c>
      <c r="U64" s="1">
        <v>98.704999999999998</v>
      </c>
      <c r="V64" s="1">
        <v>45688.667155562805</v>
      </c>
      <c r="W64" s="1">
        <v>8413.3449999999993</v>
      </c>
      <c r="X64" s="1">
        <v>22089.556604012745</v>
      </c>
      <c r="Y64" s="1">
        <v>6536.1868556408999</v>
      </c>
      <c r="Z64" s="1">
        <f t="shared" si="4"/>
        <v>3395.4141252093041</v>
      </c>
      <c r="AA64" s="1">
        <f t="shared" si="5"/>
        <v>3140.7727304315963</v>
      </c>
      <c r="AB64" s="1">
        <v>52.121389649086737</v>
      </c>
      <c r="AC64" s="1">
        <v>1148.610774041709</v>
      </c>
      <c r="AD64" s="1">
        <v>463.041</v>
      </c>
      <c r="AE64" s="1">
        <v>3241.2718735714575</v>
      </c>
      <c r="AF64" s="1">
        <v>9231.1548730145587</v>
      </c>
      <c r="AG64" s="1">
        <v>5469.0711807949674</v>
      </c>
      <c r="AH64" s="1">
        <v>1614.3777956335755</v>
      </c>
      <c r="AI64" s="1">
        <v>3077.0516243381821</v>
      </c>
      <c r="AJ64" s="1">
        <v>394643.39397642098</v>
      </c>
      <c r="AK64" s="1">
        <v>118554.00077150203</v>
      </c>
      <c r="AL64" s="1">
        <f t="shared" si="6"/>
        <v>33195.120216020572</v>
      </c>
      <c r="AM64" s="1">
        <f t="shared" si="7"/>
        <v>85358.880555481461</v>
      </c>
      <c r="AN64" s="1">
        <v>254.96199999999999</v>
      </c>
      <c r="AO64" s="1">
        <v>258.13</v>
      </c>
      <c r="AP64" s="1">
        <v>6710.2510000000002</v>
      </c>
      <c r="AQ64" s="1">
        <v>79898.849488176536</v>
      </c>
      <c r="AR64" s="1">
        <v>13561.755933</v>
      </c>
      <c r="AS64" s="1">
        <v>158437.63751722616</v>
      </c>
      <c r="AT64" s="1">
        <v>31644.097176999996</v>
      </c>
      <c r="AU64" s="1">
        <v>74558.888243400608</v>
      </c>
      <c r="AV64" s="1">
        <v>1233.7630824878556</v>
      </c>
      <c r="AW64" s="1">
        <v>21329.005480242919</v>
      </c>
      <c r="AX64" s="1">
        <v>155576.46564751214</v>
      </c>
      <c r="AY64" s="1">
        <v>22439.01606156024</v>
      </c>
      <c r="AZ64" s="1">
        <v>10068</v>
      </c>
      <c r="BA64" s="1">
        <v>4921.8</v>
      </c>
      <c r="BB64" s="1">
        <v>2728191.9656353327</v>
      </c>
    </row>
    <row r="65" spans="1:54" x14ac:dyDescent="0.25">
      <c r="A65">
        <v>2019</v>
      </c>
      <c r="B65">
        <v>7</v>
      </c>
      <c r="C65" t="s">
        <v>64</v>
      </c>
      <c r="D65" s="1">
        <v>552826.31629134493</v>
      </c>
      <c r="E65" s="1">
        <v>180735.02736165799</v>
      </c>
      <c r="F65" s="1">
        <f t="shared" si="0"/>
        <v>72294.010944663198</v>
      </c>
      <c r="G65" s="1">
        <f t="shared" si="1"/>
        <v>108441.0164169948</v>
      </c>
      <c r="H65" s="1">
        <v>12164.515889303659</v>
      </c>
      <c r="I65" s="1">
        <f t="shared" si="2"/>
        <v>622.71912724608455</v>
      </c>
      <c r="J65" s="1">
        <f t="shared" si="3"/>
        <v>11541.796762057573</v>
      </c>
      <c r="K65" s="1">
        <v>278071.03287358966</v>
      </c>
      <c r="L65" s="1">
        <v>28973.951891613895</v>
      </c>
      <c r="M65" s="1">
        <v>218272.11876768924</v>
      </c>
      <c r="N65" s="1">
        <v>109282.02372479648</v>
      </c>
      <c r="O65" s="1">
        <v>145514.7791033707</v>
      </c>
      <c r="P65" s="1">
        <v>0</v>
      </c>
      <c r="Q65" s="1">
        <v>22063.057335851317</v>
      </c>
      <c r="R65" s="1">
        <v>21486.75</v>
      </c>
      <c r="S65" s="1">
        <v>123272.63093087829</v>
      </c>
      <c r="T65" s="1">
        <v>8.3796999999999997</v>
      </c>
      <c r="U65" s="1">
        <v>97.915000000000006</v>
      </c>
      <c r="V65" s="1">
        <v>44549.468970203568</v>
      </c>
      <c r="W65" s="1">
        <v>8216.8029999999999</v>
      </c>
      <c r="X65" s="1">
        <v>20444.422992504569</v>
      </c>
      <c r="Y65" s="1">
        <v>7152.9219805098001</v>
      </c>
      <c r="Z65" s="1">
        <f t="shared" si="4"/>
        <v>3715.7952894481064</v>
      </c>
      <c r="AA65" s="1">
        <f t="shared" si="5"/>
        <v>3437.1266910616941</v>
      </c>
      <c r="AB65" s="1">
        <v>64.543878597071085</v>
      </c>
      <c r="AC65" s="1">
        <v>1123.0699575392086</v>
      </c>
      <c r="AD65" s="1">
        <v>450.834</v>
      </c>
      <c r="AE65" s="1">
        <v>3180.6327459275853</v>
      </c>
      <c r="AF65" s="1">
        <v>9744.0976500447614</v>
      </c>
      <c r="AG65" s="1">
        <v>5366.7534122270918</v>
      </c>
      <c r="AH65" s="1">
        <v>1584.1753118453239</v>
      </c>
      <c r="AI65" s="1">
        <v>3248.0325500149165</v>
      </c>
      <c r="AJ65" s="1">
        <v>530565.22885542631</v>
      </c>
      <c r="AK65" s="1">
        <v>139393.89090929285</v>
      </c>
      <c r="AL65" s="1">
        <f t="shared" si="6"/>
        <v>39030.289454602003</v>
      </c>
      <c r="AM65" s="1">
        <f t="shared" si="7"/>
        <v>100363.60145469086</v>
      </c>
      <c r="AN65" s="1">
        <v>248.953</v>
      </c>
      <c r="AO65" s="1">
        <v>255.874</v>
      </c>
      <c r="AP65" s="1">
        <v>6726.4589999999998</v>
      </c>
      <c r="AQ65" s="1">
        <v>70979.481837448562</v>
      </c>
      <c r="AR65" s="1">
        <v>14691.670962</v>
      </c>
      <c r="AS65" s="1">
        <v>165743.82873713411</v>
      </c>
      <c r="AT65" s="1">
        <v>34280.565577999994</v>
      </c>
      <c r="AU65" s="1">
        <v>77997.095876298466</v>
      </c>
      <c r="AV65" s="1">
        <v>1225.2601876898257</v>
      </c>
      <c r="AW65" s="1">
        <v>22664.086253582896</v>
      </c>
      <c r="AX65" s="1">
        <v>154504.25791231016</v>
      </c>
      <c r="AY65" s="1">
        <v>23843.577514001423</v>
      </c>
      <c r="AZ65" s="1">
        <v>10990</v>
      </c>
      <c r="BA65" s="1">
        <v>5252.4</v>
      </c>
      <c r="BB65" s="1">
        <v>3057256.8859426947</v>
      </c>
    </row>
    <row r="66" spans="1:54" x14ac:dyDescent="0.25">
      <c r="A66">
        <v>2019</v>
      </c>
      <c r="B66">
        <v>8</v>
      </c>
      <c r="C66" t="s">
        <v>65</v>
      </c>
      <c r="D66" s="1">
        <v>568069.31779275555</v>
      </c>
      <c r="E66" s="1">
        <v>188252.108822721</v>
      </c>
      <c r="F66" s="1">
        <f t="shared" si="0"/>
        <v>75300.843529088408</v>
      </c>
      <c r="G66" s="1">
        <f t="shared" si="1"/>
        <v>112951.26529363259</v>
      </c>
      <c r="H66" s="1">
        <v>12240.683805203411</v>
      </c>
      <c r="I66" s="1">
        <f t="shared" si="2"/>
        <v>626.61827280558464</v>
      </c>
      <c r="J66" s="1">
        <f t="shared" si="3"/>
        <v>11614.065532397824</v>
      </c>
      <c r="K66" s="1">
        <v>280092.2825775118</v>
      </c>
      <c r="L66" s="1">
        <v>29184.558480431089</v>
      </c>
      <c r="M66" s="1">
        <v>220520.2515443826</v>
      </c>
      <c r="N66" s="1">
        <v>110076.37564205706</v>
      </c>
      <c r="O66" s="1">
        <v>147013.53463038214</v>
      </c>
      <c r="P66" s="1">
        <v>0</v>
      </c>
      <c r="Q66" s="1">
        <v>22989.979855393485</v>
      </c>
      <c r="R66" s="1">
        <v>20316.91</v>
      </c>
      <c r="S66" s="1">
        <v>137752.44798246169</v>
      </c>
      <c r="T66" s="1">
        <v>12.210420000000001</v>
      </c>
      <c r="U66" s="1">
        <v>97.32</v>
      </c>
      <c r="V66" s="1">
        <v>46590.42742533984</v>
      </c>
      <c r="W66" s="1">
        <v>8625.8709999999992</v>
      </c>
      <c r="X66" s="1">
        <v>27120.168264585882</v>
      </c>
      <c r="Y66" s="1">
        <v>7368.8275946967206</v>
      </c>
      <c r="Z66" s="1">
        <f t="shared" si="4"/>
        <v>3827.9537984248782</v>
      </c>
      <c r="AA66" s="1">
        <f t="shared" si="5"/>
        <v>3540.8737962718424</v>
      </c>
      <c r="AB66" s="1">
        <v>68.746260723192862</v>
      </c>
      <c r="AC66" s="1">
        <v>1122.1240013724494</v>
      </c>
      <c r="AD66" s="1">
        <v>470.70100000000002</v>
      </c>
      <c r="AE66" s="1">
        <v>3185.0391081203925</v>
      </c>
      <c r="AF66" s="1">
        <v>9850.4734449737552</v>
      </c>
      <c r="AG66" s="1">
        <v>5374.18836659711</v>
      </c>
      <c r="AH66" s="1">
        <v>1586.3699852824982</v>
      </c>
      <c r="AI66" s="1">
        <v>3283.491148324581</v>
      </c>
      <c r="AJ66" s="1">
        <v>536160.27822691412</v>
      </c>
      <c r="AK66" s="1">
        <v>141858.14715377643</v>
      </c>
      <c r="AL66" s="1">
        <f t="shared" si="6"/>
        <v>39720.281203057406</v>
      </c>
      <c r="AM66" s="1">
        <f t="shared" si="7"/>
        <v>102137.86595071903</v>
      </c>
      <c r="AN66" s="1">
        <v>250.17599999999999</v>
      </c>
      <c r="AO66" s="1">
        <v>253.59700000000001</v>
      </c>
      <c r="AP66" s="1">
        <v>7261.6180000000004</v>
      </c>
      <c r="AQ66" s="1">
        <v>77799.418237031627</v>
      </c>
      <c r="AR66" s="1">
        <v>14819.547210000001</v>
      </c>
      <c r="AS66" s="1">
        <v>168752.00103791067</v>
      </c>
      <c r="AT66" s="1">
        <v>34578.943490000005</v>
      </c>
      <c r="AU66" s="1">
        <v>79412.706370781583</v>
      </c>
      <c r="AV66" s="1">
        <v>1297.5128915549017</v>
      </c>
      <c r="AW66" s="1">
        <v>22771.408826371149</v>
      </c>
      <c r="AX66" s="1">
        <v>163615.26184844511</v>
      </c>
      <c r="AY66" s="1">
        <v>23956.485400719077</v>
      </c>
      <c r="AZ66" s="1">
        <v>10824.2</v>
      </c>
      <c r="BA66" s="1">
        <v>5119.5</v>
      </c>
      <c r="BB66" s="1">
        <v>3139995.2108468204</v>
      </c>
    </row>
    <row r="67" spans="1:54" x14ac:dyDescent="0.25">
      <c r="A67">
        <v>2019</v>
      </c>
      <c r="B67">
        <v>9</v>
      </c>
      <c r="C67" t="s">
        <v>66</v>
      </c>
      <c r="D67" s="1">
        <v>521972.13544691214</v>
      </c>
      <c r="E67" s="1">
        <v>180540.499778342</v>
      </c>
      <c r="F67" s="1">
        <f t="shared" si="0"/>
        <v>72216.199911336807</v>
      </c>
      <c r="G67" s="1">
        <f t="shared" si="1"/>
        <v>108324.29986700519</v>
      </c>
      <c r="H67" s="1">
        <v>11832.763215505227</v>
      </c>
      <c r="I67" s="1">
        <f t="shared" si="2"/>
        <v>605.73622900588668</v>
      </c>
      <c r="J67" s="1">
        <f t="shared" si="3"/>
        <v>11227.026986499339</v>
      </c>
      <c r="K67" s="1">
        <v>273008.78324916278</v>
      </c>
      <c r="L67" s="1">
        <v>28446.484591026132</v>
      </c>
      <c r="M67" s="1">
        <v>221996.79926934317</v>
      </c>
      <c r="N67" s="1">
        <v>107292.55765981106</v>
      </c>
      <c r="O67" s="1">
        <v>147997.90000533828</v>
      </c>
      <c r="P67" s="1">
        <v>0</v>
      </c>
      <c r="Q67" s="1">
        <v>18889.282973773377</v>
      </c>
      <c r="R67" s="1">
        <v>17073.941999999999</v>
      </c>
      <c r="S67" s="1">
        <v>137697.38453089033</v>
      </c>
      <c r="T67" s="1">
        <v>14.3652</v>
      </c>
      <c r="U67" s="1">
        <v>103.68600000000001</v>
      </c>
      <c r="V67" s="1">
        <v>45641.535759228333</v>
      </c>
      <c r="W67" s="1">
        <v>9717.9639999999999</v>
      </c>
      <c r="X67" s="1">
        <v>41258.437939303039</v>
      </c>
      <c r="Y67" s="1">
        <v>7107.7858917463</v>
      </c>
      <c r="Z67" s="1">
        <f t="shared" si="4"/>
        <v>3692.3480232164156</v>
      </c>
      <c r="AA67" s="1">
        <f t="shared" si="5"/>
        <v>3415.4378685298848</v>
      </c>
      <c r="AB67" s="1">
        <v>77.663421756956495</v>
      </c>
      <c r="AC67" s="1">
        <v>1149.1968065664778</v>
      </c>
      <c r="AD67" s="1">
        <v>536.26599999999996</v>
      </c>
      <c r="AE67" s="1">
        <v>3197.0594128098396</v>
      </c>
      <c r="AF67" s="1">
        <v>9567.5822989603384</v>
      </c>
      <c r="AG67" s="1">
        <v>5394.4704979719745</v>
      </c>
      <c r="AH67" s="1">
        <v>1592.3569292181858</v>
      </c>
      <c r="AI67" s="1">
        <v>3189.1940996534427</v>
      </c>
      <c r="AJ67" s="1">
        <v>471827.29129459435</v>
      </c>
      <c r="AK67" s="1">
        <v>134986.17222799142</v>
      </c>
      <c r="AL67" s="1">
        <f t="shared" si="6"/>
        <v>37796.128223837601</v>
      </c>
      <c r="AM67" s="1">
        <f t="shared" si="7"/>
        <v>97190.044004153824</v>
      </c>
      <c r="AN67" s="1">
        <v>255.37</v>
      </c>
      <c r="AO67" s="1">
        <v>272.07799999999997</v>
      </c>
      <c r="AP67" s="1">
        <v>8028.0249999999996</v>
      </c>
      <c r="AQ67" s="1">
        <v>74919.502581191191</v>
      </c>
      <c r="AR67" s="1">
        <v>15392.602233</v>
      </c>
      <c r="AS67" s="1">
        <v>167098.21723029413</v>
      </c>
      <c r="AT67" s="1">
        <v>35916.071876999995</v>
      </c>
      <c r="AU67" s="1">
        <v>78634.455167197288</v>
      </c>
      <c r="AV67" s="1">
        <v>1239.6752196628368</v>
      </c>
      <c r="AW67" s="1">
        <v>22969.88803651695</v>
      </c>
      <c r="AX67" s="1">
        <v>156321.98107033715</v>
      </c>
      <c r="AY67" s="1">
        <v>24165.293926202037</v>
      </c>
      <c r="AZ67" s="1">
        <v>8540</v>
      </c>
      <c r="BA67" s="1">
        <v>5318.1</v>
      </c>
      <c r="BB67" s="1">
        <v>3001180.8208413078</v>
      </c>
    </row>
    <row r="68" spans="1:54" x14ac:dyDescent="0.25">
      <c r="A68">
        <v>2019</v>
      </c>
      <c r="B68">
        <v>10</v>
      </c>
      <c r="C68" t="s">
        <v>67</v>
      </c>
      <c r="D68" s="1">
        <v>388170.38342768856</v>
      </c>
      <c r="E68" s="1">
        <v>152972.00724379398</v>
      </c>
      <c r="F68" s="1">
        <f t="shared" si="0"/>
        <v>61188.802897517598</v>
      </c>
      <c r="G68" s="1">
        <f t="shared" si="1"/>
        <v>91783.204346276383</v>
      </c>
      <c r="H68" s="1">
        <v>11579.888668866814</v>
      </c>
      <c r="I68" s="1">
        <f t="shared" si="2"/>
        <v>592.7912159516568</v>
      </c>
      <c r="J68" s="1">
        <f t="shared" si="3"/>
        <v>10987.097452915155</v>
      </c>
      <c r="K68" s="1">
        <v>257461.53090863873</v>
      </c>
      <c r="L68" s="1">
        <v>26826.519588896957</v>
      </c>
      <c r="M68" s="1">
        <v>194835.04229453544</v>
      </c>
      <c r="N68" s="1">
        <v>101182.48146246429</v>
      </c>
      <c r="O68" s="1">
        <v>129890.05788348104</v>
      </c>
      <c r="P68" s="1">
        <v>0</v>
      </c>
      <c r="Q68" s="1">
        <v>17255.193305242879</v>
      </c>
      <c r="R68" s="1">
        <v>16391.798999999999</v>
      </c>
      <c r="S68" s="1">
        <v>133714.7684913741</v>
      </c>
      <c r="T68" s="1">
        <v>14.105</v>
      </c>
      <c r="U68" s="1">
        <v>97.932000000000002</v>
      </c>
      <c r="V68" s="1">
        <v>45507.52425543344</v>
      </c>
      <c r="W68" s="1">
        <v>10491.976000000001</v>
      </c>
      <c r="X68" s="1">
        <v>50574.747423748508</v>
      </c>
      <c r="Y68" s="1">
        <v>6508.7652757780297</v>
      </c>
      <c r="Z68" s="1">
        <f t="shared" si="4"/>
        <v>3381.1691806172457</v>
      </c>
      <c r="AA68" s="1">
        <f t="shared" si="5"/>
        <v>3127.5960951607844</v>
      </c>
      <c r="AB68" s="1">
        <v>74.154033036834647</v>
      </c>
      <c r="AC68" s="1">
        <v>1240.9545547421276</v>
      </c>
      <c r="AD68" s="1">
        <v>574.18700000000001</v>
      </c>
      <c r="AE68" s="1">
        <v>3594.9956383350304</v>
      </c>
      <c r="AF68" s="1">
        <v>9116.8844111412945</v>
      </c>
      <c r="AG68" s="1">
        <v>6065.917271863269</v>
      </c>
      <c r="AH68" s="1">
        <v>1790.5567198017015</v>
      </c>
      <c r="AI68" s="1">
        <v>3038.9614703804264</v>
      </c>
      <c r="AJ68" s="1">
        <v>295736.3929477178</v>
      </c>
      <c r="AK68" s="1">
        <v>109849.79274223708</v>
      </c>
      <c r="AL68" s="1">
        <f t="shared" si="6"/>
        <v>30757.941967826388</v>
      </c>
      <c r="AM68" s="1">
        <f t="shared" si="7"/>
        <v>79091.850774410705</v>
      </c>
      <c r="AN68" s="1">
        <v>257.05399999999997</v>
      </c>
      <c r="AO68" s="1">
        <v>280.61900000000003</v>
      </c>
      <c r="AP68" s="1">
        <v>8482.3029999999999</v>
      </c>
      <c r="AQ68" s="1">
        <v>72170.061585508665</v>
      </c>
      <c r="AR68" s="1">
        <v>12751.895610000001</v>
      </c>
      <c r="AS68" s="1">
        <v>143773.99528882332</v>
      </c>
      <c r="AT68" s="1">
        <v>29754.42309</v>
      </c>
      <c r="AU68" s="1">
        <v>67658.350724152217</v>
      </c>
      <c r="AV68" s="1">
        <v>1140.4518961958377</v>
      </c>
      <c r="AW68" s="1">
        <v>20385.311281735379</v>
      </c>
      <c r="AX68" s="1">
        <v>143810.00515380417</v>
      </c>
      <c r="AY68" s="1">
        <v>21446.209842952114</v>
      </c>
      <c r="AZ68" s="1">
        <v>7093.2</v>
      </c>
      <c r="BA68" s="1">
        <v>4450.8</v>
      </c>
      <c r="BB68" s="1">
        <v>2508012.1994923702</v>
      </c>
    </row>
    <row r="69" spans="1:54" x14ac:dyDescent="0.25">
      <c r="A69">
        <v>2019</v>
      </c>
      <c r="B69">
        <v>11</v>
      </c>
      <c r="C69" t="s">
        <v>68</v>
      </c>
      <c r="D69" s="1">
        <v>414849.18939404091</v>
      </c>
      <c r="E69" s="1">
        <v>142549.91664428898</v>
      </c>
      <c r="F69" s="1">
        <f t="shared" ref="F69:F132" si="8">E69*$F$2</f>
        <v>57019.966657715595</v>
      </c>
      <c r="G69" s="1">
        <f t="shared" ref="G69:G132" si="9">E69*$G$2</f>
        <v>85529.949986573381</v>
      </c>
      <c r="H69" s="1">
        <v>12617.183995176914</v>
      </c>
      <c r="I69" s="1">
        <f t="shared" ref="I69:I132" si="10">H69*$I$2</f>
        <v>645.89186098959465</v>
      </c>
      <c r="J69" s="1">
        <f t="shared" ref="J69:J132" si="11">H69*$J$2</f>
        <v>11971.292134187319</v>
      </c>
      <c r="K69" s="1">
        <v>252060.33905329998</v>
      </c>
      <c r="L69" s="1">
        <v>26263.735787374189</v>
      </c>
      <c r="M69" s="1">
        <v>178230.68017871439</v>
      </c>
      <c r="N69" s="1">
        <v>99059.81096932583</v>
      </c>
      <c r="O69" s="1">
        <v>118820.48060958445</v>
      </c>
      <c r="P69" s="1">
        <v>0</v>
      </c>
      <c r="Q69" s="1">
        <v>16512.731416030205</v>
      </c>
      <c r="R69" s="1">
        <v>17555.008000000002</v>
      </c>
      <c r="S69" s="1">
        <v>136338.65664528974</v>
      </c>
      <c r="T69" s="1">
        <v>15.644</v>
      </c>
      <c r="U69" s="1">
        <v>98.259</v>
      </c>
      <c r="V69" s="1">
        <v>44497.248263400274</v>
      </c>
      <c r="W69" s="1">
        <v>10215.241</v>
      </c>
      <c r="X69" s="1">
        <v>46862.024758456762</v>
      </c>
      <c r="Y69" s="1">
        <v>7281.9958897254701</v>
      </c>
      <c r="Z69" s="1">
        <f t="shared" ref="Z69:Z132" si="12">Y69*$Z$2</f>
        <v>3782.8465204221166</v>
      </c>
      <c r="AA69" s="1">
        <f t="shared" ref="AA69:AA132" si="13">Y69*$AA$2</f>
        <v>3499.149369303354</v>
      </c>
      <c r="AB69" s="1">
        <v>71.864646166724256</v>
      </c>
      <c r="AC69" s="1">
        <v>1461.3623415970399</v>
      </c>
      <c r="AD69" s="1">
        <v>611.08500000000004</v>
      </c>
      <c r="AE69" s="1">
        <v>3274.7968672553247</v>
      </c>
      <c r="AF69" s="1">
        <v>8940.7853566702343</v>
      </c>
      <c r="AG69" s="1">
        <v>5525.6386592245826</v>
      </c>
      <c r="AH69" s="1">
        <v>1631.0755635200924</v>
      </c>
      <c r="AI69" s="1">
        <v>2980.261785556741</v>
      </c>
      <c r="AJ69" s="1">
        <v>262089.84087638336</v>
      </c>
      <c r="AK69" s="1">
        <v>102819.39122058181</v>
      </c>
      <c r="AL69" s="1">
        <f t="shared" ref="AL69:AL132" si="14">AK69*$AL$2</f>
        <v>28789.429541762907</v>
      </c>
      <c r="AM69" s="1">
        <f t="shared" ref="AM69:AM132" si="15">AK69*$AM$2</f>
        <v>74029.961678818901</v>
      </c>
      <c r="AN69" s="1">
        <v>265.65600000000001</v>
      </c>
      <c r="AO69" s="1">
        <v>309.30500000000001</v>
      </c>
      <c r="AP69" s="1">
        <v>9323.16</v>
      </c>
      <c r="AQ69" s="1">
        <v>71877.625520340793</v>
      </c>
      <c r="AR69" s="1">
        <v>11372.110137</v>
      </c>
      <c r="AS69" s="1">
        <v>130633.9447338614</v>
      </c>
      <c r="AT69" s="1">
        <v>26534.923652999998</v>
      </c>
      <c r="AU69" s="1">
        <v>61474.79752181717</v>
      </c>
      <c r="AV69" s="1">
        <v>1104.1252392126269</v>
      </c>
      <c r="AW69" s="1">
        <v>19680.704593095332</v>
      </c>
      <c r="AX69" s="1">
        <v>139229.24489078738</v>
      </c>
      <c r="AY69" s="1">
        <v>20704.933799016439</v>
      </c>
      <c r="AZ69" s="1">
        <v>7436</v>
      </c>
      <c r="BA69" s="1">
        <v>4366.8</v>
      </c>
      <c r="BB69" s="1">
        <v>2417547.5790097937</v>
      </c>
    </row>
    <row r="70" spans="1:54" x14ac:dyDescent="0.25">
      <c r="A70">
        <v>2019</v>
      </c>
      <c r="B70">
        <v>12</v>
      </c>
      <c r="C70" t="s">
        <v>69</v>
      </c>
      <c r="D70" s="1">
        <v>605682.50223503064</v>
      </c>
      <c r="E70" s="1">
        <v>172504.77344198502</v>
      </c>
      <c r="F70" s="1">
        <f t="shared" si="8"/>
        <v>69001.909376794007</v>
      </c>
      <c r="G70" s="1">
        <f t="shared" si="9"/>
        <v>103502.86406519101</v>
      </c>
      <c r="H70" s="1">
        <v>14213.249018048109</v>
      </c>
      <c r="I70" s="1">
        <f t="shared" si="10"/>
        <v>727.59673335071307</v>
      </c>
      <c r="J70" s="1">
        <f t="shared" si="11"/>
        <v>13485.652284697395</v>
      </c>
      <c r="K70" s="1">
        <v>251678.42393595679</v>
      </c>
      <c r="L70" s="1">
        <v>26223.941673898113</v>
      </c>
      <c r="M70" s="1">
        <v>191540.86391483102</v>
      </c>
      <c r="N70" s="1">
        <v>98909.718180145108</v>
      </c>
      <c r="O70" s="1">
        <v>127693.93846174231</v>
      </c>
      <c r="P70" s="1">
        <v>0</v>
      </c>
      <c r="Q70" s="1">
        <v>17868.93640526868</v>
      </c>
      <c r="R70" s="1">
        <v>18725.11</v>
      </c>
      <c r="S70" s="1">
        <v>140562.50556581706</v>
      </c>
      <c r="T70" s="1">
        <v>19.257999999999999</v>
      </c>
      <c r="U70" s="1">
        <v>112.85299999999999</v>
      </c>
      <c r="V70" s="1">
        <v>48145.895395850552</v>
      </c>
      <c r="W70" s="1">
        <v>11589.816000000001</v>
      </c>
      <c r="X70" s="1">
        <v>39920.644093770585</v>
      </c>
      <c r="Y70" s="1">
        <v>9101.2466025037393</v>
      </c>
      <c r="Z70" s="1">
        <f t="shared" si="12"/>
        <v>4727.9097054094646</v>
      </c>
      <c r="AA70" s="1">
        <f t="shared" si="13"/>
        <v>4373.3368970942747</v>
      </c>
      <c r="AB70" s="1">
        <v>67.569504157514643</v>
      </c>
      <c r="AC70" s="1">
        <v>1780.1495697949172</v>
      </c>
      <c r="AD70" s="1">
        <v>695.02800000000002</v>
      </c>
      <c r="AE70" s="1">
        <v>4214.0718566985697</v>
      </c>
      <c r="AF70" s="1">
        <v>10022.061503312927</v>
      </c>
      <c r="AG70" s="1">
        <v>7110.4985463235589</v>
      </c>
      <c r="AH70" s="1">
        <v>2098.89953697787</v>
      </c>
      <c r="AI70" s="1">
        <v>3340.6871677709714</v>
      </c>
      <c r="AJ70" s="1">
        <v>353404.54312222608</v>
      </c>
      <c r="AK70" s="1">
        <v>109917.28984993663</v>
      </c>
      <c r="AL70" s="1">
        <f t="shared" si="14"/>
        <v>30776.841157982257</v>
      </c>
      <c r="AM70" s="1">
        <f t="shared" si="15"/>
        <v>79140.448691954371</v>
      </c>
      <c r="AN70" s="1">
        <v>293.077</v>
      </c>
      <c r="AO70" s="1">
        <v>355.63799999999998</v>
      </c>
      <c r="AP70" s="1">
        <v>13731.722</v>
      </c>
      <c r="AQ70" s="1">
        <v>76692.971304024992</v>
      </c>
      <c r="AR70" s="1">
        <v>12111.439335000001</v>
      </c>
      <c r="AS70" s="1">
        <v>137731.25077258024</v>
      </c>
      <c r="AT70" s="1">
        <v>28260.025115</v>
      </c>
      <c r="AU70" s="1">
        <v>64814.70624592017</v>
      </c>
      <c r="AV70" s="1">
        <v>1138.4531998491191</v>
      </c>
      <c r="AW70" s="1">
        <v>19581.568995725862</v>
      </c>
      <c r="AX70" s="1">
        <v>143557.97126015087</v>
      </c>
      <c r="AY70" s="1">
        <v>20600.638956778883</v>
      </c>
      <c r="AZ70" s="1">
        <v>9529</v>
      </c>
      <c r="BA70" s="1">
        <v>4790.1000000000004</v>
      </c>
      <c r="BB70" s="1">
        <v>2800333.0367670758</v>
      </c>
    </row>
    <row r="71" spans="1:54" x14ac:dyDescent="0.25">
      <c r="A71">
        <v>2020</v>
      </c>
      <c r="B71">
        <v>1</v>
      </c>
      <c r="C71" t="s">
        <v>70</v>
      </c>
      <c r="D71" s="1">
        <v>743579.74741074059</v>
      </c>
      <c r="E71" s="1">
        <v>198299.69680529699</v>
      </c>
      <c r="F71" s="1">
        <f t="shared" si="8"/>
        <v>79319.878722118796</v>
      </c>
      <c r="G71" s="1">
        <f t="shared" si="9"/>
        <v>118979.81808317819</v>
      </c>
      <c r="H71" s="1">
        <v>15675.554832422669</v>
      </c>
      <c r="I71" s="1">
        <f t="shared" si="10"/>
        <v>802.45427875413543</v>
      </c>
      <c r="J71" s="1">
        <f t="shared" si="11"/>
        <v>14873.100553668533</v>
      </c>
      <c r="K71" s="1">
        <v>251814.96767261426</v>
      </c>
      <c r="L71" s="1">
        <v>26238.169015797524</v>
      </c>
      <c r="M71" s="1">
        <v>199620.44316979204</v>
      </c>
      <c r="N71" s="1">
        <v>98963.379921588217</v>
      </c>
      <c r="O71" s="1">
        <v>133080.80557418094</v>
      </c>
      <c r="P71" s="1">
        <v>0</v>
      </c>
      <c r="Q71" s="1">
        <v>19369.682701901202</v>
      </c>
      <c r="R71" s="1">
        <v>20956.726999999999</v>
      </c>
      <c r="S71" s="1">
        <v>141492.49414889756</v>
      </c>
      <c r="T71" s="1">
        <v>20.895</v>
      </c>
      <c r="U71" s="1">
        <v>122.114</v>
      </c>
      <c r="V71" s="1">
        <v>48922.696088106532</v>
      </c>
      <c r="W71" s="1">
        <v>12776.644</v>
      </c>
      <c r="X71" s="1">
        <v>29959.864324150753</v>
      </c>
      <c r="Y71" s="1">
        <v>10836.501765176401</v>
      </c>
      <c r="Z71" s="1">
        <f t="shared" si="12"/>
        <v>5629.3389362914204</v>
      </c>
      <c r="AA71" s="1">
        <f t="shared" si="13"/>
        <v>5207.1628288849815</v>
      </c>
      <c r="AB71" s="1">
        <v>63.683919822054172</v>
      </c>
      <c r="AC71" s="1">
        <v>2011.9088306509407</v>
      </c>
      <c r="AD71" s="1">
        <v>759.25800000000004</v>
      </c>
      <c r="AE71" s="1">
        <v>4577.1532113175581</v>
      </c>
      <c r="AF71" s="1">
        <v>10760.394125592011</v>
      </c>
      <c r="AG71" s="1">
        <v>7723.13390993553</v>
      </c>
      <c r="AH71" s="1">
        <v>2279.7391887469125</v>
      </c>
      <c r="AI71" s="1">
        <v>3586.798041864</v>
      </c>
      <c r="AJ71" s="1">
        <v>407279.23110284033</v>
      </c>
      <c r="AK71" s="1">
        <v>117957.64676877229</v>
      </c>
      <c r="AL71" s="1">
        <f t="shared" si="14"/>
        <v>33028.141095256244</v>
      </c>
      <c r="AM71" s="1">
        <f t="shared" si="15"/>
        <v>84929.505673516047</v>
      </c>
      <c r="AN71" s="1">
        <v>296.68599999999998</v>
      </c>
      <c r="AO71" s="1">
        <v>367.25700000000001</v>
      </c>
      <c r="AP71" s="1">
        <v>15936.46</v>
      </c>
      <c r="AQ71" s="1">
        <v>71954.886631957808</v>
      </c>
      <c r="AR71" s="1">
        <v>12102.872001</v>
      </c>
      <c r="AS71" s="1">
        <v>138429.36541370556</v>
      </c>
      <c r="AT71" s="1">
        <v>28240.034669000001</v>
      </c>
      <c r="AU71" s="1">
        <v>65143.23078292032</v>
      </c>
      <c r="AV71" s="1">
        <v>1124.3676644365935</v>
      </c>
      <c r="AW71" s="1">
        <v>19582.195942918708</v>
      </c>
      <c r="AX71" s="1">
        <v>141781.7973355634</v>
      </c>
      <c r="AY71" s="1">
        <v>20601.298531747954</v>
      </c>
      <c r="AZ71" s="1">
        <v>10975.5</v>
      </c>
      <c r="BA71" s="1">
        <v>5498.8799999999992</v>
      </c>
      <c r="BB71" s="1">
        <v>3040764.162503459</v>
      </c>
    </row>
    <row r="72" spans="1:54" x14ac:dyDescent="0.25">
      <c r="A72">
        <v>2020</v>
      </c>
      <c r="B72">
        <v>2</v>
      </c>
      <c r="C72" t="s">
        <v>71</v>
      </c>
      <c r="D72" s="1">
        <v>677016.50477760204</v>
      </c>
      <c r="E72" s="1">
        <v>187648.52608451797</v>
      </c>
      <c r="F72" s="1">
        <f t="shared" si="8"/>
        <v>75059.410433807192</v>
      </c>
      <c r="G72" s="1">
        <f t="shared" si="9"/>
        <v>112589.11565071078</v>
      </c>
      <c r="H72" s="1">
        <v>15139.842003219772</v>
      </c>
      <c r="I72" s="1">
        <f t="shared" si="10"/>
        <v>775.03036575246028</v>
      </c>
      <c r="J72" s="1">
        <f t="shared" si="11"/>
        <v>14364.81163746731</v>
      </c>
      <c r="K72" s="1">
        <v>251951.0212064528</v>
      </c>
      <c r="L72" s="1">
        <v>26252.345280413745</v>
      </c>
      <c r="M72" s="1">
        <v>187016.05709355837</v>
      </c>
      <c r="N72" s="1">
        <v>99016.849013133426</v>
      </c>
      <c r="O72" s="1">
        <v>124677.84931300076</v>
      </c>
      <c r="P72" s="1">
        <v>0</v>
      </c>
      <c r="Q72" s="1">
        <v>17700.517081860162</v>
      </c>
      <c r="R72" s="1">
        <v>18859.891</v>
      </c>
      <c r="S72" s="1">
        <v>139751.29853955569</v>
      </c>
      <c r="T72" s="1">
        <v>12.268000000000001</v>
      </c>
      <c r="U72" s="1">
        <v>109.851</v>
      </c>
      <c r="V72" s="1">
        <v>46508.168692297637</v>
      </c>
      <c r="W72" s="1">
        <v>9690.52</v>
      </c>
      <c r="X72" s="1">
        <v>21796.008668955721</v>
      </c>
      <c r="Y72" s="1">
        <v>10171.957596092399</v>
      </c>
      <c r="Z72" s="1">
        <f t="shared" si="12"/>
        <v>5284.1219606497334</v>
      </c>
      <c r="AA72" s="1">
        <f t="shared" si="13"/>
        <v>4887.835635442666</v>
      </c>
      <c r="AB72" s="1">
        <v>58.578994467746519</v>
      </c>
      <c r="AC72" s="1">
        <v>1951.3676359783467</v>
      </c>
      <c r="AD72" s="1">
        <v>707.32500000000005</v>
      </c>
      <c r="AE72" s="1">
        <v>4388.7131456832149</v>
      </c>
      <c r="AF72" s="1">
        <v>9810.5911987755426</v>
      </c>
      <c r="AG72" s="1">
        <v>7405.1747345047088</v>
      </c>
      <c r="AH72" s="1">
        <v>2185.8829898120753</v>
      </c>
      <c r="AI72" s="1">
        <v>3270.1970662585104</v>
      </c>
      <c r="AJ72" s="1">
        <v>365369.43354951969</v>
      </c>
      <c r="AK72" s="1">
        <v>109743.89264509194</v>
      </c>
      <c r="AL72" s="1">
        <f t="shared" si="14"/>
        <v>30728.289940625746</v>
      </c>
      <c r="AM72" s="1">
        <f t="shared" si="15"/>
        <v>79015.60270446619</v>
      </c>
      <c r="AN72" s="1">
        <v>246.86500000000001</v>
      </c>
      <c r="AO72" s="1">
        <v>285.90600000000001</v>
      </c>
      <c r="AP72" s="1">
        <v>13630.022000000001</v>
      </c>
      <c r="AQ72" s="1">
        <v>61193.275865089323</v>
      </c>
      <c r="AR72" s="1">
        <v>11104.445931</v>
      </c>
      <c r="AS72" s="1">
        <v>136740.97905475719</v>
      </c>
      <c r="AT72" s="1">
        <v>25910.373839</v>
      </c>
      <c r="AU72" s="1">
        <v>64348.696025768149</v>
      </c>
      <c r="AV72" s="1">
        <v>1085.3459871277498</v>
      </c>
      <c r="AW72" s="1">
        <v>19589.257639928419</v>
      </c>
      <c r="AX72" s="1">
        <v>136861.19732287226</v>
      </c>
      <c r="AY72" s="1">
        <v>20608.727735738252</v>
      </c>
      <c r="AZ72" s="1">
        <v>9522.5</v>
      </c>
      <c r="BA72" s="1">
        <v>4744.8</v>
      </c>
      <c r="BB72" s="1">
        <v>2844083.0247120331</v>
      </c>
    </row>
    <row r="73" spans="1:54" x14ac:dyDescent="0.25">
      <c r="A73">
        <v>2020</v>
      </c>
      <c r="B73">
        <v>3</v>
      </c>
      <c r="C73" t="s">
        <v>72</v>
      </c>
      <c r="D73" s="1">
        <v>574269.56987862452</v>
      </c>
      <c r="E73" s="1">
        <v>168983.56229633099</v>
      </c>
      <c r="F73" s="1">
        <f t="shared" si="8"/>
        <v>67593.424918532401</v>
      </c>
      <c r="G73" s="1">
        <f t="shared" si="9"/>
        <v>101390.13737779859</v>
      </c>
      <c r="H73" s="1">
        <v>14182.057465598789</v>
      </c>
      <c r="I73" s="1">
        <f t="shared" si="10"/>
        <v>725.99999275738048</v>
      </c>
      <c r="J73" s="1">
        <f t="shared" si="11"/>
        <v>13456.057472841409</v>
      </c>
      <c r="K73" s="1">
        <v>252163.32477254278</v>
      </c>
      <c r="L73" s="1">
        <v>26274.466510542396</v>
      </c>
      <c r="M73" s="1">
        <v>184999.65265685879</v>
      </c>
      <c r="N73" s="1">
        <v>99100.284396914823</v>
      </c>
      <c r="O73" s="1">
        <v>123333.57453563699</v>
      </c>
      <c r="P73" s="1">
        <v>0</v>
      </c>
      <c r="Q73" s="1">
        <v>18058.088338865902</v>
      </c>
      <c r="R73" s="1">
        <v>16543.642</v>
      </c>
      <c r="S73" s="1">
        <v>141281.5146592042</v>
      </c>
      <c r="T73" s="1">
        <v>13.173999999999999</v>
      </c>
      <c r="U73" s="1">
        <v>107.447</v>
      </c>
      <c r="V73" s="1">
        <v>48339.183654632048</v>
      </c>
      <c r="W73" s="1">
        <v>9225.5750000000007</v>
      </c>
      <c r="X73" s="1">
        <v>20771.110293468148</v>
      </c>
      <c r="Y73" s="1">
        <v>9352.4581734711501</v>
      </c>
      <c r="Z73" s="1">
        <f t="shared" si="12"/>
        <v>4858.4089300059331</v>
      </c>
      <c r="AA73" s="1">
        <f t="shared" si="13"/>
        <v>4494.0492434652169</v>
      </c>
      <c r="AB73" s="1">
        <v>57.88066356918771</v>
      </c>
      <c r="AC73" s="1">
        <v>1804.024582846678</v>
      </c>
      <c r="AD73" s="1">
        <v>664.97299999999996</v>
      </c>
      <c r="AE73" s="1">
        <v>4159.4986861515899</v>
      </c>
      <c r="AF73" s="1">
        <v>9706.4965816125696</v>
      </c>
      <c r="AG73" s="1">
        <v>7018.4160040608431</v>
      </c>
      <c r="AH73" s="1">
        <v>2071.7183197875665</v>
      </c>
      <c r="AI73" s="1">
        <v>3235.498860537522</v>
      </c>
      <c r="AJ73" s="1">
        <v>329636.86138165288</v>
      </c>
      <c r="AK73" s="1">
        <v>108921.86095643419</v>
      </c>
      <c r="AL73" s="1">
        <f t="shared" si="14"/>
        <v>30498.121067801578</v>
      </c>
      <c r="AM73" s="1">
        <f t="shared" si="15"/>
        <v>78423.739888632612</v>
      </c>
      <c r="AN73" s="1">
        <v>241.08199999999999</v>
      </c>
      <c r="AO73" s="1">
        <v>250.09899999999999</v>
      </c>
      <c r="AP73" s="1">
        <v>11701.252</v>
      </c>
      <c r="AQ73" s="1">
        <v>71325.515476253277</v>
      </c>
      <c r="AR73" s="1">
        <v>11251.359342</v>
      </c>
      <c r="AS73" s="1">
        <v>133821.25374046611</v>
      </c>
      <c r="AT73" s="1">
        <v>26253.171797999999</v>
      </c>
      <c r="AU73" s="1">
        <v>62974.707642572343</v>
      </c>
      <c r="AV73" s="1">
        <v>1105.693444611032</v>
      </c>
      <c r="AW73" s="1">
        <v>19616.803660575315</v>
      </c>
      <c r="AX73" s="1">
        <v>139426.99424538895</v>
      </c>
      <c r="AY73" s="1">
        <v>20637.707314758016</v>
      </c>
      <c r="AZ73" s="1">
        <v>9371</v>
      </c>
      <c r="BA73" s="1">
        <v>4351.2</v>
      </c>
      <c r="BB73" s="1">
        <v>2686603.7543339701</v>
      </c>
    </row>
    <row r="74" spans="1:54" x14ac:dyDescent="0.25">
      <c r="A74">
        <v>2020</v>
      </c>
      <c r="B74">
        <v>4</v>
      </c>
      <c r="C74" t="s">
        <v>73</v>
      </c>
      <c r="D74" s="1">
        <v>447726.90608531592</v>
      </c>
      <c r="E74" s="1">
        <v>154092.582687897</v>
      </c>
      <c r="F74" s="1">
        <f t="shared" si="8"/>
        <v>61637.033075158804</v>
      </c>
      <c r="G74" s="1">
        <f t="shared" si="9"/>
        <v>92455.549612738192</v>
      </c>
      <c r="H74" s="1">
        <v>12362.842325991158</v>
      </c>
      <c r="I74" s="1">
        <f t="shared" si="10"/>
        <v>632.87174381444811</v>
      </c>
      <c r="J74" s="1">
        <f t="shared" si="11"/>
        <v>11729.970582176709</v>
      </c>
      <c r="K74" s="1">
        <v>253333.81626658695</v>
      </c>
      <c r="L74" s="1">
        <v>26396.427305550475</v>
      </c>
      <c r="M74" s="1">
        <v>187370.90298810962</v>
      </c>
      <c r="N74" s="1">
        <v>99560.288007862517</v>
      </c>
      <c r="O74" s="1">
        <v>124914.41414950602</v>
      </c>
      <c r="P74" s="1">
        <v>0</v>
      </c>
      <c r="Q74" s="1">
        <v>16039.320123964182</v>
      </c>
      <c r="R74" s="1">
        <v>15431.224</v>
      </c>
      <c r="S74" s="1">
        <v>138604.93690253707</v>
      </c>
      <c r="T74" s="1">
        <v>12.161</v>
      </c>
      <c r="U74" s="1">
        <v>98.423000000000002</v>
      </c>
      <c r="V74" s="1">
        <v>47968.040843209907</v>
      </c>
      <c r="W74" s="1">
        <v>9627.3670000000002</v>
      </c>
      <c r="X74" s="1">
        <v>22921.161674150233</v>
      </c>
      <c r="Y74" s="1">
        <v>8051.6325732115902</v>
      </c>
      <c r="Z74" s="1">
        <f t="shared" si="12"/>
        <v>4182.65688755272</v>
      </c>
      <c r="AA74" s="1">
        <f t="shared" si="13"/>
        <v>3868.9756856588701</v>
      </c>
      <c r="AB74" s="1">
        <v>52.653988849981872</v>
      </c>
      <c r="AC74" s="1">
        <v>1524.2015193069258</v>
      </c>
      <c r="AD74" s="1">
        <v>531.84400000000005</v>
      </c>
      <c r="AE74" s="1">
        <v>3772.5395153146251</v>
      </c>
      <c r="AF74" s="1">
        <v>9564.9529884938511</v>
      </c>
      <c r="AG74" s="1">
        <v>6365.4910622734496</v>
      </c>
      <c r="AH74" s="1">
        <v>1878.9858624119252</v>
      </c>
      <c r="AI74" s="1">
        <v>3188.3176628312808</v>
      </c>
      <c r="AJ74" s="1">
        <v>276085.48679416504</v>
      </c>
      <c r="AK74" s="1">
        <v>105139.99486131518</v>
      </c>
      <c r="AL74" s="1">
        <f t="shared" si="14"/>
        <v>29439.198561168254</v>
      </c>
      <c r="AM74" s="1">
        <f t="shared" si="15"/>
        <v>75700.796300146932</v>
      </c>
      <c r="AN74" s="1">
        <v>250.11500000000001</v>
      </c>
      <c r="AO74" s="1">
        <v>281.62900000000002</v>
      </c>
      <c r="AP74" s="1">
        <v>7780.982</v>
      </c>
      <c r="AQ74" s="1">
        <v>82250.104913977892</v>
      </c>
      <c r="AR74" s="1">
        <v>11910.349985999999</v>
      </c>
      <c r="AS74" s="1">
        <v>133546.96716904262</v>
      </c>
      <c r="AT74" s="1">
        <v>27790.816633999995</v>
      </c>
      <c r="AU74" s="1">
        <v>62845.631608961281</v>
      </c>
      <c r="AV74" s="1">
        <v>1129.789051955742</v>
      </c>
      <c r="AW74" s="1">
        <v>19777.219845012351</v>
      </c>
      <c r="AX74" s="1">
        <v>142465.42964804426</v>
      </c>
      <c r="AY74" s="1">
        <v>20806.471926987648</v>
      </c>
      <c r="AZ74" s="1">
        <v>7236.5</v>
      </c>
      <c r="BA74" s="1">
        <v>4414.32</v>
      </c>
      <c r="BB74" s="1">
        <v>2495103.2419728367</v>
      </c>
    </row>
    <row r="75" spans="1:54" x14ac:dyDescent="0.25">
      <c r="A75">
        <v>2020</v>
      </c>
      <c r="B75">
        <v>5</v>
      </c>
      <c r="C75" t="s">
        <v>74</v>
      </c>
      <c r="D75" s="1">
        <v>355020.60796601907</v>
      </c>
      <c r="E75" s="1">
        <v>144566.09788778098</v>
      </c>
      <c r="F75" s="1">
        <f t="shared" si="8"/>
        <v>57826.439155112399</v>
      </c>
      <c r="G75" s="1">
        <f t="shared" si="9"/>
        <v>86739.658732668584</v>
      </c>
      <c r="H75" s="1">
        <v>11987.479685934937</v>
      </c>
      <c r="I75" s="1">
        <f t="shared" si="10"/>
        <v>613.65638845270041</v>
      </c>
      <c r="J75" s="1">
        <f t="shared" si="11"/>
        <v>11373.823297482237</v>
      </c>
      <c r="K75" s="1">
        <v>256173.26032765832</v>
      </c>
      <c r="L75" s="1">
        <v>26692.286657652821</v>
      </c>
      <c r="M75" s="1">
        <v>187277.11745280118</v>
      </c>
      <c r="N75" s="1">
        <v>100676.19062468885</v>
      </c>
      <c r="O75" s="1">
        <v>124851.89021963258</v>
      </c>
      <c r="P75" s="1">
        <v>0</v>
      </c>
      <c r="Q75" s="1">
        <v>18341.094194101217</v>
      </c>
      <c r="R75" s="1">
        <v>18104.38</v>
      </c>
      <c r="S75" s="1">
        <v>137529.82840224591</v>
      </c>
      <c r="T75" s="1">
        <v>11.971</v>
      </c>
      <c r="U75" s="1">
        <v>97.393000000000001</v>
      </c>
      <c r="V75" s="1">
        <v>48437.686864592841</v>
      </c>
      <c r="W75" s="1">
        <v>8788.2710000000006</v>
      </c>
      <c r="X75" s="1">
        <v>23059.817717208691</v>
      </c>
      <c r="Y75" s="1">
        <v>6670.5022596282206</v>
      </c>
      <c r="Z75" s="1">
        <f t="shared" si="12"/>
        <v>3465.1882045011398</v>
      </c>
      <c r="AA75" s="1">
        <f t="shared" si="13"/>
        <v>3205.3140551270812</v>
      </c>
      <c r="AB75" s="1">
        <v>52.751965176845417</v>
      </c>
      <c r="AC75" s="1">
        <v>1253.611908551989</v>
      </c>
      <c r="AD75" s="1">
        <v>482.22199999999998</v>
      </c>
      <c r="AE75" s="1">
        <v>3427.4228173469633</v>
      </c>
      <c r="AF75" s="1">
        <v>9254.2961953780723</v>
      </c>
      <c r="AG75" s="1">
        <v>5783.1678692528285</v>
      </c>
      <c r="AH75" s="1">
        <v>1707.0938534002073</v>
      </c>
      <c r="AI75" s="1">
        <v>3084.7653984593553</v>
      </c>
      <c r="AJ75" s="1">
        <v>286500.48111119313</v>
      </c>
      <c r="AK75" s="1">
        <v>103095.30059678831</v>
      </c>
      <c r="AL75" s="1">
        <f t="shared" si="14"/>
        <v>28866.684167100728</v>
      </c>
      <c r="AM75" s="1">
        <f t="shared" si="15"/>
        <v>74228.61642968758</v>
      </c>
      <c r="AN75" s="1">
        <v>245.77699999999999</v>
      </c>
      <c r="AO75" s="1">
        <v>274.90699999999998</v>
      </c>
      <c r="AP75" s="1">
        <v>7381.9660000000003</v>
      </c>
      <c r="AQ75" s="1">
        <v>80998.472871792474</v>
      </c>
      <c r="AR75" s="1">
        <v>11947.315197</v>
      </c>
      <c r="AS75" s="1">
        <v>138063.6956654356</v>
      </c>
      <c r="AT75" s="1">
        <v>27877.068793000002</v>
      </c>
      <c r="AU75" s="1">
        <v>64971.150901381523</v>
      </c>
      <c r="AV75" s="1">
        <v>1154.3526225710787</v>
      </c>
      <c r="AW75" s="1">
        <v>20206.363411748625</v>
      </c>
      <c r="AX75" s="1">
        <v>145562.87481742891</v>
      </c>
      <c r="AY75" s="1">
        <v>21257.949113564886</v>
      </c>
      <c r="AZ75" s="1">
        <v>8289</v>
      </c>
      <c r="BA75" s="1">
        <v>4343.3999999999996</v>
      </c>
      <c r="BB75" s="1">
        <v>2415501.2823694162</v>
      </c>
    </row>
    <row r="76" spans="1:54" x14ac:dyDescent="0.25">
      <c r="A76">
        <v>2020</v>
      </c>
      <c r="B76">
        <v>6</v>
      </c>
      <c r="C76" t="s">
        <v>75</v>
      </c>
      <c r="D76" s="1">
        <v>438360.64263400901</v>
      </c>
      <c r="E76" s="1">
        <v>164890.013413079</v>
      </c>
      <c r="F76" s="1">
        <f t="shared" si="8"/>
        <v>65956.005365231598</v>
      </c>
      <c r="G76" s="1">
        <f t="shared" si="9"/>
        <v>98934.008047847397</v>
      </c>
      <c r="H76" s="1">
        <v>11805.44880497707</v>
      </c>
      <c r="I76" s="1">
        <f t="shared" si="10"/>
        <v>604.33796490395957</v>
      </c>
      <c r="J76" s="1">
        <f t="shared" si="11"/>
        <v>11201.11084007311</v>
      </c>
      <c r="K76" s="1">
        <v>266618.69626308023</v>
      </c>
      <c r="L76" s="1">
        <v>27780.661650014685</v>
      </c>
      <c r="M76" s="1">
        <v>207363.88106984922</v>
      </c>
      <c r="N76" s="1">
        <v>104781.2509969051</v>
      </c>
      <c r="O76" s="1">
        <v>138243.11729581526</v>
      </c>
      <c r="P76" s="1">
        <v>0</v>
      </c>
      <c r="Q76" s="1">
        <v>21620.00817042945</v>
      </c>
      <c r="R76" s="1">
        <v>18841.710999999999</v>
      </c>
      <c r="S76" s="1">
        <v>135294.18793686252</v>
      </c>
      <c r="T76" s="1">
        <v>10.17535</v>
      </c>
      <c r="U76" s="1">
        <v>98.704999999999998</v>
      </c>
      <c r="V76" s="1">
        <v>45688.667155562805</v>
      </c>
      <c r="W76" s="1">
        <v>8413.3449999999993</v>
      </c>
      <c r="X76" s="1">
        <v>21845.190812794124</v>
      </c>
      <c r="Y76" s="1">
        <v>6561.4500972895294</v>
      </c>
      <c r="Z76" s="1">
        <f t="shared" si="12"/>
        <v>3408.5378576601752</v>
      </c>
      <c r="AA76" s="1">
        <f t="shared" si="13"/>
        <v>3152.9122396293546</v>
      </c>
      <c r="AB76" s="1">
        <v>51.993254145730688</v>
      </c>
      <c r="AC76" s="1">
        <v>1148.610774041709</v>
      </c>
      <c r="AD76" s="1">
        <v>463.041</v>
      </c>
      <c r="AE76" s="1">
        <v>3230.5661889545067</v>
      </c>
      <c r="AF76" s="1">
        <v>9482.1047757863289</v>
      </c>
      <c r="AG76" s="1">
        <v>5451.0072375365662</v>
      </c>
      <c r="AH76" s="1">
        <v>1609.045623508928</v>
      </c>
      <c r="AI76" s="1">
        <v>3160.7015919287733</v>
      </c>
      <c r="AJ76" s="1">
        <v>398706.58849788969</v>
      </c>
      <c r="AK76" s="1">
        <v>118984.80078594161</v>
      </c>
      <c r="AL76" s="1">
        <f t="shared" si="14"/>
        <v>33315.744220063651</v>
      </c>
      <c r="AM76" s="1">
        <f t="shared" si="15"/>
        <v>85669.056565877952</v>
      </c>
      <c r="AN76" s="1">
        <v>254.96199999999999</v>
      </c>
      <c r="AO76" s="1">
        <v>258.13</v>
      </c>
      <c r="AP76" s="1">
        <v>6710.2510000000002</v>
      </c>
      <c r="AQ76" s="1">
        <v>80346.253018637508</v>
      </c>
      <c r="AR76" s="1">
        <v>13526.914319999998</v>
      </c>
      <c r="AS76" s="1">
        <v>159388.26334232953</v>
      </c>
      <c r="AT76" s="1">
        <v>31562.800079999997</v>
      </c>
      <c r="AU76" s="1">
        <v>75006.241572861007</v>
      </c>
      <c r="AV76" s="1">
        <v>1240.9714592590888</v>
      </c>
      <c r="AW76" s="1">
        <v>21440.357794756812</v>
      </c>
      <c r="AX76" s="1">
        <v>156485.43577074091</v>
      </c>
      <c r="AY76" s="1">
        <v>22556.163407046344</v>
      </c>
      <c r="AZ76" s="1">
        <v>10068</v>
      </c>
      <c r="BA76" s="1">
        <v>4921.8</v>
      </c>
      <c r="BB76" s="1">
        <v>2744272.1561460337</v>
      </c>
    </row>
    <row r="77" spans="1:54" x14ac:dyDescent="0.25">
      <c r="A77">
        <v>2020</v>
      </c>
      <c r="B77">
        <v>7</v>
      </c>
      <c r="C77" t="s">
        <v>76</v>
      </c>
      <c r="D77" s="1">
        <v>554815.09744953178</v>
      </c>
      <c r="E77" s="1">
        <v>182555.24672871301</v>
      </c>
      <c r="F77" s="1">
        <f t="shared" si="8"/>
        <v>73022.098691485211</v>
      </c>
      <c r="G77" s="1">
        <f t="shared" si="9"/>
        <v>109533.1480372278</v>
      </c>
      <c r="H77" s="1">
        <v>12250.300342848654</v>
      </c>
      <c r="I77" s="1">
        <f t="shared" si="10"/>
        <v>627.11055724863763</v>
      </c>
      <c r="J77" s="1">
        <f t="shared" si="11"/>
        <v>11623.189785600014</v>
      </c>
      <c r="K77" s="1">
        <v>279741.56192027219</v>
      </c>
      <c r="L77" s="1">
        <v>29148.014711936958</v>
      </c>
      <c r="M77" s="1">
        <v>220955.14379714153</v>
      </c>
      <c r="N77" s="1">
        <v>109938.54228779086</v>
      </c>
      <c r="O77" s="1">
        <v>147303.99384631932</v>
      </c>
      <c r="P77" s="1">
        <v>0</v>
      </c>
      <c r="Q77" s="1">
        <v>22348.360630075858</v>
      </c>
      <c r="R77" s="1">
        <v>21593.763999999999</v>
      </c>
      <c r="S77" s="1">
        <v>123168.05693357831</v>
      </c>
      <c r="T77" s="1">
        <v>8.3796999999999997</v>
      </c>
      <c r="U77" s="1">
        <v>97.915000000000006</v>
      </c>
      <c r="V77" s="1">
        <v>44549.468970203568</v>
      </c>
      <c r="W77" s="1">
        <v>8216.8029999999999</v>
      </c>
      <c r="X77" s="1">
        <v>20394.967539492347</v>
      </c>
      <c r="Y77" s="1">
        <v>7180.4279903422203</v>
      </c>
      <c r="Z77" s="1">
        <f t="shared" si="12"/>
        <v>3730.0840936662021</v>
      </c>
      <c r="AA77" s="1">
        <f t="shared" si="13"/>
        <v>3450.3438966760186</v>
      </c>
      <c r="AB77" s="1">
        <v>64.538460994221367</v>
      </c>
      <c r="AC77" s="1">
        <v>1123.0699575392086</v>
      </c>
      <c r="AD77" s="1">
        <v>450.834</v>
      </c>
      <c r="AE77" s="1">
        <v>3164.5742221414894</v>
      </c>
      <c r="AF77" s="1">
        <v>9984.2777262935288</v>
      </c>
      <c r="AG77" s="1">
        <v>5339.6575026365526</v>
      </c>
      <c r="AH77" s="1">
        <v>1576.1770552219566</v>
      </c>
      <c r="AI77" s="1">
        <v>3328.0925754311734</v>
      </c>
      <c r="AJ77" s="1">
        <v>536027.85603751452</v>
      </c>
      <c r="AK77" s="1">
        <v>139900.4186504549</v>
      </c>
      <c r="AL77" s="1">
        <f t="shared" si="14"/>
        <v>39172.117222127374</v>
      </c>
      <c r="AM77" s="1">
        <f t="shared" si="15"/>
        <v>100728.30142832753</v>
      </c>
      <c r="AN77" s="1">
        <v>248.953</v>
      </c>
      <c r="AO77" s="1">
        <v>255.874</v>
      </c>
      <c r="AP77" s="1">
        <v>6726.4589999999998</v>
      </c>
      <c r="AQ77" s="1">
        <v>71370.617973706176</v>
      </c>
      <c r="AR77" s="1">
        <v>14657.681874</v>
      </c>
      <c r="AS77" s="1">
        <v>166738.29170955691</v>
      </c>
      <c r="AT77" s="1">
        <v>34201.257705999997</v>
      </c>
      <c r="AU77" s="1">
        <v>78465.078451556255</v>
      </c>
      <c r="AV77" s="1">
        <v>1232.4749956610628</v>
      </c>
      <c r="AW77" s="1">
        <v>22775.537913027263</v>
      </c>
      <c r="AX77" s="1">
        <v>155414.03900433896</v>
      </c>
      <c r="AY77" s="1">
        <v>23960.829374557055</v>
      </c>
      <c r="AZ77" s="1">
        <v>10990</v>
      </c>
      <c r="BA77" s="1">
        <v>5252.4</v>
      </c>
      <c r="BB77" s="1">
        <v>3077515.036038877</v>
      </c>
    </row>
    <row r="78" spans="1:54" x14ac:dyDescent="0.25">
      <c r="A78">
        <v>2020</v>
      </c>
      <c r="B78">
        <v>8</v>
      </c>
      <c r="C78" t="s">
        <v>77</v>
      </c>
      <c r="D78" s="1">
        <v>570077.15848006005</v>
      </c>
      <c r="E78" s="1">
        <v>190031.14864130699</v>
      </c>
      <c r="F78" s="1">
        <f t="shared" si="8"/>
        <v>76012.459456522804</v>
      </c>
      <c r="G78" s="1">
        <f t="shared" si="9"/>
        <v>114018.68918478419</v>
      </c>
      <c r="H78" s="1">
        <v>12326.265298684817</v>
      </c>
      <c r="I78" s="1">
        <f t="shared" si="10"/>
        <v>630.99931298951992</v>
      </c>
      <c r="J78" s="1">
        <f t="shared" si="11"/>
        <v>11695.265985695296</v>
      </c>
      <c r="K78" s="1">
        <v>281779.06234223285</v>
      </c>
      <c r="L78" s="1">
        <v>29360.314564226381</v>
      </c>
      <c r="M78" s="1">
        <v>223081.0579411778</v>
      </c>
      <c r="N78" s="1">
        <v>110739.28074354076</v>
      </c>
      <c r="O78" s="1">
        <v>148721.27537509165</v>
      </c>
      <c r="P78" s="1">
        <v>0</v>
      </c>
      <c r="Q78" s="1">
        <v>23287.269432583758</v>
      </c>
      <c r="R78" s="1">
        <v>20418.629000000001</v>
      </c>
      <c r="S78" s="1">
        <v>137630.10137786169</v>
      </c>
      <c r="T78" s="1">
        <v>12.210420000000001</v>
      </c>
      <c r="U78" s="1">
        <v>97.32</v>
      </c>
      <c r="V78" s="1">
        <v>46590.42742533984</v>
      </c>
      <c r="W78" s="1">
        <v>8625.8709999999992</v>
      </c>
      <c r="X78" s="1">
        <v>26996.309284949202</v>
      </c>
      <c r="Y78" s="1">
        <v>7395.2678365516404</v>
      </c>
      <c r="Z78" s="1">
        <f t="shared" si="12"/>
        <v>3841.6889581825385</v>
      </c>
      <c r="AA78" s="1">
        <f t="shared" si="13"/>
        <v>3553.5788783691023</v>
      </c>
      <c r="AB78" s="1">
        <v>68.719594987181551</v>
      </c>
      <c r="AC78" s="1">
        <v>1122.1240013724494</v>
      </c>
      <c r="AD78" s="1">
        <v>470.70100000000002</v>
      </c>
      <c r="AE78" s="1">
        <v>3158.2748997173462</v>
      </c>
      <c r="AF78" s="1">
        <v>10079.835315912511</v>
      </c>
      <c r="AG78" s="1">
        <v>5329.0285137481706</v>
      </c>
      <c r="AH78" s="1">
        <v>1573.0395565344838</v>
      </c>
      <c r="AI78" s="1">
        <v>3359.9451053041666</v>
      </c>
      <c r="AJ78" s="1">
        <v>541680.51127369073</v>
      </c>
      <c r="AK78" s="1">
        <v>142373.62947781882</v>
      </c>
      <c r="AL78" s="1">
        <f t="shared" si="14"/>
        <v>39864.616253789274</v>
      </c>
      <c r="AM78" s="1">
        <f t="shared" si="15"/>
        <v>102509.01322402955</v>
      </c>
      <c r="AN78" s="1">
        <v>250.17599999999999</v>
      </c>
      <c r="AO78" s="1">
        <v>253.59700000000001</v>
      </c>
      <c r="AP78" s="1">
        <v>7261.6180000000004</v>
      </c>
      <c r="AQ78" s="1">
        <v>78233.576586860596</v>
      </c>
      <c r="AR78" s="1">
        <v>14786.410644</v>
      </c>
      <c r="AS78" s="1">
        <v>169764.51304413812</v>
      </c>
      <c r="AT78" s="1">
        <v>34501.624835999995</v>
      </c>
      <c r="AU78" s="1">
        <v>79889.182609006268</v>
      </c>
      <c r="AV78" s="1">
        <v>1304.6170277322758</v>
      </c>
      <c r="AW78" s="1">
        <v>22881.150871937851</v>
      </c>
      <c r="AX78" s="1">
        <v>164511.0873222677</v>
      </c>
      <c r="AY78" s="1">
        <v>24071.938675152374</v>
      </c>
      <c r="AZ78" s="1">
        <v>10824.2</v>
      </c>
      <c r="BA78" s="1">
        <v>5119.5</v>
      </c>
      <c r="BB78" s="1">
        <v>3160037.970519789</v>
      </c>
    </row>
    <row r="79" spans="1:54" x14ac:dyDescent="0.25">
      <c r="A79">
        <v>2020</v>
      </c>
      <c r="B79">
        <v>9</v>
      </c>
      <c r="C79" t="s">
        <v>78</v>
      </c>
      <c r="D79" s="1">
        <v>520873.19768546754</v>
      </c>
      <c r="E79" s="1">
        <v>182199.80950999702</v>
      </c>
      <c r="F79" s="1">
        <f t="shared" si="8"/>
        <v>72879.923803998812</v>
      </c>
      <c r="G79" s="1">
        <f t="shared" si="9"/>
        <v>109319.88570599821</v>
      </c>
      <c r="H79" s="1">
        <v>11918.074095568509</v>
      </c>
      <c r="I79" s="1">
        <f t="shared" si="10"/>
        <v>610.10341609833108</v>
      </c>
      <c r="J79" s="1">
        <f t="shared" si="11"/>
        <v>11307.970679470176</v>
      </c>
      <c r="K79" s="1">
        <v>274711.81373192219</v>
      </c>
      <c r="L79" s="1">
        <v>28623.933938293656</v>
      </c>
      <c r="M79" s="1">
        <v>224435.26170723874</v>
      </c>
      <c r="N79" s="1">
        <v>107961.84929978412</v>
      </c>
      <c r="O79" s="1">
        <v>149624.0813464504</v>
      </c>
      <c r="P79" s="1">
        <v>0</v>
      </c>
      <c r="Q79" s="1">
        <v>19133.545343032612</v>
      </c>
      <c r="R79" s="1">
        <v>17159.635999999999</v>
      </c>
      <c r="S79" s="1">
        <v>137610.37503069031</v>
      </c>
      <c r="T79" s="1">
        <v>14.3652</v>
      </c>
      <c r="U79" s="1">
        <v>103.68600000000001</v>
      </c>
      <c r="V79" s="1">
        <v>45641.535759228333</v>
      </c>
      <c r="W79" s="1">
        <v>9717.9639999999999</v>
      </c>
      <c r="X79" s="1">
        <v>41493.352016998731</v>
      </c>
      <c r="Y79" s="1">
        <v>7132.16906546065</v>
      </c>
      <c r="Z79" s="1">
        <f t="shared" si="12"/>
        <v>3705.0145785453356</v>
      </c>
      <c r="AA79" s="1">
        <f t="shared" si="13"/>
        <v>3427.1544869153145</v>
      </c>
      <c r="AB79" s="1">
        <v>77.889964936192655</v>
      </c>
      <c r="AC79" s="1">
        <v>1149.1968065664778</v>
      </c>
      <c r="AD79" s="1">
        <v>536.26599999999996</v>
      </c>
      <c r="AE79" s="1">
        <v>3170.2952044067933</v>
      </c>
      <c r="AF79" s="1">
        <v>9786.0796297114193</v>
      </c>
      <c r="AG79" s="1">
        <v>5349.310645123036</v>
      </c>
      <c r="AH79" s="1">
        <v>1579.0265004701712</v>
      </c>
      <c r="AI79" s="1">
        <v>3262.0265432371357</v>
      </c>
      <c r="AJ79" s="1">
        <v>476685.16068840498</v>
      </c>
      <c r="AK79" s="1">
        <v>135476.68325728213</v>
      </c>
      <c r="AL79" s="1">
        <f t="shared" si="14"/>
        <v>37933.471312039001</v>
      </c>
      <c r="AM79" s="1">
        <f t="shared" si="15"/>
        <v>97543.211945243136</v>
      </c>
      <c r="AN79" s="1">
        <v>255.37</v>
      </c>
      <c r="AO79" s="1">
        <v>272.07799999999997</v>
      </c>
      <c r="AP79" s="1">
        <v>8028.0249999999996</v>
      </c>
      <c r="AQ79" s="1">
        <v>75335.418795351768</v>
      </c>
      <c r="AR79" s="1">
        <v>15360.318185999999</v>
      </c>
      <c r="AS79" s="1">
        <v>168100.8065336759</v>
      </c>
      <c r="AT79" s="1">
        <v>35840.742433999992</v>
      </c>
      <c r="AU79" s="1">
        <v>79106.261898200479</v>
      </c>
      <c r="AV79" s="1">
        <v>1246.668684833136</v>
      </c>
      <c r="AW79" s="1">
        <v>23077.920477952375</v>
      </c>
      <c r="AX79" s="1">
        <v>157203.85102516686</v>
      </c>
      <c r="AY79" s="1">
        <v>24278.94862476661</v>
      </c>
      <c r="AZ79" s="1">
        <v>8540</v>
      </c>
      <c r="BA79" s="1">
        <v>5318.1</v>
      </c>
      <c r="BB79" s="1">
        <v>3017391.0946302186</v>
      </c>
    </row>
    <row r="80" spans="1:54" x14ac:dyDescent="0.25">
      <c r="A80">
        <v>2020</v>
      </c>
      <c r="B80">
        <v>10</v>
      </c>
      <c r="C80" t="s">
        <v>79</v>
      </c>
      <c r="D80" s="1">
        <v>390970.13115280517</v>
      </c>
      <c r="E80" s="1">
        <v>154376.39653195301</v>
      </c>
      <c r="F80" s="1">
        <f t="shared" si="8"/>
        <v>61750.558612781206</v>
      </c>
      <c r="G80" s="1">
        <f t="shared" si="9"/>
        <v>92625.837919171798</v>
      </c>
      <c r="H80" s="1">
        <v>11665.199548930093</v>
      </c>
      <c r="I80" s="1">
        <f t="shared" si="10"/>
        <v>597.15840304410119</v>
      </c>
      <c r="J80" s="1">
        <f t="shared" si="11"/>
        <v>11068.041145885991</v>
      </c>
      <c r="K80" s="1">
        <v>259180.81211611573</v>
      </c>
      <c r="L80" s="1">
        <v>27005.662200332648</v>
      </c>
      <c r="M80" s="1">
        <v>197143.1459631279</v>
      </c>
      <c r="N80" s="1">
        <v>101858.1596435516</v>
      </c>
      <c r="O80" s="1">
        <v>131429.26777236818</v>
      </c>
      <c r="P80" s="1">
        <v>0</v>
      </c>
      <c r="Q80" s="1">
        <v>17478.324824031424</v>
      </c>
      <c r="R80" s="1">
        <v>16473.391</v>
      </c>
      <c r="S80" s="1">
        <v>133652.0055693741</v>
      </c>
      <c r="T80" s="1">
        <v>14.105</v>
      </c>
      <c r="U80" s="1">
        <v>97.932000000000002</v>
      </c>
      <c r="V80" s="1">
        <v>45507.52425543344</v>
      </c>
      <c r="W80" s="1">
        <v>10491.976000000001</v>
      </c>
      <c r="X80" s="1">
        <v>51136.760559018716</v>
      </c>
      <c r="Y80" s="1">
        <v>6527.8853458653502</v>
      </c>
      <c r="Z80" s="1">
        <f t="shared" si="12"/>
        <v>3391.1016622741085</v>
      </c>
      <c r="AA80" s="1">
        <f t="shared" si="13"/>
        <v>3136.7836835912422</v>
      </c>
      <c r="AB80" s="1">
        <v>74.597852393540947</v>
      </c>
      <c r="AC80" s="1">
        <v>1240.9545547421276</v>
      </c>
      <c r="AD80" s="1">
        <v>574.18700000000001</v>
      </c>
      <c r="AE80" s="1">
        <v>3562.8785907628394</v>
      </c>
      <c r="AF80" s="1">
        <v>9324.2098287867211</v>
      </c>
      <c r="AG80" s="1">
        <v>6011.7254526821935</v>
      </c>
      <c r="AH80" s="1">
        <v>1774.5602065549674</v>
      </c>
      <c r="AI80" s="1">
        <v>3108.0699429289043</v>
      </c>
      <c r="AJ80" s="1">
        <v>298781.25448591926</v>
      </c>
      <c r="AK80" s="1">
        <v>110248.96351666543</v>
      </c>
      <c r="AL80" s="1">
        <f t="shared" si="14"/>
        <v>30869.709784666324</v>
      </c>
      <c r="AM80" s="1">
        <f t="shared" si="15"/>
        <v>79379.25373199911</v>
      </c>
      <c r="AN80" s="1">
        <v>257.05399999999997</v>
      </c>
      <c r="AO80" s="1">
        <v>280.61900000000003</v>
      </c>
      <c r="AP80" s="1">
        <v>8482.3029999999999</v>
      </c>
      <c r="AQ80" s="1">
        <v>72571.711938925509</v>
      </c>
      <c r="AR80" s="1">
        <v>12719.421014999998</v>
      </c>
      <c r="AS80" s="1">
        <v>144636.63926055626</v>
      </c>
      <c r="AT80" s="1">
        <v>29678.649034999995</v>
      </c>
      <c r="AU80" s="1">
        <v>68064.300828497129</v>
      </c>
      <c r="AV80" s="1">
        <v>1147.3346899656676</v>
      </c>
      <c r="AW80" s="1">
        <v>20491.63410929314</v>
      </c>
      <c r="AX80" s="1">
        <v>144677.91954003432</v>
      </c>
      <c r="AY80" s="1">
        <v>21558.065955394351</v>
      </c>
      <c r="AZ80" s="1">
        <v>7093.2</v>
      </c>
      <c r="BA80" s="1">
        <v>4450.8</v>
      </c>
      <c r="BB80" s="1">
        <v>2525819.7332870089</v>
      </c>
    </row>
    <row r="81" spans="1:54" x14ac:dyDescent="0.25">
      <c r="A81">
        <v>2020</v>
      </c>
      <c r="B81">
        <v>11</v>
      </c>
      <c r="C81" t="s">
        <v>80</v>
      </c>
      <c r="D81" s="1">
        <v>417596.80696679268</v>
      </c>
      <c r="E81" s="1">
        <v>143787.882563725</v>
      </c>
      <c r="F81" s="1">
        <f t="shared" si="8"/>
        <v>57515.153025489999</v>
      </c>
      <c r="G81" s="1">
        <f t="shared" si="9"/>
        <v>86272.729538234998</v>
      </c>
      <c r="H81" s="1">
        <v>12702.359568531134</v>
      </c>
      <c r="I81" s="1">
        <f t="shared" si="10"/>
        <v>650.25212153629377</v>
      </c>
      <c r="J81" s="1">
        <f t="shared" si="11"/>
        <v>12052.10744699484</v>
      </c>
      <c r="K81" s="1">
        <v>253762.5692203294</v>
      </c>
      <c r="L81" s="1">
        <v>26441.101744763881</v>
      </c>
      <c r="M81" s="1">
        <v>180410.14021236138</v>
      </c>
      <c r="N81" s="1">
        <v>99728.788084906715</v>
      </c>
      <c r="O81" s="1">
        <v>120273.88784419461</v>
      </c>
      <c r="P81" s="1">
        <v>0</v>
      </c>
      <c r="Q81" s="1">
        <v>16726.26196158988</v>
      </c>
      <c r="R81" s="1">
        <v>17642.858</v>
      </c>
      <c r="S81" s="1">
        <v>136293.96577138975</v>
      </c>
      <c r="T81" s="1">
        <v>15.644</v>
      </c>
      <c r="U81" s="1">
        <v>98.259</v>
      </c>
      <c r="V81" s="1">
        <v>44497.248263400274</v>
      </c>
      <c r="W81" s="1">
        <v>10215.241</v>
      </c>
      <c r="X81" s="1">
        <v>46524.805118338874</v>
      </c>
      <c r="Y81" s="1">
        <v>7293.5181514932701</v>
      </c>
      <c r="Z81" s="1">
        <f t="shared" si="12"/>
        <v>3788.8320975215511</v>
      </c>
      <c r="AA81" s="1">
        <f t="shared" si="13"/>
        <v>3504.6860539717195</v>
      </c>
      <c r="AB81" s="1">
        <v>71.733466875140408</v>
      </c>
      <c r="AC81" s="1">
        <v>1461.3623415970399</v>
      </c>
      <c r="AD81" s="1">
        <v>611.08500000000004</v>
      </c>
      <c r="AE81" s="1">
        <v>3242.6798196831346</v>
      </c>
      <c r="AF81" s="1">
        <v>9136.9715267237225</v>
      </c>
      <c r="AG81" s="1">
        <v>5471.446840043508</v>
      </c>
      <c r="AH81" s="1">
        <v>1615.0790502733585</v>
      </c>
      <c r="AI81" s="1">
        <v>3045.6571755745713</v>
      </c>
      <c r="AJ81" s="1">
        <v>264788.28210670874</v>
      </c>
      <c r="AK81" s="1">
        <v>103193.01501171701</v>
      </c>
      <c r="AL81" s="1">
        <f t="shared" si="14"/>
        <v>28894.044203280766</v>
      </c>
      <c r="AM81" s="1">
        <f t="shared" si="15"/>
        <v>74298.97080843625</v>
      </c>
      <c r="AN81" s="1">
        <v>265.65600000000001</v>
      </c>
      <c r="AO81" s="1">
        <v>309.30500000000001</v>
      </c>
      <c r="AP81" s="1">
        <v>9323.16</v>
      </c>
      <c r="AQ81" s="1">
        <v>72275.041933531975</v>
      </c>
      <c r="AR81" s="1">
        <v>11339.444990999998</v>
      </c>
      <c r="AS81" s="1">
        <v>131417.74840226458</v>
      </c>
      <c r="AT81" s="1">
        <v>26458.704978999998</v>
      </c>
      <c r="AU81" s="1">
        <v>61843.646306948074</v>
      </c>
      <c r="AV81" s="1">
        <v>1110.8993212333028</v>
      </c>
      <c r="AW81" s="1">
        <v>19785.348083929017</v>
      </c>
      <c r="AX81" s="1">
        <v>140083.45081876669</v>
      </c>
      <c r="AY81" s="1">
        <v>20815.02317818275</v>
      </c>
      <c r="AZ81" s="1">
        <v>7436</v>
      </c>
      <c r="BA81" s="1">
        <v>4366.8</v>
      </c>
      <c r="BB81" s="1">
        <v>2433478.8788258694</v>
      </c>
    </row>
    <row r="82" spans="1:54" x14ac:dyDescent="0.25">
      <c r="A82">
        <v>2020</v>
      </c>
      <c r="B82">
        <v>12</v>
      </c>
      <c r="C82" t="s">
        <v>81</v>
      </c>
      <c r="D82" s="1">
        <v>616468.27116446488</v>
      </c>
      <c r="E82" s="1">
        <v>173685.34609170799</v>
      </c>
      <c r="F82" s="1">
        <f t="shared" si="8"/>
        <v>69474.138436683206</v>
      </c>
      <c r="G82" s="1">
        <f t="shared" si="9"/>
        <v>104211.20765502479</v>
      </c>
      <c r="H82" s="1">
        <v>14298.221631338736</v>
      </c>
      <c r="I82" s="1">
        <f t="shared" si="10"/>
        <v>731.94660407879417</v>
      </c>
      <c r="J82" s="1">
        <f t="shared" si="11"/>
        <v>13566.275027259941</v>
      </c>
      <c r="K82" s="1">
        <v>253363.60320947989</v>
      </c>
      <c r="L82" s="1">
        <v>26399.530992552529</v>
      </c>
      <c r="M82" s="1">
        <v>193596.54017995004</v>
      </c>
      <c r="N82" s="1">
        <v>99571.994287967565</v>
      </c>
      <c r="O82" s="1">
        <v>129064.85485360764</v>
      </c>
      <c r="P82" s="1">
        <v>0</v>
      </c>
      <c r="Q82" s="1">
        <v>18100.004400202848</v>
      </c>
      <c r="R82" s="1">
        <v>18818.385999999999</v>
      </c>
      <c r="S82" s="1">
        <v>140493.86755431705</v>
      </c>
      <c r="T82" s="1">
        <v>19.257999999999999</v>
      </c>
      <c r="U82" s="1">
        <v>112.85299999999999</v>
      </c>
      <c r="V82" s="1">
        <v>48145.895395850552</v>
      </c>
      <c r="W82" s="1">
        <v>11589.816000000001</v>
      </c>
      <c r="X82" s="1">
        <v>39297.294420644692</v>
      </c>
      <c r="Y82" s="1">
        <v>9104.1096246106299</v>
      </c>
      <c r="Z82" s="1">
        <f t="shared" si="12"/>
        <v>4729.3969862839604</v>
      </c>
      <c r="AA82" s="1">
        <f t="shared" si="13"/>
        <v>4374.7126383266705</v>
      </c>
      <c r="AB82" s="1">
        <v>67.250986132307602</v>
      </c>
      <c r="AC82" s="1">
        <v>1780.1495697949172</v>
      </c>
      <c r="AD82" s="1">
        <v>695.02800000000002</v>
      </c>
      <c r="AE82" s="1">
        <v>4176.6019699572344</v>
      </c>
      <c r="AF82" s="1">
        <v>10207.258083319379</v>
      </c>
      <c r="AG82" s="1">
        <v>7047.2747608103482</v>
      </c>
      <c r="AH82" s="1">
        <v>2080.2369392324167</v>
      </c>
      <c r="AI82" s="1">
        <v>3402.419361106457</v>
      </c>
      <c r="AJ82" s="1">
        <v>357043.14806378551</v>
      </c>
      <c r="AK82" s="1">
        <v>110316.70589449321</v>
      </c>
      <c r="AL82" s="1">
        <f t="shared" si="14"/>
        <v>30888.677650458099</v>
      </c>
      <c r="AM82" s="1">
        <f t="shared" si="15"/>
        <v>79428.0282440351</v>
      </c>
      <c r="AN82" s="1">
        <v>293.077</v>
      </c>
      <c r="AO82" s="1">
        <v>355.63799999999998</v>
      </c>
      <c r="AP82" s="1">
        <v>13731.722</v>
      </c>
      <c r="AQ82" s="1">
        <v>77123.397886458959</v>
      </c>
      <c r="AR82" s="1">
        <v>12078.583640999999</v>
      </c>
      <c r="AS82" s="1">
        <v>138557.63827721574</v>
      </c>
      <c r="AT82" s="1">
        <v>28183.361828999998</v>
      </c>
      <c r="AU82" s="1">
        <v>65203.594483395689</v>
      </c>
      <c r="AV82" s="1">
        <v>1145.1185701206416</v>
      </c>
      <c r="AW82" s="1">
        <v>19684.533149835472</v>
      </c>
      <c r="AX82" s="1">
        <v>144398.46872987939</v>
      </c>
      <c r="AY82" s="1">
        <v>20708.961602669271</v>
      </c>
      <c r="AZ82" s="1">
        <v>9529</v>
      </c>
      <c r="BA82" s="1">
        <v>4790.1000000000004</v>
      </c>
      <c r="BB82" s="1">
        <v>2824729.1156049008</v>
      </c>
    </row>
    <row r="83" spans="1:54" x14ac:dyDescent="0.25">
      <c r="A83">
        <v>2021</v>
      </c>
      <c r="B83">
        <v>1</v>
      </c>
      <c r="C83" t="s">
        <v>82</v>
      </c>
      <c r="D83" s="1">
        <v>761001.85062541673</v>
      </c>
      <c r="E83" s="1">
        <v>199668.58639842999</v>
      </c>
      <c r="F83" s="1">
        <f t="shared" si="8"/>
        <v>79867.434559372006</v>
      </c>
      <c r="G83" s="1">
        <f t="shared" si="9"/>
        <v>119801.15183905799</v>
      </c>
      <c r="H83" s="1">
        <v>15760.662752422359</v>
      </c>
      <c r="I83" s="1">
        <f t="shared" si="10"/>
        <v>806.8110760279618</v>
      </c>
      <c r="J83" s="1">
        <f t="shared" si="11"/>
        <v>14953.851676394395</v>
      </c>
      <c r="K83" s="1">
        <v>253483.09597916045</v>
      </c>
      <c r="L83" s="1">
        <v>26411.981688061307</v>
      </c>
      <c r="M83" s="1">
        <v>201565.34561212204</v>
      </c>
      <c r="N83" s="1">
        <v>99618.954992778221</v>
      </c>
      <c r="O83" s="1">
        <v>134371.93553620845</v>
      </c>
      <c r="P83" s="1">
        <v>0</v>
      </c>
      <c r="Q83" s="1">
        <v>19524.283090109129</v>
      </c>
      <c r="R83" s="1">
        <v>21061.276999999998</v>
      </c>
      <c r="S83" s="1">
        <v>141234.17515139756</v>
      </c>
      <c r="T83" s="1">
        <v>20.895</v>
      </c>
      <c r="U83" s="1">
        <v>122.114</v>
      </c>
      <c r="V83" s="1">
        <v>48922.696088106532</v>
      </c>
      <c r="W83" s="1">
        <v>12776.644</v>
      </c>
      <c r="X83" s="1">
        <v>30182.712241077137</v>
      </c>
      <c r="Y83" s="1">
        <v>10840.4701722107</v>
      </c>
      <c r="Z83" s="1">
        <f t="shared" si="12"/>
        <v>5631.4004418138966</v>
      </c>
      <c r="AA83" s="1">
        <f t="shared" si="13"/>
        <v>5209.0697303968045</v>
      </c>
      <c r="AB83" s="1">
        <v>63.863823793794715</v>
      </c>
      <c r="AC83" s="1">
        <v>2011.9088306509407</v>
      </c>
      <c r="AD83" s="1">
        <v>759.25800000000004</v>
      </c>
      <c r="AE83" s="1">
        <v>4528.9776399592711</v>
      </c>
      <c r="AF83" s="1">
        <v>10928.594926651069</v>
      </c>
      <c r="AG83" s="1">
        <v>7641.8461811639172</v>
      </c>
      <c r="AH83" s="1">
        <v>2255.7444188768113</v>
      </c>
      <c r="AI83" s="1">
        <v>3642.8649755503516</v>
      </c>
      <c r="AJ83" s="1">
        <v>411472.52247876016</v>
      </c>
      <c r="AK83" s="1">
        <v>118386.27975965032</v>
      </c>
      <c r="AL83" s="1">
        <f t="shared" si="14"/>
        <v>33148.158332702093</v>
      </c>
      <c r="AM83" s="1">
        <f t="shared" si="15"/>
        <v>85238.12142694823</v>
      </c>
      <c r="AN83" s="1">
        <v>296.68599999999998</v>
      </c>
      <c r="AO83" s="1">
        <v>367.25700000000001</v>
      </c>
      <c r="AP83" s="1">
        <v>15936.46</v>
      </c>
      <c r="AQ83" s="1">
        <v>72347.847701991966</v>
      </c>
      <c r="AR83" s="1">
        <v>12075.574970999998</v>
      </c>
      <c r="AS83" s="1">
        <v>139259.94160618779</v>
      </c>
      <c r="AT83" s="1">
        <v>28176.341598999999</v>
      </c>
      <c r="AU83" s="1">
        <v>65534.09016761784</v>
      </c>
      <c r="AV83" s="1">
        <v>1130.9243229589617</v>
      </c>
      <c r="AW83" s="1">
        <v>19683.480760304243</v>
      </c>
      <c r="AX83" s="1">
        <v>142608.58634704101</v>
      </c>
      <c r="AY83" s="1">
        <v>20707.854444362423</v>
      </c>
      <c r="AZ83" s="1">
        <v>10975.5</v>
      </c>
      <c r="BA83" s="1">
        <v>5498.8799999999992</v>
      </c>
      <c r="BB83" s="1">
        <v>3072858.9662830215</v>
      </c>
    </row>
    <row r="84" spans="1:54" x14ac:dyDescent="0.25">
      <c r="A84">
        <v>2021</v>
      </c>
      <c r="B84">
        <v>2</v>
      </c>
      <c r="C84" t="s">
        <v>83</v>
      </c>
      <c r="D84" s="1">
        <v>679871.65988133114</v>
      </c>
      <c r="E84" s="1">
        <v>182912.00941721699</v>
      </c>
      <c r="F84" s="1">
        <f t="shared" si="8"/>
        <v>73164.803766886806</v>
      </c>
      <c r="G84" s="1">
        <f t="shared" si="9"/>
        <v>109747.20565033019</v>
      </c>
      <c r="H84" s="1">
        <v>15224.882269864927</v>
      </c>
      <c r="I84" s="1">
        <f t="shared" si="10"/>
        <v>779.38369975341379</v>
      </c>
      <c r="J84" s="1">
        <f t="shared" si="11"/>
        <v>14445.498570111513</v>
      </c>
      <c r="K84" s="1">
        <v>253611.57661315121</v>
      </c>
      <c r="L84" s="1">
        <v>26425.368885101507</v>
      </c>
      <c r="M84" s="1">
        <v>188871.57961289858</v>
      </c>
      <c r="N84" s="1">
        <v>99669.447931747301</v>
      </c>
      <c r="O84" s="1">
        <v>125909.73732758552</v>
      </c>
      <c r="P84" s="1">
        <v>0</v>
      </c>
      <c r="Q84" s="1">
        <v>17841.794915599177</v>
      </c>
      <c r="R84" s="1">
        <v>18954.313999999998</v>
      </c>
      <c r="S84" s="1">
        <v>139276.18439465569</v>
      </c>
      <c r="T84" s="1">
        <v>12.268000000000001</v>
      </c>
      <c r="U84" s="1">
        <v>109.851</v>
      </c>
      <c r="V84" s="1">
        <v>46508.168692297637</v>
      </c>
      <c r="W84" s="1">
        <v>9690.52</v>
      </c>
      <c r="X84" s="1">
        <v>21209.861590840195</v>
      </c>
      <c r="Y84" s="1">
        <v>9904.5611826796794</v>
      </c>
      <c r="Z84" s="1">
        <f t="shared" si="12"/>
        <v>5145.2150445556354</v>
      </c>
      <c r="AA84" s="1">
        <f t="shared" si="13"/>
        <v>4759.346138124044</v>
      </c>
      <c r="AB84" s="1">
        <v>58.257917054608576</v>
      </c>
      <c r="AC84" s="1">
        <v>1951.3676359783467</v>
      </c>
      <c r="AD84" s="1">
        <v>707.32500000000005</v>
      </c>
      <c r="AE84" s="1">
        <v>4340.5375743249297</v>
      </c>
      <c r="AF84" s="1">
        <v>9971.4847362273395</v>
      </c>
      <c r="AG84" s="1">
        <v>7323.8870057330969</v>
      </c>
      <c r="AH84" s="1">
        <v>2161.8882199419745</v>
      </c>
      <c r="AI84" s="1">
        <v>3323.8282454091081</v>
      </c>
      <c r="AJ84" s="1">
        <v>369131.22736989014</v>
      </c>
      <c r="AK84" s="1">
        <v>110142.67860109929</v>
      </c>
      <c r="AL84" s="1">
        <f t="shared" si="14"/>
        <v>30839.950008307806</v>
      </c>
      <c r="AM84" s="1">
        <f t="shared" si="15"/>
        <v>79302.728592791493</v>
      </c>
      <c r="AN84" s="1">
        <v>246.86500000000001</v>
      </c>
      <c r="AO84" s="1">
        <v>285.90600000000001</v>
      </c>
      <c r="AP84" s="1">
        <v>13630.022000000001</v>
      </c>
      <c r="AQ84" s="1">
        <v>61526.165843291041</v>
      </c>
      <c r="AR84" s="1">
        <v>11082.707564999999</v>
      </c>
      <c r="AS84" s="1">
        <v>137561.42492908574</v>
      </c>
      <c r="AT84" s="1">
        <v>25859.650984999997</v>
      </c>
      <c r="AU84" s="1">
        <v>64734.788201922762</v>
      </c>
      <c r="AV84" s="1">
        <v>1091.8792581593575</v>
      </c>
      <c r="AW84" s="1">
        <v>19690.181178212322</v>
      </c>
      <c r="AX84" s="1">
        <v>137685.03719184062</v>
      </c>
      <c r="AY84" s="1">
        <v>20714.903567454345</v>
      </c>
      <c r="AZ84" s="1">
        <v>9522.5</v>
      </c>
      <c r="BA84" s="1">
        <v>4744.8</v>
      </c>
      <c r="BB84" s="1">
        <v>2853493.0997405942</v>
      </c>
    </row>
    <row r="85" spans="1:54" x14ac:dyDescent="0.25">
      <c r="A85">
        <v>2021</v>
      </c>
      <c r="B85">
        <v>3</v>
      </c>
      <c r="C85" t="s">
        <v>84</v>
      </c>
      <c r="D85" s="1">
        <v>571382.05054286669</v>
      </c>
      <c r="E85" s="1">
        <v>170276.70106837698</v>
      </c>
      <c r="F85" s="1">
        <f t="shared" si="8"/>
        <v>68110.680427350788</v>
      </c>
      <c r="G85" s="1">
        <f t="shared" si="9"/>
        <v>102166.02064102619</v>
      </c>
      <c r="H85" s="1">
        <v>14266.353545344111</v>
      </c>
      <c r="I85" s="1">
        <f t="shared" si="10"/>
        <v>730.31523075673488</v>
      </c>
      <c r="J85" s="1">
        <f t="shared" si="11"/>
        <v>13536.038314587375</v>
      </c>
      <c r="K85" s="1">
        <v>253816.30726603503</v>
      </c>
      <c r="L85" s="1">
        <v>26446.701046262257</v>
      </c>
      <c r="M85" s="1">
        <v>186762.15462019332</v>
      </c>
      <c r="N85" s="1">
        <v>99749.90715770275</v>
      </c>
      <c r="O85" s="1">
        <v>124503.50592269059</v>
      </c>
      <c r="P85" s="1">
        <v>0</v>
      </c>
      <c r="Q85" s="1">
        <v>18202.220150958405</v>
      </c>
      <c r="R85" s="1">
        <v>16626.311000000002</v>
      </c>
      <c r="S85" s="1">
        <v>140609.44350970417</v>
      </c>
      <c r="T85" s="1">
        <v>13.173999999999999</v>
      </c>
      <c r="U85" s="1">
        <v>107.447</v>
      </c>
      <c r="V85" s="1">
        <v>48339.183654632048</v>
      </c>
      <c r="W85" s="1">
        <v>9225.5750000000007</v>
      </c>
      <c r="X85" s="1">
        <v>20758.477403638779</v>
      </c>
      <c r="Y85" s="1">
        <v>9359.5380550446698</v>
      </c>
      <c r="Z85" s="1">
        <f t="shared" si="12"/>
        <v>4862.0867823119443</v>
      </c>
      <c r="AA85" s="1">
        <f t="shared" si="13"/>
        <v>4497.4512727327256</v>
      </c>
      <c r="AB85" s="1">
        <v>57.891285337760799</v>
      </c>
      <c r="AC85" s="1">
        <v>1804.024582846678</v>
      </c>
      <c r="AD85" s="1">
        <v>664.97299999999996</v>
      </c>
      <c r="AE85" s="1">
        <v>4105.9702756241595</v>
      </c>
      <c r="AF85" s="1">
        <v>9860.1433524670992</v>
      </c>
      <c r="AG85" s="1">
        <v>6928.0963089570942</v>
      </c>
      <c r="AH85" s="1">
        <v>2045.0574654187462</v>
      </c>
      <c r="AI85" s="1">
        <v>3286.7144508223605</v>
      </c>
      <c r="AJ85" s="1">
        <v>333030.7575159439</v>
      </c>
      <c r="AK85" s="1">
        <v>109317.65982418608</v>
      </c>
      <c r="AL85" s="1">
        <f t="shared" si="14"/>
        <v>30608.944750772105</v>
      </c>
      <c r="AM85" s="1">
        <f t="shared" si="15"/>
        <v>78708.715073413972</v>
      </c>
      <c r="AN85" s="1">
        <v>241.08199999999999</v>
      </c>
      <c r="AO85" s="1">
        <v>250.09899999999999</v>
      </c>
      <c r="AP85" s="1">
        <v>11701.252</v>
      </c>
      <c r="AQ85" s="1">
        <v>71720.701571223472</v>
      </c>
      <c r="AR85" s="1">
        <v>11235.179639999998</v>
      </c>
      <c r="AS85" s="1">
        <v>134624.18126290891</v>
      </c>
      <c r="AT85" s="1">
        <v>26215.419159999998</v>
      </c>
      <c r="AU85" s="1">
        <v>63352.555888427778</v>
      </c>
      <c r="AV85" s="1">
        <v>1112.2033286239518</v>
      </c>
      <c r="AW85" s="1">
        <v>19717.365919757591</v>
      </c>
      <c r="AX85" s="1">
        <v>140247.88503137606</v>
      </c>
      <c r="AY85" s="1">
        <v>20743.503065575747</v>
      </c>
      <c r="AZ85" s="1">
        <v>9371</v>
      </c>
      <c r="BA85" s="1">
        <v>4351.2</v>
      </c>
      <c r="BB85" s="1">
        <v>2696429.9668729478</v>
      </c>
    </row>
    <row r="86" spans="1:54" x14ac:dyDescent="0.25">
      <c r="A86">
        <v>2021</v>
      </c>
      <c r="B86">
        <v>4</v>
      </c>
      <c r="C86" t="s">
        <v>85</v>
      </c>
      <c r="D86" s="1">
        <v>456246.51678303059</v>
      </c>
      <c r="E86" s="1">
        <v>155369.35006280799</v>
      </c>
      <c r="F86" s="1">
        <f t="shared" si="8"/>
        <v>62147.740025123203</v>
      </c>
      <c r="G86" s="1">
        <f t="shared" si="9"/>
        <v>93221.61003768479</v>
      </c>
      <c r="H86" s="1">
        <v>12444.567578264307</v>
      </c>
      <c r="I86" s="1">
        <f t="shared" si="10"/>
        <v>637.0553774446405</v>
      </c>
      <c r="J86" s="1">
        <f t="shared" si="11"/>
        <v>11807.512200819665</v>
      </c>
      <c r="K86" s="1">
        <v>254979.22592702287</v>
      </c>
      <c r="L86" s="1">
        <v>26567.872780653735</v>
      </c>
      <c r="M86" s="1">
        <v>189076.19745300454</v>
      </c>
      <c r="N86" s="1">
        <v>100206.93464232341</v>
      </c>
      <c r="O86" s="1">
        <v>126046.14418431366</v>
      </c>
      <c r="P86" s="1">
        <v>0</v>
      </c>
      <c r="Q86" s="1">
        <v>16167.339005631908</v>
      </c>
      <c r="R86" s="1">
        <v>15507.833000000001</v>
      </c>
      <c r="S86" s="1">
        <v>137724.81822553708</v>
      </c>
      <c r="T86" s="1">
        <v>12.161</v>
      </c>
      <c r="U86" s="1">
        <v>98.423000000000002</v>
      </c>
      <c r="V86" s="1">
        <v>47968.040843209907</v>
      </c>
      <c r="W86" s="1">
        <v>9627.3670000000002</v>
      </c>
      <c r="X86" s="1">
        <v>22853.722480287171</v>
      </c>
      <c r="Y86" s="1">
        <v>8062.5956156995398</v>
      </c>
      <c r="Z86" s="1">
        <f t="shared" si="12"/>
        <v>4188.3519617819293</v>
      </c>
      <c r="AA86" s="1">
        <f t="shared" si="13"/>
        <v>3874.243653917611</v>
      </c>
      <c r="AB86" s="1">
        <v>52.631616865568574</v>
      </c>
      <c r="AC86" s="1">
        <v>1524.2015193069258</v>
      </c>
      <c r="AD86" s="1">
        <v>531.84400000000005</v>
      </c>
      <c r="AE86" s="1">
        <v>3708.3054201702435</v>
      </c>
      <c r="AF86" s="1">
        <v>9714.394708993219</v>
      </c>
      <c r="AG86" s="1">
        <v>6257.1074239112986</v>
      </c>
      <c r="AH86" s="1">
        <v>1846.9928359184573</v>
      </c>
      <c r="AI86" s="1">
        <v>3238.1315696644019</v>
      </c>
      <c r="AJ86" s="1">
        <v>278928.02528466389</v>
      </c>
      <c r="AK86" s="1">
        <v>105522.05123233324</v>
      </c>
      <c r="AL86" s="1">
        <f t="shared" si="14"/>
        <v>29546.17434505331</v>
      </c>
      <c r="AM86" s="1">
        <f t="shared" si="15"/>
        <v>75975.876887279926</v>
      </c>
      <c r="AN86" s="1">
        <v>250.11500000000001</v>
      </c>
      <c r="AO86" s="1">
        <v>281.62900000000002</v>
      </c>
      <c r="AP86" s="1">
        <v>7780.982</v>
      </c>
      <c r="AQ86" s="1">
        <v>82709.070549074619</v>
      </c>
      <c r="AR86" s="1">
        <v>11897.663549999999</v>
      </c>
      <c r="AS86" s="1">
        <v>134348.24897205687</v>
      </c>
      <c r="AT86" s="1">
        <v>27761.214949999998</v>
      </c>
      <c r="AU86" s="1">
        <v>63222.705398615049</v>
      </c>
      <c r="AV86" s="1">
        <v>1136.2755481631866</v>
      </c>
      <c r="AW86" s="1">
        <v>19877.420820219795</v>
      </c>
      <c r="AX86" s="1">
        <v>143283.37125183683</v>
      </c>
      <c r="AY86" s="1">
        <v>20911.887591780203</v>
      </c>
      <c r="AZ86" s="1">
        <v>7236.5</v>
      </c>
      <c r="BA86" s="1">
        <v>4414.32</v>
      </c>
      <c r="BB86" s="1">
        <v>2515394.1998253604</v>
      </c>
    </row>
    <row r="87" spans="1:54" x14ac:dyDescent="0.25">
      <c r="A87">
        <v>2021</v>
      </c>
      <c r="B87">
        <v>5</v>
      </c>
      <c r="C87" t="s">
        <v>86</v>
      </c>
      <c r="D87" s="1">
        <v>347999.99613631086</v>
      </c>
      <c r="E87" s="1">
        <v>145812.12527208799</v>
      </c>
      <c r="F87" s="1">
        <f t="shared" si="8"/>
        <v>58324.850108835199</v>
      </c>
      <c r="G87" s="1">
        <f t="shared" si="9"/>
        <v>87487.275163252794</v>
      </c>
      <c r="H87" s="1">
        <v>12074.567780276984</v>
      </c>
      <c r="I87" s="1">
        <f t="shared" si="10"/>
        <v>618.11455370939507</v>
      </c>
      <c r="J87" s="1">
        <f t="shared" si="11"/>
        <v>11456.453226567588</v>
      </c>
      <c r="K87" s="1">
        <v>257824.21826407206</v>
      </c>
      <c r="L87" s="1">
        <v>26864.310242167918</v>
      </c>
      <c r="M87" s="1">
        <v>188925.09253363364</v>
      </c>
      <c r="N87" s="1">
        <v>101325.01773376002</v>
      </c>
      <c r="O87" s="1">
        <v>125945.41129085296</v>
      </c>
      <c r="P87" s="1">
        <v>0</v>
      </c>
      <c r="Q87" s="1">
        <v>18487.484835920448</v>
      </c>
      <c r="R87" s="1">
        <v>18195.341</v>
      </c>
      <c r="S87" s="1">
        <v>136462.12757804591</v>
      </c>
      <c r="T87" s="1">
        <v>11.971</v>
      </c>
      <c r="U87" s="1">
        <v>97.393000000000001</v>
      </c>
      <c r="V87" s="1">
        <v>48437.686864592841</v>
      </c>
      <c r="W87" s="1">
        <v>8788.2710000000006</v>
      </c>
      <c r="X87" s="1">
        <v>22990.359415889656</v>
      </c>
      <c r="Y87" s="1">
        <v>6685.8460111445602</v>
      </c>
      <c r="Z87" s="1">
        <f t="shared" si="12"/>
        <v>3473.1589666263562</v>
      </c>
      <c r="AA87" s="1">
        <f t="shared" si="13"/>
        <v>3212.6870445182044</v>
      </c>
      <c r="AB87" s="1">
        <v>52.728513109775548</v>
      </c>
      <c r="AC87" s="1">
        <v>1253.611908551989</v>
      </c>
      <c r="AD87" s="1">
        <v>482.22199999999998</v>
      </c>
      <c r="AE87" s="1">
        <v>3363.1887222025816</v>
      </c>
      <c r="AF87" s="1">
        <v>9399.520768156297</v>
      </c>
      <c r="AG87" s="1">
        <v>5674.7842308906784</v>
      </c>
      <c r="AH87" s="1">
        <v>1675.1008269067395</v>
      </c>
      <c r="AI87" s="1">
        <v>3133.1735893854266</v>
      </c>
      <c r="AJ87" s="1">
        <v>289450.25096168934</v>
      </c>
      <c r="AK87" s="1">
        <v>103469.92698389228</v>
      </c>
      <c r="AL87" s="1">
        <f t="shared" si="14"/>
        <v>28971.57955548984</v>
      </c>
      <c r="AM87" s="1">
        <f t="shared" si="15"/>
        <v>74498.347428402441</v>
      </c>
      <c r="AN87" s="1">
        <v>245.77699999999999</v>
      </c>
      <c r="AO87" s="1">
        <v>274.90699999999998</v>
      </c>
      <c r="AP87" s="1">
        <v>7381.9660000000003</v>
      </c>
      <c r="AQ87" s="1">
        <v>81450.426678099466</v>
      </c>
      <c r="AR87" s="1">
        <v>11938.122023999998</v>
      </c>
      <c r="AS87" s="1">
        <v>138892.07783942821</v>
      </c>
      <c r="AT87" s="1">
        <v>27855.618055999999</v>
      </c>
      <c r="AU87" s="1">
        <v>65360.977806789815</v>
      </c>
      <c r="AV87" s="1">
        <v>1160.7169757034101</v>
      </c>
      <c r="AW87" s="1">
        <v>20304.677564256082</v>
      </c>
      <c r="AX87" s="1">
        <v>146365.41428429657</v>
      </c>
      <c r="AY87" s="1">
        <v>21361.379761057426</v>
      </c>
      <c r="AZ87" s="1">
        <v>8289</v>
      </c>
      <c r="BA87" s="1">
        <v>4343.3999999999996</v>
      </c>
      <c r="BB87" s="1">
        <v>2420106.1894531716</v>
      </c>
    </row>
    <row r="88" spans="1:54" x14ac:dyDescent="0.25">
      <c r="A88">
        <v>2021</v>
      </c>
      <c r="B88">
        <v>6</v>
      </c>
      <c r="C88" t="s">
        <v>87</v>
      </c>
      <c r="D88" s="1">
        <v>441744.8697458285</v>
      </c>
      <c r="E88" s="1">
        <v>166256.81672016799</v>
      </c>
      <c r="F88" s="1">
        <f t="shared" si="8"/>
        <v>66502.726688067196</v>
      </c>
      <c r="G88" s="1">
        <f t="shared" si="9"/>
        <v>99754.090032100794</v>
      </c>
      <c r="H88" s="1">
        <v>11892.332467172775</v>
      </c>
      <c r="I88" s="1">
        <f t="shared" si="10"/>
        <v>608.78566498399539</v>
      </c>
      <c r="J88" s="1">
        <f t="shared" si="11"/>
        <v>11283.546802188779</v>
      </c>
      <c r="K88" s="1">
        <v>268275.20246879268</v>
      </c>
      <c r="L88" s="1">
        <v>27953.263343245675</v>
      </c>
      <c r="M88" s="1">
        <v>208955.45265621188</v>
      </c>
      <c r="N88" s="1">
        <v>105432.25857796166</v>
      </c>
      <c r="O88" s="1">
        <v>139298.49165783971</v>
      </c>
      <c r="P88" s="1">
        <v>0</v>
      </c>
      <c r="Q88" s="1">
        <v>21792.569678413205</v>
      </c>
      <c r="R88" s="1">
        <v>18935.635999999999</v>
      </c>
      <c r="S88" s="1">
        <v>133985.79526346253</v>
      </c>
      <c r="T88" s="1">
        <v>10.17535</v>
      </c>
      <c r="U88" s="1">
        <v>98.704999999999998</v>
      </c>
      <c r="V88" s="1">
        <v>45688.667155562805</v>
      </c>
      <c r="W88" s="1">
        <v>8413.3449999999993</v>
      </c>
      <c r="X88" s="1">
        <v>21746.507301161375</v>
      </c>
      <c r="Y88" s="1">
        <v>6581.65566390811</v>
      </c>
      <c r="Z88" s="1">
        <f t="shared" si="12"/>
        <v>3419.0342323538357</v>
      </c>
      <c r="AA88" s="1">
        <f t="shared" si="13"/>
        <v>3162.6214315542747</v>
      </c>
      <c r="AB88" s="1">
        <v>51.95414988217523</v>
      </c>
      <c r="AC88" s="1">
        <v>1148.610774041709</v>
      </c>
      <c r="AD88" s="1">
        <v>463.041</v>
      </c>
      <c r="AE88" s="1">
        <v>3155.626412332505</v>
      </c>
      <c r="AF88" s="1">
        <v>9623.1507344981546</v>
      </c>
      <c r="AG88" s="1">
        <v>5324.5596612130785</v>
      </c>
      <c r="AH88" s="1">
        <v>1571.7204264544166</v>
      </c>
      <c r="AI88" s="1">
        <v>3207.7169114993794</v>
      </c>
      <c r="AJ88" s="1">
        <v>402811.61711558624</v>
      </c>
      <c r="AK88" s="1">
        <v>119417.16623597368</v>
      </c>
      <c r="AL88" s="1">
        <f t="shared" si="14"/>
        <v>33436.806546072636</v>
      </c>
      <c r="AM88" s="1">
        <f t="shared" si="15"/>
        <v>85980.359689901044</v>
      </c>
      <c r="AN88" s="1">
        <v>254.96199999999999</v>
      </c>
      <c r="AO88" s="1">
        <v>258.13</v>
      </c>
      <c r="AP88" s="1">
        <v>6710.2510000000002</v>
      </c>
      <c r="AQ88" s="1">
        <v>80796.340970281235</v>
      </c>
      <c r="AR88" s="1">
        <v>13521.214415999999</v>
      </c>
      <c r="AS88" s="1">
        <v>160344.59292238351</v>
      </c>
      <c r="AT88" s="1">
        <v>31549.500303999997</v>
      </c>
      <c r="AU88" s="1">
        <v>75456.279022298171</v>
      </c>
      <c r="AV88" s="1">
        <v>1247.2136686081992</v>
      </c>
      <c r="AW88" s="1">
        <v>21536.785119691089</v>
      </c>
      <c r="AX88" s="1">
        <v>157272.57301139183</v>
      </c>
      <c r="AY88" s="1">
        <v>22657.609032112068</v>
      </c>
      <c r="AZ88" s="1">
        <v>10068</v>
      </c>
      <c r="BA88" s="1">
        <v>4921.8</v>
      </c>
      <c r="BB88" s="1">
        <v>2760432.1589379758</v>
      </c>
    </row>
    <row r="89" spans="1:54" x14ac:dyDescent="0.25">
      <c r="A89">
        <v>2021</v>
      </c>
      <c r="B89">
        <v>7</v>
      </c>
      <c r="C89" t="s">
        <v>88</v>
      </c>
      <c r="D89" s="1">
        <v>557610.85735786369</v>
      </c>
      <c r="E89" s="1">
        <v>184091.39225466002</v>
      </c>
      <c r="F89" s="1">
        <f t="shared" si="8"/>
        <v>73636.556901864009</v>
      </c>
      <c r="G89" s="1">
        <f t="shared" si="9"/>
        <v>110454.83535279601</v>
      </c>
      <c r="H89" s="1">
        <v>12336.706996702891</v>
      </c>
      <c r="I89" s="1">
        <f t="shared" si="10"/>
        <v>631.533838583136</v>
      </c>
      <c r="J89" s="1">
        <f t="shared" si="11"/>
        <v>11705.173158119755</v>
      </c>
      <c r="K89" s="1">
        <v>281403.61639528332</v>
      </c>
      <c r="L89" s="1">
        <v>29321.194513883846</v>
      </c>
      <c r="M89" s="1">
        <v>222501.58698292595</v>
      </c>
      <c r="N89" s="1">
        <v>110591.73034083283</v>
      </c>
      <c r="O89" s="1">
        <v>148328.91443704473</v>
      </c>
      <c r="P89" s="1">
        <v>0</v>
      </c>
      <c r="Q89" s="1">
        <v>22526.735530810896</v>
      </c>
      <c r="R89" s="1">
        <v>21702.447</v>
      </c>
      <c r="S89" s="1">
        <v>121660.9915930783</v>
      </c>
      <c r="T89" s="1">
        <v>8.3796999999999997</v>
      </c>
      <c r="U89" s="1">
        <v>97.915000000000006</v>
      </c>
      <c r="V89" s="1">
        <v>44549.468970203568</v>
      </c>
      <c r="W89" s="1">
        <v>8216.8029999999999</v>
      </c>
      <c r="X89" s="1">
        <v>20201.968922093416</v>
      </c>
      <c r="Y89" s="1">
        <v>7204.2291732832</v>
      </c>
      <c r="Z89" s="1">
        <f t="shared" si="12"/>
        <v>3742.4483168041543</v>
      </c>
      <c r="AA89" s="1">
        <f t="shared" si="13"/>
        <v>3461.7808564790462</v>
      </c>
      <c r="AB89" s="1">
        <v>64.44907095572762</v>
      </c>
      <c r="AC89" s="1">
        <v>1123.0699575392086</v>
      </c>
      <c r="AD89" s="1">
        <v>450.834</v>
      </c>
      <c r="AE89" s="1">
        <v>3084.2816032110127</v>
      </c>
      <c r="AF89" s="1">
        <v>10112.807100406953</v>
      </c>
      <c r="AG89" s="1">
        <v>5204.1779546838652</v>
      </c>
      <c r="AH89" s="1">
        <v>1536.1857721051219</v>
      </c>
      <c r="AI89" s="1">
        <v>3370.9357001356461</v>
      </c>
      <c r="AJ89" s="1">
        <v>541546.72568350274</v>
      </c>
      <c r="AK89" s="1">
        <v>140408.78700565599</v>
      </c>
      <c r="AL89" s="1">
        <f t="shared" si="14"/>
        <v>39314.460361583682</v>
      </c>
      <c r="AM89" s="1">
        <f t="shared" si="15"/>
        <v>101094.32664407231</v>
      </c>
      <c r="AN89" s="1">
        <v>248.953</v>
      </c>
      <c r="AO89" s="1">
        <v>255.874</v>
      </c>
      <c r="AP89" s="1">
        <v>6726.4589999999998</v>
      </c>
      <c r="AQ89" s="1">
        <v>71764.100926781335</v>
      </c>
      <c r="AR89" s="1">
        <v>14656.328634</v>
      </c>
      <c r="AS89" s="1">
        <v>167738.72145981426</v>
      </c>
      <c r="AT89" s="1">
        <v>34198.100145999997</v>
      </c>
      <c r="AU89" s="1">
        <v>78935.868922265596</v>
      </c>
      <c r="AV89" s="1">
        <v>1238.5950619350604</v>
      </c>
      <c r="AW89" s="1">
        <v>22870.078415261552</v>
      </c>
      <c r="AX89" s="1">
        <v>156185.77410806491</v>
      </c>
      <c r="AY89" s="1">
        <v>24060.289982322767</v>
      </c>
      <c r="AZ89" s="1">
        <v>10990</v>
      </c>
      <c r="BA89" s="1">
        <v>5252.4</v>
      </c>
      <c r="BB89" s="1">
        <v>3094378.7356733074</v>
      </c>
    </row>
    <row r="90" spans="1:54" x14ac:dyDescent="0.25">
      <c r="A90">
        <v>2021</v>
      </c>
      <c r="B90">
        <v>8</v>
      </c>
      <c r="C90" t="s">
        <v>89</v>
      </c>
      <c r="D90" s="1">
        <v>572943.71844203083</v>
      </c>
      <c r="E90" s="1">
        <v>191600.19442609901</v>
      </c>
      <c r="F90" s="1">
        <f t="shared" si="8"/>
        <v>76640.077770439602</v>
      </c>
      <c r="G90" s="1">
        <f t="shared" si="9"/>
        <v>114960.11665565941</v>
      </c>
      <c r="H90" s="1">
        <v>12412.467520392713</v>
      </c>
      <c r="I90" s="1">
        <f t="shared" si="10"/>
        <v>635.41212914735934</v>
      </c>
      <c r="J90" s="1">
        <f t="shared" si="11"/>
        <v>11777.055391245352</v>
      </c>
      <c r="K90" s="1">
        <v>283460.28997710673</v>
      </c>
      <c r="L90" s="1">
        <v>29535.492137051209</v>
      </c>
      <c r="M90" s="1">
        <v>224581.8523809879</v>
      </c>
      <c r="N90" s="1">
        <v>111400.00385584206</v>
      </c>
      <c r="O90" s="1">
        <v>149715.70682994195</v>
      </c>
      <c r="P90" s="1">
        <v>0</v>
      </c>
      <c r="Q90" s="1">
        <v>23473.138295279514</v>
      </c>
      <c r="R90" s="1">
        <v>20520.348000000002</v>
      </c>
      <c r="S90" s="1">
        <v>135952.95145216168</v>
      </c>
      <c r="T90" s="1">
        <v>12.210420000000001</v>
      </c>
      <c r="U90" s="1">
        <v>97.32</v>
      </c>
      <c r="V90" s="1">
        <v>46590.42742533984</v>
      </c>
      <c r="W90" s="1">
        <v>8625.8709999999992</v>
      </c>
      <c r="X90" s="1">
        <v>26306.364219029929</v>
      </c>
      <c r="Y90" s="1">
        <v>7419.6154850442399</v>
      </c>
      <c r="Z90" s="1">
        <f t="shared" si="12"/>
        <v>3854.3370588922139</v>
      </c>
      <c r="AA90" s="1">
        <f t="shared" si="13"/>
        <v>3565.2784261520264</v>
      </c>
      <c r="AB90" s="1">
        <v>68.344880255273296</v>
      </c>
      <c r="AC90" s="1">
        <v>1122.1240013724494</v>
      </c>
      <c r="AD90" s="1">
        <v>470.70100000000002</v>
      </c>
      <c r="AE90" s="1">
        <v>3072.6294416177248</v>
      </c>
      <c r="AF90" s="1">
        <v>10205.165638684597</v>
      </c>
      <c r="AG90" s="1">
        <v>5184.516999463347</v>
      </c>
      <c r="AH90" s="1">
        <v>1530.3821889189294</v>
      </c>
      <c r="AI90" s="1">
        <v>3401.7218795615272</v>
      </c>
      <c r="AJ90" s="1">
        <v>547257.57988648792</v>
      </c>
      <c r="AK90" s="1">
        <v>142890.98495494924</v>
      </c>
      <c r="AL90" s="1">
        <f t="shared" si="14"/>
        <v>40009.475787385789</v>
      </c>
      <c r="AM90" s="1">
        <f t="shared" si="15"/>
        <v>102881.50916756345</v>
      </c>
      <c r="AN90" s="1">
        <v>250.17599999999999</v>
      </c>
      <c r="AO90" s="1">
        <v>253.59700000000001</v>
      </c>
      <c r="AP90" s="1">
        <v>7261.6180000000004</v>
      </c>
      <c r="AQ90" s="1">
        <v>78670.339886788541</v>
      </c>
      <c r="AR90" s="1">
        <v>14789.404071000001</v>
      </c>
      <c r="AS90" s="1">
        <v>170783.10012240295</v>
      </c>
      <c r="AT90" s="1">
        <v>34508.609498999998</v>
      </c>
      <c r="AU90" s="1">
        <v>80368.517704660306</v>
      </c>
      <c r="AV90" s="1">
        <v>1310.6896113881871</v>
      </c>
      <c r="AW90" s="1">
        <v>22974.957880521801</v>
      </c>
      <c r="AX90" s="1">
        <v>165276.83490861184</v>
      </c>
      <c r="AY90" s="1">
        <v>24170.627616568421</v>
      </c>
      <c r="AZ90" s="1">
        <v>10824.2</v>
      </c>
      <c r="BA90" s="1">
        <v>5119.5</v>
      </c>
      <c r="BB90" s="1">
        <v>3176414.2950385604</v>
      </c>
    </row>
    <row r="91" spans="1:54" x14ac:dyDescent="0.25">
      <c r="A91">
        <v>2021</v>
      </c>
      <c r="B91">
        <v>9</v>
      </c>
      <c r="C91" t="s">
        <v>90</v>
      </c>
      <c r="D91" s="1">
        <v>522743.24525996268</v>
      </c>
      <c r="E91" s="1">
        <v>183735.48005161301</v>
      </c>
      <c r="F91" s="1">
        <f t="shared" si="8"/>
        <v>73494.192020645205</v>
      </c>
      <c r="G91" s="1">
        <f t="shared" si="9"/>
        <v>110241.2880309678</v>
      </c>
      <c r="H91" s="1">
        <v>12004.003741081277</v>
      </c>
      <c r="I91" s="1">
        <f t="shared" si="10"/>
        <v>614.50227868729189</v>
      </c>
      <c r="J91" s="1">
        <f t="shared" si="11"/>
        <v>11389.501462393984</v>
      </c>
      <c r="K91" s="1">
        <v>276412.21453333803</v>
      </c>
      <c r="L91" s="1">
        <v>28801.109282692363</v>
      </c>
      <c r="M91" s="1">
        <v>225890.37238363602</v>
      </c>
      <c r="N91" s="1">
        <v>108630.10747396962</v>
      </c>
      <c r="O91" s="1">
        <v>150588.02128910509</v>
      </c>
      <c r="P91" s="1">
        <v>0</v>
      </c>
      <c r="Q91" s="1">
        <v>19286.260985480181</v>
      </c>
      <c r="R91" s="1">
        <v>17245.330000000002</v>
      </c>
      <c r="S91" s="1">
        <v>135732.21185829033</v>
      </c>
      <c r="T91" s="1">
        <v>14.3652</v>
      </c>
      <c r="U91" s="1">
        <v>103.68600000000001</v>
      </c>
      <c r="V91" s="1">
        <v>45641.535759228333</v>
      </c>
      <c r="W91" s="1">
        <v>9717.9639999999999</v>
      </c>
      <c r="X91" s="1">
        <v>39841.145782361127</v>
      </c>
      <c r="Y91" s="1">
        <v>7156.0316974930993</v>
      </c>
      <c r="Z91" s="1">
        <f t="shared" si="12"/>
        <v>3717.4107232176266</v>
      </c>
      <c r="AA91" s="1">
        <f t="shared" si="13"/>
        <v>3438.6209742754731</v>
      </c>
      <c r="AB91" s="1">
        <v>76.94494118533683</v>
      </c>
      <c r="AC91" s="1">
        <v>1149.1968065664778</v>
      </c>
      <c r="AD91" s="1">
        <v>536.26599999999996</v>
      </c>
      <c r="AE91" s="1">
        <v>3079.2969039986961</v>
      </c>
      <c r="AF91" s="1">
        <v>9908.1830519548421</v>
      </c>
      <c r="AG91" s="1">
        <v>5195.7671592090101</v>
      </c>
      <c r="AH91" s="1">
        <v>1533.7030467922932</v>
      </c>
      <c r="AI91" s="1">
        <v>3302.7276839849433</v>
      </c>
      <c r="AJ91" s="1">
        <v>481593.04604246787</v>
      </c>
      <c r="AK91" s="1">
        <v>135968.97669928879</v>
      </c>
      <c r="AL91" s="1">
        <f t="shared" si="14"/>
        <v>38071.313475800867</v>
      </c>
      <c r="AM91" s="1">
        <f t="shared" si="15"/>
        <v>97897.663223487922</v>
      </c>
      <c r="AN91" s="1">
        <v>255.37</v>
      </c>
      <c r="AO91" s="1">
        <v>272.07799999999997</v>
      </c>
      <c r="AP91" s="1">
        <v>8028.0249999999996</v>
      </c>
      <c r="AQ91" s="1">
        <v>75753.830506797312</v>
      </c>
      <c r="AR91" s="1">
        <v>15367.658277</v>
      </c>
      <c r="AS91" s="1">
        <v>169109.41137287795</v>
      </c>
      <c r="AT91" s="1">
        <v>35857.869313000003</v>
      </c>
      <c r="AU91" s="1">
        <v>79580.899469589684</v>
      </c>
      <c r="AV91" s="1">
        <v>1252.6937854775672</v>
      </c>
      <c r="AW91" s="1">
        <v>23170.993983139604</v>
      </c>
      <c r="AX91" s="1">
        <v>157963.61104452243</v>
      </c>
      <c r="AY91" s="1">
        <v>24376.865889579378</v>
      </c>
      <c r="AZ91" s="1">
        <v>8540</v>
      </c>
      <c r="BA91" s="1">
        <v>5318.1</v>
      </c>
      <c r="BB91" s="1">
        <v>3030734.6002756837</v>
      </c>
    </row>
    <row r="92" spans="1:54" x14ac:dyDescent="0.25">
      <c r="A92">
        <v>2021</v>
      </c>
      <c r="B92">
        <v>10</v>
      </c>
      <c r="C92" t="s">
        <v>91</v>
      </c>
      <c r="D92" s="1">
        <v>390871.55592165882</v>
      </c>
      <c r="E92" s="1">
        <v>155720.87201629998</v>
      </c>
      <c r="F92" s="1">
        <f t="shared" si="8"/>
        <v>62288.348806519993</v>
      </c>
      <c r="G92" s="1">
        <f t="shared" si="9"/>
        <v>93432.523209779989</v>
      </c>
      <c r="H92" s="1">
        <v>11751.129194442863</v>
      </c>
      <c r="I92" s="1">
        <f t="shared" si="10"/>
        <v>601.557265633062</v>
      </c>
      <c r="J92" s="1">
        <f t="shared" si="11"/>
        <v>11149.571928809801</v>
      </c>
      <c r="K92" s="1">
        <v>260900.38607739424</v>
      </c>
      <c r="L92" s="1">
        <v>27184.835315609296</v>
      </c>
      <c r="M92" s="1">
        <v>198597.15820795568</v>
      </c>
      <c r="N92" s="1">
        <v>102533.95287699642</v>
      </c>
      <c r="O92" s="1">
        <v>132393.21699547514</v>
      </c>
      <c r="P92" s="1">
        <v>0</v>
      </c>
      <c r="Q92" s="1">
        <v>17617.829215745296</v>
      </c>
      <c r="R92" s="1">
        <v>16555.701000000001</v>
      </c>
      <c r="S92" s="1">
        <v>131541.90048077409</v>
      </c>
      <c r="T92" s="1">
        <v>14.105</v>
      </c>
      <c r="U92" s="1">
        <v>97.932000000000002</v>
      </c>
      <c r="V92" s="1">
        <v>45507.52425543344</v>
      </c>
      <c r="W92" s="1">
        <v>10491.976000000001</v>
      </c>
      <c r="X92" s="1">
        <v>50061.433334718007</v>
      </c>
      <c r="Y92" s="1">
        <v>6547.1643240190206</v>
      </c>
      <c r="Z92" s="1">
        <f t="shared" si="12"/>
        <v>3401.1166933906193</v>
      </c>
      <c r="AA92" s="1">
        <f t="shared" si="13"/>
        <v>3146.0476306284017</v>
      </c>
      <c r="AB92" s="1">
        <v>73.997438030635877</v>
      </c>
      <c r="AC92" s="1">
        <v>1240.9545547421276</v>
      </c>
      <c r="AD92" s="1">
        <v>574.18700000000001</v>
      </c>
      <c r="AE92" s="1">
        <v>3466.5274480462672</v>
      </c>
      <c r="AF92" s="1">
        <v>9446.9967613324989</v>
      </c>
      <c r="AG92" s="1">
        <v>5849.1499951389678</v>
      </c>
      <c r="AH92" s="1">
        <v>1726.5706668147657</v>
      </c>
      <c r="AI92" s="1">
        <v>3148.9989204441608</v>
      </c>
      <c r="AJ92" s="1">
        <v>301857.46550294</v>
      </c>
      <c r="AK92" s="1">
        <v>110649.58479275774</v>
      </c>
      <c r="AL92" s="1">
        <f t="shared" si="14"/>
        <v>30981.883741972171</v>
      </c>
      <c r="AM92" s="1">
        <f t="shared" si="15"/>
        <v>79667.701050785574</v>
      </c>
      <c r="AN92" s="1">
        <v>257.05399999999997</v>
      </c>
      <c r="AO92" s="1">
        <v>280.61900000000003</v>
      </c>
      <c r="AP92" s="1">
        <v>8482.3029999999999</v>
      </c>
      <c r="AQ92" s="1">
        <v>72975.772194462843</v>
      </c>
      <c r="AR92" s="1">
        <v>12730.342935000001</v>
      </c>
      <c r="AS92" s="1">
        <v>145504.45909611959</v>
      </c>
      <c r="AT92" s="1">
        <v>29704.133515000001</v>
      </c>
      <c r="AU92" s="1">
        <v>68472.686633468111</v>
      </c>
      <c r="AV92" s="1">
        <v>1153.3123079133341</v>
      </c>
      <c r="AW92" s="1">
        <v>20583.974120830037</v>
      </c>
      <c r="AX92" s="1">
        <v>145431.69203208666</v>
      </c>
      <c r="AY92" s="1">
        <v>21655.211553857454</v>
      </c>
      <c r="AZ92" s="1">
        <v>7093.2</v>
      </c>
      <c r="BA92" s="1">
        <v>4450.8</v>
      </c>
      <c r="BB92" s="1">
        <v>2535198.6656855075</v>
      </c>
    </row>
    <row r="93" spans="1:54" x14ac:dyDescent="0.25">
      <c r="A93">
        <v>2021</v>
      </c>
      <c r="B93">
        <v>11</v>
      </c>
      <c r="C93" t="s">
        <v>92</v>
      </c>
      <c r="D93" s="1">
        <v>411396.89603295957</v>
      </c>
      <c r="E93" s="1">
        <v>145007.068353435</v>
      </c>
      <c r="F93" s="1">
        <f t="shared" si="8"/>
        <v>58002.827341374003</v>
      </c>
      <c r="G93" s="1">
        <f t="shared" si="9"/>
        <v>87004.241012061</v>
      </c>
      <c r="H93" s="1">
        <v>12788.152925946342</v>
      </c>
      <c r="I93" s="1">
        <f t="shared" si="10"/>
        <v>654.64400734081528</v>
      </c>
      <c r="J93" s="1">
        <f t="shared" si="11"/>
        <v>12133.508918605527</v>
      </c>
      <c r="K93" s="1">
        <v>255507.29807421335</v>
      </c>
      <c r="L93" s="1">
        <v>26622.895904888876</v>
      </c>
      <c r="M93" s="1">
        <v>181863.53320611888</v>
      </c>
      <c r="N93" s="1">
        <v>100414.46720089776</v>
      </c>
      <c r="O93" s="1">
        <v>121237.87889305739</v>
      </c>
      <c r="P93" s="1">
        <v>0</v>
      </c>
      <c r="Q93" s="1">
        <v>16859.763714423207</v>
      </c>
      <c r="R93" s="1">
        <v>17730.707999999999</v>
      </c>
      <c r="S93" s="1">
        <v>133982.34617118974</v>
      </c>
      <c r="T93" s="1">
        <v>15.644</v>
      </c>
      <c r="U93" s="1">
        <v>98.259</v>
      </c>
      <c r="V93" s="1">
        <v>44497.248263400274</v>
      </c>
      <c r="W93" s="1">
        <v>10215.241</v>
      </c>
      <c r="X93" s="1">
        <v>45616.891135486883</v>
      </c>
      <c r="Y93" s="1">
        <v>7305.8632934202096</v>
      </c>
      <c r="Z93" s="1">
        <f t="shared" si="12"/>
        <v>3795.2451438744515</v>
      </c>
      <c r="AA93" s="1">
        <f t="shared" si="13"/>
        <v>3510.6181495457586</v>
      </c>
      <c r="AB93" s="1">
        <v>71.224664568885117</v>
      </c>
      <c r="AC93" s="1">
        <v>1461.3623415970399</v>
      </c>
      <c r="AD93" s="1">
        <v>611.08500000000004</v>
      </c>
      <c r="AE93" s="1">
        <v>3135.6229923496107</v>
      </c>
      <c r="AF93" s="1">
        <v>9260.4616225985592</v>
      </c>
      <c r="AG93" s="1">
        <v>5290.8074392418803</v>
      </c>
      <c r="AH93" s="1">
        <v>1561.7573384085088</v>
      </c>
      <c r="AI93" s="1">
        <v>3086.8205408661815</v>
      </c>
      <c r="AJ93" s="1">
        <v>267514.50611964474</v>
      </c>
      <c r="AK93" s="1">
        <v>103567.99647221444</v>
      </c>
      <c r="AL93" s="1">
        <f t="shared" si="14"/>
        <v>28999.039012220044</v>
      </c>
      <c r="AM93" s="1">
        <f t="shared" si="15"/>
        <v>74568.957459994388</v>
      </c>
      <c r="AN93" s="1">
        <v>265.65600000000001</v>
      </c>
      <c r="AO93" s="1">
        <v>309.30500000000001</v>
      </c>
      <c r="AP93" s="1">
        <v>9323.16</v>
      </c>
      <c r="AQ93" s="1">
        <v>72674.842845202307</v>
      </c>
      <c r="AR93" s="1">
        <v>11353.948739999998</v>
      </c>
      <c r="AS93" s="1">
        <v>132206.25489267817</v>
      </c>
      <c r="AT93" s="1">
        <v>26492.547059999994</v>
      </c>
      <c r="AU93" s="1">
        <v>62214.708184789764</v>
      </c>
      <c r="AV93" s="1">
        <v>1116.805674970326</v>
      </c>
      <c r="AW93" s="1">
        <v>19876.587236094787</v>
      </c>
      <c r="AX93" s="1">
        <v>140828.23695502966</v>
      </c>
      <c r="AY93" s="1">
        <v>20911.010626016981</v>
      </c>
      <c r="AZ93" s="1">
        <v>7436</v>
      </c>
      <c r="BA93" s="1">
        <v>4366.8</v>
      </c>
      <c r="BB93" s="1">
        <v>2436097.6629157085</v>
      </c>
    </row>
    <row r="94" spans="1:54" x14ac:dyDescent="0.25">
      <c r="A94">
        <v>2021</v>
      </c>
      <c r="B94">
        <v>12</v>
      </c>
      <c r="C94" t="s">
        <v>93</v>
      </c>
      <c r="D94" s="1">
        <v>598942.10528116894</v>
      </c>
      <c r="E94" s="1">
        <v>174895.65842911199</v>
      </c>
      <c r="F94" s="1">
        <f t="shared" si="8"/>
        <v>69958.263371644804</v>
      </c>
      <c r="G94" s="1">
        <f t="shared" si="9"/>
        <v>104937.39505746719</v>
      </c>
      <c r="H94" s="1">
        <v>14383.810556607601</v>
      </c>
      <c r="I94" s="1">
        <f t="shared" si="10"/>
        <v>736.32802470665672</v>
      </c>
      <c r="J94" s="1">
        <f t="shared" si="11"/>
        <v>13647.482531900943</v>
      </c>
      <c r="K94" s="1">
        <v>255133.48695596925</v>
      </c>
      <c r="L94" s="1">
        <v>26583.946197525871</v>
      </c>
      <c r="M94" s="1">
        <v>195050.67183221315</v>
      </c>
      <c r="N94" s="1">
        <v>100267.55928650485</v>
      </c>
      <c r="O94" s="1">
        <v>130028.98004187521</v>
      </c>
      <c r="P94" s="1">
        <v>0</v>
      </c>
      <c r="Q94" s="1">
        <v>18244.470768077917</v>
      </c>
      <c r="R94" s="1">
        <v>18912.117999999999</v>
      </c>
      <c r="S94" s="1">
        <v>138002.91448661705</v>
      </c>
      <c r="T94" s="1">
        <v>19.257999999999999</v>
      </c>
      <c r="U94" s="1">
        <v>112.85299999999999</v>
      </c>
      <c r="V94" s="1">
        <v>48145.895395850552</v>
      </c>
      <c r="W94" s="1">
        <v>11589.816000000001</v>
      </c>
      <c r="X94" s="1">
        <v>39328.328071731739</v>
      </c>
      <c r="Y94" s="1">
        <v>9109.4293721169488</v>
      </c>
      <c r="Z94" s="1">
        <f t="shared" si="12"/>
        <v>4732.1604852818373</v>
      </c>
      <c r="AA94" s="1">
        <f t="shared" si="13"/>
        <v>4377.2688868351115</v>
      </c>
      <c r="AB94" s="1">
        <v>67.313959975839083</v>
      </c>
      <c r="AC94" s="1">
        <v>1780.1495697949172</v>
      </c>
      <c r="AD94" s="1">
        <v>695.02800000000002</v>
      </c>
      <c r="AE94" s="1">
        <v>4069.5451426237119</v>
      </c>
      <c r="AF94" s="1">
        <v>10331.541298472706</v>
      </c>
      <c r="AG94" s="1">
        <v>6866.6353600087214</v>
      </c>
      <c r="AH94" s="1">
        <v>2026.9152273675677</v>
      </c>
      <c r="AI94" s="1">
        <v>3443.8470994908971</v>
      </c>
      <c r="AJ94" s="1">
        <v>360719.21558520815</v>
      </c>
      <c r="AK94" s="1">
        <v>110717.57333197321</v>
      </c>
      <c r="AL94" s="1">
        <f t="shared" si="14"/>
        <v>31000.920532952503</v>
      </c>
      <c r="AM94" s="1">
        <f t="shared" si="15"/>
        <v>79716.652799020711</v>
      </c>
      <c r="AN94" s="1">
        <v>293.077</v>
      </c>
      <c r="AO94" s="1">
        <v>355.63799999999998</v>
      </c>
      <c r="AP94" s="1">
        <v>13731.722</v>
      </c>
      <c r="AQ94" s="1">
        <v>77556.407028387534</v>
      </c>
      <c r="AR94" s="1">
        <v>12096.669216</v>
      </c>
      <c r="AS94" s="1">
        <v>139388.98410687904</v>
      </c>
      <c r="AT94" s="1">
        <v>28225.561503999998</v>
      </c>
      <c r="AU94" s="1">
        <v>65594.816050296067</v>
      </c>
      <c r="AV94" s="1">
        <v>1150.9536600404151</v>
      </c>
      <c r="AW94" s="1">
        <v>19774.671442630115</v>
      </c>
      <c r="AX94" s="1">
        <v>145134.2685599596</v>
      </c>
      <c r="AY94" s="1">
        <v>20803.790899874632</v>
      </c>
      <c r="AZ94" s="1">
        <v>9529</v>
      </c>
      <c r="BA94" s="1">
        <v>4790.1000000000004</v>
      </c>
      <c r="BB94" s="1">
        <v>2817894.7257183548</v>
      </c>
    </row>
    <row r="95" spans="1:54" x14ac:dyDescent="0.25">
      <c r="A95">
        <v>2022</v>
      </c>
      <c r="B95">
        <v>1</v>
      </c>
      <c r="C95" t="s">
        <v>94</v>
      </c>
      <c r="D95" s="1">
        <v>754490.82603673812</v>
      </c>
      <c r="E95" s="1">
        <v>200938.49136155599</v>
      </c>
      <c r="F95" s="1">
        <f t="shared" si="8"/>
        <v>80375.396544622403</v>
      </c>
      <c r="G95" s="1">
        <f t="shared" si="9"/>
        <v>120563.09481693359</v>
      </c>
      <c r="H95" s="1">
        <v>15846.387965788788</v>
      </c>
      <c r="I95" s="1">
        <f t="shared" si="10"/>
        <v>811.19947344026389</v>
      </c>
      <c r="J95" s="1">
        <f t="shared" si="11"/>
        <v>15035.188492348523</v>
      </c>
      <c r="K95" s="1">
        <v>255278.13469172589</v>
      </c>
      <c r="L95" s="1">
        <v>26599.017945538362</v>
      </c>
      <c r="M95" s="1">
        <v>202700.6171595451</v>
      </c>
      <c r="N95" s="1">
        <v>100324.40590273576</v>
      </c>
      <c r="O95" s="1">
        <v>135135.62845677193</v>
      </c>
      <c r="P95" s="1">
        <v>0</v>
      </c>
      <c r="Q95" s="1">
        <v>19710.281942096262</v>
      </c>
      <c r="R95" s="1">
        <v>21166.758000000002</v>
      </c>
      <c r="S95" s="1">
        <v>138844.58950389756</v>
      </c>
      <c r="T95" s="1">
        <v>20.895</v>
      </c>
      <c r="U95" s="1">
        <v>122.114</v>
      </c>
      <c r="V95" s="1">
        <v>48922.696088106532</v>
      </c>
      <c r="W95" s="1">
        <v>12776.644</v>
      </c>
      <c r="X95" s="1">
        <v>29346.959357402811</v>
      </c>
      <c r="Y95" s="1">
        <v>10841.8269206852</v>
      </c>
      <c r="Z95" s="1">
        <f t="shared" si="12"/>
        <v>5632.1052446349322</v>
      </c>
      <c r="AA95" s="1">
        <f t="shared" si="13"/>
        <v>5209.7216760502679</v>
      </c>
      <c r="AB95" s="1">
        <v>63.383225189371664</v>
      </c>
      <c r="AC95" s="1">
        <v>2011.9088306509407</v>
      </c>
      <c r="AD95" s="1">
        <v>759.25800000000004</v>
      </c>
      <c r="AE95" s="1">
        <v>4437.9793395511751</v>
      </c>
      <c r="AF95" s="1">
        <v>11028.377233872247</v>
      </c>
      <c r="AG95" s="1">
        <v>7488.3026952498922</v>
      </c>
      <c r="AH95" s="1">
        <v>2210.4209651989336</v>
      </c>
      <c r="AI95" s="1">
        <v>3676.1257446240779</v>
      </c>
      <c r="AJ95" s="1">
        <v>415708.98741036496</v>
      </c>
      <c r="AK95" s="1">
        <v>118816.47031161831</v>
      </c>
      <c r="AL95" s="1">
        <f t="shared" si="14"/>
        <v>33268.611687253127</v>
      </c>
      <c r="AM95" s="1">
        <f t="shared" si="15"/>
        <v>85547.858624365181</v>
      </c>
      <c r="AN95" s="1">
        <v>296.68599999999998</v>
      </c>
      <c r="AO95" s="1">
        <v>367.25700000000001</v>
      </c>
      <c r="AP95" s="1">
        <v>15936.46</v>
      </c>
      <c r="AQ95" s="1">
        <v>72743.166538446327</v>
      </c>
      <c r="AR95" s="1">
        <v>12092.928081</v>
      </c>
      <c r="AS95" s="1">
        <v>140095.5012558249</v>
      </c>
      <c r="AT95" s="1">
        <v>28216.832189000001</v>
      </c>
      <c r="AU95" s="1">
        <v>65927.294708623551</v>
      </c>
      <c r="AV95" s="1">
        <v>1136.6881487467713</v>
      </c>
      <c r="AW95" s="1">
        <v>19772.518188854567</v>
      </c>
      <c r="AX95" s="1">
        <v>143335.39983125322</v>
      </c>
      <c r="AY95" s="1">
        <v>20801.525585812098</v>
      </c>
      <c r="AZ95" s="1">
        <v>10975.5</v>
      </c>
      <c r="BA95" s="1">
        <v>5498.8799999999992</v>
      </c>
      <c r="BB95" s="1">
        <v>3076464.1256164699</v>
      </c>
    </row>
    <row r="96" spans="1:54" x14ac:dyDescent="0.25">
      <c r="A96">
        <v>2022</v>
      </c>
      <c r="B96">
        <v>2</v>
      </c>
      <c r="C96" t="s">
        <v>95</v>
      </c>
      <c r="D96" s="1">
        <v>674215.78649224003</v>
      </c>
      <c r="E96" s="1">
        <v>184066.62785063899</v>
      </c>
      <c r="F96" s="1">
        <f t="shared" si="8"/>
        <v>73626.651140255606</v>
      </c>
      <c r="G96" s="1">
        <f t="shared" si="9"/>
        <v>110439.97671038339</v>
      </c>
      <c r="H96" s="1">
        <v>15310.539339182575</v>
      </c>
      <c r="I96" s="1">
        <f t="shared" si="10"/>
        <v>783.76860877349623</v>
      </c>
      <c r="J96" s="1">
        <f t="shared" si="11"/>
        <v>14526.770730409078</v>
      </c>
      <c r="K96" s="1">
        <v>255443.67631659232</v>
      </c>
      <c r="L96" s="1">
        <v>26616.266757920486</v>
      </c>
      <c r="M96" s="1">
        <v>189766.50390521507</v>
      </c>
      <c r="N96" s="1">
        <v>100389.46382548717</v>
      </c>
      <c r="O96" s="1">
        <v>126512.76609133951</v>
      </c>
      <c r="P96" s="1">
        <v>0</v>
      </c>
      <c r="Q96" s="1">
        <v>18011.765477712801</v>
      </c>
      <c r="R96" s="1">
        <v>19048.737000000001</v>
      </c>
      <c r="S96" s="1">
        <v>137011.38873525569</v>
      </c>
      <c r="T96" s="1">
        <v>12.268000000000001</v>
      </c>
      <c r="U96" s="1">
        <v>109.851</v>
      </c>
      <c r="V96" s="1">
        <v>46508.168692297637</v>
      </c>
      <c r="W96" s="1">
        <v>9690.52</v>
      </c>
      <c r="X96" s="1">
        <v>21530.79470138465</v>
      </c>
      <c r="Y96" s="1">
        <v>9906.2809997614313</v>
      </c>
      <c r="Z96" s="1">
        <f t="shared" si="12"/>
        <v>5146.1084540222146</v>
      </c>
      <c r="AA96" s="1">
        <f t="shared" si="13"/>
        <v>4760.1725457392176</v>
      </c>
      <c r="AB96" s="1">
        <v>58.461435944324073</v>
      </c>
      <c r="AC96" s="1">
        <v>1951.3676359783467</v>
      </c>
      <c r="AD96" s="1">
        <v>707.32500000000005</v>
      </c>
      <c r="AE96" s="1">
        <v>4260.2449553944525</v>
      </c>
      <c r="AF96" s="1">
        <v>10050.618062115267</v>
      </c>
      <c r="AG96" s="1">
        <v>7188.4074577804076</v>
      </c>
      <c r="AH96" s="1">
        <v>2121.8969368251396</v>
      </c>
      <c r="AI96" s="1">
        <v>3350.2060207050858</v>
      </c>
      <c r="AJ96" s="1">
        <v>372931.75210600666</v>
      </c>
      <c r="AK96" s="1">
        <v>110542.91366042235</v>
      </c>
      <c r="AL96" s="1">
        <f t="shared" si="14"/>
        <v>30952.01582491826</v>
      </c>
      <c r="AM96" s="1">
        <f t="shared" si="15"/>
        <v>79590.897835504089</v>
      </c>
      <c r="AN96" s="1">
        <v>246.86500000000001</v>
      </c>
      <c r="AO96" s="1">
        <v>285.90600000000001</v>
      </c>
      <c r="AP96" s="1">
        <v>13630.022000000001</v>
      </c>
      <c r="AQ96" s="1">
        <v>61861.053161361968</v>
      </c>
      <c r="AR96" s="1">
        <v>11099.328210000001</v>
      </c>
      <c r="AS96" s="1">
        <v>138386.79347866026</v>
      </c>
      <c r="AT96" s="1">
        <v>25898.432490000003</v>
      </c>
      <c r="AU96" s="1">
        <v>65123.196931134298</v>
      </c>
      <c r="AV96" s="1">
        <v>1097.6115465193816</v>
      </c>
      <c r="AW96" s="1">
        <v>19778.731428697072</v>
      </c>
      <c r="AX96" s="1">
        <v>138407.87383348064</v>
      </c>
      <c r="AY96" s="1">
        <v>20808.062176969594</v>
      </c>
      <c r="AZ96" s="1">
        <v>9522.5</v>
      </c>
      <c r="BA96" s="1">
        <v>4744.8</v>
      </c>
      <c r="BB96" s="1">
        <v>2858205.7747130236</v>
      </c>
    </row>
    <row r="97" spans="1:54" x14ac:dyDescent="0.25">
      <c r="A97">
        <v>2022</v>
      </c>
      <c r="B97">
        <v>3</v>
      </c>
      <c r="C97" t="s">
        <v>96</v>
      </c>
      <c r="D97" s="1">
        <v>579022.09102071158</v>
      </c>
      <c r="E97" s="1">
        <v>171478.844026067</v>
      </c>
      <c r="F97" s="1">
        <f t="shared" si="8"/>
        <v>68591.537610426807</v>
      </c>
      <c r="G97" s="1">
        <f t="shared" si="9"/>
        <v>102887.3064156402</v>
      </c>
      <c r="H97" s="1">
        <v>14351.26103012517</v>
      </c>
      <c r="I97" s="1">
        <f t="shared" si="10"/>
        <v>734.66176746240126</v>
      </c>
      <c r="J97" s="1">
        <f t="shared" si="11"/>
        <v>13616.599262662767</v>
      </c>
      <c r="K97" s="1">
        <v>255685.46804718082</v>
      </c>
      <c r="L97" s="1">
        <v>26641.460543470403</v>
      </c>
      <c r="M97" s="1">
        <v>187413.31026680191</v>
      </c>
      <c r="N97" s="1">
        <v>100484.48806934878</v>
      </c>
      <c r="O97" s="1">
        <v>124943.94846432094</v>
      </c>
      <c r="P97" s="1">
        <v>0</v>
      </c>
      <c r="Q97" s="1">
        <v>18375.62431827507</v>
      </c>
      <c r="R97" s="1">
        <v>16708.98</v>
      </c>
      <c r="S97" s="1">
        <v>138418.67103450419</v>
      </c>
      <c r="T97" s="1">
        <v>13.173999999999999</v>
      </c>
      <c r="U97" s="1">
        <v>107.447</v>
      </c>
      <c r="V97" s="1">
        <v>48339.183654632048</v>
      </c>
      <c r="W97" s="1">
        <v>9225.5750000000007</v>
      </c>
      <c r="X97" s="1">
        <v>20696.952868835255</v>
      </c>
      <c r="Y97" s="1">
        <v>9364.4354947350803</v>
      </c>
      <c r="Z97" s="1">
        <f t="shared" si="12"/>
        <v>4864.6309011184358</v>
      </c>
      <c r="AA97" s="1">
        <f t="shared" si="13"/>
        <v>4499.8045936166445</v>
      </c>
      <c r="AB97" s="1">
        <v>57.862671816066232</v>
      </c>
      <c r="AC97" s="1">
        <v>1804.024582846678</v>
      </c>
      <c r="AD97" s="1">
        <v>664.97299999999996</v>
      </c>
      <c r="AE97" s="1">
        <v>4041.7361804797779</v>
      </c>
      <c r="AF97" s="1">
        <v>9918.4078288179462</v>
      </c>
      <c r="AG97" s="1">
        <v>6819.712670594944</v>
      </c>
      <c r="AH97" s="1">
        <v>2013.064438925278</v>
      </c>
      <c r="AI97" s="1">
        <v>3306.1359429393119</v>
      </c>
      <c r="AJ97" s="1">
        <v>336459.5967416176</v>
      </c>
      <c r="AK97" s="1">
        <v>109714.89694081049</v>
      </c>
      <c r="AL97" s="1">
        <f t="shared" si="14"/>
        <v>30720.171143426938</v>
      </c>
      <c r="AM97" s="1">
        <f t="shared" si="15"/>
        <v>78994.725797383551</v>
      </c>
      <c r="AN97" s="1">
        <v>241.08199999999999</v>
      </c>
      <c r="AO97" s="1">
        <v>250.09899999999999</v>
      </c>
      <c r="AP97" s="1">
        <v>11701.252</v>
      </c>
      <c r="AQ97" s="1">
        <v>72118.258782763485</v>
      </c>
      <c r="AR97" s="1">
        <v>11251.067819999998</v>
      </c>
      <c r="AS97" s="1">
        <v>135431.92635048638</v>
      </c>
      <c r="AT97" s="1">
        <v>26252.491579999998</v>
      </c>
      <c r="AU97" s="1">
        <v>63732.671223758342</v>
      </c>
      <c r="AV97" s="1">
        <v>1117.904079949584</v>
      </c>
      <c r="AW97" s="1">
        <v>19805.429001923156</v>
      </c>
      <c r="AX97" s="1">
        <v>140966.74488005042</v>
      </c>
      <c r="AY97" s="1">
        <v>20836.149153410177</v>
      </c>
      <c r="AZ97" s="1">
        <v>9371</v>
      </c>
      <c r="BA97" s="1">
        <v>4351.2</v>
      </c>
      <c r="BB97" s="1">
        <v>2713498.601710198</v>
      </c>
    </row>
    <row r="98" spans="1:54" x14ac:dyDescent="0.25">
      <c r="A98">
        <v>2022</v>
      </c>
      <c r="B98">
        <v>4</v>
      </c>
      <c r="C98" t="s">
        <v>97</v>
      </c>
      <c r="D98" s="1">
        <v>447749.64572323317</v>
      </c>
      <c r="E98" s="1">
        <v>156606.211697833</v>
      </c>
      <c r="F98" s="1">
        <f t="shared" si="8"/>
        <v>62642.484679133202</v>
      </c>
      <c r="G98" s="1">
        <f t="shared" si="9"/>
        <v>93963.727018699792</v>
      </c>
      <c r="H98" s="1">
        <v>12526.88558919169</v>
      </c>
      <c r="I98" s="1">
        <f t="shared" si="10"/>
        <v>641.26935524596081</v>
      </c>
      <c r="J98" s="1">
        <f t="shared" si="11"/>
        <v>11885.616233945728</v>
      </c>
      <c r="K98" s="1">
        <v>256885.44777251506</v>
      </c>
      <c r="L98" s="1">
        <v>26766.493900859165</v>
      </c>
      <c r="M98" s="1">
        <v>189572.98345316257</v>
      </c>
      <c r="N98" s="1">
        <v>100956.08056662578</v>
      </c>
      <c r="O98" s="1">
        <v>126383.75065826482</v>
      </c>
      <c r="P98" s="1">
        <v>0</v>
      </c>
      <c r="Q98" s="1">
        <v>16321.357797556599</v>
      </c>
      <c r="R98" s="1">
        <v>15585.829</v>
      </c>
      <c r="S98" s="1">
        <v>135608.06893233708</v>
      </c>
      <c r="T98" s="1">
        <v>12.161</v>
      </c>
      <c r="U98" s="1">
        <v>98.423000000000002</v>
      </c>
      <c r="V98" s="1">
        <v>47968.040843209907</v>
      </c>
      <c r="W98" s="1">
        <v>9627.3670000000002</v>
      </c>
      <c r="X98" s="1">
        <v>22799.886629259992</v>
      </c>
      <c r="Y98" s="1">
        <v>8072.9570462705597</v>
      </c>
      <c r="Z98" s="1">
        <f t="shared" si="12"/>
        <v>4193.7345110411898</v>
      </c>
      <c r="AA98" s="1">
        <f t="shared" si="13"/>
        <v>3879.2225352293708</v>
      </c>
      <c r="AB98" s="1">
        <v>52.607057930875342</v>
      </c>
      <c r="AC98" s="1">
        <v>1524.2015193069258</v>
      </c>
      <c r="AD98" s="1">
        <v>531.84400000000005</v>
      </c>
      <c r="AE98" s="1">
        <v>3660.1298488119573</v>
      </c>
      <c r="AF98" s="1">
        <v>9759.5641411547549</v>
      </c>
      <c r="AG98" s="1">
        <v>6175.8196951396858</v>
      </c>
      <c r="AH98" s="1">
        <v>1822.9980660483563</v>
      </c>
      <c r="AI98" s="1">
        <v>3253.1880470515807</v>
      </c>
      <c r="AJ98" s="1">
        <v>281799.83016349695</v>
      </c>
      <c r="AK98" s="1">
        <v>105905.49591491463</v>
      </c>
      <c r="AL98" s="1">
        <f t="shared" si="14"/>
        <v>29653.538856176099</v>
      </c>
      <c r="AM98" s="1">
        <f t="shared" si="15"/>
        <v>76251.957058738524</v>
      </c>
      <c r="AN98" s="1">
        <v>250.11500000000001</v>
      </c>
      <c r="AO98" s="1">
        <v>281.62900000000002</v>
      </c>
      <c r="AP98" s="1">
        <v>7780.982</v>
      </c>
      <c r="AQ98" s="1">
        <v>83170.789977981927</v>
      </c>
      <c r="AR98" s="1">
        <v>11913.901806</v>
      </c>
      <c r="AS98" s="1">
        <v>135154.33846588922</v>
      </c>
      <c r="AT98" s="1">
        <v>27799.104214000003</v>
      </c>
      <c r="AU98" s="1">
        <v>63602.041631006738</v>
      </c>
      <c r="AV98" s="1">
        <v>1141.9447624544268</v>
      </c>
      <c r="AW98" s="1">
        <v>19964.996729192986</v>
      </c>
      <c r="AX98" s="1">
        <v>143998.25430754558</v>
      </c>
      <c r="AY98" s="1">
        <v>21004.021152807014</v>
      </c>
      <c r="AZ98" s="1">
        <v>7236.5</v>
      </c>
      <c r="BA98" s="1">
        <v>4414.32</v>
      </c>
      <c r="BB98" s="1">
        <v>2515740.2081110529</v>
      </c>
    </row>
    <row r="99" spans="1:54" x14ac:dyDescent="0.25">
      <c r="A99">
        <v>2022</v>
      </c>
      <c r="B99">
        <v>5</v>
      </c>
      <c r="C99" t="s">
        <v>98</v>
      </c>
      <c r="D99" s="1">
        <v>357340.3955934837</v>
      </c>
      <c r="E99" s="1">
        <v>147060.523558805</v>
      </c>
      <c r="F99" s="1">
        <f t="shared" si="8"/>
        <v>58824.209423521999</v>
      </c>
      <c r="G99" s="1">
        <f t="shared" si="9"/>
        <v>88236.314135282999</v>
      </c>
      <c r="H99" s="1">
        <v>12162.2875303211</v>
      </c>
      <c r="I99" s="1">
        <f t="shared" si="10"/>
        <v>622.60505433324226</v>
      </c>
      <c r="J99" s="1">
        <f t="shared" si="11"/>
        <v>11539.682475987856</v>
      </c>
      <c r="K99" s="1">
        <v>259721.20276566211</v>
      </c>
      <c r="L99" s="1">
        <v>27061.968866010237</v>
      </c>
      <c r="M99" s="1">
        <v>189268.30575430029</v>
      </c>
      <c r="N99" s="1">
        <v>102070.53337832763</v>
      </c>
      <c r="O99" s="1">
        <v>126180.62936100646</v>
      </c>
      <c r="P99" s="1">
        <v>0</v>
      </c>
      <c r="Q99" s="1">
        <v>18663.606588495968</v>
      </c>
      <c r="R99" s="1">
        <v>18286.302</v>
      </c>
      <c r="S99" s="1">
        <v>134396.43100434591</v>
      </c>
      <c r="T99" s="1">
        <v>11.971</v>
      </c>
      <c r="U99" s="1">
        <v>97.393000000000001</v>
      </c>
      <c r="V99" s="1">
        <v>48437.686864592841</v>
      </c>
      <c r="W99" s="1">
        <v>8788.2710000000006</v>
      </c>
      <c r="X99" s="1">
        <v>22936.818124776692</v>
      </c>
      <c r="Y99" s="1">
        <v>6701.70519072365</v>
      </c>
      <c r="Z99" s="1">
        <f t="shared" si="12"/>
        <v>3481.3974829886297</v>
      </c>
      <c r="AA99" s="1">
        <f t="shared" si="13"/>
        <v>3220.3077077350208</v>
      </c>
      <c r="AB99" s="1">
        <v>52.704285355574356</v>
      </c>
      <c r="AC99" s="1">
        <v>1253.611908551989</v>
      </c>
      <c r="AD99" s="1">
        <v>482.22199999999998</v>
      </c>
      <c r="AE99" s="1">
        <v>3325.7188354612467</v>
      </c>
      <c r="AF99" s="1">
        <v>9431.6391268695188</v>
      </c>
      <c r="AG99" s="1">
        <v>5611.5604453774667</v>
      </c>
      <c r="AH99" s="1">
        <v>1656.438229161286</v>
      </c>
      <c r="AI99" s="1">
        <v>3143.8797089565028</v>
      </c>
      <c r="AJ99" s="1">
        <v>292430.39123996685</v>
      </c>
      <c r="AK99" s="1">
        <v>103845.9146835789</v>
      </c>
      <c r="AL99" s="1">
        <f t="shared" si="14"/>
        <v>29076.856111402096</v>
      </c>
      <c r="AM99" s="1">
        <f t="shared" si="15"/>
        <v>74769.0585721768</v>
      </c>
      <c r="AN99" s="1">
        <v>245.77699999999999</v>
      </c>
      <c r="AO99" s="1">
        <v>274.90699999999998</v>
      </c>
      <c r="AP99" s="1">
        <v>7381.9660000000003</v>
      </c>
      <c r="AQ99" s="1">
        <v>81905.092207244306</v>
      </c>
      <c r="AR99" s="1">
        <v>11954.710356000001</v>
      </c>
      <c r="AS99" s="1">
        <v>139725.43030646478</v>
      </c>
      <c r="AT99" s="1">
        <v>27894.324164000001</v>
      </c>
      <c r="AU99" s="1">
        <v>65753.143673630548</v>
      </c>
      <c r="AV99" s="1">
        <v>1166.3292813490959</v>
      </c>
      <c r="AW99" s="1">
        <v>20391.374373418937</v>
      </c>
      <c r="AX99" s="1">
        <v>147073.1212086509</v>
      </c>
      <c r="AY99" s="1">
        <v>21452.588471894574</v>
      </c>
      <c r="AZ99" s="1">
        <v>8289</v>
      </c>
      <c r="BA99" s="1">
        <v>4343.3999999999996</v>
      </c>
      <c r="BB99" s="1">
        <v>2438271.2760867835</v>
      </c>
    </row>
    <row r="100" spans="1:54" x14ac:dyDescent="0.25">
      <c r="A100">
        <v>2022</v>
      </c>
      <c r="B100">
        <v>6</v>
      </c>
      <c r="C100" t="s">
        <v>99</v>
      </c>
      <c r="D100" s="1">
        <v>444126.32453442639</v>
      </c>
      <c r="E100" s="1">
        <v>167662.33698444598</v>
      </c>
      <c r="F100" s="1">
        <f t="shared" si="8"/>
        <v>67064.93479377839</v>
      </c>
      <c r="G100" s="1">
        <f t="shared" si="9"/>
        <v>100597.40219066759</v>
      </c>
      <c r="H100" s="1">
        <v>11979.846302310689</v>
      </c>
      <c r="I100" s="1">
        <f t="shared" si="10"/>
        <v>613.26562452656617</v>
      </c>
      <c r="J100" s="1">
        <f t="shared" si="11"/>
        <v>11366.580677784123</v>
      </c>
      <c r="K100" s="1">
        <v>270162.94956636825</v>
      </c>
      <c r="L100" s="1">
        <v>28149.959464461408</v>
      </c>
      <c r="M100" s="1">
        <v>209138.56941685444</v>
      </c>
      <c r="N100" s="1">
        <v>106174.14391917034</v>
      </c>
      <c r="O100" s="1">
        <v>139427.65645578597</v>
      </c>
      <c r="P100" s="1">
        <v>0</v>
      </c>
      <c r="Q100" s="1">
        <v>22000.177451939489</v>
      </c>
      <c r="R100" s="1">
        <v>19030.646000000001</v>
      </c>
      <c r="S100" s="1">
        <v>131993.33244786251</v>
      </c>
      <c r="T100" s="1">
        <v>10.17535</v>
      </c>
      <c r="U100" s="1">
        <v>98.704999999999998</v>
      </c>
      <c r="V100" s="1">
        <v>45688.667155562805</v>
      </c>
      <c r="W100" s="1">
        <v>8413.3449999999993</v>
      </c>
      <c r="X100" s="1">
        <v>21694.068929800145</v>
      </c>
      <c r="Y100" s="1">
        <v>6603.1840640302198</v>
      </c>
      <c r="Z100" s="1">
        <f t="shared" si="12"/>
        <v>3430.2177917413223</v>
      </c>
      <c r="AA100" s="1">
        <f t="shared" si="13"/>
        <v>3172.9662722888979</v>
      </c>
      <c r="AB100" s="1">
        <v>51.930830134705786</v>
      </c>
      <c r="AC100" s="1">
        <v>1148.610774041709</v>
      </c>
      <c r="AD100" s="1">
        <v>463.041</v>
      </c>
      <c r="AE100" s="1">
        <v>3139.5678885464094</v>
      </c>
      <c r="AF100" s="1">
        <v>9642.078023473121</v>
      </c>
      <c r="AG100" s="1">
        <v>5297.4637516225412</v>
      </c>
      <c r="AH100" s="1">
        <v>1563.7221698310498</v>
      </c>
      <c r="AI100" s="1">
        <v>3214.0260078243709</v>
      </c>
      <c r="AJ100" s="1">
        <v>406958.91054765566</v>
      </c>
      <c r="AK100" s="1">
        <v>119851.10281005813</v>
      </c>
      <c r="AL100" s="1">
        <f t="shared" si="14"/>
        <v>33558.308786816277</v>
      </c>
      <c r="AM100" s="1">
        <f t="shared" si="15"/>
        <v>86292.794023241848</v>
      </c>
      <c r="AN100" s="1">
        <v>254.96199999999999</v>
      </c>
      <c r="AO100" s="1">
        <v>258.13</v>
      </c>
      <c r="AP100" s="1">
        <v>6710.2510000000002</v>
      </c>
      <c r="AQ100" s="1">
        <v>81249.129449634827</v>
      </c>
      <c r="AR100" s="1">
        <v>13538.152821</v>
      </c>
      <c r="AS100" s="1">
        <v>161306.6604799178</v>
      </c>
      <c r="AT100" s="1">
        <v>31589.023248999998</v>
      </c>
      <c r="AU100" s="1">
        <v>75909.016696431965</v>
      </c>
      <c r="AV100" s="1">
        <v>1252.7690663951175</v>
      </c>
      <c r="AW100" s="1">
        <v>21622.602829043608</v>
      </c>
      <c r="AX100" s="1">
        <v>157973.10390360488</v>
      </c>
      <c r="AY100" s="1">
        <v>22747.892892759552</v>
      </c>
      <c r="AZ100" s="1">
        <v>10068</v>
      </c>
      <c r="BA100" s="1">
        <v>4921.8</v>
      </c>
      <c r="BB100" s="1">
        <v>2773086.0362339942</v>
      </c>
    </row>
    <row r="101" spans="1:54" x14ac:dyDescent="0.25">
      <c r="A101">
        <v>2022</v>
      </c>
      <c r="B101">
        <v>7</v>
      </c>
      <c r="C101" t="s">
        <v>100</v>
      </c>
      <c r="D101" s="1">
        <v>560819.54818020808</v>
      </c>
      <c r="E101" s="1">
        <v>185668.09611167602</v>
      </c>
      <c r="F101" s="1">
        <f t="shared" si="8"/>
        <v>74267.238444670409</v>
      </c>
      <c r="G101" s="1">
        <f t="shared" si="9"/>
        <v>111400.85766700561</v>
      </c>
      <c r="H101" s="1">
        <v>12423.74036372632</v>
      </c>
      <c r="I101" s="1">
        <f t="shared" si="10"/>
        <v>635.98920226939447</v>
      </c>
      <c r="J101" s="1">
        <f t="shared" si="11"/>
        <v>11787.751161456925</v>
      </c>
      <c r="K101" s="1">
        <v>283282.12622242741</v>
      </c>
      <c r="L101" s="1">
        <v>29516.928146391838</v>
      </c>
      <c r="M101" s="1">
        <v>222489.17384116328</v>
      </c>
      <c r="N101" s="1">
        <v>111329.98543118073</v>
      </c>
      <c r="O101" s="1">
        <v>148328.18347162966</v>
      </c>
      <c r="P101" s="1">
        <v>0</v>
      </c>
      <c r="Q101" s="1">
        <v>22741.337364251376</v>
      </c>
      <c r="R101" s="1">
        <v>21811.13</v>
      </c>
      <c r="S101" s="1">
        <v>119699.74335397829</v>
      </c>
      <c r="T101" s="1">
        <v>8.3796999999999997</v>
      </c>
      <c r="U101" s="1">
        <v>97.915000000000006</v>
      </c>
      <c r="V101" s="1">
        <v>44549.468970203568</v>
      </c>
      <c r="W101" s="1">
        <v>8216.8029999999999</v>
      </c>
      <c r="X101" s="1">
        <v>20111.720735522627</v>
      </c>
      <c r="Y101" s="1">
        <v>7229.4188129799195</v>
      </c>
      <c r="Z101" s="1">
        <f t="shared" si="12"/>
        <v>3755.5338145605961</v>
      </c>
      <c r="AA101" s="1">
        <f t="shared" si="13"/>
        <v>3473.8849984193234</v>
      </c>
      <c r="AB101" s="1">
        <v>64.407038686571397</v>
      </c>
      <c r="AC101" s="1">
        <v>1123.0699575392086</v>
      </c>
      <c r="AD101" s="1">
        <v>450.834</v>
      </c>
      <c r="AE101" s="1">
        <v>3084.2816032110127</v>
      </c>
      <c r="AF101" s="1">
        <v>10115.265829357857</v>
      </c>
      <c r="AG101" s="1">
        <v>5204.1779546838652</v>
      </c>
      <c r="AH101" s="1">
        <v>1536.1857721051219</v>
      </c>
      <c r="AI101" s="1">
        <v>3371.7552764526154</v>
      </c>
      <c r="AJ101" s="1">
        <v>547122.41685812303</v>
      </c>
      <c r="AK101" s="1">
        <v>140919.00266329595</v>
      </c>
      <c r="AL101" s="1">
        <f t="shared" si="14"/>
        <v>39457.320745722871</v>
      </c>
      <c r="AM101" s="1">
        <f t="shared" si="15"/>
        <v>101461.68191757308</v>
      </c>
      <c r="AN101" s="1">
        <v>248.953</v>
      </c>
      <c r="AO101" s="1">
        <v>255.874</v>
      </c>
      <c r="AP101" s="1">
        <v>6726.4589999999998</v>
      </c>
      <c r="AQ101" s="1">
        <v>72159.944777574943</v>
      </c>
      <c r="AR101" s="1">
        <v>14670.375626999999</v>
      </c>
      <c r="AS101" s="1">
        <v>168745.15378857314</v>
      </c>
      <c r="AT101" s="1">
        <v>34230.876463000001</v>
      </c>
      <c r="AU101" s="1">
        <v>79409.484135799183</v>
      </c>
      <c r="AV101" s="1">
        <v>1244.0935510764241</v>
      </c>
      <c r="AW101" s="1">
        <v>22955.017024803739</v>
      </c>
      <c r="AX101" s="1">
        <v>156879.12886892358</v>
      </c>
      <c r="AY101" s="1">
        <v>24149.648992780578</v>
      </c>
      <c r="AZ101" s="1">
        <v>10990</v>
      </c>
      <c r="BA101" s="1">
        <v>5252.4</v>
      </c>
      <c r="BB101" s="1">
        <v>3109232.5048883255</v>
      </c>
    </row>
    <row r="102" spans="1:54" x14ac:dyDescent="0.25">
      <c r="A102">
        <v>2022</v>
      </c>
      <c r="B102">
        <v>8</v>
      </c>
      <c r="C102" t="s">
        <v>101</v>
      </c>
      <c r="D102" s="1">
        <v>576243.06181244005</v>
      </c>
      <c r="E102" s="1">
        <v>193209.578583558</v>
      </c>
      <c r="F102" s="1">
        <f t="shared" si="8"/>
        <v>77283.831433423198</v>
      </c>
      <c r="G102" s="1">
        <f t="shared" si="9"/>
        <v>115925.7471501348</v>
      </c>
      <c r="H102" s="1">
        <v>12499.294972509932</v>
      </c>
      <c r="I102" s="1">
        <f t="shared" si="10"/>
        <v>639.85695175234105</v>
      </c>
      <c r="J102" s="1">
        <f t="shared" si="11"/>
        <v>11859.438020757589</v>
      </c>
      <c r="K102" s="1">
        <v>285342.49328041374</v>
      </c>
      <c r="L102" s="1">
        <v>29731.610615832298</v>
      </c>
      <c r="M102" s="1">
        <v>224377.61567602021</v>
      </c>
      <c r="N102" s="1">
        <v>112139.71048375392</v>
      </c>
      <c r="O102" s="1">
        <v>149587.16224403563</v>
      </c>
      <c r="P102" s="1">
        <v>0</v>
      </c>
      <c r="Q102" s="1">
        <v>23696.756071937798</v>
      </c>
      <c r="R102" s="1">
        <v>20623.241000000002</v>
      </c>
      <c r="S102" s="1">
        <v>134057.93996436169</v>
      </c>
      <c r="T102" s="1">
        <v>12.210420000000001</v>
      </c>
      <c r="U102" s="1">
        <v>97.32</v>
      </c>
      <c r="V102" s="1">
        <v>46590.42742533984</v>
      </c>
      <c r="W102" s="1">
        <v>8625.8709999999992</v>
      </c>
      <c r="X102" s="1">
        <v>26868.411755311103</v>
      </c>
      <c r="Y102" s="1">
        <v>7445.3536310914405</v>
      </c>
      <c r="Z102" s="1">
        <f t="shared" si="12"/>
        <v>3867.7074943732532</v>
      </c>
      <c r="AA102" s="1">
        <f t="shared" si="13"/>
        <v>3577.6461367181878</v>
      </c>
      <c r="AB102" s="1">
        <v>68.712903636071076</v>
      </c>
      <c r="AC102" s="1">
        <v>1122.1240013724494</v>
      </c>
      <c r="AD102" s="1">
        <v>470.70100000000002</v>
      </c>
      <c r="AE102" s="1">
        <v>3088.6879654038203</v>
      </c>
      <c r="AF102" s="1">
        <v>10191.259075618296</v>
      </c>
      <c r="AG102" s="1">
        <v>5211.6129090538834</v>
      </c>
      <c r="AH102" s="1">
        <v>1538.3804455422965</v>
      </c>
      <c r="AI102" s="1">
        <v>3397.0863585394295</v>
      </c>
      <c r="AJ102" s="1">
        <v>552892.06923653604</v>
      </c>
      <c r="AK102" s="1">
        <v>143410.22039180744</v>
      </c>
      <c r="AL102" s="1">
        <f t="shared" si="14"/>
        <v>40154.861709706085</v>
      </c>
      <c r="AM102" s="1">
        <f t="shared" si="15"/>
        <v>103255.35868210135</v>
      </c>
      <c r="AN102" s="1">
        <v>250.17599999999999</v>
      </c>
      <c r="AO102" s="1">
        <v>253.59700000000001</v>
      </c>
      <c r="AP102" s="1">
        <v>7261.6180000000004</v>
      </c>
      <c r="AQ102" s="1">
        <v>79109.72376651605</v>
      </c>
      <c r="AR102" s="1">
        <v>14800.559652</v>
      </c>
      <c r="AS102" s="1">
        <v>171807.79872313736</v>
      </c>
      <c r="AT102" s="1">
        <v>34534.639188000001</v>
      </c>
      <c r="AU102" s="1">
        <v>80850.728810888264</v>
      </c>
      <c r="AV102" s="1">
        <v>1316.2263051935527</v>
      </c>
      <c r="AW102" s="1">
        <v>23060.486658209062</v>
      </c>
      <c r="AX102" s="1">
        <v>165975.00724480647</v>
      </c>
      <c r="AY102" s="1">
        <v>24260.607508881159</v>
      </c>
      <c r="AZ102" s="1">
        <v>10824.2</v>
      </c>
      <c r="BA102" s="1">
        <v>5119.5</v>
      </c>
      <c r="BB102" s="1">
        <v>3191963.7820817474</v>
      </c>
    </row>
    <row r="103" spans="1:54" x14ac:dyDescent="0.25">
      <c r="A103">
        <v>2022</v>
      </c>
      <c r="B103">
        <v>9</v>
      </c>
      <c r="C103" t="s">
        <v>102</v>
      </c>
      <c r="D103" s="1">
        <v>525713.51435760141</v>
      </c>
      <c r="E103" s="1">
        <v>185311.28255733999</v>
      </c>
      <c r="F103" s="1">
        <f t="shared" si="8"/>
        <v>74124.513022935993</v>
      </c>
      <c r="G103" s="1">
        <f t="shared" si="9"/>
        <v>111186.769534404</v>
      </c>
      <c r="H103" s="1">
        <v>12090.556639990224</v>
      </c>
      <c r="I103" s="1">
        <f t="shared" si="10"/>
        <v>618.93304651723827</v>
      </c>
      <c r="J103" s="1">
        <f t="shared" si="11"/>
        <v>11471.623593472985</v>
      </c>
      <c r="K103" s="1">
        <v>278298.111312808</v>
      </c>
      <c r="L103" s="1">
        <v>28997.612607746549</v>
      </c>
      <c r="M103" s="1">
        <v>225494.56158877158</v>
      </c>
      <c r="N103" s="1">
        <v>109371.26563944545</v>
      </c>
      <c r="O103" s="1">
        <v>150331.80323224273</v>
      </c>
      <c r="P103" s="1">
        <v>0</v>
      </c>
      <c r="Q103" s="1">
        <v>19469.992310511057</v>
      </c>
      <c r="R103" s="1">
        <v>17331.395</v>
      </c>
      <c r="S103" s="1">
        <v>133861.41792149033</v>
      </c>
      <c r="T103" s="1">
        <v>14.3652</v>
      </c>
      <c r="U103" s="1">
        <v>103.68600000000001</v>
      </c>
      <c r="V103" s="1">
        <v>45641.535759228333</v>
      </c>
      <c r="W103" s="1">
        <v>9717.9639999999999</v>
      </c>
      <c r="X103" s="1">
        <v>38945.988581746707</v>
      </c>
      <c r="Y103" s="1">
        <v>7181.2746485863499</v>
      </c>
      <c r="Z103" s="1">
        <f t="shared" si="12"/>
        <v>3730.5239151438977</v>
      </c>
      <c r="AA103" s="1">
        <f t="shared" si="13"/>
        <v>3450.7507334424527</v>
      </c>
      <c r="AB103" s="1">
        <v>76.440491531904271</v>
      </c>
      <c r="AC103" s="1">
        <v>1149.1968065664778</v>
      </c>
      <c r="AD103" s="1">
        <v>536.26599999999996</v>
      </c>
      <c r="AE103" s="1">
        <v>3106.0611092624113</v>
      </c>
      <c r="AF103" s="1">
        <v>9878.0124040735318</v>
      </c>
      <c r="AG103" s="1">
        <v>5240.927006760885</v>
      </c>
      <c r="AH103" s="1">
        <v>1547.0334739767034</v>
      </c>
      <c r="AI103" s="1">
        <v>3292.6708013578409</v>
      </c>
      <c r="AJ103" s="1">
        <v>486551.46231428336</v>
      </c>
      <c r="AK103" s="1">
        <v>136463.05903091998</v>
      </c>
      <c r="AL103" s="1">
        <f t="shared" si="14"/>
        <v>38209.656528657593</v>
      </c>
      <c r="AM103" s="1">
        <f t="shared" si="15"/>
        <v>98253.402502262383</v>
      </c>
      <c r="AN103" s="1">
        <v>255.37</v>
      </c>
      <c r="AO103" s="1">
        <v>272.07799999999997</v>
      </c>
      <c r="AP103" s="1">
        <v>8028.0249999999996</v>
      </c>
      <c r="AQ103" s="1">
        <v>76174.752688511537</v>
      </c>
      <c r="AR103" s="1">
        <v>15375.922449</v>
      </c>
      <c r="AS103" s="1">
        <v>170124.0678411152</v>
      </c>
      <c r="AT103" s="1">
        <v>35877.152381</v>
      </c>
      <c r="AU103" s="1">
        <v>80058.384866407228</v>
      </c>
      <c r="AV103" s="1">
        <v>1258.2686841829704</v>
      </c>
      <c r="AW103" s="1">
        <v>23257.112938718332</v>
      </c>
      <c r="AX103" s="1">
        <v>158666.60098581703</v>
      </c>
      <c r="AY103" s="1">
        <v>24467.466674000654</v>
      </c>
      <c r="AZ103" s="1">
        <v>8540</v>
      </c>
      <c r="BA103" s="1">
        <v>5318.1</v>
      </c>
      <c r="BB103" s="1">
        <v>3043390.7593049952</v>
      </c>
    </row>
    <row r="104" spans="1:54" x14ac:dyDescent="0.25">
      <c r="A104">
        <v>2022</v>
      </c>
      <c r="B104">
        <v>10</v>
      </c>
      <c r="C104" t="s">
        <v>103</v>
      </c>
      <c r="D104" s="1">
        <v>392796.652729925</v>
      </c>
      <c r="E104" s="1">
        <v>157081.97281747501</v>
      </c>
      <c r="F104" s="1">
        <f t="shared" si="8"/>
        <v>62832.789126990006</v>
      </c>
      <c r="G104" s="1">
        <f t="shared" si="9"/>
        <v>94249.183690485006</v>
      </c>
      <c r="H104" s="1">
        <v>11837.68209335181</v>
      </c>
      <c r="I104" s="1">
        <f t="shared" si="10"/>
        <v>605.98803346300838</v>
      </c>
      <c r="J104" s="1">
        <f t="shared" si="11"/>
        <v>11231.694059888801</v>
      </c>
      <c r="K104" s="1">
        <v>262789.97633970634</v>
      </c>
      <c r="L104" s="1">
        <v>27381.723487632527</v>
      </c>
      <c r="M104" s="1">
        <v>198052.65373250592</v>
      </c>
      <c r="N104" s="1">
        <v>103276.56258266112</v>
      </c>
      <c r="O104" s="1">
        <v>132036.94297885522</v>
      </c>
      <c r="P104" s="1">
        <v>0</v>
      </c>
      <c r="Q104" s="1">
        <v>17785.666159796478</v>
      </c>
      <c r="R104" s="1">
        <v>16638.010999999999</v>
      </c>
      <c r="S104" s="1">
        <v>129737.34329517411</v>
      </c>
      <c r="T104" s="1">
        <v>14.105</v>
      </c>
      <c r="U104" s="1">
        <v>97.932000000000002</v>
      </c>
      <c r="V104" s="1">
        <v>45507.52425543344</v>
      </c>
      <c r="W104" s="1">
        <v>10491.976000000001</v>
      </c>
      <c r="X104" s="1">
        <v>49568.786281437155</v>
      </c>
      <c r="Y104" s="1">
        <v>6567.3217471015496</v>
      </c>
      <c r="Z104" s="1">
        <f t="shared" si="12"/>
        <v>3411.5880585112741</v>
      </c>
      <c r="AA104" s="1">
        <f t="shared" si="13"/>
        <v>3155.733688590276</v>
      </c>
      <c r="AB104" s="1">
        <v>73.74770193562901</v>
      </c>
      <c r="AC104" s="1">
        <v>1240.9545547421276</v>
      </c>
      <c r="AD104" s="1">
        <v>574.18700000000001</v>
      </c>
      <c r="AE104" s="1">
        <v>3509.3501802354085</v>
      </c>
      <c r="AF104" s="1">
        <v>9403.4801249629691</v>
      </c>
      <c r="AG104" s="1">
        <v>5921.4057575784436</v>
      </c>
      <c r="AH104" s="1">
        <v>1747.8993521861471</v>
      </c>
      <c r="AI104" s="1">
        <v>3134.4933749876523</v>
      </c>
      <c r="AJ104" s="1">
        <v>304965.3487687353</v>
      </c>
      <c r="AK104" s="1">
        <v>111051.66184132843</v>
      </c>
      <c r="AL104" s="1">
        <f t="shared" si="14"/>
        <v>31094.465315571964</v>
      </c>
      <c r="AM104" s="1">
        <f t="shared" si="15"/>
        <v>79957.196525756473</v>
      </c>
      <c r="AN104" s="1">
        <v>257.05399999999997</v>
      </c>
      <c r="AO104" s="1">
        <v>280.61900000000003</v>
      </c>
      <c r="AP104" s="1">
        <v>8482.3029999999999</v>
      </c>
      <c r="AQ104" s="1">
        <v>73382.256811533414</v>
      </c>
      <c r="AR104" s="1">
        <v>12736.366937999999</v>
      </c>
      <c r="AS104" s="1">
        <v>146377.48585069631</v>
      </c>
      <c r="AT104" s="1">
        <v>29718.189522000001</v>
      </c>
      <c r="AU104" s="1">
        <v>68883.522753268917</v>
      </c>
      <c r="AV104" s="1">
        <v>1158.9254112827396</v>
      </c>
      <c r="AW104" s="1">
        <v>20670.683249427024</v>
      </c>
      <c r="AX104" s="1">
        <v>146139.49954871726</v>
      </c>
      <c r="AY104" s="1">
        <v>21746.433225260462</v>
      </c>
      <c r="AZ104" s="1">
        <v>7093.2</v>
      </c>
      <c r="BA104" s="1">
        <v>4450.8</v>
      </c>
      <c r="BB104" s="1">
        <v>2544662.7004679348</v>
      </c>
    </row>
    <row r="105" spans="1:54" x14ac:dyDescent="0.25">
      <c r="A105">
        <v>2022</v>
      </c>
      <c r="B105">
        <v>11</v>
      </c>
      <c r="C105" t="s">
        <v>104</v>
      </c>
      <c r="D105" s="1">
        <v>424951.82930550852</v>
      </c>
      <c r="E105" s="1">
        <v>146221.26701991702</v>
      </c>
      <c r="F105" s="1">
        <f t="shared" si="8"/>
        <v>58488.506807966813</v>
      </c>
      <c r="G105" s="1">
        <f t="shared" si="9"/>
        <v>87732.760211950212</v>
      </c>
      <c r="H105" s="1">
        <v>12874.568548251153</v>
      </c>
      <c r="I105" s="1">
        <f t="shared" si="10"/>
        <v>659.06774778324404</v>
      </c>
      <c r="J105" s="1">
        <f t="shared" si="11"/>
        <v>12215.500800467908</v>
      </c>
      <c r="K105" s="1">
        <v>257389.81178431405</v>
      </c>
      <c r="L105" s="1">
        <v>26819.046726886059</v>
      </c>
      <c r="M105" s="1">
        <v>181166.92169652565</v>
      </c>
      <c r="N105" s="1">
        <v>101154.29581879989</v>
      </c>
      <c r="O105" s="1">
        <v>120779.63137018459</v>
      </c>
      <c r="P105" s="1">
        <v>0</v>
      </c>
      <c r="Q105" s="1">
        <v>17020.378917613212</v>
      </c>
      <c r="R105" s="1">
        <v>17819.011999999999</v>
      </c>
      <c r="S105" s="1">
        <v>132210.71679538974</v>
      </c>
      <c r="T105" s="1">
        <v>15.644</v>
      </c>
      <c r="U105" s="1">
        <v>98.259</v>
      </c>
      <c r="V105" s="1">
        <v>44497.248263400274</v>
      </c>
      <c r="W105" s="1">
        <v>10215.241</v>
      </c>
      <c r="X105" s="1">
        <v>45339.894681909893</v>
      </c>
      <c r="Y105" s="1">
        <v>7318.5516135919906</v>
      </c>
      <c r="Z105" s="1">
        <f t="shared" si="12"/>
        <v>3801.8364642402794</v>
      </c>
      <c r="AA105" s="1">
        <f t="shared" si="13"/>
        <v>3516.7151493517117</v>
      </c>
      <c r="AB105" s="1">
        <v>71.097124629573798</v>
      </c>
      <c r="AC105" s="1">
        <v>1461.3623415970399</v>
      </c>
      <c r="AD105" s="1">
        <v>611.08500000000004</v>
      </c>
      <c r="AE105" s="1">
        <v>3194.504248324848</v>
      </c>
      <c r="AF105" s="1">
        <v>9203.5276036011364</v>
      </c>
      <c r="AG105" s="1">
        <v>5390.1591112718943</v>
      </c>
      <c r="AH105" s="1">
        <v>1591.0842804032573</v>
      </c>
      <c r="AI105" s="1">
        <v>3067.8425345337087</v>
      </c>
      <c r="AJ105" s="1">
        <v>270268.79896292923</v>
      </c>
      <c r="AK105" s="1">
        <v>103944.34053555568</v>
      </c>
      <c r="AL105" s="1">
        <f t="shared" si="14"/>
        <v>29104.415349955591</v>
      </c>
      <c r="AM105" s="1">
        <f t="shared" si="15"/>
        <v>74839.925185600077</v>
      </c>
      <c r="AN105" s="1">
        <v>265.65600000000001</v>
      </c>
      <c r="AO105" s="1">
        <v>309.30500000000001</v>
      </c>
      <c r="AP105" s="1">
        <v>9323.16</v>
      </c>
      <c r="AQ105" s="1">
        <v>73077.042562342656</v>
      </c>
      <c r="AR105" s="1">
        <v>11357.73258</v>
      </c>
      <c r="AS105" s="1">
        <v>132999.49242203424</v>
      </c>
      <c r="AT105" s="1">
        <v>26501.37602</v>
      </c>
      <c r="AU105" s="1">
        <v>62587.996433898501</v>
      </c>
      <c r="AV105" s="1">
        <v>1122.4524964274055</v>
      </c>
      <c r="AW105" s="1">
        <v>19963.817226273459</v>
      </c>
      <c r="AX105" s="1">
        <v>141540.29629357258</v>
      </c>
      <c r="AY105" s="1">
        <v>21002.780265838308</v>
      </c>
      <c r="AZ105" s="1">
        <v>7436</v>
      </c>
      <c r="BA105" s="1">
        <v>4366.8</v>
      </c>
      <c r="BB105" s="1">
        <v>2456550.0275855255</v>
      </c>
    </row>
    <row r="106" spans="1:54" x14ac:dyDescent="0.25">
      <c r="A106">
        <v>2022</v>
      </c>
      <c r="B106">
        <v>12</v>
      </c>
      <c r="C106" t="s">
        <v>105</v>
      </c>
      <c r="D106" s="1">
        <v>592540.20020798792</v>
      </c>
      <c r="E106" s="1">
        <v>176071.20955232301</v>
      </c>
      <c r="F106" s="1">
        <f t="shared" si="8"/>
        <v>70428.483820929207</v>
      </c>
      <c r="G106" s="1">
        <f t="shared" si="9"/>
        <v>105642.7257313938</v>
      </c>
      <c r="H106" s="1">
        <v>14470.020264006203</v>
      </c>
      <c r="I106" s="1">
        <f t="shared" si="10"/>
        <v>740.74122406780873</v>
      </c>
      <c r="J106" s="1">
        <f t="shared" si="11"/>
        <v>13729.279039938394</v>
      </c>
      <c r="K106" s="1">
        <v>257008.92397359642</v>
      </c>
      <c r="L106" s="1">
        <v>26779.359654882232</v>
      </c>
      <c r="M106" s="1">
        <v>194192.28133598046</v>
      </c>
      <c r="N106" s="1">
        <v>101004.60676152131</v>
      </c>
      <c r="O106" s="1">
        <v>129463.32550698024</v>
      </c>
      <c r="P106" s="1">
        <v>0</v>
      </c>
      <c r="Q106" s="1">
        <v>18418.277437562974</v>
      </c>
      <c r="R106" s="1">
        <v>19006.894</v>
      </c>
      <c r="S106" s="1">
        <v>136233.28425911706</v>
      </c>
      <c r="T106" s="1">
        <v>19.257999999999999</v>
      </c>
      <c r="U106" s="1">
        <v>112.85299999999999</v>
      </c>
      <c r="V106" s="1">
        <v>48145.895395850552</v>
      </c>
      <c r="W106" s="1">
        <v>11589.816000000001</v>
      </c>
      <c r="X106" s="1">
        <v>38998.03056858926</v>
      </c>
      <c r="Y106" s="1">
        <v>9114.2300337730612</v>
      </c>
      <c r="Z106" s="1">
        <f t="shared" si="12"/>
        <v>4734.6543298975939</v>
      </c>
      <c r="AA106" s="1">
        <f t="shared" si="13"/>
        <v>4379.5757038754682</v>
      </c>
      <c r="AB106" s="1">
        <v>67.145567448330723</v>
      </c>
      <c r="AC106" s="1">
        <v>1780.1495697949172</v>
      </c>
      <c r="AD106" s="1">
        <v>695.02800000000002</v>
      </c>
      <c r="AE106" s="1">
        <v>4144.4849192457132</v>
      </c>
      <c r="AF106" s="1">
        <v>10260.86297141399</v>
      </c>
      <c r="AG106" s="1">
        <v>6993.0829363322082</v>
      </c>
      <c r="AH106" s="1">
        <v>2064.2404244220784</v>
      </c>
      <c r="AI106" s="1">
        <v>3420.2876571379938</v>
      </c>
      <c r="AJ106" s="1">
        <v>364433.13139610318</v>
      </c>
      <c r="AK106" s="1">
        <v>111119.8974364297</v>
      </c>
      <c r="AL106" s="1">
        <f t="shared" si="14"/>
        <v>31113.571282200319</v>
      </c>
      <c r="AM106" s="1">
        <f t="shared" si="15"/>
        <v>80006.326154229377</v>
      </c>
      <c r="AN106" s="1">
        <v>293.077</v>
      </c>
      <c r="AO106" s="1">
        <v>355.63799999999998</v>
      </c>
      <c r="AP106" s="1">
        <v>13731.722</v>
      </c>
      <c r="AQ106" s="1">
        <v>77992.014225167673</v>
      </c>
      <c r="AR106" s="1">
        <v>12098.212889999999</v>
      </c>
      <c r="AS106" s="1">
        <v>140225.31801152031</v>
      </c>
      <c r="AT106" s="1">
        <v>28229.163409999997</v>
      </c>
      <c r="AU106" s="1">
        <v>65988.384946597842</v>
      </c>
      <c r="AV106" s="1">
        <v>1156.6341987983815</v>
      </c>
      <c r="AW106" s="1">
        <v>19862.422284644086</v>
      </c>
      <c r="AX106" s="1">
        <v>145850.57962120161</v>
      </c>
      <c r="AY106" s="1">
        <v>20896.10849786066</v>
      </c>
      <c r="AZ106" s="1">
        <v>9529</v>
      </c>
      <c r="BA106" s="1">
        <v>4790.1000000000004</v>
      </c>
      <c r="BB106" s="1">
        <v>2819145.1519162892</v>
      </c>
    </row>
    <row r="107" spans="1:54" x14ac:dyDescent="0.25">
      <c r="A107">
        <v>2023</v>
      </c>
      <c r="B107">
        <v>1</v>
      </c>
      <c r="C107" t="s">
        <v>106</v>
      </c>
      <c r="D107" s="1">
        <v>755905.92866256449</v>
      </c>
      <c r="E107" s="1">
        <v>202316.37582280498</v>
      </c>
      <c r="F107" s="1">
        <f t="shared" si="8"/>
        <v>80926.550329121994</v>
      </c>
      <c r="G107" s="1">
        <f t="shared" si="9"/>
        <v>121389.82549368299</v>
      </c>
      <c r="H107" s="1">
        <v>15932.734949791527</v>
      </c>
      <c r="I107" s="1">
        <f t="shared" si="10"/>
        <v>815.61970018893362</v>
      </c>
      <c r="J107" s="1">
        <f t="shared" si="11"/>
        <v>15117.115249602593</v>
      </c>
      <c r="K107" s="1">
        <v>257146.49508367103</v>
      </c>
      <c r="L107" s="1">
        <v>26793.694045213313</v>
      </c>
      <c r="M107" s="1">
        <v>201973.33270230365</v>
      </c>
      <c r="N107" s="1">
        <v>101058.67226111563</v>
      </c>
      <c r="O107" s="1">
        <v>134649.15180058684</v>
      </c>
      <c r="P107" s="1">
        <v>0</v>
      </c>
      <c r="Q107" s="1">
        <v>19926.14598640005</v>
      </c>
      <c r="R107" s="1">
        <v>21272.698</v>
      </c>
      <c r="S107" s="1">
        <v>136877.95300169758</v>
      </c>
      <c r="T107" s="1">
        <v>20.895</v>
      </c>
      <c r="U107" s="1">
        <v>122.114</v>
      </c>
      <c r="V107" s="1">
        <v>48922.696088106532</v>
      </c>
      <c r="W107" s="1">
        <v>12776.644</v>
      </c>
      <c r="X107" s="1">
        <v>29594.802654022515</v>
      </c>
      <c r="Y107" s="1">
        <v>10849.2998472053</v>
      </c>
      <c r="Z107" s="1">
        <f t="shared" si="12"/>
        <v>5635.987275675875</v>
      </c>
      <c r="AA107" s="1">
        <f t="shared" si="13"/>
        <v>5213.3125715294254</v>
      </c>
      <c r="AB107" s="1">
        <v>63.553803831353243</v>
      </c>
      <c r="AC107" s="1">
        <v>2011.9088306509407</v>
      </c>
      <c r="AD107" s="1">
        <v>759.25800000000004</v>
      </c>
      <c r="AE107" s="1">
        <v>4507.5662770040317</v>
      </c>
      <c r="AF107" s="1">
        <v>10965.264481168184</v>
      </c>
      <c r="AG107" s="1">
        <v>7605.7183052412429</v>
      </c>
      <c r="AH107" s="1">
        <v>2245.0800777547252</v>
      </c>
      <c r="AI107" s="1">
        <v>3655.0881603893909</v>
      </c>
      <c r="AJ107" s="1">
        <v>419989.07040669158</v>
      </c>
      <c r="AK107" s="1">
        <v>119248.22408452185</v>
      </c>
      <c r="AL107" s="1">
        <f t="shared" si="14"/>
        <v>33389.502743666118</v>
      </c>
      <c r="AM107" s="1">
        <f t="shared" si="15"/>
        <v>85858.721340855729</v>
      </c>
      <c r="AN107" s="1">
        <v>296.68599999999998</v>
      </c>
      <c r="AO107" s="1">
        <v>367.25700000000001</v>
      </c>
      <c r="AP107" s="1">
        <v>15936.46</v>
      </c>
      <c r="AQ107" s="1">
        <v>73140.857287919411</v>
      </c>
      <c r="AR107" s="1">
        <v>12091.274777999999</v>
      </c>
      <c r="AS107" s="1">
        <v>140936.07426335986</v>
      </c>
      <c r="AT107" s="1">
        <v>28212.974481999998</v>
      </c>
      <c r="AU107" s="1">
        <v>66322.858476875292</v>
      </c>
      <c r="AV107" s="1">
        <v>1142.4024055137334</v>
      </c>
      <c r="AW107" s="1">
        <v>19860.789897323415</v>
      </c>
      <c r="AX107" s="1">
        <v>144055.96270448627</v>
      </c>
      <c r="AY107" s="1">
        <v>20894.391157343252</v>
      </c>
      <c r="AZ107" s="1">
        <v>10975.5</v>
      </c>
      <c r="BA107" s="1">
        <v>5498.8799999999992</v>
      </c>
      <c r="BB107" s="1">
        <v>3086922.7347855591</v>
      </c>
    </row>
    <row r="108" spans="1:54" x14ac:dyDescent="0.25">
      <c r="A108">
        <v>2023</v>
      </c>
      <c r="B108">
        <v>2</v>
      </c>
      <c r="C108" t="s">
        <v>107</v>
      </c>
      <c r="D108" s="1">
        <v>677553.50911311666</v>
      </c>
      <c r="E108" s="1">
        <v>185328.51257013602</v>
      </c>
      <c r="F108" s="1">
        <f t="shared" si="8"/>
        <v>74131.405028054418</v>
      </c>
      <c r="G108" s="1">
        <f t="shared" si="9"/>
        <v>111197.10754208161</v>
      </c>
      <c r="H108" s="1">
        <v>15396.817684883245</v>
      </c>
      <c r="I108" s="1">
        <f t="shared" si="10"/>
        <v>788.18532182840693</v>
      </c>
      <c r="J108" s="1">
        <f t="shared" si="11"/>
        <v>14608.632363054836</v>
      </c>
      <c r="K108" s="1">
        <v>257311.18758158296</v>
      </c>
      <c r="L108" s="1">
        <v>26810.854381772278</v>
      </c>
      <c r="M108" s="1">
        <v>189069.1405241754</v>
      </c>
      <c r="N108" s="1">
        <v>101123.39647664473</v>
      </c>
      <c r="O108" s="1">
        <v>126046.34019071083</v>
      </c>
      <c r="P108" s="1">
        <v>0</v>
      </c>
      <c r="Q108" s="1">
        <v>18209.027625077939</v>
      </c>
      <c r="R108" s="1">
        <v>19143.555</v>
      </c>
      <c r="S108" s="1">
        <v>134813.45258475567</v>
      </c>
      <c r="T108" s="1">
        <v>12.268000000000001</v>
      </c>
      <c r="U108" s="1">
        <v>109.851</v>
      </c>
      <c r="V108" s="1">
        <v>46508.168692297637</v>
      </c>
      <c r="W108" s="1">
        <v>9690.52</v>
      </c>
      <c r="X108" s="1">
        <v>21168.093378680929</v>
      </c>
      <c r="Y108" s="1">
        <v>9913.7279407349397</v>
      </c>
      <c r="Z108" s="1">
        <f t="shared" si="12"/>
        <v>5149.9769861082004</v>
      </c>
      <c r="AA108" s="1">
        <f t="shared" si="13"/>
        <v>4763.7509546267393</v>
      </c>
      <c r="AB108" s="1">
        <v>58.252959724672714</v>
      </c>
      <c r="AC108" s="1">
        <v>1951.3676359783467</v>
      </c>
      <c r="AD108" s="1">
        <v>707.32500000000005</v>
      </c>
      <c r="AE108" s="1">
        <v>4324.4790505388346</v>
      </c>
      <c r="AF108" s="1">
        <v>9990.0699115886582</v>
      </c>
      <c r="AG108" s="1">
        <v>7296.7910961425587</v>
      </c>
      <c r="AH108" s="1">
        <v>2153.8899633186074</v>
      </c>
      <c r="AI108" s="1">
        <v>3330.0233038628808</v>
      </c>
      <c r="AJ108" s="1">
        <v>376771.40652609151</v>
      </c>
      <c r="AK108" s="1">
        <v>110944.60308879422</v>
      </c>
      <c r="AL108" s="1">
        <f t="shared" si="14"/>
        <v>31064.488864862386</v>
      </c>
      <c r="AM108" s="1">
        <f t="shared" si="15"/>
        <v>79880.114223931829</v>
      </c>
      <c r="AN108" s="1">
        <v>246.86500000000001</v>
      </c>
      <c r="AO108" s="1">
        <v>285.90600000000001</v>
      </c>
      <c r="AP108" s="1">
        <v>13630.022000000001</v>
      </c>
      <c r="AQ108" s="1">
        <v>62197.949803341318</v>
      </c>
      <c r="AR108" s="1">
        <v>11094.477929999999</v>
      </c>
      <c r="AS108" s="1">
        <v>139217.11423953221</v>
      </c>
      <c r="AT108" s="1">
        <v>25887.115169999997</v>
      </c>
      <c r="AU108" s="1">
        <v>65513.936112721101</v>
      </c>
      <c r="AV108" s="1">
        <v>1103.357615538959</v>
      </c>
      <c r="AW108" s="1">
        <v>19867.494559783365</v>
      </c>
      <c r="AX108" s="1">
        <v>139132.44820446105</v>
      </c>
      <c r="AY108" s="1">
        <v>20901.444745883306</v>
      </c>
      <c r="AZ108" s="1">
        <v>9522.5</v>
      </c>
      <c r="BA108" s="1">
        <v>4744.8</v>
      </c>
      <c r="BB108" s="1">
        <v>2869082.0626618704</v>
      </c>
    </row>
    <row r="109" spans="1:54" x14ac:dyDescent="0.25">
      <c r="A109">
        <v>2023</v>
      </c>
      <c r="B109">
        <v>3</v>
      </c>
      <c r="C109" t="s">
        <v>108</v>
      </c>
      <c r="D109" s="1">
        <v>580353.26515987341</v>
      </c>
      <c r="E109" s="1">
        <v>172795.121875493</v>
      </c>
      <c r="F109" s="1">
        <f t="shared" si="8"/>
        <v>69118.048750197209</v>
      </c>
      <c r="G109" s="1">
        <f t="shared" si="9"/>
        <v>103677.07312529579</v>
      </c>
      <c r="H109" s="1">
        <v>14436.784354503083</v>
      </c>
      <c r="I109" s="1">
        <f t="shared" si="10"/>
        <v>739.03982988596454</v>
      </c>
      <c r="J109" s="1">
        <f t="shared" si="11"/>
        <v>13697.744524617117</v>
      </c>
      <c r="K109" s="1">
        <v>257552.13010506713</v>
      </c>
      <c r="L109" s="1">
        <v>26835.959683147728</v>
      </c>
      <c r="M109" s="1">
        <v>186747.74617178622</v>
      </c>
      <c r="N109" s="1">
        <v>101218.08698178511</v>
      </c>
      <c r="O109" s="1">
        <v>124498.74092915587</v>
      </c>
      <c r="P109" s="1">
        <v>0</v>
      </c>
      <c r="Q109" s="1">
        <v>18576.871392954308</v>
      </c>
      <c r="R109" s="1">
        <v>16792.377</v>
      </c>
      <c r="S109" s="1">
        <v>136051.29256750419</v>
      </c>
      <c r="T109" s="1">
        <v>13.173999999999999</v>
      </c>
      <c r="U109" s="1">
        <v>107.447</v>
      </c>
      <c r="V109" s="1">
        <v>48339.183654632048</v>
      </c>
      <c r="W109" s="1">
        <v>9225.5750000000007</v>
      </c>
      <c r="X109" s="1">
        <v>20636.23921600293</v>
      </c>
      <c r="Y109" s="1">
        <v>9374.9072282369998</v>
      </c>
      <c r="Z109" s="1">
        <f t="shared" si="12"/>
        <v>4870.0707504729817</v>
      </c>
      <c r="AA109" s="1">
        <f t="shared" si="13"/>
        <v>4504.836477764019</v>
      </c>
      <c r="AB109" s="1">
        <v>57.829162435065463</v>
      </c>
      <c r="AC109" s="1">
        <v>1804.024582846678</v>
      </c>
      <c r="AD109" s="1">
        <v>664.97299999999996</v>
      </c>
      <c r="AE109" s="1">
        <v>4100.6174333156841</v>
      </c>
      <c r="AF109" s="1">
        <v>9860.5882773150843</v>
      </c>
      <c r="AG109" s="1">
        <v>6919.0643373278936</v>
      </c>
      <c r="AH109" s="1">
        <v>2042.3913793564222</v>
      </c>
      <c r="AI109" s="1">
        <v>3286.8627591050235</v>
      </c>
      <c r="AJ109" s="1">
        <v>339923.73882797366</v>
      </c>
      <c r="AK109" s="1">
        <v>110113.57753259782</v>
      </c>
      <c r="AL109" s="1">
        <f t="shared" si="14"/>
        <v>30831.80170912739</v>
      </c>
      <c r="AM109" s="1">
        <f t="shared" si="15"/>
        <v>79281.775823470423</v>
      </c>
      <c r="AN109" s="1">
        <v>241.08199999999999</v>
      </c>
      <c r="AO109" s="1">
        <v>250.09899999999999</v>
      </c>
      <c r="AP109" s="1">
        <v>11701.252</v>
      </c>
      <c r="AQ109" s="1">
        <v>72518.20133757274</v>
      </c>
      <c r="AR109" s="1">
        <v>11243.020563</v>
      </c>
      <c r="AS109" s="1">
        <v>136244.5179085893</v>
      </c>
      <c r="AT109" s="1">
        <v>26233.714647000001</v>
      </c>
      <c r="AU109" s="1">
        <v>64115.067251100889</v>
      </c>
      <c r="AV109" s="1">
        <v>1123.6819609070619</v>
      </c>
      <c r="AW109" s="1">
        <v>19894.683550753693</v>
      </c>
      <c r="AX109" s="1">
        <v>141695.3307090929</v>
      </c>
      <c r="AY109" s="1">
        <v>20930.04871457964</v>
      </c>
      <c r="AZ109" s="1">
        <v>9371</v>
      </c>
      <c r="BA109" s="1">
        <v>4351.2</v>
      </c>
      <c r="BB109" s="1">
        <v>2722241.4692550106</v>
      </c>
    </row>
    <row r="110" spans="1:54" x14ac:dyDescent="0.25">
      <c r="A110">
        <v>2023</v>
      </c>
      <c r="B110">
        <v>4</v>
      </c>
      <c r="C110" t="s">
        <v>109</v>
      </c>
      <c r="D110" s="1">
        <v>456947.24977982906</v>
      </c>
      <c r="E110" s="1">
        <v>157936.24688853699</v>
      </c>
      <c r="F110" s="1">
        <f t="shared" si="8"/>
        <v>63174.498755414796</v>
      </c>
      <c r="G110" s="1">
        <f t="shared" si="9"/>
        <v>94761.748133122193</v>
      </c>
      <c r="H110" s="1">
        <v>12609.800658090979</v>
      </c>
      <c r="I110" s="1">
        <f t="shared" si="10"/>
        <v>645.51389730668643</v>
      </c>
      <c r="J110" s="1">
        <f t="shared" si="11"/>
        <v>11964.286760784291</v>
      </c>
      <c r="K110" s="1">
        <v>258751.26062997623</v>
      </c>
      <c r="L110" s="1">
        <v>26960.904557057973</v>
      </c>
      <c r="M110" s="1">
        <v>188892.40492388594</v>
      </c>
      <c r="N110" s="1">
        <v>101689.34574296579</v>
      </c>
      <c r="O110" s="1">
        <v>125928.516226757</v>
      </c>
      <c r="P110" s="1">
        <v>0</v>
      </c>
      <c r="Q110" s="1">
        <v>16500.106854168778</v>
      </c>
      <c r="R110" s="1">
        <v>15663.825000000001</v>
      </c>
      <c r="S110" s="1">
        <v>133071.24814423706</v>
      </c>
      <c r="T110" s="1">
        <v>12.161</v>
      </c>
      <c r="U110" s="1">
        <v>98.423000000000002</v>
      </c>
      <c r="V110" s="1">
        <v>47968.040843209907</v>
      </c>
      <c r="W110" s="1">
        <v>9627.3670000000002</v>
      </c>
      <c r="X110" s="1">
        <v>22835.534822014968</v>
      </c>
      <c r="Y110" s="1">
        <v>8087.6065054974897</v>
      </c>
      <c r="Z110" s="1">
        <f t="shared" si="12"/>
        <v>4201.3446026564361</v>
      </c>
      <c r="AA110" s="1">
        <f t="shared" si="13"/>
        <v>3886.2619028410545</v>
      </c>
      <c r="AB110" s="1">
        <v>52.629364666114057</v>
      </c>
      <c r="AC110" s="1">
        <v>1524.2015193069258</v>
      </c>
      <c r="AD110" s="1">
        <v>531.84400000000005</v>
      </c>
      <c r="AE110" s="1">
        <v>3713.6582624787193</v>
      </c>
      <c r="AF110" s="1">
        <v>9700.3974224411759</v>
      </c>
      <c r="AG110" s="1">
        <v>6266.1393955405001</v>
      </c>
      <c r="AH110" s="1">
        <v>1849.6589219807811</v>
      </c>
      <c r="AI110" s="1">
        <v>3233.4658074803879</v>
      </c>
      <c r="AJ110" s="1">
        <v>284701.20275340416</v>
      </c>
      <c r="AK110" s="1">
        <v>106290.3339538882</v>
      </c>
      <c r="AL110" s="1">
        <f t="shared" si="14"/>
        <v>29761.2935070887</v>
      </c>
      <c r="AM110" s="1">
        <f t="shared" si="15"/>
        <v>76529.040446799496</v>
      </c>
      <c r="AN110" s="1">
        <v>250.11500000000001</v>
      </c>
      <c r="AO110" s="1">
        <v>281.62900000000002</v>
      </c>
      <c r="AP110" s="1">
        <v>7780.982</v>
      </c>
      <c r="AQ110" s="1">
        <v>83635.279723462678</v>
      </c>
      <c r="AR110" s="1">
        <v>11902.997283000001</v>
      </c>
      <c r="AS110" s="1">
        <v>135965.26449668454</v>
      </c>
      <c r="AT110" s="1">
        <v>27773.660326999998</v>
      </c>
      <c r="AU110" s="1">
        <v>63983.653880792779</v>
      </c>
      <c r="AV110" s="1">
        <v>1147.7544555858415</v>
      </c>
      <c r="AW110" s="1">
        <v>20054.742700640971</v>
      </c>
      <c r="AX110" s="1">
        <v>144730.85162441418</v>
      </c>
      <c r="AY110" s="1">
        <v>21098.437711359031</v>
      </c>
      <c r="AZ110" s="1">
        <v>7236.5</v>
      </c>
      <c r="BA110" s="1">
        <v>4414.32</v>
      </c>
      <c r="BB110" s="1">
        <v>2531699.7621803554</v>
      </c>
    </row>
    <row r="111" spans="1:54" x14ac:dyDescent="0.25">
      <c r="A111">
        <v>2023</v>
      </c>
      <c r="B111">
        <v>5</v>
      </c>
      <c r="C111" t="s">
        <v>110</v>
      </c>
      <c r="D111" s="1">
        <v>354333.78720796667</v>
      </c>
      <c r="E111" s="1">
        <v>148383.929167572</v>
      </c>
      <c r="F111" s="1">
        <f t="shared" si="8"/>
        <v>59353.571667028802</v>
      </c>
      <c r="G111" s="1">
        <f t="shared" si="9"/>
        <v>89030.357500543192</v>
      </c>
      <c r="H111" s="1">
        <v>12250.643517507831</v>
      </c>
      <c r="I111" s="1">
        <f t="shared" si="10"/>
        <v>627.12812485479651</v>
      </c>
      <c r="J111" s="1">
        <f t="shared" si="11"/>
        <v>11623.515392653035</v>
      </c>
      <c r="K111" s="1">
        <v>261620.74761902404</v>
      </c>
      <c r="L111" s="1">
        <v>27259.894268841723</v>
      </c>
      <c r="M111" s="1">
        <v>188572.27532535588</v>
      </c>
      <c r="N111" s="1">
        <v>102817.05524213421</v>
      </c>
      <c r="O111" s="1">
        <v>125715.09607701936</v>
      </c>
      <c r="P111" s="1">
        <v>0</v>
      </c>
      <c r="Q111" s="1">
        <v>18868.007601699301</v>
      </c>
      <c r="R111" s="1">
        <v>18377.596000000001</v>
      </c>
      <c r="S111" s="1">
        <v>131652.81852644592</v>
      </c>
      <c r="T111" s="1">
        <v>11.971</v>
      </c>
      <c r="U111" s="1">
        <v>97.393000000000001</v>
      </c>
      <c r="V111" s="1">
        <v>48437.686864592841</v>
      </c>
      <c r="W111" s="1">
        <v>8788.2710000000006</v>
      </c>
      <c r="X111" s="1">
        <v>22854.918446614323</v>
      </c>
      <c r="Y111" s="1">
        <v>6720.6935963877595</v>
      </c>
      <c r="Z111" s="1">
        <f t="shared" si="12"/>
        <v>3491.2615676959813</v>
      </c>
      <c r="AA111" s="1">
        <f t="shared" si="13"/>
        <v>3229.4320286917787</v>
      </c>
      <c r="AB111" s="1">
        <v>52.658387907500043</v>
      </c>
      <c r="AC111" s="1">
        <v>1253.611908551989</v>
      </c>
      <c r="AD111" s="1">
        <v>482.22199999999998</v>
      </c>
      <c r="AE111" s="1">
        <v>3373.8944068195333</v>
      </c>
      <c r="AF111" s="1">
        <v>9371.0924410955904</v>
      </c>
      <c r="AG111" s="1">
        <v>5692.8481741490805</v>
      </c>
      <c r="AH111" s="1">
        <v>1680.432999031387</v>
      </c>
      <c r="AI111" s="1">
        <v>3123.6974803651933</v>
      </c>
      <c r="AJ111" s="1">
        <v>295441.21463580499</v>
      </c>
      <c r="AK111" s="1">
        <v>104223.26864256845</v>
      </c>
      <c r="AL111" s="1">
        <f t="shared" si="14"/>
        <v>29182.515219919169</v>
      </c>
      <c r="AM111" s="1">
        <f t="shared" si="15"/>
        <v>75040.753422649286</v>
      </c>
      <c r="AN111" s="1">
        <v>245.77699999999999</v>
      </c>
      <c r="AO111" s="1">
        <v>274.90699999999998</v>
      </c>
      <c r="AP111" s="1">
        <v>7381.9660000000003</v>
      </c>
      <c r="AQ111" s="1">
        <v>82362.48572956401</v>
      </c>
      <c r="AR111" s="1">
        <v>11940.948566999999</v>
      </c>
      <c r="AS111" s="1">
        <v>140563.78288830357</v>
      </c>
      <c r="AT111" s="1">
        <v>27862.213323</v>
      </c>
      <c r="AU111" s="1">
        <v>66147.662535672338</v>
      </c>
      <c r="AV111" s="1">
        <v>1172.250576099693</v>
      </c>
      <c r="AW111" s="1">
        <v>20482.844324920148</v>
      </c>
      <c r="AX111" s="1">
        <v>147819.79139390032</v>
      </c>
      <c r="AY111" s="1">
        <v>21548.818730393359</v>
      </c>
      <c r="AZ111" s="1">
        <v>8289</v>
      </c>
      <c r="BA111" s="1">
        <v>4343.3999999999996</v>
      </c>
      <c r="BB111" s="1">
        <v>2441893.573606309</v>
      </c>
    </row>
    <row r="112" spans="1:54" x14ac:dyDescent="0.25">
      <c r="A112">
        <v>2023</v>
      </c>
      <c r="B112">
        <v>6</v>
      </c>
      <c r="C112" t="s">
        <v>111</v>
      </c>
      <c r="D112" s="1">
        <v>446490.6215127277</v>
      </c>
      <c r="E112" s="1">
        <v>169144.94998690303</v>
      </c>
      <c r="F112" s="1">
        <f t="shared" si="8"/>
        <v>67657.979994761219</v>
      </c>
      <c r="G112" s="1">
        <f t="shared" si="9"/>
        <v>101486.96999214181</v>
      </c>
      <c r="H112" s="1">
        <v>12067.994881076795</v>
      </c>
      <c r="I112" s="1">
        <f t="shared" si="10"/>
        <v>617.77807751168484</v>
      </c>
      <c r="J112" s="1">
        <f t="shared" si="11"/>
        <v>11450.216803565108</v>
      </c>
      <c r="K112" s="1">
        <v>272096.22640895174</v>
      </c>
      <c r="L112" s="1">
        <v>28351.399613229623</v>
      </c>
      <c r="M112" s="1">
        <v>208430.6682286612</v>
      </c>
      <c r="N112" s="1">
        <v>106933.92246781859</v>
      </c>
      <c r="O112" s="1">
        <v>138954.05057055166</v>
      </c>
      <c r="P112" s="1">
        <v>0</v>
      </c>
      <c r="Q112" s="1">
        <v>22241.120087571391</v>
      </c>
      <c r="R112" s="1">
        <v>19126.026000000002</v>
      </c>
      <c r="S112" s="1">
        <v>129093.69508716252</v>
      </c>
      <c r="T112" s="1">
        <v>10.17535</v>
      </c>
      <c r="U112" s="1">
        <v>98.704999999999998</v>
      </c>
      <c r="V112" s="1">
        <v>45688.667155562805</v>
      </c>
      <c r="W112" s="1">
        <v>8413.3449999999993</v>
      </c>
      <c r="X112" s="1">
        <v>21697.59955343723</v>
      </c>
      <c r="Y112" s="1">
        <v>6627.7824784122795</v>
      </c>
      <c r="Z112" s="1">
        <f t="shared" si="12"/>
        <v>3442.9961601532527</v>
      </c>
      <c r="AA112" s="1">
        <f t="shared" si="13"/>
        <v>3184.7863182590268</v>
      </c>
      <c r="AB112" s="1">
        <v>51.934507881442983</v>
      </c>
      <c r="AC112" s="1">
        <v>1148.610774041709</v>
      </c>
      <c r="AD112" s="1">
        <v>463.041</v>
      </c>
      <c r="AE112" s="1">
        <v>3177.0377784270759</v>
      </c>
      <c r="AF112" s="1">
        <v>9580.2557907185292</v>
      </c>
      <c r="AG112" s="1">
        <v>5360.6875424328164</v>
      </c>
      <c r="AH112" s="1">
        <v>1582.3847691401077</v>
      </c>
      <c r="AI112" s="1">
        <v>3193.4185969061723</v>
      </c>
      <c r="AJ112" s="1">
        <v>411148.90394685825</v>
      </c>
      <c r="AK112" s="1">
        <v>120286.61621732547</v>
      </c>
      <c r="AL112" s="1">
        <f t="shared" si="14"/>
        <v>33680.252540851136</v>
      </c>
      <c r="AM112" s="1">
        <f t="shared" si="15"/>
        <v>86606.363676474342</v>
      </c>
      <c r="AN112" s="1">
        <v>254.96199999999999</v>
      </c>
      <c r="AO112" s="1">
        <v>258.13</v>
      </c>
      <c r="AP112" s="1">
        <v>6710.2510000000002</v>
      </c>
      <c r="AQ112" s="1">
        <v>81704.634659864547</v>
      </c>
      <c r="AR112" s="1">
        <v>13521.533769</v>
      </c>
      <c r="AS112" s="1">
        <v>162274.50044279732</v>
      </c>
      <c r="AT112" s="1">
        <v>31550.245460999995</v>
      </c>
      <c r="AU112" s="1">
        <v>76364.470796610563</v>
      </c>
      <c r="AV112" s="1">
        <v>1258.8019623715038</v>
      </c>
      <c r="AW112" s="1">
        <v>21715.796755724856</v>
      </c>
      <c r="AX112" s="1">
        <v>158733.8469076285</v>
      </c>
      <c r="AY112" s="1">
        <v>22845.936846078301</v>
      </c>
      <c r="AZ112" s="1">
        <v>10068</v>
      </c>
      <c r="BA112" s="1">
        <v>4921.8</v>
      </c>
      <c r="BB112" s="1">
        <v>2783642.7509068744</v>
      </c>
    </row>
    <row r="113" spans="1:54" x14ac:dyDescent="0.25">
      <c r="A113">
        <v>2023</v>
      </c>
      <c r="B113">
        <v>7</v>
      </c>
      <c r="C113" t="s">
        <v>112</v>
      </c>
      <c r="D113" s="1">
        <v>566292.45037741936</v>
      </c>
      <c r="E113" s="1">
        <v>187362.40835565299</v>
      </c>
      <c r="F113" s="1">
        <f t="shared" si="8"/>
        <v>74944.963342261195</v>
      </c>
      <c r="G113" s="1">
        <f t="shared" si="9"/>
        <v>112417.4450133918</v>
      </c>
      <c r="H113" s="1">
        <v>12511.404989510962</v>
      </c>
      <c r="I113" s="1">
        <f t="shared" si="10"/>
        <v>640.47688100283005</v>
      </c>
      <c r="J113" s="1">
        <f t="shared" si="11"/>
        <v>11870.928108508131</v>
      </c>
      <c r="K113" s="1">
        <v>285249.13498744112</v>
      </c>
      <c r="L113" s="1">
        <v>29721.883034137365</v>
      </c>
      <c r="M113" s="1">
        <v>221910.81912861377</v>
      </c>
      <c r="N113" s="1">
        <v>112103.02063842156</v>
      </c>
      <c r="O113" s="1">
        <v>147940.83541257764</v>
      </c>
      <c r="P113" s="1">
        <v>0</v>
      </c>
      <c r="Q113" s="1">
        <v>22990.397071806328</v>
      </c>
      <c r="R113" s="1">
        <v>21919.812999999998</v>
      </c>
      <c r="S113" s="1">
        <v>116655.17163267829</v>
      </c>
      <c r="T113" s="1">
        <v>8.3796999999999997</v>
      </c>
      <c r="U113" s="1">
        <v>97.915000000000006</v>
      </c>
      <c r="V113" s="1">
        <v>44549.468970203568</v>
      </c>
      <c r="W113" s="1">
        <v>8216.8029999999999</v>
      </c>
      <c r="X113" s="1">
        <v>20078.041123556257</v>
      </c>
      <c r="Y113" s="1">
        <v>7258.7708857319003</v>
      </c>
      <c r="Z113" s="1">
        <f t="shared" si="12"/>
        <v>3770.7816103515374</v>
      </c>
      <c r="AA113" s="1">
        <f t="shared" si="13"/>
        <v>3487.9892753803633</v>
      </c>
      <c r="AB113" s="1">
        <v>64.392338220562124</v>
      </c>
      <c r="AC113" s="1">
        <v>1123.0699575392086</v>
      </c>
      <c r="AD113" s="1">
        <v>450.834</v>
      </c>
      <c r="AE113" s="1">
        <v>3116.3986507832037</v>
      </c>
      <c r="AF113" s="1">
        <v>10064.407732364794</v>
      </c>
      <c r="AG113" s="1">
        <v>5258.3697738649407</v>
      </c>
      <c r="AH113" s="1">
        <v>1552.1822853518561</v>
      </c>
      <c r="AI113" s="1">
        <v>3354.8025774549264</v>
      </c>
      <c r="AJ113" s="1">
        <v>552755.51458807883</v>
      </c>
      <c r="AK113" s="1">
        <v>141431.07233607877</v>
      </c>
      <c r="AL113" s="1">
        <f t="shared" si="14"/>
        <v>39600.700254102056</v>
      </c>
      <c r="AM113" s="1">
        <f t="shared" si="15"/>
        <v>101830.3720819767</v>
      </c>
      <c r="AN113" s="1">
        <v>248.953</v>
      </c>
      <c r="AO113" s="1">
        <v>255.874</v>
      </c>
      <c r="AP113" s="1">
        <v>6726.4589999999998</v>
      </c>
      <c r="AQ113" s="1">
        <v>72558.16369147331</v>
      </c>
      <c r="AR113" s="1">
        <v>14653.153821</v>
      </c>
      <c r="AS113" s="1">
        <v>169757.62471130458</v>
      </c>
      <c r="AT113" s="1">
        <v>34190.692249</v>
      </c>
      <c r="AU113" s="1">
        <v>79885.94104061398</v>
      </c>
      <c r="AV113" s="1">
        <v>1250.2380486719928</v>
      </c>
      <c r="AW113" s="1">
        <v>23049.934931538217</v>
      </c>
      <c r="AX113" s="1">
        <v>157653.94474132801</v>
      </c>
      <c r="AY113" s="1">
        <v>24249.506646046102</v>
      </c>
      <c r="AZ113" s="1">
        <v>10990</v>
      </c>
      <c r="BA113" s="1">
        <v>5252.4</v>
      </c>
      <c r="BB113" s="1">
        <v>3124760.6474284632</v>
      </c>
    </row>
    <row r="114" spans="1:54" x14ac:dyDescent="0.25">
      <c r="A114">
        <v>2023</v>
      </c>
      <c r="B114">
        <v>8</v>
      </c>
      <c r="C114" t="s">
        <v>113</v>
      </c>
      <c r="D114" s="1">
        <v>578756.79784581251</v>
      </c>
      <c r="E114" s="1">
        <v>194963.98182665801</v>
      </c>
      <c r="F114" s="1">
        <f t="shared" si="8"/>
        <v>77985.592730663207</v>
      </c>
      <c r="G114" s="1">
        <f t="shared" si="9"/>
        <v>116978.3890959948</v>
      </c>
      <c r="H114" s="1">
        <v>12586.752189873952</v>
      </c>
      <c r="I114" s="1">
        <f t="shared" si="10"/>
        <v>644.33401294934129</v>
      </c>
      <c r="J114" s="1">
        <f t="shared" si="11"/>
        <v>11942.41817692461</v>
      </c>
      <c r="K114" s="1">
        <v>287333.29087162402</v>
      </c>
      <c r="L114" s="1">
        <v>29939.044209463347</v>
      </c>
      <c r="M114" s="1">
        <v>223926.77291411697</v>
      </c>
      <c r="N114" s="1">
        <v>112922.09470891269</v>
      </c>
      <c r="O114" s="1">
        <v>149284.80723130915</v>
      </c>
      <c r="P114" s="1">
        <v>0</v>
      </c>
      <c r="Q114" s="1">
        <v>23956.279381528009</v>
      </c>
      <c r="R114" s="1">
        <v>20726.581999999999</v>
      </c>
      <c r="S114" s="1">
        <v>130797.0164503617</v>
      </c>
      <c r="T114" s="1">
        <v>12.210420000000001</v>
      </c>
      <c r="U114" s="1">
        <v>97.32</v>
      </c>
      <c r="V114" s="1">
        <v>46590.42742533984</v>
      </c>
      <c r="W114" s="1">
        <v>8625.8709999999992</v>
      </c>
      <c r="X114" s="1">
        <v>26782.103585083536</v>
      </c>
      <c r="Y114" s="1">
        <v>7475.9044639514395</v>
      </c>
      <c r="Z114" s="1">
        <f t="shared" si="12"/>
        <v>3883.5780212906752</v>
      </c>
      <c r="AA114" s="1">
        <f t="shared" si="13"/>
        <v>3592.3264426607643</v>
      </c>
      <c r="AB114" s="1">
        <v>68.679912627612836</v>
      </c>
      <c r="AC114" s="1">
        <v>1122.1240013724494</v>
      </c>
      <c r="AD114" s="1">
        <v>470.70100000000002</v>
      </c>
      <c r="AE114" s="1">
        <v>3115.4521706675355</v>
      </c>
      <c r="AF114" s="1">
        <v>10151.288088290161</v>
      </c>
      <c r="AG114" s="1">
        <v>5256.7727566057583</v>
      </c>
      <c r="AH114" s="1">
        <v>1551.7108727267066</v>
      </c>
      <c r="AI114" s="1">
        <v>3383.7626960967159</v>
      </c>
      <c r="AJ114" s="1">
        <v>558584.57051990891</v>
      </c>
      <c r="AK114" s="1">
        <v>143931.34261976706</v>
      </c>
      <c r="AL114" s="1">
        <f t="shared" si="14"/>
        <v>40300.77593353478</v>
      </c>
      <c r="AM114" s="1">
        <f t="shared" si="15"/>
        <v>103630.56668623228</v>
      </c>
      <c r="AN114" s="1">
        <v>250.17599999999999</v>
      </c>
      <c r="AO114" s="1">
        <v>253.59700000000001</v>
      </c>
      <c r="AP114" s="1">
        <v>7261.6180000000004</v>
      </c>
      <c r="AQ114" s="1">
        <v>79551.74394952193</v>
      </c>
      <c r="AR114" s="1">
        <v>14782.735094999998</v>
      </c>
      <c r="AS114" s="1">
        <v>172838.64551547618</v>
      </c>
      <c r="AT114" s="1">
        <v>34493.048555000001</v>
      </c>
      <c r="AU114" s="1">
        <v>81335.833183753595</v>
      </c>
      <c r="AV114" s="1">
        <v>1322.4901961997157</v>
      </c>
      <c r="AW114" s="1">
        <v>23157.248912885654</v>
      </c>
      <c r="AX114" s="1">
        <v>166764.87852380029</v>
      </c>
      <c r="AY114" s="1">
        <v>24362.40549420457</v>
      </c>
      <c r="AZ114" s="1">
        <v>10824.2</v>
      </c>
      <c r="BA114" s="1">
        <v>5119.5</v>
      </c>
      <c r="BB114" s="1">
        <v>3204731.7815879406</v>
      </c>
    </row>
    <row r="115" spans="1:54" x14ac:dyDescent="0.25">
      <c r="A115">
        <v>2023</v>
      </c>
      <c r="B115">
        <v>9</v>
      </c>
      <c r="C115" t="s">
        <v>114</v>
      </c>
      <c r="D115" s="1">
        <v>530013.14537029725</v>
      </c>
      <c r="E115" s="1">
        <v>187042.823851553</v>
      </c>
      <c r="F115" s="1">
        <f t="shared" si="8"/>
        <v>74817.129540621201</v>
      </c>
      <c r="G115" s="1">
        <f t="shared" si="9"/>
        <v>112225.69431093179</v>
      </c>
      <c r="H115" s="1">
        <v>12177.737312793406</v>
      </c>
      <c r="I115" s="1">
        <f t="shared" si="10"/>
        <v>623.39595099899088</v>
      </c>
      <c r="J115" s="1">
        <f t="shared" si="11"/>
        <v>11554.341361794415</v>
      </c>
      <c r="K115" s="1">
        <v>280312.69771685643</v>
      </c>
      <c r="L115" s="1">
        <v>29207.524905871229</v>
      </c>
      <c r="M115" s="1">
        <v>225171.09379875785</v>
      </c>
      <c r="N115" s="1">
        <v>110162.99887727234</v>
      </c>
      <c r="O115" s="1">
        <v>150114.3561100793</v>
      </c>
      <c r="P115" s="1">
        <v>0</v>
      </c>
      <c r="Q115" s="1">
        <v>19683.22473889832</v>
      </c>
      <c r="R115" s="1">
        <v>17418.434000000001</v>
      </c>
      <c r="S115" s="1">
        <v>130445.99994539033</v>
      </c>
      <c r="T115" s="1">
        <v>14.3652</v>
      </c>
      <c r="U115" s="1">
        <v>103.68600000000001</v>
      </c>
      <c r="V115" s="1">
        <v>45641.535759228333</v>
      </c>
      <c r="W115" s="1">
        <v>9717.9639999999999</v>
      </c>
      <c r="X115" s="1">
        <v>37923.451876343504</v>
      </c>
      <c r="Y115" s="1">
        <v>7211.3806045553602</v>
      </c>
      <c r="Z115" s="1">
        <f t="shared" si="12"/>
        <v>3746.1633377013918</v>
      </c>
      <c r="AA115" s="1">
        <f t="shared" si="13"/>
        <v>3465.2172668539688</v>
      </c>
      <c r="AB115" s="1">
        <v>75.846551870059216</v>
      </c>
      <c r="AC115" s="1">
        <v>1149.1968065664778</v>
      </c>
      <c r="AD115" s="1">
        <v>536.26599999999996</v>
      </c>
      <c r="AE115" s="1">
        <v>3127.4724753569826</v>
      </c>
      <c r="AF115" s="1">
        <v>9848.8530280701125</v>
      </c>
      <c r="AG115" s="1">
        <v>5277.0548879806229</v>
      </c>
      <c r="AH115" s="1">
        <v>1557.6978166623942</v>
      </c>
      <c r="AI115" s="1">
        <v>3282.9510093566992</v>
      </c>
      <c r="AJ115" s="1">
        <v>491560.92976328393</v>
      </c>
      <c r="AK115" s="1">
        <v>136958.93675261995</v>
      </c>
      <c r="AL115" s="1">
        <f t="shared" si="14"/>
        <v>38348.502290733588</v>
      </c>
      <c r="AM115" s="1">
        <f t="shared" si="15"/>
        <v>98610.434461886354</v>
      </c>
      <c r="AN115" s="1">
        <v>255.37</v>
      </c>
      <c r="AO115" s="1">
        <v>272.07799999999997</v>
      </c>
      <c r="AP115" s="1">
        <v>8028.0249999999996</v>
      </c>
      <c r="AQ115" s="1">
        <v>76598.200403316048</v>
      </c>
      <c r="AR115" s="1">
        <v>15357.495138</v>
      </c>
      <c r="AS115" s="1">
        <v>171144.81224816191</v>
      </c>
      <c r="AT115" s="1">
        <v>35834.155321999999</v>
      </c>
      <c r="AU115" s="1">
        <v>80538.735175605674</v>
      </c>
      <c r="AV115" s="1">
        <v>1264.6519682850128</v>
      </c>
      <c r="AW115" s="1">
        <v>23355.719531590639</v>
      </c>
      <c r="AX115" s="1">
        <v>159471.52763171497</v>
      </c>
      <c r="AY115" s="1">
        <v>24571.204981128343</v>
      </c>
      <c r="AZ115" s="1">
        <v>8540</v>
      </c>
      <c r="BA115" s="1">
        <v>5318.1</v>
      </c>
      <c r="BB115" s="1">
        <v>3056287.7005594666</v>
      </c>
    </row>
    <row r="116" spans="1:54" x14ac:dyDescent="0.25">
      <c r="A116">
        <v>2023</v>
      </c>
      <c r="B116">
        <v>10</v>
      </c>
      <c r="C116" t="s">
        <v>115</v>
      </c>
      <c r="D116" s="1">
        <v>395794.62252049841</v>
      </c>
      <c r="E116" s="1">
        <v>158590.14959501399</v>
      </c>
      <c r="F116" s="1">
        <f t="shared" si="8"/>
        <v>63436.059838005604</v>
      </c>
      <c r="G116" s="1">
        <f t="shared" si="9"/>
        <v>95154.089757008391</v>
      </c>
      <c r="H116" s="1">
        <v>11924.862766154991</v>
      </c>
      <c r="I116" s="1">
        <f t="shared" si="10"/>
        <v>610.45093794476088</v>
      </c>
      <c r="J116" s="1">
        <f t="shared" si="11"/>
        <v>11314.411828210228</v>
      </c>
      <c r="K116" s="1">
        <v>264828.35163006367</v>
      </c>
      <c r="L116" s="1">
        <v>27594.114497906208</v>
      </c>
      <c r="M116" s="1">
        <v>197822.84703686487</v>
      </c>
      <c r="N116" s="1">
        <v>104077.64486203012</v>
      </c>
      <c r="O116" s="1">
        <v>131882.15594556698</v>
      </c>
      <c r="P116" s="1">
        <v>0</v>
      </c>
      <c r="Q116" s="1">
        <v>17980.452101426814</v>
      </c>
      <c r="R116" s="1">
        <v>16720.781999999999</v>
      </c>
      <c r="S116" s="1">
        <v>126167.43085907411</v>
      </c>
      <c r="T116" s="1">
        <v>14.105</v>
      </c>
      <c r="U116" s="1">
        <v>97.932000000000002</v>
      </c>
      <c r="V116" s="1">
        <v>45507.52425543344</v>
      </c>
      <c r="W116" s="1">
        <v>10491.976000000001</v>
      </c>
      <c r="X116" s="1">
        <v>49099.744186166892</v>
      </c>
      <c r="Y116" s="1">
        <v>6591.9401806534797</v>
      </c>
      <c r="Z116" s="1">
        <f t="shared" si="12"/>
        <v>3424.376826468636</v>
      </c>
      <c r="AA116" s="1">
        <f t="shared" si="13"/>
        <v>3167.5633541848442</v>
      </c>
      <c r="AB116" s="1">
        <v>73.509156673209432</v>
      </c>
      <c r="AC116" s="1">
        <v>1240.9545547421276</v>
      </c>
      <c r="AD116" s="1">
        <v>574.18700000000001</v>
      </c>
      <c r="AE116" s="1">
        <v>3525.408704021504</v>
      </c>
      <c r="AF116" s="1">
        <v>9382.6522436241721</v>
      </c>
      <c r="AG116" s="1">
        <v>5948.5016671689827</v>
      </c>
      <c r="AH116" s="1">
        <v>1755.8976088095142</v>
      </c>
      <c r="AI116" s="1">
        <v>3127.5507478747195</v>
      </c>
      <c r="AJ116" s="1">
        <v>308105.2303764557</v>
      </c>
      <c r="AK116" s="1">
        <v>111455.19995234495</v>
      </c>
      <c r="AL116" s="1">
        <f t="shared" si="14"/>
        <v>31207.455986656587</v>
      </c>
      <c r="AM116" s="1">
        <f t="shared" si="15"/>
        <v>80247.743965688365</v>
      </c>
      <c r="AN116" s="1">
        <v>257.05399999999997</v>
      </c>
      <c r="AO116" s="1">
        <v>280.61900000000003</v>
      </c>
      <c r="AP116" s="1">
        <v>8482.3029999999999</v>
      </c>
      <c r="AQ116" s="1">
        <v>73791.180336306395</v>
      </c>
      <c r="AR116" s="1">
        <v>12717.53652</v>
      </c>
      <c r="AS116" s="1">
        <v>147255.75076580048</v>
      </c>
      <c r="AT116" s="1">
        <v>29674.251879999996</v>
      </c>
      <c r="AU116" s="1">
        <v>69296.823889788531</v>
      </c>
      <c r="AV116" s="1">
        <v>1165.4280887953757</v>
      </c>
      <c r="AW116" s="1">
        <v>20771.134185368253</v>
      </c>
      <c r="AX116" s="1">
        <v>146959.48160120464</v>
      </c>
      <c r="AY116" s="1">
        <v>21852.111859319233</v>
      </c>
      <c r="AZ116" s="1">
        <v>7093.2</v>
      </c>
      <c r="BA116" s="1">
        <v>4450.8</v>
      </c>
      <c r="BB116" s="1">
        <v>2554423.4025751515</v>
      </c>
    </row>
    <row r="117" spans="1:54" x14ac:dyDescent="0.25">
      <c r="A117">
        <v>2023</v>
      </c>
      <c r="B117">
        <v>11</v>
      </c>
      <c r="C117" t="s">
        <v>116</v>
      </c>
      <c r="D117" s="1">
        <v>428388.28627492354</v>
      </c>
      <c r="E117" s="1">
        <v>147595.022040504</v>
      </c>
      <c r="F117" s="1">
        <f t="shared" si="8"/>
        <v>59038.008816201604</v>
      </c>
      <c r="G117" s="1">
        <f t="shared" si="9"/>
        <v>88557.013224302398</v>
      </c>
      <c r="H117" s="1">
        <v>12961.610948773918</v>
      </c>
      <c r="I117" s="1">
        <f t="shared" si="10"/>
        <v>663.52357390737291</v>
      </c>
      <c r="J117" s="1">
        <f t="shared" si="11"/>
        <v>12298.087374866544</v>
      </c>
      <c r="K117" s="1">
        <v>259458.14399523981</v>
      </c>
      <c r="L117" s="1">
        <v>27034.559135193911</v>
      </c>
      <c r="M117" s="1">
        <v>181032.64981098409</v>
      </c>
      <c r="N117" s="1">
        <v>101967.15117956628</v>
      </c>
      <c r="O117" s="1">
        <v>120688.66923729112</v>
      </c>
      <c r="P117" s="1">
        <v>0</v>
      </c>
      <c r="Q117" s="1">
        <v>17206.783548431413</v>
      </c>
      <c r="R117" s="1">
        <v>17908.418000000001</v>
      </c>
      <c r="S117" s="1">
        <v>128436.22247668976</v>
      </c>
      <c r="T117" s="1">
        <v>15.644</v>
      </c>
      <c r="U117" s="1">
        <v>98.259</v>
      </c>
      <c r="V117" s="1">
        <v>44497.248263400274</v>
      </c>
      <c r="W117" s="1">
        <v>10215.241</v>
      </c>
      <c r="X117" s="1">
        <v>44954.063021882212</v>
      </c>
      <c r="Y117" s="1">
        <v>7336.7579689343302</v>
      </c>
      <c r="Z117" s="1">
        <f t="shared" si="12"/>
        <v>3811.2942899517047</v>
      </c>
      <c r="AA117" s="1">
        <f t="shared" si="13"/>
        <v>3525.4636789826259</v>
      </c>
      <c r="AB117" s="1">
        <v>70.899437232428824</v>
      </c>
      <c r="AC117" s="1">
        <v>1461.3623415970399</v>
      </c>
      <c r="AD117" s="1">
        <v>611.08500000000004</v>
      </c>
      <c r="AE117" s="1">
        <v>3205.2099298024677</v>
      </c>
      <c r="AF117" s="1">
        <v>9191.0844700893267</v>
      </c>
      <c r="AG117" s="1">
        <v>5408.2230492332319</v>
      </c>
      <c r="AH117" s="1">
        <v>1596.4164509643003</v>
      </c>
      <c r="AI117" s="1">
        <v>3063.6948233631047</v>
      </c>
      <c r="AJ117" s="1">
        <v>273051.44962940842</v>
      </c>
      <c r="AK117" s="1">
        <v>104322.05215314955</v>
      </c>
      <c r="AL117" s="1">
        <f t="shared" si="14"/>
        <v>29210.174602881874</v>
      </c>
      <c r="AM117" s="1">
        <f t="shared" si="15"/>
        <v>75111.877550267673</v>
      </c>
      <c r="AN117" s="1">
        <v>265.65600000000001</v>
      </c>
      <c r="AO117" s="1">
        <v>309.30500000000001</v>
      </c>
      <c r="AP117" s="1">
        <v>9323.16</v>
      </c>
      <c r="AQ117" s="1">
        <v>73481.655477785855</v>
      </c>
      <c r="AR117" s="1">
        <v>11338.499052000001</v>
      </c>
      <c r="AS117" s="1">
        <v>133797.48937656643</v>
      </c>
      <c r="AT117" s="1">
        <v>26456.497788000004</v>
      </c>
      <c r="AU117" s="1">
        <v>62963.524412501894</v>
      </c>
      <c r="AV117" s="1">
        <v>1129.0544764989772</v>
      </c>
      <c r="AW117" s="1">
        <v>20065.802151058044</v>
      </c>
      <c r="AX117" s="1">
        <v>142372.80031350101</v>
      </c>
      <c r="AY117" s="1">
        <v>21110.072721053722</v>
      </c>
      <c r="AZ117" s="1">
        <v>7436</v>
      </c>
      <c r="BA117" s="1">
        <v>4366.8</v>
      </c>
      <c r="BB117" s="1">
        <v>2466192.5239556208</v>
      </c>
    </row>
    <row r="118" spans="1:54" x14ac:dyDescent="0.25">
      <c r="A118">
        <v>2023</v>
      </c>
      <c r="B118">
        <v>12</v>
      </c>
      <c r="C118" t="s">
        <v>117</v>
      </c>
      <c r="D118" s="1">
        <v>583923.93781012273</v>
      </c>
      <c r="E118" s="1">
        <v>177454.789257736</v>
      </c>
      <c r="F118" s="1">
        <f t="shared" si="8"/>
        <v>70981.915703094404</v>
      </c>
      <c r="G118" s="1">
        <f t="shared" si="9"/>
        <v>106472.8735546416</v>
      </c>
      <c r="H118" s="1">
        <v>14556.855256108342</v>
      </c>
      <c r="I118" s="1">
        <f t="shared" si="10"/>
        <v>745.18643265550202</v>
      </c>
      <c r="J118" s="1">
        <f t="shared" si="11"/>
        <v>13811.668823452839</v>
      </c>
      <c r="K118" s="1">
        <v>259107.21310509063</v>
      </c>
      <c r="L118" s="1">
        <v>26997.993461224247</v>
      </c>
      <c r="M118" s="1">
        <v>194158.85359578597</v>
      </c>
      <c r="N118" s="1">
        <v>101829.23520368512</v>
      </c>
      <c r="O118" s="1">
        <v>129439.48887440783</v>
      </c>
      <c r="P118" s="1">
        <v>0</v>
      </c>
      <c r="Q118" s="1">
        <v>18619.991642791578</v>
      </c>
      <c r="R118" s="1">
        <v>19102.273000000001</v>
      </c>
      <c r="S118" s="1">
        <v>132304.97486541705</v>
      </c>
      <c r="T118" s="1">
        <v>19.257999999999999</v>
      </c>
      <c r="U118" s="1">
        <v>112.85299999999999</v>
      </c>
      <c r="V118" s="1">
        <v>48145.895395850552</v>
      </c>
      <c r="W118" s="1">
        <v>11589.816000000001</v>
      </c>
      <c r="X118" s="1">
        <v>38848.285837124284</v>
      </c>
      <c r="Y118" s="1">
        <v>9127.1358141162509</v>
      </c>
      <c r="Z118" s="1">
        <f t="shared" si="12"/>
        <v>4741.35861633278</v>
      </c>
      <c r="AA118" s="1">
        <f t="shared" si="13"/>
        <v>4385.7771977834718</v>
      </c>
      <c r="AB118" s="1">
        <v>67.08681195765179</v>
      </c>
      <c r="AC118" s="1">
        <v>1780.1495697949172</v>
      </c>
      <c r="AD118" s="1">
        <v>695.02800000000002</v>
      </c>
      <c r="AE118" s="1">
        <v>4144.4849192457132</v>
      </c>
      <c r="AF118" s="1">
        <v>10257.048444473527</v>
      </c>
      <c r="AG118" s="1">
        <v>6993.0829363322082</v>
      </c>
      <c r="AH118" s="1">
        <v>2064.2404244220784</v>
      </c>
      <c r="AI118" s="1">
        <v>3419.0161481578366</v>
      </c>
      <c r="AJ118" s="1">
        <v>368185.28517729329</v>
      </c>
      <c r="AK118" s="1">
        <v>111523.68350108055</v>
      </c>
      <c r="AL118" s="1">
        <f t="shared" si="14"/>
        <v>31226.631380302559</v>
      </c>
      <c r="AM118" s="1">
        <f t="shared" si="15"/>
        <v>80297.052120777997</v>
      </c>
      <c r="AN118" s="1">
        <v>293.077</v>
      </c>
      <c r="AO118" s="1">
        <v>355.63799999999998</v>
      </c>
      <c r="AP118" s="1">
        <v>13731.722</v>
      </c>
      <c r="AQ118" s="1">
        <v>78430.235065128494</v>
      </c>
      <c r="AR118" s="1">
        <v>12078.576255</v>
      </c>
      <c r="AS118" s="1">
        <v>141066.66991958945</v>
      </c>
      <c r="AT118" s="1">
        <v>28183.344594999999</v>
      </c>
      <c r="AU118" s="1">
        <v>66384.315256277434</v>
      </c>
      <c r="AV118" s="1">
        <v>1163.3354814288884</v>
      </c>
      <c r="AW118" s="1">
        <v>19965.941198272023</v>
      </c>
      <c r="AX118" s="1">
        <v>146695.60560857112</v>
      </c>
      <c r="AY118" s="1">
        <v>21005.014774232721</v>
      </c>
      <c r="AZ118" s="1">
        <v>9529</v>
      </c>
      <c r="BA118" s="1">
        <v>4790.1000000000004</v>
      </c>
      <c r="BB118" s="1">
        <v>2818140.5312057198</v>
      </c>
    </row>
    <row r="119" spans="1:54" x14ac:dyDescent="0.25">
      <c r="A119">
        <v>2024</v>
      </c>
      <c r="B119">
        <v>1</v>
      </c>
      <c r="C119" t="s">
        <v>118</v>
      </c>
      <c r="D119" s="1">
        <v>758614.91715448641</v>
      </c>
      <c r="E119" s="1">
        <v>203780.705729607</v>
      </c>
      <c r="F119" s="1">
        <f t="shared" si="8"/>
        <v>81512.282291842799</v>
      </c>
      <c r="G119" s="1">
        <f t="shared" si="9"/>
        <v>122268.4234377642</v>
      </c>
      <c r="H119" s="1">
        <v>16019.708214174085</v>
      </c>
      <c r="I119" s="1">
        <f t="shared" si="10"/>
        <v>820.07198713425066</v>
      </c>
      <c r="J119" s="1">
        <f t="shared" si="11"/>
        <v>15199.636227039833</v>
      </c>
      <c r="K119" s="1">
        <v>259274.74113573367</v>
      </c>
      <c r="L119" s="1">
        <v>27015.449249589499</v>
      </c>
      <c r="M119" s="1">
        <v>202069.2643558454</v>
      </c>
      <c r="N119" s="1">
        <v>101895.07378467685</v>
      </c>
      <c r="O119" s="1">
        <v>134717.03195889463</v>
      </c>
      <c r="P119" s="1">
        <v>0</v>
      </c>
      <c r="Q119" s="1">
        <v>20199.048092063913</v>
      </c>
      <c r="R119" s="1">
        <v>21379.377</v>
      </c>
      <c r="S119" s="1">
        <v>132972.65290759757</v>
      </c>
      <c r="T119" s="1">
        <v>20.895</v>
      </c>
      <c r="U119" s="1">
        <v>122.114</v>
      </c>
      <c r="V119" s="1">
        <v>48922.696088106532</v>
      </c>
      <c r="W119" s="1">
        <v>12776.644</v>
      </c>
      <c r="X119" s="1">
        <v>29444.295856645487</v>
      </c>
      <c r="Y119" s="1">
        <v>10859.1266172508</v>
      </c>
      <c r="Z119" s="1">
        <f t="shared" si="12"/>
        <v>5641.0920798307443</v>
      </c>
      <c r="AA119" s="1">
        <f t="shared" si="13"/>
        <v>5218.0345374200569</v>
      </c>
      <c r="AB119" s="1">
        <v>63.481283530369659</v>
      </c>
      <c r="AC119" s="1">
        <v>2011.9088306509407</v>
      </c>
      <c r="AD119" s="1">
        <v>759.25800000000004</v>
      </c>
      <c r="AE119" s="1">
        <v>4507.5662770040317</v>
      </c>
      <c r="AF119" s="1">
        <v>10971.444238512458</v>
      </c>
      <c r="AG119" s="1">
        <v>7605.7183052412429</v>
      </c>
      <c r="AH119" s="1">
        <v>2245.0800777547252</v>
      </c>
      <c r="AI119" s="1">
        <v>3657.1480795041466</v>
      </c>
      <c r="AJ119" s="1">
        <v>424313.22055338114</v>
      </c>
      <c r="AK119" s="1">
        <v>119681.54675877321</v>
      </c>
      <c r="AL119" s="1">
        <f t="shared" si="14"/>
        <v>33510.833092456502</v>
      </c>
      <c r="AM119" s="1">
        <f t="shared" si="15"/>
        <v>86170.713666316704</v>
      </c>
      <c r="AN119" s="1">
        <v>296.68599999999998</v>
      </c>
      <c r="AO119" s="1">
        <v>367.25700000000001</v>
      </c>
      <c r="AP119" s="1">
        <v>15936.46</v>
      </c>
      <c r="AQ119" s="1">
        <v>73540.93418188933</v>
      </c>
      <c r="AR119" s="1">
        <v>12072.310068000001</v>
      </c>
      <c r="AS119" s="1">
        <v>141781.69070894</v>
      </c>
      <c r="AT119" s="1">
        <v>28168.723491999997</v>
      </c>
      <c r="AU119" s="1">
        <v>66720.795627736545</v>
      </c>
      <c r="AV119" s="1">
        <v>1149.2029907031754</v>
      </c>
      <c r="AW119" s="1">
        <v>19965.842799794707</v>
      </c>
      <c r="AX119" s="1">
        <v>144913.51065929685</v>
      </c>
      <c r="AY119" s="1">
        <v>21004.91125487196</v>
      </c>
      <c r="AZ119" s="1">
        <v>10975.5</v>
      </c>
      <c r="BA119" s="1">
        <v>5498.8799999999992</v>
      </c>
      <c r="BB119" s="1">
        <v>3098292.8183322581</v>
      </c>
    </row>
    <row r="120" spans="1:54" x14ac:dyDescent="0.25">
      <c r="A120">
        <v>2024</v>
      </c>
      <c r="B120">
        <v>2</v>
      </c>
      <c r="C120" t="s">
        <v>119</v>
      </c>
      <c r="D120" s="1">
        <v>680107.49813572492</v>
      </c>
      <c r="E120" s="1">
        <v>192811.97946032399</v>
      </c>
      <c r="F120" s="1">
        <f t="shared" si="8"/>
        <v>77124.7917841296</v>
      </c>
      <c r="G120" s="1">
        <f t="shared" si="9"/>
        <v>115687.18767619439</v>
      </c>
      <c r="H120" s="1">
        <v>15483.721813125592</v>
      </c>
      <c r="I120" s="1">
        <f t="shared" si="10"/>
        <v>792.63406959491215</v>
      </c>
      <c r="J120" s="1">
        <f t="shared" si="11"/>
        <v>14691.087743530679</v>
      </c>
      <c r="K120" s="1">
        <v>259470.5311058193</v>
      </c>
      <c r="L120" s="1">
        <v>27035.849825354257</v>
      </c>
      <c r="M120" s="1">
        <v>189304.22264302193</v>
      </c>
      <c r="N120" s="1">
        <v>101972.01931882641</v>
      </c>
      <c r="O120" s="1">
        <v>126206.73952097728</v>
      </c>
      <c r="P120" s="1">
        <v>0</v>
      </c>
      <c r="Q120" s="1">
        <v>18458.412628297676</v>
      </c>
      <c r="R120" s="1">
        <v>19239.896000000001</v>
      </c>
      <c r="S120" s="1">
        <v>130994.47580225568</v>
      </c>
      <c r="T120" s="1">
        <v>12.268000000000001</v>
      </c>
      <c r="U120" s="1">
        <v>109.851</v>
      </c>
      <c r="V120" s="1">
        <v>46508.168692297637</v>
      </c>
      <c r="W120" s="1">
        <v>9690.52</v>
      </c>
      <c r="X120" s="1">
        <v>20962.472583623497</v>
      </c>
      <c r="Y120" s="1">
        <v>10195.178333077001</v>
      </c>
      <c r="Z120" s="1">
        <f t="shared" si="12"/>
        <v>5296.184654097251</v>
      </c>
      <c r="AA120" s="1">
        <f t="shared" si="13"/>
        <v>4898.9936789797512</v>
      </c>
      <c r="AB120" s="1">
        <v>58.137779880939028</v>
      </c>
      <c r="AC120" s="1">
        <v>1951.3676359783467</v>
      </c>
      <c r="AD120" s="1">
        <v>707.32500000000005</v>
      </c>
      <c r="AE120" s="1">
        <v>4329.831889707978</v>
      </c>
      <c r="AF120" s="1">
        <v>10008.274282945735</v>
      </c>
      <c r="AG120" s="1">
        <v>7305.8230624746948</v>
      </c>
      <c r="AH120" s="1">
        <v>2156.5560478173265</v>
      </c>
      <c r="AI120" s="1">
        <v>3336.0914276485737</v>
      </c>
      <c r="AJ120" s="1">
        <v>380650.59350403026</v>
      </c>
      <c r="AK120" s="1">
        <v>111347.75217108258</v>
      </c>
      <c r="AL120" s="1">
        <f t="shared" si="14"/>
        <v>31177.370607903125</v>
      </c>
      <c r="AM120" s="1">
        <f t="shared" si="15"/>
        <v>80170.381563179457</v>
      </c>
      <c r="AN120" s="1">
        <v>246.86500000000001</v>
      </c>
      <c r="AO120" s="1">
        <v>285.90600000000001</v>
      </c>
      <c r="AP120" s="1">
        <v>13630.022000000001</v>
      </c>
      <c r="AQ120" s="1">
        <v>62536.867825172543</v>
      </c>
      <c r="AR120" s="1">
        <v>11076.185147999999</v>
      </c>
      <c r="AS120" s="1">
        <v>140052.41692496941</v>
      </c>
      <c r="AT120" s="1">
        <v>25844.432011999994</v>
      </c>
      <c r="AU120" s="1">
        <v>65907.019729397434</v>
      </c>
      <c r="AV120" s="1">
        <v>1110.1847256124988</v>
      </c>
      <c r="AW120" s="1">
        <v>19972.957210142638</v>
      </c>
      <c r="AX120" s="1">
        <v>139993.34092438751</v>
      </c>
      <c r="AY120" s="1">
        <v>21012.395915524034</v>
      </c>
      <c r="AZ120" s="1">
        <v>9522.5</v>
      </c>
      <c r="BA120" s="1">
        <v>4744.8</v>
      </c>
      <c r="BB120" s="1">
        <v>2886351.4510794971</v>
      </c>
    </row>
    <row r="121" spans="1:54" x14ac:dyDescent="0.25">
      <c r="A121">
        <v>2024</v>
      </c>
      <c r="B121">
        <v>3</v>
      </c>
      <c r="C121" t="s">
        <v>120</v>
      </c>
      <c r="D121" s="1">
        <v>585384.15522171301</v>
      </c>
      <c r="E121" s="1">
        <v>174165.352675737</v>
      </c>
      <c r="F121" s="1">
        <f t="shared" si="8"/>
        <v>69666.141070294805</v>
      </c>
      <c r="G121" s="1">
        <f t="shared" si="9"/>
        <v>104499.21160544219</v>
      </c>
      <c r="H121" s="1">
        <v>14522.927985203134</v>
      </c>
      <c r="I121" s="1">
        <f t="shared" si="10"/>
        <v>743.44964668553928</v>
      </c>
      <c r="J121" s="1">
        <f t="shared" si="11"/>
        <v>13779.478338517594</v>
      </c>
      <c r="K121" s="1">
        <v>259742.57117494789</v>
      </c>
      <c r="L121" s="1">
        <v>27064.195373590868</v>
      </c>
      <c r="M121" s="1">
        <v>187123.19454247353</v>
      </c>
      <c r="N121" s="1">
        <v>102078.93117146126</v>
      </c>
      <c r="O121" s="1">
        <v>124752.67557284808</v>
      </c>
      <c r="P121" s="1">
        <v>0</v>
      </c>
      <c r="Q121" s="1">
        <v>18831.294266461526</v>
      </c>
      <c r="R121" s="1">
        <v>16876.614000000001</v>
      </c>
      <c r="S121" s="1">
        <v>132276.61991500418</v>
      </c>
      <c r="T121" s="1">
        <v>13.173999999999999</v>
      </c>
      <c r="U121" s="1">
        <v>107.447</v>
      </c>
      <c r="V121" s="1">
        <v>48339.183654632048</v>
      </c>
      <c r="W121" s="1">
        <v>9225.5750000000007</v>
      </c>
      <c r="X121" s="1">
        <v>20601.631799712377</v>
      </c>
      <c r="Y121" s="1">
        <v>9386.7703258286892</v>
      </c>
      <c r="Z121" s="1">
        <f t="shared" si="12"/>
        <v>4876.2333847460204</v>
      </c>
      <c r="AA121" s="1">
        <f t="shared" si="13"/>
        <v>4510.5369410826697</v>
      </c>
      <c r="AB121" s="1">
        <v>57.811199774257197</v>
      </c>
      <c r="AC121" s="1">
        <v>1804.024582846678</v>
      </c>
      <c r="AD121" s="1">
        <v>664.97299999999996</v>
      </c>
      <c r="AE121" s="1">
        <v>4105.9702756241595</v>
      </c>
      <c r="AF121" s="1">
        <v>9890.8144078722835</v>
      </c>
      <c r="AG121" s="1">
        <v>6928.0963089570942</v>
      </c>
      <c r="AH121" s="1">
        <v>2045.0574654187462</v>
      </c>
      <c r="AI121" s="1">
        <v>3296.9381359574231</v>
      </c>
      <c r="AJ121" s="1">
        <v>343423.54724844731</v>
      </c>
      <c r="AK121" s="1">
        <v>110513.70684482968</v>
      </c>
      <c r="AL121" s="1">
        <f t="shared" si="14"/>
        <v>30943.837916552311</v>
      </c>
      <c r="AM121" s="1">
        <f t="shared" si="15"/>
        <v>79569.86892827737</v>
      </c>
      <c r="AN121" s="1">
        <v>241.08199999999999</v>
      </c>
      <c r="AO121" s="1">
        <v>250.09899999999999</v>
      </c>
      <c r="AP121" s="1">
        <v>11701.252</v>
      </c>
      <c r="AQ121" s="1">
        <v>72920.543547710855</v>
      </c>
      <c r="AR121" s="1">
        <v>11225.399709000001</v>
      </c>
      <c r="AS121" s="1">
        <v>137061.98501604085</v>
      </c>
      <c r="AT121" s="1">
        <v>26192.599320999998</v>
      </c>
      <c r="AU121" s="1">
        <v>64499.757654607492</v>
      </c>
      <c r="AV121" s="1">
        <v>1130.5355954713054</v>
      </c>
      <c r="AW121" s="1">
        <v>20000.555939254562</v>
      </c>
      <c r="AX121" s="1">
        <v>142559.56814452872</v>
      </c>
      <c r="AY121" s="1">
        <v>21041.430946078774</v>
      </c>
      <c r="AZ121" s="1">
        <v>9371</v>
      </c>
      <c r="BA121" s="1">
        <v>4351.2</v>
      </c>
      <c r="BB121" s="1">
        <v>2735770.2620230326</v>
      </c>
    </row>
    <row r="122" spans="1:54" x14ac:dyDescent="0.25">
      <c r="A122">
        <v>2024</v>
      </c>
      <c r="B122">
        <v>4</v>
      </c>
      <c r="C122" t="s">
        <v>121</v>
      </c>
      <c r="D122" s="1">
        <v>459781.83570787607</v>
      </c>
      <c r="E122" s="1">
        <v>159330.425899489</v>
      </c>
      <c r="F122" s="1">
        <f t="shared" si="8"/>
        <v>63732.1703597956</v>
      </c>
      <c r="G122" s="1">
        <f t="shared" si="9"/>
        <v>95598.255539693389</v>
      </c>
      <c r="H122" s="1">
        <v>12693.3171154631</v>
      </c>
      <c r="I122" s="1">
        <f t="shared" si="10"/>
        <v>649.78922531141063</v>
      </c>
      <c r="J122" s="1">
        <f t="shared" si="11"/>
        <v>12043.527890151689</v>
      </c>
      <c r="K122" s="1">
        <v>260972.79925218047</v>
      </c>
      <c r="L122" s="1">
        <v>27192.380495058205</v>
      </c>
      <c r="M122" s="1">
        <v>189393.78892533414</v>
      </c>
      <c r="N122" s="1">
        <v>102562.4112827613</v>
      </c>
      <c r="O122" s="1">
        <v>126266.45223263169</v>
      </c>
      <c r="P122" s="1">
        <v>0</v>
      </c>
      <c r="Q122" s="1">
        <v>16726.087026513927</v>
      </c>
      <c r="R122" s="1">
        <v>15742.716</v>
      </c>
      <c r="S122" s="1">
        <v>129382.89880563707</v>
      </c>
      <c r="T122" s="1">
        <v>12.161</v>
      </c>
      <c r="U122" s="1">
        <v>98.423000000000002</v>
      </c>
      <c r="V122" s="1">
        <v>47968.040843209907</v>
      </c>
      <c r="W122" s="1">
        <v>9627.3670000000002</v>
      </c>
      <c r="X122" s="1">
        <v>22758.149834566797</v>
      </c>
      <c r="Y122" s="1">
        <v>8103.9174492641105</v>
      </c>
      <c r="Z122" s="1">
        <f t="shared" si="12"/>
        <v>4209.817801186995</v>
      </c>
      <c r="AA122" s="1">
        <f t="shared" si="13"/>
        <v>3894.0996480771155</v>
      </c>
      <c r="AB122" s="1">
        <v>52.586091885977453</v>
      </c>
      <c r="AC122" s="1">
        <v>1524.2015193069258</v>
      </c>
      <c r="AD122" s="1">
        <v>531.84400000000005</v>
      </c>
      <c r="AE122" s="1">
        <v>3724.363943956339</v>
      </c>
      <c r="AF122" s="1">
        <v>9741.368023772553</v>
      </c>
      <c r="AG122" s="1">
        <v>6284.2033335018359</v>
      </c>
      <c r="AH122" s="1">
        <v>1854.9910925418242</v>
      </c>
      <c r="AI122" s="1">
        <v>3247.1226745908475</v>
      </c>
      <c r="AJ122" s="1">
        <v>287632.44747950311</v>
      </c>
      <c r="AK122" s="1">
        <v>106676.57041241461</v>
      </c>
      <c r="AL122" s="1">
        <f t="shared" si="14"/>
        <v>29869.439715476095</v>
      </c>
      <c r="AM122" s="1">
        <f t="shared" si="15"/>
        <v>76807.130696938519</v>
      </c>
      <c r="AN122" s="1">
        <v>250.11500000000001</v>
      </c>
      <c r="AO122" s="1">
        <v>281.62900000000002</v>
      </c>
      <c r="AP122" s="1">
        <v>7780.982</v>
      </c>
      <c r="AQ122" s="1">
        <v>84102.556407416312</v>
      </c>
      <c r="AR122" s="1">
        <v>11886.894156000002</v>
      </c>
      <c r="AS122" s="1">
        <v>136781.05608366465</v>
      </c>
      <c r="AT122" s="1">
        <v>27736.086363999999</v>
      </c>
      <c r="AU122" s="1">
        <v>64367.555804077536</v>
      </c>
      <c r="AV122" s="1">
        <v>1154.6346151128612</v>
      </c>
      <c r="AW122" s="1">
        <v>20161.024837029818</v>
      </c>
      <c r="AX122" s="1">
        <v>145598.43383488711</v>
      </c>
      <c r="AY122" s="1">
        <v>21210.251014970181</v>
      </c>
      <c r="AZ122" s="1">
        <v>7236.5</v>
      </c>
      <c r="BA122" s="1">
        <v>4414.32</v>
      </c>
      <c r="BB122" s="1">
        <v>2542844.9095586189</v>
      </c>
    </row>
    <row r="123" spans="1:54" x14ac:dyDescent="0.25">
      <c r="A123">
        <v>2024</v>
      </c>
      <c r="B123">
        <v>5</v>
      </c>
      <c r="C123" t="s">
        <v>122</v>
      </c>
      <c r="D123" s="1">
        <v>354252.84540739068</v>
      </c>
      <c r="E123" s="1">
        <v>149777.40036594</v>
      </c>
      <c r="F123" s="1">
        <f t="shared" si="8"/>
        <v>59910.960146376005</v>
      </c>
      <c r="G123" s="1">
        <f t="shared" si="9"/>
        <v>89866.440219564</v>
      </c>
      <c r="H123" s="1">
        <v>12339.640356507205</v>
      </c>
      <c r="I123" s="1">
        <f t="shared" si="10"/>
        <v>631.68400150567754</v>
      </c>
      <c r="J123" s="1">
        <f t="shared" si="11"/>
        <v>11707.956355001526</v>
      </c>
      <c r="K123" s="1">
        <v>263868.14409428067</v>
      </c>
      <c r="L123" s="1">
        <v>27494.064497515159</v>
      </c>
      <c r="M123" s="1">
        <v>189199.31182360856</v>
      </c>
      <c r="N123" s="1">
        <v>103700.28292820415</v>
      </c>
      <c r="O123" s="1">
        <v>126136.79679981786</v>
      </c>
      <c r="P123" s="1">
        <v>0</v>
      </c>
      <c r="Q123" s="1">
        <v>19126.417783362114</v>
      </c>
      <c r="R123" s="1">
        <v>18468.89</v>
      </c>
      <c r="S123" s="1">
        <v>128039.01137374593</v>
      </c>
      <c r="T123" s="1">
        <v>11.971</v>
      </c>
      <c r="U123" s="1">
        <v>97.393000000000001</v>
      </c>
      <c r="V123" s="1">
        <v>48437.686864592841</v>
      </c>
      <c r="W123" s="1">
        <v>8788.2710000000006</v>
      </c>
      <c r="X123" s="1">
        <v>22892.146956259225</v>
      </c>
      <c r="Y123" s="1">
        <v>6741.4497586490206</v>
      </c>
      <c r="Z123" s="1">
        <f t="shared" si="12"/>
        <v>3502.0439654584015</v>
      </c>
      <c r="AA123" s="1">
        <f t="shared" si="13"/>
        <v>3239.4057931906195</v>
      </c>
      <c r="AB123" s="1">
        <v>52.681980174870276</v>
      </c>
      <c r="AC123" s="1">
        <v>1253.611908551989</v>
      </c>
      <c r="AD123" s="1">
        <v>482.22199999999998</v>
      </c>
      <c r="AE123" s="1">
        <v>3384.6000882971525</v>
      </c>
      <c r="AF123" s="1">
        <v>9422.8080840676212</v>
      </c>
      <c r="AG123" s="1">
        <v>5710.9121121104163</v>
      </c>
      <c r="AH123" s="1">
        <v>1685.7651695924301</v>
      </c>
      <c r="AI123" s="1">
        <v>3140.9360280225346</v>
      </c>
      <c r="AJ123" s="1">
        <v>298483.0370583944</v>
      </c>
      <c r="AK123" s="1">
        <v>104601.99382555655</v>
      </c>
      <c r="AL123" s="1">
        <f t="shared" si="14"/>
        <v>29288.558271155838</v>
      </c>
      <c r="AM123" s="1">
        <f t="shared" si="15"/>
        <v>75313.435554400712</v>
      </c>
      <c r="AN123" s="1">
        <v>245.77699999999999</v>
      </c>
      <c r="AO123" s="1">
        <v>274.90699999999998</v>
      </c>
      <c r="AP123" s="1">
        <v>7381.9660000000003</v>
      </c>
      <c r="AQ123" s="1">
        <v>82822.62361301764</v>
      </c>
      <c r="AR123" s="1">
        <v>11926.363170000001</v>
      </c>
      <c r="AS123" s="1">
        <v>141407.1655856334</v>
      </c>
      <c r="AT123" s="1">
        <v>27828.180729999996</v>
      </c>
      <c r="AU123" s="1">
        <v>66544.54851088638</v>
      </c>
      <c r="AV123" s="1">
        <v>1179.1047642475339</v>
      </c>
      <c r="AW123" s="1">
        <v>20588.725265876277</v>
      </c>
      <c r="AX123" s="1">
        <v>148684.09863575248</v>
      </c>
      <c r="AY123" s="1">
        <v>21660.20995943723</v>
      </c>
      <c r="AZ123" s="1">
        <v>8289</v>
      </c>
      <c r="BA123" s="1">
        <v>4343.3999999999996</v>
      </c>
      <c r="BB123" s="1">
        <v>2450766.3624994922</v>
      </c>
    </row>
    <row r="124" spans="1:54" x14ac:dyDescent="0.25">
      <c r="A124">
        <v>2024</v>
      </c>
      <c r="B124">
        <v>6</v>
      </c>
      <c r="C124" t="s">
        <v>123</v>
      </c>
      <c r="D124" s="1">
        <v>449605.28733610077</v>
      </c>
      <c r="E124" s="1">
        <v>170707.18817134699</v>
      </c>
      <c r="F124" s="1">
        <f t="shared" si="8"/>
        <v>68282.875268538803</v>
      </c>
      <c r="G124" s="1">
        <f t="shared" si="9"/>
        <v>102424.31290280819</v>
      </c>
      <c r="H124" s="1">
        <v>12156.782807308562</v>
      </c>
      <c r="I124" s="1">
        <f t="shared" si="10"/>
        <v>622.32325961643699</v>
      </c>
      <c r="J124" s="1">
        <f t="shared" si="11"/>
        <v>11534.459547692124</v>
      </c>
      <c r="K124" s="1">
        <v>274369.48067046929</v>
      </c>
      <c r="L124" s="1">
        <v>28588.26412561685</v>
      </c>
      <c r="M124" s="1">
        <v>209185.67542579368</v>
      </c>
      <c r="N124" s="1">
        <v>107827.31227391386</v>
      </c>
      <c r="O124" s="1">
        <v>139461.45353433309</v>
      </c>
      <c r="P124" s="1">
        <v>0</v>
      </c>
      <c r="Q124" s="1">
        <v>22545.727336176515</v>
      </c>
      <c r="R124" s="1">
        <v>19221.405999999999</v>
      </c>
      <c r="S124" s="1">
        <v>125534.59198226251</v>
      </c>
      <c r="T124" s="1">
        <v>10.17535</v>
      </c>
      <c r="U124" s="1">
        <v>98.704999999999998</v>
      </c>
      <c r="V124" s="1">
        <v>45688.667155562805</v>
      </c>
      <c r="W124" s="1">
        <v>8413.3449999999993</v>
      </c>
      <c r="X124" s="1">
        <v>21679.219964975389</v>
      </c>
      <c r="Y124" s="1">
        <v>6654.3002822612598</v>
      </c>
      <c r="Z124" s="1">
        <f t="shared" si="12"/>
        <v>3456.7716117654804</v>
      </c>
      <c r="AA124" s="1">
        <f t="shared" si="13"/>
        <v>3197.5286704957798</v>
      </c>
      <c r="AB124" s="1">
        <v>51.925747972959854</v>
      </c>
      <c r="AC124" s="1">
        <v>1148.610774041709</v>
      </c>
      <c r="AD124" s="1">
        <v>463.041</v>
      </c>
      <c r="AE124" s="1">
        <v>3193.0963022131709</v>
      </c>
      <c r="AF124" s="1">
        <v>9642.7146651624116</v>
      </c>
      <c r="AG124" s="1">
        <v>5387.7834520233546</v>
      </c>
      <c r="AH124" s="1">
        <v>1590.3830257634745</v>
      </c>
      <c r="AI124" s="1">
        <v>3214.2382217207996</v>
      </c>
      <c r="AJ124" s="1">
        <v>415382.03694622766</v>
      </c>
      <c r="AK124" s="1">
        <v>120723.712187652</v>
      </c>
      <c r="AL124" s="1">
        <f t="shared" si="14"/>
        <v>33802.639412542565</v>
      </c>
      <c r="AM124" s="1">
        <f t="shared" si="15"/>
        <v>86921.072775109438</v>
      </c>
      <c r="AN124" s="1">
        <v>254.96199999999999</v>
      </c>
      <c r="AO124" s="1">
        <v>258.13</v>
      </c>
      <c r="AP124" s="1">
        <v>6710.2510000000002</v>
      </c>
      <c r="AQ124" s="1">
        <v>82162.872901355644</v>
      </c>
      <c r="AR124" s="1">
        <v>13508.466095999998</v>
      </c>
      <c r="AS124" s="1">
        <v>163248.14744545412</v>
      </c>
      <c r="AT124" s="1">
        <v>31519.754224</v>
      </c>
      <c r="AU124" s="1">
        <v>76822.65762139023</v>
      </c>
      <c r="AV124" s="1">
        <v>1265.6301795335587</v>
      </c>
      <c r="AW124" s="1">
        <v>21821.276510994656</v>
      </c>
      <c r="AX124" s="1">
        <v>159594.87923046644</v>
      </c>
      <c r="AY124" s="1">
        <v>22956.906010808503</v>
      </c>
      <c r="AZ124" s="1">
        <v>10068</v>
      </c>
      <c r="BA124" s="1">
        <v>4921.8</v>
      </c>
      <c r="BB124" s="1">
        <v>2797658.8579589017</v>
      </c>
    </row>
    <row r="125" spans="1:54" x14ac:dyDescent="0.25">
      <c r="A125">
        <v>2024</v>
      </c>
      <c r="B125">
        <v>7</v>
      </c>
      <c r="C125" t="s">
        <v>124</v>
      </c>
      <c r="D125" s="1">
        <v>568778.12150942988</v>
      </c>
      <c r="E125" s="1">
        <v>189102.414992812</v>
      </c>
      <c r="F125" s="1">
        <f t="shared" si="8"/>
        <v>75640.965997124804</v>
      </c>
      <c r="G125" s="1">
        <f t="shared" si="9"/>
        <v>113461.4489956872</v>
      </c>
      <c r="H125" s="1">
        <v>12599.705452618326</v>
      </c>
      <c r="I125" s="1">
        <f t="shared" si="10"/>
        <v>644.99710916661513</v>
      </c>
      <c r="J125" s="1">
        <f t="shared" si="11"/>
        <v>11954.70834345171</v>
      </c>
      <c r="K125" s="1">
        <v>287548.24703521945</v>
      </c>
      <c r="L125" s="1">
        <v>29961.441830238367</v>
      </c>
      <c r="M125" s="1">
        <v>222693.88970959364</v>
      </c>
      <c r="N125" s="1">
        <v>113006.57256454216</v>
      </c>
      <c r="O125" s="1">
        <v>148467.20975945413</v>
      </c>
      <c r="P125" s="1">
        <v>0</v>
      </c>
      <c r="Q125" s="1">
        <v>23305.266177715046</v>
      </c>
      <c r="R125" s="1">
        <v>22029.442999999999</v>
      </c>
      <c r="S125" s="1">
        <v>113139.6820490783</v>
      </c>
      <c r="T125" s="1">
        <v>8.3796999999999997</v>
      </c>
      <c r="U125" s="1">
        <v>97.915000000000006</v>
      </c>
      <c r="V125" s="1">
        <v>44549.468970203568</v>
      </c>
      <c r="W125" s="1">
        <v>8216.8029999999999</v>
      </c>
      <c r="X125" s="1">
        <v>20028.936362016921</v>
      </c>
      <c r="Y125" s="1">
        <v>7289.3366330762092</v>
      </c>
      <c r="Z125" s="1">
        <f t="shared" si="12"/>
        <v>3786.6598850356336</v>
      </c>
      <c r="AA125" s="1">
        <f t="shared" si="13"/>
        <v>3502.6767480405761</v>
      </c>
      <c r="AB125" s="1">
        <v>64.368886013411299</v>
      </c>
      <c r="AC125" s="1">
        <v>1123.0699575392086</v>
      </c>
      <c r="AD125" s="1">
        <v>450.834</v>
      </c>
      <c r="AE125" s="1">
        <v>3132.4571745692988</v>
      </c>
      <c r="AF125" s="1">
        <v>10129.131446605496</v>
      </c>
      <c r="AG125" s="1">
        <v>5285.465683455478</v>
      </c>
      <c r="AH125" s="1">
        <v>1560.1805419752229</v>
      </c>
      <c r="AI125" s="1">
        <v>3376.3771488684947</v>
      </c>
      <c r="AJ125" s="1">
        <v>558446.60992342886</v>
      </c>
      <c r="AK125" s="1">
        <v>141945.00276110103</v>
      </c>
      <c r="AL125" s="1">
        <f t="shared" si="14"/>
        <v>39744.600773108294</v>
      </c>
      <c r="AM125" s="1">
        <f t="shared" si="15"/>
        <v>102200.40198799274</v>
      </c>
      <c r="AN125" s="1">
        <v>248.953</v>
      </c>
      <c r="AO125" s="1">
        <v>255.874</v>
      </c>
      <c r="AP125" s="1">
        <v>6726.4589999999998</v>
      </c>
      <c r="AQ125" s="1">
        <v>72958.771918855069</v>
      </c>
      <c r="AR125" s="1">
        <v>14641.649868</v>
      </c>
      <c r="AS125" s="1">
        <v>170776.1704595724</v>
      </c>
      <c r="AT125" s="1">
        <v>34163.849692000003</v>
      </c>
      <c r="AU125" s="1">
        <v>80365.256686857669</v>
      </c>
      <c r="AV125" s="1">
        <v>1257.0402945335477</v>
      </c>
      <c r="AW125" s="1">
        <v>23155.013486502103</v>
      </c>
      <c r="AX125" s="1">
        <v>158511.70210546645</v>
      </c>
      <c r="AY125" s="1">
        <v>24360.053731082215</v>
      </c>
      <c r="AZ125" s="1">
        <v>10990</v>
      </c>
      <c r="BA125" s="1">
        <v>5252.4</v>
      </c>
      <c r="BB125" s="1">
        <v>3139999.5255124234</v>
      </c>
    </row>
    <row r="126" spans="1:54" x14ac:dyDescent="0.25">
      <c r="A126">
        <v>2024</v>
      </c>
      <c r="B126">
        <v>8</v>
      </c>
      <c r="C126" t="s">
        <v>125</v>
      </c>
      <c r="D126" s="1">
        <v>584278.27597849292</v>
      </c>
      <c r="E126" s="1">
        <v>196724.92381563602</v>
      </c>
      <c r="F126" s="1">
        <f t="shared" si="8"/>
        <v>78689.969526254412</v>
      </c>
      <c r="G126" s="1">
        <f t="shared" si="9"/>
        <v>118034.95428938161</v>
      </c>
      <c r="H126" s="1">
        <v>12674.843740213708</v>
      </c>
      <c r="I126" s="1">
        <f t="shared" si="10"/>
        <v>648.84354656699736</v>
      </c>
      <c r="J126" s="1">
        <f t="shared" si="11"/>
        <v>12026.000193646709</v>
      </c>
      <c r="K126" s="1">
        <v>289682.13944657031</v>
      </c>
      <c r="L126" s="1">
        <v>30183.785363937059</v>
      </c>
      <c r="M126" s="1">
        <v>224736.58976585945</v>
      </c>
      <c r="N126" s="1">
        <v>113845.19310949267</v>
      </c>
      <c r="O126" s="1">
        <v>149829.05214374559</v>
      </c>
      <c r="P126" s="1">
        <v>0</v>
      </c>
      <c r="Q126" s="1">
        <v>24284.376901818825</v>
      </c>
      <c r="R126" s="1">
        <v>20829.922999999999</v>
      </c>
      <c r="S126" s="1">
        <v>127391.29679776169</v>
      </c>
      <c r="T126" s="1">
        <v>12.210420000000001</v>
      </c>
      <c r="U126" s="1">
        <v>97.32</v>
      </c>
      <c r="V126" s="1">
        <v>46590.42742533984</v>
      </c>
      <c r="W126" s="1">
        <v>8625.8709999999992</v>
      </c>
      <c r="X126" s="1">
        <v>26034.434097194844</v>
      </c>
      <c r="Y126" s="1">
        <v>7506.8901929166295</v>
      </c>
      <c r="Z126" s="1">
        <f t="shared" si="12"/>
        <v>3899.6744677558672</v>
      </c>
      <c r="AA126" s="1">
        <f t="shared" si="13"/>
        <v>3607.2157251607628</v>
      </c>
      <c r="AB126" s="1">
        <v>68.243047667844806</v>
      </c>
      <c r="AC126" s="1">
        <v>1122.1240013724494</v>
      </c>
      <c r="AD126" s="1">
        <v>470.70100000000002</v>
      </c>
      <c r="AE126" s="1">
        <v>3131.5106944536305</v>
      </c>
      <c r="AF126" s="1">
        <v>10218.277983368971</v>
      </c>
      <c r="AG126" s="1">
        <v>5283.8686661962956</v>
      </c>
      <c r="AH126" s="1">
        <v>1559.7091293500735</v>
      </c>
      <c r="AI126" s="1">
        <v>3406.0926611229861</v>
      </c>
      <c r="AJ126" s="1">
        <v>564335.68101955415</v>
      </c>
      <c r="AK126" s="1">
        <v>144454.35849502555</v>
      </c>
      <c r="AL126" s="1">
        <f t="shared" si="14"/>
        <v>40447.220378607155</v>
      </c>
      <c r="AM126" s="1">
        <f t="shared" si="15"/>
        <v>104007.13811641838</v>
      </c>
      <c r="AN126" s="1">
        <v>250.17599999999999</v>
      </c>
      <c r="AO126" s="1">
        <v>253.59700000000001</v>
      </c>
      <c r="AP126" s="1">
        <v>7261.6180000000004</v>
      </c>
      <c r="AQ126" s="1">
        <v>79996.416253625852</v>
      </c>
      <c r="AR126" s="1">
        <v>14772.794852999998</v>
      </c>
      <c r="AS126" s="1">
        <v>173875.67738856905</v>
      </c>
      <c r="AT126" s="1">
        <v>34469.854656999996</v>
      </c>
      <c r="AU126" s="1">
        <v>81823.84818285612</v>
      </c>
      <c r="AV126" s="1">
        <v>1329.2091690362427</v>
      </c>
      <c r="AW126" s="1">
        <v>23261.041095733712</v>
      </c>
      <c r="AX126" s="1">
        <v>167612.13523096376</v>
      </c>
      <c r="AY126" s="1">
        <v>24471.599261356507</v>
      </c>
      <c r="AZ126" s="1">
        <v>10824.2</v>
      </c>
      <c r="BA126" s="1">
        <v>5119.5</v>
      </c>
      <c r="BB126" s="1">
        <v>3222699.7869892321</v>
      </c>
    </row>
    <row r="127" spans="1:54" x14ac:dyDescent="0.25">
      <c r="A127">
        <v>2024</v>
      </c>
      <c r="B127">
        <v>9</v>
      </c>
      <c r="C127" t="s">
        <v>126</v>
      </c>
      <c r="D127" s="1">
        <v>533658.97587538499</v>
      </c>
      <c r="E127" s="1">
        <v>188749.96743647201</v>
      </c>
      <c r="F127" s="1">
        <f t="shared" si="8"/>
        <v>75499.986974588814</v>
      </c>
      <c r="G127" s="1">
        <f t="shared" si="9"/>
        <v>113249.9804618832</v>
      </c>
      <c r="H127" s="1">
        <v>12265.550312776357</v>
      </c>
      <c r="I127" s="1">
        <f t="shared" si="10"/>
        <v>627.89122522180855</v>
      </c>
      <c r="J127" s="1">
        <f t="shared" si="11"/>
        <v>11637.659087554548</v>
      </c>
      <c r="K127" s="1">
        <v>282711.28275885829</v>
      </c>
      <c r="L127" s="1">
        <v>29457.448412454167</v>
      </c>
      <c r="M127" s="1">
        <v>226007.56830135945</v>
      </c>
      <c r="N127" s="1">
        <v>111105.64372868752</v>
      </c>
      <c r="O127" s="1">
        <v>150676.39751579828</v>
      </c>
      <c r="P127" s="1">
        <v>0</v>
      </c>
      <c r="Q127" s="1">
        <v>19952.799873054548</v>
      </c>
      <c r="R127" s="1">
        <v>17505.473000000002</v>
      </c>
      <c r="S127" s="1">
        <v>127099.28342129033</v>
      </c>
      <c r="T127" s="1">
        <v>14.3652</v>
      </c>
      <c r="U127" s="1">
        <v>103.68600000000001</v>
      </c>
      <c r="V127" s="1">
        <v>45641.535759228333</v>
      </c>
      <c r="W127" s="1">
        <v>9717.9639999999999</v>
      </c>
      <c r="X127" s="1">
        <v>39802.617346823296</v>
      </c>
      <c r="Y127" s="1">
        <v>7241.3523340949305</v>
      </c>
      <c r="Z127" s="1">
        <f t="shared" si="12"/>
        <v>3761.7330324000345</v>
      </c>
      <c r="AA127" s="1">
        <f t="shared" si="13"/>
        <v>3479.6193016948964</v>
      </c>
      <c r="AB127" s="1">
        <v>77.047338987061465</v>
      </c>
      <c r="AC127" s="1">
        <v>1149.1968065664778</v>
      </c>
      <c r="AD127" s="1">
        <v>536.26599999999996</v>
      </c>
      <c r="AE127" s="1">
        <v>3148.8838414515535</v>
      </c>
      <c r="AF127" s="1">
        <v>9918.1104256715062</v>
      </c>
      <c r="AG127" s="1">
        <v>5313.1827692003617</v>
      </c>
      <c r="AH127" s="1">
        <v>1568.3621593480848</v>
      </c>
      <c r="AI127" s="1">
        <v>3306.0368085571649</v>
      </c>
      <c r="AJ127" s="1">
        <v>496621.97400542215</v>
      </c>
      <c r="AK127" s="1">
        <v>137456.61638845422</v>
      </c>
      <c r="AL127" s="1">
        <f t="shared" si="14"/>
        <v>38487.852588767186</v>
      </c>
      <c r="AM127" s="1">
        <f t="shared" si="15"/>
        <v>98968.763799687033</v>
      </c>
      <c r="AN127" s="1">
        <v>255.37</v>
      </c>
      <c r="AO127" s="1">
        <v>272.07799999999997</v>
      </c>
      <c r="AP127" s="1">
        <v>8028.0249999999996</v>
      </c>
      <c r="AQ127" s="1">
        <v>77024.188804409379</v>
      </c>
      <c r="AR127" s="1">
        <v>15349.118613000001</v>
      </c>
      <c r="AS127" s="1">
        <v>172171.68112165088</v>
      </c>
      <c r="AT127" s="1">
        <v>35814.610096999997</v>
      </c>
      <c r="AU127" s="1">
        <v>81021.967586659302</v>
      </c>
      <c r="AV127" s="1">
        <v>1271.2876681751911</v>
      </c>
      <c r="AW127" s="1">
        <v>23458.225347196076</v>
      </c>
      <c r="AX127" s="1">
        <v>160308.28369182482</v>
      </c>
      <c r="AY127" s="1">
        <v>24679.045435522909</v>
      </c>
      <c r="AZ127" s="1">
        <v>8540</v>
      </c>
      <c r="BA127" s="1">
        <v>5318.1</v>
      </c>
      <c r="BB127" s="1">
        <v>3074319.5691853794</v>
      </c>
    </row>
    <row r="128" spans="1:54" x14ac:dyDescent="0.25">
      <c r="A128">
        <v>2024</v>
      </c>
      <c r="B128">
        <v>10</v>
      </c>
      <c r="C128" t="s">
        <v>127</v>
      </c>
      <c r="D128" s="1">
        <v>398200.5250895925</v>
      </c>
      <c r="E128" s="1">
        <v>160077.47439908099</v>
      </c>
      <c r="F128" s="1">
        <f t="shared" si="8"/>
        <v>64030.989759632401</v>
      </c>
      <c r="G128" s="1">
        <f t="shared" si="9"/>
        <v>96046.484639448594</v>
      </c>
      <c r="H128" s="1">
        <v>12012.675766137943</v>
      </c>
      <c r="I128" s="1">
        <f t="shared" si="10"/>
        <v>614.94621216757878</v>
      </c>
      <c r="J128" s="1">
        <f t="shared" si="11"/>
        <v>11397.729553970365</v>
      </c>
      <c r="K128" s="1">
        <v>267276.67313244194</v>
      </c>
      <c r="L128" s="1">
        <v>27849.220355902427</v>
      </c>
      <c r="M128" s="1">
        <v>198673.91210789574</v>
      </c>
      <c r="N128" s="1">
        <v>105039.83616165559</v>
      </c>
      <c r="O128" s="1">
        <v>132453.39340526858</v>
      </c>
      <c r="P128" s="1">
        <v>0</v>
      </c>
      <c r="Q128" s="1">
        <v>18226.706607572505</v>
      </c>
      <c r="R128" s="1">
        <v>16804.272000000001</v>
      </c>
      <c r="S128" s="1">
        <v>122868.62693107412</v>
      </c>
      <c r="T128" s="1">
        <v>14.105</v>
      </c>
      <c r="U128" s="1">
        <v>97.932000000000002</v>
      </c>
      <c r="V128" s="1">
        <v>45507.52425543344</v>
      </c>
      <c r="W128" s="1">
        <v>10491.976000000001</v>
      </c>
      <c r="X128" s="1">
        <v>48270.373098707525</v>
      </c>
      <c r="Y128" s="1">
        <v>6616.45827392301</v>
      </c>
      <c r="Z128" s="1">
        <f t="shared" si="12"/>
        <v>3437.1134697209191</v>
      </c>
      <c r="AA128" s="1">
        <f t="shared" si="13"/>
        <v>3179.3448042020909</v>
      </c>
      <c r="AB128" s="1">
        <v>73.037356054161606</v>
      </c>
      <c r="AC128" s="1">
        <v>1240.9545547421276</v>
      </c>
      <c r="AD128" s="1">
        <v>574.18700000000001</v>
      </c>
      <c r="AE128" s="1">
        <v>3546.8200669767443</v>
      </c>
      <c r="AF128" s="1">
        <v>9453.4269953563035</v>
      </c>
      <c r="AG128" s="1">
        <v>5984.6295430916562</v>
      </c>
      <c r="AH128" s="1">
        <v>1766.5619499316006</v>
      </c>
      <c r="AI128" s="1">
        <v>3151.1423317854305</v>
      </c>
      <c r="AJ128" s="1">
        <v>311277.43977666239</v>
      </c>
      <c r="AK128" s="1">
        <v>111860.20443499736</v>
      </c>
      <c r="AL128" s="1">
        <f t="shared" si="14"/>
        <v>31320.857241799262</v>
      </c>
      <c r="AM128" s="1">
        <f t="shared" si="15"/>
        <v>80539.347193198089</v>
      </c>
      <c r="AN128" s="1">
        <v>257.05399999999997</v>
      </c>
      <c r="AO128" s="1">
        <v>280.61900000000003</v>
      </c>
      <c r="AP128" s="1">
        <v>8482.3029999999999</v>
      </c>
      <c r="AQ128" s="1">
        <v>74202.55740222802</v>
      </c>
      <c r="AR128" s="1">
        <v>12710.254356000001</v>
      </c>
      <c r="AS128" s="1">
        <v>148139.28527039528</v>
      </c>
      <c r="AT128" s="1">
        <v>29657.260163999999</v>
      </c>
      <c r="AU128" s="1">
        <v>69712.604833127261</v>
      </c>
      <c r="AV128" s="1">
        <v>1171.9805156605262</v>
      </c>
      <c r="AW128" s="1">
        <v>20872.353633731058</v>
      </c>
      <c r="AX128" s="1">
        <v>147785.73700433949</v>
      </c>
      <c r="AY128" s="1">
        <v>21958.59900095643</v>
      </c>
      <c r="AZ128" s="1">
        <v>7093.2</v>
      </c>
      <c r="BA128" s="1">
        <v>4450.8</v>
      </c>
      <c r="BB128" s="1">
        <v>2566184.6967747235</v>
      </c>
    </row>
    <row r="129" spans="1:54" x14ac:dyDescent="0.25">
      <c r="A129">
        <v>2024</v>
      </c>
      <c r="B129">
        <v>11</v>
      </c>
      <c r="C129" t="s">
        <v>128</v>
      </c>
      <c r="D129" s="1">
        <v>420723.44399452506</v>
      </c>
      <c r="E129" s="1">
        <v>148939.06568253602</v>
      </c>
      <c r="F129" s="1">
        <f t="shared" si="8"/>
        <v>59575.626273014408</v>
      </c>
      <c r="G129" s="1">
        <f t="shared" si="9"/>
        <v>89363.439409521612</v>
      </c>
      <c r="H129" s="1">
        <v>13049.284673578464</v>
      </c>
      <c r="I129" s="1">
        <f t="shared" si="10"/>
        <v>668.01171843277132</v>
      </c>
      <c r="J129" s="1">
        <f t="shared" si="11"/>
        <v>12381.272955145692</v>
      </c>
      <c r="K129" s="1">
        <v>261927.24356359651</v>
      </c>
      <c r="L129" s="1">
        <v>27291.829989226713</v>
      </c>
      <c r="M129" s="1">
        <v>181899.51838774461</v>
      </c>
      <c r="N129" s="1">
        <v>102937.50826717673</v>
      </c>
      <c r="O129" s="1">
        <v>121270.11651210803</v>
      </c>
      <c r="P129" s="1">
        <v>0</v>
      </c>
      <c r="Q129" s="1">
        <v>17442.442138169445</v>
      </c>
      <c r="R129" s="1">
        <v>17998.330000000002</v>
      </c>
      <c r="S129" s="1">
        <v>125225.76195918974</v>
      </c>
      <c r="T129" s="1">
        <v>15.644</v>
      </c>
      <c r="U129" s="1">
        <v>98.259</v>
      </c>
      <c r="V129" s="1">
        <v>44497.248263400274</v>
      </c>
      <c r="W129" s="1">
        <v>10215.241</v>
      </c>
      <c r="X129" s="1">
        <v>44953.954325872917</v>
      </c>
      <c r="Y129" s="1">
        <v>7354.3527407750498</v>
      </c>
      <c r="Z129" s="1">
        <f t="shared" si="12"/>
        <v>3820.4344106608082</v>
      </c>
      <c r="AA129" s="1">
        <f t="shared" si="13"/>
        <v>3533.9183301142421</v>
      </c>
      <c r="AB129" s="1">
        <v>70.936268061787146</v>
      </c>
      <c r="AC129" s="1">
        <v>1461.3623415970399</v>
      </c>
      <c r="AD129" s="1">
        <v>611.08500000000004</v>
      </c>
      <c r="AE129" s="1">
        <v>3231.9741350661834</v>
      </c>
      <c r="AF129" s="1">
        <v>9263.3756413929095</v>
      </c>
      <c r="AG129" s="1">
        <v>5453.3828967851068</v>
      </c>
      <c r="AH129" s="1">
        <v>1609.7468781487107</v>
      </c>
      <c r="AI129" s="1">
        <v>3087.7918804642986</v>
      </c>
      <c r="AJ129" s="1">
        <v>275862.75008735957</v>
      </c>
      <c r="AK129" s="1">
        <v>104701.13629439723</v>
      </c>
      <c r="AL129" s="1">
        <f t="shared" si="14"/>
        <v>29316.318162431227</v>
      </c>
      <c r="AM129" s="1">
        <f t="shared" si="15"/>
        <v>75384.818131966007</v>
      </c>
      <c r="AN129" s="1">
        <v>265.65600000000001</v>
      </c>
      <c r="AO129" s="1">
        <v>309.30500000000001</v>
      </c>
      <c r="AP129" s="1">
        <v>9323.16</v>
      </c>
      <c r="AQ129" s="1">
        <v>73888.696070721708</v>
      </c>
      <c r="AR129" s="1">
        <v>11332.311243</v>
      </c>
      <c r="AS129" s="1">
        <v>134600.27431282584</v>
      </c>
      <c r="AT129" s="1">
        <v>26442.059567</v>
      </c>
      <c r="AU129" s="1">
        <v>63341.305558976906</v>
      </c>
      <c r="AV129" s="1">
        <v>1135.5174226653892</v>
      </c>
      <c r="AW129" s="1">
        <v>20165.639332595812</v>
      </c>
      <c r="AX129" s="1">
        <v>143187.77227733459</v>
      </c>
      <c r="AY129" s="1">
        <v>21215.10565951595</v>
      </c>
      <c r="AZ129" s="1">
        <v>7436</v>
      </c>
      <c r="BA129" s="1">
        <v>4366.8</v>
      </c>
      <c r="BB129" s="1">
        <v>2468202.3883658089</v>
      </c>
    </row>
    <row r="130" spans="1:54" x14ac:dyDescent="0.25">
      <c r="A130">
        <v>2024</v>
      </c>
      <c r="B130">
        <v>12</v>
      </c>
      <c r="C130" t="s">
        <v>129</v>
      </c>
      <c r="D130" s="1">
        <v>619546.96477968874</v>
      </c>
      <c r="E130" s="1">
        <v>178782.39826384198</v>
      </c>
      <c r="F130" s="1">
        <f t="shared" si="8"/>
        <v>71512.959305536802</v>
      </c>
      <c r="G130" s="1">
        <f t="shared" si="9"/>
        <v>107269.43895830518</v>
      </c>
      <c r="H130" s="1">
        <v>14644.320068145284</v>
      </c>
      <c r="I130" s="1">
        <f t="shared" si="10"/>
        <v>749.66388263477165</v>
      </c>
      <c r="J130" s="1">
        <f t="shared" si="11"/>
        <v>13894.65618551051</v>
      </c>
      <c r="K130" s="1">
        <v>261597.09073274667</v>
      </c>
      <c r="L130" s="1">
        <v>27257.429310597694</v>
      </c>
      <c r="M130" s="1">
        <v>195044.96269339998</v>
      </c>
      <c r="N130" s="1">
        <v>102807.75807665563</v>
      </c>
      <c r="O130" s="1">
        <v>130034.01856462526</v>
      </c>
      <c r="P130" s="1">
        <v>0</v>
      </c>
      <c r="Q130" s="1">
        <v>18875.005077413076</v>
      </c>
      <c r="R130" s="1">
        <v>19198.107</v>
      </c>
      <c r="S130" s="1">
        <v>129171.76723961704</v>
      </c>
      <c r="T130" s="1">
        <v>19.257999999999999</v>
      </c>
      <c r="U130" s="1">
        <v>112.85299999999999</v>
      </c>
      <c r="V130" s="1">
        <v>48145.895395850552</v>
      </c>
      <c r="W130" s="1">
        <v>11589.816000000001</v>
      </c>
      <c r="X130" s="1">
        <v>38355.55823320982</v>
      </c>
      <c r="Y130" s="1">
        <v>9138.3620937669893</v>
      </c>
      <c r="Z130" s="1">
        <f t="shared" si="12"/>
        <v>4747.1904368332553</v>
      </c>
      <c r="AA130" s="1">
        <f t="shared" si="13"/>
        <v>4391.1716569337341</v>
      </c>
      <c r="AB130" s="1">
        <v>66.81153146515706</v>
      </c>
      <c r="AC130" s="1">
        <v>1780.1495697949172</v>
      </c>
      <c r="AD130" s="1">
        <v>695.02800000000002</v>
      </c>
      <c r="AE130" s="1">
        <v>4171.249127648759</v>
      </c>
      <c r="AF130" s="1">
        <v>10330.85179038854</v>
      </c>
      <c r="AG130" s="1">
        <v>7038.2427891811467</v>
      </c>
      <c r="AH130" s="1">
        <v>2077.570853170093</v>
      </c>
      <c r="AI130" s="1">
        <v>3443.6172634628419</v>
      </c>
      <c r="AJ130" s="1">
        <v>371976.07062170177</v>
      </c>
      <c r="AK130" s="1">
        <v>111928.93683837804</v>
      </c>
      <c r="AL130" s="1">
        <f t="shared" si="14"/>
        <v>31340.102314745855</v>
      </c>
      <c r="AM130" s="1">
        <f t="shared" si="15"/>
        <v>80588.834523632191</v>
      </c>
      <c r="AN130" s="1">
        <v>293.077</v>
      </c>
      <c r="AO130" s="1">
        <v>355.63799999999998</v>
      </c>
      <c r="AP130" s="1">
        <v>13731.722</v>
      </c>
      <c r="AQ130" s="1">
        <v>78871.085230129087</v>
      </c>
      <c r="AR130" s="1">
        <v>12073.482803999999</v>
      </c>
      <c r="AS130" s="1">
        <v>141913.06993910699</v>
      </c>
      <c r="AT130" s="1">
        <v>28171.459875999997</v>
      </c>
      <c r="AU130" s="1">
        <v>66782.621147815094</v>
      </c>
      <c r="AV130" s="1">
        <v>1169.7089472112771</v>
      </c>
      <c r="AW130" s="1">
        <v>20064.396122731148</v>
      </c>
      <c r="AX130" s="1">
        <v>147499.29417278874</v>
      </c>
      <c r="AY130" s="1">
        <v>21108.593519773596</v>
      </c>
      <c r="AZ130" s="1">
        <v>9529</v>
      </c>
      <c r="BA130" s="1">
        <v>4790.1000000000004</v>
      </c>
      <c r="BB130" s="1">
        <v>2864183.3416743074</v>
      </c>
    </row>
    <row r="131" spans="1:54" x14ac:dyDescent="0.25">
      <c r="A131">
        <v>2025</v>
      </c>
      <c r="B131">
        <v>1</v>
      </c>
      <c r="C131" t="s">
        <v>238</v>
      </c>
      <c r="D131" s="1">
        <v>753196.19041303848</v>
      </c>
      <c r="E131" s="1">
        <v>205198.04104322498</v>
      </c>
      <c r="F131" s="1">
        <f t="shared" si="8"/>
        <v>82079.216417289994</v>
      </c>
      <c r="G131" s="1">
        <f t="shared" si="9"/>
        <v>123118.82462593498</v>
      </c>
      <c r="H131" s="1">
        <v>16107.312301389429</v>
      </c>
      <c r="I131" s="1">
        <f t="shared" si="10"/>
        <v>824.55656681093944</v>
      </c>
      <c r="J131" s="1">
        <f t="shared" si="11"/>
        <v>15282.755734578488</v>
      </c>
      <c r="K131" s="1">
        <v>261785.39682268896</v>
      </c>
      <c r="L131" s="1">
        <v>27277.050094303584</v>
      </c>
      <c r="M131" s="1">
        <v>202856.02442944457</v>
      </c>
      <c r="N131" s="1">
        <v>102881.76244300744</v>
      </c>
      <c r="O131" s="1">
        <v>135236.50410245941</v>
      </c>
      <c r="P131" s="1">
        <v>0</v>
      </c>
      <c r="Q131" s="1">
        <v>20431.518315623889</v>
      </c>
      <c r="R131" s="1">
        <v>21486.49</v>
      </c>
      <c r="S131" s="1">
        <v>130071.34149669757</v>
      </c>
      <c r="T131" s="1">
        <v>20.895</v>
      </c>
      <c r="U131" s="1">
        <v>122.114</v>
      </c>
      <c r="V131" s="1">
        <v>48922.696088106532</v>
      </c>
      <c r="W131" s="1">
        <v>12776.644</v>
      </c>
      <c r="X131" s="1">
        <v>28677.861756126542</v>
      </c>
      <c r="Y131" s="1">
        <v>10865.5915703595</v>
      </c>
      <c r="Z131" s="1">
        <f t="shared" si="12"/>
        <v>5644.4504894951115</v>
      </c>
      <c r="AA131" s="1">
        <f t="shared" si="13"/>
        <v>5221.1410808643896</v>
      </c>
      <c r="AB131" s="1">
        <v>63.031497166139935</v>
      </c>
      <c r="AC131" s="1">
        <v>2011.9088306509407</v>
      </c>
      <c r="AD131" s="1">
        <v>759.25800000000004</v>
      </c>
      <c r="AE131" s="1">
        <v>4534.3304822677464</v>
      </c>
      <c r="AF131" s="1">
        <v>11041.511244664782</v>
      </c>
      <c r="AG131" s="1">
        <v>7650.8781527931178</v>
      </c>
      <c r="AH131" s="1">
        <v>2258.4105049391351</v>
      </c>
      <c r="AI131" s="1">
        <v>3680.5037482215898</v>
      </c>
      <c r="AJ131" s="1">
        <v>428681.89155979926</v>
      </c>
      <c r="AK131" s="1">
        <v>120116.4440354261</v>
      </c>
      <c r="AL131" s="1">
        <f t="shared" si="14"/>
        <v>33632.604329919312</v>
      </c>
      <c r="AM131" s="1">
        <f t="shared" si="15"/>
        <v>86483.839705506791</v>
      </c>
      <c r="AN131" s="1">
        <v>296.68599999999998</v>
      </c>
      <c r="AO131" s="1">
        <v>367.25700000000001</v>
      </c>
      <c r="AP131" s="1">
        <v>15936.46</v>
      </c>
      <c r="AQ131" s="1">
        <v>73943.411537223074</v>
      </c>
      <c r="AR131" s="1">
        <v>12066.529593000001</v>
      </c>
      <c r="AS131" s="1">
        <v>142632.38085319364</v>
      </c>
      <c r="AT131" s="1">
        <v>28155.235717</v>
      </c>
      <c r="AU131" s="1">
        <v>67121.120401502965</v>
      </c>
      <c r="AV131" s="1">
        <v>1155.4869753934317</v>
      </c>
      <c r="AW131" s="1">
        <v>20062.915452555604</v>
      </c>
      <c r="AX131" s="1">
        <v>145705.91573460656</v>
      </c>
      <c r="AY131" s="1">
        <v>21107.035792111063</v>
      </c>
      <c r="AZ131" s="1">
        <v>10975.5</v>
      </c>
      <c r="BA131" s="1">
        <v>5498.8799999999992</v>
      </c>
      <c r="BB131" s="1">
        <v>3103736.4169889861</v>
      </c>
    </row>
    <row r="132" spans="1:54" x14ac:dyDescent="0.25">
      <c r="A132">
        <v>2025</v>
      </c>
      <c r="B132">
        <v>2</v>
      </c>
      <c r="C132" t="s">
        <v>239</v>
      </c>
      <c r="D132" s="1">
        <v>686650.66896932689</v>
      </c>
      <c r="E132" s="1">
        <v>194164.98502580199</v>
      </c>
      <c r="F132" s="1">
        <f t="shared" si="8"/>
        <v>77665.994010320792</v>
      </c>
      <c r="G132" s="1">
        <f t="shared" si="9"/>
        <v>116498.9910154812</v>
      </c>
      <c r="H132" s="1">
        <v>15571.25626275174</v>
      </c>
      <c r="I132" s="1">
        <f t="shared" si="10"/>
        <v>797.11508442289164</v>
      </c>
      <c r="J132" s="1">
        <f t="shared" si="11"/>
        <v>14774.141178328848</v>
      </c>
      <c r="K132" s="1">
        <v>261997.33995515553</v>
      </c>
      <c r="L132" s="1">
        <v>27299.133768609332</v>
      </c>
      <c r="M132" s="1">
        <v>190064.4193860463</v>
      </c>
      <c r="N132" s="1">
        <v>102965.05617623511</v>
      </c>
      <c r="O132" s="1">
        <v>126708.82072310653</v>
      </c>
      <c r="P132" s="1">
        <v>0</v>
      </c>
      <c r="Q132" s="1">
        <v>18670.849931813405</v>
      </c>
      <c r="R132" s="1">
        <v>19336.237000000001</v>
      </c>
      <c r="S132" s="1">
        <v>128281.39603055568</v>
      </c>
      <c r="T132" s="1">
        <v>12.268000000000001</v>
      </c>
      <c r="U132" s="1">
        <v>109.851</v>
      </c>
      <c r="V132" s="1">
        <v>46508.168692297637</v>
      </c>
      <c r="W132" s="1">
        <v>9690.52</v>
      </c>
      <c r="X132" s="1">
        <v>21538.64436348898</v>
      </c>
      <c r="Y132" s="1">
        <v>10202.3628370768</v>
      </c>
      <c r="Z132" s="1">
        <f t="shared" si="12"/>
        <v>5299.9168555936758</v>
      </c>
      <c r="AA132" s="1">
        <f t="shared" si="13"/>
        <v>4902.4459814831243</v>
      </c>
      <c r="AB132" s="1">
        <v>58.488470489095953</v>
      </c>
      <c r="AC132" s="1">
        <v>1951.3676359783467</v>
      </c>
      <c r="AD132" s="1">
        <v>707.32500000000005</v>
      </c>
      <c r="AE132" s="1">
        <v>4351.2432558025494</v>
      </c>
      <c r="AF132" s="1">
        <v>10075.923519680826</v>
      </c>
      <c r="AG132" s="1">
        <v>7341.9509436944336</v>
      </c>
      <c r="AH132" s="1">
        <v>2167.2203905030178</v>
      </c>
      <c r="AI132" s="1">
        <v>3358.641173226938</v>
      </c>
      <c r="AJ132" s="1">
        <v>384569.72006164293</v>
      </c>
      <c r="AK132" s="1">
        <v>111752.36621135921</v>
      </c>
      <c r="AL132" s="1">
        <f t="shared" si="14"/>
        <v>31290.662539180583</v>
      </c>
      <c r="AM132" s="1">
        <f t="shared" si="15"/>
        <v>80461.703672178628</v>
      </c>
      <c r="AN132" s="1">
        <v>246.86500000000001</v>
      </c>
      <c r="AO132" s="1">
        <v>285.90600000000001</v>
      </c>
      <c r="AP132" s="1">
        <v>13630.022000000001</v>
      </c>
      <c r="AQ132" s="1">
        <v>62877.819355134758</v>
      </c>
      <c r="AR132" s="1">
        <v>11069.717645999999</v>
      </c>
      <c r="AS132" s="1">
        <v>140892.73142651923</v>
      </c>
      <c r="AT132" s="1">
        <v>25829.341173999997</v>
      </c>
      <c r="AU132" s="1">
        <v>66302.461847773826</v>
      </c>
      <c r="AV132" s="1">
        <v>1116.4443416881377</v>
      </c>
      <c r="AW132" s="1">
        <v>20069.653423295735</v>
      </c>
      <c r="AX132" s="1">
        <v>140782.67313831186</v>
      </c>
      <c r="AY132" s="1">
        <v>21114.124422370933</v>
      </c>
      <c r="AZ132" s="1">
        <v>9522.5</v>
      </c>
      <c r="BA132" s="1">
        <v>4744.8</v>
      </c>
      <c r="BB132" s="1">
        <v>2904591.2845597379</v>
      </c>
    </row>
    <row r="133" spans="1:54" x14ac:dyDescent="0.25">
      <c r="A133">
        <v>2025</v>
      </c>
      <c r="B133">
        <v>3</v>
      </c>
      <c r="C133" t="s">
        <v>240</v>
      </c>
      <c r="D133" s="1">
        <v>583009.57692691963</v>
      </c>
      <c r="E133" s="1">
        <v>175549.101493628</v>
      </c>
      <c r="F133" s="1">
        <f t="shared" ref="F133:F196" si="16">E133*$F$2</f>
        <v>70219.640597451202</v>
      </c>
      <c r="G133" s="1">
        <f t="shared" ref="G133:G196" si="17">E133*$G$2</f>
        <v>105329.4608961768</v>
      </c>
      <c r="H133" s="1">
        <v>14609.696421348064</v>
      </c>
      <c r="I133" s="1">
        <f t="shared" ref="I133:I196" si="18">H133*$I$2</f>
        <v>747.89144817771285</v>
      </c>
      <c r="J133" s="1">
        <f t="shared" ref="J133:J196" si="19">H133*$J$2</f>
        <v>13861.80497317035</v>
      </c>
      <c r="K133" s="1">
        <v>262285.53311319434</v>
      </c>
      <c r="L133" s="1">
        <v>27329.162407731576</v>
      </c>
      <c r="M133" s="1">
        <v>187854.35095259169</v>
      </c>
      <c r="N133" s="1">
        <v>103078.31619907411</v>
      </c>
      <c r="O133" s="1">
        <v>125235.45097917982</v>
      </c>
      <c r="P133" s="1">
        <v>0</v>
      </c>
      <c r="Q133" s="1">
        <v>19048.023053288252</v>
      </c>
      <c r="R133" s="1">
        <v>16960.850999999999</v>
      </c>
      <c r="S133" s="1">
        <v>129751.77178200419</v>
      </c>
      <c r="T133" s="1">
        <v>13.173999999999999</v>
      </c>
      <c r="U133" s="1">
        <v>107.447</v>
      </c>
      <c r="V133" s="1">
        <v>48339.183654632048</v>
      </c>
      <c r="W133" s="1">
        <v>9225.5750000000007</v>
      </c>
      <c r="X133" s="1">
        <v>20541.796194453716</v>
      </c>
      <c r="Y133" s="1">
        <v>9397.6273683463496</v>
      </c>
      <c r="Z133" s="1">
        <f t="shared" ref="Z133:Z196" si="20">Y133*$Z$2</f>
        <v>4881.8733941791425</v>
      </c>
      <c r="AA133" s="1">
        <f t="shared" ref="AA133:AA196" si="21">Y133*$AA$2</f>
        <v>4515.7539741672081</v>
      </c>
      <c r="AB133" s="1">
        <v>57.780219457147474</v>
      </c>
      <c r="AC133" s="1">
        <v>1804.024582846678</v>
      </c>
      <c r="AD133" s="1">
        <v>664.97299999999996</v>
      </c>
      <c r="AE133" s="1">
        <v>4122.0287994102555</v>
      </c>
      <c r="AF133" s="1">
        <v>9955.9505673080712</v>
      </c>
      <c r="AG133" s="1">
        <v>6955.1922185476324</v>
      </c>
      <c r="AH133" s="1">
        <v>2053.0557220421133</v>
      </c>
      <c r="AI133" s="1">
        <v>3318.6501891026869</v>
      </c>
      <c r="AJ133" s="1">
        <v>346959.38921874674</v>
      </c>
      <c r="AK133" s="1">
        <v>110915.29014184793</v>
      </c>
      <c r="AL133" s="1">
        <f t="shared" ref="AL133:AL196" si="22">AK133*$AL$2</f>
        <v>31056.281239717424</v>
      </c>
      <c r="AM133" s="1">
        <f t="shared" ref="AM133:AM196" si="23">AK133*$AM$2</f>
        <v>79859.008902130503</v>
      </c>
      <c r="AN133" s="1">
        <v>241.08199999999999</v>
      </c>
      <c r="AO133" s="1">
        <v>250.09899999999999</v>
      </c>
      <c r="AP133" s="1">
        <v>11701.252</v>
      </c>
      <c r="AQ133" s="1">
        <v>73325.299811109799</v>
      </c>
      <c r="AR133" s="1">
        <v>11218.24518</v>
      </c>
      <c r="AS133" s="1">
        <v>137884.35692613709</v>
      </c>
      <c r="AT133" s="1">
        <v>26175.905419999999</v>
      </c>
      <c r="AU133" s="1">
        <v>64886.756200535136</v>
      </c>
      <c r="AV133" s="1">
        <v>1136.7708431683634</v>
      </c>
      <c r="AW133" s="1">
        <v>20096.87572254625</v>
      </c>
      <c r="AX133" s="1">
        <v>143345.82752683162</v>
      </c>
      <c r="AY133" s="1">
        <v>21142.763432787084</v>
      </c>
      <c r="AZ133" s="1">
        <v>9371</v>
      </c>
      <c r="BA133" s="1">
        <v>4351.2</v>
      </c>
      <c r="BB133" s="1">
        <v>2744270.4062688169</v>
      </c>
    </row>
    <row r="134" spans="1:54" x14ac:dyDescent="0.25">
      <c r="A134">
        <v>2025</v>
      </c>
      <c r="B134">
        <v>4</v>
      </c>
      <c r="C134" t="s">
        <v>241</v>
      </c>
      <c r="D134" s="1">
        <v>451329.53238066676</v>
      </c>
      <c r="E134" s="1">
        <v>160790.90976623498</v>
      </c>
      <c r="F134" s="1">
        <f t="shared" si="16"/>
        <v>64316.363906493993</v>
      </c>
      <c r="G134" s="1">
        <f t="shared" si="17"/>
        <v>96474.545859740989</v>
      </c>
      <c r="H134" s="1">
        <v>12777.439323218376</v>
      </c>
      <c r="I134" s="1">
        <f t="shared" si="18"/>
        <v>654.09556255261896</v>
      </c>
      <c r="J134" s="1">
        <f t="shared" si="19"/>
        <v>12123.343760665755</v>
      </c>
      <c r="K134" s="1">
        <v>263531.914272658</v>
      </c>
      <c r="L134" s="1">
        <v>27459.030619388599</v>
      </c>
      <c r="M134" s="1">
        <v>190057.66573085677</v>
      </c>
      <c r="N134" s="1">
        <v>103568.14447795336</v>
      </c>
      <c r="O134" s="1">
        <v>126704.31831446319</v>
      </c>
      <c r="P134" s="1">
        <v>0</v>
      </c>
      <c r="Q134" s="1">
        <v>16918.587047931516</v>
      </c>
      <c r="R134" s="1">
        <v>15821.607</v>
      </c>
      <c r="S134" s="1">
        <v>127046.28231143707</v>
      </c>
      <c r="T134" s="1">
        <v>12.161</v>
      </c>
      <c r="U134" s="1">
        <v>98.423000000000002</v>
      </c>
      <c r="V134" s="1">
        <v>47968.040843209907</v>
      </c>
      <c r="W134" s="1">
        <v>9627.3670000000002</v>
      </c>
      <c r="X134" s="1">
        <v>22729.445994553069</v>
      </c>
      <c r="Y134" s="1">
        <v>8121.1079498484396</v>
      </c>
      <c r="Z134" s="1">
        <f t="shared" si="20"/>
        <v>4218.7479113250001</v>
      </c>
      <c r="AA134" s="1">
        <f t="shared" si="21"/>
        <v>3902.3600385234404</v>
      </c>
      <c r="AB134" s="1">
        <v>52.572501571384194</v>
      </c>
      <c r="AC134" s="1">
        <v>1524.2015193069258</v>
      </c>
      <c r="AD134" s="1">
        <v>531.84400000000005</v>
      </c>
      <c r="AE134" s="1">
        <v>3735.0696285732902</v>
      </c>
      <c r="AF134" s="1">
        <v>9800.8146952386996</v>
      </c>
      <c r="AG134" s="1">
        <v>6302.267276760238</v>
      </c>
      <c r="AH134" s="1">
        <v>1860.3232646664719</v>
      </c>
      <c r="AI134" s="1">
        <v>3266.9382317462296</v>
      </c>
      <c r="AJ134" s="1">
        <v>290593.871901231</v>
      </c>
      <c r="AK134" s="1">
        <v>107064.21037205298</v>
      </c>
      <c r="AL134" s="1">
        <f t="shared" si="22"/>
        <v>29977.978904174837</v>
      </c>
      <c r="AM134" s="1">
        <f t="shared" si="23"/>
        <v>77086.23146787814</v>
      </c>
      <c r="AN134" s="1">
        <v>250.11500000000001</v>
      </c>
      <c r="AO134" s="1">
        <v>281.62900000000002</v>
      </c>
      <c r="AP134" s="1">
        <v>7780.982</v>
      </c>
      <c r="AQ134" s="1">
        <v>84572.636751473663</v>
      </c>
      <c r="AR134" s="1">
        <v>11878.217444999998</v>
      </c>
      <c r="AS134" s="1">
        <v>137601.74242016664</v>
      </c>
      <c r="AT134" s="1">
        <v>27715.840704999999</v>
      </c>
      <c r="AU134" s="1">
        <v>64753.761138902002</v>
      </c>
      <c r="AV134" s="1">
        <v>1160.8454941166233</v>
      </c>
      <c r="AW134" s="1">
        <v>20256.968180713709</v>
      </c>
      <c r="AX134" s="1">
        <v>146381.62034588336</v>
      </c>
      <c r="AY134" s="1">
        <v>21311.187471286292</v>
      </c>
      <c r="AZ134" s="1">
        <v>7236.5</v>
      </c>
      <c r="BA134" s="1">
        <v>4414.32</v>
      </c>
      <c r="BB134" s="1">
        <v>2544890.4563761102</v>
      </c>
    </row>
    <row r="135" spans="1:54" x14ac:dyDescent="0.25">
      <c r="A135">
        <v>2025</v>
      </c>
      <c r="B135">
        <v>5</v>
      </c>
      <c r="C135" t="s">
        <v>242</v>
      </c>
      <c r="D135" s="1">
        <v>368072.55675083282</v>
      </c>
      <c r="E135" s="1">
        <v>151278.53585774801</v>
      </c>
      <c r="F135" s="1">
        <f t="shared" si="16"/>
        <v>60511.414343099204</v>
      </c>
      <c r="G135" s="1">
        <f t="shared" si="17"/>
        <v>90767.121514648796</v>
      </c>
      <c r="H135" s="1">
        <v>12429.282695459759</v>
      </c>
      <c r="I135" s="1">
        <f t="shared" si="18"/>
        <v>636.27292223090888</v>
      </c>
      <c r="J135" s="1">
        <f t="shared" si="19"/>
        <v>11793.009773228849</v>
      </c>
      <c r="K135" s="1">
        <v>266435.93839568255</v>
      </c>
      <c r="L135" s="1">
        <v>27761.618970153089</v>
      </c>
      <c r="M135" s="1">
        <v>189796.48592140278</v>
      </c>
      <c r="N135" s="1">
        <v>104709.42708416433</v>
      </c>
      <c r="O135" s="1">
        <v>126530.19953010838</v>
      </c>
      <c r="P135" s="1">
        <v>0</v>
      </c>
      <c r="Q135" s="1">
        <v>19346.543137672565</v>
      </c>
      <c r="R135" s="1">
        <v>18560.953000000001</v>
      </c>
      <c r="S135" s="1">
        <v>125914.81247294594</v>
      </c>
      <c r="T135" s="1">
        <v>11.971</v>
      </c>
      <c r="U135" s="1">
        <v>97.393000000000001</v>
      </c>
      <c r="V135" s="1">
        <v>48437.686864592841</v>
      </c>
      <c r="W135" s="1">
        <v>8788.2710000000006</v>
      </c>
      <c r="X135" s="1">
        <v>22860.267514367217</v>
      </c>
      <c r="Y135" s="1">
        <v>6764.4954539888904</v>
      </c>
      <c r="Z135" s="1">
        <f t="shared" si="20"/>
        <v>3514.0157283853951</v>
      </c>
      <c r="AA135" s="1">
        <f t="shared" si="21"/>
        <v>3250.4797256034958</v>
      </c>
      <c r="AB135" s="1">
        <v>52.666563884469781</v>
      </c>
      <c r="AC135" s="1">
        <v>1253.611908551989</v>
      </c>
      <c r="AD135" s="1">
        <v>482.22199999999998</v>
      </c>
      <c r="AE135" s="1">
        <v>3395.3057697747727</v>
      </c>
      <c r="AF135" s="1">
        <v>9476.5843169341097</v>
      </c>
      <c r="AG135" s="1">
        <v>5728.9760500717539</v>
      </c>
      <c r="AH135" s="1">
        <v>1691.0973401534736</v>
      </c>
      <c r="AI135" s="1">
        <v>3158.8614389780328</v>
      </c>
      <c r="AJ135" s="1">
        <v>301556.17766948359</v>
      </c>
      <c r="AK135" s="1">
        <v>104982.09521527945</v>
      </c>
      <c r="AL135" s="1">
        <f t="shared" si="22"/>
        <v>29394.986660278249</v>
      </c>
      <c r="AM135" s="1">
        <f t="shared" si="23"/>
        <v>75587.108555001207</v>
      </c>
      <c r="AN135" s="1">
        <v>245.77699999999999</v>
      </c>
      <c r="AO135" s="1">
        <v>274.90699999999998</v>
      </c>
      <c r="AP135" s="1">
        <v>7381.9660000000003</v>
      </c>
      <c r="AQ135" s="1">
        <v>83285.522323771991</v>
      </c>
      <c r="AR135" s="1">
        <v>11916.164277</v>
      </c>
      <c r="AS135" s="1">
        <v>142255.6085791472</v>
      </c>
      <c r="AT135" s="1">
        <v>27804.383313000002</v>
      </c>
      <c r="AU135" s="1">
        <v>66943.8158019517</v>
      </c>
      <c r="AV135" s="1">
        <v>1185.3499715712578</v>
      </c>
      <c r="AW135" s="1">
        <v>20685.198895898822</v>
      </c>
      <c r="AX135" s="1">
        <v>149471.61391842872</v>
      </c>
      <c r="AY135" s="1">
        <v>21761.704299414683</v>
      </c>
      <c r="AZ135" s="1">
        <v>8289</v>
      </c>
      <c r="BA135" s="1">
        <v>4343.3999999999996</v>
      </c>
      <c r="BB135" s="1">
        <v>2475418.4483024143</v>
      </c>
    </row>
    <row r="136" spans="1:54" x14ac:dyDescent="0.25">
      <c r="A136">
        <v>2025</v>
      </c>
      <c r="B136">
        <v>6</v>
      </c>
      <c r="C136" t="s">
        <v>243</v>
      </c>
      <c r="D136" s="1">
        <v>451523.55117286969</v>
      </c>
      <c r="E136" s="1">
        <v>172419.10634033798</v>
      </c>
      <c r="F136" s="1">
        <f t="shared" si="16"/>
        <v>68967.642536135201</v>
      </c>
      <c r="G136" s="1">
        <f t="shared" si="17"/>
        <v>103451.46380420278</v>
      </c>
      <c r="H136" s="1">
        <v>12246.214718235407</v>
      </c>
      <c r="I136" s="1">
        <f t="shared" si="18"/>
        <v>626.90140822728995</v>
      </c>
      <c r="J136" s="1">
        <f t="shared" si="19"/>
        <v>11619.313310008116</v>
      </c>
      <c r="K136" s="1">
        <v>276945.95432626613</v>
      </c>
      <c r="L136" s="1">
        <v>28856.722954217683</v>
      </c>
      <c r="M136" s="1">
        <v>209711.42392492131</v>
      </c>
      <c r="N136" s="1">
        <v>108839.86741951617</v>
      </c>
      <c r="O136" s="1">
        <v>139806.74185902401</v>
      </c>
      <c r="P136" s="1">
        <v>0</v>
      </c>
      <c r="Q136" s="1">
        <v>22805.205419018559</v>
      </c>
      <c r="R136" s="1">
        <v>19317.16</v>
      </c>
      <c r="S136" s="1">
        <v>123600.62963146252</v>
      </c>
      <c r="T136" s="1">
        <v>10.17535</v>
      </c>
      <c r="U136" s="1">
        <v>98.704999999999998</v>
      </c>
      <c r="V136" s="1">
        <v>45688.667155562805</v>
      </c>
      <c r="W136" s="1">
        <v>8413.3449999999993</v>
      </c>
      <c r="X136" s="1">
        <v>21839.331574120853</v>
      </c>
      <c r="Y136" s="1">
        <v>6684.1508978578904</v>
      </c>
      <c r="Z136" s="1">
        <f t="shared" si="20"/>
        <v>3472.2783902712877</v>
      </c>
      <c r="AA136" s="1">
        <f t="shared" si="21"/>
        <v>3211.8725075866032</v>
      </c>
      <c r="AB136" s="1">
        <v>52.02232337946576</v>
      </c>
      <c r="AC136" s="1">
        <v>1148.610774041709</v>
      </c>
      <c r="AD136" s="1">
        <v>463.041</v>
      </c>
      <c r="AE136" s="1">
        <v>3193.0963022131709</v>
      </c>
      <c r="AF136" s="1">
        <v>9690.7597738479926</v>
      </c>
      <c r="AG136" s="1">
        <v>5387.7834520233546</v>
      </c>
      <c r="AH136" s="1">
        <v>1590.3830257634745</v>
      </c>
      <c r="AI136" s="1">
        <v>3230.2532579493281</v>
      </c>
      <c r="AJ136" s="1">
        <v>419658.75370519934</v>
      </c>
      <c r="AK136" s="1">
        <v>121162.39647173515</v>
      </c>
      <c r="AL136" s="1">
        <f t="shared" si="22"/>
        <v>33925.471012085844</v>
      </c>
      <c r="AM136" s="1">
        <f t="shared" si="23"/>
        <v>87236.925459649297</v>
      </c>
      <c r="AN136" s="1">
        <v>254.96199999999999</v>
      </c>
      <c r="AO136" s="1">
        <v>258.13</v>
      </c>
      <c r="AP136" s="1">
        <v>6710.2510000000002</v>
      </c>
      <c r="AQ136" s="1">
        <v>82623.860572295685</v>
      </c>
      <c r="AR136" s="1">
        <v>13496.745020999999</v>
      </c>
      <c r="AS136" s="1">
        <v>164227.63633012684</v>
      </c>
      <c r="AT136" s="1">
        <v>31492.405048999997</v>
      </c>
      <c r="AU136" s="1">
        <v>77283.593567118573</v>
      </c>
      <c r="AV136" s="1">
        <v>1271.9097147838515</v>
      </c>
      <c r="AW136" s="1">
        <v>21918.280427355847</v>
      </c>
      <c r="AX136" s="1">
        <v>160386.72323521614</v>
      </c>
      <c r="AY136" s="1">
        <v>23058.958234447309</v>
      </c>
      <c r="AZ136" s="1">
        <v>10068</v>
      </c>
      <c r="BA136" s="1">
        <v>4921.8</v>
      </c>
      <c r="BB136" s="1">
        <v>2812357.3079809081</v>
      </c>
    </row>
    <row r="137" spans="1:54" x14ac:dyDescent="0.25">
      <c r="A137">
        <v>2025</v>
      </c>
      <c r="B137">
        <v>7</v>
      </c>
      <c r="C137" t="s">
        <v>244</v>
      </c>
      <c r="D137" s="1">
        <v>572340.83552383387</v>
      </c>
      <c r="E137" s="1">
        <v>191040.21078593002</v>
      </c>
      <c r="F137" s="1">
        <f t="shared" si="16"/>
        <v>76416.084314372012</v>
      </c>
      <c r="G137" s="1">
        <f t="shared" si="17"/>
        <v>114624.126471558</v>
      </c>
      <c r="H137" s="1">
        <v>12688.646364818511</v>
      </c>
      <c r="I137" s="1">
        <f t="shared" si="18"/>
        <v>649.55012284391819</v>
      </c>
      <c r="J137" s="1">
        <f t="shared" si="19"/>
        <v>12039.096241974592</v>
      </c>
      <c r="K137" s="1">
        <v>290133.40004541131</v>
      </c>
      <c r="L137" s="1">
        <v>30230.805014802107</v>
      </c>
      <c r="M137" s="1">
        <v>223147.70612794562</v>
      </c>
      <c r="N137" s="1">
        <v>114022.5386997866</v>
      </c>
      <c r="O137" s="1">
        <v>148764.20732440436</v>
      </c>
      <c r="P137" s="1">
        <v>0</v>
      </c>
      <c r="Q137" s="1">
        <v>23573.485769735653</v>
      </c>
      <c r="R137" s="1">
        <v>22139.814999999999</v>
      </c>
      <c r="S137" s="1">
        <v>111449.0659601783</v>
      </c>
      <c r="T137" s="1">
        <v>8.3796999999999997</v>
      </c>
      <c r="U137" s="1">
        <v>97.915000000000006</v>
      </c>
      <c r="V137" s="1">
        <v>44549.468970203568</v>
      </c>
      <c r="W137" s="1">
        <v>8216.8029999999999</v>
      </c>
      <c r="X137" s="1">
        <v>19794.044124537912</v>
      </c>
      <c r="Y137" s="1">
        <v>7324.1605677323796</v>
      </c>
      <c r="Z137" s="1">
        <f t="shared" si="20"/>
        <v>3804.7502001135881</v>
      </c>
      <c r="AA137" s="1">
        <f t="shared" si="21"/>
        <v>3519.410367618792</v>
      </c>
      <c r="AB137" s="1">
        <v>64.236370226144246</v>
      </c>
      <c r="AC137" s="1">
        <v>1123.0699575392086</v>
      </c>
      <c r="AD137" s="1">
        <v>450.834</v>
      </c>
      <c r="AE137" s="1">
        <v>3132.4571745692988</v>
      </c>
      <c r="AF137" s="1">
        <v>10171.242499871953</v>
      </c>
      <c r="AG137" s="1">
        <v>5285.465683455478</v>
      </c>
      <c r="AH137" s="1">
        <v>1560.1805419752229</v>
      </c>
      <c r="AI137" s="1">
        <v>3390.4141666239811</v>
      </c>
      <c r="AJ137" s="1">
        <v>564196.29999960237</v>
      </c>
      <c r="AK137" s="1">
        <v>142460.80069994045</v>
      </c>
      <c r="AL137" s="1">
        <f t="shared" si="22"/>
        <v>39889.024195983329</v>
      </c>
      <c r="AM137" s="1">
        <f t="shared" si="23"/>
        <v>102571.77650395712</v>
      </c>
      <c r="AN137" s="1">
        <v>248.953</v>
      </c>
      <c r="AO137" s="1">
        <v>255.874</v>
      </c>
      <c r="AP137" s="1">
        <v>6726.4589999999998</v>
      </c>
      <c r="AQ137" s="1">
        <v>73361.783795601121</v>
      </c>
      <c r="AR137" s="1">
        <v>14628.392915999999</v>
      </c>
      <c r="AS137" s="1">
        <v>171800.82748232983</v>
      </c>
      <c r="AT137" s="1">
        <v>34132.916804</v>
      </c>
      <c r="AU137" s="1">
        <v>80847.448226978813</v>
      </c>
      <c r="AV137" s="1">
        <v>1263.354158025124</v>
      </c>
      <c r="AW137" s="1">
        <v>23252.54769407514</v>
      </c>
      <c r="AX137" s="1">
        <v>159307.8748719749</v>
      </c>
      <c r="AY137" s="1">
        <v>24462.663843509177</v>
      </c>
      <c r="AZ137" s="1">
        <v>10990</v>
      </c>
      <c r="BA137" s="1">
        <v>5252.4</v>
      </c>
      <c r="BB137" s="1">
        <v>3157887.9848656179</v>
      </c>
    </row>
    <row r="138" spans="1:54" x14ac:dyDescent="0.25">
      <c r="A138">
        <v>2025</v>
      </c>
      <c r="B138">
        <v>8</v>
      </c>
      <c r="C138" t="s">
        <v>245</v>
      </c>
      <c r="D138" s="1">
        <v>587861.64540634502</v>
      </c>
      <c r="E138" s="1">
        <v>198729.01279944199</v>
      </c>
      <c r="F138" s="1">
        <f t="shared" si="16"/>
        <v>79491.605119776796</v>
      </c>
      <c r="G138" s="1">
        <f t="shared" si="17"/>
        <v>119237.40767966519</v>
      </c>
      <c r="H138" s="1">
        <v>12763.574224388181</v>
      </c>
      <c r="I138" s="1">
        <f t="shared" si="18"/>
        <v>653.38578812992193</v>
      </c>
      <c r="J138" s="1">
        <f t="shared" si="19"/>
        <v>12110.188436258259</v>
      </c>
      <c r="K138" s="1">
        <v>292206.12222085107</v>
      </c>
      <c r="L138" s="1">
        <v>30446.774840839957</v>
      </c>
      <c r="M138" s="1">
        <v>225121.15743198933</v>
      </c>
      <c r="N138" s="1">
        <v>114837.11931830898</v>
      </c>
      <c r="O138" s="1">
        <v>150079.83330162609</v>
      </c>
      <c r="P138" s="1">
        <v>0</v>
      </c>
      <c r="Q138" s="1">
        <v>24563.865049064672</v>
      </c>
      <c r="R138" s="1">
        <v>20934.43</v>
      </c>
      <c r="S138" s="1">
        <v>125887.6377714617</v>
      </c>
      <c r="T138" s="1">
        <v>12.210420000000001</v>
      </c>
      <c r="U138" s="1">
        <v>97.32</v>
      </c>
      <c r="V138" s="1">
        <v>46590.42742533984</v>
      </c>
      <c r="W138" s="1">
        <v>8625.8709999999992</v>
      </c>
      <c r="X138" s="1">
        <v>26036.513259020972</v>
      </c>
      <c r="Y138" s="1">
        <v>7542.9840344423901</v>
      </c>
      <c r="Z138" s="1">
        <f t="shared" si="20"/>
        <v>3918.4244732340408</v>
      </c>
      <c r="AA138" s="1">
        <f t="shared" si="21"/>
        <v>3624.5595612083498</v>
      </c>
      <c r="AB138" s="1">
        <v>68.261308885959664</v>
      </c>
      <c r="AC138" s="1">
        <v>1122.1240013724494</v>
      </c>
      <c r="AD138" s="1">
        <v>470.70100000000002</v>
      </c>
      <c r="AE138" s="1">
        <v>3131.5106944536305</v>
      </c>
      <c r="AF138" s="1">
        <v>10254.499748338285</v>
      </c>
      <c r="AG138" s="1">
        <v>5283.8686661962956</v>
      </c>
      <c r="AH138" s="1">
        <v>1559.7091293500735</v>
      </c>
      <c r="AI138" s="1">
        <v>3418.1665827794245</v>
      </c>
      <c r="AJ138" s="1">
        <v>570146.00416796328</v>
      </c>
      <c r="AK138" s="1">
        <v>144979.27489869428</v>
      </c>
      <c r="AL138" s="1">
        <f t="shared" si="22"/>
        <v>40594.196971634403</v>
      </c>
      <c r="AM138" s="1">
        <f t="shared" si="23"/>
        <v>104385.07792705987</v>
      </c>
      <c r="AN138" s="1">
        <v>250.17599999999999</v>
      </c>
      <c r="AO138" s="1">
        <v>253.59700000000001</v>
      </c>
      <c r="AP138" s="1">
        <v>7261.6180000000004</v>
      </c>
      <c r="AQ138" s="1">
        <v>80443.756591554396</v>
      </c>
      <c r="AR138" s="1">
        <v>14758.002027</v>
      </c>
      <c r="AS138" s="1">
        <v>174918.93145290046</v>
      </c>
      <c r="AT138" s="1">
        <v>34435.338063000003</v>
      </c>
      <c r="AU138" s="1">
        <v>82314.791271953261</v>
      </c>
      <c r="AV138" s="1">
        <v>1335.5441668955734</v>
      </c>
      <c r="AW138" s="1">
        <v>23358.901782930872</v>
      </c>
      <c r="AX138" s="1">
        <v>168410.97302310442</v>
      </c>
      <c r="AY138" s="1">
        <v>24574.552844159349</v>
      </c>
      <c r="AZ138" s="1">
        <v>10824.2</v>
      </c>
      <c r="BA138" s="1">
        <v>5119.5</v>
      </c>
      <c r="BB138" s="1">
        <v>3241030.500924652</v>
      </c>
    </row>
    <row r="139" spans="1:54" x14ac:dyDescent="0.25">
      <c r="A139">
        <v>2025</v>
      </c>
      <c r="B139">
        <v>9</v>
      </c>
      <c r="C139" t="s">
        <v>246</v>
      </c>
      <c r="D139" s="1">
        <v>541693.44348713534</v>
      </c>
      <c r="E139" s="1">
        <v>190740.72470590801</v>
      </c>
      <c r="F139" s="1">
        <f t="shared" si="16"/>
        <v>76296.289882363213</v>
      </c>
      <c r="G139" s="1">
        <f t="shared" si="17"/>
        <v>114444.4348235448</v>
      </c>
      <c r="H139" s="1">
        <v>12354.000226249887</v>
      </c>
      <c r="I139" s="1">
        <f t="shared" si="18"/>
        <v>632.41910396556193</v>
      </c>
      <c r="J139" s="1">
        <f t="shared" si="19"/>
        <v>11721.581122284324</v>
      </c>
      <c r="K139" s="1">
        <v>285174.09529722808</v>
      </c>
      <c r="L139" s="1">
        <v>29714.064181696223</v>
      </c>
      <c r="M139" s="1">
        <v>226323.06775406894</v>
      </c>
      <c r="N139" s="1">
        <v>112073.53001107568</v>
      </c>
      <c r="O139" s="1">
        <v>150881.10184003838</v>
      </c>
      <c r="P139" s="1">
        <v>0</v>
      </c>
      <c r="Q139" s="1">
        <v>20182.436033431775</v>
      </c>
      <c r="R139" s="1">
        <v>17592.883000000002</v>
      </c>
      <c r="S139" s="1">
        <v>125791.32907679032</v>
      </c>
      <c r="T139" s="1">
        <v>14.3652</v>
      </c>
      <c r="U139" s="1">
        <v>103.68600000000001</v>
      </c>
      <c r="V139" s="1">
        <v>45641.535759228333</v>
      </c>
      <c r="W139" s="1">
        <v>9717.9639999999999</v>
      </c>
      <c r="X139" s="1">
        <v>38724.260301496717</v>
      </c>
      <c r="Y139" s="1">
        <v>7277.2315288562304</v>
      </c>
      <c r="Z139" s="1">
        <f t="shared" si="20"/>
        <v>3780.3715333156742</v>
      </c>
      <c r="AA139" s="1">
        <f t="shared" si="21"/>
        <v>3496.8599955405566</v>
      </c>
      <c r="AB139" s="1">
        <v>76.411565605201716</v>
      </c>
      <c r="AC139" s="1">
        <v>1149.1968065664778</v>
      </c>
      <c r="AD139" s="1">
        <v>536.26599999999996</v>
      </c>
      <c r="AE139" s="1">
        <v>3138.1781568346028</v>
      </c>
      <c r="AF139" s="1">
        <v>9948.4867729123616</v>
      </c>
      <c r="AG139" s="1">
        <v>5295.1188259419605</v>
      </c>
      <c r="AH139" s="1">
        <v>1563.0299872234375</v>
      </c>
      <c r="AI139" s="1">
        <v>3316.1622576374502</v>
      </c>
      <c r="AJ139" s="1">
        <v>501735.12606832065</v>
      </c>
      <c r="AK139" s="1">
        <v>137956.10448619537</v>
      </c>
      <c r="AL139" s="1">
        <f t="shared" si="22"/>
        <v>38627.709256134709</v>
      </c>
      <c r="AM139" s="1">
        <f t="shared" si="23"/>
        <v>99328.395230060662</v>
      </c>
      <c r="AN139" s="1">
        <v>255.37</v>
      </c>
      <c r="AO139" s="1">
        <v>272.07799999999997</v>
      </c>
      <c r="AP139" s="1">
        <v>8028.0249999999996</v>
      </c>
      <c r="AQ139" s="1">
        <v>77452.733135909279</v>
      </c>
      <c r="AR139" s="1">
        <v>15332.789912999999</v>
      </c>
      <c r="AS139" s="1">
        <v>173204.71120838079</v>
      </c>
      <c r="AT139" s="1">
        <v>35776.509796999999</v>
      </c>
      <c r="AU139" s="1">
        <v>81508.099392179254</v>
      </c>
      <c r="AV139" s="1">
        <v>1277.6438004022764</v>
      </c>
      <c r="AW139" s="1">
        <v>23556.412509144164</v>
      </c>
      <c r="AX139" s="1">
        <v>161109.78650959773</v>
      </c>
      <c r="AY139" s="1">
        <v>24782.342483574823</v>
      </c>
      <c r="AZ139" s="1">
        <v>8540</v>
      </c>
      <c r="BA139" s="1">
        <v>5318.1</v>
      </c>
      <c r="BB139" s="1">
        <v>3095128.4010796295</v>
      </c>
    </row>
    <row r="140" spans="1:54" x14ac:dyDescent="0.25">
      <c r="A140">
        <v>2025</v>
      </c>
      <c r="B140">
        <v>10</v>
      </c>
      <c r="C140" t="s">
        <v>247</v>
      </c>
      <c r="D140" s="1">
        <v>397281.40473870246</v>
      </c>
      <c r="E140" s="1">
        <v>161840.72981753998</v>
      </c>
      <c r="F140" s="1">
        <f t="shared" si="16"/>
        <v>64736.291927015991</v>
      </c>
      <c r="G140" s="1">
        <f t="shared" si="17"/>
        <v>97104.437890523986</v>
      </c>
      <c r="H140" s="1">
        <v>12101.125679611472</v>
      </c>
      <c r="I140" s="1">
        <f t="shared" si="18"/>
        <v>619.47409091133204</v>
      </c>
      <c r="J140" s="1">
        <f t="shared" si="19"/>
        <v>11481.651588700139</v>
      </c>
      <c r="K140" s="1">
        <v>269678.31543490075</v>
      </c>
      <c r="L140" s="1">
        <v>28099.462417483646</v>
      </c>
      <c r="M140" s="1">
        <v>198947.67955423435</v>
      </c>
      <c r="N140" s="1">
        <v>105983.6825176156</v>
      </c>
      <c r="O140" s="1">
        <v>132630.95714255617</v>
      </c>
      <c r="P140" s="1">
        <v>0</v>
      </c>
      <c r="Q140" s="1">
        <v>18436.477213618484</v>
      </c>
      <c r="R140" s="1">
        <v>16888.686000000002</v>
      </c>
      <c r="S140" s="1">
        <v>121809.48698087411</v>
      </c>
      <c r="T140" s="1">
        <v>14.105</v>
      </c>
      <c r="U140" s="1">
        <v>97.932000000000002</v>
      </c>
      <c r="V140" s="1">
        <v>45507.52425543344</v>
      </c>
      <c r="W140" s="1">
        <v>10491.976000000001</v>
      </c>
      <c r="X140" s="1">
        <v>47889.57184731272</v>
      </c>
      <c r="Y140" s="1">
        <v>6646.8232123420103</v>
      </c>
      <c r="Z140" s="1">
        <f t="shared" si="20"/>
        <v>3452.8874283142241</v>
      </c>
      <c r="AA140" s="1">
        <f t="shared" si="21"/>
        <v>3193.9357840277862</v>
      </c>
      <c r="AB140" s="1">
        <v>72.841906508020685</v>
      </c>
      <c r="AC140" s="1">
        <v>1240.9545547421276</v>
      </c>
      <c r="AD140" s="1">
        <v>574.18700000000001</v>
      </c>
      <c r="AE140" s="1">
        <v>3536.1143854991237</v>
      </c>
      <c r="AF140" s="1">
        <v>9479.7411438663494</v>
      </c>
      <c r="AG140" s="1">
        <v>5966.5656051303185</v>
      </c>
      <c r="AH140" s="1">
        <v>1761.2297793705573</v>
      </c>
      <c r="AI140" s="1">
        <v>3159.9137146221137</v>
      </c>
      <c r="AJ140" s="1">
        <v>314482.30981189455</v>
      </c>
      <c r="AK140" s="1">
        <v>112266.68061776819</v>
      </c>
      <c r="AL140" s="1">
        <f t="shared" si="22"/>
        <v>31434.670572975094</v>
      </c>
      <c r="AM140" s="1">
        <f t="shared" si="23"/>
        <v>80832.010044793089</v>
      </c>
      <c r="AN140" s="1">
        <v>257.05399999999997</v>
      </c>
      <c r="AO140" s="1">
        <v>280.61900000000003</v>
      </c>
      <c r="AP140" s="1">
        <v>8482.3029999999999</v>
      </c>
      <c r="AQ140" s="1">
        <v>74616.402730545175</v>
      </c>
      <c r="AR140" s="1">
        <v>12692.901726</v>
      </c>
      <c r="AS140" s="1">
        <v>149028.12098201766</v>
      </c>
      <c r="AT140" s="1">
        <v>29616.770693999999</v>
      </c>
      <c r="AU140" s="1">
        <v>70130.880462126021</v>
      </c>
      <c r="AV140" s="1">
        <v>1178.3577822553661</v>
      </c>
      <c r="AW140" s="1">
        <v>20970.867265556881</v>
      </c>
      <c r="AX140" s="1">
        <v>148589.90484774462</v>
      </c>
      <c r="AY140" s="1">
        <v>22062.239509130613</v>
      </c>
      <c r="AZ140" s="1">
        <v>7093.2</v>
      </c>
      <c r="BA140" s="1">
        <v>4450.8</v>
      </c>
      <c r="BB140" s="1">
        <v>2576336.9003310036</v>
      </c>
    </row>
    <row r="141" spans="1:54" x14ac:dyDescent="0.25">
      <c r="A141">
        <v>2025</v>
      </c>
      <c r="B141">
        <v>11</v>
      </c>
      <c r="C141" t="s">
        <v>248</v>
      </c>
      <c r="D141" s="1">
        <v>425464.43518381729</v>
      </c>
      <c r="E141" s="1">
        <v>150568.45224159301</v>
      </c>
      <c r="F141" s="1">
        <f t="shared" si="16"/>
        <v>60227.380896637209</v>
      </c>
      <c r="G141" s="1">
        <f t="shared" si="17"/>
        <v>90341.07134495581</v>
      </c>
      <c r="H141" s="1">
        <v>13137.59430170152</v>
      </c>
      <c r="I141" s="1">
        <f t="shared" si="18"/>
        <v>672.53241576693904</v>
      </c>
      <c r="J141" s="1">
        <f t="shared" si="19"/>
        <v>12465.06188593458</v>
      </c>
      <c r="K141" s="1">
        <v>264298.88943831762</v>
      </c>
      <c r="L141" s="1">
        <v>27538.946536275871</v>
      </c>
      <c r="M141" s="1">
        <v>182129.08269584255</v>
      </c>
      <c r="N141" s="1">
        <v>103869.5660154065</v>
      </c>
      <c r="O141" s="1">
        <v>121418.62933797277</v>
      </c>
      <c r="P141" s="1">
        <v>0</v>
      </c>
      <c r="Q141" s="1">
        <v>17643.186668545881</v>
      </c>
      <c r="R141" s="1">
        <v>18088.241999999998</v>
      </c>
      <c r="S141" s="1">
        <v>124371.75416558974</v>
      </c>
      <c r="T141" s="1">
        <v>15.644</v>
      </c>
      <c r="U141" s="1">
        <v>98.259</v>
      </c>
      <c r="V141" s="1">
        <v>44497.248263400274</v>
      </c>
      <c r="W141" s="1">
        <v>10215.241</v>
      </c>
      <c r="X141" s="1">
        <v>44754.679993378086</v>
      </c>
      <c r="Y141" s="1">
        <v>7378.3104405147897</v>
      </c>
      <c r="Z141" s="1">
        <f t="shared" si="20"/>
        <v>3832.8799410442662</v>
      </c>
      <c r="AA141" s="1">
        <f t="shared" si="21"/>
        <v>3545.430499470524</v>
      </c>
      <c r="AB141" s="1">
        <v>70.846524218274396</v>
      </c>
      <c r="AC141" s="1">
        <v>1461.3623415970399</v>
      </c>
      <c r="AD141" s="1">
        <v>611.08500000000004</v>
      </c>
      <c r="AE141" s="1">
        <v>3215.9156112800879</v>
      </c>
      <c r="AF141" s="1">
        <v>9285.5966512552277</v>
      </c>
      <c r="AG141" s="1">
        <v>5426.2869871945686</v>
      </c>
      <c r="AH141" s="1">
        <v>1601.7486215253437</v>
      </c>
      <c r="AI141" s="1">
        <v>3095.1988837517383</v>
      </c>
      <c r="AJ141" s="1">
        <v>278702.99531112536</v>
      </c>
      <c r="AK141" s="1">
        <v>105081.59794675767</v>
      </c>
      <c r="AL141" s="1">
        <f t="shared" si="22"/>
        <v>29422.84742509215</v>
      </c>
      <c r="AM141" s="1">
        <f t="shared" si="23"/>
        <v>75658.750521665512</v>
      </c>
      <c r="AN141" s="1">
        <v>265.65600000000001</v>
      </c>
      <c r="AO141" s="1">
        <v>309.30500000000001</v>
      </c>
      <c r="AP141" s="1">
        <v>9323.16</v>
      </c>
      <c r="AQ141" s="1">
        <v>74298.178907215173</v>
      </c>
      <c r="AR141" s="1">
        <v>11313.934689000002</v>
      </c>
      <c r="AS141" s="1">
        <v>135407.87595870279</v>
      </c>
      <c r="AT141" s="1">
        <v>26399.180940999999</v>
      </c>
      <c r="AU141" s="1">
        <v>63721.35339233077</v>
      </c>
      <c r="AV141" s="1">
        <v>1141.7971414731767</v>
      </c>
      <c r="AW141" s="1">
        <v>20262.646085155848</v>
      </c>
      <c r="AX141" s="1">
        <v>143979.63942852683</v>
      </c>
      <c r="AY141" s="1">
        <v>21317.160866955917</v>
      </c>
      <c r="AZ141" s="1">
        <v>7436</v>
      </c>
      <c r="BA141" s="1">
        <v>4366.8</v>
      </c>
      <c r="BB141" s="1">
        <v>2483583.4835714214</v>
      </c>
    </row>
    <row r="142" spans="1:54" x14ac:dyDescent="0.25">
      <c r="A142">
        <v>2025</v>
      </c>
      <c r="B142">
        <v>12</v>
      </c>
      <c r="C142" t="s">
        <v>249</v>
      </c>
      <c r="D142" s="1">
        <v>609930.37308575923</v>
      </c>
      <c r="E142" s="1">
        <v>180438.450111749</v>
      </c>
      <c r="F142" s="1">
        <f t="shared" si="16"/>
        <v>72175.380044699603</v>
      </c>
      <c r="G142" s="1">
        <f t="shared" si="17"/>
        <v>108263.0700670494</v>
      </c>
      <c r="H142" s="1">
        <v>14732.419268242629</v>
      </c>
      <c r="I142" s="1">
        <f t="shared" si="18"/>
        <v>754.17380785456089</v>
      </c>
      <c r="J142" s="1">
        <f t="shared" si="19"/>
        <v>13978.245460388067</v>
      </c>
      <c r="K142" s="1">
        <v>263938.74032667128</v>
      </c>
      <c r="L142" s="1">
        <v>27501.420358425508</v>
      </c>
      <c r="M142" s="1">
        <v>195223.32173384252</v>
      </c>
      <c r="N142" s="1">
        <v>103728.02727490314</v>
      </c>
      <c r="O142" s="1">
        <v>130148.06745232844</v>
      </c>
      <c r="P142" s="1">
        <v>0</v>
      </c>
      <c r="Q142" s="1">
        <v>19092.236930619361</v>
      </c>
      <c r="R142" s="1">
        <v>19293.940999999999</v>
      </c>
      <c r="S142" s="1">
        <v>128491.96293351705</v>
      </c>
      <c r="T142" s="1">
        <v>19.257999999999999</v>
      </c>
      <c r="U142" s="1">
        <v>112.85299999999999</v>
      </c>
      <c r="V142" s="1">
        <v>48145.895395850552</v>
      </c>
      <c r="W142" s="1">
        <v>11589.816000000001</v>
      </c>
      <c r="X142" s="1">
        <v>37872.729845751681</v>
      </c>
      <c r="Y142" s="1">
        <v>9157.3592319526306</v>
      </c>
      <c r="Z142" s="1">
        <f t="shared" si="20"/>
        <v>4757.0590579052514</v>
      </c>
      <c r="AA142" s="1">
        <f t="shared" si="21"/>
        <v>4400.3001740473801</v>
      </c>
      <c r="AB142" s="1">
        <v>66.539976999922445</v>
      </c>
      <c r="AC142" s="1">
        <v>1780.1495697949172</v>
      </c>
      <c r="AD142" s="1">
        <v>695.02800000000002</v>
      </c>
      <c r="AE142" s="1">
        <v>4149.8377615541885</v>
      </c>
      <c r="AF142" s="1">
        <v>10348.837947323824</v>
      </c>
      <c r="AG142" s="1">
        <v>7002.1149079614088</v>
      </c>
      <c r="AH142" s="1">
        <v>2066.9065104844021</v>
      </c>
      <c r="AI142" s="1">
        <v>3449.6126491079372</v>
      </c>
      <c r="AJ142" s="1">
        <v>375805.88547566044</v>
      </c>
      <c r="AK142" s="1">
        <v>112335.66278007878</v>
      </c>
      <c r="AL142" s="1">
        <f t="shared" si="22"/>
        <v>31453.985578422064</v>
      </c>
      <c r="AM142" s="1">
        <f t="shared" si="23"/>
        <v>80881.677201656727</v>
      </c>
      <c r="AN142" s="1">
        <v>293.077</v>
      </c>
      <c r="AO142" s="1">
        <v>355.63799999999998</v>
      </c>
      <c r="AP142" s="1">
        <v>13731.722</v>
      </c>
      <c r="AQ142" s="1">
        <v>79314.580496119685</v>
      </c>
      <c r="AR142" s="1">
        <v>12054.082322999999</v>
      </c>
      <c r="AS142" s="1">
        <v>142764.54835874162</v>
      </c>
      <c r="AT142" s="1">
        <v>28126.192086999996</v>
      </c>
      <c r="AU142" s="1">
        <v>67183.316874701981</v>
      </c>
      <c r="AV142" s="1">
        <v>1175.8911186254054</v>
      </c>
      <c r="AW142" s="1">
        <v>20159.895996025396</v>
      </c>
      <c r="AX142" s="1">
        <v>148278.86068137462</v>
      </c>
      <c r="AY142" s="1">
        <v>21209.063426479352</v>
      </c>
      <c r="AZ142" s="1">
        <v>9529</v>
      </c>
      <c r="BA142" s="1">
        <v>4790.1000000000004</v>
      </c>
      <c r="BB142" s="1">
        <v>2866083.4158906462</v>
      </c>
    </row>
    <row r="143" spans="1:54" x14ac:dyDescent="0.25">
      <c r="A143">
        <v>2026</v>
      </c>
      <c r="B143">
        <v>1</v>
      </c>
      <c r="C143" t="s">
        <v>250</v>
      </c>
      <c r="D143" s="1">
        <v>756697.94896490907</v>
      </c>
      <c r="E143" s="1">
        <v>206971.07011689298</v>
      </c>
      <c r="F143" s="1">
        <f t="shared" si="16"/>
        <v>82788.428046757195</v>
      </c>
      <c r="G143" s="1">
        <f t="shared" si="17"/>
        <v>124182.64207013579</v>
      </c>
      <c r="H143" s="1">
        <v>16195.551786837246</v>
      </c>
      <c r="I143" s="1">
        <f t="shared" si="18"/>
        <v>829.07367344031422</v>
      </c>
      <c r="J143" s="1">
        <f t="shared" si="19"/>
        <v>15366.47811339693</v>
      </c>
      <c r="K143" s="1">
        <v>264097.05006902572</v>
      </c>
      <c r="L143" s="1">
        <v>27517.915635950645</v>
      </c>
      <c r="M143" s="1">
        <v>203133.04133837702</v>
      </c>
      <c r="N143" s="1">
        <v>103790.24306502361</v>
      </c>
      <c r="O143" s="1">
        <v>135421.38954314784</v>
      </c>
      <c r="P143" s="1">
        <v>0</v>
      </c>
      <c r="Q143" s="1">
        <v>20694.373626910397</v>
      </c>
      <c r="R143" s="1">
        <v>21593.602999999999</v>
      </c>
      <c r="S143" s="1">
        <v>129422.18787679757</v>
      </c>
      <c r="T143" s="1">
        <v>20.895</v>
      </c>
      <c r="U143" s="1">
        <v>122.114</v>
      </c>
      <c r="V143" s="1">
        <v>48922.696088106532</v>
      </c>
      <c r="W143" s="1">
        <v>12776.644</v>
      </c>
      <c r="X143" s="1">
        <v>29103.136095397404</v>
      </c>
      <c r="Y143" s="1">
        <v>10881.9658592819</v>
      </c>
      <c r="Z143" s="1">
        <f t="shared" si="20"/>
        <v>5652.9565945262721</v>
      </c>
      <c r="AA143" s="1">
        <f t="shared" si="21"/>
        <v>5229.0092647556285</v>
      </c>
      <c r="AB143" s="1">
        <v>63.308308527723803</v>
      </c>
      <c r="AC143" s="1">
        <v>2011.9088306509407</v>
      </c>
      <c r="AD143" s="1">
        <v>759.25800000000004</v>
      </c>
      <c r="AE143" s="1">
        <v>4512.919116173176</v>
      </c>
      <c r="AF143" s="1">
        <v>11064.19612147973</v>
      </c>
      <c r="AG143" s="1">
        <v>7614.7502715733799</v>
      </c>
      <c r="AH143" s="1">
        <v>2247.7461622534447</v>
      </c>
      <c r="AI143" s="1">
        <v>3688.0653738265719</v>
      </c>
      <c r="AJ143" s="1">
        <v>433095.54180664133</v>
      </c>
      <c r="AK143" s="1">
        <v>120552.92163625061</v>
      </c>
      <c r="AL143" s="1">
        <f t="shared" si="22"/>
        <v>33754.818058150173</v>
      </c>
      <c r="AM143" s="1">
        <f t="shared" si="23"/>
        <v>86798.103578100432</v>
      </c>
      <c r="AN143" s="1">
        <v>296.68599999999998</v>
      </c>
      <c r="AO143" s="1">
        <v>367.25700000000001</v>
      </c>
      <c r="AP143" s="1">
        <v>15936.46</v>
      </c>
      <c r="AQ143" s="1">
        <v>74348.303756688823</v>
      </c>
      <c r="AR143" s="1">
        <v>12046.670843999998</v>
      </c>
      <c r="AS143" s="1">
        <v>143488.1751383128</v>
      </c>
      <c r="AT143" s="1">
        <v>28108.898635999994</v>
      </c>
      <c r="AU143" s="1">
        <v>67523.847123911983</v>
      </c>
      <c r="AV143" s="1">
        <v>1161.5715993352228</v>
      </c>
      <c r="AW143" s="1">
        <v>20156.908451457253</v>
      </c>
      <c r="AX143" s="1">
        <v>146473.18159066478</v>
      </c>
      <c r="AY143" s="1">
        <v>21205.920403209409</v>
      </c>
      <c r="AZ143" s="1">
        <v>10975.5</v>
      </c>
      <c r="BA143" s="1">
        <v>5498.8799999999992</v>
      </c>
      <c r="BB143" s="1">
        <v>3120560.7022376149</v>
      </c>
    </row>
    <row r="144" spans="1:54" x14ac:dyDescent="0.25">
      <c r="A144">
        <v>2026</v>
      </c>
      <c r="B144">
        <v>2</v>
      </c>
      <c r="C144" t="s">
        <v>251</v>
      </c>
      <c r="D144" s="1">
        <v>691951.51546194719</v>
      </c>
      <c r="E144" s="1">
        <v>189642.02190084499</v>
      </c>
      <c r="F144" s="1">
        <f t="shared" si="16"/>
        <v>75856.808760337997</v>
      </c>
      <c r="G144" s="1">
        <f t="shared" si="17"/>
        <v>113785.213140507</v>
      </c>
      <c r="H144" s="1">
        <v>15659.42560552432</v>
      </c>
      <c r="I144" s="1">
        <f t="shared" si="18"/>
        <v>801.62860034747348</v>
      </c>
      <c r="J144" s="1">
        <f t="shared" si="19"/>
        <v>14857.797005176846</v>
      </c>
      <c r="K144" s="1">
        <v>264248.31231346907</v>
      </c>
      <c r="L144" s="1">
        <v>27533.676590798146</v>
      </c>
      <c r="M144" s="1">
        <v>190370.21868260094</v>
      </c>
      <c r="N144" s="1">
        <v>103849.68918573276</v>
      </c>
      <c r="O144" s="1">
        <v>126912.88119241195</v>
      </c>
      <c r="P144" s="1">
        <v>0</v>
      </c>
      <c r="Q144" s="1">
        <v>18911.053914454184</v>
      </c>
      <c r="R144" s="1">
        <v>19432.972000000002</v>
      </c>
      <c r="S144" s="1">
        <v>127708.64112725569</v>
      </c>
      <c r="T144" s="1">
        <v>12.268000000000001</v>
      </c>
      <c r="U144" s="1">
        <v>109.851</v>
      </c>
      <c r="V144" s="1">
        <v>46508.168692297637</v>
      </c>
      <c r="W144" s="1">
        <v>9690.52</v>
      </c>
      <c r="X144" s="1">
        <v>21060.885282761126</v>
      </c>
      <c r="Y144" s="1">
        <v>9947.0209080010809</v>
      </c>
      <c r="Z144" s="1">
        <f t="shared" si="20"/>
        <v>5167.27199523543</v>
      </c>
      <c r="AA144" s="1">
        <f t="shared" si="21"/>
        <v>4779.7489127656509</v>
      </c>
      <c r="AB144" s="1">
        <v>58.2128488065052</v>
      </c>
      <c r="AC144" s="1">
        <v>1951.3676359783467</v>
      </c>
      <c r="AD144" s="1">
        <v>707.32500000000005</v>
      </c>
      <c r="AE144" s="1">
        <v>4329.831889707978</v>
      </c>
      <c r="AF144" s="1">
        <v>10101.108642511297</v>
      </c>
      <c r="AG144" s="1">
        <v>7305.8230624746948</v>
      </c>
      <c r="AH144" s="1">
        <v>2156.5560478173265</v>
      </c>
      <c r="AI144" s="1">
        <v>3367.0362141704281</v>
      </c>
      <c r="AJ144" s="1">
        <v>388529.19741139072</v>
      </c>
      <c r="AK144" s="1">
        <v>112158.45053296974</v>
      </c>
      <c r="AL144" s="1">
        <f t="shared" si="22"/>
        <v>31404.36614923153</v>
      </c>
      <c r="AM144" s="1">
        <f t="shared" si="23"/>
        <v>80754.084383738213</v>
      </c>
      <c r="AN144" s="1">
        <v>246.86500000000001</v>
      </c>
      <c r="AO144" s="1">
        <v>285.90600000000001</v>
      </c>
      <c r="AP144" s="1">
        <v>13630.022000000001</v>
      </c>
      <c r="AQ144" s="1">
        <v>63220.816594276745</v>
      </c>
      <c r="AR144" s="1">
        <v>11049.400626000001</v>
      </c>
      <c r="AS144" s="1">
        <v>141738.08781507835</v>
      </c>
      <c r="AT144" s="1">
        <v>25781.934794000001</v>
      </c>
      <c r="AU144" s="1">
        <v>66700.276618860473</v>
      </c>
      <c r="AV144" s="1">
        <v>1122.3736775630657</v>
      </c>
      <c r="AW144" s="1">
        <v>20161.247592509</v>
      </c>
      <c r="AX144" s="1">
        <v>141530.35730243693</v>
      </c>
      <c r="AY144" s="1">
        <v>21210.485363157666</v>
      </c>
      <c r="AZ144" s="1">
        <v>9522.5</v>
      </c>
      <c r="BA144" s="1">
        <v>4744.8</v>
      </c>
      <c r="BB144" s="1">
        <v>2915159.1045278078</v>
      </c>
    </row>
    <row r="145" spans="1:54" x14ac:dyDescent="0.25">
      <c r="A145">
        <v>2026</v>
      </c>
      <c r="B145">
        <v>3</v>
      </c>
      <c r="C145" t="s">
        <v>252</v>
      </c>
      <c r="D145" s="1">
        <v>582327.55547702173</v>
      </c>
      <c r="E145" s="1">
        <v>177345.29436830402</v>
      </c>
      <c r="F145" s="1">
        <f t="shared" si="16"/>
        <v>70938.117747321608</v>
      </c>
      <c r="G145" s="1">
        <f t="shared" si="17"/>
        <v>106407.17662098241</v>
      </c>
      <c r="H145" s="1">
        <v>14697.094194693042</v>
      </c>
      <c r="I145" s="1">
        <f t="shared" si="18"/>
        <v>752.36546634957369</v>
      </c>
      <c r="J145" s="1">
        <f t="shared" si="19"/>
        <v>13944.728728343467</v>
      </c>
      <c r="K145" s="1">
        <v>264475.82458348467</v>
      </c>
      <c r="L145" s="1">
        <v>27557.382510462132</v>
      </c>
      <c r="M145" s="1">
        <v>188190.12037040023</v>
      </c>
      <c r="N145" s="1">
        <v>103939.10159605321</v>
      </c>
      <c r="O145" s="1">
        <v>125459.48916503075</v>
      </c>
      <c r="P145" s="1">
        <v>0</v>
      </c>
      <c r="Q145" s="1">
        <v>19293.079438805929</v>
      </c>
      <c r="R145" s="1">
        <v>17045.816999999999</v>
      </c>
      <c r="S145" s="1">
        <v>129224.48692810419</v>
      </c>
      <c r="T145" s="1">
        <v>13.173999999999999</v>
      </c>
      <c r="U145" s="1">
        <v>107.447</v>
      </c>
      <c r="V145" s="1">
        <v>48339.183654632048</v>
      </c>
      <c r="W145" s="1">
        <v>9225.5750000000007</v>
      </c>
      <c r="X145" s="1">
        <v>20406.071476206711</v>
      </c>
      <c r="Y145" s="1">
        <v>9419.4215571417499</v>
      </c>
      <c r="Z145" s="1">
        <f t="shared" si="20"/>
        <v>4893.1950252949227</v>
      </c>
      <c r="AA145" s="1">
        <f t="shared" si="21"/>
        <v>4526.226531846828</v>
      </c>
      <c r="AB145" s="1">
        <v>57.706310681365032</v>
      </c>
      <c r="AC145" s="1">
        <v>1804.024582846678</v>
      </c>
      <c r="AD145" s="1">
        <v>664.97299999999996</v>
      </c>
      <c r="AE145" s="1">
        <v>4100.6174333156841</v>
      </c>
      <c r="AF145" s="1">
        <v>9983.7086706065111</v>
      </c>
      <c r="AG145" s="1">
        <v>6919.0643373278936</v>
      </c>
      <c r="AH145" s="1">
        <v>2042.3913793564222</v>
      </c>
      <c r="AI145" s="1">
        <v>3327.9028902021678</v>
      </c>
      <c r="AJ145" s="1">
        <v>350531.63573538291</v>
      </c>
      <c r="AK145" s="1">
        <v>111318.33270712392</v>
      </c>
      <c r="AL145" s="1">
        <f t="shared" si="22"/>
        <v>31169.1331579947</v>
      </c>
      <c r="AM145" s="1">
        <f t="shared" si="23"/>
        <v>80149.199549129218</v>
      </c>
      <c r="AN145" s="1">
        <v>241.08199999999999</v>
      </c>
      <c r="AO145" s="1">
        <v>250.09899999999999</v>
      </c>
      <c r="AP145" s="1">
        <v>11701.252</v>
      </c>
      <c r="AQ145" s="1">
        <v>73732.484612089131</v>
      </c>
      <c r="AR145" s="1">
        <v>11197.469889</v>
      </c>
      <c r="AS145" s="1">
        <v>138711.66306769391</v>
      </c>
      <c r="AT145" s="1">
        <v>26127.429741</v>
      </c>
      <c r="AU145" s="1">
        <v>65276.076737738345</v>
      </c>
      <c r="AV145" s="1">
        <v>1142.544890819071</v>
      </c>
      <c r="AW145" s="1">
        <v>20186.07105232474</v>
      </c>
      <c r="AX145" s="1">
        <v>144073.92997918095</v>
      </c>
      <c r="AY145" s="1">
        <v>21236.600693008597</v>
      </c>
      <c r="AZ145" s="1">
        <v>9371</v>
      </c>
      <c r="BA145" s="1">
        <v>4351.2</v>
      </c>
      <c r="BB145" s="1">
        <v>2755415.3790300377</v>
      </c>
    </row>
    <row r="146" spans="1:54" x14ac:dyDescent="0.25">
      <c r="A146">
        <v>2026</v>
      </c>
      <c r="B146">
        <v>4</v>
      </c>
      <c r="C146" t="s">
        <v>253</v>
      </c>
      <c r="D146" s="1">
        <v>464024.49176854623</v>
      </c>
      <c r="E146" s="1">
        <v>162623.06673374301</v>
      </c>
      <c r="F146" s="1">
        <f t="shared" si="16"/>
        <v>65049.226693497207</v>
      </c>
      <c r="G146" s="1">
        <f t="shared" si="17"/>
        <v>97573.840040245806</v>
      </c>
      <c r="H146" s="1">
        <v>12862.171674904357</v>
      </c>
      <c r="I146" s="1">
        <f t="shared" si="18"/>
        <v>658.43313394235247</v>
      </c>
      <c r="J146" s="1">
        <f t="shared" si="19"/>
        <v>12203.738540962004</v>
      </c>
      <c r="K146" s="1">
        <v>265661.52485492511</v>
      </c>
      <c r="L146" s="1">
        <v>27680.928002660912</v>
      </c>
      <c r="M146" s="1">
        <v>190460.63411344902</v>
      </c>
      <c r="N146" s="1">
        <v>104405.08226241397</v>
      </c>
      <c r="O146" s="1">
        <v>126973.15786232697</v>
      </c>
      <c r="P146" s="1">
        <v>0</v>
      </c>
      <c r="Q146" s="1">
        <v>17136.247840258035</v>
      </c>
      <c r="R146" s="1">
        <v>15901.179</v>
      </c>
      <c r="S146" s="1">
        <v>126533.53884403707</v>
      </c>
      <c r="T146" s="1">
        <v>12.161</v>
      </c>
      <c r="U146" s="1">
        <v>98.423000000000002</v>
      </c>
      <c r="V146" s="1">
        <v>47968.040843209907</v>
      </c>
      <c r="W146" s="1">
        <v>9627.3670000000002</v>
      </c>
      <c r="X146" s="1">
        <v>22704.389612195264</v>
      </c>
      <c r="Y146" s="1">
        <v>8147.3575466045995</v>
      </c>
      <c r="Z146" s="1">
        <f t="shared" si="20"/>
        <v>4232.3840348899175</v>
      </c>
      <c r="AA146" s="1">
        <f t="shared" si="21"/>
        <v>3914.973511714682</v>
      </c>
      <c r="AB146" s="1">
        <v>52.562683690329195</v>
      </c>
      <c r="AC146" s="1">
        <v>1524.2015193069258</v>
      </c>
      <c r="AD146" s="1">
        <v>531.84400000000005</v>
      </c>
      <c r="AE146" s="1">
        <v>3713.6582624787193</v>
      </c>
      <c r="AF146" s="1">
        <v>9834.2830306206797</v>
      </c>
      <c r="AG146" s="1">
        <v>6266.1393955405001</v>
      </c>
      <c r="AH146" s="1">
        <v>1849.6589219807811</v>
      </c>
      <c r="AI146" s="1">
        <v>3278.0943435402232</v>
      </c>
      <c r="AJ146" s="1">
        <v>293585.78674461495</v>
      </c>
      <c r="AK146" s="1">
        <v>107453.25893282774</v>
      </c>
      <c r="AL146" s="1">
        <f t="shared" si="22"/>
        <v>30086.912501191771</v>
      </c>
      <c r="AM146" s="1">
        <f t="shared" si="23"/>
        <v>77366.346431635975</v>
      </c>
      <c r="AN146" s="1">
        <v>250.11500000000001</v>
      </c>
      <c r="AO146" s="1">
        <v>281.62900000000002</v>
      </c>
      <c r="AP146" s="1">
        <v>7780.982</v>
      </c>
      <c r="AQ146" s="1">
        <v>85045.537577595358</v>
      </c>
      <c r="AR146" s="1">
        <v>11857.476806999997</v>
      </c>
      <c r="AS146" s="1">
        <v>138427.35287468764</v>
      </c>
      <c r="AT146" s="1">
        <v>27667.445882999997</v>
      </c>
      <c r="AU146" s="1">
        <v>65142.283705735412</v>
      </c>
      <c r="AV146" s="1">
        <v>1166.4642533857532</v>
      </c>
      <c r="AW146" s="1">
        <v>20343.764675930615</v>
      </c>
      <c r="AX146" s="1">
        <v>147090.14106661425</v>
      </c>
      <c r="AY146" s="1">
        <v>21402.501056069385</v>
      </c>
      <c r="AZ146" s="1">
        <v>7236.5</v>
      </c>
      <c r="BA146" s="1">
        <v>4414.32</v>
      </c>
      <c r="BB146" s="1">
        <v>2569015.7636938943</v>
      </c>
    </row>
    <row r="147" spans="1:54" x14ac:dyDescent="0.25">
      <c r="A147">
        <v>2026</v>
      </c>
      <c r="B147">
        <v>5</v>
      </c>
      <c r="C147" t="s">
        <v>254</v>
      </c>
      <c r="D147" s="1">
        <v>363120.20996332704</v>
      </c>
      <c r="E147" s="1">
        <v>153105.20099272201</v>
      </c>
      <c r="F147" s="1">
        <f t="shared" si="16"/>
        <v>61242.080397088808</v>
      </c>
      <c r="G147" s="1">
        <f t="shared" si="17"/>
        <v>91863.120595633198</v>
      </c>
      <c r="H147" s="1">
        <v>12519.5752162193</v>
      </c>
      <c r="I147" s="1">
        <f t="shared" si="18"/>
        <v>640.89512670134502</v>
      </c>
      <c r="J147" s="1">
        <f t="shared" si="19"/>
        <v>11878.680089517955</v>
      </c>
      <c r="K147" s="1">
        <v>268506.28109739791</v>
      </c>
      <c r="L147" s="1">
        <v>27977.340864011505</v>
      </c>
      <c r="M147" s="1">
        <v>190266.3766488464</v>
      </c>
      <c r="N147" s="1">
        <v>105523.07256859052</v>
      </c>
      <c r="O147" s="1">
        <v>126843.65349606391</v>
      </c>
      <c r="P147" s="1">
        <v>0</v>
      </c>
      <c r="Q147" s="1">
        <v>19595.440040008132</v>
      </c>
      <c r="R147" s="1">
        <v>18654.282999999999</v>
      </c>
      <c r="S147" s="1">
        <v>125445.79813454593</v>
      </c>
      <c r="T147" s="1">
        <v>11.971</v>
      </c>
      <c r="U147" s="1">
        <v>97.393000000000001</v>
      </c>
      <c r="V147" s="1">
        <v>48437.686864592841</v>
      </c>
      <c r="W147" s="1">
        <v>8788.2710000000006</v>
      </c>
      <c r="X147" s="1">
        <v>22830.948266246669</v>
      </c>
      <c r="Y147" s="1">
        <v>6794.5827779238198</v>
      </c>
      <c r="Z147" s="1">
        <f t="shared" si="20"/>
        <v>3529.6454719858616</v>
      </c>
      <c r="AA147" s="1">
        <f t="shared" si="21"/>
        <v>3264.9373059379586</v>
      </c>
      <c r="AB147" s="1">
        <v>52.654159175151392</v>
      </c>
      <c r="AC147" s="1">
        <v>1253.611908551989</v>
      </c>
      <c r="AD147" s="1">
        <v>482.22199999999998</v>
      </c>
      <c r="AE147" s="1">
        <v>3373.8944068195333</v>
      </c>
      <c r="AF147" s="1">
        <v>9515.7483489559072</v>
      </c>
      <c r="AG147" s="1">
        <v>5692.8481741490805</v>
      </c>
      <c r="AH147" s="1">
        <v>1680.432999031387</v>
      </c>
      <c r="AI147" s="1">
        <v>3171.9161163186336</v>
      </c>
      <c r="AJ147" s="1">
        <v>304660.95891686686</v>
      </c>
      <c r="AK147" s="1">
        <v>105363.57781257962</v>
      </c>
      <c r="AL147" s="1">
        <f t="shared" si="22"/>
        <v>29501.801787522298</v>
      </c>
      <c r="AM147" s="1">
        <f t="shared" si="23"/>
        <v>75861.776025057319</v>
      </c>
      <c r="AN147" s="1">
        <v>245.77699999999999</v>
      </c>
      <c r="AO147" s="1">
        <v>274.90699999999998</v>
      </c>
      <c r="AP147" s="1">
        <v>7381.9660000000003</v>
      </c>
      <c r="AQ147" s="1">
        <v>83751.19842679087</v>
      </c>
      <c r="AR147" s="1">
        <v>11895.458289</v>
      </c>
      <c r="AS147" s="1">
        <v>143109.14223062209</v>
      </c>
      <c r="AT147" s="1">
        <v>27756.069341000002</v>
      </c>
      <c r="AU147" s="1">
        <v>67345.478696763414</v>
      </c>
      <c r="AV147" s="1">
        <v>1190.8170607365905</v>
      </c>
      <c r="AW147" s="1">
        <v>20769.652452087972</v>
      </c>
      <c r="AX147" s="1">
        <v>150161.00916926339</v>
      </c>
      <c r="AY147" s="1">
        <v>21850.553013225537</v>
      </c>
      <c r="AZ147" s="1">
        <v>8289</v>
      </c>
      <c r="BA147" s="1">
        <v>4343.3999999999996</v>
      </c>
      <c r="BB147" s="1">
        <v>2482130.3784524342</v>
      </c>
    </row>
    <row r="148" spans="1:54" x14ac:dyDescent="0.25">
      <c r="A148">
        <v>2026</v>
      </c>
      <c r="B148">
        <v>6</v>
      </c>
      <c r="C148" t="s">
        <v>255</v>
      </c>
      <c r="D148" s="1">
        <v>452674.15610575315</v>
      </c>
      <c r="E148" s="1">
        <v>174462.33385170298</v>
      </c>
      <c r="F148" s="1">
        <f t="shared" si="16"/>
        <v>69784.933540681188</v>
      </c>
      <c r="G148" s="1">
        <f t="shared" si="17"/>
        <v>104677.40031102179</v>
      </c>
      <c r="H148" s="1">
        <v>12336.295284720863</v>
      </c>
      <c r="I148" s="1">
        <f t="shared" si="18"/>
        <v>631.51276245249028</v>
      </c>
      <c r="J148" s="1">
        <f t="shared" si="19"/>
        <v>11704.782522268373</v>
      </c>
      <c r="K148" s="1">
        <v>278957.02920754219</v>
      </c>
      <c r="L148" s="1">
        <v>29066.269364925676</v>
      </c>
      <c r="M148" s="1">
        <v>210250.50155698214</v>
      </c>
      <c r="N148" s="1">
        <v>109630.22062753214</v>
      </c>
      <c r="O148" s="1">
        <v>140166.34066715528</v>
      </c>
      <c r="P148" s="1">
        <v>0</v>
      </c>
      <c r="Q148" s="1">
        <v>23098.598659636667</v>
      </c>
      <c r="R148" s="1">
        <v>19413.987000000001</v>
      </c>
      <c r="S148" s="1">
        <v>123186.43493756252</v>
      </c>
      <c r="T148" s="1">
        <v>10.17535</v>
      </c>
      <c r="U148" s="1">
        <v>98.704999999999998</v>
      </c>
      <c r="V148" s="1">
        <v>45688.667155562805</v>
      </c>
      <c r="W148" s="1">
        <v>8413.3449999999993</v>
      </c>
      <c r="X148" s="1">
        <v>21563.427092184564</v>
      </c>
      <c r="Y148" s="1">
        <v>6720.3657001934398</v>
      </c>
      <c r="Z148" s="1">
        <f t="shared" si="20"/>
        <v>3491.0912323927864</v>
      </c>
      <c r="AA148" s="1">
        <f t="shared" si="21"/>
        <v>3229.2744678006538</v>
      </c>
      <c r="AB148" s="1">
        <v>51.866828239663803</v>
      </c>
      <c r="AC148" s="1">
        <v>1148.610774041709</v>
      </c>
      <c r="AD148" s="1">
        <v>463.041</v>
      </c>
      <c r="AE148" s="1">
        <v>3177.0377784270759</v>
      </c>
      <c r="AF148" s="1">
        <v>9735.6658080104262</v>
      </c>
      <c r="AG148" s="1">
        <v>5360.6875424328164</v>
      </c>
      <c r="AH148" s="1">
        <v>1582.3847691401077</v>
      </c>
      <c r="AI148" s="1">
        <v>3245.2219360034715</v>
      </c>
      <c r="AJ148" s="1">
        <v>423979.5029562136</v>
      </c>
      <c r="AK148" s="1">
        <v>121602.67484116917</v>
      </c>
      <c r="AL148" s="1">
        <f t="shared" si="22"/>
        <v>34048.748955527371</v>
      </c>
      <c r="AM148" s="1">
        <f t="shared" si="23"/>
        <v>87553.925885641802</v>
      </c>
      <c r="AN148" s="1">
        <v>254.96199999999999</v>
      </c>
      <c r="AO148" s="1">
        <v>258.13</v>
      </c>
      <c r="AP148" s="1">
        <v>6710.2510000000002</v>
      </c>
      <c r="AQ148" s="1">
        <v>83087.61416926136</v>
      </c>
      <c r="AR148" s="1">
        <v>13476.073686</v>
      </c>
      <c r="AS148" s="1">
        <v>165213.0021481076</v>
      </c>
      <c r="AT148" s="1">
        <v>31444.171933999998</v>
      </c>
      <c r="AU148" s="1">
        <v>77747.295128521291</v>
      </c>
      <c r="AV148" s="1">
        <v>1277.2251342387808</v>
      </c>
      <c r="AW148" s="1">
        <v>22000.391044517241</v>
      </c>
      <c r="AX148" s="1">
        <v>161056.9930657612</v>
      </c>
      <c r="AY148" s="1">
        <v>23145.342077285917</v>
      </c>
      <c r="AZ148" s="1">
        <v>10068</v>
      </c>
      <c r="BA148" s="1">
        <v>4921.8</v>
      </c>
      <c r="BB148" s="1">
        <v>2826744.798182826</v>
      </c>
    </row>
    <row r="149" spans="1:54" x14ac:dyDescent="0.25">
      <c r="A149">
        <v>2026</v>
      </c>
      <c r="B149">
        <v>7</v>
      </c>
      <c r="C149" t="s">
        <v>256</v>
      </c>
      <c r="D149" s="1">
        <v>576918.39305552468</v>
      </c>
      <c r="E149" s="1">
        <v>193329.56758145799</v>
      </c>
      <c r="F149" s="1">
        <f t="shared" si="16"/>
        <v>77331.827032583198</v>
      </c>
      <c r="G149" s="1">
        <f t="shared" si="17"/>
        <v>115997.74054887479</v>
      </c>
      <c r="H149" s="1">
        <v>12778.232371331107</v>
      </c>
      <c r="I149" s="1">
        <f t="shared" si="18"/>
        <v>654.1361598302351</v>
      </c>
      <c r="J149" s="1">
        <f t="shared" si="19"/>
        <v>12124.096211500872</v>
      </c>
      <c r="K149" s="1">
        <v>292085.20703945647</v>
      </c>
      <c r="L149" s="1">
        <v>30434.175935400257</v>
      </c>
      <c r="M149" s="1">
        <v>223755.84581530991</v>
      </c>
      <c r="N149" s="1">
        <v>114789.59960514324</v>
      </c>
      <c r="O149" s="1">
        <v>149169.86108742381</v>
      </c>
      <c r="P149" s="1">
        <v>0</v>
      </c>
      <c r="Q149" s="1">
        <v>23876.763081014757</v>
      </c>
      <c r="R149" s="1">
        <v>22250.644</v>
      </c>
      <c r="S149" s="1">
        <v>111067.50985947829</v>
      </c>
      <c r="T149" s="1">
        <v>8.3796999999999997</v>
      </c>
      <c r="U149" s="1">
        <v>97.915000000000006</v>
      </c>
      <c r="V149" s="1">
        <v>44549.468970203568</v>
      </c>
      <c r="W149" s="1">
        <v>8216.8029999999999</v>
      </c>
      <c r="X149" s="1">
        <v>19878.795316905631</v>
      </c>
      <c r="Y149" s="1">
        <v>7365.2664982652095</v>
      </c>
      <c r="Z149" s="1">
        <f t="shared" si="20"/>
        <v>3826.1038823512044</v>
      </c>
      <c r="AA149" s="1">
        <f t="shared" si="21"/>
        <v>3539.1626159140051</v>
      </c>
      <c r="AB149" s="1">
        <v>64.294012466902615</v>
      </c>
      <c r="AC149" s="1">
        <v>1123.0699575392086</v>
      </c>
      <c r="AD149" s="1">
        <v>450.834</v>
      </c>
      <c r="AE149" s="1">
        <v>3111.0458084747279</v>
      </c>
      <c r="AF149" s="1">
        <v>10221.964927808634</v>
      </c>
      <c r="AG149" s="1">
        <v>5249.3378022357401</v>
      </c>
      <c r="AH149" s="1">
        <v>1549.5161992895321</v>
      </c>
      <c r="AI149" s="1">
        <v>3407.3216426028744</v>
      </c>
      <c r="AJ149" s="1">
        <v>570005.18810005358</v>
      </c>
      <c r="AK149" s="1">
        <v>142978.4729387449</v>
      </c>
      <c r="AL149" s="1">
        <f t="shared" si="22"/>
        <v>40033.972422848579</v>
      </c>
      <c r="AM149" s="1">
        <f t="shared" si="23"/>
        <v>102944.50051589633</v>
      </c>
      <c r="AN149" s="1">
        <v>248.953</v>
      </c>
      <c r="AO149" s="1">
        <v>255.874</v>
      </c>
      <c r="AP149" s="1">
        <v>6726.4589999999998</v>
      </c>
      <c r="AQ149" s="1">
        <v>73767.213743607645</v>
      </c>
      <c r="AR149" s="1">
        <v>14608.166135999998</v>
      </c>
      <c r="AS149" s="1">
        <v>172831.63244722382</v>
      </c>
      <c r="AT149" s="1">
        <v>34085.720984</v>
      </c>
      <c r="AU149" s="1">
        <v>81332.532916340686</v>
      </c>
      <c r="AV149" s="1">
        <v>1268.5179074549346</v>
      </c>
      <c r="AW149" s="1">
        <v>23332.315372208777</v>
      </c>
      <c r="AX149" s="1">
        <v>159959.01924254507</v>
      </c>
      <c r="AY149" s="1">
        <v>24546.582815375539</v>
      </c>
      <c r="AZ149" s="1">
        <v>10990</v>
      </c>
      <c r="BA149" s="1">
        <v>5252.4</v>
      </c>
      <c r="BB149" s="1">
        <v>3177938.8608708866</v>
      </c>
    </row>
    <row r="150" spans="1:54" x14ac:dyDescent="0.25">
      <c r="A150">
        <v>2026</v>
      </c>
      <c r="B150">
        <v>8</v>
      </c>
      <c r="C150" t="s">
        <v>257</v>
      </c>
      <c r="D150" s="1">
        <v>592485.28095705248</v>
      </c>
      <c r="E150" s="1">
        <v>201079.991431331</v>
      </c>
      <c r="F150" s="1">
        <f t="shared" si="16"/>
        <v>80431.9965725324</v>
      </c>
      <c r="G150" s="1">
        <f t="shared" si="17"/>
        <v>120647.9948587986</v>
      </c>
      <c r="H150" s="1">
        <v>12852.948276626696</v>
      </c>
      <c r="I150" s="1">
        <f t="shared" si="18"/>
        <v>657.96097487100315</v>
      </c>
      <c r="J150" s="1">
        <f t="shared" si="19"/>
        <v>12194.987301755691</v>
      </c>
      <c r="K150" s="1">
        <v>294100.70662350307</v>
      </c>
      <c r="L150" s="1">
        <v>30644.183383433447</v>
      </c>
      <c r="M150" s="1">
        <v>225797.07251889067</v>
      </c>
      <c r="N150" s="1">
        <v>115581.69172306346</v>
      </c>
      <c r="O150" s="1">
        <v>150530.67247857022</v>
      </c>
      <c r="P150" s="1">
        <v>0</v>
      </c>
      <c r="Q150" s="1">
        <v>24879.883775334973</v>
      </c>
      <c r="R150" s="1">
        <v>21039.384999999998</v>
      </c>
      <c r="S150" s="1">
        <v>125550.4992696617</v>
      </c>
      <c r="T150" s="1">
        <v>12.210420000000001</v>
      </c>
      <c r="U150" s="1">
        <v>97.32</v>
      </c>
      <c r="V150" s="1">
        <v>46590.42742533984</v>
      </c>
      <c r="W150" s="1">
        <v>8625.8709999999992</v>
      </c>
      <c r="X150" s="1">
        <v>25993.345283864855</v>
      </c>
      <c r="Y150" s="1">
        <v>7585.1539964786598</v>
      </c>
      <c r="Z150" s="1">
        <f t="shared" si="20"/>
        <v>3940.3308978696705</v>
      </c>
      <c r="AA150" s="1">
        <f t="shared" si="21"/>
        <v>3644.8230986089898</v>
      </c>
      <c r="AB150" s="1">
        <v>68.251728162361658</v>
      </c>
      <c r="AC150" s="1">
        <v>1122.1240013724494</v>
      </c>
      <c r="AD150" s="1">
        <v>470.70100000000002</v>
      </c>
      <c r="AE150" s="1">
        <v>3110.0993283590601</v>
      </c>
      <c r="AF150" s="1">
        <v>10311.004406740662</v>
      </c>
      <c r="AG150" s="1">
        <v>5247.7407849765577</v>
      </c>
      <c r="AH150" s="1">
        <v>1549.0447866643829</v>
      </c>
      <c r="AI150" s="1">
        <v>3437.0014689135496</v>
      </c>
      <c r="AJ150" s="1">
        <v>576016.14961048646</v>
      </c>
      <c r="AK150" s="1">
        <v>145506.09873688911</v>
      </c>
      <c r="AL150" s="1">
        <f t="shared" si="22"/>
        <v>40741.707646328956</v>
      </c>
      <c r="AM150" s="1">
        <f t="shared" si="23"/>
        <v>104764.39109056015</v>
      </c>
      <c r="AN150" s="1">
        <v>250.17599999999999</v>
      </c>
      <c r="AO150" s="1">
        <v>253.59700000000001</v>
      </c>
      <c r="AP150" s="1">
        <v>7261.6180000000004</v>
      </c>
      <c r="AQ150" s="1">
        <v>80893.78097151051</v>
      </c>
      <c r="AR150" s="1">
        <v>14738.219804999999</v>
      </c>
      <c r="AS150" s="1">
        <v>175968.44504161787</v>
      </c>
      <c r="AT150" s="1">
        <v>34389.179544999999</v>
      </c>
      <c r="AU150" s="1">
        <v>82808.680019584979</v>
      </c>
      <c r="AV150" s="1">
        <v>1340.5857666412576</v>
      </c>
      <c r="AW150" s="1">
        <v>23436.782531154255</v>
      </c>
      <c r="AX150" s="1">
        <v>169046.71442335873</v>
      </c>
      <c r="AY150" s="1">
        <v>24656.486685935964</v>
      </c>
      <c r="AZ150" s="1">
        <v>10824.2</v>
      </c>
      <c r="BA150" s="1">
        <v>5119.5</v>
      </c>
      <c r="BB150" s="1">
        <v>3261272.8252055193</v>
      </c>
    </row>
    <row r="151" spans="1:54" x14ac:dyDescent="0.25">
      <c r="A151">
        <v>2026</v>
      </c>
      <c r="B151">
        <v>9</v>
      </c>
      <c r="C151" t="s">
        <v>258</v>
      </c>
      <c r="D151" s="1">
        <v>539687.51693579496</v>
      </c>
      <c r="E151" s="1">
        <v>193061.70439204999</v>
      </c>
      <c r="F151" s="1">
        <f t="shared" si="16"/>
        <v>77224.681756819991</v>
      </c>
      <c r="G151" s="1">
        <f t="shared" si="17"/>
        <v>115837.02263522999</v>
      </c>
      <c r="H151" s="1">
        <v>12443.091672789622</v>
      </c>
      <c r="I151" s="1">
        <f t="shared" si="18"/>
        <v>636.97982371299543</v>
      </c>
      <c r="J151" s="1">
        <f t="shared" si="19"/>
        <v>11806.111849076626</v>
      </c>
      <c r="K151" s="1">
        <v>287011.45703501633</v>
      </c>
      <c r="L151" s="1">
        <v>29905.510338629691</v>
      </c>
      <c r="M151" s="1">
        <v>227066.67170904149</v>
      </c>
      <c r="N151" s="1">
        <v>112795.61388635398</v>
      </c>
      <c r="O151" s="1">
        <v>151377.06795101668</v>
      </c>
      <c r="P151" s="1">
        <v>0</v>
      </c>
      <c r="Q151" s="1">
        <v>20442.086854488527</v>
      </c>
      <c r="R151" s="1">
        <v>17681.276000000002</v>
      </c>
      <c r="S151" s="1">
        <v>125509.69869509032</v>
      </c>
      <c r="T151" s="1">
        <v>14.3652</v>
      </c>
      <c r="U151" s="1">
        <v>103.68600000000001</v>
      </c>
      <c r="V151" s="1">
        <v>45641.535759228333</v>
      </c>
      <c r="W151" s="1">
        <v>9717.9639999999999</v>
      </c>
      <c r="X151" s="1">
        <v>38055.612136464209</v>
      </c>
      <c r="Y151" s="1">
        <v>7318.9475841980402</v>
      </c>
      <c r="Z151" s="1">
        <f t="shared" si="20"/>
        <v>3802.0421627949022</v>
      </c>
      <c r="AA151" s="1">
        <f t="shared" si="21"/>
        <v>3516.9054214031385</v>
      </c>
      <c r="AB151" s="1">
        <v>76.026473784074483</v>
      </c>
      <c r="AC151" s="1">
        <v>1149.1968065664778</v>
      </c>
      <c r="AD151" s="1">
        <v>536.26599999999996</v>
      </c>
      <c r="AE151" s="1">
        <v>3122.1196330485068</v>
      </c>
      <c r="AF151" s="1">
        <v>10010.740175162036</v>
      </c>
      <c r="AG151" s="1">
        <v>5268.0229163514214</v>
      </c>
      <c r="AH151" s="1">
        <v>1555.0317306000704</v>
      </c>
      <c r="AI151" s="1">
        <v>3336.9133917206755</v>
      </c>
      <c r="AJ151" s="1">
        <v>506900.92244699009</v>
      </c>
      <c r="AK151" s="1">
        <v>138457.40761740919</v>
      </c>
      <c r="AL151" s="1">
        <f t="shared" si="22"/>
        <v>38768.074132874579</v>
      </c>
      <c r="AM151" s="1">
        <f t="shared" si="23"/>
        <v>99689.333484534611</v>
      </c>
      <c r="AN151" s="1">
        <v>255.37</v>
      </c>
      <c r="AO151" s="1">
        <v>272.07799999999997</v>
      </c>
      <c r="AP151" s="1">
        <v>8028.0249999999996</v>
      </c>
      <c r="AQ151" s="1">
        <v>77883.848733398176</v>
      </c>
      <c r="AR151" s="1">
        <v>15313.452248999998</v>
      </c>
      <c r="AS151" s="1">
        <v>174243.93947563108</v>
      </c>
      <c r="AT151" s="1">
        <v>35731.388580999992</v>
      </c>
      <c r="AU151" s="1">
        <v>81997.147988532335</v>
      </c>
      <c r="AV151" s="1">
        <v>1282.5632503851552</v>
      </c>
      <c r="AW151" s="1">
        <v>23632.406337203676</v>
      </c>
      <c r="AX151" s="1">
        <v>161730.12492961483</v>
      </c>
      <c r="AY151" s="1">
        <v>24862.291205515307</v>
      </c>
      <c r="AZ151" s="1">
        <v>8540</v>
      </c>
      <c r="BA151" s="1">
        <v>5318.1</v>
      </c>
      <c r="BB151" s="1">
        <v>3107337.189092075</v>
      </c>
    </row>
    <row r="152" spans="1:54" x14ac:dyDescent="0.25">
      <c r="A152">
        <v>2026</v>
      </c>
      <c r="B152">
        <v>10</v>
      </c>
      <c r="C152" t="s">
        <v>259</v>
      </c>
      <c r="D152" s="1">
        <v>402984.06340150535</v>
      </c>
      <c r="E152" s="1">
        <v>163901.04195010301</v>
      </c>
      <c r="F152" s="1">
        <f t="shared" si="16"/>
        <v>65560.416780041211</v>
      </c>
      <c r="G152" s="1">
        <f t="shared" si="17"/>
        <v>98340.625170061801</v>
      </c>
      <c r="H152" s="1">
        <v>12190.217126151209</v>
      </c>
      <c r="I152" s="1">
        <f t="shared" si="18"/>
        <v>624.03481065876554</v>
      </c>
      <c r="J152" s="1">
        <f t="shared" si="19"/>
        <v>11566.182315492442</v>
      </c>
      <c r="K152" s="1">
        <v>271458.45458129578</v>
      </c>
      <c r="L152" s="1">
        <v>28284.946196412449</v>
      </c>
      <c r="M152" s="1">
        <v>199733.24729548726</v>
      </c>
      <c r="N152" s="1">
        <v>106683.27789229175</v>
      </c>
      <c r="O152" s="1">
        <v>133154.87085955415</v>
      </c>
      <c r="P152" s="1">
        <v>0</v>
      </c>
      <c r="Q152" s="1">
        <v>18673.665947326383</v>
      </c>
      <c r="R152" s="1">
        <v>16973.099999999999</v>
      </c>
      <c r="S152" s="1">
        <v>121530.25501027411</v>
      </c>
      <c r="T152" s="1">
        <v>14.105</v>
      </c>
      <c r="U152" s="1">
        <v>97.932000000000002</v>
      </c>
      <c r="V152" s="1">
        <v>45507.52425543344</v>
      </c>
      <c r="W152" s="1">
        <v>10491.976000000001</v>
      </c>
      <c r="X152" s="1">
        <v>47624.122158310041</v>
      </c>
      <c r="Y152" s="1">
        <v>6682.9607622035401</v>
      </c>
      <c r="Z152" s="1">
        <f t="shared" si="20"/>
        <v>3471.6601393704264</v>
      </c>
      <c r="AA152" s="1">
        <f t="shared" si="21"/>
        <v>3211.3006228331137</v>
      </c>
      <c r="AB152" s="1">
        <v>72.705986941879701</v>
      </c>
      <c r="AC152" s="1">
        <v>1240.9545547421276</v>
      </c>
      <c r="AD152" s="1">
        <v>574.18700000000001</v>
      </c>
      <c r="AE152" s="1">
        <v>3514.7030194045528</v>
      </c>
      <c r="AF152" s="1">
        <v>9545.8043133564443</v>
      </c>
      <c r="AG152" s="1">
        <v>5930.4377239105806</v>
      </c>
      <c r="AH152" s="1">
        <v>1750.5654366848667</v>
      </c>
      <c r="AI152" s="1">
        <v>3181.9347711188111</v>
      </c>
      <c r="AJ152" s="1">
        <v>317720.17675159266</v>
      </c>
      <c r="AK152" s="1">
        <v>112674.63384850255</v>
      </c>
      <c r="AL152" s="1">
        <f t="shared" si="22"/>
        <v>31548.897477580718</v>
      </c>
      <c r="AM152" s="1">
        <f t="shared" si="23"/>
        <v>81125.736370921833</v>
      </c>
      <c r="AN152" s="1">
        <v>257.05399999999997</v>
      </c>
      <c r="AO152" s="1">
        <v>280.61900000000003</v>
      </c>
      <c r="AP152" s="1">
        <v>8482.3029999999999</v>
      </c>
      <c r="AQ152" s="1">
        <v>75032.731130832239</v>
      </c>
      <c r="AR152" s="1">
        <v>12673.802685000001</v>
      </c>
      <c r="AS152" s="1">
        <v>149922.28970790977</v>
      </c>
      <c r="AT152" s="1">
        <v>29572.206265000001</v>
      </c>
      <c r="AU152" s="1">
        <v>70551.665744898783</v>
      </c>
      <c r="AV152" s="1">
        <v>1183.1550825541183</v>
      </c>
      <c r="AW152" s="1">
        <v>21044.974173452534</v>
      </c>
      <c r="AX152" s="1">
        <v>149194.84029744586</v>
      </c>
      <c r="AY152" s="1">
        <v>22140.203111234954</v>
      </c>
      <c r="AZ152" s="1">
        <v>7093.2</v>
      </c>
      <c r="BA152" s="1">
        <v>4450.8</v>
      </c>
      <c r="BB152" s="1">
        <v>2594071.7080409317</v>
      </c>
    </row>
    <row r="153" spans="1:54" x14ac:dyDescent="0.25">
      <c r="A153">
        <v>2026</v>
      </c>
      <c r="B153">
        <v>11</v>
      </c>
      <c r="C153" t="s">
        <v>260</v>
      </c>
      <c r="D153" s="1">
        <v>429934.18799882312</v>
      </c>
      <c r="E153" s="1">
        <v>152494.985235951</v>
      </c>
      <c r="F153" s="1">
        <f t="shared" si="16"/>
        <v>60997.994094380403</v>
      </c>
      <c r="G153" s="1">
        <f t="shared" si="17"/>
        <v>91496.991141570601</v>
      </c>
      <c r="H153" s="1">
        <v>13226.544445391866</v>
      </c>
      <c r="I153" s="1">
        <f t="shared" si="18"/>
        <v>677.08590201754862</v>
      </c>
      <c r="J153" s="1">
        <f t="shared" si="19"/>
        <v>12549.458543374316</v>
      </c>
      <c r="K153" s="1">
        <v>266007.37077498034</v>
      </c>
      <c r="L153" s="1">
        <v>27716.96384194283</v>
      </c>
      <c r="M153" s="1">
        <v>182957.79907160869</v>
      </c>
      <c r="N153" s="1">
        <v>104540.99984307682</v>
      </c>
      <c r="O153" s="1">
        <v>121971.29139991073</v>
      </c>
      <c r="P153" s="1">
        <v>0</v>
      </c>
      <c r="Q153" s="1">
        <v>17870.16957075633</v>
      </c>
      <c r="R153" s="1">
        <v>18178.608</v>
      </c>
      <c r="S153" s="1">
        <v>124164.67022118974</v>
      </c>
      <c r="T153" s="1">
        <v>15.644</v>
      </c>
      <c r="U153" s="1">
        <v>98.259</v>
      </c>
      <c r="V153" s="1">
        <v>44497.248263400274</v>
      </c>
      <c r="W153" s="1">
        <v>10215.241</v>
      </c>
      <c r="X153" s="1">
        <v>44290.580180437362</v>
      </c>
      <c r="Y153" s="1">
        <v>7409.0607735349604</v>
      </c>
      <c r="Z153" s="1">
        <f t="shared" si="20"/>
        <v>3848.8541041760113</v>
      </c>
      <c r="AA153" s="1">
        <f t="shared" si="21"/>
        <v>3560.2066693589495</v>
      </c>
      <c r="AB153" s="1">
        <v>70.580905057790133</v>
      </c>
      <c r="AC153" s="1">
        <v>1461.3623415970399</v>
      </c>
      <c r="AD153" s="1">
        <v>611.08500000000004</v>
      </c>
      <c r="AE153" s="1">
        <v>3194.504248324848</v>
      </c>
      <c r="AF153" s="1">
        <v>9355.4932050090247</v>
      </c>
      <c r="AG153" s="1">
        <v>5390.1591112718943</v>
      </c>
      <c r="AH153" s="1">
        <v>1591.0842804032573</v>
      </c>
      <c r="AI153" s="1">
        <v>3118.497735003004</v>
      </c>
      <c r="AJ153" s="1">
        <v>281572.48331206408</v>
      </c>
      <c r="AK153" s="1">
        <v>105463.44211581314</v>
      </c>
      <c r="AL153" s="1">
        <f t="shared" si="22"/>
        <v>29529.763792427682</v>
      </c>
      <c r="AM153" s="1">
        <f t="shared" si="23"/>
        <v>75933.678323385466</v>
      </c>
      <c r="AN153" s="1">
        <v>265.65600000000001</v>
      </c>
      <c r="AO153" s="1">
        <v>309.30500000000001</v>
      </c>
      <c r="AP153" s="1">
        <v>9323.16</v>
      </c>
      <c r="AQ153" s="1">
        <v>74710.118640727596</v>
      </c>
      <c r="AR153" s="1">
        <v>11295.074270999999</v>
      </c>
      <c r="AS153" s="1">
        <v>136220.32321445501</v>
      </c>
      <c r="AT153" s="1">
        <v>26355.173298999998</v>
      </c>
      <c r="AU153" s="1">
        <v>64103.681512684758</v>
      </c>
      <c r="AV153" s="1">
        <v>1146.5175880664156</v>
      </c>
      <c r="AW153" s="1">
        <v>20335.565785557981</v>
      </c>
      <c r="AX153" s="1">
        <v>144574.88369193356</v>
      </c>
      <c r="AY153" s="1">
        <v>21393.875476553785</v>
      </c>
      <c r="AZ153" s="1">
        <v>7436</v>
      </c>
      <c r="BA153" s="1">
        <v>4366.8</v>
      </c>
      <c r="BB153" s="1">
        <v>2499254.4503555261</v>
      </c>
    </row>
    <row r="154" spans="1:54" x14ac:dyDescent="0.25">
      <c r="A154">
        <v>2026</v>
      </c>
      <c r="B154">
        <v>12</v>
      </c>
      <c r="C154" t="s">
        <v>261</v>
      </c>
      <c r="D154" s="1">
        <v>607154.26151529944</v>
      </c>
      <c r="E154" s="1">
        <v>182426.04463997099</v>
      </c>
      <c r="F154" s="1">
        <f t="shared" si="16"/>
        <v>72970.417855988402</v>
      </c>
      <c r="G154" s="1">
        <f t="shared" si="17"/>
        <v>109455.62678398259</v>
      </c>
      <c r="H154" s="1">
        <v>14821.157457658892</v>
      </c>
      <c r="I154" s="1">
        <f t="shared" si="18"/>
        <v>758.71644385993466</v>
      </c>
      <c r="J154" s="1">
        <f t="shared" si="19"/>
        <v>14062.441013798956</v>
      </c>
      <c r="K154" s="1">
        <v>265575.56378681026</v>
      </c>
      <c r="L154" s="1">
        <v>27671.971183871214</v>
      </c>
      <c r="M154" s="1">
        <v>196098.54419141033</v>
      </c>
      <c r="N154" s="1">
        <v>104371.29952931852</v>
      </c>
      <c r="O154" s="1">
        <v>130731.7468729893</v>
      </c>
      <c r="P154" s="1">
        <v>0</v>
      </c>
      <c r="Q154" s="1">
        <v>19337.862135953044</v>
      </c>
      <c r="R154" s="1">
        <v>19390.378000000001</v>
      </c>
      <c r="S154" s="1">
        <v>128337.18886521705</v>
      </c>
      <c r="T154" s="1">
        <v>19.257999999999999</v>
      </c>
      <c r="U154" s="1">
        <v>112.85299999999999</v>
      </c>
      <c r="V154" s="1">
        <v>48145.895395850552</v>
      </c>
      <c r="W154" s="1">
        <v>11589.816000000001</v>
      </c>
      <c r="X154" s="1">
        <v>37872.869901099693</v>
      </c>
      <c r="Y154" s="1">
        <v>9184.8965187395606</v>
      </c>
      <c r="Z154" s="1">
        <f t="shared" si="20"/>
        <v>4771.3641098554699</v>
      </c>
      <c r="AA154" s="1">
        <f t="shared" si="21"/>
        <v>4413.5324088840907</v>
      </c>
      <c r="AB154" s="1">
        <v>66.559084453810655</v>
      </c>
      <c r="AC154" s="1">
        <v>1780.1495697949172</v>
      </c>
      <c r="AD154" s="1">
        <v>695.02800000000002</v>
      </c>
      <c r="AE154" s="1">
        <v>4133.7792377680935</v>
      </c>
      <c r="AF154" s="1">
        <v>10422.67602658879</v>
      </c>
      <c r="AG154" s="1">
        <v>6975.0189983708715</v>
      </c>
      <c r="AH154" s="1">
        <v>2058.9082538610355</v>
      </c>
      <c r="AI154" s="1">
        <v>3474.2253421962591</v>
      </c>
      <c r="AJ154" s="1">
        <v>379675.13158064306</v>
      </c>
      <c r="AK154" s="1">
        <v>112743.86667731385</v>
      </c>
      <c r="AL154" s="1">
        <f t="shared" si="22"/>
        <v>31568.282669647881</v>
      </c>
      <c r="AM154" s="1">
        <f t="shared" si="23"/>
        <v>81175.584007665966</v>
      </c>
      <c r="AN154" s="1">
        <v>293.077</v>
      </c>
      <c r="AO154" s="1">
        <v>355.63799999999998</v>
      </c>
      <c r="AP154" s="1">
        <v>13731.722</v>
      </c>
      <c r="AQ154" s="1">
        <v>79760.736733706217</v>
      </c>
      <c r="AR154" s="1">
        <v>12035.460528</v>
      </c>
      <c r="AS154" s="1">
        <v>143621.13564889407</v>
      </c>
      <c r="AT154" s="1">
        <v>28082.741231999997</v>
      </c>
      <c r="AU154" s="1">
        <v>67586.416775950187</v>
      </c>
      <c r="AV154" s="1">
        <v>1180.5347111197375</v>
      </c>
      <c r="AW154" s="1">
        <v>20231.628484060813</v>
      </c>
      <c r="AX154" s="1">
        <v>148864.41370888025</v>
      </c>
      <c r="AY154" s="1">
        <v>21284.529038443936</v>
      </c>
      <c r="AZ154" s="1">
        <v>9529</v>
      </c>
      <c r="BA154" s="1">
        <v>4790.1000000000004</v>
      </c>
      <c r="BB154" s="1">
        <v>2876214.0836262349</v>
      </c>
    </row>
    <row r="155" spans="1:54" x14ac:dyDescent="0.25">
      <c r="A155">
        <v>2027</v>
      </c>
      <c r="B155">
        <v>1</v>
      </c>
      <c r="C155" t="s">
        <v>262</v>
      </c>
      <c r="D155" s="1">
        <v>762322.02339626662</v>
      </c>
      <c r="E155" s="1">
        <v>209136.373754737</v>
      </c>
      <c r="F155" s="1">
        <f t="shared" si="16"/>
        <v>83654.549501894799</v>
      </c>
      <c r="G155" s="1">
        <f t="shared" si="17"/>
        <v>125481.8242528422</v>
      </c>
      <c r="H155" s="1">
        <v>16284.431279102899</v>
      </c>
      <c r="I155" s="1">
        <f t="shared" si="18"/>
        <v>833.62354294251202</v>
      </c>
      <c r="J155" s="1">
        <f t="shared" si="19"/>
        <v>15450.807736160386</v>
      </c>
      <c r="K155" s="1">
        <v>265662.2156459617</v>
      </c>
      <c r="L155" s="1">
        <v>27680.999980479148</v>
      </c>
      <c r="M155" s="1">
        <v>204009.15258596701</v>
      </c>
      <c r="N155" s="1">
        <v>104405.35374355916</v>
      </c>
      <c r="O155" s="1">
        <v>136006.75548471534</v>
      </c>
      <c r="P155" s="1">
        <v>0</v>
      </c>
      <c r="Q155" s="1">
        <v>20960.610621026553</v>
      </c>
      <c r="R155" s="1">
        <v>21701.249972499412</v>
      </c>
      <c r="S155" s="1">
        <v>129308.63317029756</v>
      </c>
      <c r="T155" s="1">
        <v>20.895</v>
      </c>
      <c r="U155" s="1">
        <v>122.114</v>
      </c>
      <c r="V155" s="1">
        <v>48922.696088106532</v>
      </c>
      <c r="W155" s="1">
        <v>12776.644</v>
      </c>
      <c r="X155" s="1">
        <v>28729.148000075544</v>
      </c>
      <c r="Y155" s="1">
        <v>10911.058623128099</v>
      </c>
      <c r="Z155" s="1">
        <f t="shared" si="20"/>
        <v>5668.0696846943592</v>
      </c>
      <c r="AA155" s="1">
        <f t="shared" si="21"/>
        <v>5242.9889384337412</v>
      </c>
      <c r="AB155" s="1">
        <v>63.090919813757999</v>
      </c>
      <c r="AC155" s="1">
        <v>2011.9088306509407</v>
      </c>
      <c r="AD155" s="1">
        <v>759.25800000000004</v>
      </c>
      <c r="AE155" s="1">
        <v>4496.86059238708</v>
      </c>
      <c r="AF155" s="1">
        <v>11139.110766224365</v>
      </c>
      <c r="AG155" s="1">
        <v>7587.6543619828408</v>
      </c>
      <c r="AH155" s="1">
        <v>2239.7479056300776</v>
      </c>
      <c r="AI155" s="1">
        <v>3713.0369220747848</v>
      </c>
      <c r="AJ155" s="1">
        <v>437554.6343940277</v>
      </c>
      <c r="AK155" s="1">
        <v>120990.98530380854</v>
      </c>
      <c r="AL155" s="1">
        <f t="shared" si="22"/>
        <v>33877.475885066393</v>
      </c>
      <c r="AM155" s="1">
        <f t="shared" si="23"/>
        <v>87113.509418742149</v>
      </c>
      <c r="AN155" s="1">
        <v>296.68599999999998</v>
      </c>
      <c r="AO155" s="1">
        <v>367.25700000000001</v>
      </c>
      <c r="AP155" s="1">
        <v>15936.46</v>
      </c>
      <c r="AQ155" s="1">
        <v>74755.625329471368</v>
      </c>
      <c r="AR155" s="1">
        <v>12028.548674999998</v>
      </c>
      <c r="AS155" s="1">
        <v>144349.10418914267</v>
      </c>
      <c r="AT155" s="1">
        <v>28066.613574999999</v>
      </c>
      <c r="AU155" s="1">
        <v>67928.99020665545</v>
      </c>
      <c r="AV155" s="1">
        <v>1166.1383378093267</v>
      </c>
      <c r="AW155" s="1">
        <v>20227.453722252769</v>
      </c>
      <c r="AX155" s="1">
        <v>147049.04339219065</v>
      </c>
      <c r="AY155" s="1">
        <v>21280.137012413899</v>
      </c>
      <c r="AZ155" s="1">
        <v>10975.5</v>
      </c>
      <c r="BA155" s="1">
        <v>5498.8799999999992</v>
      </c>
      <c r="BB155" s="1">
        <v>3139443.0807824591</v>
      </c>
    </row>
    <row r="156" spans="1:54" x14ac:dyDescent="0.25">
      <c r="A156">
        <v>2027</v>
      </c>
      <c r="B156">
        <v>2</v>
      </c>
      <c r="C156" t="s">
        <v>263</v>
      </c>
      <c r="D156" s="1">
        <v>693146.47443804983</v>
      </c>
      <c r="E156" s="1">
        <v>191632.43430198802</v>
      </c>
      <c r="F156" s="1">
        <f t="shared" si="16"/>
        <v>76652.973720795213</v>
      </c>
      <c r="G156" s="1">
        <f t="shared" si="17"/>
        <v>114979.4605811928</v>
      </c>
      <c r="H156" s="1">
        <v>15748.234446365279</v>
      </c>
      <c r="I156" s="1">
        <f t="shared" si="18"/>
        <v>806.17485310125937</v>
      </c>
      <c r="J156" s="1">
        <f t="shared" si="19"/>
        <v>14942.059593264019</v>
      </c>
      <c r="K156" s="1">
        <v>265773.6982585935</v>
      </c>
      <c r="L156" s="1">
        <v>27692.616047862244</v>
      </c>
      <c r="M156" s="1">
        <v>191266.32136084794</v>
      </c>
      <c r="N156" s="1">
        <v>104449.1664535442</v>
      </c>
      <c r="O156" s="1">
        <v>127511.49383272917</v>
      </c>
      <c r="P156" s="1">
        <v>0</v>
      </c>
      <c r="Q156" s="1">
        <v>19154.34816633751</v>
      </c>
      <c r="R156" s="1">
        <v>19530.190944224774</v>
      </c>
      <c r="S156" s="1">
        <v>127590.21416045568</v>
      </c>
      <c r="T156" s="1">
        <v>12.268000000000001</v>
      </c>
      <c r="U156" s="1">
        <v>109.851</v>
      </c>
      <c r="V156" s="1">
        <v>46508.168692297637</v>
      </c>
      <c r="W156" s="1">
        <v>9690.52</v>
      </c>
      <c r="X156" s="1">
        <v>20689.213599242674</v>
      </c>
      <c r="Y156" s="1">
        <v>9974.2027588672099</v>
      </c>
      <c r="Z156" s="1">
        <f t="shared" si="20"/>
        <v>5181.3924055631333</v>
      </c>
      <c r="AA156" s="1">
        <f t="shared" si="21"/>
        <v>4792.8103533040776</v>
      </c>
      <c r="AB156" s="1">
        <v>57.996438753943501</v>
      </c>
      <c r="AC156" s="1">
        <v>1951.3676359783467</v>
      </c>
      <c r="AD156" s="1">
        <v>707.32500000000005</v>
      </c>
      <c r="AE156" s="1">
        <v>4308.4205267527386</v>
      </c>
      <c r="AF156" s="1">
        <v>10177.725428299602</v>
      </c>
      <c r="AG156" s="1">
        <v>7269.6951865520205</v>
      </c>
      <c r="AH156" s="1">
        <v>2145.8917066952404</v>
      </c>
      <c r="AI156" s="1">
        <v>3392.5751427665309</v>
      </c>
      <c r="AJ156" s="1">
        <v>392529.44099952211</v>
      </c>
      <c r="AK156" s="1">
        <v>112566.01047860371</v>
      </c>
      <c r="AL156" s="1">
        <f t="shared" si="22"/>
        <v>31518.482934009044</v>
      </c>
      <c r="AM156" s="1">
        <f t="shared" si="23"/>
        <v>81047.527544594675</v>
      </c>
      <c r="AN156" s="1">
        <v>246.86500000000001</v>
      </c>
      <c r="AO156" s="1">
        <v>285.90600000000001</v>
      </c>
      <c r="AP156" s="1">
        <v>13630.022000000001</v>
      </c>
      <c r="AQ156" s="1">
        <v>63565.871816853585</v>
      </c>
      <c r="AR156" s="1">
        <v>11031.778085999998</v>
      </c>
      <c r="AS156" s="1">
        <v>142588.51634196882</v>
      </c>
      <c r="AT156" s="1">
        <v>25740.815533999998</v>
      </c>
      <c r="AU156" s="1">
        <v>67100.478278573632</v>
      </c>
      <c r="AV156" s="1">
        <v>1126.8990460488792</v>
      </c>
      <c r="AW156" s="1">
        <v>20231.153797532028</v>
      </c>
      <c r="AX156" s="1">
        <v>142101.00238395113</v>
      </c>
      <c r="AY156" s="1">
        <v>21284.029648134641</v>
      </c>
      <c r="AZ156" s="1">
        <v>9522.5</v>
      </c>
      <c r="BA156" s="1">
        <v>4744.8</v>
      </c>
      <c r="BB156" s="1">
        <v>2928786.5029383926</v>
      </c>
    </row>
    <row r="157" spans="1:54" x14ac:dyDescent="0.25">
      <c r="A157">
        <v>2027</v>
      </c>
      <c r="B157">
        <v>3</v>
      </c>
      <c r="C157" t="s">
        <v>264</v>
      </c>
      <c r="D157" s="1">
        <v>589874.57013824605</v>
      </c>
      <c r="E157" s="1">
        <v>179402.554283948</v>
      </c>
      <c r="F157" s="1">
        <f t="shared" si="16"/>
        <v>71761.021713579205</v>
      </c>
      <c r="G157" s="1">
        <f t="shared" si="17"/>
        <v>107641.5325703688</v>
      </c>
      <c r="H157" s="1">
        <v>14785.125869862359</v>
      </c>
      <c r="I157" s="1">
        <f t="shared" si="18"/>
        <v>756.87193487082834</v>
      </c>
      <c r="J157" s="1">
        <f t="shared" si="19"/>
        <v>14028.25393499153</v>
      </c>
      <c r="K157" s="1">
        <v>265961.43097026827</v>
      </c>
      <c r="L157" s="1">
        <v>27712.177087717188</v>
      </c>
      <c r="M157" s="1">
        <v>189106.35157259888</v>
      </c>
      <c r="N157" s="1">
        <v>104522.94548201455</v>
      </c>
      <c r="O157" s="1">
        <v>126071.50705213133</v>
      </c>
      <c r="P157" s="1">
        <v>0</v>
      </c>
      <c r="Q157" s="1">
        <v>19541.288520638336</v>
      </c>
      <c r="R157" s="1">
        <v>17131.208640267461</v>
      </c>
      <c r="S157" s="1">
        <v>129185.22607710419</v>
      </c>
      <c r="T157" s="1">
        <v>13.173999999999999</v>
      </c>
      <c r="U157" s="1">
        <v>107.447</v>
      </c>
      <c r="V157" s="1">
        <v>48339.183654632048</v>
      </c>
      <c r="W157" s="1">
        <v>9225.5750000000007</v>
      </c>
      <c r="X157" s="1">
        <v>20516.586137264854</v>
      </c>
      <c r="Y157" s="1">
        <v>9449.2739356577003</v>
      </c>
      <c r="Z157" s="1">
        <f t="shared" si="20"/>
        <v>4908.7027196009194</v>
      </c>
      <c r="AA157" s="1">
        <f t="shared" si="21"/>
        <v>4540.5712160567819</v>
      </c>
      <c r="AB157" s="1">
        <v>57.77388212596582</v>
      </c>
      <c r="AC157" s="1">
        <v>1804.024582846678</v>
      </c>
      <c r="AD157" s="1">
        <v>664.97299999999996</v>
      </c>
      <c r="AE157" s="1">
        <v>4084.5589095295891</v>
      </c>
      <c r="AF157" s="1">
        <v>10062.04607463281</v>
      </c>
      <c r="AG157" s="1">
        <v>6891.9684277373563</v>
      </c>
      <c r="AH157" s="1">
        <v>2034.3931227330554</v>
      </c>
      <c r="AI157" s="1">
        <v>3354.0153582109328</v>
      </c>
      <c r="AJ157" s="1">
        <v>354140.6616145962</v>
      </c>
      <c r="AK157" s="1">
        <v>111722.83984332801</v>
      </c>
      <c r="AL157" s="1">
        <f t="shared" si="22"/>
        <v>31282.395156131846</v>
      </c>
      <c r="AM157" s="1">
        <f t="shared" si="23"/>
        <v>80440.44468719617</v>
      </c>
      <c r="AN157" s="1">
        <v>241.08199999999999</v>
      </c>
      <c r="AO157" s="1">
        <v>250.09899999999999</v>
      </c>
      <c r="AP157" s="1">
        <v>11701.252</v>
      </c>
      <c r="AQ157" s="1">
        <v>74142.11252187434</v>
      </c>
      <c r="AR157" s="1">
        <v>11180.346975</v>
      </c>
      <c r="AS157" s="1">
        <v>139543.93304610008</v>
      </c>
      <c r="AT157" s="1">
        <v>26087.476274999997</v>
      </c>
      <c r="AU157" s="1">
        <v>65667.733198164773</v>
      </c>
      <c r="AV157" s="1">
        <v>1147.0288892379151</v>
      </c>
      <c r="AW157" s="1">
        <v>20255.33819157528</v>
      </c>
      <c r="AX157" s="1">
        <v>144639.3583307621</v>
      </c>
      <c r="AY157" s="1">
        <v>21309.472653758057</v>
      </c>
      <c r="AZ157" s="1">
        <v>9371</v>
      </c>
      <c r="BA157" s="1">
        <v>4351.2</v>
      </c>
      <c r="BB157" s="1">
        <v>2775650.3133195648</v>
      </c>
    </row>
    <row r="158" spans="1:54" x14ac:dyDescent="0.25">
      <c r="A158">
        <v>2027</v>
      </c>
      <c r="B158">
        <v>4</v>
      </c>
      <c r="C158" t="s">
        <v>265</v>
      </c>
      <c r="D158" s="1">
        <v>463256.36534351116</v>
      </c>
      <c r="E158" s="1">
        <v>164691.26828650702</v>
      </c>
      <c r="F158" s="1">
        <f t="shared" si="16"/>
        <v>65876.507314602815</v>
      </c>
      <c r="G158" s="1">
        <f t="shared" si="17"/>
        <v>98814.760971904208</v>
      </c>
      <c r="H158" s="1">
        <v>12947.518595935286</v>
      </c>
      <c r="I158" s="1">
        <f t="shared" si="18"/>
        <v>662.8021660239541</v>
      </c>
      <c r="J158" s="1">
        <f t="shared" si="19"/>
        <v>12284.71642991133</v>
      </c>
      <c r="K158" s="1">
        <v>267107.35160989728</v>
      </c>
      <c r="L158" s="1">
        <v>27831.577692451556</v>
      </c>
      <c r="M158" s="1">
        <v>191375.37062404564</v>
      </c>
      <c r="N158" s="1">
        <v>104973.29273765118</v>
      </c>
      <c r="O158" s="1">
        <v>127584.19369098317</v>
      </c>
      <c r="P158" s="1">
        <v>0</v>
      </c>
      <c r="Q158" s="1">
        <v>17356.708879459897</v>
      </c>
      <c r="R158" s="1">
        <v>15981.151193430665</v>
      </c>
      <c r="S158" s="1">
        <v>126531.42492173708</v>
      </c>
      <c r="T158" s="1">
        <v>12.161</v>
      </c>
      <c r="U158" s="1">
        <v>98.423000000000002</v>
      </c>
      <c r="V158" s="1">
        <v>47968.040843209907</v>
      </c>
      <c r="W158" s="1">
        <v>9627.3670000000002</v>
      </c>
      <c r="X158" s="1">
        <v>22656.80364398524</v>
      </c>
      <c r="Y158" s="1">
        <v>8180.142816695</v>
      </c>
      <c r="Z158" s="1">
        <f t="shared" si="20"/>
        <v>4249.4153058162801</v>
      </c>
      <c r="AA158" s="1">
        <f t="shared" si="21"/>
        <v>3930.7275108787203</v>
      </c>
      <c r="AB158" s="1">
        <v>52.537921405843136</v>
      </c>
      <c r="AC158" s="1">
        <v>1524.2015193069258</v>
      </c>
      <c r="AD158" s="1">
        <v>531.84400000000005</v>
      </c>
      <c r="AE158" s="1">
        <v>3697.5997386926242</v>
      </c>
      <c r="AF158" s="1">
        <v>9912.4868746437951</v>
      </c>
      <c r="AG158" s="1">
        <v>6239.0434859499628</v>
      </c>
      <c r="AH158" s="1">
        <v>1841.6606653574142</v>
      </c>
      <c r="AI158" s="1">
        <v>3304.1622915479275</v>
      </c>
      <c r="AJ158" s="1">
        <v>296608.50593487476</v>
      </c>
      <c r="AK158" s="1">
        <v>107843.72121329571</v>
      </c>
      <c r="AL158" s="1">
        <f t="shared" si="22"/>
        <v>30196.2419397228</v>
      </c>
      <c r="AM158" s="1">
        <f t="shared" si="23"/>
        <v>77647.479273572899</v>
      </c>
      <c r="AN158" s="1">
        <v>250.11500000000001</v>
      </c>
      <c r="AO158" s="1">
        <v>281.62900000000002</v>
      </c>
      <c r="AP158" s="1">
        <v>7780.982</v>
      </c>
      <c r="AQ158" s="1">
        <v>85521.275808673789</v>
      </c>
      <c r="AR158" s="1">
        <v>11840.092035</v>
      </c>
      <c r="AS158" s="1">
        <v>139257.91699193578</v>
      </c>
      <c r="AT158" s="1">
        <v>27626.881415</v>
      </c>
      <c r="AU158" s="1">
        <v>65533.137407969822</v>
      </c>
      <c r="AV158" s="1">
        <v>1170.9068818163066</v>
      </c>
      <c r="AW158" s="1">
        <v>20412.392744535478</v>
      </c>
      <c r="AX158" s="1">
        <v>147650.35269818371</v>
      </c>
      <c r="AY158" s="1">
        <v>21474.700687464523</v>
      </c>
      <c r="AZ158" s="1">
        <v>7236.5</v>
      </c>
      <c r="BA158" s="1">
        <v>4414.32</v>
      </c>
      <c r="BB158" s="1">
        <v>2580186.128195154</v>
      </c>
    </row>
    <row r="159" spans="1:54" x14ac:dyDescent="0.25">
      <c r="A159">
        <v>2027</v>
      </c>
      <c r="B159">
        <v>5</v>
      </c>
      <c r="C159" t="s">
        <v>266</v>
      </c>
      <c r="D159" s="1">
        <v>360155.81624374771</v>
      </c>
      <c r="E159" s="1">
        <v>155147.70196437099</v>
      </c>
      <c r="F159" s="1">
        <f t="shared" si="16"/>
        <v>62059.080785748403</v>
      </c>
      <c r="G159" s="1">
        <f t="shared" si="17"/>
        <v>93088.62117862259</v>
      </c>
      <c r="H159" s="1">
        <v>12610.522634597433</v>
      </c>
      <c r="I159" s="1">
        <f t="shared" si="18"/>
        <v>645.55085632618898</v>
      </c>
      <c r="J159" s="1">
        <f t="shared" si="19"/>
        <v>11964.971778271243</v>
      </c>
      <c r="K159" s="1">
        <v>269895.75308955001</v>
      </c>
      <c r="L159" s="1">
        <v>28122.118600258706</v>
      </c>
      <c r="M159" s="1">
        <v>191179.58652873212</v>
      </c>
      <c r="N159" s="1">
        <v>106069.13560019126</v>
      </c>
      <c r="O159" s="1">
        <v>127453.67033337121</v>
      </c>
      <c r="P159" s="1">
        <v>0</v>
      </c>
      <c r="Q159" s="1">
        <v>19847.539047626869</v>
      </c>
      <c r="R159" s="1">
        <v>18748.082291038019</v>
      </c>
      <c r="S159" s="1">
        <v>125474.47766244593</v>
      </c>
      <c r="T159" s="1">
        <v>11.971</v>
      </c>
      <c r="U159" s="1">
        <v>97.393000000000001</v>
      </c>
      <c r="V159" s="1">
        <v>48437.686864592841</v>
      </c>
      <c r="W159" s="1">
        <v>8788.2710000000006</v>
      </c>
      <c r="X159" s="1">
        <v>22782.415383550153</v>
      </c>
      <c r="Y159" s="1">
        <v>6829.8971909138399</v>
      </c>
      <c r="Z159" s="1">
        <f t="shared" si="20"/>
        <v>3547.9905804318214</v>
      </c>
      <c r="AA159" s="1">
        <f t="shared" si="21"/>
        <v>3281.906610482019</v>
      </c>
      <c r="AB159" s="1">
        <v>52.628853414185144</v>
      </c>
      <c r="AC159" s="1">
        <v>1253.611908551989</v>
      </c>
      <c r="AD159" s="1">
        <v>482.22199999999998</v>
      </c>
      <c r="AE159" s="1">
        <v>3357.8358830334378</v>
      </c>
      <c r="AF159" s="1">
        <v>9593.8149291587615</v>
      </c>
      <c r="AG159" s="1">
        <v>5665.7522645585423</v>
      </c>
      <c r="AH159" s="1">
        <v>1672.4347424080202</v>
      </c>
      <c r="AI159" s="1">
        <v>3197.9383097195832</v>
      </c>
      <c r="AJ159" s="1">
        <v>307797.70656821708</v>
      </c>
      <c r="AK159" s="1">
        <v>105746.44663647152</v>
      </c>
      <c r="AL159" s="1">
        <f t="shared" si="22"/>
        <v>29609.005058212028</v>
      </c>
      <c r="AM159" s="1">
        <f t="shared" si="23"/>
        <v>76137.441578259488</v>
      </c>
      <c r="AN159" s="1">
        <v>245.77699999999999</v>
      </c>
      <c r="AO159" s="1">
        <v>274.90699999999998</v>
      </c>
      <c r="AP159" s="1">
        <v>7381.9660000000003</v>
      </c>
      <c r="AQ159" s="1">
        <v>84219.668586427855</v>
      </c>
      <c r="AR159" s="1">
        <v>11877.811659000001</v>
      </c>
      <c r="AS159" s="1">
        <v>143967.79708400581</v>
      </c>
      <c r="AT159" s="1">
        <v>27714.893871</v>
      </c>
      <c r="AU159" s="1">
        <v>67749.551568943993</v>
      </c>
      <c r="AV159" s="1">
        <v>1195.1462153087239</v>
      </c>
      <c r="AW159" s="1">
        <v>20836.527618233918</v>
      </c>
      <c r="AX159" s="1">
        <v>150706.91184469129</v>
      </c>
      <c r="AY159" s="1">
        <v>21920.908517079592</v>
      </c>
      <c r="AZ159" s="1">
        <v>8289</v>
      </c>
      <c r="BA159" s="1">
        <v>4343.3999999999996</v>
      </c>
      <c r="BB159" s="1">
        <v>2491196.6974952114</v>
      </c>
    </row>
    <row r="160" spans="1:54" x14ac:dyDescent="0.25">
      <c r="A160">
        <v>2027</v>
      </c>
      <c r="B160">
        <v>6</v>
      </c>
      <c r="C160" t="s">
        <v>267</v>
      </c>
      <c r="D160" s="1">
        <v>459558.38946697128</v>
      </c>
      <c r="E160" s="1">
        <v>176770.01941119201</v>
      </c>
      <c r="F160" s="1">
        <f t="shared" si="16"/>
        <v>70708.007764476803</v>
      </c>
      <c r="G160" s="1">
        <f t="shared" si="17"/>
        <v>106062.01164671521</v>
      </c>
      <c r="H160" s="1">
        <v>12427.029211506559</v>
      </c>
      <c r="I160" s="1">
        <f t="shared" si="18"/>
        <v>636.15756313455279</v>
      </c>
      <c r="J160" s="1">
        <f t="shared" si="19"/>
        <v>11790.871648372005</v>
      </c>
      <c r="K160" s="1">
        <v>280290.14637008269</v>
      </c>
      <c r="L160" s="1">
        <v>29205.17514067001</v>
      </c>
      <c r="M160" s="1">
        <v>211162.44632569735</v>
      </c>
      <c r="N160" s="1">
        <v>110154.13618924729</v>
      </c>
      <c r="O160" s="1">
        <v>140775.64090106887</v>
      </c>
      <c r="P160" s="1">
        <v>0</v>
      </c>
      <c r="Q160" s="1">
        <v>23395.766459267019</v>
      </c>
      <c r="R160" s="1">
        <v>19511.299344011702</v>
      </c>
      <c r="S160" s="1">
        <v>123276.83658256252</v>
      </c>
      <c r="T160" s="1">
        <v>10.17535</v>
      </c>
      <c r="U160" s="1">
        <v>98.704999999999998</v>
      </c>
      <c r="V160" s="1">
        <v>45688.667155562805</v>
      </c>
      <c r="W160" s="1">
        <v>8413.3449999999993</v>
      </c>
      <c r="X160" s="1">
        <v>21539.212730452138</v>
      </c>
      <c r="Y160" s="1">
        <v>6762.7741122149801</v>
      </c>
      <c r="Z160" s="1">
        <f t="shared" si="20"/>
        <v>3513.1215268727187</v>
      </c>
      <c r="AA160" s="1">
        <f t="shared" si="21"/>
        <v>3249.6525853422613</v>
      </c>
      <c r="AB160" s="1">
        <v>51.855912267896173</v>
      </c>
      <c r="AC160" s="1">
        <v>1148.610774041709</v>
      </c>
      <c r="AD160" s="1">
        <v>463.041</v>
      </c>
      <c r="AE160" s="1">
        <v>3160.9792515016497</v>
      </c>
      <c r="AF160" s="1">
        <v>9813.6069011617546</v>
      </c>
      <c r="AG160" s="1">
        <v>5333.5916275452155</v>
      </c>
      <c r="AH160" s="1">
        <v>1574.3865109531362</v>
      </c>
      <c r="AI160" s="1">
        <v>3271.2023003872482</v>
      </c>
      <c r="AJ160" s="1">
        <v>428344.73805179878</v>
      </c>
      <c r="AK160" s="1">
        <v>122044.55308852106</v>
      </c>
      <c r="AL160" s="1">
        <f t="shared" si="22"/>
        <v>34172.474864785901</v>
      </c>
      <c r="AM160" s="1">
        <f t="shared" si="23"/>
        <v>87872.078223735167</v>
      </c>
      <c r="AN160" s="1">
        <v>254.96199999999999</v>
      </c>
      <c r="AO160" s="1">
        <v>258.13</v>
      </c>
      <c r="AP160" s="1">
        <v>6710.2510000000002</v>
      </c>
      <c r="AQ160" s="1">
        <v>83554.150287808836</v>
      </c>
      <c r="AR160" s="1">
        <v>13458.165201</v>
      </c>
      <c r="AS160" s="1">
        <v>166204.28016099625</v>
      </c>
      <c r="AT160" s="1">
        <v>31402.385469000001</v>
      </c>
      <c r="AU160" s="1">
        <v>78213.778899292418</v>
      </c>
      <c r="AV160" s="1">
        <v>1281.4408143230637</v>
      </c>
      <c r="AW160" s="1">
        <v>22065.513298457881</v>
      </c>
      <c r="AX160" s="1">
        <v>161588.58670567695</v>
      </c>
      <c r="AY160" s="1">
        <v>23213.853443345273</v>
      </c>
      <c r="AZ160" s="1">
        <v>10068</v>
      </c>
      <c r="BA160" s="1">
        <v>4921.8</v>
      </c>
      <c r="BB160" s="1">
        <v>2847441.6274485858</v>
      </c>
    </row>
    <row r="161" spans="1:54" x14ac:dyDescent="0.25">
      <c r="A161">
        <v>2027</v>
      </c>
      <c r="B161">
        <v>7</v>
      </c>
      <c r="C161" t="s">
        <v>268</v>
      </c>
      <c r="D161" s="1">
        <v>580998.30727844825</v>
      </c>
      <c r="E161" s="1">
        <v>195963.19136328701</v>
      </c>
      <c r="F161" s="1">
        <f t="shared" si="16"/>
        <v>78385.276545314802</v>
      </c>
      <c r="G161" s="1">
        <f t="shared" si="17"/>
        <v>117577.91481797221</v>
      </c>
      <c r="H161" s="1">
        <v>12868.468151067784</v>
      </c>
      <c r="I161" s="1">
        <f t="shared" si="18"/>
        <v>658.75545964580795</v>
      </c>
      <c r="J161" s="1">
        <f t="shared" si="19"/>
        <v>12209.712691421975</v>
      </c>
      <c r="K161" s="1">
        <v>293361.9694391769</v>
      </c>
      <c r="L161" s="1">
        <v>30567.209757601147</v>
      </c>
      <c r="M161" s="1">
        <v>224648.41194330654</v>
      </c>
      <c r="N161" s="1">
        <v>115291.36772322193</v>
      </c>
      <c r="O161" s="1">
        <v>149766.32786280476</v>
      </c>
      <c r="P161" s="1">
        <v>0</v>
      </c>
      <c r="Q161" s="1">
        <v>24183.942111727087</v>
      </c>
      <c r="R161" s="1">
        <v>22362.027795387454</v>
      </c>
      <c r="S161" s="1">
        <v>111168.8668181783</v>
      </c>
      <c r="T161" s="1">
        <v>8.3796999999999997</v>
      </c>
      <c r="U161" s="1">
        <v>97.915000000000006</v>
      </c>
      <c r="V161" s="1">
        <v>44549.468970203568</v>
      </c>
      <c r="W161" s="1">
        <v>8216.8029999999999</v>
      </c>
      <c r="X161" s="1">
        <v>19743.980624907013</v>
      </c>
      <c r="Y161" s="1">
        <v>7414.6995476197699</v>
      </c>
      <c r="Z161" s="1">
        <f t="shared" si="20"/>
        <v>3851.7833308947829</v>
      </c>
      <c r="AA161" s="1">
        <f t="shared" si="21"/>
        <v>3562.9162167249874</v>
      </c>
      <c r="AB161" s="1">
        <v>64.218546082981049</v>
      </c>
      <c r="AC161" s="1">
        <v>1123.0699575392086</v>
      </c>
      <c r="AD161" s="1">
        <v>450.834</v>
      </c>
      <c r="AE161" s="1">
        <v>3100.3401269971082</v>
      </c>
      <c r="AF161" s="1">
        <v>10298.245030020549</v>
      </c>
      <c r="AG161" s="1">
        <v>5231.2738642744034</v>
      </c>
      <c r="AH161" s="1">
        <v>1544.1840287284888</v>
      </c>
      <c r="AI161" s="1">
        <v>3432.7483433401794</v>
      </c>
      <c r="AJ161" s="1">
        <v>575873.88371956081</v>
      </c>
      <c r="AK161" s="1">
        <v>143498.02628832168</v>
      </c>
      <c r="AL161" s="1">
        <f t="shared" si="22"/>
        <v>40179.447360730075</v>
      </c>
      <c r="AM161" s="1">
        <f t="shared" si="23"/>
        <v>103318.5789275916</v>
      </c>
      <c r="AN161" s="1">
        <v>248.953</v>
      </c>
      <c r="AO161" s="1">
        <v>255.874</v>
      </c>
      <c r="AP161" s="1">
        <v>6726.4589999999998</v>
      </c>
      <c r="AQ161" s="1">
        <v>74175.076271302212</v>
      </c>
      <c r="AR161" s="1">
        <v>14591.444097000001</v>
      </c>
      <c r="AS161" s="1">
        <v>173868.62224190717</v>
      </c>
      <c r="AT161" s="1">
        <v>34046.702893000001</v>
      </c>
      <c r="AU161" s="1">
        <v>81820.528113838736</v>
      </c>
      <c r="AV161" s="1">
        <v>1272.6201136021186</v>
      </c>
      <c r="AW161" s="1">
        <v>23395.684723690498</v>
      </c>
      <c r="AX161" s="1">
        <v>160476.30391639788</v>
      </c>
      <c r="AY161" s="1">
        <v>24613.250053893815</v>
      </c>
      <c r="AZ161" s="1">
        <v>10990</v>
      </c>
      <c r="BA161" s="1">
        <v>5252.4</v>
      </c>
      <c r="BB161" s="1">
        <v>3197562.0794164347</v>
      </c>
    </row>
    <row r="162" spans="1:54" x14ac:dyDescent="0.25">
      <c r="A162">
        <v>2027</v>
      </c>
      <c r="B162">
        <v>8</v>
      </c>
      <c r="C162" t="s">
        <v>269</v>
      </c>
      <c r="D162" s="1">
        <v>596604.68977055349</v>
      </c>
      <c r="E162" s="1">
        <v>203794.26275698</v>
      </c>
      <c r="F162" s="1">
        <f t="shared" si="16"/>
        <v>81517.70510279201</v>
      </c>
      <c r="G162" s="1">
        <f t="shared" si="17"/>
        <v>122276.55765418799</v>
      </c>
      <c r="H162" s="1">
        <v>12942.970564770932</v>
      </c>
      <c r="I162" s="1">
        <f t="shared" si="18"/>
        <v>662.56934574379443</v>
      </c>
      <c r="J162" s="1">
        <f t="shared" si="19"/>
        <v>12280.401219027137</v>
      </c>
      <c r="K162" s="1">
        <v>295355.22010833886</v>
      </c>
      <c r="L162" s="1">
        <v>30774.898952694264</v>
      </c>
      <c r="M162" s="1">
        <v>226670.11142941893</v>
      </c>
      <c r="N162" s="1">
        <v>116074.71600896679</v>
      </c>
      <c r="O162" s="1">
        <v>151114.13399888194</v>
      </c>
      <c r="P162" s="1">
        <v>0</v>
      </c>
      <c r="Q162" s="1">
        <v>25199.968141729663</v>
      </c>
      <c r="R162" s="1">
        <v>21144.866193071648</v>
      </c>
      <c r="S162" s="1">
        <v>125671.4694576617</v>
      </c>
      <c r="T162" s="1">
        <v>12.210420000000001</v>
      </c>
      <c r="U162" s="1">
        <v>97.32</v>
      </c>
      <c r="V162" s="1">
        <v>46590.42742533984</v>
      </c>
      <c r="W162" s="1">
        <v>8625.8709999999992</v>
      </c>
      <c r="X162" s="1">
        <v>25199.764849123439</v>
      </c>
      <c r="Y162" s="1">
        <v>7636.2551562591398</v>
      </c>
      <c r="Z162" s="1">
        <f t="shared" si="20"/>
        <v>3966.8768953396593</v>
      </c>
      <c r="AA162" s="1">
        <f t="shared" si="21"/>
        <v>3669.3782609194809</v>
      </c>
      <c r="AB162" s="1">
        <v>67.777700068202762</v>
      </c>
      <c r="AC162" s="1">
        <v>1122.1240013724494</v>
      </c>
      <c r="AD162" s="1">
        <v>470.70100000000002</v>
      </c>
      <c r="AE162" s="1">
        <v>3094.0408045729646</v>
      </c>
      <c r="AF162" s="1">
        <v>10385.614827372821</v>
      </c>
      <c r="AG162" s="1">
        <v>5220.6448753860204</v>
      </c>
      <c r="AH162" s="1">
        <v>1541.046530041016</v>
      </c>
      <c r="AI162" s="1">
        <v>3461.87160912427</v>
      </c>
      <c r="AJ162" s="1">
        <v>581946.73326929891</v>
      </c>
      <c r="AK162" s="1">
        <v>146034.83694082129</v>
      </c>
      <c r="AL162" s="1">
        <f t="shared" si="22"/>
        <v>40889.754343429966</v>
      </c>
      <c r="AM162" s="1">
        <f t="shared" si="23"/>
        <v>105145.08259739133</v>
      </c>
      <c r="AN162" s="1">
        <v>250.17599999999999</v>
      </c>
      <c r="AO162" s="1">
        <v>253.59700000000001</v>
      </c>
      <c r="AP162" s="1">
        <v>7261.6180000000004</v>
      </c>
      <c r="AQ162" s="1">
        <v>81346.505497746359</v>
      </c>
      <c r="AR162" s="1">
        <v>14722.684212</v>
      </c>
      <c r="AS162" s="1">
        <v>177024.25571186759</v>
      </c>
      <c r="AT162" s="1">
        <v>34352.929827999993</v>
      </c>
      <c r="AU162" s="1">
        <v>83305.532099702483</v>
      </c>
      <c r="AV162" s="1">
        <v>1344.6430453410346</v>
      </c>
      <c r="AW162" s="1">
        <v>23499.457861856088</v>
      </c>
      <c r="AX162" s="1">
        <v>169558.33378465896</v>
      </c>
      <c r="AY162" s="1">
        <v>24722.423785234132</v>
      </c>
      <c r="AZ162" s="1">
        <v>10824.2</v>
      </c>
      <c r="BA162" s="1">
        <v>5119.5</v>
      </c>
      <c r="BB162" s="1">
        <v>3280440.4046182553</v>
      </c>
    </row>
    <row r="163" spans="1:54" x14ac:dyDescent="0.25">
      <c r="A163">
        <v>2027</v>
      </c>
      <c r="B163">
        <v>9</v>
      </c>
      <c r="C163" t="s">
        <v>270</v>
      </c>
      <c r="D163" s="1">
        <v>543972.31222943659</v>
      </c>
      <c r="E163" s="1">
        <v>195709.95967175902</v>
      </c>
      <c r="F163" s="1">
        <f t="shared" si="16"/>
        <v>78283.98386870361</v>
      </c>
      <c r="G163" s="1">
        <f t="shared" si="17"/>
        <v>117425.97580305541</v>
      </c>
      <c r="H163" s="1">
        <v>12532.829305477278</v>
      </c>
      <c r="I163" s="1">
        <f t="shared" si="18"/>
        <v>641.57362266207849</v>
      </c>
      <c r="J163" s="1">
        <f t="shared" si="19"/>
        <v>11891.255682815199</v>
      </c>
      <c r="K163" s="1">
        <v>288243.72167843819</v>
      </c>
      <c r="L163" s="1">
        <v>30033.907662605801</v>
      </c>
      <c r="M163" s="1">
        <v>227920.17340128479</v>
      </c>
      <c r="N163" s="1">
        <v>113279.89436895598</v>
      </c>
      <c r="O163" s="1">
        <v>151947.51265269823</v>
      </c>
      <c r="P163" s="1">
        <v>0</v>
      </c>
      <c r="Q163" s="1">
        <v>20705.078132007708</v>
      </c>
      <c r="R163" s="1">
        <v>17770.113118365876</v>
      </c>
      <c r="S163" s="1">
        <v>125661.37263749033</v>
      </c>
      <c r="T163" s="1">
        <v>14.3652</v>
      </c>
      <c r="U163" s="1">
        <v>103.68600000000001</v>
      </c>
      <c r="V163" s="1">
        <v>45641.535759228333</v>
      </c>
      <c r="W163" s="1">
        <v>9717.9639999999999</v>
      </c>
      <c r="X163" s="1">
        <v>37784.991760336656</v>
      </c>
      <c r="Y163" s="1">
        <v>7368.5911747784103</v>
      </c>
      <c r="Z163" s="1">
        <f t="shared" si="20"/>
        <v>3827.8309831584484</v>
      </c>
      <c r="AA163" s="1">
        <f t="shared" si="21"/>
        <v>3540.7601916199624</v>
      </c>
      <c r="AB163" s="1">
        <v>75.878882877621351</v>
      </c>
      <c r="AC163" s="1">
        <v>1149.1968065664778</v>
      </c>
      <c r="AD163" s="1">
        <v>536.26599999999996</v>
      </c>
      <c r="AE163" s="1">
        <v>3106.0611092624113</v>
      </c>
      <c r="AF163" s="1">
        <v>10083.672404971827</v>
      </c>
      <c r="AG163" s="1">
        <v>5240.927006760885</v>
      </c>
      <c r="AH163" s="1">
        <v>1547.0334739767034</v>
      </c>
      <c r="AI163" s="1">
        <v>3361.2241349906053</v>
      </c>
      <c r="AJ163" s="1">
        <v>512119.90516012046</v>
      </c>
      <c r="AK163" s="1">
        <v>138960.53237754115</v>
      </c>
      <c r="AL163" s="1">
        <f t="shared" si="22"/>
        <v>38908.949065711524</v>
      </c>
      <c r="AM163" s="1">
        <f t="shared" si="23"/>
        <v>100051.58331182963</v>
      </c>
      <c r="AN163" s="1">
        <v>255.37</v>
      </c>
      <c r="AO163" s="1">
        <v>272.07799999999997</v>
      </c>
      <c r="AP163" s="1">
        <v>8028.0249999999996</v>
      </c>
      <c r="AQ163" s="1">
        <v>78317.551024472006</v>
      </c>
      <c r="AR163" s="1">
        <v>15299.103099</v>
      </c>
      <c r="AS163" s="1">
        <v>175289.40311248487</v>
      </c>
      <c r="AT163" s="1">
        <v>35697.907230999997</v>
      </c>
      <c r="AU163" s="1">
        <v>82489.130876463532</v>
      </c>
      <c r="AV163" s="1">
        <v>1286.5756016375253</v>
      </c>
      <c r="AW163" s="1">
        <v>23694.387642252423</v>
      </c>
      <c r="AX163" s="1">
        <v>162236.07897836249</v>
      </c>
      <c r="AY163" s="1">
        <v>24927.498160466559</v>
      </c>
      <c r="AZ163" s="1">
        <v>8540</v>
      </c>
      <c r="BA163" s="1">
        <v>5318.1</v>
      </c>
      <c r="BB163" s="1">
        <v>3126239.91483607</v>
      </c>
    </row>
    <row r="164" spans="1:54" x14ac:dyDescent="0.25">
      <c r="A164">
        <v>2027</v>
      </c>
      <c r="B164">
        <v>10</v>
      </c>
      <c r="C164" t="s">
        <v>271</v>
      </c>
      <c r="D164" s="1">
        <v>404812.2752232888</v>
      </c>
      <c r="E164" s="1">
        <v>166201.714752942</v>
      </c>
      <c r="F164" s="1">
        <f t="shared" si="16"/>
        <v>66480.68590117681</v>
      </c>
      <c r="G164" s="1">
        <f t="shared" si="17"/>
        <v>99721.028851765193</v>
      </c>
      <c r="H164" s="1">
        <v>12279.954758838863</v>
      </c>
      <c r="I164" s="1">
        <f t="shared" si="18"/>
        <v>628.62860960784849</v>
      </c>
      <c r="J164" s="1">
        <f t="shared" si="19"/>
        <v>11651.326149231014</v>
      </c>
      <c r="K164" s="1">
        <v>272668.47024304158</v>
      </c>
      <c r="L164" s="1">
        <v>28411.02526048907</v>
      </c>
      <c r="M164" s="1">
        <v>200575.89897221967</v>
      </c>
      <c r="N164" s="1">
        <v>107158.81451646933</v>
      </c>
      <c r="O164" s="1">
        <v>133717.90874013031</v>
      </c>
      <c r="P164" s="1">
        <v>0</v>
      </c>
      <c r="Q164" s="1">
        <v>18913.906158534355</v>
      </c>
      <c r="R164" s="1">
        <v>17057.935922901277</v>
      </c>
      <c r="S164" s="1">
        <v>121754.65189317412</v>
      </c>
      <c r="T164" s="1">
        <v>14.105</v>
      </c>
      <c r="U164" s="1">
        <v>97.932000000000002</v>
      </c>
      <c r="V164" s="1">
        <v>45507.52425543344</v>
      </c>
      <c r="W164" s="1">
        <v>10491.976000000001</v>
      </c>
      <c r="X164" s="1">
        <v>47418.269857111627</v>
      </c>
      <c r="Y164" s="1">
        <v>6724.6949338516097</v>
      </c>
      <c r="Z164" s="1">
        <f t="shared" si="20"/>
        <v>3493.3401798967266</v>
      </c>
      <c r="AA164" s="1">
        <f t="shared" si="21"/>
        <v>3231.3547539548836</v>
      </c>
      <c r="AB164" s="1">
        <v>72.608868031385953</v>
      </c>
      <c r="AC164" s="1">
        <v>1240.9545547421276</v>
      </c>
      <c r="AD164" s="1">
        <v>574.18700000000001</v>
      </c>
      <c r="AE164" s="1">
        <v>3503.9973379269336</v>
      </c>
      <c r="AF164" s="1">
        <v>9617.8291138044478</v>
      </c>
      <c r="AG164" s="1">
        <v>5912.373785949243</v>
      </c>
      <c r="AH164" s="1">
        <v>1745.2332661238236</v>
      </c>
      <c r="AI164" s="1">
        <v>3205.9430379348132</v>
      </c>
      <c r="AJ164" s="1">
        <v>320991.3803273816</v>
      </c>
      <c r="AK164" s="1">
        <v>113084.06949447846</v>
      </c>
      <c r="AL164" s="1">
        <f t="shared" si="22"/>
        <v>31663.539458453972</v>
      </c>
      <c r="AM164" s="1">
        <f t="shared" si="23"/>
        <v>81420.530036024487</v>
      </c>
      <c r="AN164" s="1">
        <v>257.05399999999997</v>
      </c>
      <c r="AO164" s="1">
        <v>280.61900000000003</v>
      </c>
      <c r="AP164" s="1">
        <v>8482.3029999999999</v>
      </c>
      <c r="AQ164" s="1">
        <v>75451.55750152102</v>
      </c>
      <c r="AR164" s="1">
        <v>12660.344378999998</v>
      </c>
      <c r="AS164" s="1">
        <v>150821.82344615724</v>
      </c>
      <c r="AT164" s="1">
        <v>29540.803550999997</v>
      </c>
      <c r="AU164" s="1">
        <v>70974.975739368179</v>
      </c>
      <c r="AV164" s="1">
        <v>1187.1225060443662</v>
      </c>
      <c r="AW164" s="1">
        <v>21106.261452848194</v>
      </c>
      <c r="AX164" s="1">
        <v>149695.12899395564</v>
      </c>
      <c r="AY164" s="1">
        <v>22204.679921839299</v>
      </c>
      <c r="AZ164" s="1">
        <v>7093.2</v>
      </c>
      <c r="BA164" s="1">
        <v>4450.8</v>
      </c>
      <c r="BB164" s="1">
        <v>2607962.3087665327</v>
      </c>
    </row>
    <row r="165" spans="1:54" x14ac:dyDescent="0.25">
      <c r="A165">
        <v>2027</v>
      </c>
      <c r="B165">
        <v>11</v>
      </c>
      <c r="C165" t="s">
        <v>272</v>
      </c>
      <c r="D165" s="1">
        <v>422290.6400396782</v>
      </c>
      <c r="E165" s="1">
        <v>154627.68940540001</v>
      </c>
      <c r="F165" s="1">
        <f t="shared" si="16"/>
        <v>61851.075762160006</v>
      </c>
      <c r="G165" s="1">
        <f t="shared" si="17"/>
        <v>92776.613643240009</v>
      </c>
      <c r="H165" s="1">
        <v>13316.139750351229</v>
      </c>
      <c r="I165" s="1">
        <f t="shared" si="18"/>
        <v>681.67241500477735</v>
      </c>
      <c r="J165" s="1">
        <f t="shared" si="19"/>
        <v>12634.467335346451</v>
      </c>
      <c r="K165" s="1">
        <v>267190.39671496279</v>
      </c>
      <c r="L165" s="1">
        <v>27840.230678899436</v>
      </c>
      <c r="M165" s="1">
        <v>183789.73764937295</v>
      </c>
      <c r="N165" s="1">
        <v>105005.92949613775</v>
      </c>
      <c r="O165" s="1">
        <v>122527.08073254199</v>
      </c>
      <c r="P165" s="1">
        <v>0</v>
      </c>
      <c r="Q165" s="1">
        <v>18100.072650532416</v>
      </c>
      <c r="R165" s="1">
        <v>18269.42545426272</v>
      </c>
      <c r="S165" s="1">
        <v>124408.75965588973</v>
      </c>
      <c r="T165" s="1">
        <v>15.644</v>
      </c>
      <c r="U165" s="1">
        <v>98.259</v>
      </c>
      <c r="V165" s="1">
        <v>44497.248263400274</v>
      </c>
      <c r="W165" s="1">
        <v>10215.241</v>
      </c>
      <c r="X165" s="1">
        <v>43448.162646371573</v>
      </c>
      <c r="Y165" s="1">
        <v>7445.2169392506503</v>
      </c>
      <c r="Z165" s="1">
        <f t="shared" si="20"/>
        <v>3867.6364857841063</v>
      </c>
      <c r="AA165" s="1">
        <f t="shared" si="21"/>
        <v>3577.5804534665444</v>
      </c>
      <c r="AB165" s="1">
        <v>70.079582572100776</v>
      </c>
      <c r="AC165" s="1">
        <v>1461.3623415970399</v>
      </c>
      <c r="AD165" s="1">
        <v>611.08500000000004</v>
      </c>
      <c r="AE165" s="1">
        <v>3183.7985637078968</v>
      </c>
      <c r="AF165" s="1">
        <v>9426.6165787317259</v>
      </c>
      <c r="AG165" s="1">
        <v>5372.0951680134931</v>
      </c>
      <c r="AH165" s="1">
        <v>1585.7521082786097</v>
      </c>
      <c r="AI165" s="1">
        <v>3142.2055262439053</v>
      </c>
      <c r="AJ165" s="1">
        <v>284471.51516981836</v>
      </c>
      <c r="AK165" s="1">
        <v>105846.67382533518</v>
      </c>
      <c r="AL165" s="1">
        <f t="shared" si="22"/>
        <v>29637.068671093853</v>
      </c>
      <c r="AM165" s="1">
        <f t="shared" si="23"/>
        <v>76209.605154241333</v>
      </c>
      <c r="AN165" s="1">
        <v>265.65600000000001</v>
      </c>
      <c r="AO165" s="1">
        <v>309.30500000000001</v>
      </c>
      <c r="AP165" s="1">
        <v>9323.16</v>
      </c>
      <c r="AQ165" s="1">
        <v>75124.530012641102</v>
      </c>
      <c r="AR165" s="1">
        <v>11282.506809</v>
      </c>
      <c r="AS165" s="1">
        <v>137037.64515374173</v>
      </c>
      <c r="AT165" s="1">
        <v>26325.849221</v>
      </c>
      <c r="AU165" s="1">
        <v>64488.303601760868</v>
      </c>
      <c r="AV165" s="1">
        <v>1150.5055178320565</v>
      </c>
      <c r="AW165" s="1">
        <v>20397.169837175548</v>
      </c>
      <c r="AX165" s="1">
        <v>145077.75821216792</v>
      </c>
      <c r="AY165" s="1">
        <v>21458.685544936216</v>
      </c>
      <c r="AZ165" s="1">
        <v>7436</v>
      </c>
      <c r="BA165" s="1">
        <v>4366.8</v>
      </c>
      <c r="BB165" s="1">
        <v>2502300.9328516051</v>
      </c>
    </row>
    <row r="166" spans="1:54" x14ac:dyDescent="0.25">
      <c r="A166">
        <v>2027</v>
      </c>
      <c r="B166">
        <v>12</v>
      </c>
      <c r="C166" t="s">
        <v>273</v>
      </c>
      <c r="D166" s="1">
        <v>611166.83496604697</v>
      </c>
      <c r="E166" s="1">
        <v>184646.95376710899</v>
      </c>
      <c r="F166" s="1">
        <f t="shared" si="16"/>
        <v>73858.781506843603</v>
      </c>
      <c r="G166" s="1">
        <f t="shared" si="17"/>
        <v>110788.17226026539</v>
      </c>
      <c r="H166" s="1">
        <v>14910.53927102582</v>
      </c>
      <c r="I166" s="1">
        <f t="shared" si="18"/>
        <v>763.29202790438217</v>
      </c>
      <c r="J166" s="1">
        <f t="shared" si="19"/>
        <v>14147.247243121437</v>
      </c>
      <c r="K166" s="1">
        <v>266731.59992487956</v>
      </c>
      <c r="L166" s="1">
        <v>27792.425785356492</v>
      </c>
      <c r="M166" s="1">
        <v>196920.15732639027</v>
      </c>
      <c r="N166" s="1">
        <v>104825.62217976392</v>
      </c>
      <c r="O166" s="1">
        <v>131280.73592784634</v>
      </c>
      <c r="P166" s="1">
        <v>0</v>
      </c>
      <c r="Q166" s="1">
        <v>19586.647355574965</v>
      </c>
      <c r="R166" s="1">
        <v>19487.297021530441</v>
      </c>
      <c r="S166" s="1">
        <v>128631.89952301704</v>
      </c>
      <c r="T166" s="1">
        <v>19.257999999999999</v>
      </c>
      <c r="U166" s="1">
        <v>112.85299999999999</v>
      </c>
      <c r="V166" s="1">
        <v>48145.895395850552</v>
      </c>
      <c r="W166" s="1">
        <v>11589.816000000001</v>
      </c>
      <c r="X166" s="1">
        <v>37538.851633926934</v>
      </c>
      <c r="Y166" s="1">
        <v>9219.5577010377492</v>
      </c>
      <c r="Z166" s="1">
        <f t="shared" si="20"/>
        <v>4789.3698784436428</v>
      </c>
      <c r="AA166" s="1">
        <f t="shared" si="21"/>
        <v>4430.1878225941073</v>
      </c>
      <c r="AB166" s="1">
        <v>66.371612016683244</v>
      </c>
      <c r="AC166" s="1">
        <v>1780.1495697949172</v>
      </c>
      <c r="AD166" s="1">
        <v>695.02800000000002</v>
      </c>
      <c r="AE166" s="1">
        <v>4123.0735562904729</v>
      </c>
      <c r="AF166" s="1">
        <v>10492.925451878284</v>
      </c>
      <c r="AG166" s="1">
        <v>6956.9550604095339</v>
      </c>
      <c r="AH166" s="1">
        <v>2053.5760832999918</v>
      </c>
      <c r="AI166" s="1">
        <v>3497.6418172927574</v>
      </c>
      <c r="AJ166" s="1">
        <v>383584.21491542849</v>
      </c>
      <c r="AK166" s="1">
        <v>113153.55390065922</v>
      </c>
      <c r="AL166" s="1">
        <f t="shared" si="22"/>
        <v>31682.995092184585</v>
      </c>
      <c r="AM166" s="1">
        <f t="shared" si="23"/>
        <v>81470.558808474627</v>
      </c>
      <c r="AN166" s="1">
        <v>293.077</v>
      </c>
      <c r="AO166" s="1">
        <v>355.63799999999998</v>
      </c>
      <c r="AP166" s="1">
        <v>13731.722</v>
      </c>
      <c r="AQ166" s="1">
        <v>80209.569908718273</v>
      </c>
      <c r="AR166" s="1">
        <v>12023.78391</v>
      </c>
      <c r="AS166" s="1">
        <v>144482.86246278742</v>
      </c>
      <c r="AT166" s="1">
        <v>28055.495790000001</v>
      </c>
      <c r="AU166" s="1">
        <v>67991.935276605887</v>
      </c>
      <c r="AV166" s="1">
        <v>1184.5431472394503</v>
      </c>
      <c r="AW166" s="1">
        <v>20293.549307900292</v>
      </c>
      <c r="AX166" s="1">
        <v>149369.87406276056</v>
      </c>
      <c r="AY166" s="1">
        <v>21349.672364604456</v>
      </c>
      <c r="AZ166" s="1">
        <v>9529</v>
      </c>
      <c r="BA166" s="1">
        <v>4790.1000000000004</v>
      </c>
      <c r="BB166" s="1">
        <v>2892671.2579770423</v>
      </c>
    </row>
    <row r="167" spans="1:54" x14ac:dyDescent="0.25">
      <c r="A167">
        <v>2028</v>
      </c>
      <c r="B167">
        <v>1</v>
      </c>
      <c r="C167" t="s">
        <v>274</v>
      </c>
      <c r="D167" s="1">
        <v>769148.30163791543</v>
      </c>
      <c r="E167" s="1">
        <v>211545.85935468998</v>
      </c>
      <c r="F167" s="1">
        <f t="shared" si="16"/>
        <v>84618.343741876</v>
      </c>
      <c r="G167" s="1">
        <f t="shared" si="17"/>
        <v>126927.51561281398</v>
      </c>
      <c r="H167" s="1">
        <v>16373.955420198121</v>
      </c>
      <c r="I167" s="1">
        <f t="shared" si="18"/>
        <v>838.20641294881386</v>
      </c>
      <c r="J167" s="1">
        <f t="shared" si="19"/>
        <v>15535.749007249306</v>
      </c>
      <c r="K167" s="1">
        <v>266791.26198879705</v>
      </c>
      <c r="L167" s="1">
        <v>27798.642347189041</v>
      </c>
      <c r="M167" s="1">
        <v>204769.9868016156</v>
      </c>
      <c r="N167" s="1">
        <v>104849.0693940139</v>
      </c>
      <c r="O167" s="1">
        <v>136514.18242797584</v>
      </c>
      <c r="P167" s="1">
        <v>0</v>
      </c>
      <c r="Q167" s="1">
        <v>21230.272803955566</v>
      </c>
      <c r="R167" s="1">
        <v>21809.433579421911</v>
      </c>
      <c r="S167" s="1">
        <v>129457.30253189756</v>
      </c>
      <c r="T167" s="1">
        <v>20.895</v>
      </c>
      <c r="U167" s="1">
        <v>122.114</v>
      </c>
      <c r="V167" s="1">
        <v>48922.696088106532</v>
      </c>
      <c r="W167" s="1">
        <v>12776.644</v>
      </c>
      <c r="X167" s="1">
        <v>28243.405848215236</v>
      </c>
      <c r="Y167" s="1">
        <v>10948.518009702801</v>
      </c>
      <c r="Z167" s="1">
        <f t="shared" si="20"/>
        <v>5687.5290626323758</v>
      </c>
      <c r="AA167" s="1">
        <f t="shared" si="21"/>
        <v>5260.9889470704247</v>
      </c>
      <c r="AB167" s="1">
        <v>62.805606737174621</v>
      </c>
      <c r="AC167" s="1">
        <v>2011.9088306509407</v>
      </c>
      <c r="AD167" s="1">
        <v>759.25800000000004</v>
      </c>
      <c r="AE167" s="1">
        <v>4480.802068600985</v>
      </c>
      <c r="AF167" s="1">
        <v>11205.244757501188</v>
      </c>
      <c r="AG167" s="1">
        <v>7560.5584523923044</v>
      </c>
      <c r="AH167" s="1">
        <v>2231.7496490067106</v>
      </c>
      <c r="AI167" s="1">
        <v>3735.0815858337246</v>
      </c>
      <c r="AJ167" s="1">
        <v>442059.63719009445</v>
      </c>
      <c r="AK167" s="1">
        <v>121430.64080152893</v>
      </c>
      <c r="AL167" s="1">
        <f t="shared" si="22"/>
        <v>34000.579424428106</v>
      </c>
      <c r="AM167" s="1">
        <f t="shared" si="23"/>
        <v>87430.061377100836</v>
      </c>
      <c r="AN167" s="1">
        <v>296.68599999999998</v>
      </c>
      <c r="AO167" s="1">
        <v>367.25700000000001</v>
      </c>
      <c r="AP167" s="1">
        <v>15936.46</v>
      </c>
      <c r="AQ167" s="1">
        <v>75165.390831690602</v>
      </c>
      <c r="AR167" s="1">
        <v>12017.747100000001</v>
      </c>
      <c r="AS167" s="1">
        <v>145215.19881427754</v>
      </c>
      <c r="AT167" s="1">
        <v>28041.409899999999</v>
      </c>
      <c r="AU167" s="1">
        <v>68336.564147895377</v>
      </c>
      <c r="AV167" s="1">
        <v>1170.1672806765048</v>
      </c>
      <c r="AW167" s="1">
        <v>20289.691328060537</v>
      </c>
      <c r="AX167" s="1">
        <v>147557.08962932348</v>
      </c>
      <c r="AY167" s="1">
        <v>21345.613606606126</v>
      </c>
      <c r="AZ167" s="1">
        <v>10975.5</v>
      </c>
      <c r="BA167" s="1">
        <v>5498.8799999999992</v>
      </c>
      <c r="BB167" s="1">
        <v>3159073.883814571</v>
      </c>
    </row>
    <row r="168" spans="1:54" x14ac:dyDescent="0.25">
      <c r="A168">
        <v>2028</v>
      </c>
      <c r="B168">
        <v>2</v>
      </c>
      <c r="C168" t="s">
        <v>275</v>
      </c>
      <c r="D168" s="1">
        <v>688214.11365644832</v>
      </c>
      <c r="E168" s="1">
        <v>193828.13433218101</v>
      </c>
      <c r="F168" s="1">
        <f t="shared" si="16"/>
        <v>77531.253732872414</v>
      </c>
      <c r="G168" s="1">
        <f t="shared" si="17"/>
        <v>116296.8805993086</v>
      </c>
      <c r="H168" s="1">
        <v>15837.687423596351</v>
      </c>
      <c r="I168" s="1">
        <f t="shared" si="18"/>
        <v>810.75408012663388</v>
      </c>
      <c r="J168" s="1">
        <f t="shared" si="19"/>
        <v>15026.933343469716</v>
      </c>
      <c r="K168" s="1">
        <v>266875.49735169846</v>
      </c>
      <c r="L168" s="1">
        <v>27807.419354010126</v>
      </c>
      <c r="M168" s="1">
        <v>192007.43974037026</v>
      </c>
      <c r="N168" s="1">
        <v>104882.17392429139</v>
      </c>
      <c r="O168" s="1">
        <v>128005.76425118306</v>
      </c>
      <c r="P168" s="1">
        <v>0</v>
      </c>
      <c r="Q168" s="1">
        <v>19400.772444356197</v>
      </c>
      <c r="R168" s="1">
        <v>19627.896253742318</v>
      </c>
      <c r="S168" s="1">
        <v>127584.53298475569</v>
      </c>
      <c r="T168" s="1">
        <v>12.268000000000001</v>
      </c>
      <c r="U168" s="1">
        <v>109.851</v>
      </c>
      <c r="V168" s="1">
        <v>46508.168692297637</v>
      </c>
      <c r="W168" s="1">
        <v>9690.52</v>
      </c>
      <c r="X168" s="1">
        <v>21017.058958822599</v>
      </c>
      <c r="Y168" s="1">
        <v>10008.348643618301</v>
      </c>
      <c r="Z168" s="1">
        <f t="shared" si="20"/>
        <v>5199.1304877144357</v>
      </c>
      <c r="AA168" s="1">
        <f t="shared" si="21"/>
        <v>4809.2181559038654</v>
      </c>
      <c r="AB168" s="1">
        <v>58.197527833956109</v>
      </c>
      <c r="AC168" s="1">
        <v>1951.3676359783467</v>
      </c>
      <c r="AD168" s="1">
        <v>707.32500000000005</v>
      </c>
      <c r="AE168" s="1">
        <v>4292.3620029666436</v>
      </c>
      <c r="AF168" s="1">
        <v>10242.153392822045</v>
      </c>
      <c r="AG168" s="1">
        <v>7242.5992769614841</v>
      </c>
      <c r="AH168" s="1">
        <v>2137.8934500718738</v>
      </c>
      <c r="AI168" s="1">
        <v>3414.051130940677</v>
      </c>
      <c r="AJ168" s="1">
        <v>396570.87054966361</v>
      </c>
      <c r="AK168" s="1">
        <v>112975.05141036486</v>
      </c>
      <c r="AL168" s="1">
        <f t="shared" si="22"/>
        <v>31633.014394902162</v>
      </c>
      <c r="AM168" s="1">
        <f t="shared" si="23"/>
        <v>81342.037015462702</v>
      </c>
      <c r="AN168" s="1">
        <v>246.86500000000001</v>
      </c>
      <c r="AO168" s="1">
        <v>285.90600000000001</v>
      </c>
      <c r="AP168" s="1">
        <v>13630.022000000001</v>
      </c>
      <c r="AQ168" s="1">
        <v>63912.997370765886</v>
      </c>
      <c r="AR168" s="1">
        <v>11021.851553999999</v>
      </c>
      <c r="AS168" s="1">
        <v>143444.04744002063</v>
      </c>
      <c r="AT168" s="1">
        <v>25717.653625999999</v>
      </c>
      <c r="AU168" s="1">
        <v>67503.081148245081</v>
      </c>
      <c r="AV168" s="1">
        <v>1130.8927576789033</v>
      </c>
      <c r="AW168" s="1">
        <v>20292.847165047064</v>
      </c>
      <c r="AX168" s="1">
        <v>142604.6059923211</v>
      </c>
      <c r="AY168" s="1">
        <v>21348.933680619604</v>
      </c>
      <c r="AZ168" s="1">
        <v>9522.5</v>
      </c>
      <c r="BA168" s="1">
        <v>4744.8</v>
      </c>
      <c r="BB168" s="1">
        <v>2936416.5221236735</v>
      </c>
    </row>
    <row r="169" spans="1:54" x14ac:dyDescent="0.25">
      <c r="A169">
        <v>2028</v>
      </c>
      <c r="B169">
        <v>3</v>
      </c>
      <c r="C169" t="s">
        <v>276</v>
      </c>
      <c r="D169" s="1">
        <v>592038.82940574898</v>
      </c>
      <c r="E169" s="1">
        <v>181643.83499148701</v>
      </c>
      <c r="F169" s="1">
        <f t="shared" si="16"/>
        <v>72657.533996594808</v>
      </c>
      <c r="G169" s="1">
        <f t="shared" si="17"/>
        <v>108986.3009948922</v>
      </c>
      <c r="H169" s="1">
        <v>14873.796044587831</v>
      </c>
      <c r="I169" s="1">
        <f t="shared" si="18"/>
        <v>761.41108910600474</v>
      </c>
      <c r="J169" s="1">
        <f t="shared" si="19"/>
        <v>14112.384955481824</v>
      </c>
      <c r="K169" s="1">
        <v>267035.98266670149</v>
      </c>
      <c r="L169" s="1">
        <v>27824.141317992337</v>
      </c>
      <c r="M169" s="1">
        <v>189825.88039867411</v>
      </c>
      <c r="N169" s="1">
        <v>104945.24471530618</v>
      </c>
      <c r="O169" s="1">
        <v>126551.38221697272</v>
      </c>
      <c r="P169" s="1">
        <v>0</v>
      </c>
      <c r="Q169" s="1">
        <v>19792.690858814269</v>
      </c>
      <c r="R169" s="1">
        <v>17217.028053062786</v>
      </c>
      <c r="S169" s="1">
        <v>128983.17517370419</v>
      </c>
      <c r="T169" s="1">
        <v>13.173999999999999</v>
      </c>
      <c r="U169" s="1">
        <v>107.447</v>
      </c>
      <c r="V169" s="1">
        <v>48339.183654632048</v>
      </c>
      <c r="W169" s="1">
        <v>9225.5750000000007</v>
      </c>
      <c r="X169" s="1">
        <v>20463.903164230716</v>
      </c>
      <c r="Y169" s="1">
        <v>9485.106620941071</v>
      </c>
      <c r="Z169" s="1">
        <f t="shared" si="20"/>
        <v>4927.317059803011</v>
      </c>
      <c r="AA169" s="1">
        <f t="shared" si="21"/>
        <v>4557.7895611380609</v>
      </c>
      <c r="AB169" s="1">
        <v>57.747453401944803</v>
      </c>
      <c r="AC169" s="1">
        <v>1804.024582846678</v>
      </c>
      <c r="AD169" s="1">
        <v>664.97299999999996</v>
      </c>
      <c r="AE169" s="1">
        <v>4063.1475434350177</v>
      </c>
      <c r="AF169" s="1">
        <v>10124.616410205033</v>
      </c>
      <c r="AG169" s="1">
        <v>6855.8405465176174</v>
      </c>
      <c r="AH169" s="1">
        <v>2023.7287800473644</v>
      </c>
      <c r="AI169" s="1">
        <v>3374.8721367350058</v>
      </c>
      <c r="AJ169" s="1">
        <v>357786.84553168388</v>
      </c>
      <c r="AK169" s="1">
        <v>112128.81687239936</v>
      </c>
      <c r="AL169" s="1">
        <f t="shared" si="22"/>
        <v>31396.068724271823</v>
      </c>
      <c r="AM169" s="1">
        <f t="shared" si="23"/>
        <v>80732.748148127532</v>
      </c>
      <c r="AN169" s="1">
        <v>241.08199999999999</v>
      </c>
      <c r="AO169" s="1">
        <v>250.09899999999999</v>
      </c>
      <c r="AP169" s="1">
        <v>11701.252</v>
      </c>
      <c r="AQ169" s="1">
        <v>74554.198199118255</v>
      </c>
      <c r="AR169" s="1">
        <v>11171.295489</v>
      </c>
      <c r="AS169" s="1">
        <v>140381.19664437667</v>
      </c>
      <c r="AT169" s="1">
        <v>26066.356141</v>
      </c>
      <c r="AU169" s="1">
        <v>66061.739597353764</v>
      </c>
      <c r="AV169" s="1">
        <v>1150.9873700241794</v>
      </c>
      <c r="AW169" s="1">
        <v>20316.487325670776</v>
      </c>
      <c r="AX169" s="1">
        <v>145138.51935997582</v>
      </c>
      <c r="AY169" s="1">
        <v>21373.804129662563</v>
      </c>
      <c r="AZ169" s="1">
        <v>9371</v>
      </c>
      <c r="BA169" s="1">
        <v>4351.2</v>
      </c>
      <c r="BB169" s="1">
        <v>2789380.205396309</v>
      </c>
    </row>
    <row r="170" spans="1:54" x14ac:dyDescent="0.25">
      <c r="A170">
        <v>2028</v>
      </c>
      <c r="B170">
        <v>4</v>
      </c>
      <c r="C170" t="s">
        <v>277</v>
      </c>
      <c r="D170" s="1">
        <v>460390.26558555791</v>
      </c>
      <c r="E170" s="1">
        <v>166902.93779902</v>
      </c>
      <c r="F170" s="1">
        <f t="shared" si="16"/>
        <v>66761.175119608</v>
      </c>
      <c r="G170" s="1">
        <f t="shared" si="17"/>
        <v>100141.762679412</v>
      </c>
      <c r="H170" s="1">
        <v>13033.484543823224</v>
      </c>
      <c r="I170" s="1">
        <f t="shared" si="18"/>
        <v>667.2028869839005</v>
      </c>
      <c r="J170" s="1">
        <f t="shared" si="19"/>
        <v>12366.281656839323</v>
      </c>
      <c r="K170" s="1">
        <v>268154.65605659998</v>
      </c>
      <c r="L170" s="1">
        <v>27940.702862164693</v>
      </c>
      <c r="M170" s="1">
        <v>192106.01334626743</v>
      </c>
      <c r="N170" s="1">
        <v>105384.88379123526</v>
      </c>
      <c r="O170" s="1">
        <v>128071.48040142666</v>
      </c>
      <c r="P170" s="1">
        <v>0</v>
      </c>
      <c r="Q170" s="1">
        <v>17580.006191237826</v>
      </c>
      <c r="R170" s="1">
        <v>16061.525592994733</v>
      </c>
      <c r="S170" s="1">
        <v>126163.93296123708</v>
      </c>
      <c r="T170" s="1">
        <v>12.161</v>
      </c>
      <c r="U170" s="1">
        <v>98.423000000000002</v>
      </c>
      <c r="V170" s="1">
        <v>47968.040843209907</v>
      </c>
      <c r="W170" s="1">
        <v>9627.3670000000002</v>
      </c>
      <c r="X170" s="1">
        <v>22597.827100292154</v>
      </c>
      <c r="Y170" s="1">
        <v>8217.2103685982602</v>
      </c>
      <c r="Z170" s="1">
        <f t="shared" si="20"/>
        <v>4268.6711337323131</v>
      </c>
      <c r="AA170" s="1">
        <f t="shared" si="21"/>
        <v>3948.5392348659475</v>
      </c>
      <c r="AB170" s="1">
        <v>52.508820496593657</v>
      </c>
      <c r="AC170" s="1">
        <v>1524.2015193069258</v>
      </c>
      <c r="AD170" s="1">
        <v>531.84400000000005</v>
      </c>
      <c r="AE170" s="1">
        <v>3670.835533428909</v>
      </c>
      <c r="AF170" s="1">
        <v>9976.0684796497226</v>
      </c>
      <c r="AG170" s="1">
        <v>6193.8836383980879</v>
      </c>
      <c r="AH170" s="1">
        <v>1828.3302381730041</v>
      </c>
      <c r="AI170" s="1">
        <v>3325.3561598832362</v>
      </c>
      <c r="AJ170" s="1">
        <v>299662.34662936162</v>
      </c>
      <c r="AK170" s="1">
        <v>108235.60235061345</v>
      </c>
      <c r="AL170" s="1">
        <f t="shared" si="22"/>
        <v>30305.968658171769</v>
      </c>
      <c r="AM170" s="1">
        <f t="shared" si="23"/>
        <v>77929.633692441683</v>
      </c>
      <c r="AN170" s="1">
        <v>250.11500000000001</v>
      </c>
      <c r="AO170" s="1">
        <v>281.62900000000002</v>
      </c>
      <c r="AP170" s="1">
        <v>7780.982</v>
      </c>
      <c r="AQ170" s="1">
        <v>85999.868469138688</v>
      </c>
      <c r="AR170" s="1">
        <v>11832.691821</v>
      </c>
      <c r="AS170" s="1">
        <v>140093.46449388738</v>
      </c>
      <c r="AT170" s="1">
        <v>27609.614248999998</v>
      </c>
      <c r="AU170" s="1">
        <v>65926.336232417641</v>
      </c>
      <c r="AV170" s="1">
        <v>1174.8301317588105</v>
      </c>
      <c r="AW170" s="1">
        <v>20472.997645211428</v>
      </c>
      <c r="AX170" s="1">
        <v>148145.0711482412</v>
      </c>
      <c r="AY170" s="1">
        <v>21538.459606788569</v>
      </c>
      <c r="AZ170" s="1">
        <v>7236.5</v>
      </c>
      <c r="BA170" s="1">
        <v>4414.32</v>
      </c>
      <c r="BB170" s="1">
        <v>2588068.7756104209</v>
      </c>
    </row>
    <row r="171" spans="1:54" x14ac:dyDescent="0.25">
      <c r="A171">
        <v>2028</v>
      </c>
      <c r="B171">
        <v>5</v>
      </c>
      <c r="C171" t="s">
        <v>278</v>
      </c>
      <c r="D171" s="1">
        <v>370472.88679236383</v>
      </c>
      <c r="E171" s="1">
        <v>157294.02063984401</v>
      </c>
      <c r="F171" s="1">
        <f t="shared" si="16"/>
        <v>62917.608255937608</v>
      </c>
      <c r="G171" s="1">
        <f t="shared" si="17"/>
        <v>94376.412383906398</v>
      </c>
      <c r="H171" s="1">
        <v>12702.129700609852</v>
      </c>
      <c r="I171" s="1">
        <f t="shared" si="18"/>
        <v>650.24035426560044</v>
      </c>
      <c r="J171" s="1">
        <f t="shared" si="19"/>
        <v>12051.889346344251</v>
      </c>
      <c r="K171" s="1">
        <v>270905.6605707992</v>
      </c>
      <c r="L171" s="1">
        <v>28227.347147347231</v>
      </c>
      <c r="M171" s="1">
        <v>191921.77951095585</v>
      </c>
      <c r="N171" s="1">
        <v>106466.02963185363</v>
      </c>
      <c r="O171" s="1">
        <v>127948.65707269587</v>
      </c>
      <c r="P171" s="1">
        <v>0</v>
      </c>
      <c r="Q171" s="1">
        <v>20102.881356213209</v>
      </c>
      <c r="R171" s="1">
        <v>18842.353232849175</v>
      </c>
      <c r="S171" s="1">
        <v>124945.06305454593</v>
      </c>
      <c r="T171" s="1">
        <v>11.971</v>
      </c>
      <c r="U171" s="1">
        <v>97.393000000000001</v>
      </c>
      <c r="V171" s="1">
        <v>48437.686864592841</v>
      </c>
      <c r="W171" s="1">
        <v>8788.2710000000006</v>
      </c>
      <c r="X171" s="1">
        <v>22776.07398044697</v>
      </c>
      <c r="Y171" s="1">
        <v>6867.8894434193198</v>
      </c>
      <c r="Z171" s="1">
        <f t="shared" si="20"/>
        <v>3567.7267712193134</v>
      </c>
      <c r="AA171" s="1">
        <f t="shared" si="21"/>
        <v>3300.1626722000069</v>
      </c>
      <c r="AB171" s="1">
        <v>52.630511763652905</v>
      </c>
      <c r="AC171" s="1">
        <v>1253.611908551989</v>
      </c>
      <c r="AD171" s="1">
        <v>482.22199999999998</v>
      </c>
      <c r="AE171" s="1">
        <v>3325.7188354612467</v>
      </c>
      <c r="AF171" s="1">
        <v>9658.4381174378177</v>
      </c>
      <c r="AG171" s="1">
        <v>5611.5604453774667</v>
      </c>
      <c r="AH171" s="1">
        <v>1656.438229161286</v>
      </c>
      <c r="AI171" s="1">
        <v>3219.479372479268</v>
      </c>
      <c r="AJ171" s="1">
        <v>310966.74974526651</v>
      </c>
      <c r="AK171" s="1">
        <v>106130.70672420764</v>
      </c>
      <c r="AL171" s="1">
        <f t="shared" si="22"/>
        <v>29716.597882778144</v>
      </c>
      <c r="AM171" s="1">
        <f t="shared" si="23"/>
        <v>76414.108841429508</v>
      </c>
      <c r="AN171" s="1">
        <v>245.77699999999999</v>
      </c>
      <c r="AO171" s="1">
        <v>274.90699999999998</v>
      </c>
      <c r="AP171" s="1">
        <v>7381.9660000000003</v>
      </c>
      <c r="AQ171" s="1">
        <v>84690.949567022661</v>
      </c>
      <c r="AR171" s="1">
        <v>11872.062719999998</v>
      </c>
      <c r="AS171" s="1">
        <v>144831.60386650986</v>
      </c>
      <c r="AT171" s="1">
        <v>27701.479679999997</v>
      </c>
      <c r="AU171" s="1">
        <v>68156.048878357658</v>
      </c>
      <c r="AV171" s="1">
        <v>1199.0463300044996</v>
      </c>
      <c r="AW171" s="1">
        <v>20896.775133490148</v>
      </c>
      <c r="AX171" s="1">
        <v>151198.71295999546</v>
      </c>
      <c r="AY171" s="1">
        <v>21984.291451823359</v>
      </c>
      <c r="AZ171" s="1">
        <v>8289</v>
      </c>
      <c r="BA171" s="1">
        <v>4343.3999999999996</v>
      </c>
      <c r="BB171" s="1">
        <v>2512231.6704754471</v>
      </c>
    </row>
    <row r="172" spans="1:54" x14ac:dyDescent="0.25">
      <c r="A172">
        <v>2028</v>
      </c>
      <c r="B172">
        <v>6</v>
      </c>
      <c r="C172" t="s">
        <v>279</v>
      </c>
      <c r="D172" s="1">
        <v>462709.22521387599</v>
      </c>
      <c r="E172" s="1">
        <v>179155.46910112802</v>
      </c>
      <c r="F172" s="1">
        <f t="shared" si="16"/>
        <v>71662.187640451215</v>
      </c>
      <c r="G172" s="1">
        <f t="shared" si="17"/>
        <v>107493.28146067681</v>
      </c>
      <c r="H172" s="1">
        <v>12518.421237457918</v>
      </c>
      <c r="I172" s="1">
        <f t="shared" si="18"/>
        <v>640.8360528628391</v>
      </c>
      <c r="J172" s="1">
        <f t="shared" si="19"/>
        <v>11877.585184595078</v>
      </c>
      <c r="K172" s="1">
        <v>281262.65681240748</v>
      </c>
      <c r="L172" s="1">
        <v>29306.50705747855</v>
      </c>
      <c r="M172" s="1">
        <v>211912.61692819363</v>
      </c>
      <c r="N172" s="1">
        <v>110536.33317011395</v>
      </c>
      <c r="O172" s="1">
        <v>141275.965770082</v>
      </c>
      <c r="P172" s="1">
        <v>0</v>
      </c>
      <c r="Q172" s="1">
        <v>23696.757378318525</v>
      </c>
      <c r="R172" s="1">
        <v>19609.099464815314</v>
      </c>
      <c r="S172" s="1">
        <v>122554.57066796251</v>
      </c>
      <c r="T172" s="1">
        <v>10.17535</v>
      </c>
      <c r="U172" s="1">
        <v>98.704999999999998</v>
      </c>
      <c r="V172" s="1">
        <v>45688.667155562805</v>
      </c>
      <c r="W172" s="1">
        <v>8413.3449999999993</v>
      </c>
      <c r="X172" s="1">
        <v>21503.123476871995</v>
      </c>
      <c r="Y172" s="1">
        <v>6806.8446513252293</v>
      </c>
      <c r="Z172" s="1">
        <f t="shared" si="20"/>
        <v>3536.0152620589138</v>
      </c>
      <c r="AA172" s="1">
        <f t="shared" si="21"/>
        <v>3270.829389266316</v>
      </c>
      <c r="AB172" s="1">
        <v>51.839987773429897</v>
      </c>
      <c r="AC172" s="1">
        <v>1148.610774041709</v>
      </c>
      <c r="AD172" s="1">
        <v>463.041</v>
      </c>
      <c r="AE172" s="1">
        <v>3123.5093647603139</v>
      </c>
      <c r="AF172" s="1">
        <v>9879.1751443485718</v>
      </c>
      <c r="AG172" s="1">
        <v>5270.367842032002</v>
      </c>
      <c r="AH172" s="1">
        <v>1555.7239132076825</v>
      </c>
      <c r="AI172" s="1">
        <v>3293.0583814495203</v>
      </c>
      <c r="AJ172" s="1">
        <v>432754.91701213887</v>
      </c>
      <c r="AK172" s="1">
        <v>122488.03702740678</v>
      </c>
      <c r="AL172" s="1">
        <f t="shared" si="22"/>
        <v>34296.650367673901</v>
      </c>
      <c r="AM172" s="1">
        <f t="shared" si="23"/>
        <v>88191.386659732874</v>
      </c>
      <c r="AN172" s="1">
        <v>254.96199999999999</v>
      </c>
      <c r="AO172" s="1">
        <v>258.13</v>
      </c>
      <c r="AP172" s="1">
        <v>6710.2510000000002</v>
      </c>
      <c r="AQ172" s="1">
        <v>84023.485623067594</v>
      </c>
      <c r="AR172" s="1">
        <v>13454.067531000001</v>
      </c>
      <c r="AS172" s="1">
        <v>167201.50584196224</v>
      </c>
      <c r="AT172" s="1">
        <v>31392.824239000001</v>
      </c>
      <c r="AU172" s="1">
        <v>78683.061572688166</v>
      </c>
      <c r="AV172" s="1">
        <v>1285.3177936147538</v>
      </c>
      <c r="AW172" s="1">
        <v>22125.40342829439</v>
      </c>
      <c r="AX172" s="1">
        <v>162077.47046638525</v>
      </c>
      <c r="AY172" s="1">
        <v>23276.860393508763</v>
      </c>
      <c r="AZ172" s="1">
        <v>10068</v>
      </c>
      <c r="BA172" s="1">
        <v>4921.8</v>
      </c>
      <c r="BB172" s="1">
        <v>2862819.9037722736</v>
      </c>
    </row>
    <row r="173" spans="1:54" x14ac:dyDescent="0.25">
      <c r="A173">
        <v>2028</v>
      </c>
      <c r="B173">
        <v>7</v>
      </c>
      <c r="C173" t="s">
        <v>280</v>
      </c>
      <c r="D173" s="1">
        <v>584442.4744864793</v>
      </c>
      <c r="E173" s="1">
        <v>198665.841579878</v>
      </c>
      <c r="F173" s="1">
        <f t="shared" si="16"/>
        <v>79466.336631951213</v>
      </c>
      <c r="G173" s="1">
        <f t="shared" si="17"/>
        <v>119199.50494792679</v>
      </c>
      <c r="H173" s="1">
        <v>12959.358416876665</v>
      </c>
      <c r="I173" s="1">
        <f t="shared" si="18"/>
        <v>663.40826354813498</v>
      </c>
      <c r="J173" s="1">
        <f t="shared" si="19"/>
        <v>12295.950153328529</v>
      </c>
      <c r="K173" s="1">
        <v>294297.08291604806</v>
      </c>
      <c r="L173" s="1">
        <v>30664.645051785068</v>
      </c>
      <c r="M173" s="1">
        <v>225344.01876112033</v>
      </c>
      <c r="N173" s="1">
        <v>115658.86768216683</v>
      </c>
      <c r="O173" s="1">
        <v>150230.28993019435</v>
      </c>
      <c r="P173" s="1">
        <v>0</v>
      </c>
      <c r="Q173" s="1">
        <v>24495.073058224199</v>
      </c>
      <c r="R173" s="1">
        <v>22473.969163395046</v>
      </c>
      <c r="S173" s="1">
        <v>110284.6782654783</v>
      </c>
      <c r="T173" s="1">
        <v>8.3796999999999997</v>
      </c>
      <c r="U173" s="1">
        <v>97.915000000000006</v>
      </c>
      <c r="V173" s="1">
        <v>44549.468970203568</v>
      </c>
      <c r="W173" s="1">
        <v>8216.8029999999999</v>
      </c>
      <c r="X173" s="1">
        <v>19708.675067260385</v>
      </c>
      <c r="Y173" s="1">
        <v>7465.3563198189804</v>
      </c>
      <c r="Z173" s="1">
        <f t="shared" si="20"/>
        <v>3878.0984781911411</v>
      </c>
      <c r="AA173" s="1">
        <f t="shared" si="21"/>
        <v>3587.2578416278398</v>
      </c>
      <c r="AB173" s="1">
        <v>64.203180952394177</v>
      </c>
      <c r="AC173" s="1">
        <v>1123.0699575392086</v>
      </c>
      <c r="AD173" s="1">
        <v>450.834</v>
      </c>
      <c r="AE173" s="1">
        <v>3057.5173979472975</v>
      </c>
      <c r="AF173" s="1">
        <v>10359.265931269254</v>
      </c>
      <c r="AG173" s="1">
        <v>5159.0181071319903</v>
      </c>
      <c r="AH173" s="1">
        <v>1522.8553449207116</v>
      </c>
      <c r="AI173" s="1">
        <v>3453.0886437564127</v>
      </c>
      <c r="AJ173" s="1">
        <v>581803.0026281774</v>
      </c>
      <c r="AK173" s="1">
        <v>144019.46758422707</v>
      </c>
      <c r="AL173" s="1">
        <f t="shared" si="22"/>
        <v>40325.450923583579</v>
      </c>
      <c r="AM173" s="1">
        <f t="shared" si="23"/>
        <v>103694.01666064348</v>
      </c>
      <c r="AN173" s="1">
        <v>248.953</v>
      </c>
      <c r="AO173" s="1">
        <v>255.874</v>
      </c>
      <c r="AP173" s="1">
        <v>6726.4589999999998</v>
      </c>
      <c r="AQ173" s="1">
        <v>74585.385974162942</v>
      </c>
      <c r="AR173" s="1">
        <v>14588.617640999999</v>
      </c>
      <c r="AS173" s="1">
        <v>174911.8339753586</v>
      </c>
      <c r="AT173" s="1">
        <v>34040.107828999993</v>
      </c>
      <c r="AU173" s="1">
        <v>82311.451282521768</v>
      </c>
      <c r="AV173" s="1">
        <v>1276.4739573323654</v>
      </c>
      <c r="AW173" s="1">
        <v>23455.217463234098</v>
      </c>
      <c r="AX173" s="1">
        <v>160962.27030266763</v>
      </c>
      <c r="AY173" s="1">
        <v>24675.88101435022</v>
      </c>
      <c r="AZ173" s="1">
        <v>10990</v>
      </c>
      <c r="BA173" s="1">
        <v>5252.4</v>
      </c>
      <c r="BB173" s="1">
        <v>3214856.145584478</v>
      </c>
    </row>
    <row r="174" spans="1:54" x14ac:dyDescent="0.25">
      <c r="A174">
        <v>2028</v>
      </c>
      <c r="B174">
        <v>8</v>
      </c>
      <c r="C174" t="s">
        <v>281</v>
      </c>
      <c r="D174" s="1">
        <v>601581.96168557915</v>
      </c>
      <c r="E174" s="1">
        <v>206570.08478621501</v>
      </c>
      <c r="F174" s="1">
        <f t="shared" si="16"/>
        <v>82628.033914486005</v>
      </c>
      <c r="G174" s="1">
        <f t="shared" si="17"/>
        <v>123942.05087172901</v>
      </c>
      <c r="H174" s="1">
        <v>13033.645790518753</v>
      </c>
      <c r="I174" s="1">
        <f t="shared" si="18"/>
        <v>667.21114143499619</v>
      </c>
      <c r="J174" s="1">
        <f t="shared" si="19"/>
        <v>12366.434649083756</v>
      </c>
      <c r="K174" s="1">
        <v>296249.53162273939</v>
      </c>
      <c r="L174" s="1">
        <v>30868.082836418442</v>
      </c>
      <c r="M174" s="1">
        <v>227313.1842768724</v>
      </c>
      <c r="N174" s="1">
        <v>116426.18078084217</v>
      </c>
      <c r="O174" s="1">
        <v>151543.07519060798</v>
      </c>
      <c r="P174" s="1">
        <v>0</v>
      </c>
      <c r="Q174" s="1">
        <v>25524.170453470699</v>
      </c>
      <c r="R174" s="1">
        <v>21250.876217289828</v>
      </c>
      <c r="S174" s="1">
        <v>124630.16496906169</v>
      </c>
      <c r="T174" s="1">
        <v>12.210420000000001</v>
      </c>
      <c r="U174" s="1">
        <v>97.32</v>
      </c>
      <c r="V174" s="1">
        <v>46590.42742533984</v>
      </c>
      <c r="W174" s="1">
        <v>8625.8709999999992</v>
      </c>
      <c r="X174" s="1">
        <v>25803.647986625048</v>
      </c>
      <c r="Y174" s="1">
        <v>7688.3717572427295</v>
      </c>
      <c r="Z174" s="1">
        <f t="shared" si="20"/>
        <v>3993.9503935498365</v>
      </c>
      <c r="AA174" s="1">
        <f t="shared" si="21"/>
        <v>3694.4213636928935</v>
      </c>
      <c r="AB174" s="1">
        <v>68.158314247130349</v>
      </c>
      <c r="AC174" s="1">
        <v>1122.1240013724494</v>
      </c>
      <c r="AD174" s="1">
        <v>470.70100000000002</v>
      </c>
      <c r="AE174" s="1">
        <v>3051.2180755231534</v>
      </c>
      <c r="AF174" s="1">
        <v>10442.159597924012</v>
      </c>
      <c r="AG174" s="1">
        <v>5148.3891182436064</v>
      </c>
      <c r="AH174" s="1">
        <v>1519.7178462332386</v>
      </c>
      <c r="AI174" s="1">
        <v>3480.7198659746659</v>
      </c>
      <c r="AJ174" s="1">
        <v>587938.3774080266</v>
      </c>
      <c r="AK174" s="1">
        <v>146565.49646688858</v>
      </c>
      <c r="AL174" s="1">
        <f t="shared" si="22"/>
        <v>41038.339010728807</v>
      </c>
      <c r="AM174" s="1">
        <f t="shared" si="23"/>
        <v>105527.15745615978</v>
      </c>
      <c r="AN174" s="1">
        <v>250.17599999999999</v>
      </c>
      <c r="AO174" s="1">
        <v>253.59700000000001</v>
      </c>
      <c r="AP174" s="1">
        <v>7261.6180000000004</v>
      </c>
      <c r="AQ174" s="1">
        <v>81801.946371139624</v>
      </c>
      <c r="AR174" s="1">
        <v>14721.128969999998</v>
      </c>
      <c r="AS174" s="1">
        <v>178086.40124613879</v>
      </c>
      <c r="AT174" s="1">
        <v>34349.300929999998</v>
      </c>
      <c r="AU174" s="1">
        <v>83805.365292300703</v>
      </c>
      <c r="AV174" s="1">
        <v>1348.3770525420375</v>
      </c>
      <c r="AW174" s="1">
        <v>23557.139411493365</v>
      </c>
      <c r="AX174" s="1">
        <v>170029.18888745797</v>
      </c>
      <c r="AY174" s="1">
        <v>24783.107215596858</v>
      </c>
      <c r="AZ174" s="1">
        <v>10824.2</v>
      </c>
      <c r="BA174" s="1">
        <v>5119.5</v>
      </c>
      <c r="BB174" s="1">
        <v>3299806.9152699253</v>
      </c>
    </row>
    <row r="175" spans="1:54" x14ac:dyDescent="0.25">
      <c r="A175">
        <v>2028</v>
      </c>
      <c r="B175">
        <v>9</v>
      </c>
      <c r="C175" t="s">
        <v>282</v>
      </c>
      <c r="D175" s="1">
        <v>547727.77170257084</v>
      </c>
      <c r="E175" s="1">
        <v>198417.29896063398</v>
      </c>
      <c r="F175" s="1">
        <f t="shared" si="16"/>
        <v>79366.919584253599</v>
      </c>
      <c r="G175" s="1">
        <f t="shared" si="17"/>
        <v>119050.37937638038</v>
      </c>
      <c r="H175" s="1">
        <v>12623.217811143679</v>
      </c>
      <c r="I175" s="1">
        <f t="shared" si="18"/>
        <v>646.20074073844614</v>
      </c>
      <c r="J175" s="1">
        <f t="shared" si="19"/>
        <v>11977.017070405233</v>
      </c>
      <c r="K175" s="1">
        <v>289097.23123036791</v>
      </c>
      <c r="L175" s="1">
        <v>30122.840135870236</v>
      </c>
      <c r="M175" s="1">
        <v>228510.84886282575</v>
      </c>
      <c r="N175" s="1">
        <v>113615.32395376184</v>
      </c>
      <c r="O175" s="1">
        <v>152341.5232655828</v>
      </c>
      <c r="P175" s="1">
        <v>0</v>
      </c>
      <c r="Q175" s="1">
        <v>20971.45284158759</v>
      </c>
      <c r="R175" s="1">
        <v>17859.396586508745</v>
      </c>
      <c r="S175" s="1">
        <v>124451.86169099032</v>
      </c>
      <c r="T175" s="1">
        <v>14.3652</v>
      </c>
      <c r="U175" s="1">
        <v>103.68600000000001</v>
      </c>
      <c r="V175" s="1">
        <v>45641.535759228333</v>
      </c>
      <c r="W175" s="1">
        <v>9717.9639999999999</v>
      </c>
      <c r="X175" s="1">
        <v>37017.471015347764</v>
      </c>
      <c r="Y175" s="1">
        <v>7419.2585587330495</v>
      </c>
      <c r="Z175" s="1">
        <f t="shared" si="20"/>
        <v>3854.1516430426609</v>
      </c>
      <c r="AA175" s="1">
        <f t="shared" si="21"/>
        <v>3565.1069156903891</v>
      </c>
      <c r="AB175" s="1">
        <v>75.422522422961151</v>
      </c>
      <c r="AC175" s="1">
        <v>1149.1968065664778</v>
      </c>
      <c r="AD175" s="1">
        <v>536.26599999999996</v>
      </c>
      <c r="AE175" s="1">
        <v>3057.8855379041252</v>
      </c>
      <c r="AF175" s="1">
        <v>10135.810837414092</v>
      </c>
      <c r="AG175" s="1">
        <v>5159.6392779892722</v>
      </c>
      <c r="AH175" s="1">
        <v>1523.0387041066024</v>
      </c>
      <c r="AI175" s="1">
        <v>3378.6036124713592</v>
      </c>
      <c r="AJ175" s="1">
        <v>517392.62180695229</v>
      </c>
      <c r="AK175" s="1">
        <v>139465.48538600316</v>
      </c>
      <c r="AL175" s="1">
        <f t="shared" si="22"/>
        <v>39050.335908080888</v>
      </c>
      <c r="AM175" s="1">
        <f t="shared" si="23"/>
        <v>100415.14947792227</v>
      </c>
      <c r="AN175" s="1">
        <v>255.37</v>
      </c>
      <c r="AO175" s="1">
        <v>272.07799999999997</v>
      </c>
      <c r="AP175" s="1">
        <v>8028.0249999999996</v>
      </c>
      <c r="AQ175" s="1">
        <v>78753.855529292268</v>
      </c>
      <c r="AR175" s="1">
        <v>15298.819068000001</v>
      </c>
      <c r="AS175" s="1">
        <v>176341.13953115977</v>
      </c>
      <c r="AT175" s="1">
        <v>35697.244491999998</v>
      </c>
      <c r="AU175" s="1">
        <v>82984.065661722314</v>
      </c>
      <c r="AV175" s="1">
        <v>1290.1897719945694</v>
      </c>
      <c r="AW175" s="1">
        <v>23750.21799711018</v>
      </c>
      <c r="AX175" s="1">
        <v>162691.82275800544</v>
      </c>
      <c r="AY175" s="1">
        <v>24986.234055608802</v>
      </c>
      <c r="AZ175" s="1">
        <v>8540</v>
      </c>
      <c r="BA175" s="1">
        <v>5318.1</v>
      </c>
      <c r="BB175" s="1">
        <v>3141734.1799318776</v>
      </c>
    </row>
    <row r="176" spans="1:54" x14ac:dyDescent="0.25">
      <c r="A176">
        <v>2028</v>
      </c>
      <c r="B176">
        <v>10</v>
      </c>
      <c r="C176" t="s">
        <v>283</v>
      </c>
      <c r="D176" s="1">
        <v>407338.04564617522</v>
      </c>
      <c r="E176" s="1">
        <v>168559.04880145699</v>
      </c>
      <c r="F176" s="1">
        <f t="shared" si="16"/>
        <v>67423.619520582797</v>
      </c>
      <c r="G176" s="1">
        <f t="shared" si="17"/>
        <v>101135.42928087419</v>
      </c>
      <c r="H176" s="1">
        <v>12370.343264505265</v>
      </c>
      <c r="I176" s="1">
        <f t="shared" si="18"/>
        <v>633.25572768421625</v>
      </c>
      <c r="J176" s="1">
        <f t="shared" si="19"/>
        <v>11737.087536821047</v>
      </c>
      <c r="K176" s="1">
        <v>273481.17789929203</v>
      </c>
      <c r="L176" s="1">
        <v>28495.706330253186</v>
      </c>
      <c r="M176" s="1">
        <v>201132.23940978484</v>
      </c>
      <c r="N176" s="1">
        <v>107478.20894045474</v>
      </c>
      <c r="O176" s="1">
        <v>134089.00225957349</v>
      </c>
      <c r="P176" s="1">
        <v>0</v>
      </c>
      <c r="Q176" s="1">
        <v>19157.237105072178</v>
      </c>
      <c r="R176" s="1">
        <v>17143.195877583112</v>
      </c>
      <c r="S176" s="1">
        <v>120357.09634407412</v>
      </c>
      <c r="T176" s="1">
        <v>14.105</v>
      </c>
      <c r="U176" s="1">
        <v>97.932000000000002</v>
      </c>
      <c r="V176" s="1">
        <v>45507.52425543344</v>
      </c>
      <c r="W176" s="1">
        <v>10491.976000000001</v>
      </c>
      <c r="X176" s="1">
        <v>46990.782186633878</v>
      </c>
      <c r="Y176" s="1">
        <v>6767.7476586522407</v>
      </c>
      <c r="Z176" s="1">
        <f t="shared" si="20"/>
        <v>3515.7051815628975</v>
      </c>
      <c r="AA176" s="1">
        <f t="shared" si="21"/>
        <v>3252.0424770893437</v>
      </c>
      <c r="AB176" s="1">
        <v>72.374583459458478</v>
      </c>
      <c r="AC176" s="1">
        <v>1240.9545547421276</v>
      </c>
      <c r="AD176" s="1">
        <v>574.18700000000001</v>
      </c>
      <c r="AE176" s="1">
        <v>3455.821766568647</v>
      </c>
      <c r="AF176" s="1">
        <v>9666.7018994207174</v>
      </c>
      <c r="AG176" s="1">
        <v>5831.0860571776302</v>
      </c>
      <c r="AH176" s="1">
        <v>1721.2384962537226</v>
      </c>
      <c r="AI176" s="1">
        <v>3222.2339664735673</v>
      </c>
      <c r="AJ176" s="1">
        <v>324296.26376871654</v>
      </c>
      <c r="AK176" s="1">
        <v>113494.9929424775</v>
      </c>
      <c r="AL176" s="1">
        <f t="shared" si="22"/>
        <v>31778.598023893705</v>
      </c>
      <c r="AM176" s="1">
        <f t="shared" si="23"/>
        <v>81716.394918583799</v>
      </c>
      <c r="AN176" s="1">
        <v>257.05399999999997</v>
      </c>
      <c r="AO176" s="1">
        <v>280.61900000000003</v>
      </c>
      <c r="AP176" s="1">
        <v>8482.3029999999999</v>
      </c>
      <c r="AQ176" s="1">
        <v>75872.896830433936</v>
      </c>
      <c r="AR176" s="1">
        <v>12661.251768000002</v>
      </c>
      <c r="AS176" s="1">
        <v>151726.75438683419</v>
      </c>
      <c r="AT176" s="1">
        <v>29542.920792000001</v>
      </c>
      <c r="AU176" s="1">
        <v>71400.825593804388</v>
      </c>
      <c r="AV176" s="1">
        <v>1190.6168398721668</v>
      </c>
      <c r="AW176" s="1">
        <v>21160.240617799624</v>
      </c>
      <c r="AX176" s="1">
        <v>150135.76149012783</v>
      </c>
      <c r="AY176" s="1">
        <v>22261.468286887863</v>
      </c>
      <c r="AZ176" s="1">
        <v>7093.2</v>
      </c>
      <c r="BA176" s="1">
        <v>4450.8</v>
      </c>
      <c r="BB176" s="1">
        <v>2619563.9366199947</v>
      </c>
    </row>
    <row r="177" spans="1:54" x14ac:dyDescent="0.25">
      <c r="A177">
        <v>2028</v>
      </c>
      <c r="B177">
        <v>11</v>
      </c>
      <c r="C177" t="s">
        <v>284</v>
      </c>
      <c r="D177" s="1">
        <v>436694.42164930172</v>
      </c>
      <c r="E177" s="1">
        <v>156819.62039984501</v>
      </c>
      <c r="F177" s="1">
        <f t="shared" si="16"/>
        <v>62727.848159938003</v>
      </c>
      <c r="G177" s="1">
        <f t="shared" si="17"/>
        <v>94091.772239907004</v>
      </c>
      <c r="H177" s="1">
        <v>13406.384895976924</v>
      </c>
      <c r="I177" s="1">
        <f t="shared" si="18"/>
        <v>686.29219427372823</v>
      </c>
      <c r="J177" s="1">
        <f t="shared" si="19"/>
        <v>12720.092701703195</v>
      </c>
      <c r="K177" s="1">
        <v>267989.97464607621</v>
      </c>
      <c r="L177" s="1">
        <v>27923.54368086972</v>
      </c>
      <c r="M177" s="1">
        <v>184309.87368540536</v>
      </c>
      <c r="N177" s="1">
        <v>105320.16393305403</v>
      </c>
      <c r="O177" s="1">
        <v>122874.02129855526</v>
      </c>
      <c r="P177" s="1">
        <v>0</v>
      </c>
      <c r="Q177" s="1">
        <v>18332.933476505666</v>
      </c>
      <c r="R177" s="1">
        <v>18360.696618182348</v>
      </c>
      <c r="S177" s="1">
        <v>122837.16515468975</v>
      </c>
      <c r="T177" s="1">
        <v>15.644</v>
      </c>
      <c r="U177" s="1">
        <v>98.259</v>
      </c>
      <c r="V177" s="1">
        <v>44497.248263400274</v>
      </c>
      <c r="W177" s="1">
        <v>10215.241</v>
      </c>
      <c r="X177" s="1">
        <v>43213.024159582172</v>
      </c>
      <c r="Y177" s="1">
        <v>7483.2945793665303</v>
      </c>
      <c r="Z177" s="1">
        <f t="shared" si="20"/>
        <v>3887.4170336722859</v>
      </c>
      <c r="AA177" s="1">
        <f t="shared" si="21"/>
        <v>3595.8775456942449</v>
      </c>
      <c r="AB177" s="1">
        <v>69.95945808579124</v>
      </c>
      <c r="AC177" s="1">
        <v>1461.3623415970399</v>
      </c>
      <c r="AD177" s="1">
        <v>611.08500000000004</v>
      </c>
      <c r="AE177" s="1">
        <v>3130.2701531804669</v>
      </c>
      <c r="AF177" s="1">
        <v>9472.174496841084</v>
      </c>
      <c r="AG177" s="1">
        <v>5281.7754729097451</v>
      </c>
      <c r="AH177" s="1">
        <v>1559.0912539097894</v>
      </c>
      <c r="AI177" s="1">
        <v>3157.3914989470236</v>
      </c>
      <c r="AJ177" s="1">
        <v>287400.39506390563</v>
      </c>
      <c r="AK177" s="1">
        <v>106231.29811735061</v>
      </c>
      <c r="AL177" s="1">
        <f t="shared" si="22"/>
        <v>29744.763472858172</v>
      </c>
      <c r="AM177" s="1">
        <f t="shared" si="23"/>
        <v>76486.534644492436</v>
      </c>
      <c r="AN177" s="1">
        <v>265.65600000000001</v>
      </c>
      <c r="AO177" s="1">
        <v>309.30500000000001</v>
      </c>
      <c r="AP177" s="1">
        <v>9323.16</v>
      </c>
      <c r="AQ177" s="1">
        <v>75541.427852786088</v>
      </c>
      <c r="AR177" s="1">
        <v>11284.605611999999</v>
      </c>
      <c r="AS177" s="1">
        <v>137859.87102466417</v>
      </c>
      <c r="AT177" s="1">
        <v>26330.746427999999</v>
      </c>
      <c r="AU177" s="1">
        <v>64875.233423371435</v>
      </c>
      <c r="AV177" s="1">
        <v>1153.8718642494437</v>
      </c>
      <c r="AW177" s="1">
        <v>20449.171898637138</v>
      </c>
      <c r="AX177" s="1">
        <v>145502.25160575056</v>
      </c>
      <c r="AY177" s="1">
        <v>21513.393913474625</v>
      </c>
      <c r="AZ177" s="1">
        <v>7436</v>
      </c>
      <c r="BA177" s="1">
        <v>4366.8</v>
      </c>
      <c r="BB177" s="1">
        <v>2524977.8079204704</v>
      </c>
    </row>
    <row r="178" spans="1:54" x14ac:dyDescent="0.25">
      <c r="A178">
        <v>2028</v>
      </c>
      <c r="B178">
        <v>12</v>
      </c>
      <c r="C178" t="s">
        <v>285</v>
      </c>
      <c r="D178" s="1">
        <v>605068.37693501799</v>
      </c>
      <c r="E178" s="1">
        <v>186929.39165224298</v>
      </c>
      <c r="F178" s="1">
        <f t="shared" si="16"/>
        <v>74771.756660897197</v>
      </c>
      <c r="G178" s="1">
        <f t="shared" si="17"/>
        <v>112157.63499134578</v>
      </c>
      <c r="H178" s="1">
        <v>15000.569376590451</v>
      </c>
      <c r="I178" s="1">
        <f t="shared" si="18"/>
        <v>767.90079896220755</v>
      </c>
      <c r="J178" s="1">
        <f t="shared" si="19"/>
        <v>14232.668577628241</v>
      </c>
      <c r="K178" s="1">
        <v>267518.04827111808</v>
      </c>
      <c r="L178" s="1">
        <v>27874.370734147735</v>
      </c>
      <c r="M178" s="1">
        <v>197398.79218790596</v>
      </c>
      <c r="N178" s="1">
        <v>105134.69668473415</v>
      </c>
      <c r="O178" s="1">
        <v>131600.02180353351</v>
      </c>
      <c r="P178" s="1">
        <v>0</v>
      </c>
      <c r="Q178" s="1">
        <v>19838.633243661021</v>
      </c>
      <c r="R178" s="1">
        <v>19584.700473881901</v>
      </c>
      <c r="S178" s="1">
        <v>126886.26606231704</v>
      </c>
      <c r="T178" s="1">
        <v>19.257999999999999</v>
      </c>
      <c r="U178" s="1">
        <v>112.85299999999999</v>
      </c>
      <c r="V178" s="1">
        <v>48145.895395850552</v>
      </c>
      <c r="W178" s="1">
        <v>11589.816000000001</v>
      </c>
      <c r="X178" s="1">
        <v>37407.818828140073</v>
      </c>
      <c r="Y178" s="1">
        <v>9256.7441911000915</v>
      </c>
      <c r="Z178" s="1">
        <f t="shared" si="20"/>
        <v>4808.6874922777179</v>
      </c>
      <c r="AA178" s="1">
        <f t="shared" si="21"/>
        <v>4448.0566988223736</v>
      </c>
      <c r="AB178" s="1">
        <v>66.312305530159591</v>
      </c>
      <c r="AC178" s="1">
        <v>1780.1495697949172</v>
      </c>
      <c r="AD178" s="1">
        <v>695.02800000000002</v>
      </c>
      <c r="AE178" s="1">
        <v>4064.192300315236</v>
      </c>
      <c r="AF178" s="1">
        <v>10534.943088944179</v>
      </c>
      <c r="AG178" s="1">
        <v>6857.6033883795208</v>
      </c>
      <c r="AH178" s="1">
        <v>2024.2491413052435</v>
      </c>
      <c r="AI178" s="1">
        <v>3511.6476963147215</v>
      </c>
      <c r="AJ178" s="1">
        <v>387533.54563869751</v>
      </c>
      <c r="AK178" s="1">
        <v>113564.72984020635</v>
      </c>
      <c r="AL178" s="1">
        <f t="shared" si="22"/>
        <v>31798.12435525778</v>
      </c>
      <c r="AM178" s="1">
        <f t="shared" si="23"/>
        <v>81766.605484948566</v>
      </c>
      <c r="AN178" s="1">
        <v>293.077</v>
      </c>
      <c r="AO178" s="1">
        <v>355.63799999999998</v>
      </c>
      <c r="AP178" s="1">
        <v>13731.722</v>
      </c>
      <c r="AQ178" s="1">
        <v>80661.096082780394</v>
      </c>
      <c r="AR178" s="1">
        <v>12027.074130000001</v>
      </c>
      <c r="AS178" s="1">
        <v>145349.75963756416</v>
      </c>
      <c r="AT178" s="1">
        <v>28063.17297</v>
      </c>
      <c r="AU178" s="1">
        <v>68399.886888265522</v>
      </c>
      <c r="AV178" s="1">
        <v>1187.7815061677447</v>
      </c>
      <c r="AW178" s="1">
        <v>20343.57427074523</v>
      </c>
      <c r="AX178" s="1">
        <v>149778.22834383225</v>
      </c>
      <c r="AY178" s="1">
        <v>21402.300741759511</v>
      </c>
      <c r="AZ178" s="1">
        <v>9529</v>
      </c>
      <c r="BA178" s="1">
        <v>4790.1000000000004</v>
      </c>
      <c r="BB178" s="1">
        <v>2895911.0653808438</v>
      </c>
    </row>
    <row r="179" spans="1:54" x14ac:dyDescent="0.25">
      <c r="A179">
        <v>2029</v>
      </c>
      <c r="B179">
        <v>1</v>
      </c>
      <c r="C179" t="s">
        <v>286</v>
      </c>
      <c r="D179" s="1">
        <v>770674.68222148519</v>
      </c>
      <c r="E179" s="1">
        <v>214006.16841843101</v>
      </c>
      <c r="F179" s="1">
        <f t="shared" si="16"/>
        <v>85602.467367372417</v>
      </c>
      <c r="G179" s="1">
        <f t="shared" si="17"/>
        <v>128403.7010510586</v>
      </c>
      <c r="H179" s="1">
        <v>16464.128885803457</v>
      </c>
      <c r="I179" s="1">
        <f t="shared" si="18"/>
        <v>842.82252281405601</v>
      </c>
      <c r="J179" s="1">
        <f t="shared" si="19"/>
        <v>15621.3063629894</v>
      </c>
      <c r="K179" s="1">
        <v>267564.58068336919</v>
      </c>
      <c r="L179" s="1">
        <v>27879.219235841822</v>
      </c>
      <c r="M179" s="1">
        <v>205309.80074198998</v>
      </c>
      <c r="N179" s="1">
        <v>105152.98394078898</v>
      </c>
      <c r="O179" s="1">
        <v>136871.13760918344</v>
      </c>
      <c r="P179" s="1">
        <v>0</v>
      </c>
      <c r="Q179" s="1">
        <v>21503.404241393277</v>
      </c>
      <c r="R179" s="1">
        <v>21918.156495961211</v>
      </c>
      <c r="S179" s="1">
        <v>127900.02647989755</v>
      </c>
      <c r="T179" s="1">
        <v>20.895</v>
      </c>
      <c r="U179" s="1">
        <v>122.114</v>
      </c>
      <c r="V179" s="1">
        <v>48922.696088106532</v>
      </c>
      <c r="W179" s="1">
        <v>12776.644</v>
      </c>
      <c r="X179" s="1">
        <v>28536.57465928797</v>
      </c>
      <c r="Y179" s="1">
        <v>10988.3451196066</v>
      </c>
      <c r="Z179" s="1">
        <f t="shared" si="20"/>
        <v>5708.2184239557773</v>
      </c>
      <c r="AA179" s="1">
        <f t="shared" si="21"/>
        <v>5280.1266956508225</v>
      </c>
      <c r="AB179" s="1">
        <v>62.998874200752105</v>
      </c>
      <c r="AC179" s="1">
        <v>2011.9088306509407</v>
      </c>
      <c r="AD179" s="1">
        <v>759.25800000000004</v>
      </c>
      <c r="AE179" s="1">
        <v>4427.2736580735545</v>
      </c>
      <c r="AF179" s="1">
        <v>11248.811923813759</v>
      </c>
      <c r="AG179" s="1">
        <v>7470.2387572885555</v>
      </c>
      <c r="AH179" s="1">
        <v>2205.0887946378907</v>
      </c>
      <c r="AI179" s="1">
        <v>3749.6039746045808</v>
      </c>
      <c r="AJ179" s="1">
        <v>446611.02288008411</v>
      </c>
      <c r="AK179" s="1">
        <v>121871.89391378392</v>
      </c>
      <c r="AL179" s="1">
        <f t="shared" si="22"/>
        <v>34124.130295859497</v>
      </c>
      <c r="AM179" s="1">
        <f t="shared" si="23"/>
        <v>87747.763617924415</v>
      </c>
      <c r="AN179" s="1">
        <v>296.68599999999998</v>
      </c>
      <c r="AO179" s="1">
        <v>367.25700000000001</v>
      </c>
      <c r="AP179" s="1">
        <v>15936.46</v>
      </c>
      <c r="AQ179" s="1">
        <v>75577.614926923154</v>
      </c>
      <c r="AR179" s="1">
        <v>12022.945422000001</v>
      </c>
      <c r="AS179" s="1">
        <v>146086.4900071632</v>
      </c>
      <c r="AT179" s="1">
        <v>28053.539317999999</v>
      </c>
      <c r="AU179" s="1">
        <v>68746.583532782752</v>
      </c>
      <c r="AV179" s="1">
        <v>1173.2776520370285</v>
      </c>
      <c r="AW179" s="1">
        <v>20337.739187415635</v>
      </c>
      <c r="AX179" s="1">
        <v>147949.30478796296</v>
      </c>
      <c r="AY179" s="1">
        <v>21396.161987251031</v>
      </c>
      <c r="AZ179" s="1">
        <v>10975.5</v>
      </c>
      <c r="BA179" s="1">
        <v>5498.8799999999992</v>
      </c>
      <c r="BB179" s="1">
        <v>3171448.0972498199</v>
      </c>
    </row>
    <row r="180" spans="1:54" x14ac:dyDescent="0.25">
      <c r="A180">
        <v>2029</v>
      </c>
      <c r="B180">
        <v>2</v>
      </c>
      <c r="C180" t="s">
        <v>287</v>
      </c>
      <c r="D180" s="1">
        <v>691686.77024884522</v>
      </c>
      <c r="E180" s="1">
        <v>202542.578550982</v>
      </c>
      <c r="F180" s="1">
        <f t="shared" si="16"/>
        <v>81017.031420392799</v>
      </c>
      <c r="G180" s="1">
        <f t="shared" si="17"/>
        <v>121525.5471305892</v>
      </c>
      <c r="H180" s="1">
        <v>15927.789209181339</v>
      </c>
      <c r="I180" s="1">
        <f t="shared" si="18"/>
        <v>815.36652058816787</v>
      </c>
      <c r="J180" s="1">
        <f t="shared" si="19"/>
        <v>15112.422688593169</v>
      </c>
      <c r="K180" s="1">
        <v>267604.07379302563</v>
      </c>
      <c r="L180" s="1">
        <v>27883.334268779308</v>
      </c>
      <c r="M180" s="1">
        <v>192504.73073215073</v>
      </c>
      <c r="N180" s="1">
        <v>105168.50474819506</v>
      </c>
      <c r="O180" s="1">
        <v>128334.55293043028</v>
      </c>
      <c r="P180" s="1">
        <v>0</v>
      </c>
      <c r="Q180" s="1">
        <v>19650.367016882934</v>
      </c>
      <c r="R180" s="1">
        <v>19726.090361732706</v>
      </c>
      <c r="S180" s="1">
        <v>126218.34876285568</v>
      </c>
      <c r="T180" s="1">
        <v>12.268000000000001</v>
      </c>
      <c r="U180" s="1">
        <v>109.851</v>
      </c>
      <c r="V180" s="1">
        <v>46508.168692297637</v>
      </c>
      <c r="W180" s="1">
        <v>9690.52</v>
      </c>
      <c r="X180" s="1">
        <v>20553.449907073154</v>
      </c>
      <c r="Y180" s="1">
        <v>10320.8208263328</v>
      </c>
      <c r="Z180" s="1">
        <f t="shared" si="20"/>
        <v>5361.4533353252173</v>
      </c>
      <c r="AA180" s="1">
        <f t="shared" si="21"/>
        <v>4959.3674910075824</v>
      </c>
      <c r="AB180" s="1">
        <v>57.928809328245457</v>
      </c>
      <c r="AC180" s="1">
        <v>1951.3676359783467</v>
      </c>
      <c r="AD180" s="1">
        <v>707.32500000000005</v>
      </c>
      <c r="AE180" s="1">
        <v>4244.1864316083575</v>
      </c>
      <c r="AF180" s="1">
        <v>10282.176578082761</v>
      </c>
      <c r="AG180" s="1">
        <v>7161.3115481898712</v>
      </c>
      <c r="AH180" s="1">
        <v>2113.8986802017725</v>
      </c>
      <c r="AI180" s="1">
        <v>3427.3921926942489</v>
      </c>
      <c r="AJ180" s="1">
        <v>400653.91010685876</v>
      </c>
      <c r="AK180" s="1">
        <v>113385.57870984168</v>
      </c>
      <c r="AL180" s="1">
        <f t="shared" si="22"/>
        <v>31747.962038755672</v>
      </c>
      <c r="AM180" s="1">
        <f t="shared" si="23"/>
        <v>81637.616671085998</v>
      </c>
      <c r="AN180" s="1">
        <v>246.86500000000001</v>
      </c>
      <c r="AO180" s="1">
        <v>285.90600000000001</v>
      </c>
      <c r="AP180" s="1">
        <v>13630.022000000001</v>
      </c>
      <c r="AQ180" s="1">
        <v>64262.205678001665</v>
      </c>
      <c r="AR180" s="1">
        <v>11028.957977999999</v>
      </c>
      <c r="AS180" s="1">
        <v>144304.71172466077</v>
      </c>
      <c r="AT180" s="1">
        <v>25734.235281999998</v>
      </c>
      <c r="AU180" s="1">
        <v>67908.099635134553</v>
      </c>
      <c r="AV180" s="1">
        <v>1134.0028367479172</v>
      </c>
      <c r="AW180" s="1">
        <v>20340.890506951429</v>
      </c>
      <c r="AX180" s="1">
        <v>142996.78429325207</v>
      </c>
      <c r="AY180" s="1">
        <v>21399.477308715239</v>
      </c>
      <c r="AZ180" s="1">
        <v>9522.5</v>
      </c>
      <c r="BA180" s="1">
        <v>4744.8</v>
      </c>
      <c r="BB180" s="1">
        <v>2955966.7529850118</v>
      </c>
    </row>
    <row r="181" spans="1:54" x14ac:dyDescent="0.25">
      <c r="A181">
        <v>2029</v>
      </c>
      <c r="B181">
        <v>3</v>
      </c>
      <c r="C181" t="s">
        <v>288</v>
      </c>
      <c r="D181" s="1">
        <v>596242.82303782669</v>
      </c>
      <c r="E181" s="1">
        <v>183912.45889306901</v>
      </c>
      <c r="F181" s="1">
        <f t="shared" si="16"/>
        <v>73564.983557227606</v>
      </c>
      <c r="G181" s="1">
        <f t="shared" si="17"/>
        <v>110347.4753358414</v>
      </c>
      <c r="H181" s="1">
        <v>14963.10934994892</v>
      </c>
      <c r="I181" s="1">
        <f t="shared" si="18"/>
        <v>765.98316612674546</v>
      </c>
      <c r="J181" s="1">
        <f t="shared" si="19"/>
        <v>14197.126183822173</v>
      </c>
      <c r="K181" s="1">
        <v>267719.81699504575</v>
      </c>
      <c r="L181" s="1">
        <v>27895.394273492697</v>
      </c>
      <c r="M181" s="1">
        <v>190283.98890624385</v>
      </c>
      <c r="N181" s="1">
        <v>105213.99187146151</v>
      </c>
      <c r="O181" s="1">
        <v>126854.08069311049</v>
      </c>
      <c r="P181" s="1">
        <v>0</v>
      </c>
      <c r="Q181" s="1">
        <v>20047.327535174893</v>
      </c>
      <c r="R181" s="1">
        <v>17303.277381328011</v>
      </c>
      <c r="S181" s="1">
        <v>127808.08279000418</v>
      </c>
      <c r="T181" s="1">
        <v>13.173999999999999</v>
      </c>
      <c r="U181" s="1">
        <v>107.447</v>
      </c>
      <c r="V181" s="1">
        <v>48339.183654632048</v>
      </c>
      <c r="W181" s="1">
        <v>9225.5750000000007</v>
      </c>
      <c r="X181" s="1">
        <v>20410.145118830467</v>
      </c>
      <c r="Y181" s="1">
        <v>9522.3995395084985</v>
      </c>
      <c r="Z181" s="1">
        <f t="shared" si="20"/>
        <v>4946.6899610481523</v>
      </c>
      <c r="AA181" s="1">
        <f t="shared" si="21"/>
        <v>4575.7095784603471</v>
      </c>
      <c r="AB181" s="1">
        <v>57.722929156240106</v>
      </c>
      <c r="AC181" s="1">
        <v>1804.024582846678</v>
      </c>
      <c r="AD181" s="1">
        <v>664.97299999999996</v>
      </c>
      <c r="AE181" s="1">
        <v>4020.324814385207</v>
      </c>
      <c r="AF181" s="1">
        <v>10161.318073430517</v>
      </c>
      <c r="AG181" s="1">
        <v>6783.5847893752043</v>
      </c>
      <c r="AH181" s="1">
        <v>2002.4000962395874</v>
      </c>
      <c r="AI181" s="1">
        <v>3387.1060244768346</v>
      </c>
      <c r="AJ181" s="1">
        <v>361470.57006073243</v>
      </c>
      <c r="AK181" s="1">
        <v>112536.26913561589</v>
      </c>
      <c r="AL181" s="1">
        <f t="shared" si="22"/>
        <v>31510.155357972453</v>
      </c>
      <c r="AM181" s="1">
        <f t="shared" si="23"/>
        <v>81026.113777643433</v>
      </c>
      <c r="AN181" s="1">
        <v>241.08199999999999</v>
      </c>
      <c r="AO181" s="1">
        <v>250.09899999999999</v>
      </c>
      <c r="AP181" s="1">
        <v>11701.252</v>
      </c>
      <c r="AQ181" s="1">
        <v>74968.756390425639</v>
      </c>
      <c r="AR181" s="1">
        <v>11180.310014999999</v>
      </c>
      <c r="AS181" s="1">
        <v>141223.48382424293</v>
      </c>
      <c r="AT181" s="1">
        <v>26087.390034999997</v>
      </c>
      <c r="AU181" s="1">
        <v>66458.110034937883</v>
      </c>
      <c r="AV181" s="1">
        <v>1154.0971571163982</v>
      </c>
      <c r="AW181" s="1">
        <v>20364.526154997609</v>
      </c>
      <c r="AX181" s="1">
        <v>145530.66084288358</v>
      </c>
      <c r="AY181" s="1">
        <v>21424.343010335728</v>
      </c>
      <c r="AZ181" s="1">
        <v>9371</v>
      </c>
      <c r="BA181" s="1">
        <v>4351.2</v>
      </c>
      <c r="BB181" s="1">
        <v>2803056.8800108754</v>
      </c>
    </row>
    <row r="182" spans="1:54" x14ac:dyDescent="0.25">
      <c r="A182">
        <v>2029</v>
      </c>
      <c r="B182">
        <v>4</v>
      </c>
      <c r="C182" t="s">
        <v>289</v>
      </c>
      <c r="D182" s="1">
        <v>470563.27657658805</v>
      </c>
      <c r="E182" s="1">
        <v>169150.03690947397</v>
      </c>
      <c r="F182" s="1">
        <f t="shared" si="16"/>
        <v>67660.014763789586</v>
      </c>
      <c r="G182" s="1">
        <f t="shared" si="17"/>
        <v>101490.02214568439</v>
      </c>
      <c r="H182" s="1">
        <v>13120.074008410864</v>
      </c>
      <c r="I182" s="1">
        <f t="shared" si="18"/>
        <v>671.63552666371993</v>
      </c>
      <c r="J182" s="1">
        <f t="shared" si="19"/>
        <v>12448.438481747144</v>
      </c>
      <c r="K182" s="1">
        <v>268793.74813169934</v>
      </c>
      <c r="L182" s="1">
        <v>28007.293843781459</v>
      </c>
      <c r="M182" s="1">
        <v>192492.20116348768</v>
      </c>
      <c r="N182" s="1">
        <v>105636.04722451918</v>
      </c>
      <c r="O182" s="1">
        <v>128326.20001054791</v>
      </c>
      <c r="P182" s="1">
        <v>0</v>
      </c>
      <c r="Q182" s="1">
        <v>17806.176264769929</v>
      </c>
      <c r="R182" s="1">
        <v>16142.30422151747</v>
      </c>
      <c r="S182" s="1">
        <v>125179.93240743707</v>
      </c>
      <c r="T182" s="1">
        <v>12.161</v>
      </c>
      <c r="U182" s="1">
        <v>98.423000000000002</v>
      </c>
      <c r="V182" s="1">
        <v>47968.040843209907</v>
      </c>
      <c r="W182" s="1">
        <v>9627.3670000000002</v>
      </c>
      <c r="X182" s="1">
        <v>22626.605991817258</v>
      </c>
      <c r="Y182" s="1">
        <v>8255.6906388866792</v>
      </c>
      <c r="Z182" s="1">
        <f t="shared" si="20"/>
        <v>4288.6608396824131</v>
      </c>
      <c r="AA182" s="1">
        <f t="shared" si="21"/>
        <v>3967.0297992042665</v>
      </c>
      <c r="AB182" s="1">
        <v>52.533703469112169</v>
      </c>
      <c r="AC182" s="1">
        <v>1524.2015193069258</v>
      </c>
      <c r="AD182" s="1">
        <v>531.84400000000005</v>
      </c>
      <c r="AE182" s="1">
        <v>3633.3656435482426</v>
      </c>
      <c r="AF182" s="1">
        <v>10006.521430648123</v>
      </c>
      <c r="AG182" s="1">
        <v>6130.6598475878118</v>
      </c>
      <c r="AH182" s="1">
        <v>1809.6676388639464</v>
      </c>
      <c r="AI182" s="1">
        <v>3335.5071435493701</v>
      </c>
      <c r="AJ182" s="1">
        <v>302747.62925083539</v>
      </c>
      <c r="AK182" s="1">
        <v>108628.90750060488</v>
      </c>
      <c r="AL182" s="1">
        <f t="shared" si="22"/>
        <v>30416.094100169368</v>
      </c>
      <c r="AM182" s="1">
        <f t="shared" si="23"/>
        <v>78212.813400435509</v>
      </c>
      <c r="AN182" s="1">
        <v>250.11500000000001</v>
      </c>
      <c r="AO182" s="1">
        <v>281.62900000000002</v>
      </c>
      <c r="AP182" s="1">
        <v>7780.982</v>
      </c>
      <c r="AQ182" s="1">
        <v>86481.332685566376</v>
      </c>
      <c r="AR182" s="1">
        <v>11843.409318</v>
      </c>
      <c r="AS182" s="1">
        <v>140934.02528085071</v>
      </c>
      <c r="AT182" s="1">
        <v>27634.621741999999</v>
      </c>
      <c r="AU182" s="1">
        <v>66321.894249812147</v>
      </c>
      <c r="AV182" s="1">
        <v>1177.9396264808406</v>
      </c>
      <c r="AW182" s="1">
        <v>20521.031961960725</v>
      </c>
      <c r="AX182" s="1">
        <v>148537.17576351913</v>
      </c>
      <c r="AY182" s="1">
        <v>21588.993740039274</v>
      </c>
      <c r="AZ182" s="1">
        <v>7236.5</v>
      </c>
      <c r="BA182" s="1">
        <v>4414.32</v>
      </c>
      <c r="BB182" s="1">
        <v>2607210.3872827902</v>
      </c>
    </row>
    <row r="183" spans="1:54" x14ac:dyDescent="0.25">
      <c r="A183">
        <v>2029</v>
      </c>
      <c r="B183">
        <v>5</v>
      </c>
      <c r="C183" t="s">
        <v>290</v>
      </c>
      <c r="D183" s="1">
        <v>365103.25510063634</v>
      </c>
      <c r="E183" s="1">
        <v>159483.70070513902</v>
      </c>
      <c r="F183" s="1">
        <f t="shared" si="16"/>
        <v>63793.480282055614</v>
      </c>
      <c r="G183" s="1">
        <f t="shared" si="17"/>
        <v>95690.220423083418</v>
      </c>
      <c r="H183" s="1">
        <v>12794.401198724432</v>
      </c>
      <c r="I183" s="1">
        <f t="shared" si="18"/>
        <v>654.96386544339623</v>
      </c>
      <c r="J183" s="1">
        <f t="shared" si="19"/>
        <v>12139.437333281036</v>
      </c>
      <c r="K183" s="1">
        <v>271515.03714318853</v>
      </c>
      <c r="L183" s="1">
        <v>28290.841885759313</v>
      </c>
      <c r="M183" s="1">
        <v>192235.26861175886</v>
      </c>
      <c r="N183" s="1">
        <v>106705.51486105213</v>
      </c>
      <c r="O183" s="1">
        <v>128154.91422430263</v>
      </c>
      <c r="P183" s="1">
        <v>0</v>
      </c>
      <c r="Q183" s="1">
        <v>20361.508691441781</v>
      </c>
      <c r="R183" s="1">
        <v>18937.098197034033</v>
      </c>
      <c r="S183" s="1">
        <v>124146.19559954594</v>
      </c>
      <c r="T183" s="1">
        <v>11.971</v>
      </c>
      <c r="U183" s="1">
        <v>97.393000000000001</v>
      </c>
      <c r="V183" s="1">
        <v>48437.686864592841</v>
      </c>
      <c r="W183" s="1">
        <v>8788.2710000000006</v>
      </c>
      <c r="X183" s="1">
        <v>22693.698085012915</v>
      </c>
      <c r="Y183" s="1">
        <v>6907.2111685201598</v>
      </c>
      <c r="Z183" s="1">
        <f t="shared" si="20"/>
        <v>3588.1535955717663</v>
      </c>
      <c r="AA183" s="1">
        <f t="shared" si="21"/>
        <v>3319.057572948394</v>
      </c>
      <c r="AB183" s="1">
        <v>52.590549292391159</v>
      </c>
      <c r="AC183" s="1">
        <v>1253.611908551989</v>
      </c>
      <c r="AD183" s="1">
        <v>482.22199999999998</v>
      </c>
      <c r="AE183" s="1">
        <v>3293.6017878890566</v>
      </c>
      <c r="AF183" s="1">
        <v>9682.5978838900264</v>
      </c>
      <c r="AG183" s="1">
        <v>5557.3686261963921</v>
      </c>
      <c r="AH183" s="1">
        <v>1640.4417159145523</v>
      </c>
      <c r="AI183" s="1">
        <v>3227.5326279633382</v>
      </c>
      <c r="AJ183" s="1">
        <v>314168.42095833994</v>
      </c>
      <c r="AK183" s="1">
        <v>106516.36313134478</v>
      </c>
      <c r="AL183" s="1">
        <f t="shared" si="22"/>
        <v>29824.581676776543</v>
      </c>
      <c r="AM183" s="1">
        <f t="shared" si="23"/>
        <v>76691.781454568249</v>
      </c>
      <c r="AN183" s="1">
        <v>245.77699999999999</v>
      </c>
      <c r="AO183" s="1">
        <v>274.90699999999998</v>
      </c>
      <c r="AP183" s="1">
        <v>7381.9660000000003</v>
      </c>
      <c r="AQ183" s="1">
        <v>85165.05823350104</v>
      </c>
      <c r="AR183" s="1">
        <v>11884.483187999998</v>
      </c>
      <c r="AS183" s="1">
        <v>145700.59348970893</v>
      </c>
      <c r="AT183" s="1">
        <v>27730.460771999999</v>
      </c>
      <c r="AU183" s="1">
        <v>68564.985171627806</v>
      </c>
      <c r="AV183" s="1">
        <v>1202.161053007316</v>
      </c>
      <c r="AW183" s="1">
        <v>20944.89021368165</v>
      </c>
      <c r="AX183" s="1">
        <v>151591.4768569927</v>
      </c>
      <c r="AY183" s="1">
        <v>22034.910551631856</v>
      </c>
      <c r="AZ183" s="1">
        <v>8289</v>
      </c>
      <c r="BA183" s="1">
        <v>4343.3999999999996</v>
      </c>
      <c r="BB183" s="1">
        <v>2515892.7880562418</v>
      </c>
    </row>
    <row r="184" spans="1:54" x14ac:dyDescent="0.25">
      <c r="A184">
        <v>2029</v>
      </c>
      <c r="B184">
        <v>6</v>
      </c>
      <c r="C184" t="s">
        <v>291</v>
      </c>
      <c r="D184" s="1">
        <v>465238.98173876165</v>
      </c>
      <c r="E184" s="1">
        <v>181609.09602759502</v>
      </c>
      <c r="F184" s="1">
        <f t="shared" si="16"/>
        <v>72643.638411038017</v>
      </c>
      <c r="G184" s="1">
        <f t="shared" si="17"/>
        <v>108965.457616557</v>
      </c>
      <c r="H184" s="1">
        <v>12610.476135811667</v>
      </c>
      <c r="I184" s="1">
        <f t="shared" si="18"/>
        <v>645.54847598622689</v>
      </c>
      <c r="J184" s="1">
        <f t="shared" si="19"/>
        <v>11964.927659825438</v>
      </c>
      <c r="K184" s="1">
        <v>281842.31795555766</v>
      </c>
      <c r="L184" s="1">
        <v>29366.905560341325</v>
      </c>
      <c r="M184" s="1">
        <v>212159.77656949236</v>
      </c>
      <c r="N184" s="1">
        <v>110764.14022410102</v>
      </c>
      <c r="O184" s="1">
        <v>141437.71933454339</v>
      </c>
      <c r="P184" s="1">
        <v>0</v>
      </c>
      <c r="Q184" s="1">
        <v>24001.620601938859</v>
      </c>
      <c r="R184" s="1">
        <v>19707.389807385323</v>
      </c>
      <c r="S184" s="1">
        <v>121940.83630766252</v>
      </c>
      <c r="T184" s="1">
        <v>10.17535</v>
      </c>
      <c r="U184" s="1">
        <v>98.704999999999998</v>
      </c>
      <c r="V184" s="1">
        <v>45688.667155562805</v>
      </c>
      <c r="W184" s="1">
        <v>8413.3449999999993</v>
      </c>
      <c r="X184" s="1">
        <v>21505.011653834514</v>
      </c>
      <c r="Y184" s="1">
        <v>6852.7698484863795</v>
      </c>
      <c r="Z184" s="1">
        <f t="shared" si="20"/>
        <v>3559.8724538112297</v>
      </c>
      <c r="AA184" s="1">
        <f t="shared" si="21"/>
        <v>3292.8973946751503</v>
      </c>
      <c r="AB184" s="1">
        <v>51.848770917639683</v>
      </c>
      <c r="AC184" s="1">
        <v>1148.610774041709</v>
      </c>
      <c r="AD184" s="1">
        <v>463.041</v>
      </c>
      <c r="AE184" s="1">
        <v>3096.7451563572677</v>
      </c>
      <c r="AF184" s="1">
        <v>9897.1833523496825</v>
      </c>
      <c r="AG184" s="1">
        <v>5225.2079891830645</v>
      </c>
      <c r="AH184" s="1">
        <v>1542.3934844596683</v>
      </c>
      <c r="AI184" s="1">
        <v>3299.061117449889</v>
      </c>
      <c r="AJ184" s="1">
        <v>437210.50257313123</v>
      </c>
      <c r="AK184" s="1">
        <v>122933.13249256772</v>
      </c>
      <c r="AL184" s="1">
        <f t="shared" si="22"/>
        <v>34421.277097918966</v>
      </c>
      <c r="AM184" s="1">
        <f t="shared" si="23"/>
        <v>88511.855394648752</v>
      </c>
      <c r="AN184" s="1">
        <v>254.96199999999999</v>
      </c>
      <c r="AO184" s="1">
        <v>258.13</v>
      </c>
      <c r="AP184" s="1">
        <v>6710.2510000000002</v>
      </c>
      <c r="AQ184" s="1">
        <v>84495.636970337902</v>
      </c>
      <c r="AR184" s="1">
        <v>13468.190976</v>
      </c>
      <c r="AS184" s="1">
        <v>168204.71487701402</v>
      </c>
      <c r="AT184" s="1">
        <v>31425.778943999998</v>
      </c>
      <c r="AU184" s="1">
        <v>79155.159942124301</v>
      </c>
      <c r="AV184" s="1">
        <v>1288.4377452130714</v>
      </c>
      <c r="AW184" s="1">
        <v>22173.599276801291</v>
      </c>
      <c r="AX184" s="1">
        <v>162470.89368478695</v>
      </c>
      <c r="AY184" s="1">
        <v>23327.564465001862</v>
      </c>
      <c r="AZ184" s="1">
        <v>10068</v>
      </c>
      <c r="BA184" s="1">
        <v>4921.8</v>
      </c>
      <c r="BB184" s="1">
        <v>2876338.7808628115</v>
      </c>
    </row>
    <row r="185" spans="1:54" x14ac:dyDescent="0.25">
      <c r="A185">
        <v>2029</v>
      </c>
      <c r="B185">
        <v>7</v>
      </c>
      <c r="C185" t="s">
        <v>292</v>
      </c>
      <c r="D185" s="1">
        <v>590052.31732994795</v>
      </c>
      <c r="E185" s="1">
        <v>201457.79401290399</v>
      </c>
      <c r="F185" s="1">
        <f t="shared" si="16"/>
        <v>80583.117605161606</v>
      </c>
      <c r="G185" s="1">
        <f t="shared" si="17"/>
        <v>120874.67640774239</v>
      </c>
      <c r="H185" s="1">
        <v>13050.90791578847</v>
      </c>
      <c r="I185" s="1">
        <f t="shared" si="18"/>
        <v>668.0948145445708</v>
      </c>
      <c r="J185" s="1">
        <f t="shared" si="19"/>
        <v>12382.813101243899</v>
      </c>
      <c r="K185" s="1">
        <v>294847.02855648828</v>
      </c>
      <c r="L185" s="1">
        <v>30721.947311443164</v>
      </c>
      <c r="M185" s="1">
        <v>225539.49717259521</v>
      </c>
      <c r="N185" s="1">
        <v>115874.9965320685</v>
      </c>
      <c r="O185" s="1">
        <v>150357.39863490511</v>
      </c>
      <c r="P185" s="1">
        <v>0</v>
      </c>
      <c r="Q185" s="1">
        <v>24810.20676264312</v>
      </c>
      <c r="R185" s="1">
        <v>22586.470895157934</v>
      </c>
      <c r="S185" s="1">
        <v>109856.07699627831</v>
      </c>
      <c r="T185" s="1">
        <v>8.3796999999999997</v>
      </c>
      <c r="U185" s="1">
        <v>97.915000000000006</v>
      </c>
      <c r="V185" s="1">
        <v>44549.468970203568</v>
      </c>
      <c r="W185" s="1">
        <v>8216.8029999999999</v>
      </c>
      <c r="X185" s="1">
        <v>19671.891052388914</v>
      </c>
      <c r="Y185" s="1">
        <v>7518.5104697282504</v>
      </c>
      <c r="Z185" s="1">
        <f t="shared" si="20"/>
        <v>3905.7109616469452</v>
      </c>
      <c r="AA185" s="1">
        <f t="shared" si="21"/>
        <v>3612.7995080813057</v>
      </c>
      <c r="AB185" s="1">
        <v>64.188609355033876</v>
      </c>
      <c r="AC185" s="1">
        <v>1123.0699575392086</v>
      </c>
      <c r="AD185" s="1">
        <v>450.834</v>
      </c>
      <c r="AE185" s="1">
        <v>3036.1060318527266</v>
      </c>
      <c r="AF185" s="1">
        <v>10372.620020631601</v>
      </c>
      <c r="AG185" s="1">
        <v>5122.8902259122524</v>
      </c>
      <c r="AH185" s="1">
        <v>1512.191002235021</v>
      </c>
      <c r="AI185" s="1">
        <v>3457.5400068771955</v>
      </c>
      <c r="AJ185" s="1">
        <v>587793.1669358412</v>
      </c>
      <c r="AK185" s="1">
        <v>144542.80368685632</v>
      </c>
      <c r="AL185" s="1">
        <f t="shared" si="22"/>
        <v>40471.985032319775</v>
      </c>
      <c r="AM185" s="1">
        <f t="shared" si="23"/>
        <v>104070.81865453655</v>
      </c>
      <c r="AN185" s="1">
        <v>248.953</v>
      </c>
      <c r="AO185" s="1">
        <v>255.874</v>
      </c>
      <c r="AP185" s="1">
        <v>6726.4589999999998</v>
      </c>
      <c r="AQ185" s="1">
        <v>74998.15753524084</v>
      </c>
      <c r="AR185" s="1">
        <v>14603.662331999998</v>
      </c>
      <c r="AS185" s="1">
        <v>175961.30497921075</v>
      </c>
      <c r="AT185" s="1">
        <v>34075.212107999992</v>
      </c>
      <c r="AU185" s="1">
        <v>82805.3199902169</v>
      </c>
      <c r="AV185" s="1">
        <v>1279.599137526184</v>
      </c>
      <c r="AW185" s="1">
        <v>23503.494080056396</v>
      </c>
      <c r="AX185" s="1">
        <v>161356.3528424738</v>
      </c>
      <c r="AY185" s="1">
        <v>24726.670057527917</v>
      </c>
      <c r="AZ185" s="1">
        <v>10990</v>
      </c>
      <c r="BA185" s="1">
        <v>5252.4</v>
      </c>
      <c r="BB185" s="1">
        <v>3233476.4798518941</v>
      </c>
    </row>
    <row r="186" spans="1:54" x14ac:dyDescent="0.25">
      <c r="A186">
        <v>2029</v>
      </c>
      <c r="B186">
        <v>8</v>
      </c>
      <c r="C186" t="s">
        <v>293</v>
      </c>
      <c r="D186" s="1">
        <v>604257.53168854746</v>
      </c>
      <c r="E186" s="1">
        <v>209437.71876490102</v>
      </c>
      <c r="F186" s="1">
        <f t="shared" si="16"/>
        <v>83775.087505960415</v>
      </c>
      <c r="G186" s="1">
        <f t="shared" si="17"/>
        <v>125662.6312589406</v>
      </c>
      <c r="H186" s="1">
        <v>13124.978689669724</v>
      </c>
      <c r="I186" s="1">
        <f t="shared" si="18"/>
        <v>671.88660437702401</v>
      </c>
      <c r="J186" s="1">
        <f t="shared" si="19"/>
        <v>12453.092085292699</v>
      </c>
      <c r="K186" s="1">
        <v>296779.84108463634</v>
      </c>
      <c r="L186" s="1">
        <v>30923.339080400012</v>
      </c>
      <c r="M186" s="1">
        <v>227453.36280358047</v>
      </c>
      <c r="N186" s="1">
        <v>116634.59260496359</v>
      </c>
      <c r="O186" s="1">
        <v>151633.28982566838</v>
      </c>
      <c r="P186" s="1">
        <v>0</v>
      </c>
      <c r="Q186" s="1">
        <v>25852.543688696522</v>
      </c>
      <c r="R186" s="1">
        <v>21357.41772395543</v>
      </c>
      <c r="S186" s="1">
        <v>124386.9168814617</v>
      </c>
      <c r="T186" s="1">
        <v>12.210420000000001</v>
      </c>
      <c r="U186" s="1">
        <v>97.32</v>
      </c>
      <c r="V186" s="1">
        <v>46590.42742533984</v>
      </c>
      <c r="W186" s="1">
        <v>8625.8709999999992</v>
      </c>
      <c r="X186" s="1">
        <v>25634.051970556138</v>
      </c>
      <c r="Y186" s="1">
        <v>7743.1268944010499</v>
      </c>
      <c r="Z186" s="1">
        <f t="shared" si="20"/>
        <v>4022.3945568274949</v>
      </c>
      <c r="AA186" s="1">
        <f t="shared" si="21"/>
        <v>3720.7323375735555</v>
      </c>
      <c r="AB186" s="1">
        <v>68.068263100886156</v>
      </c>
      <c r="AC186" s="1">
        <v>1122.1240013724494</v>
      </c>
      <c r="AD186" s="1">
        <v>470.70100000000002</v>
      </c>
      <c r="AE186" s="1">
        <v>3035.1595517370583</v>
      </c>
      <c r="AF186" s="1">
        <v>10450.755087135451</v>
      </c>
      <c r="AG186" s="1">
        <v>5121.29320865307</v>
      </c>
      <c r="AH186" s="1">
        <v>1511.7195896098717</v>
      </c>
      <c r="AI186" s="1">
        <v>3483.5850290451453</v>
      </c>
      <c r="AJ186" s="1">
        <v>593991.71069703694</v>
      </c>
      <c r="AK186" s="1">
        <v>147098.08429676684</v>
      </c>
      <c r="AL186" s="1">
        <f t="shared" si="22"/>
        <v>41187.463603094722</v>
      </c>
      <c r="AM186" s="1">
        <f t="shared" si="23"/>
        <v>105910.62069367213</v>
      </c>
      <c r="AN186" s="1">
        <v>250.17599999999999</v>
      </c>
      <c r="AO186" s="1">
        <v>253.59700000000001</v>
      </c>
      <c r="AP186" s="1">
        <v>7261.6180000000004</v>
      </c>
      <c r="AQ186" s="1">
        <v>82260.119889773239</v>
      </c>
      <c r="AR186" s="1">
        <v>14737.094904</v>
      </c>
      <c r="AS186" s="1">
        <v>179154.91965361562</v>
      </c>
      <c r="AT186" s="1">
        <v>34386.554775999997</v>
      </c>
      <c r="AU186" s="1">
        <v>84308.197484054501</v>
      </c>
      <c r="AV186" s="1">
        <v>1351.6068180999428</v>
      </c>
      <c r="AW186" s="1">
        <v>23607.031623663763</v>
      </c>
      <c r="AX186" s="1">
        <v>170436.45955190007</v>
      </c>
      <c r="AY186" s="1">
        <v>24835.595933426459</v>
      </c>
      <c r="AZ186" s="1">
        <v>10824.2</v>
      </c>
      <c r="BA186" s="1">
        <v>5119.5</v>
      </c>
      <c r="BB186" s="1">
        <v>3315684.412905769</v>
      </c>
    </row>
    <row r="187" spans="1:54" x14ac:dyDescent="0.25">
      <c r="A187">
        <v>2029</v>
      </c>
      <c r="B187">
        <v>9</v>
      </c>
      <c r="C187" t="s">
        <v>294</v>
      </c>
      <c r="D187" s="1">
        <v>552277.13692893123</v>
      </c>
      <c r="E187" s="1">
        <v>201202.53241282402</v>
      </c>
      <c r="F187" s="1">
        <f t="shared" si="16"/>
        <v>80481.012965129616</v>
      </c>
      <c r="G187" s="1">
        <f t="shared" si="17"/>
        <v>120721.5194476944</v>
      </c>
      <c r="H187" s="1">
        <v>12714.261910613544</v>
      </c>
      <c r="I187" s="1">
        <f t="shared" si="18"/>
        <v>650.86141960793009</v>
      </c>
      <c r="J187" s="1">
        <f t="shared" si="19"/>
        <v>12063.400491005614</v>
      </c>
      <c r="K187" s="1">
        <v>289607.90458719234</v>
      </c>
      <c r="L187" s="1">
        <v>30176.050371830654</v>
      </c>
      <c r="M187" s="1">
        <v>228595.48398534785</v>
      </c>
      <c r="N187" s="1">
        <v>113816.01878097701</v>
      </c>
      <c r="O187" s="1">
        <v>152394.69247118794</v>
      </c>
      <c r="P187" s="1">
        <v>0</v>
      </c>
      <c r="Q187" s="1">
        <v>21241.254511715575</v>
      </c>
      <c r="R187" s="1">
        <v>17949.12864705114</v>
      </c>
      <c r="S187" s="1">
        <v>124393.96678039033</v>
      </c>
      <c r="T187" s="1">
        <v>14.3652</v>
      </c>
      <c r="U187" s="1">
        <v>103.68600000000001</v>
      </c>
      <c r="V187" s="1">
        <v>45641.535759228333</v>
      </c>
      <c r="W187" s="1">
        <v>9717.9639999999999</v>
      </c>
      <c r="X187" s="1">
        <v>36550.734577752366</v>
      </c>
      <c r="Y187" s="1">
        <v>7472.1848070349797</v>
      </c>
      <c r="Z187" s="1">
        <f t="shared" si="20"/>
        <v>3881.6457363187151</v>
      </c>
      <c r="AA187" s="1">
        <f t="shared" si="21"/>
        <v>3590.5390707162651</v>
      </c>
      <c r="AB187" s="1">
        <v>75.155539613918108</v>
      </c>
      <c r="AC187" s="1">
        <v>1149.1968065664778</v>
      </c>
      <c r="AD187" s="1">
        <v>536.26599999999996</v>
      </c>
      <c r="AE187" s="1">
        <v>3047.1798564265059</v>
      </c>
      <c r="AF187" s="1">
        <v>10139.545322569153</v>
      </c>
      <c r="AG187" s="1">
        <v>5141.5753400279345</v>
      </c>
      <c r="AH187" s="1">
        <v>1517.7065335455593</v>
      </c>
      <c r="AI187" s="1">
        <v>3379.84844085638</v>
      </c>
      <c r="AJ187" s="1">
        <v>522719.62562473305</v>
      </c>
      <c r="AK187" s="1">
        <v>139972.27328626064</v>
      </c>
      <c r="AL187" s="1">
        <f t="shared" si="22"/>
        <v>39192.236520152983</v>
      </c>
      <c r="AM187" s="1">
        <f t="shared" si="23"/>
        <v>100780.03676610766</v>
      </c>
      <c r="AN187" s="1">
        <v>255.37</v>
      </c>
      <c r="AO187" s="1">
        <v>272.07799999999997</v>
      </c>
      <c r="AP187" s="1">
        <v>8028.0249999999996</v>
      </c>
      <c r="AQ187" s="1">
        <v>79192.777861141454</v>
      </c>
      <c r="AR187" s="1">
        <v>15315.706251</v>
      </c>
      <c r="AS187" s="1">
        <v>177399.18636834674</v>
      </c>
      <c r="AT187" s="1">
        <v>35736.647919000003</v>
      </c>
      <c r="AU187" s="1">
        <v>83481.970055692655</v>
      </c>
      <c r="AV187" s="1">
        <v>1293.5241232312762</v>
      </c>
      <c r="AW187" s="1">
        <v>23801.725814375073</v>
      </c>
      <c r="AX187" s="1">
        <v>163112.28158676872</v>
      </c>
      <c r="AY187" s="1">
        <v>25040.42245834391</v>
      </c>
      <c r="AZ187" s="1">
        <v>8540</v>
      </c>
      <c r="BA187" s="1">
        <v>5318.1</v>
      </c>
      <c r="BB187" s="1">
        <v>3158335.0899205776</v>
      </c>
    </row>
    <row r="188" spans="1:54" x14ac:dyDescent="0.25">
      <c r="A188">
        <v>2029</v>
      </c>
      <c r="B188">
        <v>10</v>
      </c>
      <c r="C188" t="s">
        <v>295</v>
      </c>
      <c r="D188" s="1">
        <v>410527.59100040747</v>
      </c>
      <c r="E188" s="1">
        <v>170970.65991999599</v>
      </c>
      <c r="F188" s="1">
        <f t="shared" si="16"/>
        <v>68388.263967998399</v>
      </c>
      <c r="G188" s="1">
        <f t="shared" si="17"/>
        <v>102582.39595199759</v>
      </c>
      <c r="H188" s="1">
        <v>12461.387363975129</v>
      </c>
      <c r="I188" s="1">
        <f t="shared" si="18"/>
        <v>637.9164065537002</v>
      </c>
      <c r="J188" s="1">
        <f t="shared" si="19"/>
        <v>11823.470957421428</v>
      </c>
      <c r="K188" s="1">
        <v>273972.21508425241</v>
      </c>
      <c r="L188" s="1">
        <v>28546.870551233016</v>
      </c>
      <c r="M188" s="1">
        <v>201155.81994069318</v>
      </c>
      <c r="N188" s="1">
        <v>107671.18674451458</v>
      </c>
      <c r="O188" s="1">
        <v>134101.85881282095</v>
      </c>
      <c r="P188" s="1">
        <v>0</v>
      </c>
      <c r="Q188" s="1">
        <v>19403.698549828969</v>
      </c>
      <c r="R188" s="1">
        <v>17228.88198346549</v>
      </c>
      <c r="S188" s="1">
        <v>120473.46409647411</v>
      </c>
      <c r="T188" s="1">
        <v>14.105</v>
      </c>
      <c r="U188" s="1">
        <v>97.932000000000002</v>
      </c>
      <c r="V188" s="1">
        <v>45507.52425543344</v>
      </c>
      <c r="W188" s="1">
        <v>10491.976000000001</v>
      </c>
      <c r="X188" s="1">
        <v>46648.891005420715</v>
      </c>
      <c r="Y188" s="1">
        <v>6812.3416655355195</v>
      </c>
      <c r="Z188" s="1">
        <f t="shared" si="20"/>
        <v>3538.8708474496507</v>
      </c>
      <c r="AA188" s="1">
        <f t="shared" si="21"/>
        <v>3273.4708180858693</v>
      </c>
      <c r="AB188" s="1">
        <v>72.189964449887242</v>
      </c>
      <c r="AC188" s="1">
        <v>1240.9545547421276</v>
      </c>
      <c r="AD188" s="1">
        <v>574.18700000000001</v>
      </c>
      <c r="AE188" s="1">
        <v>3445.1160850910269</v>
      </c>
      <c r="AF188" s="1">
        <v>9665.8326430264278</v>
      </c>
      <c r="AG188" s="1">
        <v>5813.0221192162935</v>
      </c>
      <c r="AH188" s="1">
        <v>1715.906325692679</v>
      </c>
      <c r="AI188" s="1">
        <v>3221.9442143421379</v>
      </c>
      <c r="AJ188" s="1">
        <v>327635.17383889639</v>
      </c>
      <c r="AK188" s="1">
        <v>113907.40959885568</v>
      </c>
      <c r="AL188" s="1">
        <f t="shared" si="22"/>
        <v>31894.074687679593</v>
      </c>
      <c r="AM188" s="1">
        <f t="shared" si="23"/>
        <v>82013.334911176091</v>
      </c>
      <c r="AN188" s="1">
        <v>257.05399999999997</v>
      </c>
      <c r="AO188" s="1">
        <v>280.61900000000003</v>
      </c>
      <c r="AP188" s="1">
        <v>8482.3029999999999</v>
      </c>
      <c r="AQ188" s="1">
        <v>76296.764195320327</v>
      </c>
      <c r="AR188" s="1">
        <v>12677.98098</v>
      </c>
      <c r="AS188" s="1">
        <v>152637.11491315521</v>
      </c>
      <c r="AT188" s="1">
        <v>29581.955619999997</v>
      </c>
      <c r="AU188" s="1">
        <v>71829.230547367217</v>
      </c>
      <c r="AV188" s="1">
        <v>1194.0557771810684</v>
      </c>
      <c r="AW188" s="1">
        <v>21213.364035285813</v>
      </c>
      <c r="AX188" s="1">
        <v>150569.40853281895</v>
      </c>
      <c r="AY188" s="1">
        <v>22317.356369401674</v>
      </c>
      <c r="AZ188" s="1">
        <v>7093.2</v>
      </c>
      <c r="BA188" s="1">
        <v>4450.8</v>
      </c>
      <c r="BB188" s="1">
        <v>2632259.3472888949</v>
      </c>
    </row>
    <row r="189" spans="1:54" x14ac:dyDescent="0.25">
      <c r="A189">
        <v>2029</v>
      </c>
      <c r="B189">
        <v>11</v>
      </c>
      <c r="C189" t="s">
        <v>296</v>
      </c>
      <c r="D189" s="1">
        <v>438860.78587284469</v>
      </c>
      <c r="E189" s="1">
        <v>159055.590924427</v>
      </c>
      <c r="F189" s="1">
        <f t="shared" si="16"/>
        <v>63622.236369770806</v>
      </c>
      <c r="G189" s="1">
        <f t="shared" si="17"/>
        <v>95433.354554656195</v>
      </c>
      <c r="H189" s="1">
        <v>13497.284595606232</v>
      </c>
      <c r="I189" s="1">
        <f t="shared" si="18"/>
        <v>690.94548110694018</v>
      </c>
      <c r="J189" s="1">
        <f t="shared" si="19"/>
        <v>12806.339114499291</v>
      </c>
      <c r="K189" s="1">
        <v>268461.90471460402</v>
      </c>
      <c r="L189" s="1">
        <v>27972.717012447727</v>
      </c>
      <c r="M189" s="1">
        <v>184275.73221144103</v>
      </c>
      <c r="N189" s="1">
        <v>105505.63263294823</v>
      </c>
      <c r="O189" s="1">
        <v>122848.63659889947</v>
      </c>
      <c r="P189" s="1">
        <v>0</v>
      </c>
      <c r="Q189" s="1">
        <v>18568.79010063508</v>
      </c>
      <c r="R189" s="1">
        <v>18452.423758420668</v>
      </c>
      <c r="S189" s="1">
        <v>123119.43617668973</v>
      </c>
      <c r="T189" s="1">
        <v>15.644</v>
      </c>
      <c r="U189" s="1">
        <v>98.259</v>
      </c>
      <c r="V189" s="1">
        <v>44497.248263400274</v>
      </c>
      <c r="W189" s="1">
        <v>10215.241</v>
      </c>
      <c r="X189" s="1">
        <v>42936.853822431054</v>
      </c>
      <c r="Y189" s="1">
        <v>7522.8556105947901</v>
      </c>
      <c r="Z189" s="1">
        <f t="shared" si="20"/>
        <v>3907.968172617213</v>
      </c>
      <c r="AA189" s="1">
        <f t="shared" si="21"/>
        <v>3614.8874379775775</v>
      </c>
      <c r="AB189" s="1">
        <v>69.810511353963491</v>
      </c>
      <c r="AC189" s="1">
        <v>1461.3623415970399</v>
      </c>
      <c r="AD189" s="1">
        <v>611.08500000000004</v>
      </c>
      <c r="AE189" s="1">
        <v>3124.9173108719915</v>
      </c>
      <c r="AF189" s="1">
        <v>9466.7737244319324</v>
      </c>
      <c r="AG189" s="1">
        <v>5272.7435012805436</v>
      </c>
      <c r="AH189" s="1">
        <v>1556.4251678474657</v>
      </c>
      <c r="AI189" s="1">
        <v>3155.5912414773061</v>
      </c>
      <c r="AJ189" s="1">
        <v>290359.43030563422</v>
      </c>
      <c r="AK189" s="1">
        <v>106617.32005220791</v>
      </c>
      <c r="AL189" s="1">
        <f t="shared" si="22"/>
        <v>29852.849614618219</v>
      </c>
      <c r="AM189" s="1">
        <f t="shared" si="23"/>
        <v>76764.470437589698</v>
      </c>
      <c r="AN189" s="1">
        <v>265.65600000000001</v>
      </c>
      <c r="AO189" s="1">
        <v>309.30500000000001</v>
      </c>
      <c r="AP189" s="1">
        <v>9323.16</v>
      </c>
      <c r="AQ189" s="1">
        <v>75960.827079971947</v>
      </c>
      <c r="AR189" s="1">
        <v>11301.176856</v>
      </c>
      <c r="AS189" s="1">
        <v>138687.03025081215</v>
      </c>
      <c r="AT189" s="1">
        <v>26369.412663999999</v>
      </c>
      <c r="AU189" s="1">
        <v>65264.484823911662</v>
      </c>
      <c r="AV189" s="1">
        <v>1157.4103376357737</v>
      </c>
      <c r="AW189" s="1">
        <v>20503.832916003346</v>
      </c>
      <c r="AX189" s="1">
        <v>145948.45006236422</v>
      </c>
      <c r="AY189" s="1">
        <v>21570.899616108425</v>
      </c>
      <c r="AZ189" s="1">
        <v>7436</v>
      </c>
      <c r="BA189" s="1">
        <v>4366.8</v>
      </c>
      <c r="BB189" s="1">
        <v>2536064.9410588988</v>
      </c>
    </row>
    <row r="190" spans="1:54" x14ac:dyDescent="0.25">
      <c r="A190">
        <v>2029</v>
      </c>
      <c r="B190">
        <v>12</v>
      </c>
      <c r="C190" t="s">
        <v>297</v>
      </c>
      <c r="D190" s="1">
        <v>604711.72216384707</v>
      </c>
      <c r="E190" s="1">
        <v>189262.23611706099</v>
      </c>
      <c r="F190" s="1">
        <f t="shared" si="16"/>
        <v>75704.894446824401</v>
      </c>
      <c r="G190" s="1">
        <f t="shared" si="17"/>
        <v>113557.34167023659</v>
      </c>
      <c r="H190" s="1">
        <v>15091.252476458927</v>
      </c>
      <c r="I190" s="1">
        <f t="shared" si="18"/>
        <v>772.5429977410115</v>
      </c>
      <c r="J190" s="1">
        <f t="shared" si="19"/>
        <v>14318.709478717914</v>
      </c>
      <c r="K190" s="1">
        <v>267970.87108963041</v>
      </c>
      <c r="L190" s="1">
        <v>27921.553162405067</v>
      </c>
      <c r="M190" s="1">
        <v>197316.37165251872</v>
      </c>
      <c r="N190" s="1">
        <v>105312.65622796453</v>
      </c>
      <c r="O190" s="1">
        <v>131542.26519822059</v>
      </c>
      <c r="P190" s="1">
        <v>0</v>
      </c>
      <c r="Q190" s="1">
        <v>20093.860977410699</v>
      </c>
      <c r="R190" s="1">
        <v>19682.59077838733</v>
      </c>
      <c r="S190" s="1">
        <v>127334.44036211703</v>
      </c>
      <c r="T190" s="1">
        <v>19.257999999999999</v>
      </c>
      <c r="U190" s="1">
        <v>112.85299999999999</v>
      </c>
      <c r="V190" s="1">
        <v>48145.895395850552</v>
      </c>
      <c r="W190" s="1">
        <v>11589.816000000001</v>
      </c>
      <c r="X190" s="1">
        <v>37026.158227701526</v>
      </c>
      <c r="Y190" s="1">
        <v>9295.9622325487398</v>
      </c>
      <c r="Z190" s="1">
        <f t="shared" si="20"/>
        <v>4829.0604551135129</v>
      </c>
      <c r="AA190" s="1">
        <f t="shared" si="21"/>
        <v>4466.9017774352269</v>
      </c>
      <c r="AB190" s="1">
        <v>66.09444197960029</v>
      </c>
      <c r="AC190" s="1">
        <v>1780.1495697949172</v>
      </c>
      <c r="AD190" s="1">
        <v>695.02800000000002</v>
      </c>
      <c r="AE190" s="1">
        <v>4064.192300315236</v>
      </c>
      <c r="AF190" s="1">
        <v>10525.34155970788</v>
      </c>
      <c r="AG190" s="1">
        <v>6857.6033883795208</v>
      </c>
      <c r="AH190" s="1">
        <v>2024.2491413052435</v>
      </c>
      <c r="AI190" s="1">
        <v>3508.447186569289</v>
      </c>
      <c r="AJ190" s="1">
        <v>391523.53813206882</v>
      </c>
      <c r="AK190" s="1">
        <v>113977.39990563317</v>
      </c>
      <c r="AL190" s="1">
        <f t="shared" si="22"/>
        <v>31913.671973577289</v>
      </c>
      <c r="AM190" s="1">
        <f t="shared" si="23"/>
        <v>82063.727932055874</v>
      </c>
      <c r="AN190" s="1">
        <v>293.077</v>
      </c>
      <c r="AO190" s="1">
        <v>355.63799999999998</v>
      </c>
      <c r="AP190" s="1">
        <v>13731.722</v>
      </c>
      <c r="AQ190" s="1">
        <v>81115.331413886888</v>
      </c>
      <c r="AR190" s="1">
        <v>12043.487402999999</v>
      </c>
      <c r="AS190" s="1">
        <v>146221.85819538953</v>
      </c>
      <c r="AT190" s="1">
        <v>28101.470606999996</v>
      </c>
      <c r="AU190" s="1">
        <v>68810.286209595113</v>
      </c>
      <c r="AV190" s="1">
        <v>1191.4195153954668</v>
      </c>
      <c r="AW190" s="1">
        <v>20399.772878245065</v>
      </c>
      <c r="AX190" s="1">
        <v>150236.97818460452</v>
      </c>
      <c r="AY190" s="1">
        <v>21461.424054259682</v>
      </c>
      <c r="AZ190" s="1">
        <v>9529</v>
      </c>
      <c r="BA190" s="1">
        <v>4790.1000000000004</v>
      </c>
      <c r="BB190" s="1">
        <v>2905733.3721492519</v>
      </c>
    </row>
    <row r="191" spans="1:54" x14ac:dyDescent="0.25">
      <c r="A191">
        <v>2030</v>
      </c>
      <c r="B191">
        <v>1</v>
      </c>
      <c r="C191" t="s">
        <v>298</v>
      </c>
      <c r="D191" s="1">
        <v>774511.88809443696</v>
      </c>
      <c r="E191" s="1">
        <v>216026.23868623501</v>
      </c>
      <c r="F191" s="1">
        <f t="shared" si="16"/>
        <v>86410.495474494004</v>
      </c>
      <c r="G191" s="1">
        <f t="shared" si="17"/>
        <v>129615.74321174101</v>
      </c>
      <c r="H191" s="1">
        <v>16554.956385512491</v>
      </c>
      <c r="I191" s="1">
        <f t="shared" si="18"/>
        <v>847.47211362913208</v>
      </c>
      <c r="J191" s="1">
        <f t="shared" si="19"/>
        <v>15707.484271883357</v>
      </c>
      <c r="K191" s="1">
        <v>267998.29637876974</v>
      </c>
      <c r="L191" s="1">
        <v>27924.410774001379</v>
      </c>
      <c r="M191" s="1">
        <v>205035.32145658939</v>
      </c>
      <c r="N191" s="1">
        <v>105323.43437722883</v>
      </c>
      <c r="O191" s="1">
        <v>136691.19459904681</v>
      </c>
      <c r="P191" s="1">
        <v>0</v>
      </c>
      <c r="Q191" s="1">
        <v>21780.049565948957</v>
      </c>
      <c r="R191" s="1">
        <v>22027.421410647221</v>
      </c>
      <c r="S191" s="1">
        <v>128182.63635259756</v>
      </c>
      <c r="T191" s="1">
        <v>20.895</v>
      </c>
      <c r="U191" s="1">
        <v>122.114</v>
      </c>
      <c r="V191" s="1">
        <v>48922.696088106532</v>
      </c>
      <c r="W191" s="1">
        <v>12776.644</v>
      </c>
      <c r="X191" s="1">
        <v>27721.037612649681</v>
      </c>
      <c r="Y191" s="1">
        <v>11015.090137990101</v>
      </c>
      <c r="Z191" s="1">
        <f t="shared" si="20"/>
        <v>5722.1119088276109</v>
      </c>
      <c r="AA191" s="1">
        <f t="shared" si="21"/>
        <v>5292.9782291624906</v>
      </c>
      <c r="AB191" s="1">
        <v>62.51191529413213</v>
      </c>
      <c r="AC191" s="1">
        <v>2011.9088306509407</v>
      </c>
      <c r="AD191" s="1">
        <v>759.25800000000004</v>
      </c>
      <c r="AE191" s="1">
        <v>4421.9208157650792</v>
      </c>
      <c r="AF191" s="1">
        <v>11227.119760688753</v>
      </c>
      <c r="AG191" s="1">
        <v>7461.206785659354</v>
      </c>
      <c r="AH191" s="1">
        <v>2202.4227085755665</v>
      </c>
      <c r="AI191" s="1">
        <v>3742.3732535629142</v>
      </c>
      <c r="AJ191" s="1">
        <v>451209.26901594194</v>
      </c>
      <c r="AK191" s="1">
        <v>122314.75044596479</v>
      </c>
      <c r="AL191" s="1">
        <f t="shared" si="22"/>
        <v>34248.130124870142</v>
      </c>
      <c r="AM191" s="1">
        <f t="shared" si="23"/>
        <v>88066.620321094641</v>
      </c>
      <c r="AN191" s="1">
        <v>296.68599999999998</v>
      </c>
      <c r="AO191" s="1">
        <v>367.25700000000001</v>
      </c>
      <c r="AP191" s="1">
        <v>15936.46</v>
      </c>
      <c r="AQ191" s="1">
        <v>75992.312366727099</v>
      </c>
      <c r="AR191" s="1">
        <v>12039.091314000001</v>
      </c>
      <c r="AS191" s="1">
        <v>146963.00894720617</v>
      </c>
      <c r="AT191" s="1">
        <v>28091.213066</v>
      </c>
      <c r="AU191" s="1">
        <v>69159.063033979444</v>
      </c>
      <c r="AV191" s="1">
        <v>1177.0151974208575</v>
      </c>
      <c r="AW191" s="1">
        <v>20395.475394795489</v>
      </c>
      <c r="AX191" s="1">
        <v>148420.60605257913</v>
      </c>
      <c r="AY191" s="1">
        <v>21456.902919871176</v>
      </c>
      <c r="AZ191" s="1">
        <v>10975.5</v>
      </c>
      <c r="BA191" s="1">
        <v>5498.8799999999992</v>
      </c>
      <c r="BB191" s="1">
        <v>3184816.5377444443</v>
      </c>
    </row>
    <row r="192" spans="1:54" x14ac:dyDescent="0.25">
      <c r="A192">
        <v>2030</v>
      </c>
      <c r="B192">
        <v>2</v>
      </c>
      <c r="C192" t="s">
        <v>299</v>
      </c>
      <c r="D192" s="1">
        <v>695319.86309854162</v>
      </c>
      <c r="E192" s="1">
        <v>204451.89769864699</v>
      </c>
      <c r="F192" s="1">
        <f t="shared" si="16"/>
        <v>81780.759079458803</v>
      </c>
      <c r="G192" s="1">
        <f t="shared" si="17"/>
        <v>122671.13861918819</v>
      </c>
      <c r="H192" s="1">
        <v>16018.544508970093</v>
      </c>
      <c r="I192" s="1">
        <f t="shared" si="18"/>
        <v>820.01241538510794</v>
      </c>
      <c r="J192" s="1">
        <f t="shared" si="19"/>
        <v>15198.532093584985</v>
      </c>
      <c r="K192" s="1">
        <v>268057.12773014785</v>
      </c>
      <c r="L192" s="1">
        <v>27930.540778723309</v>
      </c>
      <c r="M192" s="1">
        <v>192149.19138946317</v>
      </c>
      <c r="N192" s="1">
        <v>105346.55512112878</v>
      </c>
      <c r="O192" s="1">
        <v>128100.37961106871</v>
      </c>
      <c r="P192" s="1">
        <v>0</v>
      </c>
      <c r="Q192" s="1">
        <v>19903.17267035057</v>
      </c>
      <c r="R192" s="1">
        <v>19824.775713548686</v>
      </c>
      <c r="S192" s="1">
        <v>126400.55794515568</v>
      </c>
      <c r="T192" s="1">
        <v>12.268000000000001</v>
      </c>
      <c r="U192" s="1">
        <v>109.851</v>
      </c>
      <c r="V192" s="1">
        <v>46508.168692297637</v>
      </c>
      <c r="W192" s="1">
        <v>9690.52</v>
      </c>
      <c r="X192" s="1">
        <v>21030.331690221657</v>
      </c>
      <c r="Y192" s="1">
        <v>10346.154919607301</v>
      </c>
      <c r="Z192" s="1">
        <f t="shared" si="20"/>
        <v>5374.6138737329247</v>
      </c>
      <c r="AA192" s="1">
        <f t="shared" si="21"/>
        <v>4971.5410458743772</v>
      </c>
      <c r="AB192" s="1">
        <v>58.220981316465192</v>
      </c>
      <c r="AC192" s="1">
        <v>1951.3676359783467</v>
      </c>
      <c r="AD192" s="1">
        <v>707.32500000000005</v>
      </c>
      <c r="AE192" s="1">
        <v>4238.8335892998821</v>
      </c>
      <c r="AF192" s="1">
        <v>10253.494892025439</v>
      </c>
      <c r="AG192" s="1">
        <v>7152.2795765606697</v>
      </c>
      <c r="AH192" s="1">
        <v>2111.2325941394488</v>
      </c>
      <c r="AI192" s="1">
        <v>3417.831630675144</v>
      </c>
      <c r="AJ192" s="1">
        <v>404778.98808206106</v>
      </c>
      <c r="AK192" s="1">
        <v>113797.59777817818</v>
      </c>
      <c r="AL192" s="1">
        <f t="shared" si="22"/>
        <v>31863.327377889895</v>
      </c>
      <c r="AM192" s="1">
        <f t="shared" si="23"/>
        <v>81934.270400288297</v>
      </c>
      <c r="AN192" s="1">
        <v>246.86500000000001</v>
      </c>
      <c r="AO192" s="1">
        <v>285.90600000000001</v>
      </c>
      <c r="AP192" s="1">
        <v>13630.022000000001</v>
      </c>
      <c r="AQ192" s="1">
        <v>64613.509235080855</v>
      </c>
      <c r="AR192" s="1">
        <v>11044.836488999999</v>
      </c>
      <c r="AS192" s="1">
        <v>145170.53999500873</v>
      </c>
      <c r="AT192" s="1">
        <v>25771.285141</v>
      </c>
      <c r="AU192" s="1">
        <v>68315.548232945366</v>
      </c>
      <c r="AV192" s="1">
        <v>1137.8575512157522</v>
      </c>
      <c r="AW192" s="1">
        <v>20400.436696510144</v>
      </c>
      <c r="AX192" s="1">
        <v>143482.86047878422</v>
      </c>
      <c r="AY192" s="1">
        <v>21462.122419156531</v>
      </c>
      <c r="AZ192" s="1">
        <v>9522.5</v>
      </c>
      <c r="BA192" s="1">
        <v>4744.8</v>
      </c>
      <c r="BB192" s="1">
        <v>2969496.1615668079</v>
      </c>
    </row>
    <row r="193" spans="1:54" x14ac:dyDescent="0.25">
      <c r="A193">
        <v>2030</v>
      </c>
      <c r="B193">
        <v>3</v>
      </c>
      <c r="C193" t="s">
        <v>300</v>
      </c>
      <c r="D193" s="1">
        <v>596886.67576176708</v>
      </c>
      <c r="E193" s="1">
        <v>185792.94453165599</v>
      </c>
      <c r="F193" s="1">
        <f t="shared" si="16"/>
        <v>74317.177812662398</v>
      </c>
      <c r="G193" s="1">
        <f t="shared" si="17"/>
        <v>111475.76671899359</v>
      </c>
      <c r="H193" s="1">
        <v>15053.070450614623</v>
      </c>
      <c r="I193" s="1">
        <f t="shared" si="18"/>
        <v>770.58840472418956</v>
      </c>
      <c r="J193" s="1">
        <f t="shared" si="19"/>
        <v>14282.482045890432</v>
      </c>
      <c r="K193" s="1">
        <v>268192.20910041907</v>
      </c>
      <c r="L193" s="1">
        <v>27944.615747565786</v>
      </c>
      <c r="M193" s="1">
        <v>189845.02565489471</v>
      </c>
      <c r="N193" s="1">
        <v>105399.64215201512</v>
      </c>
      <c r="O193" s="1">
        <v>126564.2581049065</v>
      </c>
      <c r="P193" s="1">
        <v>0</v>
      </c>
      <c r="Q193" s="1">
        <v>20305.240160086953</v>
      </c>
      <c r="R193" s="1">
        <v>17389.958778740318</v>
      </c>
      <c r="S193" s="1">
        <v>127889.89127410419</v>
      </c>
      <c r="T193" s="1">
        <v>13.173999999999999</v>
      </c>
      <c r="U193" s="1">
        <v>107.447</v>
      </c>
      <c r="V193" s="1">
        <v>48339.183654632048</v>
      </c>
      <c r="W193" s="1">
        <v>9225.5750000000007</v>
      </c>
      <c r="X193" s="1">
        <v>20409.775361477925</v>
      </c>
      <c r="Y193" s="1">
        <v>9548.1281690479409</v>
      </c>
      <c r="Z193" s="1">
        <f t="shared" si="20"/>
        <v>4960.0554528998891</v>
      </c>
      <c r="AA193" s="1">
        <f t="shared" si="21"/>
        <v>4588.0727161480518</v>
      </c>
      <c r="AB193" s="1">
        <v>57.729799659602939</v>
      </c>
      <c r="AC193" s="1">
        <v>1804.024582846678</v>
      </c>
      <c r="AD193" s="1">
        <v>664.97299999999996</v>
      </c>
      <c r="AE193" s="1">
        <v>4014.9719720767316</v>
      </c>
      <c r="AF193" s="1">
        <v>10125.485386539816</v>
      </c>
      <c r="AG193" s="1">
        <v>6774.5528177460046</v>
      </c>
      <c r="AH193" s="1">
        <v>1999.7340101772638</v>
      </c>
      <c r="AI193" s="1">
        <v>3375.1617955132683</v>
      </c>
      <c r="AJ193" s="1">
        <v>365192.22171475884</v>
      </c>
      <c r="AK193" s="1">
        <v>112945.2019936646</v>
      </c>
      <c r="AL193" s="1">
        <f t="shared" si="22"/>
        <v>31624.656558226088</v>
      </c>
      <c r="AM193" s="1">
        <f t="shared" si="23"/>
        <v>81320.5454354385</v>
      </c>
      <c r="AN193" s="1">
        <v>241.08199999999999</v>
      </c>
      <c r="AO193" s="1">
        <v>250.09899999999999</v>
      </c>
      <c r="AP193" s="1">
        <v>11701.252</v>
      </c>
      <c r="AQ193" s="1">
        <v>75385.801930880858</v>
      </c>
      <c r="AR193" s="1">
        <v>11195.921145</v>
      </c>
      <c r="AS193" s="1">
        <v>142070.82472718839</v>
      </c>
      <c r="AT193" s="1">
        <v>26123.816005000001</v>
      </c>
      <c r="AU193" s="1">
        <v>66856.858695147515</v>
      </c>
      <c r="AV193" s="1">
        <v>1158.069040196167</v>
      </c>
      <c r="AW193" s="1">
        <v>20425.882321861984</v>
      </c>
      <c r="AX193" s="1">
        <v>146031.51188980383</v>
      </c>
      <c r="AY193" s="1">
        <v>21488.892293471352</v>
      </c>
      <c r="AZ193" s="1">
        <v>9371</v>
      </c>
      <c r="BA193" s="1">
        <v>4351.2</v>
      </c>
      <c r="BB193" s="1">
        <v>2812513.0830234606</v>
      </c>
    </row>
    <row r="194" spans="1:54" x14ac:dyDescent="0.25">
      <c r="A194">
        <v>2030</v>
      </c>
      <c r="B194">
        <v>4</v>
      </c>
      <c r="C194" t="s">
        <v>301</v>
      </c>
      <c r="D194" s="1">
        <v>461440.86027335079</v>
      </c>
      <c r="E194" s="1">
        <v>171027.002212764</v>
      </c>
      <c r="F194" s="1">
        <f t="shared" si="16"/>
        <v>68410.800885105607</v>
      </c>
      <c r="G194" s="1">
        <f t="shared" si="17"/>
        <v>102616.20132765839</v>
      </c>
      <c r="H194" s="1">
        <v>13207.291512106023</v>
      </c>
      <c r="I194" s="1">
        <f t="shared" si="18"/>
        <v>676.10031657199636</v>
      </c>
      <c r="J194" s="1">
        <f t="shared" si="19"/>
        <v>12531.191195534026</v>
      </c>
      <c r="K194" s="1">
        <v>269285.47840532369</v>
      </c>
      <c r="L194" s="1">
        <v>28058.530281983636</v>
      </c>
      <c r="M194" s="1">
        <v>191977.8465035925</v>
      </c>
      <c r="N194" s="1">
        <v>105829.29741269269</v>
      </c>
      <c r="O194" s="1">
        <v>127986.14886793768</v>
      </c>
      <c r="P194" s="1">
        <v>0</v>
      </c>
      <c r="Q194" s="1">
        <v>18035.256058674429</v>
      </c>
      <c r="R194" s="1">
        <v>16223.489111997595</v>
      </c>
      <c r="S194" s="1">
        <v>125130.41153213708</v>
      </c>
      <c r="T194" s="1">
        <v>12.161</v>
      </c>
      <c r="U194" s="1">
        <v>98.423000000000002</v>
      </c>
      <c r="V194" s="1">
        <v>47968.040843209907</v>
      </c>
      <c r="W194" s="1">
        <v>9627.3670000000002</v>
      </c>
      <c r="X194" s="1">
        <v>22548.386804771177</v>
      </c>
      <c r="Y194" s="1">
        <v>8282.98595327572</v>
      </c>
      <c r="Z194" s="1">
        <f t="shared" si="20"/>
        <v>4302.840191967698</v>
      </c>
      <c r="AA194" s="1">
        <f t="shared" si="21"/>
        <v>3980.1457613080229</v>
      </c>
      <c r="AB194" s="1">
        <v>52.496357170730207</v>
      </c>
      <c r="AC194" s="1">
        <v>1524.2015193069258</v>
      </c>
      <c r="AD194" s="1">
        <v>531.84400000000005</v>
      </c>
      <c r="AE194" s="1">
        <v>3628.0128012397672</v>
      </c>
      <c r="AF194" s="1">
        <v>9964.3154702170777</v>
      </c>
      <c r="AG194" s="1">
        <v>6121.6278759586112</v>
      </c>
      <c r="AH194" s="1">
        <v>1807.0015528016224</v>
      </c>
      <c r="AI194" s="1">
        <v>3321.4384900723553</v>
      </c>
      <c r="AJ194" s="1">
        <v>305864.67752108502</v>
      </c>
      <c r="AK194" s="1">
        <v>109023.64183782908</v>
      </c>
      <c r="AL194" s="1">
        <f t="shared" si="22"/>
        <v>30526.619714592147</v>
      </c>
      <c r="AM194" s="1">
        <f t="shared" si="23"/>
        <v>78497.022123236937</v>
      </c>
      <c r="AN194" s="1">
        <v>250.11500000000001</v>
      </c>
      <c r="AO194" s="1">
        <v>281.62900000000002</v>
      </c>
      <c r="AP194" s="1">
        <v>7780.982</v>
      </c>
      <c r="AQ194" s="1">
        <v>86965.685687292629</v>
      </c>
      <c r="AR194" s="1">
        <v>11858.921003999998</v>
      </c>
      <c r="AS194" s="1">
        <v>141779.62943253582</v>
      </c>
      <c r="AT194" s="1">
        <v>27670.815675999998</v>
      </c>
      <c r="AU194" s="1">
        <v>66719.825615311027</v>
      </c>
      <c r="AV194" s="1">
        <v>1182.0286786446154</v>
      </c>
      <c r="AW194" s="1">
        <v>20584.198115877152</v>
      </c>
      <c r="AX194" s="1">
        <v>149052.80173135537</v>
      </c>
      <c r="AY194" s="1">
        <v>21655.447206122844</v>
      </c>
      <c r="AZ194" s="1">
        <v>7236.5</v>
      </c>
      <c r="BA194" s="1">
        <v>4414.32</v>
      </c>
      <c r="BB194" s="1">
        <v>2606011.1333466382</v>
      </c>
    </row>
    <row r="195" spans="1:54" x14ac:dyDescent="0.25">
      <c r="A195">
        <v>2030</v>
      </c>
      <c r="B195">
        <v>5</v>
      </c>
      <c r="C195" t="s">
        <v>302</v>
      </c>
      <c r="D195" s="1">
        <v>378380.30396704673</v>
      </c>
      <c r="E195" s="1">
        <v>161330.67356735302</v>
      </c>
      <c r="F195" s="1">
        <f t="shared" si="16"/>
        <v>64532.26942694121</v>
      </c>
      <c r="G195" s="1">
        <f t="shared" si="17"/>
        <v>96798.404140411803</v>
      </c>
      <c r="H195" s="1">
        <v>12887.341948111107</v>
      </c>
      <c r="I195" s="1">
        <f t="shared" si="18"/>
        <v>659.72163655984139</v>
      </c>
      <c r="J195" s="1">
        <f t="shared" si="19"/>
        <v>12227.620311551265</v>
      </c>
      <c r="K195" s="1">
        <v>271996.79314230941</v>
      </c>
      <c r="L195" s="1">
        <v>28341.039042211676</v>
      </c>
      <c r="M195" s="1">
        <v>191646.07315513387</v>
      </c>
      <c r="N195" s="1">
        <v>106894.84515547883</v>
      </c>
      <c r="O195" s="1">
        <v>127764.9650493899</v>
      </c>
      <c r="P195" s="1">
        <v>0</v>
      </c>
      <c r="Q195" s="1">
        <v>20623.463315795838</v>
      </c>
      <c r="R195" s="1">
        <v>19032.319567118273</v>
      </c>
      <c r="S195" s="1">
        <v>124011.43421834594</v>
      </c>
      <c r="T195" s="1">
        <v>11.971</v>
      </c>
      <c r="U195" s="1">
        <v>97.393000000000001</v>
      </c>
      <c r="V195" s="1">
        <v>48437.686864592841</v>
      </c>
      <c r="W195" s="1">
        <v>8788.2710000000006</v>
      </c>
      <c r="X195" s="1">
        <v>22667.743849309616</v>
      </c>
      <c r="Y195" s="1">
        <v>6935.8889522067193</v>
      </c>
      <c r="Z195" s="1">
        <f t="shared" si="20"/>
        <v>3603.0511121146119</v>
      </c>
      <c r="AA195" s="1">
        <f t="shared" si="21"/>
        <v>3332.8378400921074</v>
      </c>
      <c r="AB195" s="1">
        <v>52.583715601531708</v>
      </c>
      <c r="AC195" s="1">
        <v>1253.611908551989</v>
      </c>
      <c r="AD195" s="1">
        <v>482.22199999999998</v>
      </c>
      <c r="AE195" s="1">
        <v>3288.2489455805808</v>
      </c>
      <c r="AF195" s="1">
        <v>9634.0509310653197</v>
      </c>
      <c r="AG195" s="1">
        <v>5548.3366545671915</v>
      </c>
      <c r="AH195" s="1">
        <v>1637.7756298522286</v>
      </c>
      <c r="AI195" s="1">
        <v>3211.3503103551038</v>
      </c>
      <c r="AJ195" s="1">
        <v>317403.05614124297</v>
      </c>
      <c r="AK195" s="1">
        <v>106903.42093181056</v>
      </c>
      <c r="AL195" s="1">
        <f t="shared" si="22"/>
        <v>29932.957860906958</v>
      </c>
      <c r="AM195" s="1">
        <f t="shared" si="23"/>
        <v>76970.463070903599</v>
      </c>
      <c r="AN195" s="1">
        <v>245.77699999999999</v>
      </c>
      <c r="AO195" s="1">
        <v>274.90699999999998</v>
      </c>
      <c r="AP195" s="1">
        <v>7381.9660000000003</v>
      </c>
      <c r="AQ195" s="1">
        <v>85642.011551978285</v>
      </c>
      <c r="AR195" s="1">
        <v>11899.895427000001</v>
      </c>
      <c r="AS195" s="1">
        <v>146574.79705064718</v>
      </c>
      <c r="AT195" s="1">
        <v>27766.422663000001</v>
      </c>
      <c r="AU195" s="1">
        <v>68976.375082657571</v>
      </c>
      <c r="AV195" s="1">
        <v>1206.4105511012699</v>
      </c>
      <c r="AW195" s="1">
        <v>21010.53487400644</v>
      </c>
      <c r="AX195" s="1">
        <v>152127.33491889873</v>
      </c>
      <c r="AY195" s="1">
        <v>22103.971511307071</v>
      </c>
      <c r="AZ195" s="1">
        <v>8289</v>
      </c>
      <c r="BA195" s="1">
        <v>4343.3999999999996</v>
      </c>
      <c r="BB195" s="1">
        <v>2537105.6675936277</v>
      </c>
    </row>
    <row r="196" spans="1:54" x14ac:dyDescent="0.25">
      <c r="A196">
        <v>2030</v>
      </c>
      <c r="B196">
        <v>6</v>
      </c>
      <c r="C196" t="s">
        <v>303</v>
      </c>
      <c r="D196" s="1">
        <v>469448.03534130601</v>
      </c>
      <c r="E196" s="1">
        <v>183739.35124271602</v>
      </c>
      <c r="F196" s="1">
        <f t="shared" si="16"/>
        <v>73495.740497086415</v>
      </c>
      <c r="G196" s="1">
        <f t="shared" si="17"/>
        <v>110243.6107456296</v>
      </c>
      <c r="H196" s="1">
        <v>12703.198714425134</v>
      </c>
      <c r="I196" s="1">
        <f t="shared" si="18"/>
        <v>650.29507862587297</v>
      </c>
      <c r="J196" s="1">
        <f t="shared" si="19"/>
        <v>12052.903635799261</v>
      </c>
      <c r="K196" s="1">
        <v>282314.09968017513</v>
      </c>
      <c r="L196" s="1">
        <v>29416.063435043878</v>
      </c>
      <c r="M196" s="1">
        <v>211491.23304472718</v>
      </c>
      <c r="N196" s="1">
        <v>110949.55062478097</v>
      </c>
      <c r="O196" s="1">
        <v>140995.16652417302</v>
      </c>
      <c r="P196" s="1">
        <v>0</v>
      </c>
      <c r="Q196" s="1">
        <v>24310.405948051837</v>
      </c>
      <c r="R196" s="1">
        <v>19806.172828951629</v>
      </c>
      <c r="S196" s="1">
        <v>121720.83442266252</v>
      </c>
      <c r="T196" s="1">
        <v>10.17535</v>
      </c>
      <c r="U196" s="1">
        <v>98.704999999999998</v>
      </c>
      <c r="V196" s="1">
        <v>45688.667155562805</v>
      </c>
      <c r="W196" s="1">
        <v>8413.3449999999993</v>
      </c>
      <c r="X196" s="1">
        <v>21563.026069491363</v>
      </c>
      <c r="Y196" s="1">
        <v>6888.1656445835997</v>
      </c>
      <c r="Z196" s="1">
        <f t="shared" si="20"/>
        <v>3578.259839101142</v>
      </c>
      <c r="AA196" s="1">
        <f t="shared" si="21"/>
        <v>3309.9058054824582</v>
      </c>
      <c r="AB196" s="1">
        <v>51.890724395791722</v>
      </c>
      <c r="AC196" s="1">
        <v>1148.610774041709</v>
      </c>
      <c r="AD196" s="1">
        <v>463.041</v>
      </c>
      <c r="AE196" s="1">
        <v>3091.3923171881238</v>
      </c>
      <c r="AF196" s="1">
        <v>9842.1926058722711</v>
      </c>
      <c r="AG196" s="1">
        <v>5216.1760228509283</v>
      </c>
      <c r="AH196" s="1">
        <v>1539.7273999609488</v>
      </c>
      <c r="AI196" s="1">
        <v>3280.7308686240876</v>
      </c>
      <c r="AJ196" s="1">
        <v>441711.96223493892</v>
      </c>
      <c r="AK196" s="1">
        <v>123379.84533994748</v>
      </c>
      <c r="AL196" s="1">
        <f t="shared" si="22"/>
        <v>34546.356695185299</v>
      </c>
      <c r="AM196" s="1">
        <f t="shared" si="23"/>
        <v>88833.488644762183</v>
      </c>
      <c r="AN196" s="1">
        <v>254.96199999999999</v>
      </c>
      <c r="AO196" s="1">
        <v>258.13</v>
      </c>
      <c r="AP196" s="1">
        <v>6710.2510000000002</v>
      </c>
      <c r="AQ196" s="1">
        <v>84970.621225691837</v>
      </c>
      <c r="AR196" s="1">
        <v>13483.503764999999</v>
      </c>
      <c r="AS196" s="1">
        <v>169213.94316627609</v>
      </c>
      <c r="AT196" s="1">
        <v>31461.508784999998</v>
      </c>
      <c r="AU196" s="1">
        <v>79630.090901777046</v>
      </c>
      <c r="AV196" s="1">
        <v>1292.8476893158827</v>
      </c>
      <c r="AW196" s="1">
        <v>22241.722448407632</v>
      </c>
      <c r="AX196" s="1">
        <v>163026.9838506841</v>
      </c>
      <c r="AY196" s="1">
        <v>23399.232923395524</v>
      </c>
      <c r="AZ196" s="1">
        <v>10068</v>
      </c>
      <c r="BA196" s="1">
        <v>4921.8</v>
      </c>
      <c r="BB196" s="1">
        <v>2890215.3630700191</v>
      </c>
    </row>
    <row r="197" spans="1:54" x14ac:dyDescent="0.25">
      <c r="A197">
        <v>2030</v>
      </c>
      <c r="B197">
        <v>7</v>
      </c>
      <c r="C197" t="s">
        <v>304</v>
      </c>
      <c r="D197" s="1">
        <v>593112.66091365227</v>
      </c>
      <c r="E197" s="1">
        <v>203918.37633107801</v>
      </c>
      <c r="F197" s="1">
        <f t="shared" ref="F197:F260" si="24">E197*$F$2</f>
        <v>81567.350532431214</v>
      </c>
      <c r="G197" s="1">
        <f t="shared" ref="G197:G260" si="25">E197*$G$2</f>
        <v>122351.02579864679</v>
      </c>
      <c r="H197" s="1">
        <v>13143.121429264453</v>
      </c>
      <c r="I197" s="1">
        <f t="shared" ref="I197:I260" si="26">H197*$I$2</f>
        <v>672.81535740501886</v>
      </c>
      <c r="J197" s="1">
        <f t="shared" ref="J197:J260" si="27">H197*$J$2</f>
        <v>12470.306071859433</v>
      </c>
      <c r="K197" s="1">
        <v>295308.83601328154</v>
      </c>
      <c r="L197" s="1">
        <v>30770.065905091855</v>
      </c>
      <c r="M197" s="1">
        <v>224827.44830961686</v>
      </c>
      <c r="N197" s="1">
        <v>116056.48704162658</v>
      </c>
      <c r="O197" s="1">
        <v>149886.04046256302</v>
      </c>
      <c r="P197" s="1">
        <v>0</v>
      </c>
      <c r="Q197" s="1">
        <v>25129.394721214485</v>
      </c>
      <c r="R197" s="1">
        <v>22699.535795783322</v>
      </c>
      <c r="S197" s="1">
        <v>109519.90594107829</v>
      </c>
      <c r="T197" s="1">
        <v>8.3796999999999997</v>
      </c>
      <c r="U197" s="1">
        <v>97.915000000000006</v>
      </c>
      <c r="V197" s="1">
        <v>44549.468970203568</v>
      </c>
      <c r="W197" s="1">
        <v>8216.8029999999999</v>
      </c>
      <c r="X197" s="1">
        <v>19527.77073579856</v>
      </c>
      <c r="Y197" s="1">
        <v>7560.9091376523202</v>
      </c>
      <c r="Z197" s="1">
        <f t="shared" ref="Z197:Z260" si="28">Y197*$Z$2</f>
        <v>3927.7361942694188</v>
      </c>
      <c r="AA197" s="1">
        <f t="shared" ref="AA197:AA260" si="29">Y197*$AA$2</f>
        <v>3633.1729433829018</v>
      </c>
      <c r="AB197" s="1">
        <v>64.110478751377329</v>
      </c>
      <c r="AC197" s="1">
        <v>1123.0699575392086</v>
      </c>
      <c r="AD197" s="1">
        <v>450.834</v>
      </c>
      <c r="AE197" s="1">
        <v>3030.7531895442507</v>
      </c>
      <c r="AF197" s="1">
        <v>10314.074808822606</v>
      </c>
      <c r="AG197" s="1">
        <v>5113.8582542830509</v>
      </c>
      <c r="AH197" s="1">
        <v>1509.5249161726972</v>
      </c>
      <c r="AI197" s="1">
        <v>3438.0249362741997</v>
      </c>
      <c r="AJ197" s="1">
        <v>593845.00515764893</v>
      </c>
      <c r="AK197" s="1">
        <v>145068.04148153396</v>
      </c>
      <c r="AL197" s="1">
        <f t="shared" ref="AL197:AL260" si="30">AK197*$AL$2</f>
        <v>40619.051614829514</v>
      </c>
      <c r="AM197" s="1">
        <f t="shared" ref="AM197:AM260" si="31">AK197*$AM$2</f>
        <v>104448.98986670445</v>
      </c>
      <c r="AN197" s="1">
        <v>248.953</v>
      </c>
      <c r="AO197" s="1">
        <v>255.874</v>
      </c>
      <c r="AP197" s="1">
        <v>6726.4589999999998</v>
      </c>
      <c r="AQ197" s="1">
        <v>75413.405725685196</v>
      </c>
      <c r="AR197" s="1">
        <v>14618.032512</v>
      </c>
      <c r="AS197" s="1">
        <v>177017.07280908601</v>
      </c>
      <c r="AT197" s="1">
        <v>34108.742527999995</v>
      </c>
      <c r="AU197" s="1">
        <v>83302.151910158209</v>
      </c>
      <c r="AV197" s="1">
        <v>1284.1695274804958</v>
      </c>
      <c r="AW197" s="1">
        <v>23574.095758071096</v>
      </c>
      <c r="AX197" s="1">
        <v>161932.67509251952</v>
      </c>
      <c r="AY197" s="1">
        <v>24800.94600951322</v>
      </c>
      <c r="AZ197" s="1">
        <v>10990</v>
      </c>
      <c r="BA197" s="1">
        <v>5252.4</v>
      </c>
      <c r="BB197" s="1">
        <v>3247815.3944609892</v>
      </c>
    </row>
    <row r="198" spans="1:54" x14ac:dyDescent="0.25">
      <c r="A198">
        <v>2030</v>
      </c>
      <c r="B198">
        <v>8</v>
      </c>
      <c r="C198" t="s">
        <v>305</v>
      </c>
      <c r="D198" s="1">
        <v>608839.817872938</v>
      </c>
      <c r="E198" s="1">
        <v>211959.612213243</v>
      </c>
      <c r="F198" s="1">
        <f t="shared" si="24"/>
        <v>84783.844885297207</v>
      </c>
      <c r="G198" s="1">
        <f t="shared" si="25"/>
        <v>127175.7673279458</v>
      </c>
      <c r="H198" s="1">
        <v>13216.9740323725</v>
      </c>
      <c r="I198" s="1">
        <f t="shared" si="26"/>
        <v>676.59597876067289</v>
      </c>
      <c r="J198" s="1">
        <f t="shared" si="27"/>
        <v>12540.378053611827</v>
      </c>
      <c r="K198" s="1">
        <v>297225.37506084971</v>
      </c>
      <c r="L198" s="1">
        <v>30969.762038805584</v>
      </c>
      <c r="M198" s="1">
        <v>226700.36936508302</v>
      </c>
      <c r="N198" s="1">
        <v>116809.68763034469</v>
      </c>
      <c r="O198" s="1">
        <v>151134.66345416592</v>
      </c>
      <c r="P198" s="1">
        <v>0</v>
      </c>
      <c r="Q198" s="1">
        <v>26185.14150711925</v>
      </c>
      <c r="R198" s="1">
        <v>21464.493377661678</v>
      </c>
      <c r="S198" s="1">
        <v>123963.9002907617</v>
      </c>
      <c r="T198" s="1">
        <v>12.210420000000001</v>
      </c>
      <c r="U198" s="1">
        <v>97.32</v>
      </c>
      <c r="V198" s="1">
        <v>46590.42742533984</v>
      </c>
      <c r="W198" s="1">
        <v>8625.8709999999992</v>
      </c>
      <c r="X198" s="1">
        <v>24997.67696658034</v>
      </c>
      <c r="Y198" s="1">
        <v>7786.9295492048805</v>
      </c>
      <c r="Z198" s="1">
        <f t="shared" si="28"/>
        <v>4045.149131647252</v>
      </c>
      <c r="AA198" s="1">
        <f t="shared" si="29"/>
        <v>3741.7804175576289</v>
      </c>
      <c r="AB198" s="1">
        <v>67.690890834217697</v>
      </c>
      <c r="AC198" s="1">
        <v>1122.1240013724494</v>
      </c>
      <c r="AD198" s="1">
        <v>470.70100000000002</v>
      </c>
      <c r="AE198" s="1">
        <v>3029.806709428583</v>
      </c>
      <c r="AF198" s="1">
        <v>10388.731260320985</v>
      </c>
      <c r="AG198" s="1">
        <v>5112.2612370238685</v>
      </c>
      <c r="AH198" s="1">
        <v>1509.0535035475475</v>
      </c>
      <c r="AI198" s="1">
        <v>3462.9104201069922</v>
      </c>
      <c r="AJ198" s="1">
        <v>600107.36827940156</v>
      </c>
      <c r="AK198" s="1">
        <v>147632.60743750184</v>
      </c>
      <c r="AL198" s="1">
        <f t="shared" si="30"/>
        <v>41337.130082500516</v>
      </c>
      <c r="AM198" s="1">
        <f t="shared" si="31"/>
        <v>106295.47735500132</v>
      </c>
      <c r="AN198" s="1">
        <v>250.17599999999999</v>
      </c>
      <c r="AO198" s="1">
        <v>253.59700000000001</v>
      </c>
      <c r="AP198" s="1">
        <v>7261.6180000000004</v>
      </c>
      <c r="AQ198" s="1">
        <v>82721.04244951866</v>
      </c>
      <c r="AR198" s="1">
        <v>14750.522475</v>
      </c>
      <c r="AS198" s="1">
        <v>180229.84917153732</v>
      </c>
      <c r="AT198" s="1">
        <v>34417.885774999995</v>
      </c>
      <c r="AU198" s="1">
        <v>84814.046668958821</v>
      </c>
      <c r="AV198" s="1">
        <v>1356.3188129445198</v>
      </c>
      <c r="AW198" s="1">
        <v>23679.820766328608</v>
      </c>
      <c r="AX198" s="1">
        <v>171030.63805705548</v>
      </c>
      <c r="AY198" s="1">
        <v>24912.173190761616</v>
      </c>
      <c r="AZ198" s="1">
        <v>10824.2</v>
      </c>
      <c r="BA198" s="1">
        <v>5119.5</v>
      </c>
      <c r="BB198" s="1">
        <v>3331104.8753111125</v>
      </c>
    </row>
    <row r="199" spans="1:54" x14ac:dyDescent="0.25">
      <c r="A199">
        <v>2030</v>
      </c>
      <c r="B199">
        <v>9</v>
      </c>
      <c r="C199" t="s">
        <v>306</v>
      </c>
      <c r="D199" s="1">
        <v>558601.67337231478</v>
      </c>
      <c r="E199" s="1">
        <v>203605.04392045399</v>
      </c>
      <c r="F199" s="1">
        <f t="shared" si="24"/>
        <v>81442.017568181604</v>
      </c>
      <c r="G199" s="1">
        <f t="shared" si="25"/>
        <v>122163.02635227238</v>
      </c>
      <c r="H199" s="1">
        <v>12805.966358952041</v>
      </c>
      <c r="I199" s="1">
        <f t="shared" si="26"/>
        <v>655.55590268918013</v>
      </c>
      <c r="J199" s="1">
        <f t="shared" si="27"/>
        <v>12150.41045626286</v>
      </c>
      <c r="K199" s="1">
        <v>290037.16501603427</v>
      </c>
      <c r="L199" s="1">
        <v>30220.777688033682</v>
      </c>
      <c r="M199" s="1">
        <v>227801.71828647566</v>
      </c>
      <c r="N199" s="1">
        <v>113984.71829593203</v>
      </c>
      <c r="O199" s="1">
        <v>151868.90133408847</v>
      </c>
      <c r="P199" s="1">
        <v>0</v>
      </c>
      <c r="Q199" s="1">
        <v>21514.527230881209</v>
      </c>
      <c r="R199" s="1">
        <v>18039.311553883341</v>
      </c>
      <c r="S199" s="1">
        <v>123884.10465459034</v>
      </c>
      <c r="T199" s="1">
        <v>14.3652</v>
      </c>
      <c r="U199" s="1">
        <v>103.68600000000001</v>
      </c>
      <c r="V199" s="1">
        <v>45641.535759228333</v>
      </c>
      <c r="W199" s="1">
        <v>9717.9639999999999</v>
      </c>
      <c r="X199" s="1">
        <v>37378.222453089315</v>
      </c>
      <c r="Y199" s="1">
        <v>7513.3783531135705</v>
      </c>
      <c r="Z199" s="1">
        <f t="shared" si="28"/>
        <v>3903.0449330234414</v>
      </c>
      <c r="AA199" s="1">
        <f t="shared" si="29"/>
        <v>3610.3334200901295</v>
      </c>
      <c r="AB199" s="1">
        <v>75.692665234441932</v>
      </c>
      <c r="AC199" s="1">
        <v>1149.1968065664778</v>
      </c>
      <c r="AD199" s="1">
        <v>536.26599999999996</v>
      </c>
      <c r="AE199" s="1">
        <v>3041.8270141180301</v>
      </c>
      <c r="AF199" s="1">
        <v>10074.117219518072</v>
      </c>
      <c r="AG199" s="1">
        <v>5132.5433683987339</v>
      </c>
      <c r="AH199" s="1">
        <v>1515.0404474832355</v>
      </c>
      <c r="AI199" s="1">
        <v>3358.039073172687</v>
      </c>
      <c r="AJ199" s="1">
        <v>528101.47554676537</v>
      </c>
      <c r="AK199" s="1">
        <v>140480.90274591997</v>
      </c>
      <c r="AL199" s="1">
        <f t="shared" si="30"/>
        <v>39334.652768857595</v>
      </c>
      <c r="AM199" s="1">
        <f t="shared" si="31"/>
        <v>101146.24997706237</v>
      </c>
      <c r="AN199" s="1">
        <v>255.37</v>
      </c>
      <c r="AO199" s="1">
        <v>272.07799999999997</v>
      </c>
      <c r="AP199" s="1">
        <v>8028.0249999999996</v>
      </c>
      <c r="AQ199" s="1">
        <v>79634.333726981742</v>
      </c>
      <c r="AR199" s="1">
        <v>15328.191210000001</v>
      </c>
      <c r="AS199" s="1">
        <v>178463.58148655682</v>
      </c>
      <c r="AT199" s="1">
        <v>35765.779490000001</v>
      </c>
      <c r="AU199" s="1">
        <v>83982.861876026815</v>
      </c>
      <c r="AV199" s="1">
        <v>1298.3777229661182</v>
      </c>
      <c r="AW199" s="1">
        <v>23876.702411943676</v>
      </c>
      <c r="AX199" s="1">
        <v>163724.31634703389</v>
      </c>
      <c r="AY199" s="1">
        <v>25119.301010775314</v>
      </c>
      <c r="AZ199" s="1">
        <v>8540</v>
      </c>
      <c r="BA199" s="1">
        <v>5318.1</v>
      </c>
      <c r="BB199" s="1">
        <v>3175805.1786465314</v>
      </c>
    </row>
    <row r="200" spans="1:54" x14ac:dyDescent="0.25">
      <c r="A200">
        <v>2030</v>
      </c>
      <c r="B200">
        <v>10</v>
      </c>
      <c r="C200" t="s">
        <v>307</v>
      </c>
      <c r="D200" s="1">
        <v>411626.97111189849</v>
      </c>
      <c r="E200" s="1">
        <v>172957.75559379699</v>
      </c>
      <c r="F200" s="1">
        <f t="shared" si="24"/>
        <v>69183.102237518804</v>
      </c>
      <c r="G200" s="1">
        <f t="shared" si="25"/>
        <v>103774.65335627818</v>
      </c>
      <c r="H200" s="1">
        <v>12553.091812313625</v>
      </c>
      <c r="I200" s="1">
        <f t="shared" si="26"/>
        <v>642.61088963495013</v>
      </c>
      <c r="J200" s="1">
        <f t="shared" si="27"/>
        <v>11910.480922678675</v>
      </c>
      <c r="K200" s="1">
        <v>274385.20202583529</v>
      </c>
      <c r="L200" s="1">
        <v>28589.902231496981</v>
      </c>
      <c r="M200" s="1">
        <v>200375.13014188968</v>
      </c>
      <c r="N200" s="1">
        <v>107833.49077266772</v>
      </c>
      <c r="O200" s="1">
        <v>133584.37810839998</v>
      </c>
      <c r="P200" s="1">
        <v>0</v>
      </c>
      <c r="Q200" s="1">
        <v>19653.33076725086</v>
      </c>
      <c r="R200" s="1">
        <v>17314.99637056181</v>
      </c>
      <c r="S200" s="1">
        <v>119876.75642707411</v>
      </c>
      <c r="T200" s="1">
        <v>14.105</v>
      </c>
      <c r="U200" s="1">
        <v>97.932000000000002</v>
      </c>
      <c r="V200" s="1">
        <v>45507.52425543344</v>
      </c>
      <c r="W200" s="1">
        <v>10491.976000000001</v>
      </c>
      <c r="X200" s="1">
        <v>45724.900818586415</v>
      </c>
      <c r="Y200" s="1">
        <v>6844.47170555506</v>
      </c>
      <c r="Z200" s="1">
        <f t="shared" si="28"/>
        <v>3555.5617398820996</v>
      </c>
      <c r="AA200" s="1">
        <f t="shared" si="29"/>
        <v>3288.9099656729609</v>
      </c>
      <c r="AB200" s="1">
        <v>71.626637407951421</v>
      </c>
      <c r="AC200" s="1">
        <v>1240.9545547421276</v>
      </c>
      <c r="AD200" s="1">
        <v>574.18700000000001</v>
      </c>
      <c r="AE200" s="1">
        <v>3439.763242782552</v>
      </c>
      <c r="AF200" s="1">
        <v>9601.0889099323867</v>
      </c>
      <c r="AG200" s="1">
        <v>5803.9901475870938</v>
      </c>
      <c r="AH200" s="1">
        <v>1713.2402396303555</v>
      </c>
      <c r="AI200" s="1">
        <v>3200.3629699774597</v>
      </c>
      <c r="AJ200" s="1">
        <v>331008.46087144758</v>
      </c>
      <c r="AK200" s="1">
        <v>114321.32488961454</v>
      </c>
      <c r="AL200" s="1">
        <f t="shared" si="30"/>
        <v>32009.970969092075</v>
      </c>
      <c r="AM200" s="1">
        <f t="shared" si="31"/>
        <v>82311.353920522466</v>
      </c>
      <c r="AN200" s="1">
        <v>257.05399999999997</v>
      </c>
      <c r="AO200" s="1">
        <v>280.61900000000003</v>
      </c>
      <c r="AP200" s="1">
        <v>8482.3029999999999</v>
      </c>
      <c r="AQ200" s="1">
        <v>76723.174764396041</v>
      </c>
      <c r="AR200" s="1">
        <v>12691.103747999998</v>
      </c>
      <c r="AS200" s="1">
        <v>153552.93760263413</v>
      </c>
      <c r="AT200" s="1">
        <v>29612.575411999998</v>
      </c>
      <c r="AU200" s="1">
        <v>72260.205930651427</v>
      </c>
      <c r="AV200" s="1">
        <v>1199.050981806176</v>
      </c>
      <c r="AW200" s="1">
        <v>21290.528092631364</v>
      </c>
      <c r="AX200" s="1">
        <v>151199.29954819381</v>
      </c>
      <c r="AY200" s="1">
        <v>22398.536222056126</v>
      </c>
      <c r="AZ200" s="1">
        <v>7093.2</v>
      </c>
      <c r="BA200" s="1">
        <v>4450.8</v>
      </c>
      <c r="BB200" s="1">
        <v>2639898.302908252</v>
      </c>
    </row>
    <row r="201" spans="1:54" x14ac:dyDescent="0.25">
      <c r="A201">
        <v>2030</v>
      </c>
      <c r="B201">
        <v>11</v>
      </c>
      <c r="C201" t="s">
        <v>308</v>
      </c>
      <c r="D201" s="1">
        <v>433024.02705413767</v>
      </c>
      <c r="E201" s="1">
        <v>160832.92716076999</v>
      </c>
      <c r="F201" s="1">
        <f t="shared" si="24"/>
        <v>64333.170864307998</v>
      </c>
      <c r="G201" s="1">
        <f t="shared" si="25"/>
        <v>96499.756296461986</v>
      </c>
      <c r="H201" s="1">
        <v>13588.843596762588</v>
      </c>
      <c r="I201" s="1">
        <f t="shared" si="26"/>
        <v>695.63251853699057</v>
      </c>
      <c r="J201" s="1">
        <f t="shared" si="27"/>
        <v>12893.211078225597</v>
      </c>
      <c r="K201" s="1">
        <v>268826.81892519584</v>
      </c>
      <c r="L201" s="1">
        <v>28010.739695619683</v>
      </c>
      <c r="M201" s="1">
        <v>183505.75998927711</v>
      </c>
      <c r="N201" s="1">
        <v>105649.04405918453</v>
      </c>
      <c r="O201" s="1">
        <v>122338.05068582307</v>
      </c>
      <c r="P201" s="1">
        <v>0</v>
      </c>
      <c r="Q201" s="1">
        <v>18807.681064425247</v>
      </c>
      <c r="R201" s="1">
        <v>18544.609152963345</v>
      </c>
      <c r="S201" s="1">
        <v>122429.39719388974</v>
      </c>
      <c r="T201" s="1">
        <v>15.644</v>
      </c>
      <c r="U201" s="1">
        <v>98.259</v>
      </c>
      <c r="V201" s="1">
        <v>44497.248263400274</v>
      </c>
      <c r="W201" s="1">
        <v>10215.241</v>
      </c>
      <c r="X201" s="1">
        <v>42811.140566520982</v>
      </c>
      <c r="Y201" s="1">
        <v>7549.1626410523295</v>
      </c>
      <c r="Z201" s="1">
        <f t="shared" si="28"/>
        <v>3921.63413180422</v>
      </c>
      <c r="AA201" s="1">
        <f t="shared" si="29"/>
        <v>3627.5285092481099</v>
      </c>
      <c r="AB201" s="1">
        <v>69.745971488865933</v>
      </c>
      <c r="AC201" s="1">
        <v>1461.3623415970399</v>
      </c>
      <c r="AD201" s="1">
        <v>611.08500000000004</v>
      </c>
      <c r="AE201" s="1">
        <v>3119.5644685635152</v>
      </c>
      <c r="AF201" s="1">
        <v>9402.661933623589</v>
      </c>
      <c r="AG201" s="1">
        <v>5263.711529651343</v>
      </c>
      <c r="AH201" s="1">
        <v>1553.7590817851419</v>
      </c>
      <c r="AI201" s="1">
        <v>3134.2206445411925</v>
      </c>
      <c r="AJ201" s="1">
        <v>293348.93137034762</v>
      </c>
      <c r="AK201" s="1">
        <v>107004.7447086438</v>
      </c>
      <c r="AL201" s="1">
        <f t="shared" si="30"/>
        <v>29961.328518420269</v>
      </c>
      <c r="AM201" s="1">
        <f t="shared" si="31"/>
        <v>77043.416190223536</v>
      </c>
      <c r="AN201" s="1">
        <v>265.65600000000001</v>
      </c>
      <c r="AO201" s="1">
        <v>309.30500000000001</v>
      </c>
      <c r="AP201" s="1">
        <v>9323.16</v>
      </c>
      <c r="AQ201" s="1">
        <v>76382.742702520918</v>
      </c>
      <c r="AR201" s="1">
        <v>11314.93743</v>
      </c>
      <c r="AS201" s="1">
        <v>139519.15243231703</v>
      </c>
      <c r="AT201" s="1">
        <v>26401.520669999998</v>
      </c>
      <c r="AU201" s="1">
        <v>65656.071732855125</v>
      </c>
      <c r="AV201" s="1">
        <v>1162.5824059258584</v>
      </c>
      <c r="AW201" s="1">
        <v>20583.729095386454</v>
      </c>
      <c r="AX201" s="1">
        <v>146600.64343407413</v>
      </c>
      <c r="AY201" s="1">
        <v>21654.953776725313</v>
      </c>
      <c r="AZ201" s="1">
        <v>7436</v>
      </c>
      <c r="BA201" s="1">
        <v>4366.8</v>
      </c>
      <c r="BB201" s="1">
        <v>2536691.6357790683</v>
      </c>
    </row>
    <row r="202" spans="1:54" x14ac:dyDescent="0.25">
      <c r="A202">
        <v>2030</v>
      </c>
      <c r="B202">
        <v>12</v>
      </c>
      <c r="C202" t="s">
        <v>309</v>
      </c>
      <c r="D202" s="1">
        <v>626106.96515947802</v>
      </c>
      <c r="E202" s="1">
        <v>191079.52223365399</v>
      </c>
      <c r="F202" s="1">
        <f t="shared" si="24"/>
        <v>76431.808893461595</v>
      </c>
      <c r="G202" s="1">
        <f t="shared" si="25"/>
        <v>114647.71334019239</v>
      </c>
      <c r="H202" s="1">
        <v>15182.593306842076</v>
      </c>
      <c r="I202" s="1">
        <f t="shared" si="26"/>
        <v>777.21886669426283</v>
      </c>
      <c r="J202" s="1">
        <f t="shared" si="27"/>
        <v>14405.374440147812</v>
      </c>
      <c r="K202" s="1">
        <v>268287.71256923099</v>
      </c>
      <c r="L202" s="1">
        <v>27954.566848485014</v>
      </c>
      <c r="M202" s="1">
        <v>196550.43467710877</v>
      </c>
      <c r="N202" s="1">
        <v>105437.17505228399</v>
      </c>
      <c r="O202" s="1">
        <v>131034.56284562271</v>
      </c>
      <c r="P202" s="1">
        <v>0</v>
      </c>
      <c r="Q202" s="1">
        <v>20352.372263775866</v>
      </c>
      <c r="R202" s="1">
        <v>19780.970368482238</v>
      </c>
      <c r="S202" s="1">
        <v>126581.99872451705</v>
      </c>
      <c r="T202" s="1">
        <v>19.257999999999999</v>
      </c>
      <c r="U202" s="1">
        <v>112.85299999999999</v>
      </c>
      <c r="V202" s="1">
        <v>48145.895395850552</v>
      </c>
      <c r="W202" s="1">
        <v>11589.816000000001</v>
      </c>
      <c r="X202" s="1">
        <v>36609.519427934792</v>
      </c>
      <c r="Y202" s="1">
        <v>9320.2120525317896</v>
      </c>
      <c r="Z202" s="1">
        <f t="shared" si="28"/>
        <v>4841.6577359322482</v>
      </c>
      <c r="AA202" s="1">
        <f t="shared" si="29"/>
        <v>4478.5543165995423</v>
      </c>
      <c r="AB202" s="1">
        <v>65.84617347064821</v>
      </c>
      <c r="AC202" s="1">
        <v>1780.1495697949172</v>
      </c>
      <c r="AD202" s="1">
        <v>695.02800000000002</v>
      </c>
      <c r="AE202" s="1">
        <v>4058.8394611460917</v>
      </c>
      <c r="AF202" s="1">
        <v>10461.621612985331</v>
      </c>
      <c r="AG202" s="1">
        <v>6848.5714220473837</v>
      </c>
      <c r="AH202" s="1">
        <v>2021.5830568065242</v>
      </c>
      <c r="AI202" s="1">
        <v>3487.2072043284393</v>
      </c>
      <c r="AJ202" s="1">
        <v>395554.61104357766</v>
      </c>
      <c r="AK202" s="1">
        <v>114391.56952627523</v>
      </c>
      <c r="AL202" s="1">
        <f t="shared" si="30"/>
        <v>32029.639467357065</v>
      </c>
      <c r="AM202" s="1">
        <f t="shared" si="31"/>
        <v>82361.930058918166</v>
      </c>
      <c r="AN202" s="1">
        <v>293.077</v>
      </c>
      <c r="AO202" s="1">
        <v>355.63799999999998</v>
      </c>
      <c r="AP202" s="1">
        <v>13731.722</v>
      </c>
      <c r="AQ202" s="1">
        <v>81572.292156980024</v>
      </c>
      <c r="AR202" s="1">
        <v>12057.885785999999</v>
      </c>
      <c r="AS202" s="1">
        <v>147099.18934456186</v>
      </c>
      <c r="AT202" s="1">
        <v>28135.066833999994</v>
      </c>
      <c r="AU202" s="1">
        <v>69223.147926852689</v>
      </c>
      <c r="AV202" s="1">
        <v>1196.7684476652441</v>
      </c>
      <c r="AW202" s="1">
        <v>20482.401189412118</v>
      </c>
      <c r="AX202" s="1">
        <v>150911.47395233475</v>
      </c>
      <c r="AY202" s="1">
        <v>21548.352533092624</v>
      </c>
      <c r="AZ202" s="1">
        <v>9529</v>
      </c>
      <c r="BA202" s="1">
        <v>4790.1000000000004</v>
      </c>
      <c r="BB202" s="1">
        <v>2934437.5701671289</v>
      </c>
    </row>
    <row r="203" spans="1:54" x14ac:dyDescent="0.25">
      <c r="A203">
        <v>2031</v>
      </c>
      <c r="B203">
        <v>1</v>
      </c>
      <c r="C203" t="s">
        <v>310</v>
      </c>
      <c r="D203" s="1">
        <v>768667.59235783143</v>
      </c>
      <c r="E203" s="1">
        <v>217978.58214009198</v>
      </c>
      <c r="F203" s="1">
        <f t="shared" si="24"/>
        <v>87191.432856036801</v>
      </c>
      <c r="G203" s="1">
        <f t="shared" si="25"/>
        <v>130787.14928405518</v>
      </c>
      <c r="H203" s="1">
        <v>16646.442663077774</v>
      </c>
      <c r="I203" s="1">
        <f t="shared" si="26"/>
        <v>852.1554282335826</v>
      </c>
      <c r="J203" s="1">
        <f t="shared" si="27"/>
        <v>15794.287234844191</v>
      </c>
      <c r="K203" s="1">
        <v>268267.06513405836</v>
      </c>
      <c r="L203" s="1">
        <v>27952.415463685258</v>
      </c>
      <c r="M203" s="1">
        <v>204344.84373033923</v>
      </c>
      <c r="N203" s="1">
        <v>105429.06060225633</v>
      </c>
      <c r="O203" s="1">
        <v>136230.7294896337</v>
      </c>
      <c r="P203" s="1">
        <v>0</v>
      </c>
      <c r="Q203" s="1">
        <v>22060.253984438757</v>
      </c>
      <c r="R203" s="1">
        <v>22137.231025412526</v>
      </c>
      <c r="S203" s="1">
        <v>127544.61643429755</v>
      </c>
      <c r="T203" s="1">
        <v>20.895</v>
      </c>
      <c r="U203" s="1">
        <v>122.114</v>
      </c>
      <c r="V203" s="1">
        <v>48922.696088106532</v>
      </c>
      <c r="W203" s="1">
        <v>12776.644</v>
      </c>
      <c r="X203" s="1">
        <v>27891.016664813647</v>
      </c>
      <c r="Y203" s="1">
        <v>11038.931805913599</v>
      </c>
      <c r="Z203" s="1">
        <f t="shared" si="28"/>
        <v>5734.4971630781265</v>
      </c>
      <c r="AA203" s="1">
        <f t="shared" si="29"/>
        <v>5304.434642835472</v>
      </c>
      <c r="AB203" s="1">
        <v>62.622768021511682</v>
      </c>
      <c r="AC203" s="1">
        <v>2011.9088306509407</v>
      </c>
      <c r="AD203" s="1">
        <v>759.25800000000004</v>
      </c>
      <c r="AE203" s="1">
        <v>4427.2736580735545</v>
      </c>
      <c r="AF203" s="1">
        <v>11167.920117007718</v>
      </c>
      <c r="AG203" s="1">
        <v>7470.2387572885555</v>
      </c>
      <c r="AH203" s="1">
        <v>2205.0887946378907</v>
      </c>
      <c r="AI203" s="1">
        <v>3722.6400390025674</v>
      </c>
      <c r="AJ203" s="1">
        <v>455854.85806642281</v>
      </c>
      <c r="AK203" s="1">
        <v>122759.21622455842</v>
      </c>
      <c r="AL203" s="1">
        <f t="shared" si="30"/>
        <v>34372.580542876363</v>
      </c>
      <c r="AM203" s="1">
        <f t="shared" si="31"/>
        <v>88386.635681682063</v>
      </c>
      <c r="AN203" s="1">
        <v>296.68599999999998</v>
      </c>
      <c r="AO203" s="1">
        <v>367.25700000000001</v>
      </c>
      <c r="AP203" s="1">
        <v>15936.46</v>
      </c>
      <c r="AQ203" s="1">
        <v>76409.497991169876</v>
      </c>
      <c r="AR203" s="1">
        <v>12053.85483</v>
      </c>
      <c r="AS203" s="1">
        <v>147844.7870008894</v>
      </c>
      <c r="AT203" s="1">
        <v>28125.661270000001</v>
      </c>
      <c r="AU203" s="1">
        <v>69574.017412183326</v>
      </c>
      <c r="AV203" s="1">
        <v>1182.5409933556116</v>
      </c>
      <c r="AW203" s="1">
        <v>20480.835828000098</v>
      </c>
      <c r="AX203" s="1">
        <v>149117.4041766444</v>
      </c>
      <c r="AY203" s="1">
        <v>21546.705706666566</v>
      </c>
      <c r="AZ203" s="1">
        <v>10975.5</v>
      </c>
      <c r="BA203" s="1">
        <v>5498.8799999999992</v>
      </c>
      <c r="BB203" s="1">
        <v>3187882.2440485302</v>
      </c>
    </row>
    <row r="204" spans="1:54" x14ac:dyDescent="0.25">
      <c r="A204">
        <v>2031</v>
      </c>
      <c r="B204">
        <v>2</v>
      </c>
      <c r="C204" t="s">
        <v>311</v>
      </c>
      <c r="D204" s="1">
        <v>701596.48443876603</v>
      </c>
      <c r="E204" s="1">
        <v>206304.736545035</v>
      </c>
      <c r="F204" s="1">
        <f t="shared" si="24"/>
        <v>82521.894618014005</v>
      </c>
      <c r="G204" s="1">
        <f t="shared" si="25"/>
        <v>123782.841927021</v>
      </c>
      <c r="H204" s="1">
        <v>16109.958062944312</v>
      </c>
      <c r="I204" s="1">
        <f t="shared" si="26"/>
        <v>824.69200716395892</v>
      </c>
      <c r="J204" s="1">
        <f t="shared" si="27"/>
        <v>15285.266055780352</v>
      </c>
      <c r="K204" s="1">
        <v>268261.0523031957</v>
      </c>
      <c r="L204" s="1">
        <v>27951.788949408139</v>
      </c>
      <c r="M204" s="1">
        <v>191469.23631138544</v>
      </c>
      <c r="N204" s="1">
        <v>105426.69755739617</v>
      </c>
      <c r="O204" s="1">
        <v>127646.93868147943</v>
      </c>
      <c r="P204" s="1">
        <v>0</v>
      </c>
      <c r="Q204" s="1">
        <v>20159.230715917056</v>
      </c>
      <c r="R204" s="1">
        <v>19923.954766776576</v>
      </c>
      <c r="S204" s="1">
        <v>125819.15855165568</v>
      </c>
      <c r="T204" s="1">
        <v>12.268000000000001</v>
      </c>
      <c r="U204" s="1">
        <v>109.851</v>
      </c>
      <c r="V204" s="1">
        <v>46508.168692297637</v>
      </c>
      <c r="W204" s="1">
        <v>9690.52</v>
      </c>
      <c r="X204" s="1">
        <v>20808.139893173608</v>
      </c>
      <c r="Y204" s="1">
        <v>10369.0449880493</v>
      </c>
      <c r="Z204" s="1">
        <f t="shared" si="28"/>
        <v>5386.5047916995509</v>
      </c>
      <c r="AA204" s="1">
        <f t="shared" si="29"/>
        <v>4982.5401963497488</v>
      </c>
      <c r="AB204" s="1">
        <v>58.092387063704741</v>
      </c>
      <c r="AC204" s="1">
        <v>1951.3676359783467</v>
      </c>
      <c r="AD204" s="1">
        <v>707.32500000000005</v>
      </c>
      <c r="AE204" s="1">
        <v>4249.5392707775018</v>
      </c>
      <c r="AF204" s="1">
        <v>10195.169406382347</v>
      </c>
      <c r="AG204" s="1">
        <v>7170.3435145220064</v>
      </c>
      <c r="AH204" s="1">
        <v>2116.5647647004921</v>
      </c>
      <c r="AI204" s="1">
        <v>3398.3898021274449</v>
      </c>
      <c r="AJ204" s="1">
        <v>408946.53729708464</v>
      </c>
      <c r="AK204" s="1">
        <v>114211.11403614501</v>
      </c>
      <c r="AL204" s="1">
        <f t="shared" si="30"/>
        <v>31979.111930120605</v>
      </c>
      <c r="AM204" s="1">
        <f t="shared" si="31"/>
        <v>82232.002106024403</v>
      </c>
      <c r="AN204" s="1">
        <v>246.86500000000001</v>
      </c>
      <c r="AO204" s="1">
        <v>285.90600000000001</v>
      </c>
      <c r="AP204" s="1">
        <v>13630.022000000001</v>
      </c>
      <c r="AQ204" s="1">
        <v>64966.920613502523</v>
      </c>
      <c r="AR204" s="1">
        <v>11059.965140999999</v>
      </c>
      <c r="AS204" s="1">
        <v>146041.56323497879</v>
      </c>
      <c r="AT204" s="1">
        <v>25806.585328999998</v>
      </c>
      <c r="AU204" s="1">
        <v>68725.441522343041</v>
      </c>
      <c r="AV204" s="1">
        <v>1143.3797337508079</v>
      </c>
      <c r="AW204" s="1">
        <v>20485.741312152033</v>
      </c>
      <c r="AX204" s="1">
        <v>144179.20295624918</v>
      </c>
      <c r="AY204" s="1">
        <v>21551.866483514641</v>
      </c>
      <c r="AZ204" s="1">
        <v>9522.5</v>
      </c>
      <c r="BA204" s="1">
        <v>4744.8</v>
      </c>
      <c r="BB204" s="1">
        <v>2983562.4318987527</v>
      </c>
    </row>
    <row r="205" spans="1:54" x14ac:dyDescent="0.25">
      <c r="A205">
        <v>2031</v>
      </c>
      <c r="B205">
        <v>3</v>
      </c>
      <c r="C205" t="s">
        <v>312</v>
      </c>
      <c r="D205" s="1">
        <v>596849.60727846297</v>
      </c>
      <c r="E205" s="1">
        <v>187630.642856294</v>
      </c>
      <c r="F205" s="1">
        <f t="shared" si="24"/>
        <v>75052.257142517599</v>
      </c>
      <c r="G205" s="1">
        <f t="shared" si="25"/>
        <v>112578.3857137764</v>
      </c>
      <c r="H205" s="1">
        <v>15143.684045087079</v>
      </c>
      <c r="I205" s="1">
        <f t="shared" si="26"/>
        <v>775.22704542144368</v>
      </c>
      <c r="J205" s="1">
        <f t="shared" si="27"/>
        <v>14368.456999665634</v>
      </c>
      <c r="K205" s="1">
        <v>268331.28950458433</v>
      </c>
      <c r="L205" s="1">
        <v>27959.107400643446</v>
      </c>
      <c r="M205" s="1">
        <v>189176.60990822921</v>
      </c>
      <c r="N205" s="1">
        <v>105454.3008047722</v>
      </c>
      <c r="O205" s="1">
        <v>126118.51172610527</v>
      </c>
      <c r="P205" s="1">
        <v>0</v>
      </c>
      <c r="Q205" s="1">
        <v>20566.470879242363</v>
      </c>
      <c r="R205" s="1">
        <v>17477.074409765817</v>
      </c>
      <c r="S205" s="1">
        <v>127354.02187770419</v>
      </c>
      <c r="T205" s="1">
        <v>13.173999999999999</v>
      </c>
      <c r="U205" s="1">
        <v>107.447</v>
      </c>
      <c r="V205" s="1">
        <v>48339.183654632048</v>
      </c>
      <c r="W205" s="1">
        <v>9225.5750000000007</v>
      </c>
      <c r="X205" s="1">
        <v>20294.025392865395</v>
      </c>
      <c r="Y205" s="1">
        <v>9572.009150889071</v>
      </c>
      <c r="Z205" s="1">
        <f t="shared" si="28"/>
        <v>4972.4611299189392</v>
      </c>
      <c r="AA205" s="1">
        <f t="shared" si="29"/>
        <v>4599.5480209701327</v>
      </c>
      <c r="AB205" s="1">
        <v>57.666411070311703</v>
      </c>
      <c r="AC205" s="1">
        <v>1804.024582846678</v>
      </c>
      <c r="AD205" s="1">
        <v>664.97299999999996</v>
      </c>
      <c r="AE205" s="1">
        <v>4025.6776566936824</v>
      </c>
      <c r="AF205" s="1">
        <v>10068.148074259992</v>
      </c>
      <c r="AG205" s="1">
        <v>6792.6167610044058</v>
      </c>
      <c r="AH205" s="1">
        <v>2005.0661823019111</v>
      </c>
      <c r="AI205" s="1">
        <v>3356.0493580866596</v>
      </c>
      <c r="AJ205" s="1">
        <v>368952.19098626537</v>
      </c>
      <c r="AK205" s="1">
        <v>113355.62082671208</v>
      </c>
      <c r="AL205" s="1">
        <f t="shared" si="30"/>
        <v>31739.573831479385</v>
      </c>
      <c r="AM205" s="1">
        <f t="shared" si="31"/>
        <v>81616.046995232697</v>
      </c>
      <c r="AN205" s="1">
        <v>241.08199999999999</v>
      </c>
      <c r="AO205" s="1">
        <v>250.09899999999999</v>
      </c>
      <c r="AP205" s="1">
        <v>11701.252</v>
      </c>
      <c r="AQ205" s="1">
        <v>75805.349744578809</v>
      </c>
      <c r="AR205" s="1">
        <v>11211.414929999999</v>
      </c>
      <c r="AS205" s="1">
        <v>142923.24967555152</v>
      </c>
      <c r="AT205" s="1">
        <v>26159.968169999996</v>
      </c>
      <c r="AU205" s="1">
        <v>67257.999847318395</v>
      </c>
      <c r="AV205" s="1">
        <v>1163.5876094102025</v>
      </c>
      <c r="AW205" s="1">
        <v>20511.131124814336</v>
      </c>
      <c r="AX205" s="1">
        <v>146727.3987305898</v>
      </c>
      <c r="AY205" s="1">
        <v>21578.577640518997</v>
      </c>
      <c r="AZ205" s="1">
        <v>9371</v>
      </c>
      <c r="BA205" s="1">
        <v>4351.2</v>
      </c>
      <c r="BB205" s="1">
        <v>2819948.0792013002</v>
      </c>
    </row>
    <row r="206" spans="1:54" x14ac:dyDescent="0.25">
      <c r="A206">
        <v>2031</v>
      </c>
      <c r="B206">
        <v>4</v>
      </c>
      <c r="C206" t="s">
        <v>313</v>
      </c>
      <c r="D206" s="1">
        <v>469880.4439728994</v>
      </c>
      <c r="E206" s="1">
        <v>172799.19586583099</v>
      </c>
      <c r="F206" s="1">
        <f t="shared" si="24"/>
        <v>69119.678346332395</v>
      </c>
      <c r="G206" s="1">
        <f t="shared" si="25"/>
        <v>103679.51751949859</v>
      </c>
      <c r="H206" s="1">
        <v>13295.141610117842</v>
      </c>
      <c r="I206" s="1">
        <f t="shared" si="26"/>
        <v>680.59748989646096</v>
      </c>
      <c r="J206" s="1">
        <f t="shared" si="27"/>
        <v>12614.544120221381</v>
      </c>
      <c r="K206" s="1">
        <v>269359.71470071876</v>
      </c>
      <c r="L206" s="1">
        <v>28066.265423717603</v>
      </c>
      <c r="M206" s="1">
        <v>191314.00987901745</v>
      </c>
      <c r="N206" s="1">
        <v>105858.47230556363</v>
      </c>
      <c r="O206" s="1">
        <v>127543.45375995396</v>
      </c>
      <c r="P206" s="1">
        <v>0</v>
      </c>
      <c r="Q206" s="1">
        <v>18267.283007049096</v>
      </c>
      <c r="R206" s="1">
        <v>16305.082307658431</v>
      </c>
      <c r="S206" s="1">
        <v>124682.09132163707</v>
      </c>
      <c r="T206" s="1">
        <v>12.161</v>
      </c>
      <c r="U206" s="1">
        <v>98.423000000000002</v>
      </c>
      <c r="V206" s="1">
        <v>47968.040843209907</v>
      </c>
      <c r="W206" s="1">
        <v>9627.3670000000002</v>
      </c>
      <c r="X206" s="1">
        <v>22524.476165146971</v>
      </c>
      <c r="Y206" s="1">
        <v>8307.2930284157392</v>
      </c>
      <c r="Z206" s="1">
        <f t="shared" si="28"/>
        <v>4315.4672156583865</v>
      </c>
      <c r="AA206" s="1">
        <f t="shared" si="29"/>
        <v>3991.8258127573536</v>
      </c>
      <c r="AB206" s="1">
        <v>52.487869717355238</v>
      </c>
      <c r="AC206" s="1">
        <v>1524.2015193069258</v>
      </c>
      <c r="AD206" s="1">
        <v>531.84400000000005</v>
      </c>
      <c r="AE206" s="1">
        <v>3644.0713250258623</v>
      </c>
      <c r="AF206" s="1">
        <v>9907.330376291382</v>
      </c>
      <c r="AG206" s="1">
        <v>6148.7237855491476</v>
      </c>
      <c r="AH206" s="1">
        <v>1814.9998094249893</v>
      </c>
      <c r="AI206" s="1">
        <v>3302.4434587637897</v>
      </c>
      <c r="AJ206" s="1">
        <v>309013.81849489472</v>
      </c>
      <c r="AK206" s="1">
        <v>109419.81055564836</v>
      </c>
      <c r="AL206" s="1">
        <f t="shared" si="30"/>
        <v>30637.546955581543</v>
      </c>
      <c r="AM206" s="1">
        <f t="shared" si="31"/>
        <v>78782.263600066814</v>
      </c>
      <c r="AN206" s="1">
        <v>250.11500000000001</v>
      </c>
      <c r="AO206" s="1">
        <v>281.62900000000002</v>
      </c>
      <c r="AP206" s="1">
        <v>7780.982</v>
      </c>
      <c r="AQ206" s="1">
        <v>87452.944807029242</v>
      </c>
      <c r="AR206" s="1">
        <v>11874.457206000001</v>
      </c>
      <c r="AS206" s="1">
        <v>142630.30720913105</v>
      </c>
      <c r="AT206" s="1">
        <v>27707.066813999998</v>
      </c>
      <c r="AU206" s="1">
        <v>67120.144569002892</v>
      </c>
      <c r="AV206" s="1">
        <v>1187.5436341442376</v>
      </c>
      <c r="AW206" s="1">
        <v>20669.391086647203</v>
      </c>
      <c r="AX206" s="1">
        <v>149748.23288585577</v>
      </c>
      <c r="AY206" s="1">
        <v>21745.073815352796</v>
      </c>
      <c r="AZ206" s="1">
        <v>7236.5</v>
      </c>
      <c r="BA206" s="1">
        <v>4414.32</v>
      </c>
      <c r="BB206" s="1">
        <v>2621367.3544127224</v>
      </c>
    </row>
    <row r="207" spans="1:54" x14ac:dyDescent="0.25">
      <c r="A207">
        <v>2031</v>
      </c>
      <c r="B207">
        <v>5</v>
      </c>
      <c r="C207" t="s">
        <v>314</v>
      </c>
      <c r="D207" s="1">
        <v>377979.71318830666</v>
      </c>
      <c r="E207" s="1">
        <v>163023.958113089</v>
      </c>
      <c r="F207" s="1">
        <f t="shared" si="24"/>
        <v>65209.583245235604</v>
      </c>
      <c r="G207" s="1">
        <f t="shared" si="25"/>
        <v>97814.374867853403</v>
      </c>
      <c r="H207" s="1">
        <v>12980.956802893574</v>
      </c>
      <c r="I207" s="1">
        <f t="shared" si="26"/>
        <v>664.5139161045347</v>
      </c>
      <c r="J207" s="1">
        <f t="shared" si="27"/>
        <v>12316.442886789038</v>
      </c>
      <c r="K207" s="1">
        <v>272049.41632441874</v>
      </c>
      <c r="L207" s="1">
        <v>28346.522179131985</v>
      </c>
      <c r="M207" s="1">
        <v>190986.57879389133</v>
      </c>
      <c r="N207" s="1">
        <v>106915.52608644926</v>
      </c>
      <c r="O207" s="1">
        <v>127325.1650340433</v>
      </c>
      <c r="P207" s="1">
        <v>0</v>
      </c>
      <c r="Q207" s="1">
        <v>20888.788035473397</v>
      </c>
      <c r="R207" s="1">
        <v>19128.019738612653</v>
      </c>
      <c r="S207" s="1">
        <v>123610.75209274593</v>
      </c>
      <c r="T207" s="1">
        <v>11.971</v>
      </c>
      <c r="U207" s="1">
        <v>97.393000000000001</v>
      </c>
      <c r="V207" s="1">
        <v>48437.686864592841</v>
      </c>
      <c r="W207" s="1">
        <v>8788.2710000000006</v>
      </c>
      <c r="X207" s="1">
        <v>22640.210815370428</v>
      </c>
      <c r="Y207" s="1">
        <v>6961.1506445638206</v>
      </c>
      <c r="Z207" s="1">
        <f t="shared" si="28"/>
        <v>3616.174039740521</v>
      </c>
      <c r="AA207" s="1">
        <f t="shared" si="29"/>
        <v>3344.9766048233</v>
      </c>
      <c r="AB207" s="1">
        <v>52.573073672217092</v>
      </c>
      <c r="AC207" s="1">
        <v>1253.611908551989</v>
      </c>
      <c r="AD207" s="1">
        <v>482.22199999999998</v>
      </c>
      <c r="AE207" s="1">
        <v>3309.6603116751512</v>
      </c>
      <c r="AF207" s="1">
        <v>9577.3952562646191</v>
      </c>
      <c r="AG207" s="1">
        <v>5584.4645357869294</v>
      </c>
      <c r="AH207" s="1">
        <v>1648.4399725379192</v>
      </c>
      <c r="AI207" s="1">
        <v>3192.4650854215361</v>
      </c>
      <c r="AJ207" s="1">
        <v>320670.99468650995</v>
      </c>
      <c r="AK207" s="1">
        <v>107291.88521797014</v>
      </c>
      <c r="AL207" s="1">
        <f t="shared" si="30"/>
        <v>30041.727861031643</v>
      </c>
      <c r="AM207" s="1">
        <f t="shared" si="31"/>
        <v>77250.157356938493</v>
      </c>
      <c r="AN207" s="1">
        <v>245.77699999999999</v>
      </c>
      <c r="AO207" s="1">
        <v>274.90699999999998</v>
      </c>
      <c r="AP207" s="1">
        <v>7381.9660000000003</v>
      </c>
      <c r="AQ207" s="1">
        <v>86121.8265903664</v>
      </c>
      <c r="AR207" s="1">
        <v>11915.474043</v>
      </c>
      <c r="AS207" s="1">
        <v>147454.24583295107</v>
      </c>
      <c r="AT207" s="1">
        <v>27802.772767000002</v>
      </c>
      <c r="AU207" s="1">
        <v>69390.233333153519</v>
      </c>
      <c r="AV207" s="1">
        <v>1211.8406487500542</v>
      </c>
      <c r="AW207" s="1">
        <v>21094.416999480985</v>
      </c>
      <c r="AX207" s="1">
        <v>152812.06557124993</v>
      </c>
      <c r="AY207" s="1">
        <v>22192.21905583252</v>
      </c>
      <c r="AZ207" s="1">
        <v>8289</v>
      </c>
      <c r="BA207" s="1">
        <v>4343.3999999999996</v>
      </c>
      <c r="BB207" s="1">
        <v>2543765.9366037576</v>
      </c>
    </row>
    <row r="208" spans="1:54" x14ac:dyDescent="0.25">
      <c r="A208">
        <v>2031</v>
      </c>
      <c r="B208">
        <v>6</v>
      </c>
      <c r="C208" t="s">
        <v>315</v>
      </c>
      <c r="D208" s="1">
        <v>470843.47255039657</v>
      </c>
      <c r="E208" s="1">
        <v>185623.23136695</v>
      </c>
      <c r="F208" s="1">
        <f t="shared" si="24"/>
        <v>74249.292546780009</v>
      </c>
      <c r="G208" s="1">
        <f t="shared" si="25"/>
        <v>111373.93882016999</v>
      </c>
      <c r="H208" s="1">
        <v>12796.593816027358</v>
      </c>
      <c r="I208" s="1">
        <f t="shared" si="26"/>
        <v>655.07610868806682</v>
      </c>
      <c r="J208" s="1">
        <f t="shared" si="27"/>
        <v>12141.51770733929</v>
      </c>
      <c r="K208" s="1">
        <v>282345.1097489986</v>
      </c>
      <c r="L208" s="1">
        <v>29419.294567150526</v>
      </c>
      <c r="M208" s="1">
        <v>210838.01966015776</v>
      </c>
      <c r="N208" s="1">
        <v>110961.73759385088</v>
      </c>
      <c r="O208" s="1">
        <v>140559.53993317505</v>
      </c>
      <c r="P208" s="1">
        <v>0</v>
      </c>
      <c r="Q208" s="1">
        <v>24623.163875498194</v>
      </c>
      <c r="R208" s="1">
        <v>19905.450999060948</v>
      </c>
      <c r="S208" s="1">
        <v>121356.69985346252</v>
      </c>
      <c r="T208" s="1">
        <v>10.17535</v>
      </c>
      <c r="U208" s="1">
        <v>98.704999999999998</v>
      </c>
      <c r="V208" s="1">
        <v>45688.667155562805</v>
      </c>
      <c r="W208" s="1">
        <v>8413.3449999999993</v>
      </c>
      <c r="X208" s="1">
        <v>21623.641027934027</v>
      </c>
      <c r="Y208" s="1">
        <v>6918.7348927370704</v>
      </c>
      <c r="Z208" s="1">
        <f t="shared" si="28"/>
        <v>3594.1399323833198</v>
      </c>
      <c r="AA208" s="1">
        <f t="shared" si="29"/>
        <v>3324.594960353751</v>
      </c>
      <c r="AB208" s="1">
        <v>51.931402320054559</v>
      </c>
      <c r="AC208" s="1">
        <v>1148.610774041709</v>
      </c>
      <c r="AD208" s="1">
        <v>463.041</v>
      </c>
      <c r="AE208" s="1">
        <v>3112.8036801433632</v>
      </c>
      <c r="AF208" s="1">
        <v>9785.9389441468447</v>
      </c>
      <c r="AG208" s="1">
        <v>5252.3038987736018</v>
      </c>
      <c r="AH208" s="1">
        <v>1550.3917410830352</v>
      </c>
      <c r="AI208" s="1">
        <v>3261.979648048944</v>
      </c>
      <c r="AJ208" s="1">
        <v>446259.76831104275</v>
      </c>
      <c r="AK208" s="1">
        <v>123828.18144676893</v>
      </c>
      <c r="AL208" s="1">
        <f t="shared" si="30"/>
        <v>34671.890805095303</v>
      </c>
      <c r="AM208" s="1">
        <f t="shared" si="31"/>
        <v>89156.290641673622</v>
      </c>
      <c r="AN208" s="1">
        <v>254.96199999999999</v>
      </c>
      <c r="AO208" s="1">
        <v>258.13</v>
      </c>
      <c r="AP208" s="1">
        <v>6710.2510000000002</v>
      </c>
      <c r="AQ208" s="1">
        <v>85448.455386577887</v>
      </c>
      <c r="AR208" s="1">
        <v>13499.124797999999</v>
      </c>
      <c r="AS208" s="1">
        <v>170229.22682527374</v>
      </c>
      <c r="AT208" s="1">
        <v>31497.957861999996</v>
      </c>
      <c r="AU208" s="1">
        <v>80107.871447187703</v>
      </c>
      <c r="AV208" s="1">
        <v>1298.1929291925087</v>
      </c>
      <c r="AW208" s="1">
        <v>22324.293718840298</v>
      </c>
      <c r="AX208" s="1">
        <v>163701.01401080747</v>
      </c>
      <c r="AY208" s="1">
        <v>23486.101392962861</v>
      </c>
      <c r="AZ208" s="1">
        <v>10068</v>
      </c>
      <c r="BA208" s="1">
        <v>4921.8</v>
      </c>
      <c r="BB208" s="1">
        <v>2900545.9146081735</v>
      </c>
    </row>
    <row r="209" spans="1:54" x14ac:dyDescent="0.25">
      <c r="A209">
        <v>2031</v>
      </c>
      <c r="B209">
        <v>7</v>
      </c>
      <c r="C209" t="s">
        <v>316</v>
      </c>
      <c r="D209" s="1">
        <v>597407.86813451524</v>
      </c>
      <c r="E209" s="1">
        <v>206108.71700454599</v>
      </c>
      <c r="F209" s="1">
        <f t="shared" si="24"/>
        <v>82443.486801818406</v>
      </c>
      <c r="G209" s="1">
        <f t="shared" si="25"/>
        <v>123665.23020272759</v>
      </c>
      <c r="H209" s="1">
        <v>13236.003773446117</v>
      </c>
      <c r="I209" s="1">
        <f t="shared" si="26"/>
        <v>677.57013867471449</v>
      </c>
      <c r="J209" s="1">
        <f t="shared" si="27"/>
        <v>12558.433634771402</v>
      </c>
      <c r="K209" s="1">
        <v>295318.23296881921</v>
      </c>
      <c r="L209" s="1">
        <v>30771.045032384838</v>
      </c>
      <c r="M209" s="1">
        <v>224216.97708977392</v>
      </c>
      <c r="N209" s="1">
        <v>116060.18004879597</v>
      </c>
      <c r="O209" s="1">
        <v>149478.89946863055</v>
      </c>
      <c r="P209" s="1">
        <v>0</v>
      </c>
      <c r="Q209" s="1">
        <v>25452.689092677596</v>
      </c>
      <c r="R209" s="1">
        <v>22813.166684420419</v>
      </c>
      <c r="S209" s="1">
        <v>109234.33812457829</v>
      </c>
      <c r="T209" s="1">
        <v>8.3796999999999997</v>
      </c>
      <c r="U209" s="1">
        <v>97.915000000000006</v>
      </c>
      <c r="V209" s="1">
        <v>44549.468970203568</v>
      </c>
      <c r="W209" s="1">
        <v>8216.8029999999999</v>
      </c>
      <c r="X209" s="1">
        <v>19391.399370123432</v>
      </c>
      <c r="Y209" s="1">
        <v>7598.0219556300099</v>
      </c>
      <c r="Z209" s="1">
        <f t="shared" si="28"/>
        <v>3947.015536976553</v>
      </c>
      <c r="AA209" s="1">
        <f t="shared" si="29"/>
        <v>3651.0064186534573</v>
      </c>
      <c r="AB209" s="1">
        <v>64.03366657726464</v>
      </c>
      <c r="AC209" s="1">
        <v>1123.0699575392086</v>
      </c>
      <c r="AD209" s="1">
        <v>450.834</v>
      </c>
      <c r="AE209" s="1">
        <v>3057.5173979472975</v>
      </c>
      <c r="AF209" s="1">
        <v>10261.429273637183</v>
      </c>
      <c r="AG209" s="1">
        <v>5159.0181071319903</v>
      </c>
      <c r="AH209" s="1">
        <v>1522.8553449207116</v>
      </c>
      <c r="AI209" s="1">
        <v>3420.4764245457241</v>
      </c>
      <c r="AJ209" s="1">
        <v>599959.15227980318</v>
      </c>
      <c r="AK209" s="1">
        <v>145595.18787860425</v>
      </c>
      <c r="AL209" s="1">
        <f t="shared" si="30"/>
        <v>40766.652606009193</v>
      </c>
      <c r="AM209" s="1">
        <f t="shared" si="31"/>
        <v>104828.53527259505</v>
      </c>
      <c r="AN209" s="1">
        <v>248.953</v>
      </c>
      <c r="AO209" s="1">
        <v>255.874</v>
      </c>
      <c r="AP209" s="1">
        <v>6726.4589999999998</v>
      </c>
      <c r="AQ209" s="1">
        <v>75831.145405272226</v>
      </c>
      <c r="AR209" s="1">
        <v>14633.875692</v>
      </c>
      <c r="AS209" s="1">
        <v>178079.17524594051</v>
      </c>
      <c r="AT209" s="1">
        <v>34145.709947999996</v>
      </c>
      <c r="AU209" s="1">
        <v>83801.964821619156</v>
      </c>
      <c r="AV209" s="1">
        <v>1289.4299092702481</v>
      </c>
      <c r="AW209" s="1">
        <v>23655.356173461874</v>
      </c>
      <c r="AX209" s="1">
        <v>162596.00472072975</v>
      </c>
      <c r="AY209" s="1">
        <v>24886.435404122447</v>
      </c>
      <c r="AZ209" s="1">
        <v>10990</v>
      </c>
      <c r="BA209" s="1">
        <v>5252.4</v>
      </c>
      <c r="BB209" s="1">
        <v>3262966.4630696671</v>
      </c>
    </row>
    <row r="210" spans="1:54" x14ac:dyDescent="0.25">
      <c r="A210">
        <v>2031</v>
      </c>
      <c r="B210">
        <v>8</v>
      </c>
      <c r="C210" t="s">
        <v>317</v>
      </c>
      <c r="D210" s="1">
        <v>613110.99254941777</v>
      </c>
      <c r="E210" s="1">
        <v>214229.78999793899</v>
      </c>
      <c r="F210" s="1">
        <f t="shared" si="24"/>
        <v>85691.915999175602</v>
      </c>
      <c r="G210" s="1">
        <f t="shared" si="25"/>
        <v>128537.87399876339</v>
      </c>
      <c r="H210" s="1">
        <v>13309.636623373923</v>
      </c>
      <c r="I210" s="1">
        <f t="shared" si="26"/>
        <v>681.33951054786928</v>
      </c>
      <c r="J210" s="1">
        <f t="shared" si="27"/>
        <v>12628.297112826052</v>
      </c>
      <c r="K210" s="1">
        <v>297240.18658915063</v>
      </c>
      <c r="L210" s="1">
        <v>30971.305344140183</v>
      </c>
      <c r="M210" s="1">
        <v>226131.53885620946</v>
      </c>
      <c r="N210" s="1">
        <v>116815.50856670922</v>
      </c>
      <c r="O210" s="1">
        <v>150755.28179046031</v>
      </c>
      <c r="P210" s="1">
        <v>0</v>
      </c>
      <c r="Q210" s="1">
        <v>26522.01825879325</v>
      </c>
      <c r="R210" s="1">
        <v>21572.105856360762</v>
      </c>
      <c r="S210" s="1">
        <v>123722.1537656617</v>
      </c>
      <c r="T210" s="1">
        <v>12.210420000000001</v>
      </c>
      <c r="U210" s="1">
        <v>97.32</v>
      </c>
      <c r="V210" s="1">
        <v>46590.42742533984</v>
      </c>
      <c r="W210" s="1">
        <v>8625.8709999999992</v>
      </c>
      <c r="X210" s="1">
        <v>25013.699743826124</v>
      </c>
      <c r="Y210" s="1">
        <v>7825.7346127707506</v>
      </c>
      <c r="Z210" s="1">
        <f t="shared" si="28"/>
        <v>4065.3075609992966</v>
      </c>
      <c r="AA210" s="1">
        <f t="shared" si="29"/>
        <v>3760.4270517714544</v>
      </c>
      <c r="AB210" s="1">
        <v>67.707366352874004</v>
      </c>
      <c r="AC210" s="1">
        <v>1122.1240013724494</v>
      </c>
      <c r="AD210" s="1">
        <v>470.70100000000002</v>
      </c>
      <c r="AE210" s="1">
        <v>3061.9237570007735</v>
      </c>
      <c r="AF210" s="1">
        <v>10339.640285754542</v>
      </c>
      <c r="AG210" s="1">
        <v>5166.4530562049449</v>
      </c>
      <c r="AH210" s="1">
        <v>1525.0500167942819</v>
      </c>
      <c r="AI210" s="1">
        <v>3446.5467619181754</v>
      </c>
      <c r="AJ210" s="1">
        <v>606285.99183753855</v>
      </c>
      <c r="AK210" s="1">
        <v>148169.07292160144</v>
      </c>
      <c r="AL210" s="1">
        <f t="shared" si="30"/>
        <v>41487.340418048407</v>
      </c>
      <c r="AM210" s="1">
        <f t="shared" si="31"/>
        <v>106681.73250355304</v>
      </c>
      <c r="AN210" s="1">
        <v>250.17599999999999</v>
      </c>
      <c r="AO210" s="1">
        <v>253.59700000000001</v>
      </c>
      <c r="AP210" s="1">
        <v>7261.6180000000004</v>
      </c>
      <c r="AQ210" s="1">
        <v>83184.730544622551</v>
      </c>
      <c r="AR210" s="1">
        <v>14766.587802000002</v>
      </c>
      <c r="AS210" s="1">
        <v>181311.22826656656</v>
      </c>
      <c r="AT210" s="1">
        <v>34455.371537999999</v>
      </c>
      <c r="AU210" s="1">
        <v>85322.930948972571</v>
      </c>
      <c r="AV210" s="1">
        <v>1361.4977775046259</v>
      </c>
      <c r="AW210" s="1">
        <v>23759.823478603168</v>
      </c>
      <c r="AX210" s="1">
        <v>171683.70104249538</v>
      </c>
      <c r="AY210" s="1">
        <v>24996.339428487056</v>
      </c>
      <c r="AZ210" s="1">
        <v>10824.2</v>
      </c>
      <c r="BA210" s="1">
        <v>5119.5</v>
      </c>
      <c r="BB210" s="1">
        <v>3346752.2942319438</v>
      </c>
    </row>
    <row r="211" spans="1:54" x14ac:dyDescent="0.25">
      <c r="A211">
        <v>2031</v>
      </c>
      <c r="B211">
        <v>9</v>
      </c>
      <c r="C211" t="s">
        <v>318</v>
      </c>
      <c r="D211" s="1">
        <v>564777.08779700985</v>
      </c>
      <c r="E211" s="1">
        <v>205805.504153899</v>
      </c>
      <c r="F211" s="1">
        <f t="shared" si="24"/>
        <v>82322.201661559608</v>
      </c>
      <c r="G211" s="1">
        <f t="shared" si="25"/>
        <v>123483.3024923394</v>
      </c>
      <c r="H211" s="1">
        <v>12898.335945713143</v>
      </c>
      <c r="I211" s="1">
        <f t="shared" si="26"/>
        <v>660.28443516637742</v>
      </c>
      <c r="J211" s="1">
        <f t="shared" si="27"/>
        <v>12238.051510546764</v>
      </c>
      <c r="K211" s="1">
        <v>290057.39111041924</v>
      </c>
      <c r="L211" s="1">
        <v>30222.885170713951</v>
      </c>
      <c r="M211" s="1">
        <v>227274.45438987206</v>
      </c>
      <c r="N211" s="1">
        <v>113992.6671588668</v>
      </c>
      <c r="O211" s="1">
        <v>151517.23014234225</v>
      </c>
      <c r="P211" s="1">
        <v>0</v>
      </c>
      <c r="Q211" s="1">
        <v>21791.315654780712</v>
      </c>
      <c r="R211" s="1">
        <v>18129.947572219982</v>
      </c>
      <c r="S211" s="1">
        <v>123675.08889859033</v>
      </c>
      <c r="T211" s="1">
        <v>14.3652</v>
      </c>
      <c r="U211" s="1">
        <v>103.68600000000001</v>
      </c>
      <c r="V211" s="1">
        <v>45641.535759228333</v>
      </c>
      <c r="W211" s="1">
        <v>9717.9639999999999</v>
      </c>
      <c r="X211" s="1">
        <v>36820.408030740749</v>
      </c>
      <c r="Y211" s="1">
        <v>7550.6170338819802</v>
      </c>
      <c r="Z211" s="1">
        <f t="shared" si="28"/>
        <v>3922.3896588517887</v>
      </c>
      <c r="AA211" s="1">
        <f t="shared" si="29"/>
        <v>3628.227375030192</v>
      </c>
      <c r="AB211" s="1">
        <v>75.356753829753387</v>
      </c>
      <c r="AC211" s="1">
        <v>1149.1968065664778</v>
      </c>
      <c r="AD211" s="1">
        <v>536.26599999999996</v>
      </c>
      <c r="AE211" s="1">
        <v>3073.9440616902211</v>
      </c>
      <c r="AF211" s="1">
        <v>10028.528327267501</v>
      </c>
      <c r="AG211" s="1">
        <v>5186.7351875798095</v>
      </c>
      <c r="AH211" s="1">
        <v>1531.0369607299697</v>
      </c>
      <c r="AI211" s="1">
        <v>3342.8427757558293</v>
      </c>
      <c r="AJ211" s="1">
        <v>533538.73626105313</v>
      </c>
      <c r="AK211" s="1">
        <v>140991.3804568162</v>
      </c>
      <c r="AL211" s="1">
        <f t="shared" si="30"/>
        <v>39477.586527908541</v>
      </c>
      <c r="AM211" s="1">
        <f t="shared" si="31"/>
        <v>101513.79392890766</v>
      </c>
      <c r="AN211" s="1">
        <v>255.37</v>
      </c>
      <c r="AO211" s="1">
        <v>272.07799999999997</v>
      </c>
      <c r="AP211" s="1">
        <v>8028.0249999999996</v>
      </c>
      <c r="AQ211" s="1">
        <v>80078.538928017064</v>
      </c>
      <c r="AR211" s="1">
        <v>15344.478684</v>
      </c>
      <c r="AS211" s="1">
        <v>179534.36297547616</v>
      </c>
      <c r="AT211" s="1">
        <v>35803.783596000001</v>
      </c>
      <c r="AU211" s="1">
        <v>84486.759047282976</v>
      </c>
      <c r="AV211" s="1">
        <v>1303.4752706899719</v>
      </c>
      <c r="AW211" s="1">
        <v>23955.44742597521</v>
      </c>
      <c r="AX211" s="1">
        <v>164367.11273931002</v>
      </c>
      <c r="AY211" s="1">
        <v>25202.14409674377</v>
      </c>
      <c r="AZ211" s="1">
        <v>8540</v>
      </c>
      <c r="BA211" s="1">
        <v>5318.1</v>
      </c>
      <c r="BB211" s="1">
        <v>3191934.1833730629</v>
      </c>
    </row>
    <row r="212" spans="1:54" x14ac:dyDescent="0.25">
      <c r="A212">
        <v>2031</v>
      </c>
      <c r="B212">
        <v>10</v>
      </c>
      <c r="C212" t="s">
        <v>319</v>
      </c>
      <c r="D212" s="1">
        <v>412570.36622380244</v>
      </c>
      <c r="E212" s="1">
        <v>174812.11840074701</v>
      </c>
      <c r="F212" s="1">
        <f t="shared" si="24"/>
        <v>69924.847360298809</v>
      </c>
      <c r="G212" s="1">
        <f t="shared" si="25"/>
        <v>104887.27104044821</v>
      </c>
      <c r="H212" s="1">
        <v>12645.461399074728</v>
      </c>
      <c r="I212" s="1">
        <f t="shared" si="26"/>
        <v>647.33942211214742</v>
      </c>
      <c r="J212" s="1">
        <f t="shared" si="27"/>
        <v>11998.121976962579</v>
      </c>
      <c r="K212" s="1">
        <v>274410.84269298351</v>
      </c>
      <c r="L212" s="1">
        <v>28592.573892218861</v>
      </c>
      <c r="M212" s="1">
        <v>199817.17697836255</v>
      </c>
      <c r="N212" s="1">
        <v>107843.56756479762</v>
      </c>
      <c r="O212" s="1">
        <v>133212.26651671084</v>
      </c>
      <c r="P212" s="1">
        <v>0</v>
      </c>
      <c r="Q212" s="1">
        <v>19906.174549922278</v>
      </c>
      <c r="R212" s="1">
        <v>17401.541179531821</v>
      </c>
      <c r="S212" s="1">
        <v>119711.5619675741</v>
      </c>
      <c r="T212" s="1">
        <v>14.105</v>
      </c>
      <c r="U212" s="1">
        <v>97.932000000000002</v>
      </c>
      <c r="V212" s="1">
        <v>45507.52425543344</v>
      </c>
      <c r="W212" s="1">
        <v>10491.976000000001</v>
      </c>
      <c r="X212" s="1">
        <v>45418.72965530854</v>
      </c>
      <c r="Y212" s="1">
        <v>6873.9743704679895</v>
      </c>
      <c r="Z212" s="1">
        <f t="shared" si="28"/>
        <v>3570.8877651915236</v>
      </c>
      <c r="AA212" s="1">
        <f t="shared" si="29"/>
        <v>3303.0866052764663</v>
      </c>
      <c r="AB212" s="1">
        <v>71.439225334236582</v>
      </c>
      <c r="AC212" s="1">
        <v>1240.9545547421276</v>
      </c>
      <c r="AD212" s="1">
        <v>574.18700000000001</v>
      </c>
      <c r="AE212" s="1">
        <v>3477.2331326632184</v>
      </c>
      <c r="AF212" s="1">
        <v>9553.0378852706672</v>
      </c>
      <c r="AG212" s="1">
        <v>5867.2139383973681</v>
      </c>
      <c r="AH212" s="1">
        <v>1731.9028389394132</v>
      </c>
      <c r="AI212" s="1">
        <v>3184.3459617568856</v>
      </c>
      <c r="AJ212" s="1">
        <v>334416.47880688275</v>
      </c>
      <c r="AK212" s="1">
        <v>114736.74426047255</v>
      </c>
      <c r="AL212" s="1">
        <f t="shared" si="30"/>
        <v>32126.288392932318</v>
      </c>
      <c r="AM212" s="1">
        <f t="shared" si="31"/>
        <v>82610.455867540237</v>
      </c>
      <c r="AN212" s="1">
        <v>257.05399999999997</v>
      </c>
      <c r="AO212" s="1">
        <v>280.61900000000003</v>
      </c>
      <c r="AP212" s="1">
        <v>8482.3029999999999</v>
      </c>
      <c r="AQ212" s="1">
        <v>77152.143796886201</v>
      </c>
      <c r="AR212" s="1">
        <v>12707.085245999999</v>
      </c>
      <c r="AS212" s="1">
        <v>154474.25522824994</v>
      </c>
      <c r="AT212" s="1">
        <v>29649.865573999996</v>
      </c>
      <c r="AU212" s="1">
        <v>72693.767166235339</v>
      </c>
      <c r="AV212" s="1">
        <v>1204.0671119856688</v>
      </c>
      <c r="AW212" s="1">
        <v>21368.015403546691</v>
      </c>
      <c r="AX212" s="1">
        <v>151831.82925801433</v>
      </c>
      <c r="AY212" s="1">
        <v>22480.056151140801</v>
      </c>
      <c r="AZ212" s="1">
        <v>7093.2</v>
      </c>
      <c r="BA212" s="1">
        <v>4450.8</v>
      </c>
      <c r="BB212" s="1">
        <v>2648306.4911874542</v>
      </c>
    </row>
    <row r="213" spans="1:54" x14ac:dyDescent="0.25">
      <c r="A213">
        <v>2031</v>
      </c>
      <c r="B213">
        <v>11</v>
      </c>
      <c r="C213" t="s">
        <v>320</v>
      </c>
      <c r="D213" s="1">
        <v>438052.63890008844</v>
      </c>
      <c r="E213" s="1">
        <v>162508.244892716</v>
      </c>
      <c r="F213" s="1">
        <f t="shared" si="24"/>
        <v>65003.297957086404</v>
      </c>
      <c r="G213" s="1">
        <f t="shared" si="25"/>
        <v>97504.946935629603</v>
      </c>
      <c r="H213" s="1">
        <v>13681.06668140353</v>
      </c>
      <c r="I213" s="1">
        <f t="shared" si="26"/>
        <v>700.35355135918837</v>
      </c>
      <c r="J213" s="1">
        <f t="shared" si="27"/>
        <v>12980.713130044342</v>
      </c>
      <c r="K213" s="1">
        <v>268845.91518801037</v>
      </c>
      <c r="L213" s="1">
        <v>28012.729454115499</v>
      </c>
      <c r="M213" s="1">
        <v>182918.1319603739</v>
      </c>
      <c r="N213" s="1">
        <v>105656.54889787411</v>
      </c>
      <c r="O213" s="1">
        <v>121946.16756137439</v>
      </c>
      <c r="P213" s="1">
        <v>0</v>
      </c>
      <c r="Q213" s="1">
        <v>19049.645405224433</v>
      </c>
      <c r="R213" s="1">
        <v>18637.255091176507</v>
      </c>
      <c r="S213" s="1">
        <v>122319.97855498975</v>
      </c>
      <c r="T213" s="1">
        <v>15.644</v>
      </c>
      <c r="U213" s="1">
        <v>98.259</v>
      </c>
      <c r="V213" s="1">
        <v>44497.248263400274</v>
      </c>
      <c r="W213" s="1">
        <v>10215.241</v>
      </c>
      <c r="X213" s="1">
        <v>42672.063889496909</v>
      </c>
      <c r="Y213" s="1">
        <v>7572.8551999658102</v>
      </c>
      <c r="Z213" s="1">
        <f t="shared" si="28"/>
        <v>3933.941927002541</v>
      </c>
      <c r="AA213" s="1">
        <f t="shared" si="29"/>
        <v>3638.9132729632697</v>
      </c>
      <c r="AB213" s="1">
        <v>69.662087781528896</v>
      </c>
      <c r="AC213" s="1">
        <v>1461.3623415970399</v>
      </c>
      <c r="AD213" s="1">
        <v>611.08500000000004</v>
      </c>
      <c r="AE213" s="1">
        <v>3157.0343584441816</v>
      </c>
      <c r="AF213" s="1">
        <v>9352.1858088755671</v>
      </c>
      <c r="AG213" s="1">
        <v>5326.9353204616191</v>
      </c>
      <c r="AH213" s="1">
        <v>1572.4216810941994</v>
      </c>
      <c r="AI213" s="1">
        <v>3117.3952696251858</v>
      </c>
      <c r="AJ213" s="1">
        <v>296369.21193000121</v>
      </c>
      <c r="AK213" s="1">
        <v>107393.57718385005</v>
      </c>
      <c r="AL213" s="1">
        <f t="shared" si="30"/>
        <v>30070.201611478016</v>
      </c>
      <c r="AM213" s="1">
        <f t="shared" si="31"/>
        <v>77323.375572372039</v>
      </c>
      <c r="AN213" s="1">
        <v>265.65600000000001</v>
      </c>
      <c r="AO213" s="1">
        <v>309.30500000000001</v>
      </c>
      <c r="AP213" s="1">
        <v>9323.16</v>
      </c>
      <c r="AQ213" s="1">
        <v>76807.189818805185</v>
      </c>
      <c r="AR213" s="1">
        <v>11330.612957999998</v>
      </c>
      <c r="AS213" s="1">
        <v>140356.26734691093</v>
      </c>
      <c r="AT213" s="1">
        <v>26438.096901999997</v>
      </c>
      <c r="AU213" s="1">
        <v>66050.008163252263</v>
      </c>
      <c r="AV213" s="1">
        <v>1167.364876462771</v>
      </c>
      <c r="AW213" s="1">
        <v>20657.606919310907</v>
      </c>
      <c r="AX213" s="1">
        <v>147203.70886353726</v>
      </c>
      <c r="AY213" s="1">
        <v>21732.676372800859</v>
      </c>
      <c r="AZ213" s="1">
        <v>7436</v>
      </c>
      <c r="BA213" s="1">
        <v>4366.8</v>
      </c>
      <c r="BB213" s="1">
        <v>2548574.9581430205</v>
      </c>
    </row>
    <row r="214" spans="1:54" x14ac:dyDescent="0.25">
      <c r="A214">
        <v>2031</v>
      </c>
      <c r="B214">
        <v>12</v>
      </c>
      <c r="C214" t="s">
        <v>321</v>
      </c>
      <c r="D214" s="1">
        <v>623832.88563200575</v>
      </c>
      <c r="E214" s="1">
        <v>192797.39530228599</v>
      </c>
      <c r="F214" s="1">
        <f t="shared" si="24"/>
        <v>77118.958120914394</v>
      </c>
      <c r="G214" s="1">
        <f t="shared" si="25"/>
        <v>115678.4371813716</v>
      </c>
      <c r="H214" s="1">
        <v>15274.596638302777</v>
      </c>
      <c r="I214" s="1">
        <f t="shared" si="26"/>
        <v>781.92865003396139</v>
      </c>
      <c r="J214" s="1">
        <f t="shared" si="27"/>
        <v>14492.667988268815</v>
      </c>
      <c r="K214" s="1">
        <v>268300.2644210328</v>
      </c>
      <c r="L214" s="1">
        <v>27955.874704058817</v>
      </c>
      <c r="M214" s="1">
        <v>195936.00597371493</v>
      </c>
      <c r="N214" s="1">
        <v>105442.10793490834</v>
      </c>
      <c r="O214" s="1">
        <v>130624.80334619453</v>
      </c>
      <c r="P214" s="1">
        <v>0</v>
      </c>
      <c r="Q214" s="1">
        <v>20614.209346276148</v>
      </c>
      <c r="R214" s="1">
        <v>19879.841689765191</v>
      </c>
      <c r="S214" s="1">
        <v>126508.51777691704</v>
      </c>
      <c r="T214" s="1">
        <v>19.257999999999999</v>
      </c>
      <c r="U214" s="1">
        <v>112.85299999999999</v>
      </c>
      <c r="V214" s="1">
        <v>48145.895395850552</v>
      </c>
      <c r="W214" s="1">
        <v>11589.816000000001</v>
      </c>
      <c r="X214" s="1">
        <v>36506.282684531616</v>
      </c>
      <c r="Y214" s="1">
        <v>9341.1938727586312</v>
      </c>
      <c r="Z214" s="1">
        <f t="shared" si="28"/>
        <v>4852.5573583488467</v>
      </c>
      <c r="AA214" s="1">
        <f t="shared" si="29"/>
        <v>4488.6365144097854</v>
      </c>
      <c r="AB214" s="1">
        <v>65.783046756661605</v>
      </c>
      <c r="AC214" s="1">
        <v>1780.1495697949172</v>
      </c>
      <c r="AD214" s="1">
        <v>695.02800000000002</v>
      </c>
      <c r="AE214" s="1">
        <v>4101.6621901959024</v>
      </c>
      <c r="AF214" s="1">
        <v>10408.889915589087</v>
      </c>
      <c r="AG214" s="1">
        <v>6920.827179189796</v>
      </c>
      <c r="AH214" s="1">
        <v>2042.9117406143014</v>
      </c>
      <c r="AI214" s="1">
        <v>3469.6299718630248</v>
      </c>
      <c r="AJ214" s="1">
        <v>399627.18733160233</v>
      </c>
      <c r="AK214" s="1">
        <v>114807.24415119713</v>
      </c>
      <c r="AL214" s="1">
        <f t="shared" si="30"/>
        <v>32146.028362335197</v>
      </c>
      <c r="AM214" s="1">
        <f t="shared" si="31"/>
        <v>82661.215788861926</v>
      </c>
      <c r="AN214" s="1">
        <v>293.077</v>
      </c>
      <c r="AO214" s="1">
        <v>355.63799999999998</v>
      </c>
      <c r="AP214" s="1">
        <v>13731.722</v>
      </c>
      <c r="AQ214" s="1">
        <v>82031.994664531725</v>
      </c>
      <c r="AR214" s="1">
        <v>12073.255341</v>
      </c>
      <c r="AS214" s="1">
        <v>147981.78448062923</v>
      </c>
      <c r="AT214" s="1">
        <v>28170.929128999996</v>
      </c>
      <c r="AU214" s="1">
        <v>69638.486814413802</v>
      </c>
      <c r="AV214" s="1">
        <v>1201.3172584808979</v>
      </c>
      <c r="AW214" s="1">
        <v>20552.669521472515</v>
      </c>
      <c r="AX214" s="1">
        <v>151485.0750915191</v>
      </c>
      <c r="AY214" s="1">
        <v>21622.277791032233</v>
      </c>
      <c r="AZ214" s="1">
        <v>9529</v>
      </c>
      <c r="BA214" s="1">
        <v>4790.1000000000004</v>
      </c>
      <c r="BB214" s="1">
        <v>2940258.4419074841</v>
      </c>
    </row>
    <row r="215" spans="1:54" x14ac:dyDescent="0.25">
      <c r="A215">
        <v>2032</v>
      </c>
      <c r="B215">
        <v>1</v>
      </c>
      <c r="C215" t="s">
        <v>322</v>
      </c>
      <c r="D215" s="1">
        <v>772364.21993816365</v>
      </c>
      <c r="E215" s="1">
        <v>219831.73492557599</v>
      </c>
      <c r="F215" s="1">
        <f t="shared" si="24"/>
        <v>87932.693970230408</v>
      </c>
      <c r="G215" s="1">
        <f t="shared" si="25"/>
        <v>131899.04095534558</v>
      </c>
      <c r="H215" s="1">
        <v>16738.592496658639</v>
      </c>
      <c r="I215" s="1">
        <f t="shared" si="26"/>
        <v>856.87271122828076</v>
      </c>
      <c r="J215" s="1">
        <f t="shared" si="27"/>
        <v>15881.719785430358</v>
      </c>
      <c r="K215" s="1">
        <v>268273.07257484744</v>
      </c>
      <c r="L215" s="1">
        <v>27953.041416337055</v>
      </c>
      <c r="M215" s="1">
        <v>203689.45108137105</v>
      </c>
      <c r="N215" s="1">
        <v>105431.42152881547</v>
      </c>
      <c r="O215" s="1">
        <v>135793.53240831953</v>
      </c>
      <c r="P215" s="1">
        <v>0</v>
      </c>
      <c r="Q215" s="1">
        <v>22344.063285272994</v>
      </c>
      <c r="R215" s="1">
        <v>22247.588055659202</v>
      </c>
      <c r="S215" s="1">
        <v>127453.96346469756</v>
      </c>
      <c r="T215" s="1">
        <v>20.895</v>
      </c>
      <c r="U215" s="1">
        <v>122.114</v>
      </c>
      <c r="V215" s="1">
        <v>48922.696088106532</v>
      </c>
      <c r="W215" s="1">
        <v>12776.644</v>
      </c>
      <c r="X215" s="1">
        <v>27860.401489317486</v>
      </c>
      <c r="Y215" s="1">
        <v>11061.200650774899</v>
      </c>
      <c r="Z215" s="1">
        <f t="shared" si="28"/>
        <v>5746.0653682203802</v>
      </c>
      <c r="AA215" s="1">
        <f t="shared" si="29"/>
        <v>5315.1352825545191</v>
      </c>
      <c r="AB215" s="1">
        <v>62.602399845006509</v>
      </c>
      <c r="AC215" s="1">
        <v>2011.9088306509407</v>
      </c>
      <c r="AD215" s="1">
        <v>759.25800000000004</v>
      </c>
      <c r="AE215" s="1">
        <v>4464.7435448148899</v>
      </c>
      <c r="AF215" s="1">
        <v>11111.729701152788</v>
      </c>
      <c r="AG215" s="1">
        <v>7533.4625428017671</v>
      </c>
      <c r="AH215" s="1">
        <v>2223.7513923833435</v>
      </c>
      <c r="AI215" s="1">
        <v>3703.9099003842575</v>
      </c>
      <c r="AJ215" s="1">
        <v>460548.2774677141</v>
      </c>
      <c r="AK215" s="1">
        <v>123205.29709722385</v>
      </c>
      <c r="AL215" s="1">
        <f t="shared" si="30"/>
        <v>34497.483187222686</v>
      </c>
      <c r="AM215" s="1">
        <f t="shared" si="31"/>
        <v>88707.813910001176</v>
      </c>
      <c r="AN215" s="1">
        <v>296.68599999999998</v>
      </c>
      <c r="AO215" s="1">
        <v>367.25700000000001</v>
      </c>
      <c r="AP215" s="1">
        <v>15936.46</v>
      </c>
      <c r="AQ215" s="1">
        <v>76829.18672935931</v>
      </c>
      <c r="AR215" s="1">
        <v>12068.640297</v>
      </c>
      <c r="AS215" s="1">
        <v>148731.85572289475</v>
      </c>
      <c r="AT215" s="1">
        <v>28160.160693000002</v>
      </c>
      <c r="AU215" s="1">
        <v>69991.461516656433</v>
      </c>
      <c r="AV215" s="1">
        <v>1186.856144135292</v>
      </c>
      <c r="AW215" s="1">
        <v>20547.494668196428</v>
      </c>
      <c r="AX215" s="1">
        <v>149661.5409858647</v>
      </c>
      <c r="AY215" s="1">
        <v>21616.833626470234</v>
      </c>
      <c r="AZ215" s="1">
        <v>10975.5</v>
      </c>
      <c r="BA215" s="1">
        <v>5498.8799999999992</v>
      </c>
      <c r="BB215" s="1">
        <v>3200378.386664466</v>
      </c>
    </row>
    <row r="216" spans="1:54" x14ac:dyDescent="0.25">
      <c r="A216">
        <v>2032</v>
      </c>
      <c r="B216">
        <v>2</v>
      </c>
      <c r="C216" t="s">
        <v>323</v>
      </c>
      <c r="D216" s="1">
        <v>707137.64330158976</v>
      </c>
      <c r="E216" s="1">
        <v>208053.35980450601</v>
      </c>
      <c r="F216" s="1">
        <f t="shared" si="24"/>
        <v>83221.343921802414</v>
      </c>
      <c r="G216" s="1">
        <f t="shared" si="25"/>
        <v>124832.01588270359</v>
      </c>
      <c r="H216" s="1">
        <v>16202.034645465095</v>
      </c>
      <c r="I216" s="1">
        <f t="shared" si="26"/>
        <v>829.40554033115734</v>
      </c>
      <c r="J216" s="1">
        <f t="shared" si="27"/>
        <v>15372.629105133938</v>
      </c>
      <c r="K216" s="1">
        <v>268264.53181948367</v>
      </c>
      <c r="L216" s="1">
        <v>27952.151501869979</v>
      </c>
      <c r="M216" s="1">
        <v>190798.16410525309</v>
      </c>
      <c r="N216" s="1">
        <v>105428.06500864633</v>
      </c>
      <c r="O216" s="1">
        <v>127199.30533135077</v>
      </c>
      <c r="P216" s="1">
        <v>0</v>
      </c>
      <c r="Q216" s="1">
        <v>20418.58299621613</v>
      </c>
      <c r="R216" s="1">
        <v>20023.629991297465</v>
      </c>
      <c r="S216" s="1">
        <v>125715.88419745569</v>
      </c>
      <c r="T216" s="1">
        <v>12.268000000000001</v>
      </c>
      <c r="U216" s="1">
        <v>109.851</v>
      </c>
      <c r="V216" s="1">
        <v>46508.168692297637</v>
      </c>
      <c r="W216" s="1">
        <v>9690.52</v>
      </c>
      <c r="X216" s="1">
        <v>20346.154269221272</v>
      </c>
      <c r="Y216" s="1">
        <v>10390.1747376905</v>
      </c>
      <c r="Z216" s="1">
        <f t="shared" si="28"/>
        <v>5397.4812603927548</v>
      </c>
      <c r="AA216" s="1">
        <f t="shared" si="29"/>
        <v>4992.6934772977465</v>
      </c>
      <c r="AB216" s="1">
        <v>57.813843545595468</v>
      </c>
      <c r="AC216" s="1">
        <v>1951.3676359783467</v>
      </c>
      <c r="AD216" s="1">
        <v>707.32500000000005</v>
      </c>
      <c r="AE216" s="1">
        <v>4281.6563183496919</v>
      </c>
      <c r="AF216" s="1">
        <v>10137.665160663324</v>
      </c>
      <c r="AG216" s="1">
        <v>7224.535333703082</v>
      </c>
      <c r="AH216" s="1">
        <v>2132.5612779472258</v>
      </c>
      <c r="AI216" s="1">
        <v>3379.2217202211032</v>
      </c>
      <c r="AJ216" s="1">
        <v>413156.99503001804</v>
      </c>
      <c r="AK216" s="1">
        <v>114626.13292421073</v>
      </c>
      <c r="AL216" s="1">
        <f t="shared" si="30"/>
        <v>32095.317218779008</v>
      </c>
      <c r="AM216" s="1">
        <f t="shared" si="31"/>
        <v>82530.815705431727</v>
      </c>
      <c r="AN216" s="1">
        <v>246.86500000000001</v>
      </c>
      <c r="AO216" s="1">
        <v>285.90600000000001</v>
      </c>
      <c r="AP216" s="1">
        <v>13630.022000000001</v>
      </c>
      <c r="AQ216" s="1">
        <v>65322.45246019472</v>
      </c>
      <c r="AR216" s="1">
        <v>11074.166519999999</v>
      </c>
      <c r="AS216" s="1">
        <v>146917.81261438868</v>
      </c>
      <c r="AT216" s="1">
        <v>25839.721879999997</v>
      </c>
      <c r="AU216" s="1">
        <v>69137.7941714771</v>
      </c>
      <c r="AV216" s="1">
        <v>1147.5686241970416</v>
      </c>
      <c r="AW216" s="1">
        <v>20550.44972959502</v>
      </c>
      <c r="AX216" s="1">
        <v>144707.41844580296</v>
      </c>
      <c r="AY216" s="1">
        <v>21619.942476071647</v>
      </c>
      <c r="AZ216" s="1">
        <v>9522.5</v>
      </c>
      <c r="BA216" s="1">
        <v>4744.8</v>
      </c>
      <c r="BB216" s="1">
        <v>2996653.1835687072</v>
      </c>
    </row>
    <row r="217" spans="1:54" x14ac:dyDescent="0.25">
      <c r="A217">
        <v>2032</v>
      </c>
      <c r="B217">
        <v>3</v>
      </c>
      <c r="C217" t="s">
        <v>324</v>
      </c>
      <c r="D217" s="1">
        <v>601919.99841267045</v>
      </c>
      <c r="E217" s="1">
        <v>189358.42829703097</v>
      </c>
      <c r="F217" s="1">
        <f t="shared" si="24"/>
        <v>75743.371318812395</v>
      </c>
      <c r="G217" s="1">
        <f t="shared" si="25"/>
        <v>113615.05697821858</v>
      </c>
      <c r="H217" s="1">
        <v>15234.954865946976</v>
      </c>
      <c r="I217" s="1">
        <f t="shared" si="26"/>
        <v>779.89933048614455</v>
      </c>
      <c r="J217" s="1">
        <f t="shared" si="27"/>
        <v>14455.055535460831</v>
      </c>
      <c r="K217" s="1">
        <v>268332.24102957977</v>
      </c>
      <c r="L217" s="1">
        <v>27959.206545955913</v>
      </c>
      <c r="M217" s="1">
        <v>188489.54545934446</v>
      </c>
      <c r="N217" s="1">
        <v>105454.6747544643</v>
      </c>
      <c r="O217" s="1">
        <v>125660.21983012663</v>
      </c>
      <c r="P217" s="1">
        <v>0</v>
      </c>
      <c r="Q217" s="1">
        <v>20831.06238054526</v>
      </c>
      <c r="R217" s="1">
        <v>17564.626449713589</v>
      </c>
      <c r="S217" s="1">
        <v>127249.21666450419</v>
      </c>
      <c r="T217" s="1">
        <v>13.173999999999999</v>
      </c>
      <c r="U217" s="1">
        <v>107.447</v>
      </c>
      <c r="V217" s="1">
        <v>48339.183654632048</v>
      </c>
      <c r="W217" s="1">
        <v>9225.5750000000007</v>
      </c>
      <c r="X217" s="1">
        <v>20368.094813267016</v>
      </c>
      <c r="Y217" s="1">
        <v>9593.9897724769507</v>
      </c>
      <c r="Z217" s="1">
        <f t="shared" si="28"/>
        <v>4983.8796090213164</v>
      </c>
      <c r="AA217" s="1">
        <f t="shared" si="29"/>
        <v>4610.1101634556353</v>
      </c>
      <c r="AB217" s="1">
        <v>57.70827574927447</v>
      </c>
      <c r="AC217" s="1">
        <v>1804.024582846678</v>
      </c>
      <c r="AD217" s="1">
        <v>664.97299999999996</v>
      </c>
      <c r="AE217" s="1">
        <v>4057.7947042658739</v>
      </c>
      <c r="AF217" s="1">
        <v>10009.27860758251</v>
      </c>
      <c r="AG217" s="1">
        <v>6846.8085801854813</v>
      </c>
      <c r="AH217" s="1">
        <v>2021.0626955486453</v>
      </c>
      <c r="AI217" s="1">
        <v>3336.4262025274993</v>
      </c>
      <c r="AJ217" s="1">
        <v>372750.87238821184</v>
      </c>
      <c r="AK217" s="1">
        <v>113767.53103447534</v>
      </c>
      <c r="AL217" s="1">
        <f t="shared" si="30"/>
        <v>31854.908689653097</v>
      </c>
      <c r="AM217" s="1">
        <f t="shared" si="31"/>
        <v>81912.622344822244</v>
      </c>
      <c r="AN217" s="1">
        <v>241.08199999999999</v>
      </c>
      <c r="AO217" s="1">
        <v>250.09899999999999</v>
      </c>
      <c r="AP217" s="1">
        <v>11701.252</v>
      </c>
      <c r="AQ217" s="1">
        <v>76227.414845158957</v>
      </c>
      <c r="AR217" s="1">
        <v>11225.032220999999</v>
      </c>
      <c r="AS217" s="1">
        <v>143780.78917360483</v>
      </c>
      <c r="AT217" s="1">
        <v>26191.741848999998</v>
      </c>
      <c r="AU217" s="1">
        <v>67661.547846402304</v>
      </c>
      <c r="AV217" s="1">
        <v>1167.6502391295962</v>
      </c>
      <c r="AW217" s="1">
        <v>20573.889109757602</v>
      </c>
      <c r="AX217" s="1">
        <v>147239.6928508704</v>
      </c>
      <c r="AY217" s="1">
        <v>21644.601695575737</v>
      </c>
      <c r="AZ217" s="1">
        <v>9371</v>
      </c>
      <c r="BA217" s="1">
        <v>4351.2</v>
      </c>
      <c r="BB217" s="1">
        <v>2832645.1118321521</v>
      </c>
    </row>
    <row r="218" spans="1:54" x14ac:dyDescent="0.25">
      <c r="A218">
        <v>2032</v>
      </c>
      <c r="B218">
        <v>4</v>
      </c>
      <c r="C218" t="s">
        <v>325</v>
      </c>
      <c r="D218" s="1">
        <v>474519.61276272719</v>
      </c>
      <c r="E218" s="1">
        <v>174538.376439074</v>
      </c>
      <c r="F218" s="1">
        <f t="shared" si="24"/>
        <v>69815.350575629607</v>
      </c>
      <c r="G218" s="1">
        <f t="shared" si="25"/>
        <v>104723.02586344439</v>
      </c>
      <c r="H218" s="1">
        <v>13383.628890694692</v>
      </c>
      <c r="I218" s="1">
        <f t="shared" si="26"/>
        <v>685.12728151617091</v>
      </c>
      <c r="J218" s="1">
        <f t="shared" si="27"/>
        <v>12698.50160917852</v>
      </c>
      <c r="K218" s="1">
        <v>269358.13830789225</v>
      </c>
      <c r="L218" s="1">
        <v>28066.101169536054</v>
      </c>
      <c r="M218" s="1">
        <v>190625.01665892144</v>
      </c>
      <c r="N218" s="1">
        <v>105857.85278257167</v>
      </c>
      <c r="O218" s="1">
        <v>127083.87322016375</v>
      </c>
      <c r="P218" s="1">
        <v>0</v>
      </c>
      <c r="Q218" s="1">
        <v>18502.295025588388</v>
      </c>
      <c r="R218" s="1">
        <v>16387.085861999338</v>
      </c>
      <c r="S218" s="1">
        <v>124564.66473273709</v>
      </c>
      <c r="T218" s="1">
        <v>12.161</v>
      </c>
      <c r="U218" s="1">
        <v>98.423000000000002</v>
      </c>
      <c r="V218" s="1">
        <v>47968.040843209907</v>
      </c>
      <c r="W218" s="1">
        <v>9627.3670000000002</v>
      </c>
      <c r="X218" s="1">
        <v>22434.448399054545</v>
      </c>
      <c r="Y218" s="1">
        <v>8331.6144547817494</v>
      </c>
      <c r="Z218" s="1">
        <f t="shared" si="28"/>
        <v>4328.1016945146812</v>
      </c>
      <c r="AA218" s="1">
        <f t="shared" si="29"/>
        <v>4003.5127602670686</v>
      </c>
      <c r="AB218" s="1">
        <v>52.435109273102299</v>
      </c>
      <c r="AC218" s="1">
        <v>1524.2015193069258</v>
      </c>
      <c r="AD218" s="1">
        <v>531.84400000000005</v>
      </c>
      <c r="AE218" s="1">
        <v>3670.835533428909</v>
      </c>
      <c r="AF218" s="1">
        <v>9848.3112008252101</v>
      </c>
      <c r="AG218" s="1">
        <v>6193.8836383980879</v>
      </c>
      <c r="AH218" s="1">
        <v>1828.3302381730041</v>
      </c>
      <c r="AI218" s="1">
        <v>3282.7704002750652</v>
      </c>
      <c r="AJ218" s="1">
        <v>312195.38259436016</v>
      </c>
      <c r="AK218" s="1">
        <v>109817.41886629662</v>
      </c>
      <c r="AL218" s="1">
        <f t="shared" si="30"/>
        <v>30748.877282563055</v>
      </c>
      <c r="AM218" s="1">
        <f t="shared" si="31"/>
        <v>79068.54158373356</v>
      </c>
      <c r="AN218" s="1">
        <v>250.11500000000001</v>
      </c>
      <c r="AO218" s="1">
        <v>281.62900000000002</v>
      </c>
      <c r="AP218" s="1">
        <v>7780.982</v>
      </c>
      <c r="AQ218" s="1">
        <v>87943.127481484276</v>
      </c>
      <c r="AR218" s="1">
        <v>11888.065212</v>
      </c>
      <c r="AS218" s="1">
        <v>143486.08905238583</v>
      </c>
      <c r="AT218" s="1">
        <v>27738.818827999999</v>
      </c>
      <c r="AU218" s="1">
        <v>67522.865436416905</v>
      </c>
      <c r="AV218" s="1">
        <v>1191.4800035301846</v>
      </c>
      <c r="AW218" s="1">
        <v>20730.198653710318</v>
      </c>
      <c r="AX218" s="1">
        <v>150244.60568646982</v>
      </c>
      <c r="AY218" s="1">
        <v>21809.04594828968</v>
      </c>
      <c r="AZ218" s="1">
        <v>7236.5</v>
      </c>
      <c r="BA218" s="1">
        <v>4414.32</v>
      </c>
      <c r="BB218" s="1">
        <v>2632821.9559515766</v>
      </c>
    </row>
    <row r="219" spans="1:54" x14ac:dyDescent="0.25">
      <c r="A219">
        <v>2032</v>
      </c>
      <c r="B219">
        <v>5</v>
      </c>
      <c r="C219" t="s">
        <v>326</v>
      </c>
      <c r="D219" s="1">
        <v>372553.44900947087</v>
      </c>
      <c r="E219" s="1">
        <v>164750.334136616</v>
      </c>
      <c r="F219" s="1">
        <f t="shared" si="24"/>
        <v>65900.133654646401</v>
      </c>
      <c r="G219" s="1">
        <f t="shared" si="25"/>
        <v>98850.200481969601</v>
      </c>
      <c r="H219" s="1">
        <v>13075.250652402799</v>
      </c>
      <c r="I219" s="1">
        <f t="shared" si="26"/>
        <v>669.34095436938583</v>
      </c>
      <c r="J219" s="1">
        <f t="shared" si="27"/>
        <v>12405.909698033412</v>
      </c>
      <c r="K219" s="1">
        <v>272064.73415228882</v>
      </c>
      <c r="L219" s="1">
        <v>28348.118238970383</v>
      </c>
      <c r="M219" s="1">
        <v>190295.72965867579</v>
      </c>
      <c r="N219" s="1">
        <v>106921.5459987408</v>
      </c>
      <c r="O219" s="1">
        <v>126864.34763991347</v>
      </c>
      <c r="P219" s="1">
        <v>0</v>
      </c>
      <c r="Q219" s="1">
        <v>21157.526207382234</v>
      </c>
      <c r="R219" s="1">
        <v>19224.201119073274</v>
      </c>
      <c r="S219" s="1">
        <v>123472.79592624593</v>
      </c>
      <c r="T219" s="1">
        <v>11.971</v>
      </c>
      <c r="U219" s="1">
        <v>97.393000000000001</v>
      </c>
      <c r="V219" s="1">
        <v>48437.686864592841</v>
      </c>
      <c r="W219" s="1">
        <v>8788.2710000000006</v>
      </c>
      <c r="X219" s="1">
        <v>22725.568297439284</v>
      </c>
      <c r="Y219" s="1">
        <v>6987.7199212506894</v>
      </c>
      <c r="Z219" s="1">
        <f t="shared" si="28"/>
        <v>3629.9762304293217</v>
      </c>
      <c r="AA219" s="1">
        <f t="shared" si="29"/>
        <v>3357.7436908213681</v>
      </c>
      <c r="AB219" s="1">
        <v>52.623085129422705</v>
      </c>
      <c r="AC219" s="1">
        <v>1253.611908551989</v>
      </c>
      <c r="AD219" s="1">
        <v>482.22199999999998</v>
      </c>
      <c r="AE219" s="1">
        <v>3331.0716746303915</v>
      </c>
      <c r="AF219" s="1">
        <v>9518.2366394999026</v>
      </c>
      <c r="AG219" s="1">
        <v>5620.5924117096038</v>
      </c>
      <c r="AH219" s="1">
        <v>1659.1043136600056</v>
      </c>
      <c r="AI219" s="1">
        <v>3172.745546499963</v>
      </c>
      <c r="AJ219" s="1">
        <v>323972.57948101434</v>
      </c>
      <c r="AK219" s="1">
        <v>107681.76110069329</v>
      </c>
      <c r="AL219" s="1">
        <f t="shared" si="30"/>
        <v>30150.893108194123</v>
      </c>
      <c r="AM219" s="1">
        <f t="shared" si="31"/>
        <v>77530.867992499159</v>
      </c>
      <c r="AN219" s="1">
        <v>245.77699999999999</v>
      </c>
      <c r="AO219" s="1">
        <v>274.90699999999998</v>
      </c>
      <c r="AP219" s="1">
        <v>7381.9660000000003</v>
      </c>
      <c r="AQ219" s="1">
        <v>86604.520518984835</v>
      </c>
      <c r="AR219" s="1">
        <v>11929.072767</v>
      </c>
      <c r="AS219" s="1">
        <v>148338.97130794878</v>
      </c>
      <c r="AT219" s="1">
        <v>27834.503122999999</v>
      </c>
      <c r="AU219" s="1">
        <v>69806.574733152447</v>
      </c>
      <c r="AV219" s="1">
        <v>1215.7030329785791</v>
      </c>
      <c r="AW219" s="1">
        <v>21154.081666129357</v>
      </c>
      <c r="AX219" s="1">
        <v>153299.10890702141</v>
      </c>
      <c r="AY219" s="1">
        <v>22254.988809184149</v>
      </c>
      <c r="AZ219" s="1">
        <v>8289</v>
      </c>
      <c r="BA219" s="1">
        <v>4343.3999999999996</v>
      </c>
      <c r="BB219" s="1">
        <v>2545493.7658498511</v>
      </c>
    </row>
    <row r="220" spans="1:54" x14ac:dyDescent="0.25">
      <c r="A220">
        <v>2032</v>
      </c>
      <c r="B220">
        <v>6</v>
      </c>
      <c r="C220" t="s">
        <v>327</v>
      </c>
      <c r="D220" s="1">
        <v>476612.79334730218</v>
      </c>
      <c r="E220" s="1">
        <v>187622.212754782</v>
      </c>
      <c r="F220" s="1">
        <f t="shared" si="24"/>
        <v>75048.885101912805</v>
      </c>
      <c r="G220" s="1">
        <f t="shared" si="25"/>
        <v>112573.32765286919</v>
      </c>
      <c r="H220" s="1">
        <v>12890.666318472007</v>
      </c>
      <c r="I220" s="1">
        <f t="shared" si="26"/>
        <v>659.89181587717883</v>
      </c>
      <c r="J220" s="1">
        <f t="shared" si="27"/>
        <v>12230.774502594828</v>
      </c>
      <c r="K220" s="1">
        <v>282377.32186435669</v>
      </c>
      <c r="L220" s="1">
        <v>29422.650947968294</v>
      </c>
      <c r="M220" s="1">
        <v>210144.71836728774</v>
      </c>
      <c r="N220" s="1">
        <v>110974.39696767495</v>
      </c>
      <c r="O220" s="1">
        <v>140097.06183873815</v>
      </c>
      <c r="P220" s="1">
        <v>0</v>
      </c>
      <c r="Q220" s="1">
        <v>24939.945492281109</v>
      </c>
      <c r="R220" s="1">
        <v>20005.226799638574</v>
      </c>
      <c r="S220" s="1">
        <v>121209.30463386251</v>
      </c>
      <c r="T220" s="1">
        <v>10.17535</v>
      </c>
      <c r="U220" s="1">
        <v>98.704999999999998</v>
      </c>
      <c r="V220" s="1">
        <v>45688.667155562805</v>
      </c>
      <c r="W220" s="1">
        <v>8413.3449999999993</v>
      </c>
      <c r="X220" s="1">
        <v>21375.373070716952</v>
      </c>
      <c r="Y220" s="1">
        <v>6952.2039719864506</v>
      </c>
      <c r="Z220" s="1">
        <f t="shared" si="28"/>
        <v>3611.5264280498291</v>
      </c>
      <c r="AA220" s="1">
        <f t="shared" si="29"/>
        <v>3340.677543936622</v>
      </c>
      <c r="AB220" s="1">
        <v>51.785915136057014</v>
      </c>
      <c r="AC220" s="1">
        <v>1148.610774041709</v>
      </c>
      <c r="AD220" s="1">
        <v>463.041</v>
      </c>
      <c r="AE220" s="1">
        <v>3134.2150462379341</v>
      </c>
      <c r="AF220" s="1">
        <v>9726.6081699720889</v>
      </c>
      <c r="AG220" s="1">
        <v>5288.4317799933406</v>
      </c>
      <c r="AH220" s="1">
        <v>1561.056083768726</v>
      </c>
      <c r="AI220" s="1">
        <v>3242.2027233240256</v>
      </c>
      <c r="AJ220" s="1">
        <v>450854.39797779871</v>
      </c>
      <c r="AK220" s="1">
        <v>124278.14671161149</v>
      </c>
      <c r="AL220" s="1">
        <f t="shared" si="30"/>
        <v>34797.881079251223</v>
      </c>
      <c r="AM220" s="1">
        <f t="shared" si="31"/>
        <v>89480.265632360271</v>
      </c>
      <c r="AN220" s="1">
        <v>254.96199999999999</v>
      </c>
      <c r="AO220" s="1">
        <v>258.13</v>
      </c>
      <c r="AP220" s="1">
        <v>6710.2510000000002</v>
      </c>
      <c r="AQ220" s="1">
        <v>85929.156552429253</v>
      </c>
      <c r="AR220" s="1">
        <v>13512.714237</v>
      </c>
      <c r="AS220" s="1">
        <v>171250.60218622538</v>
      </c>
      <c r="AT220" s="1">
        <v>31529.666552999995</v>
      </c>
      <c r="AU220" s="1">
        <v>80588.51867587083</v>
      </c>
      <c r="AV220" s="1">
        <v>1301.9813282636112</v>
      </c>
      <c r="AW220" s="1">
        <v>22382.815494820308</v>
      </c>
      <c r="AX220" s="1">
        <v>164178.72788173638</v>
      </c>
      <c r="AY220" s="1">
        <v>23547.668776982846</v>
      </c>
      <c r="AZ220" s="1">
        <v>10068</v>
      </c>
      <c r="BA220" s="1">
        <v>4921.8</v>
      </c>
      <c r="BB220" s="1">
        <v>2915018.259748843</v>
      </c>
    </row>
    <row r="221" spans="1:54" x14ac:dyDescent="0.25">
      <c r="A221">
        <v>2032</v>
      </c>
      <c r="B221">
        <v>7</v>
      </c>
      <c r="C221" t="s">
        <v>328</v>
      </c>
      <c r="D221" s="1">
        <v>599742.56743314269</v>
      </c>
      <c r="E221" s="1">
        <v>208463.02692026002</v>
      </c>
      <c r="F221" s="1">
        <f t="shared" si="24"/>
        <v>83385.210768104007</v>
      </c>
      <c r="G221" s="1">
        <f t="shared" si="25"/>
        <v>125077.81615215601</v>
      </c>
      <c r="H221" s="1">
        <v>13329.559799406758</v>
      </c>
      <c r="I221" s="1">
        <f t="shared" si="26"/>
        <v>682.35940668710202</v>
      </c>
      <c r="J221" s="1">
        <f t="shared" si="27"/>
        <v>12647.200392719655</v>
      </c>
      <c r="K221" s="1">
        <v>295367.33937834454</v>
      </c>
      <c r="L221" s="1">
        <v>30776.161734877922</v>
      </c>
      <c r="M221" s="1">
        <v>223513.50966294098</v>
      </c>
      <c r="N221" s="1">
        <v>116079.47888677752</v>
      </c>
      <c r="O221" s="1">
        <v>149009.62645329509</v>
      </c>
      <c r="P221" s="1">
        <v>0</v>
      </c>
      <c r="Q221" s="1">
        <v>25780.142706803701</v>
      </c>
      <c r="R221" s="1">
        <v>22927.366394330718</v>
      </c>
      <c r="S221" s="1">
        <v>109066.4133243783</v>
      </c>
      <c r="T221" s="1">
        <v>8.3796999999999997</v>
      </c>
      <c r="U221" s="1">
        <v>97.915000000000006</v>
      </c>
      <c r="V221" s="1">
        <v>44549.468970203568</v>
      </c>
      <c r="W221" s="1">
        <v>8216.8029999999999</v>
      </c>
      <c r="X221" s="1">
        <v>19492.504741999099</v>
      </c>
      <c r="Y221" s="1">
        <v>7639.1377440794204</v>
      </c>
      <c r="Z221" s="1">
        <f t="shared" si="28"/>
        <v>3968.3743401983065</v>
      </c>
      <c r="AA221" s="1">
        <f t="shared" si="29"/>
        <v>3670.7634038811143</v>
      </c>
      <c r="AB221" s="1">
        <v>64.091271595236151</v>
      </c>
      <c r="AC221" s="1">
        <v>1123.0699575392086</v>
      </c>
      <c r="AD221" s="1">
        <v>450.834</v>
      </c>
      <c r="AE221" s="1">
        <v>3073.5759217333925</v>
      </c>
      <c r="AF221" s="1">
        <v>10201.23432284678</v>
      </c>
      <c r="AG221" s="1">
        <v>5186.1140167225285</v>
      </c>
      <c r="AH221" s="1">
        <v>1530.8536015440786</v>
      </c>
      <c r="AI221" s="1">
        <v>3400.4114409489212</v>
      </c>
      <c r="AJ221" s="1">
        <v>606136.24982623756</v>
      </c>
      <c r="AK221" s="1">
        <v>146124.24981352221</v>
      </c>
      <c r="AL221" s="1">
        <f t="shared" si="30"/>
        <v>40914.789947786223</v>
      </c>
      <c r="AM221" s="1">
        <f t="shared" si="31"/>
        <v>105209.45986573599</v>
      </c>
      <c r="AN221" s="1">
        <v>248.953</v>
      </c>
      <c r="AO221" s="1">
        <v>255.874</v>
      </c>
      <c r="AP221" s="1">
        <v>6726.4589999999998</v>
      </c>
      <c r="AQ221" s="1">
        <v>76251.39152293677</v>
      </c>
      <c r="AR221" s="1">
        <v>14647.446093</v>
      </c>
      <c r="AS221" s="1">
        <v>179147.65029741614</v>
      </c>
      <c r="AT221" s="1">
        <v>34177.374216999997</v>
      </c>
      <c r="AU221" s="1">
        <v>84304.77661054887</v>
      </c>
      <c r="AV221" s="1">
        <v>1293.1443231839282</v>
      </c>
      <c r="AW221" s="1">
        <v>23712.735053900335</v>
      </c>
      <c r="AX221" s="1">
        <v>163064.38912681607</v>
      </c>
      <c r="AY221" s="1">
        <v>24946.800413683985</v>
      </c>
      <c r="AZ221" s="1">
        <v>10990</v>
      </c>
      <c r="BA221" s="1">
        <v>5252.4</v>
      </c>
      <c r="BB221" s="1">
        <v>3276369.4796820157</v>
      </c>
    </row>
    <row r="222" spans="1:54" x14ac:dyDescent="0.25">
      <c r="A222">
        <v>2032</v>
      </c>
      <c r="B222">
        <v>8</v>
      </c>
      <c r="C222" t="s">
        <v>329</v>
      </c>
      <c r="D222" s="1">
        <v>620414.62931872858</v>
      </c>
      <c r="E222" s="1">
        <v>216688.78163488599</v>
      </c>
      <c r="F222" s="1">
        <f t="shared" si="24"/>
        <v>86675.5126539544</v>
      </c>
      <c r="G222" s="1">
        <f t="shared" si="25"/>
        <v>130013.26898093159</v>
      </c>
      <c r="H222" s="1">
        <v>13402.971302269987</v>
      </c>
      <c r="I222" s="1">
        <f t="shared" si="26"/>
        <v>686.1174474845177</v>
      </c>
      <c r="J222" s="1">
        <f t="shared" si="27"/>
        <v>12716.853854785468</v>
      </c>
      <c r="K222" s="1">
        <v>297260.32164004882</v>
      </c>
      <c r="L222" s="1">
        <v>30973.403340432822</v>
      </c>
      <c r="M222" s="1">
        <v>225418.24405334797</v>
      </c>
      <c r="N222" s="1">
        <v>116823.42164951838</v>
      </c>
      <c r="O222" s="1">
        <v>150279.45466383721</v>
      </c>
      <c r="P222" s="1">
        <v>0</v>
      </c>
      <c r="Q222" s="1">
        <v>26863.228992996526</v>
      </c>
      <c r="R222" s="1">
        <v>21680.257851430812</v>
      </c>
      <c r="S222" s="1">
        <v>123539.2955071617</v>
      </c>
      <c r="T222" s="1">
        <v>12.210420000000001</v>
      </c>
      <c r="U222" s="1">
        <v>97.32</v>
      </c>
      <c r="V222" s="1">
        <v>46590.42742533984</v>
      </c>
      <c r="W222" s="1">
        <v>8625.8709999999992</v>
      </c>
      <c r="X222" s="1">
        <v>25006.02056828103</v>
      </c>
      <c r="Y222" s="1">
        <v>7869.08963267543</v>
      </c>
      <c r="Z222" s="1">
        <f t="shared" si="28"/>
        <v>4087.8295987308275</v>
      </c>
      <c r="AA222" s="1">
        <f t="shared" si="29"/>
        <v>3781.260033944603</v>
      </c>
      <c r="AB222" s="1">
        <v>67.701172897029551</v>
      </c>
      <c r="AC222" s="1">
        <v>1122.1240013724494</v>
      </c>
      <c r="AD222" s="1">
        <v>470.70100000000002</v>
      </c>
      <c r="AE222" s="1">
        <v>3072.6294416177248</v>
      </c>
      <c r="AF222" s="1">
        <v>10278.605303166869</v>
      </c>
      <c r="AG222" s="1">
        <v>5184.516999463347</v>
      </c>
      <c r="AH222" s="1">
        <v>1530.3821889189294</v>
      </c>
      <c r="AI222" s="1">
        <v>3426.2017677222852</v>
      </c>
      <c r="AJ222" s="1">
        <v>612528.22966054059</v>
      </c>
      <c r="AK222" s="1">
        <v>148707.48780712817</v>
      </c>
      <c r="AL222" s="1">
        <f t="shared" si="30"/>
        <v>41638.096585995889</v>
      </c>
      <c r="AM222" s="1">
        <f t="shared" si="31"/>
        <v>107069.39122113227</v>
      </c>
      <c r="AN222" s="1">
        <v>250.17599999999999</v>
      </c>
      <c r="AO222" s="1">
        <v>253.59700000000001</v>
      </c>
      <c r="AP222" s="1">
        <v>7261.6180000000004</v>
      </c>
      <c r="AQ222" s="1">
        <v>83651.200768297072</v>
      </c>
      <c r="AR222" s="1">
        <v>14780.139164999999</v>
      </c>
      <c r="AS222" s="1">
        <v>182399.09563616596</v>
      </c>
      <c r="AT222" s="1">
        <v>34486.991385000001</v>
      </c>
      <c r="AU222" s="1">
        <v>85834.868534666413</v>
      </c>
      <c r="AV222" s="1">
        <v>1365.0884635173838</v>
      </c>
      <c r="AW222" s="1">
        <v>23815.291053415578</v>
      </c>
      <c r="AX222" s="1">
        <v>172136.4834664826</v>
      </c>
      <c r="AY222" s="1">
        <v>25054.693663674643</v>
      </c>
      <c r="AZ222" s="1">
        <v>10824.2</v>
      </c>
      <c r="BA222" s="1">
        <v>5119.5</v>
      </c>
      <c r="BB222" s="1">
        <v>3365166.4714800031</v>
      </c>
    </row>
    <row r="223" spans="1:54" x14ac:dyDescent="0.25">
      <c r="A223">
        <v>2032</v>
      </c>
      <c r="B223">
        <v>9</v>
      </c>
      <c r="C223" t="s">
        <v>330</v>
      </c>
      <c r="D223" s="1">
        <v>562685.06397300726</v>
      </c>
      <c r="E223" s="1">
        <v>208193.74027630599</v>
      </c>
      <c r="F223" s="1">
        <f t="shared" si="24"/>
        <v>83277.496110522407</v>
      </c>
      <c r="G223" s="1">
        <f t="shared" si="25"/>
        <v>124916.24416578359</v>
      </c>
      <c r="H223" s="1">
        <v>12991.375495189772</v>
      </c>
      <c r="I223" s="1">
        <f t="shared" si="26"/>
        <v>665.04726400204027</v>
      </c>
      <c r="J223" s="1">
        <f t="shared" si="27"/>
        <v>12326.32823118773</v>
      </c>
      <c r="K223" s="1">
        <v>290048.55480269028</v>
      </c>
      <c r="L223" s="1">
        <v>30221.96446080615</v>
      </c>
      <c r="M223" s="1">
        <v>226551.35497410252</v>
      </c>
      <c r="N223" s="1">
        <v>113989.19448650358</v>
      </c>
      <c r="O223" s="1">
        <v>151034.86508751317</v>
      </c>
      <c r="P223" s="1">
        <v>0</v>
      </c>
      <c r="Q223" s="1">
        <v>22071.665013614209</v>
      </c>
      <c r="R223" s="1">
        <v>18221.038978656961</v>
      </c>
      <c r="S223" s="1">
        <v>123488.38770959033</v>
      </c>
      <c r="T223" s="1">
        <v>14.3652</v>
      </c>
      <c r="U223" s="1">
        <v>103.68600000000001</v>
      </c>
      <c r="V223" s="1">
        <v>45641.535759228333</v>
      </c>
      <c r="W223" s="1">
        <v>9717.9639999999999</v>
      </c>
      <c r="X223" s="1">
        <v>36018.333490236015</v>
      </c>
      <c r="Y223" s="1">
        <v>7592.2630658353801</v>
      </c>
      <c r="Z223" s="1">
        <f t="shared" si="28"/>
        <v>3944.0239126264423</v>
      </c>
      <c r="AA223" s="1">
        <f t="shared" si="29"/>
        <v>3648.2391532089382</v>
      </c>
      <c r="AB223" s="1">
        <v>74.857342428022065</v>
      </c>
      <c r="AC223" s="1">
        <v>1149.1968065664778</v>
      </c>
      <c r="AD223" s="1">
        <v>536.26599999999996</v>
      </c>
      <c r="AE223" s="1">
        <v>3084.6497463071719</v>
      </c>
      <c r="AF223" s="1">
        <v>9966.6769518008914</v>
      </c>
      <c r="AG223" s="1">
        <v>5204.7991308382107</v>
      </c>
      <c r="AH223" s="1">
        <v>1536.369132854617</v>
      </c>
      <c r="AI223" s="1">
        <v>3322.2256506002918</v>
      </c>
      <c r="AJ223" s="1">
        <v>539031.97826955048</v>
      </c>
      <c r="AK223" s="1">
        <v>141503.71313510108</v>
      </c>
      <c r="AL223" s="1">
        <f t="shared" si="30"/>
        <v>39621.039677828303</v>
      </c>
      <c r="AM223" s="1">
        <f t="shared" si="31"/>
        <v>101882.67345727277</v>
      </c>
      <c r="AN223" s="1">
        <v>255.37</v>
      </c>
      <c r="AO223" s="1">
        <v>272.07799999999997</v>
      </c>
      <c r="AP223" s="1">
        <v>8028.0249999999996</v>
      </c>
      <c r="AQ223" s="1">
        <v>80525.409360258607</v>
      </c>
      <c r="AR223" s="1">
        <v>15358.011009</v>
      </c>
      <c r="AS223" s="1">
        <v>180611.56915332901</v>
      </c>
      <c r="AT223" s="1">
        <v>35835.359020999997</v>
      </c>
      <c r="AU223" s="1">
        <v>84993.679601566677</v>
      </c>
      <c r="AV223" s="1">
        <v>1306.9422284870927</v>
      </c>
      <c r="AW223" s="1">
        <v>24009.003695161573</v>
      </c>
      <c r="AX223" s="1">
        <v>164804.2931415129</v>
      </c>
      <c r="AY223" s="1">
        <v>25258.487557557411</v>
      </c>
      <c r="AZ223" s="1">
        <v>8540</v>
      </c>
      <c r="BA223" s="1">
        <v>5318.1</v>
      </c>
      <c r="BB223" s="1">
        <v>3199112.4127071998</v>
      </c>
    </row>
    <row r="224" spans="1:54" x14ac:dyDescent="0.25">
      <c r="A224">
        <v>2032</v>
      </c>
      <c r="B224">
        <v>10</v>
      </c>
      <c r="C224" t="s">
        <v>331</v>
      </c>
      <c r="D224" s="1">
        <v>418767.75404397887</v>
      </c>
      <c r="E224" s="1">
        <v>176825.29008873799</v>
      </c>
      <c r="F224" s="1">
        <f t="shared" si="24"/>
        <v>70730.116035495201</v>
      </c>
      <c r="G224" s="1">
        <f t="shared" si="25"/>
        <v>106095.17405324279</v>
      </c>
      <c r="H224" s="1">
        <v>12738.500948551356</v>
      </c>
      <c r="I224" s="1">
        <f t="shared" si="26"/>
        <v>652.10225094781038</v>
      </c>
      <c r="J224" s="1">
        <f t="shared" si="27"/>
        <v>12086.398697603545</v>
      </c>
      <c r="K224" s="1">
        <v>274373.03503330646</v>
      </c>
      <c r="L224" s="1">
        <v>28588.634476806565</v>
      </c>
      <c r="M224" s="1">
        <v>199108.34662703943</v>
      </c>
      <c r="N224" s="1">
        <v>107828.70913988688</v>
      </c>
      <c r="O224" s="1">
        <v>132739.45006442504</v>
      </c>
      <c r="P224" s="1">
        <v>0</v>
      </c>
      <c r="Q224" s="1">
        <v>20162.271215231896</v>
      </c>
      <c r="R224" s="1">
        <v>17488.518561734851</v>
      </c>
      <c r="S224" s="1">
        <v>119509.92732067411</v>
      </c>
      <c r="T224" s="1">
        <v>14.105</v>
      </c>
      <c r="U224" s="1">
        <v>97.932000000000002</v>
      </c>
      <c r="V224" s="1">
        <v>45507.52425543344</v>
      </c>
      <c r="W224" s="1">
        <v>10491.976000000001</v>
      </c>
      <c r="X224" s="1">
        <v>45481.056738564424</v>
      </c>
      <c r="Y224" s="1">
        <v>6907.1913293381604</v>
      </c>
      <c r="Z224" s="1">
        <f t="shared" si="28"/>
        <v>3588.1432895263179</v>
      </c>
      <c r="AA224" s="1">
        <f t="shared" si="29"/>
        <v>3319.048039811843</v>
      </c>
      <c r="AB224" s="1">
        <v>71.478797286887982</v>
      </c>
      <c r="AC224" s="1">
        <v>1240.9545547421276</v>
      </c>
      <c r="AD224" s="1">
        <v>574.18700000000001</v>
      </c>
      <c r="AE224" s="1">
        <v>3482.5859718323622</v>
      </c>
      <c r="AF224" s="1">
        <v>9492.3658804705065</v>
      </c>
      <c r="AG224" s="1">
        <v>5876.2459047295051</v>
      </c>
      <c r="AH224" s="1">
        <v>1734.5689234381327</v>
      </c>
      <c r="AI224" s="1">
        <v>3164.1219601568309</v>
      </c>
      <c r="AJ224" s="1">
        <v>337859.58522983774</v>
      </c>
      <c r="AK224" s="1">
        <v>115153.67317693678</v>
      </c>
      <c r="AL224" s="1">
        <f t="shared" si="30"/>
        <v>32243.028489542299</v>
      </c>
      <c r="AM224" s="1">
        <f t="shared" si="31"/>
        <v>82910.644687394481</v>
      </c>
      <c r="AN224" s="1">
        <v>257.05399999999997</v>
      </c>
      <c r="AO224" s="1">
        <v>280.61900000000003</v>
      </c>
      <c r="AP224" s="1">
        <v>8482.3029999999999</v>
      </c>
      <c r="AQ224" s="1">
        <v>77583.686643571302</v>
      </c>
      <c r="AR224" s="1">
        <v>12720.675888</v>
      </c>
      <c r="AS224" s="1">
        <v>155401.10075961944</v>
      </c>
      <c r="AT224" s="1">
        <v>29681.577071999996</v>
      </c>
      <c r="AU224" s="1">
        <v>73129.929769232753</v>
      </c>
      <c r="AV224" s="1">
        <v>1207.410341567152</v>
      </c>
      <c r="AW224" s="1">
        <v>21419.660367107001</v>
      </c>
      <c r="AX224" s="1">
        <v>152253.40763843284</v>
      </c>
      <c r="AY224" s="1">
        <v>22534.388837580489</v>
      </c>
      <c r="AZ224" s="1">
        <v>7093.2</v>
      </c>
      <c r="BA224" s="1">
        <v>4450.8</v>
      </c>
      <c r="BB224" s="1">
        <v>2661775.8035602518</v>
      </c>
    </row>
    <row r="225" spans="1:54" x14ac:dyDescent="0.25">
      <c r="A225">
        <v>2032</v>
      </c>
      <c r="B225">
        <v>11</v>
      </c>
      <c r="C225" t="s">
        <v>332</v>
      </c>
      <c r="D225" s="1">
        <v>443050.74874072132</v>
      </c>
      <c r="E225" s="1">
        <v>164342.70343288101</v>
      </c>
      <c r="F225" s="1">
        <f t="shared" si="24"/>
        <v>65737.08137315241</v>
      </c>
      <c r="G225" s="1">
        <f t="shared" si="25"/>
        <v>98605.622059728601</v>
      </c>
      <c r="H225" s="1">
        <v>13773.958666170445</v>
      </c>
      <c r="I225" s="1">
        <f t="shared" si="26"/>
        <v>705.10882614435877</v>
      </c>
      <c r="J225" s="1">
        <f t="shared" si="27"/>
        <v>13068.849840026085</v>
      </c>
      <c r="K225" s="1">
        <v>268787.22566837183</v>
      </c>
      <c r="L225" s="1">
        <v>28006.6142277254</v>
      </c>
      <c r="M225" s="1">
        <v>182223.25872513367</v>
      </c>
      <c r="N225" s="1">
        <v>105633.48389390278</v>
      </c>
      <c r="O225" s="1">
        <v>121482.67795839788</v>
      </c>
      <c r="P225" s="1">
        <v>0</v>
      </c>
      <c r="Q225" s="1">
        <v>19294.722662603705</v>
      </c>
      <c r="R225" s="1">
        <v>18730.363873863585</v>
      </c>
      <c r="S225" s="1">
        <v>122104.19720788974</v>
      </c>
      <c r="T225" s="1">
        <v>15.644</v>
      </c>
      <c r="U225" s="1">
        <v>98.259</v>
      </c>
      <c r="V225" s="1">
        <v>44497.248263400274</v>
      </c>
      <c r="W225" s="1">
        <v>10215.241</v>
      </c>
      <c r="X225" s="1">
        <v>41852.308445492396</v>
      </c>
      <c r="Y225" s="1">
        <v>7600.8903782220905</v>
      </c>
      <c r="Z225" s="1">
        <f t="shared" si="28"/>
        <v>3948.5056232916063</v>
      </c>
      <c r="AA225" s="1">
        <f t="shared" si="29"/>
        <v>3652.3847549304846</v>
      </c>
      <c r="AB225" s="1">
        <v>69.147182717317833</v>
      </c>
      <c r="AC225" s="1">
        <v>1461.3623415970399</v>
      </c>
      <c r="AD225" s="1">
        <v>611.08500000000004</v>
      </c>
      <c r="AE225" s="1">
        <v>3162.3872007526575</v>
      </c>
      <c r="AF225" s="1">
        <v>9292.6764811638732</v>
      </c>
      <c r="AG225" s="1">
        <v>5335.9672920908188</v>
      </c>
      <c r="AH225" s="1">
        <v>1575.0877671565233</v>
      </c>
      <c r="AI225" s="1">
        <v>3097.5588270546195</v>
      </c>
      <c r="AJ225" s="1">
        <v>299420.58888607397</v>
      </c>
      <c r="AK225" s="1">
        <v>107783.82259354054</v>
      </c>
      <c r="AL225" s="1">
        <f t="shared" si="30"/>
        <v>30179.470326191353</v>
      </c>
      <c r="AM225" s="1">
        <f t="shared" si="31"/>
        <v>77604.352267349183</v>
      </c>
      <c r="AN225" s="1">
        <v>265.65600000000001</v>
      </c>
      <c r="AO225" s="1">
        <v>309.30500000000001</v>
      </c>
      <c r="AP225" s="1">
        <v>9323.16</v>
      </c>
      <c r="AQ225" s="1">
        <v>77234.183617787159</v>
      </c>
      <c r="AR225" s="1">
        <v>11344.261917</v>
      </c>
      <c r="AS225" s="1">
        <v>141198.40495099241</v>
      </c>
      <c r="AT225" s="1">
        <v>26469.944472999996</v>
      </c>
      <c r="AU225" s="1">
        <v>66446.308212231772</v>
      </c>
      <c r="AV225" s="1">
        <v>1170.695929014729</v>
      </c>
      <c r="AW225" s="1">
        <v>20709.063777587373</v>
      </c>
      <c r="AX225" s="1">
        <v>147623.75173098524</v>
      </c>
      <c r="AY225" s="1">
        <v>21786.811164524395</v>
      </c>
      <c r="AZ225" s="1">
        <v>7436</v>
      </c>
      <c r="BA225" s="1">
        <v>4366.8</v>
      </c>
      <c r="BB225" s="1">
        <v>2559203.5764900455</v>
      </c>
    </row>
    <row r="226" spans="1:54" x14ac:dyDescent="0.25">
      <c r="A226">
        <v>2032</v>
      </c>
      <c r="B226">
        <v>12</v>
      </c>
      <c r="C226" t="s">
        <v>333</v>
      </c>
      <c r="D226" s="1">
        <v>617715.18445558194</v>
      </c>
      <c r="E226" s="1">
        <v>194714.990254167</v>
      </c>
      <c r="F226" s="1">
        <f t="shared" si="24"/>
        <v>77885.996101666809</v>
      </c>
      <c r="G226" s="1">
        <f t="shared" si="25"/>
        <v>116828.99415250019</v>
      </c>
      <c r="H226" s="1">
        <v>15367.267276005117</v>
      </c>
      <c r="I226" s="1">
        <f t="shared" si="26"/>
        <v>786.67259374339267</v>
      </c>
      <c r="J226" s="1">
        <f t="shared" si="27"/>
        <v>14580.594682261724</v>
      </c>
      <c r="K226" s="1">
        <v>268220.69310822414</v>
      </c>
      <c r="L226" s="1">
        <v>27947.583673650348</v>
      </c>
      <c r="M226" s="1">
        <v>195254.20592091873</v>
      </c>
      <c r="N226" s="1">
        <v>105410.8363781255</v>
      </c>
      <c r="O226" s="1">
        <v>130170.01223588602</v>
      </c>
      <c r="P226" s="1">
        <v>0</v>
      </c>
      <c r="Q226" s="1">
        <v>20879.415011901958</v>
      </c>
      <c r="R226" s="1">
        <v>19979.207200058598</v>
      </c>
      <c r="S226" s="1">
        <v>126267.49919671704</v>
      </c>
      <c r="T226" s="1">
        <v>19.257999999999999</v>
      </c>
      <c r="U226" s="1">
        <v>112.85299999999999</v>
      </c>
      <c r="V226" s="1">
        <v>48145.895395850552</v>
      </c>
      <c r="W226" s="1">
        <v>11589.816000000001</v>
      </c>
      <c r="X226" s="1">
        <v>36231.479162046016</v>
      </c>
      <c r="Y226" s="1">
        <v>9368.4479896018893</v>
      </c>
      <c r="Z226" s="1">
        <f t="shared" si="28"/>
        <v>4866.7153093596626</v>
      </c>
      <c r="AA226" s="1">
        <f t="shared" si="29"/>
        <v>4501.7326802422276</v>
      </c>
      <c r="AB226" s="1">
        <v>65.609104803922463</v>
      </c>
      <c r="AC226" s="1">
        <v>1780.1495697949172</v>
      </c>
      <c r="AD226" s="1">
        <v>695.02800000000002</v>
      </c>
      <c r="AE226" s="1">
        <v>4101.6621901959024</v>
      </c>
      <c r="AF226" s="1">
        <v>10350.466860198019</v>
      </c>
      <c r="AG226" s="1">
        <v>6920.827179189796</v>
      </c>
      <c r="AH226" s="1">
        <v>2042.9117406143014</v>
      </c>
      <c r="AI226" s="1">
        <v>3450.1556200660016</v>
      </c>
      <c r="AJ226" s="1">
        <v>403741.69430924283</v>
      </c>
      <c r="AK226" s="1">
        <v>115224.4292492642</v>
      </c>
      <c r="AL226" s="1">
        <f t="shared" si="30"/>
        <v>32262.84018979398</v>
      </c>
      <c r="AM226" s="1">
        <f t="shared" si="31"/>
        <v>82961.589059470221</v>
      </c>
      <c r="AN226" s="1">
        <v>293.077</v>
      </c>
      <c r="AO226" s="1">
        <v>355.63799999999998</v>
      </c>
      <c r="AP226" s="1">
        <v>13731.722</v>
      </c>
      <c r="AQ226" s="1">
        <v>82494.455387128735</v>
      </c>
      <c r="AR226" s="1">
        <v>12086.962614</v>
      </c>
      <c r="AS226" s="1">
        <v>148869.675187513</v>
      </c>
      <c r="AT226" s="1">
        <v>28202.912765999998</v>
      </c>
      <c r="AU226" s="1">
        <v>70056.317735300283</v>
      </c>
      <c r="AV226" s="1">
        <v>1204.636134082009</v>
      </c>
      <c r="AW226" s="1">
        <v>20603.938274465138</v>
      </c>
      <c r="AX226" s="1">
        <v>151903.58245591799</v>
      </c>
      <c r="AY226" s="1">
        <v>21676.214688039607</v>
      </c>
      <c r="AZ226" s="1">
        <v>9529</v>
      </c>
      <c r="BA226" s="1">
        <v>4790.1000000000004</v>
      </c>
      <c r="BB226" s="1">
        <v>2941565.8103245506</v>
      </c>
    </row>
    <row r="227" spans="1:54" x14ac:dyDescent="0.25">
      <c r="A227">
        <v>2033</v>
      </c>
      <c r="B227">
        <v>1</v>
      </c>
      <c r="C227" t="s">
        <v>334</v>
      </c>
      <c r="D227" s="1">
        <v>782634.7696397223</v>
      </c>
      <c r="E227" s="1">
        <v>221785.843801793</v>
      </c>
      <c r="F227" s="1">
        <f t="shared" si="24"/>
        <v>88714.337520717207</v>
      </c>
      <c r="G227" s="1">
        <f t="shared" si="25"/>
        <v>133071.5062810758</v>
      </c>
      <c r="H227" s="1">
        <v>16831.410699070693</v>
      </c>
      <c r="I227" s="1">
        <f t="shared" si="26"/>
        <v>861.62420898820471</v>
      </c>
      <c r="J227" s="1">
        <f t="shared" si="27"/>
        <v>15969.786490082488</v>
      </c>
      <c r="K227" s="1">
        <v>268172.61940875632</v>
      </c>
      <c r="L227" s="1">
        <v>27942.574575646722</v>
      </c>
      <c r="M227" s="1">
        <v>203019.78970278386</v>
      </c>
      <c r="N227" s="1">
        <v>105391.94339559691</v>
      </c>
      <c r="O227" s="1">
        <v>135347.60817627358</v>
      </c>
      <c r="P227" s="1">
        <v>0</v>
      </c>
      <c r="Q227" s="1">
        <v>22631.523845938456</v>
      </c>
      <c r="R227" s="1">
        <v>22358.495230325967</v>
      </c>
      <c r="S227" s="1">
        <v>127232.06974719756</v>
      </c>
      <c r="T227" s="1">
        <v>20.895</v>
      </c>
      <c r="U227" s="1">
        <v>122.114</v>
      </c>
      <c r="V227" s="1">
        <v>48922.696088106532</v>
      </c>
      <c r="W227" s="1">
        <v>12776.644</v>
      </c>
      <c r="X227" s="1">
        <v>27442.625918078902</v>
      </c>
      <c r="Y227" s="1">
        <v>11082.3238696587</v>
      </c>
      <c r="Z227" s="1">
        <f t="shared" si="28"/>
        <v>5757.0384443199482</v>
      </c>
      <c r="AA227" s="1">
        <f t="shared" si="29"/>
        <v>5325.2854253387513</v>
      </c>
      <c r="AB227" s="1">
        <v>62.341554725007192</v>
      </c>
      <c r="AC227" s="1">
        <v>2011.9088306509407</v>
      </c>
      <c r="AD227" s="1">
        <v>759.25800000000004</v>
      </c>
      <c r="AE227" s="1">
        <v>4480.802068600985</v>
      </c>
      <c r="AF227" s="1">
        <v>11054.9561707188</v>
      </c>
      <c r="AG227" s="1">
        <v>7560.5584523923044</v>
      </c>
      <c r="AH227" s="1">
        <v>2231.7496490067106</v>
      </c>
      <c r="AI227" s="1">
        <v>3684.9853902395957</v>
      </c>
      <c r="AJ227" s="1">
        <v>465290.01967457967</v>
      </c>
      <c r="AK227" s="1">
        <v>123652.99893286933</v>
      </c>
      <c r="AL227" s="1">
        <f t="shared" si="30"/>
        <v>34622.839701203418</v>
      </c>
      <c r="AM227" s="1">
        <f t="shared" si="31"/>
        <v>89030.159231665923</v>
      </c>
      <c r="AN227" s="1">
        <v>296.68599999999998</v>
      </c>
      <c r="AO227" s="1">
        <v>367.25700000000001</v>
      </c>
      <c r="AP227" s="1">
        <v>15936.46</v>
      </c>
      <c r="AQ227" s="1">
        <v>77251.393599977877</v>
      </c>
      <c r="AR227" s="1">
        <v>12082.407410999998</v>
      </c>
      <c r="AS227" s="1">
        <v>149624.24685723212</v>
      </c>
      <c r="AT227" s="1">
        <v>28192.283958999997</v>
      </c>
      <c r="AU227" s="1">
        <v>70411.41028575637</v>
      </c>
      <c r="AV227" s="1">
        <v>1190.1628431002714</v>
      </c>
      <c r="AW227" s="1">
        <v>20598.575320778407</v>
      </c>
      <c r="AX227" s="1">
        <v>150078.5128868997</v>
      </c>
      <c r="AY227" s="1">
        <v>21670.57263388826</v>
      </c>
      <c r="AZ227" s="1">
        <v>10975.5</v>
      </c>
      <c r="BA227" s="1">
        <v>5498.8799999999992</v>
      </c>
      <c r="BB227" s="1">
        <v>3218679.8746203654</v>
      </c>
    </row>
    <row r="228" spans="1:54" x14ac:dyDescent="0.25">
      <c r="A228">
        <v>2033</v>
      </c>
      <c r="B228">
        <v>2</v>
      </c>
      <c r="C228" t="s">
        <v>335</v>
      </c>
      <c r="D228" s="1">
        <v>700962.97932775505</v>
      </c>
      <c r="E228" s="1">
        <v>209893.03611256799</v>
      </c>
      <c r="F228" s="1">
        <f t="shared" si="24"/>
        <v>83957.214445027203</v>
      </c>
      <c r="G228" s="1">
        <f t="shared" si="25"/>
        <v>125935.82166754079</v>
      </c>
      <c r="H228" s="1">
        <v>16294.779065522291</v>
      </c>
      <c r="I228" s="1">
        <f t="shared" si="26"/>
        <v>834.15326106583484</v>
      </c>
      <c r="J228" s="1">
        <f t="shared" si="27"/>
        <v>15460.625804456455</v>
      </c>
      <c r="K228" s="1">
        <v>268165.51105711417</v>
      </c>
      <c r="L228" s="1">
        <v>27941.833912240036</v>
      </c>
      <c r="M228" s="1">
        <v>190155.41861235895</v>
      </c>
      <c r="N228" s="1">
        <v>105389.14981064573</v>
      </c>
      <c r="O228" s="1">
        <v>126771.29224012751</v>
      </c>
      <c r="P228" s="1">
        <v>0</v>
      </c>
      <c r="Q228" s="1">
        <v>20681.271892194847</v>
      </c>
      <c r="R228" s="1">
        <v>20123.803869348718</v>
      </c>
      <c r="S228" s="1">
        <v>125520.52579165569</v>
      </c>
      <c r="T228" s="1">
        <v>12.268000000000001</v>
      </c>
      <c r="U228" s="1">
        <v>109.851</v>
      </c>
      <c r="V228" s="1">
        <v>46508.168692297637</v>
      </c>
      <c r="W228" s="1">
        <v>9690.52</v>
      </c>
      <c r="X228" s="1">
        <v>20652.652922378216</v>
      </c>
      <c r="Y228" s="1">
        <v>10410.2128256579</v>
      </c>
      <c r="Z228" s="1">
        <f t="shared" si="28"/>
        <v>5407.8906333848954</v>
      </c>
      <c r="AA228" s="1">
        <f t="shared" si="29"/>
        <v>5002.3221922730054</v>
      </c>
      <c r="AB228" s="1">
        <v>57.991539916973714</v>
      </c>
      <c r="AC228" s="1">
        <v>1951.3676359783467</v>
      </c>
      <c r="AD228" s="1">
        <v>707.32500000000005</v>
      </c>
      <c r="AE228" s="1">
        <v>4313.7733659218829</v>
      </c>
      <c r="AF228" s="1">
        <v>10083.191487725289</v>
      </c>
      <c r="AG228" s="1">
        <v>7278.7271528841575</v>
      </c>
      <c r="AH228" s="1">
        <v>2148.5577911939599</v>
      </c>
      <c r="AI228" s="1">
        <v>3361.0638292417593</v>
      </c>
      <c r="AJ228" s="1">
        <v>417410.80306110531</v>
      </c>
      <c r="AK228" s="1">
        <v>115042.65990261341</v>
      </c>
      <c r="AL228" s="1">
        <f t="shared" si="30"/>
        <v>32211.944772731757</v>
      </c>
      <c r="AM228" s="1">
        <f t="shared" si="31"/>
        <v>82830.715129881646</v>
      </c>
      <c r="AN228" s="1">
        <v>246.86500000000001</v>
      </c>
      <c r="AO228" s="1">
        <v>285.90600000000001</v>
      </c>
      <c r="AP228" s="1">
        <v>13630.022000000001</v>
      </c>
      <c r="AQ228" s="1">
        <v>65680.117497967061</v>
      </c>
      <c r="AR228" s="1">
        <v>11087.993472</v>
      </c>
      <c r="AS228" s="1">
        <v>147799.31949007499</v>
      </c>
      <c r="AT228" s="1">
        <v>25871.984767999998</v>
      </c>
      <c r="AU228" s="1">
        <v>69552.620936505962</v>
      </c>
      <c r="AV228" s="1">
        <v>1150.8107671005382</v>
      </c>
      <c r="AW228" s="1">
        <v>20600.533141527379</v>
      </c>
      <c r="AX228" s="1">
        <v>145116.24988289946</v>
      </c>
      <c r="AY228" s="1">
        <v>21672.632344139289</v>
      </c>
      <c r="AZ228" s="1">
        <v>9522.5</v>
      </c>
      <c r="BA228" s="1">
        <v>4744.8</v>
      </c>
      <c r="BB228" s="1">
        <v>2998601.0911986609</v>
      </c>
    </row>
    <row r="229" spans="1:54" x14ac:dyDescent="0.25">
      <c r="A229">
        <v>2033</v>
      </c>
      <c r="B229">
        <v>3</v>
      </c>
      <c r="C229" t="s">
        <v>336</v>
      </c>
      <c r="D229" s="1">
        <v>604117.07575207506</v>
      </c>
      <c r="E229" s="1">
        <v>191178.236374206</v>
      </c>
      <c r="F229" s="1">
        <f t="shared" si="24"/>
        <v>76471.294549682396</v>
      </c>
      <c r="G229" s="1">
        <f t="shared" si="25"/>
        <v>114706.9418245236</v>
      </c>
      <c r="H229" s="1">
        <v>15326.88768010073</v>
      </c>
      <c r="I229" s="1">
        <f t="shared" si="26"/>
        <v>784.60550394311213</v>
      </c>
      <c r="J229" s="1">
        <f t="shared" si="27"/>
        <v>14542.282176157616</v>
      </c>
      <c r="K229" s="1">
        <v>268234.65273104428</v>
      </c>
      <c r="L229" s="1">
        <v>27949.038213649837</v>
      </c>
      <c r="M229" s="1">
        <v>187872.70783980654</v>
      </c>
      <c r="N229" s="1">
        <v>105416.32251530582</v>
      </c>
      <c r="O229" s="1">
        <v>125249.47289593703</v>
      </c>
      <c r="P229" s="1">
        <v>0</v>
      </c>
      <c r="Q229" s="1">
        <v>21099.057901087665</v>
      </c>
      <c r="R229" s="1">
        <v>17652.617084789999</v>
      </c>
      <c r="S229" s="1">
        <v>127080.39357140419</v>
      </c>
      <c r="T229" s="1">
        <v>13.173999999999999</v>
      </c>
      <c r="U229" s="1">
        <v>107.447</v>
      </c>
      <c r="V229" s="1">
        <v>48339.183654632048</v>
      </c>
      <c r="W229" s="1">
        <v>9225.5750000000007</v>
      </c>
      <c r="X229" s="1">
        <v>20297.494485827225</v>
      </c>
      <c r="Y229" s="1">
        <v>9615.3226311835115</v>
      </c>
      <c r="Z229" s="1">
        <f t="shared" si="28"/>
        <v>4994.9615886805786</v>
      </c>
      <c r="AA229" s="1">
        <f t="shared" si="29"/>
        <v>4620.3610425029337</v>
      </c>
      <c r="AB229" s="1">
        <v>57.66286406305948</v>
      </c>
      <c r="AC229" s="1">
        <v>1804.024582846678</v>
      </c>
      <c r="AD229" s="1">
        <v>664.97299999999996</v>
      </c>
      <c r="AE229" s="1">
        <v>4105.9702756241595</v>
      </c>
      <c r="AF229" s="1">
        <v>9957.0146107796591</v>
      </c>
      <c r="AG229" s="1">
        <v>6928.0963089570942</v>
      </c>
      <c r="AH229" s="1">
        <v>2045.0574654187462</v>
      </c>
      <c r="AI229" s="1">
        <v>3319.004870259882</v>
      </c>
      <c r="AJ229" s="1">
        <v>376588.66449540964</v>
      </c>
      <c r="AK229" s="1">
        <v>114180.93803629276</v>
      </c>
      <c r="AL229" s="1">
        <f t="shared" si="30"/>
        <v>31970.662650161976</v>
      </c>
      <c r="AM229" s="1">
        <f t="shared" si="31"/>
        <v>82210.275386130787</v>
      </c>
      <c r="AN229" s="1">
        <v>241.08199999999999</v>
      </c>
      <c r="AO229" s="1">
        <v>250.09899999999999</v>
      </c>
      <c r="AP229" s="1">
        <v>11701.252</v>
      </c>
      <c r="AQ229" s="1">
        <v>76652.012336342581</v>
      </c>
      <c r="AR229" s="1">
        <v>11238.919014000001</v>
      </c>
      <c r="AS229" s="1">
        <v>144643.47390864647</v>
      </c>
      <c r="AT229" s="1">
        <v>26224.144366</v>
      </c>
      <c r="AU229" s="1">
        <v>68067.517133480724</v>
      </c>
      <c r="AV229" s="1">
        <v>1170.8278266797179</v>
      </c>
      <c r="AW229" s="1">
        <v>20622.975300533122</v>
      </c>
      <c r="AX229" s="1">
        <v>147640.38391332031</v>
      </c>
      <c r="AY229" s="1">
        <v>21696.242444800213</v>
      </c>
      <c r="AZ229" s="1">
        <v>9371</v>
      </c>
      <c r="BA229" s="1">
        <v>4351.2</v>
      </c>
      <c r="BB229" s="1">
        <v>2842297.1950845052</v>
      </c>
    </row>
    <row r="230" spans="1:54" x14ac:dyDescent="0.25">
      <c r="A230">
        <v>2033</v>
      </c>
      <c r="B230">
        <v>4</v>
      </c>
      <c r="C230" t="s">
        <v>337</v>
      </c>
      <c r="D230" s="1">
        <v>472194.60389253474</v>
      </c>
      <c r="E230" s="1">
        <v>176343.66167561701</v>
      </c>
      <c r="F230" s="1">
        <f t="shared" si="24"/>
        <v>70537.464670246802</v>
      </c>
      <c r="G230" s="1">
        <f t="shared" si="25"/>
        <v>105806.19700537021</v>
      </c>
      <c r="H230" s="1">
        <v>13472.75797536382</v>
      </c>
      <c r="I230" s="1">
        <f t="shared" si="26"/>
        <v>689.68992801377669</v>
      </c>
      <c r="J230" s="1">
        <f t="shared" si="27"/>
        <v>12783.068047350042</v>
      </c>
      <c r="K230" s="1">
        <v>269261.98247986997</v>
      </c>
      <c r="L230" s="1">
        <v>28056.0820952498</v>
      </c>
      <c r="M230" s="1">
        <v>190008.3839555821</v>
      </c>
      <c r="N230" s="1">
        <v>105820.06350488021</v>
      </c>
      <c r="O230" s="1">
        <v>126673.26835219571</v>
      </c>
      <c r="P230" s="1">
        <v>0</v>
      </c>
      <c r="Q230" s="1">
        <v>18740.330517779264</v>
      </c>
      <c r="R230" s="1">
        <v>16469.501838847391</v>
      </c>
      <c r="S230" s="1">
        <v>124422.37694643709</v>
      </c>
      <c r="T230" s="1">
        <v>12.161</v>
      </c>
      <c r="U230" s="1">
        <v>98.423000000000002</v>
      </c>
      <c r="V230" s="1">
        <v>47968.040843209907</v>
      </c>
      <c r="W230" s="1">
        <v>9627.3670000000002</v>
      </c>
      <c r="X230" s="1">
        <v>22473.1490179475</v>
      </c>
      <c r="Y230" s="1">
        <v>8355.3466438247706</v>
      </c>
      <c r="Z230" s="1">
        <f t="shared" si="28"/>
        <v>4340.4300767470941</v>
      </c>
      <c r="AA230" s="1">
        <f t="shared" si="29"/>
        <v>4014.916567077677</v>
      </c>
      <c r="AB230" s="1">
        <v>52.454886328781654</v>
      </c>
      <c r="AC230" s="1">
        <v>1524.2015193069258</v>
      </c>
      <c r="AD230" s="1">
        <v>531.84400000000005</v>
      </c>
      <c r="AE230" s="1">
        <v>3735.0696285732902</v>
      </c>
      <c r="AF230" s="1">
        <v>9796.0992718544912</v>
      </c>
      <c r="AG230" s="1">
        <v>6302.267276760238</v>
      </c>
      <c r="AH230" s="1">
        <v>1860.3232646664719</v>
      </c>
      <c r="AI230" s="1">
        <v>3265.3664239514933</v>
      </c>
      <c r="AJ230" s="1">
        <v>315409.70364355785</v>
      </c>
      <c r="AK230" s="1">
        <v>110216.47200094789</v>
      </c>
      <c r="AL230" s="1">
        <f t="shared" si="30"/>
        <v>30860.612160265413</v>
      </c>
      <c r="AM230" s="1">
        <f t="shared" si="31"/>
        <v>79355.859840682475</v>
      </c>
      <c r="AN230" s="1">
        <v>250.11500000000001</v>
      </c>
      <c r="AO230" s="1">
        <v>281.62900000000002</v>
      </c>
      <c r="AP230" s="1">
        <v>7780.982</v>
      </c>
      <c r="AQ230" s="1">
        <v>88436.251251986047</v>
      </c>
      <c r="AR230" s="1">
        <v>11901.234735000002</v>
      </c>
      <c r="AS230" s="1">
        <v>144347.00558670014</v>
      </c>
      <c r="AT230" s="1">
        <v>27769.547715000001</v>
      </c>
      <c r="AU230" s="1">
        <v>67928.0026290354</v>
      </c>
      <c r="AV230" s="1">
        <v>1194.5930357269319</v>
      </c>
      <c r="AW230" s="1">
        <v>20778.287613582615</v>
      </c>
      <c r="AX230" s="1">
        <v>150637.15637427307</v>
      </c>
      <c r="AY230" s="1">
        <v>21859.637568417387</v>
      </c>
      <c r="AZ230" s="1">
        <v>7236.5</v>
      </c>
      <c r="BA230" s="1">
        <v>4414.32</v>
      </c>
      <c r="BB230" s="1">
        <v>2637506.5651650084</v>
      </c>
    </row>
    <row r="231" spans="1:54" x14ac:dyDescent="0.25">
      <c r="A231">
        <v>2033</v>
      </c>
      <c r="B231">
        <v>5</v>
      </c>
      <c r="C231" t="s">
        <v>338</v>
      </c>
      <c r="D231" s="1">
        <v>382674.88466622424</v>
      </c>
      <c r="E231" s="1">
        <v>166519.42931518098</v>
      </c>
      <c r="F231" s="1">
        <f t="shared" si="24"/>
        <v>66607.771726072402</v>
      </c>
      <c r="G231" s="1">
        <f t="shared" si="25"/>
        <v>99911.657589108581</v>
      </c>
      <c r="H231" s="1">
        <v>13170.228421432403</v>
      </c>
      <c r="I231" s="1">
        <f t="shared" si="26"/>
        <v>674.20300346168892</v>
      </c>
      <c r="J231" s="1">
        <f t="shared" si="27"/>
        <v>12496.025417970714</v>
      </c>
      <c r="K231" s="1">
        <v>271949.63783257647</v>
      </c>
      <c r="L231" s="1">
        <v>28336.125636951445</v>
      </c>
      <c r="M231" s="1">
        <v>189679.53661479999</v>
      </c>
      <c r="N231" s="1">
        <v>106876.31310047209</v>
      </c>
      <c r="O231" s="1">
        <v>126454.03503954603</v>
      </c>
      <c r="P231" s="1">
        <v>0</v>
      </c>
      <c r="Q231" s="1">
        <v>21429.721746224866</v>
      </c>
      <c r="R231" s="1">
        <v>19320.866128162143</v>
      </c>
      <c r="S231" s="1">
        <v>123375.38676754593</v>
      </c>
      <c r="T231" s="1">
        <v>11.971</v>
      </c>
      <c r="U231" s="1">
        <v>97.393000000000001</v>
      </c>
      <c r="V231" s="1">
        <v>48437.686864592841</v>
      </c>
      <c r="W231" s="1">
        <v>8788.2710000000006</v>
      </c>
      <c r="X231" s="1">
        <v>22585.974331448575</v>
      </c>
      <c r="Y231" s="1">
        <v>7014.0437513243305</v>
      </c>
      <c r="Z231" s="1">
        <f t="shared" si="28"/>
        <v>3643.6509166700484</v>
      </c>
      <c r="AA231" s="1">
        <f t="shared" si="29"/>
        <v>3370.3928346542825</v>
      </c>
      <c r="AB231" s="1">
        <v>52.538766473570334</v>
      </c>
      <c r="AC231" s="1">
        <v>1253.611908551989</v>
      </c>
      <c r="AD231" s="1">
        <v>482.22199999999998</v>
      </c>
      <c r="AE231" s="1">
        <v>3416.7171358693436</v>
      </c>
      <c r="AF231" s="1">
        <v>9466.0948205991408</v>
      </c>
      <c r="AG231" s="1">
        <v>5765.1039312914918</v>
      </c>
      <c r="AH231" s="1">
        <v>1701.7616828391642</v>
      </c>
      <c r="AI231" s="1">
        <v>3155.3649401997104</v>
      </c>
      <c r="AJ231" s="1">
        <v>327308.15694194607</v>
      </c>
      <c r="AK231" s="1">
        <v>108073.05370942158</v>
      </c>
      <c r="AL231" s="1">
        <f t="shared" si="30"/>
        <v>30260.455038638047</v>
      </c>
      <c r="AM231" s="1">
        <f t="shared" si="31"/>
        <v>77812.59867078354</v>
      </c>
      <c r="AN231" s="1">
        <v>245.77699999999999</v>
      </c>
      <c r="AO231" s="1">
        <v>274.90699999999998</v>
      </c>
      <c r="AP231" s="1">
        <v>7381.9660000000003</v>
      </c>
      <c r="AQ231" s="1">
        <v>87090.110611174983</v>
      </c>
      <c r="AR231" s="1">
        <v>11941.525019999999</v>
      </c>
      <c r="AS231" s="1">
        <v>149229.00513579647</v>
      </c>
      <c r="AT231" s="1">
        <v>27863.558379999999</v>
      </c>
      <c r="AU231" s="1">
        <v>70225.414181551358</v>
      </c>
      <c r="AV231" s="1">
        <v>1218.8226555424162</v>
      </c>
      <c r="AW231" s="1">
        <v>21202.272431895039</v>
      </c>
      <c r="AX231" s="1">
        <v>153692.49063445759</v>
      </c>
      <c r="AY231" s="1">
        <v>22305.68753341847</v>
      </c>
      <c r="AZ231" s="1">
        <v>8289</v>
      </c>
      <c r="BA231" s="1">
        <v>4343.3999999999996</v>
      </c>
      <c r="BB231" s="1">
        <v>2562700.0676375106</v>
      </c>
    </row>
    <row r="232" spans="1:54" x14ac:dyDescent="0.25">
      <c r="A232">
        <v>2033</v>
      </c>
      <c r="B232">
        <v>6</v>
      </c>
      <c r="C232" t="s">
        <v>339</v>
      </c>
      <c r="D232" s="1">
        <v>479146.09132823814</v>
      </c>
      <c r="E232" s="1">
        <v>189625.48464660501</v>
      </c>
      <c r="F232" s="1">
        <f t="shared" si="24"/>
        <v>75850.193858642</v>
      </c>
      <c r="G232" s="1">
        <f t="shared" si="25"/>
        <v>113775.29078796301</v>
      </c>
      <c r="H232" s="1">
        <v>12985.42113499215</v>
      </c>
      <c r="I232" s="1">
        <f t="shared" si="26"/>
        <v>664.74245170870176</v>
      </c>
      <c r="J232" s="1">
        <f t="shared" si="27"/>
        <v>12320.678683283448</v>
      </c>
      <c r="K232" s="1">
        <v>282243.28505295434</v>
      </c>
      <c r="L232" s="1">
        <v>29408.684818216672</v>
      </c>
      <c r="M232" s="1">
        <v>209527.0429105901</v>
      </c>
      <c r="N232" s="1">
        <v>110921.72044882902</v>
      </c>
      <c r="O232" s="1">
        <v>139685.81165270976</v>
      </c>
      <c r="P232" s="1">
        <v>0</v>
      </c>
      <c r="Q232" s="1">
        <v>25260.802563917794</v>
      </c>
      <c r="R232" s="1">
        <v>20105.502725050417</v>
      </c>
      <c r="S232" s="1">
        <v>121145.68357636251</v>
      </c>
      <c r="T232" s="1">
        <v>10.17535</v>
      </c>
      <c r="U232" s="1">
        <v>98.704999999999998</v>
      </c>
      <c r="V232" s="1">
        <v>45688.667155562805</v>
      </c>
      <c r="W232" s="1">
        <v>8413.3449999999993</v>
      </c>
      <c r="X232" s="1">
        <v>21354.369342040995</v>
      </c>
      <c r="Y232" s="1">
        <v>6985.0139121748498</v>
      </c>
      <c r="Z232" s="1">
        <f t="shared" si="28"/>
        <v>3628.5705145827619</v>
      </c>
      <c r="AA232" s="1">
        <f t="shared" si="29"/>
        <v>3356.4433975920883</v>
      </c>
      <c r="AB232" s="1">
        <v>51.770455082788331</v>
      </c>
      <c r="AC232" s="1">
        <v>1148.610774041709</v>
      </c>
      <c r="AD232" s="1">
        <v>463.041</v>
      </c>
      <c r="AE232" s="1">
        <v>3235.9190312629817</v>
      </c>
      <c r="AF232" s="1">
        <v>9674.4790375830416</v>
      </c>
      <c r="AG232" s="1">
        <v>5460.0392091657659</v>
      </c>
      <c r="AH232" s="1">
        <v>1611.7117095712515</v>
      </c>
      <c r="AI232" s="1">
        <v>3224.8263458610095</v>
      </c>
      <c r="AJ232" s="1">
        <v>455496.33332450548</v>
      </c>
      <c r="AK232" s="1">
        <v>124729.74705448879</v>
      </c>
      <c r="AL232" s="1">
        <f t="shared" si="30"/>
        <v>34924.329175256862</v>
      </c>
      <c r="AM232" s="1">
        <f t="shared" si="31"/>
        <v>89805.417879231929</v>
      </c>
      <c r="AN232" s="1">
        <v>254.96199999999999</v>
      </c>
      <c r="AO232" s="1">
        <v>258.13</v>
      </c>
      <c r="AP232" s="1">
        <v>6710.2510000000002</v>
      </c>
      <c r="AQ232" s="1">
        <v>86412.741925275739</v>
      </c>
      <c r="AR232" s="1">
        <v>13524.449219999999</v>
      </c>
      <c r="AS232" s="1">
        <v>172278.10579934274</v>
      </c>
      <c r="AT232" s="1">
        <v>31557.048179999994</v>
      </c>
      <c r="AU232" s="1">
        <v>81072.049787926051</v>
      </c>
      <c r="AV232" s="1">
        <v>1305.1075414305747</v>
      </c>
      <c r="AW232" s="1">
        <v>22431.10807135257</v>
      </c>
      <c r="AX232" s="1">
        <v>164572.94067856943</v>
      </c>
      <c r="AY232" s="1">
        <v>23598.474610450579</v>
      </c>
      <c r="AZ232" s="1">
        <v>10068</v>
      </c>
      <c r="BA232" s="1">
        <v>4921.8</v>
      </c>
      <c r="BB232" s="1">
        <v>2926667.4533741544</v>
      </c>
    </row>
    <row r="233" spans="1:54" x14ac:dyDescent="0.25">
      <c r="A233">
        <v>2033</v>
      </c>
      <c r="B233">
        <v>7</v>
      </c>
      <c r="C233" t="s">
        <v>340</v>
      </c>
      <c r="D233" s="1">
        <v>605960.60944001179</v>
      </c>
      <c r="E233" s="1">
        <v>210778.135484567</v>
      </c>
      <c r="F233" s="1">
        <f t="shared" si="24"/>
        <v>84311.254193826811</v>
      </c>
      <c r="G233" s="1">
        <f t="shared" si="25"/>
        <v>126466.88129074019</v>
      </c>
      <c r="H233" s="1">
        <v>13423.794393404831</v>
      </c>
      <c r="I233" s="1">
        <f t="shared" si="26"/>
        <v>687.18341157680493</v>
      </c>
      <c r="J233" s="1">
        <f t="shared" si="27"/>
        <v>12736.610981828026</v>
      </c>
      <c r="K233" s="1">
        <v>295214.36198842304</v>
      </c>
      <c r="L233" s="1">
        <v>30760.222068346371</v>
      </c>
      <c r="M233" s="1">
        <v>222895.39800743759</v>
      </c>
      <c r="N233" s="1">
        <v>116019.35871323053</v>
      </c>
      <c r="O233" s="1">
        <v>148598.11961174314</v>
      </c>
      <c r="P233" s="1">
        <v>0</v>
      </c>
      <c r="Q233" s="1">
        <v>26111.809073028959</v>
      </c>
      <c r="R233" s="1">
        <v>23042.137772958649</v>
      </c>
      <c r="S233" s="1">
        <v>109036.5803678783</v>
      </c>
      <c r="T233" s="1">
        <v>8.3796999999999997</v>
      </c>
      <c r="U233" s="1">
        <v>97.915000000000006</v>
      </c>
      <c r="V233" s="1">
        <v>44549.468970203568</v>
      </c>
      <c r="W233" s="1">
        <v>8216.8029999999999</v>
      </c>
      <c r="X233" s="1">
        <v>19410.77908520163</v>
      </c>
      <c r="Y233" s="1">
        <v>7678.6190370754603</v>
      </c>
      <c r="Z233" s="1">
        <f t="shared" si="28"/>
        <v>3988.884056777873</v>
      </c>
      <c r="AA233" s="1">
        <f t="shared" si="29"/>
        <v>3689.7349802975878</v>
      </c>
      <c r="AB233" s="1">
        <v>64.038043328509971</v>
      </c>
      <c r="AC233" s="1">
        <v>1123.0699575392086</v>
      </c>
      <c r="AD233" s="1">
        <v>450.834</v>
      </c>
      <c r="AE233" s="1">
        <v>3191.3384274052046</v>
      </c>
      <c r="AF233" s="1">
        <v>10149.126145241538</v>
      </c>
      <c r="AG233" s="1">
        <v>5384.8173501884276</v>
      </c>
      <c r="AH233" s="1">
        <v>1589.507482406367</v>
      </c>
      <c r="AI233" s="1">
        <v>3383.0420484138426</v>
      </c>
      <c r="AJ233" s="1">
        <v>612376.94592592877</v>
      </c>
      <c r="AK233" s="1">
        <v>146655.2342469448</v>
      </c>
      <c r="AL233" s="1">
        <f t="shared" si="30"/>
        <v>41063.465589144551</v>
      </c>
      <c r="AM233" s="1">
        <f t="shared" si="31"/>
        <v>105591.76865780026</v>
      </c>
      <c r="AN233" s="1">
        <v>248.953</v>
      </c>
      <c r="AO233" s="1">
        <v>255.874</v>
      </c>
      <c r="AP233" s="1">
        <v>6726.4589999999998</v>
      </c>
      <c r="AQ233" s="1">
        <v>76674.15911730731</v>
      </c>
      <c r="AR233" s="1">
        <v>14658.412106999998</v>
      </c>
      <c r="AS233" s="1">
        <v>180222.53619920064</v>
      </c>
      <c r="AT233" s="1">
        <v>34202.961582999997</v>
      </c>
      <c r="AU233" s="1">
        <v>84810.605270212167</v>
      </c>
      <c r="AV233" s="1">
        <v>1296.2771269540178</v>
      </c>
      <c r="AW233" s="1">
        <v>23761.12944119918</v>
      </c>
      <c r="AX233" s="1">
        <v>163459.43299304598</v>
      </c>
      <c r="AY233" s="1">
        <v>24997.713356385138</v>
      </c>
      <c r="AZ233" s="1">
        <v>10990</v>
      </c>
      <c r="BA233" s="1">
        <v>5252.4</v>
      </c>
      <c r="BB233" s="1">
        <v>3293727.358535212</v>
      </c>
    </row>
    <row r="234" spans="1:54" x14ac:dyDescent="0.25">
      <c r="A234">
        <v>2033</v>
      </c>
      <c r="B234">
        <v>8</v>
      </c>
      <c r="C234" t="s">
        <v>341</v>
      </c>
      <c r="D234" s="1">
        <v>621708.35798918922</v>
      </c>
      <c r="E234" s="1">
        <v>219078.306237087</v>
      </c>
      <c r="F234" s="1">
        <f t="shared" si="24"/>
        <v>87631.322494834807</v>
      </c>
      <c r="G234" s="1">
        <f t="shared" si="25"/>
        <v>131446.9837422522</v>
      </c>
      <c r="H234" s="1">
        <v>13496.9829437586</v>
      </c>
      <c r="I234" s="1">
        <f t="shared" si="26"/>
        <v>690.93003911344044</v>
      </c>
      <c r="J234" s="1">
        <f t="shared" si="27"/>
        <v>12806.052904645157</v>
      </c>
      <c r="K234" s="1">
        <v>297104.38651567703</v>
      </c>
      <c r="L234" s="1">
        <v>30957.155489137171</v>
      </c>
      <c r="M234" s="1">
        <v>224800.78826572132</v>
      </c>
      <c r="N234" s="1">
        <v>116762.13908518574</v>
      </c>
      <c r="O234" s="1">
        <v>149868.38993602348</v>
      </c>
      <c r="P234" s="1">
        <v>0</v>
      </c>
      <c r="Q234" s="1">
        <v>27208.829467226355</v>
      </c>
      <c r="R234" s="1">
        <v>21788.952067743216</v>
      </c>
      <c r="S234" s="1">
        <v>123559.19368736169</v>
      </c>
      <c r="T234" s="1">
        <v>12.210420000000001</v>
      </c>
      <c r="U234" s="1">
        <v>97.32</v>
      </c>
      <c r="V234" s="1">
        <v>46590.42742533984</v>
      </c>
      <c r="W234" s="1">
        <v>8625.8709999999992</v>
      </c>
      <c r="X234" s="1">
        <v>25022.751098651359</v>
      </c>
      <c r="Y234" s="1">
        <v>7910.13784408434</v>
      </c>
      <c r="Z234" s="1">
        <f t="shared" si="28"/>
        <v>4109.1532970752387</v>
      </c>
      <c r="AA234" s="1">
        <f t="shared" si="29"/>
        <v>3800.9845470091022</v>
      </c>
      <c r="AB234" s="1">
        <v>67.706697968098268</v>
      </c>
      <c r="AC234" s="1">
        <v>1122.1240013724494</v>
      </c>
      <c r="AD234" s="1">
        <v>470.70100000000002</v>
      </c>
      <c r="AE234" s="1">
        <v>3206.4504710756319</v>
      </c>
      <c r="AF234" s="1">
        <v>10226.560453841672</v>
      </c>
      <c r="AG234" s="1">
        <v>5410.3162425197825</v>
      </c>
      <c r="AH234" s="1">
        <v>1597.0343264045844</v>
      </c>
      <c r="AI234" s="1">
        <v>3408.8534846138878</v>
      </c>
      <c r="AJ234" s="1">
        <v>618834.73671219626</v>
      </c>
      <c r="AK234" s="1">
        <v>149247.85917779207</v>
      </c>
      <c r="AL234" s="1">
        <f t="shared" si="30"/>
        <v>41789.400569781785</v>
      </c>
      <c r="AM234" s="1">
        <f t="shared" si="31"/>
        <v>107458.45860801029</v>
      </c>
      <c r="AN234" s="1">
        <v>250.17599999999999</v>
      </c>
      <c r="AO234" s="1">
        <v>253.59700000000001</v>
      </c>
      <c r="AP234" s="1">
        <v>7261.6180000000004</v>
      </c>
      <c r="AQ234" s="1">
        <v>84120.469813313641</v>
      </c>
      <c r="AR234" s="1">
        <v>14790.336210000001</v>
      </c>
      <c r="AS234" s="1">
        <v>183493.49020998296</v>
      </c>
      <c r="AT234" s="1">
        <v>34510.784490000005</v>
      </c>
      <c r="AU234" s="1">
        <v>86349.877745874415</v>
      </c>
      <c r="AV234" s="1">
        <v>1368.221420868369</v>
      </c>
      <c r="AW234" s="1">
        <v>23863.687809086656</v>
      </c>
      <c r="AX234" s="1">
        <v>172531.54669913164</v>
      </c>
      <c r="AY234" s="1">
        <v>25105.60909800357</v>
      </c>
      <c r="AZ234" s="1">
        <v>10824.2</v>
      </c>
      <c r="BA234" s="1">
        <v>5119.5</v>
      </c>
      <c r="BB234" s="1">
        <v>3378027.6565362322</v>
      </c>
    </row>
    <row r="235" spans="1:54" x14ac:dyDescent="0.25">
      <c r="A235">
        <v>2033</v>
      </c>
      <c r="B235">
        <v>9</v>
      </c>
      <c r="C235" t="s">
        <v>342</v>
      </c>
      <c r="D235" s="1">
        <v>566858.57109470316</v>
      </c>
      <c r="E235" s="1">
        <v>210506.53490117899</v>
      </c>
      <c r="F235" s="1">
        <f t="shared" si="24"/>
        <v>84202.613960471601</v>
      </c>
      <c r="G235" s="1">
        <f t="shared" si="25"/>
        <v>126303.92094070739</v>
      </c>
      <c r="H235" s="1">
        <v>13085.08986666577</v>
      </c>
      <c r="I235" s="1">
        <f t="shared" si="26"/>
        <v>669.84463794992291</v>
      </c>
      <c r="J235" s="1">
        <f t="shared" si="27"/>
        <v>12415.245228715847</v>
      </c>
      <c r="K235" s="1">
        <v>289889.66194386827</v>
      </c>
      <c r="L235" s="1">
        <v>30205.408424746394</v>
      </c>
      <c r="M235" s="1">
        <v>225934.62852082733</v>
      </c>
      <c r="N235" s="1">
        <v>113926.74953138529</v>
      </c>
      <c r="O235" s="1">
        <v>150624.28948063063</v>
      </c>
      <c r="P235" s="1">
        <v>0</v>
      </c>
      <c r="Q235" s="1">
        <v>22355.621119476818</v>
      </c>
      <c r="R235" s="1">
        <v>18312.588061228613</v>
      </c>
      <c r="S235" s="1">
        <v>123558.01702729032</v>
      </c>
      <c r="T235" s="1">
        <v>14.3652</v>
      </c>
      <c r="U235" s="1">
        <v>103.68600000000001</v>
      </c>
      <c r="V235" s="1">
        <v>45641.535759228333</v>
      </c>
      <c r="W235" s="1">
        <v>9717.9639999999999</v>
      </c>
      <c r="X235" s="1">
        <v>36462.408471531817</v>
      </c>
      <c r="Y235" s="1">
        <v>7631.6493140967304</v>
      </c>
      <c r="Z235" s="1">
        <f t="shared" si="28"/>
        <v>3964.4842554286338</v>
      </c>
      <c r="AA235" s="1">
        <f t="shared" si="29"/>
        <v>3667.1650586680971</v>
      </c>
      <c r="AB235" s="1">
        <v>75.131429102572895</v>
      </c>
      <c r="AC235" s="1">
        <v>1149.1968065664778</v>
      </c>
      <c r="AD235" s="1">
        <v>536.26599999999996</v>
      </c>
      <c r="AE235" s="1">
        <v>3234.5292995511745</v>
      </c>
      <c r="AF235" s="1">
        <v>9914.7369407885581</v>
      </c>
      <c r="AG235" s="1">
        <v>5457.6942834851852</v>
      </c>
      <c r="AH235" s="1">
        <v>1611.0195269636392</v>
      </c>
      <c r="AI235" s="1">
        <v>3304.9123135961831</v>
      </c>
      <c r="AJ235" s="1">
        <v>544581.77794802212</v>
      </c>
      <c r="AK235" s="1">
        <v>142017.90752133142</v>
      </c>
      <c r="AL235" s="1">
        <f t="shared" si="30"/>
        <v>39765.014105972805</v>
      </c>
      <c r="AM235" s="1">
        <f t="shared" si="31"/>
        <v>102252.89341535862</v>
      </c>
      <c r="AN235" s="1">
        <v>255.37</v>
      </c>
      <c r="AO235" s="1">
        <v>272.07799999999997</v>
      </c>
      <c r="AP235" s="1">
        <v>8028.0249999999996</v>
      </c>
      <c r="AQ235" s="1">
        <v>80974.961015093591</v>
      </c>
      <c r="AR235" s="1">
        <v>15367.439085000002</v>
      </c>
      <c r="AS235" s="1">
        <v>181695.23856824898</v>
      </c>
      <c r="AT235" s="1">
        <v>35857.357865000005</v>
      </c>
      <c r="AU235" s="1">
        <v>85503.641679176071</v>
      </c>
      <c r="AV235" s="1">
        <v>1310.0753390255795</v>
      </c>
      <c r="AW235" s="1">
        <v>24057.402819204872</v>
      </c>
      <c r="AX235" s="1">
        <v>165199.37569097441</v>
      </c>
      <c r="AY235" s="1">
        <v>25309.405483514111</v>
      </c>
      <c r="AZ235" s="1">
        <v>8540</v>
      </c>
      <c r="BA235" s="1">
        <v>5318.1</v>
      </c>
      <c r="BB235" s="1">
        <v>3214400.4113315037</v>
      </c>
    </row>
    <row r="236" spans="1:54" x14ac:dyDescent="0.25">
      <c r="A236">
        <v>2033</v>
      </c>
      <c r="B236">
        <v>10</v>
      </c>
      <c r="C236" t="s">
        <v>343</v>
      </c>
      <c r="D236" s="1">
        <v>420630.26287936838</v>
      </c>
      <c r="E236" s="1">
        <v>178783.48970484998</v>
      </c>
      <c r="F236" s="1">
        <f t="shared" si="24"/>
        <v>71513.39588194</v>
      </c>
      <c r="G236" s="1">
        <f t="shared" si="25"/>
        <v>107270.09382290998</v>
      </c>
      <c r="H236" s="1">
        <v>12832.215320027357</v>
      </c>
      <c r="I236" s="1">
        <f t="shared" si="26"/>
        <v>656.89962489569302</v>
      </c>
      <c r="J236" s="1">
        <f t="shared" si="27"/>
        <v>12175.315695131663</v>
      </c>
      <c r="K236" s="1">
        <v>274211.1845001466</v>
      </c>
      <c r="L236" s="1">
        <v>28571.770262246187</v>
      </c>
      <c r="M236" s="1">
        <v>198491.66960667731</v>
      </c>
      <c r="N236" s="1">
        <v>107765.10181760715</v>
      </c>
      <c r="O236" s="1">
        <v>132328.83731930362</v>
      </c>
      <c r="P236" s="1">
        <v>0</v>
      </c>
      <c r="Q236" s="1">
        <v>20421.662612124332</v>
      </c>
      <c r="R236" s="1">
        <v>17575.930679283261</v>
      </c>
      <c r="S236" s="1">
        <v>119629.28777457411</v>
      </c>
      <c r="T236" s="1">
        <v>14.105</v>
      </c>
      <c r="U236" s="1">
        <v>97.932000000000002</v>
      </c>
      <c r="V236" s="1">
        <v>45507.52425543344</v>
      </c>
      <c r="W236" s="1">
        <v>10491.976000000001</v>
      </c>
      <c r="X236" s="1">
        <v>43966.553540914771</v>
      </c>
      <c r="Y236" s="1">
        <v>6938.5835538107694</v>
      </c>
      <c r="Z236" s="1">
        <f t="shared" si="28"/>
        <v>3604.4509020150963</v>
      </c>
      <c r="AA236" s="1">
        <f t="shared" si="29"/>
        <v>3334.1326517956736</v>
      </c>
      <c r="AB236" s="1">
        <v>70.530303661643572</v>
      </c>
      <c r="AC236" s="1">
        <v>1240.9545547421276</v>
      </c>
      <c r="AD236" s="1">
        <v>574.18700000000001</v>
      </c>
      <c r="AE236" s="1">
        <v>3648.5240520017915</v>
      </c>
      <c r="AF236" s="1">
        <v>9440.2572072705098</v>
      </c>
      <c r="AG236" s="1">
        <v>6156.2369722640824</v>
      </c>
      <c r="AH236" s="1">
        <v>1817.2175757341261</v>
      </c>
      <c r="AI236" s="1">
        <v>3146.7524024235004</v>
      </c>
      <c r="AJ236" s="1">
        <v>341338.14140659105</v>
      </c>
      <c r="AK236" s="1">
        <v>115572.11712437477</v>
      </c>
      <c r="AL236" s="1">
        <f t="shared" si="30"/>
        <v>32360.192794824939</v>
      </c>
      <c r="AM236" s="1">
        <f t="shared" si="31"/>
        <v>83211.924329549831</v>
      </c>
      <c r="AN236" s="1">
        <v>257.05399999999997</v>
      </c>
      <c r="AO236" s="1">
        <v>280.61900000000003</v>
      </c>
      <c r="AP236" s="1">
        <v>8482.3029999999999</v>
      </c>
      <c r="AQ236" s="1">
        <v>78017.818747336511</v>
      </c>
      <c r="AR236" s="1">
        <v>12729.543842999999</v>
      </c>
      <c r="AS236" s="1">
        <v>156333.50736417715</v>
      </c>
      <c r="AT236" s="1">
        <v>29702.268967</v>
      </c>
      <c r="AU236" s="1">
        <v>73568.709347848155</v>
      </c>
      <c r="AV236" s="1">
        <v>1210.5436059225708</v>
      </c>
      <c r="AW236" s="1">
        <v>21468.06186439572</v>
      </c>
      <c r="AX236" s="1">
        <v>152648.50958407743</v>
      </c>
      <c r="AY236" s="1">
        <v>22585.309260291775</v>
      </c>
      <c r="AZ236" s="1">
        <v>7093.2</v>
      </c>
      <c r="BA236" s="1">
        <v>4450.8</v>
      </c>
      <c r="BB236" s="1">
        <v>2670091.2540094806</v>
      </c>
    </row>
    <row r="237" spans="1:54" x14ac:dyDescent="0.25">
      <c r="A237">
        <v>2033</v>
      </c>
      <c r="B237">
        <v>11</v>
      </c>
      <c r="C237" t="s">
        <v>344</v>
      </c>
      <c r="D237" s="1">
        <v>447930.37719011353</v>
      </c>
      <c r="E237" s="1">
        <v>166110.832149764</v>
      </c>
      <c r="F237" s="1">
        <f t="shared" si="24"/>
        <v>66444.332859905597</v>
      </c>
      <c r="G237" s="1">
        <f t="shared" si="25"/>
        <v>99666.499289858402</v>
      </c>
      <c r="H237" s="1">
        <v>13867.524402640138</v>
      </c>
      <c r="I237" s="1">
        <f t="shared" si="26"/>
        <v>709.89859125172131</v>
      </c>
      <c r="J237" s="1">
        <f t="shared" si="27"/>
        <v>13157.625811388416</v>
      </c>
      <c r="K237" s="1">
        <v>268649.48003212089</v>
      </c>
      <c r="L237" s="1">
        <v>27992.26165242559</v>
      </c>
      <c r="M237" s="1">
        <v>181605.62535076906</v>
      </c>
      <c r="N237" s="1">
        <v>105579.3498054535</v>
      </c>
      <c r="O237" s="1">
        <v>121071.3845116646</v>
      </c>
      <c r="P237" s="1">
        <v>0</v>
      </c>
      <c r="Q237" s="1">
        <v>19542.952884818114</v>
      </c>
      <c r="R237" s="1">
        <v>18823.937813322464</v>
      </c>
      <c r="S237" s="1">
        <v>122287.92392888974</v>
      </c>
      <c r="T237" s="1">
        <v>15.644</v>
      </c>
      <c r="U237" s="1">
        <v>98.259</v>
      </c>
      <c r="V237" s="1">
        <v>44497.248263400274</v>
      </c>
      <c r="W237" s="1">
        <v>10215.241</v>
      </c>
      <c r="X237" s="1">
        <v>43376.592872460024</v>
      </c>
      <c r="Y237" s="1">
        <v>7625.7487251832508</v>
      </c>
      <c r="Z237" s="1">
        <f t="shared" si="28"/>
        <v>3961.419021311804</v>
      </c>
      <c r="AA237" s="1">
        <f t="shared" si="29"/>
        <v>3664.3297038714472</v>
      </c>
      <c r="AB237" s="1">
        <v>70.105734575271185</v>
      </c>
      <c r="AC237" s="1">
        <v>1461.3623415970399</v>
      </c>
      <c r="AD237" s="1">
        <v>611.08500000000004</v>
      </c>
      <c r="AE237" s="1">
        <v>3344.3838015688507</v>
      </c>
      <c r="AF237" s="1">
        <v>9240.3698507516583</v>
      </c>
      <c r="AG237" s="1">
        <v>5643.0542639188698</v>
      </c>
      <c r="AH237" s="1">
        <v>1665.7346745122798</v>
      </c>
      <c r="AI237" s="1">
        <v>3080.1232835838828</v>
      </c>
      <c r="AJ237" s="1">
        <v>302503.38240281917</v>
      </c>
      <c r="AK237" s="1">
        <v>108175.48607201854</v>
      </c>
      <c r="AL237" s="1">
        <f t="shared" si="30"/>
        <v>30289.136100165193</v>
      </c>
      <c r="AM237" s="1">
        <f t="shared" si="31"/>
        <v>77886.349971853342</v>
      </c>
      <c r="AN237" s="1">
        <v>265.65600000000001</v>
      </c>
      <c r="AO237" s="1">
        <v>309.30500000000001</v>
      </c>
      <c r="AP237" s="1">
        <v>9323.16</v>
      </c>
      <c r="AQ237" s="1">
        <v>77663.73937956302</v>
      </c>
      <c r="AR237" s="1">
        <v>11352.569747999998</v>
      </c>
      <c r="AS237" s="1">
        <v>142045.59538069836</v>
      </c>
      <c r="AT237" s="1">
        <v>26489.329411999996</v>
      </c>
      <c r="AU237" s="1">
        <v>66844.986061505158</v>
      </c>
      <c r="AV237" s="1">
        <v>1173.8019124620616</v>
      </c>
      <c r="AW237" s="1">
        <v>20757.043850815571</v>
      </c>
      <c r="AX237" s="1">
        <v>148015.41357753795</v>
      </c>
      <c r="AY237" s="1">
        <v>21837.288231296196</v>
      </c>
      <c r="AZ237" s="1">
        <v>7436</v>
      </c>
      <c r="BA237" s="1">
        <v>4366.8</v>
      </c>
      <c r="BB237" s="1">
        <v>2572966.1595622478</v>
      </c>
    </row>
    <row r="238" spans="1:54" x14ac:dyDescent="0.25">
      <c r="A238">
        <v>2033</v>
      </c>
      <c r="B238">
        <v>12</v>
      </c>
      <c r="C238" t="s">
        <v>345</v>
      </c>
      <c r="D238" s="1">
        <v>632076.928356327</v>
      </c>
      <c r="E238" s="1">
        <v>196518.59028047998</v>
      </c>
      <c r="F238" s="1">
        <f t="shared" si="24"/>
        <v>78607.436112191994</v>
      </c>
      <c r="G238" s="1">
        <f t="shared" si="25"/>
        <v>117911.15416828799</v>
      </c>
      <c r="H238" s="1">
        <v>15460.610059965349</v>
      </c>
      <c r="I238" s="1">
        <f t="shared" si="26"/>
        <v>791.45094558997505</v>
      </c>
      <c r="J238" s="1">
        <f t="shared" si="27"/>
        <v>14669.159114375372</v>
      </c>
      <c r="K238" s="1">
        <v>268107.05244235287</v>
      </c>
      <c r="L238" s="1">
        <v>27935.742745266471</v>
      </c>
      <c r="M238" s="1">
        <v>194632.76654935232</v>
      </c>
      <c r="N238" s="1">
        <v>105366.17555238068</v>
      </c>
      <c r="O238" s="1">
        <v>129756.2147205034</v>
      </c>
      <c r="P238" s="1">
        <v>0</v>
      </c>
      <c r="Q238" s="1">
        <v>21148.032598106365</v>
      </c>
      <c r="R238" s="1">
        <v>20079.069369469817</v>
      </c>
      <c r="S238" s="1">
        <v>126526.68270911704</v>
      </c>
      <c r="T238" s="1">
        <v>19.257999999999999</v>
      </c>
      <c r="U238" s="1">
        <v>112.85299999999999</v>
      </c>
      <c r="V238" s="1">
        <v>48145.895395850552</v>
      </c>
      <c r="W238" s="1">
        <v>11589.816000000001</v>
      </c>
      <c r="X238" s="1">
        <v>35959.482444484223</v>
      </c>
      <c r="Y238" s="1">
        <v>9389.7304860810891</v>
      </c>
      <c r="Z238" s="1">
        <f t="shared" si="28"/>
        <v>4877.771126881591</v>
      </c>
      <c r="AA238" s="1">
        <f t="shared" si="29"/>
        <v>4511.959359199499</v>
      </c>
      <c r="AB238" s="1">
        <v>65.440179172705768</v>
      </c>
      <c r="AC238" s="1">
        <v>1780.1495697949172</v>
      </c>
      <c r="AD238" s="1">
        <v>695.02800000000002</v>
      </c>
      <c r="AE238" s="1">
        <v>4305.0701602459976</v>
      </c>
      <c r="AF238" s="1">
        <v>10297.828173865304</v>
      </c>
      <c r="AG238" s="1">
        <v>7264.0420375346484</v>
      </c>
      <c r="AH238" s="1">
        <v>2144.2229922193528</v>
      </c>
      <c r="AI238" s="1">
        <v>3432.6093912884312</v>
      </c>
      <c r="AJ238" s="1">
        <v>407898.56368915655</v>
      </c>
      <c r="AK238" s="1">
        <v>115643.13030921448</v>
      </c>
      <c r="AL238" s="1">
        <f t="shared" si="30"/>
        <v>32380.076486580059</v>
      </c>
      <c r="AM238" s="1">
        <f t="shared" si="31"/>
        <v>83263.053822634422</v>
      </c>
      <c r="AN238" s="1">
        <v>293.077</v>
      </c>
      <c r="AO238" s="1">
        <v>355.63799999999998</v>
      </c>
      <c r="AP238" s="1">
        <v>13731.722</v>
      </c>
      <c r="AQ238" s="1">
        <v>82959.690874061329</v>
      </c>
      <c r="AR238" s="1">
        <v>12094.710327000001</v>
      </c>
      <c r="AS238" s="1">
        <v>149762.89323863809</v>
      </c>
      <c r="AT238" s="1">
        <v>28220.990763000002</v>
      </c>
      <c r="AU238" s="1">
        <v>70476.655641712088</v>
      </c>
      <c r="AV238" s="1">
        <v>1207.7148366212557</v>
      </c>
      <c r="AW238" s="1">
        <v>20651.496923632807</v>
      </c>
      <c r="AX238" s="1">
        <v>152291.80420337874</v>
      </c>
      <c r="AY238" s="1">
        <v>21726.248398871936</v>
      </c>
      <c r="AZ238" s="1">
        <v>9529</v>
      </c>
      <c r="BA238" s="1">
        <v>4790.1000000000004</v>
      </c>
      <c r="BB238" s="1">
        <v>2964442.7274191459</v>
      </c>
    </row>
    <row r="239" spans="1:54" x14ac:dyDescent="0.25">
      <c r="A239">
        <v>2034</v>
      </c>
      <c r="B239">
        <v>1</v>
      </c>
      <c r="C239" t="s">
        <v>346</v>
      </c>
      <c r="D239" s="1">
        <v>765216.73801314819</v>
      </c>
      <c r="E239" s="1">
        <v>223510.487741808</v>
      </c>
      <c r="F239" s="1">
        <f t="shared" si="24"/>
        <v>89404.195096723211</v>
      </c>
      <c r="G239" s="1">
        <f t="shared" si="25"/>
        <v>134106.29264508479</v>
      </c>
      <c r="H239" s="1">
        <v>16924.902118037237</v>
      </c>
      <c r="I239" s="1">
        <f t="shared" si="26"/>
        <v>866.41016967530743</v>
      </c>
      <c r="J239" s="1">
        <f t="shared" si="27"/>
        <v>16058.491948361927</v>
      </c>
      <c r="K239" s="1">
        <v>268083.08370658546</v>
      </c>
      <c r="L239" s="1">
        <v>27933.245293482836</v>
      </c>
      <c r="M239" s="1">
        <v>202516.62622421191</v>
      </c>
      <c r="N239" s="1">
        <v>105356.75582993164</v>
      </c>
      <c r="O239" s="1">
        <v>135005.59480411059</v>
      </c>
      <c r="P239" s="1">
        <v>0</v>
      </c>
      <c r="Q239" s="1">
        <v>22922.682640576993</v>
      </c>
      <c r="R239" s="1">
        <v>22469.955291955663</v>
      </c>
      <c r="S239" s="1">
        <v>127511.25743459756</v>
      </c>
      <c r="T239" s="1">
        <v>20.895</v>
      </c>
      <c r="U239" s="1">
        <v>122.114</v>
      </c>
      <c r="V239" s="1">
        <v>48922.696088106532</v>
      </c>
      <c r="W239" s="1">
        <v>12776.644</v>
      </c>
      <c r="X239" s="1">
        <v>27658.764280830314</v>
      </c>
      <c r="Y239" s="1">
        <v>11091.760074842599</v>
      </c>
      <c r="Z239" s="1">
        <f t="shared" si="28"/>
        <v>5761.9403580928292</v>
      </c>
      <c r="AA239" s="1">
        <f t="shared" si="29"/>
        <v>5329.819716749771</v>
      </c>
      <c r="AB239" s="1">
        <v>62.471204491955582</v>
      </c>
      <c r="AC239" s="1">
        <v>2011.9088306509407</v>
      </c>
      <c r="AD239" s="1">
        <v>759.25800000000004</v>
      </c>
      <c r="AE239" s="1">
        <v>4678.8571963426048</v>
      </c>
      <c r="AF239" s="1">
        <v>11007.204088422051</v>
      </c>
      <c r="AG239" s="1">
        <v>7894.7413391079572</v>
      </c>
      <c r="AH239" s="1">
        <v>2330.3948145494383</v>
      </c>
      <c r="AI239" s="1">
        <v>3669.0680294740114</v>
      </c>
      <c r="AJ239" s="1">
        <v>470080.58221203031</v>
      </c>
      <c r="AK239" s="1">
        <v>124102.32762172942</v>
      </c>
      <c r="AL239" s="1">
        <f t="shared" si="30"/>
        <v>34748.65173408424</v>
      </c>
      <c r="AM239" s="1">
        <f t="shared" si="31"/>
        <v>89353.675887645179</v>
      </c>
      <c r="AN239" s="1">
        <v>296.68599999999998</v>
      </c>
      <c r="AO239" s="1">
        <v>367.25700000000001</v>
      </c>
      <c r="AP239" s="1">
        <v>15936.46</v>
      </c>
      <c r="AQ239" s="1">
        <v>77676.133711820148</v>
      </c>
      <c r="AR239" s="1">
        <v>12089.673564000001</v>
      </c>
      <c r="AS239" s="1">
        <v>150521.99233837551</v>
      </c>
      <c r="AT239" s="1">
        <v>28209.238315999999</v>
      </c>
      <c r="AU239" s="1">
        <v>70833.87874747091</v>
      </c>
      <c r="AV239" s="1">
        <v>1193.2142644167168</v>
      </c>
      <c r="AW239" s="1">
        <v>20645.71253613917</v>
      </c>
      <c r="AX239" s="1">
        <v>150463.29449558328</v>
      </c>
      <c r="AY239" s="1">
        <v>21720.162978527496</v>
      </c>
      <c r="AZ239" s="1">
        <v>10975.5</v>
      </c>
      <c r="BA239" s="1">
        <v>5498.8799999999992</v>
      </c>
      <c r="BB239" s="1">
        <v>3211069.0998313581</v>
      </c>
    </row>
    <row r="240" spans="1:54" x14ac:dyDescent="0.25">
      <c r="A240">
        <v>2034</v>
      </c>
      <c r="B240">
        <v>2</v>
      </c>
      <c r="C240" t="s">
        <v>347</v>
      </c>
      <c r="D240" s="1">
        <v>736076.03814854438</v>
      </c>
      <c r="E240" s="1">
        <v>211526.82907998201</v>
      </c>
      <c r="F240" s="1">
        <f t="shared" si="24"/>
        <v>84610.731631992807</v>
      </c>
      <c r="G240" s="1">
        <f t="shared" si="25"/>
        <v>126916.0974479892</v>
      </c>
      <c r="H240" s="1">
        <v>16388.196166985679</v>
      </c>
      <c r="I240" s="1">
        <f t="shared" si="26"/>
        <v>838.93541733267739</v>
      </c>
      <c r="J240" s="1">
        <f t="shared" si="27"/>
        <v>15549.260749653</v>
      </c>
      <c r="K240" s="1">
        <v>268088.46535782091</v>
      </c>
      <c r="L240" s="1">
        <v>27933.806041225529</v>
      </c>
      <c r="M240" s="1">
        <v>189643.11999783694</v>
      </c>
      <c r="N240" s="1">
        <v>105358.87082095358</v>
      </c>
      <c r="O240" s="1">
        <v>126423.60626465116</v>
      </c>
      <c r="P240" s="1">
        <v>0</v>
      </c>
      <c r="Q240" s="1">
        <v>20947.340330039096</v>
      </c>
      <c r="R240" s="1">
        <v>20224.478895585798</v>
      </c>
      <c r="S240" s="1">
        <v>125810.14978225568</v>
      </c>
      <c r="T240" s="1">
        <v>12.268000000000001</v>
      </c>
      <c r="U240" s="1">
        <v>109.851</v>
      </c>
      <c r="V240" s="1">
        <v>46508.168692297637</v>
      </c>
      <c r="W240" s="1">
        <v>9690.52</v>
      </c>
      <c r="X240" s="1">
        <v>20300.814853480271</v>
      </c>
      <c r="Y240" s="1">
        <v>10419.8184687375</v>
      </c>
      <c r="Z240" s="1">
        <f t="shared" si="28"/>
        <v>5412.8805666463722</v>
      </c>
      <c r="AA240" s="1">
        <f t="shared" si="29"/>
        <v>5006.9379020911274</v>
      </c>
      <c r="AB240" s="1">
        <v>57.777322690028122</v>
      </c>
      <c r="AC240" s="1">
        <v>1951.3676359783467</v>
      </c>
      <c r="AD240" s="1">
        <v>707.32500000000005</v>
      </c>
      <c r="AE240" s="1">
        <v>4506.4756513550274</v>
      </c>
      <c r="AF240" s="1">
        <v>10034.86039870254</v>
      </c>
      <c r="AG240" s="1">
        <v>7603.8780679706097</v>
      </c>
      <c r="AH240" s="1">
        <v>2244.5368706743634</v>
      </c>
      <c r="AI240" s="1">
        <v>3344.9534662341753</v>
      </c>
      <c r="AJ240" s="1">
        <v>421708.4077190996</v>
      </c>
      <c r="AK240" s="1">
        <v>115460.70045143245</v>
      </c>
      <c r="AL240" s="1">
        <f t="shared" si="30"/>
        <v>32328.996126401089</v>
      </c>
      <c r="AM240" s="1">
        <f t="shared" si="31"/>
        <v>83131.704325031358</v>
      </c>
      <c r="AN240" s="1">
        <v>246.86500000000001</v>
      </c>
      <c r="AO240" s="1">
        <v>285.90600000000001</v>
      </c>
      <c r="AP240" s="1">
        <v>13630.022000000001</v>
      </c>
      <c r="AQ240" s="1">
        <v>66039.928525966054</v>
      </c>
      <c r="AR240" s="1">
        <v>11094.778064999999</v>
      </c>
      <c r="AS240" s="1">
        <v>148686.11540701546</v>
      </c>
      <c r="AT240" s="1">
        <v>25887.815484999996</v>
      </c>
      <c r="AU240" s="1">
        <v>69969.936662124994</v>
      </c>
      <c r="AV240" s="1">
        <v>1153.8733760613848</v>
      </c>
      <c r="AW240" s="1">
        <v>20647.843184709171</v>
      </c>
      <c r="AX240" s="1">
        <v>145502.44224393863</v>
      </c>
      <c r="AY240" s="1">
        <v>21722.404510957502</v>
      </c>
      <c r="AZ240" s="1">
        <v>9522.5</v>
      </c>
      <c r="BA240" s="1">
        <v>4744.8</v>
      </c>
      <c r="BB240" s="1">
        <v>3042217.8549453067</v>
      </c>
    </row>
    <row r="241" spans="1:54" x14ac:dyDescent="0.25">
      <c r="A241">
        <v>2034</v>
      </c>
      <c r="B241">
        <v>3</v>
      </c>
      <c r="C241" t="s">
        <v>348</v>
      </c>
      <c r="D241" s="1">
        <v>605985.27671077754</v>
      </c>
      <c r="E241" s="1">
        <v>192822.038379187</v>
      </c>
      <c r="F241" s="1">
        <f t="shared" si="24"/>
        <v>77128.815351674799</v>
      </c>
      <c r="G241" s="1">
        <f t="shared" si="25"/>
        <v>115693.2230275122</v>
      </c>
      <c r="H241" s="1">
        <v>15419.487289029435</v>
      </c>
      <c r="I241" s="1">
        <f t="shared" si="26"/>
        <v>789.34581158709466</v>
      </c>
      <c r="J241" s="1">
        <f t="shared" si="27"/>
        <v>14630.141477442339</v>
      </c>
      <c r="K241" s="1">
        <v>268170.0970413076</v>
      </c>
      <c r="L241" s="1">
        <v>27942.311754480645</v>
      </c>
      <c r="M241" s="1">
        <v>187356.62241155203</v>
      </c>
      <c r="N241" s="1">
        <v>105390.95210421168</v>
      </c>
      <c r="O241" s="1">
        <v>124899.33651747101</v>
      </c>
      <c r="P241" s="1">
        <v>0</v>
      </c>
      <c r="Q241" s="1">
        <v>21370.501234214888</v>
      </c>
      <c r="R241" s="1">
        <v>17741.048512153302</v>
      </c>
      <c r="S241" s="1">
        <v>127380.45386510418</v>
      </c>
      <c r="T241" s="1">
        <v>13.173999999999999</v>
      </c>
      <c r="U241" s="1">
        <v>107.447</v>
      </c>
      <c r="V241" s="1">
        <v>48339.183654632048</v>
      </c>
      <c r="W241" s="1">
        <v>9225.5750000000007</v>
      </c>
      <c r="X241" s="1">
        <v>20223.58427873558</v>
      </c>
      <c r="Y241" s="1">
        <v>9627.9286732793607</v>
      </c>
      <c r="Z241" s="1">
        <f t="shared" si="28"/>
        <v>5001.5101672846758</v>
      </c>
      <c r="AA241" s="1">
        <f t="shared" si="29"/>
        <v>4626.4185059946858</v>
      </c>
      <c r="AB241" s="1">
        <v>57.61608253173717</v>
      </c>
      <c r="AC241" s="1">
        <v>1804.024582846678</v>
      </c>
      <c r="AD241" s="1">
        <v>664.97299999999996</v>
      </c>
      <c r="AE241" s="1">
        <v>4293.3197187488286</v>
      </c>
      <c r="AF241" s="1">
        <v>9908.4125066186316</v>
      </c>
      <c r="AG241" s="1">
        <v>7244.2152524143448</v>
      </c>
      <c r="AH241" s="1">
        <v>2138.3704588368259</v>
      </c>
      <c r="AI241" s="1">
        <v>3302.8041688728722</v>
      </c>
      <c r="AJ241" s="1">
        <v>380465.96998634201</v>
      </c>
      <c r="AK241" s="1">
        <v>114595.84727119547</v>
      </c>
      <c r="AL241" s="1">
        <f t="shared" si="30"/>
        <v>32086.837235934734</v>
      </c>
      <c r="AM241" s="1">
        <f t="shared" si="31"/>
        <v>82509.010035260741</v>
      </c>
      <c r="AN241" s="1">
        <v>241.08199999999999</v>
      </c>
      <c r="AO241" s="1">
        <v>250.09899999999999</v>
      </c>
      <c r="AP241" s="1">
        <v>11701.252</v>
      </c>
      <c r="AQ241" s="1">
        <v>77079.157412473302</v>
      </c>
      <c r="AR241" s="1">
        <v>11245.222049999998</v>
      </c>
      <c r="AS241" s="1">
        <v>145511.33475209834</v>
      </c>
      <c r="AT241" s="1">
        <v>26238.851449999998</v>
      </c>
      <c r="AU241" s="1">
        <v>68475.922236281607</v>
      </c>
      <c r="AV241" s="1">
        <v>1173.9016227342149</v>
      </c>
      <c r="AW241" s="1">
        <v>20670.458152043157</v>
      </c>
      <c r="AX241" s="1">
        <v>148027.98695726579</v>
      </c>
      <c r="AY241" s="1">
        <v>21746.196413290181</v>
      </c>
      <c r="AZ241" s="1">
        <v>9371</v>
      </c>
      <c r="BA241" s="1">
        <v>4351.2</v>
      </c>
      <c r="BB241" s="1">
        <v>2852574.2355007296</v>
      </c>
    </row>
    <row r="242" spans="1:54" x14ac:dyDescent="0.25">
      <c r="A242">
        <v>2034</v>
      </c>
      <c r="B242">
        <v>4</v>
      </c>
      <c r="C242" t="s">
        <v>349</v>
      </c>
      <c r="D242" s="1">
        <v>481335.80411028012</v>
      </c>
      <c r="E242" s="1">
        <v>178023.549318762</v>
      </c>
      <c r="F242" s="1">
        <f t="shared" si="24"/>
        <v>71209.419727504806</v>
      </c>
      <c r="G242" s="1">
        <f t="shared" si="25"/>
        <v>106814.12959125719</v>
      </c>
      <c r="H242" s="1">
        <v>13562.53351917271</v>
      </c>
      <c r="I242" s="1">
        <f t="shared" si="26"/>
        <v>694.28566768787846</v>
      </c>
      <c r="J242" s="1">
        <f t="shared" si="27"/>
        <v>12868.24785148483</v>
      </c>
      <c r="K242" s="1">
        <v>269209.91672621935</v>
      </c>
      <c r="L242" s="1">
        <v>28050.657040270555</v>
      </c>
      <c r="M242" s="1">
        <v>189524.93910249532</v>
      </c>
      <c r="N242" s="1">
        <v>105799.60164351012</v>
      </c>
      <c r="O242" s="1">
        <v>126344.82220446038</v>
      </c>
      <c r="P242" s="1">
        <v>0</v>
      </c>
      <c r="Q242" s="1">
        <v>18981.428381176753</v>
      </c>
      <c r="R242" s="1">
        <v>16552.332312409322</v>
      </c>
      <c r="S242" s="1">
        <v>124732.87354163708</v>
      </c>
      <c r="T242" s="1">
        <v>12.161</v>
      </c>
      <c r="U242" s="1">
        <v>98.423000000000002</v>
      </c>
      <c r="V242" s="1">
        <v>47968.040843209907</v>
      </c>
      <c r="W242" s="1">
        <v>9627.3670000000002</v>
      </c>
      <c r="X242" s="1">
        <v>22490.811130379574</v>
      </c>
      <c r="Y242" s="1">
        <v>8373.0374048427693</v>
      </c>
      <c r="Z242" s="1">
        <f t="shared" si="28"/>
        <v>4349.6200618519988</v>
      </c>
      <c r="AA242" s="1">
        <f t="shared" si="29"/>
        <v>4023.417342990771</v>
      </c>
      <c r="AB242" s="1">
        <v>52.4627975623997</v>
      </c>
      <c r="AC242" s="1">
        <v>1524.2015193069258</v>
      </c>
      <c r="AD242" s="1">
        <v>531.84400000000005</v>
      </c>
      <c r="AE242" s="1">
        <v>3917.0662293894834</v>
      </c>
      <c r="AF242" s="1">
        <v>9750.1362358244569</v>
      </c>
      <c r="AG242" s="1">
        <v>6609.3542485882881</v>
      </c>
      <c r="AH242" s="1">
        <v>1950.9701720222281</v>
      </c>
      <c r="AI242" s="1">
        <v>3250.0454119414817</v>
      </c>
      <c r="AJ242" s="1">
        <v>318657.11890357139</v>
      </c>
      <c r="AK242" s="1">
        <v>110616.9752097852</v>
      </c>
      <c r="AL242" s="1">
        <f t="shared" si="30"/>
        <v>30972.753058739861</v>
      </c>
      <c r="AM242" s="1">
        <f t="shared" si="31"/>
        <v>79644.222151045338</v>
      </c>
      <c r="AN242" s="1">
        <v>250.11500000000001</v>
      </c>
      <c r="AO242" s="1">
        <v>281.62900000000002</v>
      </c>
      <c r="AP242" s="1">
        <v>7780.982</v>
      </c>
      <c r="AQ242" s="1">
        <v>88932.333765110816</v>
      </c>
      <c r="AR242" s="1">
        <v>11907.591762</v>
      </c>
      <c r="AS242" s="1">
        <v>145213.08762022035</v>
      </c>
      <c r="AT242" s="1">
        <v>27784.380777999999</v>
      </c>
      <c r="AU242" s="1">
        <v>68335.570644809617</v>
      </c>
      <c r="AV242" s="1">
        <v>1197.6780187177214</v>
      </c>
      <c r="AW242" s="1">
        <v>20825.943283167286</v>
      </c>
      <c r="AX242" s="1">
        <v>151026.17008128227</v>
      </c>
      <c r="AY242" s="1">
        <v>21909.773348832714</v>
      </c>
      <c r="AZ242" s="1">
        <v>7236.5</v>
      </c>
      <c r="BA242" s="1">
        <v>4414.32</v>
      </c>
      <c r="BB242" s="1">
        <v>2654644.5483089588</v>
      </c>
    </row>
    <row r="243" spans="1:54" x14ac:dyDescent="0.25">
      <c r="A243">
        <v>2034</v>
      </c>
      <c r="B243">
        <v>5</v>
      </c>
      <c r="C243" t="s">
        <v>350</v>
      </c>
      <c r="D243" s="1">
        <v>379249.3608983648</v>
      </c>
      <c r="E243" s="1">
        <v>168211.234935455</v>
      </c>
      <c r="F243" s="1">
        <f t="shared" si="24"/>
        <v>67284.493974181998</v>
      </c>
      <c r="G243" s="1">
        <f t="shared" si="25"/>
        <v>100926.740961273</v>
      </c>
      <c r="H243" s="1">
        <v>13265.895070495848</v>
      </c>
      <c r="I243" s="1">
        <f t="shared" si="26"/>
        <v>679.10031731728827</v>
      </c>
      <c r="J243" s="1">
        <f t="shared" si="27"/>
        <v>12586.794753178559</v>
      </c>
      <c r="K243" s="1">
        <v>271905.05988640903</v>
      </c>
      <c r="L243" s="1">
        <v>28331.480783245064</v>
      </c>
      <c r="M243" s="1">
        <v>189227.48674020756</v>
      </c>
      <c r="N243" s="1">
        <v>106858.79395034588</v>
      </c>
      <c r="O243" s="1">
        <v>126146.52869224233</v>
      </c>
      <c r="P243" s="1">
        <v>0</v>
      </c>
      <c r="Q243" s="1">
        <v>21705.419131674687</v>
      </c>
      <c r="R243" s="1">
        <v>19418.017197708054</v>
      </c>
      <c r="S243" s="1">
        <v>123703.07439694593</v>
      </c>
      <c r="T243" s="1">
        <v>11.971</v>
      </c>
      <c r="U243" s="1">
        <v>97.393000000000001</v>
      </c>
      <c r="V243" s="1">
        <v>48437.686864592841</v>
      </c>
      <c r="W243" s="1">
        <v>8788.2710000000006</v>
      </c>
      <c r="X243" s="1">
        <v>22487.134755183</v>
      </c>
      <c r="Y243" s="1">
        <v>7036.9661773439893</v>
      </c>
      <c r="Z243" s="1">
        <f t="shared" si="28"/>
        <v>3655.558643730214</v>
      </c>
      <c r="AA243" s="1">
        <f t="shared" si="29"/>
        <v>3381.4075336137757</v>
      </c>
      <c r="AB243" s="1">
        <v>52.478734392916792</v>
      </c>
      <c r="AC243" s="1">
        <v>1253.611908551989</v>
      </c>
      <c r="AD243" s="1">
        <v>482.22199999999998</v>
      </c>
      <c r="AE243" s="1">
        <v>3593.3608975163925</v>
      </c>
      <c r="AF243" s="1">
        <v>9422.7092647446007</v>
      </c>
      <c r="AG243" s="1">
        <v>6063.1589367874058</v>
      </c>
      <c r="AH243" s="1">
        <v>1789.7425056962011</v>
      </c>
      <c r="AI243" s="1">
        <v>3140.9030882481957</v>
      </c>
      <c r="AJ243" s="1">
        <v>330678.07705315918</v>
      </c>
      <c r="AK243" s="1">
        <v>108465.76819223589</v>
      </c>
      <c r="AL243" s="1">
        <f t="shared" si="30"/>
        <v>30370.415093826054</v>
      </c>
      <c r="AM243" s="1">
        <f t="shared" si="31"/>
        <v>78095.353098409832</v>
      </c>
      <c r="AN243" s="1">
        <v>245.77699999999999</v>
      </c>
      <c r="AO243" s="1">
        <v>274.90699999999998</v>
      </c>
      <c r="AP243" s="1">
        <v>7381.9660000000003</v>
      </c>
      <c r="AQ243" s="1">
        <v>87578.614243918273</v>
      </c>
      <c r="AR243" s="1">
        <v>11947.936038</v>
      </c>
      <c r="AS243" s="1">
        <v>150124.37916661124</v>
      </c>
      <c r="AT243" s="1">
        <v>27878.517421999997</v>
      </c>
      <c r="AU243" s="1">
        <v>70646.766666640673</v>
      </c>
      <c r="AV243" s="1">
        <v>1221.9095279244084</v>
      </c>
      <c r="AW243" s="1">
        <v>21249.957287037869</v>
      </c>
      <c r="AX243" s="1">
        <v>154081.74259207558</v>
      </c>
      <c r="AY243" s="1">
        <v>22355.854018275637</v>
      </c>
      <c r="AZ243" s="1">
        <v>8289</v>
      </c>
      <c r="BA243" s="1">
        <v>4343.3999999999996</v>
      </c>
      <c r="BB243" s="1">
        <v>2567444.5340240295</v>
      </c>
    </row>
    <row r="244" spans="1:54" x14ac:dyDescent="0.25">
      <c r="A244">
        <v>2034</v>
      </c>
      <c r="B244">
        <v>6</v>
      </c>
      <c r="C244" t="s">
        <v>351</v>
      </c>
      <c r="D244" s="1">
        <v>481288.50430701138</v>
      </c>
      <c r="E244" s="1">
        <v>191571.70895251798</v>
      </c>
      <c r="F244" s="1">
        <f t="shared" si="24"/>
        <v>76628.683581007193</v>
      </c>
      <c r="G244" s="1">
        <f t="shared" si="25"/>
        <v>114943.02537151078</v>
      </c>
      <c r="H244" s="1">
        <v>13080.863214456855</v>
      </c>
      <c r="I244" s="1">
        <f t="shared" si="26"/>
        <v>669.62826952238663</v>
      </c>
      <c r="J244" s="1">
        <f t="shared" si="27"/>
        <v>12411.234944934467</v>
      </c>
      <c r="K244" s="1">
        <v>282206.19491427013</v>
      </c>
      <c r="L244" s="1">
        <v>29404.820165783149</v>
      </c>
      <c r="M244" s="1">
        <v>209116.58587236697</v>
      </c>
      <c r="N244" s="1">
        <v>110907.14400994666</v>
      </c>
      <c r="O244" s="1">
        <v>139405.38900666565</v>
      </c>
      <c r="P244" s="1">
        <v>0</v>
      </c>
      <c r="Q244" s="1">
        <v>25585.787521898543</v>
      </c>
      <c r="R244" s="1">
        <v>20206.281282165361</v>
      </c>
      <c r="S244" s="1">
        <v>121490.56223916252</v>
      </c>
      <c r="T244" s="1">
        <v>10.17535</v>
      </c>
      <c r="U244" s="1">
        <v>98.704999999999998</v>
      </c>
      <c r="V244" s="1">
        <v>45688.667155562805</v>
      </c>
      <c r="W244" s="1">
        <v>8413.3449999999993</v>
      </c>
      <c r="X244" s="1">
        <v>21342.502600487835</v>
      </c>
      <c r="Y244" s="1">
        <v>7015.6403404309203</v>
      </c>
      <c r="Z244" s="1">
        <f t="shared" si="28"/>
        <v>3644.4803117476986</v>
      </c>
      <c r="AA244" s="1">
        <f t="shared" si="29"/>
        <v>3371.1600286832222</v>
      </c>
      <c r="AB244" s="1">
        <v>51.760740514819631</v>
      </c>
      <c r="AC244" s="1">
        <v>1148.610774041709</v>
      </c>
      <c r="AD244" s="1">
        <v>463.041</v>
      </c>
      <c r="AE244" s="1">
        <v>3407.2099506015556</v>
      </c>
      <c r="AF244" s="1">
        <v>9633.8670612085916</v>
      </c>
      <c r="AG244" s="1">
        <v>5749.0622430324793</v>
      </c>
      <c r="AH244" s="1">
        <v>1697.0264463659648</v>
      </c>
      <c r="AI244" s="1">
        <v>3211.289020402859</v>
      </c>
      <c r="AJ244" s="1">
        <v>460186.06140398729</v>
      </c>
      <c r="AK244" s="1">
        <v>125182.98841692651</v>
      </c>
      <c r="AL244" s="1">
        <f t="shared" si="30"/>
        <v>35051.236756739425</v>
      </c>
      <c r="AM244" s="1">
        <f t="shared" si="31"/>
        <v>90131.751660187088</v>
      </c>
      <c r="AN244" s="1">
        <v>254.96199999999999</v>
      </c>
      <c r="AO244" s="1">
        <v>258.13</v>
      </c>
      <c r="AP244" s="1">
        <v>6710.2510000000002</v>
      </c>
      <c r="AQ244" s="1">
        <v>86899.228810359302</v>
      </c>
      <c r="AR244" s="1">
        <v>13530.914229</v>
      </c>
      <c r="AS244" s="1">
        <v>173311.77443413879</v>
      </c>
      <c r="AT244" s="1">
        <v>31572.133200999997</v>
      </c>
      <c r="AU244" s="1">
        <v>81558.482086653603</v>
      </c>
      <c r="AV244" s="1">
        <v>1308.196303203769</v>
      </c>
      <c r="AW244" s="1">
        <v>22478.822112053564</v>
      </c>
      <c r="AX244" s="1">
        <v>164962.43088679624</v>
      </c>
      <c r="AY244" s="1">
        <v>23648.671799749594</v>
      </c>
      <c r="AZ244" s="1">
        <v>10068</v>
      </c>
      <c r="BA244" s="1">
        <v>4921.8</v>
      </c>
      <c r="BB244" s="1">
        <v>2939047.590852763</v>
      </c>
    </row>
    <row r="245" spans="1:54" x14ac:dyDescent="0.25">
      <c r="A245">
        <v>2034</v>
      </c>
      <c r="B245">
        <v>7</v>
      </c>
      <c r="C245" t="s">
        <v>352</v>
      </c>
      <c r="D245" s="1">
        <v>611267.22884017427</v>
      </c>
      <c r="E245" s="1">
        <v>213031.35372592701</v>
      </c>
      <c r="F245" s="1">
        <f t="shared" si="24"/>
        <v>85212.541490370815</v>
      </c>
      <c r="G245" s="1">
        <f t="shared" si="25"/>
        <v>127818.81223555619</v>
      </c>
      <c r="H245" s="1">
        <v>13518.712477139139</v>
      </c>
      <c r="I245" s="1">
        <f t="shared" si="26"/>
        <v>692.04240529268907</v>
      </c>
      <c r="J245" s="1">
        <f t="shared" si="27"/>
        <v>12826.670071846449</v>
      </c>
      <c r="K245" s="1">
        <v>295184.75973737205</v>
      </c>
      <c r="L245" s="1">
        <v>30757.137625537016</v>
      </c>
      <c r="M245" s="1">
        <v>222525.53388504448</v>
      </c>
      <c r="N245" s="1">
        <v>116007.72501709094</v>
      </c>
      <c r="O245" s="1">
        <v>148344.32422349427</v>
      </c>
      <c r="P245" s="1">
        <v>0</v>
      </c>
      <c r="Q245" s="1">
        <v>26447.742389198447</v>
      </c>
      <c r="R245" s="1">
        <v>23157.48368200257</v>
      </c>
      <c r="S245" s="1">
        <v>109398.6500608783</v>
      </c>
      <c r="T245" s="1">
        <v>8.3796999999999997</v>
      </c>
      <c r="U245" s="1">
        <v>97.915000000000006</v>
      </c>
      <c r="V245" s="1">
        <v>44549.468970203568</v>
      </c>
      <c r="W245" s="1">
        <v>8216.8029999999999</v>
      </c>
      <c r="X245" s="1">
        <v>19358.931265726234</v>
      </c>
      <c r="Y245" s="1">
        <v>7715.9704401388908</v>
      </c>
      <c r="Z245" s="1">
        <f t="shared" si="28"/>
        <v>4008.2873395112156</v>
      </c>
      <c r="AA245" s="1">
        <f t="shared" si="29"/>
        <v>3707.6831006276757</v>
      </c>
      <c r="AB245" s="1">
        <v>64.003136200713413</v>
      </c>
      <c r="AC245" s="1">
        <v>1123.0699575392086</v>
      </c>
      <c r="AD245" s="1">
        <v>450.834</v>
      </c>
      <c r="AE245" s="1">
        <v>3357.2765075746343</v>
      </c>
      <c r="AF245" s="1">
        <v>10111.579179746484</v>
      </c>
      <c r="AG245" s="1">
        <v>5664.8084177230057</v>
      </c>
      <c r="AH245" s="1">
        <v>1672.1561347023608</v>
      </c>
      <c r="AI245" s="1">
        <v>3370.5263932488238</v>
      </c>
      <c r="AJ245" s="1">
        <v>618681.89538090082</v>
      </c>
      <c r="AK245" s="1">
        <v>147188.14816482255</v>
      </c>
      <c r="AL245" s="1">
        <f t="shared" si="30"/>
        <v>41212.681486150315</v>
      </c>
      <c r="AM245" s="1">
        <f t="shared" si="31"/>
        <v>105975.46667867222</v>
      </c>
      <c r="AN245" s="1">
        <v>248.953</v>
      </c>
      <c r="AO245" s="1">
        <v>255.874</v>
      </c>
      <c r="AP245" s="1">
        <v>6726.4589999999998</v>
      </c>
      <c r="AQ245" s="1">
        <v>77099.463317244066</v>
      </c>
      <c r="AR245" s="1">
        <v>14665.403952000001</v>
      </c>
      <c r="AS245" s="1">
        <v>181303.87141639585</v>
      </c>
      <c r="AT245" s="1">
        <v>34219.275888000004</v>
      </c>
      <c r="AU245" s="1">
        <v>85319.468901833447</v>
      </c>
      <c r="AV245" s="1">
        <v>1299.3677785118084</v>
      </c>
      <c r="AW245" s="1">
        <v>23808.872672331519</v>
      </c>
      <c r="AX245" s="1">
        <v>163849.16150148818</v>
      </c>
      <c r="AY245" s="1">
        <v>25047.941255252794</v>
      </c>
      <c r="AZ245" s="1">
        <v>10990</v>
      </c>
      <c r="BA245" s="1">
        <v>5252.4</v>
      </c>
      <c r="BB245" s="1">
        <v>3311358.9299954441</v>
      </c>
    </row>
    <row r="246" spans="1:54" x14ac:dyDescent="0.25">
      <c r="A246">
        <v>2034</v>
      </c>
      <c r="B246">
        <v>8</v>
      </c>
      <c r="C246" t="s">
        <v>353</v>
      </c>
      <c r="D246" s="1">
        <v>623771.66191881418</v>
      </c>
      <c r="E246" s="1">
        <v>221407.87965712301</v>
      </c>
      <c r="F246" s="1">
        <f t="shared" si="24"/>
        <v>88563.151862849205</v>
      </c>
      <c r="G246" s="1">
        <f t="shared" si="25"/>
        <v>132844.72779427379</v>
      </c>
      <c r="H246" s="1">
        <v>13591.676457894169</v>
      </c>
      <c r="I246" s="1">
        <f t="shared" si="26"/>
        <v>695.7775367874101</v>
      </c>
      <c r="J246" s="1">
        <f t="shared" si="27"/>
        <v>12895.898921106758</v>
      </c>
      <c r="K246" s="1">
        <v>297085.63386170828</v>
      </c>
      <c r="L246" s="1">
        <v>30955.201533385949</v>
      </c>
      <c r="M246" s="1">
        <v>224465.72314633837</v>
      </c>
      <c r="N246" s="1">
        <v>116754.76928490578</v>
      </c>
      <c r="O246" s="1">
        <v>149637.73114092695</v>
      </c>
      <c r="P246" s="1">
        <v>0</v>
      </c>
      <c r="Q246" s="1">
        <v>27558.87615631066</v>
      </c>
      <c r="R246" s="1">
        <v>21898.191223730264</v>
      </c>
      <c r="S246" s="1">
        <v>123921.88806146169</v>
      </c>
      <c r="T246" s="1">
        <v>12.210420000000001</v>
      </c>
      <c r="U246" s="1">
        <v>97.32</v>
      </c>
      <c r="V246" s="1">
        <v>46590.42742533984</v>
      </c>
      <c r="W246" s="1">
        <v>8625.8709999999992</v>
      </c>
      <c r="X246" s="1">
        <v>24099.257101727559</v>
      </c>
      <c r="Y246" s="1">
        <v>7949.0741065317297</v>
      </c>
      <c r="Z246" s="1">
        <f t="shared" si="28"/>
        <v>4129.3798815374967</v>
      </c>
      <c r="AA246" s="1">
        <f t="shared" si="29"/>
        <v>3819.6942249942335</v>
      </c>
      <c r="AB246" s="1">
        <v>67.138289815439805</v>
      </c>
      <c r="AC246" s="1">
        <v>1122.1240013724494</v>
      </c>
      <c r="AD246" s="1">
        <v>470.70100000000002</v>
      </c>
      <c r="AE246" s="1">
        <v>3367.0357089365857</v>
      </c>
      <c r="AF246" s="1">
        <v>10191.933805928862</v>
      </c>
      <c r="AG246" s="1">
        <v>5681.2753384251591</v>
      </c>
      <c r="AH246" s="1">
        <v>1677.0168926382541</v>
      </c>
      <c r="AI246" s="1">
        <v>3397.3112686429486</v>
      </c>
      <c r="AJ246" s="1">
        <v>625206.17469971208</v>
      </c>
      <c r="AK246" s="1">
        <v>149790.19414304383</v>
      </c>
      <c r="AL246" s="1">
        <f t="shared" si="30"/>
        <v>41941.254360052277</v>
      </c>
      <c r="AM246" s="1">
        <f t="shared" si="31"/>
        <v>107848.93978299155</v>
      </c>
      <c r="AN246" s="1">
        <v>250.17599999999999</v>
      </c>
      <c r="AO246" s="1">
        <v>253.59700000000001</v>
      </c>
      <c r="AP246" s="1">
        <v>7261.6180000000004</v>
      </c>
      <c r="AQ246" s="1">
        <v>84592.554472600314</v>
      </c>
      <c r="AR246" s="1">
        <v>14797.854894</v>
      </c>
      <c r="AS246" s="1">
        <v>184594.45115124286</v>
      </c>
      <c r="AT246" s="1">
        <v>34528.328085999994</v>
      </c>
      <c r="AU246" s="1">
        <v>86867.977012349656</v>
      </c>
      <c r="AV246" s="1">
        <v>1371.3465986231467</v>
      </c>
      <c r="AW246" s="1">
        <v>23911.964391796595</v>
      </c>
      <c r="AX246" s="1">
        <v>172925.62893137685</v>
      </c>
      <c r="AY246" s="1">
        <v>25156.398105293625</v>
      </c>
      <c r="AZ246" s="1">
        <v>10824.2</v>
      </c>
      <c r="BA246" s="1">
        <v>5119.5</v>
      </c>
      <c r="BB246" s="1">
        <v>3391849.8922879966</v>
      </c>
    </row>
    <row r="247" spans="1:54" x14ac:dyDescent="0.25">
      <c r="A247">
        <v>2034</v>
      </c>
      <c r="B247">
        <v>9</v>
      </c>
      <c r="C247" t="s">
        <v>354</v>
      </c>
      <c r="D247" s="1">
        <v>570970.25046504696</v>
      </c>
      <c r="E247" s="1">
        <v>212770.21049564998</v>
      </c>
      <c r="F247" s="1">
        <f t="shared" si="24"/>
        <v>85108.084198259996</v>
      </c>
      <c r="G247" s="1">
        <f t="shared" si="25"/>
        <v>127662.12629738999</v>
      </c>
      <c r="H247" s="1">
        <v>13179.483954669688</v>
      </c>
      <c r="I247" s="1">
        <f t="shared" si="26"/>
        <v>674.67680756800655</v>
      </c>
      <c r="J247" s="1">
        <f t="shared" si="27"/>
        <v>12504.807147101679</v>
      </c>
      <c r="K247" s="1">
        <v>289881.7588803026</v>
      </c>
      <c r="L247" s="1">
        <v>30204.584955357357</v>
      </c>
      <c r="M247" s="1">
        <v>225633.97250426011</v>
      </c>
      <c r="N247" s="1">
        <v>113923.64362434002</v>
      </c>
      <c r="O247" s="1">
        <v>150416.53238004656</v>
      </c>
      <c r="P247" s="1">
        <v>0</v>
      </c>
      <c r="Q247" s="1">
        <v>22643.23037384485</v>
      </c>
      <c r="R247" s="1">
        <v>18404.597119465183</v>
      </c>
      <c r="S247" s="1">
        <v>123921.33607389033</v>
      </c>
      <c r="T247" s="1">
        <v>14.3652</v>
      </c>
      <c r="U247" s="1">
        <v>103.68600000000001</v>
      </c>
      <c r="V247" s="1">
        <v>45641.535759228333</v>
      </c>
      <c r="W247" s="1">
        <v>9717.9639999999999</v>
      </c>
      <c r="X247" s="1">
        <v>35016.178102210848</v>
      </c>
      <c r="Y247" s="1">
        <v>7669.1874648981502</v>
      </c>
      <c r="Z247" s="1">
        <f t="shared" si="28"/>
        <v>3983.9845497562628</v>
      </c>
      <c r="AA247" s="1">
        <f t="shared" si="29"/>
        <v>3685.2029151418878</v>
      </c>
      <c r="AB247" s="1">
        <v>74.229392169092293</v>
      </c>
      <c r="AC247" s="1">
        <v>1149.1968065664778</v>
      </c>
      <c r="AD247" s="1">
        <v>536.26599999999996</v>
      </c>
      <c r="AE247" s="1">
        <v>3389.761698242984</v>
      </c>
      <c r="AF247" s="1">
        <v>9882.8888371375306</v>
      </c>
      <c r="AG247" s="1">
        <v>5719.6214130584249</v>
      </c>
      <c r="AH247" s="1">
        <v>1688.3360086985895</v>
      </c>
      <c r="AI247" s="1">
        <v>3294.2962790458387</v>
      </c>
      <c r="AJ247" s="1">
        <v>550188.71760651877</v>
      </c>
      <c r="AK247" s="1">
        <v>142533.97038055779</v>
      </c>
      <c r="AL247" s="1">
        <f t="shared" si="30"/>
        <v>39909.511706556186</v>
      </c>
      <c r="AM247" s="1">
        <f t="shared" si="31"/>
        <v>102624.45867400161</v>
      </c>
      <c r="AN247" s="1">
        <v>255.37</v>
      </c>
      <c r="AO247" s="1">
        <v>272.07799999999997</v>
      </c>
      <c r="AP247" s="1">
        <v>8028.0249999999996</v>
      </c>
      <c r="AQ247" s="1">
        <v>81427.209979857595</v>
      </c>
      <c r="AR247" s="1">
        <v>15375.484610999998</v>
      </c>
      <c r="AS247" s="1">
        <v>182785.40999965847</v>
      </c>
      <c r="AT247" s="1">
        <v>35876.130758999992</v>
      </c>
      <c r="AU247" s="1">
        <v>86016.663529251135</v>
      </c>
      <c r="AV247" s="1">
        <v>1313.2350436854533</v>
      </c>
      <c r="AW247" s="1">
        <v>24106.212758365615</v>
      </c>
      <c r="AX247" s="1">
        <v>165597.81173631453</v>
      </c>
      <c r="AY247" s="1">
        <v>25360.75560435337</v>
      </c>
      <c r="AZ247" s="1">
        <v>8540</v>
      </c>
      <c r="BA247" s="1">
        <v>5318.1</v>
      </c>
      <c r="BB247" s="1">
        <v>3228842.2887966922</v>
      </c>
    </row>
    <row r="248" spans="1:54" x14ac:dyDescent="0.25">
      <c r="A248">
        <v>2034</v>
      </c>
      <c r="B248">
        <v>10</v>
      </c>
      <c r="C248" t="s">
        <v>355</v>
      </c>
      <c r="D248" s="1">
        <v>423556.22542833863</v>
      </c>
      <c r="E248" s="1">
        <v>180714.07282574801</v>
      </c>
      <c r="F248" s="1">
        <f t="shared" si="24"/>
        <v>72285.629130299203</v>
      </c>
      <c r="G248" s="1">
        <f t="shared" si="25"/>
        <v>108428.4436954488</v>
      </c>
      <c r="H248" s="1">
        <v>12926.609408031274</v>
      </c>
      <c r="I248" s="1">
        <f t="shared" si="26"/>
        <v>661.73179451377678</v>
      </c>
      <c r="J248" s="1">
        <f t="shared" si="27"/>
        <v>12264.877613517496</v>
      </c>
      <c r="K248" s="1">
        <v>274214.13096687169</v>
      </c>
      <c r="L248" s="1">
        <v>28572.077272955859</v>
      </c>
      <c r="M248" s="1">
        <v>198201.78921781847</v>
      </c>
      <c r="N248" s="1">
        <v>107766.25978017242</v>
      </c>
      <c r="O248" s="1">
        <v>132129.15375632222</v>
      </c>
      <c r="P248" s="1">
        <v>0</v>
      </c>
      <c r="Q248" s="1">
        <v>20684.391127938718</v>
      </c>
      <c r="R248" s="1">
        <v>17663.779705096218</v>
      </c>
      <c r="S248" s="1">
        <v>120004.32202167412</v>
      </c>
      <c r="T248" s="1">
        <v>14.105</v>
      </c>
      <c r="U248" s="1">
        <v>97.932000000000002</v>
      </c>
      <c r="V248" s="1">
        <v>45507.52425543344</v>
      </c>
      <c r="W248" s="1">
        <v>10491.976000000001</v>
      </c>
      <c r="X248" s="1">
        <v>44156.121635370546</v>
      </c>
      <c r="Y248" s="1">
        <v>6968.2517926978408</v>
      </c>
      <c r="Z248" s="1">
        <f t="shared" si="28"/>
        <v>3619.8629395856424</v>
      </c>
      <c r="AA248" s="1">
        <f t="shared" si="29"/>
        <v>3348.3888531121988</v>
      </c>
      <c r="AB248" s="1">
        <v>70.658944936288222</v>
      </c>
      <c r="AC248" s="1">
        <v>1240.9545547421276</v>
      </c>
      <c r="AD248" s="1">
        <v>574.18700000000001</v>
      </c>
      <c r="AE248" s="1">
        <v>3803.7564475542699</v>
      </c>
      <c r="AF248" s="1">
        <v>9410.3429306389298</v>
      </c>
      <c r="AG248" s="1">
        <v>6418.1640965402576</v>
      </c>
      <c r="AH248" s="1">
        <v>1894.5340559054723</v>
      </c>
      <c r="AI248" s="1">
        <v>3136.7809768796383</v>
      </c>
      <c r="AJ248" s="1">
        <v>344852.51232296939</v>
      </c>
      <c r="AK248" s="1">
        <v>115992.08160808674</v>
      </c>
      <c r="AL248" s="1">
        <f t="shared" si="30"/>
        <v>32477.782850264288</v>
      </c>
      <c r="AM248" s="1">
        <f t="shared" si="31"/>
        <v>83514.298757822442</v>
      </c>
      <c r="AN248" s="1">
        <v>257.05399999999997</v>
      </c>
      <c r="AO248" s="1">
        <v>280.61900000000003</v>
      </c>
      <c r="AP248" s="1">
        <v>8482.3029999999999</v>
      </c>
      <c r="AQ248" s="1">
        <v>78454.555643724321</v>
      </c>
      <c r="AR248" s="1">
        <v>12738.156122999997</v>
      </c>
      <c r="AS248" s="1">
        <v>157271.50840836222</v>
      </c>
      <c r="AT248" s="1">
        <v>29722.364286999997</v>
      </c>
      <c r="AU248" s="1">
        <v>74010.121603935244</v>
      </c>
      <c r="AV248" s="1">
        <v>1213.7378367794317</v>
      </c>
      <c r="AW248" s="1">
        <v>21517.405150260871</v>
      </c>
      <c r="AX248" s="1">
        <v>153051.29935322056</v>
      </c>
      <c r="AY248" s="1">
        <v>22637.22048442662</v>
      </c>
      <c r="AZ248" s="1">
        <v>7093.2</v>
      </c>
      <c r="BA248" s="1">
        <v>4450.8</v>
      </c>
      <c r="BB248" s="1">
        <v>2682243.0400234321</v>
      </c>
    </row>
    <row r="249" spans="1:54" x14ac:dyDescent="0.25">
      <c r="A249">
        <v>2034</v>
      </c>
      <c r="B249">
        <v>11</v>
      </c>
      <c r="C249" t="s">
        <v>356</v>
      </c>
      <c r="D249" s="1">
        <v>436261.90382656903</v>
      </c>
      <c r="E249" s="1">
        <v>167848.28177997199</v>
      </c>
      <c r="F249" s="1">
        <f t="shared" si="24"/>
        <v>67139.312711988794</v>
      </c>
      <c r="G249" s="1">
        <f t="shared" si="25"/>
        <v>100708.9690679832</v>
      </c>
      <c r="H249" s="1">
        <v>13961.768777578227</v>
      </c>
      <c r="I249" s="1">
        <f t="shared" si="26"/>
        <v>714.72309684186189</v>
      </c>
      <c r="J249" s="1">
        <f t="shared" si="27"/>
        <v>13247.045680736364</v>
      </c>
      <c r="K249" s="1">
        <v>268686.08242591313</v>
      </c>
      <c r="L249" s="1">
        <v>27996.075483682645</v>
      </c>
      <c r="M249" s="1">
        <v>181331.85648242146</v>
      </c>
      <c r="N249" s="1">
        <v>105593.73456040423</v>
      </c>
      <c r="O249" s="1">
        <v>120882.98920326431</v>
      </c>
      <c r="P249" s="1">
        <v>0</v>
      </c>
      <c r="Q249" s="1">
        <v>19794.376635351025</v>
      </c>
      <c r="R249" s="1">
        <v>18917.979233402908</v>
      </c>
      <c r="S249" s="1">
        <v>122663.87056678974</v>
      </c>
      <c r="T249" s="1">
        <v>15.644</v>
      </c>
      <c r="U249" s="1">
        <v>98.259</v>
      </c>
      <c r="V249" s="1">
        <v>44497.248263400274</v>
      </c>
      <c r="W249" s="1">
        <v>10215.241</v>
      </c>
      <c r="X249" s="1">
        <v>41244.940895053442</v>
      </c>
      <c r="Y249" s="1">
        <v>7647.5232516440701</v>
      </c>
      <c r="Z249" s="1">
        <f t="shared" si="28"/>
        <v>3972.7304382507191</v>
      </c>
      <c r="AA249" s="1">
        <f t="shared" si="29"/>
        <v>3674.7928133933515</v>
      </c>
      <c r="AB249" s="1">
        <v>68.776023980986366</v>
      </c>
      <c r="AC249" s="1">
        <v>1461.3623415970399</v>
      </c>
      <c r="AD249" s="1">
        <v>611.08500000000004</v>
      </c>
      <c r="AE249" s="1">
        <v>3494.2633579521844</v>
      </c>
      <c r="AF249" s="1">
        <v>9212.4894094391293</v>
      </c>
      <c r="AG249" s="1">
        <v>5895.9494218629088</v>
      </c>
      <c r="AH249" s="1">
        <v>1740.385070184906</v>
      </c>
      <c r="AI249" s="1">
        <v>3070.8298031463719</v>
      </c>
      <c r="AJ249" s="1">
        <v>305617.91594085761</v>
      </c>
      <c r="AK249" s="1">
        <v>108568.57277224431</v>
      </c>
      <c r="AL249" s="1">
        <f t="shared" si="30"/>
        <v>30399.200376228411</v>
      </c>
      <c r="AM249" s="1">
        <f t="shared" si="31"/>
        <v>78169.372396015897</v>
      </c>
      <c r="AN249" s="1">
        <v>265.65600000000001</v>
      </c>
      <c r="AO249" s="1">
        <v>309.30500000000001</v>
      </c>
      <c r="AP249" s="1">
        <v>9323.16</v>
      </c>
      <c r="AQ249" s="1">
        <v>78095.872475909535</v>
      </c>
      <c r="AR249" s="1">
        <v>11361.748781999999</v>
      </c>
      <c r="AS249" s="1">
        <v>142897.86895298256</v>
      </c>
      <c r="AT249" s="1">
        <v>26510.747157999995</v>
      </c>
      <c r="AU249" s="1">
        <v>67246.055977874188</v>
      </c>
      <c r="AV249" s="1">
        <v>1176.9850304193219</v>
      </c>
      <c r="AW249" s="1">
        <v>20806.215468679846</v>
      </c>
      <c r="AX249" s="1">
        <v>148416.8020195807</v>
      </c>
      <c r="AY249" s="1">
        <v>21889.018853431924</v>
      </c>
      <c r="AZ249" s="1">
        <v>7436</v>
      </c>
      <c r="BA249" s="1">
        <v>4366.8</v>
      </c>
      <c r="BB249" s="1">
        <v>2567501.640245589</v>
      </c>
    </row>
    <row r="250" spans="1:54" x14ac:dyDescent="0.25">
      <c r="A250">
        <v>2034</v>
      </c>
      <c r="B250">
        <v>12</v>
      </c>
      <c r="C250" t="s">
        <v>357</v>
      </c>
      <c r="D250" s="1">
        <v>614183.73474240815</v>
      </c>
      <c r="E250" s="1">
        <v>198275.04583679599</v>
      </c>
      <c r="F250" s="1">
        <f t="shared" si="24"/>
        <v>79310.018334718407</v>
      </c>
      <c r="G250" s="1">
        <f t="shared" si="25"/>
        <v>118965.02750207759</v>
      </c>
      <c r="H250" s="1">
        <v>15554.6298653047</v>
      </c>
      <c r="I250" s="1">
        <f t="shared" si="26"/>
        <v>796.26395513820125</v>
      </c>
      <c r="J250" s="1">
        <f t="shared" si="27"/>
        <v>14758.365910166498</v>
      </c>
      <c r="K250" s="1">
        <v>268177.31062962924</v>
      </c>
      <c r="L250" s="1">
        <v>27943.063383152054</v>
      </c>
      <c r="M250" s="1">
        <v>194390.22852156303</v>
      </c>
      <c r="N250" s="1">
        <v>105393.78704721871</v>
      </c>
      <c r="O250" s="1">
        <v>129588.21660699294</v>
      </c>
      <c r="P250" s="1">
        <v>0</v>
      </c>
      <c r="Q250" s="1">
        <v>21420.105999886884</v>
      </c>
      <c r="R250" s="1">
        <v>20179.430680452555</v>
      </c>
      <c r="S250" s="1">
        <v>126892.45121181704</v>
      </c>
      <c r="T250" s="1">
        <v>19.257999999999999</v>
      </c>
      <c r="U250" s="1">
        <v>112.85299999999999</v>
      </c>
      <c r="V250" s="1">
        <v>48145.895395850552</v>
      </c>
      <c r="W250" s="1">
        <v>11589.816000000001</v>
      </c>
      <c r="X250" s="1">
        <v>36147.34955785286</v>
      </c>
      <c r="Y250" s="1">
        <v>9405.8451097296693</v>
      </c>
      <c r="Z250" s="1">
        <f t="shared" si="28"/>
        <v>4886.142341164059</v>
      </c>
      <c r="AA250" s="1">
        <f t="shared" si="29"/>
        <v>4519.7027685656112</v>
      </c>
      <c r="AB250" s="1">
        <v>65.561721205228153</v>
      </c>
      <c r="AC250" s="1">
        <v>1780.1495697949172</v>
      </c>
      <c r="AD250" s="1">
        <v>695.02800000000002</v>
      </c>
      <c r="AE250" s="1">
        <v>4444.2440320123806</v>
      </c>
      <c r="AF250" s="1">
        <v>10272.439535559408</v>
      </c>
      <c r="AG250" s="1">
        <v>7498.8732522202872</v>
      </c>
      <c r="AH250" s="1">
        <v>2213.5412157673318</v>
      </c>
      <c r="AI250" s="1">
        <v>3424.1465118531319</v>
      </c>
      <c r="AJ250" s="1">
        <v>412098.23162885546</v>
      </c>
      <c r="AK250" s="1">
        <v>116063.35283973091</v>
      </c>
      <c r="AL250" s="1">
        <f t="shared" si="30"/>
        <v>32497.73879512466</v>
      </c>
      <c r="AM250" s="1">
        <f t="shared" si="31"/>
        <v>83565.614044606249</v>
      </c>
      <c r="AN250" s="1">
        <v>293.077</v>
      </c>
      <c r="AO250" s="1">
        <v>355.63799999999998</v>
      </c>
      <c r="AP250" s="1">
        <v>13731.722</v>
      </c>
      <c r="AQ250" s="1">
        <v>83427.717773915516</v>
      </c>
      <c r="AR250" s="1">
        <v>12104.456112</v>
      </c>
      <c r="AS250" s="1">
        <v>150661.47059806992</v>
      </c>
      <c r="AT250" s="1">
        <v>28243.730928000001</v>
      </c>
      <c r="AU250" s="1">
        <v>70899.515575562356</v>
      </c>
      <c r="AV250" s="1">
        <v>1210.8868416789151</v>
      </c>
      <c r="AW250" s="1">
        <v>20700.496873496202</v>
      </c>
      <c r="AX250" s="1">
        <v>152691.79131832108</v>
      </c>
      <c r="AY250" s="1">
        <v>21777.798419008541</v>
      </c>
      <c r="AZ250" s="1">
        <v>9529</v>
      </c>
      <c r="BA250" s="1">
        <v>4790.1000000000004</v>
      </c>
      <c r="BB250" s="1">
        <v>2956391.9913357063</v>
      </c>
    </row>
    <row r="251" spans="1:54" x14ac:dyDescent="0.25">
      <c r="A251">
        <v>2035</v>
      </c>
      <c r="B251">
        <v>1</v>
      </c>
      <c r="C251" t="s">
        <v>358</v>
      </c>
      <c r="D251" s="1">
        <v>777327.1970899367</v>
      </c>
      <c r="E251" s="1">
        <v>225202.23215047698</v>
      </c>
      <c r="F251" s="1">
        <f t="shared" si="24"/>
        <v>90080.892860190797</v>
      </c>
      <c r="G251" s="1">
        <f t="shared" si="25"/>
        <v>135121.33929028618</v>
      </c>
      <c r="H251" s="1">
        <v>17019.071636442408</v>
      </c>
      <c r="I251" s="1">
        <f t="shared" si="26"/>
        <v>871.23084325147624</v>
      </c>
      <c r="J251" s="1">
        <f t="shared" si="27"/>
        <v>16147.84079319093</v>
      </c>
      <c r="K251" s="1">
        <v>268186.9977541375</v>
      </c>
      <c r="L251" s="1">
        <v>27944.072744956375</v>
      </c>
      <c r="M251" s="1">
        <v>202110.15925651987</v>
      </c>
      <c r="N251" s="1">
        <v>105397.59409090607</v>
      </c>
      <c r="O251" s="1">
        <v>134743.35586743956</v>
      </c>
      <c r="P251" s="1">
        <v>0</v>
      </c>
      <c r="Q251" s="1">
        <v>23217.587247661588</v>
      </c>
      <c r="R251" s="1">
        <v>22581.970996763062</v>
      </c>
      <c r="S251" s="1">
        <v>127855.75727629756</v>
      </c>
      <c r="T251" s="1">
        <v>20.895</v>
      </c>
      <c r="U251" s="1">
        <v>122.114</v>
      </c>
      <c r="V251" s="1">
        <v>48922.696088106532</v>
      </c>
      <c r="W251" s="1">
        <v>12776.644</v>
      </c>
      <c r="X251" s="1">
        <v>27257.51331986305</v>
      </c>
      <c r="Y251" s="1">
        <v>11098.391846980599</v>
      </c>
      <c r="Z251" s="1">
        <f t="shared" si="28"/>
        <v>5765.3854267987672</v>
      </c>
      <c r="AA251" s="1">
        <f t="shared" si="29"/>
        <v>5333.0064201818323</v>
      </c>
      <c r="AB251" s="1">
        <v>62.22654887389556</v>
      </c>
      <c r="AC251" s="1">
        <v>2011.9088306509407</v>
      </c>
      <c r="AD251" s="1">
        <v>759.25800000000004</v>
      </c>
      <c r="AE251" s="1">
        <v>4801.9725474622237</v>
      </c>
      <c r="AF251" s="1">
        <v>10976.221981993622</v>
      </c>
      <c r="AG251" s="1">
        <v>8102.4766495001213</v>
      </c>
      <c r="AH251" s="1">
        <v>2391.7147830376548</v>
      </c>
      <c r="AI251" s="1">
        <v>3658.7406606645354</v>
      </c>
      <c r="AJ251" s="1">
        <v>474920.4677275265</v>
      </c>
      <c r="AK251" s="1">
        <v>124553.28907544256</v>
      </c>
      <c r="AL251" s="1">
        <f t="shared" si="30"/>
        <v>34874.920941123921</v>
      </c>
      <c r="AM251" s="1">
        <f t="shared" si="31"/>
        <v>89678.368134318647</v>
      </c>
      <c r="AN251" s="1">
        <v>296.68599999999998</v>
      </c>
      <c r="AO251" s="1">
        <v>367.25700000000001</v>
      </c>
      <c r="AP251" s="1">
        <v>15936.46</v>
      </c>
      <c r="AQ251" s="1">
        <v>78103.42226433348</v>
      </c>
      <c r="AR251" s="1">
        <v>12100.38366</v>
      </c>
      <c r="AS251" s="1">
        <v>151425.12429240576</v>
      </c>
      <c r="AT251" s="1">
        <v>28234.22854</v>
      </c>
      <c r="AU251" s="1">
        <v>71258.882019955738</v>
      </c>
      <c r="AV251" s="1">
        <v>1196.3751568894907</v>
      </c>
      <c r="AW251" s="1">
        <v>20694.540827748071</v>
      </c>
      <c r="AX251" s="1">
        <v>150861.8803231105</v>
      </c>
      <c r="AY251" s="1">
        <v>21771.532406918595</v>
      </c>
      <c r="AZ251" s="1">
        <v>10975.5</v>
      </c>
      <c r="BA251" s="1">
        <v>5498.8799999999992</v>
      </c>
      <c r="BB251" s="1">
        <v>3232743.679663002</v>
      </c>
    </row>
    <row r="252" spans="1:54" x14ac:dyDescent="0.25">
      <c r="A252">
        <v>2035</v>
      </c>
      <c r="B252">
        <v>2</v>
      </c>
      <c r="C252" t="s">
        <v>359</v>
      </c>
      <c r="D252" s="1">
        <v>705824.23020268313</v>
      </c>
      <c r="E252" s="1">
        <v>213110.40767570902</v>
      </c>
      <c r="F252" s="1">
        <f t="shared" si="24"/>
        <v>85244.163070283612</v>
      </c>
      <c r="G252" s="1">
        <f t="shared" si="25"/>
        <v>127866.24460542541</v>
      </c>
      <c r="H252" s="1">
        <v>16482.290828857938</v>
      </c>
      <c r="I252" s="1">
        <f t="shared" si="26"/>
        <v>843.75225889487479</v>
      </c>
      <c r="J252" s="1">
        <f t="shared" si="27"/>
        <v>15638.538569963062</v>
      </c>
      <c r="K252" s="1">
        <v>268228.57509907318</v>
      </c>
      <c r="L252" s="1">
        <v>27948.404947341856</v>
      </c>
      <c r="M252" s="1">
        <v>189263.35610261827</v>
      </c>
      <c r="N252" s="1">
        <v>105413.93400358493</v>
      </c>
      <c r="O252" s="1">
        <v>126178.61386984364</v>
      </c>
      <c r="P252" s="1">
        <v>0</v>
      </c>
      <c r="Q252" s="1">
        <v>21216.831788188185</v>
      </c>
      <c r="R252" s="1">
        <v>20325.65757714439</v>
      </c>
      <c r="S252" s="1">
        <v>126114.04867205568</v>
      </c>
      <c r="T252" s="1">
        <v>12.268000000000001</v>
      </c>
      <c r="U252" s="1">
        <v>109.851</v>
      </c>
      <c r="V252" s="1">
        <v>46508.168692297637</v>
      </c>
      <c r="W252" s="1">
        <v>9690.52</v>
      </c>
      <c r="X252" s="1">
        <v>20094.353300958835</v>
      </c>
      <c r="Y252" s="1">
        <v>10426.322418212701</v>
      </c>
      <c r="Z252" s="1">
        <f t="shared" si="28"/>
        <v>5416.259234118018</v>
      </c>
      <c r="AA252" s="1">
        <f t="shared" si="29"/>
        <v>5010.0631840946844</v>
      </c>
      <c r="AB252" s="1">
        <v>57.653584518385365</v>
      </c>
      <c r="AC252" s="1">
        <v>1951.3676359783467</v>
      </c>
      <c r="AD252" s="1">
        <v>707.32500000000005</v>
      </c>
      <c r="AE252" s="1">
        <v>4608.1796363800759</v>
      </c>
      <c r="AF252" s="1">
        <v>10006.012422781243</v>
      </c>
      <c r="AG252" s="1">
        <v>7775.4854971430359</v>
      </c>
      <c r="AH252" s="1">
        <v>2295.1924964768891</v>
      </c>
      <c r="AI252" s="1">
        <v>3335.3374742604101</v>
      </c>
      <c r="AJ252" s="1">
        <v>426050.25992809393</v>
      </c>
      <c r="AK252" s="1">
        <v>115880.26007066073</v>
      </c>
      <c r="AL252" s="1">
        <f t="shared" si="30"/>
        <v>32446.472819785009</v>
      </c>
      <c r="AM252" s="1">
        <f t="shared" si="31"/>
        <v>83433.787250875728</v>
      </c>
      <c r="AN252" s="1">
        <v>246.86500000000001</v>
      </c>
      <c r="AO252" s="1">
        <v>285.90600000000001</v>
      </c>
      <c r="AP252" s="1">
        <v>13630.022000000001</v>
      </c>
      <c r="AQ252" s="1">
        <v>66401.898420133031</v>
      </c>
      <c r="AR252" s="1">
        <v>11106.452475</v>
      </c>
      <c r="AS252" s="1">
        <v>149578.23209945756</v>
      </c>
      <c r="AT252" s="1">
        <v>25915.055774999997</v>
      </c>
      <c r="AU252" s="1">
        <v>70389.756282097747</v>
      </c>
      <c r="AV252" s="1">
        <v>1157.1007150883463</v>
      </c>
      <c r="AW252" s="1">
        <v>20697.69791227223</v>
      </c>
      <c r="AX252" s="1">
        <v>145909.40692491166</v>
      </c>
      <c r="AY252" s="1">
        <v>21774.853793394439</v>
      </c>
      <c r="AZ252" s="1">
        <v>9522.5</v>
      </c>
      <c r="BA252" s="1">
        <v>4744.8</v>
      </c>
      <c r="BB252" s="1">
        <v>3020975.4553222172</v>
      </c>
    </row>
    <row r="253" spans="1:54" x14ac:dyDescent="0.25">
      <c r="A253">
        <v>2035</v>
      </c>
      <c r="B253">
        <v>3</v>
      </c>
      <c r="C253" t="s">
        <v>360</v>
      </c>
      <c r="D253" s="1">
        <v>616340.36567744438</v>
      </c>
      <c r="E253" s="1">
        <v>194401.97999118199</v>
      </c>
      <c r="F253" s="1">
        <f t="shared" si="24"/>
        <v>77760.791996472792</v>
      </c>
      <c r="G253" s="1">
        <f t="shared" si="25"/>
        <v>116641.18799470919</v>
      </c>
      <c r="H253" s="1">
        <v>15512.758529039649</v>
      </c>
      <c r="I253" s="1">
        <f t="shared" si="26"/>
        <v>794.12050099560554</v>
      </c>
      <c r="J253" s="1">
        <f t="shared" si="27"/>
        <v>14718.638028044043</v>
      </c>
      <c r="K253" s="1">
        <v>268346.40246958111</v>
      </c>
      <c r="L253" s="1">
        <v>27960.682114543819</v>
      </c>
      <c r="M253" s="1">
        <v>186999.01977285778</v>
      </c>
      <c r="N253" s="1">
        <v>105460.24020587509</v>
      </c>
      <c r="O253" s="1">
        <v>124669.01990877387</v>
      </c>
      <c r="P253" s="1">
        <v>0</v>
      </c>
      <c r="Q253" s="1">
        <v>21645.436736681833</v>
      </c>
      <c r="R253" s="1">
        <v>17829.922939968488</v>
      </c>
      <c r="S253" s="1">
        <v>127654.84233100418</v>
      </c>
      <c r="T253" s="1">
        <v>13.173999999999999</v>
      </c>
      <c r="U253" s="1">
        <v>107.447</v>
      </c>
      <c r="V253" s="1">
        <v>48339.183654632048</v>
      </c>
      <c r="W253" s="1">
        <v>9225.5750000000007</v>
      </c>
      <c r="X253" s="1">
        <v>20170.802725134665</v>
      </c>
      <c r="Y253" s="1">
        <v>9637.3468377101199</v>
      </c>
      <c r="Z253" s="1">
        <f t="shared" si="28"/>
        <v>5006.4027092587694</v>
      </c>
      <c r="AA253" s="1">
        <f t="shared" si="29"/>
        <v>4630.9441284513514</v>
      </c>
      <c r="AB253" s="1">
        <v>57.585073487738519</v>
      </c>
      <c r="AC253" s="1">
        <v>1804.024582846678</v>
      </c>
      <c r="AD253" s="1">
        <v>664.97299999999996</v>
      </c>
      <c r="AE253" s="1">
        <v>4378.9651799877811</v>
      </c>
      <c r="AF253" s="1">
        <v>9881.4171698024456</v>
      </c>
      <c r="AG253" s="1">
        <v>7388.7267719962338</v>
      </c>
      <c r="AH253" s="1">
        <v>2181.0278280159846</v>
      </c>
      <c r="AI253" s="1">
        <v>3293.8057232674782</v>
      </c>
      <c r="AJ253" s="1">
        <v>384383.19568541489</v>
      </c>
      <c r="AK253" s="1">
        <v>115012.26419797888</v>
      </c>
      <c r="AL253" s="1">
        <f t="shared" si="30"/>
        <v>32203.433975434087</v>
      </c>
      <c r="AM253" s="1">
        <f t="shared" si="31"/>
        <v>82808.830222544784</v>
      </c>
      <c r="AN253" s="1">
        <v>241.08199999999999</v>
      </c>
      <c r="AO253" s="1">
        <v>250.09899999999999</v>
      </c>
      <c r="AP253" s="1">
        <v>11701.252</v>
      </c>
      <c r="AQ253" s="1">
        <v>77508.865359060816</v>
      </c>
      <c r="AR253" s="1">
        <v>11257.860768</v>
      </c>
      <c r="AS253" s="1">
        <v>146384.40276061092</v>
      </c>
      <c r="AT253" s="1">
        <v>26268.341791999999</v>
      </c>
      <c r="AU253" s="1">
        <v>68886.7777696993</v>
      </c>
      <c r="AV253" s="1">
        <v>1177.1954082366856</v>
      </c>
      <c r="AW253" s="1">
        <v>20721.339320433577</v>
      </c>
      <c r="AX253" s="1">
        <v>148443.33048176329</v>
      </c>
      <c r="AY253" s="1">
        <v>21799.725554899764</v>
      </c>
      <c r="AZ253" s="1">
        <v>9371</v>
      </c>
      <c r="BA253" s="1">
        <v>4351.2</v>
      </c>
      <c r="BB253" s="1">
        <v>2871722.6573219318</v>
      </c>
    </row>
    <row r="254" spans="1:54" x14ac:dyDescent="0.25">
      <c r="A254">
        <v>2035</v>
      </c>
      <c r="B254">
        <v>4</v>
      </c>
      <c r="C254" t="s">
        <v>361</v>
      </c>
      <c r="D254" s="1">
        <v>478927.53277445131</v>
      </c>
      <c r="E254" s="1">
        <v>179637.036390642</v>
      </c>
      <c r="F254" s="1">
        <f t="shared" si="24"/>
        <v>71854.814556256795</v>
      </c>
      <c r="G254" s="1">
        <f t="shared" si="25"/>
        <v>107782.2218343852</v>
      </c>
      <c r="H254" s="1">
        <v>13652.96021093221</v>
      </c>
      <c r="I254" s="1">
        <f t="shared" si="26"/>
        <v>698.91474056547167</v>
      </c>
      <c r="J254" s="1">
        <f t="shared" si="27"/>
        <v>12954.045470366736</v>
      </c>
      <c r="K254" s="1">
        <v>269422.41791498451</v>
      </c>
      <c r="L254" s="1">
        <v>28072.798861935931</v>
      </c>
      <c r="M254" s="1">
        <v>189164.03159172941</v>
      </c>
      <c r="N254" s="1">
        <v>105883.11469307954</v>
      </c>
      <c r="O254" s="1">
        <v>126112.39593222842</v>
      </c>
      <c r="P254" s="1">
        <v>0</v>
      </c>
      <c r="Q254" s="1">
        <v>19225.628013760204</v>
      </c>
      <c r="R254" s="1">
        <v>16635.57936732372</v>
      </c>
      <c r="S254" s="1">
        <v>124977.75157713707</v>
      </c>
      <c r="T254" s="1">
        <v>12.161</v>
      </c>
      <c r="U254" s="1">
        <v>98.423000000000002</v>
      </c>
      <c r="V254" s="1">
        <v>47968.040843209907</v>
      </c>
      <c r="W254" s="1">
        <v>9627.3670000000002</v>
      </c>
      <c r="X254" s="1">
        <v>22413.757011826681</v>
      </c>
      <c r="Y254" s="1">
        <v>8387.9853826279505</v>
      </c>
      <c r="Z254" s="1">
        <f t="shared" si="28"/>
        <v>4357.3852276950338</v>
      </c>
      <c r="AA254" s="1">
        <f t="shared" si="29"/>
        <v>4030.6001549329167</v>
      </c>
      <c r="AB254" s="1">
        <v>52.41838957435256</v>
      </c>
      <c r="AC254" s="1">
        <v>1524.2015193069258</v>
      </c>
      <c r="AD254" s="1">
        <v>531.84400000000005</v>
      </c>
      <c r="AE254" s="1">
        <v>3986.6531668423409</v>
      </c>
      <c r="AF254" s="1">
        <v>9722.9905750047019</v>
      </c>
      <c r="AG254" s="1">
        <v>6726.7698585796406</v>
      </c>
      <c r="AH254" s="1">
        <v>1985.6292845780197</v>
      </c>
      <c r="AI254" s="1">
        <v>3240.9968583348968</v>
      </c>
      <c r="AJ254" s="1">
        <v>321937.96910787851</v>
      </c>
      <c r="AK254" s="1">
        <v>111018.93376206962</v>
      </c>
      <c r="AL254" s="1">
        <f t="shared" si="30"/>
        <v>31085.301453379496</v>
      </c>
      <c r="AM254" s="1">
        <f t="shared" si="31"/>
        <v>79933.632308690125</v>
      </c>
      <c r="AN254" s="1">
        <v>250.11500000000001</v>
      </c>
      <c r="AO254" s="1">
        <v>281.62900000000002</v>
      </c>
      <c r="AP254" s="1">
        <v>7780.982</v>
      </c>
      <c r="AQ254" s="1">
        <v>89431.392773314335</v>
      </c>
      <c r="AR254" s="1">
        <v>11921.118552000002</v>
      </c>
      <c r="AS254" s="1">
        <v>146084.36614594166</v>
      </c>
      <c r="AT254" s="1">
        <v>27815.943288000002</v>
      </c>
      <c r="AU254" s="1">
        <v>68745.58406867848</v>
      </c>
      <c r="AV254" s="1">
        <v>1201.0382510890952</v>
      </c>
      <c r="AW254" s="1">
        <v>20877.850897258249</v>
      </c>
      <c r="AX254" s="1">
        <v>151449.89249891089</v>
      </c>
      <c r="AY254" s="1">
        <v>21964.382354741749</v>
      </c>
      <c r="AZ254" s="1">
        <v>7236.5</v>
      </c>
      <c r="BA254" s="1">
        <v>4414.32</v>
      </c>
      <c r="BB254" s="1">
        <v>2660402.5029179719</v>
      </c>
    </row>
    <row r="255" spans="1:54" x14ac:dyDescent="0.25">
      <c r="A255">
        <v>2035</v>
      </c>
      <c r="B255">
        <v>5</v>
      </c>
      <c r="C255" t="s">
        <v>362</v>
      </c>
      <c r="D255" s="1">
        <v>378773.13563900773</v>
      </c>
      <c r="E255" s="1">
        <v>169830.175442643</v>
      </c>
      <c r="F255" s="1">
        <f t="shared" si="24"/>
        <v>67932.070177057205</v>
      </c>
      <c r="G255" s="1">
        <f t="shared" si="25"/>
        <v>101898.10526558579</v>
      </c>
      <c r="H255" s="1">
        <v>13362.255596085533</v>
      </c>
      <c r="I255" s="1">
        <f t="shared" si="26"/>
        <v>684.03315171384213</v>
      </c>
      <c r="J255" s="1">
        <f t="shared" si="27"/>
        <v>12678.22244437169</v>
      </c>
      <c r="K255" s="1">
        <v>272118.32881669217</v>
      </c>
      <c r="L255" s="1">
        <v>28353.702600678338</v>
      </c>
      <c r="M255" s="1">
        <v>188864.33217496763</v>
      </c>
      <c r="N255" s="1">
        <v>106942.60872262946</v>
      </c>
      <c r="O255" s="1">
        <v>125912.59150223561</v>
      </c>
      <c r="P255" s="1">
        <v>0</v>
      </c>
      <c r="Q255" s="1">
        <v>21984.663415644423</v>
      </c>
      <c r="R255" s="1">
        <v>19515.656771767754</v>
      </c>
      <c r="S255" s="1">
        <v>123884.04721624593</v>
      </c>
      <c r="T255" s="1">
        <v>11.971</v>
      </c>
      <c r="U255" s="1">
        <v>97.393000000000001</v>
      </c>
      <c r="V255" s="1">
        <v>48437.686864592841</v>
      </c>
      <c r="W255" s="1">
        <v>8788.2710000000006</v>
      </c>
      <c r="X255" s="1">
        <v>22468.62925053103</v>
      </c>
      <c r="Y255" s="1">
        <v>7057.4863372728305</v>
      </c>
      <c r="Z255" s="1">
        <f t="shared" si="28"/>
        <v>3666.2184431534529</v>
      </c>
      <c r="AA255" s="1">
        <f t="shared" si="29"/>
        <v>3391.2678941193781</v>
      </c>
      <c r="AB255" s="1">
        <v>52.468533310195085</v>
      </c>
      <c r="AC255" s="1">
        <v>1253.611908551989</v>
      </c>
      <c r="AD255" s="1">
        <v>482.22199999999998</v>
      </c>
      <c r="AE255" s="1">
        <v>3636.1836265662032</v>
      </c>
      <c r="AF255" s="1">
        <v>9395.4695687312051</v>
      </c>
      <c r="AG255" s="1">
        <v>6135.4146939298189</v>
      </c>
      <c r="AH255" s="1">
        <v>1811.0711895039783</v>
      </c>
      <c r="AI255" s="1">
        <v>3131.8231895770641</v>
      </c>
      <c r="AJ255" s="1">
        <v>334082.69340189372</v>
      </c>
      <c r="AK255" s="1">
        <v>108859.90971592412</v>
      </c>
      <c r="AL255" s="1">
        <f t="shared" si="30"/>
        <v>30480.774720458758</v>
      </c>
      <c r="AM255" s="1">
        <f t="shared" si="31"/>
        <v>78379.134995465371</v>
      </c>
      <c r="AN255" s="1">
        <v>245.77699999999999</v>
      </c>
      <c r="AO255" s="1">
        <v>274.90699999999998</v>
      </c>
      <c r="AP255" s="1">
        <v>7381.9660000000003</v>
      </c>
      <c r="AQ255" s="1">
        <v>88070.04889845803</v>
      </c>
      <c r="AR255" s="1">
        <v>11962.350897</v>
      </c>
      <c r="AS255" s="1">
        <v>151025.1254416109</v>
      </c>
      <c r="AT255" s="1">
        <v>27912.152092999997</v>
      </c>
      <c r="AU255" s="1">
        <v>71070.647266640517</v>
      </c>
      <c r="AV255" s="1">
        <v>1225.3012686124346</v>
      </c>
      <c r="AW255" s="1">
        <v>21302.351630860572</v>
      </c>
      <c r="AX255" s="1">
        <v>154509.43818138755</v>
      </c>
      <c r="AY255" s="1">
        <v>22410.975084452937</v>
      </c>
      <c r="AZ255" s="1">
        <v>8289</v>
      </c>
      <c r="BA255" s="1">
        <v>4343.3999999999996</v>
      </c>
      <c r="BB255" s="1">
        <v>2575267.2439410049</v>
      </c>
    </row>
    <row r="256" spans="1:54" x14ac:dyDescent="0.25">
      <c r="A256">
        <v>2035</v>
      </c>
      <c r="B256">
        <v>6</v>
      </c>
      <c r="C256" t="s">
        <v>363</v>
      </c>
      <c r="D256" s="1">
        <v>484057.64062252728</v>
      </c>
      <c r="E256" s="1">
        <v>193396.026376319</v>
      </c>
      <c r="F256" s="1">
        <f t="shared" si="24"/>
        <v>77358.410550527609</v>
      </c>
      <c r="G256" s="1">
        <f t="shared" si="25"/>
        <v>116037.61582579139</v>
      </c>
      <c r="H256" s="1">
        <v>13176.997541629664</v>
      </c>
      <c r="I256" s="1">
        <f t="shared" si="26"/>
        <v>674.54952449547443</v>
      </c>
      <c r="J256" s="1">
        <f t="shared" si="27"/>
        <v>12502.448017134189</v>
      </c>
      <c r="K256" s="1">
        <v>282420.23159942951</v>
      </c>
      <c r="L256" s="1">
        <v>29427.121980376211</v>
      </c>
      <c r="M256" s="1">
        <v>208742.52415705338</v>
      </c>
      <c r="N256" s="1">
        <v>110991.26051019425</v>
      </c>
      <c r="O256" s="1">
        <v>139165.0391085133</v>
      </c>
      <c r="P256" s="1">
        <v>0</v>
      </c>
      <c r="Q256" s="1">
        <v>25914.953472254594</v>
      </c>
      <c r="R256" s="1">
        <v>20307.564990417934</v>
      </c>
      <c r="S256" s="1">
        <v>121629.81089446251</v>
      </c>
      <c r="T256" s="1">
        <v>10.17535</v>
      </c>
      <c r="U256" s="1">
        <v>98.704999999999998</v>
      </c>
      <c r="V256" s="1">
        <v>45688.667155562805</v>
      </c>
      <c r="W256" s="1">
        <v>8413.3449999999993</v>
      </c>
      <c r="X256" s="1">
        <v>21298.002080166778</v>
      </c>
      <c r="Y256" s="1">
        <v>7042.6839748963503</v>
      </c>
      <c r="Z256" s="1">
        <f t="shared" si="28"/>
        <v>3658.5289215088578</v>
      </c>
      <c r="AA256" s="1">
        <f t="shared" si="29"/>
        <v>3384.1550533874929</v>
      </c>
      <c r="AB256" s="1">
        <v>51.735150764624024</v>
      </c>
      <c r="AC256" s="1">
        <v>1148.610774041709</v>
      </c>
      <c r="AD256" s="1">
        <v>463.041</v>
      </c>
      <c r="AE256" s="1">
        <v>3433.9741590046019</v>
      </c>
      <c r="AF256" s="1">
        <v>9606.3541034564605</v>
      </c>
      <c r="AG256" s="1">
        <v>5794.2220958814196</v>
      </c>
      <c r="AH256" s="1">
        <v>1710.3568751139792</v>
      </c>
      <c r="AI256" s="1">
        <v>3202.1180344854824</v>
      </c>
      <c r="AJ256" s="1">
        <v>464924.07428369776</v>
      </c>
      <c r="AK256" s="1">
        <v>125637.87676204059</v>
      </c>
      <c r="AL256" s="1">
        <f t="shared" si="30"/>
        <v>35178.605493371368</v>
      </c>
      <c r="AM256" s="1">
        <f t="shared" si="31"/>
        <v>90459.271268669225</v>
      </c>
      <c r="AN256" s="1">
        <v>254.96199999999999</v>
      </c>
      <c r="AO256" s="1">
        <v>258.13</v>
      </c>
      <c r="AP256" s="1">
        <v>6710.2510000000002</v>
      </c>
      <c r="AQ256" s="1">
        <v>87388.634616753363</v>
      </c>
      <c r="AR256" s="1">
        <v>13546.21716</v>
      </c>
      <c r="AS256" s="1">
        <v>174351.64508074362</v>
      </c>
      <c r="AT256" s="1">
        <v>31607.840039999999</v>
      </c>
      <c r="AU256" s="1">
        <v>82047.83297917353</v>
      </c>
      <c r="AV256" s="1">
        <v>1311.6195515003396</v>
      </c>
      <c r="AW256" s="1">
        <v>22531.703170988414</v>
      </c>
      <c r="AX256" s="1">
        <v>165394.09955849967</v>
      </c>
      <c r="AY256" s="1">
        <v>23704.304910814742</v>
      </c>
      <c r="AZ256" s="1">
        <v>10068</v>
      </c>
      <c r="BA256" s="1">
        <v>4921.8</v>
      </c>
      <c r="BB256" s="1">
        <v>2951850.1531207636</v>
      </c>
    </row>
    <row r="257" spans="1:54" x14ac:dyDescent="0.25">
      <c r="A257">
        <v>2035</v>
      </c>
      <c r="B257">
        <v>7</v>
      </c>
      <c r="C257" t="s">
        <v>364</v>
      </c>
      <c r="D257" s="1">
        <v>613972.29244456894</v>
      </c>
      <c r="E257" s="1">
        <v>215084.19474946099</v>
      </c>
      <c r="F257" s="1">
        <f t="shared" si="24"/>
        <v>86033.677899784409</v>
      </c>
      <c r="G257" s="1">
        <f t="shared" si="25"/>
        <v>129050.51684967658</v>
      </c>
      <c r="H257" s="1">
        <v>13614.319008005903</v>
      </c>
      <c r="I257" s="1">
        <f t="shared" si="26"/>
        <v>696.93664161102276</v>
      </c>
      <c r="J257" s="1">
        <f t="shared" si="27"/>
        <v>12917.382366394879</v>
      </c>
      <c r="K257" s="1">
        <v>295399.56417072844</v>
      </c>
      <c r="L257" s="1">
        <v>30779.519436593917</v>
      </c>
      <c r="M257" s="1">
        <v>222122.54777474419</v>
      </c>
      <c r="N257" s="1">
        <v>116092.14324267764</v>
      </c>
      <c r="O257" s="1">
        <v>148085.26998886719</v>
      </c>
      <c r="P257" s="1">
        <v>0</v>
      </c>
      <c r="Q257" s="1">
        <v>26787.997550422679</v>
      </c>
      <c r="R257" s="1">
        <v>23273.406997486134</v>
      </c>
      <c r="S257" s="1">
        <v>109496.1745517783</v>
      </c>
      <c r="T257" s="1">
        <v>8.3796999999999997</v>
      </c>
      <c r="U257" s="1">
        <v>97.915000000000006</v>
      </c>
      <c r="V257" s="1">
        <v>44549.468970203568</v>
      </c>
      <c r="W257" s="1">
        <v>8216.8029999999999</v>
      </c>
      <c r="X257" s="1">
        <v>19308.50478996188</v>
      </c>
      <c r="Y257" s="1">
        <v>7747.5920387555898</v>
      </c>
      <c r="Z257" s="1">
        <f t="shared" si="28"/>
        <v>4024.7141071321835</v>
      </c>
      <c r="AA257" s="1">
        <f t="shared" si="29"/>
        <v>3722.8779316234068</v>
      </c>
      <c r="AB257" s="1">
        <v>63.972930542579832</v>
      </c>
      <c r="AC257" s="1">
        <v>1123.0699575392086</v>
      </c>
      <c r="AD257" s="1">
        <v>450.834</v>
      </c>
      <c r="AE257" s="1">
        <v>3367.982192191585</v>
      </c>
      <c r="AF257" s="1">
        <v>10081.92644742769</v>
      </c>
      <c r="AG257" s="1">
        <v>5682.8723609814069</v>
      </c>
      <c r="AH257" s="1">
        <v>1677.488306827008</v>
      </c>
      <c r="AI257" s="1">
        <v>3360.642149142559</v>
      </c>
      <c r="AJ257" s="1">
        <v>625051.75973493012</v>
      </c>
      <c r="AK257" s="1">
        <v>147722.99857849145</v>
      </c>
      <c r="AL257" s="1">
        <f t="shared" si="30"/>
        <v>41362.43960197761</v>
      </c>
      <c r="AM257" s="1">
        <f t="shared" si="31"/>
        <v>106360.55897651384</v>
      </c>
      <c r="AN257" s="1">
        <v>248.953</v>
      </c>
      <c r="AO257" s="1">
        <v>255.874</v>
      </c>
      <c r="AP257" s="1">
        <v>6726.4589999999998</v>
      </c>
      <c r="AQ257" s="1">
        <v>77527.319342380448</v>
      </c>
      <c r="AR257" s="1">
        <v>14681.001681</v>
      </c>
      <c r="AS257" s="1">
        <v>182391.69464489422</v>
      </c>
      <c r="AT257" s="1">
        <v>34255.670589000001</v>
      </c>
      <c r="AU257" s="1">
        <v>85831.385715244454</v>
      </c>
      <c r="AV257" s="1">
        <v>1302.8225344956015</v>
      </c>
      <c r="AW257" s="1">
        <v>23862.240451251724</v>
      </c>
      <c r="AX257" s="1">
        <v>164284.80326550442</v>
      </c>
      <c r="AY257" s="1">
        <v>25104.086416332597</v>
      </c>
      <c r="AZ257" s="1">
        <v>10990</v>
      </c>
      <c r="BA257" s="1">
        <v>5252.4</v>
      </c>
      <c r="BB257" s="1">
        <v>3325934.3507124316</v>
      </c>
    </row>
    <row r="258" spans="1:54" x14ac:dyDescent="0.25">
      <c r="A258">
        <v>2035</v>
      </c>
      <c r="B258">
        <v>8</v>
      </c>
      <c r="C258" t="s">
        <v>365</v>
      </c>
      <c r="D258" s="1">
        <v>628220.22580705467</v>
      </c>
      <c r="E258" s="1">
        <v>223501.95526468399</v>
      </c>
      <c r="F258" s="1">
        <f t="shared" si="24"/>
        <v>89400.782105873601</v>
      </c>
      <c r="G258" s="1">
        <f t="shared" si="25"/>
        <v>134101.17315881039</v>
      </c>
      <c r="H258" s="1">
        <v>13687.056790344051</v>
      </c>
      <c r="I258" s="1">
        <f t="shared" si="26"/>
        <v>700.66019368227751</v>
      </c>
      <c r="J258" s="1">
        <f t="shared" si="27"/>
        <v>12986.396596661772</v>
      </c>
      <c r="K258" s="1">
        <v>297311.21413429902</v>
      </c>
      <c r="L258" s="1">
        <v>30978.706146211669</v>
      </c>
      <c r="M258" s="1">
        <v>224038.73280889721</v>
      </c>
      <c r="N258" s="1">
        <v>116843.42241948926</v>
      </c>
      <c r="O258" s="1">
        <v>149362.75748833054</v>
      </c>
      <c r="P258" s="1">
        <v>0</v>
      </c>
      <c r="Q258" s="1">
        <v>27913.42626163661</v>
      </c>
      <c r="R258" s="1">
        <v>22007.978051453138</v>
      </c>
      <c r="S258" s="1">
        <v>123964.9494753617</v>
      </c>
      <c r="T258" s="1">
        <v>12.210420000000001</v>
      </c>
      <c r="U258" s="1">
        <v>97.32</v>
      </c>
      <c r="V258" s="1">
        <v>46590.42742533984</v>
      </c>
      <c r="W258" s="1">
        <v>8625.8709999999992</v>
      </c>
      <c r="X258" s="1">
        <v>24712.034070515539</v>
      </c>
      <c r="Y258" s="1">
        <v>7981.3780849044206</v>
      </c>
      <c r="Z258" s="1">
        <f t="shared" si="28"/>
        <v>4146.1611313532712</v>
      </c>
      <c r="AA258" s="1">
        <f t="shared" si="29"/>
        <v>3835.2169535511498</v>
      </c>
      <c r="AB258" s="1">
        <v>67.514814740634833</v>
      </c>
      <c r="AC258" s="1">
        <v>1122.1240013724494</v>
      </c>
      <c r="AD258" s="1">
        <v>470.70100000000002</v>
      </c>
      <c r="AE258" s="1">
        <v>3356.3300274589665</v>
      </c>
      <c r="AF258" s="1">
        <v>10160.273528944459</v>
      </c>
      <c r="AG258" s="1">
        <v>5663.2114004638233</v>
      </c>
      <c r="AH258" s="1">
        <v>1671.6847220772111</v>
      </c>
      <c r="AI258" s="1">
        <v>3386.7578429814816</v>
      </c>
      <c r="AJ258" s="1">
        <v>631643.21214314143</v>
      </c>
      <c r="AK258" s="1">
        <v>150334.49983816838</v>
      </c>
      <c r="AL258" s="1">
        <f t="shared" si="30"/>
        <v>42093.659954687151</v>
      </c>
      <c r="AM258" s="1">
        <f t="shared" si="31"/>
        <v>108240.83988348123</v>
      </c>
      <c r="AN258" s="1">
        <v>250.17599999999999</v>
      </c>
      <c r="AO258" s="1">
        <v>253.59700000000001</v>
      </c>
      <c r="AP258" s="1">
        <v>7261.6180000000004</v>
      </c>
      <c r="AQ258" s="1">
        <v>85067.471639842697</v>
      </c>
      <c r="AR258" s="1">
        <v>14813.747417999999</v>
      </c>
      <c r="AS258" s="1">
        <v>185702.01785815033</v>
      </c>
      <c r="AT258" s="1">
        <v>34565.410641999995</v>
      </c>
      <c r="AU258" s="1">
        <v>87389.18487442375</v>
      </c>
      <c r="AV258" s="1">
        <v>1374.7500680292521</v>
      </c>
      <c r="AW258" s="1">
        <v>23964.539916094636</v>
      </c>
      <c r="AX258" s="1">
        <v>173354.80350197075</v>
      </c>
      <c r="AY258" s="1">
        <v>25211.709780995589</v>
      </c>
      <c r="AZ258" s="1">
        <v>10824.2</v>
      </c>
      <c r="BA258" s="1">
        <v>5119.5</v>
      </c>
      <c r="BB258" s="1">
        <v>3408878.7016673777</v>
      </c>
    </row>
    <row r="259" spans="1:54" x14ac:dyDescent="0.25">
      <c r="A259">
        <v>2035</v>
      </c>
      <c r="B259">
        <v>9</v>
      </c>
      <c r="C259" t="s">
        <v>366</v>
      </c>
      <c r="D259" s="1">
        <v>574248.2378210621</v>
      </c>
      <c r="E259" s="1">
        <v>214810.4686887</v>
      </c>
      <c r="F259" s="1">
        <f t="shared" si="24"/>
        <v>85924.187475480008</v>
      </c>
      <c r="G259" s="1">
        <f t="shared" si="25"/>
        <v>128886.28121321999</v>
      </c>
      <c r="H259" s="1">
        <v>13274.562689230403</v>
      </c>
      <c r="I259" s="1">
        <f t="shared" si="26"/>
        <v>679.54402523158592</v>
      </c>
      <c r="J259" s="1">
        <f t="shared" si="27"/>
        <v>12595.018663998815</v>
      </c>
      <c r="K259" s="1">
        <v>290118.11493201542</v>
      </c>
      <c r="L259" s="1">
        <v>30229.212363688424</v>
      </c>
      <c r="M259" s="1">
        <v>225183.30907461303</v>
      </c>
      <c r="N259" s="1">
        <v>114016.53164429613</v>
      </c>
      <c r="O259" s="1">
        <v>150125.82673559696</v>
      </c>
      <c r="P259" s="1">
        <v>0</v>
      </c>
      <c r="Q259" s="1">
        <v>22934.539775158297</v>
      </c>
      <c r="R259" s="1">
        <v>18497.068464450589</v>
      </c>
      <c r="S259" s="1">
        <v>123921.02493629033</v>
      </c>
      <c r="T259" s="1">
        <v>14.3652</v>
      </c>
      <c r="U259" s="1">
        <v>103.68600000000001</v>
      </c>
      <c r="V259" s="1">
        <v>45641.535759228333</v>
      </c>
      <c r="W259" s="1">
        <v>9717.9639999999999</v>
      </c>
      <c r="X259" s="1">
        <v>35200.730451367337</v>
      </c>
      <c r="Y259" s="1">
        <v>7700.6315423497499</v>
      </c>
      <c r="Z259" s="1">
        <f t="shared" si="28"/>
        <v>4000.3190987970684</v>
      </c>
      <c r="AA259" s="1">
        <f t="shared" si="29"/>
        <v>3700.312443552682</v>
      </c>
      <c r="AB259" s="1">
        <v>74.34915963612508</v>
      </c>
      <c r="AC259" s="1">
        <v>1149.1968065664778</v>
      </c>
      <c r="AD259" s="1">
        <v>536.26599999999996</v>
      </c>
      <c r="AE259" s="1">
        <v>3362.9974898399382</v>
      </c>
      <c r="AF259" s="1">
        <v>9849.3506122128929</v>
      </c>
      <c r="AG259" s="1">
        <v>5674.4615602094873</v>
      </c>
      <c r="AH259" s="1">
        <v>1675.0055799505753</v>
      </c>
      <c r="AI259" s="1">
        <v>3283.1168707376273</v>
      </c>
      <c r="AJ259" s="1">
        <v>555853.38555047591</v>
      </c>
      <c r="AK259" s="1">
        <v>143051.90850241351</v>
      </c>
      <c r="AL259" s="1">
        <f t="shared" si="30"/>
        <v>40054.534380675788</v>
      </c>
      <c r="AM259" s="1">
        <f t="shared" si="31"/>
        <v>102997.37412173772</v>
      </c>
      <c r="AN259" s="1">
        <v>255.37</v>
      </c>
      <c r="AO259" s="1">
        <v>272.07799999999997</v>
      </c>
      <c r="AP259" s="1">
        <v>8028.0249999999996</v>
      </c>
      <c r="AQ259" s="1">
        <v>81882.172438410184</v>
      </c>
      <c r="AR259" s="1">
        <v>15391.67193</v>
      </c>
      <c r="AS259" s="1">
        <v>183882.12245965641</v>
      </c>
      <c r="AT259" s="1">
        <v>35913.901170000005</v>
      </c>
      <c r="AU259" s="1">
        <v>86532.763510426637</v>
      </c>
      <c r="AV259" s="1">
        <v>1316.5872260417989</v>
      </c>
      <c r="AW259" s="1">
        <v>24157.996023168293</v>
      </c>
      <c r="AX259" s="1">
        <v>166020.51905395821</v>
      </c>
      <c r="AY259" s="1">
        <v>25415.23378955069</v>
      </c>
      <c r="AZ259" s="1">
        <v>8540</v>
      </c>
      <c r="BA259" s="1">
        <v>5318.1</v>
      </c>
      <c r="BB259" s="1">
        <v>3243174.3888113019</v>
      </c>
    </row>
    <row r="260" spans="1:54" x14ac:dyDescent="0.25">
      <c r="A260">
        <v>2035</v>
      </c>
      <c r="B260">
        <v>10</v>
      </c>
      <c r="C260" t="s">
        <v>367</v>
      </c>
      <c r="D260" s="1">
        <v>425790.07359632611</v>
      </c>
      <c r="E260" s="1">
        <v>182476.93381442002</v>
      </c>
      <c r="F260" s="1">
        <f t="shared" si="24"/>
        <v>72990.773525768003</v>
      </c>
      <c r="G260" s="1">
        <f t="shared" si="25"/>
        <v>109486.16028865201</v>
      </c>
      <c r="H260" s="1">
        <v>13021.688142591989</v>
      </c>
      <c r="I260" s="1">
        <f t="shared" si="26"/>
        <v>666.59901217735614</v>
      </c>
      <c r="J260" s="1">
        <f t="shared" si="27"/>
        <v>12355.089130414632</v>
      </c>
      <c r="K260" s="1">
        <v>274461.26285781892</v>
      </c>
      <c r="L260" s="1">
        <v>28597.827483055753</v>
      </c>
      <c r="M260" s="1">
        <v>197737.96675097413</v>
      </c>
      <c r="N260" s="1">
        <v>107863.38270912533</v>
      </c>
      <c r="O260" s="1">
        <v>131828.49056396916</v>
      </c>
      <c r="P260" s="1">
        <v>0</v>
      </c>
      <c r="Q260" s="1">
        <v>20950.499695335242</v>
      </c>
      <c r="R260" s="1">
        <v>17752.067822953693</v>
      </c>
      <c r="S260" s="1">
        <v>119949.54780857411</v>
      </c>
      <c r="T260" s="1">
        <v>14.105</v>
      </c>
      <c r="U260" s="1">
        <v>97.932000000000002</v>
      </c>
      <c r="V260" s="1">
        <v>45507.52425543344</v>
      </c>
      <c r="W260" s="1">
        <v>10491.976000000001</v>
      </c>
      <c r="X260" s="1">
        <v>43958.35729940224</v>
      </c>
      <c r="Y260" s="1">
        <v>6993.5899148361304</v>
      </c>
      <c r="Z260" s="1">
        <f t="shared" si="28"/>
        <v>3633.025570904907</v>
      </c>
      <c r="AA260" s="1">
        <f t="shared" si="29"/>
        <v>3360.5643439312234</v>
      </c>
      <c r="AB260" s="1">
        <v>70.595974077562914</v>
      </c>
      <c r="AC260" s="1">
        <v>1240.9545547421276</v>
      </c>
      <c r="AD260" s="1">
        <v>574.18700000000001</v>
      </c>
      <c r="AE260" s="1">
        <v>3755.5808761959834</v>
      </c>
      <c r="AF260" s="1">
        <v>9374.8310657551174</v>
      </c>
      <c r="AG260" s="1">
        <v>6336.8763677686447</v>
      </c>
      <c r="AH260" s="1">
        <v>1870.5392860353713</v>
      </c>
      <c r="AI260" s="1">
        <v>3124.9436885850359</v>
      </c>
      <c r="AJ260" s="1">
        <v>348403.06672264374</v>
      </c>
      <c r="AK260" s="1">
        <v>116413.57215337799</v>
      </c>
      <c r="AL260" s="1">
        <f t="shared" si="30"/>
        <v>32595.80020294584</v>
      </c>
      <c r="AM260" s="1">
        <f t="shared" si="31"/>
        <v>83817.771950432143</v>
      </c>
      <c r="AN260" s="1">
        <v>257.05399999999997</v>
      </c>
      <c r="AO260" s="1">
        <v>280.61900000000003</v>
      </c>
      <c r="AP260" s="1">
        <v>8482.3029999999999</v>
      </c>
      <c r="AQ260" s="1">
        <v>78893.912961490452</v>
      </c>
      <c r="AR260" s="1">
        <v>12754.229814000002</v>
      </c>
      <c r="AS260" s="1">
        <v>158215.13745881239</v>
      </c>
      <c r="AT260" s="1">
        <v>29759.869566000001</v>
      </c>
      <c r="AU260" s="1">
        <v>74454.182333558856</v>
      </c>
      <c r="AV260" s="1">
        <v>1217.0387322433749</v>
      </c>
      <c r="AW260" s="1">
        <v>21568.396150694996</v>
      </c>
      <c r="AX260" s="1">
        <v>153467.53943775661</v>
      </c>
      <c r="AY260" s="1">
        <v>22690.865173992494</v>
      </c>
      <c r="AZ260" s="1">
        <v>7093.2</v>
      </c>
      <c r="BA260" s="1">
        <v>4450.8</v>
      </c>
      <c r="BB260" s="1">
        <v>2692243.5210325466</v>
      </c>
    </row>
    <row r="261" spans="1:54" x14ac:dyDescent="0.25">
      <c r="A261">
        <v>2035</v>
      </c>
      <c r="B261">
        <v>11</v>
      </c>
      <c r="C261" t="s">
        <v>368</v>
      </c>
      <c r="D261" s="1">
        <v>451539.52821312926</v>
      </c>
      <c r="E261" s="1">
        <v>169431.256548851</v>
      </c>
      <c r="F261" s="1">
        <f t="shared" ref="F261:F324" si="32">E261*$F$2</f>
        <v>67772.502619540406</v>
      </c>
      <c r="G261" s="1">
        <f t="shared" ref="G261:G324" si="33">E261*$G$2</f>
        <v>101658.75392931059</v>
      </c>
      <c r="H261" s="1">
        <v>14056.696713194358</v>
      </c>
      <c r="I261" s="1">
        <f t="shared" ref="I261:I324" si="34">H261*$I$2</f>
        <v>719.58259488979729</v>
      </c>
      <c r="J261" s="1">
        <f t="shared" ref="J261:J324" si="35">H261*$J$2</f>
        <v>13337.11411830456</v>
      </c>
      <c r="K261" s="1">
        <v>268924.9110653734</v>
      </c>
      <c r="L261" s="1">
        <v>28020.960526322837</v>
      </c>
      <c r="M261" s="1">
        <v>180850.34379573783</v>
      </c>
      <c r="N261" s="1">
        <v>105687.59430830371</v>
      </c>
      <c r="O261" s="1">
        <v>120569.80372713148</v>
      </c>
      <c r="P261" s="1">
        <v>0</v>
      </c>
      <c r="Q261" s="1">
        <v>20049.034999542608</v>
      </c>
      <c r="R261" s="1">
        <v>19012.490469564262</v>
      </c>
      <c r="S261" s="1">
        <v>122540.25389078974</v>
      </c>
      <c r="T261" s="1">
        <v>15.644</v>
      </c>
      <c r="U261" s="1">
        <v>98.259</v>
      </c>
      <c r="V261" s="1">
        <v>44497.248263400274</v>
      </c>
      <c r="W261" s="1">
        <v>10215.241</v>
      </c>
      <c r="X261" s="1">
        <v>41017.613557250363</v>
      </c>
      <c r="Y261" s="1">
        <v>7664.80271519295</v>
      </c>
      <c r="Z261" s="1">
        <f t="shared" ref="Z261:Z324" si="36">Y261*$Z$2</f>
        <v>3981.7067628120758</v>
      </c>
      <c r="AA261" s="1">
        <f t="shared" ref="AA261:AA324" si="37">Y261*$AA$2</f>
        <v>3683.0959523808747</v>
      </c>
      <c r="AB261" s="1">
        <v>68.680748513719962</v>
      </c>
      <c r="AC261" s="1">
        <v>1461.3623415970399</v>
      </c>
      <c r="AD261" s="1">
        <v>611.08500000000004</v>
      </c>
      <c r="AE261" s="1">
        <v>3424.6764204993274</v>
      </c>
      <c r="AF261" s="1">
        <v>9174.9125168463615</v>
      </c>
      <c r="AG261" s="1">
        <v>5778.5338118715572</v>
      </c>
      <c r="AH261" s="1">
        <v>1705.7259576291144</v>
      </c>
      <c r="AI261" s="1">
        <v>3058.3041722821167</v>
      </c>
      <c r="AJ261" s="1">
        <v>308764.51629111654</v>
      </c>
      <c r="AK261" s="1">
        <v>108963.08786590288</v>
      </c>
      <c r="AL261" s="1">
        <f t="shared" ref="AL261:AL324" si="38">AK261*$AL$2</f>
        <v>30509.664602452809</v>
      </c>
      <c r="AM261" s="1">
        <f t="shared" ref="AM261:AM324" si="39">AK261*$AM$2</f>
        <v>78453.423263450066</v>
      </c>
      <c r="AN261" s="1">
        <v>265.65600000000001</v>
      </c>
      <c r="AO261" s="1">
        <v>309.30500000000001</v>
      </c>
      <c r="AP261" s="1">
        <v>9323.16</v>
      </c>
      <c r="AQ261" s="1">
        <v>78530.598370834123</v>
      </c>
      <c r="AR261" s="1">
        <v>11377.708847999998</v>
      </c>
      <c r="AS261" s="1">
        <v>143755.25616670045</v>
      </c>
      <c r="AT261" s="1">
        <v>26547.987311999994</v>
      </c>
      <c r="AU261" s="1">
        <v>67649.532313741438</v>
      </c>
      <c r="AV261" s="1">
        <v>1180.333209916218</v>
      </c>
      <c r="AW261" s="1">
        <v>20857.936897525356</v>
      </c>
      <c r="AX261" s="1">
        <v>148839.00458008377</v>
      </c>
      <c r="AY261" s="1">
        <v>21943.431984586412</v>
      </c>
      <c r="AZ261" s="1">
        <v>7436</v>
      </c>
      <c r="BA261" s="1">
        <v>4366.8</v>
      </c>
      <c r="BB261" s="1">
        <v>2589585.2786034299</v>
      </c>
    </row>
    <row r="262" spans="1:54" x14ac:dyDescent="0.25">
      <c r="A262">
        <v>2035</v>
      </c>
      <c r="B262">
        <v>12</v>
      </c>
      <c r="C262" t="s">
        <v>369</v>
      </c>
      <c r="D262" s="1">
        <v>623470.44961985003</v>
      </c>
      <c r="E262" s="1">
        <v>199832.77185785698</v>
      </c>
      <c r="F262" s="1">
        <f t="shared" si="32"/>
        <v>79933.108743142802</v>
      </c>
      <c r="G262" s="1">
        <f t="shared" si="33"/>
        <v>119899.66311471417</v>
      </c>
      <c r="H262" s="1">
        <v>15649.331602503951</v>
      </c>
      <c r="I262" s="1">
        <f t="shared" si="34"/>
        <v>801.11187376267037</v>
      </c>
      <c r="J262" s="1">
        <f t="shared" si="35"/>
        <v>14848.21972874128</v>
      </c>
      <c r="K262" s="1">
        <v>268407.83608439413</v>
      </c>
      <c r="L262" s="1">
        <v>27967.083265291982</v>
      </c>
      <c r="M262" s="1">
        <v>193878.18620101793</v>
      </c>
      <c r="N262" s="1">
        <v>105484.38364031386</v>
      </c>
      <c r="O262" s="1">
        <v>129255.24146988044</v>
      </c>
      <c r="P262" s="1">
        <v>0</v>
      </c>
      <c r="Q262" s="1">
        <v>21695.679676958403</v>
      </c>
      <c r="R262" s="1">
        <v>20280.293627868577</v>
      </c>
      <c r="S262" s="1">
        <v>126711.08259971705</v>
      </c>
      <c r="T262" s="1">
        <v>19.257999999999999</v>
      </c>
      <c r="U262" s="1">
        <v>112.85299999999999</v>
      </c>
      <c r="V262" s="1">
        <v>48145.895395850552</v>
      </c>
      <c r="W262" s="1">
        <v>11589.816000000001</v>
      </c>
      <c r="X262" s="1">
        <v>35457.289606551931</v>
      </c>
      <c r="Y262" s="1">
        <v>9415.35360372996</v>
      </c>
      <c r="Z262" s="1">
        <f t="shared" si="36"/>
        <v>4891.0818074845774</v>
      </c>
      <c r="AA262" s="1">
        <f t="shared" si="37"/>
        <v>4524.2717962453835</v>
      </c>
      <c r="AB262" s="1">
        <v>65.167804173296318</v>
      </c>
      <c r="AC262" s="1">
        <v>1780.1495697949172</v>
      </c>
      <c r="AD262" s="1">
        <v>695.02800000000002</v>
      </c>
      <c r="AE262" s="1">
        <v>4358.598570773428</v>
      </c>
      <c r="AF262" s="1">
        <v>10232.379044487077</v>
      </c>
      <c r="AG262" s="1">
        <v>7354.3617326383983</v>
      </c>
      <c r="AH262" s="1">
        <v>2170.8838465881731</v>
      </c>
      <c r="AI262" s="1">
        <v>3410.7930148290216</v>
      </c>
      <c r="AJ262" s="1">
        <v>416341.13877646974</v>
      </c>
      <c r="AK262" s="1">
        <v>116485.1023695138</v>
      </c>
      <c r="AL262" s="1">
        <f t="shared" si="38"/>
        <v>32615.828663463868</v>
      </c>
      <c r="AM262" s="1">
        <f t="shared" si="39"/>
        <v>83869.273706049935</v>
      </c>
      <c r="AN262" s="1">
        <v>293.077</v>
      </c>
      <c r="AO262" s="1">
        <v>355.63799999999998</v>
      </c>
      <c r="AP262" s="1">
        <v>13731.722</v>
      </c>
      <c r="AQ262" s="1">
        <v>83898.552835168826</v>
      </c>
      <c r="AR262" s="1">
        <v>12120.302553</v>
      </c>
      <c r="AS262" s="1">
        <v>151565.43942165835</v>
      </c>
      <c r="AT262" s="1">
        <v>28280.705956999998</v>
      </c>
      <c r="AU262" s="1">
        <v>71324.912669015728</v>
      </c>
      <c r="AV262" s="1">
        <v>1214.282305208764</v>
      </c>
      <c r="AW262" s="1">
        <v>20752.948725879905</v>
      </c>
      <c r="AX262" s="1">
        <v>153119.95635479121</v>
      </c>
      <c r="AY262" s="1">
        <v>21832.97998662484</v>
      </c>
      <c r="AZ262" s="1">
        <v>9529</v>
      </c>
      <c r="BA262" s="1">
        <v>4790.1000000000004</v>
      </c>
      <c r="BB262" s="1">
        <v>2973076.0257894015</v>
      </c>
    </row>
    <row r="263" spans="1:54" x14ac:dyDescent="0.25">
      <c r="A263">
        <v>2036</v>
      </c>
      <c r="B263">
        <v>1</v>
      </c>
      <c r="C263" t="s">
        <v>370</v>
      </c>
      <c r="D263" s="1">
        <v>781836.95132714894</v>
      </c>
      <c r="E263" s="1">
        <v>226826.20928702201</v>
      </c>
      <c r="F263" s="1">
        <f t="shared" si="32"/>
        <v>90730.483714808812</v>
      </c>
      <c r="G263" s="1">
        <f t="shared" si="33"/>
        <v>136095.72557221321</v>
      </c>
      <c r="H263" s="1">
        <v>17113.924172586248</v>
      </c>
      <c r="I263" s="1">
        <f t="shared" si="34"/>
        <v>876.08648149158967</v>
      </c>
      <c r="J263" s="1">
        <f t="shared" si="35"/>
        <v>16237.837691094657</v>
      </c>
      <c r="K263" s="1">
        <v>268409.2199574156</v>
      </c>
      <c r="L263" s="1">
        <v>27967.227459636619</v>
      </c>
      <c r="M263" s="1">
        <v>201644.81943093301</v>
      </c>
      <c r="N263" s="1">
        <v>105484.92750294779</v>
      </c>
      <c r="O263" s="1">
        <v>134432.89207236347</v>
      </c>
      <c r="P263" s="1">
        <v>0</v>
      </c>
      <c r="Q263" s="1">
        <v>23516.285857771192</v>
      </c>
      <c r="R263" s="1">
        <v>22694.545114703044</v>
      </c>
      <c r="S263" s="1">
        <v>127660.99882639757</v>
      </c>
      <c r="T263" s="1">
        <v>20.895</v>
      </c>
      <c r="U263" s="1">
        <v>122.114</v>
      </c>
      <c r="V263" s="1">
        <v>48922.696088106532</v>
      </c>
      <c r="W263" s="1">
        <v>12776.644</v>
      </c>
      <c r="X263" s="1">
        <v>27052.358246685824</v>
      </c>
      <c r="Y263" s="1">
        <v>11104.3550116222</v>
      </c>
      <c r="Z263" s="1">
        <f t="shared" si="36"/>
        <v>5768.4831677144148</v>
      </c>
      <c r="AA263" s="1">
        <f t="shared" si="37"/>
        <v>5335.8718439077848</v>
      </c>
      <c r="AB263" s="1">
        <v>62.117037950869495</v>
      </c>
      <c r="AC263" s="1">
        <v>2011.9088306509407</v>
      </c>
      <c r="AD263" s="1">
        <v>759.25800000000004</v>
      </c>
      <c r="AE263" s="1">
        <v>4721.6799285317475</v>
      </c>
      <c r="AF263" s="1">
        <v>10936.551148686251</v>
      </c>
      <c r="AG263" s="1">
        <v>7966.997101547433</v>
      </c>
      <c r="AH263" s="1">
        <v>2351.7234999208194</v>
      </c>
      <c r="AI263" s="1">
        <v>3645.5170495620791</v>
      </c>
      <c r="AJ263" s="1">
        <v>479810.18404371839</v>
      </c>
      <c r="AK263" s="1">
        <v>125005.88922712884</v>
      </c>
      <c r="AL263" s="1">
        <f t="shared" si="38"/>
        <v>35001.648983596075</v>
      </c>
      <c r="AM263" s="1">
        <f t="shared" si="39"/>
        <v>90004.240243532753</v>
      </c>
      <c r="AN263" s="1">
        <v>296.68599999999998</v>
      </c>
      <c r="AO263" s="1">
        <v>367.25700000000001</v>
      </c>
      <c r="AP263" s="1">
        <v>15936.46</v>
      </c>
      <c r="AQ263" s="1">
        <v>78533.274548161891</v>
      </c>
      <c r="AR263" s="1">
        <v>12115.940981999998</v>
      </c>
      <c r="AS263" s="1">
        <v>152333.6750381602</v>
      </c>
      <c r="AT263" s="1">
        <v>28270.528957999995</v>
      </c>
      <c r="AU263" s="1">
        <v>71686.435312075468</v>
      </c>
      <c r="AV263" s="1">
        <v>1199.8179044522926</v>
      </c>
      <c r="AW263" s="1">
        <v>20747.723108543152</v>
      </c>
      <c r="AX263" s="1">
        <v>151296.0078355477</v>
      </c>
      <c r="AY263" s="1">
        <v>21827.482416123512</v>
      </c>
      <c r="AZ263" s="1">
        <v>10975.5</v>
      </c>
      <c r="BA263" s="1">
        <v>5498.8799999999992</v>
      </c>
      <c r="BB263" s="1">
        <v>3245944.5583261028</v>
      </c>
    </row>
    <row r="264" spans="1:54" x14ac:dyDescent="0.25">
      <c r="A264">
        <v>2036</v>
      </c>
      <c r="B264">
        <v>2</v>
      </c>
      <c r="C264" t="s">
        <v>371</v>
      </c>
      <c r="D264" s="1">
        <v>708770.63367572112</v>
      </c>
      <c r="E264" s="1">
        <v>214663.7918296</v>
      </c>
      <c r="F264" s="1">
        <f t="shared" si="32"/>
        <v>85865.516731840005</v>
      </c>
      <c r="G264" s="1">
        <f t="shared" si="33"/>
        <v>128798.27509775999</v>
      </c>
      <c r="H264" s="1">
        <v>16577.067965529484</v>
      </c>
      <c r="I264" s="1">
        <f t="shared" si="34"/>
        <v>848.60403732716611</v>
      </c>
      <c r="J264" s="1">
        <f t="shared" si="35"/>
        <v>15728.463928202316</v>
      </c>
      <c r="K264" s="1">
        <v>268426.80285853747</v>
      </c>
      <c r="L264" s="1">
        <v>27969.059531557075</v>
      </c>
      <c r="M264" s="1">
        <v>188755.2373175536</v>
      </c>
      <c r="N264" s="1">
        <v>105491.83758990541</v>
      </c>
      <c r="O264" s="1">
        <v>125839.64476754336</v>
      </c>
      <c r="P264" s="1">
        <v>0</v>
      </c>
      <c r="Q264" s="1">
        <v>21489.790304439688</v>
      </c>
      <c r="R264" s="1">
        <v>20427.34243370283</v>
      </c>
      <c r="S264" s="1">
        <v>125930.45435905569</v>
      </c>
      <c r="T264" s="1">
        <v>12.268000000000001</v>
      </c>
      <c r="U264" s="1">
        <v>109.851</v>
      </c>
      <c r="V264" s="1">
        <v>46508.168692297637</v>
      </c>
      <c r="W264" s="1">
        <v>9690.52</v>
      </c>
      <c r="X264" s="1">
        <v>20373.549147608723</v>
      </c>
      <c r="Y264" s="1">
        <v>10433.1100508862</v>
      </c>
      <c r="Z264" s="1">
        <f t="shared" si="36"/>
        <v>5419.7852691542466</v>
      </c>
      <c r="AA264" s="1">
        <f t="shared" si="37"/>
        <v>5013.3247817319543</v>
      </c>
      <c r="AB264" s="1">
        <v>57.820277664628499</v>
      </c>
      <c r="AC264" s="1">
        <v>1951.3676359783467</v>
      </c>
      <c r="AD264" s="1">
        <v>707.32500000000005</v>
      </c>
      <c r="AE264" s="1">
        <v>4538.5926989272184</v>
      </c>
      <c r="AF264" s="1">
        <v>9962.6628327437447</v>
      </c>
      <c r="AG264" s="1">
        <v>7658.0698871516843</v>
      </c>
      <c r="AH264" s="1">
        <v>2260.5333839210975</v>
      </c>
      <c r="AI264" s="1">
        <v>3320.8876109145776</v>
      </c>
      <c r="AJ264" s="1">
        <v>430436.81525483425</v>
      </c>
      <c r="AK264" s="1">
        <v>116301.3442802769</v>
      </c>
      <c r="AL264" s="1">
        <f t="shared" si="38"/>
        <v>32564.376398477536</v>
      </c>
      <c r="AM264" s="1">
        <f t="shared" si="39"/>
        <v>83736.96788179937</v>
      </c>
      <c r="AN264" s="1">
        <v>246.86500000000001</v>
      </c>
      <c r="AO264" s="1">
        <v>285.90600000000001</v>
      </c>
      <c r="AP264" s="1">
        <v>13630.022000000001</v>
      </c>
      <c r="AQ264" s="1">
        <v>66766.04013366501</v>
      </c>
      <c r="AR264" s="1">
        <v>11121.720678</v>
      </c>
      <c r="AS264" s="1">
        <v>150475.7014920543</v>
      </c>
      <c r="AT264" s="1">
        <v>25950.681581999997</v>
      </c>
      <c r="AU264" s="1">
        <v>70812.094819790334</v>
      </c>
      <c r="AV264" s="1">
        <v>1160.5193415598392</v>
      </c>
      <c r="AW264" s="1">
        <v>20750.507578916713</v>
      </c>
      <c r="AX264" s="1">
        <v>146340.49278844017</v>
      </c>
      <c r="AY264" s="1">
        <v>21830.411796749955</v>
      </c>
      <c r="AZ264" s="1">
        <v>9522.5</v>
      </c>
      <c r="BA264" s="1">
        <v>4744.8</v>
      </c>
      <c r="BB264" s="1">
        <v>3032302.8115975265</v>
      </c>
    </row>
    <row r="265" spans="1:54" x14ac:dyDescent="0.25">
      <c r="A265">
        <v>2036</v>
      </c>
      <c r="B265">
        <v>3</v>
      </c>
      <c r="C265" t="s">
        <v>372</v>
      </c>
      <c r="D265" s="1">
        <v>609704.97054915072</v>
      </c>
      <c r="E265" s="1">
        <v>195983.73083005802</v>
      </c>
      <c r="F265" s="1">
        <f t="shared" si="32"/>
        <v>78393.492332023205</v>
      </c>
      <c r="G265" s="1">
        <f t="shared" si="33"/>
        <v>117590.23849803481</v>
      </c>
      <c r="H265" s="1">
        <v>15606.706271515979</v>
      </c>
      <c r="I265" s="1">
        <f t="shared" si="34"/>
        <v>798.92982154185449</v>
      </c>
      <c r="J265" s="1">
        <f t="shared" si="35"/>
        <v>14807.776449974124</v>
      </c>
      <c r="K265" s="1">
        <v>268520.63577855245</v>
      </c>
      <c r="L265" s="1">
        <v>27978.836567598079</v>
      </c>
      <c r="M265" s="1">
        <v>186448.42234033486</v>
      </c>
      <c r="N265" s="1">
        <v>105528.71396384943</v>
      </c>
      <c r="O265" s="1">
        <v>124301.73365364248</v>
      </c>
      <c r="P265" s="1">
        <v>0</v>
      </c>
      <c r="Q265" s="1">
        <v>21923.909335901371</v>
      </c>
      <c r="R265" s="1">
        <v>17919.242587462439</v>
      </c>
      <c r="S265" s="1">
        <v>127471.32163330418</v>
      </c>
      <c r="T265" s="1">
        <v>13.173999999999999</v>
      </c>
      <c r="U265" s="1">
        <v>107.447</v>
      </c>
      <c r="V265" s="1">
        <v>48339.183654632048</v>
      </c>
      <c r="W265" s="1">
        <v>9225.5750000000007</v>
      </c>
      <c r="X265" s="1">
        <v>20182.881492846507</v>
      </c>
      <c r="Y265" s="1">
        <v>9647.7535188832098</v>
      </c>
      <c r="Z265" s="1">
        <f t="shared" si="36"/>
        <v>5011.8087652715603</v>
      </c>
      <c r="AA265" s="1">
        <f t="shared" si="37"/>
        <v>4635.9447536116504</v>
      </c>
      <c r="AB265" s="1">
        <v>57.584016145519222</v>
      </c>
      <c r="AC265" s="1">
        <v>1804.024582846678</v>
      </c>
      <c r="AD265" s="1">
        <v>664.97299999999996</v>
      </c>
      <c r="AE265" s="1">
        <v>4314.7310848433999</v>
      </c>
      <c r="AF265" s="1">
        <v>9834.4349756846532</v>
      </c>
      <c r="AG265" s="1">
        <v>7280.3431336340827</v>
      </c>
      <c r="AH265" s="1">
        <v>2149.0348015225168</v>
      </c>
      <c r="AI265" s="1">
        <v>3278.1449918948797</v>
      </c>
      <c r="AJ265" s="1">
        <v>388340.75260564277</v>
      </c>
      <c r="AK265" s="1">
        <v>115430.19429527449</v>
      </c>
      <c r="AL265" s="1">
        <f t="shared" si="38"/>
        <v>32320.45440267686</v>
      </c>
      <c r="AM265" s="1">
        <f t="shared" si="39"/>
        <v>83109.73989259763</v>
      </c>
      <c r="AN265" s="1">
        <v>241.08199999999999</v>
      </c>
      <c r="AO265" s="1">
        <v>250.09899999999999</v>
      </c>
      <c r="AP265" s="1">
        <v>11701.252</v>
      </c>
      <c r="AQ265" s="1">
        <v>77941.151553327858</v>
      </c>
      <c r="AR265" s="1">
        <v>11272.839851999999</v>
      </c>
      <c r="AS265" s="1">
        <v>147262.70917717458</v>
      </c>
      <c r="AT265" s="1">
        <v>26303.292988000001</v>
      </c>
      <c r="AU265" s="1">
        <v>69300.098436317494</v>
      </c>
      <c r="AV265" s="1">
        <v>1180.5899142462993</v>
      </c>
      <c r="AW265" s="1">
        <v>20773.776387547037</v>
      </c>
      <c r="AX265" s="1">
        <v>148871.37477575371</v>
      </c>
      <c r="AY265" s="1">
        <v>21854.891567786297</v>
      </c>
      <c r="AZ265" s="1">
        <v>9371</v>
      </c>
      <c r="BA265" s="1">
        <v>4351.2</v>
      </c>
      <c r="BB265" s="1">
        <v>2872733.8133173743</v>
      </c>
    </row>
    <row r="266" spans="1:54" x14ac:dyDescent="0.25">
      <c r="A266">
        <v>2036</v>
      </c>
      <c r="B266">
        <v>4</v>
      </c>
      <c r="C266" t="s">
        <v>373</v>
      </c>
      <c r="D266" s="1">
        <v>479599.48142117116</v>
      </c>
      <c r="E266" s="1">
        <v>181272.764520478</v>
      </c>
      <c r="F266" s="1">
        <f t="shared" si="32"/>
        <v>72509.105808191205</v>
      </c>
      <c r="G266" s="1">
        <f t="shared" si="33"/>
        <v>108763.65871228679</v>
      </c>
      <c r="H266" s="1">
        <v>13744.042773461431</v>
      </c>
      <c r="I266" s="1">
        <f t="shared" si="34"/>
        <v>703.57738841448361</v>
      </c>
      <c r="J266" s="1">
        <f t="shared" si="35"/>
        <v>13040.465385046946</v>
      </c>
      <c r="K266" s="1">
        <v>269572.65670667152</v>
      </c>
      <c r="L266" s="1">
        <v>28088.453176869814</v>
      </c>
      <c r="M266" s="1">
        <v>188574.43452469856</v>
      </c>
      <c r="N266" s="1">
        <v>105942.15859645866</v>
      </c>
      <c r="O266" s="1">
        <v>125719.1068712222</v>
      </c>
      <c r="P266" s="1">
        <v>0</v>
      </c>
      <c r="Q266" s="1">
        <v>19472.969320371361</v>
      </c>
      <c r="R266" s="1">
        <v>16719.245098713502</v>
      </c>
      <c r="S266" s="1">
        <v>124794.30449973707</v>
      </c>
      <c r="T266" s="1">
        <v>12.161</v>
      </c>
      <c r="U266" s="1">
        <v>98.423000000000002</v>
      </c>
      <c r="V266" s="1">
        <v>47968.040843209907</v>
      </c>
      <c r="W266" s="1">
        <v>9627.3670000000002</v>
      </c>
      <c r="X266" s="1">
        <v>22317.575290503122</v>
      </c>
      <c r="Y266" s="1">
        <v>8404.0917142398903</v>
      </c>
      <c r="Z266" s="1">
        <f t="shared" si="36"/>
        <v>4365.7521344356646</v>
      </c>
      <c r="AA266" s="1">
        <f t="shared" si="37"/>
        <v>4038.3395798042257</v>
      </c>
      <c r="AB266" s="1">
        <v>52.351764180897405</v>
      </c>
      <c r="AC266" s="1">
        <v>1524.2015193069258</v>
      </c>
      <c r="AD266" s="1">
        <v>531.84400000000005</v>
      </c>
      <c r="AE266" s="1">
        <v>3927.7719140064346</v>
      </c>
      <c r="AF266" s="1">
        <v>9672.6605885173522</v>
      </c>
      <c r="AG266" s="1">
        <v>6627.4181918466893</v>
      </c>
      <c r="AH266" s="1">
        <v>1956.3023441468754</v>
      </c>
      <c r="AI266" s="1">
        <v>3224.2201961724468</v>
      </c>
      <c r="AJ266" s="1">
        <v>325252.59849810228</v>
      </c>
      <c r="AK266" s="1">
        <v>111422.35294620956</v>
      </c>
      <c r="AL266" s="1">
        <f t="shared" si="38"/>
        <v>31198.258824938679</v>
      </c>
      <c r="AM266" s="1">
        <f t="shared" si="39"/>
        <v>80224.094121270886</v>
      </c>
      <c r="AN266" s="1">
        <v>250.11500000000001</v>
      </c>
      <c r="AO266" s="1">
        <v>281.62900000000002</v>
      </c>
      <c r="AP266" s="1">
        <v>7780.982</v>
      </c>
      <c r="AQ266" s="1">
        <v>89933.446135567079</v>
      </c>
      <c r="AR266" s="1">
        <v>11935.749462</v>
      </c>
      <c r="AS266" s="1">
        <v>146960.87234281731</v>
      </c>
      <c r="AT266" s="1">
        <v>27850.082077999999</v>
      </c>
      <c r="AU266" s="1">
        <v>69158.057573090555</v>
      </c>
      <c r="AV266" s="1">
        <v>1204.4086360073998</v>
      </c>
      <c r="AW266" s="1">
        <v>20929.915345347919</v>
      </c>
      <c r="AX266" s="1">
        <v>151874.89514399262</v>
      </c>
      <c r="AY266" s="1">
        <v>22019.156356652082</v>
      </c>
      <c r="AZ266" s="1">
        <v>7236.5</v>
      </c>
      <c r="BA266" s="1">
        <v>4414.32</v>
      </c>
      <c r="BB266" s="1">
        <v>2667949.1273937719</v>
      </c>
    </row>
    <row r="267" spans="1:54" x14ac:dyDescent="0.25">
      <c r="A267">
        <v>2036</v>
      </c>
      <c r="B267">
        <v>5</v>
      </c>
      <c r="C267" t="s">
        <v>374</v>
      </c>
      <c r="D267" s="1">
        <v>387837.41777808196</v>
      </c>
      <c r="E267" s="1">
        <v>171495.587294853</v>
      </c>
      <c r="F267" s="1">
        <f t="shared" si="32"/>
        <v>68598.234917941198</v>
      </c>
      <c r="G267" s="1">
        <f t="shared" si="33"/>
        <v>102897.3523769118</v>
      </c>
      <c r="H267" s="1">
        <v>13459.315030933749</v>
      </c>
      <c r="I267" s="1">
        <f t="shared" si="34"/>
        <v>689.00176428418081</v>
      </c>
      <c r="J267" s="1">
        <f t="shared" si="35"/>
        <v>12770.313266649568</v>
      </c>
      <c r="K267" s="1">
        <v>272297.32255588355</v>
      </c>
      <c r="L267" s="1">
        <v>28372.353072590631</v>
      </c>
      <c r="M267" s="1">
        <v>188235.66553619405</v>
      </c>
      <c r="N267" s="1">
        <v>107012.95333152582</v>
      </c>
      <c r="O267" s="1">
        <v>125493.25581788189</v>
      </c>
      <c r="P267" s="1">
        <v>0</v>
      </c>
      <c r="Q267" s="1">
        <v>22267.500229648096</v>
      </c>
      <c r="R267" s="1">
        <v>19613.787306687434</v>
      </c>
      <c r="S267" s="1">
        <v>123717.43607464593</v>
      </c>
      <c r="T267" s="1">
        <v>11.971</v>
      </c>
      <c r="U267" s="1">
        <v>97.393000000000001</v>
      </c>
      <c r="V267" s="1">
        <v>48437.686864592841</v>
      </c>
      <c r="W267" s="1">
        <v>8788.2710000000006</v>
      </c>
      <c r="X267" s="1">
        <v>22477.985966019329</v>
      </c>
      <c r="Y267" s="1">
        <v>7079.4040087715202</v>
      </c>
      <c r="Z267" s="1">
        <f t="shared" si="36"/>
        <v>3677.6042209841653</v>
      </c>
      <c r="AA267" s="1">
        <f t="shared" si="37"/>
        <v>3401.7997877873554</v>
      </c>
      <c r="AB267" s="1">
        <v>52.463888472372361</v>
      </c>
      <c r="AC267" s="1">
        <v>1253.611908551989</v>
      </c>
      <c r="AD267" s="1">
        <v>482.22199999999998</v>
      </c>
      <c r="AE267" s="1">
        <v>3588.0080552079171</v>
      </c>
      <c r="AF267" s="1">
        <v>9341.7825683969149</v>
      </c>
      <c r="AG267" s="1">
        <v>6054.1269651582052</v>
      </c>
      <c r="AH267" s="1">
        <v>1787.0764196338773</v>
      </c>
      <c r="AI267" s="1">
        <v>3113.9275227989679</v>
      </c>
      <c r="AJ267" s="1">
        <v>337522.3632158757</v>
      </c>
      <c r="AK267" s="1">
        <v>109255.48346604918</v>
      </c>
      <c r="AL267" s="1">
        <f t="shared" si="38"/>
        <v>30591.535370493773</v>
      </c>
      <c r="AM267" s="1">
        <f t="shared" si="39"/>
        <v>78663.948095555403</v>
      </c>
      <c r="AN267" s="1">
        <v>245.77699999999999</v>
      </c>
      <c r="AO267" s="1">
        <v>274.90699999999998</v>
      </c>
      <c r="AP267" s="1">
        <v>7381.9660000000003</v>
      </c>
      <c r="AQ267" s="1">
        <v>88564.432160925018</v>
      </c>
      <c r="AR267" s="1">
        <v>11976.633635999999</v>
      </c>
      <c r="AS267" s="1">
        <v>151931.27619426057</v>
      </c>
      <c r="AT267" s="1">
        <v>27945.478483999996</v>
      </c>
      <c r="AU267" s="1">
        <v>71497.071150240357</v>
      </c>
      <c r="AV267" s="1">
        <v>1228.6663749742399</v>
      </c>
      <c r="AW267" s="1">
        <v>21354.334540670206</v>
      </c>
      <c r="AX267" s="1">
        <v>154933.77520502577</v>
      </c>
      <c r="AY267" s="1">
        <v>22465.663304643305</v>
      </c>
      <c r="AZ267" s="1">
        <v>8289</v>
      </c>
      <c r="BA267" s="1">
        <v>4343.3999999999996</v>
      </c>
      <c r="BB267" s="1">
        <v>2591578.7529291948</v>
      </c>
    </row>
    <row r="268" spans="1:54" x14ac:dyDescent="0.25">
      <c r="A268">
        <v>2036</v>
      </c>
      <c r="B268">
        <v>6</v>
      </c>
      <c r="C268" t="s">
        <v>375</v>
      </c>
      <c r="D268" s="1">
        <v>487780.40174768725</v>
      </c>
      <c r="E268" s="1">
        <v>195333.39607183001</v>
      </c>
      <c r="F268" s="1">
        <f t="shared" si="32"/>
        <v>78133.358428732012</v>
      </c>
      <c r="G268" s="1">
        <f t="shared" si="33"/>
        <v>117200.037643098</v>
      </c>
      <c r="H268" s="1">
        <v>13273.829137428942</v>
      </c>
      <c r="I268" s="1">
        <f t="shared" si="34"/>
        <v>679.50647365602367</v>
      </c>
      <c r="J268" s="1">
        <f t="shared" si="35"/>
        <v>12594.322663772917</v>
      </c>
      <c r="K268" s="1">
        <v>282627.98027276696</v>
      </c>
      <c r="L268" s="1">
        <v>29448.768607875023</v>
      </c>
      <c r="M268" s="1">
        <v>208075.36050283036</v>
      </c>
      <c r="N268" s="1">
        <v>111072.90581935803</v>
      </c>
      <c r="O268" s="1">
        <v>138720.01552202576</v>
      </c>
      <c r="P268" s="1">
        <v>0</v>
      </c>
      <c r="Q268" s="1">
        <v>26248.354204236228</v>
      </c>
      <c r="R268" s="1">
        <v>20409.356381871297</v>
      </c>
      <c r="S268" s="1">
        <v>121468.94517196252</v>
      </c>
      <c r="T268" s="1">
        <v>10.17535</v>
      </c>
      <c r="U268" s="1">
        <v>98.704999999999998</v>
      </c>
      <c r="V268" s="1">
        <v>45688.667155562805</v>
      </c>
      <c r="W268" s="1">
        <v>8413.3449999999993</v>
      </c>
      <c r="X268" s="1">
        <v>21365.972009508347</v>
      </c>
      <c r="Y268" s="1">
        <v>7072.7484709697492</v>
      </c>
      <c r="Z268" s="1">
        <f t="shared" si="36"/>
        <v>3674.1468065065642</v>
      </c>
      <c r="AA268" s="1">
        <f t="shared" si="37"/>
        <v>3398.6016644631854</v>
      </c>
      <c r="AB268" s="1">
        <v>51.764718320785562</v>
      </c>
      <c r="AC268" s="1">
        <v>1148.610774041709</v>
      </c>
      <c r="AD268" s="1">
        <v>463.041</v>
      </c>
      <c r="AE268" s="1">
        <v>3391.1514268154601</v>
      </c>
      <c r="AF268" s="1">
        <v>9549.3394673264938</v>
      </c>
      <c r="AG268" s="1">
        <v>5721.966333441942</v>
      </c>
      <c r="AH268" s="1">
        <v>1689.0281897425975</v>
      </c>
      <c r="AI268" s="1">
        <v>3183.1131557754943</v>
      </c>
      <c r="AJ268" s="1">
        <v>469710.86909734993</v>
      </c>
      <c r="AK268" s="1">
        <v>126094.41807461563</v>
      </c>
      <c r="AL268" s="1">
        <f t="shared" si="38"/>
        <v>35306.437060892378</v>
      </c>
      <c r="AM268" s="1">
        <f t="shared" si="39"/>
        <v>90787.981013723256</v>
      </c>
      <c r="AN268" s="1">
        <v>254.96199999999999</v>
      </c>
      <c r="AO268" s="1">
        <v>258.13</v>
      </c>
      <c r="AP268" s="1">
        <v>6710.2510000000002</v>
      </c>
      <c r="AQ268" s="1">
        <v>87880.976857985792</v>
      </c>
      <c r="AR268" s="1">
        <v>13560.151725</v>
      </c>
      <c r="AS268" s="1">
        <v>175397.7549512281</v>
      </c>
      <c r="AT268" s="1">
        <v>31640.354024999997</v>
      </c>
      <c r="AU268" s="1">
        <v>82540.119977048569</v>
      </c>
      <c r="AV268" s="1">
        <v>1314.9793800137536</v>
      </c>
      <c r="AW268" s="1">
        <v>22583.604547391213</v>
      </c>
      <c r="AX268" s="1">
        <v>165817.77104998624</v>
      </c>
      <c r="AY268" s="1">
        <v>23758.907354411946</v>
      </c>
      <c r="AZ268" s="1">
        <v>10068</v>
      </c>
      <c r="BA268" s="1">
        <v>4921.8</v>
      </c>
      <c r="BB268" s="1">
        <v>2964819.9915314084</v>
      </c>
    </row>
    <row r="269" spans="1:54" x14ac:dyDescent="0.25">
      <c r="A269">
        <v>2036</v>
      </c>
      <c r="B269">
        <v>7</v>
      </c>
      <c r="C269" t="s">
        <v>376</v>
      </c>
      <c r="D269" s="1">
        <v>615319.4147209666</v>
      </c>
      <c r="E269" s="1">
        <v>217341.419186504</v>
      </c>
      <c r="F269" s="1">
        <f t="shared" si="32"/>
        <v>86936.567674601611</v>
      </c>
      <c r="G269" s="1">
        <f t="shared" si="33"/>
        <v>130404.85151190239</v>
      </c>
      <c r="H269" s="1">
        <v>13710.618979357654</v>
      </c>
      <c r="I269" s="1">
        <f t="shared" si="34"/>
        <v>701.86637614872973</v>
      </c>
      <c r="J269" s="1">
        <f t="shared" si="35"/>
        <v>13008.752603208923</v>
      </c>
      <c r="K269" s="1">
        <v>295636.06771809957</v>
      </c>
      <c r="L269" s="1">
        <v>30804.162213415777</v>
      </c>
      <c r="M269" s="1">
        <v>221442.79742843745</v>
      </c>
      <c r="N269" s="1">
        <v>116185.08922848466</v>
      </c>
      <c r="O269" s="1">
        <v>147631.83984052646</v>
      </c>
      <c r="P269" s="1">
        <v>0</v>
      </c>
      <c r="Q269" s="1">
        <v>27132.630158048043</v>
      </c>
      <c r="R269" s="1">
        <v>23389.910609829978</v>
      </c>
      <c r="S269" s="1">
        <v>109341.05425067829</v>
      </c>
      <c r="T269" s="1">
        <v>8.3796999999999997</v>
      </c>
      <c r="U269" s="1">
        <v>97.915000000000006</v>
      </c>
      <c r="V269" s="1">
        <v>44549.468970203568</v>
      </c>
      <c r="W269" s="1">
        <v>8216.8029999999999</v>
      </c>
      <c r="X269" s="1">
        <v>19183.82888650096</v>
      </c>
      <c r="Y269" s="1">
        <v>7784.6664375134105</v>
      </c>
      <c r="Z269" s="1">
        <f t="shared" si="36"/>
        <v>4043.9734918478007</v>
      </c>
      <c r="AA269" s="1">
        <f t="shared" si="37"/>
        <v>3740.6929456656103</v>
      </c>
      <c r="AB269" s="1">
        <v>63.896162935935372</v>
      </c>
      <c r="AC269" s="1">
        <v>1123.0699575392086</v>
      </c>
      <c r="AD269" s="1">
        <v>450.834</v>
      </c>
      <c r="AE269" s="1">
        <v>3330.512302310919</v>
      </c>
      <c r="AF269" s="1">
        <v>10023.829338832713</v>
      </c>
      <c r="AG269" s="1">
        <v>5619.6485701711308</v>
      </c>
      <c r="AH269" s="1">
        <v>1658.8257075179504</v>
      </c>
      <c r="AI269" s="1">
        <v>3341.2764462775676</v>
      </c>
      <c r="AJ269" s="1">
        <v>631487.2073429575</v>
      </c>
      <c r="AK269" s="1">
        <v>148259.79252476516</v>
      </c>
      <c r="AL269" s="1">
        <f t="shared" si="38"/>
        <v>41512.74190693425</v>
      </c>
      <c r="AM269" s="1">
        <f t="shared" si="39"/>
        <v>106747.05061783092</v>
      </c>
      <c r="AN269" s="1">
        <v>248.953</v>
      </c>
      <c r="AO269" s="1">
        <v>255.874</v>
      </c>
      <c r="AP269" s="1">
        <v>6726.4589999999998</v>
      </c>
      <c r="AQ269" s="1">
        <v>77957.742503667643</v>
      </c>
      <c r="AR269" s="1">
        <v>14695.047063</v>
      </c>
      <c r="AS269" s="1">
        <v>183486.04481276358</v>
      </c>
      <c r="AT269" s="1">
        <v>34288.443146999998</v>
      </c>
      <c r="AU269" s="1">
        <v>86346.374029535917</v>
      </c>
      <c r="AV269" s="1">
        <v>1306.1770846885524</v>
      </c>
      <c r="AW269" s="1">
        <v>23914.06029424768</v>
      </c>
      <c r="AX269" s="1">
        <v>164707.80916531145</v>
      </c>
      <c r="AY269" s="1">
        <v>25158.603083336635</v>
      </c>
      <c r="AZ269" s="1">
        <v>10990</v>
      </c>
      <c r="BA269" s="1">
        <v>5252.4</v>
      </c>
      <c r="BB269" s="1">
        <v>3338468.9458654262</v>
      </c>
    </row>
    <row r="270" spans="1:54" x14ac:dyDescent="0.25">
      <c r="A270">
        <v>2036</v>
      </c>
      <c r="B270">
        <v>8</v>
      </c>
      <c r="C270" t="s">
        <v>377</v>
      </c>
      <c r="D270" s="1">
        <v>632663.94901915605</v>
      </c>
      <c r="E270" s="1">
        <v>225842.50182409902</v>
      </c>
      <c r="F270" s="1">
        <f t="shared" si="32"/>
        <v>90337.000729639607</v>
      </c>
      <c r="G270" s="1">
        <f t="shared" si="33"/>
        <v>135505.50109445941</v>
      </c>
      <c r="H270" s="1">
        <v>13783.128922646865</v>
      </c>
      <c r="I270" s="1">
        <f t="shared" si="34"/>
        <v>705.57826481019504</v>
      </c>
      <c r="J270" s="1">
        <f t="shared" si="35"/>
        <v>13077.550657836669</v>
      </c>
      <c r="K270" s="1">
        <v>297528.71029829793</v>
      </c>
      <c r="L270" s="1">
        <v>31001.36842544008</v>
      </c>
      <c r="M270" s="1">
        <v>223346.07052118692</v>
      </c>
      <c r="N270" s="1">
        <v>116928.898496262</v>
      </c>
      <c r="O270" s="1">
        <v>148900.71700277587</v>
      </c>
      <c r="P270" s="1">
        <v>0</v>
      </c>
      <c r="Q270" s="1">
        <v>28272.537720497938</v>
      </c>
      <c r="R270" s="1">
        <v>22118.31529667024</v>
      </c>
      <c r="S270" s="1">
        <v>123823.72847086171</v>
      </c>
      <c r="T270" s="1">
        <v>12.210420000000001</v>
      </c>
      <c r="U270" s="1">
        <v>97.32</v>
      </c>
      <c r="V270" s="1">
        <v>46590.42742533984</v>
      </c>
      <c r="W270" s="1">
        <v>8625.8709999999992</v>
      </c>
      <c r="X270" s="1">
        <v>24124.769086961085</v>
      </c>
      <c r="Y270" s="1">
        <v>8020.1806231993905</v>
      </c>
      <c r="Z270" s="1">
        <f t="shared" si="36"/>
        <v>4166.3182488792199</v>
      </c>
      <c r="AA270" s="1">
        <f t="shared" si="37"/>
        <v>3853.8623743201711</v>
      </c>
      <c r="AB270" s="1">
        <v>67.170320464735411</v>
      </c>
      <c r="AC270" s="1">
        <v>1122.1240013724494</v>
      </c>
      <c r="AD270" s="1">
        <v>470.70100000000002</v>
      </c>
      <c r="AE270" s="1">
        <v>3329.5658221952508</v>
      </c>
      <c r="AF270" s="1">
        <v>10101.072275289349</v>
      </c>
      <c r="AG270" s="1">
        <v>5618.0515529119484</v>
      </c>
      <c r="AH270" s="1">
        <v>1658.3542948928009</v>
      </c>
      <c r="AI270" s="1">
        <v>3367.0240917631131</v>
      </c>
      <c r="AJ270" s="1">
        <v>638146.52444552921</v>
      </c>
      <c r="AK270" s="1">
        <v>150880.78342437881</v>
      </c>
      <c r="AL270" s="1">
        <f t="shared" si="38"/>
        <v>42246.619358826072</v>
      </c>
      <c r="AM270" s="1">
        <f t="shared" si="39"/>
        <v>108634.16406555274</v>
      </c>
      <c r="AN270" s="1">
        <v>250.17599999999999</v>
      </c>
      <c r="AO270" s="1">
        <v>253.59700000000001</v>
      </c>
      <c r="AP270" s="1">
        <v>7261.6180000000004</v>
      </c>
      <c r="AQ270" s="1">
        <v>85545.238310088534</v>
      </c>
      <c r="AR270" s="1">
        <v>14827.903617</v>
      </c>
      <c r="AS270" s="1">
        <v>186816.22996529922</v>
      </c>
      <c r="AT270" s="1">
        <v>34598.441772999999</v>
      </c>
      <c r="AU270" s="1">
        <v>87913.519983670296</v>
      </c>
      <c r="AV270" s="1">
        <v>1378.1240380229101</v>
      </c>
      <c r="AW270" s="1">
        <v>24016.659748032773</v>
      </c>
      <c r="AX270" s="1">
        <v>173780.2582219771</v>
      </c>
      <c r="AY270" s="1">
        <v>25266.542049057454</v>
      </c>
      <c r="AZ270" s="1">
        <v>10824.2</v>
      </c>
      <c r="BA270" s="1">
        <v>5119.5</v>
      </c>
      <c r="BB270" s="1">
        <v>3424294.0844883407</v>
      </c>
    </row>
    <row r="271" spans="1:54" x14ac:dyDescent="0.25">
      <c r="A271">
        <v>2036</v>
      </c>
      <c r="B271">
        <v>9</v>
      </c>
      <c r="C271" t="s">
        <v>378</v>
      </c>
      <c r="D271" s="1">
        <v>579907.97370853543</v>
      </c>
      <c r="E271" s="1">
        <v>217084.82454887501</v>
      </c>
      <c r="F271" s="1">
        <f t="shared" si="32"/>
        <v>86833.929819550016</v>
      </c>
      <c r="G271" s="1">
        <f t="shared" si="33"/>
        <v>130250.89472932499</v>
      </c>
      <c r="H271" s="1">
        <v>13370.331036134628</v>
      </c>
      <c r="I271" s="1">
        <f t="shared" si="34"/>
        <v>684.44654514645072</v>
      </c>
      <c r="J271" s="1">
        <f t="shared" si="35"/>
        <v>12685.884490988177</v>
      </c>
      <c r="K271" s="1">
        <v>290316.60378611262</v>
      </c>
      <c r="L271" s="1">
        <v>30249.894152978748</v>
      </c>
      <c r="M271" s="1">
        <v>224477.71290877051</v>
      </c>
      <c r="N271" s="1">
        <v>114094.53784090857</v>
      </c>
      <c r="O271" s="1">
        <v>149655.16216721831</v>
      </c>
      <c r="P271" s="1">
        <v>0</v>
      </c>
      <c r="Q271" s="1">
        <v>23229.596926500893</v>
      </c>
      <c r="R271" s="1">
        <v>18590.004418880468</v>
      </c>
      <c r="S271" s="1">
        <v>123782.61270449033</v>
      </c>
      <c r="T271" s="1">
        <v>14.3652</v>
      </c>
      <c r="U271" s="1">
        <v>103.68600000000001</v>
      </c>
      <c r="V271" s="1">
        <v>45641.535759228333</v>
      </c>
      <c r="W271" s="1">
        <v>9717.9639999999999</v>
      </c>
      <c r="X271" s="1">
        <v>36565.550955314116</v>
      </c>
      <c r="Y271" s="1">
        <v>7738.0129925433703</v>
      </c>
      <c r="Z271" s="1">
        <f t="shared" si="36"/>
        <v>4019.737990394191</v>
      </c>
      <c r="AA271" s="1">
        <f t="shared" si="37"/>
        <v>3718.2750021491797</v>
      </c>
      <c r="AB271" s="1">
        <v>75.242199969120975</v>
      </c>
      <c r="AC271" s="1">
        <v>1149.1968065664778</v>
      </c>
      <c r="AD271" s="1">
        <v>536.26599999999996</v>
      </c>
      <c r="AE271" s="1">
        <v>3341.5861268846984</v>
      </c>
      <c r="AF271" s="1">
        <v>9789.0239525921806</v>
      </c>
      <c r="AG271" s="1">
        <v>5638.333684286813</v>
      </c>
      <c r="AH271" s="1">
        <v>1664.3412388284889</v>
      </c>
      <c r="AI271" s="1">
        <v>3263.0079841973902</v>
      </c>
      <c r="AJ271" s="1">
        <v>561576.37614244176</v>
      </c>
      <c r="AK271" s="1">
        <v>143571.728701204</v>
      </c>
      <c r="AL271" s="1">
        <f t="shared" si="38"/>
        <v>40200.084036337124</v>
      </c>
      <c r="AM271" s="1">
        <f t="shared" si="39"/>
        <v>103371.64466486688</v>
      </c>
      <c r="AN271" s="1">
        <v>255.37</v>
      </c>
      <c r="AO271" s="1">
        <v>272.07799999999997</v>
      </c>
      <c r="AP271" s="1">
        <v>8028.0249999999996</v>
      </c>
      <c r="AQ271" s="1">
        <v>82339.86467171408</v>
      </c>
      <c r="AR271" s="1">
        <v>15405.938945999998</v>
      </c>
      <c r="AS271" s="1">
        <v>184985.41519441435</v>
      </c>
      <c r="AT271" s="1">
        <v>35947.190874</v>
      </c>
      <c r="AU271" s="1">
        <v>87051.960091489193</v>
      </c>
      <c r="AV271" s="1">
        <v>1319.980615914842</v>
      </c>
      <c r="AW271" s="1">
        <v>24210.41584404861</v>
      </c>
      <c r="AX271" s="1">
        <v>166448.42260408515</v>
      </c>
      <c r="AY271" s="1">
        <v>25470.381658670376</v>
      </c>
      <c r="AZ271" s="1">
        <v>8540</v>
      </c>
      <c r="BA271" s="1">
        <v>5318.1</v>
      </c>
      <c r="BB271" s="1">
        <v>3260738.6154437992</v>
      </c>
    </row>
    <row r="272" spans="1:54" x14ac:dyDescent="0.25">
      <c r="A272">
        <v>2036</v>
      </c>
      <c r="B272">
        <v>10</v>
      </c>
      <c r="C272" t="s">
        <v>379</v>
      </c>
      <c r="D272" s="1">
        <v>426326.32463822508</v>
      </c>
      <c r="E272" s="1">
        <v>184396.34079842901</v>
      </c>
      <c r="F272" s="1">
        <f t="shared" si="32"/>
        <v>73758.536319371604</v>
      </c>
      <c r="G272" s="1">
        <f t="shared" si="33"/>
        <v>110637.80447905741</v>
      </c>
      <c r="H272" s="1">
        <v>13117.456489496215</v>
      </c>
      <c r="I272" s="1">
        <f t="shared" si="34"/>
        <v>671.50153209222083</v>
      </c>
      <c r="J272" s="1">
        <f t="shared" si="35"/>
        <v>12445.954957403994</v>
      </c>
      <c r="K272" s="1">
        <v>274640.74433522305</v>
      </c>
      <c r="L272" s="1">
        <v>28616.528775448573</v>
      </c>
      <c r="M272" s="1">
        <v>197036.58957532185</v>
      </c>
      <c r="N272" s="1">
        <v>107933.91899932841</v>
      </c>
      <c r="O272" s="1">
        <v>131360.6699911202</v>
      </c>
      <c r="P272" s="1">
        <v>0</v>
      </c>
      <c r="Q272" s="1">
        <v>21220.031799310815</v>
      </c>
      <c r="R272" s="1">
        <v>17840.797227550756</v>
      </c>
      <c r="S272" s="1">
        <v>119813.94435527411</v>
      </c>
      <c r="T272" s="1">
        <v>14.105</v>
      </c>
      <c r="U272" s="1">
        <v>97.932000000000002</v>
      </c>
      <c r="V272" s="1">
        <v>45507.52425543344</v>
      </c>
      <c r="W272" s="1">
        <v>10491.976000000001</v>
      </c>
      <c r="X272" s="1">
        <v>43657.135223023273</v>
      </c>
      <c r="Y272" s="1">
        <v>7022.62716757817</v>
      </c>
      <c r="Z272" s="1">
        <f t="shared" si="36"/>
        <v>3648.1098242004668</v>
      </c>
      <c r="AA272" s="1">
        <f t="shared" si="37"/>
        <v>3374.5173433777036</v>
      </c>
      <c r="AB272" s="1">
        <v>70.452592074100863</v>
      </c>
      <c r="AC272" s="1">
        <v>1240.9545547421276</v>
      </c>
      <c r="AD272" s="1">
        <v>574.18700000000001</v>
      </c>
      <c r="AE272" s="1">
        <v>3739.5223524098883</v>
      </c>
      <c r="AF272" s="1">
        <v>9314.9057422516798</v>
      </c>
      <c r="AG272" s="1">
        <v>6309.7804581781065</v>
      </c>
      <c r="AH272" s="1">
        <v>1862.5410294120043</v>
      </c>
      <c r="AI272" s="1">
        <v>3104.9685807505566</v>
      </c>
      <c r="AJ272" s="1">
        <v>351990.17714581965</v>
      </c>
      <c r="AK272" s="1">
        <v>116836.5943056316</v>
      </c>
      <c r="AL272" s="1">
        <f t="shared" si="38"/>
        <v>32714.246405576851</v>
      </c>
      <c r="AM272" s="1">
        <f t="shared" si="39"/>
        <v>84122.347900054752</v>
      </c>
      <c r="AN272" s="1">
        <v>257.05399999999997</v>
      </c>
      <c r="AO272" s="1">
        <v>280.61900000000003</v>
      </c>
      <c r="AP272" s="1">
        <v>8482.3029999999999</v>
      </c>
      <c r="AQ272" s="1">
        <v>79335.906423163178</v>
      </c>
      <c r="AR272" s="1">
        <v>12768.565289999999</v>
      </c>
      <c r="AS272" s="1">
        <v>159164.42828356527</v>
      </c>
      <c r="AT272" s="1">
        <v>29793.319009999996</v>
      </c>
      <c r="AU272" s="1">
        <v>74900.907427560203</v>
      </c>
      <c r="AV272" s="1">
        <v>1220.4515422318398</v>
      </c>
      <c r="AW272" s="1">
        <v>21621.11597026388</v>
      </c>
      <c r="AX272" s="1">
        <v>153897.89184776816</v>
      </c>
      <c r="AY272" s="1">
        <v>22746.328654423614</v>
      </c>
      <c r="AZ272" s="1">
        <v>7093.2</v>
      </c>
      <c r="BA272" s="1">
        <v>4450.8</v>
      </c>
      <c r="BB272" s="1">
        <v>2700151.6208410086</v>
      </c>
    </row>
    <row r="273" spans="1:54" x14ac:dyDescent="0.25">
      <c r="A273">
        <v>2036</v>
      </c>
      <c r="B273">
        <v>11</v>
      </c>
      <c r="C273" t="s">
        <v>380</v>
      </c>
      <c r="D273" s="1">
        <v>444859.55904341931</v>
      </c>
      <c r="E273" s="1">
        <v>171139.36719398497</v>
      </c>
      <c r="F273" s="1">
        <f t="shared" si="32"/>
        <v>68455.746877593992</v>
      </c>
      <c r="G273" s="1">
        <f t="shared" si="33"/>
        <v>102683.62031639098</v>
      </c>
      <c r="H273" s="1">
        <v>14152.313167399292</v>
      </c>
      <c r="I273" s="1">
        <f t="shared" si="34"/>
        <v>724.47733919813572</v>
      </c>
      <c r="J273" s="1">
        <f t="shared" si="35"/>
        <v>13427.835828201156</v>
      </c>
      <c r="K273" s="1">
        <v>269093.03272546531</v>
      </c>
      <c r="L273" s="1">
        <v>28038.478168635673</v>
      </c>
      <c r="M273" s="1">
        <v>180153.48518407566</v>
      </c>
      <c r="N273" s="1">
        <v>105753.66618589898</v>
      </c>
      <c r="O273" s="1">
        <v>120105.01484024616</v>
      </c>
      <c r="P273" s="1">
        <v>0</v>
      </c>
      <c r="Q273" s="1">
        <v>20306.969591303638</v>
      </c>
      <c r="R273" s="1">
        <v>19107.473868933455</v>
      </c>
      <c r="S273" s="1">
        <v>122426.86358878974</v>
      </c>
      <c r="T273" s="1">
        <v>15.644</v>
      </c>
      <c r="U273" s="1">
        <v>98.259</v>
      </c>
      <c r="V273" s="1">
        <v>44497.248263400274</v>
      </c>
      <c r="W273" s="1">
        <v>10215.241</v>
      </c>
      <c r="X273" s="1">
        <v>40765.855006805359</v>
      </c>
      <c r="Y273" s="1">
        <v>7685.4169064265707</v>
      </c>
      <c r="Z273" s="1">
        <f t="shared" si="36"/>
        <v>3992.4154095567746</v>
      </c>
      <c r="AA273" s="1">
        <f t="shared" si="37"/>
        <v>3693.0014968697965</v>
      </c>
      <c r="AB273" s="1">
        <v>68.55657602903743</v>
      </c>
      <c r="AC273" s="1">
        <v>1461.3623415970399</v>
      </c>
      <c r="AD273" s="1">
        <v>611.08500000000004</v>
      </c>
      <c r="AE273" s="1">
        <v>3419.3235813301835</v>
      </c>
      <c r="AF273" s="1">
        <v>9115.4035168647242</v>
      </c>
      <c r="AG273" s="1">
        <v>5769.501845539422</v>
      </c>
      <c r="AH273" s="1">
        <v>1703.0598731303951</v>
      </c>
      <c r="AI273" s="1">
        <v>3038.4678389549049</v>
      </c>
      <c r="AJ273" s="1">
        <v>311943.51360911789</v>
      </c>
      <c r="AK273" s="1">
        <v>109359.03654347206</v>
      </c>
      <c r="AL273" s="1">
        <f t="shared" si="38"/>
        <v>30620.530232172179</v>
      </c>
      <c r="AM273" s="1">
        <f t="shared" si="39"/>
        <v>78738.506311299876</v>
      </c>
      <c r="AN273" s="1">
        <v>265.65600000000001</v>
      </c>
      <c r="AO273" s="1">
        <v>309.30500000000001</v>
      </c>
      <c r="AP273" s="1">
        <v>9323.16</v>
      </c>
      <c r="AQ273" s="1">
        <v>78967.932621128261</v>
      </c>
      <c r="AR273" s="1">
        <v>11392.112786999998</v>
      </c>
      <c r="AS273" s="1">
        <v>144617.78770370065</v>
      </c>
      <c r="AT273" s="1">
        <v>26581.596502999997</v>
      </c>
      <c r="AU273" s="1">
        <v>68055.429507623892</v>
      </c>
      <c r="AV273" s="1">
        <v>1183.8190095400396</v>
      </c>
      <c r="AW273" s="1">
        <v>20911.784227962704</v>
      </c>
      <c r="AX273" s="1">
        <v>149278.56092045995</v>
      </c>
      <c r="AY273" s="1">
        <v>22000.081654149064</v>
      </c>
      <c r="AZ273" s="1">
        <v>7436</v>
      </c>
      <c r="BA273" s="1">
        <v>4366.8</v>
      </c>
      <c r="BB273" s="1">
        <v>2589593.2243953841</v>
      </c>
    </row>
    <row r="274" spans="1:54" x14ac:dyDescent="0.25">
      <c r="A274">
        <v>2036</v>
      </c>
      <c r="B274">
        <v>12</v>
      </c>
      <c r="C274" t="s">
        <v>381</v>
      </c>
      <c r="D274" s="1">
        <v>653843.59560828493</v>
      </c>
      <c r="E274" s="1">
        <v>201541.52928528198</v>
      </c>
      <c r="F274" s="1">
        <f t="shared" si="32"/>
        <v>80616.611714112805</v>
      </c>
      <c r="G274" s="1">
        <f t="shared" si="33"/>
        <v>120924.91757116918</v>
      </c>
      <c r="H274" s="1">
        <v>15744.720217659944</v>
      </c>
      <c r="I274" s="1">
        <f t="shared" si="34"/>
        <v>805.99495466121925</v>
      </c>
      <c r="J274" s="1">
        <f t="shared" si="35"/>
        <v>14938.725262998723</v>
      </c>
      <c r="K274" s="1">
        <v>268564.59792717383</v>
      </c>
      <c r="L274" s="1">
        <v>27983.417257524838</v>
      </c>
      <c r="M274" s="1">
        <v>193186.69501746254</v>
      </c>
      <c r="N274" s="1">
        <v>105545.99110530132</v>
      </c>
      <c r="O274" s="1">
        <v>128794.01610411593</v>
      </c>
      <c r="P274" s="1">
        <v>0</v>
      </c>
      <c r="Q274" s="1">
        <v>21974.798661018373</v>
      </c>
      <c r="R274" s="1">
        <v>20381.660719049731</v>
      </c>
      <c r="S274" s="1">
        <v>126608.81492621705</v>
      </c>
      <c r="T274" s="1">
        <v>19.257999999999999</v>
      </c>
      <c r="U274" s="1">
        <v>112.85299999999999</v>
      </c>
      <c r="V274" s="1">
        <v>48145.895395850552</v>
      </c>
      <c r="W274" s="1">
        <v>11589.816000000001</v>
      </c>
      <c r="X274" s="1">
        <v>35255.665822723109</v>
      </c>
      <c r="Y274" s="1">
        <v>9429.6385646762301</v>
      </c>
      <c r="Z274" s="1">
        <f t="shared" si="36"/>
        <v>4898.5025497684628</v>
      </c>
      <c r="AA274" s="1">
        <f t="shared" si="37"/>
        <v>4531.1360149077682</v>
      </c>
      <c r="AB274" s="1">
        <v>65.065036803450198</v>
      </c>
      <c r="AC274" s="1">
        <v>1780.1495697949172</v>
      </c>
      <c r="AD274" s="1">
        <v>695.02800000000002</v>
      </c>
      <c r="AE274" s="1">
        <v>4358.598570773428</v>
      </c>
      <c r="AF274" s="1">
        <v>10173.354987149165</v>
      </c>
      <c r="AG274" s="1">
        <v>7354.3617326383983</v>
      </c>
      <c r="AH274" s="1">
        <v>2170.8838465881731</v>
      </c>
      <c r="AI274" s="1">
        <v>3391.1183290497179</v>
      </c>
      <c r="AJ274" s="1">
        <v>420627.73031698255</v>
      </c>
      <c r="AK274" s="1">
        <v>116908.38444735359</v>
      </c>
      <c r="AL274" s="1">
        <f t="shared" si="38"/>
        <v>32734.347645259008</v>
      </c>
      <c r="AM274" s="1">
        <f t="shared" si="39"/>
        <v>84174.036802094575</v>
      </c>
      <c r="AN274" s="1">
        <v>293.077</v>
      </c>
      <c r="AO274" s="1">
        <v>355.63799999999998</v>
      </c>
      <c r="AP274" s="1">
        <v>13731.722</v>
      </c>
      <c r="AQ274" s="1">
        <v>84372.21290678966</v>
      </c>
      <c r="AR274" s="1">
        <v>12134.774952000002</v>
      </c>
      <c r="AS274" s="1">
        <v>152474.8320581883</v>
      </c>
      <c r="AT274" s="1">
        <v>28314.474888000001</v>
      </c>
      <c r="AU274" s="1">
        <v>71752.862145029823</v>
      </c>
      <c r="AV274" s="1">
        <v>1217.8410947826571</v>
      </c>
      <c r="AW274" s="1">
        <v>20807.923581805295</v>
      </c>
      <c r="AX274" s="1">
        <v>153568.71666521733</v>
      </c>
      <c r="AY274" s="1">
        <v>21890.815860699444</v>
      </c>
      <c r="AZ274" s="1">
        <v>9529</v>
      </c>
      <c r="BA274" s="1">
        <v>4790.1000000000004</v>
      </c>
      <c r="BB274" s="1">
        <v>3011481.6296019857</v>
      </c>
    </row>
    <row r="275" spans="1:54" x14ac:dyDescent="0.25">
      <c r="A275">
        <v>2037</v>
      </c>
      <c r="B275">
        <v>1</v>
      </c>
      <c r="C275" t="s">
        <v>382</v>
      </c>
      <c r="D275" s="1">
        <v>784040.34758898232</v>
      </c>
      <c r="E275" s="1">
        <v>228587.97207666401</v>
      </c>
      <c r="F275" s="1">
        <f t="shared" si="32"/>
        <v>91435.188830665604</v>
      </c>
      <c r="G275" s="1">
        <f t="shared" si="33"/>
        <v>137152.78324599841</v>
      </c>
      <c r="H275" s="1">
        <v>17209.464680441535</v>
      </c>
      <c r="I275" s="1">
        <f t="shared" si="34"/>
        <v>880.97733799666491</v>
      </c>
      <c r="J275" s="1">
        <f t="shared" si="35"/>
        <v>16328.487342444869</v>
      </c>
      <c r="K275" s="1">
        <v>268554.62198288302</v>
      </c>
      <c r="L275" s="1">
        <v>27982.377801789484</v>
      </c>
      <c r="M275" s="1">
        <v>200951.97966715536</v>
      </c>
      <c r="N275" s="1">
        <v>105542.07055532746</v>
      </c>
      <c r="O275" s="1">
        <v>133968.83994191594</v>
      </c>
      <c r="P275" s="1">
        <v>0</v>
      </c>
      <c r="Q275" s="1">
        <v>23818.82728146559</v>
      </c>
      <c r="R275" s="1">
        <v>22807.680429539068</v>
      </c>
      <c r="S275" s="1">
        <v>127558.76324929757</v>
      </c>
      <c r="T275" s="1">
        <v>20.895</v>
      </c>
      <c r="U275" s="1">
        <v>122.114</v>
      </c>
      <c r="V275" s="1">
        <v>48922.696088106532</v>
      </c>
      <c r="W275" s="1">
        <v>12776.644</v>
      </c>
      <c r="X275" s="1">
        <v>26922.629889398322</v>
      </c>
      <c r="Y275" s="1">
        <v>11114.9628095464</v>
      </c>
      <c r="Z275" s="1">
        <f t="shared" si="36"/>
        <v>5773.9936997271452</v>
      </c>
      <c r="AA275" s="1">
        <f t="shared" si="37"/>
        <v>5340.9691098192552</v>
      </c>
      <c r="AB275" s="1">
        <v>62.041681518807557</v>
      </c>
      <c r="AC275" s="1">
        <v>2011.9088306509407</v>
      </c>
      <c r="AD275" s="1">
        <v>759.25800000000004</v>
      </c>
      <c r="AE275" s="1">
        <v>4721.6799285317475</v>
      </c>
      <c r="AF275" s="1">
        <v>10878.191303955231</v>
      </c>
      <c r="AG275" s="1">
        <v>7966.997101547433</v>
      </c>
      <c r="AH275" s="1">
        <v>2351.7234999208194</v>
      </c>
      <c r="AI275" s="1">
        <v>3626.063767985072</v>
      </c>
      <c r="AJ275" s="1">
        <v>484750.24421172874</v>
      </c>
      <c r="AK275" s="1">
        <v>125460.13403146803</v>
      </c>
      <c r="AL275" s="1">
        <f t="shared" si="38"/>
        <v>35128.837528811047</v>
      </c>
      <c r="AM275" s="1">
        <f t="shared" si="39"/>
        <v>90331.296502656973</v>
      </c>
      <c r="AN275" s="1">
        <v>296.68599999999998</v>
      </c>
      <c r="AO275" s="1">
        <v>367.25700000000001</v>
      </c>
      <c r="AP275" s="1">
        <v>15936.46</v>
      </c>
      <c r="AQ275" s="1">
        <v>78965.705945693277</v>
      </c>
      <c r="AR275" s="1">
        <v>12130.513632</v>
      </c>
      <c r="AS275" s="1">
        <v>153247.67708838917</v>
      </c>
      <c r="AT275" s="1">
        <v>28304.531808</v>
      </c>
      <c r="AU275" s="1">
        <v>72116.553923947926</v>
      </c>
      <c r="AV275" s="1">
        <v>1203.4496835828638</v>
      </c>
      <c r="AW275" s="1">
        <v>20803.825475337017</v>
      </c>
      <c r="AX275" s="1">
        <v>151753.97206641713</v>
      </c>
      <c r="AY275" s="1">
        <v>21886.504479329651</v>
      </c>
      <c r="AZ275" s="1">
        <v>10975.5</v>
      </c>
      <c r="BA275" s="1">
        <v>5498.8799999999992</v>
      </c>
      <c r="BB275" s="1">
        <v>3256978.6465025167</v>
      </c>
    </row>
    <row r="276" spans="1:54" x14ac:dyDescent="0.25">
      <c r="A276">
        <v>2037</v>
      </c>
      <c r="B276">
        <v>2</v>
      </c>
      <c r="C276" t="s">
        <v>383</v>
      </c>
      <c r="D276" s="1">
        <v>710923.69958550937</v>
      </c>
      <c r="E276" s="1">
        <v>216335.74478936201</v>
      </c>
      <c r="F276" s="1">
        <f t="shared" si="32"/>
        <v>86534.297915744814</v>
      </c>
      <c r="G276" s="1">
        <f t="shared" si="33"/>
        <v>129801.4468736172</v>
      </c>
      <c r="H276" s="1">
        <v>16672.532527035124</v>
      </c>
      <c r="I276" s="1">
        <f t="shared" si="34"/>
        <v>853.49100602897818</v>
      </c>
      <c r="J276" s="1">
        <f t="shared" si="35"/>
        <v>15819.041521006146</v>
      </c>
      <c r="K276" s="1">
        <v>268543.37850299675</v>
      </c>
      <c r="L276" s="1">
        <v>27981.206273630101</v>
      </c>
      <c r="M276" s="1">
        <v>188075.66294458241</v>
      </c>
      <c r="N276" s="1">
        <v>105537.65186337315</v>
      </c>
      <c r="O276" s="1">
        <v>125384.57410435109</v>
      </c>
      <c r="P276" s="1">
        <v>0</v>
      </c>
      <c r="Q276" s="1">
        <v>21766.260483145699</v>
      </c>
      <c r="R276" s="1">
        <v>20529.535997544866</v>
      </c>
      <c r="S276" s="1">
        <v>125824.27200325568</v>
      </c>
      <c r="T276" s="1">
        <v>12.268000000000001</v>
      </c>
      <c r="U276" s="1">
        <v>109.851</v>
      </c>
      <c r="V276" s="1">
        <v>46508.168692297637</v>
      </c>
      <c r="W276" s="1">
        <v>9690.52</v>
      </c>
      <c r="X276" s="1">
        <v>20323.490504769703</v>
      </c>
      <c r="Y276" s="1">
        <v>10443.8614681894</v>
      </c>
      <c r="Z276" s="1">
        <f t="shared" si="36"/>
        <v>5425.3704084691972</v>
      </c>
      <c r="AA276" s="1">
        <f t="shared" si="37"/>
        <v>5018.4910597202033</v>
      </c>
      <c r="AB276" s="1">
        <v>57.779548247772617</v>
      </c>
      <c r="AC276" s="1">
        <v>1951.3676359783467</v>
      </c>
      <c r="AD276" s="1">
        <v>707.32500000000005</v>
      </c>
      <c r="AE276" s="1">
        <v>4538.5926989272184</v>
      </c>
      <c r="AF276" s="1">
        <v>9905.3779389397005</v>
      </c>
      <c r="AG276" s="1">
        <v>7658.0698871516843</v>
      </c>
      <c r="AH276" s="1">
        <v>2260.5333839210975</v>
      </c>
      <c r="AI276" s="1">
        <v>3301.7926463132289</v>
      </c>
      <c r="AJ276" s="1">
        <v>434868.53395651962</v>
      </c>
      <c r="AK276" s="1">
        <v>116723.95862031804</v>
      </c>
      <c r="AL276" s="1">
        <f t="shared" si="38"/>
        <v>32682.708413689052</v>
      </c>
      <c r="AM276" s="1">
        <f t="shared" si="39"/>
        <v>84041.250206628989</v>
      </c>
      <c r="AN276" s="1">
        <v>246.86500000000001</v>
      </c>
      <c r="AO276" s="1">
        <v>285.90600000000001</v>
      </c>
      <c r="AP276" s="1">
        <v>13630.022000000001</v>
      </c>
      <c r="AQ276" s="1">
        <v>67132.366697478181</v>
      </c>
      <c r="AR276" s="1">
        <v>11136.393579</v>
      </c>
      <c r="AS276" s="1">
        <v>151378.55570100664</v>
      </c>
      <c r="AT276" s="1">
        <v>25984.918351</v>
      </c>
      <c r="AU276" s="1">
        <v>71236.967388709076</v>
      </c>
      <c r="AV276" s="1">
        <v>1164.0639843033348</v>
      </c>
      <c r="AW276" s="1">
        <v>20805.263896462471</v>
      </c>
      <c r="AX276" s="1">
        <v>146787.46919569667</v>
      </c>
      <c r="AY276" s="1">
        <v>21888.017759204202</v>
      </c>
      <c r="AZ276" s="1">
        <v>9522.5</v>
      </c>
      <c r="BA276" s="1">
        <v>4744.8</v>
      </c>
      <c r="BB276" s="1">
        <v>3042580.1196092204</v>
      </c>
    </row>
    <row r="277" spans="1:54" x14ac:dyDescent="0.25">
      <c r="A277">
        <v>2037</v>
      </c>
      <c r="B277">
        <v>3</v>
      </c>
      <c r="C277" t="s">
        <v>384</v>
      </c>
      <c r="D277" s="1">
        <v>611837.8787304851</v>
      </c>
      <c r="E277" s="1">
        <v>197665.70418986201</v>
      </c>
      <c r="F277" s="1">
        <f t="shared" si="32"/>
        <v>79066.281675944803</v>
      </c>
      <c r="G277" s="1">
        <f t="shared" si="33"/>
        <v>118599.4225139172</v>
      </c>
      <c r="H277" s="1">
        <v>15701.335423175507</v>
      </c>
      <c r="I277" s="1">
        <f t="shared" si="34"/>
        <v>803.77402440777155</v>
      </c>
      <c r="J277" s="1">
        <f t="shared" si="35"/>
        <v>14897.561398767735</v>
      </c>
      <c r="K277" s="1">
        <v>268608.38511547417</v>
      </c>
      <c r="L277" s="1">
        <v>27987.979717246624</v>
      </c>
      <c r="M277" s="1">
        <v>185781.66237783243</v>
      </c>
      <c r="N277" s="1">
        <v>105563.19948727923</v>
      </c>
      <c r="O277" s="1">
        <v>123855.23064994659</v>
      </c>
      <c r="P277" s="1">
        <v>0</v>
      </c>
      <c r="Q277" s="1">
        <v>22205.964537285949</v>
      </c>
      <c r="R277" s="1">
        <v>18009.009684979323</v>
      </c>
      <c r="S277" s="1">
        <v>127361.19249780418</v>
      </c>
      <c r="T277" s="1">
        <v>13.173999999999999</v>
      </c>
      <c r="U277" s="1">
        <v>107.447</v>
      </c>
      <c r="V277" s="1">
        <v>48339.183654632048</v>
      </c>
      <c r="W277" s="1">
        <v>9225.5750000000007</v>
      </c>
      <c r="X277" s="1">
        <v>20166.203954965145</v>
      </c>
      <c r="Y277" s="1">
        <v>9661.3671654562204</v>
      </c>
      <c r="Z277" s="1">
        <f t="shared" si="36"/>
        <v>5018.880773598512</v>
      </c>
      <c r="AA277" s="1">
        <f t="shared" si="37"/>
        <v>4642.4863918577094</v>
      </c>
      <c r="AB277" s="1">
        <v>57.555615297875825</v>
      </c>
      <c r="AC277" s="1">
        <v>1804.024582846678</v>
      </c>
      <c r="AD277" s="1">
        <v>664.97299999999996</v>
      </c>
      <c r="AE277" s="1">
        <v>4314.7310848433999</v>
      </c>
      <c r="AF277" s="1">
        <v>9778.2355887616686</v>
      </c>
      <c r="AG277" s="1">
        <v>7280.3431336340827</v>
      </c>
      <c r="AH277" s="1">
        <v>2149.0348015225168</v>
      </c>
      <c r="AI277" s="1">
        <v>3259.4118629205527</v>
      </c>
      <c r="AJ277" s="1">
        <v>392339.05599177408</v>
      </c>
      <c r="AK277" s="1">
        <v>115849.64306162199</v>
      </c>
      <c r="AL277" s="1">
        <f t="shared" si="38"/>
        <v>32437.900057254159</v>
      </c>
      <c r="AM277" s="1">
        <f t="shared" si="39"/>
        <v>83411.743004367832</v>
      </c>
      <c r="AN277" s="1">
        <v>241.08199999999999</v>
      </c>
      <c r="AO277" s="1">
        <v>250.09899999999999</v>
      </c>
      <c r="AP277" s="1">
        <v>11701.252</v>
      </c>
      <c r="AQ277" s="1">
        <v>78376.031464760497</v>
      </c>
      <c r="AR277" s="1">
        <v>11287.613003999999</v>
      </c>
      <c r="AS277" s="1">
        <v>148146.28543223764</v>
      </c>
      <c r="AT277" s="1">
        <v>26337.763675999999</v>
      </c>
      <c r="AU277" s="1">
        <v>69715.899026935396</v>
      </c>
      <c r="AV277" s="1">
        <v>1184.0474202880041</v>
      </c>
      <c r="AW277" s="1">
        <v>20827.186646098304</v>
      </c>
      <c r="AX277" s="1">
        <v>149307.36331971202</v>
      </c>
      <c r="AY277" s="1">
        <v>21911.081419235034</v>
      </c>
      <c r="AZ277" s="1">
        <v>9371</v>
      </c>
      <c r="BA277" s="1">
        <v>4351.2</v>
      </c>
      <c r="BB277" s="1">
        <v>2882595.4063189146</v>
      </c>
    </row>
    <row r="278" spans="1:54" x14ac:dyDescent="0.25">
      <c r="A278">
        <v>2037</v>
      </c>
      <c r="B278">
        <v>4</v>
      </c>
      <c r="C278" t="s">
        <v>385</v>
      </c>
      <c r="D278" s="1">
        <v>481911.90866281162</v>
      </c>
      <c r="E278" s="1">
        <v>182991.32927593801</v>
      </c>
      <c r="F278" s="1">
        <f t="shared" si="32"/>
        <v>73196.531710375202</v>
      </c>
      <c r="G278" s="1">
        <f t="shared" si="33"/>
        <v>109794.79756556281</v>
      </c>
      <c r="H278" s="1">
        <v>13835.785963834391</v>
      </c>
      <c r="I278" s="1">
        <f t="shared" si="34"/>
        <v>708.27385475639994</v>
      </c>
      <c r="J278" s="1">
        <f t="shared" si="35"/>
        <v>13127.51210907799</v>
      </c>
      <c r="K278" s="1">
        <v>269631.57965590584</v>
      </c>
      <c r="L278" s="1">
        <v>28094.592725742576</v>
      </c>
      <c r="M278" s="1">
        <v>187922.89740842811</v>
      </c>
      <c r="N278" s="1">
        <v>105965.31533835159</v>
      </c>
      <c r="O278" s="1">
        <v>125282.72976474521</v>
      </c>
      <c r="P278" s="1">
        <v>0</v>
      </c>
      <c r="Q278" s="1">
        <v>19723.49271923523</v>
      </c>
      <c r="R278" s="1">
        <v>16803.331612238631</v>
      </c>
      <c r="S278" s="1">
        <v>124680.22858223708</v>
      </c>
      <c r="T278" s="1">
        <v>12.161</v>
      </c>
      <c r="U278" s="1">
        <v>98.423000000000002</v>
      </c>
      <c r="V278" s="1">
        <v>47968.040843209907</v>
      </c>
      <c r="W278" s="1">
        <v>9627.3670000000002</v>
      </c>
      <c r="X278" s="1">
        <v>22310.916322699621</v>
      </c>
      <c r="Y278" s="1">
        <v>8422.5632481817393</v>
      </c>
      <c r="Z278" s="1">
        <f t="shared" si="36"/>
        <v>4375.3477149546507</v>
      </c>
      <c r="AA278" s="1">
        <f t="shared" si="37"/>
        <v>4047.2155332270891</v>
      </c>
      <c r="AB278" s="1">
        <v>52.327327758729055</v>
      </c>
      <c r="AC278" s="1">
        <v>1524.2015193069258</v>
      </c>
      <c r="AD278" s="1">
        <v>531.84400000000005</v>
      </c>
      <c r="AE278" s="1">
        <v>3927.7719140064346</v>
      </c>
      <c r="AF278" s="1">
        <v>9617.7683253159394</v>
      </c>
      <c r="AG278" s="1">
        <v>6627.4181918466893</v>
      </c>
      <c r="AH278" s="1">
        <v>1956.3023441468754</v>
      </c>
      <c r="AI278" s="1">
        <v>3205.922775105309</v>
      </c>
      <c r="AJ278" s="1">
        <v>328601.35486013052</v>
      </c>
      <c r="AK278" s="1">
        <v>111827.23806983043</v>
      </c>
      <c r="AL278" s="1">
        <f t="shared" si="38"/>
        <v>31311.626659552523</v>
      </c>
      <c r="AM278" s="1">
        <f t="shared" si="39"/>
        <v>80515.61141027791</v>
      </c>
      <c r="AN278" s="1">
        <v>250.11500000000001</v>
      </c>
      <c r="AO278" s="1">
        <v>281.62900000000002</v>
      </c>
      <c r="AP278" s="1">
        <v>7780.982</v>
      </c>
      <c r="AQ278" s="1">
        <v>90438.511817993334</v>
      </c>
      <c r="AR278" s="1">
        <v>11950.413852</v>
      </c>
      <c r="AS278" s="1">
        <v>147842.63757687423</v>
      </c>
      <c r="AT278" s="1">
        <v>27884.298988000002</v>
      </c>
      <c r="AU278" s="1">
        <v>69573.005918529103</v>
      </c>
      <c r="AV278" s="1">
        <v>1207.7790055833502</v>
      </c>
      <c r="AW278" s="1">
        <v>20981.979559524279</v>
      </c>
      <c r="AX278" s="1">
        <v>152299.89585441668</v>
      </c>
      <c r="AY278" s="1">
        <v>22073.930112475718</v>
      </c>
      <c r="AZ278" s="1">
        <v>7236.5</v>
      </c>
      <c r="BA278" s="1">
        <v>4414.32</v>
      </c>
      <c r="BB278" s="1">
        <v>2677370.8111364041</v>
      </c>
    </row>
    <row r="279" spans="1:54" x14ac:dyDescent="0.25">
      <c r="A279">
        <v>2037</v>
      </c>
      <c r="B279">
        <v>5</v>
      </c>
      <c r="C279" t="s">
        <v>386</v>
      </c>
      <c r="D279" s="1">
        <v>390363.72357219766</v>
      </c>
      <c r="E279" s="1">
        <v>173224.86031581397</v>
      </c>
      <c r="F279" s="1">
        <f t="shared" si="32"/>
        <v>69289.944126325587</v>
      </c>
      <c r="G279" s="1">
        <f t="shared" si="33"/>
        <v>103934.91618948839</v>
      </c>
      <c r="H279" s="1">
        <v>13557.078444275525</v>
      </c>
      <c r="I279" s="1">
        <f t="shared" si="34"/>
        <v>694.00641452976276</v>
      </c>
      <c r="J279" s="1">
        <f t="shared" si="35"/>
        <v>12863.072029745761</v>
      </c>
      <c r="K279" s="1">
        <v>272324.02393876313</v>
      </c>
      <c r="L279" s="1">
        <v>28375.135255887464</v>
      </c>
      <c r="M279" s="1">
        <v>187599.45626580904</v>
      </c>
      <c r="N279" s="1">
        <v>107023.44698534938</v>
      </c>
      <c r="O279" s="1">
        <v>125067.10096259092</v>
      </c>
      <c r="P279" s="1">
        <v>0</v>
      </c>
      <c r="Q279" s="1">
        <v>22553.975792257708</v>
      </c>
      <c r="R279" s="1">
        <v>19712.411271164536</v>
      </c>
      <c r="S279" s="1">
        <v>123596.53957964593</v>
      </c>
      <c r="T279" s="1">
        <v>11.971</v>
      </c>
      <c r="U279" s="1">
        <v>97.393000000000001</v>
      </c>
      <c r="V279" s="1">
        <v>48437.686864592841</v>
      </c>
      <c r="W279" s="1">
        <v>8788.2710000000006</v>
      </c>
      <c r="X279" s="1">
        <v>22467.909745492787</v>
      </c>
      <c r="Y279" s="1">
        <v>7102.78237989014</v>
      </c>
      <c r="Z279" s="1">
        <f t="shared" si="36"/>
        <v>3689.7488021097856</v>
      </c>
      <c r="AA279" s="1">
        <f t="shared" si="37"/>
        <v>3413.0335777803548</v>
      </c>
      <c r="AB279" s="1">
        <v>52.438097250233227</v>
      </c>
      <c r="AC279" s="1">
        <v>1253.611908551989</v>
      </c>
      <c r="AD279" s="1">
        <v>482.22199999999998</v>
      </c>
      <c r="AE279" s="1">
        <v>3588.0080552079171</v>
      </c>
      <c r="AF279" s="1">
        <v>9288.1953285808613</v>
      </c>
      <c r="AG279" s="1">
        <v>6054.1269651582052</v>
      </c>
      <c r="AH279" s="1">
        <v>1787.0764196338773</v>
      </c>
      <c r="AI279" s="1">
        <v>3096.0651095269495</v>
      </c>
      <c r="AJ279" s="1">
        <v>340997.44740079902</v>
      </c>
      <c r="AK279" s="1">
        <v>109652.49464701719</v>
      </c>
      <c r="AL279" s="1">
        <f t="shared" si="38"/>
        <v>30702.698501164814</v>
      </c>
      <c r="AM279" s="1">
        <f t="shared" si="39"/>
        <v>78949.796145852364</v>
      </c>
      <c r="AN279" s="1">
        <v>245.77699999999999</v>
      </c>
      <c r="AO279" s="1">
        <v>274.90699999999998</v>
      </c>
      <c r="AP279" s="1">
        <v>7381.9660000000003</v>
      </c>
      <c r="AQ279" s="1">
        <v>89061.781722966814</v>
      </c>
      <c r="AR279" s="1">
        <v>11991.189264000001</v>
      </c>
      <c r="AS279" s="1">
        <v>152842.86385142614</v>
      </c>
      <c r="AT279" s="1">
        <v>27979.441616</v>
      </c>
      <c r="AU279" s="1">
        <v>71926.053577141807</v>
      </c>
      <c r="AV279" s="1">
        <v>1231.9824589750654</v>
      </c>
      <c r="AW279" s="1">
        <v>21405.560165896975</v>
      </c>
      <c r="AX279" s="1">
        <v>155351.93055102491</v>
      </c>
      <c r="AY279" s="1">
        <v>22519.554829416535</v>
      </c>
      <c r="AZ279" s="1">
        <v>8289</v>
      </c>
      <c r="BA279" s="1">
        <v>4343.3999999999996</v>
      </c>
      <c r="BB279" s="1">
        <v>2601400.8603423052</v>
      </c>
    </row>
    <row r="280" spans="1:54" x14ac:dyDescent="0.25">
      <c r="A280">
        <v>2037</v>
      </c>
      <c r="B280">
        <v>6</v>
      </c>
      <c r="C280" t="s">
        <v>387</v>
      </c>
      <c r="D280" s="1">
        <v>491065.21996309969</v>
      </c>
      <c r="E280" s="1">
        <v>197323.69430946201</v>
      </c>
      <c r="F280" s="1">
        <f t="shared" si="32"/>
        <v>78929.477723784803</v>
      </c>
      <c r="G280" s="1">
        <f t="shared" si="33"/>
        <v>118394.2165856772</v>
      </c>
      <c r="H280" s="1">
        <v>13371.3630591901</v>
      </c>
      <c r="I280" s="1">
        <f t="shared" si="34"/>
        <v>684.49937589633419</v>
      </c>
      <c r="J280" s="1">
        <f t="shared" si="35"/>
        <v>12686.863683293765</v>
      </c>
      <c r="K280" s="1">
        <v>282622.46001582121</v>
      </c>
      <c r="L280" s="1">
        <v>29448.193417940565</v>
      </c>
      <c r="M280" s="1">
        <v>207453.61921725594</v>
      </c>
      <c r="N280" s="1">
        <v>111070.73635623822</v>
      </c>
      <c r="O280" s="1">
        <v>138303.29392286282</v>
      </c>
      <c r="P280" s="1">
        <v>0</v>
      </c>
      <c r="Q280" s="1">
        <v>26586.044199102507</v>
      </c>
      <c r="R280" s="1">
        <v>20511.658001280543</v>
      </c>
      <c r="S280" s="1">
        <v>121341.22809266252</v>
      </c>
      <c r="T280" s="1">
        <v>10.17535</v>
      </c>
      <c r="U280" s="1">
        <v>98.704999999999998</v>
      </c>
      <c r="V280" s="1">
        <v>45688.667155562805</v>
      </c>
      <c r="W280" s="1">
        <v>8413.3449999999993</v>
      </c>
      <c r="X280" s="1">
        <v>21360.169400529143</v>
      </c>
      <c r="Y280" s="1">
        <v>7103.6170529794499</v>
      </c>
      <c r="Z280" s="1">
        <f t="shared" si="36"/>
        <v>3690.1823975469983</v>
      </c>
      <c r="AA280" s="1">
        <f t="shared" si="37"/>
        <v>3413.434655432452</v>
      </c>
      <c r="AB280" s="1">
        <v>51.740951422385834</v>
      </c>
      <c r="AC280" s="1">
        <v>1148.610774041709</v>
      </c>
      <c r="AD280" s="1">
        <v>463.041</v>
      </c>
      <c r="AE280" s="1">
        <v>3391.1514268154601</v>
      </c>
      <c r="AF280" s="1">
        <v>9497.0639548576764</v>
      </c>
      <c r="AG280" s="1">
        <v>5721.966333441942</v>
      </c>
      <c r="AH280" s="1">
        <v>1689.0281897425975</v>
      </c>
      <c r="AI280" s="1">
        <v>3165.6879849525544</v>
      </c>
      <c r="AJ280" s="1">
        <v>474546.94809707772</v>
      </c>
      <c r="AK280" s="1">
        <v>126552.6183611837</v>
      </c>
      <c r="AL280" s="1">
        <f t="shared" si="38"/>
        <v>35434.733141131437</v>
      </c>
      <c r="AM280" s="1">
        <f t="shared" si="39"/>
        <v>91117.885220052267</v>
      </c>
      <c r="AN280" s="1">
        <v>254.96199999999999</v>
      </c>
      <c r="AO280" s="1">
        <v>258.13</v>
      </c>
      <c r="AP280" s="1">
        <v>6710.2510000000002</v>
      </c>
      <c r="AQ280" s="1">
        <v>88376.273152665613</v>
      </c>
      <c r="AR280" s="1">
        <v>13574.598591</v>
      </c>
      <c r="AS280" s="1">
        <v>176450.14148093548</v>
      </c>
      <c r="AT280" s="1">
        <v>31674.063378999996</v>
      </c>
      <c r="AU280" s="1">
        <v>83035.360696910866</v>
      </c>
      <c r="AV280" s="1">
        <v>1318.2411780460604</v>
      </c>
      <c r="AW280" s="1">
        <v>22633.991588541579</v>
      </c>
      <c r="AX280" s="1">
        <v>166229.08098195394</v>
      </c>
      <c r="AY280" s="1">
        <v>23811.916653261575</v>
      </c>
      <c r="AZ280" s="1">
        <v>10068</v>
      </c>
      <c r="BA280" s="1">
        <v>4921.8</v>
      </c>
      <c r="BB280" s="1">
        <v>2977316.8572898381</v>
      </c>
    </row>
    <row r="281" spans="1:54" x14ac:dyDescent="0.25">
      <c r="A281">
        <v>2037</v>
      </c>
      <c r="B281">
        <v>7</v>
      </c>
      <c r="C281" t="s">
        <v>388</v>
      </c>
      <c r="D281" s="1">
        <v>619297.11406482081</v>
      </c>
      <c r="E281" s="1">
        <v>219651.37696386702</v>
      </c>
      <c r="F281" s="1">
        <f t="shared" si="32"/>
        <v>87860.550785546817</v>
      </c>
      <c r="G281" s="1">
        <f t="shared" si="33"/>
        <v>131790.82617832022</v>
      </c>
      <c r="H281" s="1">
        <v>13807.617420764047</v>
      </c>
      <c r="I281" s="1">
        <f t="shared" si="34"/>
        <v>706.83186637674055</v>
      </c>
      <c r="J281" s="1">
        <f t="shared" si="35"/>
        <v>13100.785554387305</v>
      </c>
      <c r="K281" s="1">
        <v>295598.3258213285</v>
      </c>
      <c r="L281" s="1">
        <v>30800.229650250014</v>
      </c>
      <c r="M281" s="1">
        <v>220815.61252094095</v>
      </c>
      <c r="N281" s="1">
        <v>116170.25664842145</v>
      </c>
      <c r="O281" s="1">
        <v>147211.34621063489</v>
      </c>
      <c r="P281" s="1">
        <v>0</v>
      </c>
      <c r="Q281" s="1">
        <v>27481.696528742676</v>
      </c>
      <c r="R281" s="1">
        <v>23506.997423923811</v>
      </c>
      <c r="S281" s="1">
        <v>109206.51658697829</v>
      </c>
      <c r="T281" s="1">
        <v>8.3796999999999997</v>
      </c>
      <c r="U281" s="1">
        <v>97.915000000000006</v>
      </c>
      <c r="V281" s="1">
        <v>44549.468970203568</v>
      </c>
      <c r="W281" s="1">
        <v>8216.8029999999999</v>
      </c>
      <c r="X281" s="1">
        <v>19157.0222676784</v>
      </c>
      <c r="Y281" s="1">
        <v>7822.22625234526</v>
      </c>
      <c r="Z281" s="1">
        <f t="shared" si="36"/>
        <v>4063.4850401919616</v>
      </c>
      <c r="AA281" s="1">
        <f t="shared" si="37"/>
        <v>3758.7412121532989</v>
      </c>
      <c r="AB281" s="1">
        <v>63.866918650744346</v>
      </c>
      <c r="AC281" s="1">
        <v>1123.0699575392086</v>
      </c>
      <c r="AD281" s="1">
        <v>450.834</v>
      </c>
      <c r="AE281" s="1">
        <v>3330.512302310919</v>
      </c>
      <c r="AF281" s="1">
        <v>9971.1430679764508</v>
      </c>
      <c r="AG281" s="1">
        <v>5619.6485701711308</v>
      </c>
      <c r="AH281" s="1">
        <v>1658.8257075179504</v>
      </c>
      <c r="AI281" s="1">
        <v>3323.7143559921465</v>
      </c>
      <c r="AJ281" s="1">
        <v>637988.91344121483</v>
      </c>
      <c r="AK281" s="1">
        <v>148798.53706602767</v>
      </c>
      <c r="AL281" s="1">
        <f t="shared" si="38"/>
        <v>41663.590378487752</v>
      </c>
      <c r="AM281" s="1">
        <f t="shared" si="39"/>
        <v>107134.94668753992</v>
      </c>
      <c r="AN281" s="1">
        <v>248.953</v>
      </c>
      <c r="AO281" s="1">
        <v>255.874</v>
      </c>
      <c r="AP281" s="1">
        <v>6726.4589999999998</v>
      </c>
      <c r="AQ281" s="1">
        <v>78390.748203922558</v>
      </c>
      <c r="AR281" s="1">
        <v>14709.172253999999</v>
      </c>
      <c r="AS281" s="1">
        <v>184586.96108164015</v>
      </c>
      <c r="AT281" s="1">
        <v>34321.401925999999</v>
      </c>
      <c r="AU281" s="1">
        <v>86864.452273713134</v>
      </c>
      <c r="AV281" s="1">
        <v>1309.3845971457347</v>
      </c>
      <c r="AW281" s="1">
        <v>23963.608751321648</v>
      </c>
      <c r="AX281" s="1">
        <v>165112.27373285429</v>
      </c>
      <c r="AY281" s="1">
        <v>25210.730156262671</v>
      </c>
      <c r="AZ281" s="1">
        <v>10990</v>
      </c>
      <c r="BA281" s="1">
        <v>5252.4</v>
      </c>
      <c r="BB281" s="1">
        <v>3353670.3893951606</v>
      </c>
    </row>
    <row r="282" spans="1:54" x14ac:dyDescent="0.25">
      <c r="A282">
        <v>2037</v>
      </c>
      <c r="B282">
        <v>8</v>
      </c>
      <c r="C282" t="s">
        <v>389</v>
      </c>
      <c r="D282" s="1">
        <v>636653.12967036071</v>
      </c>
      <c r="E282" s="1">
        <v>228238.21544864899</v>
      </c>
      <c r="F282" s="1">
        <f t="shared" si="32"/>
        <v>91295.286179459596</v>
      </c>
      <c r="G282" s="1">
        <f t="shared" si="33"/>
        <v>136942.92926918939</v>
      </c>
      <c r="H282" s="1">
        <v>13879.897872472648</v>
      </c>
      <c r="I282" s="1">
        <f t="shared" si="34"/>
        <v>710.53200703293476</v>
      </c>
      <c r="J282" s="1">
        <f t="shared" si="35"/>
        <v>13169.365865439711</v>
      </c>
      <c r="K282" s="1">
        <v>297496.00610327983</v>
      </c>
      <c r="L282" s="1">
        <v>30997.960771779373</v>
      </c>
      <c r="M282" s="1">
        <v>222713.93053246944</v>
      </c>
      <c r="N282" s="1">
        <v>116916.0457349408</v>
      </c>
      <c r="O282" s="1">
        <v>148476.89961432142</v>
      </c>
      <c r="P282" s="1">
        <v>0</v>
      </c>
      <c r="Q282" s="1">
        <v>28636.269215562515</v>
      </c>
      <c r="R282" s="1">
        <v>22229.205718905858</v>
      </c>
      <c r="S282" s="1">
        <v>123687.9597029617</v>
      </c>
      <c r="T282" s="1">
        <v>12.210420000000001</v>
      </c>
      <c r="U282" s="1">
        <v>97.32</v>
      </c>
      <c r="V282" s="1">
        <v>46590.42742533984</v>
      </c>
      <c r="W282" s="1">
        <v>8625.8709999999992</v>
      </c>
      <c r="X282" s="1">
        <v>24016.159170350784</v>
      </c>
      <c r="Y282" s="1">
        <v>8059.43095990661</v>
      </c>
      <c r="Z282" s="1">
        <f t="shared" si="36"/>
        <v>4186.7079884350742</v>
      </c>
      <c r="AA282" s="1">
        <f t="shared" si="37"/>
        <v>3872.7229714715363</v>
      </c>
      <c r="AB282" s="1">
        <v>67.107247172951816</v>
      </c>
      <c r="AC282" s="1">
        <v>1122.1240013724494</v>
      </c>
      <c r="AD282" s="1">
        <v>470.70100000000002</v>
      </c>
      <c r="AE282" s="1">
        <v>3329.5658221952508</v>
      </c>
      <c r="AF282" s="1">
        <v>10047.970286958214</v>
      </c>
      <c r="AG282" s="1">
        <v>5618.0515529119484</v>
      </c>
      <c r="AH282" s="1">
        <v>1658.3542948928009</v>
      </c>
      <c r="AI282" s="1">
        <v>3349.3234289860679</v>
      </c>
      <c r="AJ282" s="1">
        <v>644716.7939637776</v>
      </c>
      <c r="AK282" s="1">
        <v>151429.05208891048</v>
      </c>
      <c r="AL282" s="1">
        <f t="shared" si="38"/>
        <v>42400.134584894942</v>
      </c>
      <c r="AM282" s="1">
        <f t="shared" si="39"/>
        <v>109028.91750401554</v>
      </c>
      <c r="AN282" s="1">
        <v>250.17599999999999</v>
      </c>
      <c r="AO282" s="1">
        <v>253.59700000000001</v>
      </c>
      <c r="AP282" s="1">
        <v>7261.6180000000004</v>
      </c>
      <c r="AQ282" s="1">
        <v>86025.871580355844</v>
      </c>
      <c r="AR282" s="1">
        <v>14841.707135999997</v>
      </c>
      <c r="AS282" s="1">
        <v>187937.12734509102</v>
      </c>
      <c r="AT282" s="1">
        <v>34630.649983999996</v>
      </c>
      <c r="AU282" s="1">
        <v>88441.001103572315</v>
      </c>
      <c r="AV282" s="1">
        <v>1381.355388013231</v>
      </c>
      <c r="AW282" s="1">
        <v>24066.576438256041</v>
      </c>
      <c r="AX282" s="1">
        <v>174187.72868198674</v>
      </c>
      <c r="AY282" s="1">
        <v>25319.056518834182</v>
      </c>
      <c r="AZ282" s="1">
        <v>10824.2</v>
      </c>
      <c r="BA282" s="1">
        <v>5119.5</v>
      </c>
      <c r="BB282" s="1">
        <v>3439676.1482245871</v>
      </c>
    </row>
    <row r="283" spans="1:54" x14ac:dyDescent="0.25">
      <c r="A283">
        <v>2037</v>
      </c>
      <c r="B283">
        <v>9</v>
      </c>
      <c r="C283" t="s">
        <v>390</v>
      </c>
      <c r="D283" s="1">
        <v>583680.83145883202</v>
      </c>
      <c r="E283" s="1">
        <v>219419.59474506599</v>
      </c>
      <c r="F283" s="1">
        <f t="shared" si="32"/>
        <v>87767.837898026395</v>
      </c>
      <c r="G283" s="1">
        <f t="shared" si="33"/>
        <v>131651.75684703959</v>
      </c>
      <c r="H283" s="1">
        <v>13466.793997186254</v>
      </c>
      <c r="I283" s="1">
        <f t="shared" si="34"/>
        <v>689.38462336216173</v>
      </c>
      <c r="J283" s="1">
        <f t="shared" si="35"/>
        <v>12777.409373824092</v>
      </c>
      <c r="K283" s="1">
        <v>290288.93729284755</v>
      </c>
      <c r="L283" s="1">
        <v>30247.011408823095</v>
      </c>
      <c r="M283" s="1">
        <v>223840.65072156221</v>
      </c>
      <c r="N283" s="1">
        <v>114083.66489832936</v>
      </c>
      <c r="O283" s="1">
        <v>149228.05119253384</v>
      </c>
      <c r="P283" s="1">
        <v>0</v>
      </c>
      <c r="Q283" s="1">
        <v>23528.450043378962</v>
      </c>
      <c r="R283" s="1">
        <v>18683.407317120516</v>
      </c>
      <c r="S283" s="1">
        <v>123645.61283559033</v>
      </c>
      <c r="T283" s="1">
        <v>14.3652</v>
      </c>
      <c r="U283" s="1">
        <v>103.68600000000001</v>
      </c>
      <c r="V283" s="1">
        <v>45641.535759228333</v>
      </c>
      <c r="W283" s="1">
        <v>9717.9639999999999</v>
      </c>
      <c r="X283" s="1">
        <v>36330.441842588254</v>
      </c>
      <c r="Y283" s="1">
        <v>7776.0098020945597</v>
      </c>
      <c r="Z283" s="1">
        <f t="shared" si="36"/>
        <v>4039.4765484728437</v>
      </c>
      <c r="AA283" s="1">
        <f t="shared" si="37"/>
        <v>3736.5332536217161</v>
      </c>
      <c r="AB283" s="1">
        <v>75.121768464750886</v>
      </c>
      <c r="AC283" s="1">
        <v>1149.1968065664778</v>
      </c>
      <c r="AD283" s="1">
        <v>536.26599999999996</v>
      </c>
      <c r="AE283" s="1">
        <v>3341.5861268846984</v>
      </c>
      <c r="AF283" s="1">
        <v>9735.5014018641577</v>
      </c>
      <c r="AG283" s="1">
        <v>5638.333684286813</v>
      </c>
      <c r="AH283" s="1">
        <v>1664.3412388284889</v>
      </c>
      <c r="AI283" s="1">
        <v>3245.1671339547147</v>
      </c>
      <c r="AJ283" s="1">
        <v>567358.28986443998</v>
      </c>
      <c r="AK283" s="1">
        <v>144093.43781599635</v>
      </c>
      <c r="AL283" s="1">
        <f t="shared" si="38"/>
        <v>40346.162588478983</v>
      </c>
      <c r="AM283" s="1">
        <f t="shared" si="39"/>
        <v>103747.27522751737</v>
      </c>
      <c r="AN283" s="1">
        <v>255.37</v>
      </c>
      <c r="AO283" s="1">
        <v>272.07799999999997</v>
      </c>
      <c r="AP283" s="1">
        <v>8028.0249999999996</v>
      </c>
      <c r="AQ283" s="1">
        <v>82800.303058417805</v>
      </c>
      <c r="AR283" s="1">
        <v>15419.420789999998</v>
      </c>
      <c r="AS283" s="1">
        <v>186095.32768558085</v>
      </c>
      <c r="AT283" s="1">
        <v>35978.648509999999</v>
      </c>
      <c r="AU283" s="1">
        <v>87574.271852038131</v>
      </c>
      <c r="AV283" s="1">
        <v>1323.2358033596238</v>
      </c>
      <c r="AW283" s="1">
        <v>24260.700762547989</v>
      </c>
      <c r="AX283" s="1">
        <v>166858.89894664037</v>
      </c>
      <c r="AY283" s="1">
        <v>25523.283520170997</v>
      </c>
      <c r="AZ283" s="1">
        <v>8540</v>
      </c>
      <c r="BA283" s="1">
        <v>5318.1</v>
      </c>
      <c r="BB283" s="1">
        <v>3274781.9142852249</v>
      </c>
    </row>
    <row r="284" spans="1:54" x14ac:dyDescent="0.25">
      <c r="A284">
        <v>2037</v>
      </c>
      <c r="B284">
        <v>10</v>
      </c>
      <c r="C284" t="s">
        <v>391</v>
      </c>
      <c r="D284" s="1">
        <v>429095.25400104304</v>
      </c>
      <c r="E284" s="1">
        <v>186382.67541020599</v>
      </c>
      <c r="F284" s="1">
        <f t="shared" si="32"/>
        <v>74553.070164082397</v>
      </c>
      <c r="G284" s="1">
        <f t="shared" si="33"/>
        <v>111829.6052461236</v>
      </c>
      <c r="H284" s="1">
        <v>13213.919450547841</v>
      </c>
      <c r="I284" s="1">
        <f t="shared" si="34"/>
        <v>676.43961030793196</v>
      </c>
      <c r="J284" s="1">
        <f t="shared" si="35"/>
        <v>12537.479840239908</v>
      </c>
      <c r="K284" s="1">
        <v>274618.11554371088</v>
      </c>
      <c r="L284" s="1">
        <v>28614.170940797969</v>
      </c>
      <c r="M284" s="1">
        <v>196397.68571191278</v>
      </c>
      <c r="N284" s="1">
        <v>107925.02587549118</v>
      </c>
      <c r="O284" s="1">
        <v>130932.62462844196</v>
      </c>
      <c r="P284" s="1">
        <v>0</v>
      </c>
      <c r="Q284" s="1">
        <v>21493.031484304978</v>
      </c>
      <c r="R284" s="1">
        <v>17929.970124552121</v>
      </c>
      <c r="S284" s="1">
        <v>119675.71338307411</v>
      </c>
      <c r="T284" s="1">
        <v>14.105</v>
      </c>
      <c r="U284" s="1">
        <v>97.932000000000002</v>
      </c>
      <c r="V284" s="1">
        <v>45507.52425543344</v>
      </c>
      <c r="W284" s="1">
        <v>10491.976000000001</v>
      </c>
      <c r="X284" s="1">
        <v>43338.822462928591</v>
      </c>
      <c r="Y284" s="1">
        <v>7052.80696288742</v>
      </c>
      <c r="Z284" s="1">
        <f t="shared" si="36"/>
        <v>3663.7876047707264</v>
      </c>
      <c r="AA284" s="1">
        <f t="shared" si="37"/>
        <v>3389.0193581166941</v>
      </c>
      <c r="AB284" s="1">
        <v>70.300941455975845</v>
      </c>
      <c r="AC284" s="1">
        <v>1240.9545547421276</v>
      </c>
      <c r="AD284" s="1">
        <v>574.18700000000001</v>
      </c>
      <c r="AE284" s="1">
        <v>3739.5223524098883</v>
      </c>
      <c r="AF284" s="1">
        <v>9261.1198696641768</v>
      </c>
      <c r="AG284" s="1">
        <v>6309.7804581781065</v>
      </c>
      <c r="AH284" s="1">
        <v>1862.5410294120043</v>
      </c>
      <c r="AI284" s="1">
        <v>3087.0399565547209</v>
      </c>
      <c r="AJ284" s="1">
        <v>355614.21996832575</v>
      </c>
      <c r="AK284" s="1">
        <v>117261.15363038141</v>
      </c>
      <c r="AL284" s="1">
        <f t="shared" si="38"/>
        <v>32833.123016506797</v>
      </c>
      <c r="AM284" s="1">
        <f t="shared" si="39"/>
        <v>84428.030613874609</v>
      </c>
      <c r="AN284" s="1">
        <v>257.05399999999997</v>
      </c>
      <c r="AO284" s="1">
        <v>280.61900000000003</v>
      </c>
      <c r="AP284" s="1">
        <v>8482.3029999999999</v>
      </c>
      <c r="AQ284" s="1">
        <v>79780.551845605951</v>
      </c>
      <c r="AR284" s="1">
        <v>12782.163608999999</v>
      </c>
      <c r="AS284" s="1">
        <v>160119.41485326667</v>
      </c>
      <c r="AT284" s="1">
        <v>29825.048421</v>
      </c>
      <c r="AU284" s="1">
        <v>75350.312872125563</v>
      </c>
      <c r="AV284" s="1">
        <v>1223.7305668950457</v>
      </c>
      <c r="AW284" s="1">
        <v>21671.769117039366</v>
      </c>
      <c r="AX284" s="1">
        <v>154311.37404310497</v>
      </c>
      <c r="AY284" s="1">
        <v>22799.617907648124</v>
      </c>
      <c r="AZ284" s="1">
        <v>7093.2</v>
      </c>
      <c r="BA284" s="1">
        <v>4450.8</v>
      </c>
      <c r="BB284" s="1">
        <v>2710230.1322321417</v>
      </c>
    </row>
    <row r="285" spans="1:54" x14ac:dyDescent="0.25">
      <c r="A285">
        <v>2037</v>
      </c>
      <c r="B285">
        <v>11</v>
      </c>
      <c r="C285" t="s">
        <v>392</v>
      </c>
      <c r="D285" s="1">
        <v>447128.31963630364</v>
      </c>
      <c r="E285" s="1">
        <v>172928.15753803198</v>
      </c>
      <c r="F285" s="1">
        <f t="shared" si="32"/>
        <v>69171.263015212797</v>
      </c>
      <c r="G285" s="1">
        <f t="shared" si="33"/>
        <v>103756.89452281919</v>
      </c>
      <c r="H285" s="1">
        <v>14248.623134063842</v>
      </c>
      <c r="I285" s="1">
        <f t="shared" si="34"/>
        <v>729.40758541033256</v>
      </c>
      <c r="J285" s="1">
        <f t="shared" si="35"/>
        <v>13519.215548653508</v>
      </c>
      <c r="K285" s="1">
        <v>269040.04472153145</v>
      </c>
      <c r="L285" s="1">
        <v>28032.957018658468</v>
      </c>
      <c r="M285" s="1">
        <v>179512.28965276532</v>
      </c>
      <c r="N285" s="1">
        <v>105732.84187981005</v>
      </c>
      <c r="O285" s="1">
        <v>119675.62220552174</v>
      </c>
      <c r="P285" s="1">
        <v>0</v>
      </c>
      <c r="Q285" s="1">
        <v>20568.222559915645</v>
      </c>
      <c r="R285" s="1">
        <v>19202.931790363302</v>
      </c>
      <c r="S285" s="1">
        <v>122285.30051338974</v>
      </c>
      <c r="T285" s="1">
        <v>15.644</v>
      </c>
      <c r="U285" s="1">
        <v>98.259</v>
      </c>
      <c r="V285" s="1">
        <v>44497.248263400274</v>
      </c>
      <c r="W285" s="1">
        <v>10215.241</v>
      </c>
      <c r="X285" s="1">
        <v>40497.428026329428</v>
      </c>
      <c r="Y285" s="1">
        <v>7708.0759502640494</v>
      </c>
      <c r="Z285" s="1">
        <f t="shared" si="36"/>
        <v>4004.1863150110935</v>
      </c>
      <c r="AA285" s="1">
        <f t="shared" si="37"/>
        <v>3703.8896352529564</v>
      </c>
      <c r="AB285" s="1">
        <v>68.424871850807364</v>
      </c>
      <c r="AC285" s="1">
        <v>1461.3623415970399</v>
      </c>
      <c r="AD285" s="1">
        <v>611.08500000000004</v>
      </c>
      <c r="AE285" s="1">
        <v>3419.3235813301835</v>
      </c>
      <c r="AF285" s="1">
        <v>9061.357730440126</v>
      </c>
      <c r="AG285" s="1">
        <v>5769.501845539422</v>
      </c>
      <c r="AH285" s="1">
        <v>1703.0598731303951</v>
      </c>
      <c r="AI285" s="1">
        <v>3020.4525768133708</v>
      </c>
      <c r="AJ285" s="1">
        <v>315155.24144961988</v>
      </c>
      <c r="AK285" s="1">
        <v>109756.42401429077</v>
      </c>
      <c r="AL285" s="1">
        <f t="shared" si="38"/>
        <v>30731.798724001419</v>
      </c>
      <c r="AM285" s="1">
        <f t="shared" si="39"/>
        <v>79024.625290289347</v>
      </c>
      <c r="AN285" s="1">
        <v>265.65600000000001</v>
      </c>
      <c r="AO285" s="1">
        <v>309.30500000000001</v>
      </c>
      <c r="AP285" s="1">
        <v>9323.16</v>
      </c>
      <c r="AQ285" s="1">
        <v>79407.890876924168</v>
      </c>
      <c r="AR285" s="1">
        <v>11405.827578</v>
      </c>
      <c r="AS285" s="1">
        <v>145485.49442992287</v>
      </c>
      <c r="AT285" s="1">
        <v>26613.597681999996</v>
      </c>
      <c r="AU285" s="1">
        <v>68463.762084669637</v>
      </c>
      <c r="AV285" s="1">
        <v>1187.0575964006366</v>
      </c>
      <c r="AW285" s="1">
        <v>20961.812709253623</v>
      </c>
      <c r="AX285" s="1">
        <v>149686.94394359936</v>
      </c>
      <c r="AY285" s="1">
        <v>22052.713732858145</v>
      </c>
      <c r="AZ285" s="1">
        <v>7436</v>
      </c>
      <c r="BA285" s="1">
        <v>4366.8</v>
      </c>
      <c r="BB285" s="1">
        <v>2598379.4618085884</v>
      </c>
    </row>
    <row r="286" spans="1:54" x14ac:dyDescent="0.25">
      <c r="A286">
        <v>2037</v>
      </c>
      <c r="B286">
        <v>12</v>
      </c>
      <c r="C286" t="s">
        <v>393</v>
      </c>
      <c r="D286" s="1">
        <v>656229.5142263833</v>
      </c>
      <c r="E286" s="1">
        <v>203352.89517877501</v>
      </c>
      <c r="F286" s="1">
        <f t="shared" si="32"/>
        <v>81341.158071510014</v>
      </c>
      <c r="G286" s="1">
        <f t="shared" si="33"/>
        <v>122011.737107265</v>
      </c>
      <c r="H286" s="1">
        <v>15840.80069274388</v>
      </c>
      <c r="I286" s="1">
        <f t="shared" si="34"/>
        <v>810.91345286814476</v>
      </c>
      <c r="J286" s="1">
        <f t="shared" si="35"/>
        <v>15029.887239875734</v>
      </c>
      <c r="K286" s="1">
        <v>268481.25063734764</v>
      </c>
      <c r="L286" s="1">
        <v>27974.732784565662</v>
      </c>
      <c r="M286" s="1">
        <v>192541.93301862694</v>
      </c>
      <c r="N286" s="1">
        <v>105513.23558808668</v>
      </c>
      <c r="O286" s="1">
        <v>128362.10645649856</v>
      </c>
      <c r="P286" s="1">
        <v>0</v>
      </c>
      <c r="Q286" s="1">
        <v>22257.508563105464</v>
      </c>
      <c r="R286" s="1">
        <v>20483.534473860269</v>
      </c>
      <c r="S286" s="1">
        <v>126463.91974971704</v>
      </c>
      <c r="T286" s="1">
        <v>19.257999999999999</v>
      </c>
      <c r="U286" s="1">
        <v>112.85299999999999</v>
      </c>
      <c r="V286" s="1">
        <v>48145.895395850552</v>
      </c>
      <c r="W286" s="1">
        <v>11589.816000000001</v>
      </c>
      <c r="X286" s="1">
        <v>35039.893846104686</v>
      </c>
      <c r="Y286" s="1">
        <v>9447.1009654910013</v>
      </c>
      <c r="Z286" s="1">
        <f t="shared" si="36"/>
        <v>4907.5739064625222</v>
      </c>
      <c r="AA286" s="1">
        <f t="shared" si="37"/>
        <v>4539.5270590284799</v>
      </c>
      <c r="AB286" s="1">
        <v>64.957150129912776</v>
      </c>
      <c r="AC286" s="1">
        <v>1780.1495697949172</v>
      </c>
      <c r="AD286" s="1">
        <v>695.02800000000002</v>
      </c>
      <c r="AE286" s="1">
        <v>4358.598570773428</v>
      </c>
      <c r="AF286" s="1">
        <v>10119.064975745228</v>
      </c>
      <c r="AG286" s="1">
        <v>7354.3617326383983</v>
      </c>
      <c r="AH286" s="1">
        <v>2170.8838465881731</v>
      </c>
      <c r="AI286" s="1">
        <v>3373.0216585817384</v>
      </c>
      <c r="AJ286" s="1">
        <v>424958.45601894095</v>
      </c>
      <c r="AK286" s="1">
        <v>117333.20464220384</v>
      </c>
      <c r="AL286" s="1">
        <f t="shared" si="38"/>
        <v>32853.297299817081</v>
      </c>
      <c r="AM286" s="1">
        <f t="shared" si="39"/>
        <v>84479.907342386767</v>
      </c>
      <c r="AN286" s="1">
        <v>293.077</v>
      </c>
      <c r="AO286" s="1">
        <v>355.63799999999998</v>
      </c>
      <c r="AP286" s="1">
        <v>13731.722</v>
      </c>
      <c r="AQ286" s="1">
        <v>84848.714938840218</v>
      </c>
      <c r="AR286" s="1">
        <v>12148.606218000001</v>
      </c>
      <c r="AS286" s="1">
        <v>153389.68105053745</v>
      </c>
      <c r="AT286" s="1">
        <v>28346.747842000001</v>
      </c>
      <c r="AU286" s="1">
        <v>72183.379317900006</v>
      </c>
      <c r="AV286" s="1">
        <v>1221.039243211216</v>
      </c>
      <c r="AW286" s="1">
        <v>20857.327382992076</v>
      </c>
      <c r="AX286" s="1">
        <v>153972.0004367888</v>
      </c>
      <c r="AY286" s="1">
        <v>21942.790749512667</v>
      </c>
      <c r="AZ286" s="1">
        <v>9529</v>
      </c>
      <c r="BA286" s="1">
        <v>4790.1000000000004</v>
      </c>
      <c r="BB286" s="1">
        <v>3021673.7989223353</v>
      </c>
    </row>
    <row r="287" spans="1:54" x14ac:dyDescent="0.25">
      <c r="A287">
        <v>2038</v>
      </c>
      <c r="B287">
        <v>1</v>
      </c>
      <c r="C287" t="s">
        <v>394</v>
      </c>
      <c r="D287" s="1">
        <v>786153.4757353497</v>
      </c>
      <c r="E287" s="1">
        <v>230387.52837377597</v>
      </c>
      <c r="F287" s="1">
        <f t="shared" si="32"/>
        <v>92155.011349510401</v>
      </c>
      <c r="G287" s="1">
        <f t="shared" si="33"/>
        <v>138232.51702426557</v>
      </c>
      <c r="H287" s="1">
        <v>17305.698149912547</v>
      </c>
      <c r="I287" s="1">
        <f t="shared" si="34"/>
        <v>885.90366820710472</v>
      </c>
      <c r="J287" s="1">
        <f t="shared" si="35"/>
        <v>16419.794481705441</v>
      </c>
      <c r="K287" s="1">
        <v>268440.91548063519</v>
      </c>
      <c r="L287" s="1">
        <v>27970.530013503707</v>
      </c>
      <c r="M287" s="1">
        <v>200309.39298137208</v>
      </c>
      <c r="N287" s="1">
        <v>105497.38385586113</v>
      </c>
      <c r="O287" s="1">
        <v>133540.50743832102</v>
      </c>
      <c r="P287" s="1">
        <v>0</v>
      </c>
      <c r="Q287" s="1">
        <v>24125.260957261558</v>
      </c>
      <c r="R287" s="1">
        <v>22921.379738912034</v>
      </c>
      <c r="S287" s="1">
        <v>127410.53597759757</v>
      </c>
      <c r="T287" s="1">
        <v>20.895</v>
      </c>
      <c r="U287" s="1">
        <v>122.114</v>
      </c>
      <c r="V287" s="1">
        <v>48922.696088106532</v>
      </c>
      <c r="W287" s="1">
        <v>12776.644</v>
      </c>
      <c r="X287" s="1">
        <v>26820.632629188909</v>
      </c>
      <c r="Y287" s="1">
        <v>11125.193471492499</v>
      </c>
      <c r="Z287" s="1">
        <f t="shared" si="36"/>
        <v>5779.3083173856121</v>
      </c>
      <c r="AA287" s="1">
        <f t="shared" si="37"/>
        <v>5345.885154106888</v>
      </c>
      <c r="AB287" s="1">
        <v>61.988260606308835</v>
      </c>
      <c r="AC287" s="1">
        <v>2011.9088306509407</v>
      </c>
      <c r="AD287" s="1">
        <v>759.25800000000004</v>
      </c>
      <c r="AE287" s="1">
        <v>4721.6799285317475</v>
      </c>
      <c r="AF287" s="1">
        <v>10823.379419053286</v>
      </c>
      <c r="AG287" s="1">
        <v>7966.997101547433</v>
      </c>
      <c r="AH287" s="1">
        <v>2351.7234999208194</v>
      </c>
      <c r="AI287" s="1">
        <v>3607.7931396844219</v>
      </c>
      <c r="AJ287" s="1">
        <v>489741.16656498471</v>
      </c>
      <c r="AK287" s="1">
        <v>125916.02946477794</v>
      </c>
      <c r="AL287" s="1">
        <f t="shared" si="38"/>
        <v>35256.488250137823</v>
      </c>
      <c r="AM287" s="1">
        <f t="shared" si="39"/>
        <v>90659.541214640107</v>
      </c>
      <c r="AN287" s="1">
        <v>296.68599999999998</v>
      </c>
      <c r="AO287" s="1">
        <v>367.25700000000001</v>
      </c>
      <c r="AP287" s="1">
        <v>15936.46</v>
      </c>
      <c r="AQ287" s="1">
        <v>79400.731931609844</v>
      </c>
      <c r="AR287" s="1">
        <v>12143.994363</v>
      </c>
      <c r="AS287" s="1">
        <v>154167.16315091951</v>
      </c>
      <c r="AT287" s="1">
        <v>28335.986847</v>
      </c>
      <c r="AU287" s="1">
        <v>72549.253247491608</v>
      </c>
      <c r="AV287" s="1">
        <v>1206.607393894099</v>
      </c>
      <c r="AW287" s="1">
        <v>20852.604606166035</v>
      </c>
      <c r="AX287" s="1">
        <v>152152.15662610589</v>
      </c>
      <c r="AY287" s="1">
        <v>21937.822188500628</v>
      </c>
      <c r="AZ287" s="1">
        <v>10975.5</v>
      </c>
      <c r="BA287" s="1">
        <v>5498.8799999999992</v>
      </c>
      <c r="BB287" s="1">
        <v>3267633.8114557364</v>
      </c>
    </row>
    <row r="288" spans="1:54" x14ac:dyDescent="0.25">
      <c r="A288">
        <v>2038</v>
      </c>
      <c r="B288">
        <v>2</v>
      </c>
      <c r="C288" t="s">
        <v>395</v>
      </c>
      <c r="D288" s="1">
        <v>713025.17797124444</v>
      </c>
      <c r="E288" s="1">
        <v>218041.054337523</v>
      </c>
      <c r="F288" s="1">
        <f t="shared" si="32"/>
        <v>87216.421735009208</v>
      </c>
      <c r="G288" s="1">
        <f t="shared" si="33"/>
        <v>130824.6326025138</v>
      </c>
      <c r="H288" s="1">
        <v>16768.689499312597</v>
      </c>
      <c r="I288" s="1">
        <f t="shared" si="34"/>
        <v>858.41342023766072</v>
      </c>
      <c r="J288" s="1">
        <f t="shared" si="35"/>
        <v>15910.276079074934</v>
      </c>
      <c r="K288" s="1">
        <v>268440.14563518518</v>
      </c>
      <c r="L288" s="1">
        <v>27970.449798514026</v>
      </c>
      <c r="M288" s="1">
        <v>187428.77301271289</v>
      </c>
      <c r="N288" s="1">
        <v>105497.08130630081</v>
      </c>
      <c r="O288" s="1">
        <v>124953.36880675981</v>
      </c>
      <c r="P288" s="1">
        <v>0</v>
      </c>
      <c r="Q288" s="1">
        <v>22046.287502501662</v>
      </c>
      <c r="R288" s="1">
        <v>20632.240813622702</v>
      </c>
      <c r="S288" s="1">
        <v>125670.34175275569</v>
      </c>
      <c r="T288" s="1">
        <v>12.268000000000001</v>
      </c>
      <c r="U288" s="1">
        <v>109.851</v>
      </c>
      <c r="V288" s="1">
        <v>46508.168692297637</v>
      </c>
      <c r="W288" s="1">
        <v>9690.52</v>
      </c>
      <c r="X288" s="1">
        <v>20292.13649709243</v>
      </c>
      <c r="Y288" s="1">
        <v>10454.2081699726</v>
      </c>
      <c r="Z288" s="1">
        <f t="shared" si="36"/>
        <v>5430.7453064272768</v>
      </c>
      <c r="AA288" s="1">
        <f t="shared" si="37"/>
        <v>5023.4628635453246</v>
      </c>
      <c r="AB288" s="1">
        <v>57.75602291277233</v>
      </c>
      <c r="AC288" s="1">
        <v>1951.3676359783467</v>
      </c>
      <c r="AD288" s="1">
        <v>707.32500000000005</v>
      </c>
      <c r="AE288" s="1">
        <v>4538.5926989272184</v>
      </c>
      <c r="AF288" s="1">
        <v>9850.190744332258</v>
      </c>
      <c r="AG288" s="1">
        <v>7658.0698871516843</v>
      </c>
      <c r="AH288" s="1">
        <v>2260.5333839210975</v>
      </c>
      <c r="AI288" s="1">
        <v>3283.3969147774137</v>
      </c>
      <c r="AJ288" s="1">
        <v>439345.88102909428</v>
      </c>
      <c r="AK288" s="1">
        <v>117148.10865095256</v>
      </c>
      <c r="AL288" s="1">
        <f t="shared" si="38"/>
        <v>32801.470422266721</v>
      </c>
      <c r="AM288" s="1">
        <f t="shared" si="39"/>
        <v>84346.638228685842</v>
      </c>
      <c r="AN288" s="1">
        <v>246.86500000000001</v>
      </c>
      <c r="AO288" s="1">
        <v>285.90600000000001</v>
      </c>
      <c r="AP288" s="1">
        <v>13630.022000000001</v>
      </c>
      <c r="AQ288" s="1">
        <v>67500.891220674224</v>
      </c>
      <c r="AR288" s="1">
        <v>11149.523772</v>
      </c>
      <c r="AS288" s="1">
        <v>152286.82703521269</v>
      </c>
      <c r="AT288" s="1">
        <v>26015.555467999999</v>
      </c>
      <c r="AU288" s="1">
        <v>71664.389193041337</v>
      </c>
      <c r="AV288" s="1">
        <v>1167.4742006472177</v>
      </c>
      <c r="AW288" s="1">
        <v>20857.943648631255</v>
      </c>
      <c r="AX288" s="1">
        <v>147217.49454935279</v>
      </c>
      <c r="AY288" s="1">
        <v>21943.439087035415</v>
      </c>
      <c r="AZ288" s="1">
        <v>9522.5</v>
      </c>
      <c r="BA288" s="1">
        <v>4744.8</v>
      </c>
      <c r="BB288" s="1">
        <v>3052575.6159384376</v>
      </c>
    </row>
    <row r="289" spans="1:54" x14ac:dyDescent="0.25">
      <c r="A289">
        <v>2038</v>
      </c>
      <c r="B289">
        <v>3</v>
      </c>
      <c r="C289" t="s">
        <v>396</v>
      </c>
      <c r="D289" s="1">
        <v>613934.35019077582</v>
      </c>
      <c r="E289" s="1">
        <v>199378.86596326198</v>
      </c>
      <c r="F289" s="1">
        <f t="shared" si="32"/>
        <v>79751.546385304799</v>
      </c>
      <c r="G289" s="1">
        <f t="shared" si="33"/>
        <v>119627.31957795718</v>
      </c>
      <c r="H289" s="1">
        <v>15796.650926324062</v>
      </c>
      <c r="I289" s="1">
        <f t="shared" si="34"/>
        <v>808.65336259712615</v>
      </c>
      <c r="J289" s="1">
        <f t="shared" si="35"/>
        <v>14987.997563726934</v>
      </c>
      <c r="K289" s="1">
        <v>268515.62580862822</v>
      </c>
      <c r="L289" s="1">
        <v>27978.314547644888</v>
      </c>
      <c r="M289" s="1">
        <v>185130.38207251954</v>
      </c>
      <c r="N289" s="1">
        <v>105526.74504372687</v>
      </c>
      <c r="O289" s="1">
        <v>123421.09771414257</v>
      </c>
      <c r="P289" s="1">
        <v>0</v>
      </c>
      <c r="Q289" s="1">
        <v>22491.648431683676</v>
      </c>
      <c r="R289" s="1">
        <v>18099.22647403631</v>
      </c>
      <c r="S289" s="1">
        <v>127201.55926220419</v>
      </c>
      <c r="T289" s="1">
        <v>13.173999999999999</v>
      </c>
      <c r="U289" s="1">
        <v>107.447</v>
      </c>
      <c r="V289" s="1">
        <v>48339.183654632048</v>
      </c>
      <c r="W289" s="1">
        <v>9225.5750000000007</v>
      </c>
      <c r="X289" s="1">
        <v>20167.088558085688</v>
      </c>
      <c r="Y289" s="1">
        <v>9674.6037284624708</v>
      </c>
      <c r="Z289" s="1">
        <f t="shared" si="36"/>
        <v>5025.7568947978098</v>
      </c>
      <c r="AA289" s="1">
        <f t="shared" si="37"/>
        <v>4648.8468336646611</v>
      </c>
      <c r="AB289" s="1">
        <v>57.544349900152717</v>
      </c>
      <c r="AC289" s="1">
        <v>1804.024582846678</v>
      </c>
      <c r="AD289" s="1">
        <v>664.97299999999996</v>
      </c>
      <c r="AE289" s="1">
        <v>4314.7310848433999</v>
      </c>
      <c r="AF289" s="1">
        <v>9722.6716543059774</v>
      </c>
      <c r="AG289" s="1">
        <v>7280.3431336340827</v>
      </c>
      <c r="AH289" s="1">
        <v>2149.0348015225168</v>
      </c>
      <c r="AI289" s="1">
        <v>3240.890551435321</v>
      </c>
      <c r="AJ289" s="1">
        <v>396378.52536386048</v>
      </c>
      <c r="AK289" s="1">
        <v>116270.6160155416</v>
      </c>
      <c r="AL289" s="1">
        <f t="shared" si="38"/>
        <v>32555.772484351652</v>
      </c>
      <c r="AM289" s="1">
        <f t="shared" si="39"/>
        <v>83714.843531189952</v>
      </c>
      <c r="AN289" s="1">
        <v>241.08199999999999</v>
      </c>
      <c r="AO289" s="1">
        <v>250.09899999999999</v>
      </c>
      <c r="AP289" s="1">
        <v>11701.252</v>
      </c>
      <c r="AQ289" s="1">
        <v>78813.520655661734</v>
      </c>
      <c r="AR289" s="1">
        <v>11300.392661999998</v>
      </c>
      <c r="AS289" s="1">
        <v>149035.16314483105</v>
      </c>
      <c r="AT289" s="1">
        <v>26367.582877999997</v>
      </c>
      <c r="AU289" s="1">
        <v>70134.19442109701</v>
      </c>
      <c r="AV289" s="1">
        <v>1187.7101422711412</v>
      </c>
      <c r="AW289" s="1">
        <v>20883.767009860465</v>
      </c>
      <c r="AX289" s="1">
        <v>149769.22941772887</v>
      </c>
      <c r="AY289" s="1">
        <v>21970.606355472872</v>
      </c>
      <c r="AZ289" s="1">
        <v>9371</v>
      </c>
      <c r="BA289" s="1">
        <v>4351.2</v>
      </c>
      <c r="BB289" s="1">
        <v>2892261.6926009418</v>
      </c>
    </row>
    <row r="290" spans="1:54" x14ac:dyDescent="0.25">
      <c r="A290">
        <v>2038</v>
      </c>
      <c r="B290">
        <v>4</v>
      </c>
      <c r="C290" t="s">
        <v>397</v>
      </c>
      <c r="D290" s="1">
        <v>484127.30395227583</v>
      </c>
      <c r="E290" s="1">
        <v>184722.73269155298</v>
      </c>
      <c r="F290" s="1">
        <f t="shared" si="32"/>
        <v>73889.093076621197</v>
      </c>
      <c r="G290" s="1">
        <f t="shared" si="33"/>
        <v>110833.63961493179</v>
      </c>
      <c r="H290" s="1">
        <v>13928.194573628492</v>
      </c>
      <c r="I290" s="1">
        <f t="shared" si="34"/>
        <v>713.0043848789843</v>
      </c>
      <c r="J290" s="1">
        <f t="shared" si="35"/>
        <v>13215.190188749508</v>
      </c>
      <c r="K290" s="1">
        <v>269549.29406364594</v>
      </c>
      <c r="L290" s="1">
        <v>28086.018877661845</v>
      </c>
      <c r="M290" s="1">
        <v>187276.38305370213</v>
      </c>
      <c r="N290" s="1">
        <v>105932.97706869213</v>
      </c>
      <c r="O290" s="1">
        <v>124851.77480683842</v>
      </c>
      <c r="P290" s="1">
        <v>0</v>
      </c>
      <c r="Q290" s="1">
        <v>19977.239148564855</v>
      </c>
      <c r="R290" s="1">
        <v>16887.841024149129</v>
      </c>
      <c r="S290" s="1">
        <v>124514.89236833708</v>
      </c>
      <c r="T290" s="1">
        <v>12.161</v>
      </c>
      <c r="U290" s="1">
        <v>98.423000000000002</v>
      </c>
      <c r="V290" s="1">
        <v>47968.040843209907</v>
      </c>
      <c r="W290" s="1">
        <v>9627.3670000000002</v>
      </c>
      <c r="X290" s="1">
        <v>22310.075380570306</v>
      </c>
      <c r="Y290" s="1">
        <v>8440.3552340136102</v>
      </c>
      <c r="Z290" s="1">
        <f t="shared" si="36"/>
        <v>4384.5902842604719</v>
      </c>
      <c r="AA290" s="1">
        <f t="shared" si="37"/>
        <v>4055.7649497531388</v>
      </c>
      <c r="AB290" s="1">
        <v>52.3132372110841</v>
      </c>
      <c r="AC290" s="1">
        <v>1524.2015193069258</v>
      </c>
      <c r="AD290" s="1">
        <v>531.84400000000005</v>
      </c>
      <c r="AE290" s="1">
        <v>3927.7719140064346</v>
      </c>
      <c r="AF290" s="1">
        <v>9562.6136140780982</v>
      </c>
      <c r="AG290" s="1">
        <v>6627.4181918466893</v>
      </c>
      <c r="AH290" s="1">
        <v>1956.3023441468754</v>
      </c>
      <c r="AI290" s="1">
        <v>3187.5378713593605</v>
      </c>
      <c r="AJ290" s="1">
        <v>331984.5895606071</v>
      </c>
      <c r="AK290" s="1">
        <v>112233.5944598444</v>
      </c>
      <c r="AL290" s="1">
        <f t="shared" si="38"/>
        <v>31425.406448756436</v>
      </c>
      <c r="AM290" s="1">
        <f t="shared" si="39"/>
        <v>80808.188011087972</v>
      </c>
      <c r="AN290" s="1">
        <v>250.11500000000001</v>
      </c>
      <c r="AO290" s="1">
        <v>281.62900000000002</v>
      </c>
      <c r="AP290" s="1">
        <v>7780.982</v>
      </c>
      <c r="AQ290" s="1">
        <v>90946.607894514149</v>
      </c>
      <c r="AR290" s="1">
        <v>11963.16519</v>
      </c>
      <c r="AS290" s="1">
        <v>148729.69340233548</v>
      </c>
      <c r="AT290" s="1">
        <v>27914.052109999997</v>
      </c>
      <c r="AU290" s="1">
        <v>69990.443954040282</v>
      </c>
      <c r="AV290" s="1">
        <v>1211.6942335991353</v>
      </c>
      <c r="AW290" s="1">
        <v>21042.46053975301</v>
      </c>
      <c r="AX290" s="1">
        <v>152793.60274640087</v>
      </c>
      <c r="AY290" s="1">
        <v>22137.558662246993</v>
      </c>
      <c r="AZ290" s="1">
        <v>7236.5</v>
      </c>
      <c r="BA290" s="1">
        <v>4414.32</v>
      </c>
      <c r="BB290" s="1">
        <v>2686592.0855321405</v>
      </c>
    </row>
    <row r="291" spans="1:54" x14ac:dyDescent="0.25">
      <c r="A291">
        <v>2038</v>
      </c>
      <c r="B291">
        <v>5</v>
      </c>
      <c r="C291" t="s">
        <v>398</v>
      </c>
      <c r="D291" s="1">
        <v>392751.93410883489</v>
      </c>
      <c r="E291" s="1">
        <v>174954.33971578101</v>
      </c>
      <c r="F291" s="1">
        <f t="shared" si="32"/>
        <v>69981.73588631241</v>
      </c>
      <c r="G291" s="1">
        <f t="shared" si="33"/>
        <v>104972.6038294686</v>
      </c>
      <c r="H291" s="1">
        <v>13655.550942113383</v>
      </c>
      <c r="I291" s="1">
        <f t="shared" si="34"/>
        <v>699.04736383422733</v>
      </c>
      <c r="J291" s="1">
        <f t="shared" si="35"/>
        <v>12956.503578279155</v>
      </c>
      <c r="K291" s="1">
        <v>272250.70659415144</v>
      </c>
      <c r="L291" s="1">
        <v>28367.495865356024</v>
      </c>
      <c r="M291" s="1">
        <v>186957.72817470942</v>
      </c>
      <c r="N291" s="1">
        <v>106994.63324049253</v>
      </c>
      <c r="O291" s="1">
        <v>124639.33676983461</v>
      </c>
      <c r="P291" s="1">
        <v>0</v>
      </c>
      <c r="Q291" s="1">
        <v>22844.136916655854</v>
      </c>
      <c r="R291" s="1">
        <v>19811.531146309837</v>
      </c>
      <c r="S291" s="1">
        <v>123428.47526594593</v>
      </c>
      <c r="T291" s="1">
        <v>11.971</v>
      </c>
      <c r="U291" s="1">
        <v>97.393000000000001</v>
      </c>
      <c r="V291" s="1">
        <v>48437.686864592841</v>
      </c>
      <c r="W291" s="1">
        <v>8788.2710000000006</v>
      </c>
      <c r="X291" s="1">
        <v>22465.494581841282</v>
      </c>
      <c r="Y291" s="1">
        <v>7125.4627592061806</v>
      </c>
      <c r="Z291" s="1">
        <f t="shared" si="36"/>
        <v>3701.5307909047251</v>
      </c>
      <c r="AA291" s="1">
        <f t="shared" si="37"/>
        <v>3423.931968301456</v>
      </c>
      <c r="AB291" s="1">
        <v>52.423522166758445</v>
      </c>
      <c r="AC291" s="1">
        <v>1253.611908551989</v>
      </c>
      <c r="AD291" s="1">
        <v>482.22199999999998</v>
      </c>
      <c r="AE291" s="1">
        <v>3588.0080552079171</v>
      </c>
      <c r="AF291" s="1">
        <v>9233.4501160419168</v>
      </c>
      <c r="AG291" s="1">
        <v>6054.1269651582052</v>
      </c>
      <c r="AH291" s="1">
        <v>1787.0764196338773</v>
      </c>
      <c r="AI291" s="1">
        <v>3077.8167053473003</v>
      </c>
      <c r="AJ291" s="1">
        <v>344508.31057819334</v>
      </c>
      <c r="AK291" s="1">
        <v>110050.94848214601</v>
      </c>
      <c r="AL291" s="1">
        <f t="shared" si="38"/>
        <v>30814.265575000885</v>
      </c>
      <c r="AM291" s="1">
        <f t="shared" si="39"/>
        <v>79236.682907145121</v>
      </c>
      <c r="AN291" s="1">
        <v>245.77699999999999</v>
      </c>
      <c r="AO291" s="1">
        <v>274.90699999999998</v>
      </c>
      <c r="AP291" s="1">
        <v>7381.9660000000003</v>
      </c>
      <c r="AQ291" s="1">
        <v>89562.115382380856</v>
      </c>
      <c r="AR291" s="1">
        <v>12003.912281999999</v>
      </c>
      <c r="AS291" s="1">
        <v>153759.92103453469</v>
      </c>
      <c r="AT291" s="1">
        <v>28009.128657999998</v>
      </c>
      <c r="AU291" s="1">
        <v>72357.609898604656</v>
      </c>
      <c r="AV291" s="1">
        <v>1236.0027972207949</v>
      </c>
      <c r="AW291" s="1">
        <v>21467.664855341613</v>
      </c>
      <c r="AX291" s="1">
        <v>155858.89175277922</v>
      </c>
      <c r="AY291" s="1">
        <v>22584.891589971892</v>
      </c>
      <c r="AZ291" s="1">
        <v>8289</v>
      </c>
      <c r="BA291" s="1">
        <v>4343.3999999999996</v>
      </c>
      <c r="BB291" s="1">
        <v>2611045.3309491044</v>
      </c>
    </row>
    <row r="292" spans="1:54" x14ac:dyDescent="0.25">
      <c r="A292">
        <v>2038</v>
      </c>
      <c r="B292">
        <v>6</v>
      </c>
      <c r="C292" t="s">
        <v>399</v>
      </c>
      <c r="D292" s="1">
        <v>494192.39163494698</v>
      </c>
      <c r="E292" s="1">
        <v>199308.816792481</v>
      </c>
      <c r="F292" s="1">
        <f t="shared" si="32"/>
        <v>79723.526716992405</v>
      </c>
      <c r="G292" s="1">
        <f t="shared" si="33"/>
        <v>119585.29007548859</v>
      </c>
      <c r="H292" s="1">
        <v>13469.604400929747</v>
      </c>
      <c r="I292" s="1">
        <f t="shared" si="34"/>
        <v>689.52849198646891</v>
      </c>
      <c r="J292" s="1">
        <f t="shared" si="35"/>
        <v>12780.075908943278</v>
      </c>
      <c r="K292" s="1">
        <v>282558.11100568651</v>
      </c>
      <c r="L292" s="1">
        <v>29441.488494005669</v>
      </c>
      <c r="M292" s="1">
        <v>206816.51135740423</v>
      </c>
      <c r="N292" s="1">
        <v>111045.44717030779</v>
      </c>
      <c r="O292" s="1">
        <v>137878.61598611824</v>
      </c>
      <c r="P292" s="1">
        <v>0</v>
      </c>
      <c r="Q292" s="1">
        <v>26928.078639024105</v>
      </c>
      <c r="R292" s="1">
        <v>20614.472406156314</v>
      </c>
      <c r="S292" s="1">
        <v>121170.43567696252</v>
      </c>
      <c r="T292" s="1">
        <v>10.17535</v>
      </c>
      <c r="U292" s="1">
        <v>98.704999999999998</v>
      </c>
      <c r="V292" s="1">
        <v>45688.667155562805</v>
      </c>
      <c r="W292" s="1">
        <v>8413.3449999999993</v>
      </c>
      <c r="X292" s="1">
        <v>21360.172351164289</v>
      </c>
      <c r="Y292" s="1">
        <v>7133.9259858823598</v>
      </c>
      <c r="Z292" s="1">
        <f t="shared" si="36"/>
        <v>3705.927262430986</v>
      </c>
      <c r="AA292" s="1">
        <f t="shared" si="37"/>
        <v>3427.9987234513742</v>
      </c>
      <c r="AB292" s="1">
        <v>51.727469158127263</v>
      </c>
      <c r="AC292" s="1">
        <v>1148.610774041709</v>
      </c>
      <c r="AD292" s="1">
        <v>463.041</v>
      </c>
      <c r="AE292" s="1">
        <v>3391.1514268154601</v>
      </c>
      <c r="AF292" s="1">
        <v>9442.7273474911817</v>
      </c>
      <c r="AG292" s="1">
        <v>5721.966333441942</v>
      </c>
      <c r="AH292" s="1">
        <v>1689.0281897425975</v>
      </c>
      <c r="AI292" s="1">
        <v>3147.5757824970556</v>
      </c>
      <c r="AJ292" s="1">
        <v>479432.81870613433</v>
      </c>
      <c r="AK292" s="1">
        <v>127012.48365010333</v>
      </c>
      <c r="AL292" s="1">
        <f t="shared" si="38"/>
        <v>35563.495422028936</v>
      </c>
      <c r="AM292" s="1">
        <f t="shared" si="39"/>
        <v>91448.988228074391</v>
      </c>
      <c r="AN292" s="1">
        <v>254.96199999999999</v>
      </c>
      <c r="AO292" s="1">
        <v>258.13</v>
      </c>
      <c r="AP292" s="1">
        <v>6710.2510000000002</v>
      </c>
      <c r="AQ292" s="1">
        <v>88874.541225113513</v>
      </c>
      <c r="AR292" s="1">
        <v>13587.293292</v>
      </c>
      <c r="AS292" s="1">
        <v>177508.84232982108</v>
      </c>
      <c r="AT292" s="1">
        <v>31703.684347999999</v>
      </c>
      <c r="AU292" s="1">
        <v>83533.572861092325</v>
      </c>
      <c r="AV292" s="1">
        <v>1322.3666266004132</v>
      </c>
      <c r="AW292" s="1">
        <v>22697.719977455745</v>
      </c>
      <c r="AX292" s="1">
        <v>166749.29650339959</v>
      </c>
      <c r="AY292" s="1">
        <v>23878.961614347409</v>
      </c>
      <c r="AZ292" s="1">
        <v>10068</v>
      </c>
      <c r="BA292" s="1">
        <v>4921.8</v>
      </c>
      <c r="BB292" s="1">
        <v>2989699.5168638877</v>
      </c>
    </row>
    <row r="293" spans="1:54" x14ac:dyDescent="0.25">
      <c r="A293">
        <v>2038</v>
      </c>
      <c r="B293">
        <v>7</v>
      </c>
      <c r="C293" t="s">
        <v>400</v>
      </c>
      <c r="D293" s="1">
        <v>623111.50300456875</v>
      </c>
      <c r="E293" s="1">
        <v>221946.38084621201</v>
      </c>
      <c r="F293" s="1">
        <f t="shared" si="32"/>
        <v>88778.552338484806</v>
      </c>
      <c r="G293" s="1">
        <f t="shared" si="33"/>
        <v>133167.82850772719</v>
      </c>
      <c r="H293" s="1">
        <v>13905.319398274536</v>
      </c>
      <c r="I293" s="1">
        <f t="shared" si="34"/>
        <v>711.83337163343936</v>
      </c>
      <c r="J293" s="1">
        <f t="shared" si="35"/>
        <v>13193.486026641096</v>
      </c>
      <c r="K293" s="1">
        <v>295542.94513231254</v>
      </c>
      <c r="L293" s="1">
        <v>30794.459191519774</v>
      </c>
      <c r="M293" s="1">
        <v>220192.54256978873</v>
      </c>
      <c r="N293" s="1">
        <v>116148.49201616763</v>
      </c>
      <c r="O293" s="1">
        <v>146796.03103603932</v>
      </c>
      <c r="P293" s="1">
        <v>0</v>
      </c>
      <c r="Q293" s="1">
        <v>27835.253703699193</v>
      </c>
      <c r="R293" s="1">
        <v>23624.670359198837</v>
      </c>
      <c r="S293" s="1">
        <v>109032.9960742783</v>
      </c>
      <c r="T293" s="1">
        <v>8.3796999999999997</v>
      </c>
      <c r="U293" s="1">
        <v>97.915000000000006</v>
      </c>
      <c r="V293" s="1">
        <v>44549.468970203568</v>
      </c>
      <c r="W293" s="1">
        <v>8216.8029999999999</v>
      </c>
      <c r="X293" s="1">
        <v>19133.553379413828</v>
      </c>
      <c r="Y293" s="1">
        <v>7859.2234897261105</v>
      </c>
      <c r="Z293" s="1">
        <f t="shared" si="36"/>
        <v>4082.7043411653185</v>
      </c>
      <c r="AA293" s="1">
        <f t="shared" si="37"/>
        <v>3776.5191485607925</v>
      </c>
      <c r="AB293" s="1">
        <v>63.845678930343595</v>
      </c>
      <c r="AC293" s="1">
        <v>1123.0699575392086</v>
      </c>
      <c r="AD293" s="1">
        <v>450.834</v>
      </c>
      <c r="AE293" s="1">
        <v>3330.512302310919</v>
      </c>
      <c r="AF293" s="1">
        <v>9918.0151690904022</v>
      </c>
      <c r="AG293" s="1">
        <v>5619.6485701711308</v>
      </c>
      <c r="AH293" s="1">
        <v>1658.8257075179504</v>
      </c>
      <c r="AI293" s="1">
        <v>3306.0050563634622</v>
      </c>
      <c r="AJ293" s="1">
        <v>644557.56021807436</v>
      </c>
      <c r="AK293" s="1">
        <v>149339.23929032614</v>
      </c>
      <c r="AL293" s="1">
        <f t="shared" si="38"/>
        <v>41814.987001291323</v>
      </c>
      <c r="AM293" s="1">
        <f t="shared" si="39"/>
        <v>107524.25228903482</v>
      </c>
      <c r="AN293" s="1">
        <v>248.953</v>
      </c>
      <c r="AO293" s="1">
        <v>255.874</v>
      </c>
      <c r="AP293" s="1">
        <v>6726.4589999999998</v>
      </c>
      <c r="AQ293" s="1">
        <v>78826.351938379012</v>
      </c>
      <c r="AR293" s="1">
        <v>14722.250151</v>
      </c>
      <c r="AS293" s="1">
        <v>185694.48284812999</v>
      </c>
      <c r="AT293" s="1">
        <v>34351.917019</v>
      </c>
      <c r="AU293" s="1">
        <v>87385.638987355414</v>
      </c>
      <c r="AV293" s="1">
        <v>1313.6151559300313</v>
      </c>
      <c r="AW293" s="1">
        <v>24028.960844578534</v>
      </c>
      <c r="AX293" s="1">
        <v>165645.74356406997</v>
      </c>
      <c r="AY293" s="1">
        <v>25279.483323005781</v>
      </c>
      <c r="AZ293" s="1">
        <v>10990</v>
      </c>
      <c r="BA293" s="1">
        <v>5252.4</v>
      </c>
      <c r="BB293" s="1">
        <v>3368885.6226531756</v>
      </c>
    </row>
    <row r="294" spans="1:54" x14ac:dyDescent="0.25">
      <c r="A294">
        <v>2038</v>
      </c>
      <c r="B294">
        <v>8</v>
      </c>
      <c r="C294" t="s">
        <v>401</v>
      </c>
      <c r="D294" s="1">
        <v>640473.36678426398</v>
      </c>
      <c r="E294" s="1">
        <v>230597.25147129802</v>
      </c>
      <c r="F294" s="1">
        <f t="shared" si="32"/>
        <v>92238.900588519216</v>
      </c>
      <c r="G294" s="1">
        <f t="shared" si="33"/>
        <v>138358.35088277882</v>
      </c>
      <c r="H294" s="1">
        <v>13977.368693884924</v>
      </c>
      <c r="I294" s="1">
        <f t="shared" si="34"/>
        <v>715.52167907530372</v>
      </c>
      <c r="J294" s="1">
        <f t="shared" si="35"/>
        <v>13261.847014809618</v>
      </c>
      <c r="K294" s="1">
        <v>297432.85507875698</v>
      </c>
      <c r="L294" s="1">
        <v>30991.380673422766</v>
      </c>
      <c r="M294" s="1">
        <v>222104.99273637607</v>
      </c>
      <c r="N294" s="1">
        <v>116891.22735782026</v>
      </c>
      <c r="O294" s="1">
        <v>148071.00652218799</v>
      </c>
      <c r="P294" s="1">
        <v>0</v>
      </c>
      <c r="Q294" s="1">
        <v>29004.680184461733</v>
      </c>
      <c r="R294" s="1">
        <v>22340.65209151919</v>
      </c>
      <c r="S294" s="1">
        <v>123508.0951412617</v>
      </c>
      <c r="T294" s="1">
        <v>12.210420000000001</v>
      </c>
      <c r="U294" s="1">
        <v>97.32</v>
      </c>
      <c r="V294" s="1">
        <v>46590.42742533984</v>
      </c>
      <c r="W294" s="1">
        <v>8625.8709999999992</v>
      </c>
      <c r="X294" s="1">
        <v>23916.727692926765</v>
      </c>
      <c r="Y294" s="1">
        <v>8097.7725927345</v>
      </c>
      <c r="Z294" s="1">
        <f t="shared" si="36"/>
        <v>4206.6256750867424</v>
      </c>
      <c r="AA294" s="1">
        <f t="shared" si="37"/>
        <v>3891.1469176477585</v>
      </c>
      <c r="AB294" s="1">
        <v>67.054633503180511</v>
      </c>
      <c r="AC294" s="1">
        <v>1122.1240013724494</v>
      </c>
      <c r="AD294" s="1">
        <v>470.70100000000002</v>
      </c>
      <c r="AE294" s="1">
        <v>3329.5658221952508</v>
      </c>
      <c r="AF294" s="1">
        <v>9996.0517613125558</v>
      </c>
      <c r="AG294" s="1">
        <v>5618.0515529119484</v>
      </c>
      <c r="AH294" s="1">
        <v>1658.3542948928009</v>
      </c>
      <c r="AI294" s="1">
        <v>3332.0172537708468</v>
      </c>
      <c r="AJ294" s="1">
        <v>651354.71008024248</v>
      </c>
      <c r="AK294" s="1">
        <v>151979.31304511565</v>
      </c>
      <c r="AL294" s="1">
        <f t="shared" si="38"/>
        <v>42554.207652632387</v>
      </c>
      <c r="AM294" s="1">
        <f t="shared" si="39"/>
        <v>109425.10539248327</v>
      </c>
      <c r="AN294" s="1">
        <v>250.17599999999999</v>
      </c>
      <c r="AO294" s="1">
        <v>253.59700000000001</v>
      </c>
      <c r="AP294" s="1">
        <v>7261.6180000000004</v>
      </c>
      <c r="AQ294" s="1">
        <v>86509.388650244771</v>
      </c>
      <c r="AR294" s="1">
        <v>14855.168229000001</v>
      </c>
      <c r="AS294" s="1">
        <v>189064.75010916157</v>
      </c>
      <c r="AT294" s="1">
        <v>34662.059200999996</v>
      </c>
      <c r="AU294" s="1">
        <v>88971.64711019375</v>
      </c>
      <c r="AV294" s="1">
        <v>1385.7351234934549</v>
      </c>
      <c r="AW294" s="1">
        <v>24134.232957689434</v>
      </c>
      <c r="AX294" s="1">
        <v>174740.00956650655</v>
      </c>
      <c r="AY294" s="1">
        <v>25390.234039400788</v>
      </c>
      <c r="AZ294" s="1">
        <v>10824.2</v>
      </c>
      <c r="BA294" s="1">
        <v>5119.5</v>
      </c>
      <c r="BB294" s="1">
        <v>3455083.465298262</v>
      </c>
    </row>
    <row r="295" spans="1:54" x14ac:dyDescent="0.25">
      <c r="A295">
        <v>2038</v>
      </c>
      <c r="B295">
        <v>9</v>
      </c>
      <c r="C295" t="s">
        <v>402</v>
      </c>
      <c r="D295" s="1">
        <v>587265.40360819246</v>
      </c>
      <c r="E295" s="1">
        <v>221689.91186877599</v>
      </c>
      <c r="F295" s="1">
        <f t="shared" si="32"/>
        <v>88675.964747510399</v>
      </c>
      <c r="G295" s="1">
        <f t="shared" si="33"/>
        <v>133013.94712126558</v>
      </c>
      <c r="H295" s="1">
        <v>13563.956610467583</v>
      </c>
      <c r="I295" s="1">
        <f t="shared" si="34"/>
        <v>694.35851778542451</v>
      </c>
      <c r="J295" s="1">
        <f t="shared" si="35"/>
        <v>12869.598092682158</v>
      </c>
      <c r="K295" s="1">
        <v>290218.01592613856</v>
      </c>
      <c r="L295" s="1">
        <v>30239.621670144177</v>
      </c>
      <c r="M295" s="1">
        <v>223245.85149450661</v>
      </c>
      <c r="N295" s="1">
        <v>114055.79277371721</v>
      </c>
      <c r="O295" s="1">
        <v>148831.58422255761</v>
      </c>
      <c r="P295" s="1">
        <v>0</v>
      </c>
      <c r="Q295" s="1">
        <v>23831.147961600349</v>
      </c>
      <c r="R295" s="1">
        <v>18777.279505265135</v>
      </c>
      <c r="S295" s="1">
        <v>123459.40422829032</v>
      </c>
      <c r="T295" s="1">
        <v>14.3652</v>
      </c>
      <c r="U295" s="1">
        <v>103.68600000000001</v>
      </c>
      <c r="V295" s="1">
        <v>45641.535759228333</v>
      </c>
      <c r="W295" s="1">
        <v>9717.9639999999999</v>
      </c>
      <c r="X295" s="1">
        <v>36115.598985382967</v>
      </c>
      <c r="Y295" s="1">
        <v>7812.5515349624502</v>
      </c>
      <c r="Z295" s="1">
        <f t="shared" si="36"/>
        <v>4058.4592242560771</v>
      </c>
      <c r="AA295" s="1">
        <f t="shared" si="37"/>
        <v>3754.0923107063736</v>
      </c>
      <c r="AB295" s="1">
        <v>75.017945360174807</v>
      </c>
      <c r="AC295" s="1">
        <v>1149.1968065664778</v>
      </c>
      <c r="AD295" s="1">
        <v>536.26599999999996</v>
      </c>
      <c r="AE295" s="1">
        <v>3341.5861268846984</v>
      </c>
      <c r="AF295" s="1">
        <v>9684.7929009056406</v>
      </c>
      <c r="AG295" s="1">
        <v>5638.333684286813</v>
      </c>
      <c r="AH295" s="1">
        <v>1664.3412388284889</v>
      </c>
      <c r="AI295" s="1">
        <v>3228.2643003018748</v>
      </c>
      <c r="AJ295" s="1">
        <v>573199.73338097532</v>
      </c>
      <c r="AK295" s="1">
        <v>144617.04271070944</v>
      </c>
      <c r="AL295" s="1">
        <f t="shared" si="38"/>
        <v>40492.771958998645</v>
      </c>
      <c r="AM295" s="1">
        <f t="shared" si="39"/>
        <v>104124.27075171079</v>
      </c>
      <c r="AN295" s="1">
        <v>255.37</v>
      </c>
      <c r="AO295" s="1">
        <v>272.07799999999997</v>
      </c>
      <c r="AP295" s="1">
        <v>8028.0249999999996</v>
      </c>
      <c r="AQ295" s="1">
        <v>83263.504075441742</v>
      </c>
      <c r="AR295" s="1">
        <v>15433.265079000001</v>
      </c>
      <c r="AS295" s="1">
        <v>187211.89965169434</v>
      </c>
      <c r="AT295" s="1">
        <v>36010.951850999998</v>
      </c>
      <c r="AU295" s="1">
        <v>88099.717483150365</v>
      </c>
      <c r="AV295" s="1">
        <v>1327.7647156931321</v>
      </c>
      <c r="AW295" s="1">
        <v>24330.661713031084</v>
      </c>
      <c r="AX295" s="1">
        <v>167429.99090430685</v>
      </c>
      <c r="AY295" s="1">
        <v>25596.885399687901</v>
      </c>
      <c r="AZ295" s="1">
        <v>8540</v>
      </c>
      <c r="BA295" s="1">
        <v>5318.1</v>
      </c>
      <c r="BB295" s="1">
        <v>3288836.4603170548</v>
      </c>
    </row>
    <row r="296" spans="1:54" x14ac:dyDescent="0.25">
      <c r="A296">
        <v>2038</v>
      </c>
      <c r="B296">
        <v>10</v>
      </c>
      <c r="C296" t="s">
        <v>403</v>
      </c>
      <c r="D296" s="1">
        <v>431680.12432820798</v>
      </c>
      <c r="E296" s="1">
        <v>188280.11240541801</v>
      </c>
      <c r="F296" s="1">
        <f t="shared" si="32"/>
        <v>75312.044962167201</v>
      </c>
      <c r="G296" s="1">
        <f t="shared" si="33"/>
        <v>112968.06744325081</v>
      </c>
      <c r="H296" s="1">
        <v>13311.082063829168</v>
      </c>
      <c r="I296" s="1">
        <f t="shared" si="34"/>
        <v>681.41350473119451</v>
      </c>
      <c r="J296" s="1">
        <f t="shared" si="35"/>
        <v>12629.668559097972</v>
      </c>
      <c r="K296" s="1">
        <v>274539.4238281367</v>
      </c>
      <c r="L296" s="1">
        <v>28605.971561100796</v>
      </c>
      <c r="M296" s="1">
        <v>195797.98952496718</v>
      </c>
      <c r="N296" s="1">
        <v>107894.1000007625</v>
      </c>
      <c r="O296" s="1">
        <v>130532.88459118208</v>
      </c>
      <c r="P296" s="1">
        <v>0</v>
      </c>
      <c r="Q296" s="1">
        <v>21769.543361397238</v>
      </c>
      <c r="R296" s="1">
        <v>18019.588730646985</v>
      </c>
      <c r="S296" s="1">
        <v>119483.1607246741</v>
      </c>
      <c r="T296" s="1">
        <v>14.105</v>
      </c>
      <c r="U296" s="1">
        <v>97.932000000000002</v>
      </c>
      <c r="V296" s="1">
        <v>45507.52425543344</v>
      </c>
      <c r="W296" s="1">
        <v>10491.976000000001</v>
      </c>
      <c r="X296" s="1">
        <v>43056.929514661329</v>
      </c>
      <c r="Y296" s="1">
        <v>7080.8006114650398</v>
      </c>
      <c r="Z296" s="1">
        <f t="shared" si="36"/>
        <v>3678.3297272491504</v>
      </c>
      <c r="AA296" s="1">
        <f t="shared" si="37"/>
        <v>3402.4708842158898</v>
      </c>
      <c r="AB296" s="1">
        <v>70.200083308452065</v>
      </c>
      <c r="AC296" s="1">
        <v>1240.9545547421276</v>
      </c>
      <c r="AD296" s="1">
        <v>574.18700000000001</v>
      </c>
      <c r="AE296" s="1">
        <v>3739.5223524098883</v>
      </c>
      <c r="AF296" s="1">
        <v>9209.9742207177878</v>
      </c>
      <c r="AG296" s="1">
        <v>6309.7804581781065</v>
      </c>
      <c r="AH296" s="1">
        <v>1862.5410294120043</v>
      </c>
      <c r="AI296" s="1">
        <v>3069.9914069059241</v>
      </c>
      <c r="AJ296" s="1">
        <v>359275.57544110483</v>
      </c>
      <c r="AK296" s="1">
        <v>117687.2557133852</v>
      </c>
      <c r="AL296" s="1">
        <f t="shared" si="38"/>
        <v>32952.431599747855</v>
      </c>
      <c r="AM296" s="1">
        <f t="shared" si="39"/>
        <v>84734.82411363734</v>
      </c>
      <c r="AN296" s="1">
        <v>257.05399999999997</v>
      </c>
      <c r="AO296" s="1">
        <v>280.61900000000003</v>
      </c>
      <c r="AP296" s="1">
        <v>8482.3029999999999</v>
      </c>
      <c r="AQ296" s="1">
        <v>80227.865140583381</v>
      </c>
      <c r="AR296" s="1">
        <v>12796.305042</v>
      </c>
      <c r="AS296" s="1">
        <v>161080.13134238627</v>
      </c>
      <c r="AT296" s="1">
        <v>29858.045097999999</v>
      </c>
      <c r="AU296" s="1">
        <v>75802.414749358315</v>
      </c>
      <c r="AV296" s="1">
        <v>1228.4086559244809</v>
      </c>
      <c r="AW296" s="1">
        <v>21744.034493698968</v>
      </c>
      <c r="AX296" s="1">
        <v>154901.27705407553</v>
      </c>
      <c r="AY296" s="1">
        <v>22875.644140988523</v>
      </c>
      <c r="AZ296" s="1">
        <v>7093.2</v>
      </c>
      <c r="BA296" s="1">
        <v>4450.8</v>
      </c>
      <c r="BB296" s="1">
        <v>2720281.332479062</v>
      </c>
    </row>
    <row r="297" spans="1:54" x14ac:dyDescent="0.25">
      <c r="A297">
        <v>2038</v>
      </c>
      <c r="B297">
        <v>11</v>
      </c>
      <c r="C297" t="s">
        <v>404</v>
      </c>
      <c r="D297" s="1">
        <v>449215.67305031093</v>
      </c>
      <c r="E297" s="1">
        <v>174598.02998139599</v>
      </c>
      <c r="F297" s="1">
        <f t="shared" si="32"/>
        <v>69839.211992558397</v>
      </c>
      <c r="G297" s="1">
        <f t="shared" si="33"/>
        <v>104758.81798883759</v>
      </c>
      <c r="H297" s="1">
        <v>14345.631643279698</v>
      </c>
      <c r="I297" s="1">
        <f t="shared" si="34"/>
        <v>734.37359102404218</v>
      </c>
      <c r="J297" s="1">
        <f t="shared" si="35"/>
        <v>13611.258052255655</v>
      </c>
      <c r="K297" s="1">
        <v>268974.20468477998</v>
      </c>
      <c r="L297" s="1">
        <v>28026.096735378815</v>
      </c>
      <c r="M297" s="1">
        <v>178907.60969016363</v>
      </c>
      <c r="N297" s="1">
        <v>105706.96671984116</v>
      </c>
      <c r="O297" s="1">
        <v>119272.5544569112</v>
      </c>
      <c r="P297" s="1">
        <v>0</v>
      </c>
      <c r="Q297" s="1">
        <v>20832.836596918565</v>
      </c>
      <c r="R297" s="1">
        <v>19298.866604491064</v>
      </c>
      <c r="S297" s="1">
        <v>122092.01644188975</v>
      </c>
      <c r="T297" s="1">
        <v>15.644</v>
      </c>
      <c r="U297" s="1">
        <v>98.259</v>
      </c>
      <c r="V297" s="1">
        <v>44497.248263400274</v>
      </c>
      <c r="W297" s="1">
        <v>10215.241</v>
      </c>
      <c r="X297" s="1">
        <v>40263.095825009783</v>
      </c>
      <c r="Y297" s="1">
        <v>7727.2914625261501</v>
      </c>
      <c r="Z297" s="1">
        <f t="shared" si="36"/>
        <v>4014.1683769072529</v>
      </c>
      <c r="AA297" s="1">
        <f t="shared" si="37"/>
        <v>3713.1230856188977</v>
      </c>
      <c r="AB297" s="1">
        <v>68.336895874127237</v>
      </c>
      <c r="AC297" s="1">
        <v>1461.3623415970399</v>
      </c>
      <c r="AD297" s="1">
        <v>611.08500000000004</v>
      </c>
      <c r="AE297" s="1">
        <v>3419.3235813301835</v>
      </c>
      <c r="AF297" s="1">
        <v>9009.7744739587233</v>
      </c>
      <c r="AG297" s="1">
        <v>5769.501845539422</v>
      </c>
      <c r="AH297" s="1">
        <v>1703.0598731303951</v>
      </c>
      <c r="AI297" s="1">
        <v>3003.2581579862353</v>
      </c>
      <c r="AJ297" s="1">
        <v>318400.03680161492</v>
      </c>
      <c r="AK297" s="1">
        <v>110155.25550662754</v>
      </c>
      <c r="AL297" s="1">
        <f t="shared" si="38"/>
        <v>30843.471541855713</v>
      </c>
      <c r="AM297" s="1">
        <f t="shared" si="39"/>
        <v>79311.783964771821</v>
      </c>
      <c r="AN297" s="1">
        <v>265.65600000000001</v>
      </c>
      <c r="AO297" s="1">
        <v>309.30500000000001</v>
      </c>
      <c r="AP297" s="1">
        <v>9323.16</v>
      </c>
      <c r="AQ297" s="1">
        <v>79850.488882254853</v>
      </c>
      <c r="AR297" s="1">
        <v>11420.266148999999</v>
      </c>
      <c r="AS297" s="1">
        <v>146358.40739650241</v>
      </c>
      <c r="AT297" s="1">
        <v>26647.287680999998</v>
      </c>
      <c r="AU297" s="1">
        <v>68874.544657177656</v>
      </c>
      <c r="AV297" s="1">
        <v>1191.8440712132162</v>
      </c>
      <c r="AW297" s="1">
        <v>21035.752388628025</v>
      </c>
      <c r="AX297" s="1">
        <v>150290.51430878678</v>
      </c>
      <c r="AY297" s="1">
        <v>22130.501403483744</v>
      </c>
      <c r="AZ297" s="1">
        <v>7436</v>
      </c>
      <c r="BA297" s="1">
        <v>4366.8</v>
      </c>
      <c r="BB297" s="1">
        <v>2607188.7885720017</v>
      </c>
    </row>
    <row r="298" spans="1:54" x14ac:dyDescent="0.25">
      <c r="A298">
        <v>2038</v>
      </c>
      <c r="B298">
        <v>12</v>
      </c>
      <c r="C298" t="s">
        <v>405</v>
      </c>
      <c r="D298" s="1">
        <v>658402.83890370291</v>
      </c>
      <c r="E298" s="1">
        <v>205001.01250703601</v>
      </c>
      <c r="F298" s="1">
        <f t="shared" si="32"/>
        <v>82000.405002814412</v>
      </c>
      <c r="G298" s="1">
        <f t="shared" si="33"/>
        <v>123000.6075042216</v>
      </c>
      <c r="H298" s="1">
        <v>15937.578045861523</v>
      </c>
      <c r="I298" s="1">
        <f t="shared" si="34"/>
        <v>815.86762526752455</v>
      </c>
      <c r="J298" s="1">
        <f t="shared" si="35"/>
        <v>15121.710420593998</v>
      </c>
      <c r="K298" s="1">
        <v>268428.26227941888</v>
      </c>
      <c r="L298" s="1">
        <v>27969.211597703517</v>
      </c>
      <c r="M298" s="1">
        <v>191932.02312551704</v>
      </c>
      <c r="N298" s="1">
        <v>105492.41114287759</v>
      </c>
      <c r="O298" s="1">
        <v>127955.55605437163</v>
      </c>
      <c r="P298" s="1">
        <v>0</v>
      </c>
      <c r="Q298" s="1">
        <v>22543.855581052911</v>
      </c>
      <c r="R298" s="1">
        <v>20585.9174247595</v>
      </c>
      <c r="S298" s="1">
        <v>126269.90426351705</v>
      </c>
      <c r="T298" s="1">
        <v>19.257999999999999</v>
      </c>
      <c r="U298" s="1">
        <v>112.85299999999999</v>
      </c>
      <c r="V298" s="1">
        <v>48145.895395850552</v>
      </c>
      <c r="W298" s="1">
        <v>11589.816000000001</v>
      </c>
      <c r="X298" s="1">
        <v>34850.0399171342</v>
      </c>
      <c r="Y298" s="1">
        <v>9459.2847182443802</v>
      </c>
      <c r="Z298" s="1">
        <f t="shared" si="36"/>
        <v>4913.9031144718028</v>
      </c>
      <c r="AA298" s="1">
        <f t="shared" si="37"/>
        <v>4545.3816037725774</v>
      </c>
      <c r="AB298" s="1">
        <v>64.884006045214136</v>
      </c>
      <c r="AC298" s="1">
        <v>1780.1495697949172</v>
      </c>
      <c r="AD298" s="1">
        <v>695.02800000000002</v>
      </c>
      <c r="AE298" s="1">
        <v>4358.598570773428</v>
      </c>
      <c r="AF298" s="1">
        <v>10067.0420074839</v>
      </c>
      <c r="AG298" s="1">
        <v>7354.3617326383983</v>
      </c>
      <c r="AH298" s="1">
        <v>2170.8838465881731</v>
      </c>
      <c r="AI298" s="1">
        <v>3355.6806691612946</v>
      </c>
      <c r="AJ298" s="1">
        <v>429333.77028164751</v>
      </c>
      <c r="AK298" s="1">
        <v>117759.56854325451</v>
      </c>
      <c r="AL298" s="1">
        <f t="shared" si="38"/>
        <v>32972.679192111267</v>
      </c>
      <c r="AM298" s="1">
        <f t="shared" si="39"/>
        <v>84786.889351143254</v>
      </c>
      <c r="AN298" s="1">
        <v>293.077</v>
      </c>
      <c r="AO298" s="1">
        <v>355.63799999999998</v>
      </c>
      <c r="AP298" s="1">
        <v>13731.722</v>
      </c>
      <c r="AQ298" s="1">
        <v>85328.075983083079</v>
      </c>
      <c r="AR298" s="1">
        <v>12163.341933</v>
      </c>
      <c r="AS298" s="1">
        <v>154310.01913684068</v>
      </c>
      <c r="AT298" s="1">
        <v>28381.131176999996</v>
      </c>
      <c r="AU298" s="1">
        <v>72616.479593807409</v>
      </c>
      <c r="AV298" s="1">
        <v>1225.9341038069399</v>
      </c>
      <c r="AW298" s="1">
        <v>20932.941365081268</v>
      </c>
      <c r="AX298" s="1">
        <v>154589.23815619305</v>
      </c>
      <c r="AY298" s="1">
        <v>22022.339857423474</v>
      </c>
      <c r="AZ298" s="1">
        <v>9529</v>
      </c>
      <c r="BA298" s="1">
        <v>4790.1000000000004</v>
      </c>
      <c r="BB298" s="1">
        <v>3031904.7234906703</v>
      </c>
    </row>
    <row r="299" spans="1:54" x14ac:dyDescent="0.25">
      <c r="A299">
        <v>2039</v>
      </c>
      <c r="B299">
        <v>1</v>
      </c>
      <c r="C299" t="s">
        <v>406</v>
      </c>
      <c r="D299" s="1">
        <v>788396.10140480427</v>
      </c>
      <c r="E299" s="1">
        <v>231980.182043648</v>
      </c>
      <c r="F299" s="1">
        <f t="shared" si="32"/>
        <v>92792.072817459208</v>
      </c>
      <c r="G299" s="1">
        <f t="shared" si="33"/>
        <v>139188.1092261888</v>
      </c>
      <c r="H299" s="1">
        <v>17402.629607095667</v>
      </c>
      <c r="I299" s="1">
        <f t="shared" si="34"/>
        <v>890.86572941603777</v>
      </c>
      <c r="J299" s="1">
        <f t="shared" si="35"/>
        <v>16511.763877679627</v>
      </c>
      <c r="K299" s="1">
        <v>268400.77880152909</v>
      </c>
      <c r="L299" s="1">
        <v>27966.347923059078</v>
      </c>
      <c r="M299" s="1">
        <v>199716.56242768912</v>
      </c>
      <c r="N299" s="1">
        <v>105481.61012541184</v>
      </c>
      <c r="O299" s="1">
        <v>133145.33494160115</v>
      </c>
      <c r="P299" s="1">
        <v>0</v>
      </c>
      <c r="Q299" s="1">
        <v>24435.636959711654</v>
      </c>
      <c r="R299" s="1">
        <v>23035.645854409446</v>
      </c>
      <c r="S299" s="1">
        <v>127215.78907219757</v>
      </c>
      <c r="T299" s="1">
        <v>20.895</v>
      </c>
      <c r="U299" s="1">
        <v>122.114</v>
      </c>
      <c r="V299" s="1">
        <v>48922.696088106532</v>
      </c>
      <c r="W299" s="1">
        <v>12776.644</v>
      </c>
      <c r="X299" s="1">
        <v>26711.985175470691</v>
      </c>
      <c r="Y299" s="1">
        <v>11129.984659028099</v>
      </c>
      <c r="Z299" s="1">
        <f t="shared" si="36"/>
        <v>5781.7972403913645</v>
      </c>
      <c r="AA299" s="1">
        <f t="shared" si="37"/>
        <v>5348.1874186367349</v>
      </c>
      <c r="AB299" s="1">
        <v>61.942175566821511</v>
      </c>
      <c r="AC299" s="1">
        <v>2011.9088306509407</v>
      </c>
      <c r="AD299" s="1">
        <v>759.25800000000004</v>
      </c>
      <c r="AE299" s="1">
        <v>4721.6799285317475</v>
      </c>
      <c r="AF299" s="1">
        <v>10772.690308336585</v>
      </c>
      <c r="AG299" s="1">
        <v>7966.997101547433</v>
      </c>
      <c r="AH299" s="1">
        <v>2351.7234999208194</v>
      </c>
      <c r="AI299" s="1">
        <v>3590.896769445525</v>
      </c>
      <c r="AJ299" s="1">
        <v>494783.47477360367</v>
      </c>
      <c r="AK299" s="1">
        <v>126373.58152509305</v>
      </c>
      <c r="AL299" s="1">
        <f t="shared" si="38"/>
        <v>35384.602827026058</v>
      </c>
      <c r="AM299" s="1">
        <f t="shared" si="39"/>
        <v>90988.978698066989</v>
      </c>
      <c r="AN299" s="1">
        <v>296.68599999999998</v>
      </c>
      <c r="AO299" s="1">
        <v>367.25700000000001</v>
      </c>
      <c r="AP299" s="1">
        <v>15936.46</v>
      </c>
      <c r="AQ299" s="1">
        <v>79838.368073441918</v>
      </c>
      <c r="AR299" s="1">
        <v>12159.184566</v>
      </c>
      <c r="AS299" s="1">
        <v>155092.16612982503</v>
      </c>
      <c r="AT299" s="1">
        <v>28371.430654</v>
      </c>
      <c r="AU299" s="1">
        <v>72984.548766976557</v>
      </c>
      <c r="AV299" s="1">
        <v>1211.6106403516458</v>
      </c>
      <c r="AW299" s="1">
        <v>20929.89289097003</v>
      </c>
      <c r="AX299" s="1">
        <v>152783.06170964835</v>
      </c>
      <c r="AY299" s="1">
        <v>22019.132733696639</v>
      </c>
      <c r="AZ299" s="1">
        <v>10975.5</v>
      </c>
      <c r="BA299" s="1">
        <v>5498.8799999999992</v>
      </c>
      <c r="BB299" s="1">
        <v>3278719.2701613698</v>
      </c>
    </row>
    <row r="300" spans="1:54" x14ac:dyDescent="0.25">
      <c r="A300">
        <v>2039</v>
      </c>
      <c r="B300">
        <v>2</v>
      </c>
      <c r="C300" t="s">
        <v>407</v>
      </c>
      <c r="D300" s="1">
        <v>715199.96379982703</v>
      </c>
      <c r="E300" s="1">
        <v>219531.03908201199</v>
      </c>
      <c r="F300" s="1">
        <f t="shared" si="32"/>
        <v>87812.415632804797</v>
      </c>
      <c r="G300" s="1">
        <f t="shared" si="33"/>
        <v>131718.6234492072</v>
      </c>
      <c r="H300" s="1">
        <v>16865.543904462978</v>
      </c>
      <c r="I300" s="1">
        <f t="shared" si="34"/>
        <v>863.37153704181719</v>
      </c>
      <c r="J300" s="1">
        <f t="shared" si="35"/>
        <v>16002.172367421161</v>
      </c>
      <c r="K300" s="1">
        <v>268402.98791018728</v>
      </c>
      <c r="L300" s="1">
        <v>27966.578103841755</v>
      </c>
      <c r="M300" s="1">
        <v>186851.35470381548</v>
      </c>
      <c r="N300" s="1">
        <v>105482.47830597096</v>
      </c>
      <c r="O300" s="1">
        <v>124568.46795237172</v>
      </c>
      <c r="P300" s="1">
        <v>0</v>
      </c>
      <c r="Q300" s="1">
        <v>22329.917121928964</v>
      </c>
      <c r="R300" s="1">
        <v>20735.459439620397</v>
      </c>
      <c r="S300" s="1">
        <v>125477.30291295568</v>
      </c>
      <c r="T300" s="1">
        <v>12.268000000000001</v>
      </c>
      <c r="U300" s="1">
        <v>109.851</v>
      </c>
      <c r="V300" s="1">
        <v>46508.168692297637</v>
      </c>
      <c r="W300" s="1">
        <v>9690.52</v>
      </c>
      <c r="X300" s="1">
        <v>20253.585289079958</v>
      </c>
      <c r="Y300" s="1">
        <v>10458.9570473802</v>
      </c>
      <c r="Z300" s="1">
        <f t="shared" si="36"/>
        <v>5433.2122501950689</v>
      </c>
      <c r="AA300" s="1">
        <f t="shared" si="37"/>
        <v>5025.7447971851316</v>
      </c>
      <c r="AB300" s="1">
        <v>57.733153008035863</v>
      </c>
      <c r="AC300" s="1">
        <v>1951.3676359783467</v>
      </c>
      <c r="AD300" s="1">
        <v>707.32500000000005</v>
      </c>
      <c r="AE300" s="1">
        <v>4538.5926989272184</v>
      </c>
      <c r="AF300" s="1">
        <v>9800.8197658430108</v>
      </c>
      <c r="AG300" s="1">
        <v>7658.0698871516843</v>
      </c>
      <c r="AH300" s="1">
        <v>2260.5333839210975</v>
      </c>
      <c r="AI300" s="1">
        <v>3266.9399219476672</v>
      </c>
      <c r="AJ300" s="1">
        <v>443869.32625603734</v>
      </c>
      <c r="AK300" s="1">
        <v>117573.79995255334</v>
      </c>
      <c r="AL300" s="1">
        <f t="shared" si="38"/>
        <v>32920.663986714935</v>
      </c>
      <c r="AM300" s="1">
        <f t="shared" si="39"/>
        <v>84653.135965838403</v>
      </c>
      <c r="AN300" s="1">
        <v>246.86500000000001</v>
      </c>
      <c r="AO300" s="1">
        <v>285.90600000000001</v>
      </c>
      <c r="AP300" s="1">
        <v>13630.022000000001</v>
      </c>
      <c r="AQ300" s="1">
        <v>67871.626891009451</v>
      </c>
      <c r="AR300" s="1">
        <v>11165.168463</v>
      </c>
      <c r="AS300" s="1">
        <v>153200.54799742397</v>
      </c>
      <c r="AT300" s="1">
        <v>26052.059746999999</v>
      </c>
      <c r="AU300" s="1">
        <v>72094.375528199584</v>
      </c>
      <c r="AV300" s="1">
        <v>1172.477356545538</v>
      </c>
      <c r="AW300" s="1">
        <v>20935.230534828603</v>
      </c>
      <c r="AX300" s="1">
        <v>147848.38821345445</v>
      </c>
      <c r="AY300" s="1">
        <v>22024.748160838066</v>
      </c>
      <c r="AZ300" s="1">
        <v>9522.5</v>
      </c>
      <c r="BA300" s="1">
        <v>4744.8</v>
      </c>
      <c r="BB300" s="1">
        <v>3062923.6668134192</v>
      </c>
    </row>
    <row r="301" spans="1:54" x14ac:dyDescent="0.25">
      <c r="A301">
        <v>2039</v>
      </c>
      <c r="B301">
        <v>3</v>
      </c>
      <c r="C301" t="s">
        <v>408</v>
      </c>
      <c r="D301" s="1">
        <v>616061.22649056045</v>
      </c>
      <c r="E301" s="1">
        <v>200864.71995157501</v>
      </c>
      <c r="F301" s="1">
        <f t="shared" si="32"/>
        <v>80345.88798063001</v>
      </c>
      <c r="G301" s="1">
        <f t="shared" si="33"/>
        <v>120518.831970945</v>
      </c>
      <c r="H301" s="1">
        <v>15892.657759114336</v>
      </c>
      <c r="I301" s="1">
        <f t="shared" si="34"/>
        <v>813.56809094874018</v>
      </c>
      <c r="J301" s="1">
        <f t="shared" si="35"/>
        <v>15079.089668165594</v>
      </c>
      <c r="K301" s="1">
        <v>268481.4469843054</v>
      </c>
      <c r="L301" s="1">
        <v>27974.753243177438</v>
      </c>
      <c r="M301" s="1">
        <v>184568.38014182652</v>
      </c>
      <c r="N301" s="1">
        <v>105513.31275251719</v>
      </c>
      <c r="O301" s="1">
        <v>123046.47393733241</v>
      </c>
      <c r="P301" s="1">
        <v>0</v>
      </c>
      <c r="Q301" s="1">
        <v>22781.007702910058</v>
      </c>
      <c r="R301" s="1">
        <v>18189.895207379526</v>
      </c>
      <c r="S301" s="1">
        <v>127010.22848770418</v>
      </c>
      <c r="T301" s="1">
        <v>13.173999999999999</v>
      </c>
      <c r="U301" s="1">
        <v>107.447</v>
      </c>
      <c r="V301" s="1">
        <v>48339.183654632048</v>
      </c>
      <c r="W301" s="1">
        <v>9225.5750000000007</v>
      </c>
      <c r="X301" s="1">
        <v>20157.413803248979</v>
      </c>
      <c r="Y301" s="1">
        <v>9682.1291112829713</v>
      </c>
      <c r="Z301" s="1">
        <f t="shared" si="36"/>
        <v>5029.6661758037962</v>
      </c>
      <c r="AA301" s="1">
        <f t="shared" si="37"/>
        <v>4652.462935479175</v>
      </c>
      <c r="AB301" s="1">
        <v>57.527986112124474</v>
      </c>
      <c r="AC301" s="1">
        <v>1804.024582846678</v>
      </c>
      <c r="AD301" s="1">
        <v>664.97299999999996</v>
      </c>
      <c r="AE301" s="1">
        <v>4314.7310848433999</v>
      </c>
      <c r="AF301" s="1">
        <v>9674.618714109869</v>
      </c>
      <c r="AG301" s="1">
        <v>7280.3431336340827</v>
      </c>
      <c r="AH301" s="1">
        <v>2149.0348015225168</v>
      </c>
      <c r="AI301" s="1">
        <v>3224.8729047032862</v>
      </c>
      <c r="AJ301" s="1">
        <v>400459.58456127479</v>
      </c>
      <c r="AK301" s="1">
        <v>116693.11869560665</v>
      </c>
      <c r="AL301" s="1">
        <f t="shared" si="38"/>
        <v>32674.073234769865</v>
      </c>
      <c r="AM301" s="1">
        <f t="shared" si="39"/>
        <v>84019.045460836787</v>
      </c>
      <c r="AN301" s="1">
        <v>241.08199999999999</v>
      </c>
      <c r="AO301" s="1">
        <v>250.09899999999999</v>
      </c>
      <c r="AP301" s="1">
        <v>11701.252</v>
      </c>
      <c r="AQ301" s="1">
        <v>79253.634781708373</v>
      </c>
      <c r="AR301" s="1">
        <v>11316.491840999999</v>
      </c>
      <c r="AS301" s="1">
        <v>149929.37412370005</v>
      </c>
      <c r="AT301" s="1">
        <v>26405.147628999996</v>
      </c>
      <c r="AU301" s="1">
        <v>70554.999587623592</v>
      </c>
      <c r="AV301" s="1">
        <v>1192.7132076102346</v>
      </c>
      <c r="AW301" s="1">
        <v>20961.052497451168</v>
      </c>
      <c r="AX301" s="1">
        <v>150400.11166238977</v>
      </c>
      <c r="AY301" s="1">
        <v>22051.913957882171</v>
      </c>
      <c r="AZ301" s="1">
        <v>9371</v>
      </c>
      <c r="BA301" s="1">
        <v>4351.2</v>
      </c>
      <c r="BB301" s="1">
        <v>2902211.9269805849</v>
      </c>
    </row>
    <row r="302" spans="1:54" x14ac:dyDescent="0.25">
      <c r="A302">
        <v>2039</v>
      </c>
      <c r="B302">
        <v>4</v>
      </c>
      <c r="C302" t="s">
        <v>409</v>
      </c>
      <c r="D302" s="1">
        <v>486356.02500267787</v>
      </c>
      <c r="E302" s="1">
        <v>186230.42605315102</v>
      </c>
      <c r="F302" s="1">
        <f t="shared" si="32"/>
        <v>74492.170421260409</v>
      </c>
      <c r="G302" s="1">
        <f t="shared" si="33"/>
        <v>111738.25563189061</v>
      </c>
      <c r="H302" s="1">
        <v>14021.273429174762</v>
      </c>
      <c r="I302" s="1">
        <f t="shared" si="34"/>
        <v>717.76922584908846</v>
      </c>
      <c r="J302" s="1">
        <f t="shared" si="35"/>
        <v>13303.504203325672</v>
      </c>
      <c r="K302" s="1">
        <v>269518.09411996073</v>
      </c>
      <c r="L302" s="1">
        <v>28082.767961311383</v>
      </c>
      <c r="M302" s="1">
        <v>186715.62747228119</v>
      </c>
      <c r="N302" s="1">
        <v>105920.71547872791</v>
      </c>
      <c r="O302" s="1">
        <v>124477.98247894048</v>
      </c>
      <c r="P302" s="1">
        <v>0</v>
      </c>
      <c r="Q302" s="1">
        <v>20234.250073251063</v>
      </c>
      <c r="R302" s="1">
        <v>16972.775461338322</v>
      </c>
      <c r="S302" s="1">
        <v>124325.26965543708</v>
      </c>
      <c r="T302" s="1">
        <v>12.161</v>
      </c>
      <c r="U302" s="1">
        <v>98.423000000000002</v>
      </c>
      <c r="V302" s="1">
        <v>47968.040843209907</v>
      </c>
      <c r="W302" s="1">
        <v>9627.3670000000002</v>
      </c>
      <c r="X302" s="1">
        <v>22302.237115591062</v>
      </c>
      <c r="Y302" s="1">
        <v>8452.9027725375199</v>
      </c>
      <c r="Z302" s="1">
        <f t="shared" si="36"/>
        <v>4391.1084714668123</v>
      </c>
      <c r="AA302" s="1">
        <f t="shared" si="37"/>
        <v>4061.7943010707077</v>
      </c>
      <c r="AB302" s="1">
        <v>52.294850197041129</v>
      </c>
      <c r="AC302" s="1">
        <v>1524.2015193069258</v>
      </c>
      <c r="AD302" s="1">
        <v>531.84400000000005</v>
      </c>
      <c r="AE302" s="1">
        <v>3927.7719140064346</v>
      </c>
      <c r="AF302" s="1">
        <v>9514.6671738483856</v>
      </c>
      <c r="AG302" s="1">
        <v>6627.4181918466893</v>
      </c>
      <c r="AH302" s="1">
        <v>1956.3023441468754</v>
      </c>
      <c r="AI302" s="1">
        <v>3171.5557246161252</v>
      </c>
      <c r="AJ302" s="1">
        <v>335402.65758379892</v>
      </c>
      <c r="AK302" s="1">
        <v>112641.4274625205</v>
      </c>
      <c r="AL302" s="1">
        <f t="shared" si="38"/>
        <v>31539.599689505743</v>
      </c>
      <c r="AM302" s="1">
        <f t="shared" si="39"/>
        <v>81101.827773014753</v>
      </c>
      <c r="AN302" s="1">
        <v>250.11500000000001</v>
      </c>
      <c r="AO302" s="1">
        <v>281.62900000000002</v>
      </c>
      <c r="AP302" s="1">
        <v>7780.982</v>
      </c>
      <c r="AQ302" s="1">
        <v>91457.752547494092</v>
      </c>
      <c r="AR302" s="1">
        <v>11979.517566</v>
      </c>
      <c r="AS302" s="1">
        <v>149622.07156274951</v>
      </c>
      <c r="AT302" s="1">
        <v>27952.207653999998</v>
      </c>
      <c r="AU302" s="1">
        <v>70410.386617764525</v>
      </c>
      <c r="AV302" s="1">
        <v>1216.6972083790015</v>
      </c>
      <c r="AW302" s="1">
        <v>21119.744628737066</v>
      </c>
      <c r="AX302" s="1">
        <v>153424.473571621</v>
      </c>
      <c r="AY302" s="1">
        <v>22218.864793262932</v>
      </c>
      <c r="AZ302" s="1">
        <v>7236.5</v>
      </c>
      <c r="BA302" s="1">
        <v>4414.32</v>
      </c>
      <c r="BB302" s="1">
        <v>2696031.7418318861</v>
      </c>
    </row>
    <row r="303" spans="1:54" x14ac:dyDescent="0.25">
      <c r="A303">
        <v>2039</v>
      </c>
      <c r="B303">
        <v>5</v>
      </c>
      <c r="C303" t="s">
        <v>410</v>
      </c>
      <c r="D303" s="1">
        <v>395135.55216584558</v>
      </c>
      <c r="E303" s="1">
        <v>176464.42822543901</v>
      </c>
      <c r="F303" s="1">
        <f t="shared" si="32"/>
        <v>70585.771290175602</v>
      </c>
      <c r="G303" s="1">
        <f t="shared" si="33"/>
        <v>105878.65693526341</v>
      </c>
      <c r="H303" s="1">
        <v>13754.737667484023</v>
      </c>
      <c r="I303" s="1">
        <f t="shared" si="34"/>
        <v>704.12487547704677</v>
      </c>
      <c r="J303" s="1">
        <f t="shared" si="35"/>
        <v>13050.612792006976</v>
      </c>
      <c r="K303" s="1">
        <v>272211.19332014269</v>
      </c>
      <c r="L303" s="1">
        <v>28363.37873136915</v>
      </c>
      <c r="M303" s="1">
        <v>186398.21797986579</v>
      </c>
      <c r="N303" s="1">
        <v>106979.10450848818</v>
      </c>
      <c r="O303" s="1">
        <v>124266.37462495193</v>
      </c>
      <c r="P303" s="1">
        <v>0</v>
      </c>
      <c r="Q303" s="1">
        <v>23138.031018285485</v>
      </c>
      <c r="R303" s="1">
        <v>19911.149425709882</v>
      </c>
      <c r="S303" s="1">
        <v>123238.32070924593</v>
      </c>
      <c r="T303" s="1">
        <v>11.971</v>
      </c>
      <c r="U303" s="1">
        <v>97.393000000000001</v>
      </c>
      <c r="V303" s="1">
        <v>48437.686864592841</v>
      </c>
      <c r="W303" s="1">
        <v>8788.2710000000006</v>
      </c>
      <c r="X303" s="1">
        <v>22454.427606814446</v>
      </c>
      <c r="Y303" s="1">
        <v>7143.3603309312903</v>
      </c>
      <c r="Z303" s="1">
        <f t="shared" si="36"/>
        <v>3710.8282099021544</v>
      </c>
      <c r="AA303" s="1">
        <f t="shared" si="37"/>
        <v>3432.5321210291363</v>
      </c>
      <c r="AB303" s="1">
        <v>52.403632277672529</v>
      </c>
      <c r="AC303" s="1">
        <v>1253.611908551989</v>
      </c>
      <c r="AD303" s="1">
        <v>482.22199999999998</v>
      </c>
      <c r="AE303" s="1">
        <v>3588.0080552079171</v>
      </c>
      <c r="AF303" s="1">
        <v>9185.6101855626766</v>
      </c>
      <c r="AG303" s="1">
        <v>6054.1269651582052</v>
      </c>
      <c r="AH303" s="1">
        <v>1787.0764196338773</v>
      </c>
      <c r="AI303" s="1">
        <v>3061.8700618542221</v>
      </c>
      <c r="AJ303" s="1">
        <v>348055.3211236819</v>
      </c>
      <c r="AK303" s="1">
        <v>110450.85021373391</v>
      </c>
      <c r="AL303" s="1">
        <f t="shared" si="38"/>
        <v>30926.238059845498</v>
      </c>
      <c r="AM303" s="1">
        <f t="shared" si="39"/>
        <v>79524.612153888418</v>
      </c>
      <c r="AN303" s="1">
        <v>245.77699999999999</v>
      </c>
      <c r="AO303" s="1">
        <v>274.90699999999998</v>
      </c>
      <c r="AP303" s="1">
        <v>7381.9660000000003</v>
      </c>
      <c r="AQ303" s="1">
        <v>90065.451043751382</v>
      </c>
      <c r="AR303" s="1">
        <v>12020.517852000001</v>
      </c>
      <c r="AS303" s="1">
        <v>154682.48056074191</v>
      </c>
      <c r="AT303" s="1">
        <v>28047.874988000003</v>
      </c>
      <c r="AU303" s="1">
        <v>72791.755557996279</v>
      </c>
      <c r="AV303" s="1">
        <v>1240.9832028474495</v>
      </c>
      <c r="AW303" s="1">
        <v>21544.60030141578</v>
      </c>
      <c r="AX303" s="1">
        <v>156486.91662715256</v>
      </c>
      <c r="AY303" s="1">
        <v>22665.830933897734</v>
      </c>
      <c r="AZ303" s="1">
        <v>8289</v>
      </c>
      <c r="BA303" s="1">
        <v>4343.3999999999996</v>
      </c>
      <c r="BB303" s="1">
        <v>2620846.1598126311</v>
      </c>
    </row>
    <row r="304" spans="1:54" x14ac:dyDescent="0.25">
      <c r="A304">
        <v>2039</v>
      </c>
      <c r="B304">
        <v>6</v>
      </c>
      <c r="C304" t="s">
        <v>411</v>
      </c>
      <c r="D304" s="1">
        <v>497290.10445426597</v>
      </c>
      <c r="E304" s="1">
        <v>201025.90764788698</v>
      </c>
      <c r="F304" s="1">
        <f t="shared" si="32"/>
        <v>80410.363059154799</v>
      </c>
      <c r="G304" s="1">
        <f t="shared" si="33"/>
        <v>120615.54458873218</v>
      </c>
      <c r="H304" s="1">
        <v>13568.558293611724</v>
      </c>
      <c r="I304" s="1">
        <f t="shared" si="34"/>
        <v>694.59408458787345</v>
      </c>
      <c r="J304" s="1">
        <f t="shared" si="35"/>
        <v>12873.96420902385</v>
      </c>
      <c r="K304" s="1">
        <v>282510.28431452537</v>
      </c>
      <c r="L304" s="1">
        <v>29436.505133335126</v>
      </c>
      <c r="M304" s="1">
        <v>206258.25442444612</v>
      </c>
      <c r="N304" s="1">
        <v>111026.65126213949</v>
      </c>
      <c r="O304" s="1">
        <v>137506.49438378998</v>
      </c>
      <c r="P304" s="1">
        <v>0</v>
      </c>
      <c r="Q304" s="1">
        <v>27274.51341610065</v>
      </c>
      <c r="R304" s="1">
        <v>20717.80216682874</v>
      </c>
      <c r="S304" s="1">
        <v>120979.74927766251</v>
      </c>
      <c r="T304" s="1">
        <v>10.17535</v>
      </c>
      <c r="U304" s="1">
        <v>98.704999999999998</v>
      </c>
      <c r="V304" s="1">
        <v>45688.667155562805</v>
      </c>
      <c r="W304" s="1">
        <v>8413.3449999999993</v>
      </c>
      <c r="X304" s="1">
        <v>21351.902380317908</v>
      </c>
      <c r="Y304" s="1">
        <v>7158.4337487487401</v>
      </c>
      <c r="Z304" s="1">
        <f t="shared" si="36"/>
        <v>3718.6585392521147</v>
      </c>
      <c r="AA304" s="1">
        <f t="shared" si="37"/>
        <v>3439.7752094966258</v>
      </c>
      <c r="AB304" s="1">
        <v>51.709241488541963</v>
      </c>
      <c r="AC304" s="1">
        <v>1148.610774041709</v>
      </c>
      <c r="AD304" s="1">
        <v>463.041</v>
      </c>
      <c r="AE304" s="1">
        <v>3391.1514268154601</v>
      </c>
      <c r="AF304" s="1">
        <v>9394.9938717293262</v>
      </c>
      <c r="AG304" s="1">
        <v>5721.966333441942</v>
      </c>
      <c r="AH304" s="1">
        <v>1689.0281897425975</v>
      </c>
      <c r="AI304" s="1">
        <v>3131.6646239097718</v>
      </c>
      <c r="AJ304" s="1">
        <v>484368.99357213365</v>
      </c>
      <c r="AK304" s="1">
        <v>127474.01999163878</v>
      </c>
      <c r="AL304" s="1">
        <f t="shared" si="38"/>
        <v>35692.725597658864</v>
      </c>
      <c r="AM304" s="1">
        <f t="shared" si="39"/>
        <v>91781.294393979915</v>
      </c>
      <c r="AN304" s="1">
        <v>254.96199999999999</v>
      </c>
      <c r="AO304" s="1">
        <v>258.13</v>
      </c>
      <c r="AP304" s="1">
        <v>6710.2510000000002</v>
      </c>
      <c r="AQ304" s="1">
        <v>89375.798905996096</v>
      </c>
      <c r="AR304" s="1">
        <v>13604.152055999999</v>
      </c>
      <c r="AS304" s="1">
        <v>178573.8953838</v>
      </c>
      <c r="AT304" s="1">
        <v>31743.021464000001</v>
      </c>
      <c r="AU304" s="1">
        <v>84034.774298258882</v>
      </c>
      <c r="AV304" s="1">
        <v>1327.3244629951771</v>
      </c>
      <c r="AW304" s="1">
        <v>22774.306785493205</v>
      </c>
      <c r="AX304" s="1">
        <v>167374.47541700481</v>
      </c>
      <c r="AY304" s="1">
        <v>23959.534176309946</v>
      </c>
      <c r="AZ304" s="1">
        <v>10068</v>
      </c>
      <c r="BA304" s="1">
        <v>4921.8</v>
      </c>
      <c r="BB304" s="1">
        <v>3002131.6583840223</v>
      </c>
    </row>
    <row r="305" spans="1:54" x14ac:dyDescent="0.25">
      <c r="A305">
        <v>2039</v>
      </c>
      <c r="B305">
        <v>7</v>
      </c>
      <c r="C305" t="s">
        <v>412</v>
      </c>
      <c r="D305" s="1">
        <v>626889.5700143982</v>
      </c>
      <c r="E305" s="1">
        <v>223899.63279640701</v>
      </c>
      <c r="F305" s="1">
        <f t="shared" si="32"/>
        <v>89559.853118562809</v>
      </c>
      <c r="G305" s="1">
        <f t="shared" si="33"/>
        <v>134339.7796778442</v>
      </c>
      <c r="H305" s="1">
        <v>14003.730014682964</v>
      </c>
      <c r="I305" s="1">
        <f t="shared" si="34"/>
        <v>716.87115313820857</v>
      </c>
      <c r="J305" s="1">
        <f t="shared" si="35"/>
        <v>13286.858861544753</v>
      </c>
      <c r="K305" s="1">
        <v>295486.80503735726</v>
      </c>
      <c r="L305" s="1">
        <v>30788.609605557456</v>
      </c>
      <c r="M305" s="1">
        <v>219617.43714046633</v>
      </c>
      <c r="N305" s="1">
        <v>116126.42893708522</v>
      </c>
      <c r="O305" s="1">
        <v>146412.68040887025</v>
      </c>
      <c r="P305" s="1">
        <v>0</v>
      </c>
      <c r="Q305" s="1">
        <v>28193.359457955845</v>
      </c>
      <c r="R305" s="1">
        <v>23742.93234970055</v>
      </c>
      <c r="S305" s="1">
        <v>108841.77782577829</v>
      </c>
      <c r="T305" s="1">
        <v>8.3796999999999997</v>
      </c>
      <c r="U305" s="1">
        <v>97.915000000000006</v>
      </c>
      <c r="V305" s="1">
        <v>44549.468970203568</v>
      </c>
      <c r="W305" s="1">
        <v>8216.8029999999999</v>
      </c>
      <c r="X305" s="1">
        <v>19102.142079123176</v>
      </c>
      <c r="Y305" s="1">
        <v>7888.6579886144991</v>
      </c>
      <c r="Z305" s="1">
        <f t="shared" si="36"/>
        <v>4097.9949556323509</v>
      </c>
      <c r="AA305" s="1">
        <f t="shared" si="37"/>
        <v>3790.6630329821483</v>
      </c>
      <c r="AB305" s="1">
        <v>63.823292271298826</v>
      </c>
      <c r="AC305" s="1">
        <v>1123.0699575392086</v>
      </c>
      <c r="AD305" s="1">
        <v>450.834</v>
      </c>
      <c r="AE305" s="1">
        <v>3330.512302310919</v>
      </c>
      <c r="AF305" s="1">
        <v>9868.8408160968975</v>
      </c>
      <c r="AG305" s="1">
        <v>5619.6485701711308</v>
      </c>
      <c r="AH305" s="1">
        <v>1658.8257075179504</v>
      </c>
      <c r="AI305" s="1">
        <v>3289.6136053656287</v>
      </c>
      <c r="AJ305" s="1">
        <v>651193.83688562654</v>
      </c>
      <c r="AK305" s="1">
        <v>149881.90631146418</v>
      </c>
      <c r="AL305" s="1">
        <f t="shared" si="38"/>
        <v>41966.933767209972</v>
      </c>
      <c r="AM305" s="1">
        <f t="shared" si="39"/>
        <v>107914.9725442542</v>
      </c>
      <c r="AN305" s="1">
        <v>248.953</v>
      </c>
      <c r="AO305" s="1">
        <v>255.874</v>
      </c>
      <c r="AP305" s="1">
        <v>6726.4589999999998</v>
      </c>
      <c r="AQ305" s="1">
        <v>79264.569295242196</v>
      </c>
      <c r="AR305" s="1">
        <v>14739.972179999999</v>
      </c>
      <c r="AS305" s="1">
        <v>186808.64974521878</v>
      </c>
      <c r="AT305" s="1">
        <v>34393.26842</v>
      </c>
      <c r="AU305" s="1">
        <v>87909.952821279541</v>
      </c>
      <c r="AV305" s="1">
        <v>1318.5504232502626</v>
      </c>
      <c r="AW305" s="1">
        <v>24105.199009706099</v>
      </c>
      <c r="AX305" s="1">
        <v>166268.07653674975</v>
      </c>
      <c r="AY305" s="1">
        <v>25359.689097878214</v>
      </c>
      <c r="AZ305" s="1">
        <v>10990</v>
      </c>
      <c r="BA305" s="1">
        <v>5252.4</v>
      </c>
      <c r="BB305" s="1">
        <v>3383988.8553038891</v>
      </c>
    </row>
    <row r="306" spans="1:54" x14ac:dyDescent="0.25">
      <c r="A306">
        <v>2039</v>
      </c>
      <c r="B306">
        <v>8</v>
      </c>
      <c r="C306" t="s">
        <v>413</v>
      </c>
      <c r="D306" s="1">
        <v>644273.56388401624</v>
      </c>
      <c r="E306" s="1">
        <v>232586.56876882</v>
      </c>
      <c r="F306" s="1">
        <f t="shared" si="32"/>
        <v>93034.627507527999</v>
      </c>
      <c r="G306" s="1">
        <f t="shared" si="33"/>
        <v>139551.941261292</v>
      </c>
      <c r="H306" s="1">
        <v>14075.546477604687</v>
      </c>
      <c r="I306" s="1">
        <f t="shared" si="34"/>
        <v>720.5475415386577</v>
      </c>
      <c r="J306" s="1">
        <f t="shared" si="35"/>
        <v>13354.998936066027</v>
      </c>
      <c r="K306" s="1">
        <v>297369.79061601154</v>
      </c>
      <c r="L306" s="1">
        <v>30984.809594476592</v>
      </c>
      <c r="M306" s="1">
        <v>221513.03432101497</v>
      </c>
      <c r="N306" s="1">
        <v>116866.44299951183</v>
      </c>
      <c r="O306" s="1">
        <v>147676.42097425219</v>
      </c>
      <c r="P306" s="1">
        <v>0</v>
      </c>
      <c r="Q306" s="1">
        <v>29377.830829503244</v>
      </c>
      <c r="R306" s="1">
        <v>22452.657201773702</v>
      </c>
      <c r="S306" s="1">
        <v>123317.8007759617</v>
      </c>
      <c r="T306" s="1">
        <v>12.210420000000001</v>
      </c>
      <c r="U306" s="1">
        <v>97.32</v>
      </c>
      <c r="V306" s="1">
        <v>46590.42742533984</v>
      </c>
      <c r="W306" s="1">
        <v>8625.8709999999992</v>
      </c>
      <c r="X306" s="1">
        <v>23810.445222683687</v>
      </c>
      <c r="Y306" s="1">
        <v>8127.8898131468104</v>
      </c>
      <c r="Z306" s="1">
        <f t="shared" si="36"/>
        <v>4222.2709492899648</v>
      </c>
      <c r="AA306" s="1">
        <f t="shared" si="37"/>
        <v>3905.6188638568465</v>
      </c>
      <c r="AB306" s="1">
        <v>67.008710904083912</v>
      </c>
      <c r="AC306" s="1">
        <v>1122.1240013724494</v>
      </c>
      <c r="AD306" s="1">
        <v>470.70100000000002</v>
      </c>
      <c r="AE306" s="1">
        <v>3329.5658221952508</v>
      </c>
      <c r="AF306" s="1">
        <v>9945.4365641898567</v>
      </c>
      <c r="AG306" s="1">
        <v>5618.0515529119484</v>
      </c>
      <c r="AH306" s="1">
        <v>1658.3542948928009</v>
      </c>
      <c r="AI306" s="1">
        <v>3315.1455213966151</v>
      </c>
      <c r="AJ306" s="1">
        <v>658060.9692750664</v>
      </c>
      <c r="AK306" s="1">
        <v>152531.57353255834</v>
      </c>
      <c r="AL306" s="1">
        <f t="shared" si="38"/>
        <v>42708.840589116342</v>
      </c>
      <c r="AM306" s="1">
        <f t="shared" si="39"/>
        <v>109822.732943442</v>
      </c>
      <c r="AN306" s="1">
        <v>250.17599999999999</v>
      </c>
      <c r="AO306" s="1">
        <v>253.59700000000001</v>
      </c>
      <c r="AP306" s="1">
        <v>7261.6180000000004</v>
      </c>
      <c r="AQ306" s="1">
        <v>86995.80682255303</v>
      </c>
      <c r="AR306" s="1">
        <v>14873.753522999998</v>
      </c>
      <c r="AS306" s="1">
        <v>190199.13860981655</v>
      </c>
      <c r="AT306" s="1">
        <v>34705.424886999994</v>
      </c>
      <c r="AU306" s="1">
        <v>89505.476992854907</v>
      </c>
      <c r="AV306" s="1">
        <v>1390.6237344797009</v>
      </c>
      <c r="AW306" s="1">
        <v>24209.750396934636</v>
      </c>
      <c r="AX306" s="1">
        <v>175356.4592155203</v>
      </c>
      <c r="AY306" s="1">
        <v>25469.681580155589</v>
      </c>
      <c r="AZ306" s="1">
        <v>10824.2</v>
      </c>
      <c r="BA306" s="1">
        <v>5119.5</v>
      </c>
      <c r="BB306" s="1">
        <v>3470292.7673619203</v>
      </c>
    </row>
    <row r="307" spans="1:54" x14ac:dyDescent="0.25">
      <c r="A307">
        <v>2039</v>
      </c>
      <c r="B307">
        <v>9</v>
      </c>
      <c r="C307" t="s">
        <v>414</v>
      </c>
      <c r="D307" s="1">
        <v>590852.56096857565</v>
      </c>
      <c r="E307" s="1">
        <v>223603.34268426002</v>
      </c>
      <c r="F307" s="1">
        <f t="shared" si="32"/>
        <v>89441.33707370401</v>
      </c>
      <c r="G307" s="1">
        <f t="shared" si="33"/>
        <v>134162.00561055599</v>
      </c>
      <c r="H307" s="1">
        <v>13661.823950602462</v>
      </c>
      <c r="I307" s="1">
        <f t="shared" si="34"/>
        <v>699.36848819355851</v>
      </c>
      <c r="J307" s="1">
        <f t="shared" si="35"/>
        <v>12962.455462408903</v>
      </c>
      <c r="K307" s="1">
        <v>290148.02702881157</v>
      </c>
      <c r="L307" s="1">
        <v>30232.329091254735</v>
      </c>
      <c r="M307" s="1">
        <v>222637.03980372264</v>
      </c>
      <c r="N307" s="1">
        <v>114028.28710993368</v>
      </c>
      <c r="O307" s="1">
        <v>148425.76336554985</v>
      </c>
      <c r="P307" s="1">
        <v>0</v>
      </c>
      <c r="Q307" s="1">
        <v>24137.740145254716</v>
      </c>
      <c r="R307" s="1">
        <v>18871.62334119634</v>
      </c>
      <c r="S307" s="1">
        <v>123270.03374399034</v>
      </c>
      <c r="T307" s="1">
        <v>14.3652</v>
      </c>
      <c r="U307" s="1">
        <v>103.68600000000001</v>
      </c>
      <c r="V307" s="1">
        <v>45641.535759228333</v>
      </c>
      <c r="W307" s="1">
        <v>9717.9639999999999</v>
      </c>
      <c r="X307" s="1">
        <v>35890.612110581424</v>
      </c>
      <c r="Y307" s="1">
        <v>7841.3105348317404</v>
      </c>
      <c r="Z307" s="1">
        <f t="shared" si="36"/>
        <v>4073.3989309290596</v>
      </c>
      <c r="AA307" s="1">
        <f t="shared" si="37"/>
        <v>3767.9116039026812</v>
      </c>
      <c r="AB307" s="1">
        <v>74.928774252143924</v>
      </c>
      <c r="AC307" s="1">
        <v>1149.1968065664778</v>
      </c>
      <c r="AD307" s="1">
        <v>536.26599999999996</v>
      </c>
      <c r="AE307" s="1">
        <v>3341.5861268846984</v>
      </c>
      <c r="AF307" s="1">
        <v>9632.7369069428569</v>
      </c>
      <c r="AG307" s="1">
        <v>5638.333684286813</v>
      </c>
      <c r="AH307" s="1">
        <v>1664.3412388284889</v>
      </c>
      <c r="AI307" s="1">
        <v>3210.912302314282</v>
      </c>
      <c r="AJ307" s="1">
        <v>579101.31960268726</v>
      </c>
      <c r="AK307" s="1">
        <v>145142.55027420414</v>
      </c>
      <c r="AL307" s="1">
        <f t="shared" si="38"/>
        <v>40639.914076777161</v>
      </c>
      <c r="AM307" s="1">
        <f t="shared" si="39"/>
        <v>104502.63619742698</v>
      </c>
      <c r="AN307" s="1">
        <v>255.37</v>
      </c>
      <c r="AO307" s="1">
        <v>272.07799999999997</v>
      </c>
      <c r="AP307" s="1">
        <v>8028.0249999999996</v>
      </c>
      <c r="AQ307" s="1">
        <v>83729.484298567826</v>
      </c>
      <c r="AR307" s="1">
        <v>15452.713638000001</v>
      </c>
      <c r="AS307" s="1">
        <v>188335.17104960451</v>
      </c>
      <c r="AT307" s="1">
        <v>36056.331822</v>
      </c>
      <c r="AU307" s="1">
        <v>88628.315788049265</v>
      </c>
      <c r="AV307" s="1">
        <v>1332.6066699519993</v>
      </c>
      <c r="AW307" s="1">
        <v>24405.458416647532</v>
      </c>
      <c r="AX307" s="1">
        <v>168040.557180048</v>
      </c>
      <c r="AY307" s="1">
        <v>25675.574696071453</v>
      </c>
      <c r="AZ307" s="1">
        <v>8540</v>
      </c>
      <c r="BA307" s="1">
        <v>5318.1</v>
      </c>
      <c r="BB307" s="1">
        <v>3302640.0031137019</v>
      </c>
    </row>
    <row r="308" spans="1:54" x14ac:dyDescent="0.25">
      <c r="A308">
        <v>2039</v>
      </c>
      <c r="B308">
        <v>10</v>
      </c>
      <c r="C308" t="s">
        <v>415</v>
      </c>
      <c r="D308" s="1">
        <v>434287.61166343075</v>
      </c>
      <c r="E308" s="1">
        <v>189927.17295127601</v>
      </c>
      <c r="F308" s="1">
        <f t="shared" si="32"/>
        <v>75970.869180510403</v>
      </c>
      <c r="G308" s="1">
        <f t="shared" si="33"/>
        <v>113956.3037707656</v>
      </c>
      <c r="H308" s="1">
        <v>13408.949403964049</v>
      </c>
      <c r="I308" s="1">
        <f t="shared" si="34"/>
        <v>686.42347513932862</v>
      </c>
      <c r="J308" s="1">
        <f t="shared" si="35"/>
        <v>12722.525928824718</v>
      </c>
      <c r="K308" s="1">
        <v>274462.5105696987</v>
      </c>
      <c r="L308" s="1">
        <v>28597.957489923443</v>
      </c>
      <c r="M308" s="1">
        <v>195176.09822861795</v>
      </c>
      <c r="N308" s="1">
        <v>107863.87306037784</v>
      </c>
      <c r="O308" s="1">
        <v>130118.33698396024</v>
      </c>
      <c r="P308" s="1">
        <v>0</v>
      </c>
      <c r="Q308" s="1">
        <v>22049.612615596998</v>
      </c>
      <c r="R308" s="1">
        <v>18109.65527360413</v>
      </c>
      <c r="S308" s="1">
        <v>119294.71412297411</v>
      </c>
      <c r="T308" s="1">
        <v>14.105</v>
      </c>
      <c r="U308" s="1">
        <v>97.932000000000002</v>
      </c>
      <c r="V308" s="1">
        <v>45507.52425543344</v>
      </c>
      <c r="W308" s="1">
        <v>10491.976000000001</v>
      </c>
      <c r="X308" s="1">
        <v>42767.883012576596</v>
      </c>
      <c r="Y308" s="1">
        <v>7103.4203421454904</v>
      </c>
      <c r="Z308" s="1">
        <f t="shared" si="36"/>
        <v>3690.0802103300539</v>
      </c>
      <c r="AA308" s="1">
        <f t="shared" si="37"/>
        <v>3413.340131815437</v>
      </c>
      <c r="AB308" s="1">
        <v>70.084479932803987</v>
      </c>
      <c r="AC308" s="1">
        <v>1240.9545547421276</v>
      </c>
      <c r="AD308" s="1">
        <v>574.18700000000001</v>
      </c>
      <c r="AE308" s="1">
        <v>3739.5223524098883</v>
      </c>
      <c r="AF308" s="1">
        <v>9156.801007399763</v>
      </c>
      <c r="AG308" s="1">
        <v>6309.7804581781065</v>
      </c>
      <c r="AH308" s="1">
        <v>1862.5410294120043</v>
      </c>
      <c r="AI308" s="1">
        <v>3052.2670024665845</v>
      </c>
      <c r="AJ308" s="1">
        <v>362974.62773011142</v>
      </c>
      <c r="AK308" s="1">
        <v>118114.90616069821</v>
      </c>
      <c r="AL308" s="1">
        <f t="shared" si="38"/>
        <v>33072.173724995504</v>
      </c>
      <c r="AM308" s="1">
        <f t="shared" si="39"/>
        <v>85042.73243570271</v>
      </c>
      <c r="AN308" s="1">
        <v>257.05399999999997</v>
      </c>
      <c r="AO308" s="1">
        <v>280.61900000000003</v>
      </c>
      <c r="AP308" s="1">
        <v>8482.3029999999999</v>
      </c>
      <c r="AQ308" s="1">
        <v>80677.862315330669</v>
      </c>
      <c r="AR308" s="1">
        <v>12816.311076</v>
      </c>
      <c r="AS308" s="1">
        <v>162046.6121304406</v>
      </c>
      <c r="AT308" s="1">
        <v>29904.725844000001</v>
      </c>
      <c r="AU308" s="1">
        <v>76257.229237854466</v>
      </c>
      <c r="AV308" s="1">
        <v>1233.2039541640781</v>
      </c>
      <c r="AW308" s="1">
        <v>21818.110471433054</v>
      </c>
      <c r="AX308" s="1">
        <v>155505.96004583591</v>
      </c>
      <c r="AY308" s="1">
        <v>22953.575203254437</v>
      </c>
      <c r="AZ308" s="1">
        <v>7093.2</v>
      </c>
      <c r="BA308" s="1">
        <v>4450.8</v>
      </c>
      <c r="BB308" s="1">
        <v>2730152.5710272435</v>
      </c>
    </row>
    <row r="309" spans="1:54" x14ac:dyDescent="0.25">
      <c r="A309">
        <v>2039</v>
      </c>
      <c r="B309">
        <v>11</v>
      </c>
      <c r="C309" t="s">
        <v>416</v>
      </c>
      <c r="D309" s="1">
        <v>451357.29956790223</v>
      </c>
      <c r="E309" s="1">
        <v>176076.66960615001</v>
      </c>
      <c r="F309" s="1">
        <f t="shared" si="32"/>
        <v>70430.66784246001</v>
      </c>
      <c r="G309" s="1">
        <f t="shared" si="33"/>
        <v>105646.00176369</v>
      </c>
      <c r="H309" s="1">
        <v>14443.343761622134</v>
      </c>
      <c r="I309" s="1">
        <f t="shared" si="34"/>
        <v>739.37561540456613</v>
      </c>
      <c r="J309" s="1">
        <f t="shared" si="35"/>
        <v>13703.968146217567</v>
      </c>
      <c r="K309" s="1">
        <v>268887.39595244429</v>
      </c>
      <c r="L309" s="1">
        <v>28017.051593177293</v>
      </c>
      <c r="M309" s="1">
        <v>178272.6429420003</v>
      </c>
      <c r="N309" s="1">
        <v>105672.85085437832</v>
      </c>
      <c r="O309" s="1">
        <v>118849.28554201008</v>
      </c>
      <c r="P309" s="1">
        <v>0</v>
      </c>
      <c r="Q309" s="1">
        <v>21100.854943086997</v>
      </c>
      <c r="R309" s="1">
        <v>19395.280693797336</v>
      </c>
      <c r="S309" s="1">
        <v>121905.24034248973</v>
      </c>
      <c r="T309" s="1">
        <v>15.644</v>
      </c>
      <c r="U309" s="1">
        <v>98.259</v>
      </c>
      <c r="V309" s="1">
        <v>44497.248263400274</v>
      </c>
      <c r="W309" s="1">
        <v>10215.241</v>
      </c>
      <c r="X309" s="1">
        <v>40022.338881412543</v>
      </c>
      <c r="Y309" s="1">
        <v>7742.1450090755106</v>
      </c>
      <c r="Z309" s="1">
        <f t="shared" si="36"/>
        <v>4021.884487672909</v>
      </c>
      <c r="AA309" s="1">
        <f t="shared" si="37"/>
        <v>3720.2605214026021</v>
      </c>
      <c r="AB309" s="1">
        <v>68.236062708008802</v>
      </c>
      <c r="AC309" s="1">
        <v>1461.3623415970399</v>
      </c>
      <c r="AD309" s="1">
        <v>611.08500000000004</v>
      </c>
      <c r="AE309" s="1">
        <v>3419.3235813301835</v>
      </c>
      <c r="AF309" s="1">
        <v>8955.4840207170364</v>
      </c>
      <c r="AG309" s="1">
        <v>5769.501845539422</v>
      </c>
      <c r="AH309" s="1">
        <v>1703.0598731303951</v>
      </c>
      <c r="AI309" s="1">
        <v>2985.161340239009</v>
      </c>
      <c r="AJ309" s="1">
        <v>321678.24012368813</v>
      </c>
      <c r="AK309" s="1">
        <v>110555.53626774932</v>
      </c>
      <c r="AL309" s="1">
        <f t="shared" si="38"/>
        <v>30955.550154969813</v>
      </c>
      <c r="AM309" s="1">
        <f t="shared" si="39"/>
        <v>79599.986112779516</v>
      </c>
      <c r="AN309" s="1">
        <v>265.65600000000001</v>
      </c>
      <c r="AO309" s="1">
        <v>309.30500000000001</v>
      </c>
      <c r="AP309" s="1">
        <v>9323.16</v>
      </c>
      <c r="AQ309" s="1">
        <v>80295.742475617517</v>
      </c>
      <c r="AR309" s="1">
        <v>11440.829660999998</v>
      </c>
      <c r="AS309" s="1">
        <v>147236.55784088143</v>
      </c>
      <c r="AT309" s="1">
        <v>26695.269208999995</v>
      </c>
      <c r="AU309" s="1">
        <v>69287.79192512072</v>
      </c>
      <c r="AV309" s="1">
        <v>1196.5634075707901</v>
      </c>
      <c r="AW309" s="1">
        <v>21108.654935387694</v>
      </c>
      <c r="AX309" s="1">
        <v>150885.6185724292</v>
      </c>
      <c r="AY309" s="1">
        <v>22207.197966724074</v>
      </c>
      <c r="AZ309" s="1">
        <v>7436</v>
      </c>
      <c r="BA309" s="1">
        <v>4366.8</v>
      </c>
      <c r="BB309" s="1">
        <v>2615830.9294033768</v>
      </c>
    </row>
    <row r="310" spans="1:54" x14ac:dyDescent="0.25">
      <c r="A310">
        <v>2039</v>
      </c>
      <c r="B310">
        <v>12</v>
      </c>
      <c r="C310" t="s">
        <v>417</v>
      </c>
      <c r="D310" s="1">
        <v>660677.1382298856</v>
      </c>
      <c r="E310" s="1">
        <v>206477.68457551597</v>
      </c>
      <c r="F310" s="1">
        <f t="shared" si="32"/>
        <v>82591.073830206398</v>
      </c>
      <c r="G310" s="1">
        <f t="shared" si="33"/>
        <v>123886.61074530958</v>
      </c>
      <c r="H310" s="1">
        <v>16035.057331515298</v>
      </c>
      <c r="I310" s="1">
        <f t="shared" si="34"/>
        <v>820.8577306066336</v>
      </c>
      <c r="J310" s="1">
        <f t="shared" si="35"/>
        <v>15214.199600908663</v>
      </c>
      <c r="K310" s="1">
        <v>268331.55813997705</v>
      </c>
      <c r="L310" s="1">
        <v>27959.135391437256</v>
      </c>
      <c r="M310" s="1">
        <v>191283.99257426057</v>
      </c>
      <c r="N310" s="1">
        <v>105454.4063785857</v>
      </c>
      <c r="O310" s="1">
        <v>127523.58117263317</v>
      </c>
      <c r="P310" s="1">
        <v>0</v>
      </c>
      <c r="Q310" s="1">
        <v>22833.886507037725</v>
      </c>
      <c r="R310" s="1">
        <v>20688.812116864734</v>
      </c>
      <c r="S310" s="1">
        <v>126084.79866851705</v>
      </c>
      <c r="T310" s="1">
        <v>19.257999999999999</v>
      </c>
      <c r="U310" s="1">
        <v>112.85299999999999</v>
      </c>
      <c r="V310" s="1">
        <v>48145.895395850552</v>
      </c>
      <c r="W310" s="1">
        <v>11589.816000000001</v>
      </c>
      <c r="X310" s="1">
        <v>34657.731660467442</v>
      </c>
      <c r="Y310" s="1">
        <v>9467.2416242970194</v>
      </c>
      <c r="Z310" s="1">
        <f t="shared" si="36"/>
        <v>4918.0365628876452</v>
      </c>
      <c r="AA310" s="1">
        <f t="shared" si="37"/>
        <v>4549.205061409375</v>
      </c>
      <c r="AB310" s="1">
        <v>64.801130971637306</v>
      </c>
      <c r="AC310" s="1">
        <v>1780.1495697949172</v>
      </c>
      <c r="AD310" s="1">
        <v>695.02800000000002</v>
      </c>
      <c r="AE310" s="1">
        <v>4358.598570773428</v>
      </c>
      <c r="AF310" s="1">
        <v>10011.634185795012</v>
      </c>
      <c r="AG310" s="1">
        <v>7354.3617326383983</v>
      </c>
      <c r="AH310" s="1">
        <v>2170.8838465881731</v>
      </c>
      <c r="AI310" s="1">
        <v>3337.2113952650011</v>
      </c>
      <c r="AJ310" s="1">
        <v>433754.13218283805</v>
      </c>
      <c r="AK310" s="1">
        <v>118187.4817600055</v>
      </c>
      <c r="AL310" s="1">
        <f t="shared" si="38"/>
        <v>33092.494892801544</v>
      </c>
      <c r="AM310" s="1">
        <f t="shared" si="39"/>
        <v>85094.986867203959</v>
      </c>
      <c r="AN310" s="1">
        <v>293.077</v>
      </c>
      <c r="AO310" s="1">
        <v>355.63799999999998</v>
      </c>
      <c r="AP310" s="1">
        <v>13731.722</v>
      </c>
      <c r="AQ310" s="1">
        <v>85810.313193591399</v>
      </c>
      <c r="AR310" s="1">
        <v>12184.46292</v>
      </c>
      <c r="AS310" s="1">
        <v>155235.87925166174</v>
      </c>
      <c r="AT310" s="1">
        <v>28430.413479999996</v>
      </c>
      <c r="AU310" s="1">
        <v>73052.178471370251</v>
      </c>
      <c r="AV310" s="1">
        <v>1230.5774785185265</v>
      </c>
      <c r="AW310" s="1">
        <v>21004.67048573972</v>
      </c>
      <c r="AX310" s="1">
        <v>155174.76372148146</v>
      </c>
      <c r="AY310" s="1">
        <v>22097.801926765027</v>
      </c>
      <c r="AZ310" s="1">
        <v>9529</v>
      </c>
      <c r="BA310" s="1">
        <v>4790.1000000000004</v>
      </c>
      <c r="BB310" s="1">
        <v>3041977.7270706431</v>
      </c>
    </row>
    <row r="311" spans="1:54" x14ac:dyDescent="0.25">
      <c r="A311">
        <v>2040</v>
      </c>
      <c r="B311">
        <v>1</v>
      </c>
      <c r="C311" t="s">
        <v>418</v>
      </c>
      <c r="D311" s="1">
        <v>790818.05951191066</v>
      </c>
      <c r="E311" s="1">
        <v>233298.437147652</v>
      </c>
      <c r="F311" s="1">
        <f t="shared" si="32"/>
        <v>93319.374859060801</v>
      </c>
      <c r="G311" s="1">
        <f t="shared" si="33"/>
        <v>139979.0622885912</v>
      </c>
      <c r="H311" s="1">
        <v>17500.264114541882</v>
      </c>
      <c r="I311" s="1">
        <f t="shared" si="34"/>
        <v>895.86378078275675</v>
      </c>
      <c r="J311" s="1">
        <f t="shared" si="35"/>
        <v>16604.400333759124</v>
      </c>
      <c r="K311" s="1">
        <v>268294.17917483125</v>
      </c>
      <c r="L311" s="1">
        <v>27955.240644376765</v>
      </c>
      <c r="M311" s="1">
        <v>199046.60155780043</v>
      </c>
      <c r="N311" s="1">
        <v>105439.71643079194</v>
      </c>
      <c r="O311" s="1">
        <v>132698.84902926555</v>
      </c>
      <c r="P311" s="1">
        <v>0</v>
      </c>
      <c r="Q311" s="1">
        <v>24750.006007586941</v>
      </c>
      <c r="R311" s="1">
        <v>23150.481601634947</v>
      </c>
      <c r="S311" s="1">
        <v>127032.35398489756</v>
      </c>
      <c r="T311" s="1">
        <v>20.895</v>
      </c>
      <c r="U311" s="1">
        <v>122.114</v>
      </c>
      <c r="V311" s="1">
        <v>48922.696088106532</v>
      </c>
      <c r="W311" s="1">
        <v>12776.644</v>
      </c>
      <c r="X311" s="1">
        <v>26603.538545981053</v>
      </c>
      <c r="Y311" s="1">
        <v>11125.892378643</v>
      </c>
      <c r="Z311" s="1">
        <f t="shared" si="36"/>
        <v>5779.6713852206412</v>
      </c>
      <c r="AA311" s="1">
        <f t="shared" si="37"/>
        <v>5346.2209934223602</v>
      </c>
      <c r="AB311" s="1">
        <v>61.889395850673445</v>
      </c>
      <c r="AC311" s="1">
        <v>2011.9088306509407</v>
      </c>
      <c r="AD311" s="1">
        <v>759.25800000000004</v>
      </c>
      <c r="AE311" s="1">
        <v>4721.6799285317475</v>
      </c>
      <c r="AF311" s="1">
        <v>10715.548731808894</v>
      </c>
      <c r="AG311" s="1">
        <v>7966.997101547433</v>
      </c>
      <c r="AH311" s="1">
        <v>2351.7234999208194</v>
      </c>
      <c r="AI311" s="1">
        <v>3571.8495772696274</v>
      </c>
      <c r="AJ311" s="1">
        <v>499877.69789933896</v>
      </c>
      <c r="AK311" s="1">
        <v>126832.79623224342</v>
      </c>
      <c r="AL311" s="1">
        <f t="shared" si="38"/>
        <v>35513.182945028158</v>
      </c>
      <c r="AM311" s="1">
        <f t="shared" si="39"/>
        <v>91319.613287215252</v>
      </c>
      <c r="AN311" s="1">
        <v>296.68599999999998</v>
      </c>
      <c r="AO311" s="1">
        <v>367.25700000000001</v>
      </c>
      <c r="AP311" s="1">
        <v>15936.46</v>
      </c>
      <c r="AQ311" s="1">
        <v>80278.630032124973</v>
      </c>
      <c r="AR311" s="1">
        <v>12181.029140999999</v>
      </c>
      <c r="AS311" s="1">
        <v>156022.71912660397</v>
      </c>
      <c r="AT311" s="1">
        <v>28422.401328999997</v>
      </c>
      <c r="AU311" s="1">
        <v>73422.456059578413</v>
      </c>
      <c r="AV311" s="1">
        <v>1216.1780534959237</v>
      </c>
      <c r="AW311" s="1">
        <v>21000.448585527254</v>
      </c>
      <c r="AX311" s="1">
        <v>153359.00858650406</v>
      </c>
      <c r="AY311" s="1">
        <v>22093.360309139411</v>
      </c>
      <c r="AZ311" s="1">
        <v>10975.5</v>
      </c>
      <c r="BA311" s="1">
        <v>5498.8799999999992</v>
      </c>
      <c r="BB311" s="1">
        <v>3289498.3326381575</v>
      </c>
    </row>
    <row r="312" spans="1:54" x14ac:dyDescent="0.25">
      <c r="A312">
        <v>2040</v>
      </c>
      <c r="B312">
        <v>2</v>
      </c>
      <c r="C312" t="s">
        <v>419</v>
      </c>
      <c r="D312" s="1">
        <v>717548.57635371306</v>
      </c>
      <c r="E312" s="1">
        <v>220773.264978272</v>
      </c>
      <c r="F312" s="1">
        <f t="shared" si="32"/>
        <v>88309.305991308807</v>
      </c>
      <c r="G312" s="1">
        <f t="shared" si="33"/>
        <v>132463.9589869632</v>
      </c>
      <c r="H312" s="1">
        <v>16963.100801012974</v>
      </c>
      <c r="I312" s="1">
        <f t="shared" si="34"/>
        <v>868.36561539473121</v>
      </c>
      <c r="J312" s="1">
        <f t="shared" si="35"/>
        <v>16094.735185618241</v>
      </c>
      <c r="K312" s="1">
        <v>268296.60778705851</v>
      </c>
      <c r="L312" s="1">
        <v>27955.493696602694</v>
      </c>
      <c r="M312" s="1">
        <v>186161.52532952061</v>
      </c>
      <c r="N312" s="1">
        <v>105440.6708763388</v>
      </c>
      <c r="O312" s="1">
        <v>124108.72605421656</v>
      </c>
      <c r="P312" s="1">
        <v>0</v>
      </c>
      <c r="Q312" s="1">
        <v>22617.195689552525</v>
      </c>
      <c r="R312" s="1">
        <v>20839.19444601754</v>
      </c>
      <c r="S312" s="1">
        <v>125293.98530785568</v>
      </c>
      <c r="T312" s="1">
        <v>12.268000000000001</v>
      </c>
      <c r="U312" s="1">
        <v>109.851</v>
      </c>
      <c r="V312" s="1">
        <v>46508.168692297637</v>
      </c>
      <c r="W312" s="1">
        <v>9690.52</v>
      </c>
      <c r="X312" s="1">
        <v>20216.228790026522</v>
      </c>
      <c r="Y312" s="1">
        <v>10455.7620369591</v>
      </c>
      <c r="Z312" s="1">
        <f t="shared" si="36"/>
        <v>5431.5525082455824</v>
      </c>
      <c r="AA312" s="1">
        <f t="shared" si="37"/>
        <v>5024.2095287135189</v>
      </c>
      <c r="AB312" s="1">
        <v>57.705467309107654</v>
      </c>
      <c r="AC312" s="1">
        <v>1951.3676359783467</v>
      </c>
      <c r="AD312" s="1">
        <v>707.32500000000005</v>
      </c>
      <c r="AE312" s="1">
        <v>4538.5926989272184</v>
      </c>
      <c r="AF312" s="1">
        <v>9741.9716442723657</v>
      </c>
      <c r="AG312" s="1">
        <v>7658.0698871516843</v>
      </c>
      <c r="AH312" s="1">
        <v>2260.5333839210975</v>
      </c>
      <c r="AI312" s="1">
        <v>3247.3238814241176</v>
      </c>
      <c r="AJ312" s="1">
        <v>448439.34425765451</v>
      </c>
      <c r="AK312" s="1">
        <v>118001.03812577111</v>
      </c>
      <c r="AL312" s="1">
        <f t="shared" si="38"/>
        <v>33040.290675215918</v>
      </c>
      <c r="AM312" s="1">
        <f t="shared" si="39"/>
        <v>84960.747450555195</v>
      </c>
      <c r="AN312" s="1">
        <v>246.86500000000001</v>
      </c>
      <c r="AO312" s="1">
        <v>285.90600000000001</v>
      </c>
      <c r="AP312" s="1">
        <v>13630.022000000001</v>
      </c>
      <c r="AQ312" s="1">
        <v>68244.586975366692</v>
      </c>
      <c r="AR312" s="1">
        <v>11187.736626</v>
      </c>
      <c r="AS312" s="1">
        <v>154119.75128540851</v>
      </c>
      <c r="AT312" s="1">
        <v>26104.718794</v>
      </c>
      <c r="AU312" s="1">
        <v>72526.941781368776</v>
      </c>
      <c r="AV312" s="1">
        <v>1177.0410894131903</v>
      </c>
      <c r="AW312" s="1">
        <v>21005.729378706001</v>
      </c>
      <c r="AX312" s="1">
        <v>148423.87101058679</v>
      </c>
      <c r="AY312" s="1">
        <v>22098.915926960668</v>
      </c>
      <c r="AZ312" s="1">
        <v>9522.5</v>
      </c>
      <c r="BA312" s="1">
        <v>4744.8</v>
      </c>
      <c r="BB312" s="1">
        <v>3072913.7976896642</v>
      </c>
    </row>
    <row r="313" spans="1:54" x14ac:dyDescent="0.25">
      <c r="A313">
        <v>2040</v>
      </c>
      <c r="B313">
        <v>3</v>
      </c>
      <c r="C313" t="s">
        <v>420</v>
      </c>
      <c r="D313" s="1">
        <v>618371.23398500076</v>
      </c>
      <c r="E313" s="1">
        <v>202123.18209350898</v>
      </c>
      <c r="F313" s="1">
        <f t="shared" si="32"/>
        <v>80849.272837403594</v>
      </c>
      <c r="G313" s="1">
        <f t="shared" si="33"/>
        <v>121273.90925610538</v>
      </c>
      <c r="H313" s="1">
        <v>15989.360935805898</v>
      </c>
      <c r="I313" s="1">
        <f t="shared" si="34"/>
        <v>818.51846614979888</v>
      </c>
      <c r="J313" s="1">
        <f t="shared" si="35"/>
        <v>15170.842469656098</v>
      </c>
      <c r="K313" s="1">
        <v>268375.28649164946</v>
      </c>
      <c r="L313" s="1">
        <v>27963.691720604529</v>
      </c>
      <c r="M313" s="1">
        <v>183858.5830560145</v>
      </c>
      <c r="N313" s="1">
        <v>105471.59163774602</v>
      </c>
      <c r="O313" s="1">
        <v>122573.41830877705</v>
      </c>
      <c r="P313" s="1">
        <v>0</v>
      </c>
      <c r="Q313" s="1">
        <v>23074.089635376629</v>
      </c>
      <c r="R313" s="1">
        <v>18281.018149040308</v>
      </c>
      <c r="S313" s="1">
        <v>126827.02836700418</v>
      </c>
      <c r="T313" s="1">
        <v>13.173999999999999</v>
      </c>
      <c r="U313" s="1">
        <v>107.447</v>
      </c>
      <c r="V313" s="1">
        <v>48339.183654632048</v>
      </c>
      <c r="W313" s="1">
        <v>9225.5750000000007</v>
      </c>
      <c r="X313" s="1">
        <v>20150.153535374437</v>
      </c>
      <c r="Y313" s="1">
        <v>9682.6078911584591</v>
      </c>
      <c r="Z313" s="1">
        <f t="shared" si="36"/>
        <v>5029.9148920642101</v>
      </c>
      <c r="AA313" s="1">
        <f t="shared" si="37"/>
        <v>4652.6929990942499</v>
      </c>
      <c r="AB313" s="1">
        <v>57.508185001955518</v>
      </c>
      <c r="AC313" s="1">
        <v>1804.024582846678</v>
      </c>
      <c r="AD313" s="1">
        <v>664.97299999999996</v>
      </c>
      <c r="AE313" s="1">
        <v>4314.7310848433999</v>
      </c>
      <c r="AF313" s="1">
        <v>9614.0620114799749</v>
      </c>
      <c r="AG313" s="1">
        <v>7280.3431336340827</v>
      </c>
      <c r="AH313" s="1">
        <v>2149.0348015225168</v>
      </c>
      <c r="AI313" s="1">
        <v>3204.6873371599881</v>
      </c>
      <c r="AJ313" s="1">
        <v>404582.66178718227</v>
      </c>
      <c r="AK313" s="1">
        <v>117117.15666051648</v>
      </c>
      <c r="AL313" s="1">
        <f t="shared" si="38"/>
        <v>32792.803864944617</v>
      </c>
      <c r="AM313" s="1">
        <f t="shared" si="39"/>
        <v>84324.35279557186</v>
      </c>
      <c r="AN313" s="1">
        <v>241.08199999999999</v>
      </c>
      <c r="AO313" s="1">
        <v>250.09899999999999</v>
      </c>
      <c r="AP313" s="1">
        <v>11701.252</v>
      </c>
      <c r="AQ313" s="1">
        <v>79696.389592511288</v>
      </c>
      <c r="AR313" s="1">
        <v>11339.783594999999</v>
      </c>
      <c r="AS313" s="1">
        <v>150828.95036844225</v>
      </c>
      <c r="AT313" s="1">
        <v>26459.495054999996</v>
      </c>
      <c r="AU313" s="1">
        <v>70978.329585149331</v>
      </c>
      <c r="AV313" s="1">
        <v>1197.2732610667274</v>
      </c>
      <c r="AW313" s="1">
        <v>21031.494505268322</v>
      </c>
      <c r="AX313" s="1">
        <v>150975.13048893327</v>
      </c>
      <c r="AY313" s="1">
        <v>22126.021930065013</v>
      </c>
      <c r="AZ313" s="1">
        <v>9371</v>
      </c>
      <c r="BA313" s="1">
        <v>4351.2</v>
      </c>
      <c r="BB313" s="1">
        <v>2911763.3094273158</v>
      </c>
    </row>
    <row r="314" spans="1:54" x14ac:dyDescent="0.25">
      <c r="A314">
        <v>2040</v>
      </c>
      <c r="B314">
        <v>4</v>
      </c>
      <c r="C314" t="s">
        <v>421</v>
      </c>
      <c r="D314" s="1">
        <v>488782.64517736435</v>
      </c>
      <c r="E314" s="1">
        <v>187614.37359601</v>
      </c>
      <c r="F314" s="1">
        <f t="shared" si="32"/>
        <v>75045.749438404004</v>
      </c>
      <c r="G314" s="1">
        <f t="shared" si="33"/>
        <v>112568.624157606</v>
      </c>
      <c r="H314" s="1">
        <v>14115.027391809921</v>
      </c>
      <c r="I314" s="1">
        <f t="shared" si="34"/>
        <v>722.5686265255564</v>
      </c>
      <c r="J314" s="1">
        <f t="shared" si="35"/>
        <v>13392.458765284364</v>
      </c>
      <c r="K314" s="1">
        <v>269412.15319766535</v>
      </c>
      <c r="L314" s="1">
        <v>28071.729317141151</v>
      </c>
      <c r="M314" s="1">
        <v>185994.6743534595</v>
      </c>
      <c r="N314" s="1">
        <v>105879.08065519354</v>
      </c>
      <c r="O314" s="1">
        <v>123997.49113581334</v>
      </c>
      <c r="P314" s="1">
        <v>0</v>
      </c>
      <c r="Q314" s="1">
        <v>20494.56749163827</v>
      </c>
      <c r="R314" s="1">
        <v>17058.13706139637</v>
      </c>
      <c r="S314" s="1">
        <v>124142.18702053708</v>
      </c>
      <c r="T314" s="1">
        <v>12.161</v>
      </c>
      <c r="U314" s="1">
        <v>98.423000000000002</v>
      </c>
      <c r="V314" s="1">
        <v>47968.040843209907</v>
      </c>
      <c r="W314" s="1">
        <v>9627.3670000000002</v>
      </c>
      <c r="X314" s="1">
        <v>22297.446597742863</v>
      </c>
      <c r="Y314" s="1">
        <v>8461.3636576659392</v>
      </c>
      <c r="Z314" s="1">
        <f t="shared" si="36"/>
        <v>4395.5037266073559</v>
      </c>
      <c r="AA314" s="1">
        <f t="shared" si="37"/>
        <v>4065.8599310585837</v>
      </c>
      <c r="AB314" s="1">
        <v>52.273684707593318</v>
      </c>
      <c r="AC314" s="1">
        <v>1524.2015193069258</v>
      </c>
      <c r="AD314" s="1">
        <v>531.84400000000005</v>
      </c>
      <c r="AE314" s="1">
        <v>3927.7719140064346</v>
      </c>
      <c r="AF314" s="1">
        <v>9453.1588299865543</v>
      </c>
      <c r="AG314" s="1">
        <v>6627.4181918466893</v>
      </c>
      <c r="AH314" s="1">
        <v>1956.3023441468754</v>
      </c>
      <c r="AI314" s="1">
        <v>3151.0529433288484</v>
      </c>
      <c r="AJ314" s="1">
        <v>338855.91756884241</v>
      </c>
      <c r="AK314" s="1">
        <v>113050.74244355498</v>
      </c>
      <c r="AL314" s="1">
        <f t="shared" si="38"/>
        <v>31654.207884195395</v>
      </c>
      <c r="AM314" s="1">
        <f t="shared" si="39"/>
        <v>81396.534559359585</v>
      </c>
      <c r="AN314" s="1">
        <v>250.11500000000001</v>
      </c>
      <c r="AO314" s="1">
        <v>281.62900000000002</v>
      </c>
      <c r="AP314" s="1">
        <v>7780.982</v>
      </c>
      <c r="AQ314" s="1">
        <v>91971.964068391913</v>
      </c>
      <c r="AR314" s="1">
        <v>12003.166865999998</v>
      </c>
      <c r="AS314" s="1">
        <v>150519.80399212602</v>
      </c>
      <c r="AT314" s="1">
        <v>28007.389353999999</v>
      </c>
      <c r="AU314" s="1">
        <v>70832.848937471106</v>
      </c>
      <c r="AV314" s="1">
        <v>1221.2535820309413</v>
      </c>
      <c r="AW314" s="1">
        <v>21190.129790747582</v>
      </c>
      <c r="AX314" s="1">
        <v>153999.02837796905</v>
      </c>
      <c r="AY314" s="1">
        <v>22292.912961252412</v>
      </c>
      <c r="AZ314" s="1">
        <v>7236.5</v>
      </c>
      <c r="BA314" s="1">
        <v>4414.32</v>
      </c>
      <c r="BB314" s="1">
        <v>2705159.5958663635</v>
      </c>
    </row>
    <row r="315" spans="1:54" x14ac:dyDescent="0.25">
      <c r="A315">
        <v>2040</v>
      </c>
      <c r="B315">
        <v>5</v>
      </c>
      <c r="C315" t="s">
        <v>422</v>
      </c>
      <c r="D315" s="1">
        <v>397718.62248664442</v>
      </c>
      <c r="E315" s="1">
        <v>177945.08432618299</v>
      </c>
      <c r="F315" s="1">
        <f t="shared" si="32"/>
        <v>71178.033730473195</v>
      </c>
      <c r="G315" s="1">
        <f t="shared" si="33"/>
        <v>106767.05059570979</v>
      </c>
      <c r="H315" s="1">
        <v>13854.643800726928</v>
      </c>
      <c r="I315" s="1">
        <f t="shared" si="34"/>
        <v>709.23921464727698</v>
      </c>
      <c r="J315" s="1">
        <f t="shared" si="35"/>
        <v>13145.40458607965</v>
      </c>
      <c r="K315" s="1">
        <v>272086.68617229915</v>
      </c>
      <c r="L315" s="1">
        <v>28350.405556585352</v>
      </c>
      <c r="M315" s="1">
        <v>185666.13193388362</v>
      </c>
      <c r="N315" s="1">
        <v>106930.17315111545</v>
      </c>
      <c r="O315" s="1">
        <v>123778.46101626445</v>
      </c>
      <c r="P315" s="1">
        <v>0</v>
      </c>
      <c r="Q315" s="1">
        <v>23435.706122598116</v>
      </c>
      <c r="R315" s="1">
        <v>20011.268615489713</v>
      </c>
      <c r="S315" s="1">
        <v>123066.85561334594</v>
      </c>
      <c r="T315" s="1">
        <v>11.971</v>
      </c>
      <c r="U315" s="1">
        <v>97.393000000000001</v>
      </c>
      <c r="V315" s="1">
        <v>48437.686864592841</v>
      </c>
      <c r="W315" s="1">
        <v>8788.2710000000006</v>
      </c>
      <c r="X315" s="1">
        <v>22445.963144829377</v>
      </c>
      <c r="Y315" s="1">
        <v>7159.55872342169</v>
      </c>
      <c r="Z315" s="1">
        <f t="shared" si="36"/>
        <v>3719.2429403684537</v>
      </c>
      <c r="AA315" s="1">
        <f t="shared" si="37"/>
        <v>3440.3157830532368</v>
      </c>
      <c r="AB315" s="1">
        <v>52.380856060600337</v>
      </c>
      <c r="AC315" s="1">
        <v>1253.611908551989</v>
      </c>
      <c r="AD315" s="1">
        <v>482.22199999999998</v>
      </c>
      <c r="AE315" s="1">
        <v>3588.0080552079171</v>
      </c>
      <c r="AF315" s="1">
        <v>9123.1506241031602</v>
      </c>
      <c r="AG315" s="1">
        <v>6054.1269651582052</v>
      </c>
      <c r="AH315" s="1">
        <v>1787.0764196338773</v>
      </c>
      <c r="AI315" s="1">
        <v>3041.0502080343831</v>
      </c>
      <c r="AJ315" s="1">
        <v>351638.85120563296</v>
      </c>
      <c r="AK315" s="1">
        <v>110852.20510312857</v>
      </c>
      <c r="AL315" s="1">
        <f t="shared" si="38"/>
        <v>31038.617428876001</v>
      </c>
      <c r="AM315" s="1">
        <f t="shared" si="39"/>
        <v>79813.587674252558</v>
      </c>
      <c r="AN315" s="1">
        <v>245.77699999999999</v>
      </c>
      <c r="AO315" s="1">
        <v>274.90699999999998</v>
      </c>
      <c r="AP315" s="1">
        <v>7381.9660000000003</v>
      </c>
      <c r="AQ315" s="1">
        <v>90571.806719090135</v>
      </c>
      <c r="AR315" s="1">
        <v>12044.524703999999</v>
      </c>
      <c r="AS315" s="1">
        <v>155610.57544410636</v>
      </c>
      <c r="AT315" s="1">
        <v>28103.890975999999</v>
      </c>
      <c r="AU315" s="1">
        <v>73228.506091344258</v>
      </c>
      <c r="AV315" s="1">
        <v>1245.5991507805704</v>
      </c>
      <c r="AW315" s="1">
        <v>21615.905741724935</v>
      </c>
      <c r="AX315" s="1">
        <v>157068.98369921945</v>
      </c>
      <c r="AY315" s="1">
        <v>22740.847273588573</v>
      </c>
      <c r="AZ315" s="1">
        <v>8289</v>
      </c>
      <c r="BA315" s="1">
        <v>4343.3999999999996</v>
      </c>
      <c r="BB315" s="1">
        <v>2630423.2556733466</v>
      </c>
    </row>
    <row r="316" spans="1:54" x14ac:dyDescent="0.25">
      <c r="A316">
        <v>2040</v>
      </c>
      <c r="B316">
        <v>6</v>
      </c>
      <c r="C316" t="s">
        <v>423</v>
      </c>
      <c r="D316" s="1">
        <v>500593.42372453125</v>
      </c>
      <c r="E316" s="1">
        <v>202823.841399692</v>
      </c>
      <c r="F316" s="1">
        <f t="shared" si="32"/>
        <v>81129.536559876811</v>
      </c>
      <c r="G316" s="1">
        <f t="shared" si="33"/>
        <v>121694.30483981519</v>
      </c>
      <c r="H316" s="1">
        <v>13668.22990541509</v>
      </c>
      <c r="I316" s="1">
        <f t="shared" si="34"/>
        <v>699.69641826709346</v>
      </c>
      <c r="J316" s="1">
        <f t="shared" si="35"/>
        <v>12968.533487147995</v>
      </c>
      <c r="K316" s="1">
        <v>282367.21088102146</v>
      </c>
      <c r="L316" s="1">
        <v>29421.597421674283</v>
      </c>
      <c r="M316" s="1">
        <v>205514.84629027403</v>
      </c>
      <c r="N316" s="1">
        <v>110970.42334730426</v>
      </c>
      <c r="O316" s="1">
        <v>137011.04840630243</v>
      </c>
      <c r="P316" s="1">
        <v>0</v>
      </c>
      <c r="Q316" s="1">
        <v>27625.405141494117</v>
      </c>
      <c r="R316" s="1">
        <v>20821.649866511696</v>
      </c>
      <c r="S316" s="1">
        <v>120819.90172486252</v>
      </c>
      <c r="T316" s="1">
        <v>10.17535</v>
      </c>
      <c r="U316" s="1">
        <v>98.704999999999998</v>
      </c>
      <c r="V316" s="1">
        <v>45688.667155562805</v>
      </c>
      <c r="W316" s="1">
        <v>8413.3449999999993</v>
      </c>
      <c r="X316" s="1">
        <v>21348.867307742661</v>
      </c>
      <c r="Y316" s="1">
        <v>7183.5373579403204</v>
      </c>
      <c r="Z316" s="1">
        <f t="shared" si="36"/>
        <v>3731.6993459373252</v>
      </c>
      <c r="AA316" s="1">
        <f t="shared" si="37"/>
        <v>3451.8380120029956</v>
      </c>
      <c r="AB316" s="1">
        <v>51.689411706218863</v>
      </c>
      <c r="AC316" s="1">
        <v>1148.610774041709</v>
      </c>
      <c r="AD316" s="1">
        <v>463.041</v>
      </c>
      <c r="AE316" s="1">
        <v>3391.1514268154601</v>
      </c>
      <c r="AF316" s="1">
        <v>9331.5817840584605</v>
      </c>
      <c r="AG316" s="1">
        <v>5721.966333441942</v>
      </c>
      <c r="AH316" s="1">
        <v>1689.0281897425975</v>
      </c>
      <c r="AI316" s="1">
        <v>3110.5272613528164</v>
      </c>
      <c r="AJ316" s="1">
        <v>489355.99062083935</v>
      </c>
      <c r="AK316" s="1">
        <v>127937.23345803973</v>
      </c>
      <c r="AL316" s="1">
        <f t="shared" si="38"/>
        <v>35822.425368251126</v>
      </c>
      <c r="AM316" s="1">
        <f t="shared" si="39"/>
        <v>92114.808089788596</v>
      </c>
      <c r="AN316" s="1">
        <v>254.96199999999999</v>
      </c>
      <c r="AO316" s="1">
        <v>258.13</v>
      </c>
      <c r="AP316" s="1">
        <v>6710.2510000000002</v>
      </c>
      <c r="AQ316" s="1">
        <v>89880.064132963977</v>
      </c>
      <c r="AR316" s="1">
        <v>13628.516456999998</v>
      </c>
      <c r="AS316" s="1">
        <v>179645.33875610281</v>
      </c>
      <c r="AT316" s="1">
        <v>31799.871732999996</v>
      </c>
      <c r="AU316" s="1">
        <v>84538.982944048432</v>
      </c>
      <c r="AV316" s="1">
        <v>1331.9999856815525</v>
      </c>
      <c r="AW316" s="1">
        <v>22846.532518720582</v>
      </c>
      <c r="AX316" s="1">
        <v>167964.05481431846</v>
      </c>
      <c r="AY316" s="1">
        <v>24035.518703082576</v>
      </c>
      <c r="AZ316" s="1">
        <v>10068</v>
      </c>
      <c r="BA316" s="1">
        <v>4921.8</v>
      </c>
      <c r="BB316" s="1">
        <v>3014465.7185852844</v>
      </c>
    </row>
    <row r="317" spans="1:54" x14ac:dyDescent="0.25">
      <c r="A317">
        <v>2040</v>
      </c>
      <c r="B317">
        <v>7</v>
      </c>
      <c r="C317" t="s">
        <v>424</v>
      </c>
      <c r="D317" s="1">
        <v>630872.32823128917</v>
      </c>
      <c r="E317" s="1">
        <v>225993.81106394198</v>
      </c>
      <c r="F317" s="1">
        <f t="shared" si="32"/>
        <v>90397.52442557679</v>
      </c>
      <c r="G317" s="1">
        <f t="shared" si="33"/>
        <v>135596.28663836519</v>
      </c>
      <c r="H317" s="1">
        <v>14102.854409794078</v>
      </c>
      <c r="I317" s="1">
        <f t="shared" si="34"/>
        <v>721.94547400507224</v>
      </c>
      <c r="J317" s="1">
        <f t="shared" si="35"/>
        <v>13380.908935789004</v>
      </c>
      <c r="K317" s="1">
        <v>295325.1654584551</v>
      </c>
      <c r="L317" s="1">
        <v>30771.767371634363</v>
      </c>
      <c r="M317" s="1">
        <v>218835.9360436913</v>
      </c>
      <c r="N317" s="1">
        <v>116062.90451991055</v>
      </c>
      <c r="O317" s="1">
        <v>145891.8495064443</v>
      </c>
      <c r="P317" s="1">
        <v>0</v>
      </c>
      <c r="Q317" s="1">
        <v>28556.072309837575</v>
      </c>
      <c r="R317" s="1">
        <v>23861.786344161887</v>
      </c>
      <c r="S317" s="1">
        <v>108693.5478164783</v>
      </c>
      <c r="T317" s="1">
        <v>8.3796999999999997</v>
      </c>
      <c r="U317" s="1">
        <v>97.915000000000006</v>
      </c>
      <c r="V317" s="1">
        <v>44549.468970203568</v>
      </c>
      <c r="W317" s="1">
        <v>8216.8029999999999</v>
      </c>
      <c r="X317" s="1">
        <v>19079.431525147538</v>
      </c>
      <c r="Y317" s="1">
        <v>7920.0105921424902</v>
      </c>
      <c r="Z317" s="1">
        <f t="shared" si="36"/>
        <v>4114.2819858584153</v>
      </c>
      <c r="AA317" s="1">
        <f t="shared" si="37"/>
        <v>3805.7286062840749</v>
      </c>
      <c r="AB317" s="1">
        <v>63.800864616846255</v>
      </c>
      <c r="AC317" s="1">
        <v>1123.0699575392086</v>
      </c>
      <c r="AD317" s="1">
        <v>450.834</v>
      </c>
      <c r="AE317" s="1">
        <v>3330.512302310919</v>
      </c>
      <c r="AF317" s="1">
        <v>9802.1816862010965</v>
      </c>
      <c r="AG317" s="1">
        <v>5619.6485701711308</v>
      </c>
      <c r="AH317" s="1">
        <v>1658.8257075179504</v>
      </c>
      <c r="AI317" s="1">
        <v>3267.3938954003615</v>
      </c>
      <c r="AJ317" s="1">
        <v>657898.43975199549</v>
      </c>
      <c r="AK317" s="1">
        <v>150426.54526909546</v>
      </c>
      <c r="AL317" s="1">
        <f t="shared" si="38"/>
        <v>42119.432675346732</v>
      </c>
      <c r="AM317" s="1">
        <f t="shared" si="39"/>
        <v>108307.11259374872</v>
      </c>
      <c r="AN317" s="1">
        <v>248.953</v>
      </c>
      <c r="AO317" s="1">
        <v>255.874</v>
      </c>
      <c r="AP317" s="1">
        <v>6726.4589999999998</v>
      </c>
      <c r="AQ317" s="1">
        <v>79705.415956246565</v>
      </c>
      <c r="AR317" s="1">
        <v>14764.569672</v>
      </c>
      <c r="AS317" s="1">
        <v>187929.50164369008</v>
      </c>
      <c r="AT317" s="1">
        <v>34450.662568</v>
      </c>
      <c r="AU317" s="1">
        <v>88437.412538207223</v>
      </c>
      <c r="AV317" s="1">
        <v>1323.2855205325341</v>
      </c>
      <c r="AW317" s="1">
        <v>24178.345026105308</v>
      </c>
      <c r="AX317" s="1">
        <v>166865.16823946743</v>
      </c>
      <c r="AY317" s="1">
        <v>25436.641801479011</v>
      </c>
      <c r="AZ317" s="1">
        <v>10990</v>
      </c>
      <c r="BA317" s="1">
        <v>5252.4</v>
      </c>
      <c r="BB317" s="1">
        <v>3399045.9728337084</v>
      </c>
    </row>
    <row r="318" spans="1:54" x14ac:dyDescent="0.25">
      <c r="A318">
        <v>2040</v>
      </c>
      <c r="B318">
        <v>8</v>
      </c>
      <c r="C318" t="s">
        <v>425</v>
      </c>
      <c r="D318" s="1">
        <v>648275.8298493902</v>
      </c>
      <c r="E318" s="1">
        <v>234744.03414049899</v>
      </c>
      <c r="F318" s="1">
        <f t="shared" si="32"/>
        <v>93897.613656199595</v>
      </c>
      <c r="G318" s="1">
        <f t="shared" si="33"/>
        <v>140846.42048429939</v>
      </c>
      <c r="H318" s="1">
        <v>14174.436351276263</v>
      </c>
      <c r="I318" s="1">
        <f t="shared" si="34"/>
        <v>725.60985691451151</v>
      </c>
      <c r="J318" s="1">
        <f t="shared" si="35"/>
        <v>13448.826494361751</v>
      </c>
      <c r="K318" s="1">
        <v>297191.18523596763</v>
      </c>
      <c r="L318" s="1">
        <v>30966.199588121384</v>
      </c>
      <c r="M318" s="1">
        <v>220693.54776731401</v>
      </c>
      <c r="N318" s="1">
        <v>116796.25101591095</v>
      </c>
      <c r="O318" s="1">
        <v>147130.26772478517</v>
      </c>
      <c r="P318" s="1">
        <v>0</v>
      </c>
      <c r="Q318" s="1">
        <v>29755.782127508668</v>
      </c>
      <c r="R318" s="1">
        <v>22565.223850906834</v>
      </c>
      <c r="S318" s="1">
        <v>123169.80772706169</v>
      </c>
      <c r="T318" s="1">
        <v>12.210420000000001</v>
      </c>
      <c r="U318" s="1">
        <v>97.32</v>
      </c>
      <c r="V318" s="1">
        <v>46590.42742533984</v>
      </c>
      <c r="W318" s="1">
        <v>8625.8709999999992</v>
      </c>
      <c r="X318" s="1">
        <v>23712.204386869045</v>
      </c>
      <c r="Y318" s="1">
        <v>8160.5191447204397</v>
      </c>
      <c r="Z318" s="1">
        <f t="shared" si="36"/>
        <v>4239.2212133763751</v>
      </c>
      <c r="AA318" s="1">
        <f t="shared" si="37"/>
        <v>3921.2979313440651</v>
      </c>
      <c r="AB318" s="1">
        <v>66.960987109947709</v>
      </c>
      <c r="AC318" s="1">
        <v>1122.1240013724494</v>
      </c>
      <c r="AD318" s="1">
        <v>470.70100000000002</v>
      </c>
      <c r="AE318" s="1">
        <v>3329.5658221952508</v>
      </c>
      <c r="AF318" s="1">
        <v>9875.5313520058953</v>
      </c>
      <c r="AG318" s="1">
        <v>5618.0515529119484</v>
      </c>
      <c r="AH318" s="1">
        <v>1658.3542948928009</v>
      </c>
      <c r="AI318" s="1">
        <v>3291.8437840019615</v>
      </c>
      <c r="AJ318" s="1">
        <v>664836.27519925626</v>
      </c>
      <c r="AK318" s="1">
        <v>153085.84081710968</v>
      </c>
      <c r="AL318" s="1">
        <f t="shared" si="38"/>
        <v>42864.035428790718</v>
      </c>
      <c r="AM318" s="1">
        <f t="shared" si="39"/>
        <v>110221.80538831897</v>
      </c>
      <c r="AN318" s="1">
        <v>250.17599999999999</v>
      </c>
      <c r="AO318" s="1">
        <v>253.59700000000001</v>
      </c>
      <c r="AP318" s="1">
        <v>7261.6180000000004</v>
      </c>
      <c r="AQ318" s="1">
        <v>87485.143503895131</v>
      </c>
      <c r="AR318" s="1">
        <v>14898.5841</v>
      </c>
      <c r="AS318" s="1">
        <v>191340.33344147546</v>
      </c>
      <c r="AT318" s="1">
        <v>34763.3629</v>
      </c>
      <c r="AU318" s="1">
        <v>90042.50985481203</v>
      </c>
      <c r="AV318" s="1">
        <v>1395.4773845689356</v>
      </c>
      <c r="AW318" s="1">
        <v>24284.727769341062</v>
      </c>
      <c r="AX318" s="1">
        <v>175968.50032543109</v>
      </c>
      <c r="AY318" s="1">
        <v>25548.560947749156</v>
      </c>
      <c r="AZ318" s="1">
        <v>10824.2</v>
      </c>
      <c r="BA318" s="1">
        <v>5119.5</v>
      </c>
      <c r="BB318" s="1">
        <v>3485452.6577938003</v>
      </c>
    </row>
    <row r="319" spans="1:54" x14ac:dyDescent="0.25">
      <c r="A319">
        <v>2040</v>
      </c>
      <c r="B319">
        <v>9</v>
      </c>
      <c r="C319" t="s">
        <v>426</v>
      </c>
      <c r="D319" s="1">
        <v>594653.05577442516</v>
      </c>
      <c r="E319" s="1">
        <v>225675.84707729399</v>
      </c>
      <c r="F319" s="1">
        <f t="shared" si="32"/>
        <v>90270.338830917608</v>
      </c>
      <c r="G319" s="1">
        <f t="shared" si="33"/>
        <v>135405.50824637638</v>
      </c>
      <c r="H319" s="1">
        <v>13760.401129021322</v>
      </c>
      <c r="I319" s="1">
        <f t="shared" si="34"/>
        <v>704.41479624806573</v>
      </c>
      <c r="J319" s="1">
        <f t="shared" si="35"/>
        <v>13055.986332773255</v>
      </c>
      <c r="K319" s="1">
        <v>289952.4559878881</v>
      </c>
      <c r="L319" s="1">
        <v>30211.951327082203</v>
      </c>
      <c r="M319" s="1">
        <v>221779.57499067351</v>
      </c>
      <c r="N319" s="1">
        <v>113951.42761502971</v>
      </c>
      <c r="O319" s="1">
        <v>147854.29195542444</v>
      </c>
      <c r="P319" s="1">
        <v>0</v>
      </c>
      <c r="Q319" s="1">
        <v>24448.27669479651</v>
      </c>
      <c r="R319" s="1">
        <v>18966.441194643008</v>
      </c>
      <c r="S319" s="1">
        <v>123122.27765399033</v>
      </c>
      <c r="T319" s="1">
        <v>14.3652</v>
      </c>
      <c r="U319" s="1">
        <v>103.68600000000001</v>
      </c>
      <c r="V319" s="1">
        <v>45641.535759228333</v>
      </c>
      <c r="W319" s="1">
        <v>9717.9639999999999</v>
      </c>
      <c r="X319" s="1">
        <v>35678.892136098977</v>
      </c>
      <c r="Y319" s="1">
        <v>7872.2910615793198</v>
      </c>
      <c r="Z319" s="1">
        <f t="shared" si="36"/>
        <v>4089.4926749496076</v>
      </c>
      <c r="AA319" s="1">
        <f t="shared" si="37"/>
        <v>3782.7983866297127</v>
      </c>
      <c r="AB319" s="1">
        <v>74.838591424601944</v>
      </c>
      <c r="AC319" s="1">
        <v>1149.1968065664778</v>
      </c>
      <c r="AD319" s="1">
        <v>536.26599999999996</v>
      </c>
      <c r="AE319" s="1">
        <v>3341.5861268846984</v>
      </c>
      <c r="AF319" s="1">
        <v>9559.5865531827585</v>
      </c>
      <c r="AG319" s="1">
        <v>5638.333684286813</v>
      </c>
      <c r="AH319" s="1">
        <v>1664.3412388284889</v>
      </c>
      <c r="AI319" s="1">
        <v>3186.5288510609162</v>
      </c>
      <c r="AJ319" s="1">
        <v>585063.66775065986</v>
      </c>
      <c r="AK319" s="1">
        <v>145669.96742037399</v>
      </c>
      <c r="AL319" s="1">
        <f t="shared" si="38"/>
        <v>40787.590877704723</v>
      </c>
      <c r="AM319" s="1">
        <f t="shared" si="39"/>
        <v>104882.37654266927</v>
      </c>
      <c r="AN319" s="1">
        <v>255.37</v>
      </c>
      <c r="AO319" s="1">
        <v>272.07799999999997</v>
      </c>
      <c r="AP319" s="1">
        <v>8028.0249999999996</v>
      </c>
      <c r="AQ319" s="1">
        <v>84198.260403032677</v>
      </c>
      <c r="AR319" s="1">
        <v>15477.777306</v>
      </c>
      <c r="AS319" s="1">
        <v>189465.18207590215</v>
      </c>
      <c r="AT319" s="1">
        <v>36114.813714000004</v>
      </c>
      <c r="AU319" s="1">
        <v>89160.085682777557</v>
      </c>
      <c r="AV319" s="1">
        <v>1337.5788731629113</v>
      </c>
      <c r="AW319" s="1">
        <v>24482.26715480757</v>
      </c>
      <c r="AX319" s="1">
        <v>168667.54773683709</v>
      </c>
      <c r="AY319" s="1">
        <v>25756.380737911415</v>
      </c>
      <c r="AZ319" s="1">
        <v>8540</v>
      </c>
      <c r="BA319" s="1">
        <v>5318.1</v>
      </c>
      <c r="BB319" s="1">
        <v>3316362.5152648757</v>
      </c>
    </row>
    <row r="320" spans="1:54" x14ac:dyDescent="0.25">
      <c r="A320">
        <v>2040</v>
      </c>
      <c r="B320">
        <v>10</v>
      </c>
      <c r="C320" t="s">
        <v>427</v>
      </c>
      <c r="D320" s="1">
        <v>437114.62865310238</v>
      </c>
      <c r="E320" s="1">
        <v>191667.302603113</v>
      </c>
      <c r="F320" s="1">
        <f t="shared" si="32"/>
        <v>76666.921041245208</v>
      </c>
      <c r="G320" s="1">
        <f t="shared" si="33"/>
        <v>115000.38156186779</v>
      </c>
      <c r="H320" s="1">
        <v>13507.526582382909</v>
      </c>
      <c r="I320" s="1">
        <f t="shared" si="34"/>
        <v>691.46978319383584</v>
      </c>
      <c r="J320" s="1">
        <f t="shared" si="35"/>
        <v>12816.056799189071</v>
      </c>
      <c r="K320" s="1">
        <v>274249.97380778333</v>
      </c>
      <c r="L320" s="1">
        <v>28575.811961670108</v>
      </c>
      <c r="M320" s="1">
        <v>194294.37221503115</v>
      </c>
      <c r="N320" s="1">
        <v>107780.3460305466</v>
      </c>
      <c r="O320" s="1">
        <v>129530.66952168694</v>
      </c>
      <c r="P320" s="1">
        <v>0</v>
      </c>
      <c r="Q320" s="1">
        <v>22333.285013227276</v>
      </c>
      <c r="R320" s="1">
        <v>18200.171992327301</v>
      </c>
      <c r="S320" s="1">
        <v>119147.19499327411</v>
      </c>
      <c r="T320" s="1">
        <v>14.105</v>
      </c>
      <c r="U320" s="1">
        <v>97.932000000000002</v>
      </c>
      <c r="V320" s="1">
        <v>45507.52425543344</v>
      </c>
      <c r="W320" s="1">
        <v>10491.976000000001</v>
      </c>
      <c r="X320" s="1">
        <v>42530.297004008557</v>
      </c>
      <c r="Y320" s="1">
        <v>7126.8020122565194</v>
      </c>
      <c r="Z320" s="1">
        <f t="shared" si="36"/>
        <v>3702.2265052141202</v>
      </c>
      <c r="AA320" s="1">
        <f t="shared" si="37"/>
        <v>3424.5755070423997</v>
      </c>
      <c r="AB320" s="1">
        <v>69.968109190415049</v>
      </c>
      <c r="AC320" s="1">
        <v>1240.9545547421276</v>
      </c>
      <c r="AD320" s="1">
        <v>574.18700000000001</v>
      </c>
      <c r="AE320" s="1">
        <v>3739.5223524098883</v>
      </c>
      <c r="AF320" s="1">
        <v>9081.5556836973592</v>
      </c>
      <c r="AG320" s="1">
        <v>6309.7804581781065</v>
      </c>
      <c r="AH320" s="1">
        <v>1862.5410294120043</v>
      </c>
      <c r="AI320" s="1">
        <v>3027.1852278991164</v>
      </c>
      <c r="AJ320" s="1">
        <v>366711.76495662041</v>
      </c>
      <c r="AK320" s="1">
        <v>118544.11059874692</v>
      </c>
      <c r="AL320" s="1">
        <f t="shared" si="38"/>
        <v>33192.350967649138</v>
      </c>
      <c r="AM320" s="1">
        <f t="shared" si="39"/>
        <v>85351.759631097782</v>
      </c>
      <c r="AN320" s="1">
        <v>257.05399999999997</v>
      </c>
      <c r="AO320" s="1">
        <v>280.61900000000003</v>
      </c>
      <c r="AP320" s="1">
        <v>8482.3029999999999</v>
      </c>
      <c r="AQ320" s="1">
        <v>81130.559473126443</v>
      </c>
      <c r="AR320" s="1">
        <v>12841.276392</v>
      </c>
      <c r="AS320" s="1">
        <v>163018.89180322323</v>
      </c>
      <c r="AT320" s="1">
        <v>29962.978247999999</v>
      </c>
      <c r="AU320" s="1">
        <v>76714.772613281588</v>
      </c>
      <c r="AV320" s="1">
        <v>1238.2947101819527</v>
      </c>
      <c r="AW320" s="1">
        <v>21896.750570473512</v>
      </c>
      <c r="AX320" s="1">
        <v>156147.90000981805</v>
      </c>
      <c r="AY320" s="1">
        <v>23036.307914213983</v>
      </c>
      <c r="AZ320" s="1">
        <v>7093.2</v>
      </c>
      <c r="BA320" s="1">
        <v>4450.8</v>
      </c>
      <c r="BB320" s="1">
        <v>2739883.1973510585</v>
      </c>
    </row>
    <row r="321" spans="1:54" x14ac:dyDescent="0.25">
      <c r="A321">
        <v>2040</v>
      </c>
      <c r="B321">
        <v>11</v>
      </c>
      <c r="C321" t="s">
        <v>428</v>
      </c>
      <c r="D321" s="1">
        <v>453754.9881489973</v>
      </c>
      <c r="E321" s="1">
        <v>177615.580968989</v>
      </c>
      <c r="F321" s="1">
        <f t="shared" si="32"/>
        <v>71046.232387595606</v>
      </c>
      <c r="G321" s="1">
        <f t="shared" si="33"/>
        <v>106569.34858139339</v>
      </c>
      <c r="H321" s="1">
        <v>14541.764592414636</v>
      </c>
      <c r="I321" s="1">
        <f t="shared" si="34"/>
        <v>744.41391979840012</v>
      </c>
      <c r="J321" s="1">
        <f t="shared" si="35"/>
        <v>13797.350672616236</v>
      </c>
      <c r="K321" s="1">
        <v>268675.62874877546</v>
      </c>
      <c r="L321" s="1">
        <v>27994.98624998812</v>
      </c>
      <c r="M321" s="1">
        <v>177366.55671676589</v>
      </c>
      <c r="N321" s="1">
        <v>105589.62626123635</v>
      </c>
      <c r="O321" s="1">
        <v>118245.36439404695</v>
      </c>
      <c r="P321" s="1">
        <v>0</v>
      </c>
      <c r="Q321" s="1">
        <v>21372.321395496205</v>
      </c>
      <c r="R321" s="1">
        <v>19492.176452665208</v>
      </c>
      <c r="S321" s="1">
        <v>121739.72521168974</v>
      </c>
      <c r="T321" s="1">
        <v>15.644</v>
      </c>
      <c r="U321" s="1">
        <v>98.259</v>
      </c>
      <c r="V321" s="1">
        <v>44497.248263400274</v>
      </c>
      <c r="W321" s="1">
        <v>10215.241</v>
      </c>
      <c r="X321" s="1">
        <v>39808.566263502042</v>
      </c>
      <c r="Y321" s="1">
        <v>7757.1519685447602</v>
      </c>
      <c r="Z321" s="1">
        <f t="shared" si="36"/>
        <v>4029.6802932830806</v>
      </c>
      <c r="AA321" s="1">
        <f t="shared" si="37"/>
        <v>3727.47167526168</v>
      </c>
      <c r="AB321" s="1">
        <v>68.134851602440676</v>
      </c>
      <c r="AC321" s="1">
        <v>1461.3623415970399</v>
      </c>
      <c r="AD321" s="1">
        <v>611.08500000000004</v>
      </c>
      <c r="AE321" s="1">
        <v>3419.3235813301835</v>
      </c>
      <c r="AF321" s="1">
        <v>8878.1430559701785</v>
      </c>
      <c r="AG321" s="1">
        <v>5769.501845539422</v>
      </c>
      <c r="AH321" s="1">
        <v>1703.0598731303951</v>
      </c>
      <c r="AI321" s="1">
        <v>2959.381018656723</v>
      </c>
      <c r="AJ321" s="1">
        <v>324990.19537973974</v>
      </c>
      <c r="AK321" s="1">
        <v>110957.27156399055</v>
      </c>
      <c r="AL321" s="1">
        <f t="shared" si="38"/>
        <v>31068.036037917358</v>
      </c>
      <c r="AM321" s="1">
        <f t="shared" si="39"/>
        <v>79889.2355260732</v>
      </c>
      <c r="AN321" s="1">
        <v>265.65600000000001</v>
      </c>
      <c r="AO321" s="1">
        <v>309.30500000000001</v>
      </c>
      <c r="AP321" s="1">
        <v>9323.16</v>
      </c>
      <c r="AQ321" s="1">
        <v>80743.667590540354</v>
      </c>
      <c r="AR321" s="1">
        <v>11465.696631000001</v>
      </c>
      <c r="AS321" s="1">
        <v>148119.97718792674</v>
      </c>
      <c r="AT321" s="1">
        <v>26753.292139000001</v>
      </c>
      <c r="AU321" s="1">
        <v>69703.518676671447</v>
      </c>
      <c r="AV321" s="1">
        <v>1201.7851968103648</v>
      </c>
      <c r="AW321" s="1">
        <v>21189.319188604924</v>
      </c>
      <c r="AX321" s="1">
        <v>151544.08171318963</v>
      </c>
      <c r="AY321" s="1">
        <v>22292.060173506845</v>
      </c>
      <c r="AZ321" s="1">
        <v>7436</v>
      </c>
      <c r="BA321" s="1">
        <v>4366.8</v>
      </c>
      <c r="BB321" s="1">
        <v>2624312.6076453188</v>
      </c>
    </row>
    <row r="322" spans="1:54" x14ac:dyDescent="0.25">
      <c r="A322">
        <v>2040</v>
      </c>
      <c r="B322">
        <v>12</v>
      </c>
      <c r="C322" t="s">
        <v>429</v>
      </c>
      <c r="D322" s="1">
        <v>663298.4604718698</v>
      </c>
      <c r="E322" s="1">
        <v>208014.77555460302</v>
      </c>
      <c r="F322" s="1">
        <f t="shared" si="32"/>
        <v>83205.910221841215</v>
      </c>
      <c r="G322" s="1">
        <f t="shared" si="33"/>
        <v>124808.86533276181</v>
      </c>
      <c r="H322" s="1">
        <v>16133.243640868259</v>
      </c>
      <c r="I322" s="1">
        <f t="shared" si="34"/>
        <v>825.88402950945738</v>
      </c>
      <c r="J322" s="1">
        <f t="shared" si="35"/>
        <v>15307.359611358801</v>
      </c>
      <c r="K322" s="1">
        <v>268120.56050791306</v>
      </c>
      <c r="L322" s="1">
        <v>27937.150234704135</v>
      </c>
      <c r="M322" s="1">
        <v>190353.26573182503</v>
      </c>
      <c r="N322" s="1">
        <v>105371.4842273828</v>
      </c>
      <c r="O322" s="1">
        <v>126903.24312942395</v>
      </c>
      <c r="P322" s="1">
        <v>0</v>
      </c>
      <c r="Q322" s="1">
        <v>23127.648735227045</v>
      </c>
      <c r="R322" s="1">
        <v>20792.22110801455</v>
      </c>
      <c r="S322" s="1">
        <v>125901.28753861703</v>
      </c>
      <c r="T322" s="1">
        <v>19.257999999999999</v>
      </c>
      <c r="U322" s="1">
        <v>112.85299999999999</v>
      </c>
      <c r="V322" s="1">
        <v>48145.895395850552</v>
      </c>
      <c r="W322" s="1">
        <v>11589.816000000001</v>
      </c>
      <c r="X322" s="1">
        <v>34469.972161923935</v>
      </c>
      <c r="Y322" s="1">
        <v>9475.4062301663198</v>
      </c>
      <c r="Z322" s="1">
        <f t="shared" si="36"/>
        <v>4922.2779070700662</v>
      </c>
      <c r="AA322" s="1">
        <f t="shared" si="37"/>
        <v>4553.1283230962545</v>
      </c>
      <c r="AB322" s="1">
        <v>64.719858320924828</v>
      </c>
      <c r="AC322" s="1">
        <v>1780.1495697949172</v>
      </c>
      <c r="AD322" s="1">
        <v>695.02800000000002</v>
      </c>
      <c r="AE322" s="1">
        <v>4358.598570773428</v>
      </c>
      <c r="AF322" s="1">
        <v>9932.1945413999765</v>
      </c>
      <c r="AG322" s="1">
        <v>7354.3617326383983</v>
      </c>
      <c r="AH322" s="1">
        <v>2170.8838465881731</v>
      </c>
      <c r="AI322" s="1">
        <v>3310.7315137999894</v>
      </c>
      <c r="AJ322" s="1">
        <v>438220.00552685006</v>
      </c>
      <c r="AK322" s="1">
        <v>118616.9499223404</v>
      </c>
      <c r="AL322" s="1">
        <f t="shared" si="38"/>
        <v>33212.745978255312</v>
      </c>
      <c r="AM322" s="1">
        <f t="shared" si="39"/>
        <v>85404.203944085079</v>
      </c>
      <c r="AN322" s="1">
        <v>293.077</v>
      </c>
      <c r="AO322" s="1">
        <v>355.63799999999998</v>
      </c>
      <c r="AP322" s="1">
        <v>13731.722</v>
      </c>
      <c r="AQ322" s="1">
        <v>86295.44382736276</v>
      </c>
      <c r="AR322" s="1">
        <v>12209.231538</v>
      </c>
      <c r="AS322" s="1">
        <v>156167.2945271717</v>
      </c>
      <c r="AT322" s="1">
        <v>28488.206921999998</v>
      </c>
      <c r="AU322" s="1">
        <v>73490.491542198477</v>
      </c>
      <c r="AV322" s="1">
        <v>1235.9303014518734</v>
      </c>
      <c r="AW322" s="1">
        <v>21087.358898006914</v>
      </c>
      <c r="AX322" s="1">
        <v>155849.75009854813</v>
      </c>
      <c r="AY322" s="1">
        <v>22184.79363449783</v>
      </c>
      <c r="AZ322" s="1">
        <v>9529</v>
      </c>
      <c r="BA322" s="1">
        <v>4790.1000000000004</v>
      </c>
      <c r="BB322" s="1">
        <v>3051978.2030401342</v>
      </c>
    </row>
    <row r="323" spans="1:54" x14ac:dyDescent="0.25">
      <c r="A323">
        <v>2041</v>
      </c>
      <c r="B323">
        <v>1</v>
      </c>
      <c r="C323" t="s">
        <v>430</v>
      </c>
      <c r="D323" s="1">
        <v>792277.09130497358</v>
      </c>
      <c r="E323" s="1">
        <v>235714.64833843699</v>
      </c>
      <c r="F323" s="1">
        <f t="shared" si="32"/>
        <v>94285.8593353748</v>
      </c>
      <c r="G323" s="1">
        <f t="shared" si="33"/>
        <v>141428.78900306218</v>
      </c>
      <c r="H323" s="1">
        <v>17598.606771521205</v>
      </c>
      <c r="I323" s="1">
        <f t="shared" si="34"/>
        <v>900.898083346254</v>
      </c>
      <c r="J323" s="1">
        <f t="shared" si="35"/>
        <v>16697.708688174949</v>
      </c>
      <c r="K323" s="1">
        <v>268083.95104758069</v>
      </c>
      <c r="L323" s="1">
        <v>27933.33566714028</v>
      </c>
      <c r="M323" s="1">
        <v>198086.86287481544</v>
      </c>
      <c r="N323" s="1">
        <v>105357.09669527903</v>
      </c>
      <c r="O323" s="1">
        <v>132058.93122221137</v>
      </c>
      <c r="P323" s="1">
        <v>0</v>
      </c>
      <c r="Q323" s="1">
        <v>25068.419472164969</v>
      </c>
      <c r="R323" s="1">
        <v>23265.889820278189</v>
      </c>
      <c r="S323" s="1">
        <v>126830.84685469756</v>
      </c>
      <c r="T323" s="1">
        <v>20.895</v>
      </c>
      <c r="U323" s="1">
        <v>122.114</v>
      </c>
      <c r="V323" s="1">
        <v>48922.696088106532</v>
      </c>
      <c r="W323" s="1">
        <v>12776.644</v>
      </c>
      <c r="X323" s="1">
        <v>26449.705828063325</v>
      </c>
      <c r="Y323" s="1">
        <v>11187.8345591129</v>
      </c>
      <c r="Z323" s="1">
        <f t="shared" si="36"/>
        <v>5811.8490691147681</v>
      </c>
      <c r="AA323" s="1">
        <f t="shared" si="37"/>
        <v>5375.9854899981328</v>
      </c>
      <c r="AB323" s="1">
        <v>61.835071406312927</v>
      </c>
      <c r="AC323" s="1">
        <v>2011.9088306509407</v>
      </c>
      <c r="AD323" s="1">
        <v>759.25800000000004</v>
      </c>
      <c r="AE323" s="1">
        <v>4721.6799285317475</v>
      </c>
      <c r="AF323" s="1">
        <v>10633.429846665729</v>
      </c>
      <c r="AG323" s="1">
        <v>7966.997101547433</v>
      </c>
      <c r="AH323" s="1">
        <v>2351.7234999208194</v>
      </c>
      <c r="AI323" s="1">
        <v>3544.4766155552388</v>
      </c>
      <c r="AJ323" s="1">
        <v>505024.37045109167</v>
      </c>
      <c r="AK323" s="1">
        <v>127293.6796279339</v>
      </c>
      <c r="AL323" s="1">
        <f t="shared" si="38"/>
        <v>35642.230295821493</v>
      </c>
      <c r="AM323" s="1">
        <f t="shared" si="39"/>
        <v>91651.449332112403</v>
      </c>
      <c r="AN323" s="1">
        <v>296.68599999999998</v>
      </c>
      <c r="AO323" s="1">
        <v>367.25700000000001</v>
      </c>
      <c r="AP323" s="1">
        <v>15936.46</v>
      </c>
      <c r="AQ323" s="1">
        <v>80721.533562560129</v>
      </c>
      <c r="AR323" s="1">
        <v>12203.946999</v>
      </c>
      <c r="AS323" s="1">
        <v>156958.85544136359</v>
      </c>
      <c r="AT323" s="1">
        <v>28475.876330999996</v>
      </c>
      <c r="AU323" s="1">
        <v>73862.990795935882</v>
      </c>
      <c r="AV323" s="1">
        <v>1221.6619097296496</v>
      </c>
      <c r="AW323" s="1">
        <v>21085.161151971228</v>
      </c>
      <c r="AX323" s="1">
        <v>154050.51815027033</v>
      </c>
      <c r="AY323" s="1">
        <v>22182.481512695438</v>
      </c>
      <c r="AZ323" s="1">
        <v>10975.5</v>
      </c>
      <c r="BA323" s="1">
        <v>5498.8799999999992</v>
      </c>
      <c r="BB323" s="1">
        <v>3299962.737372213</v>
      </c>
    </row>
    <row r="324" spans="1:54" x14ac:dyDescent="0.25">
      <c r="A324">
        <v>2041</v>
      </c>
      <c r="B324">
        <v>2</v>
      </c>
      <c r="C324" t="s">
        <v>431</v>
      </c>
      <c r="D324" s="1">
        <v>718833.69916368148</v>
      </c>
      <c r="E324" s="1">
        <v>223056.31851087799</v>
      </c>
      <c r="F324" s="1">
        <f t="shared" si="32"/>
        <v>89222.527404351204</v>
      </c>
      <c r="G324" s="1">
        <f t="shared" si="33"/>
        <v>133833.7911065268</v>
      </c>
      <c r="H324" s="1">
        <v>17061.365284179115</v>
      </c>
      <c r="I324" s="1">
        <f t="shared" si="34"/>
        <v>873.39591612789172</v>
      </c>
      <c r="J324" s="1">
        <f t="shared" si="35"/>
        <v>16187.969368051223</v>
      </c>
      <c r="K324" s="1">
        <v>268058.84805196687</v>
      </c>
      <c r="L324" s="1">
        <v>27930.720029762539</v>
      </c>
      <c r="M324" s="1">
        <v>185169.89563237416</v>
      </c>
      <c r="N324" s="1">
        <v>105347.23120827059</v>
      </c>
      <c r="O324" s="1">
        <v>123447.55304239174</v>
      </c>
      <c r="P324" s="1">
        <v>0</v>
      </c>
      <c r="Q324" s="1">
        <v>22908.170149774578</v>
      </c>
      <c r="R324" s="1">
        <v>20943.448416153275</v>
      </c>
      <c r="S324" s="1">
        <v>125078.64088735568</v>
      </c>
      <c r="T324" s="1">
        <v>12.268000000000001</v>
      </c>
      <c r="U324" s="1">
        <v>109.851</v>
      </c>
      <c r="V324" s="1">
        <v>46508.168692297637</v>
      </c>
      <c r="W324" s="1">
        <v>9690.52</v>
      </c>
      <c r="X324" s="1">
        <v>20094.610039792118</v>
      </c>
      <c r="Y324" s="1">
        <v>10513.171646198001</v>
      </c>
      <c r="Z324" s="1">
        <f t="shared" si="36"/>
        <v>5461.375614964797</v>
      </c>
      <c r="AA324" s="1">
        <f t="shared" si="37"/>
        <v>5051.7960312332043</v>
      </c>
      <c r="AB324" s="1">
        <v>57.6766043066227</v>
      </c>
      <c r="AC324" s="1">
        <v>1951.3676359783467</v>
      </c>
      <c r="AD324" s="1">
        <v>707.32500000000005</v>
      </c>
      <c r="AE324" s="1">
        <v>4538.5926989272184</v>
      </c>
      <c r="AF324" s="1">
        <v>9657.1304625189059</v>
      </c>
      <c r="AG324" s="1">
        <v>7658.0698871516843</v>
      </c>
      <c r="AH324" s="1">
        <v>2260.5333839210975</v>
      </c>
      <c r="AI324" s="1">
        <v>3219.0434875062988</v>
      </c>
      <c r="AJ324" s="1">
        <v>453056.41454087733</v>
      </c>
      <c r="AK324" s="1">
        <v>118429.82879160823</v>
      </c>
      <c r="AL324" s="1">
        <f t="shared" si="38"/>
        <v>33160.352061650308</v>
      </c>
      <c r="AM324" s="1">
        <f t="shared" si="39"/>
        <v>85269.476729957925</v>
      </c>
      <c r="AN324" s="1">
        <v>246.86500000000001</v>
      </c>
      <c r="AO324" s="1">
        <v>285.90600000000001</v>
      </c>
      <c r="AP324" s="1">
        <v>13630.022000000001</v>
      </c>
      <c r="AQ324" s="1">
        <v>68619.784820230067</v>
      </c>
      <c r="AR324" s="1">
        <v>11208.803727</v>
      </c>
      <c r="AS324" s="1">
        <v>155044.46979312095</v>
      </c>
      <c r="AT324" s="1">
        <v>26153.875363000003</v>
      </c>
      <c r="AU324" s="1">
        <v>72962.103432056989</v>
      </c>
      <c r="AV324" s="1">
        <v>1182.5383553362219</v>
      </c>
      <c r="AW324" s="1">
        <v>21090.649090002313</v>
      </c>
      <c r="AX324" s="1">
        <v>149117.07152466377</v>
      </c>
      <c r="AY324" s="1">
        <v>22188.255055664355</v>
      </c>
      <c r="AZ324" s="1">
        <v>9522.5</v>
      </c>
      <c r="BA324" s="1">
        <v>4744.8</v>
      </c>
      <c r="BB324" s="1">
        <v>3082298.1064089458</v>
      </c>
    </row>
    <row r="325" spans="1:54" x14ac:dyDescent="0.25">
      <c r="A325">
        <v>2041</v>
      </c>
      <c r="B325">
        <v>3</v>
      </c>
      <c r="C325" t="s">
        <v>432</v>
      </c>
      <c r="D325" s="1">
        <v>619355.85304281767</v>
      </c>
      <c r="E325" s="1">
        <v>204302.850328514</v>
      </c>
      <c r="F325" s="1">
        <f t="shared" ref="F325:F370" si="40">E325*$F$2</f>
        <v>81721.140131405613</v>
      </c>
      <c r="G325" s="1">
        <f t="shared" ref="G325:G370" si="41">E325*$G$2</f>
        <v>122581.71019710839</v>
      </c>
      <c r="H325" s="1">
        <v>16086.76550702707</v>
      </c>
      <c r="I325" s="1">
        <f t="shared" ref="I325:I370" si="42">H325*$I$2</f>
        <v>823.50474674925636</v>
      </c>
      <c r="J325" s="1">
        <f t="shared" ref="J325:J370" si="43">H325*$J$2</f>
        <v>15263.260760277813</v>
      </c>
      <c r="K325" s="1">
        <v>268109.99508192524</v>
      </c>
      <c r="L325" s="1">
        <v>27936.049357201282</v>
      </c>
      <c r="M325" s="1">
        <v>182835.11679918322</v>
      </c>
      <c r="N325" s="1">
        <v>105367.33201087345</v>
      </c>
      <c r="O325" s="1">
        <v>121891.0217667852</v>
      </c>
      <c r="P325" s="1">
        <v>0</v>
      </c>
      <c r="Q325" s="1">
        <v>23370.942121817745</v>
      </c>
      <c r="R325" s="1">
        <v>18372.597574391748</v>
      </c>
      <c r="S325" s="1">
        <v>126597.84665530418</v>
      </c>
      <c r="T325" s="1">
        <v>13.173999999999999</v>
      </c>
      <c r="U325" s="1">
        <v>107.447</v>
      </c>
      <c r="V325" s="1">
        <v>48339.183654632048</v>
      </c>
      <c r="W325" s="1">
        <v>9225.5750000000007</v>
      </c>
      <c r="X325" s="1">
        <v>20030.893549026398</v>
      </c>
      <c r="Y325" s="1">
        <v>9734.7725433635005</v>
      </c>
      <c r="Z325" s="1">
        <f t="shared" ref="Z325:Z370" si="44">Y325*$Z$2</f>
        <v>5057.0133518918637</v>
      </c>
      <c r="AA325" s="1">
        <f t="shared" ref="AA325:AA370" si="45">Y325*$AA$2</f>
        <v>4677.7591914716368</v>
      </c>
      <c r="AB325" s="1">
        <v>57.487333237533839</v>
      </c>
      <c r="AC325" s="1">
        <v>1804.024582846678</v>
      </c>
      <c r="AD325" s="1">
        <v>664.97299999999996</v>
      </c>
      <c r="AE325" s="1">
        <v>4314.7310848433999</v>
      </c>
      <c r="AF325" s="1">
        <v>9526.4999071431139</v>
      </c>
      <c r="AG325" s="1">
        <v>7280.3431336340827</v>
      </c>
      <c r="AH325" s="1">
        <v>2149.0348015225168</v>
      </c>
      <c r="AI325" s="1">
        <v>3175.4999690477002</v>
      </c>
      <c r="AJ325" s="1">
        <v>408748.18965346937</v>
      </c>
      <c r="AK325" s="1">
        <v>117542.73548916957</v>
      </c>
      <c r="AL325" s="1">
        <f t="shared" ref="AL325:AL370" si="46">AK325*$AL$2</f>
        <v>32911.965936967485</v>
      </c>
      <c r="AM325" s="1">
        <f t="shared" ref="AM325:AM370" si="47">AK325*$AM$2</f>
        <v>84630.769552202095</v>
      </c>
      <c r="AN325" s="1">
        <v>241.08199999999999</v>
      </c>
      <c r="AO325" s="1">
        <v>250.09899999999999</v>
      </c>
      <c r="AP325" s="1">
        <v>11701.252</v>
      </c>
      <c r="AQ325" s="1">
        <v>80141.80093217903</v>
      </c>
      <c r="AR325" s="1">
        <v>11358.999933000001</v>
      </c>
      <c r="AS325" s="1">
        <v>151733.92407065289</v>
      </c>
      <c r="AT325" s="1">
        <v>26504.333176999997</v>
      </c>
      <c r="AU325" s="1">
        <v>71404.199562660229</v>
      </c>
      <c r="AV325" s="1">
        <v>1202.7839362856714</v>
      </c>
      <c r="AW325" s="1">
        <v>21116.621356543779</v>
      </c>
      <c r="AX325" s="1">
        <v>151670.02190371434</v>
      </c>
      <c r="AY325" s="1">
        <v>22215.578978789552</v>
      </c>
      <c r="AZ325" s="1">
        <v>9371</v>
      </c>
      <c r="BA325" s="1">
        <v>4351.2</v>
      </c>
      <c r="BB325" s="1">
        <v>2920203.8317986024</v>
      </c>
    </row>
    <row r="326" spans="1:54" x14ac:dyDescent="0.25">
      <c r="A326">
        <v>2041</v>
      </c>
      <c r="B326">
        <v>4</v>
      </c>
      <c r="C326" t="s">
        <v>433</v>
      </c>
      <c r="D326" s="1">
        <v>489445.14844883361</v>
      </c>
      <c r="E326" s="1">
        <v>189577.79154765801</v>
      </c>
      <c r="F326" s="1">
        <f t="shared" si="40"/>
        <v>75831.116619063207</v>
      </c>
      <c r="G326" s="1">
        <f t="shared" si="41"/>
        <v>113746.6749285948</v>
      </c>
      <c r="H326" s="1">
        <v>14209.461358130287</v>
      </c>
      <c r="I326" s="1">
        <f t="shared" si="42"/>
        <v>727.40283757222142</v>
      </c>
      <c r="J326" s="1">
        <f t="shared" si="43"/>
        <v>13482.058520558065</v>
      </c>
      <c r="K326" s="1">
        <v>269119.33011330856</v>
      </c>
      <c r="L326" s="1">
        <v>28041.21825717482</v>
      </c>
      <c r="M326" s="1">
        <v>184955.49343055199</v>
      </c>
      <c r="N326" s="1">
        <v>105764.00106951661</v>
      </c>
      <c r="O326" s="1">
        <v>123304.61713430873</v>
      </c>
      <c r="P326" s="1">
        <v>0</v>
      </c>
      <c r="Q326" s="1">
        <v>20758.233942387462</v>
      </c>
      <c r="R326" s="1">
        <v>17143.927972664071</v>
      </c>
      <c r="S326" s="1">
        <v>123899.16801173709</v>
      </c>
      <c r="T326" s="1">
        <v>12.161</v>
      </c>
      <c r="U326" s="1">
        <v>98.423000000000002</v>
      </c>
      <c r="V326" s="1">
        <v>47968.040843209907</v>
      </c>
      <c r="W326" s="1">
        <v>9627.3670000000002</v>
      </c>
      <c r="X326" s="1">
        <v>22167.217677222256</v>
      </c>
      <c r="Y326" s="1">
        <v>8504.0751181292617</v>
      </c>
      <c r="Z326" s="1">
        <f t="shared" si="44"/>
        <v>4417.691448496048</v>
      </c>
      <c r="AA326" s="1">
        <f t="shared" si="45"/>
        <v>4086.3836696332141</v>
      </c>
      <c r="AB326" s="1">
        <v>52.249667344104083</v>
      </c>
      <c r="AC326" s="1">
        <v>1524.2015193069258</v>
      </c>
      <c r="AD326" s="1">
        <v>531.84400000000005</v>
      </c>
      <c r="AE326" s="1">
        <v>3927.7719140064346</v>
      </c>
      <c r="AF326" s="1">
        <v>9364.2520703663995</v>
      </c>
      <c r="AG326" s="1">
        <v>6627.4181918466893</v>
      </c>
      <c r="AH326" s="1">
        <v>1956.3023441468754</v>
      </c>
      <c r="AI326" s="1">
        <v>3121.4173567887956</v>
      </c>
      <c r="AJ326" s="1">
        <v>342344.73184737365</v>
      </c>
      <c r="AK326" s="1">
        <v>113461.54478814187</v>
      </c>
      <c r="AL326" s="1">
        <f t="shared" si="46"/>
        <v>31769.232540679724</v>
      </c>
      <c r="AM326" s="1">
        <f t="shared" si="47"/>
        <v>81692.312247462134</v>
      </c>
      <c r="AN326" s="1">
        <v>250.11500000000001</v>
      </c>
      <c r="AO326" s="1">
        <v>281.62900000000002</v>
      </c>
      <c r="AP326" s="1">
        <v>7780.982</v>
      </c>
      <c r="AQ326" s="1">
        <v>92489.260858415117</v>
      </c>
      <c r="AR326" s="1">
        <v>12020.891336999999</v>
      </c>
      <c r="AS326" s="1">
        <v>151422.92281607879</v>
      </c>
      <c r="AT326" s="1">
        <v>28048.746452999996</v>
      </c>
      <c r="AU326" s="1">
        <v>71257.846031095934</v>
      </c>
      <c r="AV326" s="1">
        <v>1226.7776665457973</v>
      </c>
      <c r="AW326" s="1">
        <v>21275.463786875385</v>
      </c>
      <c r="AX326" s="1">
        <v>154695.61069345422</v>
      </c>
      <c r="AY326" s="1">
        <v>22382.687935124617</v>
      </c>
      <c r="AZ326" s="1">
        <v>7236.5</v>
      </c>
      <c r="BA326" s="1">
        <v>4414.32</v>
      </c>
      <c r="BB326" s="1">
        <v>2712291.1632017447</v>
      </c>
    </row>
    <row r="327" spans="1:54" x14ac:dyDescent="0.25">
      <c r="A327">
        <v>2041</v>
      </c>
      <c r="B327">
        <v>5</v>
      </c>
      <c r="C327" t="s">
        <v>434</v>
      </c>
      <c r="D327" s="1">
        <v>398160.94967788586</v>
      </c>
      <c r="E327" s="1">
        <v>179680.40612022</v>
      </c>
      <c r="F327" s="1">
        <f t="shared" si="40"/>
        <v>71872.162448087998</v>
      </c>
      <c r="G327" s="1">
        <f t="shared" si="41"/>
        <v>107808.243672132</v>
      </c>
      <c r="H327" s="1">
        <v>13955.274559754926</v>
      </c>
      <c r="I327" s="1">
        <f t="shared" si="42"/>
        <v>714.39064845740722</v>
      </c>
      <c r="J327" s="1">
        <f t="shared" si="43"/>
        <v>13240.883911297517</v>
      </c>
      <c r="K327" s="1">
        <v>271791.83691450977</v>
      </c>
      <c r="L327" s="1">
        <v>28319.683376996254</v>
      </c>
      <c r="M327" s="1">
        <v>184611.22366677297</v>
      </c>
      <c r="N327" s="1">
        <v>106814.29727849398</v>
      </c>
      <c r="O327" s="1">
        <v>123075.10218113638</v>
      </c>
      <c r="P327" s="1">
        <v>0</v>
      </c>
      <c r="Q327" s="1">
        <v>23737.210872901691</v>
      </c>
      <c r="R327" s="1">
        <v>20111.891234375911</v>
      </c>
      <c r="S327" s="1">
        <v>122794.45589624593</v>
      </c>
      <c r="T327" s="1">
        <v>11.971</v>
      </c>
      <c r="U327" s="1">
        <v>97.393000000000001</v>
      </c>
      <c r="V327" s="1">
        <v>48437.686864592841</v>
      </c>
      <c r="W327" s="1">
        <v>8788.2710000000006</v>
      </c>
      <c r="X327" s="1">
        <v>22317.06383648773</v>
      </c>
      <c r="Y327" s="1">
        <v>7192.7183809714297</v>
      </c>
      <c r="Z327" s="1">
        <f t="shared" si="44"/>
        <v>3736.4686978503287</v>
      </c>
      <c r="AA327" s="1">
        <f t="shared" si="45"/>
        <v>3456.2496831211015</v>
      </c>
      <c r="AB327" s="1">
        <v>52.355985369612299</v>
      </c>
      <c r="AC327" s="1">
        <v>1253.611908551989</v>
      </c>
      <c r="AD327" s="1">
        <v>482.22199999999998</v>
      </c>
      <c r="AE327" s="1">
        <v>3588.0080552079171</v>
      </c>
      <c r="AF327" s="1">
        <v>9032.8989269406884</v>
      </c>
      <c r="AG327" s="1">
        <v>6054.1269651582052</v>
      </c>
      <c r="AH327" s="1">
        <v>1787.0764196338773</v>
      </c>
      <c r="AI327" s="1">
        <v>3010.9663089802248</v>
      </c>
      <c r="AJ327" s="1">
        <v>355259.27682420961</v>
      </c>
      <c r="AK327" s="1">
        <v>111255.01843079626</v>
      </c>
      <c r="AL327" s="1">
        <f t="shared" si="46"/>
        <v>31151.405160622955</v>
      </c>
      <c r="AM327" s="1">
        <f t="shared" si="47"/>
        <v>80103.6132701733</v>
      </c>
      <c r="AN327" s="1">
        <v>245.77699999999999</v>
      </c>
      <c r="AO327" s="1">
        <v>274.90699999999998</v>
      </c>
      <c r="AP327" s="1">
        <v>7381.9660000000003</v>
      </c>
      <c r="AQ327" s="1">
        <v>91081.200528480913</v>
      </c>
      <c r="AR327" s="1">
        <v>12060.757304999999</v>
      </c>
      <c r="AS327" s="1">
        <v>156544.23889677101</v>
      </c>
      <c r="AT327" s="1">
        <v>28141.767044999997</v>
      </c>
      <c r="AU327" s="1">
        <v>73667.877127892323</v>
      </c>
      <c r="AV327" s="1">
        <v>1251.1884225964209</v>
      </c>
      <c r="AW327" s="1">
        <v>21702.246729763305</v>
      </c>
      <c r="AX327" s="1">
        <v>157773.78607740358</v>
      </c>
      <c r="AY327" s="1">
        <v>22831.681645550201</v>
      </c>
      <c r="AZ327" s="1">
        <v>8289</v>
      </c>
      <c r="BA327" s="1">
        <v>4343.3999999999996</v>
      </c>
      <c r="BB327" s="1">
        <v>2637262.791464651</v>
      </c>
    </row>
    <row r="328" spans="1:54" x14ac:dyDescent="0.25">
      <c r="A328">
        <v>2041</v>
      </c>
      <c r="B328">
        <v>6</v>
      </c>
      <c r="C328" t="s">
        <v>435</v>
      </c>
      <c r="D328" s="1">
        <v>501272.92424731614</v>
      </c>
      <c r="E328" s="1">
        <v>204683.57438454698</v>
      </c>
      <c r="F328" s="1">
        <f t="shared" si="40"/>
        <v>81873.429753818797</v>
      </c>
      <c r="G328" s="1">
        <f t="shared" si="41"/>
        <v>122810.14463072819</v>
      </c>
      <c r="H328" s="1">
        <v>13768.624442004053</v>
      </c>
      <c r="I328" s="1">
        <f t="shared" si="42"/>
        <v>704.83575950959425</v>
      </c>
      <c r="J328" s="1">
        <f t="shared" si="43"/>
        <v>13063.788682494458</v>
      </c>
      <c r="K328" s="1">
        <v>282070.3355900615</v>
      </c>
      <c r="L328" s="1">
        <v>29390.664137077212</v>
      </c>
      <c r="M328" s="1">
        <v>204444.31452030444</v>
      </c>
      <c r="N328" s="1">
        <v>110853.7512428613</v>
      </c>
      <c r="O328" s="1">
        <v>136297.26514004794</v>
      </c>
      <c r="P328" s="1">
        <v>0</v>
      </c>
      <c r="Q328" s="1">
        <v>27980.811154679675</v>
      </c>
      <c r="R328" s="1">
        <v>20926.018101367379</v>
      </c>
      <c r="S328" s="1">
        <v>120518.12129756252</v>
      </c>
      <c r="T328" s="1">
        <v>10.17535</v>
      </c>
      <c r="U328" s="1">
        <v>98.704999999999998</v>
      </c>
      <c r="V328" s="1">
        <v>45688.667155562805</v>
      </c>
      <c r="W328" s="1">
        <v>8413.3449999999993</v>
      </c>
      <c r="X328" s="1">
        <v>21222.882970171617</v>
      </c>
      <c r="Y328" s="1">
        <v>7215.9691447135601</v>
      </c>
      <c r="Z328" s="1">
        <f t="shared" si="44"/>
        <v>3748.5469895784486</v>
      </c>
      <c r="AA328" s="1">
        <f t="shared" si="45"/>
        <v>3467.4221551351116</v>
      </c>
      <c r="AB328" s="1">
        <v>51.666709951619239</v>
      </c>
      <c r="AC328" s="1">
        <v>1148.610774041709</v>
      </c>
      <c r="AD328" s="1">
        <v>463.041</v>
      </c>
      <c r="AE328" s="1">
        <v>3391.1514268154601</v>
      </c>
      <c r="AF328" s="1">
        <v>9239.9860317011953</v>
      </c>
      <c r="AG328" s="1">
        <v>5721.966333441942</v>
      </c>
      <c r="AH328" s="1">
        <v>1689.0281897425975</v>
      </c>
      <c r="AI328" s="1">
        <v>3079.9953439003939</v>
      </c>
      <c r="AJ328" s="1">
        <v>494394.3331105081</v>
      </c>
      <c r="AK328" s="1">
        <v>128402.13014362111</v>
      </c>
      <c r="AL328" s="1">
        <f t="shared" si="46"/>
        <v>35952.596440213914</v>
      </c>
      <c r="AM328" s="1">
        <f t="shared" si="47"/>
        <v>92449.5337034072</v>
      </c>
      <c r="AN328" s="1">
        <v>254.96199999999999</v>
      </c>
      <c r="AO328" s="1">
        <v>258.13</v>
      </c>
      <c r="AP328" s="1">
        <v>6710.2510000000002</v>
      </c>
      <c r="AQ328" s="1">
        <v>90387.354951293659</v>
      </c>
      <c r="AR328" s="1">
        <v>13643.257188</v>
      </c>
      <c r="AS328" s="1">
        <v>180723.21078863944</v>
      </c>
      <c r="AT328" s="1">
        <v>31834.266771999999</v>
      </c>
      <c r="AU328" s="1">
        <v>85046.216841712725</v>
      </c>
      <c r="AV328" s="1">
        <v>1337.6544446410392</v>
      </c>
      <c r="AW328" s="1">
        <v>22933.880488923136</v>
      </c>
      <c r="AX328" s="1">
        <v>168677.07723535894</v>
      </c>
      <c r="AY328" s="1">
        <v>24127.41246288002</v>
      </c>
      <c r="AZ328" s="1">
        <v>10068</v>
      </c>
      <c r="BA328" s="1">
        <v>4921.8</v>
      </c>
      <c r="BB328" s="1">
        <v>3023361.5321154492</v>
      </c>
    </row>
    <row r="329" spans="1:54" x14ac:dyDescent="0.25">
      <c r="A329">
        <v>2041</v>
      </c>
      <c r="B329">
        <v>7</v>
      </c>
      <c r="C329" t="s">
        <v>436</v>
      </c>
      <c r="D329" s="1">
        <v>631841.33826673462</v>
      </c>
      <c r="E329" s="1">
        <v>228165.95666655901</v>
      </c>
      <c r="F329" s="1">
        <f t="shared" si="40"/>
        <v>91266.382666623613</v>
      </c>
      <c r="G329" s="1">
        <f t="shared" si="41"/>
        <v>136899.57399993541</v>
      </c>
      <c r="H329" s="1">
        <v>14202.697760691965</v>
      </c>
      <c r="I329" s="1">
        <f t="shared" si="42"/>
        <v>727.05659925643772</v>
      </c>
      <c r="J329" s="1">
        <f t="shared" si="43"/>
        <v>13475.641161435526</v>
      </c>
      <c r="K329" s="1">
        <v>295026.26398738328</v>
      </c>
      <c r="L329" s="1">
        <v>30740.622966718573</v>
      </c>
      <c r="M329" s="1">
        <v>217755.22117210799</v>
      </c>
      <c r="N329" s="1">
        <v>115945.43612589809</v>
      </c>
      <c r="O329" s="1">
        <v>145171.27162651889</v>
      </c>
      <c r="P329" s="1">
        <v>0</v>
      </c>
      <c r="Q329" s="1">
        <v>28923.451530518538</v>
      </c>
      <c r="R329" s="1">
        <v>23981.235306076753</v>
      </c>
      <c r="S329" s="1">
        <v>108362.38667177829</v>
      </c>
      <c r="T329" s="1">
        <v>8.3796999999999997</v>
      </c>
      <c r="U329" s="1">
        <v>97.915000000000006</v>
      </c>
      <c r="V329" s="1">
        <v>44549.468970203568</v>
      </c>
      <c r="W329" s="1">
        <v>8216.8029999999999</v>
      </c>
      <c r="X329" s="1">
        <v>18961.465415133516</v>
      </c>
      <c r="Y329" s="1">
        <v>7957.1071745762601</v>
      </c>
      <c r="Z329" s="1">
        <f t="shared" si="44"/>
        <v>4133.5528945356837</v>
      </c>
      <c r="AA329" s="1">
        <f t="shared" si="45"/>
        <v>3823.5542800405774</v>
      </c>
      <c r="AB329" s="1">
        <v>63.774801286590773</v>
      </c>
      <c r="AC329" s="1">
        <v>1123.0699575392086</v>
      </c>
      <c r="AD329" s="1">
        <v>450.834</v>
      </c>
      <c r="AE329" s="1">
        <v>3330.512302310919</v>
      </c>
      <c r="AF329" s="1">
        <v>9709.7102756248405</v>
      </c>
      <c r="AG329" s="1">
        <v>5619.6485701711308</v>
      </c>
      <c r="AH329" s="1">
        <v>1658.8257075179504</v>
      </c>
      <c r="AI329" s="1">
        <v>3236.5700918749421</v>
      </c>
      <c r="AJ329" s="1">
        <v>664672.07229439868</v>
      </c>
      <c r="AK329" s="1">
        <v>150973.16332881764</v>
      </c>
      <c r="AL329" s="1">
        <f t="shared" si="46"/>
        <v>42272.485732068941</v>
      </c>
      <c r="AM329" s="1">
        <f t="shared" si="47"/>
        <v>108700.67759674869</v>
      </c>
      <c r="AN329" s="1">
        <v>248.953</v>
      </c>
      <c r="AO329" s="1">
        <v>255.874</v>
      </c>
      <c r="AP329" s="1">
        <v>6726.4589999999998</v>
      </c>
      <c r="AQ329" s="1">
        <v>80148.907697216957</v>
      </c>
      <c r="AR329" s="1">
        <v>14777.181081000001</v>
      </c>
      <c r="AS329" s="1">
        <v>189057.07865355222</v>
      </c>
      <c r="AT329" s="1">
        <v>34480.089189000006</v>
      </c>
      <c r="AU329" s="1">
        <v>88968.037013436464</v>
      </c>
      <c r="AV329" s="1">
        <v>1329.0051664783002</v>
      </c>
      <c r="AW329" s="1">
        <v>24266.699983345236</v>
      </c>
      <c r="AX329" s="1">
        <v>167586.41068352168</v>
      </c>
      <c r="AY329" s="1">
        <v>25529.594954239081</v>
      </c>
      <c r="AZ329" s="1">
        <v>10990</v>
      </c>
      <c r="BA329" s="1">
        <v>5252.4</v>
      </c>
      <c r="BB329" s="1">
        <v>3410361.8930922314</v>
      </c>
    </row>
    <row r="330" spans="1:54" x14ac:dyDescent="0.25">
      <c r="A330">
        <v>2041</v>
      </c>
      <c r="B330">
        <v>8</v>
      </c>
      <c r="C330" t="s">
        <v>437</v>
      </c>
      <c r="D330" s="1">
        <v>649288.85371238901</v>
      </c>
      <c r="E330" s="1">
        <v>237004.301128975</v>
      </c>
      <c r="F330" s="1">
        <f t="shared" si="40"/>
        <v>94801.720451590008</v>
      </c>
      <c r="G330" s="1">
        <f t="shared" si="41"/>
        <v>142202.58067738501</v>
      </c>
      <c r="H330" s="1">
        <v>14274.043479735117</v>
      </c>
      <c r="I330" s="1">
        <f t="shared" si="42"/>
        <v>730.70888959824765</v>
      </c>
      <c r="J330" s="1">
        <f t="shared" si="43"/>
        <v>13543.334590136868</v>
      </c>
      <c r="K330" s="1">
        <v>296894.93327663431</v>
      </c>
      <c r="L330" s="1">
        <v>30935.331252326698</v>
      </c>
      <c r="M330" s="1">
        <v>219602.59083384101</v>
      </c>
      <c r="N330" s="1">
        <v>116679.82388103894</v>
      </c>
      <c r="O330" s="1">
        <v>146402.86093819866</v>
      </c>
      <c r="P330" s="1">
        <v>0</v>
      </c>
      <c r="Q330" s="1">
        <v>30138.59583977786</v>
      </c>
      <c r="R330" s="1">
        <v>22678.354854200064</v>
      </c>
      <c r="S330" s="1">
        <v>122830.1268921617</v>
      </c>
      <c r="T330" s="1">
        <v>12.210420000000001</v>
      </c>
      <c r="U330" s="1">
        <v>97.32</v>
      </c>
      <c r="V330" s="1">
        <v>46590.42742533984</v>
      </c>
      <c r="W330" s="1">
        <v>8625.8709999999992</v>
      </c>
      <c r="X330" s="1">
        <v>23566.800375640032</v>
      </c>
      <c r="Y330" s="1">
        <v>8199.1476581272109</v>
      </c>
      <c r="Z330" s="1">
        <f t="shared" si="44"/>
        <v>4259.2879285658273</v>
      </c>
      <c r="AA330" s="1">
        <f t="shared" si="45"/>
        <v>3939.859729561384</v>
      </c>
      <c r="AB330" s="1">
        <v>66.910586144728512</v>
      </c>
      <c r="AC330" s="1">
        <v>1122.1240013724494</v>
      </c>
      <c r="AD330" s="1">
        <v>470.70100000000002</v>
      </c>
      <c r="AE330" s="1">
        <v>3329.5658221952508</v>
      </c>
      <c r="AF330" s="1">
        <v>9782.1836452647476</v>
      </c>
      <c r="AG330" s="1">
        <v>5618.0515529119484</v>
      </c>
      <c r="AH330" s="1">
        <v>1658.3542948928009</v>
      </c>
      <c r="AI330" s="1">
        <v>3260.7278817549118</v>
      </c>
      <c r="AJ330" s="1">
        <v>671681.33874851384</v>
      </c>
      <c r="AK330" s="1">
        <v>153642.12219104337</v>
      </c>
      <c r="AL330" s="1">
        <f t="shared" si="46"/>
        <v>43019.794213492147</v>
      </c>
      <c r="AM330" s="1">
        <f t="shared" si="47"/>
        <v>110622.32797755122</v>
      </c>
      <c r="AN330" s="1">
        <v>250.17599999999999</v>
      </c>
      <c r="AO330" s="1">
        <v>253.59700000000001</v>
      </c>
      <c r="AP330" s="1">
        <v>7261.6180000000004</v>
      </c>
      <c r="AQ330" s="1">
        <v>87977.41620532528</v>
      </c>
      <c r="AR330" s="1">
        <v>14909.066193000001</v>
      </c>
      <c r="AS330" s="1">
        <v>192488.37544212432</v>
      </c>
      <c r="AT330" s="1">
        <v>34787.821117</v>
      </c>
      <c r="AU330" s="1">
        <v>90582.764913940904</v>
      </c>
      <c r="AV330" s="1">
        <v>1401.0613966325045</v>
      </c>
      <c r="AW330" s="1">
        <v>24370.987506617839</v>
      </c>
      <c r="AX330" s="1">
        <v>176672.6394533675</v>
      </c>
      <c r="AY330" s="1">
        <v>25639.309840472382</v>
      </c>
      <c r="AZ330" s="1">
        <v>10824.2</v>
      </c>
      <c r="BA330" s="1">
        <v>5119.5</v>
      </c>
      <c r="BB330" s="1">
        <v>3496992.20576096</v>
      </c>
    </row>
    <row r="331" spans="1:54" x14ac:dyDescent="0.25">
      <c r="A331">
        <v>2041</v>
      </c>
      <c r="B331">
        <v>9</v>
      </c>
      <c r="C331" t="s">
        <v>438</v>
      </c>
      <c r="D331" s="1">
        <v>595501.35803986015</v>
      </c>
      <c r="E331" s="1">
        <v>227846.057809711</v>
      </c>
      <c r="F331" s="1">
        <f t="shared" si="40"/>
        <v>91138.423123884408</v>
      </c>
      <c r="G331" s="1">
        <f t="shared" si="41"/>
        <v>136707.6346858266</v>
      </c>
      <c r="H331" s="1">
        <v>13859.693294228133</v>
      </c>
      <c r="I331" s="1">
        <f t="shared" si="42"/>
        <v>709.49770550829589</v>
      </c>
      <c r="J331" s="1">
        <f t="shared" si="43"/>
        <v>13150.195588719836</v>
      </c>
      <c r="K331" s="1">
        <v>289658.85346682265</v>
      </c>
      <c r="L331" s="1">
        <v>30181.35905275324</v>
      </c>
      <c r="M331" s="1">
        <v>220678.37198838792</v>
      </c>
      <c r="N331" s="1">
        <v>113836.04171042411</v>
      </c>
      <c r="O331" s="1">
        <v>147120.05392836806</v>
      </c>
      <c r="P331" s="1">
        <v>0</v>
      </c>
      <c r="Q331" s="1">
        <v>24762.808355231911</v>
      </c>
      <c r="R331" s="1">
        <v>19061.735447240382</v>
      </c>
      <c r="S331" s="1">
        <v>122774.07712379032</v>
      </c>
      <c r="T331" s="1">
        <v>14.3652</v>
      </c>
      <c r="U331" s="1">
        <v>103.68600000000001</v>
      </c>
      <c r="V331" s="1">
        <v>45641.535759228333</v>
      </c>
      <c r="W331" s="1">
        <v>9717.9639999999999</v>
      </c>
      <c r="X331" s="1">
        <v>35467.068367820022</v>
      </c>
      <c r="Y331" s="1">
        <v>7909.1082811052693</v>
      </c>
      <c r="Z331" s="1">
        <f t="shared" si="44"/>
        <v>4108.6184603639967</v>
      </c>
      <c r="AA331" s="1">
        <f t="shared" si="45"/>
        <v>3800.4898207412725</v>
      </c>
      <c r="AB331" s="1">
        <v>74.743819571882725</v>
      </c>
      <c r="AC331" s="1">
        <v>1149.1968065664778</v>
      </c>
      <c r="AD331" s="1">
        <v>536.26599999999996</v>
      </c>
      <c r="AE331" s="1">
        <v>3341.5861268846984</v>
      </c>
      <c r="AF331" s="1">
        <v>9465.3619102574285</v>
      </c>
      <c r="AG331" s="1">
        <v>5638.333684286813</v>
      </c>
      <c r="AH331" s="1">
        <v>1664.3412388284889</v>
      </c>
      <c r="AI331" s="1">
        <v>3155.1206367524728</v>
      </c>
      <c r="AJ331" s="1">
        <v>591087.40342139278</v>
      </c>
      <c r="AK331" s="1">
        <v>146199.30108823613</v>
      </c>
      <c r="AL331" s="1">
        <f t="shared" si="46"/>
        <v>40935.804304706122</v>
      </c>
      <c r="AM331" s="1">
        <f t="shared" si="47"/>
        <v>105263.49678353</v>
      </c>
      <c r="AN331" s="1">
        <v>255.37</v>
      </c>
      <c r="AO331" s="1">
        <v>272.07799999999997</v>
      </c>
      <c r="AP331" s="1">
        <v>8028.0249999999996</v>
      </c>
      <c r="AQ331" s="1">
        <v>84669.849164124316</v>
      </c>
      <c r="AR331" s="1">
        <v>15486.130077</v>
      </c>
      <c r="AS331" s="1">
        <v>190601.97316835757</v>
      </c>
      <c r="AT331" s="1">
        <v>36134.303512999999</v>
      </c>
      <c r="AU331" s="1">
        <v>89695.046196874217</v>
      </c>
      <c r="AV331" s="1">
        <v>1343.0272513442835</v>
      </c>
      <c r="AW331" s="1">
        <v>24566.431667247998</v>
      </c>
      <c r="AX331" s="1">
        <v>169354.5835486557</v>
      </c>
      <c r="AY331" s="1">
        <v>25844.925365470986</v>
      </c>
      <c r="AZ331" s="1">
        <v>8540</v>
      </c>
      <c r="BA331" s="1">
        <v>5318.1</v>
      </c>
      <c r="BB331" s="1">
        <v>3326555.635509823</v>
      </c>
    </row>
    <row r="332" spans="1:54" x14ac:dyDescent="0.25">
      <c r="A332">
        <v>2041</v>
      </c>
      <c r="B332">
        <v>10</v>
      </c>
      <c r="C332" t="s">
        <v>439</v>
      </c>
      <c r="D332" s="1">
        <v>437613.72939594928</v>
      </c>
      <c r="E332" s="1">
        <v>193480.09672133299</v>
      </c>
      <c r="F332" s="1">
        <f t="shared" si="40"/>
        <v>77392.038688533197</v>
      </c>
      <c r="G332" s="1">
        <f t="shared" si="41"/>
        <v>116088.05803279979</v>
      </c>
      <c r="H332" s="1">
        <v>13606.818747589719</v>
      </c>
      <c r="I332" s="1">
        <f t="shared" si="42"/>
        <v>696.55269245406612</v>
      </c>
      <c r="J332" s="1">
        <f t="shared" si="43"/>
        <v>12910.266055135653</v>
      </c>
      <c r="K332" s="1">
        <v>273959.02078509802</v>
      </c>
      <c r="L332" s="1">
        <v>28545.495755070355</v>
      </c>
      <c r="M332" s="1">
        <v>193197.35335550542</v>
      </c>
      <c r="N332" s="1">
        <v>107666.00137983159</v>
      </c>
      <c r="O332" s="1">
        <v>128799.23296686076</v>
      </c>
      <c r="P332" s="1">
        <v>0</v>
      </c>
      <c r="Q332" s="1">
        <v>22620.60690940341</v>
      </c>
      <c r="R332" s="1">
        <v>18291.141136910854</v>
      </c>
      <c r="S332" s="1">
        <v>118790.4747725741</v>
      </c>
      <c r="T332" s="1">
        <v>14.105</v>
      </c>
      <c r="U332" s="1">
        <v>97.932000000000002</v>
      </c>
      <c r="V332" s="1">
        <v>45507.52425543344</v>
      </c>
      <c r="W332" s="1">
        <v>10491.976000000001</v>
      </c>
      <c r="X332" s="1">
        <v>42281.718888623858</v>
      </c>
      <c r="Y332" s="1">
        <v>7158.5855523854107</v>
      </c>
      <c r="Z332" s="1">
        <f t="shared" si="44"/>
        <v>3718.7373981072228</v>
      </c>
      <c r="AA332" s="1">
        <f t="shared" si="45"/>
        <v>3439.8481542781878</v>
      </c>
      <c r="AB332" s="1">
        <v>69.845670463413711</v>
      </c>
      <c r="AC332" s="1">
        <v>1240.9545547421276</v>
      </c>
      <c r="AD332" s="1">
        <v>574.18700000000001</v>
      </c>
      <c r="AE332" s="1">
        <v>3739.5223524098883</v>
      </c>
      <c r="AF332" s="1">
        <v>8987.7000614452809</v>
      </c>
      <c r="AG332" s="1">
        <v>6309.7804581781065</v>
      </c>
      <c r="AH332" s="1">
        <v>1862.5410294120043</v>
      </c>
      <c r="AI332" s="1">
        <v>2995.9000204817562</v>
      </c>
      <c r="AJ332" s="1">
        <v>370487.37923795026</v>
      </c>
      <c r="AK332" s="1">
        <v>118974.87467440301</v>
      </c>
      <c r="AL332" s="1">
        <f t="shared" si="46"/>
        <v>33312.964908832844</v>
      </c>
      <c r="AM332" s="1">
        <f t="shared" si="47"/>
        <v>85661.909765570163</v>
      </c>
      <c r="AN332" s="1">
        <v>257.05399999999997</v>
      </c>
      <c r="AO332" s="1">
        <v>280.61900000000003</v>
      </c>
      <c r="AP332" s="1">
        <v>8482.3029999999999</v>
      </c>
      <c r="AQ332" s="1">
        <v>81585.972813868982</v>
      </c>
      <c r="AR332" s="1">
        <v>12848.210559000001</v>
      </c>
      <c r="AS332" s="1">
        <v>163997.00515404256</v>
      </c>
      <c r="AT332" s="1">
        <v>29979.157970999997</v>
      </c>
      <c r="AU332" s="1">
        <v>77175.061248961283</v>
      </c>
      <c r="AV332" s="1">
        <v>1243.6074544811279</v>
      </c>
      <c r="AW332" s="1">
        <v>21978.819862950782</v>
      </c>
      <c r="AX332" s="1">
        <v>156817.83250551889</v>
      </c>
      <c r="AY332" s="1">
        <v>23122.648281736707</v>
      </c>
      <c r="AZ332" s="1">
        <v>7093.2</v>
      </c>
      <c r="BA332" s="1">
        <v>4450.8</v>
      </c>
      <c r="BB332" s="1">
        <v>2746676.7905336148</v>
      </c>
    </row>
    <row r="333" spans="1:54" x14ac:dyDescent="0.25">
      <c r="A333">
        <v>2041</v>
      </c>
      <c r="B333">
        <v>11</v>
      </c>
      <c r="C333" t="s">
        <v>440</v>
      </c>
      <c r="D333" s="1">
        <v>454239.11439412634</v>
      </c>
      <c r="E333" s="1">
        <v>179344.205901571</v>
      </c>
      <c r="F333" s="1">
        <f t="shared" si="40"/>
        <v>71737.682360628402</v>
      </c>
      <c r="G333" s="1">
        <f t="shared" si="41"/>
        <v>107606.52354094259</v>
      </c>
      <c r="H333" s="1">
        <v>14640.899275995425</v>
      </c>
      <c r="I333" s="1">
        <f t="shared" si="42"/>
        <v>749.48876734687735</v>
      </c>
      <c r="J333" s="1">
        <f t="shared" si="43"/>
        <v>13891.410508648547</v>
      </c>
      <c r="K333" s="1">
        <v>268377.36917736602</v>
      </c>
      <c r="L333" s="1">
        <v>27963.908728593939</v>
      </c>
      <c r="M333" s="1">
        <v>176273.77630312036</v>
      </c>
      <c r="N333" s="1">
        <v>105472.41013404005</v>
      </c>
      <c r="O333" s="1">
        <v>117516.76089597386</v>
      </c>
      <c r="P333" s="1">
        <v>0</v>
      </c>
      <c r="Q333" s="1">
        <v>21647.280314679028</v>
      </c>
      <c r="R333" s="1">
        <v>19589.556287439729</v>
      </c>
      <c r="S333" s="1">
        <v>121384.11775458974</v>
      </c>
      <c r="T333" s="1">
        <v>15.644</v>
      </c>
      <c r="U333" s="1">
        <v>98.259</v>
      </c>
      <c r="V333" s="1">
        <v>44497.248263400274</v>
      </c>
      <c r="W333" s="1">
        <v>10215.241</v>
      </c>
      <c r="X333" s="1">
        <v>39584.762549338484</v>
      </c>
      <c r="Y333" s="1">
        <v>7792.52081244704</v>
      </c>
      <c r="Z333" s="1">
        <f t="shared" si="44"/>
        <v>4048.0536774641769</v>
      </c>
      <c r="AA333" s="1">
        <f t="shared" si="45"/>
        <v>3744.4671349828632</v>
      </c>
      <c r="AB333" s="1">
        <v>68.02803842780628</v>
      </c>
      <c r="AC333" s="1">
        <v>1461.3623415970399</v>
      </c>
      <c r="AD333" s="1">
        <v>611.08500000000004</v>
      </c>
      <c r="AE333" s="1">
        <v>3419.3235813301835</v>
      </c>
      <c r="AF333" s="1">
        <v>8784.656900586655</v>
      </c>
      <c r="AG333" s="1">
        <v>5769.501845539422</v>
      </c>
      <c r="AH333" s="1">
        <v>1703.0598731303951</v>
      </c>
      <c r="AI333" s="1">
        <v>2928.2189668622141</v>
      </c>
      <c r="AJ333" s="1">
        <v>328336.25007507543</v>
      </c>
      <c r="AK333" s="1">
        <v>111360.46668082236</v>
      </c>
      <c r="AL333" s="1">
        <f t="shared" si="46"/>
        <v>31180.930670630263</v>
      </c>
      <c r="AM333" s="1">
        <f t="shared" si="47"/>
        <v>80179.536010192096</v>
      </c>
      <c r="AN333" s="1">
        <v>265.65600000000001</v>
      </c>
      <c r="AO333" s="1">
        <v>309.30500000000001</v>
      </c>
      <c r="AP333" s="1">
        <v>9323.16</v>
      </c>
      <c r="AQ333" s="1">
        <v>81194.280256152735</v>
      </c>
      <c r="AR333" s="1">
        <v>11471.212191000001</v>
      </c>
      <c r="AS333" s="1">
        <v>149008.6970510543</v>
      </c>
      <c r="AT333" s="1">
        <v>26766.161778999998</v>
      </c>
      <c r="AU333" s="1">
        <v>70121.739788731473</v>
      </c>
      <c r="AV333" s="1">
        <v>1207.1657913710837</v>
      </c>
      <c r="AW333" s="1">
        <v>21272.436602749131</v>
      </c>
      <c r="AX333" s="1">
        <v>152222.57006862893</v>
      </c>
      <c r="AY333" s="1">
        <v>22379.503209362632</v>
      </c>
      <c r="AZ333" s="1">
        <v>7436</v>
      </c>
      <c r="BA333" s="1">
        <v>4366.8</v>
      </c>
      <c r="BB333" s="1">
        <v>2630439.7158341021</v>
      </c>
    </row>
    <row r="334" spans="1:54" x14ac:dyDescent="0.25">
      <c r="A334">
        <v>2041</v>
      </c>
      <c r="B334">
        <v>12</v>
      </c>
      <c r="C334" t="s">
        <v>441</v>
      </c>
      <c r="D334" s="1">
        <v>664131.02235042059</v>
      </c>
      <c r="E334" s="1">
        <v>209951.62760767</v>
      </c>
      <c r="F334" s="1">
        <f t="shared" si="40"/>
        <v>83980.651043068006</v>
      </c>
      <c r="G334" s="1">
        <f t="shared" si="41"/>
        <v>125970.976564602</v>
      </c>
      <c r="H334" s="1">
        <v>16232.142102010017</v>
      </c>
      <c r="I334" s="1">
        <f t="shared" si="42"/>
        <v>830.94678449030539</v>
      </c>
      <c r="J334" s="1">
        <f t="shared" si="43"/>
        <v>15401.19531751971</v>
      </c>
      <c r="K334" s="1">
        <v>267814.9944412125</v>
      </c>
      <c r="L334" s="1">
        <v>27905.311404083055</v>
      </c>
      <c r="M334" s="1">
        <v>189264.87774181282</v>
      </c>
      <c r="N334" s="1">
        <v>105251.39664470444</v>
      </c>
      <c r="O334" s="1">
        <v>126177.56225601787</v>
      </c>
      <c r="P334" s="1">
        <v>0</v>
      </c>
      <c r="Q334" s="1">
        <v>23425.190269522845</v>
      </c>
      <c r="R334" s="1">
        <v>20896.146968832389</v>
      </c>
      <c r="S334" s="1">
        <v>125546.79284051704</v>
      </c>
      <c r="T334" s="1">
        <v>19.257999999999999</v>
      </c>
      <c r="U334" s="1">
        <v>112.85299999999999</v>
      </c>
      <c r="V334" s="1">
        <v>48145.895395850552</v>
      </c>
      <c r="W334" s="1">
        <v>11589.816000000001</v>
      </c>
      <c r="X334" s="1">
        <v>34270.499293448273</v>
      </c>
      <c r="Y334" s="1">
        <v>9520.95342484506</v>
      </c>
      <c r="Z334" s="1">
        <f t="shared" si="44"/>
        <v>4945.9387343370199</v>
      </c>
      <c r="AA334" s="1">
        <f t="shared" si="45"/>
        <v>4575.014690508041</v>
      </c>
      <c r="AB334" s="1">
        <v>64.631812587908883</v>
      </c>
      <c r="AC334" s="1">
        <v>1780.1495697949172</v>
      </c>
      <c r="AD334" s="1">
        <v>695.02800000000002</v>
      </c>
      <c r="AE334" s="1">
        <v>4358.598570773428</v>
      </c>
      <c r="AF334" s="1">
        <v>9839.0798959924887</v>
      </c>
      <c r="AG334" s="1">
        <v>7354.3617326383983</v>
      </c>
      <c r="AH334" s="1">
        <v>2170.8838465881731</v>
      </c>
      <c r="AI334" s="1">
        <v>3279.6932986641586</v>
      </c>
      <c r="AJ334" s="1">
        <v>442731.85889328719</v>
      </c>
      <c r="AK334" s="1">
        <v>119047.97868060063</v>
      </c>
      <c r="AL334" s="1">
        <f t="shared" si="46"/>
        <v>33333.434030568176</v>
      </c>
      <c r="AM334" s="1">
        <f t="shared" si="47"/>
        <v>85714.544650032447</v>
      </c>
      <c r="AN334" s="1">
        <v>293.077</v>
      </c>
      <c r="AO334" s="1">
        <v>355.63799999999998</v>
      </c>
      <c r="AP334" s="1">
        <v>13731.722</v>
      </c>
      <c r="AQ334" s="1">
        <v>86783.485244936746</v>
      </c>
      <c r="AR334" s="1">
        <v>12213.328493999999</v>
      </c>
      <c r="AS334" s="1">
        <v>157104.29829433473</v>
      </c>
      <c r="AT334" s="1">
        <v>28497.766485999997</v>
      </c>
      <c r="AU334" s="1">
        <v>73931.43449145167</v>
      </c>
      <c r="AV334" s="1">
        <v>1241.3787454086701</v>
      </c>
      <c r="AW334" s="1">
        <v>21171.524428944867</v>
      </c>
      <c r="AX334" s="1">
        <v>156536.79420459131</v>
      </c>
      <c r="AY334" s="1">
        <v>22273.339333559874</v>
      </c>
      <c r="AZ334" s="1">
        <v>9529</v>
      </c>
      <c r="BA334" s="1">
        <v>4790.1000000000004</v>
      </c>
      <c r="BB334" s="1">
        <v>3060031.4907651027</v>
      </c>
    </row>
    <row r="335" spans="1:54" x14ac:dyDescent="0.25">
      <c r="A335">
        <v>2042</v>
      </c>
      <c r="B335">
        <v>1</v>
      </c>
      <c r="C335" t="s">
        <v>442</v>
      </c>
      <c r="D335" s="1">
        <v>793375.21964370506</v>
      </c>
      <c r="E335" s="1">
        <v>237923.460812921</v>
      </c>
      <c r="F335" s="1">
        <f t="shared" si="40"/>
        <v>95169.384325168401</v>
      </c>
      <c r="G335" s="1">
        <f t="shared" si="41"/>
        <v>142754.07648775258</v>
      </c>
      <c r="H335" s="1">
        <v>17697.662714288981</v>
      </c>
      <c r="I335" s="1">
        <f t="shared" si="42"/>
        <v>905.96890003885471</v>
      </c>
      <c r="J335" s="1">
        <f t="shared" si="43"/>
        <v>16791.693814250124</v>
      </c>
      <c r="K335" s="1">
        <v>267771.07849894738</v>
      </c>
      <c r="L335" s="1">
        <v>27900.735528684181</v>
      </c>
      <c r="M335" s="1">
        <v>197081.50888421893</v>
      </c>
      <c r="N335" s="1">
        <v>105234.13766236843</v>
      </c>
      <c r="O335" s="1">
        <v>131388.20934714415</v>
      </c>
      <c r="P335" s="1">
        <v>0</v>
      </c>
      <c r="Q335" s="1">
        <v>25390.929385624404</v>
      </c>
      <c r="R335" s="1">
        <v>23381.873364185052</v>
      </c>
      <c r="S335" s="1">
        <v>126477.46491799757</v>
      </c>
      <c r="T335" s="1">
        <v>20.895</v>
      </c>
      <c r="U335" s="1">
        <v>122.114</v>
      </c>
      <c r="V335" s="1">
        <v>48922.696088106532</v>
      </c>
      <c r="W335" s="1">
        <v>12776.644</v>
      </c>
      <c r="X335" s="1">
        <v>26301.495033665389</v>
      </c>
      <c r="Y335" s="1">
        <v>11243.961553433399</v>
      </c>
      <c r="Z335" s="1">
        <f t="shared" si="44"/>
        <v>5841.0058838647765</v>
      </c>
      <c r="AA335" s="1">
        <f t="shared" si="45"/>
        <v>5402.9556695686224</v>
      </c>
      <c r="AB335" s="1">
        <v>61.784527254743004</v>
      </c>
      <c r="AC335" s="1">
        <v>2011.9088306509407</v>
      </c>
      <c r="AD335" s="1">
        <v>759.25800000000004</v>
      </c>
      <c r="AE335" s="1">
        <v>4721.6799285317475</v>
      </c>
      <c r="AF335" s="1">
        <v>10547.325623040168</v>
      </c>
      <c r="AG335" s="1">
        <v>7966.997101547433</v>
      </c>
      <c r="AH335" s="1">
        <v>2351.7234999208194</v>
      </c>
      <c r="AI335" s="1">
        <v>3515.7752076800516</v>
      </c>
      <c r="AJ335" s="1">
        <v>510224.03244099353</v>
      </c>
      <c r="AK335" s="1">
        <v>127756.23777582361</v>
      </c>
      <c r="AL335" s="1">
        <f t="shared" si="46"/>
        <v>35771.746577230617</v>
      </c>
      <c r="AM335" s="1">
        <f t="shared" si="47"/>
        <v>91984.491198592994</v>
      </c>
      <c r="AN335" s="1">
        <v>296.68599999999998</v>
      </c>
      <c r="AO335" s="1">
        <v>367.25700000000001</v>
      </c>
      <c r="AP335" s="1">
        <v>15936.46</v>
      </c>
      <c r="AQ335" s="1">
        <v>81167.094514177894</v>
      </c>
      <c r="AR335" s="1">
        <v>12207.947847000001</v>
      </c>
      <c r="AS335" s="1">
        <v>157900.60857401177</v>
      </c>
      <c r="AT335" s="1">
        <v>28485.211642999999</v>
      </c>
      <c r="AU335" s="1">
        <v>74306.168740711495</v>
      </c>
      <c r="AV335" s="1">
        <v>1227.1782034759176</v>
      </c>
      <c r="AW335" s="1">
        <v>21170.374799702917</v>
      </c>
      <c r="AX335" s="1">
        <v>154746.11805652408</v>
      </c>
      <c r="AY335" s="1">
        <v>22272.12987496375</v>
      </c>
      <c r="AZ335" s="1">
        <v>10975.5</v>
      </c>
      <c r="BA335" s="1">
        <v>5498.8799999999992</v>
      </c>
      <c r="BB335" s="1">
        <v>3309484.424624302</v>
      </c>
    </row>
    <row r="336" spans="1:54" x14ac:dyDescent="0.25">
      <c r="A336">
        <v>2042</v>
      </c>
      <c r="B336">
        <v>2</v>
      </c>
      <c r="C336" t="s">
        <v>443</v>
      </c>
      <c r="D336" s="1">
        <v>719859.31632745336</v>
      </c>
      <c r="E336" s="1">
        <v>225144.70281681299</v>
      </c>
      <c r="F336" s="1">
        <f t="shared" si="40"/>
        <v>90057.881126725202</v>
      </c>
      <c r="G336" s="1">
        <f t="shared" si="41"/>
        <v>135086.82169008779</v>
      </c>
      <c r="H336" s="1">
        <v>17160.342486133883</v>
      </c>
      <c r="I336" s="1">
        <f t="shared" si="42"/>
        <v>878.46270196461603</v>
      </c>
      <c r="J336" s="1">
        <f t="shared" si="43"/>
        <v>16281.879784169265</v>
      </c>
      <c r="K336" s="1">
        <v>267745.06418013887</v>
      </c>
      <c r="L336" s="1">
        <v>27898.02493486986</v>
      </c>
      <c r="M336" s="1">
        <v>184245.77106206093</v>
      </c>
      <c r="N336" s="1">
        <v>105223.91402499122</v>
      </c>
      <c r="O336" s="1">
        <v>122831.01584050467</v>
      </c>
      <c r="P336" s="1">
        <v>0</v>
      </c>
      <c r="Q336" s="1">
        <v>23202.888050945883</v>
      </c>
      <c r="R336" s="1">
        <v>21048.223946290629</v>
      </c>
      <c r="S336" s="1">
        <v>124726.55656815568</v>
      </c>
      <c r="T336" s="1">
        <v>12.268000000000001</v>
      </c>
      <c r="U336" s="1">
        <v>109.851</v>
      </c>
      <c r="V336" s="1">
        <v>46508.168692297637</v>
      </c>
      <c r="W336" s="1">
        <v>9690.52</v>
      </c>
      <c r="X336" s="1">
        <v>19978.403288219186</v>
      </c>
      <c r="Y336" s="1">
        <v>10565.225721025799</v>
      </c>
      <c r="Z336" s="1">
        <f t="shared" si="44"/>
        <v>5488.4166321279572</v>
      </c>
      <c r="AA336" s="1">
        <f t="shared" si="45"/>
        <v>5076.8090888978422</v>
      </c>
      <c r="AB336" s="1">
        <v>57.651100415600361</v>
      </c>
      <c r="AC336" s="1">
        <v>1951.3676359783467</v>
      </c>
      <c r="AD336" s="1">
        <v>707.32500000000005</v>
      </c>
      <c r="AE336" s="1">
        <v>4538.5926989272184</v>
      </c>
      <c r="AF336" s="1">
        <v>9577.978935387775</v>
      </c>
      <c r="AG336" s="1">
        <v>7658.0698871516843</v>
      </c>
      <c r="AH336" s="1">
        <v>2260.5333839210975</v>
      </c>
      <c r="AI336" s="1">
        <v>3192.6596451292548</v>
      </c>
      <c r="AJ336" s="1">
        <v>457721.02154957526</v>
      </c>
      <c r="AK336" s="1">
        <v>118860.17759149255</v>
      </c>
      <c r="AL336" s="1">
        <f t="shared" si="46"/>
        <v>33280.849725617918</v>
      </c>
      <c r="AM336" s="1">
        <f t="shared" si="47"/>
        <v>85579.327865874642</v>
      </c>
      <c r="AN336" s="1">
        <v>246.86500000000001</v>
      </c>
      <c r="AO336" s="1">
        <v>285.90600000000001</v>
      </c>
      <c r="AP336" s="1">
        <v>13630.022000000001</v>
      </c>
      <c r="AQ336" s="1">
        <v>68997.233852162637</v>
      </c>
      <c r="AR336" s="1">
        <v>11212.708460999998</v>
      </c>
      <c r="AS336" s="1">
        <v>155974.73661187969</v>
      </c>
      <c r="AT336" s="1">
        <v>26162.986408999997</v>
      </c>
      <c r="AU336" s="1">
        <v>73399.876052649328</v>
      </c>
      <c r="AV336" s="1">
        <v>1188.1490612071379</v>
      </c>
      <c r="AW336" s="1">
        <v>21177.321182325799</v>
      </c>
      <c r="AX336" s="1">
        <v>149824.57671879284</v>
      </c>
      <c r="AY336" s="1">
        <v>22279.437763340873</v>
      </c>
      <c r="AZ336" s="1">
        <v>9522.5</v>
      </c>
      <c r="BA336" s="1">
        <v>4744.8</v>
      </c>
      <c r="BB336" s="1">
        <v>3091122.7534802374</v>
      </c>
    </row>
    <row r="337" spans="1:54" x14ac:dyDescent="0.25">
      <c r="A337">
        <v>2042</v>
      </c>
      <c r="B337">
        <v>3</v>
      </c>
      <c r="C337" t="s">
        <v>444</v>
      </c>
      <c r="D337" s="1">
        <v>620160.9418211492</v>
      </c>
      <c r="E337" s="1">
        <v>206297.915612271</v>
      </c>
      <c r="F337" s="1">
        <f t="shared" si="40"/>
        <v>82519.166244908411</v>
      </c>
      <c r="G337" s="1">
        <f t="shared" si="41"/>
        <v>123778.74936736259</v>
      </c>
      <c r="H337" s="1">
        <v>16184.876560038718</v>
      </c>
      <c r="I337" s="1">
        <f t="shared" si="42"/>
        <v>828.5271931713396</v>
      </c>
      <c r="J337" s="1">
        <f t="shared" si="43"/>
        <v>15356.349366867376</v>
      </c>
      <c r="K337" s="1">
        <v>267795.29988690268</v>
      </c>
      <c r="L337" s="1">
        <v>27903.259305872023</v>
      </c>
      <c r="M337" s="1">
        <v>181992.36200748</v>
      </c>
      <c r="N337" s="1">
        <v>105243.65667722527</v>
      </c>
      <c r="O337" s="1">
        <v>121328.73700022056</v>
      </c>
      <c r="P337" s="1">
        <v>0</v>
      </c>
      <c r="Q337" s="1">
        <v>23671.61367111676</v>
      </c>
      <c r="R337" s="1">
        <v>18464.635770205496</v>
      </c>
      <c r="S337" s="1">
        <v>126247.05995300418</v>
      </c>
      <c r="T337" s="1">
        <v>13.173999999999999</v>
      </c>
      <c r="U337" s="1">
        <v>107.447</v>
      </c>
      <c r="V337" s="1">
        <v>48339.183654632048</v>
      </c>
      <c r="W337" s="1">
        <v>9225.5750000000007</v>
      </c>
      <c r="X337" s="1">
        <v>19916.583312181421</v>
      </c>
      <c r="Y337" s="1">
        <v>9782.1022020338496</v>
      </c>
      <c r="Z337" s="1">
        <f t="shared" si="44"/>
        <v>5081.600132401657</v>
      </c>
      <c r="AA337" s="1">
        <f t="shared" si="45"/>
        <v>4700.5020696321926</v>
      </c>
      <c r="AB337" s="1">
        <v>57.469364257413496</v>
      </c>
      <c r="AC337" s="1">
        <v>1804.024582846678</v>
      </c>
      <c r="AD337" s="1">
        <v>664.97299999999996</v>
      </c>
      <c r="AE337" s="1">
        <v>4314.7310848433999</v>
      </c>
      <c r="AF337" s="1">
        <v>9454.306492795542</v>
      </c>
      <c r="AG337" s="1">
        <v>7280.3431336340827</v>
      </c>
      <c r="AH337" s="1">
        <v>2149.0348015225168</v>
      </c>
      <c r="AI337" s="1">
        <v>3151.4354975985107</v>
      </c>
      <c r="AJ337" s="1">
        <v>412956.60522613564</v>
      </c>
      <c r="AK337" s="1">
        <v>117969.8607807369</v>
      </c>
      <c r="AL337" s="1">
        <f t="shared" si="46"/>
        <v>33031.561018606335</v>
      </c>
      <c r="AM337" s="1">
        <f t="shared" si="47"/>
        <v>84938.299762130569</v>
      </c>
      <c r="AN337" s="1">
        <v>241.08199999999999</v>
      </c>
      <c r="AO337" s="1">
        <v>250.09899999999999</v>
      </c>
      <c r="AP337" s="1">
        <v>11701.252</v>
      </c>
      <c r="AQ337" s="1">
        <v>80589.884739884772</v>
      </c>
      <c r="AR337" s="1">
        <v>11362.808559000001</v>
      </c>
      <c r="AS337" s="1">
        <v>152644.32761507682</v>
      </c>
      <c r="AT337" s="1">
        <v>26513.219971000002</v>
      </c>
      <c r="AU337" s="1">
        <v>71832.624760036197</v>
      </c>
      <c r="AV337" s="1">
        <v>1208.4890542025566</v>
      </c>
      <c r="AW337" s="1">
        <v>21204.751893459063</v>
      </c>
      <c r="AX337" s="1">
        <v>152389.43237579745</v>
      </c>
      <c r="AY337" s="1">
        <v>22308.296031874273</v>
      </c>
      <c r="AZ337" s="1">
        <v>9371</v>
      </c>
      <c r="BA337" s="1">
        <v>4351.2</v>
      </c>
      <c r="BB337" s="1">
        <v>2928445.6753990347</v>
      </c>
    </row>
    <row r="338" spans="1:54" x14ac:dyDescent="0.25">
      <c r="A338">
        <v>2042</v>
      </c>
      <c r="B338">
        <v>4</v>
      </c>
      <c r="C338" t="s">
        <v>445</v>
      </c>
      <c r="D338" s="1">
        <v>490003.09733351792</v>
      </c>
      <c r="E338" s="1">
        <v>191435.53848322801</v>
      </c>
      <c r="F338" s="1">
        <f t="shared" si="40"/>
        <v>76574.215393291204</v>
      </c>
      <c r="G338" s="1">
        <f t="shared" si="41"/>
        <v>114861.32308993681</v>
      </c>
      <c r="H338" s="1">
        <v>14304.580260247518</v>
      </c>
      <c r="I338" s="1">
        <f t="shared" si="42"/>
        <v>732.27211147099865</v>
      </c>
      <c r="J338" s="1">
        <f t="shared" si="43"/>
        <v>13572.308148776518</v>
      </c>
      <c r="K338" s="1">
        <v>268803.72352829989</v>
      </c>
      <c r="L338" s="1">
        <v>28008.333242449553</v>
      </c>
      <c r="M338" s="1">
        <v>184178.38275961787</v>
      </c>
      <c r="N338" s="1">
        <v>105639.96755925055</v>
      </c>
      <c r="O338" s="1">
        <v>122786.09012200848</v>
      </c>
      <c r="P338" s="1">
        <v>0</v>
      </c>
      <c r="Q338" s="1">
        <v>21025.292511427462</v>
      </c>
      <c r="R338" s="1">
        <v>17230.150354286925</v>
      </c>
      <c r="S338" s="1">
        <v>123549.67893643708</v>
      </c>
      <c r="T338" s="1">
        <v>12.161</v>
      </c>
      <c r="U338" s="1">
        <v>98.423000000000002</v>
      </c>
      <c r="V338" s="1">
        <v>47968.040843209907</v>
      </c>
      <c r="W338" s="1">
        <v>9627.3670000000002</v>
      </c>
      <c r="X338" s="1">
        <v>22041.632804533609</v>
      </c>
      <c r="Y338" s="1">
        <v>8544.2030703146502</v>
      </c>
      <c r="Z338" s="1">
        <f t="shared" si="44"/>
        <v>4438.5370911735372</v>
      </c>
      <c r="AA338" s="1">
        <f t="shared" si="45"/>
        <v>4105.6659791411139</v>
      </c>
      <c r="AB338" s="1">
        <v>52.228272289450544</v>
      </c>
      <c r="AC338" s="1">
        <v>1524.2015193069258</v>
      </c>
      <c r="AD338" s="1">
        <v>531.84400000000005</v>
      </c>
      <c r="AE338" s="1">
        <v>3927.7719140064346</v>
      </c>
      <c r="AF338" s="1">
        <v>9297.667138586181</v>
      </c>
      <c r="AG338" s="1">
        <v>6627.4181918466893</v>
      </c>
      <c r="AH338" s="1">
        <v>1956.3023441468754</v>
      </c>
      <c r="AI338" s="1">
        <v>3099.2223795287227</v>
      </c>
      <c r="AJ338" s="1">
        <v>345869.46648154577</v>
      </c>
      <c r="AK338" s="1">
        <v>113873.83990104384</v>
      </c>
      <c r="AL338" s="1">
        <f t="shared" si="46"/>
        <v>31884.675172292278</v>
      </c>
      <c r="AM338" s="1">
        <f t="shared" si="47"/>
        <v>81989.164728751566</v>
      </c>
      <c r="AN338" s="1">
        <v>250.11500000000001</v>
      </c>
      <c r="AO338" s="1">
        <v>281.62900000000002</v>
      </c>
      <c r="AP338" s="1">
        <v>7780.982</v>
      </c>
      <c r="AQ338" s="1">
        <v>93009.661429178464</v>
      </c>
      <c r="AR338" s="1">
        <v>12024.932003999998</v>
      </c>
      <c r="AS338" s="1">
        <v>152331.46035297526</v>
      </c>
      <c r="AT338" s="1">
        <v>28058.174675999999</v>
      </c>
      <c r="AU338" s="1">
        <v>71685.393107282507</v>
      </c>
      <c r="AV338" s="1">
        <v>1232.5771965873307</v>
      </c>
      <c r="AW338" s="1">
        <v>21365.052763509269</v>
      </c>
      <c r="AX338" s="1">
        <v>155426.92645341269</v>
      </c>
      <c r="AY338" s="1">
        <v>22476.939328490731</v>
      </c>
      <c r="AZ338" s="1">
        <v>7236.5</v>
      </c>
      <c r="BA338" s="1">
        <v>4414.32</v>
      </c>
      <c r="BB338" s="1">
        <v>2719591.288262567</v>
      </c>
    </row>
    <row r="339" spans="1:54" x14ac:dyDescent="0.25">
      <c r="A339">
        <v>2042</v>
      </c>
      <c r="B339">
        <v>5</v>
      </c>
      <c r="C339" t="s">
        <v>446</v>
      </c>
      <c r="D339" s="1">
        <v>398546.93969235779</v>
      </c>
      <c r="E339" s="1">
        <v>181378.444396323</v>
      </c>
      <c r="F339" s="1">
        <f t="shared" si="40"/>
        <v>72551.377758529197</v>
      </c>
      <c r="G339" s="1">
        <f t="shared" si="41"/>
        <v>108827.0666377938</v>
      </c>
      <c r="H339" s="1">
        <v>14056.635200326709</v>
      </c>
      <c r="I339" s="1">
        <f t="shared" si="42"/>
        <v>719.57944595731158</v>
      </c>
      <c r="J339" s="1">
        <f t="shared" si="43"/>
        <v>13337.055754369396</v>
      </c>
      <c r="K339" s="1">
        <v>271478.61340996617</v>
      </c>
      <c r="L339" s="1">
        <v>28287.046670259188</v>
      </c>
      <c r="M339" s="1">
        <v>183899.72435443106</v>
      </c>
      <c r="N339" s="1">
        <v>106691.20031977459</v>
      </c>
      <c r="O339" s="1">
        <v>122600.31709294902</v>
      </c>
      <c r="P339" s="1">
        <v>0</v>
      </c>
      <c r="Q339" s="1">
        <v>24042.594538309426</v>
      </c>
      <c r="R339" s="1">
        <v>20213.019813759969</v>
      </c>
      <c r="S339" s="1">
        <v>122449.04324284593</v>
      </c>
      <c r="T339" s="1">
        <v>11.971</v>
      </c>
      <c r="U339" s="1">
        <v>97.393000000000001</v>
      </c>
      <c r="V339" s="1">
        <v>48437.686864592841</v>
      </c>
      <c r="W339" s="1">
        <v>8788.2710000000006</v>
      </c>
      <c r="X339" s="1">
        <v>22192.833940430566</v>
      </c>
      <c r="Y339" s="1">
        <v>7224.9933335351498</v>
      </c>
      <c r="Z339" s="1">
        <f t="shared" si="44"/>
        <v>3753.2348693576105</v>
      </c>
      <c r="AA339" s="1">
        <f t="shared" si="45"/>
        <v>3471.7584641775397</v>
      </c>
      <c r="AB339" s="1">
        <v>52.33375597544115</v>
      </c>
      <c r="AC339" s="1">
        <v>1253.611908551989</v>
      </c>
      <c r="AD339" s="1">
        <v>482.22199999999998</v>
      </c>
      <c r="AE339" s="1">
        <v>3588.0080552079171</v>
      </c>
      <c r="AF339" s="1">
        <v>8971.9213781526469</v>
      </c>
      <c r="AG339" s="1">
        <v>6054.1269651582052</v>
      </c>
      <c r="AH339" s="1">
        <v>1787.0764196338773</v>
      </c>
      <c r="AI339" s="1">
        <v>2990.6404593842126</v>
      </c>
      <c r="AJ339" s="1">
        <v>358916.97785082128</v>
      </c>
      <c r="AK339" s="1">
        <v>111659.29549639137</v>
      </c>
      <c r="AL339" s="1">
        <f t="shared" si="46"/>
        <v>31264.602738989586</v>
      </c>
      <c r="AM339" s="1">
        <f t="shared" si="47"/>
        <v>80394.692757401775</v>
      </c>
      <c r="AN339" s="1">
        <v>245.77699999999999</v>
      </c>
      <c r="AO339" s="1">
        <v>274.90699999999998</v>
      </c>
      <c r="AP339" s="1">
        <v>7381.9660000000003</v>
      </c>
      <c r="AQ339" s="1">
        <v>91593.650700728045</v>
      </c>
      <c r="AR339" s="1">
        <v>12065.030013</v>
      </c>
      <c r="AS339" s="1">
        <v>157483.50433015163</v>
      </c>
      <c r="AT339" s="1">
        <v>28151.736697</v>
      </c>
      <c r="AU339" s="1">
        <v>74109.884390659674</v>
      </c>
      <c r="AV339" s="1">
        <v>1257.0080427815044</v>
      </c>
      <c r="AW339" s="1">
        <v>21792.146050876363</v>
      </c>
      <c r="AX339" s="1">
        <v>158507.63518721849</v>
      </c>
      <c r="AY339" s="1">
        <v>22926.259534437144</v>
      </c>
      <c r="AZ339" s="1">
        <v>8289</v>
      </c>
      <c r="BA339" s="1">
        <v>4343.3999999999996</v>
      </c>
      <c r="BB339" s="1">
        <v>2644574.8471059911</v>
      </c>
    </row>
    <row r="340" spans="1:54" x14ac:dyDescent="0.25">
      <c r="A340">
        <v>2042</v>
      </c>
      <c r="B340">
        <v>6</v>
      </c>
      <c r="C340" t="s">
        <v>447</v>
      </c>
      <c r="D340" s="1">
        <v>501909.61645114823</v>
      </c>
      <c r="E340" s="1">
        <v>206566.40555648602</v>
      </c>
      <c r="F340" s="1">
        <f t="shared" si="40"/>
        <v>82626.56222259441</v>
      </c>
      <c r="G340" s="1">
        <f t="shared" si="41"/>
        <v>123939.84333389161</v>
      </c>
      <c r="H340" s="1">
        <v>13869.747146799848</v>
      </c>
      <c r="I340" s="1">
        <f t="shared" si="42"/>
        <v>710.01237673367734</v>
      </c>
      <c r="J340" s="1">
        <f t="shared" si="43"/>
        <v>13159.734770066168</v>
      </c>
      <c r="K340" s="1">
        <v>281759.49509919155</v>
      </c>
      <c r="L340" s="1">
        <v>29358.275731368925</v>
      </c>
      <c r="M340" s="1">
        <v>203798.69425177906</v>
      </c>
      <c r="N340" s="1">
        <v>110731.59080943951</v>
      </c>
      <c r="O340" s="1">
        <v>135866.3512199824</v>
      </c>
      <c r="P340" s="1">
        <v>0</v>
      </c>
      <c r="Q340" s="1">
        <v>28340.789532815594</v>
      </c>
      <c r="R340" s="1">
        <v>21030.909480571216</v>
      </c>
      <c r="S340" s="1">
        <v>120176.78506216253</v>
      </c>
      <c r="T340" s="1">
        <v>10.17535</v>
      </c>
      <c r="U340" s="1">
        <v>98.704999999999998</v>
      </c>
      <c r="V340" s="1">
        <v>45688.667155562805</v>
      </c>
      <c r="W340" s="1">
        <v>8413.3449999999993</v>
      </c>
      <c r="X340" s="1">
        <v>21102.313195509025</v>
      </c>
      <c r="Y340" s="1">
        <v>7248.6883055520802</v>
      </c>
      <c r="Z340" s="1">
        <f t="shared" si="44"/>
        <v>3765.5439181133524</v>
      </c>
      <c r="AA340" s="1">
        <f t="shared" si="45"/>
        <v>3483.1443874387282</v>
      </c>
      <c r="AB340" s="1">
        <v>51.64710278024701</v>
      </c>
      <c r="AC340" s="1">
        <v>1148.610774041709</v>
      </c>
      <c r="AD340" s="1">
        <v>463.041</v>
      </c>
      <c r="AE340" s="1">
        <v>3391.1514268154601</v>
      </c>
      <c r="AF340" s="1">
        <v>9184.6193342503539</v>
      </c>
      <c r="AG340" s="1">
        <v>5721.966333441942</v>
      </c>
      <c r="AH340" s="1">
        <v>1689.0281897425975</v>
      </c>
      <c r="AI340" s="1">
        <v>3061.5397780834473</v>
      </c>
      <c r="AJ340" s="1">
        <v>499484.54968679219</v>
      </c>
      <c r="AK340" s="1">
        <v>128868.71616484327</v>
      </c>
      <c r="AL340" s="1">
        <f t="shared" si="46"/>
        <v>36083.240526156122</v>
      </c>
      <c r="AM340" s="1">
        <f t="shared" si="47"/>
        <v>92785.475638687145</v>
      </c>
      <c r="AN340" s="1">
        <v>254.96199999999999</v>
      </c>
      <c r="AO340" s="1">
        <v>258.13</v>
      </c>
      <c r="AP340" s="1">
        <v>6710.2510000000002</v>
      </c>
      <c r="AQ340" s="1">
        <v>90897.689514533326</v>
      </c>
      <c r="AR340" s="1">
        <v>13647.76194</v>
      </c>
      <c r="AS340" s="1">
        <v>181807.55005337126</v>
      </c>
      <c r="AT340" s="1">
        <v>31844.777859999995</v>
      </c>
      <c r="AU340" s="1">
        <v>85556.494142762996</v>
      </c>
      <c r="AV340" s="1">
        <v>1343.4941547336368</v>
      </c>
      <c r="AW340" s="1">
        <v>23024.090154515376</v>
      </c>
      <c r="AX340" s="1">
        <v>169413.45966526636</v>
      </c>
      <c r="AY340" s="1">
        <v>24222.316847287777</v>
      </c>
      <c r="AZ340" s="1">
        <v>10068</v>
      </c>
      <c r="BA340" s="1">
        <v>4921.8</v>
      </c>
      <c r="BB340" s="1">
        <v>3033006.20147163</v>
      </c>
    </row>
    <row r="341" spans="1:54" x14ac:dyDescent="0.25">
      <c r="A341">
        <v>2042</v>
      </c>
      <c r="B341">
        <v>7</v>
      </c>
      <c r="C341" t="s">
        <v>448</v>
      </c>
      <c r="D341" s="1">
        <v>632773.70053017174</v>
      </c>
      <c r="E341" s="1">
        <v>230378.07592668899</v>
      </c>
      <c r="F341" s="1">
        <f t="shared" si="40"/>
        <v>92151.230370675607</v>
      </c>
      <c r="G341" s="1">
        <f t="shared" si="41"/>
        <v>138226.8455560134</v>
      </c>
      <c r="H341" s="1">
        <v>14303.265282010449</v>
      </c>
      <c r="I341" s="1">
        <f t="shared" si="42"/>
        <v>732.20479583693759</v>
      </c>
      <c r="J341" s="1">
        <f t="shared" si="43"/>
        <v>13571.06048617351</v>
      </c>
      <c r="K341" s="1">
        <v>294717.80658365763</v>
      </c>
      <c r="L341" s="1">
        <v>30708.482869694435</v>
      </c>
      <c r="M341" s="1">
        <v>217203.42993066332</v>
      </c>
      <c r="N341" s="1">
        <v>115824.21224664792</v>
      </c>
      <c r="O341" s="1">
        <v>144802.87818078959</v>
      </c>
      <c r="P341" s="1">
        <v>0</v>
      </c>
      <c r="Q341" s="1">
        <v>29295.55715370765</v>
      </c>
      <c r="R341" s="1">
        <v>24101.282213773913</v>
      </c>
      <c r="S341" s="1">
        <v>108025.1268626783</v>
      </c>
      <c r="T341" s="1">
        <v>8.3796999999999997</v>
      </c>
      <c r="U341" s="1">
        <v>97.915000000000006</v>
      </c>
      <c r="V341" s="1">
        <v>44549.468970203568</v>
      </c>
      <c r="W341" s="1">
        <v>8216.8029999999999</v>
      </c>
      <c r="X341" s="1">
        <v>18850.468730769793</v>
      </c>
      <c r="Y341" s="1">
        <v>7994.7647052438497</v>
      </c>
      <c r="Z341" s="1">
        <f t="shared" si="44"/>
        <v>4153.1152042390677</v>
      </c>
      <c r="AA341" s="1">
        <f t="shared" si="45"/>
        <v>3841.6495010047825</v>
      </c>
      <c r="AB341" s="1">
        <v>63.752942398615062</v>
      </c>
      <c r="AC341" s="1">
        <v>1123.0699575392086</v>
      </c>
      <c r="AD341" s="1">
        <v>450.834</v>
      </c>
      <c r="AE341" s="1">
        <v>3330.512302310919</v>
      </c>
      <c r="AF341" s="1">
        <v>9662.3529460863629</v>
      </c>
      <c r="AG341" s="1">
        <v>5619.6485701711308</v>
      </c>
      <c r="AH341" s="1">
        <v>1658.8257075179504</v>
      </c>
      <c r="AI341" s="1">
        <v>3220.7843153621179</v>
      </c>
      <c r="AJ341" s="1">
        <v>671515.445232959</v>
      </c>
      <c r="AK341" s="1">
        <v>151521.76768226665</v>
      </c>
      <c r="AL341" s="1">
        <f t="shared" si="46"/>
        <v>42426.094951034669</v>
      </c>
      <c r="AM341" s="1">
        <f t="shared" si="47"/>
        <v>109095.67273123199</v>
      </c>
      <c r="AN341" s="1">
        <v>248.953</v>
      </c>
      <c r="AO341" s="1">
        <v>255.874</v>
      </c>
      <c r="AP341" s="1">
        <v>6726.4589999999998</v>
      </c>
      <c r="AQ341" s="1">
        <v>80595.060388633181</v>
      </c>
      <c r="AR341" s="1">
        <v>14781.455786999999</v>
      </c>
      <c r="AS341" s="1">
        <v>190191.42112547354</v>
      </c>
      <c r="AT341" s="1">
        <v>34490.063502999998</v>
      </c>
      <c r="AU341" s="1">
        <v>89501.845235517088</v>
      </c>
      <c r="AV341" s="1">
        <v>1334.8649667144482</v>
      </c>
      <c r="AW341" s="1">
        <v>24357.219993416657</v>
      </c>
      <c r="AX341" s="1">
        <v>168325.32646328557</v>
      </c>
      <c r="AY341" s="1">
        <v>25624.825834167663</v>
      </c>
      <c r="AZ341" s="1">
        <v>10990</v>
      </c>
      <c r="BA341" s="1">
        <v>5252.4</v>
      </c>
      <c r="BB341" s="1">
        <v>3422694.3808405199</v>
      </c>
    </row>
    <row r="342" spans="1:54" x14ac:dyDescent="0.25">
      <c r="A342">
        <v>2042</v>
      </c>
      <c r="B342">
        <v>8</v>
      </c>
      <c r="C342" t="s">
        <v>449</v>
      </c>
      <c r="D342" s="1">
        <v>650285.78935139545</v>
      </c>
      <c r="E342" s="1">
        <v>239319.699429701</v>
      </c>
      <c r="F342" s="1">
        <f t="shared" si="40"/>
        <v>95727.879771880398</v>
      </c>
      <c r="G342" s="1">
        <f t="shared" si="41"/>
        <v>143591.8196578206</v>
      </c>
      <c r="H342" s="1">
        <v>14374.37306527761</v>
      </c>
      <c r="I342" s="1">
        <f t="shared" si="42"/>
        <v>735.84490590292603</v>
      </c>
      <c r="J342" s="1">
        <f t="shared" si="43"/>
        <v>13638.528159374684</v>
      </c>
      <c r="K342" s="1">
        <v>296588.77231812564</v>
      </c>
      <c r="L342" s="1">
        <v>30903.430436224957</v>
      </c>
      <c r="M342" s="1">
        <v>219144.47656526117</v>
      </c>
      <c r="N342" s="1">
        <v>116559.50250564936</v>
      </c>
      <c r="O342" s="1">
        <v>146096.91455702277</v>
      </c>
      <c r="P342" s="1">
        <v>0</v>
      </c>
      <c r="Q342" s="1">
        <v>30526.334522181372</v>
      </c>
      <c r="R342" s="1">
        <v>22792.053041049312</v>
      </c>
      <c r="S342" s="1">
        <v>122497.10960136169</v>
      </c>
      <c r="T342" s="1">
        <v>12.210420000000001</v>
      </c>
      <c r="U342" s="1">
        <v>97.32</v>
      </c>
      <c r="V342" s="1">
        <v>46590.42742533984</v>
      </c>
      <c r="W342" s="1">
        <v>8625.8709999999992</v>
      </c>
      <c r="X342" s="1">
        <v>23431.474758278444</v>
      </c>
      <c r="Y342" s="1">
        <v>8238.6023492170789</v>
      </c>
      <c r="Z342" s="1">
        <f t="shared" si="44"/>
        <v>4279.7838260043609</v>
      </c>
      <c r="AA342" s="1">
        <f t="shared" si="45"/>
        <v>3958.8185232127184</v>
      </c>
      <c r="AB342" s="1">
        <v>66.866660339876844</v>
      </c>
      <c r="AC342" s="1">
        <v>1122.1240013724494</v>
      </c>
      <c r="AD342" s="1">
        <v>470.70100000000002</v>
      </c>
      <c r="AE342" s="1">
        <v>3329.5658221952508</v>
      </c>
      <c r="AF342" s="1">
        <v>9742.8331433268577</v>
      </c>
      <c r="AG342" s="1">
        <v>5618.0515529119484</v>
      </c>
      <c r="AH342" s="1">
        <v>1658.3542948928009</v>
      </c>
      <c r="AI342" s="1">
        <v>3247.6110477756165</v>
      </c>
      <c r="AJ342" s="1">
        <v>678596.87813782587</v>
      </c>
      <c r="AK342" s="1">
        <v>154200.42497313168</v>
      </c>
      <c r="AL342" s="1">
        <f t="shared" si="46"/>
        <v>43176.118992476877</v>
      </c>
      <c r="AM342" s="1">
        <f t="shared" si="47"/>
        <v>111024.30598065481</v>
      </c>
      <c r="AN342" s="1">
        <v>250.17599999999999</v>
      </c>
      <c r="AO342" s="1">
        <v>253.59700000000001</v>
      </c>
      <c r="AP342" s="1">
        <v>7261.6180000000004</v>
      </c>
      <c r="AQ342" s="1">
        <v>88472.642542964022</v>
      </c>
      <c r="AR342" s="1">
        <v>14913.110849999999</v>
      </c>
      <c r="AS342" s="1">
        <v>193643.30569477708</v>
      </c>
      <c r="AT342" s="1">
        <v>34797.258649999996</v>
      </c>
      <c r="AU342" s="1">
        <v>91126.261503424554</v>
      </c>
      <c r="AV342" s="1">
        <v>1407.0423471754555</v>
      </c>
      <c r="AW342" s="1">
        <v>24463.378998574906</v>
      </c>
      <c r="AX342" s="1">
        <v>177426.83218282455</v>
      </c>
      <c r="AY342" s="1">
        <v>25736.509598515317</v>
      </c>
      <c r="AZ342" s="1">
        <v>10824.2</v>
      </c>
      <c r="BA342" s="1">
        <v>5119.5</v>
      </c>
      <c r="BB342" s="1">
        <v>3509833.2053481136</v>
      </c>
    </row>
    <row r="343" spans="1:54" x14ac:dyDescent="0.25">
      <c r="A343">
        <v>2042</v>
      </c>
      <c r="B343">
        <v>9</v>
      </c>
      <c r="C343" t="s">
        <v>450</v>
      </c>
      <c r="D343" s="1">
        <v>596355.97199547116</v>
      </c>
      <c r="E343" s="1">
        <v>230082.214232239</v>
      </c>
      <c r="F343" s="1">
        <f t="shared" si="40"/>
        <v>92032.885692895608</v>
      </c>
      <c r="G343" s="1">
        <f t="shared" si="41"/>
        <v>138049.32853934341</v>
      </c>
      <c r="H343" s="1">
        <v>13959.705632069306</v>
      </c>
      <c r="I343" s="1">
        <f t="shared" si="42"/>
        <v>714.61748144521255</v>
      </c>
      <c r="J343" s="1">
        <f t="shared" si="43"/>
        <v>13245.088150624093</v>
      </c>
      <c r="K343" s="1">
        <v>289354.98895353096</v>
      </c>
      <c r="L343" s="1">
        <v>30149.697517573903</v>
      </c>
      <c r="M343" s="1">
        <v>220313.92445860137</v>
      </c>
      <c r="N343" s="1">
        <v>113716.62283889513</v>
      </c>
      <c r="O343" s="1">
        <v>146876.54967094425</v>
      </c>
      <c r="P343" s="1">
        <v>0</v>
      </c>
      <c r="Q343" s="1">
        <v>25081.386524411108</v>
      </c>
      <c r="R343" s="1">
        <v>19157.50849258991</v>
      </c>
      <c r="S343" s="1">
        <v>122445.30235349033</v>
      </c>
      <c r="T343" s="1">
        <v>14.3652</v>
      </c>
      <c r="U343" s="1">
        <v>103.68600000000001</v>
      </c>
      <c r="V343" s="1">
        <v>45641.535759228333</v>
      </c>
      <c r="W343" s="1">
        <v>9717.9639999999999</v>
      </c>
      <c r="X343" s="1">
        <v>35272.789320837466</v>
      </c>
      <c r="Y343" s="1">
        <v>7946.9439016688402</v>
      </c>
      <c r="Z343" s="1">
        <f t="shared" si="44"/>
        <v>4128.273284091495</v>
      </c>
      <c r="AA343" s="1">
        <f t="shared" si="45"/>
        <v>3818.6706175773461</v>
      </c>
      <c r="AB343" s="1">
        <v>74.660615377088476</v>
      </c>
      <c r="AC343" s="1">
        <v>1149.1968065664778</v>
      </c>
      <c r="AD343" s="1">
        <v>536.26599999999996</v>
      </c>
      <c r="AE343" s="1">
        <v>3341.5861268846984</v>
      </c>
      <c r="AF343" s="1">
        <v>9434.0157316336663</v>
      </c>
      <c r="AG343" s="1">
        <v>5638.333684286813</v>
      </c>
      <c r="AH343" s="1">
        <v>1664.3412388284889</v>
      </c>
      <c r="AI343" s="1">
        <v>3144.6719105445522</v>
      </c>
      <c r="AJ343" s="1">
        <v>597173.15865244181</v>
      </c>
      <c r="AK343" s="1">
        <v>146730.55824202261</v>
      </c>
      <c r="AL343" s="1">
        <f t="shared" si="46"/>
        <v>41084.556307766332</v>
      </c>
      <c r="AM343" s="1">
        <f t="shared" si="47"/>
        <v>105646.00193425627</v>
      </c>
      <c r="AN343" s="1">
        <v>255.37</v>
      </c>
      <c r="AO343" s="1">
        <v>272.07799999999997</v>
      </c>
      <c r="AP343" s="1">
        <v>8028.0249999999996</v>
      </c>
      <c r="AQ343" s="1">
        <v>85144.267457782495</v>
      </c>
      <c r="AR343" s="1">
        <v>15489.944685</v>
      </c>
      <c r="AS343" s="1">
        <v>191745.58500736771</v>
      </c>
      <c r="AT343" s="1">
        <v>36143.204265</v>
      </c>
      <c r="AU343" s="1">
        <v>90233.216474055458</v>
      </c>
      <c r="AV343" s="1">
        <v>1349.129352194037</v>
      </c>
      <c r="AW343" s="1">
        <v>24660.694645963904</v>
      </c>
      <c r="AX343" s="1">
        <v>170124.05322780597</v>
      </c>
      <c r="AY343" s="1">
        <v>25944.09400675508</v>
      </c>
      <c r="AZ343" s="1">
        <v>8540</v>
      </c>
      <c r="BA343" s="1">
        <v>5318.1</v>
      </c>
      <c r="BB343" s="1">
        <v>3338325.7079820614</v>
      </c>
    </row>
    <row r="344" spans="1:54" x14ac:dyDescent="0.25">
      <c r="A344">
        <v>2042</v>
      </c>
      <c r="B344">
        <v>10</v>
      </c>
      <c r="C344" t="s">
        <v>451</v>
      </c>
      <c r="D344" s="1">
        <v>438136.01268727833</v>
      </c>
      <c r="E344" s="1">
        <v>195395.94398596202</v>
      </c>
      <c r="F344" s="1">
        <f t="shared" si="40"/>
        <v>78158.377594384816</v>
      </c>
      <c r="G344" s="1">
        <f t="shared" si="41"/>
        <v>117237.5663915772</v>
      </c>
      <c r="H344" s="1">
        <v>13706.831085430893</v>
      </c>
      <c r="I344" s="1">
        <f t="shared" si="42"/>
        <v>701.67246839098266</v>
      </c>
      <c r="J344" s="1">
        <f t="shared" si="43"/>
        <v>13005.15861703991</v>
      </c>
      <c r="K344" s="1">
        <v>273657.45265023183</v>
      </c>
      <c r="L344" s="1">
        <v>28514.073493853997</v>
      </c>
      <c r="M344" s="1">
        <v>192894.93489320792</v>
      </c>
      <c r="N344" s="1">
        <v>107547.48498591412</v>
      </c>
      <c r="O344" s="1">
        <v>128597.14861753804</v>
      </c>
      <c r="P344" s="1">
        <v>0</v>
      </c>
      <c r="Q344" s="1">
        <v>22911.625255607985</v>
      </c>
      <c r="R344" s="1">
        <v>18382.5649686957</v>
      </c>
      <c r="S344" s="1">
        <v>118465.94251647411</v>
      </c>
      <c r="T344" s="1">
        <v>14.105</v>
      </c>
      <c r="U344" s="1">
        <v>97.932000000000002</v>
      </c>
      <c r="V344" s="1">
        <v>45507.52425543344</v>
      </c>
      <c r="W344" s="1">
        <v>10491.976000000001</v>
      </c>
      <c r="X344" s="1">
        <v>42054.722806699217</v>
      </c>
      <c r="Y344" s="1">
        <v>7192.1304126202604</v>
      </c>
      <c r="Z344" s="1">
        <f t="shared" si="44"/>
        <v>3736.1632604311071</v>
      </c>
      <c r="AA344" s="1">
        <f t="shared" si="45"/>
        <v>3455.9671521891532</v>
      </c>
      <c r="AB344" s="1">
        <v>69.744713353004286</v>
      </c>
      <c r="AC344" s="1">
        <v>1240.9545547421276</v>
      </c>
      <c r="AD344" s="1">
        <v>574.18700000000001</v>
      </c>
      <c r="AE344" s="1">
        <v>3739.5223524098883</v>
      </c>
      <c r="AF344" s="1">
        <v>8961.6848545014982</v>
      </c>
      <c r="AG344" s="1">
        <v>6309.7804581781065</v>
      </c>
      <c r="AH344" s="1">
        <v>1862.5410294120043</v>
      </c>
      <c r="AI344" s="1">
        <v>2987.2282848338291</v>
      </c>
      <c r="AJ344" s="1">
        <v>374301.86672860588</v>
      </c>
      <c r="AK344" s="1">
        <v>119407.20405505769</v>
      </c>
      <c r="AL344" s="1">
        <f t="shared" si="46"/>
        <v>33434.017135416158</v>
      </c>
      <c r="AM344" s="1">
        <f t="shared" si="47"/>
        <v>85973.186919641535</v>
      </c>
      <c r="AN344" s="1">
        <v>257.05399999999997</v>
      </c>
      <c r="AO344" s="1">
        <v>280.61900000000003</v>
      </c>
      <c r="AP344" s="1">
        <v>8482.3029999999999</v>
      </c>
      <c r="AQ344" s="1">
        <v>82044.118634655984</v>
      </c>
      <c r="AR344" s="1">
        <v>12852.460293</v>
      </c>
      <c r="AS344" s="1">
        <v>164980.98718496683</v>
      </c>
      <c r="AT344" s="1">
        <v>29989.074017000003</v>
      </c>
      <c r="AU344" s="1">
        <v>77638.111616455048</v>
      </c>
      <c r="AV344" s="1">
        <v>1249.8307056376843</v>
      </c>
      <c r="AW344" s="1">
        <v>22074.954323552338</v>
      </c>
      <c r="AX344" s="1">
        <v>157602.57913436231</v>
      </c>
      <c r="AY344" s="1">
        <v>23223.785801135156</v>
      </c>
      <c r="AZ344" s="1">
        <v>7093.2</v>
      </c>
      <c r="BA344" s="1">
        <v>4450.8</v>
      </c>
      <c r="BB344" s="1">
        <v>2755242.9973568064</v>
      </c>
    </row>
    <row r="345" spans="1:54" x14ac:dyDescent="0.25">
      <c r="A345">
        <v>2042</v>
      </c>
      <c r="B345">
        <v>11</v>
      </c>
      <c r="C345" t="s">
        <v>452</v>
      </c>
      <c r="D345" s="1">
        <v>454770.78252424754</v>
      </c>
      <c r="E345" s="1">
        <v>181217.56724060499</v>
      </c>
      <c r="F345" s="1">
        <f t="shared" si="40"/>
        <v>72487.026896241994</v>
      </c>
      <c r="G345" s="1">
        <f t="shared" si="41"/>
        <v>108730.54034436299</v>
      </c>
      <c r="H345" s="1">
        <v>14740.75298998594</v>
      </c>
      <c r="I345" s="1">
        <f t="shared" si="42"/>
        <v>754.60042309991309</v>
      </c>
      <c r="J345" s="1">
        <f t="shared" si="43"/>
        <v>13986.152566886027</v>
      </c>
      <c r="K345" s="1">
        <v>268072.05531535042</v>
      </c>
      <c r="L345" s="1">
        <v>27932.096176748939</v>
      </c>
      <c r="M345" s="1">
        <v>176033.5269384057</v>
      </c>
      <c r="N345" s="1">
        <v>105352.42166790066</v>
      </c>
      <c r="O345" s="1">
        <v>117356.16405843031</v>
      </c>
      <c r="P345" s="1">
        <v>0</v>
      </c>
      <c r="Q345" s="1">
        <v>21925.776631874876</v>
      </c>
      <c r="R345" s="1">
        <v>19687.422616487671</v>
      </c>
      <c r="S345" s="1">
        <v>121056.50375248975</v>
      </c>
      <c r="T345" s="1">
        <v>15.644</v>
      </c>
      <c r="U345" s="1">
        <v>98.259</v>
      </c>
      <c r="V345" s="1">
        <v>44497.248263400274</v>
      </c>
      <c r="W345" s="1">
        <v>10215.241</v>
      </c>
      <c r="X345" s="1">
        <v>39378.483786155419</v>
      </c>
      <c r="Y345" s="1">
        <v>7830.8479283710703</v>
      </c>
      <c r="Z345" s="1">
        <f t="shared" si="44"/>
        <v>4067.9638228840063</v>
      </c>
      <c r="AA345" s="1">
        <f t="shared" si="45"/>
        <v>3762.8841054870645</v>
      </c>
      <c r="AB345" s="1">
        <v>67.938500148767147</v>
      </c>
      <c r="AC345" s="1">
        <v>1461.3623415970399</v>
      </c>
      <c r="AD345" s="1">
        <v>611.08500000000004</v>
      </c>
      <c r="AE345" s="1">
        <v>3419.3235813301835</v>
      </c>
      <c r="AF345" s="1">
        <v>8763.9744191197497</v>
      </c>
      <c r="AG345" s="1">
        <v>5769.501845539422</v>
      </c>
      <c r="AH345" s="1">
        <v>1703.0598731303951</v>
      </c>
      <c r="AI345" s="1">
        <v>2921.3248063732472</v>
      </c>
      <c r="AJ345" s="1">
        <v>331716.75529286789</v>
      </c>
      <c r="AK345" s="1">
        <v>111765.12692292215</v>
      </c>
      <c r="AL345" s="1">
        <f t="shared" si="46"/>
        <v>31294.235538418205</v>
      </c>
      <c r="AM345" s="1">
        <f t="shared" si="47"/>
        <v>80470.89138450395</v>
      </c>
      <c r="AN345" s="1">
        <v>265.65600000000001</v>
      </c>
      <c r="AO345" s="1">
        <v>309.30500000000001</v>
      </c>
      <c r="AP345" s="1">
        <v>9323.16</v>
      </c>
      <c r="AQ345" s="1">
        <v>81647.596597758791</v>
      </c>
      <c r="AR345" s="1">
        <v>11475.897051000002</v>
      </c>
      <c r="AS345" s="1">
        <v>149902.74923336064</v>
      </c>
      <c r="AT345" s="1">
        <v>26777.093118999997</v>
      </c>
      <c r="AU345" s="1">
        <v>70542.470227463855</v>
      </c>
      <c r="AV345" s="1">
        <v>1213.3990471585441</v>
      </c>
      <c r="AW345" s="1">
        <v>21368.72561669465</v>
      </c>
      <c r="AX345" s="1">
        <v>153008.57827284146</v>
      </c>
      <c r="AY345" s="1">
        <v>22480.803325417117</v>
      </c>
      <c r="AZ345" s="1">
        <v>7436</v>
      </c>
      <c r="BA345" s="1">
        <v>4366.8</v>
      </c>
      <c r="BB345" s="1">
        <v>2638498.4799641767</v>
      </c>
    </row>
    <row r="346" spans="1:54" x14ac:dyDescent="0.25">
      <c r="A346">
        <v>2042</v>
      </c>
      <c r="B346">
        <v>12</v>
      </c>
      <c r="C346" t="s">
        <v>453</v>
      </c>
      <c r="D346" s="1">
        <v>665062.34020326904</v>
      </c>
      <c r="E346" s="1">
        <v>212103.55329474501</v>
      </c>
      <c r="F346" s="1">
        <f t="shared" si="40"/>
        <v>84841.421317898014</v>
      </c>
      <c r="G346" s="1">
        <f t="shared" si="41"/>
        <v>127262.131976847</v>
      </c>
      <c r="H346" s="1">
        <v>16331.757880224541</v>
      </c>
      <c r="I346" s="1">
        <f t="shared" si="42"/>
        <v>836.04625996751963</v>
      </c>
      <c r="J346" s="1">
        <f t="shared" si="43"/>
        <v>15495.71162025702</v>
      </c>
      <c r="K346" s="1">
        <v>267505.93471846444</v>
      </c>
      <c r="L346" s="1">
        <v>27873.108547690572</v>
      </c>
      <c r="M346" s="1">
        <v>189087.19425817681</v>
      </c>
      <c r="N346" s="1">
        <v>105129.93605384495</v>
      </c>
      <c r="O346" s="1">
        <v>126058.64449034966</v>
      </c>
      <c r="P346" s="1">
        <v>0</v>
      </c>
      <c r="Q346" s="1">
        <v>23726.559731406298</v>
      </c>
      <c r="R346" s="1">
        <v>21000.592282790451</v>
      </c>
      <c r="S346" s="1">
        <v>125216.09708621704</v>
      </c>
      <c r="T346" s="1">
        <v>19.257999999999999</v>
      </c>
      <c r="U346" s="1">
        <v>112.85299999999999</v>
      </c>
      <c r="V346" s="1">
        <v>48145.895395850552</v>
      </c>
      <c r="W346" s="1">
        <v>11589.816000000001</v>
      </c>
      <c r="X346" s="1">
        <v>34086.638235863313</v>
      </c>
      <c r="Y346" s="1">
        <v>9571.6177613243108</v>
      </c>
      <c r="Z346" s="1">
        <f t="shared" si="44"/>
        <v>4972.2578111206858</v>
      </c>
      <c r="AA346" s="1">
        <f t="shared" si="45"/>
        <v>4599.359950203625</v>
      </c>
      <c r="AB346" s="1">
        <v>64.55867804385268</v>
      </c>
      <c r="AC346" s="1">
        <v>1780.1495697949172</v>
      </c>
      <c r="AD346" s="1">
        <v>695.02800000000002</v>
      </c>
      <c r="AE346" s="1">
        <v>4358.598570773428</v>
      </c>
      <c r="AF346" s="1">
        <v>9823.7382123984607</v>
      </c>
      <c r="AG346" s="1">
        <v>7354.3617326383983</v>
      </c>
      <c r="AH346" s="1">
        <v>2170.8838465881731</v>
      </c>
      <c r="AI346" s="1">
        <v>3274.5794041328168</v>
      </c>
      <c r="AJ346" s="1">
        <v>447290.16568618472</v>
      </c>
      <c r="AK346" s="1">
        <v>119480.57370565973</v>
      </c>
      <c r="AL346" s="1">
        <f t="shared" si="46"/>
        <v>33454.560637584727</v>
      </c>
      <c r="AM346" s="1">
        <f t="shared" si="47"/>
        <v>86026.013068075001</v>
      </c>
      <c r="AN346" s="1">
        <v>293.077</v>
      </c>
      <c r="AO346" s="1">
        <v>355.63799999999998</v>
      </c>
      <c r="AP346" s="1">
        <v>13731.722</v>
      </c>
      <c r="AQ346" s="1">
        <v>87274.45491101619</v>
      </c>
      <c r="AR346" s="1">
        <v>12218.448477</v>
      </c>
      <c r="AS346" s="1">
        <v>158046.92408410073</v>
      </c>
      <c r="AT346" s="1">
        <v>28509.713113000002</v>
      </c>
      <c r="AU346" s="1">
        <v>74375.023098400387</v>
      </c>
      <c r="AV346" s="1">
        <v>1247.6220059843922</v>
      </c>
      <c r="AW346" s="1">
        <v>21267.967986487965</v>
      </c>
      <c r="AX346" s="1">
        <v>157324.06400401558</v>
      </c>
      <c r="AY346" s="1">
        <v>22374.802036016779</v>
      </c>
      <c r="AZ346" s="1">
        <v>9529</v>
      </c>
      <c r="BA346" s="1">
        <v>4790.1000000000004</v>
      </c>
      <c r="BB346" s="1">
        <v>3070252.9910624535</v>
      </c>
    </row>
    <row r="347" spans="1:54" x14ac:dyDescent="0.25">
      <c r="A347">
        <v>2043</v>
      </c>
      <c r="B347">
        <v>1</v>
      </c>
      <c r="C347" t="s">
        <v>454</v>
      </c>
      <c r="D347" s="1">
        <v>794599.59833310964</v>
      </c>
      <c r="E347" s="1">
        <v>240387.67315410302</v>
      </c>
      <c r="F347" s="1">
        <f t="shared" si="40"/>
        <v>96155.069261641213</v>
      </c>
      <c r="G347" s="1">
        <f t="shared" si="41"/>
        <v>144232.6038924618</v>
      </c>
      <c r="H347" s="1">
        <v>17797.437116354165</v>
      </c>
      <c r="I347" s="1">
        <f t="shared" si="42"/>
        <v>911.07649569994999</v>
      </c>
      <c r="J347" s="1">
        <f t="shared" si="43"/>
        <v>16886.360620654214</v>
      </c>
      <c r="K347" s="1">
        <v>267458.27297557925</v>
      </c>
      <c r="L347" s="1">
        <v>27868.142374007693</v>
      </c>
      <c r="M347" s="1">
        <v>196922.85366056699</v>
      </c>
      <c r="N347" s="1">
        <v>105111.20497041306</v>
      </c>
      <c r="O347" s="1">
        <v>131280.94436375124</v>
      </c>
      <c r="P347" s="1">
        <v>0</v>
      </c>
      <c r="Q347" s="1">
        <v>25717.588449547638</v>
      </c>
      <c r="R347" s="1">
        <v>23498.435101428215</v>
      </c>
      <c r="S347" s="1">
        <v>126143.68741909756</v>
      </c>
      <c r="T347" s="1">
        <v>20.895</v>
      </c>
      <c r="U347" s="1">
        <v>122.114</v>
      </c>
      <c r="V347" s="1">
        <v>48922.696088106532</v>
      </c>
      <c r="W347" s="1">
        <v>12776.644</v>
      </c>
      <c r="X347" s="1">
        <v>26186.327516382178</v>
      </c>
      <c r="Y347" s="1">
        <v>11306.6632452173</v>
      </c>
      <c r="Z347" s="1">
        <f t="shared" si="44"/>
        <v>5873.5781182056362</v>
      </c>
      <c r="AA347" s="1">
        <f t="shared" si="45"/>
        <v>5433.0851270116646</v>
      </c>
      <c r="AB347" s="1">
        <v>61.757541996589829</v>
      </c>
      <c r="AC347" s="1">
        <v>2011.9088306509407</v>
      </c>
      <c r="AD347" s="1">
        <v>759.25800000000004</v>
      </c>
      <c r="AE347" s="1">
        <v>4721.6799285317475</v>
      </c>
      <c r="AF347" s="1">
        <v>10532.437088644105</v>
      </c>
      <c r="AG347" s="1">
        <v>7966.997101547433</v>
      </c>
      <c r="AH347" s="1">
        <v>2351.7234999208194</v>
      </c>
      <c r="AI347" s="1">
        <v>3510.8123628813623</v>
      </c>
      <c r="AJ347" s="1">
        <v>515477.22944106744</v>
      </c>
      <c r="AK347" s="1">
        <v>128220.47676160569</v>
      </c>
      <c r="AL347" s="1">
        <f t="shared" si="46"/>
        <v>35901.733493249594</v>
      </c>
      <c r="AM347" s="1">
        <f t="shared" si="47"/>
        <v>92318.743268356091</v>
      </c>
      <c r="AN347" s="1">
        <v>296.68599999999998</v>
      </c>
      <c r="AO347" s="1">
        <v>367.25700000000001</v>
      </c>
      <c r="AP347" s="1">
        <v>15936.46</v>
      </c>
      <c r="AQ347" s="1">
        <v>81615.328831505365</v>
      </c>
      <c r="AR347" s="1">
        <v>12213.559935000001</v>
      </c>
      <c r="AS347" s="1">
        <v>158848.01222545584</v>
      </c>
      <c r="AT347" s="1">
        <v>28498.306515</v>
      </c>
      <c r="AU347" s="1">
        <v>74752.005753155769</v>
      </c>
      <c r="AV347" s="1">
        <v>1233.4314690759375</v>
      </c>
      <c r="AW347" s="1">
        <v>21266.972915463175</v>
      </c>
      <c r="AX347" s="1">
        <v>155534.64948092404</v>
      </c>
      <c r="AY347" s="1">
        <v>22373.75517920349</v>
      </c>
      <c r="AZ347" s="1">
        <v>10975.5</v>
      </c>
      <c r="BA347" s="1">
        <v>5498.8799999999992</v>
      </c>
      <c r="BB347" s="1">
        <v>3321146.263629294</v>
      </c>
    </row>
    <row r="348" spans="1:54" x14ac:dyDescent="0.25">
      <c r="A348">
        <v>2043</v>
      </c>
      <c r="B348">
        <v>2</v>
      </c>
      <c r="C348" t="s">
        <v>455</v>
      </c>
      <c r="D348" s="1">
        <v>720999.88864477165</v>
      </c>
      <c r="E348" s="1">
        <v>227484.11744761601</v>
      </c>
      <c r="F348" s="1">
        <f t="shared" si="40"/>
        <v>90993.646979046403</v>
      </c>
      <c r="G348" s="1">
        <f t="shared" si="41"/>
        <v>136490.47046856961</v>
      </c>
      <c r="H348" s="1">
        <v>17260.037576273735</v>
      </c>
      <c r="I348" s="1">
        <f t="shared" si="42"/>
        <v>883.56623753377073</v>
      </c>
      <c r="J348" s="1">
        <f t="shared" si="43"/>
        <v>16376.471338739962</v>
      </c>
      <c r="K348" s="1">
        <v>267429.06419322494</v>
      </c>
      <c r="L348" s="1">
        <v>27865.098929151172</v>
      </c>
      <c r="M348" s="1">
        <v>184090.21492266221</v>
      </c>
      <c r="N348" s="1">
        <v>105099.72590762386</v>
      </c>
      <c r="O348" s="1">
        <v>122725.9143056613</v>
      </c>
      <c r="P348" s="1">
        <v>0</v>
      </c>
      <c r="Q348" s="1">
        <v>23501.397553135641</v>
      </c>
      <c r="R348" s="1">
        <v>21153.523645681176</v>
      </c>
      <c r="S348" s="1">
        <v>124386.78469005568</v>
      </c>
      <c r="T348" s="1">
        <v>12.268000000000001</v>
      </c>
      <c r="U348" s="1">
        <v>109.851</v>
      </c>
      <c r="V348" s="1">
        <v>46508.168692297637</v>
      </c>
      <c r="W348" s="1">
        <v>9690.52</v>
      </c>
      <c r="X348" s="1">
        <v>19885.680201382536</v>
      </c>
      <c r="Y348" s="1">
        <v>10623.6262771944</v>
      </c>
      <c r="Z348" s="1">
        <f t="shared" si="44"/>
        <v>5518.7545153180345</v>
      </c>
      <c r="AA348" s="1">
        <f t="shared" si="45"/>
        <v>5104.8717618763667</v>
      </c>
      <c r="AB348" s="1">
        <v>57.641173346586633</v>
      </c>
      <c r="AC348" s="1">
        <v>1951.3676359783467</v>
      </c>
      <c r="AD348" s="1">
        <v>707.32500000000005</v>
      </c>
      <c r="AE348" s="1">
        <v>4538.5926989272184</v>
      </c>
      <c r="AF348" s="1">
        <v>9563.4375369876925</v>
      </c>
      <c r="AG348" s="1">
        <v>7658.0698871516843</v>
      </c>
      <c r="AH348" s="1">
        <v>2260.5333839210975</v>
      </c>
      <c r="AI348" s="1">
        <v>3187.8125123292266</v>
      </c>
      <c r="AJ348" s="1">
        <v>462433.65471538575</v>
      </c>
      <c r="AK348" s="1">
        <v>119292.09018735169</v>
      </c>
      <c r="AL348" s="1">
        <f t="shared" si="46"/>
        <v>33401.785252458474</v>
      </c>
      <c r="AM348" s="1">
        <f t="shared" si="47"/>
        <v>85890.304934893211</v>
      </c>
      <c r="AN348" s="1">
        <v>246.86500000000001</v>
      </c>
      <c r="AO348" s="1">
        <v>285.90600000000001</v>
      </c>
      <c r="AP348" s="1">
        <v>13630.022000000001</v>
      </c>
      <c r="AQ348" s="1">
        <v>69376.947578286796</v>
      </c>
      <c r="AR348" s="1">
        <v>11218.81266</v>
      </c>
      <c r="AS348" s="1">
        <v>156910.58503155096</v>
      </c>
      <c r="AT348" s="1">
        <v>26177.22954</v>
      </c>
      <c r="AU348" s="1">
        <v>73840.275308965225</v>
      </c>
      <c r="AV348" s="1">
        <v>1194.4247581939001</v>
      </c>
      <c r="AW348" s="1">
        <v>21274.265806537031</v>
      </c>
      <c r="AX348" s="1">
        <v>150615.93672180607</v>
      </c>
      <c r="AY348" s="1">
        <v>22381.427609129638</v>
      </c>
      <c r="AZ348" s="1">
        <v>9522.5</v>
      </c>
      <c r="BA348" s="1">
        <v>4744.8</v>
      </c>
      <c r="BB348" s="1">
        <v>3101896.4047325808</v>
      </c>
    </row>
    <row r="349" spans="1:54" x14ac:dyDescent="0.25">
      <c r="A349">
        <v>2043</v>
      </c>
      <c r="B349">
        <v>3</v>
      </c>
      <c r="C349" t="s">
        <v>456</v>
      </c>
      <c r="D349" s="1">
        <v>621075.82781855948</v>
      </c>
      <c r="E349" s="1">
        <v>208541.904538242</v>
      </c>
      <c r="F349" s="1">
        <f t="shared" si="40"/>
        <v>83416.761815296806</v>
      </c>
      <c r="G349" s="1">
        <f t="shared" si="41"/>
        <v>125125.14272294519</v>
      </c>
      <c r="H349" s="1">
        <v>16283.69921899994</v>
      </c>
      <c r="I349" s="1">
        <f t="shared" si="42"/>
        <v>833.58606772914925</v>
      </c>
      <c r="J349" s="1">
        <f t="shared" si="43"/>
        <v>15450.113151270789</v>
      </c>
      <c r="K349" s="1">
        <v>267476.10543644289</v>
      </c>
      <c r="L349" s="1">
        <v>27870.000449111139</v>
      </c>
      <c r="M349" s="1">
        <v>181840.83532187255</v>
      </c>
      <c r="N349" s="1">
        <v>105118.21313444595</v>
      </c>
      <c r="O349" s="1">
        <v>121226.33884890284</v>
      </c>
      <c r="P349" s="1">
        <v>0</v>
      </c>
      <c r="Q349" s="1">
        <v>23976.153416232901</v>
      </c>
      <c r="R349" s="1">
        <v>18557.13503470887</v>
      </c>
      <c r="S349" s="1">
        <v>125901.29369800418</v>
      </c>
      <c r="T349" s="1">
        <v>13.173999999999999</v>
      </c>
      <c r="U349" s="1">
        <v>107.447</v>
      </c>
      <c r="V349" s="1">
        <v>48339.183654632048</v>
      </c>
      <c r="W349" s="1">
        <v>9225.5750000000007</v>
      </c>
      <c r="X349" s="1">
        <v>19825.918442672486</v>
      </c>
      <c r="Y349" s="1">
        <v>9835.4281697058814</v>
      </c>
      <c r="Z349" s="1">
        <f t="shared" si="44"/>
        <v>5109.301871637862</v>
      </c>
      <c r="AA349" s="1">
        <f t="shared" si="45"/>
        <v>4726.1262980680203</v>
      </c>
      <c r="AB349" s="1">
        <v>57.465860480332047</v>
      </c>
      <c r="AC349" s="1">
        <v>1804.024582846678</v>
      </c>
      <c r="AD349" s="1">
        <v>664.97299999999996</v>
      </c>
      <c r="AE349" s="1">
        <v>4314.7310848433999</v>
      </c>
      <c r="AF349" s="1">
        <v>9440.1246734263295</v>
      </c>
      <c r="AG349" s="1">
        <v>7280.3431336340827</v>
      </c>
      <c r="AH349" s="1">
        <v>2149.0348015225168</v>
      </c>
      <c r="AI349" s="1">
        <v>3146.7082244754383</v>
      </c>
      <c r="AJ349" s="1">
        <v>417208.35007115238</v>
      </c>
      <c r="AK349" s="1">
        <v>118398.53815473567</v>
      </c>
      <c r="AL349" s="1">
        <f t="shared" si="46"/>
        <v>33151.590683325987</v>
      </c>
      <c r="AM349" s="1">
        <f t="shared" si="47"/>
        <v>85246.947471409672</v>
      </c>
      <c r="AN349" s="1">
        <v>241.08199999999999</v>
      </c>
      <c r="AO349" s="1">
        <v>250.09899999999999</v>
      </c>
      <c r="AP349" s="1">
        <v>11701.252</v>
      </c>
      <c r="AQ349" s="1">
        <v>81040.657050436756</v>
      </c>
      <c r="AR349" s="1">
        <v>11369.404863</v>
      </c>
      <c r="AS349" s="1">
        <v>153560.19358076729</v>
      </c>
      <c r="AT349" s="1">
        <v>26528.611346999998</v>
      </c>
      <c r="AU349" s="1">
        <v>72263.620508596417</v>
      </c>
      <c r="AV349" s="1">
        <v>1214.7871822613461</v>
      </c>
      <c r="AW349" s="1">
        <v>21302.043026121271</v>
      </c>
      <c r="AX349" s="1">
        <v>153183.62091773865</v>
      </c>
      <c r="AY349" s="1">
        <v>22410.650419212063</v>
      </c>
      <c r="AZ349" s="1">
        <v>9371</v>
      </c>
      <c r="BA349" s="1">
        <v>4351.2</v>
      </c>
      <c r="BB349" s="1">
        <v>2938466.7486647833</v>
      </c>
    </row>
    <row r="350" spans="1:54" x14ac:dyDescent="0.25">
      <c r="A350">
        <v>2043</v>
      </c>
      <c r="B350">
        <v>4</v>
      </c>
      <c r="C350" t="s">
        <v>457</v>
      </c>
      <c r="D350" s="1">
        <v>490643.40001945238</v>
      </c>
      <c r="E350" s="1">
        <v>193524.51322971602</v>
      </c>
      <c r="F350" s="1">
        <f t="shared" si="40"/>
        <v>77409.805291886412</v>
      </c>
      <c r="G350" s="1">
        <f t="shared" si="41"/>
        <v>116114.7079378296</v>
      </c>
      <c r="H350" s="1">
        <v>14400.3890660462</v>
      </c>
      <c r="I350" s="1">
        <f t="shared" si="42"/>
        <v>737.17670253507106</v>
      </c>
      <c r="J350" s="1">
        <f t="shared" si="43"/>
        <v>13663.212363511127</v>
      </c>
      <c r="K350" s="1">
        <v>268481.33468108572</v>
      </c>
      <c r="L350" s="1">
        <v>27974.741541605898</v>
      </c>
      <c r="M350" s="1">
        <v>184016.84153577642</v>
      </c>
      <c r="N350" s="1">
        <v>105513.26861730833</v>
      </c>
      <c r="O350" s="1">
        <v>122676.99907138309</v>
      </c>
      <c r="P350" s="1">
        <v>0</v>
      </c>
      <c r="Q350" s="1">
        <v>21295.786838995653</v>
      </c>
      <c r="R350" s="1">
        <v>17316.806376269476</v>
      </c>
      <c r="S350" s="1">
        <v>123197.91829943708</v>
      </c>
      <c r="T350" s="1">
        <v>12.161</v>
      </c>
      <c r="U350" s="1">
        <v>98.423000000000002</v>
      </c>
      <c r="V350" s="1">
        <v>47968.040843209907</v>
      </c>
      <c r="W350" s="1">
        <v>9627.3670000000002</v>
      </c>
      <c r="X350" s="1">
        <v>21978.801869012925</v>
      </c>
      <c r="Y350" s="1">
        <v>8589.3983254996801</v>
      </c>
      <c r="Z350" s="1">
        <f t="shared" si="44"/>
        <v>4462.0150931396611</v>
      </c>
      <c r="AA350" s="1">
        <f t="shared" si="45"/>
        <v>4127.38323236002</v>
      </c>
      <c r="AB350" s="1">
        <v>52.244550968412952</v>
      </c>
      <c r="AC350" s="1">
        <v>1524.2015193069258</v>
      </c>
      <c r="AD350" s="1">
        <v>531.84400000000005</v>
      </c>
      <c r="AE350" s="1">
        <v>3927.7719140064346</v>
      </c>
      <c r="AF350" s="1">
        <v>9282.610497032174</v>
      </c>
      <c r="AG350" s="1">
        <v>6627.4181918466893</v>
      </c>
      <c r="AH350" s="1">
        <v>1956.3023441468754</v>
      </c>
      <c r="AI350" s="1">
        <v>3094.2034990107195</v>
      </c>
      <c r="AJ350" s="1">
        <v>349430.49130243785</v>
      </c>
      <c r="AK350" s="1">
        <v>114287.63320666336</v>
      </c>
      <c r="AL350" s="1">
        <f t="shared" si="46"/>
        <v>32000.537297865743</v>
      </c>
      <c r="AM350" s="1">
        <f t="shared" si="47"/>
        <v>82287.095908797623</v>
      </c>
      <c r="AN350" s="1">
        <v>250.11500000000001</v>
      </c>
      <c r="AO350" s="1">
        <v>281.62900000000002</v>
      </c>
      <c r="AP350" s="1">
        <v>7780.982</v>
      </c>
      <c r="AQ350" s="1">
        <v>93533.184403366395</v>
      </c>
      <c r="AR350" s="1">
        <v>12031.483722000001</v>
      </c>
      <c r="AS350" s="1">
        <v>153245.44911509313</v>
      </c>
      <c r="AT350" s="1">
        <v>28073.462017999998</v>
      </c>
      <c r="AU350" s="1">
        <v>72115.50546592621</v>
      </c>
      <c r="AV350" s="1">
        <v>1238.8977560328626</v>
      </c>
      <c r="AW350" s="1">
        <v>21462.690404622455</v>
      </c>
      <c r="AX350" s="1">
        <v>156223.94357396715</v>
      </c>
      <c r="AY350" s="1">
        <v>22579.658257377545</v>
      </c>
      <c r="AZ350" s="1">
        <v>7236.5</v>
      </c>
      <c r="BA350" s="1">
        <v>4414.32</v>
      </c>
      <c r="BB350" s="1">
        <v>2728498.7330566039</v>
      </c>
    </row>
    <row r="351" spans="1:54" x14ac:dyDescent="0.25">
      <c r="A351">
        <v>2043</v>
      </c>
      <c r="B351">
        <v>5</v>
      </c>
      <c r="C351" t="s">
        <v>458</v>
      </c>
      <c r="D351" s="1">
        <v>398996.13606594322</v>
      </c>
      <c r="E351" s="1">
        <v>183287.32714764</v>
      </c>
      <c r="F351" s="1">
        <f t="shared" si="40"/>
        <v>73314.930859055996</v>
      </c>
      <c r="G351" s="1">
        <f t="shared" si="41"/>
        <v>109972.396288584</v>
      </c>
      <c r="H351" s="1">
        <v>14158.731016321341</v>
      </c>
      <c r="I351" s="1">
        <f t="shared" si="42"/>
        <v>724.80587814830051</v>
      </c>
      <c r="J351" s="1">
        <f t="shared" si="43"/>
        <v>13433.925138173039</v>
      </c>
      <c r="K351" s="1">
        <v>271147.48287853395</v>
      </c>
      <c r="L351" s="1">
        <v>28252.544118920367</v>
      </c>
      <c r="M351" s="1">
        <v>183727.95197047637</v>
      </c>
      <c r="N351" s="1">
        <v>106561.06589254561</v>
      </c>
      <c r="O351" s="1">
        <v>122484.40743336637</v>
      </c>
      <c r="P351" s="1">
        <v>0</v>
      </c>
      <c r="Q351" s="1">
        <v>24351.907021790914</v>
      </c>
      <c r="R351" s="1">
        <v>20314.656897761972</v>
      </c>
      <c r="S351" s="1">
        <v>122094.88037634593</v>
      </c>
      <c r="T351" s="1">
        <v>11.971</v>
      </c>
      <c r="U351" s="1">
        <v>97.393000000000001</v>
      </c>
      <c r="V351" s="1">
        <v>48437.686864592841</v>
      </c>
      <c r="W351" s="1">
        <v>8788.2710000000006</v>
      </c>
      <c r="X351" s="1">
        <v>22132.19497549886</v>
      </c>
      <c r="Y351" s="1">
        <v>7261.3308191227798</v>
      </c>
      <c r="Z351" s="1">
        <f t="shared" si="44"/>
        <v>3772.111442895643</v>
      </c>
      <c r="AA351" s="1">
        <f t="shared" si="45"/>
        <v>3489.2193762271368</v>
      </c>
      <c r="AB351" s="1">
        <v>52.349741674194789</v>
      </c>
      <c r="AC351" s="1">
        <v>1253.611908551989</v>
      </c>
      <c r="AD351" s="1">
        <v>482.22199999999998</v>
      </c>
      <c r="AE351" s="1">
        <v>3588.0080552079171</v>
      </c>
      <c r="AF351" s="1">
        <v>8955.9874502252878</v>
      </c>
      <c r="AG351" s="1">
        <v>6054.1269651582052</v>
      </c>
      <c r="AH351" s="1">
        <v>1787.0764196338773</v>
      </c>
      <c r="AI351" s="1">
        <v>2985.3291500750911</v>
      </c>
      <c r="AJ351" s="1">
        <v>362612.33806798153</v>
      </c>
      <c r="AK351" s="1">
        <v>112065.04161882607</v>
      </c>
      <c r="AL351" s="1">
        <f t="shared" si="46"/>
        <v>31378.211653271304</v>
      </c>
      <c r="AM351" s="1">
        <f t="shared" si="47"/>
        <v>80686.829965554774</v>
      </c>
      <c r="AN351" s="1">
        <v>245.77699999999999</v>
      </c>
      <c r="AO351" s="1">
        <v>274.90699999999998</v>
      </c>
      <c r="AP351" s="1">
        <v>7381.9660000000003</v>
      </c>
      <c r="AQ351" s="1">
        <v>92109.175574008652</v>
      </c>
      <c r="AR351" s="1">
        <v>12071.537147999998</v>
      </c>
      <c r="AS351" s="1">
        <v>158428.40535613254</v>
      </c>
      <c r="AT351" s="1">
        <v>28166.920011999995</v>
      </c>
      <c r="AU351" s="1">
        <v>74554.543697003639</v>
      </c>
      <c r="AV351" s="1">
        <v>1263.3581456208983</v>
      </c>
      <c r="AW351" s="1">
        <v>21890.240071469791</v>
      </c>
      <c r="AX351" s="1">
        <v>159308.37770437909</v>
      </c>
      <c r="AY351" s="1">
        <v>23029.458593843719</v>
      </c>
      <c r="AZ351" s="1">
        <v>8289</v>
      </c>
      <c r="BA351" s="1">
        <v>4343.3999999999996</v>
      </c>
      <c r="BB351" s="1">
        <v>2653299.0961586526</v>
      </c>
    </row>
    <row r="352" spans="1:54" x14ac:dyDescent="0.25">
      <c r="A352">
        <v>2043</v>
      </c>
      <c r="B352">
        <v>6</v>
      </c>
      <c r="C352" t="s">
        <v>459</v>
      </c>
      <c r="D352" s="1">
        <v>502612.80290902412</v>
      </c>
      <c r="E352" s="1">
        <v>208682.47704363702</v>
      </c>
      <c r="F352" s="1">
        <f t="shared" si="40"/>
        <v>83472.990817454818</v>
      </c>
      <c r="G352" s="1">
        <f t="shared" si="41"/>
        <v>125209.4862261822</v>
      </c>
      <c r="H352" s="1">
        <v>13971.603301254587</v>
      </c>
      <c r="I352" s="1">
        <f t="shared" si="42"/>
        <v>715.22654030449974</v>
      </c>
      <c r="J352" s="1">
        <f t="shared" si="43"/>
        <v>13256.376760950086</v>
      </c>
      <c r="K352" s="1">
        <v>281419.62288354128</v>
      </c>
      <c r="L352" s="1">
        <v>29322.862329534928</v>
      </c>
      <c r="M352" s="1">
        <v>203618.4646098614</v>
      </c>
      <c r="N352" s="1">
        <v>110598.02089692377</v>
      </c>
      <c r="O352" s="1">
        <v>135744.6524208707</v>
      </c>
      <c r="P352" s="1">
        <v>0</v>
      </c>
      <c r="Q352" s="1">
        <v>28705.399100233662</v>
      </c>
      <c r="R352" s="1">
        <v>21136.326626377086</v>
      </c>
      <c r="S352" s="1">
        <v>119820.21996616252</v>
      </c>
      <c r="T352" s="1">
        <v>10.17535</v>
      </c>
      <c r="U352" s="1">
        <v>98.704999999999998</v>
      </c>
      <c r="V352" s="1">
        <v>45688.667155562805</v>
      </c>
      <c r="W352" s="1">
        <v>8413.3449999999993</v>
      </c>
      <c r="X352" s="1">
        <v>21042.696967617587</v>
      </c>
      <c r="Y352" s="1">
        <v>7285.5128747977105</v>
      </c>
      <c r="Z352" s="1">
        <f t="shared" si="44"/>
        <v>3784.6735215553736</v>
      </c>
      <c r="AA352" s="1">
        <f t="shared" si="45"/>
        <v>3500.8393532423374</v>
      </c>
      <c r="AB352" s="1">
        <v>51.664118318481457</v>
      </c>
      <c r="AC352" s="1">
        <v>1148.610774041709</v>
      </c>
      <c r="AD352" s="1">
        <v>463.041</v>
      </c>
      <c r="AE352" s="1">
        <v>3391.1514268154601</v>
      </c>
      <c r="AF352" s="1">
        <v>9167.8160151975171</v>
      </c>
      <c r="AG352" s="1">
        <v>5721.966333441942</v>
      </c>
      <c r="AH352" s="1">
        <v>1689.0281897425975</v>
      </c>
      <c r="AI352" s="1">
        <v>3055.9386717325001</v>
      </c>
      <c r="AJ352" s="1">
        <v>504627.17443820741</v>
      </c>
      <c r="AK352" s="1">
        <v>129336.9976603925</v>
      </c>
      <c r="AL352" s="1">
        <f t="shared" si="46"/>
        <v>36214.359344909906</v>
      </c>
      <c r="AM352" s="1">
        <f t="shared" si="47"/>
        <v>93122.638315482604</v>
      </c>
      <c r="AN352" s="1">
        <v>254.96199999999999</v>
      </c>
      <c r="AO352" s="1">
        <v>258.13</v>
      </c>
      <c r="AP352" s="1">
        <v>6710.2510000000002</v>
      </c>
      <c r="AQ352" s="1">
        <v>91411.086085152434</v>
      </c>
      <c r="AR352" s="1">
        <v>13654.224485999999</v>
      </c>
      <c r="AS352" s="1">
        <v>182898.39535369148</v>
      </c>
      <c r="AT352" s="1">
        <v>31859.857133999994</v>
      </c>
      <c r="AU352" s="1">
        <v>86069.833107619575</v>
      </c>
      <c r="AV352" s="1">
        <v>1349.8738009668928</v>
      </c>
      <c r="AW352" s="1">
        <v>23122.640549715845</v>
      </c>
      <c r="AX352" s="1">
        <v>170217.9275790331</v>
      </c>
      <c r="AY352" s="1">
        <v>24325.996032087314</v>
      </c>
      <c r="AZ352" s="1">
        <v>10068</v>
      </c>
      <c r="BA352" s="1">
        <v>4921.8</v>
      </c>
      <c r="BB352" s="1">
        <v>3043947.9201915557</v>
      </c>
    </row>
    <row r="353" spans="1:54" x14ac:dyDescent="0.25">
      <c r="A353">
        <v>2043</v>
      </c>
      <c r="B353">
        <v>7</v>
      </c>
      <c r="C353" t="s">
        <v>460</v>
      </c>
      <c r="D353" s="1">
        <v>633793.66795027826</v>
      </c>
      <c r="E353" s="1">
        <v>232868.26667099301</v>
      </c>
      <c r="F353" s="1">
        <f t="shared" si="40"/>
        <v>93147.306668397214</v>
      </c>
      <c r="G353" s="1">
        <f t="shared" si="41"/>
        <v>139720.96000259579</v>
      </c>
      <c r="H353" s="1">
        <v>14404.562226205437</v>
      </c>
      <c r="I353" s="1">
        <f t="shared" si="42"/>
        <v>737.39033262737121</v>
      </c>
      <c r="J353" s="1">
        <f t="shared" si="43"/>
        <v>13667.171893578065</v>
      </c>
      <c r="K353" s="1">
        <v>294369.19267711014</v>
      </c>
      <c r="L353" s="1">
        <v>30672.158616669323</v>
      </c>
      <c r="M353" s="1">
        <v>217034.49776391246</v>
      </c>
      <c r="N353" s="1">
        <v>115687.20684622049</v>
      </c>
      <c r="O353" s="1">
        <v>144688.60925137199</v>
      </c>
      <c r="P353" s="1">
        <v>0</v>
      </c>
      <c r="Q353" s="1">
        <v>29672.449985458745</v>
      </c>
      <c r="R353" s="1">
        <v>24221.930060491261</v>
      </c>
      <c r="S353" s="1">
        <v>107666.15953957831</v>
      </c>
      <c r="T353" s="1">
        <v>8.3796999999999997</v>
      </c>
      <c r="U353" s="1">
        <v>97.915000000000006</v>
      </c>
      <c r="V353" s="1">
        <v>44549.468970203568</v>
      </c>
      <c r="W353" s="1">
        <v>8216.8029999999999</v>
      </c>
      <c r="X353" s="1">
        <v>18820.257124950949</v>
      </c>
      <c r="Y353" s="1">
        <v>8037.2167088697597</v>
      </c>
      <c r="Z353" s="1">
        <f t="shared" si="44"/>
        <v>4175.1681436574772</v>
      </c>
      <c r="AA353" s="1">
        <f t="shared" si="45"/>
        <v>3862.0485652122834</v>
      </c>
      <c r="AB353" s="1">
        <v>63.780902122077052</v>
      </c>
      <c r="AC353" s="1">
        <v>1123.0699575392086</v>
      </c>
      <c r="AD353" s="1">
        <v>450.834</v>
      </c>
      <c r="AE353" s="1">
        <v>3330.512302310919</v>
      </c>
      <c r="AF353" s="1">
        <v>9646.4216633151373</v>
      </c>
      <c r="AG353" s="1">
        <v>5619.6485701711308</v>
      </c>
      <c r="AH353" s="1">
        <v>1658.8257075179504</v>
      </c>
      <c r="AI353" s="1">
        <v>3215.4738877717073</v>
      </c>
      <c r="AJ353" s="1">
        <v>678429.27660527686</v>
      </c>
      <c r="AK353" s="1">
        <v>152072.36554721126</v>
      </c>
      <c r="AL353" s="1">
        <f t="shared" si="46"/>
        <v>42580.262353219157</v>
      </c>
      <c r="AM353" s="1">
        <f t="shared" si="47"/>
        <v>109492.10319399211</v>
      </c>
      <c r="AN353" s="1">
        <v>248.953</v>
      </c>
      <c r="AO353" s="1">
        <v>255.874</v>
      </c>
      <c r="AP353" s="1">
        <v>6726.4589999999998</v>
      </c>
      <c r="AQ353" s="1">
        <v>81043.88999619789</v>
      </c>
      <c r="AR353" s="1">
        <v>14788.276983</v>
      </c>
      <c r="AS353" s="1">
        <v>191332.56965222638</v>
      </c>
      <c r="AT353" s="1">
        <v>34505.979626999993</v>
      </c>
      <c r="AU353" s="1">
        <v>90038.856306930189</v>
      </c>
      <c r="AV353" s="1">
        <v>1341.2741560268512</v>
      </c>
      <c r="AW353" s="1">
        <v>24456.226758350971</v>
      </c>
      <c r="AX353" s="1">
        <v>169133.51973397314</v>
      </c>
      <c r="AY353" s="1">
        <v>25728.985139233348</v>
      </c>
      <c r="AZ353" s="1">
        <v>10990</v>
      </c>
      <c r="BA353" s="1">
        <v>5252.4</v>
      </c>
      <c r="BB353" s="1">
        <v>3436262.2155884886</v>
      </c>
    </row>
    <row r="354" spans="1:54" x14ac:dyDescent="0.25">
      <c r="A354">
        <v>2043</v>
      </c>
      <c r="B354">
        <v>8</v>
      </c>
      <c r="C354" t="s">
        <v>461</v>
      </c>
      <c r="D354" s="1">
        <v>651375.3034913711</v>
      </c>
      <c r="E354" s="1">
        <v>241930.29392269399</v>
      </c>
      <c r="F354" s="1">
        <f t="shared" si="40"/>
        <v>96772.1175690776</v>
      </c>
      <c r="G354" s="1">
        <f t="shared" si="41"/>
        <v>145158.17635361638</v>
      </c>
      <c r="H354" s="1">
        <v>14475.430347932705</v>
      </c>
      <c r="I354" s="1">
        <f t="shared" si="42"/>
        <v>741.01817407319299</v>
      </c>
      <c r="J354" s="1">
        <f t="shared" si="43"/>
        <v>13734.412173859511</v>
      </c>
      <c r="K354" s="1">
        <v>296242.48049137095</v>
      </c>
      <c r="L354" s="1">
        <v>30867.348135148273</v>
      </c>
      <c r="M354" s="1">
        <v>218985.83395133985</v>
      </c>
      <c r="N354" s="1">
        <v>116423.40968348074</v>
      </c>
      <c r="O354" s="1">
        <v>145989.49054927455</v>
      </c>
      <c r="P354" s="1">
        <v>0</v>
      </c>
      <c r="Q354" s="1">
        <v>30919.061535382752</v>
      </c>
      <c r="R354" s="1">
        <v>22906.321255035713</v>
      </c>
      <c r="S354" s="1">
        <v>122129.58150656169</v>
      </c>
      <c r="T354" s="1">
        <v>12.210420000000001</v>
      </c>
      <c r="U354" s="1">
        <v>97.32</v>
      </c>
      <c r="V354" s="1">
        <v>46590.42742533984</v>
      </c>
      <c r="W354" s="1">
        <v>8625.8709999999992</v>
      </c>
      <c r="X354" s="1">
        <v>23396.260316939137</v>
      </c>
      <c r="Y354" s="1">
        <v>8283.1515066399206</v>
      </c>
      <c r="Z354" s="1">
        <f t="shared" si="44"/>
        <v>4302.9261935223803</v>
      </c>
      <c r="AA354" s="1">
        <f t="shared" si="45"/>
        <v>3980.2253131175407</v>
      </c>
      <c r="AB354" s="1">
        <v>66.887667631963296</v>
      </c>
      <c r="AC354" s="1">
        <v>1122.1240013724494</v>
      </c>
      <c r="AD354" s="1">
        <v>470.70100000000002</v>
      </c>
      <c r="AE354" s="1">
        <v>3329.5658221952508</v>
      </c>
      <c r="AF354" s="1">
        <v>9727.7680477750182</v>
      </c>
      <c r="AG354" s="1">
        <v>5618.0515529119484</v>
      </c>
      <c r="AH354" s="1">
        <v>1658.3542948928009</v>
      </c>
      <c r="AI354" s="1">
        <v>3242.5893492583341</v>
      </c>
      <c r="AJ354" s="1">
        <v>685583.61897682271</v>
      </c>
      <c r="AK354" s="1">
        <v>154760.75650874176</v>
      </c>
      <c r="AL354" s="1">
        <f t="shared" si="46"/>
        <v>43333.011822447697</v>
      </c>
      <c r="AM354" s="1">
        <f t="shared" si="47"/>
        <v>111427.74468629407</v>
      </c>
      <c r="AN354" s="1">
        <v>250.17599999999999</v>
      </c>
      <c r="AO354" s="1">
        <v>253.59700000000001</v>
      </c>
      <c r="AP354" s="1">
        <v>7261.6180000000004</v>
      </c>
      <c r="AQ354" s="1">
        <v>88970.840238628589</v>
      </c>
      <c r="AR354" s="1">
        <v>14920.290698999999</v>
      </c>
      <c r="AS354" s="1">
        <v>194805.16552894574</v>
      </c>
      <c r="AT354" s="1">
        <v>34814.011630999994</v>
      </c>
      <c r="AU354" s="1">
        <v>91673.019072445095</v>
      </c>
      <c r="AV354" s="1">
        <v>1413.4023697513956</v>
      </c>
      <c r="AW354" s="1">
        <v>24561.626256749947</v>
      </c>
      <c r="AX354" s="1">
        <v>178228.82557024859</v>
      </c>
      <c r="AY354" s="1">
        <v>25839.869870340277</v>
      </c>
      <c r="AZ354" s="1">
        <v>10824.2</v>
      </c>
      <c r="BA354" s="1">
        <v>5119.5</v>
      </c>
      <c r="BB354" s="1">
        <v>3523766.3549972228</v>
      </c>
    </row>
    <row r="355" spans="1:54" x14ac:dyDescent="0.25">
      <c r="A355">
        <v>2043</v>
      </c>
      <c r="B355">
        <v>9</v>
      </c>
      <c r="C355" t="s">
        <v>462</v>
      </c>
      <c r="D355" s="1">
        <v>597300.41048114875</v>
      </c>
      <c r="E355" s="1">
        <v>232607.38315944702</v>
      </c>
      <c r="F355" s="1">
        <f t="shared" si="40"/>
        <v>93042.953263778822</v>
      </c>
      <c r="G355" s="1">
        <f t="shared" si="41"/>
        <v>139564.4298956682</v>
      </c>
      <c r="H355" s="1">
        <v>14060.443366004542</v>
      </c>
      <c r="I355" s="1">
        <f t="shared" si="42"/>
        <v>719.77439145525716</v>
      </c>
      <c r="J355" s="1">
        <f t="shared" si="43"/>
        <v>13340.668974549284</v>
      </c>
      <c r="K355" s="1">
        <v>289011.01913977752</v>
      </c>
      <c r="L355" s="1">
        <v>30113.857161486219</v>
      </c>
      <c r="M355" s="1">
        <v>220165.50363265208</v>
      </c>
      <c r="N355" s="1">
        <v>113581.44256873622</v>
      </c>
      <c r="O355" s="1">
        <v>146775.93126410848</v>
      </c>
      <c r="P355" s="1">
        <v>0</v>
      </c>
      <c r="Q355" s="1">
        <v>25404.063261427265</v>
      </c>
      <c r="R355" s="1">
        <v>19253.76273631935</v>
      </c>
      <c r="S355" s="1">
        <v>122069.21349319033</v>
      </c>
      <c r="T355" s="1">
        <v>14.3652</v>
      </c>
      <c r="U355" s="1">
        <v>103.68600000000001</v>
      </c>
      <c r="V355" s="1">
        <v>45641.535759228333</v>
      </c>
      <c r="W355" s="1">
        <v>9717.9639999999999</v>
      </c>
      <c r="X355" s="1">
        <v>35230.423176739772</v>
      </c>
      <c r="Y355" s="1">
        <v>7989.7317365178505</v>
      </c>
      <c r="Z355" s="1">
        <f t="shared" si="44"/>
        <v>4150.5006808967237</v>
      </c>
      <c r="AA355" s="1">
        <f t="shared" si="45"/>
        <v>3839.2310556211273</v>
      </c>
      <c r="AB355" s="1">
        <v>74.67918504926449</v>
      </c>
      <c r="AC355" s="1">
        <v>1149.1968065664778</v>
      </c>
      <c r="AD355" s="1">
        <v>536.26599999999996</v>
      </c>
      <c r="AE355" s="1">
        <v>3341.5861268846984</v>
      </c>
      <c r="AF355" s="1">
        <v>9419.8111062282351</v>
      </c>
      <c r="AG355" s="1">
        <v>5638.333684286813</v>
      </c>
      <c r="AH355" s="1">
        <v>1664.3412388284889</v>
      </c>
      <c r="AI355" s="1">
        <v>3139.9370354094071</v>
      </c>
      <c r="AJ355" s="1">
        <v>603321.57198873535</v>
      </c>
      <c r="AK355" s="1">
        <v>147263.74587127203</v>
      </c>
      <c r="AL355" s="1">
        <f t="shared" si="46"/>
        <v>41233.84884395617</v>
      </c>
      <c r="AM355" s="1">
        <f t="shared" si="47"/>
        <v>106029.89702731585</v>
      </c>
      <c r="AN355" s="1">
        <v>255.37</v>
      </c>
      <c r="AO355" s="1">
        <v>272.07799999999997</v>
      </c>
      <c r="AP355" s="1">
        <v>8028.0249999999996</v>
      </c>
      <c r="AQ355" s="1">
        <v>85621.532261202621</v>
      </c>
      <c r="AR355" s="1">
        <v>15497.483187</v>
      </c>
      <c r="AS355" s="1">
        <v>192896.05851741193</v>
      </c>
      <c r="AT355" s="1">
        <v>36160.794103</v>
      </c>
      <c r="AU355" s="1">
        <v>90774.615772899793</v>
      </c>
      <c r="AV355" s="1">
        <v>1355.4402076401209</v>
      </c>
      <c r="AW355" s="1">
        <v>24758.182387633278</v>
      </c>
      <c r="AX355" s="1">
        <v>170919.84668235987</v>
      </c>
      <c r="AY355" s="1">
        <v>26046.655235085702</v>
      </c>
      <c r="AZ355" s="1">
        <v>8540</v>
      </c>
      <c r="BA355" s="1">
        <v>5318.1</v>
      </c>
      <c r="BB355" s="1">
        <v>3351034.3865342773</v>
      </c>
    </row>
    <row r="356" spans="1:54" x14ac:dyDescent="0.25">
      <c r="A356">
        <v>2043</v>
      </c>
      <c r="B356">
        <v>10</v>
      </c>
      <c r="C356" t="s">
        <v>463</v>
      </c>
      <c r="D356" s="1">
        <v>438717.17500994069</v>
      </c>
      <c r="E356" s="1">
        <v>197513.82716582701</v>
      </c>
      <c r="F356" s="1">
        <f t="shared" si="40"/>
        <v>79005.53086633081</v>
      </c>
      <c r="G356" s="1">
        <f t="shared" si="41"/>
        <v>118508.2962994962</v>
      </c>
      <c r="H356" s="1">
        <v>13807.568819366128</v>
      </c>
      <c r="I356" s="1">
        <f t="shared" si="42"/>
        <v>706.82937840102738</v>
      </c>
      <c r="J356" s="1">
        <f t="shared" si="43"/>
        <v>13100.739440965099</v>
      </c>
      <c r="K356" s="1">
        <v>273315.8049229504</v>
      </c>
      <c r="L356" s="1">
        <v>28478.475090410684</v>
      </c>
      <c r="M356" s="1">
        <v>192724.96397495002</v>
      </c>
      <c r="N356" s="1">
        <v>107413.21729663893</v>
      </c>
      <c r="O356" s="1">
        <v>128482.37166374063</v>
      </c>
      <c r="P356" s="1">
        <v>0</v>
      </c>
      <c r="Q356" s="1">
        <v>23206.387607363198</v>
      </c>
      <c r="R356" s="1">
        <v>18474.445760325518</v>
      </c>
      <c r="S356" s="1">
        <v>118081.29288847411</v>
      </c>
      <c r="T356" s="1">
        <v>14.105</v>
      </c>
      <c r="U356" s="1">
        <v>97.932000000000002</v>
      </c>
      <c r="V356" s="1">
        <v>45507.52425543344</v>
      </c>
      <c r="W356" s="1">
        <v>10491.976000000001</v>
      </c>
      <c r="X356" s="1">
        <v>42068.454727561693</v>
      </c>
      <c r="Y356" s="1">
        <v>7229.22682433913</v>
      </c>
      <c r="Z356" s="1">
        <f t="shared" si="44"/>
        <v>3755.4340804255089</v>
      </c>
      <c r="AA356" s="1">
        <f t="shared" si="45"/>
        <v>3473.7927439136215</v>
      </c>
      <c r="AB356" s="1">
        <v>69.754026787894972</v>
      </c>
      <c r="AC356" s="1">
        <v>1240.9545547421276</v>
      </c>
      <c r="AD356" s="1">
        <v>574.18700000000001</v>
      </c>
      <c r="AE356" s="1">
        <v>3739.5223524098883</v>
      </c>
      <c r="AF356" s="1">
        <v>8945.837161673302</v>
      </c>
      <c r="AG356" s="1">
        <v>6309.7804581781065</v>
      </c>
      <c r="AH356" s="1">
        <v>1862.5410294120043</v>
      </c>
      <c r="AI356" s="1">
        <v>2981.9457205577628</v>
      </c>
      <c r="AJ356" s="1">
        <v>378155.62766184489</v>
      </c>
      <c r="AK356" s="1">
        <v>119841.10442869632</v>
      </c>
      <c r="AL356" s="1">
        <f t="shared" si="46"/>
        <v>33555.509240034975</v>
      </c>
      <c r="AM356" s="1">
        <f t="shared" si="47"/>
        <v>86285.595188661347</v>
      </c>
      <c r="AN356" s="1">
        <v>257.05399999999997</v>
      </c>
      <c r="AO356" s="1">
        <v>280.61900000000003</v>
      </c>
      <c r="AP356" s="1">
        <v>8482.3029999999999</v>
      </c>
      <c r="AQ356" s="1">
        <v>82505.013330367714</v>
      </c>
      <c r="AR356" s="1">
        <v>12859.911698999998</v>
      </c>
      <c r="AS356" s="1">
        <v>165970.87310807663</v>
      </c>
      <c r="AT356" s="1">
        <v>30006.460630999998</v>
      </c>
      <c r="AU356" s="1">
        <v>78103.940286153782</v>
      </c>
      <c r="AV356" s="1">
        <v>1256.0923942686268</v>
      </c>
      <c r="AW356" s="1">
        <v>22171.682558462435</v>
      </c>
      <c r="AX356" s="1">
        <v>158392.17269573137</v>
      </c>
      <c r="AY356" s="1">
        <v>23325.547996225057</v>
      </c>
      <c r="AZ356" s="1">
        <v>7093.2</v>
      </c>
      <c r="BA356" s="1">
        <v>4450.8</v>
      </c>
      <c r="BB356" s="1">
        <v>2764501.6741009089</v>
      </c>
    </row>
    <row r="357" spans="1:54" x14ac:dyDescent="0.25">
      <c r="A357">
        <v>2043</v>
      </c>
      <c r="B357">
        <v>11</v>
      </c>
      <c r="C357" t="s">
        <v>464</v>
      </c>
      <c r="D357" s="1">
        <v>455360.07005621103</v>
      </c>
      <c r="E357" s="1">
        <v>183245.45651288802</v>
      </c>
      <c r="F357" s="1">
        <f t="shared" si="40"/>
        <v>73298.182605155205</v>
      </c>
      <c r="G357" s="1">
        <f t="shared" si="41"/>
        <v>109947.27390773282</v>
      </c>
      <c r="H357" s="1">
        <v>14841.330949561248</v>
      </c>
      <c r="I357" s="1">
        <f t="shared" si="42"/>
        <v>759.74915402984675</v>
      </c>
      <c r="J357" s="1">
        <f t="shared" si="43"/>
        <v>14081.5817955314</v>
      </c>
      <c r="K357" s="1">
        <v>267735.86319752666</v>
      </c>
      <c r="L357" s="1">
        <v>27897.066227215888</v>
      </c>
      <c r="M357" s="1">
        <v>175842.93412767482</v>
      </c>
      <c r="N357" s="1">
        <v>105220.29803525745</v>
      </c>
      <c r="O357" s="1">
        <v>117227.76723399015</v>
      </c>
      <c r="P357" s="1">
        <v>0</v>
      </c>
      <c r="Q357" s="1">
        <v>22207.855856371974</v>
      </c>
      <c r="R357" s="1">
        <v>19785.777870257582</v>
      </c>
      <c r="S357" s="1">
        <v>120667.89129458973</v>
      </c>
      <c r="T357" s="1">
        <v>15.644</v>
      </c>
      <c r="U357" s="1">
        <v>98.259</v>
      </c>
      <c r="V357" s="1">
        <v>44497.248263400274</v>
      </c>
      <c r="W357" s="1">
        <v>10215.241</v>
      </c>
      <c r="X357" s="1">
        <v>39400.129414844472</v>
      </c>
      <c r="Y357" s="1">
        <v>7872.3088365267895</v>
      </c>
      <c r="Z357" s="1">
        <f t="shared" si="44"/>
        <v>4089.5019086678362</v>
      </c>
      <c r="AA357" s="1">
        <f t="shared" si="45"/>
        <v>3782.8069278589537</v>
      </c>
      <c r="AB357" s="1">
        <v>67.952692266066407</v>
      </c>
      <c r="AC357" s="1">
        <v>1461.3623415970399</v>
      </c>
      <c r="AD357" s="1">
        <v>611.08500000000004</v>
      </c>
      <c r="AE357" s="1">
        <v>3419.3235813301835</v>
      </c>
      <c r="AF357" s="1">
        <v>8746.4877046283709</v>
      </c>
      <c r="AG357" s="1">
        <v>5769.501845539422</v>
      </c>
      <c r="AH357" s="1">
        <v>1703.0598731303951</v>
      </c>
      <c r="AI357" s="1">
        <v>2915.4959015427858</v>
      </c>
      <c r="AJ357" s="1">
        <v>335132.06573099445</v>
      </c>
      <c r="AK357" s="1">
        <v>112171.25761424346</v>
      </c>
      <c r="AL357" s="1">
        <f t="shared" si="46"/>
        <v>31407.952131988171</v>
      </c>
      <c r="AM357" s="1">
        <f t="shared" si="47"/>
        <v>80763.30548225528</v>
      </c>
      <c r="AN357" s="1">
        <v>265.65600000000001</v>
      </c>
      <c r="AO357" s="1">
        <v>309.30500000000001</v>
      </c>
      <c r="AP357" s="1">
        <v>9323.16</v>
      </c>
      <c r="AQ357" s="1">
        <v>82103.63283741448</v>
      </c>
      <c r="AR357" s="1">
        <v>11483.261360999999</v>
      </c>
      <c r="AS357" s="1">
        <v>150802.1657287608</v>
      </c>
      <c r="AT357" s="1">
        <v>26794.276508999996</v>
      </c>
      <c r="AU357" s="1">
        <v>70965.725048828637</v>
      </c>
      <c r="AV357" s="1">
        <v>1219.6641719259899</v>
      </c>
      <c r="AW357" s="1">
        <v>21465.506925559319</v>
      </c>
      <c r="AX357" s="1">
        <v>153798.60512807401</v>
      </c>
      <c r="AY357" s="1">
        <v>22582.621356552452</v>
      </c>
      <c r="AZ357" s="1">
        <v>7436</v>
      </c>
      <c r="BA357" s="1">
        <v>4366.8</v>
      </c>
      <c r="BB357" s="1">
        <v>2647045.114228704</v>
      </c>
    </row>
    <row r="358" spans="1:54" x14ac:dyDescent="0.25">
      <c r="A358">
        <v>2043</v>
      </c>
      <c r="B358">
        <v>12</v>
      </c>
      <c r="C358" t="s">
        <v>465</v>
      </c>
      <c r="D358" s="1">
        <v>666059.60487397155</v>
      </c>
      <c r="E358" s="1">
        <v>214385.23649854402</v>
      </c>
      <c r="F358" s="1">
        <f t="shared" si="40"/>
        <v>85754.094599417615</v>
      </c>
      <c r="G358" s="1">
        <f t="shared" si="41"/>
        <v>128631.14189912641</v>
      </c>
      <c r="H358" s="1">
        <v>16432.096178259955</v>
      </c>
      <c r="I358" s="1">
        <f t="shared" si="42"/>
        <v>841.18272227728676</v>
      </c>
      <c r="J358" s="1">
        <f t="shared" si="43"/>
        <v>15590.913455982667</v>
      </c>
      <c r="K358" s="1">
        <v>267175.19828356913</v>
      </c>
      <c r="L358" s="1">
        <v>27838.647059723149</v>
      </c>
      <c r="M358" s="1">
        <v>188878.60960095591</v>
      </c>
      <c r="N358" s="1">
        <v>104999.95650670775</v>
      </c>
      <c r="O358" s="1">
        <v>125918.15412784216</v>
      </c>
      <c r="P358" s="1">
        <v>0</v>
      </c>
      <c r="Q358" s="1">
        <v>24031.806367883037</v>
      </c>
      <c r="R358" s="1">
        <v>21105.559646273912</v>
      </c>
      <c r="S358" s="1">
        <v>124823.52179951704</v>
      </c>
      <c r="T358" s="1">
        <v>19.257999999999999</v>
      </c>
      <c r="U358" s="1">
        <v>112.85299999999999</v>
      </c>
      <c r="V358" s="1">
        <v>48145.895395850552</v>
      </c>
      <c r="W358" s="1">
        <v>11589.816000000001</v>
      </c>
      <c r="X358" s="1">
        <v>34101.618978257568</v>
      </c>
      <c r="Y358" s="1">
        <v>9625.2463679658304</v>
      </c>
      <c r="Z358" s="1">
        <f t="shared" si="44"/>
        <v>5000.116765053247</v>
      </c>
      <c r="AA358" s="1">
        <f t="shared" si="45"/>
        <v>4625.1296029125842</v>
      </c>
      <c r="AB358" s="1">
        <v>64.5688609437764</v>
      </c>
      <c r="AC358" s="1">
        <v>1780.1495697949172</v>
      </c>
      <c r="AD358" s="1">
        <v>695.02800000000002</v>
      </c>
      <c r="AE358" s="1">
        <v>4358.598570773428</v>
      </c>
      <c r="AF358" s="1">
        <v>9804.6309672463922</v>
      </c>
      <c r="AG358" s="1">
        <v>7354.3617326383983</v>
      </c>
      <c r="AH358" s="1">
        <v>2170.8838465881731</v>
      </c>
      <c r="AI358" s="1">
        <v>3268.2103224154598</v>
      </c>
      <c r="AJ358" s="1">
        <v>451895.40418368136</v>
      </c>
      <c r="AK358" s="1">
        <v>119914.740688998</v>
      </c>
      <c r="AL358" s="1">
        <f t="shared" si="46"/>
        <v>33576.127392919443</v>
      </c>
      <c r="AM358" s="1">
        <f t="shared" si="47"/>
        <v>86338.613296078562</v>
      </c>
      <c r="AN358" s="1">
        <v>293.077</v>
      </c>
      <c r="AO358" s="1">
        <v>355.63799999999998</v>
      </c>
      <c r="AP358" s="1">
        <v>13731.722</v>
      </c>
      <c r="AQ358" s="1">
        <v>87768.370395092104</v>
      </c>
      <c r="AR358" s="1">
        <v>12225.725693999999</v>
      </c>
      <c r="AS358" s="1">
        <v>158995.20562860533</v>
      </c>
      <c r="AT358" s="1">
        <v>28526.693285999994</v>
      </c>
      <c r="AU358" s="1">
        <v>74821.27323699079</v>
      </c>
      <c r="AV358" s="1">
        <v>1253.8905671243774</v>
      </c>
      <c r="AW358" s="1">
        <v>21364.802383926781</v>
      </c>
      <c r="AX358" s="1">
        <v>158114.52418287564</v>
      </c>
      <c r="AY358" s="1">
        <v>22476.675918577963</v>
      </c>
      <c r="AZ358" s="1">
        <v>9529</v>
      </c>
      <c r="BA358" s="1">
        <v>4790.1000000000004</v>
      </c>
      <c r="BB358" s="1">
        <v>3080796.3537215935</v>
      </c>
    </row>
    <row r="359" spans="1:54" x14ac:dyDescent="0.25">
      <c r="A359">
        <v>2044</v>
      </c>
      <c r="B359">
        <v>1</v>
      </c>
      <c r="C359" t="s">
        <v>466</v>
      </c>
      <c r="D359" s="1">
        <v>795861.6342280478</v>
      </c>
      <c r="E359" s="1">
        <v>242994.80419447899</v>
      </c>
      <c r="F359" s="1">
        <f t="shared" si="40"/>
        <v>97197.921677791601</v>
      </c>
      <c r="G359" s="1">
        <f t="shared" si="41"/>
        <v>145796.88251668739</v>
      </c>
      <c r="H359" s="1">
        <v>17897.774018195061</v>
      </c>
      <c r="I359" s="1">
        <f t="shared" si="42"/>
        <v>916.21288653650424</v>
      </c>
      <c r="J359" s="1">
        <f t="shared" si="43"/>
        <v>16981.561131658556</v>
      </c>
      <c r="K359" s="1">
        <v>267132.99215682078</v>
      </c>
      <c r="L359" s="1">
        <v>27834.249340646478</v>
      </c>
      <c r="M359" s="1">
        <v>196764.32615808045</v>
      </c>
      <c r="N359" s="1">
        <v>104983.36948253274</v>
      </c>
      <c r="O359" s="1">
        <v>131173.76695120445</v>
      </c>
      <c r="P359" s="1">
        <v>0</v>
      </c>
      <c r="Q359" s="1">
        <v>26048.450043532794</v>
      </c>
      <c r="R359" s="1">
        <v>23615.577914378082</v>
      </c>
      <c r="S359" s="1">
        <v>125747.14929919757</v>
      </c>
      <c r="T359" s="1">
        <v>20.895</v>
      </c>
      <c r="U359" s="1">
        <v>122.114</v>
      </c>
      <c r="V359" s="1">
        <v>48922.696088106532</v>
      </c>
      <c r="W359" s="1">
        <v>12776.644</v>
      </c>
      <c r="X359" s="1">
        <v>26192.684830481659</v>
      </c>
      <c r="Y359" s="1">
        <v>11372.880812137499</v>
      </c>
      <c r="Z359" s="1">
        <f t="shared" si="44"/>
        <v>5907.9767770909457</v>
      </c>
      <c r="AA359" s="1">
        <f t="shared" si="45"/>
        <v>5464.9040350465539</v>
      </c>
      <c r="AB359" s="1">
        <v>61.762380139711745</v>
      </c>
      <c r="AC359" s="1">
        <v>1892.6482118534764</v>
      </c>
      <c r="AD359" s="1">
        <v>759.25800000000004</v>
      </c>
      <c r="AE359" s="1">
        <v>4721.6799285317475</v>
      </c>
      <c r="AF359" s="1">
        <v>10517.569570803744</v>
      </c>
      <c r="AG359" s="1">
        <v>7966.997101547433</v>
      </c>
      <c r="AH359" s="1">
        <v>2351.7234999208194</v>
      </c>
      <c r="AI359" s="1">
        <v>3505.8565236012405</v>
      </c>
      <c r="AJ359" s="1">
        <v>520784.5126404714</v>
      </c>
      <c r="AK359" s="1">
        <v>128686.40269308744</v>
      </c>
      <c r="AL359" s="1">
        <f t="shared" si="46"/>
        <v>36032.192754064483</v>
      </c>
      <c r="AM359" s="1">
        <f t="shared" si="47"/>
        <v>92654.209939022956</v>
      </c>
      <c r="AN359" s="1">
        <v>296.68599999999998</v>
      </c>
      <c r="AO359" s="1">
        <v>367.25700000000001</v>
      </c>
      <c r="AP359" s="1">
        <v>15936.46</v>
      </c>
      <c r="AQ359" s="1">
        <v>82066.252554736799</v>
      </c>
      <c r="AR359" s="1">
        <v>12220.880427000002</v>
      </c>
      <c r="AS359" s="1">
        <v>159801.10029880857</v>
      </c>
      <c r="AT359" s="1">
        <v>28515.387663000001</v>
      </c>
      <c r="AU359" s="1">
        <v>75200.517787674704</v>
      </c>
      <c r="AV359" s="1">
        <v>1239.7034662737472</v>
      </c>
      <c r="AW359" s="1">
        <v>21363.860386856559</v>
      </c>
      <c r="AX359" s="1">
        <v>156325.54294372624</v>
      </c>
      <c r="AY359" s="1">
        <v>22475.684897810104</v>
      </c>
      <c r="AZ359" s="1">
        <v>10975.5</v>
      </c>
      <c r="BA359" s="1">
        <v>5498.8799999999992</v>
      </c>
      <c r="BB359" s="1">
        <v>3332994.132493685</v>
      </c>
    </row>
    <row r="360" spans="1:54" x14ac:dyDescent="0.25">
      <c r="A360">
        <v>2044</v>
      </c>
      <c r="B360">
        <v>2</v>
      </c>
      <c r="C360" t="s">
        <v>467</v>
      </c>
      <c r="D360" s="1">
        <v>722138.84274078184</v>
      </c>
      <c r="E360" s="1">
        <v>229953.93470517002</v>
      </c>
      <c r="F360" s="1">
        <f t="shared" si="40"/>
        <v>91981.573882068013</v>
      </c>
      <c r="G360" s="1">
        <f t="shared" si="41"/>
        <v>137972.360823102</v>
      </c>
      <c r="H360" s="1">
        <v>17360.311857126479</v>
      </c>
      <c r="I360" s="1">
        <f t="shared" si="42"/>
        <v>888.69942271155128</v>
      </c>
      <c r="J360" s="1">
        <f t="shared" si="43"/>
        <v>16471.612434414925</v>
      </c>
      <c r="K360" s="1">
        <v>267111.89710508642</v>
      </c>
      <c r="L360" s="1">
        <v>27832.051315890771</v>
      </c>
      <c r="M360" s="1">
        <v>183934.7901171463</v>
      </c>
      <c r="N360" s="1">
        <v>104975.07911902279</v>
      </c>
      <c r="O360" s="1">
        <v>122620.90270195258</v>
      </c>
      <c r="P360" s="1">
        <v>0</v>
      </c>
      <c r="Q360" s="1">
        <v>23803.747436001373</v>
      </c>
      <c r="R360" s="1">
        <v>21259.350136630008</v>
      </c>
      <c r="S360" s="1">
        <v>123976.97738255569</v>
      </c>
      <c r="T360" s="1">
        <v>12.268000000000001</v>
      </c>
      <c r="U360" s="1">
        <v>109.851</v>
      </c>
      <c r="V360" s="1">
        <v>46508.168692297637</v>
      </c>
      <c r="W360" s="1">
        <v>9690.52</v>
      </c>
      <c r="X360" s="1">
        <v>19885.539031856813</v>
      </c>
      <c r="Y360" s="1">
        <v>10685.1621330007</v>
      </c>
      <c r="Z360" s="1">
        <f t="shared" si="44"/>
        <v>5550.7211219384117</v>
      </c>
      <c r="AA360" s="1">
        <f t="shared" si="45"/>
        <v>5134.4410110622894</v>
      </c>
      <c r="AB360" s="1">
        <v>57.642073266809057</v>
      </c>
      <c r="AC360" s="1">
        <v>1667.8070474831038</v>
      </c>
      <c r="AD360" s="1">
        <v>707.32500000000005</v>
      </c>
      <c r="AE360" s="1">
        <v>4538.5926989272184</v>
      </c>
      <c r="AF360" s="1">
        <v>9548.9182155068484</v>
      </c>
      <c r="AG360" s="1">
        <v>7658.0698871516843</v>
      </c>
      <c r="AH360" s="1">
        <v>2260.5333839210975</v>
      </c>
      <c r="AI360" s="1">
        <v>3182.9727385022779</v>
      </c>
      <c r="AJ360" s="1">
        <v>467194.80850906757</v>
      </c>
      <c r="AK360" s="1">
        <v>119725.57226168748</v>
      </c>
      <c r="AL360" s="1">
        <f t="shared" si="46"/>
        <v>33523.160233272502</v>
      </c>
      <c r="AM360" s="1">
        <f t="shared" si="47"/>
        <v>86202.412028414983</v>
      </c>
      <c r="AN360" s="1">
        <v>246.86500000000001</v>
      </c>
      <c r="AO360" s="1">
        <v>285.90600000000001</v>
      </c>
      <c r="AP360" s="1">
        <v>13630.022000000001</v>
      </c>
      <c r="AQ360" s="1">
        <v>69758.939586767694</v>
      </c>
      <c r="AR360" s="1">
        <v>11226.176427</v>
      </c>
      <c r="AS360" s="1">
        <v>157852.04854174025</v>
      </c>
      <c r="AT360" s="1">
        <v>26194.411663000003</v>
      </c>
      <c r="AU360" s="1">
        <v>74283.316960819022</v>
      </c>
      <c r="AV360" s="1">
        <v>1200.7267999691298</v>
      </c>
      <c r="AW360" s="1">
        <v>21371.617400915729</v>
      </c>
      <c r="AX360" s="1">
        <v>151410.61878003087</v>
      </c>
      <c r="AY360" s="1">
        <v>22483.845604750935</v>
      </c>
      <c r="AZ360" s="1">
        <v>9522.5</v>
      </c>
      <c r="BA360" s="1">
        <v>4744.8</v>
      </c>
      <c r="BB360" s="1">
        <v>3112613.4300550264</v>
      </c>
    </row>
    <row r="361" spans="1:54" x14ac:dyDescent="0.25">
      <c r="A361">
        <v>2044</v>
      </c>
      <c r="B361">
        <v>3</v>
      </c>
      <c r="C361" t="s">
        <v>468</v>
      </c>
      <c r="D361" s="1">
        <v>621959.8334529259</v>
      </c>
      <c r="E361" s="1">
        <v>210906.011662426</v>
      </c>
      <c r="F361" s="1">
        <f t="shared" si="40"/>
        <v>84362.404664970411</v>
      </c>
      <c r="G361" s="1">
        <f t="shared" si="41"/>
        <v>126543.60699745559</v>
      </c>
      <c r="H361" s="1">
        <v>16383.125275700275</v>
      </c>
      <c r="I361" s="1">
        <f t="shared" si="42"/>
        <v>838.67583108819861</v>
      </c>
      <c r="J361" s="1">
        <f t="shared" si="43"/>
        <v>15544.449444612075</v>
      </c>
      <c r="K361" s="1">
        <v>267167.05207892432</v>
      </c>
      <c r="L361" s="1">
        <v>27837.798255951544</v>
      </c>
      <c r="M361" s="1">
        <v>181689.43479725448</v>
      </c>
      <c r="N361" s="1">
        <v>104996.75504512413</v>
      </c>
      <c r="O361" s="1">
        <v>121124.02711883745</v>
      </c>
      <c r="P361" s="1">
        <v>0</v>
      </c>
      <c r="Q361" s="1">
        <v>24284.611122230115</v>
      </c>
      <c r="R361" s="1">
        <v>18650.097677642239</v>
      </c>
      <c r="S361" s="1">
        <v>125478.21720210419</v>
      </c>
      <c r="T361" s="1">
        <v>13.173999999999999</v>
      </c>
      <c r="U361" s="1">
        <v>107.447</v>
      </c>
      <c r="V361" s="1">
        <v>48339.183654632048</v>
      </c>
      <c r="W361" s="1">
        <v>9225.5750000000007</v>
      </c>
      <c r="X361" s="1">
        <v>19826.856989626594</v>
      </c>
      <c r="Y361" s="1">
        <v>9891.4922207621385</v>
      </c>
      <c r="Z361" s="1">
        <f t="shared" si="44"/>
        <v>5138.4259886616255</v>
      </c>
      <c r="AA361" s="1">
        <f t="shared" si="45"/>
        <v>4753.0662321005138</v>
      </c>
      <c r="AB361" s="1">
        <v>57.467786942836476</v>
      </c>
      <c r="AC361" s="1">
        <v>1287.7819368689757</v>
      </c>
      <c r="AD361" s="1">
        <v>664.97299999999996</v>
      </c>
      <c r="AE361" s="1">
        <v>4314.7310848433999</v>
      </c>
      <c r="AF361" s="1">
        <v>9425.9641273256293</v>
      </c>
      <c r="AG361" s="1">
        <v>7280.3431336340827</v>
      </c>
      <c r="AH361" s="1">
        <v>2149.0348015225168</v>
      </c>
      <c r="AI361" s="1">
        <v>3141.9880424418702</v>
      </c>
      <c r="AJ361" s="1">
        <v>421503.8703007939</v>
      </c>
      <c r="AK361" s="1">
        <v>118828.77325110321</v>
      </c>
      <c r="AL361" s="1">
        <f t="shared" si="46"/>
        <v>33272.056510308903</v>
      </c>
      <c r="AM361" s="1">
        <f t="shared" si="47"/>
        <v>85556.716740794305</v>
      </c>
      <c r="AN361" s="1">
        <v>241.08199999999999</v>
      </c>
      <c r="AO361" s="1">
        <v>250.09899999999999</v>
      </c>
      <c r="AP361" s="1">
        <v>11701.252</v>
      </c>
      <c r="AQ361" s="1">
        <v>81494.133994852047</v>
      </c>
      <c r="AR361" s="1">
        <v>11376.811904999999</v>
      </c>
      <c r="AS361" s="1">
        <v>154481.5547422519</v>
      </c>
      <c r="AT361" s="1">
        <v>26545.894445000002</v>
      </c>
      <c r="AU361" s="1">
        <v>72697.202231648</v>
      </c>
      <c r="AV361" s="1">
        <v>1221.1192685353171</v>
      </c>
      <c r="AW361" s="1">
        <v>21399.858733738904</v>
      </c>
      <c r="AX361" s="1">
        <v>153982.09156146471</v>
      </c>
      <c r="AY361" s="1">
        <v>22513.556681594437</v>
      </c>
      <c r="AZ361" s="1">
        <v>9371</v>
      </c>
      <c r="BA361" s="1">
        <v>4351.2</v>
      </c>
      <c r="BB361" s="1">
        <v>2948162.476583703</v>
      </c>
    </row>
    <row r="362" spans="1:54" x14ac:dyDescent="0.25">
      <c r="A362">
        <v>2044</v>
      </c>
      <c r="B362">
        <v>4</v>
      </c>
      <c r="C362" t="s">
        <v>469</v>
      </c>
      <c r="D362" s="1">
        <v>491265.38578042365</v>
      </c>
      <c r="E362" s="1">
        <v>195739.11521595801</v>
      </c>
      <c r="F362" s="1">
        <f t="shared" si="40"/>
        <v>78295.646086383204</v>
      </c>
      <c r="G362" s="1">
        <f t="shared" si="41"/>
        <v>117443.46912957481</v>
      </c>
      <c r="H362" s="1">
        <v>14496.839577305762</v>
      </c>
      <c r="I362" s="1">
        <f t="shared" si="42"/>
        <v>742.1141434279557</v>
      </c>
      <c r="J362" s="1">
        <f t="shared" si="43"/>
        <v>13754.725433877806</v>
      </c>
      <c r="K362" s="1">
        <v>268180.39499407477</v>
      </c>
      <c r="L362" s="1">
        <v>27943.384762283626</v>
      </c>
      <c r="M362" s="1">
        <v>183855.44199830777</v>
      </c>
      <c r="N362" s="1">
        <v>105394.99920364158</v>
      </c>
      <c r="O362" s="1">
        <v>122568.00494425543</v>
      </c>
      <c r="P362" s="1">
        <v>0</v>
      </c>
      <c r="Q362" s="1">
        <v>21569.761126769241</v>
      </c>
      <c r="R362" s="1">
        <v>17403.898219529929</v>
      </c>
      <c r="S362" s="1">
        <v>122761.57261243707</v>
      </c>
      <c r="T362" s="1">
        <v>12.161</v>
      </c>
      <c r="U362" s="1">
        <v>98.423000000000002</v>
      </c>
      <c r="V362" s="1">
        <v>47968.040843209907</v>
      </c>
      <c r="W362" s="1">
        <v>9627.3670000000002</v>
      </c>
      <c r="X362" s="1">
        <v>21983.162637774789</v>
      </c>
      <c r="Y362" s="1">
        <v>8637.2226906317192</v>
      </c>
      <c r="Z362" s="1">
        <f t="shared" si="44"/>
        <v>4486.8588634425787</v>
      </c>
      <c r="AA362" s="1">
        <f t="shared" si="45"/>
        <v>4150.3638271891414</v>
      </c>
      <c r="AB362" s="1">
        <v>52.24904106213458</v>
      </c>
      <c r="AC362" s="1">
        <v>1031.0597367584055</v>
      </c>
      <c r="AD362" s="1">
        <v>531.84400000000005</v>
      </c>
      <c r="AE362" s="1">
        <v>3927.7719140064346</v>
      </c>
      <c r="AF362" s="1">
        <v>9267.5782382025118</v>
      </c>
      <c r="AG362" s="1">
        <v>6627.4181918466893</v>
      </c>
      <c r="AH362" s="1">
        <v>1956.3023441468754</v>
      </c>
      <c r="AI362" s="1">
        <v>3089.1927460674974</v>
      </c>
      <c r="AJ362" s="1">
        <v>353028.17994885927</v>
      </c>
      <c r="AK362" s="1">
        <v>114702.93014911401</v>
      </c>
      <c r="AL362" s="1">
        <f t="shared" si="46"/>
        <v>32116.820441751926</v>
      </c>
      <c r="AM362" s="1">
        <f t="shared" si="47"/>
        <v>82586.109707362077</v>
      </c>
      <c r="AN362" s="1">
        <v>250.11500000000001</v>
      </c>
      <c r="AO362" s="1">
        <v>281.62900000000002</v>
      </c>
      <c r="AP362" s="1">
        <v>7780.982</v>
      </c>
      <c r="AQ362" s="1">
        <v>94059.848515399455</v>
      </c>
      <c r="AR362" s="1">
        <v>12038.966967</v>
      </c>
      <c r="AS362" s="1">
        <v>154164.9218097837</v>
      </c>
      <c r="AT362" s="1">
        <v>28090.922923000002</v>
      </c>
      <c r="AU362" s="1">
        <v>72548.198498721773</v>
      </c>
      <c r="AV362" s="1">
        <v>1245.2598868842531</v>
      </c>
      <c r="AW362" s="1">
        <v>21560.970230352203</v>
      </c>
      <c r="AX362" s="1">
        <v>157026.20281311576</v>
      </c>
      <c r="AY362" s="1">
        <v>22683.052791647795</v>
      </c>
      <c r="AZ362" s="1">
        <v>7236.5</v>
      </c>
      <c r="BA362" s="1">
        <v>4414.32</v>
      </c>
      <c r="BB362" s="1">
        <v>2737101.5923525719</v>
      </c>
    </row>
    <row r="363" spans="1:54" x14ac:dyDescent="0.25">
      <c r="A363">
        <v>2044</v>
      </c>
      <c r="B363">
        <v>5</v>
      </c>
      <c r="C363" t="s">
        <v>470</v>
      </c>
      <c r="D363" s="1">
        <v>399434.72196285403</v>
      </c>
      <c r="E363" s="1">
        <v>185323.50947773401</v>
      </c>
      <c r="F363" s="1">
        <f t="shared" si="40"/>
        <v>74129.403791093602</v>
      </c>
      <c r="G363" s="1">
        <f t="shared" si="41"/>
        <v>111194.10568664041</v>
      </c>
      <c r="H363" s="1">
        <v>14261.56837220052</v>
      </c>
      <c r="I363" s="1">
        <f t="shared" si="42"/>
        <v>730.07027083635535</v>
      </c>
      <c r="J363" s="1">
        <f t="shared" si="43"/>
        <v>13531.498101364163</v>
      </c>
      <c r="K363" s="1">
        <v>270856.59723510884</v>
      </c>
      <c r="L363" s="1">
        <v>28222.234932985157</v>
      </c>
      <c r="M363" s="1">
        <v>183556.34003130751</v>
      </c>
      <c r="N363" s="1">
        <v>106446.74772190597</v>
      </c>
      <c r="O363" s="1">
        <v>122368.60735791453</v>
      </c>
      <c r="P363" s="1">
        <v>0</v>
      </c>
      <c r="Q363" s="1">
        <v>24665.198868326792</v>
      </c>
      <c r="R363" s="1">
        <v>20416.805043294593</v>
      </c>
      <c r="S363" s="1">
        <v>121650.55135324593</v>
      </c>
      <c r="T363" s="1">
        <v>11.971</v>
      </c>
      <c r="U363" s="1">
        <v>97.393000000000001</v>
      </c>
      <c r="V363" s="1">
        <v>48437.686864592841</v>
      </c>
      <c r="W363" s="1">
        <v>8788.2710000000006</v>
      </c>
      <c r="X363" s="1">
        <v>22138.232266338087</v>
      </c>
      <c r="Y363" s="1">
        <v>7300.0277248850698</v>
      </c>
      <c r="Z363" s="1">
        <f t="shared" si="44"/>
        <v>3792.2136865017569</v>
      </c>
      <c r="AA363" s="1">
        <f t="shared" si="45"/>
        <v>3507.8140383833133</v>
      </c>
      <c r="AB363" s="1">
        <v>52.355258343565481</v>
      </c>
      <c r="AC363" s="1">
        <v>1052.4044173835161</v>
      </c>
      <c r="AD363" s="1">
        <v>482.22199999999998</v>
      </c>
      <c r="AE363" s="1">
        <v>3588.0080552079171</v>
      </c>
      <c r="AF363" s="1">
        <v>8940.0818205908472</v>
      </c>
      <c r="AG363" s="1">
        <v>6054.1269651582052</v>
      </c>
      <c r="AH363" s="1">
        <v>1787.0764196338773</v>
      </c>
      <c r="AI363" s="1">
        <v>2980.0272735302756</v>
      </c>
      <c r="AJ363" s="1">
        <v>366345.74520957633</v>
      </c>
      <c r="AK363" s="1">
        <v>112472.26213634037</v>
      </c>
      <c r="AL363" s="1">
        <f t="shared" si="46"/>
        <v>31492.233398175307</v>
      </c>
      <c r="AM363" s="1">
        <f t="shared" si="47"/>
        <v>80980.028738165071</v>
      </c>
      <c r="AN363" s="1">
        <v>245.77699999999999</v>
      </c>
      <c r="AO363" s="1">
        <v>274.90699999999998</v>
      </c>
      <c r="AP363" s="1">
        <v>7381.9660000000003</v>
      </c>
      <c r="AQ363" s="1">
        <v>92627.793596528951</v>
      </c>
      <c r="AR363" s="1">
        <v>12079.096593</v>
      </c>
      <c r="AS363" s="1">
        <v>159378.97578826934</v>
      </c>
      <c r="AT363" s="1">
        <v>28184.558717</v>
      </c>
      <c r="AU363" s="1">
        <v>75001.87095918566</v>
      </c>
      <c r="AV363" s="1">
        <v>1269.8120176111561</v>
      </c>
      <c r="AW363" s="1">
        <v>21989.937080458738</v>
      </c>
      <c r="AX363" s="1">
        <v>160122.20542238886</v>
      </c>
      <c r="AY363" s="1">
        <v>23134.344064854769</v>
      </c>
      <c r="AZ363" s="1">
        <v>8289</v>
      </c>
      <c r="BA363" s="1">
        <v>4343.3999999999996</v>
      </c>
      <c r="BB363" s="1">
        <v>2662054.4180077557</v>
      </c>
    </row>
    <row r="364" spans="1:54" x14ac:dyDescent="0.25">
      <c r="A364">
        <v>2044</v>
      </c>
      <c r="B364">
        <v>6</v>
      </c>
      <c r="C364" t="s">
        <v>471</v>
      </c>
      <c r="D364" s="1">
        <v>503305.03318636969</v>
      </c>
      <c r="E364" s="1">
        <v>210953.40357665898</v>
      </c>
      <c r="F364" s="1">
        <f t="shared" si="40"/>
        <v>84381.361430663601</v>
      </c>
      <c r="G364" s="1">
        <f t="shared" si="41"/>
        <v>126572.04214599538</v>
      </c>
      <c r="H364" s="1">
        <v>14074.207463303877</v>
      </c>
      <c r="I364" s="1">
        <f t="shared" si="42"/>
        <v>720.47899546379892</v>
      </c>
      <c r="J364" s="1">
        <f t="shared" si="43"/>
        <v>13353.728467840077</v>
      </c>
      <c r="K364" s="1">
        <v>281138.79121023137</v>
      </c>
      <c r="L364" s="1">
        <v>29293.600729331421</v>
      </c>
      <c r="M364" s="1">
        <v>203438.39435426338</v>
      </c>
      <c r="N364" s="1">
        <v>110487.65394043722</v>
      </c>
      <c r="O364" s="1">
        <v>135623.0626303367</v>
      </c>
      <c r="P364" s="1">
        <v>0</v>
      </c>
      <c r="Q364" s="1">
        <v>29074.699438051717</v>
      </c>
      <c r="R364" s="1">
        <v>21242.272174182883</v>
      </c>
      <c r="S364" s="1">
        <v>119367.90760916252</v>
      </c>
      <c r="T364" s="1">
        <v>10.17535</v>
      </c>
      <c r="U364" s="1">
        <v>98.704999999999998</v>
      </c>
      <c r="V364" s="1">
        <v>45688.667155562805</v>
      </c>
      <c r="W364" s="1">
        <v>8413.3449999999993</v>
      </c>
      <c r="X364" s="1">
        <v>21045.490275645254</v>
      </c>
      <c r="Y364" s="1">
        <v>7324.9749754315299</v>
      </c>
      <c r="Z364" s="1">
        <f t="shared" si="44"/>
        <v>3805.1732680990126</v>
      </c>
      <c r="AA364" s="1">
        <f t="shared" si="45"/>
        <v>3519.8017073325177</v>
      </c>
      <c r="AB364" s="1">
        <v>51.667437000546187</v>
      </c>
      <c r="AC364" s="1">
        <v>1098.0970734663501</v>
      </c>
      <c r="AD364" s="1">
        <v>463.041</v>
      </c>
      <c r="AE364" s="1">
        <v>3391.1514268154601</v>
      </c>
      <c r="AF364" s="1">
        <v>9151.0434379229628</v>
      </c>
      <c r="AG364" s="1">
        <v>5721.966333441942</v>
      </c>
      <c r="AH364" s="1">
        <v>1689.0281897425975</v>
      </c>
      <c r="AI364" s="1">
        <v>3050.3478126409805</v>
      </c>
      <c r="AJ364" s="1">
        <v>509822.7469521719</v>
      </c>
      <c r="AK364" s="1">
        <v>129806.98079126177</v>
      </c>
      <c r="AL364" s="1">
        <f t="shared" si="46"/>
        <v>36345.954621553297</v>
      </c>
      <c r="AM364" s="1">
        <f t="shared" si="47"/>
        <v>93461.026169708464</v>
      </c>
      <c r="AN364" s="1">
        <v>254.96199999999999</v>
      </c>
      <c r="AO364" s="1">
        <v>258.13</v>
      </c>
      <c r="AP364" s="1">
        <v>6710.2510000000002</v>
      </c>
      <c r="AQ364" s="1">
        <v>91927.563035195257</v>
      </c>
      <c r="AR364" s="1">
        <v>13661.860134</v>
      </c>
      <c r="AS364" s="1">
        <v>183995.78572581362</v>
      </c>
      <c r="AT364" s="1">
        <v>31877.673645999999</v>
      </c>
      <c r="AU364" s="1">
        <v>86586.252106265296</v>
      </c>
      <c r="AV364" s="1">
        <v>1356.4194141746962</v>
      </c>
      <c r="AW364" s="1">
        <v>23223.754737090792</v>
      </c>
      <c r="AX364" s="1">
        <v>171043.32378582528</v>
      </c>
      <c r="AY364" s="1">
        <v>24432.372434712361</v>
      </c>
      <c r="AZ364" s="1">
        <v>10068</v>
      </c>
      <c r="BA364" s="1">
        <v>4921.8</v>
      </c>
      <c r="BB364" s="1">
        <v>3055144.6025425112</v>
      </c>
    </row>
    <row r="365" spans="1:54" x14ac:dyDescent="0.25">
      <c r="A365">
        <v>2044</v>
      </c>
      <c r="B365">
        <v>7</v>
      </c>
      <c r="C365" t="s">
        <v>472</v>
      </c>
      <c r="D365" s="1">
        <v>634796.69729342824</v>
      </c>
      <c r="E365" s="1">
        <v>235572.88352310698</v>
      </c>
      <c r="F365" s="1">
        <f t="shared" si="40"/>
        <v>94229.153409242805</v>
      </c>
      <c r="G365" s="1">
        <f t="shared" si="41"/>
        <v>141343.73011386418</v>
      </c>
      <c r="H365" s="1">
        <v>14506.576563995586</v>
      </c>
      <c r="I365" s="1">
        <f t="shared" si="42"/>
        <v>742.61259383146296</v>
      </c>
      <c r="J365" s="1">
        <f t="shared" si="43"/>
        <v>13763.963970164123</v>
      </c>
      <c r="K365" s="1">
        <v>294098.41497391538</v>
      </c>
      <c r="L365" s="1">
        <v>30643.944602197516</v>
      </c>
      <c r="M365" s="1">
        <v>216865.69698586466</v>
      </c>
      <c r="N365" s="1">
        <v>115580.79110388705</v>
      </c>
      <c r="O365" s="1">
        <v>144574.43049549509</v>
      </c>
      <c r="P365" s="1">
        <v>0</v>
      </c>
      <c r="Q365" s="1">
        <v>30054.191614106927</v>
      </c>
      <c r="R365" s="1">
        <v>24343.181854450435</v>
      </c>
      <c r="S365" s="1">
        <v>107205.8638451983</v>
      </c>
      <c r="T365" s="1">
        <v>8.3796999999999997</v>
      </c>
      <c r="U365" s="1">
        <v>97.915000000000006</v>
      </c>
      <c r="V365" s="1">
        <v>44549.468970203568</v>
      </c>
      <c r="W365" s="1">
        <v>8216.8029999999999</v>
      </c>
      <c r="X365" s="1">
        <v>18818.81001277153</v>
      </c>
      <c r="Y365" s="1">
        <v>8083.2774591525003</v>
      </c>
      <c r="Z365" s="1">
        <f t="shared" si="44"/>
        <v>4199.0957524578253</v>
      </c>
      <c r="AA365" s="1">
        <f t="shared" si="45"/>
        <v>3884.1817066946755</v>
      </c>
      <c r="AB365" s="1">
        <v>63.781013614293641</v>
      </c>
      <c r="AC365" s="1">
        <v>1121.1788419798033</v>
      </c>
      <c r="AD365" s="1">
        <v>450.834</v>
      </c>
      <c r="AE365" s="1">
        <v>3330.512302310919</v>
      </c>
      <c r="AF365" s="1">
        <v>9630.5166480350854</v>
      </c>
      <c r="AG365" s="1">
        <v>5619.6485701711308</v>
      </c>
      <c r="AH365" s="1">
        <v>1658.8257075179504</v>
      </c>
      <c r="AI365" s="1">
        <v>3210.1722160116883</v>
      </c>
      <c r="AJ365" s="1">
        <v>685414.29184176971</v>
      </c>
      <c r="AK365" s="1">
        <v>152624.96416764808</v>
      </c>
      <c r="AL365" s="1">
        <f t="shared" si="46"/>
        <v>42734.989966941466</v>
      </c>
      <c r="AM365" s="1">
        <f t="shared" si="47"/>
        <v>109889.97420070661</v>
      </c>
      <c r="AN365" s="1">
        <v>248.953</v>
      </c>
      <c r="AO365" s="1">
        <v>255.874</v>
      </c>
      <c r="AP365" s="1">
        <v>6726.4589999999998</v>
      </c>
      <c r="AQ365" s="1">
        <v>81495.412581407989</v>
      </c>
      <c r="AR365" s="1">
        <v>14795.208806999999</v>
      </c>
      <c r="AS365" s="1">
        <v>192480.56507013974</v>
      </c>
      <c r="AT365" s="1">
        <v>34522.153882999992</v>
      </c>
      <c r="AU365" s="1">
        <v>90579.089444771773</v>
      </c>
      <c r="AV365" s="1">
        <v>1347.9115106882366</v>
      </c>
      <c r="AW365" s="1">
        <v>24558.758138731504</v>
      </c>
      <c r="AX365" s="1">
        <v>169970.48445931176</v>
      </c>
      <c r="AY365" s="1">
        <v>25836.852488852812</v>
      </c>
      <c r="AZ365" s="1">
        <v>10990</v>
      </c>
      <c r="BA365" s="1">
        <v>5252.4</v>
      </c>
      <c r="BB365" s="1">
        <v>3450202.174690736</v>
      </c>
    </row>
    <row r="366" spans="1:54" x14ac:dyDescent="0.25">
      <c r="A366">
        <v>2044</v>
      </c>
      <c r="B366">
        <v>8</v>
      </c>
      <c r="C366" t="s">
        <v>473</v>
      </c>
      <c r="D366" s="1">
        <v>652446.84203522466</v>
      </c>
      <c r="E366" s="1">
        <v>244799.020645479</v>
      </c>
      <c r="F366" s="1">
        <f t="shared" si="40"/>
        <v>97919.608258191613</v>
      </c>
      <c r="G366" s="1">
        <f t="shared" si="41"/>
        <v>146879.41238728739</v>
      </c>
      <c r="H366" s="1">
        <v>14577.198101530166</v>
      </c>
      <c r="I366" s="1">
        <f t="shared" si="42"/>
        <v>746.22781227652911</v>
      </c>
      <c r="J366" s="1">
        <f t="shared" si="43"/>
        <v>13830.970289253635</v>
      </c>
      <c r="K366" s="1">
        <v>295978.24397983897</v>
      </c>
      <c r="L366" s="1">
        <v>30839.815688154351</v>
      </c>
      <c r="M366" s="1">
        <v>218827.30618164982</v>
      </c>
      <c r="N366" s="1">
        <v>116319.56463200669</v>
      </c>
      <c r="O366" s="1">
        <v>145882.14552962457</v>
      </c>
      <c r="P366" s="1">
        <v>0</v>
      </c>
      <c r="Q366" s="1">
        <v>31316.841055192352</v>
      </c>
      <c r="R366" s="1">
        <v>23021.162353996719</v>
      </c>
      <c r="S366" s="1">
        <v>121676.8464535417</v>
      </c>
      <c r="T366" s="1">
        <v>12.210420000000001</v>
      </c>
      <c r="U366" s="1">
        <v>97.32</v>
      </c>
      <c r="V366" s="1">
        <v>46590.42742533984</v>
      </c>
      <c r="W366" s="1">
        <v>8625.8709999999992</v>
      </c>
      <c r="X366" s="1">
        <v>23395.298554759684</v>
      </c>
      <c r="Y366" s="1">
        <v>8332.0761450302707</v>
      </c>
      <c r="Z366" s="1">
        <f t="shared" si="44"/>
        <v>4328.3415330667185</v>
      </c>
      <c r="AA366" s="1">
        <f t="shared" si="45"/>
        <v>4003.7346119635527</v>
      </c>
      <c r="AB366" s="1">
        <v>66.887951999791184</v>
      </c>
      <c r="AC366" s="1">
        <v>1176.9227809113108</v>
      </c>
      <c r="AD366" s="1">
        <v>470.70100000000002</v>
      </c>
      <c r="AE366" s="1">
        <v>3329.5658221952508</v>
      </c>
      <c r="AF366" s="1">
        <v>9712.7262469979796</v>
      </c>
      <c r="AG366" s="1">
        <v>5618.0515529119484</v>
      </c>
      <c r="AH366" s="1">
        <v>1658.3542948928009</v>
      </c>
      <c r="AI366" s="1">
        <v>3237.575415665985</v>
      </c>
      <c r="AJ366" s="1">
        <v>692642.29434591241</v>
      </c>
      <c r="AK366" s="1">
        <v>155323.12416993224</v>
      </c>
      <c r="AL366" s="1">
        <f t="shared" si="46"/>
        <v>43490.474767581029</v>
      </c>
      <c r="AM366" s="1">
        <f t="shared" si="47"/>
        <v>111832.64940235121</v>
      </c>
      <c r="AN366" s="1">
        <v>250.17599999999999</v>
      </c>
      <c r="AO366" s="1">
        <v>253.59700000000001</v>
      </c>
      <c r="AP366" s="1">
        <v>7261.6180000000004</v>
      </c>
      <c r="AQ366" s="1">
        <v>89472.027120467144</v>
      </c>
      <c r="AR366" s="1">
        <v>14926.518698999998</v>
      </c>
      <c r="AS366" s="1">
        <v>195973.99652211941</v>
      </c>
      <c r="AT366" s="1">
        <v>34828.543631</v>
      </c>
      <c r="AU366" s="1">
        <v>92223.057186879771</v>
      </c>
      <c r="AV366" s="1">
        <v>1420.1905880595186</v>
      </c>
      <c r="AW366" s="1">
        <v>24666.488120274673</v>
      </c>
      <c r="AX366" s="1">
        <v>179084.81407194049</v>
      </c>
      <c r="AY366" s="1">
        <v>25950.188986815545</v>
      </c>
      <c r="AZ366" s="1">
        <v>10824.2</v>
      </c>
      <c r="BA366" s="1">
        <v>5119.5</v>
      </c>
      <c r="BB366" s="1">
        <v>3538229.309709345</v>
      </c>
    </row>
    <row r="367" spans="1:54" x14ac:dyDescent="0.25">
      <c r="A367">
        <v>2044</v>
      </c>
      <c r="B367">
        <v>9</v>
      </c>
      <c r="C367" t="s">
        <v>474</v>
      </c>
      <c r="D367" s="1">
        <v>598228.31775641569</v>
      </c>
      <c r="E367" s="1">
        <v>235414.100024535</v>
      </c>
      <c r="F367" s="1">
        <f t="shared" si="40"/>
        <v>94165.640009814</v>
      </c>
      <c r="G367" s="1">
        <f t="shared" si="41"/>
        <v>141248.460014721</v>
      </c>
      <c r="H367" s="1">
        <v>14161.908055887552</v>
      </c>
      <c r="I367" s="1">
        <f t="shared" si="42"/>
        <v>724.96851538959322</v>
      </c>
      <c r="J367" s="1">
        <f t="shared" si="43"/>
        <v>13436.939540497959</v>
      </c>
      <c r="K367" s="1">
        <v>288753.3238199082</v>
      </c>
      <c r="L367" s="1">
        <v>30087.006281970189</v>
      </c>
      <c r="M367" s="1">
        <v>220017.18279467055</v>
      </c>
      <c r="N367" s="1">
        <v>113480.16820812158</v>
      </c>
      <c r="O367" s="1">
        <v>146675.38178634149</v>
      </c>
      <c r="P367" s="1">
        <v>0</v>
      </c>
      <c r="Q367" s="1">
        <v>25730.891295123532</v>
      </c>
      <c r="R367" s="1">
        <v>19350.500596143203</v>
      </c>
      <c r="S367" s="1">
        <v>121624.03908153033</v>
      </c>
      <c r="T367" s="1">
        <v>14.3652</v>
      </c>
      <c r="U367" s="1">
        <v>103.68600000000001</v>
      </c>
      <c r="V367" s="1">
        <v>45641.535759228333</v>
      </c>
      <c r="W367" s="1">
        <v>9717.9639999999999</v>
      </c>
      <c r="X367" s="1">
        <v>35234.868107276598</v>
      </c>
      <c r="Y367" s="1">
        <v>8037.2800438672793</v>
      </c>
      <c r="Z367" s="1">
        <f t="shared" si="44"/>
        <v>4175.2010448810724</v>
      </c>
      <c r="AA367" s="1">
        <f t="shared" si="45"/>
        <v>3862.0789989862078</v>
      </c>
      <c r="AB367" s="1">
        <v>74.68325008971641</v>
      </c>
      <c r="AC367" s="1">
        <v>1340.0387106332855</v>
      </c>
      <c r="AD367" s="1">
        <v>536.26599999999996</v>
      </c>
      <c r="AE367" s="1">
        <v>3341.5861268846984</v>
      </c>
      <c r="AF367" s="1">
        <v>9405.6278684681765</v>
      </c>
      <c r="AG367" s="1">
        <v>5638.333684286813</v>
      </c>
      <c r="AH367" s="1">
        <v>1664.3412388284889</v>
      </c>
      <c r="AI367" s="1">
        <v>3135.2092894893863</v>
      </c>
      <c r="AJ367" s="1">
        <v>609533.28854957304</v>
      </c>
      <c r="AK367" s="1">
        <v>147798.87099092145</v>
      </c>
      <c r="AL367" s="1">
        <f t="shared" si="46"/>
        <v>41383.68387745801</v>
      </c>
      <c r="AM367" s="1">
        <f t="shared" si="47"/>
        <v>106415.18711346344</v>
      </c>
      <c r="AN367" s="1">
        <v>255.37</v>
      </c>
      <c r="AO367" s="1">
        <v>272.07799999999997</v>
      </c>
      <c r="AP367" s="1">
        <v>8028.0249999999996</v>
      </c>
      <c r="AQ367" s="1">
        <v>86101.660653443279</v>
      </c>
      <c r="AR367" s="1">
        <v>15503.007363000001</v>
      </c>
      <c r="AS367" s="1">
        <v>194053.4348685164</v>
      </c>
      <c r="AT367" s="1">
        <v>36173.683846999993</v>
      </c>
      <c r="AU367" s="1">
        <v>91319.263467537196</v>
      </c>
      <c r="AV367" s="1">
        <v>1362.3792899096968</v>
      </c>
      <c r="AW367" s="1">
        <v>24865.374744048593</v>
      </c>
      <c r="AX367" s="1">
        <v>171794.85900009031</v>
      </c>
      <c r="AY367" s="1">
        <v>26159.426128670391</v>
      </c>
      <c r="AZ367" s="1">
        <v>8540</v>
      </c>
      <c r="BA367" s="1">
        <v>5318.1</v>
      </c>
      <c r="BB367" s="1">
        <v>3364487.4268824109</v>
      </c>
    </row>
    <row r="368" spans="1:54" x14ac:dyDescent="0.25">
      <c r="A368">
        <v>2044</v>
      </c>
      <c r="B368">
        <v>10</v>
      </c>
      <c r="C368" t="s">
        <v>475</v>
      </c>
      <c r="D368" s="1">
        <v>439285.84720403876</v>
      </c>
      <c r="E368" s="1">
        <v>199931.64512267901</v>
      </c>
      <c r="F368" s="1">
        <f t="shared" si="40"/>
        <v>79972.658049071615</v>
      </c>
      <c r="G368" s="1">
        <f t="shared" si="41"/>
        <v>119958.98707360739</v>
      </c>
      <c r="H368" s="1">
        <v>13909.046920711975</v>
      </c>
      <c r="I368" s="1">
        <f t="shared" si="42"/>
        <v>712.02418888750481</v>
      </c>
      <c r="J368" s="1">
        <f t="shared" si="43"/>
        <v>13197.022731824469</v>
      </c>
      <c r="K368" s="1">
        <v>273064.65072127304</v>
      </c>
      <c r="L368" s="1">
        <v>28452.305770717168</v>
      </c>
      <c r="M368" s="1">
        <v>192555.14282792935</v>
      </c>
      <c r="N368" s="1">
        <v>107314.5135980097</v>
      </c>
      <c r="O368" s="1">
        <v>128367.6971519434</v>
      </c>
      <c r="P368" s="1">
        <v>0</v>
      </c>
      <c r="Q368" s="1">
        <v>23504.942132001957</v>
      </c>
      <c r="R368" s="1">
        <v>18566.785795803236</v>
      </c>
      <c r="S368" s="1">
        <v>117643.6791203741</v>
      </c>
      <c r="T368" s="1">
        <v>14.105</v>
      </c>
      <c r="U368" s="1">
        <v>97.932000000000002</v>
      </c>
      <c r="V368" s="1">
        <v>45507.52425543344</v>
      </c>
      <c r="W368" s="1">
        <v>10491.976000000001</v>
      </c>
      <c r="X368" s="1">
        <v>21143.062884031744</v>
      </c>
      <c r="Y368" s="1">
        <v>7271.6136303393405</v>
      </c>
      <c r="Z368" s="1">
        <f t="shared" si="44"/>
        <v>3777.4531510234392</v>
      </c>
      <c r="AA368" s="1">
        <f t="shared" si="45"/>
        <v>3494.1604793159017</v>
      </c>
      <c r="AB368" s="1">
        <v>56.114445301554554</v>
      </c>
      <c r="AC368" s="1">
        <v>1720.9170837700501</v>
      </c>
      <c r="AD368" s="1">
        <v>574.18700000000001</v>
      </c>
      <c r="AE368" s="1">
        <v>3739.5223524098883</v>
      </c>
      <c r="AF368" s="1">
        <v>8930.0174936386629</v>
      </c>
      <c r="AG368" s="1">
        <v>6309.7804581781065</v>
      </c>
      <c r="AH368" s="1">
        <v>1862.5410294120043</v>
      </c>
      <c r="AI368" s="1">
        <v>2976.6724978795492</v>
      </c>
      <c r="AJ368" s="1">
        <v>382049.06639167189</v>
      </c>
      <c r="AK368" s="1">
        <v>120276.58150397311</v>
      </c>
      <c r="AL368" s="1">
        <f t="shared" si="46"/>
        <v>33677.442821112476</v>
      </c>
      <c r="AM368" s="1">
        <f t="shared" si="47"/>
        <v>86599.138682860634</v>
      </c>
      <c r="AN368" s="1">
        <v>257.05399999999997</v>
      </c>
      <c r="AO368" s="1">
        <v>280.61900000000003</v>
      </c>
      <c r="AP368" s="1">
        <v>8482.3029999999999</v>
      </c>
      <c r="AQ368" s="1">
        <v>82968.67339425371</v>
      </c>
      <c r="AR368" s="1">
        <v>12864.649247999998</v>
      </c>
      <c r="AS368" s="1">
        <v>166966.69834672508</v>
      </c>
      <c r="AT368" s="1">
        <v>30017.514911999995</v>
      </c>
      <c r="AU368" s="1">
        <v>78572.563927870709</v>
      </c>
      <c r="AV368" s="1">
        <v>1263.1823402636192</v>
      </c>
      <c r="AW368" s="1">
        <v>22281.205398021939</v>
      </c>
      <c r="AX368" s="1">
        <v>159286.20879973634</v>
      </c>
      <c r="AY368" s="1">
        <v>23440.770656665551</v>
      </c>
      <c r="AZ368" s="1">
        <v>7093.2</v>
      </c>
      <c r="BA368" s="1">
        <v>4450.8</v>
      </c>
      <c r="BB368" s="1">
        <v>2753843.3134150566</v>
      </c>
    </row>
    <row r="369" spans="1:54" x14ac:dyDescent="0.25">
      <c r="A369">
        <v>2044</v>
      </c>
      <c r="B369">
        <v>11</v>
      </c>
      <c r="C369" t="s">
        <v>476</v>
      </c>
      <c r="D369" s="1">
        <v>455932.86423017102</v>
      </c>
      <c r="E369" s="1">
        <v>185622.22310715899</v>
      </c>
      <c r="F369" s="1">
        <f t="shared" si="40"/>
        <v>74248.889242863603</v>
      </c>
      <c r="G369" s="1">
        <f t="shared" si="41"/>
        <v>111373.33386429539</v>
      </c>
      <c r="H369" s="1">
        <v>14942.595164849492</v>
      </c>
      <c r="I369" s="1">
        <f t="shared" si="42"/>
        <v>764.93301538030164</v>
      </c>
      <c r="J369" s="1">
        <f t="shared" si="43"/>
        <v>14177.66214946919</v>
      </c>
      <c r="K369" s="1">
        <v>267506.25109641778</v>
      </c>
      <c r="L369" s="1">
        <v>27873.141513078961</v>
      </c>
      <c r="M369" s="1">
        <v>175652.54767319968</v>
      </c>
      <c r="N369" s="1">
        <v>105130.06039050326</v>
      </c>
      <c r="O369" s="1">
        <v>117099.51088572061</v>
      </c>
      <c r="P369" s="1">
        <v>0</v>
      </c>
      <c r="Q369" s="1">
        <v>22493.564082944064</v>
      </c>
      <c r="R369" s="1">
        <v>19884.624491340146</v>
      </c>
      <c r="S369" s="1">
        <v>120267.80364188974</v>
      </c>
      <c r="T369" s="1">
        <v>15.644</v>
      </c>
      <c r="U369" s="1">
        <v>98.259</v>
      </c>
      <c r="V369" s="1">
        <v>44497.248263400274</v>
      </c>
      <c r="W369" s="1">
        <v>10215.241</v>
      </c>
      <c r="X369" s="1">
        <v>22099.020302345605</v>
      </c>
      <c r="Y369" s="1">
        <v>7920.9959265749503</v>
      </c>
      <c r="Z369" s="1">
        <f t="shared" si="44"/>
        <v>4114.7938467528365</v>
      </c>
      <c r="AA369" s="1">
        <f t="shared" si="45"/>
        <v>3806.2020798221142</v>
      </c>
      <c r="AB369" s="1">
        <v>56.699200080584902</v>
      </c>
      <c r="AC369" s="1">
        <v>2168.4782758106949</v>
      </c>
      <c r="AD369" s="1">
        <v>611.08500000000004</v>
      </c>
      <c r="AE369" s="1">
        <v>3419.3235813301835</v>
      </c>
      <c r="AF369" s="1">
        <v>8729.0358812912873</v>
      </c>
      <c r="AG369" s="1">
        <v>5769.501845539422</v>
      </c>
      <c r="AH369" s="1">
        <v>1703.0598731303951</v>
      </c>
      <c r="AI369" s="1">
        <v>2909.6786270970897</v>
      </c>
      <c r="AJ369" s="1">
        <v>338582.53973925323</v>
      </c>
      <c r="AK369" s="1">
        <v>112578.86409808586</v>
      </c>
      <c r="AL369" s="1">
        <f t="shared" si="46"/>
        <v>31522.081947464045</v>
      </c>
      <c r="AM369" s="1">
        <f t="shared" si="47"/>
        <v>81056.782150621817</v>
      </c>
      <c r="AN369" s="1">
        <v>265.65600000000001</v>
      </c>
      <c r="AO369" s="1">
        <v>309.30500000000001</v>
      </c>
      <c r="AP369" s="1">
        <v>9323.16</v>
      </c>
      <c r="AQ369" s="1">
        <v>82562.405294508106</v>
      </c>
      <c r="AR369" s="1">
        <v>11487.212282999999</v>
      </c>
      <c r="AS369" s="1">
        <v>151706.97872313336</v>
      </c>
      <c r="AT369" s="1">
        <v>26803.495327000001</v>
      </c>
      <c r="AU369" s="1">
        <v>71391.519399121607</v>
      </c>
      <c r="AV369" s="1">
        <v>1226.2049704671301</v>
      </c>
      <c r="AW369" s="1">
        <v>21566.546743122435</v>
      </c>
      <c r="AX369" s="1">
        <v>154623.39420953288</v>
      </c>
      <c r="AY369" s="1">
        <v>22688.919518989333</v>
      </c>
      <c r="AZ369" s="1">
        <v>7436</v>
      </c>
      <c r="BA369" s="1">
        <v>4366.8</v>
      </c>
      <c r="BB369" s="1">
        <v>2639537.4583600871</v>
      </c>
    </row>
    <row r="370" spans="1:54" x14ac:dyDescent="0.25">
      <c r="A370">
        <v>2044</v>
      </c>
      <c r="B370">
        <v>12</v>
      </c>
      <c r="C370" t="s">
        <v>477</v>
      </c>
      <c r="D370" s="1">
        <v>667030.41688914259</v>
      </c>
      <c r="E370" s="1">
        <v>217129.55269729998</v>
      </c>
      <c r="F370" s="1">
        <f t="shared" si="40"/>
        <v>86851.821078919995</v>
      </c>
      <c r="G370" s="1">
        <f t="shared" si="41"/>
        <v>130277.73161837998</v>
      </c>
      <c r="H370" s="1">
        <v>16533.050930085985</v>
      </c>
      <c r="I370" s="1">
        <f t="shared" si="42"/>
        <v>846.35074174641568</v>
      </c>
      <c r="J370" s="1">
        <f t="shared" si="43"/>
        <v>15686.700188339568</v>
      </c>
      <c r="K370" s="1">
        <v>266967.12827634945</v>
      </c>
      <c r="L370" s="1">
        <v>27816.966950446858</v>
      </c>
      <c r="M370" s="1">
        <v>188670.25503630898</v>
      </c>
      <c r="N370" s="1">
        <v>104918.18491320366</v>
      </c>
      <c r="O370" s="1">
        <v>125777.82033961831</v>
      </c>
      <c r="P370" s="1">
        <v>0</v>
      </c>
      <c r="Q370" s="1">
        <v>24340.980059530655</v>
      </c>
      <c r="R370" s="1">
        <v>21211.051668645483</v>
      </c>
      <c r="S370" s="1">
        <v>124460.96026731704</v>
      </c>
      <c r="T370" s="1">
        <v>19.257999999999999</v>
      </c>
      <c r="U370" s="1">
        <v>112.85299999999999</v>
      </c>
      <c r="V370" s="1">
        <v>48145.895395850552</v>
      </c>
      <c r="W370" s="1">
        <v>11589.816000000001</v>
      </c>
      <c r="X370" s="1">
        <v>32431.791249777016</v>
      </c>
      <c r="Y370" s="1">
        <v>9689.9382059603504</v>
      </c>
      <c r="Z370" s="1">
        <f t="shared" si="44"/>
        <v>5033.7228392619081</v>
      </c>
      <c r="AA370" s="1">
        <f t="shared" si="45"/>
        <v>4656.2153666984423</v>
      </c>
      <c r="AB370" s="1">
        <v>63.019708794031317</v>
      </c>
      <c r="AC370" s="1">
        <v>2012.2563376766373</v>
      </c>
      <c r="AD370" s="1">
        <v>695.02800000000002</v>
      </c>
      <c r="AE370" s="1">
        <v>4358.598570773428</v>
      </c>
      <c r="AF370" s="1">
        <v>9785.5608858307151</v>
      </c>
      <c r="AG370" s="1">
        <v>7354.3617326383983</v>
      </c>
      <c r="AH370" s="1">
        <v>2170.8838465881731</v>
      </c>
      <c r="AI370" s="1">
        <v>3261.8536286102335</v>
      </c>
      <c r="AJ370" s="1">
        <v>456548.05758820212</v>
      </c>
      <c r="AK370" s="1">
        <v>120350.48534277738</v>
      </c>
      <c r="AL370" s="1">
        <f t="shared" si="46"/>
        <v>33698.13589597767</v>
      </c>
      <c r="AM370" s="1">
        <f t="shared" si="47"/>
        <v>86652.349446799708</v>
      </c>
      <c r="AN370" s="1">
        <v>293.077</v>
      </c>
      <c r="AO370" s="1">
        <v>355.63799999999998</v>
      </c>
      <c r="AP370" s="1">
        <v>13731.722</v>
      </c>
      <c r="AQ370" s="1">
        <v>88265.249372072474</v>
      </c>
      <c r="AR370" s="1">
        <v>12228.889988999999</v>
      </c>
      <c r="AS370" s="1">
        <v>159949.17686237695</v>
      </c>
      <c r="AT370" s="1">
        <v>28534.076641</v>
      </c>
      <c r="AU370" s="1">
        <v>75270.200876412739</v>
      </c>
      <c r="AV370" s="1">
        <v>1259.8822182903443</v>
      </c>
      <c r="AW370" s="1">
        <v>21457.35917462032</v>
      </c>
      <c r="AX370" s="1">
        <v>158870.06625170965</v>
      </c>
      <c r="AY370" s="1">
        <v>22574.049577884423</v>
      </c>
      <c r="AZ370" s="1">
        <v>9529</v>
      </c>
      <c r="BA370" s="1">
        <v>4790.1000000000004</v>
      </c>
      <c r="BB370" s="1">
        <v>3090554.5134847942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I129"/>
  <sheetViews>
    <sheetView workbookViewId="0"/>
  </sheetViews>
  <sheetFormatPr defaultRowHeight="15" x14ac:dyDescent="0.25"/>
  <cols>
    <col min="1" max="1" width="15.7109375" customWidth="1"/>
    <col min="2" max="2" width="5" bestFit="1" customWidth="1"/>
    <col min="3" max="3" width="6.85546875" bestFit="1" customWidth="1"/>
    <col min="4" max="4" width="7" bestFit="1" customWidth="1"/>
    <col min="5" max="5" width="8.28515625" bestFit="1" customWidth="1"/>
    <col min="6" max="6" width="16.140625" bestFit="1" customWidth="1"/>
    <col min="7" max="7" width="15" bestFit="1" customWidth="1"/>
    <col min="8" max="8" width="15.28515625" bestFit="1" customWidth="1"/>
    <col min="9" max="9" width="13.42578125" bestFit="1" customWidth="1"/>
    <col min="10" max="10" width="12.140625" bestFit="1" customWidth="1"/>
    <col min="11" max="11" width="12.42578125" bestFit="1" customWidth="1"/>
    <col min="12" max="12" width="18" bestFit="1" customWidth="1"/>
    <col min="13" max="13" width="16.7109375" bestFit="1" customWidth="1"/>
    <col min="14" max="14" width="17" bestFit="1" customWidth="1"/>
    <col min="15" max="15" width="18.140625" bestFit="1" customWidth="1"/>
    <col min="16" max="16" width="16.85546875" bestFit="1" customWidth="1"/>
    <col min="17" max="17" width="18.28515625" bestFit="1" customWidth="1"/>
    <col min="18" max="18" width="17.28515625" bestFit="1" customWidth="1"/>
    <col min="19" max="19" width="16" bestFit="1" customWidth="1"/>
    <col min="20" max="20" width="16.28515625" bestFit="1" customWidth="1"/>
    <col min="21" max="21" width="12.42578125" bestFit="1" customWidth="1"/>
    <col min="22" max="22" width="12.7109375" bestFit="1" customWidth="1"/>
    <col min="23" max="23" width="19.5703125" bestFit="1" customWidth="1"/>
    <col min="24" max="24" width="24.140625" bestFit="1" customWidth="1"/>
    <col min="25" max="25" width="17.42578125" bestFit="1" customWidth="1"/>
    <col min="26" max="26" width="13.85546875" bestFit="1" customWidth="1"/>
    <col min="27" max="27" width="14.140625" bestFit="1" customWidth="1"/>
    <col min="28" max="28" width="18.85546875" bestFit="1" customWidth="1"/>
    <col min="29" max="29" width="17.7109375" bestFit="1" customWidth="1"/>
    <col min="30" max="30" width="18" bestFit="1" customWidth="1"/>
    <col min="31" max="31" width="18.5703125" bestFit="1" customWidth="1"/>
    <col min="32" max="32" width="17.42578125" bestFit="1" customWidth="1"/>
    <col min="33" max="33" width="17.7109375" bestFit="1" customWidth="1"/>
    <col min="34" max="34" width="14.7109375" bestFit="1" customWidth="1"/>
    <col min="35" max="35" width="13.5703125" bestFit="1" customWidth="1"/>
    <col min="36" max="36" width="13.85546875" bestFit="1" customWidth="1"/>
    <col min="37" max="37" width="18.85546875" bestFit="1" customWidth="1"/>
    <col min="38" max="38" width="17.7109375" bestFit="1" customWidth="1"/>
    <col min="39" max="39" width="18" bestFit="1" customWidth="1"/>
    <col min="40" max="40" width="14" bestFit="1" customWidth="1"/>
    <col min="41" max="41" width="12.7109375" bestFit="1" customWidth="1"/>
    <col min="42" max="42" width="13.140625" bestFit="1" customWidth="1"/>
    <col min="43" max="43" width="19.7109375" bestFit="1" customWidth="1"/>
    <col min="44" max="44" width="18.5703125" bestFit="1" customWidth="1"/>
    <col min="45" max="45" width="19.85546875" bestFit="1" customWidth="1"/>
    <col min="46" max="46" width="31.7109375" bestFit="1" customWidth="1"/>
    <col min="47" max="47" width="18.42578125" bestFit="1" customWidth="1"/>
    <col min="48" max="48" width="17.28515625" bestFit="1" customWidth="1"/>
    <col min="49" max="49" width="17.5703125" bestFit="1" customWidth="1"/>
    <col min="50" max="50" width="19.28515625" bestFit="1" customWidth="1"/>
    <col min="51" max="51" width="18.140625" bestFit="1" customWidth="1"/>
    <col min="52" max="52" width="19.42578125" bestFit="1" customWidth="1"/>
    <col min="53" max="53" width="36.7109375" bestFit="1" customWidth="1"/>
    <col min="54" max="54" width="14.140625" bestFit="1" customWidth="1"/>
    <col min="55" max="55" width="13.7109375" bestFit="1" customWidth="1"/>
    <col min="56" max="56" width="14.42578125" bestFit="1" customWidth="1"/>
    <col min="57" max="57" width="14" bestFit="1" customWidth="1"/>
    <col min="58" max="58" width="16.7109375" bestFit="1" customWidth="1"/>
    <col min="59" max="59" width="15.85546875" bestFit="1" customWidth="1"/>
    <col min="60" max="60" width="17.5703125" bestFit="1" customWidth="1"/>
    <col min="61" max="61" width="16.85546875" bestFit="1" customWidth="1"/>
  </cols>
  <sheetData>
    <row r="1" spans="1:61" x14ac:dyDescent="0.25">
      <c r="F1" t="s">
        <v>187</v>
      </c>
      <c r="G1" t="s">
        <v>188</v>
      </c>
      <c r="H1" t="s">
        <v>189</v>
      </c>
      <c r="I1" t="s">
        <v>187</v>
      </c>
      <c r="J1" t="s">
        <v>188</v>
      </c>
      <c r="K1" t="s">
        <v>189</v>
      </c>
      <c r="L1" t="s">
        <v>187</v>
      </c>
      <c r="M1" t="s">
        <v>188</v>
      </c>
      <c r="N1" t="s">
        <v>189</v>
      </c>
      <c r="O1" t="s">
        <v>190</v>
      </c>
      <c r="P1" t="s">
        <v>191</v>
      </c>
      <c r="Q1" t="s">
        <v>192</v>
      </c>
      <c r="R1" t="s">
        <v>187</v>
      </c>
      <c r="S1" t="s">
        <v>188</v>
      </c>
      <c r="T1" t="s">
        <v>189</v>
      </c>
      <c r="U1" t="s">
        <v>193</v>
      </c>
      <c r="V1" t="s">
        <v>193</v>
      </c>
      <c r="W1" t="s">
        <v>193</v>
      </c>
      <c r="X1" t="s">
        <v>193</v>
      </c>
      <c r="Y1" t="s">
        <v>193</v>
      </c>
      <c r="Z1" t="s">
        <v>193</v>
      </c>
      <c r="AA1" t="s">
        <v>193</v>
      </c>
      <c r="AB1" t="s">
        <v>187</v>
      </c>
      <c r="AC1" t="s">
        <v>188</v>
      </c>
      <c r="AD1" t="s">
        <v>189</v>
      </c>
      <c r="AE1" t="s">
        <v>187</v>
      </c>
      <c r="AF1" t="s">
        <v>188</v>
      </c>
      <c r="AG1" t="s">
        <v>189</v>
      </c>
      <c r="AH1" t="s">
        <v>187</v>
      </c>
      <c r="AI1" t="s">
        <v>188</v>
      </c>
      <c r="AJ1" t="s">
        <v>189</v>
      </c>
      <c r="AK1" t="s">
        <v>187</v>
      </c>
      <c r="AL1" t="s">
        <v>188</v>
      </c>
      <c r="AM1" t="s">
        <v>189</v>
      </c>
      <c r="AN1" t="s">
        <v>187</v>
      </c>
      <c r="AO1" t="s">
        <v>188</v>
      </c>
      <c r="AP1" t="s">
        <v>189</v>
      </c>
      <c r="AQ1" t="s">
        <v>190</v>
      </c>
      <c r="AR1" t="s">
        <v>191</v>
      </c>
      <c r="AS1" t="s">
        <v>192</v>
      </c>
      <c r="AT1" t="s">
        <v>194</v>
      </c>
      <c r="AU1" t="s">
        <v>187</v>
      </c>
      <c r="AV1" t="s">
        <v>188</v>
      </c>
      <c r="AW1" t="s">
        <v>189</v>
      </c>
      <c r="AX1" t="s">
        <v>190</v>
      </c>
      <c r="AY1" t="s">
        <v>191</v>
      </c>
      <c r="AZ1" t="s">
        <v>192</v>
      </c>
      <c r="BA1" t="s">
        <v>193</v>
      </c>
      <c r="BB1" t="s">
        <v>193</v>
      </c>
      <c r="BC1" t="s">
        <v>193</v>
      </c>
      <c r="BD1" t="s">
        <v>193</v>
      </c>
      <c r="BE1" t="s">
        <v>193</v>
      </c>
      <c r="BF1" s="23" t="s">
        <v>193</v>
      </c>
      <c r="BG1" s="23" t="s">
        <v>193</v>
      </c>
      <c r="BH1" s="23" t="s">
        <v>193</v>
      </c>
      <c r="BI1" s="23" t="s">
        <v>193</v>
      </c>
    </row>
    <row r="2" spans="1:61" x14ac:dyDescent="0.25">
      <c r="A2" s="2" t="s">
        <v>130</v>
      </c>
      <c r="B2" t="s">
        <v>0</v>
      </c>
      <c r="C2" t="s">
        <v>1</v>
      </c>
      <c r="D2" t="s">
        <v>2</v>
      </c>
      <c r="E2" t="s">
        <v>131</v>
      </c>
      <c r="F2" s="3" t="s">
        <v>156</v>
      </c>
      <c r="G2" s="3" t="s">
        <v>157</v>
      </c>
      <c r="H2" s="3" t="s">
        <v>158</v>
      </c>
      <c r="I2" s="3" t="s">
        <v>159</v>
      </c>
      <c r="J2" s="3" t="s">
        <v>160</v>
      </c>
      <c r="K2" s="3" t="s">
        <v>161</v>
      </c>
      <c r="L2" s="3" t="s">
        <v>162</v>
      </c>
      <c r="M2" s="3" t="s">
        <v>163</v>
      </c>
      <c r="N2" s="3" t="s">
        <v>164</v>
      </c>
      <c r="O2" s="3" t="s">
        <v>165</v>
      </c>
      <c r="P2" s="3" t="s">
        <v>166</v>
      </c>
      <c r="Q2" s="3" t="s">
        <v>167</v>
      </c>
      <c r="R2" s="3" t="s">
        <v>168</v>
      </c>
      <c r="S2" s="3" t="s">
        <v>169</v>
      </c>
      <c r="T2" s="3" t="s">
        <v>170</v>
      </c>
      <c r="U2" s="3" t="s">
        <v>171</v>
      </c>
      <c r="V2" s="3" t="s">
        <v>172</v>
      </c>
      <c r="W2" s="3" t="s">
        <v>173</v>
      </c>
      <c r="X2" s="3" t="s">
        <v>174</v>
      </c>
      <c r="Y2" s="3" t="s">
        <v>175</v>
      </c>
      <c r="Z2" s="3" t="s">
        <v>176</v>
      </c>
      <c r="AA2" s="3" t="s">
        <v>177</v>
      </c>
      <c r="AB2" s="3" t="s">
        <v>178</v>
      </c>
      <c r="AC2" s="3" t="s">
        <v>179</v>
      </c>
      <c r="AD2" s="3" t="s">
        <v>180</v>
      </c>
      <c r="AE2" s="3" t="s">
        <v>181</v>
      </c>
      <c r="AF2" s="3" t="s">
        <v>182</v>
      </c>
      <c r="AG2" s="3" t="s">
        <v>183</v>
      </c>
      <c r="AH2" s="3" t="s">
        <v>184</v>
      </c>
      <c r="AI2" s="3" t="s">
        <v>185</v>
      </c>
      <c r="AJ2" s="3" t="s">
        <v>186</v>
      </c>
      <c r="AK2" s="3" t="s">
        <v>132</v>
      </c>
      <c r="AL2" s="3" t="s">
        <v>133</v>
      </c>
      <c r="AM2" s="3" t="s">
        <v>134</v>
      </c>
      <c r="AN2" s="3" t="s">
        <v>135</v>
      </c>
      <c r="AO2" s="3" t="s">
        <v>136</v>
      </c>
      <c r="AP2" s="3" t="s">
        <v>137</v>
      </c>
      <c r="AQ2" s="3" t="s">
        <v>138</v>
      </c>
      <c r="AR2" s="3" t="s">
        <v>139</v>
      </c>
      <c r="AS2" s="3" t="s">
        <v>140</v>
      </c>
      <c r="AT2" s="3" t="s">
        <v>141</v>
      </c>
      <c r="AU2" s="3" t="s">
        <v>142</v>
      </c>
      <c r="AV2" s="3" t="s">
        <v>143</v>
      </c>
      <c r="AW2" s="3" t="s">
        <v>144</v>
      </c>
      <c r="AX2" s="3" t="s">
        <v>145</v>
      </c>
      <c r="AY2" s="3" t="s">
        <v>146</v>
      </c>
      <c r="AZ2" s="3" t="s">
        <v>147</v>
      </c>
      <c r="BA2" s="3" t="s">
        <v>148</v>
      </c>
      <c r="BB2" s="3" t="s">
        <v>149</v>
      </c>
      <c r="BC2" s="3" t="s">
        <v>150</v>
      </c>
      <c r="BD2" s="3" t="s">
        <v>151</v>
      </c>
      <c r="BE2" s="3" t="s">
        <v>152</v>
      </c>
      <c r="BF2" s="24" t="s">
        <v>859</v>
      </c>
      <c r="BG2" s="24" t="s">
        <v>867</v>
      </c>
      <c r="BH2" s="24" t="s">
        <v>860</v>
      </c>
      <c r="BI2" s="24" t="s">
        <v>861</v>
      </c>
    </row>
    <row r="3" spans="1:61" x14ac:dyDescent="0.25">
      <c r="A3" t="s">
        <v>155</v>
      </c>
      <c r="B3">
        <v>2014</v>
      </c>
      <c r="C3">
        <v>6</v>
      </c>
      <c r="D3" t="s">
        <v>3</v>
      </c>
      <c r="E3" t="s">
        <v>153</v>
      </c>
      <c r="F3" s="1">
        <v>185157.6</v>
      </c>
      <c r="G3" s="1">
        <v>185157.6</v>
      </c>
      <c r="H3" s="1">
        <v>101387.6</v>
      </c>
      <c r="I3" s="1">
        <v>307685.07189494523</v>
      </c>
      <c r="J3" s="1">
        <v>291704.45486874197</v>
      </c>
      <c r="K3" s="1">
        <v>287521.56125447352</v>
      </c>
      <c r="L3" s="1">
        <v>540793.81992614013</v>
      </c>
      <c r="M3" s="1">
        <v>517122.00943804497</v>
      </c>
      <c r="N3" s="1">
        <v>511667.97199038405</v>
      </c>
      <c r="O3" s="1">
        <v>266925.66869889223</v>
      </c>
      <c r="P3" s="1">
        <v>249208.88183161156</v>
      </c>
      <c r="Q3" s="1">
        <v>244357.93479694004</v>
      </c>
      <c r="R3" s="1">
        <v>257936.68205742081</v>
      </c>
      <c r="S3" s="1">
        <v>247273.32399832152</v>
      </c>
      <c r="T3" s="1">
        <v>242459.0343308961</v>
      </c>
      <c r="U3" s="1">
        <v>70378.183672957035</v>
      </c>
      <c r="V3" s="1">
        <v>702953.21504787274</v>
      </c>
      <c r="W3" s="1">
        <v>118532.03900640042</v>
      </c>
      <c r="X3" s="1">
        <v>226950.41238450154</v>
      </c>
      <c r="Y3" s="1">
        <v>2414.1666325242418</v>
      </c>
      <c r="Z3" s="1">
        <v>10506.568723988252</v>
      </c>
      <c r="AA3" s="1">
        <v>13734.532229916373</v>
      </c>
      <c r="AB3" s="1">
        <v>4683.2326561701238</v>
      </c>
      <c r="AC3" s="1">
        <v>4542.1599000339229</v>
      </c>
      <c r="AD3" s="1">
        <v>4502.1068976436754</v>
      </c>
      <c r="AE3" s="1">
        <v>8916.2802870893938</v>
      </c>
      <c r="AF3" s="1">
        <v>8823.3939538150698</v>
      </c>
      <c r="AG3" s="1">
        <v>8797.5473219474316</v>
      </c>
      <c r="AH3" s="1">
        <v>25546.805113791976</v>
      </c>
      <c r="AI3" s="1">
        <v>27229.684951953986</v>
      </c>
      <c r="AJ3" s="1">
        <v>27162.630525640947</v>
      </c>
      <c r="AK3" s="1">
        <v>80279.174233244397</v>
      </c>
      <c r="AL3" s="1">
        <v>74233.692981398111</v>
      </c>
      <c r="AM3" s="1">
        <v>73630.573565489758</v>
      </c>
      <c r="AN3" s="1">
        <v>158076.92922958668</v>
      </c>
      <c r="AO3" s="1">
        <v>155552.90953775405</v>
      </c>
      <c r="AP3" s="1">
        <v>100013.23829900779</v>
      </c>
      <c r="AQ3" s="1">
        <v>144230.08915023284</v>
      </c>
      <c r="AR3" s="1">
        <v>138693.87180991392</v>
      </c>
      <c r="AS3" s="1">
        <v>137025.87431526117</v>
      </c>
      <c r="AT3" s="1">
        <v>29808</v>
      </c>
      <c r="AU3" s="1">
        <v>348007.99274861865</v>
      </c>
      <c r="AV3" s="1">
        <v>315943.13639634836</v>
      </c>
      <c r="AW3" s="1">
        <v>311746.20774205192</v>
      </c>
      <c r="AX3" s="1">
        <v>45802.797377169358</v>
      </c>
      <c r="AY3" s="1">
        <v>42891.103160624072</v>
      </c>
      <c r="AZ3" s="1">
        <v>41293.719883769634</v>
      </c>
      <c r="BA3" s="1">
        <v>9435.6</v>
      </c>
      <c r="BB3" s="1">
        <v>33646.009811268297</v>
      </c>
      <c r="BC3" s="1">
        <v>4075.0821034889232</v>
      </c>
      <c r="BD3" s="1">
        <v>397759.72031853109</v>
      </c>
      <c r="BE3" s="1">
        <v>75657.20547456741</v>
      </c>
      <c r="BF3" s="1">
        <f>Billed_Energy!AM4*VLOOKUP($C3,'Dmd Factors'!$A$4:$E$15,4,0)</f>
        <v>218279.41433690645</v>
      </c>
      <c r="BG3" s="1">
        <f>Billed_Energy!G4*VLOOKUP(C3,'Dmd Factors'!$A$4:$E$15,3,0)</f>
        <v>371619.5432212078</v>
      </c>
      <c r="BH3" s="1">
        <f>Billed_Energy!AA4*VLOOKUP($C3,'Dmd Factors'!$A$4:$E$15,5,0)</f>
        <v>13818.734762016991</v>
      </c>
      <c r="BI3" s="1">
        <f>Billed_Energy!J4*VLOOKUP($C3,'Dmd Factors'!$A$4:$E$15,2,0)</f>
        <v>46639.108891823023</v>
      </c>
    </row>
    <row r="4" spans="1:61" x14ac:dyDescent="0.25">
      <c r="A4" t="s">
        <v>155</v>
      </c>
      <c r="B4">
        <v>2014</v>
      </c>
      <c r="C4">
        <v>7</v>
      </c>
      <c r="D4" t="s">
        <v>4</v>
      </c>
      <c r="E4" t="s">
        <v>153</v>
      </c>
      <c r="F4" s="1">
        <v>185157.6</v>
      </c>
      <c r="G4" s="1">
        <v>185157.6</v>
      </c>
      <c r="H4" s="1">
        <v>101387.6</v>
      </c>
      <c r="I4" s="1">
        <v>299518.34313307831</v>
      </c>
      <c r="J4" s="1">
        <v>282720.52729204652</v>
      </c>
      <c r="K4" s="1">
        <v>279496.30432096915</v>
      </c>
      <c r="L4" s="1">
        <v>553248.11316631269</v>
      </c>
      <c r="M4" s="1">
        <v>541571.47510723979</v>
      </c>
      <c r="N4" s="1">
        <v>532113.24307374528</v>
      </c>
      <c r="O4" s="1">
        <v>288763.36899477447</v>
      </c>
      <c r="P4" s="1">
        <v>269597.13785448857</v>
      </c>
      <c r="Q4" s="1">
        <v>264349.32555013086</v>
      </c>
      <c r="R4" s="1">
        <v>280578.94067918119</v>
      </c>
      <c r="S4" s="1">
        <v>269072.64629841328</v>
      </c>
      <c r="T4" s="1">
        <v>263248.29542506288</v>
      </c>
      <c r="U4" s="1">
        <v>74076.012372841913</v>
      </c>
      <c r="V4" s="1">
        <v>748364.38200549979</v>
      </c>
      <c r="W4" s="1">
        <v>125921.68249852885</v>
      </c>
      <c r="X4" s="1">
        <v>254285.93441032263</v>
      </c>
      <c r="Y4" s="1">
        <v>4029.2260866072515</v>
      </c>
      <c r="Z4" s="1">
        <v>9524.367123766704</v>
      </c>
      <c r="AA4" s="1">
        <v>14967.801138630099</v>
      </c>
      <c r="AB4" s="1">
        <v>5047.0113843023737</v>
      </c>
      <c r="AC4" s="1">
        <v>4894.9805418251644</v>
      </c>
      <c r="AD4" s="1">
        <v>4851.8163486534377</v>
      </c>
      <c r="AE4" s="1">
        <v>9974.1239627900595</v>
      </c>
      <c r="AF4" s="1">
        <v>9872.2651316731517</v>
      </c>
      <c r="AG4" s="1">
        <v>9777.5542887047977</v>
      </c>
      <c r="AH4" s="1">
        <v>23893.953535043092</v>
      </c>
      <c r="AI4" s="1">
        <v>25467.95280731982</v>
      </c>
      <c r="AJ4" s="1">
        <v>25405.236732276146</v>
      </c>
      <c r="AK4" s="1">
        <v>84189.733244553761</v>
      </c>
      <c r="AL4" s="1">
        <v>77157.519825935771</v>
      </c>
      <c r="AM4" s="1">
        <v>76010.560046492363</v>
      </c>
      <c r="AN4" s="1">
        <v>145772.61348858953</v>
      </c>
      <c r="AO4" s="1">
        <v>141989.33692476133</v>
      </c>
      <c r="AP4" s="1">
        <v>89946.332736574375</v>
      </c>
      <c r="AQ4" s="1">
        <v>145687.9719111569</v>
      </c>
      <c r="AR4" s="1">
        <v>141124.80942261172</v>
      </c>
      <c r="AS4" s="1">
        <v>139514.65194888951</v>
      </c>
      <c r="AT4" s="1">
        <v>32096</v>
      </c>
      <c r="AU4" s="1">
        <v>345460.88445556554</v>
      </c>
      <c r="AV4" s="1">
        <v>313630.71426922304</v>
      </c>
      <c r="AW4" s="1">
        <v>309464.50339153945</v>
      </c>
      <c r="AX4" s="1">
        <v>47459.278970241474</v>
      </c>
      <c r="AY4" s="1">
        <v>44384.442494048279</v>
      </c>
      <c r="AZ4" s="1">
        <v>42937.000248639946</v>
      </c>
      <c r="BA4" s="1">
        <v>9450</v>
      </c>
      <c r="BB4" s="1">
        <v>36373.783523269405</v>
      </c>
      <c r="BC4" s="1">
        <v>4045.2561350142096</v>
      </c>
      <c r="BD4" s="1">
        <v>415218.98270067811</v>
      </c>
      <c r="BE4" s="1">
        <v>80318.418069523817</v>
      </c>
      <c r="BF4" s="1">
        <f>Billed_Energy!AM5*VLOOKUP($C4,'Dmd Factors'!$A$4:$E$15,4,0)</f>
        <v>239861.14447360975</v>
      </c>
      <c r="BG4" s="1">
        <f>Billed_Energy!G5*VLOOKUP(C4,'Dmd Factors'!$A$4:$E$15,3,0)</f>
        <v>383215.26044235233</v>
      </c>
      <c r="BH4" s="1">
        <f>Billed_Energy!AA5*VLOOKUP($C4,'Dmd Factors'!$A$4:$E$15,5,0)</f>
        <v>13908.641532622061</v>
      </c>
      <c r="BI4" s="1">
        <f>Billed_Energy!J5*VLOOKUP($C4,'Dmd Factors'!$A$4:$E$15,2,0)</f>
        <v>38210.141336105371</v>
      </c>
    </row>
    <row r="5" spans="1:61" x14ac:dyDescent="0.25">
      <c r="A5" t="s">
        <v>155</v>
      </c>
      <c r="B5">
        <v>2014</v>
      </c>
      <c r="C5">
        <v>8</v>
      </c>
      <c r="D5" t="s">
        <v>5</v>
      </c>
      <c r="E5" t="s">
        <v>153</v>
      </c>
      <c r="F5" s="1">
        <v>185157.6</v>
      </c>
      <c r="G5" s="1">
        <v>185157.6</v>
      </c>
      <c r="H5" s="1">
        <v>101387.6</v>
      </c>
      <c r="I5" s="1">
        <v>286604.61294203508</v>
      </c>
      <c r="J5" s="1">
        <v>272084.41093516693</v>
      </c>
      <c r="K5" s="1">
        <v>271187.48435308837</v>
      </c>
      <c r="L5" s="1">
        <v>555972.69939435436</v>
      </c>
      <c r="M5" s="1">
        <v>543029.5775798274</v>
      </c>
      <c r="N5" s="1">
        <v>537367.60966769024</v>
      </c>
      <c r="O5" s="1">
        <v>294597.48750171554</v>
      </c>
      <c r="P5" s="1">
        <v>275044.02558422578</v>
      </c>
      <c r="Q5" s="1">
        <v>269690.18750868941</v>
      </c>
      <c r="R5" s="1">
        <v>278215.36793267779</v>
      </c>
      <c r="S5" s="1">
        <v>266178.66206976533</v>
      </c>
      <c r="T5" s="1">
        <v>258124.20360355161</v>
      </c>
      <c r="U5" s="1">
        <v>74671.428899975086</v>
      </c>
      <c r="V5" s="1">
        <v>751399.23067803495</v>
      </c>
      <c r="W5" s="1">
        <v>127504.6492603302</v>
      </c>
      <c r="X5" s="1">
        <v>252886.87888470199</v>
      </c>
      <c r="Y5" s="1">
        <v>4596.2635568369005</v>
      </c>
      <c r="Z5" s="1">
        <v>9455.1665274273055</v>
      </c>
      <c r="AA5" s="1">
        <v>14651.343534464189</v>
      </c>
      <c r="AB5" s="1">
        <v>5175.8323602299761</v>
      </c>
      <c r="AC5" s="1">
        <v>5019.921050678744</v>
      </c>
      <c r="AD5" s="1">
        <v>4975.6551255975537</v>
      </c>
      <c r="AE5" s="1">
        <v>7010.3958878906178</v>
      </c>
      <c r="AF5" s="1">
        <v>6964.4586439604036</v>
      </c>
      <c r="AG5" s="1">
        <v>6878.1711181995961</v>
      </c>
      <c r="AH5" s="1">
        <v>23513.047905156596</v>
      </c>
      <c r="AI5" s="1">
        <v>25061.955256861525</v>
      </c>
      <c r="AJ5" s="1">
        <v>25000.23897057334</v>
      </c>
      <c r="AK5" s="1">
        <v>82897.914269021334</v>
      </c>
      <c r="AL5" s="1">
        <v>78189.74532583938</v>
      </c>
      <c r="AM5" s="1">
        <v>77088.855627227356</v>
      </c>
      <c r="AN5" s="1">
        <v>155374.56854399739</v>
      </c>
      <c r="AO5" s="1">
        <v>149863.00140602345</v>
      </c>
      <c r="AP5" s="1">
        <v>98631.32542075422</v>
      </c>
      <c r="AQ5" s="1">
        <v>150722.93240007805</v>
      </c>
      <c r="AR5" s="1">
        <v>146494.46504754416</v>
      </c>
      <c r="AS5" s="1">
        <v>144470.59022690577</v>
      </c>
      <c r="AT5" s="1">
        <v>25852</v>
      </c>
      <c r="AU5" s="1">
        <v>369454.54878107947</v>
      </c>
      <c r="AV5" s="1">
        <v>335413.64373808692</v>
      </c>
      <c r="AW5" s="1">
        <v>330958.07255998615</v>
      </c>
      <c r="AX5" s="1">
        <v>49284.808684531905</v>
      </c>
      <c r="AY5" s="1">
        <v>46516.567425317058</v>
      </c>
      <c r="AZ5" s="1">
        <v>44831.828200068448</v>
      </c>
      <c r="BA5" s="1">
        <v>9450</v>
      </c>
      <c r="BB5" s="1">
        <v>36688.151905920276</v>
      </c>
      <c r="BC5" s="1">
        <v>4326.2156363112108</v>
      </c>
      <c r="BD5" s="1">
        <v>421430.16574944428</v>
      </c>
      <c r="BE5" s="1">
        <v>79328.821064128293</v>
      </c>
      <c r="BF5" s="1">
        <f>Billed_Energy!AM6*VLOOKUP($C5,'Dmd Factors'!$A$4:$E$15,4,0)</f>
        <v>241142.1485641349</v>
      </c>
      <c r="BG5" s="1">
        <f>Billed_Energy!G6*VLOOKUP(C5,'Dmd Factors'!$A$4:$E$15,3,0)</f>
        <v>393411.95893281157</v>
      </c>
      <c r="BH5" s="1">
        <f>Billed_Energy!AA6*VLOOKUP($C5,'Dmd Factors'!$A$4:$E$15,5,0)</f>
        <v>14349.792212504117</v>
      </c>
      <c r="BI5" s="1">
        <f>Billed_Energy!J6*VLOOKUP($C5,'Dmd Factors'!$A$4:$E$15,2,0)</f>
        <v>43742.830642525318</v>
      </c>
    </row>
    <row r="6" spans="1:61" x14ac:dyDescent="0.25">
      <c r="A6" t="s">
        <v>155</v>
      </c>
      <c r="B6">
        <v>2014</v>
      </c>
      <c r="C6">
        <v>9</v>
      </c>
      <c r="D6" t="s">
        <v>6</v>
      </c>
      <c r="E6" t="s">
        <v>153</v>
      </c>
      <c r="F6" s="1">
        <v>185157.6</v>
      </c>
      <c r="G6" s="1">
        <v>185157.6</v>
      </c>
      <c r="H6" s="1">
        <v>101387.6</v>
      </c>
      <c r="I6" s="1">
        <v>297220.77763612015</v>
      </c>
      <c r="J6" s="1">
        <v>280988.92578361172</v>
      </c>
      <c r="K6" s="1">
        <v>277346.96097633359</v>
      </c>
      <c r="L6" s="1">
        <v>525147.2659421782</v>
      </c>
      <c r="M6" s="1">
        <v>518484.98717059148</v>
      </c>
      <c r="N6" s="1">
        <v>511615.98180770996</v>
      </c>
      <c r="O6" s="1">
        <v>299374.05613428366</v>
      </c>
      <c r="P6" s="1">
        <v>279503.55671031261</v>
      </c>
      <c r="Q6" s="1">
        <v>274062.91214082978</v>
      </c>
      <c r="R6" s="1">
        <v>254711.39601380297</v>
      </c>
      <c r="S6" s="1">
        <v>244756.51076525851</v>
      </c>
      <c r="T6" s="1">
        <v>235714.78188867995</v>
      </c>
      <c r="U6" s="1">
        <v>72730.082941272194</v>
      </c>
      <c r="V6" s="1">
        <v>751555.72633098369</v>
      </c>
      <c r="W6" s="1">
        <v>98239.257856633732</v>
      </c>
      <c r="X6" s="1">
        <v>218543.95212637531</v>
      </c>
      <c r="Y6" s="1">
        <v>2528.8710025819273</v>
      </c>
      <c r="Z6" s="1">
        <v>9182.0769456730213</v>
      </c>
      <c r="AA6" s="1">
        <v>14370.481484158308</v>
      </c>
      <c r="AB6" s="1">
        <v>5063.7616875979202</v>
      </c>
      <c r="AC6" s="1">
        <v>4911.226276668639</v>
      </c>
      <c r="AD6" s="1">
        <v>4867.9188277615704</v>
      </c>
      <c r="AE6" s="1">
        <v>7666.9116873940839</v>
      </c>
      <c r="AF6" s="1">
        <v>7636.7377952433371</v>
      </c>
      <c r="AG6" s="1">
        <v>7553.0738215526326</v>
      </c>
      <c r="AH6" s="1">
        <v>23204.929483587432</v>
      </c>
      <c r="AI6" s="1">
        <v>24733.539726627878</v>
      </c>
      <c r="AJ6" s="1">
        <v>24672.632179589189</v>
      </c>
      <c r="AK6" s="1">
        <v>82665.678215401305</v>
      </c>
      <c r="AL6" s="1">
        <v>80409.192914233645</v>
      </c>
      <c r="AM6" s="1">
        <v>79742.526324170656</v>
      </c>
      <c r="AN6" s="1">
        <v>156245.80592027181</v>
      </c>
      <c r="AO6" s="1">
        <v>152149.40804766642</v>
      </c>
      <c r="AP6" s="1">
        <v>94951.620896366512</v>
      </c>
      <c r="AQ6" s="1">
        <v>144671.36923400703</v>
      </c>
      <c r="AR6" s="1">
        <v>140610.79719756945</v>
      </c>
      <c r="AS6" s="1">
        <v>138833.92811655125</v>
      </c>
      <c r="AT6" s="1">
        <v>20654</v>
      </c>
      <c r="AU6" s="1">
        <v>351643.83529519086</v>
      </c>
      <c r="AV6" s="1">
        <v>319243.97868026991</v>
      </c>
      <c r="AW6" s="1">
        <v>315003.20226361119</v>
      </c>
      <c r="AX6" s="1">
        <v>46596.336997873223</v>
      </c>
      <c r="AY6" s="1">
        <v>44078.704175153078</v>
      </c>
      <c r="AZ6" s="1">
        <v>42907.779211962166</v>
      </c>
      <c r="BA6" s="1">
        <v>9450</v>
      </c>
      <c r="BB6" s="1">
        <v>38074.768570597837</v>
      </c>
      <c r="BC6" s="1">
        <v>4117.6568638431845</v>
      </c>
      <c r="BD6" s="1">
        <v>415550.72459505679</v>
      </c>
      <c r="BE6" s="1">
        <v>79848.178139887386</v>
      </c>
      <c r="BF6" s="1">
        <f>Billed_Energy!AM7*VLOOKUP($C6,'Dmd Factors'!$A$4:$E$15,4,0)</f>
        <v>228909.58230079259</v>
      </c>
      <c r="BG6" s="1">
        <f>Billed_Energy!G7*VLOOKUP(C6,'Dmd Factors'!$A$4:$E$15,3,0)</f>
        <v>371484.51415636705</v>
      </c>
      <c r="BH6" s="1">
        <f>Billed_Energy!AA7*VLOOKUP($C6,'Dmd Factors'!$A$4:$E$15,5,0)</f>
        <v>13684.123837783964</v>
      </c>
      <c r="BI6" s="1">
        <f>Billed_Energy!J7*VLOOKUP($C6,'Dmd Factors'!$A$4:$E$15,2,0)</f>
        <v>39481.291903841251</v>
      </c>
    </row>
    <row r="7" spans="1:61" x14ac:dyDescent="0.25">
      <c r="A7" t="s">
        <v>155</v>
      </c>
      <c r="B7">
        <v>2014</v>
      </c>
      <c r="C7">
        <v>10</v>
      </c>
      <c r="D7" t="s">
        <v>7</v>
      </c>
      <c r="E7" t="s">
        <v>154</v>
      </c>
      <c r="F7" s="1">
        <v>185157.6</v>
      </c>
      <c r="G7" s="1">
        <v>185157.6</v>
      </c>
      <c r="H7" s="1">
        <v>101387.6</v>
      </c>
      <c r="I7" s="1">
        <v>286592.09104990767</v>
      </c>
      <c r="J7" s="1">
        <v>276811.52574842982</v>
      </c>
      <c r="K7" s="1">
        <v>272775.56374319969</v>
      </c>
      <c r="L7" s="1">
        <v>529837.79593831848</v>
      </c>
      <c r="M7" s="1">
        <v>515177.96261801926</v>
      </c>
      <c r="N7" s="1">
        <v>498457.73490060709</v>
      </c>
      <c r="O7" s="1">
        <v>256367.0683719278</v>
      </c>
      <c r="P7" s="1">
        <v>233499.37070972181</v>
      </c>
      <c r="Q7" s="1">
        <v>228268.99159015945</v>
      </c>
      <c r="R7" s="1">
        <v>253877.57528217696</v>
      </c>
      <c r="S7" s="1">
        <v>244634.61758017977</v>
      </c>
      <c r="T7" s="1">
        <v>236918.97481627113</v>
      </c>
      <c r="U7" s="1">
        <v>68430.5686599943</v>
      </c>
      <c r="V7" s="1">
        <v>624251.00393148197</v>
      </c>
      <c r="W7" s="1">
        <v>101107.19143660562</v>
      </c>
      <c r="X7" s="1">
        <v>214999.6991262669</v>
      </c>
      <c r="Y7" s="1">
        <v>2624.0864381636175</v>
      </c>
      <c r="Z7" s="1">
        <v>10967.965291533845</v>
      </c>
      <c r="AA7" s="1">
        <v>14824.482955507379</v>
      </c>
      <c r="AB7" s="1">
        <v>4852.3674741057966</v>
      </c>
      <c r="AC7" s="1">
        <v>4706.1998792809072</v>
      </c>
      <c r="AD7" s="1">
        <v>4664.7003638163787</v>
      </c>
      <c r="AE7" s="1">
        <v>7612.1108973084765</v>
      </c>
      <c r="AF7" s="1">
        <v>7491.2837402083414</v>
      </c>
      <c r="AG7" s="1">
        <v>7393.9507525443441</v>
      </c>
      <c r="AH7" s="1">
        <v>25038.05588135076</v>
      </c>
      <c r="AI7" s="1">
        <v>26687.422181434638</v>
      </c>
      <c r="AJ7" s="1">
        <v>26621.703103622775</v>
      </c>
      <c r="AK7" s="1">
        <v>73735.70514181818</v>
      </c>
      <c r="AL7" s="1">
        <v>70906.274418211382</v>
      </c>
      <c r="AM7" s="1">
        <v>69900.774243706473</v>
      </c>
      <c r="AN7" s="1">
        <v>159628.04552423069</v>
      </c>
      <c r="AO7" s="1">
        <v>153595.61040269252</v>
      </c>
      <c r="AP7" s="1">
        <v>91413.631198968884</v>
      </c>
      <c r="AQ7" s="1">
        <v>132308.79896482325</v>
      </c>
      <c r="AR7" s="1">
        <v>127961.18641187878</v>
      </c>
      <c r="AS7" s="1">
        <v>126132.60036859482</v>
      </c>
      <c r="AT7" s="1">
        <v>13032</v>
      </c>
      <c r="AU7" s="1">
        <v>321016.78449490858</v>
      </c>
      <c r="AV7" s="1">
        <v>291438.851527914</v>
      </c>
      <c r="AW7" s="1">
        <v>287567.43314261857</v>
      </c>
      <c r="AX7" s="1">
        <v>44284.576610662523</v>
      </c>
      <c r="AY7" s="1">
        <v>40744.843761768905</v>
      </c>
      <c r="AZ7" s="1">
        <v>39863.891486752131</v>
      </c>
      <c r="BA7" s="1">
        <v>9450</v>
      </c>
      <c r="BB7" s="1">
        <v>31708.131148513159</v>
      </c>
      <c r="BC7" s="1">
        <v>3759.0221508495938</v>
      </c>
      <c r="BD7" s="1">
        <v>354006.54543283436</v>
      </c>
      <c r="BE7" s="1">
        <v>70625.470029714357</v>
      </c>
      <c r="BF7" s="1">
        <f>Billed_Energy!AM8*VLOOKUP($C7,'Dmd Factors'!$A$4:$E$15,4,0)</f>
        <v>217548.83775352529</v>
      </c>
      <c r="BG7" s="1">
        <f>Billed_Energy!G8*VLOOKUP(C7,'Dmd Factors'!$A$4:$E$15,3,0)</f>
        <v>360399.61754714418</v>
      </c>
      <c r="BH7" s="1">
        <f>Billed_Energy!AA8*VLOOKUP($C7,'Dmd Factors'!$A$4:$E$15,5,0)</f>
        <v>14153.04319019447</v>
      </c>
      <c r="BI7" s="1">
        <f>Billed_Energy!J8*VLOOKUP($C7,'Dmd Factors'!$A$4:$E$15,2,0)</f>
        <v>43111.187646733772</v>
      </c>
    </row>
    <row r="8" spans="1:61" x14ac:dyDescent="0.25">
      <c r="A8" t="s">
        <v>155</v>
      </c>
      <c r="B8">
        <v>2014</v>
      </c>
      <c r="C8">
        <v>11</v>
      </c>
      <c r="D8" t="s">
        <v>8</v>
      </c>
      <c r="E8" t="s">
        <v>154</v>
      </c>
      <c r="F8" s="1">
        <v>185157.6</v>
      </c>
      <c r="G8" s="1">
        <v>185157.6</v>
      </c>
      <c r="H8" s="1">
        <v>101387.6</v>
      </c>
      <c r="I8" s="1">
        <v>293910.54905868211</v>
      </c>
      <c r="J8" s="1">
        <v>286728.15402822458</v>
      </c>
      <c r="K8" s="1">
        <v>276345.67234717897</v>
      </c>
      <c r="L8" s="1">
        <v>505391.85052850092</v>
      </c>
      <c r="M8" s="1">
        <v>483224.91868630244</v>
      </c>
      <c r="N8" s="1">
        <v>477199.83984563634</v>
      </c>
      <c r="O8" s="1">
        <v>234963.57564521424</v>
      </c>
      <c r="P8" s="1">
        <v>214005.04909339297</v>
      </c>
      <c r="Q8" s="1">
        <v>209211.34221162795</v>
      </c>
      <c r="R8" s="1">
        <v>250320.03281793764</v>
      </c>
      <c r="S8" s="1">
        <v>239999.90505236381</v>
      </c>
      <c r="T8" s="1">
        <v>236275.18994998041</v>
      </c>
      <c r="U8" s="1">
        <v>66952.305843875132</v>
      </c>
      <c r="V8" s="1">
        <v>563207.95418536419</v>
      </c>
      <c r="W8" s="1">
        <v>87611.340179961466</v>
      </c>
      <c r="X8" s="1">
        <v>183435.4866902167</v>
      </c>
      <c r="Y8" s="1">
        <v>2612.9234337980374</v>
      </c>
      <c r="Z8" s="1">
        <v>11761.547558858651</v>
      </c>
      <c r="AA8" s="1">
        <v>18008.312405615299</v>
      </c>
      <c r="AB8" s="1">
        <v>4808.7654262571095</v>
      </c>
      <c r="AC8" s="1">
        <v>4663.9112534880505</v>
      </c>
      <c r="AD8" s="1">
        <v>4622.7846413266298</v>
      </c>
      <c r="AE8" s="1">
        <v>8841.8421211409259</v>
      </c>
      <c r="AF8" s="1">
        <v>8015.6191764402465</v>
      </c>
      <c r="AG8" s="1">
        <v>7777.6481191737967</v>
      </c>
      <c r="AH8" s="1">
        <v>22865.072773706073</v>
      </c>
      <c r="AI8" s="1">
        <v>24371.295168153483</v>
      </c>
      <c r="AJ8" s="1">
        <v>24311.279665995091</v>
      </c>
      <c r="AK8" s="1">
        <v>69415.882513489982</v>
      </c>
      <c r="AL8" s="1">
        <v>64395.037498275233</v>
      </c>
      <c r="AM8" s="1">
        <v>62657.014574121553</v>
      </c>
      <c r="AN8" s="1">
        <v>145048.32482083657</v>
      </c>
      <c r="AO8" s="1">
        <v>140764.74168312165</v>
      </c>
      <c r="AP8" s="1">
        <v>91029.780061261161</v>
      </c>
      <c r="AQ8" s="1">
        <v>125988.57856968197</v>
      </c>
      <c r="AR8" s="1">
        <v>118895.015009679</v>
      </c>
      <c r="AS8" s="1">
        <v>114737.20803352428</v>
      </c>
      <c r="AT8" s="1">
        <v>11920</v>
      </c>
      <c r="AU8" s="1">
        <v>311448.56912011589</v>
      </c>
      <c r="AV8" s="1">
        <v>282752.23501847248</v>
      </c>
      <c r="AW8" s="1">
        <v>278996.20799807005</v>
      </c>
      <c r="AX8" s="1">
        <v>45311.366102276865</v>
      </c>
      <c r="AY8" s="1">
        <v>42513.037335373607</v>
      </c>
      <c r="AZ8" s="1">
        <v>41736.922145573248</v>
      </c>
      <c r="BA8" s="1">
        <v>9450</v>
      </c>
      <c r="BB8" s="1">
        <v>28378.531955456463</v>
      </c>
      <c r="BC8" s="1">
        <v>3646.9808643027354</v>
      </c>
      <c r="BD8" s="1">
        <v>318941.73003808991</v>
      </c>
      <c r="BE8" s="1">
        <v>66729.933836760072</v>
      </c>
      <c r="BF8" s="1">
        <f>Billed_Energy!AM9*VLOOKUP($C8,'Dmd Factors'!$A$4:$E$15,4,0)</f>
        <v>213234.13826262314</v>
      </c>
      <c r="BG8" s="1">
        <f>Billed_Energy!G9*VLOOKUP(C8,'Dmd Factors'!$A$4:$E$15,3,0)</f>
        <v>369797.28533367108</v>
      </c>
      <c r="BH8" s="1">
        <f>Billed_Energy!AA9*VLOOKUP($C8,'Dmd Factors'!$A$4:$E$15,5,0)</f>
        <v>18561.558744734786</v>
      </c>
      <c r="BI8" s="1">
        <f>Billed_Energy!J9*VLOOKUP($C8,'Dmd Factors'!$A$4:$E$15,2,0)</f>
        <v>54055.320157630711</v>
      </c>
    </row>
    <row r="9" spans="1:61" x14ac:dyDescent="0.25">
      <c r="A9" t="s">
        <v>155</v>
      </c>
      <c r="B9">
        <v>2014</v>
      </c>
      <c r="C9">
        <v>12</v>
      </c>
      <c r="D9" t="s">
        <v>9</v>
      </c>
      <c r="E9" t="s">
        <v>154</v>
      </c>
      <c r="F9" s="1">
        <v>185157.6</v>
      </c>
      <c r="G9" s="1">
        <v>185157.6</v>
      </c>
      <c r="H9" s="1">
        <v>101387.6</v>
      </c>
      <c r="I9" s="1">
        <v>298216.45547860011</v>
      </c>
      <c r="J9" s="1">
        <v>291926.50488200848</v>
      </c>
      <c r="K9" s="1">
        <v>285866.23529126489</v>
      </c>
      <c r="L9" s="1">
        <v>509319.58526416926</v>
      </c>
      <c r="M9" s="1">
        <v>475228.55667639314</v>
      </c>
      <c r="N9" s="1">
        <v>471671.441658834</v>
      </c>
      <c r="O9" s="1">
        <v>256602.42050331165</v>
      </c>
      <c r="P9" s="1">
        <v>233713.72965575298</v>
      </c>
      <c r="Q9" s="1">
        <v>228478.54890202777</v>
      </c>
      <c r="R9" s="1">
        <v>236020.51716655015</v>
      </c>
      <c r="S9" s="1">
        <v>227056.62343389849</v>
      </c>
      <c r="T9" s="1">
        <v>223801.89337886419</v>
      </c>
      <c r="U9" s="1">
        <v>66872.512423268956</v>
      </c>
      <c r="V9" s="1">
        <v>605524.26223006565</v>
      </c>
      <c r="W9" s="1">
        <v>87458.810680568233</v>
      </c>
      <c r="X9" s="1">
        <v>194652.95679710549</v>
      </c>
      <c r="Y9" s="1">
        <v>3254.7851452313585</v>
      </c>
      <c r="Z9" s="1">
        <v>12618.201453080514</v>
      </c>
      <c r="AA9" s="1">
        <v>19038.146347661048</v>
      </c>
      <c r="AB9" s="1">
        <v>5579.5487129502553</v>
      </c>
      <c r="AC9" s="1">
        <v>5411.476278219714</v>
      </c>
      <c r="AD9" s="1">
        <v>5363.7575987640039</v>
      </c>
      <c r="AE9" s="1">
        <v>9428.158775098158</v>
      </c>
      <c r="AF9" s="1">
        <v>8264.3626496835241</v>
      </c>
      <c r="AG9" s="1">
        <v>8055.3272800438335</v>
      </c>
      <c r="AH9" s="1">
        <v>27761.967076321998</v>
      </c>
      <c r="AI9" s="1">
        <v>29590.769325854049</v>
      </c>
      <c r="AJ9" s="1">
        <v>29517.900614195889</v>
      </c>
      <c r="AK9" s="1">
        <v>71725.065976426791</v>
      </c>
      <c r="AL9" s="1">
        <v>65428.543417989036</v>
      </c>
      <c r="AM9" s="1">
        <v>62294.104936211072</v>
      </c>
      <c r="AN9" s="1">
        <v>151008.25333945293</v>
      </c>
      <c r="AO9" s="1">
        <v>143512.97603077893</v>
      </c>
      <c r="AP9" s="1">
        <v>97153.7675730521</v>
      </c>
      <c r="AQ9" s="1">
        <v>128025.74676258721</v>
      </c>
      <c r="AR9" s="1">
        <v>119317.32605997984</v>
      </c>
      <c r="AS9" s="1">
        <v>116494.02763993478</v>
      </c>
      <c r="AT9" s="1">
        <v>12334</v>
      </c>
      <c r="AU9" s="1">
        <v>322242.82485942915</v>
      </c>
      <c r="AV9" s="1">
        <v>292551.92664741271</v>
      </c>
      <c r="AW9" s="1">
        <v>288665.72238350409</v>
      </c>
      <c r="AX9" s="1">
        <v>43908.09094021385</v>
      </c>
      <c r="AY9" s="1">
        <v>40736.945803277085</v>
      </c>
      <c r="AZ9" s="1">
        <v>39577.222092787524</v>
      </c>
      <c r="BA9" s="1">
        <v>9478.8000000000011</v>
      </c>
      <c r="BB9" s="1">
        <v>30153.004739665455</v>
      </c>
      <c r="BC9" s="1">
        <v>3773.3787611910748</v>
      </c>
      <c r="BD9" s="1">
        <v>335973.31543637224</v>
      </c>
      <c r="BE9" s="1">
        <v>66410.396122298858</v>
      </c>
      <c r="BF9" s="1">
        <f>Billed_Energy!AM10*VLOOKUP($C9,'Dmd Factors'!$A$4:$E$15,4,0)</f>
        <v>193878.90480447435</v>
      </c>
      <c r="BG9" s="1">
        <f>Billed_Energy!G10*VLOOKUP(C9,'Dmd Factors'!$A$4:$E$15,3,0)</f>
        <v>389856.15263736079</v>
      </c>
      <c r="BH9" s="1">
        <f>Billed_Energy!AA10*VLOOKUP($C9,'Dmd Factors'!$A$4:$E$15,5,0)</f>
        <v>19652.767339519472</v>
      </c>
      <c r="BI9" s="1">
        <f>Billed_Energy!J10*VLOOKUP($C9,'Dmd Factors'!$A$4:$E$15,2,0)</f>
        <v>51506.242160372152</v>
      </c>
    </row>
    <row r="10" spans="1:61" x14ac:dyDescent="0.25">
      <c r="A10" t="s">
        <v>155</v>
      </c>
      <c r="B10">
        <v>2015</v>
      </c>
      <c r="C10">
        <v>1</v>
      </c>
      <c r="D10" t="s">
        <v>10</v>
      </c>
      <c r="E10" t="s">
        <v>154</v>
      </c>
      <c r="F10" s="1">
        <v>185157.6</v>
      </c>
      <c r="G10" s="1">
        <v>185157.6</v>
      </c>
      <c r="H10" s="1">
        <v>101387.6</v>
      </c>
      <c r="I10" s="1">
        <v>305144.32605566946</v>
      </c>
      <c r="J10" s="1">
        <v>294071.15984160319</v>
      </c>
      <c r="K10" s="1">
        <v>282439.21153641347</v>
      </c>
      <c r="L10" s="1">
        <v>491105.68674240884</v>
      </c>
      <c r="M10" s="1">
        <v>456640.06890562968</v>
      </c>
      <c r="N10" s="1">
        <v>450122.45689820871</v>
      </c>
      <c r="O10" s="1">
        <v>270970.34217877785</v>
      </c>
      <c r="P10" s="1">
        <v>246800.04643947017</v>
      </c>
      <c r="Q10" s="1">
        <v>241271.73257001326</v>
      </c>
      <c r="R10" s="1">
        <v>239589.68477075841</v>
      </c>
      <c r="S10" s="1">
        <v>228170.45934789424</v>
      </c>
      <c r="T10" s="1">
        <v>224006.32048131071</v>
      </c>
      <c r="U10" s="1">
        <v>66937.171871100916</v>
      </c>
      <c r="V10" s="1">
        <v>629543.02995547152</v>
      </c>
      <c r="W10" s="1">
        <v>107638.99798276329</v>
      </c>
      <c r="X10" s="1">
        <v>267731.52607753512</v>
      </c>
      <c r="Y10" s="1">
        <v>5705.3853851354461</v>
      </c>
      <c r="Z10" s="1">
        <v>12803.700156180517</v>
      </c>
      <c r="AA10" s="1">
        <v>20907.534063430969</v>
      </c>
      <c r="AB10" s="1">
        <v>6146.0658551402603</v>
      </c>
      <c r="AC10" s="1">
        <v>5960.9282561279806</v>
      </c>
      <c r="AD10" s="1">
        <v>5908.3644805354479</v>
      </c>
      <c r="AE10" s="1">
        <v>10145.975228638454</v>
      </c>
      <c r="AF10" s="1">
        <v>9171.393638610205</v>
      </c>
      <c r="AG10" s="1">
        <v>8892.0197296427887</v>
      </c>
      <c r="AH10" s="1">
        <v>29719.554391364549</v>
      </c>
      <c r="AI10" s="1">
        <v>31677.311483165638</v>
      </c>
      <c r="AJ10" s="1">
        <v>31599.304559751319</v>
      </c>
      <c r="AK10" s="1">
        <v>66374.827289176174</v>
      </c>
      <c r="AL10" s="1">
        <v>58678.852963182362</v>
      </c>
      <c r="AM10" s="1">
        <v>56657.821541213198</v>
      </c>
      <c r="AN10" s="1">
        <v>161805.83564477682</v>
      </c>
      <c r="AO10" s="1">
        <v>147087.77716192685</v>
      </c>
      <c r="AP10" s="1">
        <v>90645.048210613546</v>
      </c>
      <c r="AQ10" s="1">
        <v>118273.32015708546</v>
      </c>
      <c r="AR10" s="1">
        <v>108555.49428903758</v>
      </c>
      <c r="AS10" s="1">
        <v>106159.30296828634</v>
      </c>
      <c r="AT10" s="1">
        <v>15562</v>
      </c>
      <c r="AU10" s="1">
        <v>318044.35552394111</v>
      </c>
      <c r="AV10" s="1">
        <v>288740.29703672108</v>
      </c>
      <c r="AW10" s="1">
        <v>284904.72573707037</v>
      </c>
      <c r="AX10" s="1">
        <v>42535.630980078909</v>
      </c>
      <c r="AY10" s="1">
        <v>38423.231564449321</v>
      </c>
      <c r="AZ10" s="1">
        <v>37906.062252220516</v>
      </c>
      <c r="BA10" s="1">
        <v>9316.7999999999993</v>
      </c>
      <c r="BB10" s="1">
        <v>30125.693148266015</v>
      </c>
      <c r="BC10" s="1">
        <v>3724.2157890536701</v>
      </c>
      <c r="BD10" s="1">
        <v>341840.43445213267</v>
      </c>
      <c r="BE10" s="1">
        <v>66236.733504960313</v>
      </c>
      <c r="BF10" s="1">
        <f>Billed_Energy!AM11*VLOOKUP($C10,'Dmd Factors'!$A$4:$E$15,4,0)</f>
        <v>204393.7927147091</v>
      </c>
      <c r="BG10" s="1">
        <f>Billed_Energy!G11*VLOOKUP(C10,'Dmd Factors'!$A$4:$E$15,3,0)</f>
        <v>425496.43373012665</v>
      </c>
      <c r="BH10" s="1">
        <f>Billed_Energy!AA11*VLOOKUP($C10,'Dmd Factors'!$A$4:$E$15,5,0)</f>
        <v>21204.7728950048</v>
      </c>
      <c r="BI10" s="1">
        <f>Billed_Energy!J11*VLOOKUP($C10,'Dmd Factors'!$A$4:$E$15,2,0)</f>
        <v>55242.607975355415</v>
      </c>
    </row>
    <row r="11" spans="1:61" x14ac:dyDescent="0.25">
      <c r="A11" t="s">
        <v>155</v>
      </c>
      <c r="B11">
        <v>2015</v>
      </c>
      <c r="C11">
        <v>2</v>
      </c>
      <c r="D11" t="s">
        <v>11</v>
      </c>
      <c r="E11" t="s">
        <v>154</v>
      </c>
      <c r="F11" s="1">
        <v>185157.6</v>
      </c>
      <c r="G11" s="1">
        <v>185157.6</v>
      </c>
      <c r="H11" s="1">
        <v>101387.6</v>
      </c>
      <c r="I11" s="1">
        <v>311417.31800924934</v>
      </c>
      <c r="J11" s="1">
        <v>296090.66581749945</v>
      </c>
      <c r="K11" s="1">
        <v>288303.96943663881</v>
      </c>
      <c r="L11" s="1">
        <v>511851.91053856025</v>
      </c>
      <c r="M11" s="1">
        <v>479279.11771505658</v>
      </c>
      <c r="N11" s="1">
        <v>472970.69412919576</v>
      </c>
      <c r="O11" s="1">
        <v>254921.35921153968</v>
      </c>
      <c r="P11" s="1">
        <v>232182.61742575411</v>
      </c>
      <c r="Q11" s="1">
        <v>226981.73354149432</v>
      </c>
      <c r="R11" s="1">
        <v>245063.28053980094</v>
      </c>
      <c r="S11" s="1">
        <v>232253.78564642515</v>
      </c>
      <c r="T11" s="1">
        <v>228974.38225025061</v>
      </c>
      <c r="U11" s="1">
        <v>67030.91210217365</v>
      </c>
      <c r="V11" s="1">
        <v>583138.9136436159</v>
      </c>
      <c r="W11" s="1">
        <v>79199.992071806744</v>
      </c>
      <c r="X11" s="1">
        <v>186489.28939559386</v>
      </c>
      <c r="Y11" s="1">
        <v>6278.718890120429</v>
      </c>
      <c r="Z11" s="1">
        <v>12279.001316665772</v>
      </c>
      <c r="AA11" s="1">
        <v>20716.37503615837</v>
      </c>
      <c r="AB11" s="1">
        <v>5598.4552009547078</v>
      </c>
      <c r="AC11" s="1">
        <v>5429.8132471403505</v>
      </c>
      <c r="AD11" s="1">
        <v>5381.9328713383702</v>
      </c>
      <c r="AE11" s="1">
        <v>9338.8892439197425</v>
      </c>
      <c r="AF11" s="1">
        <v>8464.4456665652342</v>
      </c>
      <c r="AG11" s="1">
        <v>8303.0099292074792</v>
      </c>
      <c r="AH11" s="1">
        <v>28481.488285185096</v>
      </c>
      <c r="AI11" s="1">
        <v>30357.688545158468</v>
      </c>
      <c r="AJ11" s="1">
        <v>30282.931257544697</v>
      </c>
      <c r="AK11" s="1">
        <v>64542.315076924409</v>
      </c>
      <c r="AL11" s="1">
        <v>56051.93595000379</v>
      </c>
      <c r="AM11" s="1">
        <v>54684.950000982171</v>
      </c>
      <c r="AN11" s="1">
        <v>151940.9103766153</v>
      </c>
      <c r="AO11" s="1">
        <v>139155.95555945113</v>
      </c>
      <c r="AP11" s="1">
        <v>76458.620328534525</v>
      </c>
      <c r="AQ11" s="1">
        <v>135115.23011822751</v>
      </c>
      <c r="AR11" s="1">
        <v>124109.75609457049</v>
      </c>
      <c r="AS11" s="1">
        <v>121554.17054853332</v>
      </c>
      <c r="AT11" s="1">
        <v>14314</v>
      </c>
      <c r="AU11" s="1">
        <v>307717.5389783326</v>
      </c>
      <c r="AV11" s="1">
        <v>279364.97556022258</v>
      </c>
      <c r="AW11" s="1">
        <v>275653.94425152329</v>
      </c>
      <c r="AX11" s="1">
        <v>45622.645625647128</v>
      </c>
      <c r="AY11" s="1">
        <v>41538.707879011665</v>
      </c>
      <c r="AZ11" s="1">
        <v>40810.219716250336</v>
      </c>
      <c r="BA11" s="1">
        <v>9316.7999999999993</v>
      </c>
      <c r="BB11" s="1">
        <v>27714.220709953741</v>
      </c>
      <c r="BC11" s="1">
        <v>3603.2914822334515</v>
      </c>
      <c r="BD11" s="1">
        <v>336839.93445643468</v>
      </c>
      <c r="BE11" s="1">
        <v>65113.818466635777</v>
      </c>
      <c r="BF11" s="1">
        <f>Billed_Energy!AM12*VLOOKUP($C11,'Dmd Factors'!$A$4:$E$15,4,0)</f>
        <v>199067.82105397381</v>
      </c>
      <c r="BG11" s="1">
        <f>Billed_Energy!G12*VLOOKUP(C11,'Dmd Factors'!$A$4:$E$15,3,0)</f>
        <v>404344.94503847306</v>
      </c>
      <c r="BH11" s="1">
        <f>Billed_Energy!AA12*VLOOKUP($C11,'Dmd Factors'!$A$4:$E$15,5,0)</f>
        <v>20507.459713397169</v>
      </c>
      <c r="BI11" s="1">
        <f>Billed_Energy!J12*VLOOKUP($C11,'Dmd Factors'!$A$4:$E$15,2,0)</f>
        <v>54944.82801020435</v>
      </c>
    </row>
    <row r="12" spans="1:61" x14ac:dyDescent="0.25">
      <c r="A12" t="s">
        <v>155</v>
      </c>
      <c r="B12">
        <v>2015</v>
      </c>
      <c r="C12">
        <v>3</v>
      </c>
      <c r="D12" t="s">
        <v>12</v>
      </c>
      <c r="E12" t="s">
        <v>154</v>
      </c>
      <c r="F12" s="1">
        <v>185157.6</v>
      </c>
      <c r="G12" s="1">
        <v>185157.6</v>
      </c>
      <c r="H12" s="1">
        <v>101387.6</v>
      </c>
      <c r="I12" s="1">
        <v>298685.50058379647</v>
      </c>
      <c r="J12" s="1">
        <v>287142.9843937878</v>
      </c>
      <c r="K12" s="1">
        <v>281872.98806751607</v>
      </c>
      <c r="L12" s="1">
        <v>512669.37387478765</v>
      </c>
      <c r="M12" s="1">
        <v>479413.78797805071</v>
      </c>
      <c r="N12" s="1">
        <v>473849.85492052691</v>
      </c>
      <c r="O12" s="1">
        <v>254365.74065243261</v>
      </c>
      <c r="P12" s="1">
        <v>231676.55951149057</v>
      </c>
      <c r="Q12" s="1">
        <v>226487.01130980678</v>
      </c>
      <c r="R12" s="1">
        <v>242355.81886141974</v>
      </c>
      <c r="S12" s="1">
        <v>230365.56561915943</v>
      </c>
      <c r="T12" s="1">
        <v>226277.33179942789</v>
      </c>
      <c r="U12" s="1">
        <v>67145.897094552216</v>
      </c>
      <c r="V12" s="1">
        <v>572947.51003089151</v>
      </c>
      <c r="W12" s="1">
        <v>82808.849327416203</v>
      </c>
      <c r="X12" s="1">
        <v>193881.47451488543</v>
      </c>
      <c r="Y12" s="1">
        <v>6446.0074859730748</v>
      </c>
      <c r="Z12" s="1">
        <v>12076.514897356057</v>
      </c>
      <c r="AA12" s="1">
        <v>20098.11030933346</v>
      </c>
      <c r="AB12" s="1">
        <v>5606.5969901977769</v>
      </c>
      <c r="AC12" s="1">
        <v>5437.7097817200865</v>
      </c>
      <c r="AD12" s="1">
        <v>5389.7597738652157</v>
      </c>
      <c r="AE12" s="1">
        <v>8546.5346701210001</v>
      </c>
      <c r="AF12" s="1">
        <v>7808.4457174928666</v>
      </c>
      <c r="AG12" s="1">
        <v>7806.9159994563315</v>
      </c>
      <c r="AH12" s="1">
        <v>26984.493512858546</v>
      </c>
      <c r="AI12" s="1">
        <v>28762.080176769283</v>
      </c>
      <c r="AJ12" s="1">
        <v>28691.252152529341</v>
      </c>
      <c r="AK12" s="1">
        <v>65217.170193216036</v>
      </c>
      <c r="AL12" s="1">
        <v>59155.867467212367</v>
      </c>
      <c r="AM12" s="1">
        <v>57861.850246612717</v>
      </c>
      <c r="AN12" s="1">
        <v>152080.64651395823</v>
      </c>
      <c r="AO12" s="1">
        <v>146436.53603739996</v>
      </c>
      <c r="AP12" s="1">
        <v>89538.824726543942</v>
      </c>
      <c r="AQ12" s="1">
        <v>129839.31582102076</v>
      </c>
      <c r="AR12" s="1">
        <v>120326.74124600018</v>
      </c>
      <c r="AS12" s="1">
        <v>117245.67187515677</v>
      </c>
      <c r="AT12" s="1">
        <v>12754</v>
      </c>
      <c r="AU12" s="1">
        <v>314258.29755302169</v>
      </c>
      <c r="AV12" s="1">
        <v>285303.0799186225</v>
      </c>
      <c r="AW12" s="1">
        <v>281513.16795874585</v>
      </c>
      <c r="AX12" s="1">
        <v>45164.092493044525</v>
      </c>
      <c r="AY12" s="1">
        <v>41812.373637928518</v>
      </c>
      <c r="AZ12" s="1">
        <v>40042.945396432086</v>
      </c>
      <c r="BA12" s="1">
        <v>9316.7999999999993</v>
      </c>
      <c r="BB12" s="1">
        <v>28061.398013985778</v>
      </c>
      <c r="BC12" s="1">
        <v>3679.8820455720665</v>
      </c>
      <c r="BD12" s="1">
        <v>328837.27946170443</v>
      </c>
      <c r="BE12" s="1">
        <v>65049.19809074454</v>
      </c>
      <c r="BF12" s="1">
        <f>Billed_Energy!AM13*VLOOKUP($C12,'Dmd Factors'!$A$4:$E$15,4,0)</f>
        <v>198968.6891533242</v>
      </c>
      <c r="BG12" s="1">
        <f>Billed_Energy!G13*VLOOKUP(C12,'Dmd Factors'!$A$4:$E$15,3,0)</f>
        <v>381965.8604578207</v>
      </c>
      <c r="BH12" s="1">
        <f>Billed_Energy!AA13*VLOOKUP($C12,'Dmd Factors'!$A$4:$E$15,5,0)</f>
        <v>19546.845774554378</v>
      </c>
      <c r="BI12" s="1">
        <f>Billed_Energy!J13*VLOOKUP($C12,'Dmd Factors'!$A$4:$E$15,2,0)</f>
        <v>54208.88735461294</v>
      </c>
    </row>
    <row r="13" spans="1:61" x14ac:dyDescent="0.25">
      <c r="A13" t="s">
        <v>155</v>
      </c>
      <c r="B13">
        <v>2015</v>
      </c>
      <c r="C13">
        <v>4</v>
      </c>
      <c r="D13" t="s">
        <v>13</v>
      </c>
      <c r="E13" t="s">
        <v>154</v>
      </c>
      <c r="F13" s="1">
        <v>185157.6</v>
      </c>
      <c r="G13" s="1">
        <v>185157.6</v>
      </c>
      <c r="H13" s="1">
        <v>101387.6</v>
      </c>
      <c r="I13" s="1">
        <v>303885.55723546492</v>
      </c>
      <c r="J13" s="1">
        <v>294289.16083679185</v>
      </c>
      <c r="K13" s="1">
        <v>280870.37902641838</v>
      </c>
      <c r="L13" s="1">
        <v>504805.43818763562</v>
      </c>
      <c r="M13" s="1">
        <v>480938.1163447724</v>
      </c>
      <c r="N13" s="1">
        <v>477688.35832718131</v>
      </c>
      <c r="O13" s="1">
        <v>260622.97501139317</v>
      </c>
      <c r="P13" s="1">
        <v>237375.65454143763</v>
      </c>
      <c r="Q13" s="1">
        <v>232058.44677667049</v>
      </c>
      <c r="R13" s="1">
        <v>259665.20403658546</v>
      </c>
      <c r="S13" s="1">
        <v>248273.38056787802</v>
      </c>
      <c r="T13" s="1">
        <v>243257.15750650276</v>
      </c>
      <c r="U13" s="1">
        <v>67527.852141020427</v>
      </c>
      <c r="V13" s="1">
        <v>578078.27236000379</v>
      </c>
      <c r="W13" s="1">
        <v>66742.502805102195</v>
      </c>
      <c r="X13" s="1">
        <v>145542.65206274856</v>
      </c>
      <c r="Y13" s="1">
        <v>1794.6620797364963</v>
      </c>
      <c r="Z13" s="1">
        <v>12662.477894875025</v>
      </c>
      <c r="AA13" s="1">
        <v>19195.99515926911</v>
      </c>
      <c r="AB13" s="1">
        <v>5596.1995309712302</v>
      </c>
      <c r="AC13" s="1">
        <v>5427.6255245779948</v>
      </c>
      <c r="AD13" s="1">
        <v>5379.7644402274273</v>
      </c>
      <c r="AE13" s="1">
        <v>9811.6826668946651</v>
      </c>
      <c r="AF13" s="1">
        <v>9062.469468536252</v>
      </c>
      <c r="AG13" s="1">
        <v>8779.842168262654</v>
      </c>
      <c r="AH13" s="1">
        <v>24602.021165689432</v>
      </c>
      <c r="AI13" s="1">
        <v>26222.663951092836</v>
      </c>
      <c r="AJ13" s="1">
        <v>26158.089363074552</v>
      </c>
      <c r="AK13" s="1">
        <v>67878.445362061437</v>
      </c>
      <c r="AL13" s="1">
        <v>64459.325606385479</v>
      </c>
      <c r="AM13" s="1">
        <v>61357.297829154777</v>
      </c>
      <c r="AN13" s="1">
        <v>166970.12987091808</v>
      </c>
      <c r="AO13" s="1">
        <v>164239.84751547492</v>
      </c>
      <c r="AP13" s="1">
        <v>103850.65543825958</v>
      </c>
      <c r="AQ13" s="1">
        <v>138031.49125046731</v>
      </c>
      <c r="AR13" s="1">
        <v>127633.93883466069</v>
      </c>
      <c r="AS13" s="1">
        <v>124266.01453213059</v>
      </c>
      <c r="AT13" s="1">
        <v>7072</v>
      </c>
      <c r="AU13" s="1">
        <v>321959.78561084316</v>
      </c>
      <c r="AV13" s="1">
        <v>292294.96614712285</v>
      </c>
      <c r="AW13" s="1">
        <v>288412.17529772618</v>
      </c>
      <c r="AX13" s="1">
        <v>45186.642188261321</v>
      </c>
      <c r="AY13" s="1">
        <v>42549.219405350712</v>
      </c>
      <c r="AZ13" s="1">
        <v>41371.727528588723</v>
      </c>
      <c r="BA13" s="1">
        <v>9316.7999999999993</v>
      </c>
      <c r="BB13" s="1">
        <v>29635.492464262596</v>
      </c>
      <c r="BC13" s="1">
        <v>3770.0644460013914</v>
      </c>
      <c r="BD13" s="1">
        <v>327344.26422901679</v>
      </c>
      <c r="BE13" s="1">
        <v>65643.729790056299</v>
      </c>
      <c r="BF13" s="1">
        <f>Billed_Energy!AM14*VLOOKUP($C13,'Dmd Factors'!$A$4:$E$15,4,0)</f>
        <v>216924.85382965687</v>
      </c>
      <c r="BG13" s="1">
        <f>Billed_Energy!G14*VLOOKUP(C13,'Dmd Factors'!$A$4:$E$15,3,0)</f>
        <v>377633.65447250282</v>
      </c>
      <c r="BH13" s="1">
        <f>Billed_Energy!AA14*VLOOKUP($C13,'Dmd Factors'!$A$4:$E$15,5,0)</f>
        <v>18890.550537369956</v>
      </c>
      <c r="BI13" s="1">
        <f>Billed_Energy!J14*VLOOKUP($C13,'Dmd Factors'!$A$4:$E$15,2,0)</f>
        <v>53376.851220670738</v>
      </c>
    </row>
    <row r="14" spans="1:61" x14ac:dyDescent="0.25">
      <c r="A14" t="s">
        <v>155</v>
      </c>
      <c r="B14">
        <v>2015</v>
      </c>
      <c r="C14">
        <v>5</v>
      </c>
      <c r="D14" t="s">
        <v>14</v>
      </c>
      <c r="E14" t="s">
        <v>153</v>
      </c>
      <c r="F14" s="1">
        <v>185157.6</v>
      </c>
      <c r="G14" s="1">
        <v>185157.6</v>
      </c>
      <c r="H14" s="1">
        <v>101387.6</v>
      </c>
      <c r="I14" s="1">
        <v>302395.98342138255</v>
      </c>
      <c r="J14" s="1">
        <v>294548.89982432057</v>
      </c>
      <c r="K14" s="1">
        <v>286760.35433981748</v>
      </c>
      <c r="L14" s="1">
        <v>503953.10981375497</v>
      </c>
      <c r="M14" s="1">
        <v>487000.3051686071</v>
      </c>
      <c r="N14" s="1">
        <v>480924.82594806672</v>
      </c>
      <c r="O14" s="1">
        <v>269696.59813105775</v>
      </c>
      <c r="P14" s="1">
        <v>251795.89502067742</v>
      </c>
      <c r="Q14" s="1">
        <v>246894.59077615879</v>
      </c>
      <c r="R14" s="1">
        <v>253096.86112004859</v>
      </c>
      <c r="S14" s="1">
        <v>243627.0404412573</v>
      </c>
      <c r="T14" s="1">
        <v>239244.43139330574</v>
      </c>
      <c r="U14" s="1">
        <v>68365.705090946343</v>
      </c>
      <c r="V14" s="1">
        <v>597836.37551369262</v>
      </c>
      <c r="W14" s="1">
        <v>115979.67992029125</v>
      </c>
      <c r="X14" s="1">
        <v>221254.03260238387</v>
      </c>
      <c r="Y14" s="1">
        <v>5196.7702732982252</v>
      </c>
      <c r="Z14" s="1">
        <v>9515.2619045602132</v>
      </c>
      <c r="AA14" s="1">
        <v>15622.186460927234</v>
      </c>
      <c r="AB14" s="1">
        <v>5465.8330870423406</v>
      </c>
      <c r="AC14" s="1">
        <v>5301.1861017695483</v>
      </c>
      <c r="AD14" s="1">
        <v>5254.4399668297065</v>
      </c>
      <c r="AE14" s="1">
        <v>12227.114269907095</v>
      </c>
      <c r="AF14" s="1">
        <v>10571.047111051334</v>
      </c>
      <c r="AG14" s="1">
        <v>10419.422541134169</v>
      </c>
      <c r="AH14" s="1">
        <v>22454.425590713345</v>
      </c>
      <c r="AI14" s="1">
        <v>23933.596858345554</v>
      </c>
      <c r="AJ14" s="1">
        <v>23874.65920960758</v>
      </c>
      <c r="AK14" s="1">
        <v>69123.475140607159</v>
      </c>
      <c r="AL14" s="1">
        <v>64747.232905142169</v>
      </c>
      <c r="AM14" s="1">
        <v>64156.820121145844</v>
      </c>
      <c r="AN14" s="1">
        <v>160155.50304349605</v>
      </c>
      <c r="AO14" s="1">
        <v>158622.73636895465</v>
      </c>
      <c r="AP14" s="1">
        <v>102288.45231823817</v>
      </c>
      <c r="AQ14" s="1">
        <v>139492.57018686115</v>
      </c>
      <c r="AR14" s="1">
        <v>131825.460547286</v>
      </c>
      <c r="AS14" s="1">
        <v>130132.60263926233</v>
      </c>
      <c r="AT14" s="1">
        <v>12946</v>
      </c>
      <c r="AU14" s="1">
        <v>331324.86752227641</v>
      </c>
      <c r="AV14" s="1">
        <v>300797.16556023876</v>
      </c>
      <c r="AW14" s="1">
        <v>296801.43310765206</v>
      </c>
      <c r="AX14" s="1">
        <v>46804.754967395063</v>
      </c>
      <c r="AY14" s="1">
        <v>44221.751277050244</v>
      </c>
      <c r="AZ14" s="1">
        <v>43140.575101614864</v>
      </c>
      <c r="BA14" s="1">
        <v>9429.2999999999993</v>
      </c>
      <c r="BB14" s="1">
        <v>29711.384558627611</v>
      </c>
      <c r="BC14" s="1">
        <v>3879.7270930962727</v>
      </c>
      <c r="BD14" s="1">
        <v>337559.15801495174</v>
      </c>
      <c r="BE14" s="1">
        <v>65740.95667269353</v>
      </c>
      <c r="BF14" s="1">
        <f>Billed_Energy!AM15*VLOOKUP($C14,'Dmd Factors'!$A$4:$E$15,4,0)</f>
        <v>222811.89645813726</v>
      </c>
      <c r="BG14" s="1">
        <f>Billed_Energy!G15*VLOOKUP(C14,'Dmd Factors'!$A$4:$E$15,3,0)</f>
        <v>368153.69566796668</v>
      </c>
      <c r="BH14" s="1">
        <f>Billed_Energy!AA15*VLOOKUP($C14,'Dmd Factors'!$A$4:$E$15,5,0)</f>
        <v>16185.388986378728</v>
      </c>
      <c r="BI14" s="1">
        <f>Billed_Energy!J15*VLOOKUP($C14,'Dmd Factors'!$A$4:$E$15,2,0)</f>
        <v>49179.922758608598</v>
      </c>
    </row>
    <row r="15" spans="1:61" x14ac:dyDescent="0.25">
      <c r="A15" t="s">
        <v>155</v>
      </c>
      <c r="B15">
        <v>2015</v>
      </c>
      <c r="C15">
        <v>6</v>
      </c>
      <c r="D15" t="s">
        <v>15</v>
      </c>
      <c r="E15" t="s">
        <v>153</v>
      </c>
      <c r="F15" s="1">
        <v>185157.6</v>
      </c>
      <c r="G15" s="1">
        <v>185157.6</v>
      </c>
      <c r="H15" s="1">
        <v>101387.6</v>
      </c>
      <c r="I15" s="1">
        <v>314215.48917416233</v>
      </c>
      <c r="J15" s="1">
        <v>297895.69385465502</v>
      </c>
      <c r="K15" s="1">
        <v>293624.02102023293</v>
      </c>
      <c r="L15" s="1">
        <v>548051.87478024501</v>
      </c>
      <c r="M15" s="1">
        <v>524062.3622536133</v>
      </c>
      <c r="N15" s="1">
        <v>518535.12555419886</v>
      </c>
      <c r="O15" s="1">
        <v>304253.12314512418</v>
      </c>
      <c r="P15" s="1">
        <v>284058.78304009914</v>
      </c>
      <c r="Q15" s="1">
        <v>278529.46923260874</v>
      </c>
      <c r="R15" s="1">
        <v>261398.47936034546</v>
      </c>
      <c r="S15" s="1">
        <v>250592.0071700002</v>
      </c>
      <c r="T15" s="1">
        <v>245713.10437793788</v>
      </c>
      <c r="U15" s="1">
        <v>71322.737214083623</v>
      </c>
      <c r="V15" s="1">
        <v>664219.19640950474</v>
      </c>
      <c r="W15" s="1">
        <v>120033.86206569699</v>
      </c>
      <c r="X15" s="1">
        <v>228681.79396904667</v>
      </c>
      <c r="Y15" s="1">
        <v>2433.4799655844358</v>
      </c>
      <c r="Z15" s="1">
        <v>8693.8095837716464</v>
      </c>
      <c r="AA15" s="1">
        <v>13506.496734998034</v>
      </c>
      <c r="AB15" s="1">
        <v>5709.7099639657736</v>
      </c>
      <c r="AC15" s="1">
        <v>5537.7166891294773</v>
      </c>
      <c r="AD15" s="1">
        <v>5488.8848151603215</v>
      </c>
      <c r="AE15" s="1">
        <v>7377.9028194532257</v>
      </c>
      <c r="AF15" s="1">
        <v>7301.042703116862</v>
      </c>
      <c r="AG15" s="1">
        <v>7279.655540310222</v>
      </c>
      <c r="AH15" s="1">
        <v>21139.066898781322</v>
      </c>
      <c r="AI15" s="1">
        <v>22531.589733752626</v>
      </c>
      <c r="AJ15" s="1">
        <v>22476.104595889909</v>
      </c>
      <c r="AK15" s="1">
        <v>79937.582887403856</v>
      </c>
      <c r="AL15" s="1">
        <v>73917.825418802677</v>
      </c>
      <c r="AM15" s="1">
        <v>73317.272301999285</v>
      </c>
      <c r="AN15" s="1">
        <v>160393.87946832657</v>
      </c>
      <c r="AO15" s="1">
        <v>157832.86495342851</v>
      </c>
      <c r="AP15" s="1">
        <v>101479.14289042026</v>
      </c>
      <c r="AQ15" s="1">
        <v>154876.4165408425</v>
      </c>
      <c r="AR15" s="1">
        <v>148931.54395626861</v>
      </c>
      <c r="AS15" s="1">
        <v>147140.42341898713</v>
      </c>
      <c r="AT15" s="1">
        <v>16030</v>
      </c>
      <c r="AU15" s="1">
        <v>358389.36733628175</v>
      </c>
      <c r="AV15" s="1">
        <v>325367.98903098557</v>
      </c>
      <c r="AW15" s="1">
        <v>321045.86242323462</v>
      </c>
      <c r="AX15" s="1">
        <v>49953.661505361575</v>
      </c>
      <c r="AY15" s="1">
        <v>46778.095914843245</v>
      </c>
      <c r="AZ15" s="1">
        <v>45035.950280173209</v>
      </c>
      <c r="BA15" s="1">
        <v>9434.7000000000007</v>
      </c>
      <c r="BB15" s="1">
        <v>33502.844589610657</v>
      </c>
      <c r="BC15" s="1">
        <v>4196.6452706382452</v>
      </c>
      <c r="BD15" s="1">
        <v>388678.26898714236</v>
      </c>
      <c r="BE15" s="1">
        <v>70157.323846678541</v>
      </c>
      <c r="BF15" s="1">
        <f>Billed_Energy!AM16*VLOOKUP($C15,'Dmd Factors'!$A$4:$E$15,4,0)</f>
        <v>218497.69375124332</v>
      </c>
      <c r="BG15" s="1">
        <f>Billed_Energy!G16*VLOOKUP(C15,'Dmd Factors'!$A$4:$E$15,3,0)</f>
        <v>374374.39664015756</v>
      </c>
      <c r="BH15" s="1">
        <f>Billed_Energy!AA16*VLOOKUP($C15,'Dmd Factors'!$A$4:$E$15,5,0)</f>
        <v>14210.186489003203</v>
      </c>
      <c r="BI15" s="1">
        <f>Billed_Energy!J16*VLOOKUP($C15,'Dmd Factors'!$A$4:$E$15,2,0)</f>
        <v>46982.578805294717</v>
      </c>
    </row>
    <row r="16" spans="1:61" x14ac:dyDescent="0.25">
      <c r="A16" t="s">
        <v>155</v>
      </c>
      <c r="B16">
        <v>2015</v>
      </c>
      <c r="C16">
        <v>7</v>
      </c>
      <c r="D16" t="s">
        <v>16</v>
      </c>
      <c r="E16" t="s">
        <v>153</v>
      </c>
      <c r="F16" s="1">
        <v>185157.6</v>
      </c>
      <c r="G16" s="1">
        <v>185157.6</v>
      </c>
      <c r="H16" s="1">
        <v>101387.6</v>
      </c>
      <c r="I16" s="1">
        <v>303015.95203647082</v>
      </c>
      <c r="J16" s="1">
        <v>286021.98062904342</v>
      </c>
      <c r="K16" s="1">
        <v>282760.10697236127</v>
      </c>
      <c r="L16" s="1">
        <v>560341.40522533562</v>
      </c>
      <c r="M16" s="1">
        <v>548515.05892135517</v>
      </c>
      <c r="N16" s="1">
        <v>538935.5612195665</v>
      </c>
      <c r="O16" s="1">
        <v>329054.56266800954</v>
      </c>
      <c r="P16" s="1">
        <v>307214.06458885432</v>
      </c>
      <c r="Q16" s="1">
        <v>301234.02429224225</v>
      </c>
      <c r="R16" s="1">
        <v>284176.29297823977</v>
      </c>
      <c r="S16" s="1">
        <v>272522.47435903794</v>
      </c>
      <c r="T16" s="1">
        <v>266623.44845143851</v>
      </c>
      <c r="U16" s="1">
        <v>75025.75404899726</v>
      </c>
      <c r="V16" s="1">
        <v>707519.33883267397</v>
      </c>
      <c r="W16" s="1">
        <v>127494.97668899252</v>
      </c>
      <c r="X16" s="1">
        <v>256217.49565408827</v>
      </c>
      <c r="Y16" s="1">
        <v>4061.4598953001087</v>
      </c>
      <c r="Z16" s="1">
        <v>8194.7418801853819</v>
      </c>
      <c r="AA16" s="1">
        <v>14753.441773611496</v>
      </c>
      <c r="AB16" s="1">
        <v>6154.0878740728413</v>
      </c>
      <c r="AC16" s="1">
        <v>5968.7086282316131</v>
      </c>
      <c r="AD16" s="1">
        <v>5916.0762449129488</v>
      </c>
      <c r="AE16" s="1">
        <v>8581.7115503745426</v>
      </c>
      <c r="AF16" s="1">
        <v>8494.0724643992071</v>
      </c>
      <c r="AG16" s="1">
        <v>8412.5834897203822</v>
      </c>
      <c r="AH16" s="1">
        <v>20558.298433101991</v>
      </c>
      <c r="AI16" s="1">
        <v>21912.563507966752</v>
      </c>
      <c r="AJ16" s="1">
        <v>21858.602752355098</v>
      </c>
      <c r="AK16" s="1">
        <v>83819.426673762035</v>
      </c>
      <c r="AL16" s="1">
        <v>76818.144281241475</v>
      </c>
      <c r="AM16" s="1">
        <v>75676.229377537602</v>
      </c>
      <c r="AN16" s="1">
        <v>148470.77229784758</v>
      </c>
      <c r="AO16" s="1">
        <v>144617.46967943848</v>
      </c>
      <c r="AP16" s="1">
        <v>91611.18242421918</v>
      </c>
      <c r="AQ16" s="1">
        <v>156333.23170945438</v>
      </c>
      <c r="AR16" s="1">
        <v>151436.64395899375</v>
      </c>
      <c r="AS16" s="1">
        <v>149708.83405041994</v>
      </c>
      <c r="AT16" s="1">
        <v>20596</v>
      </c>
      <c r="AU16" s="1">
        <v>355998.49498358078</v>
      </c>
      <c r="AV16" s="1">
        <v>323197.40753407922</v>
      </c>
      <c r="AW16" s="1">
        <v>318904.11451893218</v>
      </c>
      <c r="AX16" s="1">
        <v>51789.644408113636</v>
      </c>
      <c r="AY16" s="1">
        <v>48434.24813639628</v>
      </c>
      <c r="AZ16" s="1">
        <v>46854.735745616315</v>
      </c>
      <c r="BA16" s="1">
        <v>9450.2999999999993</v>
      </c>
      <c r="BB16" s="1">
        <v>36213.794287953766</v>
      </c>
      <c r="BC16" s="1">
        <v>4168.6487839504944</v>
      </c>
      <c r="BD16" s="1">
        <v>405576.3812573597</v>
      </c>
      <c r="BE16" s="1">
        <v>74521.971274297772</v>
      </c>
      <c r="BF16" s="1">
        <f>Billed_Energy!AM17*VLOOKUP($C16,'Dmd Factors'!$A$4:$E$15,4,0)</f>
        <v>240101.00561808335</v>
      </c>
      <c r="BG16" s="1">
        <f>Billed_Energy!G17*VLOOKUP(C16,'Dmd Factors'!$A$4:$E$15,3,0)</f>
        <v>386885.31853071105</v>
      </c>
      <c r="BH16" s="1">
        <f>Billed_Energy!AA17*VLOOKUP($C16,'Dmd Factors'!$A$4:$E$15,5,0)</f>
        <v>14143.170159471891</v>
      </c>
      <c r="BI16" s="1">
        <f>Billed_Energy!J17*VLOOKUP($C16,'Dmd Factors'!$A$4:$E$15,2,0)</f>
        <v>38479.325614795474</v>
      </c>
    </row>
    <row r="17" spans="1:61" x14ac:dyDescent="0.25">
      <c r="A17" t="s">
        <v>155</v>
      </c>
      <c r="B17">
        <v>2015</v>
      </c>
      <c r="C17">
        <v>8</v>
      </c>
      <c r="D17" t="s">
        <v>17</v>
      </c>
      <c r="E17" t="s">
        <v>153</v>
      </c>
      <c r="F17" s="1">
        <v>185157.6</v>
      </c>
      <c r="G17" s="1">
        <v>185157.6</v>
      </c>
      <c r="H17" s="1">
        <v>101387.6</v>
      </c>
      <c r="I17" s="1">
        <v>292761.3128740986</v>
      </c>
      <c r="J17" s="1">
        <v>277929.19499891426</v>
      </c>
      <c r="K17" s="1">
        <v>277013.0010792648</v>
      </c>
      <c r="L17" s="1">
        <v>563206.33418970206</v>
      </c>
      <c r="M17" s="1">
        <v>550094.81235046173</v>
      </c>
      <c r="N17" s="1">
        <v>544359.17785695463</v>
      </c>
      <c r="O17" s="1">
        <v>335802.76876212057</v>
      </c>
      <c r="P17" s="1">
        <v>313514.36872700654</v>
      </c>
      <c r="Q17" s="1">
        <v>307411.69057956076</v>
      </c>
      <c r="R17" s="1">
        <v>281835.16503471287</v>
      </c>
      <c r="S17" s="1">
        <v>269641.85231961828</v>
      </c>
      <c r="T17" s="1">
        <v>261482.59911963015</v>
      </c>
      <c r="U17" s="1">
        <v>75642.961939093017</v>
      </c>
      <c r="V17" s="1">
        <v>711168.16071321885</v>
      </c>
      <c r="W17" s="1">
        <v>129111.54284760321</v>
      </c>
      <c r="X17" s="1">
        <v>254814.58921369477</v>
      </c>
      <c r="Y17" s="1">
        <v>4633.0336652915967</v>
      </c>
      <c r="Z17" s="1">
        <v>8180.2741202229217</v>
      </c>
      <c r="AA17" s="1">
        <v>14478.176818279437</v>
      </c>
      <c r="AB17" s="1">
        <v>6313.8463264757802</v>
      </c>
      <c r="AC17" s="1">
        <v>6123.6546856819241</v>
      </c>
      <c r="AD17" s="1">
        <v>6069.6559799646648</v>
      </c>
      <c r="AE17" s="1">
        <v>6065.1454300543746</v>
      </c>
      <c r="AF17" s="1">
        <v>6025.4021588399919</v>
      </c>
      <c r="AG17" s="1">
        <v>5950.7492575048664</v>
      </c>
      <c r="AH17" s="1">
        <v>20342.65358607594</v>
      </c>
      <c r="AI17" s="1">
        <v>21682.71319126858</v>
      </c>
      <c r="AJ17" s="1">
        <v>21629.318453264223</v>
      </c>
      <c r="AK17" s="1">
        <v>82498.191365667793</v>
      </c>
      <c r="AL17" s="1">
        <v>77812.724597516935</v>
      </c>
      <c r="AM17" s="1">
        <v>76717.143245085666</v>
      </c>
      <c r="AN17" s="1">
        <v>158090.76551559471</v>
      </c>
      <c r="AO17" s="1">
        <v>152482.84733311457</v>
      </c>
      <c r="AP17" s="1">
        <v>100355.55937952221</v>
      </c>
      <c r="AQ17" s="1">
        <v>161792.05296237452</v>
      </c>
      <c r="AR17" s="1">
        <v>157253.04617052898</v>
      </c>
      <c r="AS17" s="1">
        <v>155080.53760162205</v>
      </c>
      <c r="AT17" s="1">
        <v>16552</v>
      </c>
      <c r="AU17" s="1">
        <v>380170.37943796802</v>
      </c>
      <c r="AV17" s="1">
        <v>345142.13623646204</v>
      </c>
      <c r="AW17" s="1">
        <v>340557.33361059107</v>
      </c>
      <c r="AX17" s="1">
        <v>53837.998129507243</v>
      </c>
      <c r="AY17" s="1">
        <v>50814.012205373801</v>
      </c>
      <c r="AZ17" s="1">
        <v>48973.627923104912</v>
      </c>
      <c r="BA17" s="1">
        <v>9450.2999999999993</v>
      </c>
      <c r="BB17" s="1">
        <v>36511.246434560431</v>
      </c>
      <c r="BC17" s="1">
        <v>4451.6951961023769</v>
      </c>
      <c r="BD17" s="1">
        <v>411905.20559829607</v>
      </c>
      <c r="BE17" s="1">
        <v>73731.418273611605</v>
      </c>
      <c r="BF17" s="1">
        <f>Billed_Energy!AM18*VLOOKUP($C17,'Dmd Factors'!$A$4:$E$15,4,0)</f>
        <v>241383.29071269897</v>
      </c>
      <c r="BG17" s="1">
        <f>Billed_Energy!G18*VLOOKUP(C17,'Dmd Factors'!$A$4:$E$15,3,0)</f>
        <v>397206.32981300802</v>
      </c>
      <c r="BH17" s="1">
        <f>Billed_Energy!AA18*VLOOKUP($C17,'Dmd Factors'!$A$4:$E$15,5,0)</f>
        <v>14516.827956345258</v>
      </c>
      <c r="BI17" s="1">
        <f>Billed_Energy!J18*VLOOKUP($C17,'Dmd Factors'!$A$4:$E$15,2,0)</f>
        <v>44048.256146581669</v>
      </c>
    </row>
    <row r="18" spans="1:61" x14ac:dyDescent="0.25">
      <c r="A18" t="s">
        <v>155</v>
      </c>
      <c r="B18">
        <v>2015</v>
      </c>
      <c r="C18">
        <v>9</v>
      </c>
      <c r="D18" t="s">
        <v>18</v>
      </c>
      <c r="E18" t="s">
        <v>153</v>
      </c>
      <c r="F18" s="1">
        <v>185157.6</v>
      </c>
      <c r="G18" s="1">
        <v>185157.6</v>
      </c>
      <c r="H18" s="1">
        <v>101387.6</v>
      </c>
      <c r="I18" s="1">
        <v>303335.93530027539</v>
      </c>
      <c r="J18" s="1">
        <v>286770.12182486581</v>
      </c>
      <c r="K18" s="1">
        <v>283053.22555020865</v>
      </c>
      <c r="L18" s="1">
        <v>532319.56058392569</v>
      </c>
      <c r="M18" s="1">
        <v>525566.29052392463</v>
      </c>
      <c r="N18" s="1">
        <v>518603.47046647372</v>
      </c>
      <c r="O18" s="1">
        <v>341364.66732492257</v>
      </c>
      <c r="P18" s="1">
        <v>318707.10469898343</v>
      </c>
      <c r="Q18" s="1">
        <v>312503.3479423807</v>
      </c>
      <c r="R18" s="1">
        <v>258190.16339830824</v>
      </c>
      <c r="S18" s="1">
        <v>248099.31748737849</v>
      </c>
      <c r="T18" s="1">
        <v>238934.09954824665</v>
      </c>
      <c r="U18" s="1">
        <v>73723.407324743283</v>
      </c>
      <c r="V18" s="1">
        <v>712109.81217165105</v>
      </c>
      <c r="W18" s="1">
        <v>99492.569711670643</v>
      </c>
      <c r="X18" s="1">
        <v>220243.14456193233</v>
      </c>
      <c r="Y18" s="1">
        <v>2544.0442285974182</v>
      </c>
      <c r="Z18" s="1">
        <v>7981.0707131184499</v>
      </c>
      <c r="AA18" s="1">
        <v>14260.554231972303</v>
      </c>
      <c r="AB18" s="1">
        <v>6190.5126582749281</v>
      </c>
      <c r="AC18" s="1">
        <v>6004.0361906904473</v>
      </c>
      <c r="AD18" s="1">
        <v>5951.0922870874374</v>
      </c>
      <c r="AE18" s="1">
        <v>6664.0875142264886</v>
      </c>
      <c r="AF18" s="1">
        <v>6637.8603361740761</v>
      </c>
      <c r="AG18" s="1">
        <v>6565.1395243014786</v>
      </c>
      <c r="AH18" s="1">
        <v>20169.748543515805</v>
      </c>
      <c r="AI18" s="1">
        <v>21498.418136973316</v>
      </c>
      <c r="AJ18" s="1">
        <v>21445.477234522328</v>
      </c>
      <c r="AK18" s="1">
        <v>82244.871634152092</v>
      </c>
      <c r="AL18" s="1">
        <v>79999.872888054466</v>
      </c>
      <c r="AM18" s="1">
        <v>79336.599939641252</v>
      </c>
      <c r="AN18" s="1">
        <v>159695.81905067401</v>
      </c>
      <c r="AO18" s="1">
        <v>155508.96994090034</v>
      </c>
      <c r="AP18" s="1">
        <v>97048.216942039522</v>
      </c>
      <c r="AQ18" s="1">
        <v>155515.78566089657</v>
      </c>
      <c r="AR18" s="1">
        <v>151150.8373382065</v>
      </c>
      <c r="AS18" s="1">
        <v>149240.77598595558</v>
      </c>
      <c r="AT18" s="1">
        <v>13654</v>
      </c>
      <c r="AU18" s="1">
        <v>362537.88605658722</v>
      </c>
      <c r="AV18" s="1">
        <v>329134.27039004344</v>
      </c>
      <c r="AW18" s="1">
        <v>324762.11321560177</v>
      </c>
      <c r="AX18" s="1">
        <v>51054.155138366215</v>
      </c>
      <c r="AY18" s="1">
        <v>48295.663269821627</v>
      </c>
      <c r="AZ18" s="1">
        <v>47012.717257802193</v>
      </c>
      <c r="BA18" s="1">
        <v>9450.2999999999993</v>
      </c>
      <c r="BB18" s="1">
        <v>37880.950367687808</v>
      </c>
      <c r="BC18" s="1">
        <v>4245.2233342039217</v>
      </c>
      <c r="BD18" s="1">
        <v>406849.59249422018</v>
      </c>
      <c r="BE18" s="1">
        <v>74437.210105065446</v>
      </c>
      <c r="BF18" s="1">
        <f>Billed_Energy!AM19*VLOOKUP($C18,'Dmd Factors'!$A$4:$E$15,4,0)</f>
        <v>229138.49188309335</v>
      </c>
      <c r="BG18" s="1">
        <f>Billed_Energy!G19*VLOOKUP(C18,'Dmd Factors'!$A$4:$E$15,3,0)</f>
        <v>375476.34040123061</v>
      </c>
      <c r="BH18" s="1">
        <f>Billed_Energy!AA19*VLOOKUP($C18,'Dmd Factors'!$A$4:$E$15,5,0)</f>
        <v>13813.494491634867</v>
      </c>
      <c r="BI18" s="1">
        <f>Billed_Energy!J19*VLOOKUP($C18,'Dmd Factors'!$A$4:$E$15,2,0)</f>
        <v>39765.878281781886</v>
      </c>
    </row>
    <row r="19" spans="1:61" x14ac:dyDescent="0.25">
      <c r="A19" t="s">
        <v>155</v>
      </c>
      <c r="B19">
        <v>2015</v>
      </c>
      <c r="C19">
        <v>10</v>
      </c>
      <c r="D19" t="s">
        <v>19</v>
      </c>
      <c r="E19" t="s">
        <v>154</v>
      </c>
      <c r="F19" s="1">
        <v>185157.6</v>
      </c>
      <c r="G19" s="1">
        <v>185157.6</v>
      </c>
      <c r="H19" s="1">
        <v>101387.6</v>
      </c>
      <c r="I19" s="1">
        <v>295166.35002704972</v>
      </c>
      <c r="J19" s="1">
        <v>285093.16988218762</v>
      </c>
      <c r="K19" s="1">
        <v>280936.46001079009</v>
      </c>
      <c r="L19" s="1">
        <v>537697.53900742903</v>
      </c>
      <c r="M19" s="1">
        <v>522820.23814476724</v>
      </c>
      <c r="N19" s="1">
        <v>505851.97849206597</v>
      </c>
      <c r="O19" s="1">
        <v>292882.62249832856</v>
      </c>
      <c r="P19" s="1">
        <v>266757.77228125918</v>
      </c>
      <c r="Q19" s="1">
        <v>260782.40593281892</v>
      </c>
      <c r="R19" s="1">
        <v>257643.65714350002</v>
      </c>
      <c r="S19" s="1">
        <v>248263.58715300012</v>
      </c>
      <c r="T19" s="1">
        <v>240433.48866282534</v>
      </c>
      <c r="U19" s="1">
        <v>69445.684402706058</v>
      </c>
      <c r="V19" s="1">
        <v>593055.60831254278</v>
      </c>
      <c r="W19" s="1">
        <v>102402.10400689363</v>
      </c>
      <c r="X19" s="1">
        <v>216640.57023191015</v>
      </c>
      <c r="Y19" s="1">
        <v>2639.830956792599</v>
      </c>
      <c r="Z19" s="1">
        <v>9721.7602218244429</v>
      </c>
      <c r="AA19" s="1">
        <v>14764.338989486811</v>
      </c>
      <c r="AB19" s="1">
        <v>5941.7420908370896</v>
      </c>
      <c r="AC19" s="1">
        <v>5762.7593251825756</v>
      </c>
      <c r="AD19" s="1">
        <v>5711.9430135366047</v>
      </c>
      <c r="AE19" s="1">
        <v>6747.2056081990695</v>
      </c>
      <c r="AF19" s="1">
        <v>6640.1071064816242</v>
      </c>
      <c r="AG19" s="1">
        <v>6553.8333134314598</v>
      </c>
      <c r="AH19" s="1">
        <v>22193.175236160179</v>
      </c>
      <c r="AI19" s="1">
        <v>23655.13679978314</v>
      </c>
      <c r="AJ19" s="1">
        <v>23596.884872510949</v>
      </c>
      <c r="AK19" s="1">
        <v>73266.402509199572</v>
      </c>
      <c r="AL19" s="1">
        <v>70454.980147821698</v>
      </c>
      <c r="AM19" s="1">
        <v>69455.87963923288</v>
      </c>
      <c r="AN19" s="1">
        <v>163502.24616839769</v>
      </c>
      <c r="AO19" s="1">
        <v>157323.40278910627</v>
      </c>
      <c r="AP19" s="1">
        <v>93632.256050971657</v>
      </c>
      <c r="AQ19" s="1">
        <v>143253.44334884384</v>
      </c>
      <c r="AR19" s="1">
        <v>138546.19429640906</v>
      </c>
      <c r="AS19" s="1">
        <v>136566.34677901369</v>
      </c>
      <c r="AT19" s="1">
        <v>8332</v>
      </c>
      <c r="AU19" s="1">
        <v>332089.05533644755</v>
      </c>
      <c r="AV19" s="1">
        <v>301490.94242696575</v>
      </c>
      <c r="AW19" s="1">
        <v>297485.99397416826</v>
      </c>
      <c r="AX19" s="1">
        <v>48704.245189434405</v>
      </c>
      <c r="AY19" s="1">
        <v>44811.241580225207</v>
      </c>
      <c r="AZ19" s="1">
        <v>43842.368918760578</v>
      </c>
      <c r="BA19" s="1">
        <v>9450.2999999999993</v>
      </c>
      <c r="BB19" s="1">
        <v>31506.319700520726</v>
      </c>
      <c r="BC19" s="1">
        <v>3888.6755314945894</v>
      </c>
      <c r="BD19" s="1">
        <v>349194.93822132715</v>
      </c>
      <c r="BE19" s="1">
        <v>66087.820744940618</v>
      </c>
      <c r="BF19" s="1">
        <f>Billed_Energy!AM20*VLOOKUP($C19,'Dmd Factors'!$A$4:$E$15,4,0)</f>
        <v>217766.3865912788</v>
      </c>
      <c r="BG19" s="1">
        <f>Billed_Energy!G20*VLOOKUP(C19,'Dmd Factors'!$A$4:$E$15,3,0)</f>
        <v>364508.42368295864</v>
      </c>
      <c r="BH19" s="1">
        <f>Billed_Energy!AA20*VLOOKUP($C19,'Dmd Factors'!$A$4:$E$15,5,0)</f>
        <v>14268.3145571573</v>
      </c>
      <c r="BI19" s="1">
        <f>Billed_Energy!J20*VLOOKUP($C19,'Dmd Factors'!$A$4:$E$15,2,0)</f>
        <v>43428.978554507368</v>
      </c>
    </row>
    <row r="20" spans="1:61" x14ac:dyDescent="0.25">
      <c r="A20" t="s">
        <v>155</v>
      </c>
      <c r="B20">
        <v>2015</v>
      </c>
      <c r="C20">
        <v>11</v>
      </c>
      <c r="D20" t="s">
        <v>20</v>
      </c>
      <c r="E20" t="s">
        <v>154</v>
      </c>
      <c r="F20" s="1">
        <v>185157.6</v>
      </c>
      <c r="G20" s="1">
        <v>185157.6</v>
      </c>
      <c r="H20" s="1">
        <v>101387.6</v>
      </c>
      <c r="I20" s="1">
        <v>301167.41503133258</v>
      </c>
      <c r="J20" s="1">
        <v>293807.68142536085</v>
      </c>
      <c r="K20" s="1">
        <v>283168.84869375179</v>
      </c>
      <c r="L20" s="1">
        <v>513158.56739371747</v>
      </c>
      <c r="M20" s="1">
        <v>490650.98050690588</v>
      </c>
      <c r="N20" s="1">
        <v>484533.30998436536</v>
      </c>
      <c r="O20" s="1">
        <v>268868.77004606655</v>
      </c>
      <c r="P20" s="1">
        <v>244885.93253394606</v>
      </c>
      <c r="Q20" s="1">
        <v>239400.49476035821</v>
      </c>
      <c r="R20" s="1">
        <v>254166.87921752949</v>
      </c>
      <c r="S20" s="1">
        <v>243688.15469127533</v>
      </c>
      <c r="T20" s="1">
        <v>239906.19923653256</v>
      </c>
      <c r="U20" s="1">
        <v>67981.209658645763</v>
      </c>
      <c r="V20" s="1">
        <v>536321.79236603202</v>
      </c>
      <c r="W20" s="1">
        <v>88717.41171908089</v>
      </c>
      <c r="X20" s="1">
        <v>184813.88536344311</v>
      </c>
      <c r="Y20" s="1">
        <v>2628.6009744008252</v>
      </c>
      <c r="Z20" s="1">
        <v>10367.723846047635</v>
      </c>
      <c r="AA20" s="1">
        <v>17978.249066110646</v>
      </c>
      <c r="AB20" s="1">
        <v>5891.1013501137759</v>
      </c>
      <c r="AC20" s="1">
        <v>5713.644032668034</v>
      </c>
      <c r="AD20" s="1">
        <v>5663.2608222276085</v>
      </c>
      <c r="AE20" s="1">
        <v>7794.0234432242423</v>
      </c>
      <c r="AF20" s="1">
        <v>7065.7135602723956</v>
      </c>
      <c r="AG20" s="1">
        <v>6855.9436985476714</v>
      </c>
      <c r="AH20" s="1">
        <v>20155.405489902332</v>
      </c>
      <c r="AI20" s="1">
        <v>21483.130243657335</v>
      </c>
      <c r="AJ20" s="1">
        <v>21430.226988388735</v>
      </c>
      <c r="AK20" s="1">
        <v>68902.685497234124</v>
      </c>
      <c r="AL20" s="1">
        <v>63918.959979569387</v>
      </c>
      <c r="AM20" s="1">
        <v>62193.786394018971</v>
      </c>
      <c r="AN20" s="1">
        <v>148974.99350695623</v>
      </c>
      <c r="AO20" s="1">
        <v>144575.44755621307</v>
      </c>
      <c r="AP20" s="1">
        <v>93494.088334468906</v>
      </c>
      <c r="AQ20" s="1">
        <v>137184.98748231615</v>
      </c>
      <c r="AR20" s="1">
        <v>129461.02996781972</v>
      </c>
      <c r="AS20" s="1">
        <v>124933.72515612046</v>
      </c>
      <c r="AT20" s="1">
        <v>9520</v>
      </c>
      <c r="AU20" s="1">
        <v>322436.45863884978</v>
      </c>
      <c r="AV20" s="1">
        <v>292727.71934429661</v>
      </c>
      <c r="AW20" s="1">
        <v>288839.17988357006</v>
      </c>
      <c r="AX20" s="1">
        <v>49891.935239094477</v>
      </c>
      <c r="AY20" s="1">
        <v>46810.720753066948</v>
      </c>
      <c r="AZ20" s="1">
        <v>45956.14733984886</v>
      </c>
      <c r="BA20" s="1">
        <v>9450.2999999999993</v>
      </c>
      <c r="BB20" s="1">
        <v>28168.727262381632</v>
      </c>
      <c r="BC20" s="1">
        <v>3775.6461618416056</v>
      </c>
      <c r="BD20" s="1">
        <v>316481.00242238882</v>
      </c>
      <c r="BE20" s="1">
        <v>62550.26280608173</v>
      </c>
      <c r="BF20" s="1">
        <f>Billed_Energy!AM21*VLOOKUP($C20,'Dmd Factors'!$A$4:$E$15,4,0)</f>
        <v>213447.37240088577</v>
      </c>
      <c r="BG20" s="1">
        <f>Billed_Energy!G21*VLOOKUP(C20,'Dmd Factors'!$A$4:$E$15,3,0)</f>
        <v>374290.9895645731</v>
      </c>
      <c r="BH20" s="1">
        <f>Billed_Energy!AA21*VLOOKUP($C20,'Dmd Factors'!$A$4:$E$15,5,0)</f>
        <v>18677.565402138542</v>
      </c>
      <c r="BI20" s="1">
        <f>Billed_Energy!J21*VLOOKUP($C20,'Dmd Factors'!$A$4:$E$15,2,0)</f>
        <v>54419.307094984259</v>
      </c>
    </row>
    <row r="21" spans="1:61" x14ac:dyDescent="0.25">
      <c r="A21" t="s">
        <v>155</v>
      </c>
      <c r="B21">
        <v>2015</v>
      </c>
      <c r="C21">
        <v>12</v>
      </c>
      <c r="D21" t="s">
        <v>21</v>
      </c>
      <c r="E21" t="s">
        <v>154</v>
      </c>
      <c r="F21" s="1">
        <v>185157.6</v>
      </c>
      <c r="G21" s="1">
        <v>185157.6</v>
      </c>
      <c r="H21" s="1">
        <v>101387.6</v>
      </c>
      <c r="I21" s="1">
        <v>305100.75315947487</v>
      </c>
      <c r="J21" s="1">
        <v>298665.59966911457</v>
      </c>
      <c r="K21" s="1">
        <v>292465.4293481377</v>
      </c>
      <c r="L21" s="1">
        <v>517261.01572186564</v>
      </c>
      <c r="M21" s="1">
        <v>482638.43181873532</v>
      </c>
      <c r="N21" s="1">
        <v>479025.85342933796</v>
      </c>
      <c r="O21" s="1">
        <v>293147.43388579716</v>
      </c>
      <c r="P21" s="1">
        <v>266998.96274586668</v>
      </c>
      <c r="Q21" s="1">
        <v>261018.19373802698</v>
      </c>
      <c r="R21" s="1">
        <v>239700.60443964324</v>
      </c>
      <c r="S21" s="1">
        <v>230596.94357301985</v>
      </c>
      <c r="T21" s="1">
        <v>227291.4650034213</v>
      </c>
      <c r="U21" s="1">
        <v>67915.204324985985</v>
      </c>
      <c r="V21" s="1">
        <v>576069.18825178512</v>
      </c>
      <c r="W21" s="1">
        <v>88544.182727066436</v>
      </c>
      <c r="X21" s="1">
        <v>196107.17021455118</v>
      </c>
      <c r="Y21" s="1">
        <v>3274.3138561027472</v>
      </c>
      <c r="Z21" s="1">
        <v>11461.733199343094</v>
      </c>
      <c r="AA21" s="1">
        <v>18923.774341698609</v>
      </c>
      <c r="AB21" s="1">
        <v>6792.9445778239397</v>
      </c>
      <c r="AC21" s="1">
        <v>6588.3210871221618</v>
      </c>
      <c r="AD21" s="1">
        <v>6530.2249288939483</v>
      </c>
      <c r="AE21" s="1">
        <v>8564.0604838210729</v>
      </c>
      <c r="AF21" s="1">
        <v>7506.9272039687967</v>
      </c>
      <c r="AG21" s="1">
        <v>7317.050093118638</v>
      </c>
      <c r="AH21" s="1">
        <v>25217.560593000886</v>
      </c>
      <c r="AI21" s="1">
        <v>26878.751653901058</v>
      </c>
      <c r="AJ21" s="1">
        <v>26812.561417938239</v>
      </c>
      <c r="AK21" s="1">
        <v>71206.989200373122</v>
      </c>
      <c r="AL21" s="1">
        <v>64955.947005919908</v>
      </c>
      <c r="AM21" s="1">
        <v>61844.148862791655</v>
      </c>
      <c r="AN21" s="1">
        <v>155351.67840013851</v>
      </c>
      <c r="AO21" s="1">
        <v>147640.81568749258</v>
      </c>
      <c r="AP21" s="1">
        <v>99948.185093187552</v>
      </c>
      <c r="AQ21" s="1">
        <v>139131.85464457909</v>
      </c>
      <c r="AR21" s="1">
        <v>129667.98699281795</v>
      </c>
      <c r="AS21" s="1">
        <v>126599.7702057336</v>
      </c>
      <c r="AT21" s="1">
        <v>12334</v>
      </c>
      <c r="AU21" s="1">
        <v>333146.33320154966</v>
      </c>
      <c r="AV21" s="1">
        <v>302450.80453273101</v>
      </c>
      <c r="AW21" s="1">
        <v>298433.10545391316</v>
      </c>
      <c r="AX21" s="1">
        <v>48485.849835726818</v>
      </c>
      <c r="AY21" s="1">
        <v>44984.088232696347</v>
      </c>
      <c r="AZ21" s="1">
        <v>43703.454334167414</v>
      </c>
      <c r="BA21" s="1">
        <v>9471.9000000000015</v>
      </c>
      <c r="BB21" s="1">
        <v>29935.206801508226</v>
      </c>
      <c r="BC21" s="1">
        <v>3901.0559773356863</v>
      </c>
      <c r="BD21" s="1">
        <v>332823.3366390515</v>
      </c>
      <c r="BE21" s="1">
        <v>62429.776241082429</v>
      </c>
      <c r="BF21" s="1">
        <f>Billed_Energy!AM22*VLOOKUP($C21,'Dmd Factors'!$A$4:$E$15,4,0)</f>
        <v>194072.78370927882</v>
      </c>
      <c r="BG21" s="1">
        <f>Billed_Energy!G22*VLOOKUP(C21,'Dmd Factors'!$A$4:$E$15,3,0)</f>
        <v>394207.60300426156</v>
      </c>
      <c r="BH21" s="1">
        <f>Billed_Energy!AA22*VLOOKUP($C21,'Dmd Factors'!$A$4:$E$15,5,0)</f>
        <v>19748.25487959513</v>
      </c>
      <c r="BI21" s="1">
        <f>Billed_Energy!J22*VLOOKUP($C21,'Dmd Factors'!$A$4:$E$15,2,0)</f>
        <v>51812.189153795145</v>
      </c>
    </row>
    <row r="22" spans="1:61" x14ac:dyDescent="0.25">
      <c r="A22" t="s">
        <v>155</v>
      </c>
      <c r="B22">
        <v>2016</v>
      </c>
      <c r="C22">
        <v>1</v>
      </c>
      <c r="D22" t="s">
        <v>22</v>
      </c>
      <c r="E22" t="s">
        <v>154</v>
      </c>
      <c r="F22" s="1">
        <v>185157.6</v>
      </c>
      <c r="G22" s="1">
        <v>185157.6</v>
      </c>
      <c r="H22" s="1">
        <v>101387.6</v>
      </c>
      <c r="I22" s="1">
        <v>307322.51672138652</v>
      </c>
      <c r="J22" s="1">
        <v>296170.30768978159</v>
      </c>
      <c r="K22" s="1">
        <v>284455.32785144821</v>
      </c>
      <c r="L22" s="1">
        <v>498856.88548047352</v>
      </c>
      <c r="M22" s="1">
        <v>463847.29134552699</v>
      </c>
      <c r="N22" s="1">
        <v>457226.81083682226</v>
      </c>
      <c r="O22" s="1">
        <v>294826.42539828923</v>
      </c>
      <c r="P22" s="1">
        <v>268528.1898189208</v>
      </c>
      <c r="Q22" s="1">
        <v>262513.16616907646</v>
      </c>
      <c r="R22" s="1">
        <v>243371.16666433393</v>
      </c>
      <c r="S22" s="1">
        <v>231771.70980030182</v>
      </c>
      <c r="T22" s="1">
        <v>227541.84767129409</v>
      </c>
      <c r="U22" s="1">
        <v>67993.651843015861</v>
      </c>
      <c r="V22" s="1">
        <v>596294.29712264787</v>
      </c>
      <c r="W22" s="1">
        <v>108994.82114958706</v>
      </c>
      <c r="X22" s="1">
        <v>269560.66115353804</v>
      </c>
      <c r="Y22" s="1">
        <v>5739.6180951030183</v>
      </c>
      <c r="Z22" s="1">
        <v>11690.434591283471</v>
      </c>
      <c r="AA22" s="1">
        <v>20965.019592584271</v>
      </c>
      <c r="AB22" s="1">
        <v>6162.9645408877914</v>
      </c>
      <c r="AC22" s="1">
        <v>5977.3179037071131</v>
      </c>
      <c r="AD22" s="1">
        <v>5924.6096033492458</v>
      </c>
      <c r="AE22" s="1">
        <v>9263.7954910186745</v>
      </c>
      <c r="AF22" s="1">
        <v>8373.9525399093745</v>
      </c>
      <c r="AG22" s="1">
        <v>8118.8698396386862</v>
      </c>
      <c r="AH22" s="1">
        <v>27135.476655678114</v>
      </c>
      <c r="AI22" s="1">
        <v>28923.009239864266</v>
      </c>
      <c r="AJ22" s="1">
        <v>28851.784919963105</v>
      </c>
      <c r="AK22" s="1">
        <v>65900.404714439777</v>
      </c>
      <c r="AL22" s="1">
        <v>58259.438350107943</v>
      </c>
      <c r="AM22" s="1">
        <v>56252.852508940909</v>
      </c>
      <c r="AN22" s="1">
        <v>167001.90989531289</v>
      </c>
      <c r="AO22" s="1">
        <v>151811.21008654367</v>
      </c>
      <c r="AP22" s="1">
        <v>93555.934576787549</v>
      </c>
      <c r="AQ22" s="1">
        <v>118106.18571119716</v>
      </c>
      <c r="AR22" s="1">
        <v>108402.09230148846</v>
      </c>
      <c r="AS22" s="1">
        <v>106009.28708766399</v>
      </c>
      <c r="AT22" s="1">
        <v>15562</v>
      </c>
      <c r="AU22" s="1">
        <v>328863.48254325654</v>
      </c>
      <c r="AV22" s="1">
        <v>298562.56834881176</v>
      </c>
      <c r="AW22" s="1">
        <v>294596.51986142976</v>
      </c>
      <c r="AX22" s="1">
        <v>47104.703089563489</v>
      </c>
      <c r="AY22" s="1">
        <v>42550.559916052101</v>
      </c>
      <c r="AZ22" s="1">
        <v>41977.837557449238</v>
      </c>
      <c r="BA22" s="1">
        <v>9307.1999999999989</v>
      </c>
      <c r="BB22" s="1">
        <v>29910.36590007821</v>
      </c>
      <c r="BC22" s="1">
        <v>3850.9049220921556</v>
      </c>
      <c r="BD22" s="1">
        <v>341357.37274795043</v>
      </c>
      <c r="BE22" s="1">
        <v>62444.694974886552</v>
      </c>
      <c r="BF22" s="1">
        <f>Billed_Energy!AM23*VLOOKUP($C22,'Dmd Factors'!$A$4:$E$15,4,0)</f>
        <v>204598.18650742379</v>
      </c>
      <c r="BG22" s="1">
        <f>Billed_Energy!G23*VLOOKUP(C22,'Dmd Factors'!$A$4:$E$15,3,0)</f>
        <v>430298.76461447915</v>
      </c>
      <c r="BH22" s="1">
        <f>Billed_Energy!AA23*VLOOKUP($C22,'Dmd Factors'!$A$4:$E$15,5,0)</f>
        <v>21178.653642978825</v>
      </c>
      <c r="BI22" s="1">
        <f>Billed_Energy!J23*VLOOKUP($C22,'Dmd Factors'!$A$4:$E$15,2,0)</f>
        <v>55539.78940412173</v>
      </c>
    </row>
    <row r="23" spans="1:61" x14ac:dyDescent="0.25">
      <c r="A23" t="s">
        <v>155</v>
      </c>
      <c r="B23">
        <v>2016</v>
      </c>
      <c r="C23">
        <v>2</v>
      </c>
      <c r="D23" t="s">
        <v>23</v>
      </c>
      <c r="E23" t="s">
        <v>154</v>
      </c>
      <c r="F23" s="1">
        <v>185157.6</v>
      </c>
      <c r="G23" s="1">
        <v>185157.6</v>
      </c>
      <c r="H23" s="1">
        <v>101387.6</v>
      </c>
      <c r="I23" s="1">
        <v>313851.82751069509</v>
      </c>
      <c r="J23" s="1">
        <v>298405.35898816219</v>
      </c>
      <c r="K23" s="1">
        <v>290557.78999287769</v>
      </c>
      <c r="L23" s="1">
        <v>519785.10543871985</v>
      </c>
      <c r="M23" s="1">
        <v>486707.46676314255</v>
      </c>
      <c r="N23" s="1">
        <v>480301.26889376534</v>
      </c>
      <c r="O23" s="1">
        <v>275081.67359476624</v>
      </c>
      <c r="P23" s="1">
        <v>250544.65101957048</v>
      </c>
      <c r="Q23" s="1">
        <v>244932.45811631897</v>
      </c>
      <c r="R23" s="1">
        <v>248861.51734885998</v>
      </c>
      <c r="S23" s="1">
        <v>235853.48804060853</v>
      </c>
      <c r="T23" s="1">
        <v>232523.25715749408</v>
      </c>
      <c r="U23" s="1">
        <v>68069.824488927261</v>
      </c>
      <c r="V23" s="1">
        <v>554930.00732160313</v>
      </c>
      <c r="W23" s="1">
        <v>80202.245023767071</v>
      </c>
      <c r="X23" s="1">
        <v>187760.38127380447</v>
      </c>
      <c r="Y23" s="1">
        <v>6316.3912034611512</v>
      </c>
      <c r="Z23" s="1">
        <v>11203.810412134922</v>
      </c>
      <c r="AA23" s="1">
        <v>20755.365602384722</v>
      </c>
      <c r="AB23" s="1">
        <v>5608.9921282837922</v>
      </c>
      <c r="AC23" s="1">
        <v>5440.0327711951049</v>
      </c>
      <c r="AD23" s="1">
        <v>5392.0622790981461</v>
      </c>
      <c r="AE23" s="1">
        <v>8521.1445011241631</v>
      </c>
      <c r="AF23" s="1">
        <v>7723.2701623135808</v>
      </c>
      <c r="AG23" s="1">
        <v>7575.9702843793193</v>
      </c>
      <c r="AH23" s="1">
        <v>25987.552796297285</v>
      </c>
      <c r="AI23" s="1">
        <v>27699.466612888336</v>
      </c>
      <c r="AJ23" s="1">
        <v>27631.255326339055</v>
      </c>
      <c r="AK23" s="1">
        <v>64046.60366375259</v>
      </c>
      <c r="AL23" s="1">
        <v>55621.43412577147</v>
      </c>
      <c r="AM23" s="1">
        <v>54264.947188689039</v>
      </c>
      <c r="AN23" s="1">
        <v>157758.28645370138</v>
      </c>
      <c r="AO23" s="1">
        <v>144483.83285628344</v>
      </c>
      <c r="AP23" s="1">
        <v>79385.998792199956</v>
      </c>
      <c r="AQ23" s="1">
        <v>134920.83499310981</v>
      </c>
      <c r="AR23" s="1">
        <v>123931.19493944959</v>
      </c>
      <c r="AS23" s="1">
        <v>121379.28620594891</v>
      </c>
      <c r="AT23" s="1">
        <v>14314</v>
      </c>
      <c r="AU23" s="1">
        <v>318625.35992736334</v>
      </c>
      <c r="AV23" s="1">
        <v>289267.76869628695</v>
      </c>
      <c r="AW23" s="1">
        <v>285425.19056323066</v>
      </c>
      <c r="AX23" s="1">
        <v>50594.842673314924</v>
      </c>
      <c r="AY23" s="1">
        <v>46065.815806392573</v>
      </c>
      <c r="AZ23" s="1">
        <v>45257.933153406702</v>
      </c>
      <c r="BA23" s="1">
        <v>9307.1999999999989</v>
      </c>
      <c r="BB23" s="1">
        <v>27501.364144509611</v>
      </c>
      <c r="BC23" s="1">
        <v>3731.0191978711932</v>
      </c>
      <c r="BD23" s="1">
        <v>336355.31076785404</v>
      </c>
      <c r="BE23" s="1">
        <v>61498.708772767292</v>
      </c>
      <c r="BF23" s="1">
        <f>Billed_Energy!AM24*VLOOKUP($C23,'Dmd Factors'!$A$4:$E$15,4,0)</f>
        <v>199266.88887502777</v>
      </c>
      <c r="BG23" s="1">
        <f>Billed_Energy!G24*VLOOKUP(C23,'Dmd Factors'!$A$4:$E$15,3,0)</f>
        <v>422392.53712111618</v>
      </c>
      <c r="BH23" s="1">
        <f>Billed_Energy!AA24*VLOOKUP($C23,'Dmd Factors'!$A$4:$E$15,5,0)</f>
        <v>21046.441810787193</v>
      </c>
      <c r="BI23" s="1">
        <f>Billed_Energy!J24*VLOOKUP($C23,'Dmd Factors'!$A$4:$E$15,2,0)</f>
        <v>55250.911813746985</v>
      </c>
    </row>
    <row r="24" spans="1:61" x14ac:dyDescent="0.25">
      <c r="A24" t="s">
        <v>155</v>
      </c>
      <c r="B24">
        <v>2016</v>
      </c>
      <c r="C24">
        <v>3</v>
      </c>
      <c r="D24" t="s">
        <v>24</v>
      </c>
      <c r="E24" t="s">
        <v>154</v>
      </c>
      <c r="F24" s="1">
        <v>185157.6</v>
      </c>
      <c r="G24" s="1">
        <v>185157.6</v>
      </c>
      <c r="H24" s="1">
        <v>101387.6</v>
      </c>
      <c r="I24" s="1">
        <v>301106.54211598623</v>
      </c>
      <c r="J24" s="1">
        <v>289470.46627535054</v>
      </c>
      <c r="K24" s="1">
        <v>284157.75317857787</v>
      </c>
      <c r="L24" s="1">
        <v>520467.50035297225</v>
      </c>
      <c r="M24" s="1">
        <v>486706.06940649333</v>
      </c>
      <c r="N24" s="1">
        <v>481057.50431142305</v>
      </c>
      <c r="O24" s="1">
        <v>272279.7240252716</v>
      </c>
      <c r="P24" s="1">
        <v>247992.63267574713</v>
      </c>
      <c r="Q24" s="1">
        <v>242437.60490924827</v>
      </c>
      <c r="R24" s="1">
        <v>246042.2519204519</v>
      </c>
      <c r="S24" s="1">
        <v>233869.6169794724</v>
      </c>
      <c r="T24" s="1">
        <v>229719.19773181539</v>
      </c>
      <c r="U24" s="1">
        <v>68167.241892422622</v>
      </c>
      <c r="V24" s="1">
        <v>547877.05501196487</v>
      </c>
      <c r="W24" s="1">
        <v>83865.395603690966</v>
      </c>
      <c r="X24" s="1">
        <v>195215.85731736801</v>
      </c>
      <c r="Y24" s="1">
        <v>6484.6835308889149</v>
      </c>
      <c r="Z24" s="1">
        <v>11014.179709765624</v>
      </c>
      <c r="AA24" s="1">
        <v>20118.581964787845</v>
      </c>
      <c r="AB24" s="1">
        <v>5612.3077918646177</v>
      </c>
      <c r="AC24" s="1">
        <v>5443.2485572267869</v>
      </c>
      <c r="AD24" s="1">
        <v>5395.2497081612391</v>
      </c>
      <c r="AE24" s="1">
        <v>7794.7213705722279</v>
      </c>
      <c r="AF24" s="1">
        <v>7121.5599133857067</v>
      </c>
      <c r="AG24" s="1">
        <v>7120.1647601065624</v>
      </c>
      <c r="AH24" s="1">
        <v>24610.747674620765</v>
      </c>
      <c r="AI24" s="1">
        <v>26231.965313352117</v>
      </c>
      <c r="AJ24" s="1">
        <v>26167.367820275937</v>
      </c>
      <c r="AK24" s="1">
        <v>64728.214816144515</v>
      </c>
      <c r="AL24" s="1">
        <v>58712.355744797394</v>
      </c>
      <c r="AM24" s="1">
        <v>57428.040212819935</v>
      </c>
      <c r="AN24" s="1">
        <v>157141.01461896554</v>
      </c>
      <c r="AO24" s="1">
        <v>151309.10064938298</v>
      </c>
      <c r="AP24" s="1">
        <v>92518.161171990054</v>
      </c>
      <c r="AQ24" s="1">
        <v>129646.93765103366</v>
      </c>
      <c r="AR24" s="1">
        <v>120148.45751017607</v>
      </c>
      <c r="AS24" s="1">
        <v>117071.95324723866</v>
      </c>
      <c r="AT24" s="1">
        <v>12754</v>
      </c>
      <c r="AU24" s="1">
        <v>325254.81255359406</v>
      </c>
      <c r="AV24" s="1">
        <v>295286.3949892621</v>
      </c>
      <c r="AW24" s="1">
        <v>291363.86656693352</v>
      </c>
      <c r="AX24" s="1">
        <v>50098.770942053488</v>
      </c>
      <c r="AY24" s="1">
        <v>46380.839596250873</v>
      </c>
      <c r="AZ24" s="1">
        <v>44418.081677827475</v>
      </c>
      <c r="BA24" s="1">
        <v>9307.1999999999989</v>
      </c>
      <c r="BB24" s="1">
        <v>27851.012138511072</v>
      </c>
      <c r="BC24" s="1">
        <v>3808.6483452356183</v>
      </c>
      <c r="BD24" s="1">
        <v>328350.05328027892</v>
      </c>
      <c r="BE24" s="1">
        <v>61452.956248332441</v>
      </c>
      <c r="BF24" s="1">
        <f>Billed_Energy!AM25*VLOOKUP($C24,'Dmd Factors'!$A$4:$E$15,4,0)</f>
        <v>199167.65784247749</v>
      </c>
      <c r="BG24" s="1">
        <f>Billed_Energy!G25*VLOOKUP(C24,'Dmd Factors'!$A$4:$E$15,3,0)</f>
        <v>386977.12968428095</v>
      </c>
      <c r="BH24" s="1">
        <f>Billed_Energy!AA25*VLOOKUP($C24,'Dmd Factors'!$A$4:$E$15,5,0)</f>
        <v>19538.9388305912</v>
      </c>
      <c r="BI24" s="1">
        <f>Billed_Energy!J25*VLOOKUP($C24,'Dmd Factors'!$A$4:$E$15,2,0)</f>
        <v>54528.971165783572</v>
      </c>
    </row>
    <row r="25" spans="1:61" x14ac:dyDescent="0.25">
      <c r="A25" t="s">
        <v>155</v>
      </c>
      <c r="B25">
        <v>2016</v>
      </c>
      <c r="C25">
        <v>4</v>
      </c>
      <c r="D25" t="s">
        <v>25</v>
      </c>
      <c r="E25" t="s">
        <v>154</v>
      </c>
      <c r="F25" s="1">
        <v>185157.6</v>
      </c>
      <c r="G25" s="1">
        <v>185157.6</v>
      </c>
      <c r="H25" s="1">
        <v>101387.6</v>
      </c>
      <c r="I25" s="1">
        <v>306601.64710906835</v>
      </c>
      <c r="J25" s="1">
        <v>296919.47935844731</v>
      </c>
      <c r="K25" s="1">
        <v>283380.76220885338</v>
      </c>
      <c r="L25" s="1">
        <v>512309.18930126756</v>
      </c>
      <c r="M25" s="1">
        <v>488087.08831121295</v>
      </c>
      <c r="N25" s="1">
        <v>484789.02381057164</v>
      </c>
      <c r="O25" s="1">
        <v>276779.49325137271</v>
      </c>
      <c r="P25" s="1">
        <v>252091.02678426527</v>
      </c>
      <c r="Q25" s="1">
        <v>246444.19510881463</v>
      </c>
      <c r="R25" s="1">
        <v>263525.03381765203</v>
      </c>
      <c r="S25" s="1">
        <v>251963.87499402743</v>
      </c>
      <c r="T25" s="1">
        <v>246873.08758263619</v>
      </c>
      <c r="U25" s="1">
        <v>68531.629353729499</v>
      </c>
      <c r="V25" s="1">
        <v>555522.33690258116</v>
      </c>
      <c r="W25" s="1">
        <v>67590.605427481074</v>
      </c>
      <c r="X25" s="1">
        <v>146561.69185287596</v>
      </c>
      <c r="Y25" s="1">
        <v>1805.4300522149151</v>
      </c>
      <c r="Z25" s="1">
        <v>11487.124056972365</v>
      </c>
      <c r="AA25" s="1">
        <v>19197.439538012117</v>
      </c>
      <c r="AB25" s="1">
        <v>5596.6206100336631</v>
      </c>
      <c r="AC25" s="1">
        <v>5428.0339194993121</v>
      </c>
      <c r="AD25" s="1">
        <v>5380.1692339010751</v>
      </c>
      <c r="AE25" s="1">
        <v>8900.9447390926234</v>
      </c>
      <c r="AF25" s="1">
        <v>8221.2748493511026</v>
      </c>
      <c r="AG25" s="1">
        <v>7964.8815204084322</v>
      </c>
      <c r="AH25" s="1">
        <v>22318.417574250278</v>
      </c>
      <c r="AI25" s="1">
        <v>23788.629398706918</v>
      </c>
      <c r="AJ25" s="1">
        <v>23730.048739403723</v>
      </c>
      <c r="AK25" s="1">
        <v>67392.12840508364</v>
      </c>
      <c r="AL25" s="1">
        <v>63997.505025337538</v>
      </c>
      <c r="AM25" s="1">
        <v>60917.701809984123</v>
      </c>
      <c r="AN25" s="1">
        <v>171797.59733790279</v>
      </c>
      <c r="AO25" s="1">
        <v>168988.37661631728</v>
      </c>
      <c r="AP25" s="1">
        <v>106853.20242639938</v>
      </c>
      <c r="AQ25" s="1">
        <v>137826.13169621569</v>
      </c>
      <c r="AR25" s="1">
        <v>127444.04848030015</v>
      </c>
      <c r="AS25" s="1">
        <v>124081.13488530682</v>
      </c>
      <c r="AT25" s="1">
        <v>7072</v>
      </c>
      <c r="AU25" s="1">
        <v>333044.99468732235</v>
      </c>
      <c r="AV25" s="1">
        <v>302358.80317445798</v>
      </c>
      <c r="AW25" s="1">
        <v>298342.32622422057</v>
      </c>
      <c r="AX25" s="1">
        <v>50126.664576686562</v>
      </c>
      <c r="AY25" s="1">
        <v>47200.905972294931</v>
      </c>
      <c r="AZ25" s="1">
        <v>45894.684985519445</v>
      </c>
      <c r="BA25" s="1">
        <v>9307.1999999999989</v>
      </c>
      <c r="BB25" s="1">
        <v>29423.168177268624</v>
      </c>
      <c r="BC25" s="1">
        <v>3899.8693299760662</v>
      </c>
      <c r="BD25" s="1">
        <v>326857.25020359474</v>
      </c>
      <c r="BE25" s="1">
        <v>62018.182678292484</v>
      </c>
      <c r="BF25" s="1">
        <f>Billed_Energy!AM26*VLOOKUP($C25,'Dmd Factors'!$A$4:$E$15,4,0)</f>
        <v>217141.77868348651</v>
      </c>
      <c r="BG25" s="1">
        <f>Billed_Energy!G26*VLOOKUP(C25,'Dmd Factors'!$A$4:$E$15,3,0)</f>
        <v>383051.28131116321</v>
      </c>
      <c r="BH25" s="1">
        <f>Billed_Energy!AA26*VLOOKUP($C25,'Dmd Factors'!$A$4:$E$15,5,0)</f>
        <v>18904.889104417576</v>
      </c>
      <c r="BI25" s="1">
        <f>Billed_Energy!J26*VLOOKUP($C25,'Dmd Factors'!$A$4:$E$15,2,0)</f>
        <v>53728.555466617785</v>
      </c>
    </row>
    <row r="26" spans="1:61" x14ac:dyDescent="0.25">
      <c r="A26" t="s">
        <v>155</v>
      </c>
      <c r="B26">
        <v>2016</v>
      </c>
      <c r="C26">
        <v>5</v>
      </c>
      <c r="D26" t="s">
        <v>26</v>
      </c>
      <c r="E26" t="s">
        <v>153</v>
      </c>
      <c r="F26" s="1">
        <v>185157.6</v>
      </c>
      <c r="G26" s="1">
        <v>185157.6</v>
      </c>
      <c r="H26" s="1">
        <v>101387.6</v>
      </c>
      <c r="I26" s="1">
        <v>305164.43508259428</v>
      </c>
      <c r="J26" s="1">
        <v>297245.51100877021</v>
      </c>
      <c r="K26" s="1">
        <v>289385.66096710658</v>
      </c>
      <c r="L26" s="1">
        <v>511206.39920957515</v>
      </c>
      <c r="M26" s="1">
        <v>494009.59647062141</v>
      </c>
      <c r="N26" s="1">
        <v>487846.6741762181</v>
      </c>
      <c r="O26" s="1">
        <v>284150.30247670511</v>
      </c>
      <c r="P26" s="1">
        <v>265290.25663775648</v>
      </c>
      <c r="Q26" s="1">
        <v>260126.27943796423</v>
      </c>
      <c r="R26" s="1">
        <v>256739.6301458333</v>
      </c>
      <c r="S26" s="1">
        <v>247133.5123620689</v>
      </c>
      <c r="T26" s="1">
        <v>242687.82535881855</v>
      </c>
      <c r="U26" s="1">
        <v>69349.678071998467</v>
      </c>
      <c r="V26" s="1">
        <v>577314.57745197322</v>
      </c>
      <c r="W26" s="1">
        <v>117460.44169177339</v>
      </c>
      <c r="X26" s="1">
        <v>222795.12957399726</v>
      </c>
      <c r="Y26" s="1">
        <v>5227.9508949380152</v>
      </c>
      <c r="Z26" s="1">
        <v>8585.76321453737</v>
      </c>
      <c r="AA26" s="1">
        <v>15623.361932886684</v>
      </c>
      <c r="AB26" s="1">
        <v>5466.2443568440995</v>
      </c>
      <c r="AC26" s="1">
        <v>5301.5849829140034</v>
      </c>
      <c r="AD26" s="1">
        <v>5254.8353306194713</v>
      </c>
      <c r="AE26" s="1">
        <v>11032.708187275621</v>
      </c>
      <c r="AF26" s="1">
        <v>9538.414006419398</v>
      </c>
      <c r="AG26" s="1">
        <v>9401.600887887058</v>
      </c>
      <c r="AH26" s="1">
        <v>20260.964246072814</v>
      </c>
      <c r="AI26" s="1">
        <v>21595.642616990885</v>
      </c>
      <c r="AJ26" s="1">
        <v>21542.46229451933</v>
      </c>
      <c r="AK26" s="1">
        <v>68624.993429479087</v>
      </c>
      <c r="AL26" s="1">
        <v>64280.310323722319</v>
      </c>
      <c r="AM26" s="1">
        <v>63694.155282471707</v>
      </c>
      <c r="AN26" s="1">
        <v>164839.52217747216</v>
      </c>
      <c r="AO26" s="1">
        <v>163261.92714364841</v>
      </c>
      <c r="AP26" s="1">
        <v>105280.05147492346</v>
      </c>
      <c r="AQ26" s="1">
        <v>139290.83351288579</v>
      </c>
      <c r="AR26" s="1">
        <v>131634.81218572482</v>
      </c>
      <c r="AS26" s="1">
        <v>129944.40251937757</v>
      </c>
      <c r="AT26" s="1">
        <v>12946</v>
      </c>
      <c r="AU26" s="1">
        <v>342427.26036297355</v>
      </c>
      <c r="AV26" s="1">
        <v>310876.60306938813</v>
      </c>
      <c r="AW26" s="1">
        <v>306746.97728212154</v>
      </c>
      <c r="AX26" s="1">
        <v>51813.496525107344</v>
      </c>
      <c r="AY26" s="1">
        <v>48954.076519014976</v>
      </c>
      <c r="AZ26" s="1">
        <v>47757.199875862505</v>
      </c>
      <c r="BA26" s="1">
        <v>9429.0749999999989</v>
      </c>
      <c r="BB26" s="1">
        <v>29497.121867340149</v>
      </c>
      <c r="BC26" s="1">
        <v>4009.7331944323118</v>
      </c>
      <c r="BD26" s="1">
        <v>337070.97386495263</v>
      </c>
      <c r="BE26" s="1">
        <v>61998.472527238722</v>
      </c>
      <c r="BF26" s="1">
        <f>Billed_Energy!AM27*VLOOKUP($C26,'Dmd Factors'!$A$4:$E$15,4,0)</f>
        <v>223034.70835459538</v>
      </c>
      <c r="BG26" s="1">
        <f>Billed_Energy!G27*VLOOKUP(C26,'Dmd Factors'!$A$4:$E$15,3,0)</f>
        <v>373610.24023920356</v>
      </c>
      <c r="BH26" s="1">
        <f>Billed_Energy!AA27*VLOOKUP($C26,'Dmd Factors'!$A$4:$E$15,5,0)</f>
        <v>16224.203983798945</v>
      </c>
      <c r="BI26" s="1">
        <f>Billed_Energy!J27*VLOOKUP($C26,'Dmd Factors'!$A$4:$E$15,2,0)</f>
        <v>49537.23250721881</v>
      </c>
    </row>
    <row r="27" spans="1:61" x14ac:dyDescent="0.25">
      <c r="A27" t="s">
        <v>155</v>
      </c>
      <c r="B27">
        <v>2016</v>
      </c>
      <c r="C27">
        <v>6</v>
      </c>
      <c r="D27" t="s">
        <v>27</v>
      </c>
      <c r="E27" t="s">
        <v>153</v>
      </c>
      <c r="F27" s="1">
        <v>185157.6</v>
      </c>
      <c r="G27" s="1">
        <v>185157.6</v>
      </c>
      <c r="H27" s="1">
        <v>101387.6</v>
      </c>
      <c r="I27" s="1">
        <v>317092.24799730122</v>
      </c>
      <c r="J27" s="1">
        <v>300623.03892578377</v>
      </c>
      <c r="K27" s="1">
        <v>296312.25734930608</v>
      </c>
      <c r="L27" s="1">
        <v>555460.6550987059</v>
      </c>
      <c r="M27" s="1">
        <v>531146.84292739548</v>
      </c>
      <c r="N27" s="1">
        <v>525544.88687319274</v>
      </c>
      <c r="O27" s="1">
        <v>318101.69764489745</v>
      </c>
      <c r="P27" s="1">
        <v>296988.17938805179</v>
      </c>
      <c r="Q27" s="1">
        <v>291207.18989222625</v>
      </c>
      <c r="R27" s="1">
        <v>264932.16658646264</v>
      </c>
      <c r="S27" s="1">
        <v>253979.60826420164</v>
      </c>
      <c r="T27" s="1">
        <v>249034.75054954007</v>
      </c>
      <c r="U27" s="1">
        <v>72286.905965339756</v>
      </c>
      <c r="V27" s="1">
        <v>644682.81934403244</v>
      </c>
      <c r="W27" s="1">
        <v>121558.54054089363</v>
      </c>
      <c r="X27" s="1">
        <v>230287.96011487217</v>
      </c>
      <c r="Y27" s="1">
        <v>2452.9478053091116</v>
      </c>
      <c r="Z27" s="1">
        <v>7828.7829570948497</v>
      </c>
      <c r="AA27" s="1">
        <v>13507.513014519605</v>
      </c>
      <c r="AB27" s="1">
        <v>5710.1395839793349</v>
      </c>
      <c r="AC27" s="1">
        <v>5538.1333677233297</v>
      </c>
      <c r="AD27" s="1">
        <v>5489.2978194606467</v>
      </c>
      <c r="AE27" s="1">
        <v>6643.807791679209</v>
      </c>
      <c r="AF27" s="1">
        <v>6574.5951912585997</v>
      </c>
      <c r="AG27" s="1">
        <v>6555.3360328806912</v>
      </c>
      <c r="AH27" s="1">
        <v>19035.747800939411</v>
      </c>
      <c r="AI27" s="1">
        <v>20289.715803429204</v>
      </c>
      <c r="AJ27" s="1">
        <v>20239.751389384233</v>
      </c>
      <c r="AK27" s="1">
        <v>79421.728391761688</v>
      </c>
      <c r="AL27" s="1">
        <v>73440.817718881444</v>
      </c>
      <c r="AM27" s="1">
        <v>72844.140101110999</v>
      </c>
      <c r="AN27" s="1">
        <v>165068.11834566511</v>
      </c>
      <c r="AO27" s="1">
        <v>162432.47010003714</v>
      </c>
      <c r="AP27" s="1">
        <v>104436.47365958507</v>
      </c>
      <c r="AQ27" s="1">
        <v>154684.91462213706</v>
      </c>
      <c r="AR27" s="1">
        <v>148747.39276617524</v>
      </c>
      <c r="AS27" s="1">
        <v>146958.48691739948</v>
      </c>
      <c r="AT27" s="1">
        <v>16030</v>
      </c>
      <c r="AU27" s="1">
        <v>369508.9440386577</v>
      </c>
      <c r="AV27" s="1">
        <v>335463.02711043024</v>
      </c>
      <c r="AW27" s="1">
        <v>331006.79993298481</v>
      </c>
      <c r="AX27" s="1">
        <v>55084.435552655988</v>
      </c>
      <c r="AY27" s="1">
        <v>51582.705492380745</v>
      </c>
      <c r="AZ27" s="1">
        <v>49661.622912157422</v>
      </c>
      <c r="BA27" s="1">
        <v>9434.9250000000011</v>
      </c>
      <c r="BB27" s="1">
        <v>33286.643494029682</v>
      </c>
      <c r="BC27" s="1">
        <v>4326.8525904768921</v>
      </c>
      <c r="BD27" s="1">
        <v>388197.6752600107</v>
      </c>
      <c r="BE27" s="1">
        <v>65906.255362706797</v>
      </c>
      <c r="BF27" s="1">
        <f>Billed_Energy!AM28*VLOOKUP($C27,'Dmd Factors'!$A$4:$E$15,4,0)</f>
        <v>218716.19144499453</v>
      </c>
      <c r="BG27" s="1">
        <f>Billed_Energy!G28*VLOOKUP(C27,'Dmd Factors'!$A$4:$E$15,3,0)</f>
        <v>379687.00852070487</v>
      </c>
      <c r="BH27" s="1">
        <f>Billed_Energy!AA28*VLOOKUP($C27,'Dmd Factors'!$A$4:$E$15,5,0)</f>
        <v>14256.772126699405</v>
      </c>
      <c r="BI27" s="1">
        <f>Billed_Energy!J28*VLOOKUP($C27,'Dmd Factors'!$A$4:$E$15,2,0)</f>
        <v>47328.539928741455</v>
      </c>
    </row>
    <row r="28" spans="1:61" x14ac:dyDescent="0.25">
      <c r="A28" t="s">
        <v>155</v>
      </c>
      <c r="B28">
        <v>2016</v>
      </c>
      <c r="C28">
        <v>7</v>
      </c>
      <c r="D28" t="s">
        <v>28</v>
      </c>
      <c r="E28" t="s">
        <v>153</v>
      </c>
      <c r="F28" s="1">
        <v>185157.6</v>
      </c>
      <c r="G28" s="1">
        <v>185157.6</v>
      </c>
      <c r="H28" s="1">
        <v>101387.6</v>
      </c>
      <c r="I28" s="1">
        <v>306128.42810808233</v>
      </c>
      <c r="J28" s="1">
        <v>288959.90044705907</v>
      </c>
      <c r="K28" s="1">
        <v>285664.52194141829</v>
      </c>
      <c r="L28" s="1">
        <v>567394.53702303732</v>
      </c>
      <c r="M28" s="1">
        <v>555419.33008090069</v>
      </c>
      <c r="N28" s="1">
        <v>545719.25328355259</v>
      </c>
      <c r="O28" s="1">
        <v>341396.46401499095</v>
      </c>
      <c r="P28" s="1">
        <v>318736.79093192064</v>
      </c>
      <c r="Q28" s="1">
        <v>312532.45632134011</v>
      </c>
      <c r="R28" s="1">
        <v>287753.2780617387</v>
      </c>
      <c r="S28" s="1">
        <v>275952.77044561238</v>
      </c>
      <c r="T28" s="1">
        <v>269979.49229319161</v>
      </c>
      <c r="U28" s="1">
        <v>75970.118549987033</v>
      </c>
      <c r="V28" s="1">
        <v>690179.75198596262</v>
      </c>
      <c r="W28" s="1">
        <v>129092.05605853663</v>
      </c>
      <c r="X28" s="1">
        <v>258005.6353506592</v>
      </c>
      <c r="Y28" s="1">
        <v>4093.9515744625101</v>
      </c>
      <c r="Z28" s="1">
        <v>7404.2467989311917</v>
      </c>
      <c r="AA28" s="1">
        <v>14754.551877959155</v>
      </c>
      <c r="AB28" s="1">
        <v>6154.55093074868</v>
      </c>
      <c r="AC28" s="1">
        <v>5969.1577362770286</v>
      </c>
      <c r="AD28" s="1">
        <v>5916.5213927002469</v>
      </c>
      <c r="AE28" s="1">
        <v>7753.887944884742</v>
      </c>
      <c r="AF28" s="1">
        <v>7674.7028489681543</v>
      </c>
      <c r="AG28" s="1">
        <v>7601.0746018878199</v>
      </c>
      <c r="AH28" s="1">
        <v>18575.169003532308</v>
      </c>
      <c r="AI28" s="1">
        <v>19798.796665279344</v>
      </c>
      <c r="AJ28" s="1">
        <v>19750.041163538455</v>
      </c>
      <c r="AK28" s="1">
        <v>83324.467339308932</v>
      </c>
      <c r="AL28" s="1">
        <v>76364.527988739836</v>
      </c>
      <c r="AM28" s="1">
        <v>75229.356169105697</v>
      </c>
      <c r="AN28" s="1">
        <v>150588.15695697762</v>
      </c>
      <c r="AO28" s="1">
        <v>146679.9012745753</v>
      </c>
      <c r="AP28" s="1">
        <v>92917.676013951903</v>
      </c>
      <c r="AQ28" s="1">
        <v>156149.48061444677</v>
      </c>
      <c r="AR28" s="1">
        <v>151258.64821971639</v>
      </c>
      <c r="AS28" s="1">
        <v>149532.86914591258</v>
      </c>
      <c r="AT28" s="1">
        <v>20596</v>
      </c>
      <c r="AU28" s="1">
        <v>367135.25549890514</v>
      </c>
      <c r="AV28" s="1">
        <v>333308.0461395788</v>
      </c>
      <c r="AW28" s="1">
        <v>328880.44532031025</v>
      </c>
      <c r="AX28" s="1">
        <v>57061.87070424277</v>
      </c>
      <c r="AY28" s="1">
        <v>53364.892468411555</v>
      </c>
      <c r="AZ28" s="1">
        <v>51624.584481197118</v>
      </c>
      <c r="BA28" s="1">
        <v>9450.2249999999985</v>
      </c>
      <c r="BB28" s="1">
        <v>35999.949404612453</v>
      </c>
      <c r="BC28" s="1">
        <v>4299.0573217211268</v>
      </c>
      <c r="BD28" s="1">
        <v>405099.67452424631</v>
      </c>
      <c r="BE28" s="1">
        <v>69948.669155836178</v>
      </c>
      <c r="BF28" s="1">
        <f>Billed_Energy!AM29*VLOOKUP($C28,'Dmd Factors'!$A$4:$E$15,4,0)</f>
        <v>240341.10662370137</v>
      </c>
      <c r="BG28" s="1">
        <f>Billed_Energy!G29*VLOOKUP(C28,'Dmd Factors'!$A$4:$E$15,3,0)</f>
        <v>392318.67628764</v>
      </c>
      <c r="BH28" s="1">
        <f>Billed_Energy!AA29*VLOOKUP($C28,'Dmd Factors'!$A$4:$E$15,5,0)</f>
        <v>14184.304356243043</v>
      </c>
      <c r="BI28" s="1">
        <f>Billed_Energy!J29*VLOOKUP($C28,'Dmd Factors'!$A$4:$E$15,2,0)</f>
        <v>38750.462304843597</v>
      </c>
    </row>
    <row r="29" spans="1:61" x14ac:dyDescent="0.25">
      <c r="A29" t="s">
        <v>155</v>
      </c>
      <c r="B29">
        <v>2016</v>
      </c>
      <c r="C29">
        <v>8</v>
      </c>
      <c r="D29" t="s">
        <v>29</v>
      </c>
      <c r="E29" t="s">
        <v>153</v>
      </c>
      <c r="F29" s="1">
        <v>185157.6</v>
      </c>
      <c r="G29" s="1">
        <v>185157.6</v>
      </c>
      <c r="H29" s="1">
        <v>101387.6</v>
      </c>
      <c r="I29" s="1">
        <v>295490.3351288691</v>
      </c>
      <c r="J29" s="1">
        <v>280519.95725146873</v>
      </c>
      <c r="K29" s="1">
        <v>279595.22288099298</v>
      </c>
      <c r="L29" s="1">
        <v>570048.36053968035</v>
      </c>
      <c r="M29" s="1">
        <v>556777.55537483364</v>
      </c>
      <c r="N29" s="1">
        <v>550972.24239946983</v>
      </c>
      <c r="O29" s="1">
        <v>345715.90517583897</v>
      </c>
      <c r="P29" s="1">
        <v>322769.53572967421</v>
      </c>
      <c r="Q29" s="1">
        <v>316486.7021856911</v>
      </c>
      <c r="R29" s="1">
        <v>285258.99660133105</v>
      </c>
      <c r="S29" s="1">
        <v>272917.55528429127</v>
      </c>
      <c r="T29" s="1">
        <v>264659.18063981371</v>
      </c>
      <c r="U29" s="1">
        <v>76561.898938482947</v>
      </c>
      <c r="V29" s="1">
        <v>697192.40677333158</v>
      </c>
      <c r="W29" s="1">
        <v>130742.76212356739</v>
      </c>
      <c r="X29" s="1">
        <v>256600.10944982889</v>
      </c>
      <c r="Y29" s="1">
        <v>4670.0979346139284</v>
      </c>
      <c r="Z29" s="1">
        <v>7419.0580873384479</v>
      </c>
      <c r="AA29" s="1">
        <v>14479.266210658438</v>
      </c>
      <c r="AB29" s="1">
        <v>6314.3214039773557</v>
      </c>
      <c r="AC29" s="1">
        <v>6124.1154524504127</v>
      </c>
      <c r="AD29" s="1">
        <v>6070.1126836678095</v>
      </c>
      <c r="AE29" s="1">
        <v>5500.7528589399526</v>
      </c>
      <c r="AF29" s="1">
        <v>5464.7079008631299</v>
      </c>
      <c r="AG29" s="1">
        <v>5397.00183096207</v>
      </c>
      <c r="AH29" s="1">
        <v>18449.666403304876</v>
      </c>
      <c r="AI29" s="1">
        <v>19665.026659612409</v>
      </c>
      <c r="AJ29" s="1">
        <v>19616.600573030151</v>
      </c>
      <c r="AK29" s="1">
        <v>82020.326763171295</v>
      </c>
      <c r="AL29" s="1">
        <v>77362.000210794969</v>
      </c>
      <c r="AM29" s="1">
        <v>76272.764931396523</v>
      </c>
      <c r="AN29" s="1">
        <v>160245.94882755246</v>
      </c>
      <c r="AO29" s="1">
        <v>154561.58031198493</v>
      </c>
      <c r="AP29" s="1">
        <v>101723.66349446872</v>
      </c>
      <c r="AQ29" s="1">
        <v>161603.19064292876</v>
      </c>
      <c r="AR29" s="1">
        <v>157069.48230261399</v>
      </c>
      <c r="AS29" s="1">
        <v>154899.50973593848</v>
      </c>
      <c r="AT29" s="1">
        <v>16552</v>
      </c>
      <c r="AU29" s="1">
        <v>391297.00665008841</v>
      </c>
      <c r="AV29" s="1">
        <v>355243.57520384114</v>
      </c>
      <c r="AW29" s="1">
        <v>350524.58698009531</v>
      </c>
      <c r="AX29" s="1">
        <v>59057.629599365297</v>
      </c>
      <c r="AY29" s="1">
        <v>55740.466130701949</v>
      </c>
      <c r="AZ29" s="1">
        <v>53721.655308626454</v>
      </c>
      <c r="BA29" s="1">
        <v>9450.2249999999985</v>
      </c>
      <c r="BB29" s="1">
        <v>36299.757770684533</v>
      </c>
      <c r="BC29" s="1">
        <v>4581.9850755565467</v>
      </c>
      <c r="BD29" s="1">
        <v>411424.38239903073</v>
      </c>
      <c r="BE29" s="1">
        <v>68912.902549938895</v>
      </c>
      <c r="BF29" s="1">
        <f>Billed_Energy!AM30*VLOOKUP($C29,'Dmd Factors'!$A$4:$E$15,4,0)</f>
        <v>241624.67400341167</v>
      </c>
      <c r="BG29" s="1">
        <f>Billed_Energy!G30*VLOOKUP(C29,'Dmd Factors'!$A$4:$E$15,3,0)</f>
        <v>402610.80494661309</v>
      </c>
      <c r="BH29" s="1">
        <f>Billed_Energy!AA30*VLOOKUP($C29,'Dmd Factors'!$A$4:$E$15,5,0)</f>
        <v>14554.467463430738</v>
      </c>
      <c r="BI29" s="1">
        <f>Billed_Energy!J30*VLOOKUP($C29,'Dmd Factors'!$A$4:$E$15,2,0)</f>
        <v>44355.896921998021</v>
      </c>
    </row>
    <row r="30" spans="1:61" x14ac:dyDescent="0.25">
      <c r="A30" t="s">
        <v>155</v>
      </c>
      <c r="B30">
        <v>2016</v>
      </c>
      <c r="C30">
        <v>9</v>
      </c>
      <c r="D30" t="s">
        <v>30</v>
      </c>
      <c r="E30" t="s">
        <v>153</v>
      </c>
      <c r="F30" s="1">
        <v>185157.6</v>
      </c>
      <c r="G30" s="1">
        <v>185157.6</v>
      </c>
      <c r="H30" s="1">
        <v>101387.6</v>
      </c>
      <c r="I30" s="1">
        <v>306149.26447322423</v>
      </c>
      <c r="J30" s="1">
        <v>289429.80917401338</v>
      </c>
      <c r="K30" s="1">
        <v>285678.44005421852</v>
      </c>
      <c r="L30" s="1">
        <v>538771.14223906351</v>
      </c>
      <c r="M30" s="1">
        <v>531936.02421318355</v>
      </c>
      <c r="N30" s="1">
        <v>524888.81649561843</v>
      </c>
      <c r="O30" s="1">
        <v>348753.78393234219</v>
      </c>
      <c r="P30" s="1">
        <v>325605.77988610335</v>
      </c>
      <c r="Q30" s="1">
        <v>319267.73775533505</v>
      </c>
      <c r="R30" s="1">
        <v>261319.36443666636</v>
      </c>
      <c r="S30" s="1">
        <v>251106.21996452581</v>
      </c>
      <c r="T30" s="1">
        <v>241829.92184668218</v>
      </c>
      <c r="U30" s="1">
        <v>74616.916820672399</v>
      </c>
      <c r="V30" s="1">
        <v>701598.98857107852</v>
      </c>
      <c r="W30" s="1">
        <v>100015.30255302959</v>
      </c>
      <c r="X30" s="1">
        <v>221802.18254188064</v>
      </c>
      <c r="Y30" s="1">
        <v>2559.3084939690034</v>
      </c>
      <c r="Z30" s="1">
        <v>7279.5834192768798</v>
      </c>
      <c r="AA30" s="1">
        <v>14261.627249610889</v>
      </c>
      <c r="AB30" s="1">
        <v>6190.9784556882778</v>
      </c>
      <c r="AC30" s="1">
        <v>6004.4879569142913</v>
      </c>
      <c r="AD30" s="1">
        <v>5951.5400696132083</v>
      </c>
      <c r="AE30" s="1">
        <v>6078.3549873119928</v>
      </c>
      <c r="AF30" s="1">
        <v>6054.4330177733773</v>
      </c>
      <c r="AG30" s="1">
        <v>5988.1039204163053</v>
      </c>
      <c r="AH30" s="1">
        <v>18396.951029016967</v>
      </c>
      <c r="AI30" s="1">
        <v>19608.838692953155</v>
      </c>
      <c r="AJ30" s="1">
        <v>19560.550971977285</v>
      </c>
      <c r="AK30" s="1">
        <v>81790.815680483414</v>
      </c>
      <c r="AL30" s="1">
        <v>79558.211081599962</v>
      </c>
      <c r="AM30" s="1">
        <v>78898.599918112057</v>
      </c>
      <c r="AN30" s="1">
        <v>161240.47370903284</v>
      </c>
      <c r="AO30" s="1">
        <v>157013.12738386742</v>
      </c>
      <c r="AP30" s="1">
        <v>97986.913905279202</v>
      </c>
      <c r="AQ30" s="1">
        <v>155331.82956559613</v>
      </c>
      <c r="AR30" s="1">
        <v>150972.04444126703</v>
      </c>
      <c r="AS30" s="1">
        <v>149064.24245726387</v>
      </c>
      <c r="AT30" s="1">
        <v>13654</v>
      </c>
      <c r="AU30" s="1">
        <v>373654.38006296504</v>
      </c>
      <c r="AV30" s="1">
        <v>339226.50980778353</v>
      </c>
      <c r="AW30" s="1">
        <v>334720.28924053814</v>
      </c>
      <c r="AX30" s="1">
        <v>55852.720662655192</v>
      </c>
      <c r="AY30" s="1">
        <v>52834.958927758773</v>
      </c>
      <c r="AZ30" s="1">
        <v>51431.429184873254</v>
      </c>
      <c r="BA30" s="1">
        <v>9450.2249999999985</v>
      </c>
      <c r="BB30" s="1">
        <v>37671.817923277325</v>
      </c>
      <c r="BC30" s="1">
        <v>4375.3945564828728</v>
      </c>
      <c r="BD30" s="1">
        <v>406368.33933981048</v>
      </c>
      <c r="BE30" s="1">
        <v>69384.773135064883</v>
      </c>
      <c r="BF30" s="1">
        <f>Billed_Energy!AM31*VLOOKUP($C30,'Dmd Factors'!$A$4:$E$15,4,0)</f>
        <v>229367.6303749764</v>
      </c>
      <c r="BG30" s="1">
        <f>Billed_Energy!G31*VLOOKUP(C30,'Dmd Factors'!$A$4:$E$15,3,0)</f>
        <v>380728.6033017048</v>
      </c>
      <c r="BH30" s="1">
        <f>Billed_Energy!AA31*VLOOKUP($C30,'Dmd Factors'!$A$4:$E$15,5,0)</f>
        <v>13852.524880532428</v>
      </c>
      <c r="BI30" s="1">
        <f>Billed_Energy!J31*VLOOKUP($C30,'Dmd Factors'!$A$4:$E$15,2,0)</f>
        <v>40052.528783524016</v>
      </c>
    </row>
    <row r="31" spans="1:61" x14ac:dyDescent="0.25">
      <c r="A31" t="s">
        <v>155</v>
      </c>
      <c r="B31">
        <v>2016</v>
      </c>
      <c r="C31">
        <v>10</v>
      </c>
      <c r="D31" t="s">
        <v>31</v>
      </c>
      <c r="E31" t="s">
        <v>154</v>
      </c>
      <c r="F31" s="1">
        <v>185157.6</v>
      </c>
      <c r="G31" s="1">
        <v>185157.6</v>
      </c>
      <c r="H31" s="1">
        <v>101387.6</v>
      </c>
      <c r="I31" s="1">
        <v>297866.26398401312</v>
      </c>
      <c r="J31" s="1">
        <v>287700.94352687761</v>
      </c>
      <c r="K31" s="1">
        <v>283506.21184508124</v>
      </c>
      <c r="L31" s="1">
        <v>544418.84294477396</v>
      </c>
      <c r="M31" s="1">
        <v>529355.5734778113</v>
      </c>
      <c r="N31" s="1">
        <v>512175.20790655928</v>
      </c>
      <c r="O31" s="1">
        <v>296906.40841759235</v>
      </c>
      <c r="P31" s="1">
        <v>270422.64033933467</v>
      </c>
      <c r="Q31" s="1">
        <v>264365.18105287646</v>
      </c>
      <c r="R31" s="1">
        <v>260864.24344260638</v>
      </c>
      <c r="S31" s="1">
        <v>251366.92109964803</v>
      </c>
      <c r="T31" s="1">
        <v>243438.94514492515</v>
      </c>
      <c r="U31" s="1">
        <v>70313.766397035346</v>
      </c>
      <c r="V31" s="1">
        <v>587142.87328477728</v>
      </c>
      <c r="W31" s="1">
        <v>102681.5047279467</v>
      </c>
      <c r="X31" s="1">
        <v>218154.97895340787</v>
      </c>
      <c r="Y31" s="1">
        <v>2655.6699425333545</v>
      </c>
      <c r="Z31" s="1">
        <v>8984.6700634987428</v>
      </c>
      <c r="AA31" s="1">
        <v>14765.449913781909</v>
      </c>
      <c r="AB31" s="1">
        <v>5942.189169818992</v>
      </c>
      <c r="AC31" s="1">
        <v>5763.1929368292385</v>
      </c>
      <c r="AD31" s="1">
        <v>5712.3728015732004</v>
      </c>
      <c r="AE31" s="1">
        <v>6235.6419883888511</v>
      </c>
      <c r="AF31" s="1">
        <v>6136.6635441287108</v>
      </c>
      <c r="AG31" s="1">
        <v>6056.9309084747083</v>
      </c>
      <c r="AH31" s="1">
        <v>20510.519968459968</v>
      </c>
      <c r="AI31" s="1">
        <v>21861.637666794228</v>
      </c>
      <c r="AJ31" s="1">
        <v>21807.802318548482</v>
      </c>
      <c r="AK31" s="1">
        <v>72778.929333558117</v>
      </c>
      <c r="AL31" s="1">
        <v>69986.212585389498</v>
      </c>
      <c r="AM31" s="1">
        <v>68993.759526122958</v>
      </c>
      <c r="AN31" s="1">
        <v>164888.94431514316</v>
      </c>
      <c r="AO31" s="1">
        <v>158657.69681992132</v>
      </c>
      <c r="AP31" s="1">
        <v>94426.37159974371</v>
      </c>
      <c r="AQ31" s="1">
        <v>143051.33258167317</v>
      </c>
      <c r="AR31" s="1">
        <v>138350.72480567131</v>
      </c>
      <c r="AS31" s="1">
        <v>136373.6705789032</v>
      </c>
      <c r="AT31" s="1">
        <v>8332</v>
      </c>
      <c r="AU31" s="1">
        <v>343195.416161448</v>
      </c>
      <c r="AV31" s="1">
        <v>311573.98231718712</v>
      </c>
      <c r="AW31" s="1">
        <v>307435.0926763633</v>
      </c>
      <c r="AX31" s="1">
        <v>53183.553870590484</v>
      </c>
      <c r="AY31" s="1">
        <v>48932.512377934421</v>
      </c>
      <c r="AZ31" s="1">
        <v>47874.532910552698</v>
      </c>
      <c r="BA31" s="1">
        <v>9450.2249999999985</v>
      </c>
      <c r="BB31" s="1">
        <v>31296.694480894861</v>
      </c>
      <c r="BC31" s="1">
        <v>4018.7280968836349</v>
      </c>
      <c r="BD31" s="1">
        <v>348702.27252892795</v>
      </c>
      <c r="BE31" s="1">
        <v>61488.346522965563</v>
      </c>
      <c r="BF31" s="1">
        <f>Billed_Energy!AM32*VLOOKUP($C31,'Dmd Factors'!$A$4:$E$15,4,0)</f>
        <v>217984.15297787008</v>
      </c>
      <c r="BG31" s="1">
        <f>Billed_Energy!G32*VLOOKUP(C31,'Dmd Factors'!$A$4:$E$15,3,0)</f>
        <v>370050.16612051392</v>
      </c>
      <c r="BH31" s="1">
        <f>Billed_Energy!AA32*VLOOKUP($C31,'Dmd Factors'!$A$4:$E$15,5,0)</f>
        <v>14311.459524110391</v>
      </c>
      <c r="BI31" s="1">
        <f>Billed_Energy!J32*VLOOKUP($C31,'Dmd Factors'!$A$4:$E$15,2,0)</f>
        <v>43749.074420731122</v>
      </c>
    </row>
    <row r="32" spans="1:61" x14ac:dyDescent="0.25">
      <c r="A32" t="s">
        <v>155</v>
      </c>
      <c r="B32">
        <v>2016</v>
      </c>
      <c r="C32">
        <v>11</v>
      </c>
      <c r="D32" t="s">
        <v>32</v>
      </c>
      <c r="E32" t="s">
        <v>154</v>
      </c>
      <c r="F32" s="1">
        <v>185157.6</v>
      </c>
      <c r="G32" s="1">
        <v>185157.6</v>
      </c>
      <c r="H32" s="1">
        <v>101387.6</v>
      </c>
      <c r="I32" s="1">
        <v>303747.31172671315</v>
      </c>
      <c r="J32" s="1">
        <v>296324.53228157933</v>
      </c>
      <c r="K32" s="1">
        <v>285594.5638957225</v>
      </c>
      <c r="L32" s="1">
        <v>519401.77276356076</v>
      </c>
      <c r="M32" s="1">
        <v>496620.35338862048</v>
      </c>
      <c r="N32" s="1">
        <v>490428.25387690566</v>
      </c>
      <c r="O32" s="1">
        <v>270481.75519823196</v>
      </c>
      <c r="P32" s="1">
        <v>246355.04095097692</v>
      </c>
      <c r="Q32" s="1">
        <v>240836.69519153261</v>
      </c>
      <c r="R32" s="1">
        <v>257259.13203370373</v>
      </c>
      <c r="S32" s="1">
        <v>246652.92093041804</v>
      </c>
      <c r="T32" s="1">
        <v>242824.95333419731</v>
      </c>
      <c r="U32" s="1">
        <v>68808.284719177027</v>
      </c>
      <c r="V32" s="1">
        <v>533594.29051338253</v>
      </c>
      <c r="W32" s="1">
        <v>88546.918886223459</v>
      </c>
      <c r="X32" s="1">
        <v>186095.19183613805</v>
      </c>
      <c r="Y32" s="1">
        <v>2644.3725802472304</v>
      </c>
      <c r="Z32" s="1">
        <v>9564.0083343633723</v>
      </c>
      <c r="AA32" s="1">
        <v>17979.601817065843</v>
      </c>
      <c r="AB32" s="1">
        <v>5891.5446186962272</v>
      </c>
      <c r="AC32" s="1">
        <v>5714.0739486956954</v>
      </c>
      <c r="AD32" s="1">
        <v>5663.6869472333628</v>
      </c>
      <c r="AE32" s="1">
        <v>7189.8235597427647</v>
      </c>
      <c r="AF32" s="1">
        <v>6517.9729304258899</v>
      </c>
      <c r="AG32" s="1">
        <v>6324.4646217918462</v>
      </c>
      <c r="AH32" s="1">
        <v>18592.939872852152</v>
      </c>
      <c r="AI32" s="1">
        <v>19817.738179521391</v>
      </c>
      <c r="AJ32" s="1">
        <v>19768.936033378512</v>
      </c>
      <c r="AK32" s="1">
        <v>68388.722122850857</v>
      </c>
      <c r="AL32" s="1">
        <v>63442.17153335581</v>
      </c>
      <c r="AM32" s="1">
        <v>61729.866474351613</v>
      </c>
      <c r="AN32" s="1">
        <v>149794.56546366587</v>
      </c>
      <c r="AO32" s="1">
        <v>145370.81582344032</v>
      </c>
      <c r="AP32" s="1">
        <v>94008.437294071235</v>
      </c>
      <c r="AQ32" s="1">
        <v>136969.22846247259</v>
      </c>
      <c r="AR32" s="1">
        <v>129257.41887708432</v>
      </c>
      <c r="AS32" s="1">
        <v>124737.23442794535</v>
      </c>
      <c r="AT32" s="1">
        <v>9520</v>
      </c>
      <c r="AU32" s="1">
        <v>333601.96707302227</v>
      </c>
      <c r="AV32" s="1">
        <v>302864.45708497404</v>
      </c>
      <c r="AW32" s="1">
        <v>298841.26312416815</v>
      </c>
      <c r="AX32" s="1">
        <v>53212.191702858516</v>
      </c>
      <c r="AY32" s="1">
        <v>49925.925593468419</v>
      </c>
      <c r="AZ32" s="1">
        <v>49014.481207308498</v>
      </c>
      <c r="BA32" s="1">
        <v>9450.2249999999985</v>
      </c>
      <c r="BB32" s="1">
        <v>27958.609267540385</v>
      </c>
      <c r="BC32" s="1">
        <v>3906.3913301840971</v>
      </c>
      <c r="BD32" s="1">
        <v>315983.25385576393</v>
      </c>
      <c r="BE32" s="1">
        <v>59166.765950762892</v>
      </c>
      <c r="BF32" s="1">
        <f>Billed_Energy!AM33*VLOOKUP($C32,'Dmd Factors'!$A$4:$E$15,4,0)</f>
        <v>213660.81977328664</v>
      </c>
      <c r="BG32" s="1">
        <f>Billed_Energy!G33*VLOOKUP(C32,'Dmd Factors'!$A$4:$E$15,3,0)</f>
        <v>380190.26887686073</v>
      </c>
      <c r="BH32" s="1">
        <f>Billed_Energy!AA33*VLOOKUP($C32,'Dmd Factors'!$A$4:$E$15,5,0)</f>
        <v>18704.150766009723</v>
      </c>
      <c r="BI32" s="1">
        <f>Billed_Energy!J33*VLOOKUP($C32,'Dmd Factors'!$A$4:$E$15,2,0)</f>
        <v>54785.934053642624</v>
      </c>
    </row>
    <row r="33" spans="1:61" x14ac:dyDescent="0.25">
      <c r="A33" t="s">
        <v>155</v>
      </c>
      <c r="B33">
        <v>2016</v>
      </c>
      <c r="C33">
        <v>12</v>
      </c>
      <c r="D33" t="s">
        <v>33</v>
      </c>
      <c r="E33" t="s">
        <v>154</v>
      </c>
      <c r="F33" s="1">
        <v>185157.6</v>
      </c>
      <c r="G33" s="1">
        <v>185157.6</v>
      </c>
      <c r="H33" s="1">
        <v>101387.6</v>
      </c>
      <c r="I33" s="1">
        <v>307422.05531254003</v>
      </c>
      <c r="J33" s="1">
        <v>300937.94115755404</v>
      </c>
      <c r="K33" s="1">
        <v>294690.59799755138</v>
      </c>
      <c r="L33" s="1">
        <v>523247.92825604609</v>
      </c>
      <c r="M33" s="1">
        <v>488224.61362851335</v>
      </c>
      <c r="N33" s="1">
        <v>484570.2223241991</v>
      </c>
      <c r="O33" s="1">
        <v>292728.70213191595</v>
      </c>
      <c r="P33" s="1">
        <v>266617.58146453305</v>
      </c>
      <c r="Q33" s="1">
        <v>260645.35538631419</v>
      </c>
      <c r="R33" s="1">
        <v>242474.96111751429</v>
      </c>
      <c r="S33" s="1">
        <v>233265.93212978233</v>
      </c>
      <c r="T33" s="1">
        <v>229922.19509786344</v>
      </c>
      <c r="U33" s="1">
        <v>68701.272433109785</v>
      </c>
      <c r="V33" s="1">
        <v>576093.65075375082</v>
      </c>
      <c r="W33" s="1">
        <v>88069.582778563679</v>
      </c>
      <c r="X33" s="1">
        <v>197461.43921208821</v>
      </c>
      <c r="Y33" s="1">
        <v>3293.9597392393634</v>
      </c>
      <c r="Z33" s="1">
        <v>10792.541681363169</v>
      </c>
      <c r="AA33" s="1">
        <v>18925.198237525306</v>
      </c>
      <c r="AB33" s="1">
        <v>6793.4557044766188</v>
      </c>
      <c r="AC33" s="1">
        <v>6588.8168171351854</v>
      </c>
      <c r="AD33" s="1">
        <v>6530.7162875339172</v>
      </c>
      <c r="AE33" s="1">
        <v>8064.0491386286576</v>
      </c>
      <c r="AF33" s="1">
        <v>7068.6364216221455</v>
      </c>
      <c r="AG33" s="1">
        <v>6889.8452564862655</v>
      </c>
      <c r="AH33" s="1">
        <v>23745.237222749332</v>
      </c>
      <c r="AI33" s="1">
        <v>25309.439900796358</v>
      </c>
      <c r="AJ33" s="1">
        <v>25247.114171510591</v>
      </c>
      <c r="AK33" s="1">
        <v>70706.00856815817</v>
      </c>
      <c r="AL33" s="1">
        <v>64498.945919894853</v>
      </c>
      <c r="AM33" s="1">
        <v>61409.041001274127</v>
      </c>
      <c r="AN33" s="1">
        <v>155848.67913945674</v>
      </c>
      <c r="AO33" s="1">
        <v>148113.14785220363</v>
      </c>
      <c r="AP33" s="1">
        <v>100267.93910161791</v>
      </c>
      <c r="AQ33" s="1">
        <v>138924.93950490686</v>
      </c>
      <c r="AR33" s="1">
        <v>129475.14639777108</v>
      </c>
      <c r="AS33" s="1">
        <v>126411.49262400003</v>
      </c>
      <c r="AT33" s="1">
        <v>12334</v>
      </c>
      <c r="AU33" s="1">
        <v>344370.98922052875</v>
      </c>
      <c r="AV33" s="1">
        <v>312641.24010174419</v>
      </c>
      <c r="AW33" s="1">
        <v>308488.17321108788</v>
      </c>
      <c r="AX33" s="1">
        <v>51564.276843582076</v>
      </c>
      <c r="AY33" s="1">
        <v>47840.184034016856</v>
      </c>
      <c r="AZ33" s="1">
        <v>46478.24109390645</v>
      </c>
      <c r="BA33" s="1">
        <v>9473.6250000000018</v>
      </c>
      <c r="BB33" s="1">
        <v>29724.596031451601</v>
      </c>
      <c r="BC33" s="1">
        <v>4032.4937483463136</v>
      </c>
      <c r="BD33" s="1">
        <v>332328.36596994946</v>
      </c>
      <c r="BE33" s="1">
        <v>58883.496882552055</v>
      </c>
      <c r="BF33" s="1">
        <f>Billed_Energy!AM34*VLOOKUP($C33,'Dmd Factors'!$A$4:$E$15,4,0)</f>
        <v>194266.85649298807</v>
      </c>
      <c r="BG33" s="1">
        <f>Billed_Energy!G34*VLOOKUP(C33,'Dmd Factors'!$A$4:$E$15,3,0)</f>
        <v>399594.69260944921</v>
      </c>
      <c r="BH33" s="1">
        <f>Billed_Energy!AA34*VLOOKUP($C33,'Dmd Factors'!$A$4:$E$15,5,0)</f>
        <v>19741.566296330217</v>
      </c>
      <c r="BI33" s="1">
        <f>Billed_Energy!J34*VLOOKUP($C33,'Dmd Factors'!$A$4:$E$15,2,0)</f>
        <v>52120.355200974998</v>
      </c>
    </row>
    <row r="34" spans="1:61" x14ac:dyDescent="0.25">
      <c r="A34" t="s">
        <v>155</v>
      </c>
      <c r="B34">
        <v>2017</v>
      </c>
      <c r="C34">
        <v>1</v>
      </c>
      <c r="D34" t="s">
        <v>34</v>
      </c>
      <c r="E34" t="s">
        <v>154</v>
      </c>
      <c r="F34" s="1">
        <v>185157.6</v>
      </c>
      <c r="G34" s="1">
        <v>185157.6</v>
      </c>
      <c r="H34" s="1">
        <v>101387.6</v>
      </c>
      <c r="I34" s="1">
        <v>309623.77207853581</v>
      </c>
      <c r="J34" s="1">
        <v>298388.05442201189</v>
      </c>
      <c r="K34" s="1">
        <v>286585.35188636533</v>
      </c>
      <c r="L34" s="1">
        <v>504323.26194019167</v>
      </c>
      <c r="M34" s="1">
        <v>468930.03950058768</v>
      </c>
      <c r="N34" s="1">
        <v>462237.01305765187</v>
      </c>
      <c r="O34" s="1">
        <v>305899.79322685074</v>
      </c>
      <c r="P34" s="1">
        <v>278613.82381250092</v>
      </c>
      <c r="Q34" s="1">
        <v>272372.88225423894</v>
      </c>
      <c r="R34" s="1">
        <v>246037.98044429551</v>
      </c>
      <c r="S34" s="1">
        <v>234311.41899417355</v>
      </c>
      <c r="T34" s="1">
        <v>230035.20686090036</v>
      </c>
      <c r="U34" s="1">
        <v>68738.713019202594</v>
      </c>
      <c r="V34" s="1">
        <v>601131.946525665</v>
      </c>
      <c r="W34" s="1">
        <v>108175.3811826681</v>
      </c>
      <c r="X34" s="1">
        <v>271549.76464535564</v>
      </c>
      <c r="Y34" s="1">
        <v>5774.0549160769042</v>
      </c>
      <c r="Z34" s="1">
        <v>11107.911910652698</v>
      </c>
      <c r="AA34" s="1">
        <v>20784.707855549012</v>
      </c>
      <c r="AB34" s="1">
        <v>7351.7383013632107</v>
      </c>
      <c r="AC34" s="1">
        <v>7130.2822984890063</v>
      </c>
      <c r="AD34" s="1">
        <v>7067.407098093181</v>
      </c>
      <c r="AE34" s="1">
        <v>8802.1898133078521</v>
      </c>
      <c r="AF34" s="1">
        <v>7956.68684778019</v>
      </c>
      <c r="AG34" s="1">
        <v>7714.3146637169139</v>
      </c>
      <c r="AH34" s="1">
        <v>25783.342953698786</v>
      </c>
      <c r="AI34" s="1">
        <v>27481.804574395574</v>
      </c>
      <c r="AJ34" s="1">
        <v>27414.129291224483</v>
      </c>
      <c r="AK34" s="1">
        <v>65411.4135169621</v>
      </c>
      <c r="AL34" s="1">
        <v>57827.144305076778</v>
      </c>
      <c r="AM34" s="1">
        <v>55835.447641261024</v>
      </c>
      <c r="AN34" s="1">
        <v>167542.1802878294</v>
      </c>
      <c r="AO34" s="1">
        <v>152302.33681744919</v>
      </c>
      <c r="AP34" s="1">
        <v>93858.598788997682</v>
      </c>
      <c r="AQ34" s="1">
        <v>126576.18603583533</v>
      </c>
      <c r="AR34" s="1">
        <v>116176.16231701025</v>
      </c>
      <c r="AS34" s="1">
        <v>113611.75676899627</v>
      </c>
      <c r="AT34" s="1">
        <v>15562</v>
      </c>
      <c r="AU34" s="1">
        <v>340147.28626886877</v>
      </c>
      <c r="AV34" s="1">
        <v>308806.70185676217</v>
      </c>
      <c r="AW34" s="1">
        <v>304704.57224431337</v>
      </c>
      <c r="AX34" s="1">
        <v>50103.131307873395</v>
      </c>
      <c r="AY34" s="1">
        <v>45259.096244464818</v>
      </c>
      <c r="AZ34" s="1">
        <v>44649.917507439895</v>
      </c>
      <c r="BA34" s="1">
        <v>9309.5999999999985</v>
      </c>
      <c r="BB34" s="1">
        <v>29688.426358100405</v>
      </c>
      <c r="BC34" s="1">
        <v>3983.0352971974744</v>
      </c>
      <c r="BD34" s="1">
        <v>336105.36167822417</v>
      </c>
      <c r="BE34" s="1">
        <v>58906.611634953086</v>
      </c>
      <c r="BF34" s="1">
        <f>Billed_Energy!AM35*VLOOKUP($C34,'Dmd Factors'!$A$4:$E$15,4,0)</f>
        <v>204802.7846939312</v>
      </c>
      <c r="BG34" s="1">
        <f>Billed_Energy!G35*VLOOKUP(C34,'Dmd Factors'!$A$4:$E$15,3,0)</f>
        <v>435145.46201615216</v>
      </c>
      <c r="BH34" s="1">
        <f>Billed_Energy!AA35*VLOOKUP($C34,'Dmd Factors'!$A$4:$E$15,5,0)</f>
        <v>21227.343631932516</v>
      </c>
      <c r="BI34" s="1">
        <f>Billed_Energy!J35*VLOOKUP($C34,'Dmd Factors'!$A$4:$E$15,2,0)</f>
        <v>55839.126309425315</v>
      </c>
    </row>
    <row r="35" spans="1:61" x14ac:dyDescent="0.25">
      <c r="A35" t="s">
        <v>155</v>
      </c>
      <c r="B35">
        <v>2017</v>
      </c>
      <c r="C35">
        <v>2</v>
      </c>
      <c r="D35" t="s">
        <v>35</v>
      </c>
      <c r="E35" t="s">
        <v>154</v>
      </c>
      <c r="F35" s="1">
        <v>185157.6</v>
      </c>
      <c r="G35" s="1">
        <v>185157.6</v>
      </c>
      <c r="H35" s="1">
        <v>101387.6</v>
      </c>
      <c r="I35" s="1">
        <v>316344.49764489487</v>
      </c>
      <c r="J35" s="1">
        <v>300775.3503695557</v>
      </c>
      <c r="K35" s="1">
        <v>292865.45450806885</v>
      </c>
      <c r="L35" s="1">
        <v>525248.25530182268</v>
      </c>
      <c r="M35" s="1">
        <v>491822.95738147019</v>
      </c>
      <c r="N35" s="1">
        <v>485349.42780395644</v>
      </c>
      <c r="O35" s="1">
        <v>285304.46283465659</v>
      </c>
      <c r="P35" s="1">
        <v>259855.57722226632</v>
      </c>
      <c r="Q35" s="1">
        <v>254034.8198426039</v>
      </c>
      <c r="R35" s="1">
        <v>251477.15167583528</v>
      </c>
      <c r="S35" s="1">
        <v>238332.40276405727</v>
      </c>
      <c r="T35" s="1">
        <v>234967.16981912372</v>
      </c>
      <c r="U35" s="1">
        <v>68785.265636522745</v>
      </c>
      <c r="V35" s="1">
        <v>560659.50645828107</v>
      </c>
      <c r="W35" s="1">
        <v>79685.849013250729</v>
      </c>
      <c r="X35" s="1">
        <v>189139.45710063208</v>
      </c>
      <c r="Y35" s="1">
        <v>6354.2895506819195</v>
      </c>
      <c r="Z35" s="1">
        <v>10685.646117041861</v>
      </c>
      <c r="AA35" s="1">
        <v>20750.555038118273</v>
      </c>
      <c r="AB35" s="1">
        <v>6629.6209835818499</v>
      </c>
      <c r="AC35" s="1">
        <v>6429.917280401507</v>
      </c>
      <c r="AD35" s="1">
        <v>6373.217935184909</v>
      </c>
      <c r="AE35" s="1">
        <v>8127.0506463201909</v>
      </c>
      <c r="AF35" s="1">
        <v>7366.077145629366</v>
      </c>
      <c r="AG35" s="1">
        <v>7225.5897301172135</v>
      </c>
      <c r="AH35" s="1">
        <v>24785.656166441589</v>
      </c>
      <c r="AI35" s="1">
        <v>26418.395792877374</v>
      </c>
      <c r="AJ35" s="1">
        <v>26353.339205659126</v>
      </c>
      <c r="AK35" s="1">
        <v>63503.356345418695</v>
      </c>
      <c r="AL35" s="1">
        <v>55149.649625076527</v>
      </c>
      <c r="AM35" s="1">
        <v>53804.668495465063</v>
      </c>
      <c r="AN35" s="1">
        <v>158387.42865398899</v>
      </c>
      <c r="AO35" s="1">
        <v>145060.0363543854</v>
      </c>
      <c r="AP35" s="1">
        <v>79702.591239258589</v>
      </c>
      <c r="AQ35" s="1">
        <v>143810.25579244996</v>
      </c>
      <c r="AR35" s="1">
        <v>132096.55014228454</v>
      </c>
      <c r="AS35" s="1">
        <v>129376.50584562377</v>
      </c>
      <c r="AT35" s="1">
        <v>14314</v>
      </c>
      <c r="AU35" s="1">
        <v>328184.04184793087</v>
      </c>
      <c r="AV35" s="1">
        <v>297945.73014753632</v>
      </c>
      <c r="AW35" s="1">
        <v>293987.87562173721</v>
      </c>
      <c r="AX35" s="1">
        <v>52535.147795906611</v>
      </c>
      <c r="AY35" s="1">
        <v>47832.433383655065</v>
      </c>
      <c r="AZ35" s="1">
        <v>46993.568544200847</v>
      </c>
      <c r="BA35" s="1">
        <v>9309.5999999999985</v>
      </c>
      <c r="BB35" s="1">
        <v>27268.095845062155</v>
      </c>
      <c r="BC35" s="1">
        <v>3842.948850175429</v>
      </c>
      <c r="BD35" s="1">
        <v>331965.09584425401</v>
      </c>
      <c r="BE35" s="1">
        <v>58946.838081488597</v>
      </c>
      <c r="BF35" s="1">
        <f>Billed_Energy!AM36*VLOOKUP($C35,'Dmd Factors'!$A$4:$E$15,4,0)</f>
        <v>199466.15576390279</v>
      </c>
      <c r="BG35" s="1">
        <f>Billed_Energy!G36*VLOOKUP(C35,'Dmd Factors'!$A$4:$E$15,3,0)</f>
        <v>413391.19555481564</v>
      </c>
      <c r="BH35" s="1">
        <f>Billed_Energy!AA36*VLOOKUP($C35,'Dmd Factors'!$A$4:$E$15,5,0)</f>
        <v>20529.232089126817</v>
      </c>
      <c r="BI35" s="1">
        <f>Billed_Energy!J36*VLOOKUP($C35,'Dmd Factors'!$A$4:$E$15,2,0)</f>
        <v>55559.215663339324</v>
      </c>
    </row>
    <row r="36" spans="1:61" x14ac:dyDescent="0.25">
      <c r="A36" t="s">
        <v>155</v>
      </c>
      <c r="B36">
        <v>2017</v>
      </c>
      <c r="C36">
        <v>3</v>
      </c>
      <c r="D36" t="s">
        <v>36</v>
      </c>
      <c r="E36" t="s">
        <v>154</v>
      </c>
      <c r="F36" s="1">
        <v>185157.6</v>
      </c>
      <c r="G36" s="1">
        <v>185157.6</v>
      </c>
      <c r="H36" s="1">
        <v>101387.6</v>
      </c>
      <c r="I36" s="1">
        <v>303615.71101044462</v>
      </c>
      <c r="J36" s="1">
        <v>291882.66989184555</v>
      </c>
      <c r="K36" s="1">
        <v>286525.68510853319</v>
      </c>
      <c r="L36" s="1">
        <v>525703.85149775608</v>
      </c>
      <c r="M36" s="1">
        <v>491602.75148939283</v>
      </c>
      <c r="N36" s="1">
        <v>485897.35696639109</v>
      </c>
      <c r="O36" s="1">
        <v>281962.62190785428</v>
      </c>
      <c r="P36" s="1">
        <v>256811.82531459825</v>
      </c>
      <c r="Q36" s="1">
        <v>251059.24788923119</v>
      </c>
      <c r="R36" s="1">
        <v>248517.64880236113</v>
      </c>
      <c r="S36" s="1">
        <v>236222.54667396835</v>
      </c>
      <c r="T36" s="1">
        <v>232030.37063541845</v>
      </c>
      <c r="U36" s="1">
        <v>68853.063033758168</v>
      </c>
      <c r="V36" s="1">
        <v>554092.36458441219</v>
      </c>
      <c r="W36" s="1">
        <v>83618.933094135064</v>
      </c>
      <c r="X36" s="1">
        <v>196662.29604880715</v>
      </c>
      <c r="Y36" s="1">
        <v>6523.591632074249</v>
      </c>
      <c r="Z36" s="1">
        <v>10530.077600162876</v>
      </c>
      <c r="AA36" s="1">
        <v>20210.02102079571</v>
      </c>
      <c r="AB36" s="1">
        <v>6550.0245635539031</v>
      </c>
      <c r="AC36" s="1">
        <v>6352.7185388952794</v>
      </c>
      <c r="AD36" s="1">
        <v>6296.6999361990083</v>
      </c>
      <c r="AE36" s="1">
        <v>7452.1229058028603</v>
      </c>
      <c r="AF36" s="1">
        <v>6808.5486616557555</v>
      </c>
      <c r="AG36" s="1">
        <v>6807.2148290253981</v>
      </c>
      <c r="AH36" s="1">
        <v>23529.040713037302</v>
      </c>
      <c r="AI36" s="1">
        <v>25079.001580977168</v>
      </c>
      <c r="AJ36" s="1">
        <v>25017.243317285043</v>
      </c>
      <c r="AK36" s="1">
        <v>64159.749594837296</v>
      </c>
      <c r="AL36" s="1">
        <v>58196.723846146459</v>
      </c>
      <c r="AM36" s="1">
        <v>56923.687610457149</v>
      </c>
      <c r="AN36" s="1">
        <v>157769.44262715004</v>
      </c>
      <c r="AO36" s="1">
        <v>151914.2060508712</v>
      </c>
      <c r="AP36" s="1">
        <v>92888.15371586656</v>
      </c>
      <c r="AQ36" s="1">
        <v>137441.34684841652</v>
      </c>
      <c r="AR36" s="1">
        <v>127371.81549483891</v>
      </c>
      <c r="AS36" s="1">
        <v>124110.35095781181</v>
      </c>
      <c r="AT36" s="1">
        <v>12754</v>
      </c>
      <c r="AU36" s="1">
        <v>334606.27236960205</v>
      </c>
      <c r="AV36" s="1">
        <v>303776.22742333548</v>
      </c>
      <c r="AW36" s="1">
        <v>299740.92167841917</v>
      </c>
      <c r="AX36" s="1">
        <v>52149.866173125818</v>
      </c>
      <c r="AY36" s="1">
        <v>48279.718892492179</v>
      </c>
      <c r="AZ36" s="1">
        <v>46236.603645325435</v>
      </c>
      <c r="BA36" s="1">
        <v>9309.5999999999985</v>
      </c>
      <c r="BB36" s="1">
        <v>27606.41506714244</v>
      </c>
      <c r="BC36" s="1">
        <v>3918.1514811743286</v>
      </c>
      <c r="BD36" s="1">
        <v>324834.10534966941</v>
      </c>
      <c r="BE36" s="1">
        <v>59049.974573533356</v>
      </c>
      <c r="BF36" s="1">
        <f>Billed_Energy!AM37*VLOOKUP($C36,'Dmd Factors'!$A$4:$E$15,4,0)</f>
        <v>199366.82550031992</v>
      </c>
      <c r="BG36" s="1">
        <f>Billed_Energy!G37*VLOOKUP(C36,'Dmd Factors'!$A$4:$E$15,3,0)</f>
        <v>391498.55133844225</v>
      </c>
      <c r="BH36" s="1">
        <f>Billed_Energy!AA37*VLOOKUP($C36,'Dmd Factors'!$A$4:$E$15,5,0)</f>
        <v>19585.89601050127</v>
      </c>
      <c r="BI36" s="1">
        <f>Billed_Energy!J37*VLOOKUP($C36,'Dmd Factors'!$A$4:$E$15,2,0)</f>
        <v>54851.376565984196</v>
      </c>
    </row>
    <row r="37" spans="1:61" x14ac:dyDescent="0.25">
      <c r="A37" t="s">
        <v>155</v>
      </c>
      <c r="B37">
        <v>2017</v>
      </c>
      <c r="C37">
        <v>4</v>
      </c>
      <c r="D37" t="s">
        <v>37</v>
      </c>
      <c r="E37" t="s">
        <v>154</v>
      </c>
      <c r="F37" s="1">
        <v>185157.6</v>
      </c>
      <c r="G37" s="1">
        <v>185157.6</v>
      </c>
      <c r="H37" s="1">
        <v>101387.6</v>
      </c>
      <c r="I37" s="1">
        <v>309293.44972062437</v>
      </c>
      <c r="J37" s="1">
        <v>299526.2775850551</v>
      </c>
      <c r="K37" s="1">
        <v>285868.69755744329</v>
      </c>
      <c r="L37" s="1">
        <v>517214.63025185128</v>
      </c>
      <c r="M37" s="1">
        <v>492760.59884050582</v>
      </c>
      <c r="N37" s="1">
        <v>489430.95485427848</v>
      </c>
      <c r="O37" s="1">
        <v>286156.45420927991</v>
      </c>
      <c r="P37" s="1">
        <v>260631.57177994502</v>
      </c>
      <c r="Q37" s="1">
        <v>254793.4321447371</v>
      </c>
      <c r="R37" s="1">
        <v>266048.32740556553</v>
      </c>
      <c r="S37" s="1">
        <v>254376.46867041491</v>
      </c>
      <c r="T37" s="1">
        <v>249236.93617000309</v>
      </c>
      <c r="U37" s="1">
        <v>69187.830468334752</v>
      </c>
      <c r="V37" s="1">
        <v>562333.77772223891</v>
      </c>
      <c r="W37" s="1">
        <v>67642.944725736626</v>
      </c>
      <c r="X37" s="1">
        <v>147664.14724748165</v>
      </c>
      <c r="Y37" s="1">
        <v>1816.2626325282044</v>
      </c>
      <c r="Z37" s="1">
        <v>11007.703410774568</v>
      </c>
      <c r="AA37" s="1">
        <v>19396.742970420975</v>
      </c>
      <c r="AB37" s="1">
        <v>6457.1874355219406</v>
      </c>
      <c r="AC37" s="1">
        <v>6262.6779384938609</v>
      </c>
      <c r="AD37" s="1">
        <v>6207.4533184979928</v>
      </c>
      <c r="AE37" s="1">
        <v>8529.459530312577</v>
      </c>
      <c r="AF37" s="1">
        <v>7878.1559902443933</v>
      </c>
      <c r="AG37" s="1">
        <v>7632.4633601740297</v>
      </c>
      <c r="AH37" s="1">
        <v>21386.947684790452</v>
      </c>
      <c r="AI37" s="1">
        <v>22795.799511789701</v>
      </c>
      <c r="AJ37" s="1">
        <v>22739.663744471523</v>
      </c>
      <c r="AK37" s="1">
        <v>66828.943931057307</v>
      </c>
      <c r="AL37" s="1">
        <v>63462.688837458038</v>
      </c>
      <c r="AM37" s="1">
        <v>60408.623010060641</v>
      </c>
      <c r="AN37" s="1">
        <v>172394.04636336779</v>
      </c>
      <c r="AO37" s="1">
        <v>169575.07255450008</v>
      </c>
      <c r="AP37" s="1">
        <v>107224.17669753361</v>
      </c>
      <c r="AQ37" s="1">
        <v>145326.14818261808</v>
      </c>
      <c r="AR37" s="1">
        <v>134379.10827580304</v>
      </c>
      <c r="AS37" s="1">
        <v>130833.19667386872</v>
      </c>
      <c r="AT37" s="1">
        <v>7072</v>
      </c>
      <c r="AU37" s="1">
        <v>342189.23252059723</v>
      </c>
      <c r="AV37" s="1">
        <v>310660.50670195679</v>
      </c>
      <c r="AW37" s="1">
        <v>306533.75149781763</v>
      </c>
      <c r="AX37" s="1">
        <v>52150.947481363626</v>
      </c>
      <c r="AY37" s="1">
        <v>49107.03692778293</v>
      </c>
      <c r="AZ37" s="1">
        <v>47748.066354822338</v>
      </c>
      <c r="BA37" s="1">
        <v>9309.5999999999985</v>
      </c>
      <c r="BB37" s="1">
        <v>29177.283800468722</v>
      </c>
      <c r="BC37" s="1">
        <v>4006.9459509758076</v>
      </c>
      <c r="BD37" s="1">
        <v>324127.25162293139</v>
      </c>
      <c r="BE37" s="1">
        <v>59561.172674559944</v>
      </c>
      <c r="BF37" s="1">
        <f>Billed_Energy!AM38*VLOOKUP($C37,'Dmd Factors'!$A$4:$E$15,4,0)</f>
        <v>217358.92046216995</v>
      </c>
      <c r="BG37" s="1">
        <f>Billed_Energy!G38*VLOOKUP(C37,'Dmd Factors'!$A$4:$E$15,3,0)</f>
        <v>388024.31922502909</v>
      </c>
      <c r="BH37" s="1">
        <f>Billed_Energy!AA38*VLOOKUP($C37,'Dmd Factors'!$A$4:$E$15,5,0)</f>
        <v>18970.038013252848</v>
      </c>
      <c r="BI37" s="1">
        <f>Billed_Energy!J38*VLOOKUP($C37,'Dmd Factors'!$A$4:$E$15,2,0)</f>
        <v>54082.810646697362</v>
      </c>
    </row>
    <row r="38" spans="1:61" x14ac:dyDescent="0.25">
      <c r="A38" t="s">
        <v>155</v>
      </c>
      <c r="B38">
        <v>2017</v>
      </c>
      <c r="C38">
        <v>5</v>
      </c>
      <c r="D38" t="s">
        <v>38</v>
      </c>
      <c r="E38" t="s">
        <v>153</v>
      </c>
      <c r="F38" s="1">
        <v>185157.6</v>
      </c>
      <c r="G38" s="1">
        <v>185157.6</v>
      </c>
      <c r="H38" s="1">
        <v>101387.6</v>
      </c>
      <c r="I38" s="1">
        <v>308015.83855889871</v>
      </c>
      <c r="J38" s="1">
        <v>300022.92143399525</v>
      </c>
      <c r="K38" s="1">
        <v>292089.63031874783</v>
      </c>
      <c r="L38" s="1">
        <v>515870.871565337</v>
      </c>
      <c r="M38" s="1">
        <v>498517.15762357484</v>
      </c>
      <c r="N38" s="1">
        <v>492298.00211159571</v>
      </c>
      <c r="O38" s="1">
        <v>293408.35065109201</v>
      </c>
      <c r="P38" s="1">
        <v>273933.81589051912</v>
      </c>
      <c r="Q38" s="1">
        <v>268601.5884750121</v>
      </c>
      <c r="R38" s="1">
        <v>259082.23561653052</v>
      </c>
      <c r="S38" s="1">
        <v>249388.46738293249</v>
      </c>
      <c r="T38" s="1">
        <v>244902.21597328756</v>
      </c>
      <c r="U38" s="1">
        <v>69982.455080948261</v>
      </c>
      <c r="V38" s="1">
        <v>585129.41159844224</v>
      </c>
      <c r="W38" s="1">
        <v>117786.15359447664</v>
      </c>
      <c r="X38" s="1">
        <v>224467.73434139925</v>
      </c>
      <c r="Y38" s="1">
        <v>0</v>
      </c>
      <c r="Z38" s="1">
        <v>8267.4417437147367</v>
      </c>
      <c r="AA38" s="1">
        <v>15877.423347065567</v>
      </c>
      <c r="AB38" s="1">
        <v>6235.8677494128615</v>
      </c>
      <c r="AC38" s="1">
        <v>6048.0250529473096</v>
      </c>
      <c r="AD38" s="1">
        <v>5994.6932532675664</v>
      </c>
      <c r="AE38" s="1">
        <v>10623.665006189045</v>
      </c>
      <c r="AF38" s="1">
        <v>9184.7725304120486</v>
      </c>
      <c r="AG38" s="1">
        <v>9053.0318267636067</v>
      </c>
      <c r="AH38" s="1">
        <v>19509.77885021023</v>
      </c>
      <c r="AI38" s="1">
        <v>20794.973352136149</v>
      </c>
      <c r="AJ38" s="1">
        <v>20743.764716752274</v>
      </c>
      <c r="AK38" s="1">
        <v>68049.948984902803</v>
      </c>
      <c r="AL38" s="1">
        <v>63741.67223430259</v>
      </c>
      <c r="AM38" s="1">
        <v>63160.428890427618</v>
      </c>
      <c r="AN38" s="1">
        <v>165384.22303006056</v>
      </c>
      <c r="AO38" s="1">
        <v>163801.41494205777</v>
      </c>
      <c r="AP38" s="1">
        <v>105627.94215697238</v>
      </c>
      <c r="AQ38" s="1">
        <v>146084.59556077092</v>
      </c>
      <c r="AR38" s="1">
        <v>138055.15994769821</v>
      </c>
      <c r="AS38" s="1">
        <v>136282.30235030639</v>
      </c>
      <c r="AT38" s="1">
        <v>12946</v>
      </c>
      <c r="AU38" s="1">
        <v>349867.57192414394</v>
      </c>
      <c r="AV38" s="1">
        <v>317631.37715327018</v>
      </c>
      <c r="AW38" s="1">
        <v>313412.02222920611</v>
      </c>
      <c r="AX38" s="1">
        <v>52964.503189578259</v>
      </c>
      <c r="AY38" s="1">
        <v>50041.56283252986</v>
      </c>
      <c r="AZ38" s="1">
        <v>48818.09827145622</v>
      </c>
      <c r="BA38" s="1">
        <v>9429.1312499999985</v>
      </c>
      <c r="BB38" s="1">
        <v>29249.950170657441</v>
      </c>
      <c r="BC38" s="1">
        <v>4096.8572867493758</v>
      </c>
      <c r="BD38" s="1">
        <v>335053.53001244023</v>
      </c>
      <c r="BE38" s="1">
        <v>60890.078320950139</v>
      </c>
      <c r="BF38" s="1">
        <f>Billed_Energy!AM39*VLOOKUP($C38,'Dmd Factors'!$A$4:$E$15,4,0)</f>
        <v>223257.74306294994</v>
      </c>
      <c r="BG38" s="1">
        <f>Billed_Energy!G39*VLOOKUP(C38,'Dmd Factors'!$A$4:$E$15,3,0)</f>
        <v>378702.65416536899</v>
      </c>
      <c r="BH38" s="1">
        <f>Billed_Energy!AA39*VLOOKUP($C38,'Dmd Factors'!$A$4:$E$15,5,0)</f>
        <v>16302.850168322806</v>
      </c>
      <c r="BI38" s="1">
        <f>Billed_Energy!J39*VLOOKUP($C38,'Dmd Factors'!$A$4:$E$15,2,0)</f>
        <v>49897.133847042722</v>
      </c>
    </row>
    <row r="39" spans="1:61" x14ac:dyDescent="0.25">
      <c r="A39" t="s">
        <v>155</v>
      </c>
      <c r="B39">
        <v>2017</v>
      </c>
      <c r="C39">
        <v>6</v>
      </c>
      <c r="D39" t="s">
        <v>39</v>
      </c>
      <c r="E39" t="s">
        <v>153</v>
      </c>
      <c r="F39" s="1">
        <v>185157.6</v>
      </c>
      <c r="G39" s="1">
        <v>185157.6</v>
      </c>
      <c r="H39" s="1">
        <v>101387.6</v>
      </c>
      <c r="I39" s="1">
        <v>320269.97064486897</v>
      </c>
      <c r="J39" s="1">
        <v>303635.71629398997</v>
      </c>
      <c r="K39" s="1">
        <v>299281.73445534636</v>
      </c>
      <c r="L39" s="1">
        <v>560142.99081769167</v>
      </c>
      <c r="M39" s="1">
        <v>535624.22185934416</v>
      </c>
      <c r="N39" s="1">
        <v>529975.04330848402</v>
      </c>
      <c r="O39" s="1">
        <v>327322.15616640798</v>
      </c>
      <c r="P39" s="1">
        <v>305596.64394419931</v>
      </c>
      <c r="Q39" s="1">
        <v>299648.0873644689</v>
      </c>
      <c r="R39" s="1">
        <v>267165.45050194644</v>
      </c>
      <c r="S39" s="1">
        <v>256120.56600936927</v>
      </c>
      <c r="T39" s="1">
        <v>251134.02490329172</v>
      </c>
      <c r="U39" s="1">
        <v>72896.258866773103</v>
      </c>
      <c r="V39" s="1">
        <v>652761.99609103054</v>
      </c>
      <c r="W39" s="1">
        <v>121934.10679813979</v>
      </c>
      <c r="X39" s="1">
        <v>232027.27687549315</v>
      </c>
      <c r="Y39" s="1">
        <v>0</v>
      </c>
      <c r="Z39" s="1">
        <v>7569.2749698165544</v>
      </c>
      <c r="AA39" s="1">
        <v>13767.947324996796</v>
      </c>
      <c r="AB39" s="1">
        <v>6423.6433239193038</v>
      </c>
      <c r="AC39" s="1">
        <v>6230.1442742944064</v>
      </c>
      <c r="AD39" s="1">
        <v>6175.2065378426287</v>
      </c>
      <c r="AE39" s="1">
        <v>6423.5792839620499</v>
      </c>
      <c r="AF39" s="1">
        <v>6356.6609383097593</v>
      </c>
      <c r="AG39" s="1">
        <v>6338.0401812586879</v>
      </c>
      <c r="AH39" s="1">
        <v>18404.752073349056</v>
      </c>
      <c r="AI39" s="1">
        <v>19617.153626210482</v>
      </c>
      <c r="AJ39" s="1">
        <v>19568.84542930621</v>
      </c>
      <c r="AK39" s="1">
        <v>78828.906710602823</v>
      </c>
      <c r="AL39" s="1">
        <v>72892.638902990744</v>
      </c>
      <c r="AM39" s="1">
        <v>72300.415021441324</v>
      </c>
      <c r="AN39" s="1">
        <v>165610.16727955331</v>
      </c>
      <c r="AO39" s="1">
        <v>162965.86412020872</v>
      </c>
      <c r="AP39" s="1">
        <v>104779.42104260231</v>
      </c>
      <c r="AQ39" s="1">
        <v>161366.04986112216</v>
      </c>
      <c r="AR39" s="1">
        <v>155172.07515970338</v>
      </c>
      <c r="AS39" s="1">
        <v>153305.90306984217</v>
      </c>
      <c r="AT39" s="1">
        <v>16030</v>
      </c>
      <c r="AU39" s="1">
        <v>376763.22905257426</v>
      </c>
      <c r="AV39" s="1">
        <v>342048.91481234116</v>
      </c>
      <c r="AW39" s="1">
        <v>337505.20195273968</v>
      </c>
      <c r="AX39" s="1">
        <v>56275.732002124249</v>
      </c>
      <c r="AY39" s="1">
        <v>52698.270956390981</v>
      </c>
      <c r="AZ39" s="1">
        <v>50735.641633716827</v>
      </c>
      <c r="BA39" s="1">
        <v>9434.8687500000015</v>
      </c>
      <c r="BB39" s="1">
        <v>33038.18448468994</v>
      </c>
      <c r="BC39" s="1">
        <v>4411.798360832152</v>
      </c>
      <c r="BD39" s="1">
        <v>386797.67768421088</v>
      </c>
      <c r="BE39" s="1">
        <v>64690.785805560867</v>
      </c>
      <c r="BF39" s="1">
        <f>Billed_Energy!AM40*VLOOKUP($C39,'Dmd Factors'!$A$4:$E$15,4,0)</f>
        <v>218934.90763643949</v>
      </c>
      <c r="BG39" s="1">
        <f>Billed_Energy!G40*VLOOKUP(C39,'Dmd Factors'!$A$4:$E$15,3,0)</f>
        <v>384645.59827533987</v>
      </c>
      <c r="BH39" s="1">
        <f>Billed_Energy!AA40*VLOOKUP($C39,'Dmd Factors'!$A$4:$E$15,5,0)</f>
        <v>14338.693260407648</v>
      </c>
      <c r="BI39" s="1">
        <f>Billed_Energy!J40*VLOOKUP($C39,'Dmd Factors'!$A$4:$E$15,2,0)</f>
        <v>47677.01033107382</v>
      </c>
    </row>
    <row r="40" spans="1:61" x14ac:dyDescent="0.25">
      <c r="A40" t="s">
        <v>155</v>
      </c>
      <c r="B40">
        <v>2017</v>
      </c>
      <c r="C40">
        <v>7</v>
      </c>
      <c r="D40" t="s">
        <v>40</v>
      </c>
      <c r="E40" t="s">
        <v>153</v>
      </c>
      <c r="F40" s="1">
        <v>185157.6</v>
      </c>
      <c r="G40" s="1">
        <v>185157.6</v>
      </c>
      <c r="H40" s="1">
        <v>101387.6</v>
      </c>
      <c r="I40" s="1">
        <v>309475.92343916046</v>
      </c>
      <c r="J40" s="1">
        <v>292119.65899543476</v>
      </c>
      <c r="K40" s="1">
        <v>288788.24573068996</v>
      </c>
      <c r="L40" s="1">
        <v>571770.63638414629</v>
      </c>
      <c r="M40" s="1">
        <v>559703.06920230133</v>
      </c>
      <c r="N40" s="1">
        <v>549928.17938313913</v>
      </c>
      <c r="O40" s="1">
        <v>350261.60886307515</v>
      </c>
      <c r="P40" s="1">
        <v>327013.52522141492</v>
      </c>
      <c r="Q40" s="1">
        <v>320648.08078455826</v>
      </c>
      <c r="R40" s="1">
        <v>289972.61020915385</v>
      </c>
      <c r="S40" s="1">
        <v>278081.08974311425</v>
      </c>
      <c r="T40" s="1">
        <v>272061.74195660133</v>
      </c>
      <c r="U40" s="1">
        <v>76556.047327155495</v>
      </c>
      <c r="V40" s="1">
        <v>698508.98464471556</v>
      </c>
      <c r="W40" s="1">
        <v>129428.8043690835</v>
      </c>
      <c r="X40" s="1">
        <v>259943.97028733953</v>
      </c>
      <c r="Y40" s="1">
        <v>0</v>
      </c>
      <c r="Z40" s="1">
        <v>7212.6116324009763</v>
      </c>
      <c r="AA40" s="1">
        <v>15053.666858967255</v>
      </c>
      <c r="AB40" s="1">
        <v>6814.8829193301717</v>
      </c>
      <c r="AC40" s="1">
        <v>6609.5985811906176</v>
      </c>
      <c r="AD40" s="1">
        <v>6551.3147969123447</v>
      </c>
      <c r="AE40" s="1">
        <v>7553.2034393670265</v>
      </c>
      <c r="AF40" s="1">
        <v>7476.0677955358124</v>
      </c>
      <c r="AG40" s="1">
        <v>7404.3451793418772</v>
      </c>
      <c r="AH40" s="1">
        <v>18094.410365687781</v>
      </c>
      <c r="AI40" s="1">
        <v>19286.368352301386</v>
      </c>
      <c r="AJ40" s="1">
        <v>19238.874730255913</v>
      </c>
      <c r="AK40" s="1">
        <v>82737.781081798283</v>
      </c>
      <c r="AL40" s="1">
        <v>75826.846554187825</v>
      </c>
      <c r="AM40" s="1">
        <v>74699.667461393226</v>
      </c>
      <c r="AN40" s="1">
        <v>151007.14844993319</v>
      </c>
      <c r="AO40" s="1">
        <v>147088.01856655575</v>
      </c>
      <c r="AP40" s="1">
        <v>93176.207073643207</v>
      </c>
      <c r="AQ40" s="1">
        <v>162031.40357947579</v>
      </c>
      <c r="AR40" s="1">
        <v>156956.34066878422</v>
      </c>
      <c r="AS40" s="1">
        <v>155165.55401681346</v>
      </c>
      <c r="AT40" s="1">
        <v>20596</v>
      </c>
      <c r="AU40" s="1">
        <v>374203.51396556775</v>
      </c>
      <c r="AV40" s="1">
        <v>339725.04745951842</v>
      </c>
      <c r="AW40" s="1">
        <v>335212.20441273547</v>
      </c>
      <c r="AX40" s="1">
        <v>58417.859031525273</v>
      </c>
      <c r="AY40" s="1">
        <v>54633.027746501408</v>
      </c>
      <c r="AZ40" s="1">
        <v>52851.363994265332</v>
      </c>
      <c r="BA40" s="1">
        <v>9450.2437499999978</v>
      </c>
      <c r="BB40" s="1">
        <v>35746.474329869299</v>
      </c>
      <c r="BC40" s="1">
        <v>4381.824770114581</v>
      </c>
      <c r="BD40" s="1">
        <v>404606.83169422881</v>
      </c>
      <c r="BE40" s="1">
        <v>68802.247900144925</v>
      </c>
      <c r="BF40" s="1">
        <f>Billed_Energy!AM41*VLOOKUP($C40,'Dmd Factors'!$A$4:$E$15,4,0)</f>
        <v>240581.44773032505</v>
      </c>
      <c r="BG40" s="1">
        <f>Billed_Energy!G41*VLOOKUP(C40,'Dmd Factors'!$A$4:$E$15,3,0)</f>
        <v>397316.710179911</v>
      </c>
      <c r="BH40" s="1">
        <f>Billed_Energy!AA41*VLOOKUP($C40,'Dmd Factors'!$A$4:$E$15,5,0)</f>
        <v>14263.046290304057</v>
      </c>
      <c r="BI40" s="1">
        <f>Billed_Energy!J41*VLOOKUP($C40,'Dmd Factors'!$A$4:$E$15,2,0)</f>
        <v>39023.565567218342</v>
      </c>
    </row>
    <row r="41" spans="1:61" x14ac:dyDescent="0.25">
      <c r="A41" t="s">
        <v>155</v>
      </c>
      <c r="B41">
        <v>2017</v>
      </c>
      <c r="C41">
        <v>8</v>
      </c>
      <c r="D41" t="s">
        <v>41</v>
      </c>
      <c r="E41" t="s">
        <v>153</v>
      </c>
      <c r="F41" s="1">
        <v>185157.6</v>
      </c>
      <c r="G41" s="1">
        <v>185157.6</v>
      </c>
      <c r="H41" s="1">
        <v>101387.6</v>
      </c>
      <c r="I41" s="1">
        <v>298594.4930188125</v>
      </c>
      <c r="J41" s="1">
        <v>283466.84970468195</v>
      </c>
      <c r="K41" s="1">
        <v>282532.40089975286</v>
      </c>
      <c r="L41" s="1">
        <v>574276.76726596954</v>
      </c>
      <c r="M41" s="1">
        <v>560907.52420408325</v>
      </c>
      <c r="N41" s="1">
        <v>555059.14957617829</v>
      </c>
      <c r="O41" s="1">
        <v>354051.89443756966</v>
      </c>
      <c r="P41" s="1">
        <v>330552.23633318814</v>
      </c>
      <c r="Q41" s="1">
        <v>324117.90951923456</v>
      </c>
      <c r="R41" s="1">
        <v>287374.94174468983</v>
      </c>
      <c r="S41" s="1">
        <v>274941.95620598487</v>
      </c>
      <c r="T41" s="1">
        <v>266622.32400984655</v>
      </c>
      <c r="U41" s="1">
        <v>77129.806629932922</v>
      </c>
      <c r="V41" s="1">
        <v>706067.75917540817</v>
      </c>
      <c r="W41" s="1">
        <v>131127.96847653048</v>
      </c>
      <c r="X41" s="1">
        <v>258532.98687339117</v>
      </c>
      <c r="Y41" s="1">
        <v>0</v>
      </c>
      <c r="Z41" s="1">
        <v>7286.1473538000882</v>
      </c>
      <c r="AA41" s="1">
        <v>14817.592751835415</v>
      </c>
      <c r="AB41" s="1">
        <v>6897.1993633552702</v>
      </c>
      <c r="AC41" s="1">
        <v>6689.4354115628148</v>
      </c>
      <c r="AD41" s="1">
        <v>6630.4476219592989</v>
      </c>
      <c r="AE41" s="1">
        <v>5402.2081260522737</v>
      </c>
      <c r="AF41" s="1">
        <v>5366.8089051784691</v>
      </c>
      <c r="AG41" s="1">
        <v>5300.3157740776751</v>
      </c>
      <c r="AH41" s="1">
        <v>18119.144837583994</v>
      </c>
      <c r="AI41" s="1">
        <v>19312.73219209219</v>
      </c>
      <c r="AJ41" s="1">
        <v>19265.173647806307</v>
      </c>
      <c r="AK41" s="1">
        <v>81436.258706864683</v>
      </c>
      <c r="AL41" s="1">
        <v>76811.104172236403</v>
      </c>
      <c r="AM41" s="1">
        <v>75729.625354651798</v>
      </c>
      <c r="AN41" s="1">
        <v>160755.68931659058</v>
      </c>
      <c r="AO41" s="1">
        <v>155053.23889125744</v>
      </c>
      <c r="AP41" s="1">
        <v>102047.24527831913</v>
      </c>
      <c r="AQ41" s="1">
        <v>166807.33526608805</v>
      </c>
      <c r="AR41" s="1">
        <v>162127.62687597011</v>
      </c>
      <c r="AS41" s="1">
        <v>159887.77418489644</v>
      </c>
      <c r="AT41" s="1">
        <v>16552</v>
      </c>
      <c r="AU41" s="1">
        <v>396641.2056381806</v>
      </c>
      <c r="AV41" s="1">
        <v>360095.36891262437</v>
      </c>
      <c r="AW41" s="1">
        <v>355311.93038217659</v>
      </c>
      <c r="AX41" s="1">
        <v>59253.460316212193</v>
      </c>
      <c r="AY41" s="1">
        <v>55925.297379666823</v>
      </c>
      <c r="AZ41" s="1">
        <v>53899.792330729404</v>
      </c>
      <c r="BA41" s="1">
        <v>9450.2437499999978</v>
      </c>
      <c r="BB41" s="1">
        <v>36041.266616086446</v>
      </c>
      <c r="BC41" s="1">
        <v>4644.5642407126452</v>
      </c>
      <c r="BD41" s="1">
        <v>411911.74405412731</v>
      </c>
      <c r="BE41" s="1">
        <v>69141.412620490388</v>
      </c>
      <c r="BF41" s="1">
        <f>Billed_Energy!AM42*VLOOKUP($C41,'Dmd Factors'!$A$4:$E$15,4,0)</f>
        <v>241866.29867741509</v>
      </c>
      <c r="BG41" s="1">
        <f>Billed_Energy!G42*VLOOKUP(C41,'Dmd Factors'!$A$4:$E$15,3,0)</f>
        <v>407543.1906504957</v>
      </c>
      <c r="BH41" s="1">
        <f>Billed_Energy!AA42*VLOOKUP($C41,'Dmd Factors'!$A$4:$E$15,5,0)</f>
        <v>14631.655874140584</v>
      </c>
      <c r="BI41" s="1">
        <f>Billed_Energy!J42*VLOOKUP($C41,'Dmd Factors'!$A$4:$E$15,2,0)</f>
        <v>44665.769036283971</v>
      </c>
    </row>
    <row r="42" spans="1:61" x14ac:dyDescent="0.25">
      <c r="A42" t="s">
        <v>155</v>
      </c>
      <c r="B42">
        <v>2017</v>
      </c>
      <c r="C42">
        <v>9</v>
      </c>
      <c r="D42" t="s">
        <v>42</v>
      </c>
      <c r="E42" t="s">
        <v>153</v>
      </c>
      <c r="F42" s="1">
        <v>185157.6</v>
      </c>
      <c r="G42" s="1">
        <v>185157.6</v>
      </c>
      <c r="H42" s="1">
        <v>101387.6</v>
      </c>
      <c r="I42" s="1">
        <v>309338.46428497875</v>
      </c>
      <c r="J42" s="1">
        <v>292444.84007576044</v>
      </c>
      <c r="K42" s="1">
        <v>288654.39241788298</v>
      </c>
      <c r="L42" s="1">
        <v>542741.59635753348</v>
      </c>
      <c r="M42" s="1">
        <v>535856.10718073545</v>
      </c>
      <c r="N42" s="1">
        <v>528756.96532506926</v>
      </c>
      <c r="O42" s="1">
        <v>356553.37387416098</v>
      </c>
      <c r="P42" s="1">
        <v>332887.68386191915</v>
      </c>
      <c r="Q42" s="1">
        <v>326407.89666075603</v>
      </c>
      <c r="R42" s="1">
        <v>263245.14788240095</v>
      </c>
      <c r="S42" s="1">
        <v>252956.73801767942</v>
      </c>
      <c r="T42" s="1">
        <v>243612.07856200857</v>
      </c>
      <c r="U42" s="1">
        <v>75166.803445013356</v>
      </c>
      <c r="V42" s="1">
        <v>711056.33290758135</v>
      </c>
      <c r="W42" s="1">
        <v>101100.48675883934</v>
      </c>
      <c r="X42" s="1">
        <v>223490.21320838877</v>
      </c>
      <c r="Y42" s="1">
        <v>0</v>
      </c>
      <c r="Z42" s="1">
        <v>7196.356110627773</v>
      </c>
      <c r="AA42" s="1">
        <v>14665.011642167019</v>
      </c>
      <c r="AB42" s="1">
        <v>6683.7377984986288</v>
      </c>
      <c r="AC42" s="1">
        <v>6482.403937520432</v>
      </c>
      <c r="AD42" s="1">
        <v>6425.241762229748</v>
      </c>
      <c r="AE42" s="1">
        <v>6008.8612955070166</v>
      </c>
      <c r="AF42" s="1">
        <v>5985.2128252921411</v>
      </c>
      <c r="AG42" s="1">
        <v>5919.642066969077</v>
      </c>
      <c r="AH42" s="1">
        <v>18186.619113946123</v>
      </c>
      <c r="AI42" s="1">
        <v>19384.651294285904</v>
      </c>
      <c r="AJ42" s="1">
        <v>19336.915645705685</v>
      </c>
      <c r="AK42" s="1">
        <v>81218.704440576854</v>
      </c>
      <c r="AL42" s="1">
        <v>79001.716487335856</v>
      </c>
      <c r="AM42" s="1">
        <v>78346.71917880782</v>
      </c>
      <c r="AN42" s="1">
        <v>161737.60091657404</v>
      </c>
      <c r="AO42" s="1">
        <v>157497.22108421533</v>
      </c>
      <c r="AP42" s="1">
        <v>98289.021433028203</v>
      </c>
      <c r="AQ42" s="1">
        <v>159493.96618902619</v>
      </c>
      <c r="AR42" s="1">
        <v>155017.36005391649</v>
      </c>
      <c r="AS42" s="1">
        <v>153058.43826703663</v>
      </c>
      <c r="AT42" s="1">
        <v>13654</v>
      </c>
      <c r="AU42" s="1">
        <v>378792.41941916355</v>
      </c>
      <c r="AV42" s="1">
        <v>343891.13907765731</v>
      </c>
      <c r="AW42" s="1">
        <v>339322.9544605905</v>
      </c>
      <c r="AX42" s="1">
        <v>56155.195022714732</v>
      </c>
      <c r="AY42" s="1">
        <v>53121.090385650867</v>
      </c>
      <c r="AZ42" s="1">
        <v>51709.959728149784</v>
      </c>
      <c r="BA42" s="1">
        <v>9450.2437499999978</v>
      </c>
      <c r="BB42" s="1">
        <v>37408.310703275827</v>
      </c>
      <c r="BC42" s="1">
        <v>4435.5596465490389</v>
      </c>
      <c r="BD42" s="1">
        <v>407830.15045025374</v>
      </c>
      <c r="BE42" s="1">
        <v>69760.53128261627</v>
      </c>
      <c r="BF42" s="1">
        <f>Billed_Energy!AM43*VLOOKUP($C42,'Dmd Factors'!$A$4:$E$15,4,0)</f>
        <v>229596.9980053514</v>
      </c>
      <c r="BG42" s="1">
        <f>Billed_Energy!G43*VLOOKUP(C42,'Dmd Factors'!$A$4:$E$15,3,0)</f>
        <v>385508.26985060057</v>
      </c>
      <c r="BH42" s="1">
        <f>Billed_Energy!AA43*VLOOKUP($C42,'Dmd Factors'!$A$4:$E$15,5,0)</f>
        <v>13928.209921156704</v>
      </c>
      <c r="BI42" s="1">
        <f>Billed_Energy!J43*VLOOKUP($C42,'Dmd Factors'!$A$4:$E$15,2,0)</f>
        <v>40341.258380293948</v>
      </c>
    </row>
    <row r="43" spans="1:61" x14ac:dyDescent="0.25">
      <c r="A43" t="s">
        <v>155</v>
      </c>
      <c r="B43">
        <v>2017</v>
      </c>
      <c r="C43">
        <v>10</v>
      </c>
      <c r="D43" t="s">
        <v>43</v>
      </c>
      <c r="E43" t="s">
        <v>154</v>
      </c>
      <c r="F43" s="1">
        <v>185157.6</v>
      </c>
      <c r="G43" s="1">
        <v>185157.6</v>
      </c>
      <c r="H43" s="1">
        <v>101387.6</v>
      </c>
      <c r="I43" s="1">
        <v>301049.98605959816</v>
      </c>
      <c r="J43" s="1">
        <v>290776.01430804643</v>
      </c>
      <c r="K43" s="1">
        <v>286536.44753926218</v>
      </c>
      <c r="L43" s="1">
        <v>548536.92160811892</v>
      </c>
      <c r="M43" s="1">
        <v>533359.71095525508</v>
      </c>
      <c r="N43" s="1">
        <v>516049.39011554699</v>
      </c>
      <c r="O43" s="1">
        <v>303933.46381972684</v>
      </c>
      <c r="P43" s="1">
        <v>276822.88911060168</v>
      </c>
      <c r="Q43" s="1">
        <v>270622.06443762657</v>
      </c>
      <c r="R43" s="1">
        <v>262837.46587763447</v>
      </c>
      <c r="S43" s="1">
        <v>253268.30413931669</v>
      </c>
      <c r="T43" s="1">
        <v>245280.35959782326</v>
      </c>
      <c r="U43" s="1">
        <v>70845.631935657846</v>
      </c>
      <c r="V43" s="1">
        <v>597267.85949394049</v>
      </c>
      <c r="W43" s="1">
        <v>103802.25443444573</v>
      </c>
      <c r="X43" s="1">
        <v>219796.96293753112</v>
      </c>
      <c r="Y43" s="1">
        <v>0</v>
      </c>
      <c r="Z43" s="1">
        <v>8958.3454097489248</v>
      </c>
      <c r="AA43" s="1">
        <v>15277.677439331193</v>
      </c>
      <c r="AB43" s="1">
        <v>6350.3325051270112</v>
      </c>
      <c r="AC43" s="1">
        <v>6159.0417932083346</v>
      </c>
      <c r="AD43" s="1">
        <v>6104.7310421352249</v>
      </c>
      <c r="AE43" s="1">
        <v>6217.3718554744491</v>
      </c>
      <c r="AF43" s="1">
        <v>6118.6834133240618</v>
      </c>
      <c r="AG43" s="1">
        <v>6039.1843904806929</v>
      </c>
      <c r="AH43" s="1">
        <v>20450.425125512756</v>
      </c>
      <c r="AI43" s="1">
        <v>21797.5841135847</v>
      </c>
      <c r="AJ43" s="1">
        <v>21743.906500335568</v>
      </c>
      <c r="AK43" s="1">
        <v>72167.211427704591</v>
      </c>
      <c r="AL43" s="1">
        <v>69397.96788608731</v>
      </c>
      <c r="AM43" s="1">
        <v>68413.856544851413</v>
      </c>
      <c r="AN43" s="1">
        <v>165376.70549201977</v>
      </c>
      <c r="AO43" s="1">
        <v>159127.02522300402</v>
      </c>
      <c r="AP43" s="1">
        <v>94705.69607677871</v>
      </c>
      <c r="AQ43" s="1">
        <v>146118.75846031882</v>
      </c>
      <c r="AR43" s="1">
        <v>141317.35633534272</v>
      </c>
      <c r="AS43" s="1">
        <v>139297.90846435449</v>
      </c>
      <c r="AT43" s="1">
        <v>8332</v>
      </c>
      <c r="AU43" s="1">
        <v>348127.29600757937</v>
      </c>
      <c r="AV43" s="1">
        <v>316051.44725875312</v>
      </c>
      <c r="AW43" s="1">
        <v>311853.07982351916</v>
      </c>
      <c r="AX43" s="1">
        <v>53481.243986928159</v>
      </c>
      <c r="AY43" s="1">
        <v>49206.407675302595</v>
      </c>
      <c r="AZ43" s="1">
        <v>48142.506263864736</v>
      </c>
      <c r="BA43" s="1">
        <v>9450.2437499999978</v>
      </c>
      <c r="BB43" s="1">
        <v>31033.641031451454</v>
      </c>
      <c r="BC43" s="1">
        <v>4076.4791132864239</v>
      </c>
      <c r="BD43" s="1">
        <v>350801.8207812453</v>
      </c>
      <c r="BE43" s="1">
        <v>61832.521962507875</v>
      </c>
      <c r="BF43" s="1">
        <f>Billed_Energy!AM44*VLOOKUP($C43,'Dmd Factors'!$A$4:$E$15,4,0)</f>
        <v>218202.1371308479</v>
      </c>
      <c r="BG43" s="1">
        <f>Billed_Energy!G44*VLOOKUP(C43,'Dmd Factors'!$A$4:$E$15,3,0)</f>
        <v>375077.44474206376</v>
      </c>
      <c r="BH43" s="1">
        <f>Billed_Energy!AA44*VLOOKUP($C43,'Dmd Factors'!$A$4:$E$15,5,0)</f>
        <v>14389.515277415181</v>
      </c>
      <c r="BI43" s="1">
        <f>Billed_Energy!J44*VLOOKUP($C43,'Dmd Factors'!$A$4:$E$15,2,0)</f>
        <v>44071.491963420951</v>
      </c>
    </row>
    <row r="44" spans="1:61" x14ac:dyDescent="0.25">
      <c r="A44" t="s">
        <v>155</v>
      </c>
      <c r="B44">
        <v>2017</v>
      </c>
      <c r="C44">
        <v>11</v>
      </c>
      <c r="D44" t="s">
        <v>44</v>
      </c>
      <c r="E44" t="s">
        <v>154</v>
      </c>
      <c r="F44" s="1">
        <v>185157.6</v>
      </c>
      <c r="G44" s="1">
        <v>185157.6</v>
      </c>
      <c r="H44" s="1">
        <v>101387.6</v>
      </c>
      <c r="I44" s="1">
        <v>307124.59175830754</v>
      </c>
      <c r="J44" s="1">
        <v>299619.28053813847</v>
      </c>
      <c r="K44" s="1">
        <v>288770.00868334499</v>
      </c>
      <c r="L44" s="1">
        <v>523370.22430927661</v>
      </c>
      <c r="M44" s="1">
        <v>500414.74515311717</v>
      </c>
      <c r="N44" s="1">
        <v>494175.33535451646</v>
      </c>
      <c r="O44" s="1">
        <v>277090.39908716758</v>
      </c>
      <c r="P44" s="1">
        <v>252374.20011642962</v>
      </c>
      <c r="Q44" s="1">
        <v>246721.02536656611</v>
      </c>
      <c r="R44" s="1">
        <v>259224.70175969199</v>
      </c>
      <c r="S44" s="1">
        <v>248537.45467028889</v>
      </c>
      <c r="T44" s="1">
        <v>244680.23976548976</v>
      </c>
      <c r="U44" s="1">
        <v>69334.009424348915</v>
      </c>
      <c r="V44" s="1">
        <v>544517.82791274448</v>
      </c>
      <c r="W44" s="1">
        <v>89505.570743461838</v>
      </c>
      <c r="X44" s="1">
        <v>187483.76413375005</v>
      </c>
      <c r="Y44" s="1">
        <v>0</v>
      </c>
      <c r="Z44" s="1">
        <v>9594.9204753550475</v>
      </c>
      <c r="AA44" s="1">
        <v>18695.604531070003</v>
      </c>
      <c r="AB44" s="1">
        <v>6225.5765570848534</v>
      </c>
      <c r="AC44" s="1">
        <v>6038.0438616318979</v>
      </c>
      <c r="AD44" s="1">
        <v>5984.8000766166351</v>
      </c>
      <c r="AE44" s="1">
        <v>7213.0620212553395</v>
      </c>
      <c r="AF44" s="1">
        <v>6539.0398817669211</v>
      </c>
      <c r="AG44" s="1">
        <v>6344.9061286633178</v>
      </c>
      <c r="AH44" s="1">
        <v>18653.03471579936</v>
      </c>
      <c r="AI44" s="1">
        <v>19881.791732730915</v>
      </c>
      <c r="AJ44" s="1">
        <v>19832.831851591418</v>
      </c>
      <c r="AK44" s="1">
        <v>67746.384880578713</v>
      </c>
      <c r="AL44" s="1">
        <v>62846.29449045263</v>
      </c>
      <c r="AM44" s="1">
        <v>61150.072160813565</v>
      </c>
      <c r="AN44" s="1">
        <v>150256.41283079804</v>
      </c>
      <c r="AO44" s="1">
        <v>145819.02386315187</v>
      </c>
      <c r="AP44" s="1">
        <v>94298.284586715556</v>
      </c>
      <c r="AQ44" s="1">
        <v>139180.75429511507</v>
      </c>
      <c r="AR44" s="1">
        <v>131344.42866837975</v>
      </c>
      <c r="AS44" s="1">
        <v>126751.26063898855</v>
      </c>
      <c r="AT44" s="1">
        <v>9520</v>
      </c>
      <c r="AU44" s="1">
        <v>336945.59654840617</v>
      </c>
      <c r="AV44" s="1">
        <v>305900.01030619891</v>
      </c>
      <c r="AW44" s="1">
        <v>301836.49263258476</v>
      </c>
      <c r="AX44" s="1">
        <v>53672.869581889718</v>
      </c>
      <c r="AY44" s="1">
        <v>50358.153035621173</v>
      </c>
      <c r="AZ44" s="1">
        <v>49438.817933945982</v>
      </c>
      <c r="BA44" s="1">
        <v>9450.2437499999978</v>
      </c>
      <c r="BB44" s="1">
        <v>27696.009595880842</v>
      </c>
      <c r="BC44" s="1">
        <v>3945.544352297808</v>
      </c>
      <c r="BD44" s="1">
        <v>318655.41700794146</v>
      </c>
      <c r="BE44" s="1">
        <v>59678.994809884804</v>
      </c>
      <c r="BF44" s="1">
        <f>Billed_Energy!AM45*VLOOKUP($C44,'Dmd Factors'!$A$4:$E$15,4,0)</f>
        <v>213874.48059305988</v>
      </c>
      <c r="BG44" s="1">
        <f>Billed_Energy!G45*VLOOKUP(C44,'Dmd Factors'!$A$4:$E$15,3,0)</f>
        <v>385468.54547036992</v>
      </c>
      <c r="BH44" s="1">
        <f>Billed_Energy!AA45*VLOOKUP($C44,'Dmd Factors'!$A$4:$E$15,5,0)</f>
        <v>18779.610556239477</v>
      </c>
      <c r="BI44" s="1">
        <f>Billed_Energy!J45*VLOOKUP($C44,'Dmd Factors'!$A$4:$E$15,2,0)</f>
        <v>55155.220181854769</v>
      </c>
    </row>
    <row r="45" spans="1:61" x14ac:dyDescent="0.25">
      <c r="A45" t="s">
        <v>155</v>
      </c>
      <c r="B45">
        <v>2017</v>
      </c>
      <c r="C45">
        <v>12</v>
      </c>
      <c r="D45" t="s">
        <v>45</v>
      </c>
      <c r="E45" t="s">
        <v>154</v>
      </c>
      <c r="F45" s="1">
        <v>185157.6</v>
      </c>
      <c r="G45" s="1">
        <v>185157.6</v>
      </c>
      <c r="H45" s="1">
        <v>101387.6</v>
      </c>
      <c r="I45" s="1">
        <v>310813.34504871833</v>
      </c>
      <c r="J45" s="1">
        <v>304257.70216180821</v>
      </c>
      <c r="K45" s="1">
        <v>297941.44218087231</v>
      </c>
      <c r="L45" s="1">
        <v>527205.22315781354</v>
      </c>
      <c r="M45" s="1">
        <v>491917.02915487566</v>
      </c>
      <c r="N45" s="1">
        <v>488234.99989291903</v>
      </c>
      <c r="O45" s="1">
        <v>299014.66353529436</v>
      </c>
      <c r="P45" s="1">
        <v>272342.84111397079</v>
      </c>
      <c r="Q45" s="1">
        <v>266242.36938595219</v>
      </c>
      <c r="R45" s="1">
        <v>244308.7857264998</v>
      </c>
      <c r="S45" s="1">
        <v>235030.10936608768</v>
      </c>
      <c r="T45" s="1">
        <v>231661.08383746442</v>
      </c>
      <c r="U45" s="1">
        <v>69220.856325301429</v>
      </c>
      <c r="V45" s="1">
        <v>587601.79219013196</v>
      </c>
      <c r="W45" s="1">
        <v>89011.982094575258</v>
      </c>
      <c r="X45" s="1">
        <v>198932.61881152724</v>
      </c>
      <c r="Y45" s="1">
        <v>0</v>
      </c>
      <c r="Z45" s="1">
        <v>10888.140471934452</v>
      </c>
      <c r="AA45" s="1">
        <v>19657.196080573412</v>
      </c>
      <c r="AB45" s="1">
        <v>7056.2162240816187</v>
      </c>
      <c r="AC45" s="1">
        <v>6843.6622162612539</v>
      </c>
      <c r="AD45" s="1">
        <v>6783.3144466673411</v>
      </c>
      <c r="AE45" s="1">
        <v>8135.4793325088967</v>
      </c>
      <c r="AF45" s="1">
        <v>7131.2493920276374</v>
      </c>
      <c r="AG45" s="1">
        <v>6950.8745203232347</v>
      </c>
      <c r="AH45" s="1">
        <v>23955.569137820177</v>
      </c>
      <c r="AI45" s="1">
        <v>25533.627299463613</v>
      </c>
      <c r="AJ45" s="1">
        <v>25470.749497782195</v>
      </c>
      <c r="AK45" s="1">
        <v>70082.441142755022</v>
      </c>
      <c r="AL45" s="1">
        <v>63930.11955756785</v>
      </c>
      <c r="AM45" s="1">
        <v>60867.464997068921</v>
      </c>
      <c r="AN45" s="1">
        <v>156349.10962302555</v>
      </c>
      <c r="AO45" s="1">
        <v>148588.73952620334</v>
      </c>
      <c r="AP45" s="1">
        <v>100589.89969524072</v>
      </c>
      <c r="AQ45" s="1">
        <v>140439.89821906702</v>
      </c>
      <c r="AR45" s="1">
        <v>130887.05632554569</v>
      </c>
      <c r="AS45" s="1">
        <v>127789.99379883018</v>
      </c>
      <c r="AT45" s="1">
        <v>12334</v>
      </c>
      <c r="AU45" s="1">
        <v>347644.26817184227</v>
      </c>
      <c r="AV45" s="1">
        <v>315612.92477487505</v>
      </c>
      <c r="AW45" s="1">
        <v>311420.38258908043</v>
      </c>
      <c r="AX45" s="1">
        <v>52003.397904886646</v>
      </c>
      <c r="AY45" s="1">
        <v>48247.590744087654</v>
      </c>
      <c r="AZ45" s="1">
        <v>46874.049506359072</v>
      </c>
      <c r="BA45" s="1">
        <v>9473.1937500000022</v>
      </c>
      <c r="BB45" s="1">
        <v>29462.450137575917</v>
      </c>
      <c r="BC45" s="1">
        <v>4070.8229843183722</v>
      </c>
      <c r="BD45" s="1">
        <v>335952.36433757871</v>
      </c>
      <c r="BE45" s="1">
        <v>59384.948376244603</v>
      </c>
      <c r="BF45" s="1">
        <f>Billed_Energy!AM46*VLOOKUP($C45,'Dmd Factors'!$A$4:$E$15,4,0)</f>
        <v>194461.12334948103</v>
      </c>
      <c r="BG45" s="1">
        <f>Billed_Energy!G46*VLOOKUP(C45,'Dmd Factors'!$A$4:$E$15,3,0)</f>
        <v>404293.39660737052</v>
      </c>
      <c r="BH45" s="1">
        <f>Billed_Energy!AA46*VLOOKUP($C45,'Dmd Factors'!$A$4:$E$15,5,0)</f>
        <v>19792.158539222317</v>
      </c>
      <c r="BI45" s="1">
        <f>Billed_Energy!J46*VLOOKUP($C45,'Dmd Factors'!$A$4:$E$15,2,0)</f>
        <v>52430.756396855206</v>
      </c>
    </row>
    <row r="46" spans="1:61" x14ac:dyDescent="0.25">
      <c r="A46" t="s">
        <v>155</v>
      </c>
      <c r="B46">
        <v>2018</v>
      </c>
      <c r="C46">
        <v>1</v>
      </c>
      <c r="D46" t="s">
        <v>46</v>
      </c>
      <c r="E46" t="s">
        <v>154</v>
      </c>
      <c r="F46" s="1">
        <v>185157.6</v>
      </c>
      <c r="G46" s="1">
        <v>185157.6</v>
      </c>
      <c r="H46" s="1">
        <v>101387.6</v>
      </c>
      <c r="I46" s="1">
        <v>312971.18894293671</v>
      </c>
      <c r="J46" s="1">
        <v>301613.99924789771</v>
      </c>
      <c r="K46" s="1">
        <v>289683.69486421451</v>
      </c>
      <c r="L46" s="1">
        <v>508090.29896915029</v>
      </c>
      <c r="M46" s="1">
        <v>472432.70724586264</v>
      </c>
      <c r="N46" s="1">
        <v>465689.68731591344</v>
      </c>
      <c r="O46" s="1">
        <v>312514.43133318366</v>
      </c>
      <c r="P46" s="1">
        <v>284638.4425168836</v>
      </c>
      <c r="Q46" s="1">
        <v>278262.54967468907</v>
      </c>
      <c r="R46" s="1">
        <v>247875.75841887915</v>
      </c>
      <c r="S46" s="1">
        <v>236061.60554766149</v>
      </c>
      <c r="T46" s="1">
        <v>231753.45229513923</v>
      </c>
      <c r="U46" s="1">
        <v>69252.156076082654</v>
      </c>
      <c r="V46" s="1">
        <v>614128.88178209832</v>
      </c>
      <c r="W46" s="1">
        <v>109304.89346668471</v>
      </c>
      <c r="X46" s="1">
        <v>273508.37094142102</v>
      </c>
      <c r="Y46" s="1">
        <v>0</v>
      </c>
      <c r="Z46" s="1">
        <v>11185.581601403468</v>
      </c>
      <c r="AA46" s="1">
        <v>21572.690471856302</v>
      </c>
      <c r="AB46" s="1">
        <v>7630.4548472668412</v>
      </c>
      <c r="AC46" s="1">
        <v>7400.6030814233145</v>
      </c>
      <c r="AD46" s="1">
        <v>7335.3441782950249</v>
      </c>
      <c r="AE46" s="1">
        <v>8863.7372370026296</v>
      </c>
      <c r="AF46" s="1">
        <v>8012.3222733974162</v>
      </c>
      <c r="AG46" s="1">
        <v>7768.2553538398179</v>
      </c>
      <c r="AH46" s="1">
        <v>25963.627447296032</v>
      </c>
      <c r="AI46" s="1">
        <v>27673.965196458073</v>
      </c>
      <c r="AJ46" s="1">
        <v>27605.816708389637</v>
      </c>
      <c r="AK46" s="1">
        <v>64844.708086228122</v>
      </c>
      <c r="AL46" s="1">
        <v>57326.146773307701</v>
      </c>
      <c r="AM46" s="1">
        <v>55351.705589156307</v>
      </c>
      <c r="AN46" s="1">
        <v>168087.85338427115</v>
      </c>
      <c r="AO46" s="1">
        <v>152798.37481566385</v>
      </c>
      <c r="AP46" s="1">
        <v>94164.289643329917</v>
      </c>
      <c r="AQ46" s="1">
        <v>128005.33522821018</v>
      </c>
      <c r="AR46" s="1">
        <v>117487.88669225379</v>
      </c>
      <c r="AS46" s="1">
        <v>114894.52689753157</v>
      </c>
      <c r="AT46" s="1">
        <v>15562</v>
      </c>
      <c r="AU46" s="1">
        <v>343350.21481793816</v>
      </c>
      <c r="AV46" s="1">
        <v>311714.51809240069</v>
      </c>
      <c r="AW46" s="1">
        <v>307573.76160101418</v>
      </c>
      <c r="AX46" s="1">
        <v>50520.475127105361</v>
      </c>
      <c r="AY46" s="1">
        <v>45636.0907274161</v>
      </c>
      <c r="AZ46" s="1">
        <v>45021.837717105889</v>
      </c>
      <c r="BA46" s="1">
        <v>9308.9999999999982</v>
      </c>
      <c r="BB46" s="1">
        <v>29431.214481113242</v>
      </c>
      <c r="BC46" s="1">
        <v>4020.5407484544348</v>
      </c>
      <c r="BD46" s="1">
        <v>339900.26750718715</v>
      </c>
      <c r="BE46" s="1">
        <v>59397.285763216263</v>
      </c>
      <c r="BF46" s="1">
        <f>Billed_Energy!AM47*VLOOKUP($C46,'Dmd Factors'!$A$4:$E$15,4,0)</f>
        <v>205007.58747862512</v>
      </c>
      <c r="BG46" s="1">
        <f>Billed_Energy!G47*VLOOKUP(C46,'Dmd Factors'!$A$4:$E$15,3,0)</f>
        <v>440932.7452208341</v>
      </c>
      <c r="BH46" s="1">
        <f>Billed_Energy!AA47*VLOOKUP($C46,'Dmd Factors'!$A$4:$E$15,5,0)</f>
        <v>21254.512554957681</v>
      </c>
      <c r="BI46" s="1">
        <f>Billed_Energy!J47*VLOOKUP($C46,'Dmd Factors'!$A$4:$E$15,2,0)</f>
        <v>56140.634325079925</v>
      </c>
    </row>
    <row r="47" spans="1:61" x14ac:dyDescent="0.25">
      <c r="A47" t="s">
        <v>155</v>
      </c>
      <c r="B47">
        <v>2018</v>
      </c>
      <c r="C47">
        <v>2</v>
      </c>
      <c r="D47" t="s">
        <v>47</v>
      </c>
      <c r="E47" t="s">
        <v>154</v>
      </c>
      <c r="F47" s="1">
        <v>185157.6</v>
      </c>
      <c r="G47" s="1">
        <v>185157.6</v>
      </c>
      <c r="H47" s="1">
        <v>101387.6</v>
      </c>
      <c r="I47" s="1">
        <v>319526.08206378995</v>
      </c>
      <c r="J47" s="1">
        <v>303800.35056854022</v>
      </c>
      <c r="K47" s="1">
        <v>295810.90218878508</v>
      </c>
      <c r="L47" s="1">
        <v>529034.61628983717</v>
      </c>
      <c r="M47" s="1">
        <v>495368.36517681641</v>
      </c>
      <c r="N47" s="1">
        <v>488848.16981869395</v>
      </c>
      <c r="O47" s="1">
        <v>292269.23434549652</v>
      </c>
      <c r="P47" s="1">
        <v>266199.09776585968</v>
      </c>
      <c r="Q47" s="1">
        <v>260236.245710332</v>
      </c>
      <c r="R47" s="1">
        <v>253289.97688157577</v>
      </c>
      <c r="S47" s="1">
        <v>240050.47132096661</v>
      </c>
      <c r="T47" s="1">
        <v>236660.97939637981</v>
      </c>
      <c r="U47" s="1">
        <v>69281.118490344568</v>
      </c>
      <c r="V47" s="1">
        <v>574344.60643050284</v>
      </c>
      <c r="W47" s="1">
        <v>80520.322691546462</v>
      </c>
      <c r="X47" s="1">
        <v>190495.54515551153</v>
      </c>
      <c r="Y47" s="1">
        <v>0</v>
      </c>
      <c r="Z47" s="1">
        <v>10737.462548830363</v>
      </c>
      <c r="AA47" s="1">
        <v>21664.617247310063</v>
      </c>
      <c r="AB47" s="1">
        <v>6921.6558709005403</v>
      </c>
      <c r="AC47" s="1">
        <v>6713.1552170951436</v>
      </c>
      <c r="AD47" s="1">
        <v>6653.9582650119719</v>
      </c>
      <c r="AE47" s="1">
        <v>8166.4600335340456</v>
      </c>
      <c r="AF47" s="1">
        <v>7401.796448868934</v>
      </c>
      <c r="AG47" s="1">
        <v>7260.6277870846052</v>
      </c>
      <c r="AH47" s="1">
        <v>24905.845834713815</v>
      </c>
      <c r="AI47" s="1">
        <v>26546.502880513381</v>
      </c>
      <c r="AJ47" s="1">
        <v>26481.130823348154</v>
      </c>
      <c r="AK47" s="1">
        <v>62915.83855914593</v>
      </c>
      <c r="AL47" s="1">
        <v>54639.418325092949</v>
      </c>
      <c r="AM47" s="1">
        <v>53306.880637550123</v>
      </c>
      <c r="AN47" s="1">
        <v>159022.86227627945</v>
      </c>
      <c r="AO47" s="1">
        <v>145642.00188746833</v>
      </c>
      <c r="AP47" s="1">
        <v>80022.349610787816</v>
      </c>
      <c r="AQ47" s="1">
        <v>145451.90029908798</v>
      </c>
      <c r="AR47" s="1">
        <v>133604.47859072484</v>
      </c>
      <c r="AS47" s="1">
        <v>130853.3840344507</v>
      </c>
      <c r="AT47" s="1">
        <v>14314</v>
      </c>
      <c r="AU47" s="1">
        <v>331369.25961164391</v>
      </c>
      <c r="AV47" s="1">
        <v>300837.46743904095</v>
      </c>
      <c r="AW47" s="1">
        <v>296841.19962394604</v>
      </c>
      <c r="AX47" s="1">
        <v>52970.032851548043</v>
      </c>
      <c r="AY47" s="1">
        <v>48228.389449760143</v>
      </c>
      <c r="AZ47" s="1">
        <v>47382.580501500917</v>
      </c>
      <c r="BA47" s="1">
        <v>9308.9999999999982</v>
      </c>
      <c r="BB47" s="1">
        <v>27015.817977737752</v>
      </c>
      <c r="BC47" s="1">
        <v>3880.2469127920481</v>
      </c>
      <c r="BD47" s="1">
        <v>335754.59383927035</v>
      </c>
      <c r="BE47" s="1">
        <v>59434.798999739847</v>
      </c>
      <c r="BF47" s="1">
        <f>Billed_Energy!AM48*VLOOKUP($C47,'Dmd Factors'!$A$4:$E$15,4,0)</f>
        <v>199665.62191966665</v>
      </c>
      <c r="BG47" s="1">
        <f>Billed_Energy!G48*VLOOKUP(C47,'Dmd Factors'!$A$4:$E$15,3,0)</f>
        <v>418798.92241779657</v>
      </c>
      <c r="BH47" s="1">
        <f>Billed_Energy!AA48*VLOOKUP($C47,'Dmd Factors'!$A$4:$E$15,5,0)</f>
        <v>20554.913757435159</v>
      </c>
      <c r="BI47" s="1">
        <f>Billed_Energy!J48*VLOOKUP($C47,'Dmd Factors'!$A$4:$E$15,2,0)</f>
        <v>55869.755661122028</v>
      </c>
    </row>
    <row r="48" spans="1:61" x14ac:dyDescent="0.25">
      <c r="A48" t="s">
        <v>155</v>
      </c>
      <c r="B48">
        <v>2018</v>
      </c>
      <c r="C48">
        <v>3</v>
      </c>
      <c r="D48" t="s">
        <v>48</v>
      </c>
      <c r="E48" t="s">
        <v>154</v>
      </c>
      <c r="F48" s="1">
        <v>185157.6</v>
      </c>
      <c r="G48" s="1">
        <v>185157.6</v>
      </c>
      <c r="H48" s="1">
        <v>101387.6</v>
      </c>
      <c r="I48" s="1">
        <v>306387.41068456147</v>
      </c>
      <c r="J48" s="1">
        <v>294547.25894860795</v>
      </c>
      <c r="K48" s="1">
        <v>289141.37039503705</v>
      </c>
      <c r="L48" s="1">
        <v>529355.4609674213</v>
      </c>
      <c r="M48" s="1">
        <v>495017.49014412734</v>
      </c>
      <c r="N48" s="1">
        <v>489272.46518545534</v>
      </c>
      <c r="O48" s="1">
        <v>289278.2702040057</v>
      </c>
      <c r="P48" s="1">
        <v>263474.92476934887</v>
      </c>
      <c r="Q48" s="1">
        <v>257573.09410979206</v>
      </c>
      <c r="R48" s="1">
        <v>250243.8857267439</v>
      </c>
      <c r="S48" s="1">
        <v>237863.38016971989</v>
      </c>
      <c r="T48" s="1">
        <v>233642.08471407375</v>
      </c>
      <c r="U48" s="1">
        <v>69331.325645441917</v>
      </c>
      <c r="V48" s="1">
        <v>568466.99797630089</v>
      </c>
      <c r="W48" s="1">
        <v>84498.175803666862</v>
      </c>
      <c r="X48" s="1">
        <v>198082.64648602036</v>
      </c>
      <c r="Y48" s="1">
        <v>0</v>
      </c>
      <c r="Z48" s="1">
        <v>10570.419442629773</v>
      </c>
      <c r="AA48" s="1">
        <v>21152.516332782052</v>
      </c>
      <c r="AB48" s="1">
        <v>6855.485277236121</v>
      </c>
      <c r="AC48" s="1">
        <v>6648.9778765336005</v>
      </c>
      <c r="AD48" s="1">
        <v>6590.3468435795403</v>
      </c>
      <c r="AE48" s="1">
        <v>7480.6727778669729</v>
      </c>
      <c r="AF48" s="1">
        <v>6834.6329326332507</v>
      </c>
      <c r="AG48" s="1">
        <v>6833.2939899488274</v>
      </c>
      <c r="AH48" s="1">
        <v>23619.182959835922</v>
      </c>
      <c r="AI48" s="1">
        <v>25175.081892008409</v>
      </c>
      <c r="AJ48" s="1">
        <v>25113.087025867615</v>
      </c>
      <c r="AK48" s="1">
        <v>63584.900632898927</v>
      </c>
      <c r="AL48" s="1">
        <v>57675.301513571409</v>
      </c>
      <c r="AM48" s="1">
        <v>56413.671238211071</v>
      </c>
      <c r="AN48" s="1">
        <v>158404.15491541635</v>
      </c>
      <c r="AO48" s="1">
        <v>152525.36250637431</v>
      </c>
      <c r="AP48" s="1">
        <v>93261.846185181828</v>
      </c>
      <c r="AQ48" s="1">
        <v>139028.60150131589</v>
      </c>
      <c r="AR48" s="1">
        <v>128842.78119350452</v>
      </c>
      <c r="AS48" s="1">
        <v>125543.65131864154</v>
      </c>
      <c r="AT48" s="1">
        <v>12754</v>
      </c>
      <c r="AU48" s="1">
        <v>337773.77946978528</v>
      </c>
      <c r="AV48" s="1">
        <v>306651.88588130794</v>
      </c>
      <c r="AW48" s="1">
        <v>302578.38043526857</v>
      </c>
      <c r="AX48" s="1">
        <v>52578.41172303912</v>
      </c>
      <c r="AY48" s="1">
        <v>48676.461208450499</v>
      </c>
      <c r="AZ48" s="1">
        <v>46616.556504063934</v>
      </c>
      <c r="BA48" s="1">
        <v>9308.9999999999982</v>
      </c>
      <c r="BB48" s="1">
        <v>27359.071223932311</v>
      </c>
      <c r="BC48" s="1">
        <v>3955.2421565771624</v>
      </c>
      <c r="BD48" s="1">
        <v>328585.48335170042</v>
      </c>
      <c r="BE48" s="1">
        <v>59535.222296738873</v>
      </c>
      <c r="BF48" s="1">
        <f>Billed_Energy!AM49*VLOOKUP($C48,'Dmd Factors'!$A$4:$E$15,4,0)</f>
        <v>199566.19232582022</v>
      </c>
      <c r="BG48" s="1">
        <f>Billed_Energy!G49*VLOOKUP(C48,'Dmd Factors'!$A$4:$E$15,3,0)</f>
        <v>397076.34526690654</v>
      </c>
      <c r="BH48" s="1">
        <f>Billed_Energy!AA49*VLOOKUP($C48,'Dmd Factors'!$A$4:$E$15,5,0)</f>
        <v>19618.168544518081</v>
      </c>
      <c r="BI48" s="1">
        <f>Billed_Energy!J49*VLOOKUP($C48,'Dmd Factors'!$A$4:$E$15,2,0)</f>
        <v>55176.120393853409</v>
      </c>
    </row>
    <row r="49" spans="1:61" x14ac:dyDescent="0.25">
      <c r="A49" t="s">
        <v>155</v>
      </c>
      <c r="B49">
        <v>2018</v>
      </c>
      <c r="C49">
        <v>4</v>
      </c>
      <c r="D49" t="s">
        <v>49</v>
      </c>
      <c r="E49" t="s">
        <v>154</v>
      </c>
      <c r="F49" s="1">
        <v>185157.6</v>
      </c>
      <c r="G49" s="1">
        <v>185157.6</v>
      </c>
      <c r="H49" s="1">
        <v>101387.6</v>
      </c>
      <c r="I49" s="1">
        <v>311872.026769677</v>
      </c>
      <c r="J49" s="1">
        <v>302023.42579710617</v>
      </c>
      <c r="K49" s="1">
        <v>288251.98263260414</v>
      </c>
      <c r="L49" s="1">
        <v>520658.39351078193</v>
      </c>
      <c r="M49" s="1">
        <v>496041.5401489705</v>
      </c>
      <c r="N49" s="1">
        <v>492689.72643869743</v>
      </c>
      <c r="O49" s="1">
        <v>293520.84581537516</v>
      </c>
      <c r="P49" s="1">
        <v>267339.06668794347</v>
      </c>
      <c r="Q49" s="1">
        <v>261350.67936168297</v>
      </c>
      <c r="R49" s="1">
        <v>267819.75342762738</v>
      </c>
      <c r="S49" s="1">
        <v>256070.18011147977</v>
      </c>
      <c r="T49" s="1">
        <v>250896.42713052125</v>
      </c>
      <c r="U49" s="1">
        <v>69648.502875099322</v>
      </c>
      <c r="V49" s="1">
        <v>576804.17525471107</v>
      </c>
      <c r="W49" s="1">
        <v>68350.306937036468</v>
      </c>
      <c r="X49" s="1">
        <v>148745.34704019595</v>
      </c>
      <c r="Y49" s="1">
        <v>0</v>
      </c>
      <c r="Z49" s="1">
        <v>11023.168595835792</v>
      </c>
      <c r="AA49" s="1">
        <v>20318.856948063891</v>
      </c>
      <c r="AB49" s="1">
        <v>6764.1597349247286</v>
      </c>
      <c r="AC49" s="1">
        <v>6560.4033284403858</v>
      </c>
      <c r="AD49" s="1">
        <v>6502.5533504611776</v>
      </c>
      <c r="AE49" s="1">
        <v>8541.4429264112914</v>
      </c>
      <c r="AF49" s="1">
        <v>7889.2243426321447</v>
      </c>
      <c r="AG49" s="1">
        <v>7643.1865286618859</v>
      </c>
      <c r="AH49" s="1">
        <v>21416.995106264054</v>
      </c>
      <c r="AI49" s="1">
        <v>22827.826288394459</v>
      </c>
      <c r="AJ49" s="1">
        <v>22771.611653577973</v>
      </c>
      <c r="AK49" s="1">
        <v>66279.133957413738</v>
      </c>
      <c r="AL49" s="1">
        <v>62940.573460128871</v>
      </c>
      <c r="AM49" s="1">
        <v>59911.633809404266</v>
      </c>
      <c r="AN49" s="1">
        <v>172996.45987908743</v>
      </c>
      <c r="AO49" s="1">
        <v>170167.63545206474</v>
      </c>
      <c r="AP49" s="1">
        <v>107598.86071137919</v>
      </c>
      <c r="AQ49" s="1">
        <v>147023.08259481032</v>
      </c>
      <c r="AR49" s="1">
        <v>135948.21704228857</v>
      </c>
      <c r="AS49" s="1">
        <v>132360.90078265729</v>
      </c>
      <c r="AT49" s="1">
        <v>7072</v>
      </c>
      <c r="AU49" s="1">
        <v>345339.02893288527</v>
      </c>
      <c r="AV49" s="1">
        <v>313520.08630427677</v>
      </c>
      <c r="AW49" s="1">
        <v>309355.34498748108</v>
      </c>
      <c r="AX49" s="1">
        <v>52573.448095866312</v>
      </c>
      <c r="AY49" s="1">
        <v>49504.877317659048</v>
      </c>
      <c r="AZ49" s="1">
        <v>48134.897052067798</v>
      </c>
      <c r="BA49" s="1">
        <v>9308.9999999999982</v>
      </c>
      <c r="BB49" s="1">
        <v>28937.238683881569</v>
      </c>
      <c r="BC49" s="1">
        <v>4043.8292388795444</v>
      </c>
      <c r="BD49" s="1">
        <v>327911.99851181946</v>
      </c>
      <c r="BE49" s="1">
        <v>60043.70718775352</v>
      </c>
      <c r="BF49" s="1">
        <f>Billed_Energy!AM50*VLOOKUP($C49,'Dmd Factors'!$A$4:$E$15,4,0)</f>
        <v>217576.27938263211</v>
      </c>
      <c r="BG49" s="1">
        <f>Billed_Energy!G50*VLOOKUP(C49,'Dmd Factors'!$A$4:$E$15,3,0)</f>
        <v>393881.68952280225</v>
      </c>
      <c r="BH49" s="1">
        <f>Billed_Energy!AA50*VLOOKUP($C49,'Dmd Factors'!$A$4:$E$15,5,0)</f>
        <v>19017.218856946678</v>
      </c>
      <c r="BI49" s="1">
        <f>Billed_Energy!J50*VLOOKUP($C49,'Dmd Factors'!$A$4:$E$15,2,0)</f>
        <v>54439.635263003314</v>
      </c>
    </row>
    <row r="50" spans="1:61" x14ac:dyDescent="0.25">
      <c r="A50" t="s">
        <v>155</v>
      </c>
      <c r="B50">
        <v>2018</v>
      </c>
      <c r="C50">
        <v>5</v>
      </c>
      <c r="D50" t="s">
        <v>50</v>
      </c>
      <c r="E50" t="s">
        <v>153</v>
      </c>
      <c r="F50" s="1">
        <v>185157.6</v>
      </c>
      <c r="G50" s="1">
        <v>185157.6</v>
      </c>
      <c r="H50" s="1">
        <v>101387.6</v>
      </c>
      <c r="I50" s="1">
        <v>310449.00525380764</v>
      </c>
      <c r="J50" s="1">
        <v>302392.94819481997</v>
      </c>
      <c r="K50" s="1">
        <v>294396.98816029576</v>
      </c>
      <c r="L50" s="1">
        <v>519196.06018818321</v>
      </c>
      <c r="M50" s="1">
        <v>501730.48807542532</v>
      </c>
      <c r="N50" s="1">
        <v>495471.24527359899</v>
      </c>
      <c r="O50" s="1">
        <v>300982.27520341199</v>
      </c>
      <c r="P50" s="1">
        <v>281005.03267518076</v>
      </c>
      <c r="Q50" s="1">
        <v>275535.16129674204</v>
      </c>
      <c r="R50" s="1">
        <v>260752.22194399952</v>
      </c>
      <c r="S50" s="1">
        <v>250995.96984162819</v>
      </c>
      <c r="T50" s="1">
        <v>246480.80105562255</v>
      </c>
      <c r="U50" s="1">
        <v>70433.546383560286</v>
      </c>
      <c r="V50" s="1">
        <v>600232.07469168841</v>
      </c>
      <c r="W50" s="1">
        <v>119020.0927513682</v>
      </c>
      <c r="X50" s="1">
        <v>226110.35703313298</v>
      </c>
      <c r="Y50" s="1">
        <v>0</v>
      </c>
      <c r="Z50" s="1">
        <v>8254.7088899597748</v>
      </c>
      <c r="AA50" s="1">
        <v>16662.813319299858</v>
      </c>
      <c r="AB50" s="1">
        <v>6544.3301423031508</v>
      </c>
      <c r="AC50" s="1">
        <v>6347.1956503783085</v>
      </c>
      <c r="AD50" s="1">
        <v>6291.2257488004125</v>
      </c>
      <c r="AE50" s="1">
        <v>10607.303285470738</v>
      </c>
      <c r="AF50" s="1">
        <v>9170.6268770131301</v>
      </c>
      <c r="AG50" s="1">
        <v>9039.0890698791245</v>
      </c>
      <c r="AH50" s="1">
        <v>19479.731446358819</v>
      </c>
      <c r="AI50" s="1">
        <v>20762.946594314431</v>
      </c>
      <c r="AJ50" s="1">
        <v>20711.816826382608</v>
      </c>
      <c r="AK50" s="1">
        <v>67508.465020395219</v>
      </c>
      <c r="AL50" s="1">
        <v>63234.469893953588</v>
      </c>
      <c r="AM50" s="1">
        <v>62657.851593225299</v>
      </c>
      <c r="AN50" s="1">
        <v>165934.3708911748</v>
      </c>
      <c r="AO50" s="1">
        <v>164346.29761845112</v>
      </c>
      <c r="AP50" s="1">
        <v>105979.31174584178</v>
      </c>
      <c r="AQ50" s="1">
        <v>147806.31763347128</v>
      </c>
      <c r="AR50" s="1">
        <v>139682.24879453867</v>
      </c>
      <c r="AS50" s="1">
        <v>137888.49667335761</v>
      </c>
      <c r="AT50" s="1">
        <v>12946</v>
      </c>
      <c r="AU50" s="1">
        <v>352963.21456320456</v>
      </c>
      <c r="AV50" s="1">
        <v>320441.79261764593</v>
      </c>
      <c r="AW50" s="1">
        <v>316185.10466800182</v>
      </c>
      <c r="AX50" s="1">
        <v>53377.013774967607</v>
      </c>
      <c r="AY50" s="1">
        <v>50431.30828721595</v>
      </c>
      <c r="AZ50" s="1">
        <v>49198.314852049312</v>
      </c>
      <c r="BA50" s="1">
        <v>9429.1171874999982</v>
      </c>
      <c r="BB50" s="1">
        <v>29017.2037951448</v>
      </c>
      <c r="BC50" s="1">
        <v>4133.1064482056927</v>
      </c>
      <c r="BD50" s="1">
        <v>339002.39988434006</v>
      </c>
      <c r="BE50" s="1">
        <v>61364.316732338106</v>
      </c>
      <c r="BF50" s="1">
        <f>Billed_Energy!AM51*VLOOKUP($C50,'Dmd Factors'!$A$4:$E$15,4,0)</f>
        <v>223481.00080601286</v>
      </c>
      <c r="BG50" s="1">
        <f>Billed_Energy!G51*VLOOKUP(C50,'Dmd Factors'!$A$4:$E$15,3,0)</f>
        <v>384474.12236145581</v>
      </c>
      <c r="BH50" s="1">
        <f>Billed_Energy!AA51*VLOOKUP($C50,'Dmd Factors'!$A$4:$E$15,5,0)</f>
        <v>16363.468664622422</v>
      </c>
      <c r="BI50" s="1">
        <f>Billed_Energy!J51*VLOOKUP($C50,'Dmd Factors'!$A$4:$E$15,2,0)</f>
        <v>50259.645575062648</v>
      </c>
    </row>
    <row r="51" spans="1:61" x14ac:dyDescent="0.25">
      <c r="A51" t="s">
        <v>155</v>
      </c>
      <c r="B51">
        <v>2018</v>
      </c>
      <c r="C51">
        <v>6</v>
      </c>
      <c r="D51" t="s">
        <v>51</v>
      </c>
      <c r="E51" t="s">
        <v>153</v>
      </c>
      <c r="F51" s="1">
        <v>185157.6</v>
      </c>
      <c r="G51" s="1">
        <v>185157.6</v>
      </c>
      <c r="H51" s="1">
        <v>101387.6</v>
      </c>
      <c r="I51" s="1">
        <v>322615.52024153422</v>
      </c>
      <c r="J51" s="1">
        <v>305859.44220389193</v>
      </c>
      <c r="K51" s="1">
        <v>301473.57326598337</v>
      </c>
      <c r="L51" s="1">
        <v>563535.60432711279</v>
      </c>
      <c r="M51" s="1">
        <v>538868.33273967588</v>
      </c>
      <c r="N51" s="1">
        <v>533184.9388549045</v>
      </c>
      <c r="O51" s="1">
        <v>334928.95170211099</v>
      </c>
      <c r="P51" s="1">
        <v>312698.5499505215</v>
      </c>
      <c r="Q51" s="1">
        <v>306611.75203031936</v>
      </c>
      <c r="R51" s="1">
        <v>268783.58931914443</v>
      </c>
      <c r="S51" s="1">
        <v>257671.80936424102</v>
      </c>
      <c r="T51" s="1">
        <v>252655.06631508988</v>
      </c>
      <c r="U51" s="1">
        <v>73337.769046623172</v>
      </c>
      <c r="V51" s="1">
        <v>667930.02816729085</v>
      </c>
      <c r="W51" s="1">
        <v>123204.82755127261</v>
      </c>
      <c r="X51" s="1">
        <v>233738.1353669021</v>
      </c>
      <c r="Y51" s="1">
        <v>0</v>
      </c>
      <c r="Z51" s="1">
        <v>7544.5599258249085</v>
      </c>
      <c r="AA51" s="1">
        <v>14432.422536758133</v>
      </c>
      <c r="AB51" s="1">
        <v>6733.6642484031618</v>
      </c>
      <c r="AC51" s="1">
        <v>6530.8264557586945</v>
      </c>
      <c r="AD51" s="1">
        <v>6473.2372881820893</v>
      </c>
      <c r="AE51" s="1">
        <v>6402.6051424200905</v>
      </c>
      <c r="AF51" s="1">
        <v>6335.9052972005684</v>
      </c>
      <c r="AG51" s="1">
        <v>6317.3453402699188</v>
      </c>
      <c r="AH51" s="1">
        <v>18344.657248024043</v>
      </c>
      <c r="AI51" s="1">
        <v>19553.100091783999</v>
      </c>
      <c r="AJ51" s="1">
        <v>19504.949629830091</v>
      </c>
      <c r="AK51" s="1">
        <v>78290.990012393057</v>
      </c>
      <c r="AL51" s="1">
        <v>72395.230410615695</v>
      </c>
      <c r="AM51" s="1">
        <v>71807.04777647485</v>
      </c>
      <c r="AN51" s="1">
        <v>166157.63670278044</v>
      </c>
      <c r="AO51" s="1">
        <v>163504.59208058208</v>
      </c>
      <c r="AP51" s="1">
        <v>105125.79789944972</v>
      </c>
      <c r="AQ51" s="1">
        <v>163270.57678879693</v>
      </c>
      <c r="AR51" s="1">
        <v>157003.49754265923</v>
      </c>
      <c r="AS51" s="1">
        <v>155115.29990901184</v>
      </c>
      <c r="AT51" s="1">
        <v>16030</v>
      </c>
      <c r="AU51" s="1">
        <v>379804.71801586839</v>
      </c>
      <c r="AV51" s="1">
        <v>344810.16622725379</v>
      </c>
      <c r="AW51" s="1">
        <v>340229.7734279735</v>
      </c>
      <c r="AX51" s="1">
        <v>56681.063998918267</v>
      </c>
      <c r="AY51" s="1">
        <v>53077.835906226537</v>
      </c>
      <c r="AZ51" s="1">
        <v>51101.070535312341</v>
      </c>
      <c r="BA51" s="1">
        <v>9434.8828125000018</v>
      </c>
      <c r="BB51" s="1">
        <v>32812.736843026047</v>
      </c>
      <c r="BC51" s="1">
        <v>4447.4133969822906</v>
      </c>
      <c r="BD51" s="1">
        <v>391362.86716084264</v>
      </c>
      <c r="BE51" s="1">
        <v>65156.728130109455</v>
      </c>
      <c r="BF51" s="1">
        <f>Billed_Energy!AM52*VLOOKUP($C51,'Dmd Factors'!$A$4:$E$15,4,0)</f>
        <v>219153.84254407592</v>
      </c>
      <c r="BG51" s="1">
        <f>Billed_Energy!G52*VLOOKUP(C51,'Dmd Factors'!$A$4:$E$15,3,0)</f>
        <v>390134.27118837344</v>
      </c>
      <c r="BH51" s="1">
        <f>Billed_Energy!AA52*VLOOKUP($C51,'Dmd Factors'!$A$4:$E$15,5,0)</f>
        <v>14402.756253812742</v>
      </c>
      <c r="BI51" s="1">
        <f>Billed_Energy!J52*VLOOKUP($C51,'Dmd Factors'!$A$4:$E$15,2,0)</f>
        <v>48028.008212257337</v>
      </c>
    </row>
    <row r="52" spans="1:61" x14ac:dyDescent="0.25">
      <c r="A52" t="s">
        <v>155</v>
      </c>
      <c r="B52">
        <v>2018</v>
      </c>
      <c r="C52">
        <v>7</v>
      </c>
      <c r="D52" t="s">
        <v>52</v>
      </c>
      <c r="E52" t="s">
        <v>153</v>
      </c>
      <c r="F52" s="1">
        <v>185157.6</v>
      </c>
      <c r="G52" s="1">
        <v>185157.6</v>
      </c>
      <c r="H52" s="1">
        <v>101387.6</v>
      </c>
      <c r="I52" s="1">
        <v>311782.0266151664</v>
      </c>
      <c r="J52" s="1">
        <v>294296.42953673209</v>
      </c>
      <c r="K52" s="1">
        <v>290940.19177958404</v>
      </c>
      <c r="L52" s="1">
        <v>574996.56538318831</v>
      </c>
      <c r="M52" s="1">
        <v>562860.91300696181</v>
      </c>
      <c r="N52" s="1">
        <v>553030.8732753637</v>
      </c>
      <c r="O52" s="1">
        <v>358008.34259805776</v>
      </c>
      <c r="P52" s="1">
        <v>334246.08124104608</v>
      </c>
      <c r="Q52" s="1">
        <v>327739.8523108011</v>
      </c>
      <c r="R52" s="1">
        <v>291608.63520357694</v>
      </c>
      <c r="S52" s="1">
        <v>279650.02279843972</v>
      </c>
      <c r="T52" s="1">
        <v>273596.71386152104</v>
      </c>
      <c r="U52" s="1">
        <v>76987.976421462445</v>
      </c>
      <c r="V52" s="1">
        <v>713955.96331823105</v>
      </c>
      <c r="W52" s="1">
        <v>130762.93696732805</v>
      </c>
      <c r="X52" s="1">
        <v>261850.745285652</v>
      </c>
      <c r="Y52" s="1">
        <v>0</v>
      </c>
      <c r="Z52" s="1">
        <v>7164.7028372562309</v>
      </c>
      <c r="AA52" s="1">
        <v>15751.773280161231</v>
      </c>
      <c r="AB52" s="1">
        <v>7130.9197740208665</v>
      </c>
      <c r="AC52" s="1">
        <v>6916.1154753316077</v>
      </c>
      <c r="AD52" s="1">
        <v>6855.1288091284614</v>
      </c>
      <c r="AE52" s="1">
        <v>7503.0323093095567</v>
      </c>
      <c r="AF52" s="1">
        <v>7426.4090285372477</v>
      </c>
      <c r="AG52" s="1">
        <v>7355.1628200998375</v>
      </c>
      <c r="AH52" s="1">
        <v>17974.220697415556</v>
      </c>
      <c r="AI52" s="1">
        <v>19158.26126466538</v>
      </c>
      <c r="AJ52" s="1">
        <v>19111.083112566885</v>
      </c>
      <c r="AK52" s="1">
        <v>82230.481226030039</v>
      </c>
      <c r="AL52" s="1">
        <v>75361.920521396707</v>
      </c>
      <c r="AM52" s="1">
        <v>74241.652633903039</v>
      </c>
      <c r="AN52" s="1">
        <v>151430.32985781832</v>
      </c>
      <c r="AO52" s="1">
        <v>147500.21703145601</v>
      </c>
      <c r="AP52" s="1">
        <v>93437.323443931426</v>
      </c>
      <c r="AQ52" s="1">
        <v>163954.97852480499</v>
      </c>
      <c r="AR52" s="1">
        <v>158819.666405347</v>
      </c>
      <c r="AS52" s="1">
        <v>157007.62021812529</v>
      </c>
      <c r="AT52" s="1">
        <v>20596</v>
      </c>
      <c r="AU52" s="1">
        <v>377190.84927746071</v>
      </c>
      <c r="AV52" s="1">
        <v>342437.13484708825</v>
      </c>
      <c r="AW52" s="1">
        <v>337888.26494623377</v>
      </c>
      <c r="AX52" s="1">
        <v>58806.432273569771</v>
      </c>
      <c r="AY52" s="1">
        <v>54996.425739274622</v>
      </c>
      <c r="AZ52" s="1">
        <v>53202.911041592815</v>
      </c>
      <c r="BA52" s="1">
        <v>9450.2390624999971</v>
      </c>
      <c r="BB52" s="1">
        <v>35527.297781566187</v>
      </c>
      <c r="BC52" s="1">
        <v>4416.8056812438517</v>
      </c>
      <c r="BD52" s="1">
        <v>409410.16948531498</v>
      </c>
      <c r="BE52" s="1">
        <v>69259.894122887883</v>
      </c>
      <c r="BF52" s="1">
        <f>Billed_Energy!AM53*VLOOKUP($C52,'Dmd Factors'!$A$4:$E$15,4,0)</f>
        <v>240822.02917805532</v>
      </c>
      <c r="BG52" s="1">
        <f>Billed_Energy!G53*VLOOKUP(C52,'Dmd Factors'!$A$4:$E$15,3,0)</f>
        <v>402853.00077239372</v>
      </c>
      <c r="BH52" s="1">
        <f>Billed_Energy!AA53*VLOOKUP($C52,'Dmd Factors'!$A$4:$E$15,5,0)</f>
        <v>14323.536085007407</v>
      </c>
      <c r="BI52" s="1">
        <f>Billed_Energy!J53*VLOOKUP($C52,'Dmd Factors'!$A$4:$E$15,2,0)</f>
        <v>39298.649665598699</v>
      </c>
    </row>
    <row r="53" spans="1:61" x14ac:dyDescent="0.25">
      <c r="A53" t="s">
        <v>155</v>
      </c>
      <c r="B53">
        <v>2018</v>
      </c>
      <c r="C53">
        <v>8</v>
      </c>
      <c r="D53" t="s">
        <v>53</v>
      </c>
      <c r="E53" t="s">
        <v>153</v>
      </c>
      <c r="F53" s="1">
        <v>185157.6</v>
      </c>
      <c r="G53" s="1">
        <v>185157.6</v>
      </c>
      <c r="H53" s="1">
        <v>101387.6</v>
      </c>
      <c r="I53" s="1">
        <v>300478.23391241982</v>
      </c>
      <c r="J53" s="1">
        <v>285255.1549455864</v>
      </c>
      <c r="K53" s="1">
        <v>284314.81099031807</v>
      </c>
      <c r="L53" s="1">
        <v>577457.73722128465</v>
      </c>
      <c r="M53" s="1">
        <v>564014.44073615503</v>
      </c>
      <c r="N53" s="1">
        <v>558133.67144240381</v>
      </c>
      <c r="O53" s="1">
        <v>361936.59495612397</v>
      </c>
      <c r="P53" s="1">
        <v>337913.60180015123</v>
      </c>
      <c r="Q53" s="1">
        <v>331335.98316721979</v>
      </c>
      <c r="R53" s="1">
        <v>288966.73703871213</v>
      </c>
      <c r="S53" s="1">
        <v>276464.88409023586</v>
      </c>
      <c r="T53" s="1">
        <v>268099.16871336708</v>
      </c>
      <c r="U53" s="1">
        <v>77557.035470683622</v>
      </c>
      <c r="V53" s="1">
        <v>721789.85673006414</v>
      </c>
      <c r="W53" s="1">
        <v>132488.49932008635</v>
      </c>
      <c r="X53" s="1">
        <v>260435.07274100534</v>
      </c>
      <c r="Y53" s="1">
        <v>0</v>
      </c>
      <c r="Z53" s="1">
        <v>7213.6505887634721</v>
      </c>
      <c r="AA53" s="1">
        <v>15509.363602104009</v>
      </c>
      <c r="AB53" s="1">
        <v>7219.200483778106</v>
      </c>
      <c r="AC53" s="1">
        <v>7001.7369101919003</v>
      </c>
      <c r="AD53" s="1">
        <v>6939.9952297200825</v>
      </c>
      <c r="AE53" s="1">
        <v>5348.4564526128042</v>
      </c>
      <c r="AF53" s="1">
        <v>5313.4094520378148</v>
      </c>
      <c r="AG53" s="1">
        <v>5247.5779239307412</v>
      </c>
      <c r="AH53" s="1">
        <v>17938.860343986751</v>
      </c>
      <c r="AI53" s="1">
        <v>19120.571570029697</v>
      </c>
      <c r="AJ53" s="1">
        <v>19073.48623064116</v>
      </c>
      <c r="AK53" s="1">
        <v>80955.192857637056</v>
      </c>
      <c r="AL53" s="1">
        <v>76357.36035289253</v>
      </c>
      <c r="AM53" s="1">
        <v>75282.270121105757</v>
      </c>
      <c r="AN53" s="1">
        <v>161270.5272105191</v>
      </c>
      <c r="AO53" s="1">
        <v>155549.81405632276</v>
      </c>
      <c r="AP53" s="1">
        <v>102374.06288000804</v>
      </c>
      <c r="AQ53" s="1">
        <v>168803.38866518735</v>
      </c>
      <c r="AR53" s="1">
        <v>164067.6818513551</v>
      </c>
      <c r="AS53" s="1">
        <v>161801.02658849786</v>
      </c>
      <c r="AT53" s="1">
        <v>16552</v>
      </c>
      <c r="AU53" s="1">
        <v>399584.32672729471</v>
      </c>
      <c r="AV53" s="1">
        <v>362767.31589965982</v>
      </c>
      <c r="AW53" s="1">
        <v>357948.38373260212</v>
      </c>
      <c r="AX53" s="1">
        <v>59639.853555085734</v>
      </c>
      <c r="AY53" s="1">
        <v>56289.987588039061</v>
      </c>
      <c r="AZ53" s="1">
        <v>54251.274171994686</v>
      </c>
      <c r="BA53" s="1">
        <v>9450.2390624999971</v>
      </c>
      <c r="BB53" s="1">
        <v>35828.361175595652</v>
      </c>
      <c r="BC53" s="1">
        <v>4679.0274149171319</v>
      </c>
      <c r="BD53" s="1">
        <v>416840.7709193824</v>
      </c>
      <c r="BE53" s="1">
        <v>69592.285433996149</v>
      </c>
      <c r="BF53" s="1">
        <f>Billed_Energy!AM54*VLOOKUP($C53,'Dmd Factors'!$A$4:$E$15,4,0)</f>
        <v>242108.16497609243</v>
      </c>
      <c r="BG53" s="1">
        <f>Billed_Energy!G54*VLOOKUP(C53,'Dmd Factors'!$A$4:$E$15,3,0)</f>
        <v>412972.35346885887</v>
      </c>
      <c r="BH53" s="1">
        <f>Billed_Energy!AA54*VLOOKUP($C53,'Dmd Factors'!$A$4:$E$15,5,0)</f>
        <v>14689.331367687013</v>
      </c>
      <c r="BI53" s="1">
        <f>Billed_Energy!J54*VLOOKUP($C53,'Dmd Factors'!$A$4:$E$15,2,0)</f>
        <v>44977.888673487701</v>
      </c>
    </row>
    <row r="54" spans="1:61" x14ac:dyDescent="0.25">
      <c r="A54" t="s">
        <v>155</v>
      </c>
      <c r="B54">
        <v>2018</v>
      </c>
      <c r="C54">
        <v>9</v>
      </c>
      <c r="D54" t="s">
        <v>54</v>
      </c>
      <c r="E54" t="s">
        <v>153</v>
      </c>
      <c r="F54" s="1">
        <v>185157.6</v>
      </c>
      <c r="G54" s="1">
        <v>185157.6</v>
      </c>
      <c r="H54" s="1">
        <v>101387.6</v>
      </c>
      <c r="I54" s="1">
        <v>311048.04445563041</v>
      </c>
      <c r="J54" s="1">
        <v>294061.05647729512</v>
      </c>
      <c r="K54" s="1">
        <v>290249.66065130424</v>
      </c>
      <c r="L54" s="1">
        <v>545792.46245174587</v>
      </c>
      <c r="M54" s="1">
        <v>538868.26847396605</v>
      </c>
      <c r="N54" s="1">
        <v>531729.22083011107</v>
      </c>
      <c r="O54" s="1">
        <v>364576.04931716761</v>
      </c>
      <c r="P54" s="1">
        <v>340377.86637675605</v>
      </c>
      <c r="Q54" s="1">
        <v>333752.27988307795</v>
      </c>
      <c r="R54" s="1">
        <v>264724.90491877031</v>
      </c>
      <c r="S54" s="1">
        <v>254378.66171120139</v>
      </c>
      <c r="T54" s="1">
        <v>244981.4739347116</v>
      </c>
      <c r="U54" s="1">
        <v>75589.332054539103</v>
      </c>
      <c r="V54" s="1">
        <v>727053.5725622091</v>
      </c>
      <c r="W54" s="1">
        <v>102159.87581118474</v>
      </c>
      <c r="X54" s="1">
        <v>225148.19667461523</v>
      </c>
      <c r="Y54" s="1">
        <v>0</v>
      </c>
      <c r="Z54" s="1">
        <v>7113.1288019786662</v>
      </c>
      <c r="AA54" s="1">
        <v>15384.502831590546</v>
      </c>
      <c r="AB54" s="1">
        <v>7011.6536962678147</v>
      </c>
      <c r="AC54" s="1">
        <v>6800.4420429877064</v>
      </c>
      <c r="AD54" s="1">
        <v>6740.4753911310672</v>
      </c>
      <c r="AE54" s="1">
        <v>5939.3676037020396</v>
      </c>
      <c r="AF54" s="1">
        <v>5915.9926328109032</v>
      </c>
      <c r="AG54" s="1">
        <v>5851.1802135218477</v>
      </c>
      <c r="AH54" s="1">
        <v>17976.287198875274</v>
      </c>
      <c r="AI54" s="1">
        <v>19160.46389561865</v>
      </c>
      <c r="AJ54" s="1">
        <v>19113.280319434078</v>
      </c>
      <c r="AK54" s="1">
        <v>80770.07220748988</v>
      </c>
      <c r="AL54" s="1">
        <v>78565.330352768171</v>
      </c>
      <c r="AM54" s="1">
        <v>77913.951088965347</v>
      </c>
      <c r="AN54" s="1">
        <v>162239.69939619067</v>
      </c>
      <c r="AO54" s="1">
        <v>157986.15572156673</v>
      </c>
      <c r="AP54" s="1">
        <v>98594.150036054678</v>
      </c>
      <c r="AQ54" s="1">
        <v>161420.24565000419</v>
      </c>
      <c r="AR54" s="1">
        <v>156889.57355453874</v>
      </c>
      <c r="AS54" s="1">
        <v>154906.99299928104</v>
      </c>
      <c r="AT54" s="1">
        <v>13654</v>
      </c>
      <c r="AU54" s="1">
        <v>381691.32643169054</v>
      </c>
      <c r="AV54" s="1">
        <v>346522.94579688041</v>
      </c>
      <c r="AW54" s="1">
        <v>341919.80075890216</v>
      </c>
      <c r="AX54" s="1">
        <v>56512.682103126164</v>
      </c>
      <c r="AY54" s="1">
        <v>53459.26218796688</v>
      </c>
      <c r="AZ54" s="1">
        <v>52039.148194576301</v>
      </c>
      <c r="BA54" s="1">
        <v>9450.2390624999971</v>
      </c>
      <c r="BB54" s="1">
        <v>37201.676356145828</v>
      </c>
      <c r="BC54" s="1">
        <v>4469.5050855406089</v>
      </c>
      <c r="BD54" s="1">
        <v>412755.69629472058</v>
      </c>
      <c r="BE54" s="1">
        <v>70204.630686884848</v>
      </c>
      <c r="BF54" s="1">
        <f>Billed_Energy!AM55*VLOOKUP($C54,'Dmd Factors'!$A$4:$E$15,4,0)</f>
        <v>229826.59500335669</v>
      </c>
      <c r="BG54" s="1">
        <f>Billed_Energy!G55*VLOOKUP(C54,'Dmd Factors'!$A$4:$E$15,3,0)</f>
        <v>390685.02441348979</v>
      </c>
      <c r="BH54" s="1">
        <f>Billed_Energy!AA55*VLOOKUP($C54,'Dmd Factors'!$A$4:$E$15,5,0)</f>
        <v>13984.193189379163</v>
      </c>
      <c r="BI54" s="1">
        <f>Billed_Energy!J55*VLOOKUP($C54,'Dmd Factors'!$A$4:$E$15,2,0)</f>
        <v>40632.082151905292</v>
      </c>
    </row>
    <row r="55" spans="1:61" x14ac:dyDescent="0.25">
      <c r="A55" t="s">
        <v>155</v>
      </c>
      <c r="B55">
        <v>2018</v>
      </c>
      <c r="C55">
        <v>10</v>
      </c>
      <c r="D55" t="s">
        <v>55</v>
      </c>
      <c r="E55" t="s">
        <v>154</v>
      </c>
      <c r="F55" s="1">
        <v>185157.6</v>
      </c>
      <c r="G55" s="1">
        <v>185157.6</v>
      </c>
      <c r="H55" s="1">
        <v>101387.6</v>
      </c>
      <c r="I55" s="1">
        <v>302415.21551849373</v>
      </c>
      <c r="J55" s="1">
        <v>292094.65240489389</v>
      </c>
      <c r="K55" s="1">
        <v>287835.85965466563</v>
      </c>
      <c r="L55" s="1">
        <v>551772.04385746561</v>
      </c>
      <c r="M55" s="1">
        <v>536505.32212534361</v>
      </c>
      <c r="N55" s="1">
        <v>519092.90970002679</v>
      </c>
      <c r="O55" s="1">
        <v>311723.03530556959</v>
      </c>
      <c r="P55" s="1">
        <v>283917.63825913094</v>
      </c>
      <c r="Q55" s="1">
        <v>277557.89141136699</v>
      </c>
      <c r="R55" s="1">
        <v>264387.61008913041</v>
      </c>
      <c r="S55" s="1">
        <v>254762.01202569442</v>
      </c>
      <c r="T55" s="1">
        <v>246726.95675000103</v>
      </c>
      <c r="U55" s="1">
        <v>71263.460291627314</v>
      </c>
      <c r="V55" s="1">
        <v>612573.69229720929</v>
      </c>
      <c r="W55" s="1">
        <v>104896.19529505511</v>
      </c>
      <c r="X55" s="1">
        <v>221412.00389489409</v>
      </c>
      <c r="Y55" s="1">
        <v>0</v>
      </c>
      <c r="Z55" s="1">
        <v>8839.884491033039</v>
      </c>
      <c r="AA55" s="1">
        <v>16065.150719521615</v>
      </c>
      <c r="AB55" s="1">
        <v>6677.6543240337369</v>
      </c>
      <c r="AC55" s="1">
        <v>6476.5037152175946</v>
      </c>
      <c r="AD55" s="1">
        <v>6419.3935683942473</v>
      </c>
      <c r="AE55" s="1">
        <v>6135.156273432226</v>
      </c>
      <c r="AF55" s="1">
        <v>6037.7728405206035</v>
      </c>
      <c r="AG55" s="1">
        <v>5959.3250751195746</v>
      </c>
      <c r="AH55" s="1">
        <v>20179.998385116891</v>
      </c>
      <c r="AI55" s="1">
        <v>21509.343180490967</v>
      </c>
      <c r="AJ55" s="1">
        <v>21456.375374587849</v>
      </c>
      <c r="AK55" s="1">
        <v>71703.381632379693</v>
      </c>
      <c r="AL55" s="1">
        <v>68951.936445994696</v>
      </c>
      <c r="AM55" s="1">
        <v>67974.150140089274</v>
      </c>
      <c r="AN55" s="1">
        <v>165869.34428066513</v>
      </c>
      <c r="AO55" s="1">
        <v>159601.04691011753</v>
      </c>
      <c r="AP55" s="1">
        <v>94987.813798584044</v>
      </c>
      <c r="AQ55" s="1">
        <v>147926.41596453171</v>
      </c>
      <c r="AR55" s="1">
        <v>143065.61495967591</v>
      </c>
      <c r="AS55" s="1">
        <v>141021.18419027803</v>
      </c>
      <c r="AT55" s="1">
        <v>8332</v>
      </c>
      <c r="AU55" s="1">
        <v>350981.98867550091</v>
      </c>
      <c r="AV55" s="1">
        <v>318643.11346684018</v>
      </c>
      <c r="AW55" s="1">
        <v>314410.31882962561</v>
      </c>
      <c r="AX55" s="1">
        <v>53859.503464292975</v>
      </c>
      <c r="AY55" s="1">
        <v>49554.432303428475</v>
      </c>
      <c r="AZ55" s="1">
        <v>48483.006183104713</v>
      </c>
      <c r="BA55" s="1">
        <v>9450.2390624999971</v>
      </c>
      <c r="BB55" s="1">
        <v>30834.183035458027</v>
      </c>
      <c r="BC55" s="1">
        <v>4109.9068139266556</v>
      </c>
      <c r="BD55" s="1">
        <v>355141.64374791097</v>
      </c>
      <c r="BE55" s="1">
        <v>62269.847942573033</v>
      </c>
      <c r="BF55" s="1">
        <f>Billed_Energy!AM56*VLOOKUP($C55,'Dmd Factors'!$A$4:$E$15,4,0)</f>
        <v>218420.33926797871</v>
      </c>
      <c r="BG55" s="1">
        <f>Billed_Energy!G56*VLOOKUP(C55,'Dmd Factors'!$A$4:$E$15,3,0)</f>
        <v>380191.11455226451</v>
      </c>
      <c r="BH55" s="1">
        <f>Billed_Energy!AA56*VLOOKUP($C55,'Dmd Factors'!$A$4:$E$15,5,0)</f>
        <v>14442.002433256173</v>
      </c>
      <c r="BI55" s="1">
        <f>Billed_Energy!J56*VLOOKUP($C55,'Dmd Factors'!$A$4:$E$15,2,0)</f>
        <v>44396.248021849678</v>
      </c>
    </row>
    <row r="56" spans="1:61" x14ac:dyDescent="0.25">
      <c r="A56" t="s">
        <v>155</v>
      </c>
      <c r="B56">
        <v>2018</v>
      </c>
      <c r="C56">
        <v>11</v>
      </c>
      <c r="D56" t="s">
        <v>56</v>
      </c>
      <c r="E56" t="s">
        <v>154</v>
      </c>
      <c r="F56" s="1">
        <v>185157.6</v>
      </c>
      <c r="G56" s="1">
        <v>185157.6</v>
      </c>
      <c r="H56" s="1">
        <v>101387.6</v>
      </c>
      <c r="I56" s="1">
        <v>308393.37928901537</v>
      </c>
      <c r="J56" s="1">
        <v>300857.06226356147</v>
      </c>
      <c r="K56" s="1">
        <v>289962.9700940944</v>
      </c>
      <c r="L56" s="1">
        <v>526594.69304956205</v>
      </c>
      <c r="M56" s="1">
        <v>503497.78585351928</v>
      </c>
      <c r="N56" s="1">
        <v>497219.93523249705</v>
      </c>
      <c r="O56" s="1">
        <v>284842.41193984769</v>
      </c>
      <c r="P56" s="1">
        <v>259434.740826005</v>
      </c>
      <c r="Q56" s="1">
        <v>253623.41016939134</v>
      </c>
      <c r="R56" s="1">
        <v>260821.77761290295</v>
      </c>
      <c r="S56" s="1">
        <v>250068.68670480544</v>
      </c>
      <c r="T56" s="1">
        <v>246187.70761108727</v>
      </c>
      <c r="U56" s="1">
        <v>69761.174241228815</v>
      </c>
      <c r="V56" s="1">
        <v>559749.996768101</v>
      </c>
      <c r="W56" s="1">
        <v>90441.440134058575</v>
      </c>
      <c r="X56" s="1">
        <v>188852.25894303518</v>
      </c>
      <c r="Y56" s="1">
        <v>0</v>
      </c>
      <c r="Z56" s="1">
        <v>9440.359797590665</v>
      </c>
      <c r="AA56" s="1">
        <v>19676.883145395863</v>
      </c>
      <c r="AB56" s="1">
        <v>6552.3391994569292</v>
      </c>
      <c r="AC56" s="1">
        <v>6354.9634511500781</v>
      </c>
      <c r="AD56" s="1">
        <v>6298.9250527007089</v>
      </c>
      <c r="AE56" s="1">
        <v>7096.8697341357829</v>
      </c>
      <c r="AF56" s="1">
        <v>6433.7051435947596</v>
      </c>
      <c r="AG56" s="1">
        <v>6242.6986122887429</v>
      </c>
      <c r="AH56" s="1">
        <v>18352.560553929892</v>
      </c>
      <c r="AI56" s="1">
        <v>19561.524023032413</v>
      </c>
      <c r="AJ56" s="1">
        <v>19513.352816737239</v>
      </c>
      <c r="AK56" s="1">
        <v>67276.050488783774</v>
      </c>
      <c r="AL56" s="1">
        <v>62409.979346141416</v>
      </c>
      <c r="AM56" s="1">
        <v>60725.533168088383</v>
      </c>
      <c r="AN56" s="1">
        <v>150722.87867160153</v>
      </c>
      <c r="AO56" s="1">
        <v>146271.71398326056</v>
      </c>
      <c r="AP56" s="1">
        <v>94591.03035228634</v>
      </c>
      <c r="AQ56" s="1">
        <v>140940.2964345924</v>
      </c>
      <c r="AR56" s="1">
        <v>133004.90290706331</v>
      </c>
      <c r="AS56" s="1">
        <v>128353.6674189754</v>
      </c>
      <c r="AT56" s="1">
        <v>9520</v>
      </c>
      <c r="AU56" s="1">
        <v>339726.28536125855</v>
      </c>
      <c r="AV56" s="1">
        <v>308424.49124681175</v>
      </c>
      <c r="AW56" s="1">
        <v>304327.43884755764</v>
      </c>
      <c r="AX56" s="1">
        <v>54055.986757152139</v>
      </c>
      <c r="AY56" s="1">
        <v>50717.609749836978</v>
      </c>
      <c r="AZ56" s="1">
        <v>49791.712430229032</v>
      </c>
      <c r="BA56" s="1">
        <v>9450.2390624999971</v>
      </c>
      <c r="BB56" s="1">
        <v>27503.727958249732</v>
      </c>
      <c r="BC56" s="1">
        <v>3978.1054872508557</v>
      </c>
      <c r="BD56" s="1">
        <v>322683.90239040554</v>
      </c>
      <c r="BE56" s="1">
        <v>60104.983733006935</v>
      </c>
      <c r="BF56" s="1">
        <f>Billed_Energy!AM57*VLOOKUP($C56,'Dmd Factors'!$A$4:$E$15,4,0)</f>
        <v>214088.3550736529</v>
      </c>
      <c r="BG56" s="1">
        <f>Billed_Energy!G57*VLOOKUP(C56,'Dmd Factors'!$A$4:$E$15,3,0)</f>
        <v>390531.01632055873</v>
      </c>
      <c r="BH56" s="1">
        <f>Billed_Energy!AA57*VLOOKUP($C56,'Dmd Factors'!$A$4:$E$15,5,0)</f>
        <v>18813.874150782376</v>
      </c>
      <c r="BI56" s="1">
        <f>Billed_Energy!J57*VLOOKUP($C56,'Dmd Factors'!$A$4:$E$15,2,0)</f>
        <v>55527.184766753133</v>
      </c>
    </row>
    <row r="57" spans="1:61" x14ac:dyDescent="0.25">
      <c r="A57" t="s">
        <v>155</v>
      </c>
      <c r="B57">
        <v>2018</v>
      </c>
      <c r="C57">
        <v>12</v>
      </c>
      <c r="D57" t="s">
        <v>57</v>
      </c>
      <c r="E57" t="s">
        <v>154</v>
      </c>
      <c r="F57" s="1">
        <v>185157.6</v>
      </c>
      <c r="G57" s="1">
        <v>185157.6</v>
      </c>
      <c r="H57" s="1">
        <v>101387.6</v>
      </c>
      <c r="I57" s="1">
        <v>311869.52109220962</v>
      </c>
      <c r="J57" s="1">
        <v>305291.60144956445</v>
      </c>
      <c r="K57" s="1">
        <v>298953.87816088262</v>
      </c>
      <c r="L57" s="1">
        <v>530529.73768985819</v>
      </c>
      <c r="M57" s="1">
        <v>495019.01912035834</v>
      </c>
      <c r="N57" s="1">
        <v>491313.77127244859</v>
      </c>
      <c r="O57" s="1">
        <v>306740.69417839503</v>
      </c>
      <c r="P57" s="1">
        <v>279379.71720224753</v>
      </c>
      <c r="Q57" s="1">
        <v>273121.61965430836</v>
      </c>
      <c r="R57" s="1">
        <v>245849.37764929794</v>
      </c>
      <c r="S57" s="1">
        <v>236512.1906879977</v>
      </c>
      <c r="T57" s="1">
        <v>233121.92035026263</v>
      </c>
      <c r="U57" s="1">
        <v>69657.357582621393</v>
      </c>
      <c r="V57" s="1">
        <v>602782.78577159543</v>
      </c>
      <c r="W57" s="1">
        <v>89932.219422667549</v>
      </c>
      <c r="X57" s="1">
        <v>200381.88798040163</v>
      </c>
      <c r="Y57" s="1">
        <v>0</v>
      </c>
      <c r="Z57" s="1">
        <v>10724.256835531985</v>
      </c>
      <c r="AA57" s="1">
        <v>20566.378383294224</v>
      </c>
      <c r="AB57" s="1">
        <v>7382.579500350028</v>
      </c>
      <c r="AC57" s="1">
        <v>7160.1944697586359</v>
      </c>
      <c r="AD57" s="1">
        <v>7097.0555022798089</v>
      </c>
      <c r="AE57" s="1">
        <v>8013.0275749911298</v>
      </c>
      <c r="AF57" s="1">
        <v>7023.9128743301617</v>
      </c>
      <c r="AG57" s="1">
        <v>6846.2529280959752</v>
      </c>
      <c r="AH57" s="1">
        <v>23595.000150625689</v>
      </c>
      <c r="AI57" s="1">
        <v>25149.306055338631</v>
      </c>
      <c r="AJ57" s="1">
        <v>25087.374663451898</v>
      </c>
      <c r="AK57" s="1">
        <v>69642.130500381696</v>
      </c>
      <c r="AL57" s="1">
        <v>63528.462429899359</v>
      </c>
      <c r="AM57" s="1">
        <v>60485.049770437436</v>
      </c>
      <c r="AN57" s="1">
        <v>156854.54441143005</v>
      </c>
      <c r="AO57" s="1">
        <v>149069.08711694303</v>
      </c>
      <c r="AP57" s="1">
        <v>100915.07989479977</v>
      </c>
      <c r="AQ57" s="1">
        <v>142221.92568721806</v>
      </c>
      <c r="AR57" s="1">
        <v>132547.86876243399</v>
      </c>
      <c r="AS57" s="1">
        <v>129411.50792688191</v>
      </c>
      <c r="AT57" s="1">
        <v>12334</v>
      </c>
      <c r="AU57" s="1">
        <v>350350.95308089489</v>
      </c>
      <c r="AV57" s="1">
        <v>318070.22040377307</v>
      </c>
      <c r="AW57" s="1">
        <v>313845.03596926673</v>
      </c>
      <c r="AX57" s="1">
        <v>52366.508521300813</v>
      </c>
      <c r="AY57" s="1">
        <v>48584.47666157379</v>
      </c>
      <c r="AZ57" s="1">
        <v>47201.344754281381</v>
      </c>
      <c r="BA57" s="1">
        <v>9473.3015625000025</v>
      </c>
      <c r="BB57" s="1">
        <v>29277.344851081358</v>
      </c>
      <c r="BC57" s="1">
        <v>4102.5175530136121</v>
      </c>
      <c r="BD57" s="1">
        <v>340215.22944095545</v>
      </c>
      <c r="BE57" s="1">
        <v>59799.600227457515</v>
      </c>
      <c r="BF57" s="1">
        <f>Billed_Energy!AM58*VLOOKUP($C57,'Dmd Factors'!$A$4:$E$15,4,0)</f>
        <v>194655.58447283047</v>
      </c>
      <c r="BG57" s="1">
        <f>Billed_Energy!G58*VLOOKUP(C57,'Dmd Factors'!$A$4:$E$15,3,0)</f>
        <v>408489.09337041673</v>
      </c>
      <c r="BH57" s="1">
        <f>Billed_Energy!AA58*VLOOKUP($C57,'Dmd Factors'!$A$4:$E$15,5,0)</f>
        <v>19789.930269667268</v>
      </c>
      <c r="BI57" s="1">
        <f>Billed_Energy!J58*VLOOKUP($C57,'Dmd Factors'!$A$4:$E$15,2,0)</f>
        <v>52743.408953117003</v>
      </c>
    </row>
    <row r="58" spans="1:61" x14ac:dyDescent="0.25">
      <c r="A58" t="s">
        <v>155</v>
      </c>
      <c r="B58">
        <v>2019</v>
      </c>
      <c r="C58">
        <v>1</v>
      </c>
      <c r="D58" t="s">
        <v>58</v>
      </c>
      <c r="E58" t="s">
        <v>154</v>
      </c>
      <c r="F58" s="1">
        <v>185157.6</v>
      </c>
      <c r="G58" s="1">
        <v>185157.6</v>
      </c>
      <c r="H58" s="1">
        <v>101387.6</v>
      </c>
      <c r="I58" s="1">
        <v>313946.18069296924</v>
      </c>
      <c r="J58" s="1">
        <v>302553.61021322093</v>
      </c>
      <c r="K58" s="1">
        <v>290586.13963418029</v>
      </c>
      <c r="L58" s="1">
        <v>511361.32795838901</v>
      </c>
      <c r="M58" s="1">
        <v>475474.17661459692</v>
      </c>
      <c r="N58" s="1">
        <v>468687.74587024993</v>
      </c>
      <c r="O58" s="1">
        <v>319991.23867384769</v>
      </c>
      <c r="P58" s="1">
        <v>291448.32578328706</v>
      </c>
      <c r="Q58" s="1">
        <v>284919.89175378653</v>
      </c>
      <c r="R58" s="1">
        <v>249471.55505810393</v>
      </c>
      <c r="S58" s="1">
        <v>237581.34398108412</v>
      </c>
      <c r="T58" s="1">
        <v>233245.4553157668</v>
      </c>
      <c r="U58" s="1">
        <v>69697.993775703639</v>
      </c>
      <c r="V58" s="1">
        <v>628820.27836897434</v>
      </c>
      <c r="W58" s="1">
        <v>110346.25141725976</v>
      </c>
      <c r="X58" s="1">
        <v>275582.54894843878</v>
      </c>
      <c r="Y58" s="1">
        <v>0</v>
      </c>
      <c r="Z58" s="1">
        <v>11043.187163299093</v>
      </c>
      <c r="AA58" s="1">
        <v>22472.219129571578</v>
      </c>
      <c r="AB58" s="1">
        <v>7948.626232309126</v>
      </c>
      <c r="AC58" s="1">
        <v>7709.1902075771468</v>
      </c>
      <c r="AD58" s="1">
        <v>7641.2101671103528</v>
      </c>
      <c r="AE58" s="1">
        <v>8750.9002895515059</v>
      </c>
      <c r="AF58" s="1">
        <v>7910.3239894737208</v>
      </c>
      <c r="AG58" s="1">
        <v>7669.3640850994834</v>
      </c>
      <c r="AH58" s="1">
        <v>25633.105863952955</v>
      </c>
      <c r="AI58" s="1">
        <v>27321.670710154805</v>
      </c>
      <c r="AJ58" s="1">
        <v>27254.389764429001</v>
      </c>
      <c r="AK58" s="1">
        <v>64450.01203277913</v>
      </c>
      <c r="AL58" s="1">
        <v>56977.214615871286</v>
      </c>
      <c r="AM58" s="1">
        <v>55014.791438526488</v>
      </c>
      <c r="AN58" s="1">
        <v>168638.98321167726</v>
      </c>
      <c r="AO58" s="1">
        <v>153299.37319386058</v>
      </c>
      <c r="AP58" s="1">
        <v>94473.037406205491</v>
      </c>
      <c r="AQ58" s="1">
        <v>128773.36723957944</v>
      </c>
      <c r="AR58" s="1">
        <v>118192.8140124073</v>
      </c>
      <c r="AS58" s="1">
        <v>115583.89405891678</v>
      </c>
      <c r="AT58" s="1">
        <v>15562</v>
      </c>
      <c r="AU58" s="1">
        <v>345982.89572572982</v>
      </c>
      <c r="AV58" s="1">
        <v>314104.62832110253</v>
      </c>
      <c r="AW58" s="1">
        <v>309932.12205910799</v>
      </c>
      <c r="AX58" s="1">
        <v>50863.515272093333</v>
      </c>
      <c r="AY58" s="1">
        <v>45945.965310749496</v>
      </c>
      <c r="AZ58" s="1">
        <v>45327.541448102966</v>
      </c>
      <c r="BA58" s="1">
        <v>9309.1499999999978</v>
      </c>
      <c r="BB58" s="1">
        <v>29252.072889659721</v>
      </c>
      <c r="BC58" s="1">
        <v>4051.3687497506253</v>
      </c>
      <c r="BD58" s="1">
        <v>341939.66911223024</v>
      </c>
      <c r="BE58" s="1">
        <v>59800.600527553725</v>
      </c>
      <c r="BF58" s="1">
        <f>Billed_Energy!AM59*VLOOKUP($C58,'Dmd Factors'!$A$4:$E$15,4,0)</f>
        <v>205212.59506610371</v>
      </c>
      <c r="BG58" s="1">
        <f>Billed_Energy!G59*VLOOKUP(C58,'Dmd Factors'!$A$4:$E$15,3,0)</f>
        <v>445817.19872475951</v>
      </c>
      <c r="BH58" s="1">
        <f>Billed_Energy!AA59*VLOOKUP($C58,'Dmd Factors'!$A$4:$E$15,5,0)</f>
        <v>21305.155369367661</v>
      </c>
      <c r="BI58" s="1">
        <f>Billed_Energy!J59*VLOOKUP($C58,'Dmd Factors'!$A$4:$E$15,2,0)</f>
        <v>56444.32919829234</v>
      </c>
    </row>
    <row r="59" spans="1:61" x14ac:dyDescent="0.25">
      <c r="A59" t="s">
        <v>155</v>
      </c>
      <c r="B59">
        <v>2019</v>
      </c>
      <c r="C59">
        <v>2</v>
      </c>
      <c r="D59" t="s">
        <v>59</v>
      </c>
      <c r="E59" t="s">
        <v>154</v>
      </c>
      <c r="F59" s="1">
        <v>185157.6</v>
      </c>
      <c r="G59" s="1">
        <v>185157.6</v>
      </c>
      <c r="H59" s="1">
        <v>101387.6</v>
      </c>
      <c r="I59" s="1">
        <v>320526.91003852576</v>
      </c>
      <c r="J59" s="1">
        <v>304751.92199463391</v>
      </c>
      <c r="K59" s="1">
        <v>296737.44885511731</v>
      </c>
      <c r="L59" s="1">
        <v>532489.07886688667</v>
      </c>
      <c r="M59" s="1">
        <v>498602.99562757695</v>
      </c>
      <c r="N59" s="1">
        <v>492040.22503871121</v>
      </c>
      <c r="O59" s="1">
        <v>299622.13322132174</v>
      </c>
      <c r="P59" s="1">
        <v>272896.12508415233</v>
      </c>
      <c r="Q59" s="1">
        <v>266783.25981127738</v>
      </c>
      <c r="R59" s="1">
        <v>254943.89652943451</v>
      </c>
      <c r="S59" s="1">
        <v>241617.94033763887</v>
      </c>
      <c r="T59" s="1">
        <v>238206.31588590133</v>
      </c>
      <c r="U59" s="1">
        <v>69733.506715522468</v>
      </c>
      <c r="V59" s="1">
        <v>588792.59944292856</v>
      </c>
      <c r="W59" s="1">
        <v>81289.462858522165</v>
      </c>
      <c r="X59" s="1">
        <v>191933.95525985127</v>
      </c>
      <c r="Y59" s="1">
        <v>0</v>
      </c>
      <c r="Z59" s="1">
        <v>10607.92147315777</v>
      </c>
      <c r="AA59" s="1">
        <v>22642.491816082762</v>
      </c>
      <c r="AB59" s="1">
        <v>7234.0782494122232</v>
      </c>
      <c r="AC59" s="1">
        <v>7016.1665137214959</v>
      </c>
      <c r="AD59" s="1">
        <v>6954.2975922547812</v>
      </c>
      <c r="AE59" s="1">
        <v>8067.9365683885035</v>
      </c>
      <c r="AF59" s="1">
        <v>7312.4981933885911</v>
      </c>
      <c r="AG59" s="1">
        <v>7173.0326472347606</v>
      </c>
      <c r="AH59" s="1">
        <v>24605.371672844351</v>
      </c>
      <c r="AI59" s="1">
        <v>26226.235170814882</v>
      </c>
      <c r="AJ59" s="1">
        <v>26161.651788493979</v>
      </c>
      <c r="AK59" s="1">
        <v>62512.53290587775</v>
      </c>
      <c r="AL59" s="1">
        <v>54289.166515589066</v>
      </c>
      <c r="AM59" s="1">
        <v>52965.170715031876</v>
      </c>
      <c r="AN59" s="1">
        <v>159664.65023479285</v>
      </c>
      <c r="AO59" s="1">
        <v>146229.78707588211</v>
      </c>
      <c r="AP59" s="1">
        <v>80345.30556603233</v>
      </c>
      <c r="AQ59" s="1">
        <v>146324.61170088252</v>
      </c>
      <c r="AR59" s="1">
        <v>134406.10546226922</v>
      </c>
      <c r="AS59" s="1">
        <v>131638.50433865743</v>
      </c>
      <c r="AT59" s="1">
        <v>14314</v>
      </c>
      <c r="AU59" s="1">
        <v>333893.21951844054</v>
      </c>
      <c r="AV59" s="1">
        <v>303128.87403230276</v>
      </c>
      <c r="AW59" s="1">
        <v>299102.1676069579</v>
      </c>
      <c r="AX59" s="1">
        <v>53314.634858016929</v>
      </c>
      <c r="AY59" s="1">
        <v>48542.144206524747</v>
      </c>
      <c r="AZ59" s="1">
        <v>47690.832761004916</v>
      </c>
      <c r="BA59" s="1">
        <v>9309.1499999999978</v>
      </c>
      <c r="BB59" s="1">
        <v>26842.640088551016</v>
      </c>
      <c r="BC59" s="1">
        <v>3909.8018197494298</v>
      </c>
      <c r="BD59" s="1">
        <v>337769.12140230596</v>
      </c>
      <c r="BE59" s="1">
        <v>59821.458208481243</v>
      </c>
      <c r="BF59" s="1">
        <f>Billed_Energy!AM60*VLOOKUP($C59,'Dmd Factors'!$A$4:$E$15,4,0)</f>
        <v>199865.28754158629</v>
      </c>
      <c r="BG59" s="1">
        <f>Billed_Energy!G60*VLOOKUP(C59,'Dmd Factors'!$A$4:$E$15,3,0)</f>
        <v>423479.98144727235</v>
      </c>
      <c r="BH59" s="1">
        <f>Billed_Energy!AA60*VLOOKUP($C59,'Dmd Factors'!$A$4:$E$15,5,0)</f>
        <v>20606.052709762997</v>
      </c>
      <c r="BI59" s="1">
        <f>Billed_Energy!J60*VLOOKUP($C59,'Dmd Factors'!$A$4:$E$15,2,0)</f>
        <v>56182.548026025659</v>
      </c>
    </row>
    <row r="60" spans="1:61" x14ac:dyDescent="0.25">
      <c r="A60" t="s">
        <v>155</v>
      </c>
      <c r="B60">
        <v>2019</v>
      </c>
      <c r="C60">
        <v>3</v>
      </c>
      <c r="D60" t="s">
        <v>60</v>
      </c>
      <c r="E60" t="s">
        <v>154</v>
      </c>
      <c r="F60" s="1">
        <v>185157.6</v>
      </c>
      <c r="G60" s="1">
        <v>185157.6</v>
      </c>
      <c r="H60" s="1">
        <v>101387.6</v>
      </c>
      <c r="I60" s="1">
        <v>307280.8862417097</v>
      </c>
      <c r="J60" s="1">
        <v>295406.20669619192</v>
      </c>
      <c r="K60" s="1">
        <v>289984.55369173677</v>
      </c>
      <c r="L60" s="1">
        <v>532859.52975147194</v>
      </c>
      <c r="M60" s="1">
        <v>498294.25871019287</v>
      </c>
      <c r="N60" s="1">
        <v>492511.20455544064</v>
      </c>
      <c r="O60" s="1">
        <v>296505.98318510904</v>
      </c>
      <c r="P60" s="1">
        <v>270057.93265517335</v>
      </c>
      <c r="Q60" s="1">
        <v>264008.64281024371</v>
      </c>
      <c r="R60" s="1">
        <v>251900.37527494298</v>
      </c>
      <c r="S60" s="1">
        <v>239437.91695412988</v>
      </c>
      <c r="T60" s="1">
        <v>235188.67863074158</v>
      </c>
      <c r="U60" s="1">
        <v>69790.264396176746</v>
      </c>
      <c r="V60" s="1">
        <v>582668.99949271884</v>
      </c>
      <c r="W60" s="1">
        <v>85308.8659779468</v>
      </c>
      <c r="X60" s="1">
        <v>199590.98502506889</v>
      </c>
      <c r="Y60" s="1">
        <v>0</v>
      </c>
      <c r="Z60" s="1">
        <v>10462.841198680237</v>
      </c>
      <c r="AA60" s="1">
        <v>22098.464342563584</v>
      </c>
      <c r="AB60" s="1">
        <v>7162.0650028850159</v>
      </c>
      <c r="AC60" s="1">
        <v>6946.3225182035294</v>
      </c>
      <c r="AD60" s="1">
        <v>6885.0694847242466</v>
      </c>
      <c r="AE60" s="1">
        <v>7404.5397875564377</v>
      </c>
      <c r="AF60" s="1">
        <v>6765.0748783930267</v>
      </c>
      <c r="AG60" s="1">
        <v>6763.7495625191132</v>
      </c>
      <c r="AH60" s="1">
        <v>23378.803640913662</v>
      </c>
      <c r="AI60" s="1">
        <v>24918.867735519438</v>
      </c>
      <c r="AJ60" s="1">
        <v>24857.503809226349</v>
      </c>
      <c r="AK60" s="1">
        <v>63196.280060506695</v>
      </c>
      <c r="AL60" s="1">
        <v>57322.799449968246</v>
      </c>
      <c r="AM60" s="1">
        <v>56068.880053682624</v>
      </c>
      <c r="AN60" s="1">
        <v>159045.21432656536</v>
      </c>
      <c r="AO60" s="1">
        <v>153142.63052643251</v>
      </c>
      <c r="AP60" s="1">
        <v>93639.27557919026</v>
      </c>
      <c r="AQ60" s="1">
        <v>139862.77311032376</v>
      </c>
      <c r="AR60" s="1">
        <v>129615.83788066554</v>
      </c>
      <c r="AS60" s="1">
        <v>126296.91322655338</v>
      </c>
      <c r="AT60" s="1">
        <v>12754</v>
      </c>
      <c r="AU60" s="1">
        <v>340189.01847304794</v>
      </c>
      <c r="AV60" s="1">
        <v>308844.58892761066</v>
      </c>
      <c r="AW60" s="1">
        <v>304741.9560305042</v>
      </c>
      <c r="AX60" s="1">
        <v>52905.179704472685</v>
      </c>
      <c r="AY60" s="1">
        <v>48978.979075597199</v>
      </c>
      <c r="AZ60" s="1">
        <v>46906.272331739696</v>
      </c>
      <c r="BA60" s="1">
        <v>9309.1499999999978</v>
      </c>
      <c r="BB60" s="1">
        <v>27191.857029786614</v>
      </c>
      <c r="BC60" s="1">
        <v>3983.5239703369803</v>
      </c>
      <c r="BD60" s="1">
        <v>330556.99625181063</v>
      </c>
      <c r="BE60" s="1">
        <v>59905.225949884203</v>
      </c>
      <c r="BF60" s="1">
        <f>Billed_Energy!AM61*VLOOKUP($C60,'Dmd Factors'!$A$4:$E$15,4,0)</f>
        <v>199765.75851814603</v>
      </c>
      <c r="BG60" s="1">
        <f>Billed_Energy!G61*VLOOKUP(C60,'Dmd Factors'!$A$4:$E$15,3,0)</f>
        <v>402028.29960547847</v>
      </c>
      <c r="BH60" s="1">
        <f>Billed_Energy!AA61*VLOOKUP($C60,'Dmd Factors'!$A$4:$E$15,5,0)</f>
        <v>19676.486128211585</v>
      </c>
      <c r="BI60" s="1">
        <f>Billed_Energy!J61*VLOOKUP($C60,'Dmd Factors'!$A$4:$E$15,2,0)</f>
        <v>55503.219610161628</v>
      </c>
    </row>
    <row r="61" spans="1:61" x14ac:dyDescent="0.25">
      <c r="A61" t="s">
        <v>155</v>
      </c>
      <c r="B61">
        <v>2019</v>
      </c>
      <c r="C61">
        <v>4</v>
      </c>
      <c r="D61" t="s">
        <v>61</v>
      </c>
      <c r="E61" t="s">
        <v>154</v>
      </c>
      <c r="F61" s="1">
        <v>185157.6</v>
      </c>
      <c r="G61" s="1">
        <v>185157.6</v>
      </c>
      <c r="H61" s="1">
        <v>101387.6</v>
      </c>
      <c r="I61" s="1">
        <v>312698.68620260607</v>
      </c>
      <c r="J61" s="1">
        <v>302823.98016707262</v>
      </c>
      <c r="K61" s="1">
        <v>289016.03391021275</v>
      </c>
      <c r="L61" s="1">
        <v>524138.16534773255</v>
      </c>
      <c r="M61" s="1">
        <v>499356.78754127485</v>
      </c>
      <c r="N61" s="1">
        <v>495982.57229652727</v>
      </c>
      <c r="O61" s="1">
        <v>300554.68605575484</v>
      </c>
      <c r="P61" s="1">
        <v>273745.49509636388</v>
      </c>
      <c r="Q61" s="1">
        <v>267613.60395989387</v>
      </c>
      <c r="R61" s="1">
        <v>269609.70178334758</v>
      </c>
      <c r="S61" s="1">
        <v>257781.60128924355</v>
      </c>
      <c r="T61" s="1">
        <v>252573.27001253702</v>
      </c>
      <c r="U61" s="1">
        <v>70113.992151391067</v>
      </c>
      <c r="V61" s="1">
        <v>590625.1750327237</v>
      </c>
      <c r="W61" s="1">
        <v>69004.467566709573</v>
      </c>
      <c r="X61" s="1">
        <v>149892.56585782883</v>
      </c>
      <c r="Y61" s="1">
        <v>0</v>
      </c>
      <c r="Z61" s="1">
        <v>10914.912318547254</v>
      </c>
      <c r="AA61" s="1">
        <v>21213.826551109702</v>
      </c>
      <c r="AB61" s="1">
        <v>7062.0956556498822</v>
      </c>
      <c r="AC61" s="1">
        <v>6849.364542040259</v>
      </c>
      <c r="AD61" s="1">
        <v>6788.9664890408567</v>
      </c>
      <c r="AE61" s="1">
        <v>8457.5591677763096</v>
      </c>
      <c r="AF61" s="1">
        <v>7811.7458889006011</v>
      </c>
      <c r="AG61" s="1">
        <v>7568.1243618247199</v>
      </c>
      <c r="AH61" s="1">
        <v>21206.663191193205</v>
      </c>
      <c r="AI61" s="1">
        <v>22603.638889727205</v>
      </c>
      <c r="AJ61" s="1">
        <v>22547.976327306369</v>
      </c>
      <c r="AK61" s="1">
        <v>65910.756692817828</v>
      </c>
      <c r="AL61" s="1">
        <v>62590.751805877371</v>
      </c>
      <c r="AM61" s="1">
        <v>59578.646902931403</v>
      </c>
      <c r="AN61" s="1">
        <v>173604.89752996428</v>
      </c>
      <c r="AO61" s="1">
        <v>170766.12397860506</v>
      </c>
      <c r="AP61" s="1">
        <v>107977.29156536322</v>
      </c>
      <c r="AQ61" s="1">
        <v>147905.22109037917</v>
      </c>
      <c r="AR61" s="1">
        <v>136763.90634454231</v>
      </c>
      <c r="AS61" s="1">
        <v>133155.06618735325</v>
      </c>
      <c r="AT61" s="1">
        <v>7072</v>
      </c>
      <c r="AU61" s="1">
        <v>347645.54681332654</v>
      </c>
      <c r="AV61" s="1">
        <v>315614.0856045378</v>
      </c>
      <c r="AW61" s="1">
        <v>311421.52799850231</v>
      </c>
      <c r="AX61" s="1">
        <v>52882.834840115247</v>
      </c>
      <c r="AY61" s="1">
        <v>49796.205989688024</v>
      </c>
      <c r="AZ61" s="1">
        <v>48418.163598643572</v>
      </c>
      <c r="BA61" s="1">
        <v>9309.1499999999978</v>
      </c>
      <c r="BB61" s="1">
        <v>28776.406455171764</v>
      </c>
      <c r="BC61" s="1">
        <v>4070.837956873997</v>
      </c>
      <c r="BD61" s="1">
        <v>329879.47050289036</v>
      </c>
      <c r="BE61" s="1">
        <v>60397.055270336576</v>
      </c>
      <c r="BF61" s="1">
        <f>Billed_Energy!AM62*VLOOKUP($C61,'Dmd Factors'!$A$4:$E$15,4,0)</f>
        <v>217793.85566201471</v>
      </c>
      <c r="BG61" s="1">
        <f>Billed_Energy!G62*VLOOKUP(C61,'Dmd Factors'!$A$4:$E$15,3,0)</f>
        <v>399224.73694461433</v>
      </c>
      <c r="BH61" s="1">
        <f>Billed_Energy!AA62*VLOOKUP($C61,'Dmd Factors'!$A$4:$E$15,5,0)</f>
        <v>19089.696707788626</v>
      </c>
      <c r="BI61" s="1">
        <f>Billed_Energy!J62*VLOOKUP($C61,'Dmd Factors'!$A$4:$E$15,2,0)</f>
        <v>54799.047951826302</v>
      </c>
    </row>
    <row r="62" spans="1:61" x14ac:dyDescent="0.25">
      <c r="A62" t="s">
        <v>155</v>
      </c>
      <c r="B62">
        <v>2019</v>
      </c>
      <c r="C62">
        <v>5</v>
      </c>
      <c r="D62" t="s">
        <v>62</v>
      </c>
      <c r="E62" t="s">
        <v>153</v>
      </c>
      <c r="F62" s="1">
        <v>185157.6</v>
      </c>
      <c r="G62" s="1">
        <v>185157.6</v>
      </c>
      <c r="H62" s="1">
        <v>101387.6</v>
      </c>
      <c r="I62" s="1">
        <v>311216.32606185565</v>
      </c>
      <c r="J62" s="1">
        <v>303140.35726178461</v>
      </c>
      <c r="K62" s="1">
        <v>295124.63402489549</v>
      </c>
      <c r="L62" s="1">
        <v>522682.92070569325</v>
      </c>
      <c r="M62" s="1">
        <v>505100.05183649703</v>
      </c>
      <c r="N62" s="1">
        <v>498798.77268603723</v>
      </c>
      <c r="O62" s="1">
        <v>307983.19643826818</v>
      </c>
      <c r="P62" s="1">
        <v>287541.27836947481</v>
      </c>
      <c r="Q62" s="1">
        <v>281944.17644678109</v>
      </c>
      <c r="R62" s="1">
        <v>262503.40362134133</v>
      </c>
      <c r="S62" s="1">
        <v>252681.62966149996</v>
      </c>
      <c r="T62" s="1">
        <v>248136.13752565207</v>
      </c>
      <c r="U62" s="1">
        <v>70906.569911327504</v>
      </c>
      <c r="V62" s="1">
        <v>614192.21328646957</v>
      </c>
      <c r="W62" s="1">
        <v>43821.521921602478</v>
      </c>
      <c r="X62" s="1">
        <v>43289.183097875284</v>
      </c>
      <c r="Y62" s="1">
        <v>0</v>
      </c>
      <c r="Z62" s="1">
        <v>8178.3117375597476</v>
      </c>
      <c r="AA62" s="1">
        <v>17399.440663319914</v>
      </c>
      <c r="AB62" s="1">
        <v>6833.640983080054</v>
      </c>
      <c r="AC62" s="1">
        <v>6627.7915968322268</v>
      </c>
      <c r="AD62" s="1">
        <v>6569.3473855951897</v>
      </c>
      <c r="AE62" s="1">
        <v>10509.132922777624</v>
      </c>
      <c r="AF62" s="1">
        <v>9085.7529234350532</v>
      </c>
      <c r="AG62" s="1">
        <v>8955.432495863668</v>
      </c>
      <c r="AH62" s="1">
        <v>19299.446952761573</v>
      </c>
      <c r="AI62" s="1">
        <v>20570.785972251935</v>
      </c>
      <c r="AJ62" s="1">
        <v>20520.129409217458</v>
      </c>
      <c r="AK62" s="1">
        <v>67149.136783359412</v>
      </c>
      <c r="AL62" s="1">
        <v>62897.89090967326</v>
      </c>
      <c r="AM62" s="1">
        <v>62324.341783120108</v>
      </c>
      <c r="AN62" s="1">
        <v>166490.02023090023</v>
      </c>
      <c r="AO62" s="1">
        <v>164896.62912160851</v>
      </c>
      <c r="AP62" s="1">
        <v>106334.19503059991</v>
      </c>
      <c r="AQ62" s="1">
        <v>148693.15553927212</v>
      </c>
      <c r="AR62" s="1">
        <v>140520.34228730592</v>
      </c>
      <c r="AS62" s="1">
        <v>138715.82765339778</v>
      </c>
      <c r="AT62" s="1">
        <v>12946</v>
      </c>
      <c r="AU62" s="1">
        <v>355250.41890976933</v>
      </c>
      <c r="AV62" s="1">
        <v>322518.25789973798</v>
      </c>
      <c r="AW62" s="1">
        <v>318233.98657942325</v>
      </c>
      <c r="AX62" s="1">
        <v>53681.79573060773</v>
      </c>
      <c r="AY62" s="1">
        <v>50719.270308284948</v>
      </c>
      <c r="AZ62" s="1">
        <v>49479.23649892192</v>
      </c>
      <c r="BA62" s="1">
        <v>9429.1207031249978</v>
      </c>
      <c r="BB62" s="1">
        <v>28862.753524645112</v>
      </c>
      <c r="BC62" s="1">
        <v>4159.8890097959984</v>
      </c>
      <c r="BD62" s="1">
        <v>341036.4142836461</v>
      </c>
      <c r="BE62" s="1">
        <v>61714.706069198524</v>
      </c>
      <c r="BF62" s="1">
        <f>Billed_Energy!AM63*VLOOKUP($C62,'Dmd Factors'!$A$4:$E$15,4,0)</f>
        <v>223704.48180681886</v>
      </c>
      <c r="BG62" s="1">
        <f>Billed_Energy!G63*VLOOKUP(C62,'Dmd Factors'!$A$4:$E$15,3,0)</f>
        <v>389875.61498466937</v>
      </c>
      <c r="BH62" s="1">
        <f>Billed_Energy!AA63*VLOOKUP($C62,'Dmd Factors'!$A$4:$E$15,5,0)</f>
        <v>16444.685631152166</v>
      </c>
      <c r="BI62" s="1">
        <f>Billed_Energy!J63*VLOOKUP($C62,'Dmd Factors'!$A$4:$E$15,2,0)</f>
        <v>50624.786624596643</v>
      </c>
    </row>
    <row r="63" spans="1:61" x14ac:dyDescent="0.25">
      <c r="A63" t="s">
        <v>155</v>
      </c>
      <c r="B63">
        <v>2019</v>
      </c>
      <c r="C63">
        <v>6</v>
      </c>
      <c r="D63" t="s">
        <v>63</v>
      </c>
      <c r="E63" t="s">
        <v>153</v>
      </c>
      <c r="F63" s="1">
        <v>185157.6</v>
      </c>
      <c r="G63" s="1">
        <v>185157.6</v>
      </c>
      <c r="H63" s="1">
        <v>101387.6</v>
      </c>
      <c r="I63" s="1">
        <v>323418.73401946295</v>
      </c>
      <c r="J63" s="1">
        <v>306620.93848250812</v>
      </c>
      <c r="K63" s="1">
        <v>302224.15007502021</v>
      </c>
      <c r="L63" s="1">
        <v>567228.26409229555</v>
      </c>
      <c r="M63" s="1">
        <v>542399.35614930559</v>
      </c>
      <c r="N63" s="1">
        <v>536678.72089102247</v>
      </c>
      <c r="O63" s="1">
        <v>341720.7130933351</v>
      </c>
      <c r="P63" s="1">
        <v>319039.51846892724</v>
      </c>
      <c r="Q63" s="1">
        <v>312829.29115004058</v>
      </c>
      <c r="R63" s="1">
        <v>270544.83801079605</v>
      </c>
      <c r="S63" s="1">
        <v>259360.24628953051</v>
      </c>
      <c r="T63" s="1">
        <v>254310.63020615111</v>
      </c>
      <c r="U63" s="1">
        <v>73818.326844475348</v>
      </c>
      <c r="V63" s="1">
        <v>681472.89698869886</v>
      </c>
      <c r="W63" s="1">
        <v>45168.475657455005</v>
      </c>
      <c r="X63" s="1">
        <v>41102.987492539047</v>
      </c>
      <c r="Y63" s="1">
        <v>0</v>
      </c>
      <c r="Z63" s="1">
        <v>7482.7723122220777</v>
      </c>
      <c r="AA63" s="1">
        <v>15033.89520764555</v>
      </c>
      <c r="AB63" s="1">
        <v>7014.2903879186088</v>
      </c>
      <c r="AC63" s="1">
        <v>6802.9993097229426</v>
      </c>
      <c r="AD63" s="1">
        <v>6743.0101077551417</v>
      </c>
      <c r="AE63" s="1">
        <v>6350.1697854899658</v>
      </c>
      <c r="AF63" s="1">
        <v>6284.0161913843995</v>
      </c>
      <c r="AG63" s="1">
        <v>6265.6082347637202</v>
      </c>
      <c r="AH63" s="1">
        <v>18194.420175900403</v>
      </c>
      <c r="AI63" s="1">
        <v>19392.966246326272</v>
      </c>
      <c r="AJ63" s="1">
        <v>19345.210121771393</v>
      </c>
      <c r="AK63" s="1">
        <v>77937.699939444879</v>
      </c>
      <c r="AL63" s="1">
        <v>72068.545102014832</v>
      </c>
      <c r="AM63" s="1">
        <v>71483.016656889726</v>
      </c>
      <c r="AN63" s="1">
        <v>166710.58082023985</v>
      </c>
      <c r="AO63" s="1">
        <v>164048.70732055916</v>
      </c>
      <c r="AP63" s="1">
        <v>105475.6385248656</v>
      </c>
      <c r="AQ63" s="1">
        <v>164250.20024952968</v>
      </c>
      <c r="AR63" s="1">
        <v>157945.51852791521</v>
      </c>
      <c r="AS63" s="1">
        <v>156045.99170846591</v>
      </c>
      <c r="AT63" s="1">
        <v>16030</v>
      </c>
      <c r="AU63" s="1">
        <v>382072.60873109585</v>
      </c>
      <c r="AV63" s="1">
        <v>346869.0974026958</v>
      </c>
      <c r="AW63" s="1">
        <v>342261.3541524894</v>
      </c>
      <c r="AX63" s="1">
        <v>56983.300382481582</v>
      </c>
      <c r="AY63" s="1">
        <v>53360.859054344779</v>
      </c>
      <c r="AZ63" s="1">
        <v>51373.553118827389</v>
      </c>
      <c r="BA63" s="1">
        <v>9434.8792968750022</v>
      </c>
      <c r="BB63" s="1">
        <v>32664.668537962243</v>
      </c>
      <c r="BC63" s="1">
        <v>4473.969801027205</v>
      </c>
      <c r="BD63" s="1">
        <v>393711.04436380771</v>
      </c>
      <c r="BE63" s="1">
        <v>65504.158691314813</v>
      </c>
      <c r="BF63" s="1">
        <f>Billed_Energy!AM64*VLOOKUP($C63,'Dmd Factors'!$A$4:$E$15,4,0)</f>
        <v>219372.99638661995</v>
      </c>
      <c r="BG63" s="1">
        <f>Billed_Energy!G64*VLOOKUP(C63,'Dmd Factors'!$A$4:$E$15,3,0)</f>
        <v>395441.79712958622</v>
      </c>
      <c r="BH63" s="1">
        <f>Billed_Energy!AA64*VLOOKUP($C63,'Dmd Factors'!$A$4:$E$15,5,0)</f>
        <v>14487.702523677668</v>
      </c>
      <c r="BI63" s="1">
        <f>Billed_Energy!J64*VLOOKUP($C63,'Dmd Factors'!$A$4:$E$15,2,0)</f>
        <v>48381.551904263077</v>
      </c>
    </row>
    <row r="64" spans="1:61" x14ac:dyDescent="0.25">
      <c r="A64" t="s">
        <v>155</v>
      </c>
      <c r="B64">
        <v>2019</v>
      </c>
      <c r="C64">
        <v>7</v>
      </c>
      <c r="D64" t="s">
        <v>64</v>
      </c>
      <c r="E64" t="s">
        <v>153</v>
      </c>
      <c r="F64" s="1">
        <v>185157.6</v>
      </c>
      <c r="G64" s="1">
        <v>185157.6</v>
      </c>
      <c r="H64" s="1">
        <v>101387.6</v>
      </c>
      <c r="I64" s="1">
        <v>312473.72909913922</v>
      </c>
      <c r="J64" s="1">
        <v>294949.33943517908</v>
      </c>
      <c r="K64" s="1">
        <v>291585.65571323747</v>
      </c>
      <c r="L64" s="1">
        <v>578641.95605234744</v>
      </c>
      <c r="M64" s="1">
        <v>566429.36548796506</v>
      </c>
      <c r="N64" s="1">
        <v>556537.00480129954</v>
      </c>
      <c r="O64" s="1">
        <v>364626.13338492287</v>
      </c>
      <c r="P64" s="1">
        <v>340424.62619039149</v>
      </c>
      <c r="Q64" s="1">
        <v>333798.12949890009</v>
      </c>
      <c r="R64" s="1">
        <v>293457.38954719435</v>
      </c>
      <c r="S64" s="1">
        <v>281422.96136035986</v>
      </c>
      <c r="T64" s="1">
        <v>275331.27536652522</v>
      </c>
      <c r="U64" s="1">
        <v>77476.068468929181</v>
      </c>
      <c r="V64" s="1">
        <v>727151.78774586692</v>
      </c>
      <c r="W64" s="1">
        <v>46565.867007160858</v>
      </c>
      <c r="X64" s="1">
        <v>47062.26706855504</v>
      </c>
      <c r="Y64" s="1">
        <v>0</v>
      </c>
      <c r="Z64" s="1">
        <v>7116.7940421114872</v>
      </c>
      <c r="AA64" s="1">
        <v>16355.101117598888</v>
      </c>
      <c r="AB64" s="1">
        <v>7404.0498102193951</v>
      </c>
      <c r="AC64" s="1">
        <v>7181.0180306811235</v>
      </c>
      <c r="AD64" s="1">
        <v>7117.6954399583419</v>
      </c>
      <c r="AE64" s="1">
        <v>7452.861179252086</v>
      </c>
      <c r="AF64" s="1">
        <v>7376.7502615386811</v>
      </c>
      <c r="AG64" s="1">
        <v>7305.980460857797</v>
      </c>
      <c r="AH64" s="1">
        <v>17854.031029143331</v>
      </c>
      <c r="AI64" s="1">
        <v>19030.154177029373</v>
      </c>
      <c r="AJ64" s="1">
        <v>18983.291494877856</v>
      </c>
      <c r="AK64" s="1">
        <v>81903.824238926871</v>
      </c>
      <c r="AL64" s="1">
        <v>75062.548591027473</v>
      </c>
      <c r="AM64" s="1">
        <v>73946.730918678135</v>
      </c>
      <c r="AN64" s="1">
        <v>151857.74307978229</v>
      </c>
      <c r="AO64" s="1">
        <v>147916.53748100527</v>
      </c>
      <c r="AP64" s="1">
        <v>93701.050977922525</v>
      </c>
      <c r="AQ64" s="1">
        <v>164938.70839595384</v>
      </c>
      <c r="AR64" s="1">
        <v>159772.5844037791</v>
      </c>
      <c r="AS64" s="1">
        <v>157949.66593943402</v>
      </c>
      <c r="AT64" s="1">
        <v>20596</v>
      </c>
      <c r="AU64" s="1">
        <v>379439.42636135075</v>
      </c>
      <c r="AV64" s="1">
        <v>344478.5319158801</v>
      </c>
      <c r="AW64" s="1">
        <v>339902.54448384419</v>
      </c>
      <c r="AX64" s="1">
        <v>59098.912629537357</v>
      </c>
      <c r="AY64" s="1">
        <v>55269.956602400925</v>
      </c>
      <c r="AZ64" s="1">
        <v>53467.521659145117</v>
      </c>
      <c r="BA64" s="1">
        <v>9450.2402343749964</v>
      </c>
      <c r="BB64" s="1">
        <v>35386.167146305248</v>
      </c>
      <c r="BC64" s="1">
        <v>4443.1359277433749</v>
      </c>
      <c r="BD64" s="1">
        <v>411866.63050222694</v>
      </c>
      <c r="BE64" s="1">
        <v>69604.36593837064</v>
      </c>
      <c r="BF64" s="1">
        <f>Billed_Energy!AM65*VLOOKUP($C64,'Dmd Factors'!$A$4:$E$15,4,0)</f>
        <v>241062.85120723335</v>
      </c>
      <c r="BG64" s="1">
        <f>Billed_Energy!G65*VLOOKUP(C64,'Dmd Factors'!$A$4:$E$15,3,0)</f>
        <v>408398.15829040302</v>
      </c>
      <c r="BH64" s="1">
        <f>Billed_Energy!AA65*VLOOKUP($C64,'Dmd Factors'!$A$4:$E$15,5,0)</f>
        <v>14410.27015509746</v>
      </c>
      <c r="BI64" s="1">
        <f>Billed_Energy!J65*VLOOKUP($C64,'Dmd Factors'!$A$4:$E$15,2,0)</f>
        <v>39575.728967119103</v>
      </c>
    </row>
    <row r="65" spans="1:61" x14ac:dyDescent="0.25">
      <c r="A65" t="s">
        <v>155</v>
      </c>
      <c r="B65">
        <v>2019</v>
      </c>
      <c r="C65">
        <v>8</v>
      </c>
      <c r="D65" t="s">
        <v>65</v>
      </c>
      <c r="E65" t="s">
        <v>153</v>
      </c>
      <c r="F65" s="1">
        <v>185157.6</v>
      </c>
      <c r="G65" s="1">
        <v>185157.6</v>
      </c>
      <c r="H65" s="1">
        <v>101387.6</v>
      </c>
      <c r="I65" s="1">
        <v>301088.33140862064</v>
      </c>
      <c r="J65" s="1">
        <v>285834.34317344794</v>
      </c>
      <c r="K65" s="1">
        <v>284892.08992350224</v>
      </c>
      <c r="L65" s="1">
        <v>581047.94758656109</v>
      </c>
      <c r="M65" s="1">
        <v>567521.0705044918</v>
      </c>
      <c r="N65" s="1">
        <v>561603.7388832951</v>
      </c>
      <c r="O65" s="1">
        <v>368381.66554509779</v>
      </c>
      <c r="P65" s="1">
        <v>343930.89059306914</v>
      </c>
      <c r="Q65" s="1">
        <v>337236.14311219205</v>
      </c>
      <c r="R65" s="1">
        <v>290763.32111346832</v>
      </c>
      <c r="S65" s="1">
        <v>278183.74077621935</v>
      </c>
      <c r="T65" s="1">
        <v>269766.01349246455</v>
      </c>
      <c r="U65" s="1">
        <v>78039.228460229206</v>
      </c>
      <c r="V65" s="1">
        <v>734641.21780634357</v>
      </c>
      <c r="W65" s="1">
        <v>48043.926087748281</v>
      </c>
      <c r="X65" s="1">
        <v>43352.504543675626</v>
      </c>
      <c r="Y65" s="1">
        <v>0</v>
      </c>
      <c r="Z65" s="1">
        <v>7189.4850027800367</v>
      </c>
      <c r="AA65" s="1">
        <v>16080.134749074332</v>
      </c>
      <c r="AB65" s="1">
        <v>7484.8794275470018</v>
      </c>
      <c r="AC65" s="1">
        <v>7259.4128219535232</v>
      </c>
      <c r="AD65" s="1">
        <v>7195.3989418813308</v>
      </c>
      <c r="AE65" s="1">
        <v>5330.539229884329</v>
      </c>
      <c r="AF65" s="1">
        <v>5295.609636064135</v>
      </c>
      <c r="AG65" s="1">
        <v>5229.9986422667453</v>
      </c>
      <c r="AH65" s="1">
        <v>17878.765518661734</v>
      </c>
      <c r="AI65" s="1">
        <v>19056.518035603214</v>
      </c>
      <c r="AJ65" s="1">
        <v>19009.590431165037</v>
      </c>
      <c r="AK65" s="1">
        <v>80651.980066363845</v>
      </c>
      <c r="AL65" s="1">
        <v>76071.368465904263</v>
      </c>
      <c r="AM65" s="1">
        <v>75000.304919726448</v>
      </c>
      <c r="AN65" s="1">
        <v>161790.51348338687</v>
      </c>
      <c r="AO65" s="1">
        <v>156051.35497303866</v>
      </c>
      <c r="AP65" s="1">
        <v>102704.14865771381</v>
      </c>
      <c r="AQ65" s="1">
        <v>169816.2089971785</v>
      </c>
      <c r="AR65" s="1">
        <v>165052.08794246323</v>
      </c>
      <c r="AS65" s="1">
        <v>162771.83274802883</v>
      </c>
      <c r="AT65" s="1">
        <v>16552</v>
      </c>
      <c r="AU65" s="1">
        <v>401814.69390294264</v>
      </c>
      <c r="AV65" s="1">
        <v>364792.18088975421</v>
      </c>
      <c r="AW65" s="1">
        <v>359946.35080051038</v>
      </c>
      <c r="AX65" s="1">
        <v>59932.671529896463</v>
      </c>
      <c r="AY65" s="1">
        <v>56566.3584908017</v>
      </c>
      <c r="AZ65" s="1">
        <v>54517.635460411882</v>
      </c>
      <c r="BA65" s="1">
        <v>9450.2402343749964</v>
      </c>
      <c r="BB65" s="1">
        <v>35694.16821013757</v>
      </c>
      <c r="BC65" s="1">
        <v>4705.1444281785425</v>
      </c>
      <c r="BD65" s="1">
        <v>419341.81554489868</v>
      </c>
      <c r="BE65" s="1">
        <v>69933.967562112244</v>
      </c>
      <c r="BF65" s="1">
        <f>Billed_Energy!AM66*VLOOKUP($C65,'Dmd Factors'!$A$4:$E$15,4,0)</f>
        <v>242350.27314106849</v>
      </c>
      <c r="BG65" s="1">
        <f>Billed_Energy!G66*VLOOKUP(C65,'Dmd Factors'!$A$4:$E$15,3,0)</f>
        <v>418554.35510324442</v>
      </c>
      <c r="BH65" s="1">
        <f>Billed_Energy!AA66*VLOOKUP($C65,'Dmd Factors'!$A$4:$E$15,5,0)</f>
        <v>14777.280188457678</v>
      </c>
      <c r="BI65" s="1">
        <f>Billed_Energy!J66*VLOOKUP($C65,'Dmd Factors'!$A$4:$E$15,2,0)</f>
        <v>45292.27213504145</v>
      </c>
    </row>
    <row r="66" spans="1:61" x14ac:dyDescent="0.25">
      <c r="A66" t="s">
        <v>155</v>
      </c>
      <c r="B66">
        <v>2019</v>
      </c>
      <c r="C66">
        <v>9</v>
      </c>
      <c r="D66" t="s">
        <v>66</v>
      </c>
      <c r="E66" t="s">
        <v>153</v>
      </c>
      <c r="F66" s="1">
        <v>185157.6</v>
      </c>
      <c r="G66" s="1">
        <v>185157.6</v>
      </c>
      <c r="H66" s="1">
        <v>101387.6</v>
      </c>
      <c r="I66" s="1">
        <v>311508.78564474802</v>
      </c>
      <c r="J66" s="1">
        <v>294496.63562093396</v>
      </c>
      <c r="K66" s="1">
        <v>290679.59414927394</v>
      </c>
      <c r="L66" s="1">
        <v>549231.54082048812</v>
      </c>
      <c r="M66" s="1">
        <v>542263.71698819729</v>
      </c>
      <c r="N66" s="1">
        <v>535079.68568111048</v>
      </c>
      <c r="O66" s="1">
        <v>370848.2558304274</v>
      </c>
      <c r="P66" s="1">
        <v>346233.76468509634</v>
      </c>
      <c r="Q66" s="1">
        <v>339494.19087152259</v>
      </c>
      <c r="R66" s="1">
        <v>266392.95597628003</v>
      </c>
      <c r="S66" s="1">
        <v>255981.52033081441</v>
      </c>
      <c r="T66" s="1">
        <v>246525.12018436266</v>
      </c>
      <c r="U66" s="1">
        <v>76065.625984302606</v>
      </c>
      <c r="V66" s="1">
        <v>739560.18924419314</v>
      </c>
      <c r="W66" s="1">
        <v>37865.909926501248</v>
      </c>
      <c r="X66" s="1">
        <v>34581.389503650367</v>
      </c>
      <c r="Y66" s="1">
        <v>0</v>
      </c>
      <c r="Z66" s="1">
        <v>7101.2391914380896</v>
      </c>
      <c r="AA66" s="1">
        <v>15951.183777006499</v>
      </c>
      <c r="AB66" s="1">
        <v>7269.9246712239528</v>
      </c>
      <c r="AC66" s="1">
        <v>7050.9331357680048</v>
      </c>
      <c r="AD66" s="1">
        <v>6988.7576404186939</v>
      </c>
      <c r="AE66" s="1">
        <v>5929.4399376030233</v>
      </c>
      <c r="AF66" s="1">
        <v>5906.1040380274835</v>
      </c>
      <c r="AG66" s="1">
        <v>5841.3999528407603</v>
      </c>
      <c r="AH66" s="1">
        <v>17946.239795023859</v>
      </c>
      <c r="AI66" s="1">
        <v>19128.437137796929</v>
      </c>
      <c r="AJ66" s="1">
        <v>19081.332429064412</v>
      </c>
      <c r="AK66" s="1">
        <v>80493.783076407868</v>
      </c>
      <c r="AL66" s="1">
        <v>78296.582953353005</v>
      </c>
      <c r="AM66" s="1">
        <v>77647.431854090391</v>
      </c>
      <c r="AN66" s="1">
        <v>162746.8188606035</v>
      </c>
      <c r="AO66" s="1">
        <v>158479.97970529165</v>
      </c>
      <c r="AP66" s="1">
        <v>98902.329925111451</v>
      </c>
      <c r="AQ66" s="1">
        <v>162388.7671239042</v>
      </c>
      <c r="AR66" s="1">
        <v>157830.910995866</v>
      </c>
      <c r="AS66" s="1">
        <v>155836.43495727674</v>
      </c>
      <c r="AT66" s="1">
        <v>13654</v>
      </c>
      <c r="AU66" s="1">
        <v>383903.48347980867</v>
      </c>
      <c r="AV66" s="1">
        <v>348531.27850919421</v>
      </c>
      <c r="AW66" s="1">
        <v>343901.45516066998</v>
      </c>
      <c r="AX66" s="1">
        <v>56785.48063134378</v>
      </c>
      <c r="AY66" s="1">
        <v>53717.321220059261</v>
      </c>
      <c r="AZ66" s="1">
        <v>52290.352039604804</v>
      </c>
      <c r="BA66" s="1">
        <v>9450.2402343749964</v>
      </c>
      <c r="BB66" s="1">
        <v>37074.42106771635</v>
      </c>
      <c r="BC66" s="1">
        <v>4495.4088629961034</v>
      </c>
      <c r="BD66" s="1">
        <v>415232.23047248891</v>
      </c>
      <c r="BE66" s="1">
        <v>70543.523112668059</v>
      </c>
      <c r="BF66" s="1">
        <f>Billed_Energy!AM67*VLOOKUP($C66,'Dmd Factors'!$A$4:$E$15,4,0)</f>
        <v>230056.42159836</v>
      </c>
      <c r="BG66" s="1">
        <f>Billed_Energy!G67*VLOOKUP(C66,'Dmd Factors'!$A$4:$E$15,3,0)</f>
        <v>396074.81823655532</v>
      </c>
      <c r="BH66" s="1">
        <f>Billed_Energy!AA67*VLOOKUP($C66,'Dmd Factors'!$A$4:$E$15,5,0)</f>
        <v>14069.425837903658</v>
      </c>
      <c r="BI66" s="1">
        <f>Billed_Energy!J67*VLOOKUP($C66,'Dmd Factors'!$A$4:$E$15,2,0)</f>
        <v>40925.015287546499</v>
      </c>
    </row>
    <row r="67" spans="1:61" x14ac:dyDescent="0.25">
      <c r="A67" t="s">
        <v>155</v>
      </c>
      <c r="B67">
        <v>2019</v>
      </c>
      <c r="C67">
        <v>10</v>
      </c>
      <c r="D67" t="s">
        <v>67</v>
      </c>
      <c r="E67" t="s">
        <v>154</v>
      </c>
      <c r="F67" s="1">
        <v>185157.6</v>
      </c>
      <c r="G67" s="1">
        <v>185157.6</v>
      </c>
      <c r="H67" s="1">
        <v>101387.6</v>
      </c>
      <c r="I67" s="1">
        <v>302624.0475189276</v>
      </c>
      <c r="J67" s="1">
        <v>292296.35756868066</v>
      </c>
      <c r="K67" s="1">
        <v>288034.62392075994</v>
      </c>
      <c r="L67" s="1">
        <v>555414.17318668403</v>
      </c>
      <c r="M67" s="1">
        <v>540046.67908742116</v>
      </c>
      <c r="N67" s="1">
        <v>522519.33104930446</v>
      </c>
      <c r="O67" s="1">
        <v>317655.95768137235</v>
      </c>
      <c r="P67" s="1">
        <v>289321.34962509229</v>
      </c>
      <c r="Q67" s="1">
        <v>282840.55979973596</v>
      </c>
      <c r="R67" s="1">
        <v>266132.7761947845</v>
      </c>
      <c r="S67" s="1">
        <v>256443.64161584651</v>
      </c>
      <c r="T67" s="1">
        <v>248355.54865764047</v>
      </c>
      <c r="U67" s="1">
        <v>71733.855161608735</v>
      </c>
      <c r="V67" s="1">
        <v>624231.17758657807</v>
      </c>
      <c r="W67" s="1">
        <v>39420.511725218734</v>
      </c>
      <c r="X67" s="1">
        <v>38634.316631868773</v>
      </c>
      <c r="Y67" s="1">
        <v>0</v>
      </c>
      <c r="Z67" s="1">
        <v>8839.884491033039</v>
      </c>
      <c r="AA67" s="1">
        <v>16666.13991931907</v>
      </c>
      <c r="AB67" s="1">
        <v>6927.4620101731789</v>
      </c>
      <c r="AC67" s="1">
        <v>6718.7864583582577</v>
      </c>
      <c r="AD67" s="1">
        <v>6659.5398496965563</v>
      </c>
      <c r="AE67" s="1">
        <v>6135.156273432226</v>
      </c>
      <c r="AF67" s="1">
        <v>6037.7728405206035</v>
      </c>
      <c r="AG67" s="1">
        <v>5959.3250751195746</v>
      </c>
      <c r="AH67" s="1">
        <v>20179.998385116891</v>
      </c>
      <c r="AI67" s="1">
        <v>21509.343180490967</v>
      </c>
      <c r="AJ67" s="1">
        <v>21456.375374587849</v>
      </c>
      <c r="AK67" s="1">
        <v>71424.017033910932</v>
      </c>
      <c r="AL67" s="1">
        <v>68683.29179353411</v>
      </c>
      <c r="AM67" s="1">
        <v>67709.31505521838</v>
      </c>
      <c r="AN67" s="1">
        <v>166366.90945719695</v>
      </c>
      <c r="AO67" s="1">
        <v>160079.80881410217</v>
      </c>
      <c r="AP67" s="1">
        <v>95272.75269760743</v>
      </c>
      <c r="AQ67" s="1">
        <v>148813.97446031892</v>
      </c>
      <c r="AR67" s="1">
        <v>143924.00864943393</v>
      </c>
      <c r="AS67" s="1">
        <v>141867.31129541967</v>
      </c>
      <c r="AT67" s="1">
        <v>8332</v>
      </c>
      <c r="AU67" s="1">
        <v>353175.93571791588</v>
      </c>
      <c r="AV67" s="1">
        <v>320634.91401197523</v>
      </c>
      <c r="AW67" s="1">
        <v>316375.66067438555</v>
      </c>
      <c r="AX67" s="1">
        <v>54150.211201700622</v>
      </c>
      <c r="AY67" s="1">
        <v>49821.903333921749</v>
      </c>
      <c r="AZ67" s="1">
        <v>48744.694169878581</v>
      </c>
      <c r="BA67" s="1">
        <v>9450.2402343749964</v>
      </c>
      <c r="BB67" s="1">
        <v>30714.049521993111</v>
      </c>
      <c r="BC67" s="1">
        <v>4135.59735700279</v>
      </c>
      <c r="BD67" s="1">
        <v>357272.49361039838</v>
      </c>
      <c r="BE67" s="1">
        <v>62605.950680989576</v>
      </c>
      <c r="BF67" s="1">
        <f>Billed_Energy!AM68*VLOOKUP($C67,'Dmd Factors'!$A$4:$E$15,4,0)</f>
        <v>218638.7596072467</v>
      </c>
      <c r="BG67" s="1">
        <f>Billed_Energy!G68*VLOOKUP(C67,'Dmd Factors'!$A$4:$E$15,3,0)</f>
        <v>385652.20116298547</v>
      </c>
      <c r="BH67" s="1">
        <f>Billed_Energy!AA68*VLOOKUP($C67,'Dmd Factors'!$A$4:$E$15,5,0)</f>
        <v>14525.464934807294</v>
      </c>
      <c r="BI67" s="1">
        <f>Billed_Energy!J68*VLOOKUP($C67,'Dmd Factors'!$A$4:$E$15,2,0)</f>
        <v>44723.359557426433</v>
      </c>
    </row>
    <row r="68" spans="1:61" x14ac:dyDescent="0.25">
      <c r="A68" t="s">
        <v>155</v>
      </c>
      <c r="B68">
        <v>2019</v>
      </c>
      <c r="C68">
        <v>11</v>
      </c>
      <c r="D68" t="s">
        <v>68</v>
      </c>
      <c r="E68" t="s">
        <v>154</v>
      </c>
      <c r="F68" s="1">
        <v>185157.6</v>
      </c>
      <c r="G68" s="1">
        <v>185157.6</v>
      </c>
      <c r="H68" s="1">
        <v>101387.6</v>
      </c>
      <c r="I68" s="1">
        <v>308737.45966319251</v>
      </c>
      <c r="J68" s="1">
        <v>301192.7342251197</v>
      </c>
      <c r="K68" s="1">
        <v>290286.48730927426</v>
      </c>
      <c r="L68" s="1">
        <v>530125.91641842923</v>
      </c>
      <c r="M68" s="1">
        <v>506874.12665422604</v>
      </c>
      <c r="N68" s="1">
        <v>500554.17820519325</v>
      </c>
      <c r="O68" s="1">
        <v>290584.46947538573</v>
      </c>
      <c r="P68" s="1">
        <v>264664.61231317278</v>
      </c>
      <c r="Q68" s="1">
        <v>258736.13268720073</v>
      </c>
      <c r="R68" s="1">
        <v>262570.7886993658</v>
      </c>
      <c r="S68" s="1">
        <v>251745.59002716918</v>
      </c>
      <c r="T68" s="1">
        <v>247838.58597677996</v>
      </c>
      <c r="U68" s="1">
        <v>70228.976693421515</v>
      </c>
      <c r="V68" s="1">
        <v>571032.53121081961</v>
      </c>
      <c r="W68" s="1">
        <v>33672.784929935115</v>
      </c>
      <c r="X68" s="1">
        <v>35515.604372126109</v>
      </c>
      <c r="Y68" s="1">
        <v>0</v>
      </c>
      <c r="Z68" s="1">
        <v>9455.8158680865017</v>
      </c>
      <c r="AA68" s="1">
        <v>20401.556750992782</v>
      </c>
      <c r="AB68" s="1">
        <v>6793.6531940402401</v>
      </c>
      <c r="AC68" s="1">
        <v>6589.0083577316955</v>
      </c>
      <c r="AD68" s="1">
        <v>6530.9061391154792</v>
      </c>
      <c r="AE68" s="1">
        <v>7108.4889648920716</v>
      </c>
      <c r="AF68" s="1">
        <v>6444.2386192652766</v>
      </c>
      <c r="AG68" s="1">
        <v>6252.9193657244796</v>
      </c>
      <c r="AH68" s="1">
        <v>18382.607975403494</v>
      </c>
      <c r="AI68" s="1">
        <v>19593.550799637178</v>
      </c>
      <c r="AJ68" s="1">
        <v>19545.300725843696</v>
      </c>
      <c r="AK68" s="1">
        <v>66999.615838298691</v>
      </c>
      <c r="AL68" s="1">
        <v>62153.539190960073</v>
      </c>
      <c r="AM68" s="1">
        <v>60476.014336128428</v>
      </c>
      <c r="AN68" s="1">
        <v>151194.00917081308</v>
      </c>
      <c r="AO68" s="1">
        <v>146728.93100457027</v>
      </c>
      <c r="AP68" s="1">
        <v>94886.703575512816</v>
      </c>
      <c r="AQ68" s="1">
        <v>141785.93821319996</v>
      </c>
      <c r="AR68" s="1">
        <v>133802.93232450573</v>
      </c>
      <c r="AS68" s="1">
        <v>129123.78942348923</v>
      </c>
      <c r="AT68" s="1">
        <v>9520</v>
      </c>
      <c r="AU68" s="1">
        <v>341926.27133983484</v>
      </c>
      <c r="AV68" s="1">
        <v>310421.77431094379</v>
      </c>
      <c r="AW68" s="1">
        <v>306298.19038257265</v>
      </c>
      <c r="AX68" s="1">
        <v>54359.095970624003</v>
      </c>
      <c r="AY68" s="1">
        <v>51001.999615283516</v>
      </c>
      <c r="AZ68" s="1">
        <v>50070.910493154915</v>
      </c>
      <c r="BA68" s="1">
        <v>9450.2402343749964</v>
      </c>
      <c r="BB68" s="1">
        <v>27390.716219749371</v>
      </c>
      <c r="BC68" s="1">
        <v>4003.8667446817985</v>
      </c>
      <c r="BD68" s="1">
        <v>324620.00580474798</v>
      </c>
      <c r="BE68" s="1">
        <v>60442.01160795625</v>
      </c>
      <c r="BF68" s="1">
        <f>Billed_Energy!AM69*VLOOKUP($C68,'Dmd Factors'!$A$4:$E$15,4,0)</f>
        <v>214302.44342872655</v>
      </c>
      <c r="BG68" s="1">
        <f>Billed_Energy!G69*VLOOKUP(C68,'Dmd Factors'!$A$4:$E$15,3,0)</f>
        <v>396187.27491020679</v>
      </c>
      <c r="BH68" s="1">
        <f>Billed_Energy!AA69*VLOOKUP($C68,'Dmd Factors'!$A$4:$E$15,5,0)</f>
        <v>18897.92682149999</v>
      </c>
      <c r="BI68" s="1">
        <f>Billed_Energy!J69*VLOOKUP($C68,'Dmd Factors'!$A$4:$E$15,2,0)</f>
        <v>55901.847235361034</v>
      </c>
    </row>
    <row r="69" spans="1:61" x14ac:dyDescent="0.25">
      <c r="A69" t="s">
        <v>155</v>
      </c>
      <c r="B69">
        <v>2019</v>
      </c>
      <c r="C69">
        <v>12</v>
      </c>
      <c r="D69" t="s">
        <v>69</v>
      </c>
      <c r="E69" t="s">
        <v>154</v>
      </c>
      <c r="F69" s="1">
        <v>185157.6</v>
      </c>
      <c r="G69" s="1">
        <v>185157.6</v>
      </c>
      <c r="H69" s="1">
        <v>101387.6</v>
      </c>
      <c r="I69" s="1">
        <v>312406.73744676076</v>
      </c>
      <c r="J69" s="1">
        <v>305817.48689239786</v>
      </c>
      <c r="K69" s="1">
        <v>299468.84644647228</v>
      </c>
      <c r="L69" s="1">
        <v>534072.90622349503</v>
      </c>
      <c r="M69" s="1">
        <v>498325.02760112018</v>
      </c>
      <c r="N69" s="1">
        <v>494595.03407610441</v>
      </c>
      <c r="O69" s="1">
        <v>312285.18158455304</v>
      </c>
      <c r="P69" s="1">
        <v>284429.64162689197</v>
      </c>
      <c r="Q69" s="1">
        <v>278058.42591856647</v>
      </c>
      <c r="R69" s="1">
        <v>247491.29461835272</v>
      </c>
      <c r="S69" s="1">
        <v>238091.74880196166</v>
      </c>
      <c r="T69" s="1">
        <v>234678.83637966885</v>
      </c>
      <c r="U69" s="1">
        <v>70122.567617025372</v>
      </c>
      <c r="V69" s="1">
        <v>613676.97324568464</v>
      </c>
      <c r="W69" s="1">
        <v>32875.518135886137</v>
      </c>
      <c r="X69" s="1">
        <v>36779.747515718242</v>
      </c>
      <c r="Y69" s="1">
        <v>0</v>
      </c>
      <c r="Z69" s="1">
        <v>10751.57077226255</v>
      </c>
      <c r="AA69" s="1">
        <v>21214.58092672101</v>
      </c>
      <c r="AB69" s="1">
        <v>7615.2605645603635</v>
      </c>
      <c r="AC69" s="1">
        <v>7385.8664952474783</v>
      </c>
      <c r="AD69" s="1">
        <v>7320.7375401030367</v>
      </c>
      <c r="AE69" s="1">
        <v>8033.4361992492159</v>
      </c>
      <c r="AF69" s="1">
        <v>7041.8022921977772</v>
      </c>
      <c r="AG69" s="1">
        <v>6863.6898584294504</v>
      </c>
      <c r="AH69" s="1">
        <v>23655.094975950706</v>
      </c>
      <c r="AI69" s="1">
        <v>25213.359589765107</v>
      </c>
      <c r="AJ69" s="1">
        <v>25151.270462928012</v>
      </c>
      <c r="AK69" s="1">
        <v>69390.249645176067</v>
      </c>
      <c r="AL69" s="1">
        <v>63298.693418931864</v>
      </c>
      <c r="AM69" s="1">
        <v>60266.288139311728</v>
      </c>
      <c r="AN69" s="1">
        <v>157365.0335477186</v>
      </c>
      <c r="AO69" s="1">
        <v>149554.23818359015</v>
      </c>
      <c r="AP69" s="1">
        <v>101243.51189635441</v>
      </c>
      <c r="AQ69" s="1">
        <v>143075.25724134137</v>
      </c>
      <c r="AR69" s="1">
        <v>133343.15597500862</v>
      </c>
      <c r="AS69" s="1">
        <v>130187.97697444318</v>
      </c>
      <c r="AT69" s="1">
        <v>12334</v>
      </c>
      <c r="AU69" s="1">
        <v>352556.97804436297</v>
      </c>
      <c r="AV69" s="1">
        <v>320072.98603114247</v>
      </c>
      <c r="AW69" s="1">
        <v>315821.19723818975</v>
      </c>
      <c r="AX69" s="1">
        <v>52662.453978661542</v>
      </c>
      <c r="AY69" s="1">
        <v>48859.048245058155</v>
      </c>
      <c r="AZ69" s="1">
        <v>47468.099669890566</v>
      </c>
      <c r="BA69" s="1">
        <v>9473.2746093750029</v>
      </c>
      <c r="BB69" s="1">
        <v>29171.454887545566</v>
      </c>
      <c r="BC69" s="1">
        <v>4128.3495253699848</v>
      </c>
      <c r="BD69" s="1">
        <v>342256.52081760118</v>
      </c>
      <c r="BE69" s="1">
        <v>60137.553253905782</v>
      </c>
      <c r="BF69" s="1">
        <f>Billed_Energy!AM70*VLOOKUP($C69,'Dmd Factors'!$A$4:$E$15,4,0)</f>
        <v>194850.24005730328</v>
      </c>
      <c r="BG69" s="1">
        <f>Billed_Energy!G70*VLOOKUP(C69,'Dmd Factors'!$A$4:$E$15,3,0)</f>
        <v>413588.91597836005</v>
      </c>
      <c r="BH69" s="1">
        <f>Billed_Energy!AA70*VLOOKUP($C69,'Dmd Factors'!$A$4:$E$15,5,0)</f>
        <v>19854.877546774725</v>
      </c>
      <c r="BI69" s="1">
        <f>Billed_Energy!J70*VLOOKUP($C69,'Dmd Factors'!$A$4:$E$15,2,0)</f>
        <v>53058.329199025946</v>
      </c>
    </row>
    <row r="70" spans="1:61" x14ac:dyDescent="0.25">
      <c r="A70" t="s">
        <v>155</v>
      </c>
      <c r="B70">
        <v>2020</v>
      </c>
      <c r="C70">
        <v>1</v>
      </c>
      <c r="D70" t="s">
        <v>70</v>
      </c>
      <c r="E70" t="s">
        <v>154</v>
      </c>
      <c r="F70" s="1">
        <v>185157.6</v>
      </c>
      <c r="G70" s="1">
        <v>185157.6</v>
      </c>
      <c r="H70" s="1">
        <v>101387.6</v>
      </c>
      <c r="I70" s="1">
        <v>313715.85779919697</v>
      </c>
      <c r="J70" s="1">
        <v>302331.6453437272</v>
      </c>
      <c r="K70" s="1">
        <v>290372.95455760782</v>
      </c>
      <c r="L70" s="1">
        <v>514755.46810438234</v>
      </c>
      <c r="M70" s="1">
        <v>478630.11724404176</v>
      </c>
      <c r="N70" s="1">
        <v>471798.64183992485</v>
      </c>
      <c r="O70" s="1">
        <v>325459.17241485202</v>
      </c>
      <c r="P70" s="1">
        <v>296428.52505659882</v>
      </c>
      <c r="Q70" s="1">
        <v>289788.53470807604</v>
      </c>
      <c r="R70" s="1">
        <v>251127.41242159822</v>
      </c>
      <c r="S70" s="1">
        <v>239158.28054913625</v>
      </c>
      <c r="T70" s="1">
        <v>234793.6125980519</v>
      </c>
      <c r="U70" s="1">
        <v>70160.611392318882</v>
      </c>
      <c r="V70" s="1">
        <v>639563.10344758141</v>
      </c>
      <c r="W70" s="1">
        <v>41563.758944599729</v>
      </c>
      <c r="X70" s="1">
        <v>50439.701563313982</v>
      </c>
      <c r="Y70" s="1">
        <v>0</v>
      </c>
      <c r="Z70" s="1">
        <v>11069.07705768537</v>
      </c>
      <c r="AA70" s="1">
        <v>23115.844713782775</v>
      </c>
      <c r="AB70" s="1">
        <v>8176.2823962575394</v>
      </c>
      <c r="AC70" s="1">
        <v>7929.9886975944391</v>
      </c>
      <c r="AD70" s="1">
        <v>7860.0616445514561</v>
      </c>
      <c r="AE70" s="1">
        <v>8771.416095444416</v>
      </c>
      <c r="AF70" s="1">
        <v>7928.8691295334047</v>
      </c>
      <c r="AG70" s="1">
        <v>7687.344313382946</v>
      </c>
      <c r="AH70" s="1">
        <v>25693.200689277972</v>
      </c>
      <c r="AI70" s="1">
        <v>27385.724244581292</v>
      </c>
      <c r="AJ70" s="1">
        <v>27318.285563905119</v>
      </c>
      <c r="AK70" s="1">
        <v>64226.92465978882</v>
      </c>
      <c r="AL70" s="1">
        <v>56779.993595609943</v>
      </c>
      <c r="AM70" s="1">
        <v>54824.363152936887</v>
      </c>
      <c r="AN70" s="1">
        <v>169559.46093157094</v>
      </c>
      <c r="AO70" s="1">
        <v>154136.12312445932</v>
      </c>
      <c r="AP70" s="1">
        <v>94988.697097736833</v>
      </c>
      <c r="AQ70" s="1">
        <v>129546.00744301692</v>
      </c>
      <c r="AR70" s="1">
        <v>118901.97089648175</v>
      </c>
      <c r="AS70" s="1">
        <v>116277.39742327029</v>
      </c>
      <c r="AT70" s="1">
        <v>15562</v>
      </c>
      <c r="AU70" s="1">
        <v>348194.95964972454</v>
      </c>
      <c r="AV70" s="1">
        <v>316112.87648958917</v>
      </c>
      <c r="AW70" s="1">
        <v>311913.69304011273</v>
      </c>
      <c r="AX70" s="1">
        <v>51151.748742428172</v>
      </c>
      <c r="AY70" s="1">
        <v>46206.331999102775</v>
      </c>
      <c r="AZ70" s="1">
        <v>45584.40365087134</v>
      </c>
      <c r="BA70" s="1">
        <v>9309.1499999999978</v>
      </c>
      <c r="BB70" s="1">
        <v>29150.819718564009</v>
      </c>
      <c r="BC70" s="1">
        <v>4077.2714367471153</v>
      </c>
      <c r="BD70" s="1">
        <v>343991.30712690367</v>
      </c>
      <c r="BE70" s="1">
        <v>60139.478690534765</v>
      </c>
      <c r="BF70" s="1">
        <f>Billed_Energy!AM71*VLOOKUP($C70,'Dmd Factors'!$A$4:$E$15,4,0)</f>
        <v>205958.29397413172</v>
      </c>
      <c r="BG70" s="1">
        <f>Billed_Energy!G71*VLOOKUP(C70,'Dmd Factors'!$A$4:$E$15,3,0)</f>
        <v>450194.823218223</v>
      </c>
      <c r="BH70" s="1">
        <f>Billed_Energy!AA71*VLOOKUP($C70,'Dmd Factors'!$A$4:$E$15,5,0)</f>
        <v>21343.654902281323</v>
      </c>
      <c r="BI70" s="1">
        <f>Billed_Energy!J71*VLOOKUP($C70,'Dmd Factors'!$A$4:$E$15,2,0)</f>
        <v>56750.226790484943</v>
      </c>
    </row>
    <row r="71" spans="1:61" x14ac:dyDescent="0.25">
      <c r="A71" t="s">
        <v>155</v>
      </c>
      <c r="B71">
        <v>2020</v>
      </c>
      <c r="C71">
        <v>2</v>
      </c>
      <c r="D71" t="s">
        <v>71</v>
      </c>
      <c r="E71" t="s">
        <v>154</v>
      </c>
      <c r="F71" s="1">
        <v>185157.6</v>
      </c>
      <c r="G71" s="1">
        <v>185157.6</v>
      </c>
      <c r="H71" s="1">
        <v>101387.6</v>
      </c>
      <c r="I71" s="1">
        <v>320201.64447086531</v>
      </c>
      <c r="J71" s="1">
        <v>304442.66463183932</v>
      </c>
      <c r="K71" s="1">
        <v>296436.32445112761</v>
      </c>
      <c r="L71" s="1">
        <v>536039.93633852305</v>
      </c>
      <c r="M71" s="1">
        <v>501927.88667730876</v>
      </c>
      <c r="N71" s="1">
        <v>495321.35281910107</v>
      </c>
      <c r="O71" s="1">
        <v>304909.10752155317</v>
      </c>
      <c r="P71" s="1">
        <v>277711.50632598781</v>
      </c>
      <c r="Q71" s="1">
        <v>271490.77665320679</v>
      </c>
      <c r="R71" s="1">
        <v>256643.96790322871</v>
      </c>
      <c r="S71" s="1">
        <v>243229.14872252251</v>
      </c>
      <c r="T71" s="1">
        <v>239794.77414753244</v>
      </c>
      <c r="U71" s="1">
        <v>70198.518587448794</v>
      </c>
      <c r="V71" s="1">
        <v>599179.96358494333</v>
      </c>
      <c r="W71" s="1">
        <v>30775.832037798744</v>
      </c>
      <c r="X71" s="1">
        <v>33594.968333669909</v>
      </c>
      <c r="Y71" s="1">
        <v>0</v>
      </c>
      <c r="Z71" s="1">
        <v>10620.875583004223</v>
      </c>
      <c r="AA71" s="1">
        <v>23332.641100560439</v>
      </c>
      <c r="AB71" s="1">
        <v>7454.5749141892529</v>
      </c>
      <c r="AC71" s="1">
        <v>7230.0211697616851</v>
      </c>
      <c r="AD71" s="1">
        <v>7166.266466808177</v>
      </c>
      <c r="AE71" s="1">
        <v>8077.7889166365176</v>
      </c>
      <c r="AF71" s="1">
        <v>7321.428020507773</v>
      </c>
      <c r="AG71" s="1">
        <v>7181.7921627609285</v>
      </c>
      <c r="AH71" s="1">
        <v>24635.419094317953</v>
      </c>
      <c r="AI71" s="1">
        <v>26258.261947419644</v>
      </c>
      <c r="AJ71" s="1">
        <v>26193.599697600428</v>
      </c>
      <c r="AK71" s="1">
        <v>62287.527653721758</v>
      </c>
      <c r="AL71" s="1">
        <v>54093.760138125996</v>
      </c>
      <c r="AM71" s="1">
        <v>52774.529878094996</v>
      </c>
      <c r="AN71" s="1">
        <v>160532.7360198047</v>
      </c>
      <c r="AO71" s="1">
        <v>147024.82842861244</v>
      </c>
      <c r="AP71" s="1">
        <v>80782.137498158452</v>
      </c>
      <c r="AQ71" s="1">
        <v>147202.55937108779</v>
      </c>
      <c r="AR71" s="1">
        <v>135212.54209504282</v>
      </c>
      <c r="AS71" s="1">
        <v>132428.33536468932</v>
      </c>
      <c r="AT71" s="1">
        <v>14314</v>
      </c>
      <c r="AU71" s="1">
        <v>336110.69950442261</v>
      </c>
      <c r="AV71" s="1">
        <v>305142.03923616448</v>
      </c>
      <c r="AW71" s="1">
        <v>301088.59030637314</v>
      </c>
      <c r="AX71" s="1">
        <v>53617.392461271374</v>
      </c>
      <c r="AY71" s="1">
        <v>48817.800286247264</v>
      </c>
      <c r="AZ71" s="1">
        <v>47961.65450183428</v>
      </c>
      <c r="BA71" s="1">
        <v>9309.1499999999978</v>
      </c>
      <c r="BB71" s="1">
        <v>26746.023702669634</v>
      </c>
      <c r="BC71" s="1">
        <v>3935.7679274079042</v>
      </c>
      <c r="BD71" s="1">
        <v>339795.73613071977</v>
      </c>
      <c r="BE71" s="1">
        <v>60161.166083413096</v>
      </c>
      <c r="BF71" s="1">
        <f>Billed_Energy!AM72*VLOOKUP($C71,'Dmd Factors'!$A$4:$E$15,4,0)</f>
        <v>200591.55547180009</v>
      </c>
      <c r="BG71" s="1">
        <f>Billed_Energy!G72*VLOOKUP(C71,'Dmd Factors'!$A$4:$E$15,3,0)</f>
        <v>441543.9050659847</v>
      </c>
      <c r="BH71" s="1">
        <f>Billed_Energy!AA72*VLOOKUP($C71,'Dmd Factors'!$A$4:$E$15,5,0)</f>
        <v>21205.47996969174</v>
      </c>
      <c r="BI71" s="1">
        <f>Billed_Energy!J72*VLOOKUP($C71,'Dmd Factors'!$A$4:$E$15,2,0)</f>
        <v>56497.609094617786</v>
      </c>
    </row>
    <row r="72" spans="1:61" x14ac:dyDescent="0.25">
      <c r="A72" t="s">
        <v>155</v>
      </c>
      <c r="B72">
        <v>2020</v>
      </c>
      <c r="C72">
        <v>3</v>
      </c>
      <c r="D72" t="s">
        <v>72</v>
      </c>
      <c r="E72" t="s">
        <v>154</v>
      </c>
      <c r="F72" s="1">
        <v>185157.6</v>
      </c>
      <c r="G72" s="1">
        <v>185157.6</v>
      </c>
      <c r="H72" s="1">
        <v>101387.6</v>
      </c>
      <c r="I72" s="1">
        <v>306932.84393720794</v>
      </c>
      <c r="J72" s="1">
        <v>295071.61427100026</v>
      </c>
      <c r="K72" s="1">
        <v>289656.10211256047</v>
      </c>
      <c r="L72" s="1">
        <v>536428.24842914718</v>
      </c>
      <c r="M72" s="1">
        <v>501631.48349224136</v>
      </c>
      <c r="N72" s="1">
        <v>495809.69850464532</v>
      </c>
      <c r="O72" s="1">
        <v>301621.58191144484</v>
      </c>
      <c r="P72" s="1">
        <v>274717.22486063692</v>
      </c>
      <c r="Q72" s="1">
        <v>268563.56700568087</v>
      </c>
      <c r="R72" s="1">
        <v>253587.42697236937</v>
      </c>
      <c r="S72" s="1">
        <v>241041.50386337846</v>
      </c>
      <c r="T72" s="1">
        <v>236763.80712773724</v>
      </c>
      <c r="U72" s="1">
        <v>70257.670543884538</v>
      </c>
      <c r="V72" s="1">
        <v>592719.61383887986</v>
      </c>
      <c r="W72" s="1">
        <v>32317.770486311594</v>
      </c>
      <c r="X72" s="1">
        <v>32677.973711937178</v>
      </c>
      <c r="Y72" s="1">
        <v>0</v>
      </c>
      <c r="Z72" s="1">
        <v>10449.393915229084</v>
      </c>
      <c r="AA72" s="1">
        <v>22756.949548988552</v>
      </c>
      <c r="AB72" s="1">
        <v>7375.4786491341947</v>
      </c>
      <c r="AC72" s="1">
        <v>7153.3075170879902</v>
      </c>
      <c r="AD72" s="1">
        <v>7090.2292791162363</v>
      </c>
      <c r="AE72" s="1">
        <v>7395.0231616746323</v>
      </c>
      <c r="AF72" s="1">
        <v>6756.3801197007633</v>
      </c>
      <c r="AG72" s="1">
        <v>6755.0565071785359</v>
      </c>
      <c r="AH72" s="1">
        <v>23348.756219440056</v>
      </c>
      <c r="AI72" s="1">
        <v>24886.840958914672</v>
      </c>
      <c r="AJ72" s="1">
        <v>24825.555900119893</v>
      </c>
      <c r="AK72" s="1">
        <v>62982.511335654941</v>
      </c>
      <c r="AL72" s="1">
        <v>57128.898452447189</v>
      </c>
      <c r="AM72" s="1">
        <v>55879.220583513401</v>
      </c>
      <c r="AN72" s="1">
        <v>159926.01547527837</v>
      </c>
      <c r="AO72" s="1">
        <v>153990.74284125923</v>
      </c>
      <c r="AP72" s="1">
        <v>94157.855040031209</v>
      </c>
      <c r="AQ72" s="1">
        <v>140701.9497489857</v>
      </c>
      <c r="AR72" s="1">
        <v>130393.53290794954</v>
      </c>
      <c r="AS72" s="1">
        <v>127054.69470591271</v>
      </c>
      <c r="AT72" s="1">
        <v>12754</v>
      </c>
      <c r="AU72" s="1">
        <v>342411.91427736438</v>
      </c>
      <c r="AV72" s="1">
        <v>310862.67094564444</v>
      </c>
      <c r="AW72" s="1">
        <v>306733.23023006518</v>
      </c>
      <c r="AX72" s="1">
        <v>53205.924762368748</v>
      </c>
      <c r="AY72" s="1">
        <v>49257.405233112644</v>
      </c>
      <c r="AZ72" s="1">
        <v>47172.915969789843</v>
      </c>
      <c r="BA72" s="1">
        <v>9309.1499999999978</v>
      </c>
      <c r="BB72" s="1">
        <v>27099.877429119559</v>
      </c>
      <c r="BC72" s="1">
        <v>4009.5534958043268</v>
      </c>
      <c r="BD72" s="1">
        <v>332540.33822932147</v>
      </c>
      <c r="BE72" s="1">
        <v>60245.763506834453</v>
      </c>
      <c r="BF72" s="1">
        <f>Billed_Energy!AM73*VLOOKUP($C72,'Dmd Factors'!$A$4:$E$15,4,0)</f>
        <v>200491.6647810651</v>
      </c>
      <c r="BG72" s="1">
        <f>Billed_Energy!G73*VLOOKUP(C72,'Dmd Factors'!$A$4:$E$15,3,0)</f>
        <v>406025.41788757604</v>
      </c>
      <c r="BH72" s="1">
        <f>Billed_Energy!AA73*VLOOKUP($C72,'Dmd Factors'!$A$4:$E$15,5,0)</f>
        <v>19710.723733327162</v>
      </c>
      <c r="BI72" s="1">
        <f>Billed_Energy!J73*VLOOKUP($C72,'Dmd Factors'!$A$4:$E$15,2,0)</f>
        <v>55832.691298696787</v>
      </c>
    </row>
    <row r="73" spans="1:61" x14ac:dyDescent="0.25">
      <c r="A73" t="s">
        <v>155</v>
      </c>
      <c r="B73">
        <v>2020</v>
      </c>
      <c r="C73">
        <v>4</v>
      </c>
      <c r="D73" t="s">
        <v>73</v>
      </c>
      <c r="E73" t="s">
        <v>154</v>
      </c>
      <c r="F73" s="1">
        <v>185157.6</v>
      </c>
      <c r="G73" s="1">
        <v>185157.6</v>
      </c>
      <c r="H73" s="1">
        <v>101387.6</v>
      </c>
      <c r="I73" s="1">
        <v>312346.54042917915</v>
      </c>
      <c r="J73" s="1">
        <v>302482.95479851996</v>
      </c>
      <c r="K73" s="1">
        <v>288690.55836687086</v>
      </c>
      <c r="L73" s="1">
        <v>527650.16493595089</v>
      </c>
      <c r="M73" s="1">
        <v>502702.73894905974</v>
      </c>
      <c r="N73" s="1">
        <v>499305.91469902766</v>
      </c>
      <c r="O73" s="1">
        <v>305487.64471614914</v>
      </c>
      <c r="P73" s="1">
        <v>278238.43855534238</v>
      </c>
      <c r="Q73" s="1">
        <v>272005.90561593388</v>
      </c>
      <c r="R73" s="1">
        <v>271416.22766572557</v>
      </c>
      <c r="S73" s="1">
        <v>259508.87271771784</v>
      </c>
      <c r="T73" s="1">
        <v>254265.64289992349</v>
      </c>
      <c r="U73" s="1">
        <v>70583.79253580053</v>
      </c>
      <c r="V73" s="1">
        <v>600316.85286322131</v>
      </c>
      <c r="W73" s="1">
        <v>25310.631234063276</v>
      </c>
      <c r="X73" s="1">
        <v>25042.128016750135</v>
      </c>
      <c r="Y73" s="1">
        <v>0</v>
      </c>
      <c r="Z73" s="1">
        <v>10899.44713348603</v>
      </c>
      <c r="AA73" s="1">
        <v>21832.122621385748</v>
      </c>
      <c r="AB73" s="1">
        <v>7267.9267904186117</v>
      </c>
      <c r="AC73" s="1">
        <v>7048.9954370147498</v>
      </c>
      <c r="AD73" s="1">
        <v>6986.8370283938893</v>
      </c>
      <c r="AE73" s="1">
        <v>8445.5757716775952</v>
      </c>
      <c r="AF73" s="1">
        <v>7800.6775365128497</v>
      </c>
      <c r="AG73" s="1">
        <v>7557.4011933368629</v>
      </c>
      <c r="AH73" s="1">
        <v>21176.615769719603</v>
      </c>
      <c r="AI73" s="1">
        <v>22571.612113122446</v>
      </c>
      <c r="AJ73" s="1">
        <v>22516.02841819992</v>
      </c>
      <c r="AK73" s="1">
        <v>65706.236616113078</v>
      </c>
      <c r="AL73" s="1">
        <v>62396.533653899431</v>
      </c>
      <c r="AM73" s="1">
        <v>59393.775266707547</v>
      </c>
      <c r="AN73" s="1">
        <v>174573.2274897171</v>
      </c>
      <c r="AO73" s="1">
        <v>171718.61988345592</v>
      </c>
      <c r="AP73" s="1">
        <v>108579.56516411154</v>
      </c>
      <c r="AQ73" s="1">
        <v>148792.65241692145</v>
      </c>
      <c r="AR73" s="1">
        <v>137584.48978260954</v>
      </c>
      <c r="AS73" s="1">
        <v>133953.99658447734</v>
      </c>
      <c r="AT73" s="1">
        <v>7072</v>
      </c>
      <c r="AU73" s="1">
        <v>349873.85870399547</v>
      </c>
      <c r="AV73" s="1">
        <v>317637.08468006714</v>
      </c>
      <c r="AW73" s="1">
        <v>313417.65393830044</v>
      </c>
      <c r="AX73" s="1">
        <v>53181.731347905457</v>
      </c>
      <c r="AY73" s="1">
        <v>50077.656712148717</v>
      </c>
      <c r="AZ73" s="1">
        <v>48691.825554493786</v>
      </c>
      <c r="BA73" s="1">
        <v>9309.1499999999978</v>
      </c>
      <c r="BB73" s="1">
        <v>28687.113703111147</v>
      </c>
      <c r="BC73" s="1">
        <v>4096.9309032886385</v>
      </c>
      <c r="BD73" s="1">
        <v>331858.74732590769</v>
      </c>
      <c r="BE73" s="1">
        <v>60738.422539237639</v>
      </c>
      <c r="BF73" s="1">
        <f>Billed_Energy!AM74*VLOOKUP($C73,'Dmd Factors'!$A$4:$E$15,4,0)</f>
        <v>218585.27219417281</v>
      </c>
      <c r="BG73" s="1">
        <f>Billed_Energy!G74*VLOOKUP(C73,'Dmd Factors'!$A$4:$E$15,3,0)</f>
        <v>403448.70565230626</v>
      </c>
      <c r="BH73" s="1">
        <f>Billed_Energy!AA74*VLOOKUP($C73,'Dmd Factors'!$A$4:$E$15,5,0)</f>
        <v>19133.582066542145</v>
      </c>
      <c r="BI73" s="1">
        <f>Billed_Energy!J74*VLOOKUP($C73,'Dmd Factors'!$A$4:$E$15,2,0)</f>
        <v>55161.067484627318</v>
      </c>
    </row>
    <row r="74" spans="1:61" x14ac:dyDescent="0.25">
      <c r="A74" t="s">
        <v>155</v>
      </c>
      <c r="B74">
        <v>2020</v>
      </c>
      <c r="C74">
        <v>5</v>
      </c>
      <c r="D74" t="s">
        <v>74</v>
      </c>
      <c r="E74" t="s">
        <v>153</v>
      </c>
      <c r="F74" s="1">
        <v>185157.6</v>
      </c>
      <c r="G74" s="1">
        <v>185157.6</v>
      </c>
      <c r="H74" s="1">
        <v>101387.6</v>
      </c>
      <c r="I74" s="1">
        <v>310893.67221926636</v>
      </c>
      <c r="J74" s="1">
        <v>302826.07618806307</v>
      </c>
      <c r="K74" s="1">
        <v>294818.66326039273</v>
      </c>
      <c r="L74" s="1">
        <v>526135.31356276246</v>
      </c>
      <c r="M74" s="1">
        <v>508436.30741705286</v>
      </c>
      <c r="N74" s="1">
        <v>502093.40744779893</v>
      </c>
      <c r="O74" s="1">
        <v>312849.74802623998</v>
      </c>
      <c r="P74" s="1">
        <v>292084.81996862462</v>
      </c>
      <c r="Q74" s="1">
        <v>286399.27625571343</v>
      </c>
      <c r="R74" s="1">
        <v>264237.27484559151</v>
      </c>
      <c r="S74" s="1">
        <v>254350.62671267233</v>
      </c>
      <c r="T74" s="1">
        <v>249775.11097367996</v>
      </c>
      <c r="U74" s="1">
        <v>71374.917595523191</v>
      </c>
      <c r="V74" s="1">
        <v>623895.03308315156</v>
      </c>
      <c r="W74" s="1">
        <v>44388.189739749832</v>
      </c>
      <c r="X74" s="1">
        <v>43505.922342957318</v>
      </c>
      <c r="Y74" s="1">
        <v>0</v>
      </c>
      <c r="Z74" s="1">
        <v>8152.8460151146974</v>
      </c>
      <c r="AA74" s="1">
        <v>17904.171465886662</v>
      </c>
      <c r="AB74" s="1">
        <v>7031.8743150925184</v>
      </c>
      <c r="AC74" s="1">
        <v>6820.0535572391791</v>
      </c>
      <c r="AD74" s="1">
        <v>6759.9139700292098</v>
      </c>
      <c r="AE74" s="1">
        <v>10476.409462149375</v>
      </c>
      <c r="AF74" s="1">
        <v>9057.4616000449387</v>
      </c>
      <c r="AG74" s="1">
        <v>8927.546965740421</v>
      </c>
      <c r="AH74" s="1">
        <v>19239.352109814365</v>
      </c>
      <c r="AI74" s="1">
        <v>20506.732419042411</v>
      </c>
      <c r="AJ74" s="1">
        <v>20456.233591004548</v>
      </c>
      <c r="AK74" s="1">
        <v>66947.64834369543</v>
      </c>
      <c r="AL74" s="1">
        <v>62709.158805216997</v>
      </c>
      <c r="AM74" s="1">
        <v>62137.330676492187</v>
      </c>
      <c r="AN74" s="1">
        <v>167418.60800938349</v>
      </c>
      <c r="AO74" s="1">
        <v>165816.32985984528</v>
      </c>
      <c r="AP74" s="1">
        <v>106927.26741898288</v>
      </c>
      <c r="AQ74" s="1">
        <v>149585.31447250774</v>
      </c>
      <c r="AR74" s="1">
        <v>141363.46434102976</v>
      </c>
      <c r="AS74" s="1">
        <v>139548.12261931816</v>
      </c>
      <c r="AT74" s="1">
        <v>12946</v>
      </c>
      <c r="AU74" s="1">
        <v>357480.72232146352</v>
      </c>
      <c r="AV74" s="1">
        <v>324543.06500097929</v>
      </c>
      <c r="AW74" s="1">
        <v>320231.89652746305</v>
      </c>
      <c r="AX74" s="1">
        <v>53978.995324443684</v>
      </c>
      <c r="AY74" s="1">
        <v>51000.068413678491</v>
      </c>
      <c r="AZ74" s="1">
        <v>49753.169380463143</v>
      </c>
      <c r="BA74" s="1">
        <v>9429.1207031249978</v>
      </c>
      <c r="BB74" s="1">
        <v>28776.1476284167</v>
      </c>
      <c r="BC74" s="1">
        <v>4186.0052763982731</v>
      </c>
      <c r="BD74" s="1">
        <v>343082.63276934793</v>
      </c>
      <c r="BE74" s="1">
        <v>62056.378424376715</v>
      </c>
      <c r="BF74" s="1">
        <f>Billed_Energy!AM75*VLOOKUP($C74,'Dmd Factors'!$A$4:$E$15,4,0)</f>
        <v>224517.37629680173</v>
      </c>
      <c r="BG74" s="1">
        <f>Billed_Energy!G75*VLOOKUP(C74,'Dmd Factors'!$A$4:$E$15,3,0)</f>
        <v>394080.62249811844</v>
      </c>
      <c r="BH74" s="1">
        <f>Billed_Energy!AA75*VLOOKUP($C74,'Dmd Factors'!$A$4:$E$15,5,0)</f>
        <v>16496.460204948256</v>
      </c>
      <c r="BI74" s="1">
        <f>Billed_Energy!J75*VLOOKUP($C74,'Dmd Factors'!$A$4:$E$15,2,0)</f>
        <v>50992.576066287344</v>
      </c>
    </row>
    <row r="75" spans="1:61" x14ac:dyDescent="0.25">
      <c r="A75" t="s">
        <v>155</v>
      </c>
      <c r="B75">
        <v>2020</v>
      </c>
      <c r="C75">
        <v>6</v>
      </c>
      <c r="D75" t="s">
        <v>75</v>
      </c>
      <c r="E75" t="s">
        <v>153</v>
      </c>
      <c r="F75" s="1">
        <v>185157.6</v>
      </c>
      <c r="G75" s="1">
        <v>185157.6</v>
      </c>
      <c r="H75" s="1">
        <v>101387.6</v>
      </c>
      <c r="I75" s="1">
        <v>323136.64529645309</v>
      </c>
      <c r="J75" s="1">
        <v>306353.50094755256</v>
      </c>
      <c r="K75" s="1">
        <v>301960.54745838174</v>
      </c>
      <c r="L75" s="1">
        <v>570815.93742776371</v>
      </c>
      <c r="M75" s="1">
        <v>545829.98863082693</v>
      </c>
      <c r="N75" s="1">
        <v>540073.17081275734</v>
      </c>
      <c r="O75" s="1">
        <v>346405.04309767281</v>
      </c>
      <c r="P75" s="1">
        <v>323412.93316599086</v>
      </c>
      <c r="Q75" s="1">
        <v>317117.57564267417</v>
      </c>
      <c r="R75" s="1">
        <v>272256.01244060538</v>
      </c>
      <c r="S75" s="1">
        <v>261000.67907258729</v>
      </c>
      <c r="T75" s="1">
        <v>255919.12457195416</v>
      </c>
      <c r="U75" s="1">
        <v>74285.221848927584</v>
      </c>
      <c r="V75" s="1">
        <v>690812.08211638452</v>
      </c>
      <c r="W75" s="1">
        <v>45752.561294545434</v>
      </c>
      <c r="X75" s="1">
        <v>41308.910373258761</v>
      </c>
      <c r="Y75" s="1">
        <v>0</v>
      </c>
      <c r="Z75" s="1">
        <v>7458.0572609829997</v>
      </c>
      <c r="AA75" s="1">
        <v>15442.593208333257</v>
      </c>
      <c r="AB75" s="1">
        <v>7204.9745997074133</v>
      </c>
      <c r="AC75" s="1">
        <v>6987.9395516337472</v>
      </c>
      <c r="AD75" s="1">
        <v>6926.319536987764</v>
      </c>
      <c r="AE75" s="1">
        <v>6329.1956377975539</v>
      </c>
      <c r="AF75" s="1">
        <v>6263.260544188829</v>
      </c>
      <c r="AG75" s="1">
        <v>6244.9133877064005</v>
      </c>
      <c r="AH75" s="1">
        <v>18134.325332953191</v>
      </c>
      <c r="AI75" s="1">
        <v>19328.912693116745</v>
      </c>
      <c r="AJ75" s="1">
        <v>19281.314303558484</v>
      </c>
      <c r="AK75" s="1">
        <v>77737.469586324267</v>
      </c>
      <c r="AL75" s="1">
        <v>71883.393240388468</v>
      </c>
      <c r="AM75" s="1">
        <v>71299.369080961042</v>
      </c>
      <c r="AN75" s="1">
        <v>167644.09742156728</v>
      </c>
      <c r="AO75" s="1">
        <v>164967.31843064324</v>
      </c>
      <c r="AP75" s="1">
        <v>106066.26246195537</v>
      </c>
      <c r="AQ75" s="1">
        <v>165235.70145102686</v>
      </c>
      <c r="AR75" s="1">
        <v>158893.19163908265</v>
      </c>
      <c r="AS75" s="1">
        <v>156982.26765871671</v>
      </c>
      <c r="AT75" s="1">
        <v>16030</v>
      </c>
      <c r="AU75" s="1">
        <v>384304.90385873744</v>
      </c>
      <c r="AV75" s="1">
        <v>348895.71270661155</v>
      </c>
      <c r="AW75" s="1">
        <v>344261.04828338261</v>
      </c>
      <c r="AX75" s="1">
        <v>57280.793033609036</v>
      </c>
      <c r="AY75" s="1">
        <v>53639.440030173893</v>
      </c>
      <c r="AZ75" s="1">
        <v>51641.758968832095</v>
      </c>
      <c r="BA75" s="1">
        <v>9434.8792968750022</v>
      </c>
      <c r="BB75" s="1">
        <v>32580.749483114509</v>
      </c>
      <c r="BC75" s="1">
        <v>4500.1093900996002</v>
      </c>
      <c r="BD75" s="1">
        <v>396073.31062999059</v>
      </c>
      <c r="BE75" s="1">
        <v>65846.13617766877</v>
      </c>
      <c r="BF75" s="1">
        <f>Billed_Energy!AM76*VLOOKUP($C75,'Dmd Factors'!$A$4:$E$15,4,0)</f>
        <v>220170.15118018241</v>
      </c>
      <c r="BG75" s="1">
        <f>Billed_Energy!G76*VLOOKUP(C75,'Dmd Factors'!$A$4:$E$15,3,0)</f>
        <v>399526.70116201584</v>
      </c>
      <c r="BH75" s="1">
        <f>Billed_Energy!AA76*VLOOKUP($C75,'Dmd Factors'!$A$4:$E$15,5,0)</f>
        <v>14543.699443268983</v>
      </c>
      <c r="BI75" s="1">
        <f>Billed_Energy!J76*VLOOKUP($C75,'Dmd Factors'!$A$4:$E$15,2,0)</f>
        <v>48737.659872025179</v>
      </c>
    </row>
    <row r="76" spans="1:61" x14ac:dyDescent="0.25">
      <c r="A76" t="s">
        <v>155</v>
      </c>
      <c r="B76">
        <v>2020</v>
      </c>
      <c r="C76">
        <v>7</v>
      </c>
      <c r="D76" t="s">
        <v>76</v>
      </c>
      <c r="E76" t="s">
        <v>153</v>
      </c>
      <c r="F76" s="1">
        <v>185157.6</v>
      </c>
      <c r="G76" s="1">
        <v>185157.6</v>
      </c>
      <c r="H76" s="1">
        <v>101387.6</v>
      </c>
      <c r="I76" s="1">
        <v>312208.65301001567</v>
      </c>
      <c r="J76" s="1">
        <v>294699.12954517495</v>
      </c>
      <c r="K76" s="1">
        <v>291338.29928591853</v>
      </c>
      <c r="L76" s="1">
        <v>582118.18363788689</v>
      </c>
      <c r="M76" s="1">
        <v>569832.22517515777</v>
      </c>
      <c r="N76" s="1">
        <v>559880.4355156268</v>
      </c>
      <c r="O76" s="1">
        <v>369109.48866702244</v>
      </c>
      <c r="P76" s="1">
        <v>344610.40555792867</v>
      </c>
      <c r="Q76" s="1">
        <v>337902.43105608999</v>
      </c>
      <c r="R76" s="1">
        <v>295220.35308976902</v>
      </c>
      <c r="S76" s="1">
        <v>283113.62732616591</v>
      </c>
      <c r="T76" s="1">
        <v>276985.34514936752</v>
      </c>
      <c r="U76" s="1">
        <v>77941.510775028539</v>
      </c>
      <c r="V76" s="1">
        <v>736090.01795936283</v>
      </c>
      <c r="W76" s="1">
        <v>47168.022685466451</v>
      </c>
      <c r="X76" s="1">
        <v>47296.659028626906</v>
      </c>
      <c r="Y76" s="1">
        <v>0</v>
      </c>
      <c r="Z76" s="1">
        <v>7080.8624475090228</v>
      </c>
      <c r="AA76" s="1">
        <v>16758.234334707315</v>
      </c>
      <c r="AB76" s="1">
        <v>7586.5505724074692</v>
      </c>
      <c r="AC76" s="1">
        <v>7358.0213325871619</v>
      </c>
      <c r="AD76" s="1">
        <v>7293.1379175362299</v>
      </c>
      <c r="AE76" s="1">
        <v>7415.2328335480024</v>
      </c>
      <c r="AF76" s="1">
        <v>7339.5061881099955</v>
      </c>
      <c r="AG76" s="1">
        <v>7269.0936932290433</v>
      </c>
      <c r="AH76" s="1">
        <v>17763.888782344708</v>
      </c>
      <c r="AI76" s="1">
        <v>18934.073865998122</v>
      </c>
      <c r="AJ76" s="1">
        <v>18887.447786295277</v>
      </c>
      <c r="AK76" s="1">
        <v>81714.340258731987</v>
      </c>
      <c r="AL76" s="1">
        <v>74888.891858844756</v>
      </c>
      <c r="AM76" s="1">
        <v>73775.65562363455</v>
      </c>
      <c r="AN76" s="1">
        <v>152694.56309243123</v>
      </c>
      <c r="AO76" s="1">
        <v>148731.63927466757</v>
      </c>
      <c r="AP76" s="1">
        <v>94217.395505862514</v>
      </c>
      <c r="AQ76" s="1">
        <v>165928.34064632957</v>
      </c>
      <c r="AR76" s="1">
        <v>160731.21991020176</v>
      </c>
      <c r="AS76" s="1">
        <v>158897.36393507064</v>
      </c>
      <c r="AT76" s="1">
        <v>20596</v>
      </c>
      <c r="AU76" s="1">
        <v>381673.71310747869</v>
      </c>
      <c r="AV76" s="1">
        <v>346506.95533398929</v>
      </c>
      <c r="AW76" s="1">
        <v>341904.02271028497</v>
      </c>
      <c r="AX76" s="1">
        <v>59389.534179871363</v>
      </c>
      <c r="AY76" s="1">
        <v>55541.749089944169</v>
      </c>
      <c r="AZ76" s="1">
        <v>53730.450592110479</v>
      </c>
      <c r="BA76" s="1">
        <v>9450.2402343749964</v>
      </c>
      <c r="BB76" s="1">
        <v>35304.301472058301</v>
      </c>
      <c r="BC76" s="1">
        <v>4469.2988381446467</v>
      </c>
      <c r="BD76" s="1">
        <v>414337.83028524031</v>
      </c>
      <c r="BE76" s="1">
        <v>69946.648525967918</v>
      </c>
      <c r="BF76" s="1">
        <f>Billed_Energy!AM77*VLOOKUP($C76,'Dmd Factors'!$A$4:$E$15,4,0)</f>
        <v>241938.82231833131</v>
      </c>
      <c r="BG76" s="1">
        <f>Billed_Energy!G77*VLOOKUP(C76,'Dmd Factors'!$A$4:$E$15,3,0)</f>
        <v>412511.2195383606</v>
      </c>
      <c r="BH76" s="1">
        <f>Billed_Energy!AA77*VLOOKUP($C76,'Dmd Factors'!$A$4:$E$15,5,0)</f>
        <v>14465.68373763813</v>
      </c>
      <c r="BI76" s="1">
        <f>Billed_Energy!J77*VLOOKUP($C76,'Dmd Factors'!$A$4:$E$15,2,0)</f>
        <v>39854.817943119728</v>
      </c>
    </row>
    <row r="77" spans="1:61" x14ac:dyDescent="0.25">
      <c r="A77" t="s">
        <v>155</v>
      </c>
      <c r="B77">
        <v>2020</v>
      </c>
      <c r="C77">
        <v>8</v>
      </c>
      <c r="D77" t="s">
        <v>77</v>
      </c>
      <c r="E77" t="s">
        <v>153</v>
      </c>
      <c r="F77" s="1">
        <v>185157.6</v>
      </c>
      <c r="G77" s="1">
        <v>185157.6</v>
      </c>
      <c r="H77" s="1">
        <v>101387.6</v>
      </c>
      <c r="I77" s="1">
        <v>300820.91594289179</v>
      </c>
      <c r="J77" s="1">
        <v>285580.47573314089</v>
      </c>
      <c r="K77" s="1">
        <v>284639.05935751199</v>
      </c>
      <c r="L77" s="1">
        <v>584547.15117511584</v>
      </c>
      <c r="M77" s="1">
        <v>570938.81214653398</v>
      </c>
      <c r="N77" s="1">
        <v>564985.84500140231</v>
      </c>
      <c r="O77" s="1">
        <v>372660.86596999055</v>
      </c>
      <c r="P77" s="1">
        <v>347926.0655727518</v>
      </c>
      <c r="Q77" s="1">
        <v>341153.55046947597</v>
      </c>
      <c r="R77" s="1">
        <v>292514.36431203102</v>
      </c>
      <c r="S77" s="1">
        <v>279859.02686585253</v>
      </c>
      <c r="T77" s="1">
        <v>271390.60610380361</v>
      </c>
      <c r="U77" s="1">
        <v>78509.198536554759</v>
      </c>
      <c r="V77" s="1">
        <v>743172.28883829038</v>
      </c>
      <c r="W77" s="1">
        <v>48665.194943268245</v>
      </c>
      <c r="X77" s="1">
        <v>43569.55395767009</v>
      </c>
      <c r="Y77" s="1">
        <v>0</v>
      </c>
      <c r="Z77" s="1">
        <v>7129.0710271919834</v>
      </c>
      <c r="AA77" s="1">
        <v>16454.550233933784</v>
      </c>
      <c r="AB77" s="1">
        <v>7659.1599795268839</v>
      </c>
      <c r="AC77" s="1">
        <v>7428.443530585062</v>
      </c>
      <c r="AD77" s="1">
        <v>7362.9391289271371</v>
      </c>
      <c r="AE77" s="1">
        <v>5285.7461651820777</v>
      </c>
      <c r="AF77" s="1">
        <v>5251.1100883005156</v>
      </c>
      <c r="AG77" s="1">
        <v>5186.0504303743392</v>
      </c>
      <c r="AH77" s="1">
        <v>17728.528428915903</v>
      </c>
      <c r="AI77" s="1">
        <v>18896.384171362442</v>
      </c>
      <c r="AJ77" s="1">
        <v>18849.850904369552</v>
      </c>
      <c r="AK77" s="1">
        <v>80471.641920897659</v>
      </c>
      <c r="AL77" s="1">
        <v>75901.272586039588</v>
      </c>
      <c r="AM77" s="1">
        <v>74832.603942174581</v>
      </c>
      <c r="AN77" s="1">
        <v>162693.38273284477</v>
      </c>
      <c r="AO77" s="1">
        <v>156922.19694459753</v>
      </c>
      <c r="AP77" s="1">
        <v>103277.28743834031</v>
      </c>
      <c r="AQ77" s="1">
        <v>170835.10625116157</v>
      </c>
      <c r="AR77" s="1">
        <v>166042.40047011801</v>
      </c>
      <c r="AS77" s="1">
        <v>163748.46374451701</v>
      </c>
      <c r="AT77" s="1">
        <v>16552</v>
      </c>
      <c r="AU77" s="1">
        <v>404014.70773104078</v>
      </c>
      <c r="AV77" s="1">
        <v>366789.48923740117</v>
      </c>
      <c r="AW77" s="1">
        <v>361917.12728317903</v>
      </c>
      <c r="AX77" s="1">
        <v>60221.504514281311</v>
      </c>
      <c r="AY77" s="1">
        <v>56838.968233061089</v>
      </c>
      <c r="AZ77" s="1">
        <v>54780.371810213692</v>
      </c>
      <c r="BA77" s="1">
        <v>9450.2402343749964</v>
      </c>
      <c r="BB77" s="1">
        <v>35614.355909265636</v>
      </c>
      <c r="BC77" s="1">
        <v>4730.9060117200643</v>
      </c>
      <c r="BD77" s="1">
        <v>421857.86643816804</v>
      </c>
      <c r="BE77" s="1">
        <v>70270.999702432586</v>
      </c>
      <c r="BF77" s="1">
        <f>Billed_Energy!AM78*VLOOKUP($C77,'Dmd Factors'!$A$4:$E$15,4,0)</f>
        <v>243230.92246955328</v>
      </c>
      <c r="BG77" s="1">
        <f>Billed_Energy!G78*VLOOKUP(C77,'Dmd Factors'!$A$4:$E$15,3,0)</f>
        <v>422509.82135872461</v>
      </c>
      <c r="BH77" s="1">
        <f>Billed_Energy!AA78*VLOOKUP($C77,'Dmd Factors'!$A$4:$E$15,5,0)</f>
        <v>14830.302851441671</v>
      </c>
      <c r="BI77" s="1">
        <f>Billed_Energy!J78*VLOOKUP($C77,'Dmd Factors'!$A$4:$E$15,2,0)</f>
        <v>45608.935840612823</v>
      </c>
    </row>
    <row r="78" spans="1:61" x14ac:dyDescent="0.25">
      <c r="A78" t="s">
        <v>155</v>
      </c>
      <c r="B78">
        <v>2020</v>
      </c>
      <c r="C78">
        <v>9</v>
      </c>
      <c r="D78" t="s">
        <v>78</v>
      </c>
      <c r="E78" t="s">
        <v>153</v>
      </c>
      <c r="F78" s="1">
        <v>185157.6</v>
      </c>
      <c r="G78" s="1">
        <v>185157.6</v>
      </c>
      <c r="H78" s="1">
        <v>101387.6</v>
      </c>
      <c r="I78" s="1">
        <v>311311.94658466562</v>
      </c>
      <c r="J78" s="1">
        <v>294310.54635596159</v>
      </c>
      <c r="K78" s="1">
        <v>290495.91683186201</v>
      </c>
      <c r="L78" s="1">
        <v>552657.65057775751</v>
      </c>
      <c r="M78" s="1">
        <v>545646.36141719541</v>
      </c>
      <c r="N78" s="1">
        <v>538417.51607826888</v>
      </c>
      <c r="O78" s="1">
        <v>374923.08739218378</v>
      </c>
      <c r="P78" s="1">
        <v>350038.13547531428</v>
      </c>
      <c r="Q78" s="1">
        <v>343224.50811650587</v>
      </c>
      <c r="R78" s="1">
        <v>268054.71688748832</v>
      </c>
      <c r="S78" s="1">
        <v>257578.33464190792</v>
      </c>
      <c r="T78" s="1">
        <v>248062.94541270609</v>
      </c>
      <c r="U78" s="1">
        <v>76540.123830854383</v>
      </c>
      <c r="V78" s="1">
        <v>747683.68358271685</v>
      </c>
      <c r="W78" s="1">
        <v>38355.56413336796</v>
      </c>
      <c r="X78" s="1">
        <v>34754.95326485594</v>
      </c>
      <c r="Y78" s="1">
        <v>0</v>
      </c>
      <c r="Z78" s="1">
        <v>7041.7911108431508</v>
      </c>
      <c r="AA78" s="1">
        <v>16315.465051908579</v>
      </c>
      <c r="AB78" s="1">
        <v>7435.9498054521109</v>
      </c>
      <c r="AC78" s="1">
        <v>7211.9571041363834</v>
      </c>
      <c r="AD78" s="1">
        <v>7148.361691053683</v>
      </c>
      <c r="AE78" s="1">
        <v>5879.8015838184501</v>
      </c>
      <c r="AF78" s="1">
        <v>5856.6610409125451</v>
      </c>
      <c r="AG78" s="1">
        <v>5792.4986264916288</v>
      </c>
      <c r="AH78" s="1">
        <v>17796.002705278031</v>
      </c>
      <c r="AI78" s="1">
        <v>18968.303273556161</v>
      </c>
      <c r="AJ78" s="1">
        <v>18921.592902268931</v>
      </c>
      <c r="AK78" s="1">
        <v>80324.957491447625</v>
      </c>
      <c r="AL78" s="1">
        <v>78132.365719272464</v>
      </c>
      <c r="AM78" s="1">
        <v>77484.576132785995</v>
      </c>
      <c r="AN78" s="1">
        <v>163650.30911928246</v>
      </c>
      <c r="AO78" s="1">
        <v>159359.78257248018</v>
      </c>
      <c r="AP78" s="1">
        <v>99451.386995926019</v>
      </c>
      <c r="AQ78" s="1">
        <v>163363.09972664763</v>
      </c>
      <c r="AR78" s="1">
        <v>158777.89646184121</v>
      </c>
      <c r="AS78" s="1">
        <v>156771.45356702042</v>
      </c>
      <c r="AT78" s="1">
        <v>13654</v>
      </c>
      <c r="AU78" s="1">
        <v>386069.22463353019</v>
      </c>
      <c r="AV78" s="1">
        <v>350497.47200758231</v>
      </c>
      <c r="AW78" s="1">
        <v>345841.53011783131</v>
      </c>
      <c r="AX78" s="1">
        <v>57052.555250990845</v>
      </c>
      <c r="AY78" s="1">
        <v>53969.965610382285</v>
      </c>
      <c r="AZ78" s="1">
        <v>52536.285079651665</v>
      </c>
      <c r="BA78" s="1">
        <v>9450.2402343749964</v>
      </c>
      <c r="BB78" s="1">
        <v>36996.662132993675</v>
      </c>
      <c r="BC78" s="1">
        <v>4520.76912253099</v>
      </c>
      <c r="BD78" s="1">
        <v>417723.62385532388</v>
      </c>
      <c r="BE78" s="1">
        <v>70875.304835643896</v>
      </c>
      <c r="BF78" s="1">
        <f>Billed_Energy!AM79*VLOOKUP($C78,'Dmd Factors'!$A$4:$E$15,4,0)</f>
        <v>230892.39768606293</v>
      </c>
      <c r="BG78" s="1">
        <f>Billed_Energy!G79*VLOOKUP(C78,'Dmd Factors'!$A$4:$E$15,3,0)</f>
        <v>399715.05852153461</v>
      </c>
      <c r="BH78" s="1">
        <f>Billed_Energy!AA79*VLOOKUP($C78,'Dmd Factors'!$A$4:$E$15,5,0)</f>
        <v>14117.690833429921</v>
      </c>
      <c r="BI78" s="1">
        <f>Billed_Energy!J79*VLOOKUP($C78,'Dmd Factors'!$A$4:$E$15,2,0)</f>
        <v>41220.073086574281</v>
      </c>
    </row>
    <row r="79" spans="1:61" x14ac:dyDescent="0.25">
      <c r="A79" t="s">
        <v>155</v>
      </c>
      <c r="B79">
        <v>2020</v>
      </c>
      <c r="C79">
        <v>10</v>
      </c>
      <c r="D79" t="s">
        <v>79</v>
      </c>
      <c r="E79" t="s">
        <v>154</v>
      </c>
      <c r="F79" s="1">
        <v>185157.6</v>
      </c>
      <c r="G79" s="1">
        <v>185157.6</v>
      </c>
      <c r="H79" s="1">
        <v>101387.6</v>
      </c>
      <c r="I79" s="1">
        <v>302482.00210611318</v>
      </c>
      <c r="J79" s="1">
        <v>292159.15975801286</v>
      </c>
      <c r="K79" s="1">
        <v>287899.4264789336</v>
      </c>
      <c r="L79" s="1">
        <v>559123.12786801497</v>
      </c>
      <c r="M79" s="1">
        <v>543653.01244230533</v>
      </c>
      <c r="N79" s="1">
        <v>526008.6199665498</v>
      </c>
      <c r="O79" s="1">
        <v>321420.21184596507</v>
      </c>
      <c r="P79" s="1">
        <v>292749.83591315447</v>
      </c>
      <c r="Q79" s="1">
        <v>286192.24809456035</v>
      </c>
      <c r="R79" s="1">
        <v>267909.96239883819</v>
      </c>
      <c r="S79" s="1">
        <v>258156.12554403208</v>
      </c>
      <c r="T79" s="1">
        <v>250014.02177427564</v>
      </c>
      <c r="U79" s="1">
        <v>72212.880780247651</v>
      </c>
      <c r="V79" s="1">
        <v>631626.10128238471</v>
      </c>
      <c r="W79" s="1">
        <v>39930.268903655968</v>
      </c>
      <c r="X79" s="1">
        <v>38826.623233641243</v>
      </c>
      <c r="Y79" s="1">
        <v>0</v>
      </c>
      <c r="Z79" s="1">
        <v>8760.9105452224485</v>
      </c>
      <c r="AA79" s="1">
        <v>17045.141589570303</v>
      </c>
      <c r="AB79" s="1">
        <v>7084.9981694258813</v>
      </c>
      <c r="AC79" s="1">
        <v>6871.5771646709682</v>
      </c>
      <c r="AD79" s="1">
        <v>6810.9832396091751</v>
      </c>
      <c r="AE79" s="1">
        <v>6080.3458854040764</v>
      </c>
      <c r="AF79" s="1">
        <v>5983.832458651631</v>
      </c>
      <c r="AG79" s="1">
        <v>5906.0855315454937</v>
      </c>
      <c r="AH79" s="1">
        <v>19999.713891519648</v>
      </c>
      <c r="AI79" s="1">
        <v>21317.182558428474</v>
      </c>
      <c r="AJ79" s="1">
        <v>21264.687957422699</v>
      </c>
      <c r="AK79" s="1">
        <v>71242.125172701635</v>
      </c>
      <c r="AL79" s="1">
        <v>68508.379595969323</v>
      </c>
      <c r="AM79" s="1">
        <v>67536.883233990055</v>
      </c>
      <c r="AN79" s="1">
        <v>167292.79654267739</v>
      </c>
      <c r="AO79" s="1">
        <v>160970.70609716608</v>
      </c>
      <c r="AP79" s="1">
        <v>95802.977197231157</v>
      </c>
      <c r="AQ79" s="1">
        <v>149706.85830708081</v>
      </c>
      <c r="AR79" s="1">
        <v>144787.55270133054</v>
      </c>
      <c r="AS79" s="1">
        <v>142718.51516319223</v>
      </c>
      <c r="AT79" s="1">
        <v>8332</v>
      </c>
      <c r="AU79" s="1">
        <v>355307.40407543414</v>
      </c>
      <c r="AV79" s="1">
        <v>322569.99255050276</v>
      </c>
      <c r="AW79" s="1">
        <v>318285.03399690706</v>
      </c>
      <c r="AX79" s="1">
        <v>54432.640225630879</v>
      </c>
      <c r="AY79" s="1">
        <v>50081.757380963856</v>
      </c>
      <c r="AZ79" s="1">
        <v>48998.929861497549</v>
      </c>
      <c r="BA79" s="1">
        <v>9450.2402343749964</v>
      </c>
      <c r="BB79" s="1">
        <v>30635.831635841772</v>
      </c>
      <c r="BC79" s="1">
        <v>4160.5562911044844</v>
      </c>
      <c r="BD79" s="1">
        <v>359416.12857206078</v>
      </c>
      <c r="BE79" s="1">
        <v>62932.481956688483</v>
      </c>
      <c r="BF79" s="1">
        <f>Billed_Energy!AM80*VLOOKUP($C79,'Dmd Factors'!$A$4:$E$15,4,0)</f>
        <v>219433.24634057414</v>
      </c>
      <c r="BG79" s="1">
        <f>Billed_Energy!G80*VLOOKUP(C79,'Dmd Factors'!$A$4:$E$15,3,0)</f>
        <v>389192.75626209634</v>
      </c>
      <c r="BH79" s="1">
        <f>Billed_Energy!AA80*VLOOKUP($C79,'Dmd Factors'!$A$4:$E$15,5,0)</f>
        <v>14568.134764773044</v>
      </c>
      <c r="BI79" s="1">
        <f>Billed_Energy!J80*VLOOKUP($C79,'Dmd Factors'!$A$4:$E$15,2,0)</f>
        <v>45052.843654582604</v>
      </c>
    </row>
    <row r="80" spans="1:61" x14ac:dyDescent="0.25">
      <c r="A80" t="s">
        <v>155</v>
      </c>
      <c r="B80">
        <v>2020</v>
      </c>
      <c r="C80">
        <v>11</v>
      </c>
      <c r="D80" t="s">
        <v>80</v>
      </c>
      <c r="E80" t="s">
        <v>154</v>
      </c>
      <c r="F80" s="1">
        <v>185157.6</v>
      </c>
      <c r="G80" s="1">
        <v>185157.6</v>
      </c>
      <c r="H80" s="1">
        <v>101387.6</v>
      </c>
      <c r="I80" s="1">
        <v>308636.25764743617</v>
      </c>
      <c r="J80" s="1">
        <v>301094.00531846873</v>
      </c>
      <c r="K80" s="1">
        <v>290191.33339534828</v>
      </c>
      <c r="L80" s="1">
        <v>533705.99700802471</v>
      </c>
      <c r="M80" s="1">
        <v>510297.18175491388</v>
      </c>
      <c r="N80" s="1">
        <v>503934.5530216904</v>
      </c>
      <c r="O80" s="1">
        <v>294138.8867613129</v>
      </c>
      <c r="P80" s="1">
        <v>267901.97897174722</v>
      </c>
      <c r="Q80" s="1">
        <v>261900.98242668496</v>
      </c>
      <c r="R80" s="1">
        <v>264343.99871401332</v>
      </c>
      <c r="S80" s="1">
        <v>253445.69461073974</v>
      </c>
      <c r="T80" s="1">
        <v>249512.30552817031</v>
      </c>
      <c r="U80" s="1">
        <v>70703.251556242627</v>
      </c>
      <c r="V80" s="1">
        <v>578015.29410236178</v>
      </c>
      <c r="W80" s="1">
        <v>34108.216716200499</v>
      </c>
      <c r="X80" s="1">
        <v>35693.334045851756</v>
      </c>
      <c r="Y80" s="1">
        <v>0</v>
      </c>
      <c r="Z80" s="1">
        <v>9363.0794632408069</v>
      </c>
      <c r="AA80" s="1">
        <v>20849.22472672828</v>
      </c>
      <c r="AB80" s="1">
        <v>6942.7251991987214</v>
      </c>
      <c r="AC80" s="1">
        <v>6733.5898751919531</v>
      </c>
      <c r="AD80" s="1">
        <v>6674.2127292301848</v>
      </c>
      <c r="AE80" s="1">
        <v>7038.7735939832255</v>
      </c>
      <c r="AF80" s="1">
        <v>6381.0377775975139</v>
      </c>
      <c r="AG80" s="1">
        <v>6191.5948570985865</v>
      </c>
      <c r="AH80" s="1">
        <v>18202.323481806252</v>
      </c>
      <c r="AI80" s="1">
        <v>19401.390177574685</v>
      </c>
      <c r="AJ80" s="1">
        <v>19353.613308678548</v>
      </c>
      <c r="AK80" s="1">
        <v>66807.166749524811</v>
      </c>
      <c r="AL80" s="1">
        <v>61975.009928788772</v>
      </c>
      <c r="AM80" s="1">
        <v>60302.30358113315</v>
      </c>
      <c r="AN80" s="1">
        <v>152029.97141060152</v>
      </c>
      <c r="AO80" s="1">
        <v>147540.20551522746</v>
      </c>
      <c r="AP80" s="1">
        <v>95411.338788787121</v>
      </c>
      <c r="AQ80" s="1">
        <v>142636.65384247914</v>
      </c>
      <c r="AR80" s="1">
        <v>134605.74991845276</v>
      </c>
      <c r="AS80" s="1">
        <v>129898.53216003015</v>
      </c>
      <c r="AT80" s="1">
        <v>9520</v>
      </c>
      <c r="AU80" s="1">
        <v>344024.07376733102</v>
      </c>
      <c r="AV80" s="1">
        <v>312326.28884018841</v>
      </c>
      <c r="AW80" s="1">
        <v>308177.40570230933</v>
      </c>
      <c r="AX80" s="1">
        <v>54648.126555582079</v>
      </c>
      <c r="AY80" s="1">
        <v>51273.180316868456</v>
      </c>
      <c r="AZ80" s="1">
        <v>50337.140537838524</v>
      </c>
      <c r="BA80" s="1">
        <v>9450.2402343749964</v>
      </c>
      <c r="BB80" s="1">
        <v>27312.039374943615</v>
      </c>
      <c r="BC80" s="1">
        <v>4028.431459593734</v>
      </c>
      <c r="BD80" s="1">
        <v>326567.72583957651</v>
      </c>
      <c r="BE80" s="1">
        <v>60763.385421467254</v>
      </c>
      <c r="BF80" s="1">
        <f>Billed_Energy!AM81*VLOOKUP($C80,'Dmd Factors'!$A$4:$E$15,4,0)</f>
        <v>215081.17291168572</v>
      </c>
      <c r="BG80" s="1">
        <f>Billed_Energy!G81*VLOOKUP(C80,'Dmd Factors'!$A$4:$E$15,3,0)</f>
        <v>399627.93875343405</v>
      </c>
      <c r="BH80" s="1">
        <f>Billed_Energy!AA81*VLOOKUP($C80,'Dmd Factors'!$A$4:$E$15,5,0)</f>
        <v>18927.828906450803</v>
      </c>
      <c r="BI80" s="1">
        <f>Billed_Energy!J81*VLOOKUP($C80,'Dmd Factors'!$A$4:$E$15,2,0)</f>
        <v>56279.227155607266</v>
      </c>
    </row>
    <row r="81" spans="1:61" x14ac:dyDescent="0.25">
      <c r="A81" t="s">
        <v>155</v>
      </c>
      <c r="B81">
        <v>2020</v>
      </c>
      <c r="C81">
        <v>12</v>
      </c>
      <c r="D81" t="s">
        <v>81</v>
      </c>
      <c r="E81" t="s">
        <v>154</v>
      </c>
      <c r="F81" s="1">
        <v>185157.6</v>
      </c>
      <c r="G81" s="1">
        <v>185157.6</v>
      </c>
      <c r="H81" s="1">
        <v>101387.6</v>
      </c>
      <c r="I81" s="1">
        <v>312254.18625858129</v>
      </c>
      <c r="J81" s="1">
        <v>305668.15329808177</v>
      </c>
      <c r="K81" s="1">
        <v>299322.61295380979</v>
      </c>
      <c r="L81" s="1">
        <v>537648.93224131176</v>
      </c>
      <c r="M81" s="1">
        <v>501661.6942682832</v>
      </c>
      <c r="N81" s="1">
        <v>497906.72558774782</v>
      </c>
      <c r="O81" s="1">
        <v>315637.86127732618</v>
      </c>
      <c r="P81" s="1">
        <v>287483.26549295755</v>
      </c>
      <c r="Q81" s="1">
        <v>281043.64869875542</v>
      </c>
      <c r="R81" s="1">
        <v>249148.43786307678</v>
      </c>
      <c r="S81" s="1">
        <v>239685.9549083224</v>
      </c>
      <c r="T81" s="1">
        <v>236250.19043067074</v>
      </c>
      <c r="U81" s="1">
        <v>70592.091764969431</v>
      </c>
      <c r="V81" s="1">
        <v>620263.14583866287</v>
      </c>
      <c r="W81" s="1">
        <v>33300.640252043049</v>
      </c>
      <c r="X81" s="1">
        <v>36962.959669306452</v>
      </c>
      <c r="Y81" s="1">
        <v>0</v>
      </c>
      <c r="Z81" s="1">
        <v>10655.971989700796</v>
      </c>
      <c r="AA81" s="1">
        <v>21606.602850813182</v>
      </c>
      <c r="AB81" s="1">
        <v>7755.9821328672842</v>
      </c>
      <c r="AC81" s="1">
        <v>7522.3491155997835</v>
      </c>
      <c r="AD81" s="1">
        <v>7456.0166496059855</v>
      </c>
      <c r="AE81" s="1">
        <v>7962.0060113535992</v>
      </c>
      <c r="AF81" s="1">
        <v>6979.1893270381761</v>
      </c>
      <c r="AG81" s="1">
        <v>6802.660599705684</v>
      </c>
      <c r="AH81" s="1">
        <v>23444.763078502052</v>
      </c>
      <c r="AI81" s="1">
        <v>24989.172209880897</v>
      </c>
      <c r="AJ81" s="1">
        <v>24927.635155393196</v>
      </c>
      <c r="AK81" s="1">
        <v>69202.009028527216</v>
      </c>
      <c r="AL81" s="1">
        <v>63126.977866052672</v>
      </c>
      <c r="AM81" s="1">
        <v>60102.798840736039</v>
      </c>
      <c r="AN81" s="1">
        <v>158248.21870058015</v>
      </c>
      <c r="AO81" s="1">
        <v>150393.58654283802</v>
      </c>
      <c r="AP81" s="1">
        <v>101811.72431632192</v>
      </c>
      <c r="AQ81" s="1">
        <v>143933.70878478943</v>
      </c>
      <c r="AR81" s="1">
        <v>134143.21491085866</v>
      </c>
      <c r="AS81" s="1">
        <v>130969.10483628986</v>
      </c>
      <c r="AT81" s="1">
        <v>12334</v>
      </c>
      <c r="AU81" s="1">
        <v>354621.11454183707</v>
      </c>
      <c r="AV81" s="1">
        <v>321946.93655110436</v>
      </c>
      <c r="AW81" s="1">
        <v>317670.25455514155</v>
      </c>
      <c r="AX81" s="1">
        <v>52939.364630123273</v>
      </c>
      <c r="AY81" s="1">
        <v>49115.959760894861</v>
      </c>
      <c r="AZ81" s="1">
        <v>47717.697275208491</v>
      </c>
      <c r="BA81" s="1">
        <v>9473.2746093750029</v>
      </c>
      <c r="BB81" s="1">
        <v>29092.319091311147</v>
      </c>
      <c r="BC81" s="1">
        <v>4152.5200210921648</v>
      </c>
      <c r="BD81" s="1">
        <v>344310.05994250684</v>
      </c>
      <c r="BE81" s="1">
        <v>60453.769605228896</v>
      </c>
      <c r="BF81" s="1">
        <f>Billed_Energy!AM82*VLOOKUP($C81,'Dmd Factors'!$A$4:$E$15,4,0)</f>
        <v>195558.28437199513</v>
      </c>
      <c r="BG81" s="1">
        <f>Billed_Energy!G82*VLOOKUP(C81,'Dmd Factors'!$A$4:$E$15,3,0)</f>
        <v>416419.39859452273</v>
      </c>
      <c r="BH81" s="1">
        <f>Billed_Energy!AA82*VLOOKUP($C81,'Dmd Factors'!$A$4:$E$15,5,0)</f>
        <v>19861.123389331107</v>
      </c>
      <c r="BI81" s="1">
        <f>Billed_Energy!J82*VLOOKUP($C81,'Dmd Factors'!$A$4:$E$15,2,0)</f>
        <v>53375.533582284879</v>
      </c>
    </row>
    <row r="82" spans="1:61" x14ac:dyDescent="0.25">
      <c r="A82" t="s">
        <v>155</v>
      </c>
      <c r="B82">
        <v>2021</v>
      </c>
      <c r="C82">
        <v>1</v>
      </c>
      <c r="D82" t="s">
        <v>82</v>
      </c>
      <c r="E82" t="s">
        <v>154</v>
      </c>
      <c r="F82" s="1">
        <v>185157.6</v>
      </c>
      <c r="G82" s="1">
        <v>185157.6</v>
      </c>
      <c r="H82" s="1">
        <v>101387.6</v>
      </c>
      <c r="I82" s="1">
        <v>313143.11529173033</v>
      </c>
      <c r="J82" s="1">
        <v>301779.68668325205</v>
      </c>
      <c r="K82" s="1">
        <v>289842.82855358464</v>
      </c>
      <c r="L82" s="1">
        <v>518165.42492796056</v>
      </c>
      <c r="M82" s="1">
        <v>481800.76454241178</v>
      </c>
      <c r="N82" s="1">
        <v>474924.03457061609</v>
      </c>
      <c r="O82" s="1">
        <v>328616.72836071876</v>
      </c>
      <c r="P82" s="1">
        <v>299304.43002763431</v>
      </c>
      <c r="Q82" s="1">
        <v>292600.01949131995</v>
      </c>
      <c r="R82" s="1">
        <v>252790.98607284675</v>
      </c>
      <c r="S82" s="1">
        <v>240742.56563439613</v>
      </c>
      <c r="T82" s="1">
        <v>236348.98428620448</v>
      </c>
      <c r="U82" s="1">
        <v>70625.38480491552</v>
      </c>
      <c r="V82" s="1">
        <v>645794.36825276644</v>
      </c>
      <c r="W82" s="1">
        <v>41895.502802623021</v>
      </c>
      <c r="X82" s="1">
        <v>50691.33774669531</v>
      </c>
      <c r="Y82" s="1">
        <v>0</v>
      </c>
      <c r="Z82" s="1">
        <v>10952.572521559212</v>
      </c>
      <c r="AA82" s="1">
        <v>23477.179396568026</v>
      </c>
      <c r="AB82" s="1">
        <v>8304.0897267961773</v>
      </c>
      <c r="AC82" s="1">
        <v>8053.9460950425782</v>
      </c>
      <c r="AD82" s="1">
        <v>7982.9259792176708</v>
      </c>
      <c r="AE82" s="1">
        <v>8679.0949599022497</v>
      </c>
      <c r="AF82" s="1">
        <v>7845.4159911075676</v>
      </c>
      <c r="AG82" s="1">
        <v>7606.4332781985904</v>
      </c>
      <c r="AH82" s="1">
        <v>25422.773948882106</v>
      </c>
      <c r="AI82" s="1">
        <v>27097.483311487551</v>
      </c>
      <c r="AJ82" s="1">
        <v>27030.754438157397</v>
      </c>
      <c r="AK82" s="1">
        <v>64082.066126285266</v>
      </c>
      <c r="AL82" s="1">
        <v>56651.931001173594</v>
      </c>
      <c r="AM82" s="1">
        <v>54700.711321735755</v>
      </c>
      <c r="AN82" s="1">
        <v>170485.46151778396</v>
      </c>
      <c r="AO82" s="1">
        <v>154977.89355464166</v>
      </c>
      <c r="AP82" s="1">
        <v>95507.450747417359</v>
      </c>
      <c r="AQ82" s="1">
        <v>130323.28348767501</v>
      </c>
      <c r="AR82" s="1">
        <v>119615.38272186065</v>
      </c>
      <c r="AS82" s="1">
        <v>116975.06180780989</v>
      </c>
      <c r="AT82" s="1">
        <v>15562</v>
      </c>
      <c r="AU82" s="1">
        <v>350225.43021717633</v>
      </c>
      <c r="AV82" s="1">
        <v>317956.26300026797</v>
      </c>
      <c r="AW82" s="1">
        <v>313732.59235427936</v>
      </c>
      <c r="AX82" s="1">
        <v>51416.320476131063</v>
      </c>
      <c r="AY82" s="1">
        <v>46445.324597901534</v>
      </c>
      <c r="AZ82" s="1">
        <v>45820.179455222678</v>
      </c>
      <c r="BA82" s="1">
        <v>9309.1499999999978</v>
      </c>
      <c r="BB82" s="1">
        <v>29085.072447972652</v>
      </c>
      <c r="BC82" s="1">
        <v>4101.0477132795368</v>
      </c>
      <c r="BD82" s="1">
        <v>346055.25496966508</v>
      </c>
      <c r="BE82" s="1">
        <v>60450.537579669959</v>
      </c>
      <c r="BF82" s="1">
        <f>Billed_Energy!AM83*VLOOKUP($C82,'Dmd Factors'!$A$4:$E$15,4,0)</f>
        <v>206706.70259333149</v>
      </c>
      <c r="BG82" s="1">
        <f>Billed_Energy!G83*VLOOKUP(C82,'Dmd Factors'!$A$4:$E$15,3,0)</f>
        <v>453302.57889467699</v>
      </c>
      <c r="BH82" s="1">
        <f>Billed_Energy!AA83*VLOOKUP($C82,'Dmd Factors'!$A$4:$E$15,5,0)</f>
        <v>21351.471106448247</v>
      </c>
      <c r="BI82" s="1">
        <f>Billed_Energy!J83*VLOOKUP($C82,'Dmd Factors'!$A$4:$E$15,2,0)</f>
        <v>57058.343078124009</v>
      </c>
    </row>
    <row r="83" spans="1:61" x14ac:dyDescent="0.25">
      <c r="A83" t="s">
        <v>155</v>
      </c>
      <c r="B83">
        <v>2021</v>
      </c>
      <c r="C83">
        <v>2</v>
      </c>
      <c r="D83" t="s">
        <v>83</v>
      </c>
      <c r="E83" t="s">
        <v>154</v>
      </c>
      <c r="F83" s="1">
        <v>185157.6</v>
      </c>
      <c r="G83" s="1">
        <v>185157.6</v>
      </c>
      <c r="H83" s="1">
        <v>101387.6</v>
      </c>
      <c r="I83" s="1">
        <v>319113.05114759621</v>
      </c>
      <c r="J83" s="1">
        <v>303407.64729898283</v>
      </c>
      <c r="K83" s="1">
        <v>295428.526367813</v>
      </c>
      <c r="L83" s="1">
        <v>539572.86115157162</v>
      </c>
      <c r="M83" s="1">
        <v>505235.98625159764</v>
      </c>
      <c r="N83" s="1">
        <v>498585.91013876739</v>
      </c>
      <c r="O83" s="1">
        <v>307921.78280560119</v>
      </c>
      <c r="P83" s="1">
        <v>280455.45385187434</v>
      </c>
      <c r="Q83" s="1">
        <v>274173.25983423903</v>
      </c>
      <c r="R83" s="1">
        <v>258335.4535199868</v>
      </c>
      <c r="S83" s="1">
        <v>244832.22012919429</v>
      </c>
      <c r="T83" s="1">
        <v>241375.2103243813</v>
      </c>
      <c r="U83" s="1">
        <v>70661.182040942338</v>
      </c>
      <c r="V83" s="1">
        <v>605124.86442847422</v>
      </c>
      <c r="W83" s="1">
        <v>31021.471352272321</v>
      </c>
      <c r="X83" s="1">
        <v>33763.163245028096</v>
      </c>
      <c r="Y83" s="1">
        <v>0</v>
      </c>
      <c r="Z83" s="1">
        <v>10504.288617178085</v>
      </c>
      <c r="AA83" s="1">
        <v>23715.296038341447</v>
      </c>
      <c r="AB83" s="1">
        <v>7576.829822567558</v>
      </c>
      <c r="AC83" s="1">
        <v>7348.593400352589</v>
      </c>
      <c r="AD83" s="1">
        <v>7283.7931212987687</v>
      </c>
      <c r="AE83" s="1">
        <v>7989.1177997389905</v>
      </c>
      <c r="AF83" s="1">
        <v>7241.0595921466129</v>
      </c>
      <c r="AG83" s="1">
        <v>7102.9565384372499</v>
      </c>
      <c r="AH83" s="1">
        <v>24364.992353922087</v>
      </c>
      <c r="AI83" s="1">
        <v>25970.02101432591</v>
      </c>
      <c r="AJ83" s="1">
        <v>25906.068571852709</v>
      </c>
      <c r="AK83" s="1">
        <v>62165.59189197504</v>
      </c>
      <c r="AL83" s="1">
        <v>53987.864718984361</v>
      </c>
      <c r="AM83" s="1">
        <v>52671.217020065284</v>
      </c>
      <c r="AN83" s="1">
        <v>161406.03031952665</v>
      </c>
      <c r="AO83" s="1">
        <v>147824.64002945917</v>
      </c>
      <c r="AP83" s="1">
        <v>81221.590421877336</v>
      </c>
      <c r="AQ83" s="1">
        <v>148085.77472731433</v>
      </c>
      <c r="AR83" s="1">
        <v>136023.81734761308</v>
      </c>
      <c r="AS83" s="1">
        <v>133222.90537687749</v>
      </c>
      <c r="AT83" s="1">
        <v>14314</v>
      </c>
      <c r="AU83" s="1">
        <v>338133.92741748359</v>
      </c>
      <c r="AV83" s="1">
        <v>306978.85041813884</v>
      </c>
      <c r="AW83" s="1">
        <v>302901.00163725379</v>
      </c>
      <c r="AX83" s="1">
        <v>53893.628399366251</v>
      </c>
      <c r="AY83" s="1">
        <v>49069.308803143918</v>
      </c>
      <c r="AZ83" s="1">
        <v>48208.752169507447</v>
      </c>
      <c r="BA83" s="1">
        <v>9309.1499999999978</v>
      </c>
      <c r="BB83" s="1">
        <v>26693.664957721343</v>
      </c>
      <c r="BC83" s="1">
        <v>3959.4593943615087</v>
      </c>
      <c r="BD83" s="1">
        <v>341834.51054750412</v>
      </c>
      <c r="BE83" s="1">
        <v>60471.115437289976</v>
      </c>
      <c r="BF83" s="1">
        <f>Billed_Energy!AM84*VLOOKUP($C83,'Dmd Factors'!$A$4:$E$15,4,0)</f>
        <v>201320.46250514654</v>
      </c>
      <c r="BG83" s="1">
        <f>Billed_Energy!G84*VLOOKUP(C83,'Dmd Factors'!$A$4:$E$15,3,0)</f>
        <v>430398.70659664931</v>
      </c>
      <c r="BH83" s="1">
        <f>Billed_Energy!AA84*VLOOKUP($C83,'Dmd Factors'!$A$4:$E$15,5,0)</f>
        <v>20648.03866746206</v>
      </c>
      <c r="BI83" s="1">
        <f>Billed_Energy!J84*VLOOKUP($C83,'Dmd Factors'!$A$4:$E$15,2,0)</f>
        <v>56814.955321956113</v>
      </c>
    </row>
    <row r="84" spans="1:61" x14ac:dyDescent="0.25">
      <c r="A84" t="s">
        <v>155</v>
      </c>
      <c r="B84">
        <v>2021</v>
      </c>
      <c r="C84">
        <v>3</v>
      </c>
      <c r="D84" t="s">
        <v>84</v>
      </c>
      <c r="E84" t="s">
        <v>154</v>
      </c>
      <c r="F84" s="1">
        <v>185157.6</v>
      </c>
      <c r="G84" s="1">
        <v>185157.6</v>
      </c>
      <c r="H84" s="1">
        <v>101387.6</v>
      </c>
      <c r="I84" s="1">
        <v>305472.77529523609</v>
      </c>
      <c r="J84" s="1">
        <v>293667.96907745674</v>
      </c>
      <c r="K84" s="1">
        <v>288278.21831809479</v>
      </c>
      <c r="L84" s="1">
        <v>539944.64600388543</v>
      </c>
      <c r="M84" s="1">
        <v>504919.78111103736</v>
      </c>
      <c r="N84" s="1">
        <v>499059.83312462276</v>
      </c>
      <c r="O84" s="1">
        <v>304482.73757825798</v>
      </c>
      <c r="P84" s="1">
        <v>277323.16817444115</v>
      </c>
      <c r="Q84" s="1">
        <v>271111.13726497168</v>
      </c>
      <c r="R84" s="1">
        <v>255249.74474888653</v>
      </c>
      <c r="S84" s="1">
        <v>242621.5805317465</v>
      </c>
      <c r="T84" s="1">
        <v>238315.84261357857</v>
      </c>
      <c r="U84" s="1">
        <v>70718.224034553117</v>
      </c>
      <c r="V84" s="1">
        <v>598366.48651185504</v>
      </c>
      <c r="W84" s="1">
        <v>32575.716883270816</v>
      </c>
      <c r="X84" s="1">
        <v>32841.26637801349</v>
      </c>
      <c r="Y84" s="1">
        <v>0</v>
      </c>
      <c r="Z84" s="1">
        <v>10314.921112263803</v>
      </c>
      <c r="AA84" s="1">
        <v>23117.175484608324</v>
      </c>
      <c r="AB84" s="1">
        <v>7492.2271039878851</v>
      </c>
      <c r="AC84" s="1">
        <v>7266.5391647467277</v>
      </c>
      <c r="AD84" s="1">
        <v>7202.4624442129025</v>
      </c>
      <c r="AE84" s="1">
        <v>7299.856925181788</v>
      </c>
      <c r="AF84" s="1">
        <v>6669.4325531753066</v>
      </c>
      <c r="AG84" s="1">
        <v>6668.125974165966</v>
      </c>
      <c r="AH84" s="1">
        <v>23048.282075192776</v>
      </c>
      <c r="AI84" s="1">
        <v>24566.573267999214</v>
      </c>
      <c r="AJ84" s="1">
        <v>24506.076884002501</v>
      </c>
      <c r="AK84" s="1">
        <v>62891.941100215154</v>
      </c>
      <c r="AL84" s="1">
        <v>57046.745840975746</v>
      </c>
      <c r="AM84" s="1">
        <v>55798.865036281109</v>
      </c>
      <c r="AN84" s="1">
        <v>160812.10143088369</v>
      </c>
      <c r="AO84" s="1">
        <v>154843.94382997492</v>
      </c>
      <c r="AP84" s="1">
        <v>94679.54597763723</v>
      </c>
      <c r="AQ84" s="1">
        <v>141546.16144747962</v>
      </c>
      <c r="AR84" s="1">
        <v>131175.89410539725</v>
      </c>
      <c r="AS84" s="1">
        <v>127817.02287414818</v>
      </c>
      <c r="AT84" s="1">
        <v>12754</v>
      </c>
      <c r="AU84" s="1">
        <v>344427.89968222642</v>
      </c>
      <c r="AV84" s="1">
        <v>312692.90693163651</v>
      </c>
      <c r="AW84" s="1">
        <v>308539.15370861895</v>
      </c>
      <c r="AX84" s="1">
        <v>53478.676026466826</v>
      </c>
      <c r="AY84" s="1">
        <v>49509.915073013508</v>
      </c>
      <c r="AZ84" s="1">
        <v>47414.740024524683</v>
      </c>
      <c r="BA84" s="1">
        <v>9309.1499999999978</v>
      </c>
      <c r="BB84" s="1">
        <v>27060.90720981433</v>
      </c>
      <c r="BC84" s="1">
        <v>4033.1601548909834</v>
      </c>
      <c r="BD84" s="1">
        <v>334535.58025869745</v>
      </c>
      <c r="BE84" s="1">
        <v>60554.603325453027</v>
      </c>
      <c r="BF84" s="1">
        <f>Billed_Energy!AM85*VLOOKUP($C84,'Dmd Factors'!$A$4:$E$15,4,0)</f>
        <v>201220.20883289486</v>
      </c>
      <c r="BG84" s="1">
        <f>Billed_Energy!G85*VLOOKUP(C84,'Dmd Factors'!$A$4:$E$15,3,0)</f>
        <v>409132.50832389836</v>
      </c>
      <c r="BH84" s="1">
        <f>Billed_Energy!AA85*VLOOKUP($C84,'Dmd Factors'!$A$4:$E$15,5,0)</f>
        <v>19725.644900272997</v>
      </c>
      <c r="BI84" s="1">
        <f>Billed_Energy!J85*VLOOKUP($C84,'Dmd Factors'!$A$4:$E$15,2,0)</f>
        <v>56164.552667156706</v>
      </c>
    </row>
    <row r="85" spans="1:61" x14ac:dyDescent="0.25">
      <c r="A85" t="s">
        <v>155</v>
      </c>
      <c r="B85">
        <v>2021</v>
      </c>
      <c r="C85">
        <v>4</v>
      </c>
      <c r="D85" t="s">
        <v>85</v>
      </c>
      <c r="E85" t="s">
        <v>154</v>
      </c>
      <c r="F85" s="1">
        <v>185157.6</v>
      </c>
      <c r="G85" s="1">
        <v>185157.6</v>
      </c>
      <c r="H85" s="1">
        <v>101387.6</v>
      </c>
      <c r="I85" s="1">
        <v>310363.19098960358</v>
      </c>
      <c r="J85" s="1">
        <v>300562.23751426104</v>
      </c>
      <c r="K85" s="1">
        <v>286857.42054385878</v>
      </c>
      <c r="L85" s="1">
        <v>531077.26634511538</v>
      </c>
      <c r="M85" s="1">
        <v>505967.80618399987</v>
      </c>
      <c r="N85" s="1">
        <v>502548.9194729898</v>
      </c>
      <c r="O85" s="1">
        <v>308255.37608759938</v>
      </c>
      <c r="P85" s="1">
        <v>280759.29093170766</v>
      </c>
      <c r="Q85" s="1">
        <v>274470.2909723121</v>
      </c>
      <c r="R85" s="1">
        <v>273179.08305385232</v>
      </c>
      <c r="S85" s="1">
        <v>261194.38952882233</v>
      </c>
      <c r="T85" s="1">
        <v>255917.10479833913</v>
      </c>
      <c r="U85" s="1">
        <v>71042.236085975426</v>
      </c>
      <c r="V85" s="1">
        <v>605780.4386710762</v>
      </c>
      <c r="W85" s="1">
        <v>25512.649691195245</v>
      </c>
      <c r="X85" s="1">
        <v>25166.450778524264</v>
      </c>
      <c r="Y85" s="1">
        <v>0</v>
      </c>
      <c r="Z85" s="1">
        <v>10713.8649490314</v>
      </c>
      <c r="AA85" s="1">
        <v>22173.22518306251</v>
      </c>
      <c r="AB85" s="1">
        <v>7381.4800389636002</v>
      </c>
      <c r="AC85" s="1">
        <v>7159.1281273862396</v>
      </c>
      <c r="AD85" s="1">
        <v>7095.9985629699477</v>
      </c>
      <c r="AE85" s="1">
        <v>8301.775046605062</v>
      </c>
      <c r="AF85" s="1">
        <v>7667.8573338252663</v>
      </c>
      <c r="AG85" s="1">
        <v>7428.7231966382451</v>
      </c>
      <c r="AH85" s="1">
        <v>20816.046782525114</v>
      </c>
      <c r="AI85" s="1">
        <v>22187.290868997457</v>
      </c>
      <c r="AJ85" s="1">
        <v>22132.653583869618</v>
      </c>
      <c r="AK85" s="1">
        <v>65636.248919142716</v>
      </c>
      <c r="AL85" s="1">
        <v>62330.071322250704</v>
      </c>
      <c r="AM85" s="1">
        <v>59330.511355100833</v>
      </c>
      <c r="AN85" s="1">
        <v>175547.36742922844</v>
      </c>
      <c r="AO85" s="1">
        <v>172676.8307637359</v>
      </c>
      <c r="AP85" s="1">
        <v>109185.45240445236</v>
      </c>
      <c r="AQ85" s="1">
        <v>149685.40833142298</v>
      </c>
      <c r="AR85" s="1">
        <v>138409.99672130519</v>
      </c>
      <c r="AS85" s="1">
        <v>134757.72056398424</v>
      </c>
      <c r="AT85" s="1">
        <v>7072</v>
      </c>
      <c r="AU85" s="1">
        <v>351882.60135700565</v>
      </c>
      <c r="AV85" s="1">
        <v>319460.74524887354</v>
      </c>
      <c r="AW85" s="1">
        <v>315217.08934626228</v>
      </c>
      <c r="AX85" s="1">
        <v>53451.175758497084</v>
      </c>
      <c r="AY85" s="1">
        <v>50331.374377118009</v>
      </c>
      <c r="AZ85" s="1">
        <v>48938.521927564725</v>
      </c>
      <c r="BA85" s="1">
        <v>9309.1499999999978</v>
      </c>
      <c r="BB85" s="1">
        <v>28656.557318752417</v>
      </c>
      <c r="BC85" s="1">
        <v>4120.4527516552362</v>
      </c>
      <c r="BD85" s="1">
        <v>333849.89980986313</v>
      </c>
      <c r="BE85" s="1">
        <v>61046.152807631668</v>
      </c>
      <c r="BF85" s="1">
        <f>Billed_Energy!AM86*VLOOKUP($C85,'Dmd Factors'!$A$4:$E$15,4,0)</f>
        <v>219379.56456562149</v>
      </c>
      <c r="BG85" s="1">
        <f>Billed_Energy!G86*VLOOKUP(C85,'Dmd Factors'!$A$4:$E$15,3,0)</f>
        <v>406791.56704019185</v>
      </c>
      <c r="BH85" s="1">
        <f>Billed_Energy!AA86*VLOOKUP($C85,'Dmd Factors'!$A$4:$E$15,5,0)</f>
        <v>19159.634208295371</v>
      </c>
      <c r="BI85" s="1">
        <f>Billed_Energy!J86*VLOOKUP($C85,'Dmd Factors'!$A$4:$E$15,2,0)</f>
        <v>55525.712769017933</v>
      </c>
    </row>
    <row r="86" spans="1:61" x14ac:dyDescent="0.25">
      <c r="A86" t="s">
        <v>155</v>
      </c>
      <c r="B86">
        <v>2021</v>
      </c>
      <c r="C86">
        <v>5</v>
      </c>
      <c r="D86" t="s">
        <v>86</v>
      </c>
      <c r="E86" t="s">
        <v>153</v>
      </c>
      <c r="F86" s="1">
        <v>185157.6</v>
      </c>
      <c r="G86" s="1">
        <v>185157.6</v>
      </c>
      <c r="H86" s="1">
        <v>101387.6</v>
      </c>
      <c r="I86" s="1">
        <v>308480.07631848316</v>
      </c>
      <c r="J86" s="1">
        <v>300475.11236522184</v>
      </c>
      <c r="K86" s="1">
        <v>292529.86428921972</v>
      </c>
      <c r="L86" s="1">
        <v>529526.09396834788</v>
      </c>
      <c r="M86" s="1">
        <v>511713.02316723467</v>
      </c>
      <c r="N86" s="1">
        <v>505329.24515695992</v>
      </c>
      <c r="O86" s="1">
        <v>315589.85705455235</v>
      </c>
      <c r="P86" s="1">
        <v>294643.05841145024</v>
      </c>
      <c r="Q86" s="1">
        <v>288907.71760022931</v>
      </c>
      <c r="R86" s="1">
        <v>265940.20287736459</v>
      </c>
      <c r="S86" s="1">
        <v>255989.83833556372</v>
      </c>
      <c r="T86" s="1">
        <v>251384.83480376733</v>
      </c>
      <c r="U86" s="1">
        <v>71834.907004700741</v>
      </c>
      <c r="V86" s="1">
        <v>629385.09765462973</v>
      </c>
      <c r="W86" s="1">
        <v>44742.47697672862</v>
      </c>
      <c r="X86" s="1">
        <v>43724.507138583445</v>
      </c>
      <c r="Y86" s="1">
        <v>0</v>
      </c>
      <c r="Z86" s="1">
        <v>8000.051710314644</v>
      </c>
      <c r="AA86" s="1">
        <v>18185.135636169009</v>
      </c>
      <c r="AB86" s="1">
        <v>7142.2231651487145</v>
      </c>
      <c r="AC86" s="1">
        <v>6927.0783750388573</v>
      </c>
      <c r="AD86" s="1">
        <v>6865.9950374155414</v>
      </c>
      <c r="AE86" s="1">
        <v>10280.068736763153</v>
      </c>
      <c r="AF86" s="1">
        <v>8887.713692888794</v>
      </c>
      <c r="AG86" s="1">
        <v>8760.2338177095062</v>
      </c>
      <c r="AH86" s="1">
        <v>18878.78312261988</v>
      </c>
      <c r="AI86" s="1">
        <v>20122.411174917426</v>
      </c>
      <c r="AJ86" s="1">
        <v>20072.85875667425</v>
      </c>
      <c r="AK86" s="1">
        <v>66896.133731163791</v>
      </c>
      <c r="AL86" s="1">
        <v>62660.905608906774</v>
      </c>
      <c r="AM86" s="1">
        <v>62089.517488236248</v>
      </c>
      <c r="AN86" s="1">
        <v>168352.76731453763</v>
      </c>
      <c r="AO86" s="1">
        <v>166741.54880251142</v>
      </c>
      <c r="AP86" s="1">
        <v>107523.89824169614</v>
      </c>
      <c r="AQ86" s="1">
        <v>150482.82635934278</v>
      </c>
      <c r="AR86" s="1">
        <v>142211.64512707593</v>
      </c>
      <c r="AS86" s="1">
        <v>140385.41135503407</v>
      </c>
      <c r="AT86" s="1">
        <v>12946</v>
      </c>
      <c r="AU86" s="1">
        <v>359451.63962209504</v>
      </c>
      <c r="AV86" s="1">
        <v>326332.38538014988</v>
      </c>
      <c r="AW86" s="1">
        <v>321997.44791435008</v>
      </c>
      <c r="AX86" s="1">
        <v>54241.630370166007</v>
      </c>
      <c r="AY86" s="1">
        <v>51248.209477052507</v>
      </c>
      <c r="AZ86" s="1">
        <v>49995.243650955381</v>
      </c>
      <c r="BA86" s="1">
        <v>9429.1207031249978</v>
      </c>
      <c r="BB86" s="1">
        <v>28754.005071778698</v>
      </c>
      <c r="BC86" s="1">
        <v>4209.0841998328324</v>
      </c>
      <c r="BD86" s="1">
        <v>345141.128565964</v>
      </c>
      <c r="BE86" s="1">
        <v>62358.314014079479</v>
      </c>
      <c r="BF86" s="1">
        <f>Billed_Energy!AM87*VLOOKUP($C86,'Dmd Factors'!$A$4:$E$15,4,0)</f>
        <v>225333.22467240415</v>
      </c>
      <c r="BG86" s="1">
        <f>Billed_Energy!G87*VLOOKUP(C86,'Dmd Factors'!$A$4:$E$15,3,0)</f>
        <v>397477.23660358164</v>
      </c>
      <c r="BH86" s="1">
        <f>Billed_Energy!AA87*VLOOKUP($C86,'Dmd Factors'!$A$4:$E$15,5,0)</f>
        <v>16534.406011190742</v>
      </c>
      <c r="BI86" s="1">
        <f>Billed_Energy!J87*VLOOKUP($C86,'Dmd Factors'!$A$4:$E$15,2,0)</f>
        <v>51363.03310909804</v>
      </c>
    </row>
    <row r="87" spans="1:61" x14ac:dyDescent="0.25">
      <c r="A87" t="s">
        <v>155</v>
      </c>
      <c r="B87">
        <v>2021</v>
      </c>
      <c r="C87">
        <v>6</v>
      </c>
      <c r="D87" t="s">
        <v>87</v>
      </c>
      <c r="E87" t="s">
        <v>153</v>
      </c>
      <c r="F87" s="1">
        <v>185157.6</v>
      </c>
      <c r="G87" s="1">
        <v>185157.6</v>
      </c>
      <c r="H87" s="1">
        <v>101387.6</v>
      </c>
      <c r="I87" s="1">
        <v>320011.68016927235</v>
      </c>
      <c r="J87" s="1">
        <v>303390.84096767765</v>
      </c>
      <c r="K87" s="1">
        <v>299040.37051674718</v>
      </c>
      <c r="L87" s="1">
        <v>574362.4259370903</v>
      </c>
      <c r="M87" s="1">
        <v>549221.23904238374</v>
      </c>
      <c r="N87" s="1">
        <v>543428.65402353485</v>
      </c>
      <c r="O87" s="1">
        <v>349049.56536042661</v>
      </c>
      <c r="P87" s="1">
        <v>325881.92927000771</v>
      </c>
      <c r="Q87" s="1">
        <v>319538.51178493776</v>
      </c>
      <c r="R87" s="1">
        <v>273947.54338150145</v>
      </c>
      <c r="S87" s="1">
        <v>262622.28044802975</v>
      </c>
      <c r="T87" s="1">
        <v>257509.15416836183</v>
      </c>
      <c r="U87" s="1">
        <v>74746.757115246815</v>
      </c>
      <c r="V87" s="1">
        <v>696114.24407313403</v>
      </c>
      <c r="W87" s="1">
        <v>46117.738352244443</v>
      </c>
      <c r="X87" s="1">
        <v>41514.833253978482</v>
      </c>
      <c r="Y87" s="1">
        <v>0</v>
      </c>
      <c r="Z87" s="1">
        <v>7285.0519385466132</v>
      </c>
      <c r="AA87" s="1">
        <v>15672.301212575961</v>
      </c>
      <c r="AB87" s="1">
        <v>7312.1483310613539</v>
      </c>
      <c r="AC87" s="1">
        <v>7091.8848946547732</v>
      </c>
      <c r="AD87" s="1">
        <v>7029.3482845643084</v>
      </c>
      <c r="AE87" s="1">
        <v>6182.3766347029305</v>
      </c>
      <c r="AF87" s="1">
        <v>6117.9710442517262</v>
      </c>
      <c r="AG87" s="1">
        <v>6100.0494886479137</v>
      </c>
      <c r="AH87" s="1">
        <v>17713.661520433685</v>
      </c>
      <c r="AI87" s="1">
        <v>18880.537914565277</v>
      </c>
      <c r="AJ87" s="1">
        <v>18834.043669752067</v>
      </c>
      <c r="AK87" s="1">
        <v>77704.712957327967</v>
      </c>
      <c r="AL87" s="1">
        <v>71853.103373019476</v>
      </c>
      <c r="AM87" s="1">
        <v>71269.325306792889</v>
      </c>
      <c r="AN87" s="1">
        <v>168583.21512250265</v>
      </c>
      <c r="AO87" s="1">
        <v>165891.44120738783</v>
      </c>
      <c r="AP87" s="1">
        <v>106660.43014266768</v>
      </c>
      <c r="AQ87" s="1">
        <v>166227.11565973301</v>
      </c>
      <c r="AR87" s="1">
        <v>159846.55078891717</v>
      </c>
      <c r="AS87" s="1">
        <v>157924.16126466898</v>
      </c>
      <c r="AT87" s="1">
        <v>16030</v>
      </c>
      <c r="AU87" s="1">
        <v>386237.9955877029</v>
      </c>
      <c r="AV87" s="1">
        <v>350650.69269706361</v>
      </c>
      <c r="AW87" s="1">
        <v>345992.71545275656</v>
      </c>
      <c r="AX87" s="1">
        <v>57538.411572218291</v>
      </c>
      <c r="AY87" s="1">
        <v>53880.681699860346</v>
      </c>
      <c r="AZ87" s="1">
        <v>51874.016131699165</v>
      </c>
      <c r="BA87" s="1">
        <v>9434.8792968750022</v>
      </c>
      <c r="BB87" s="1">
        <v>32567.020768648774</v>
      </c>
      <c r="BC87" s="1">
        <v>4522.7453860343248</v>
      </c>
      <c r="BD87" s="1">
        <v>398449.75049377058</v>
      </c>
      <c r="BE87" s="1">
        <v>66142.277073714053</v>
      </c>
      <c r="BF87" s="1">
        <f>Billed_Energy!AM88*VLOOKUP($C87,'Dmd Factors'!$A$4:$E$15,4,0)</f>
        <v>220970.20266465651</v>
      </c>
      <c r="BG87" s="1">
        <f>Billed_Energy!G88*VLOOKUP(C87,'Dmd Factors'!$A$4:$E$15,3,0)</f>
        <v>402838.45064347523</v>
      </c>
      <c r="BH87" s="1">
        <f>Billed_Energy!AA88*VLOOKUP($C87,'Dmd Factors'!$A$4:$E$15,5,0)</f>
        <v>14588.485837072843</v>
      </c>
      <c r="BI87" s="1">
        <f>Billed_Energy!J88*VLOOKUP($C87,'Dmd Factors'!$A$4:$E$15,2,0)</f>
        <v>49096.350714405089</v>
      </c>
    </row>
    <row r="88" spans="1:61" x14ac:dyDescent="0.25">
      <c r="A88" t="s">
        <v>155</v>
      </c>
      <c r="B88">
        <v>2021</v>
      </c>
      <c r="C88">
        <v>7</v>
      </c>
      <c r="D88" t="s">
        <v>88</v>
      </c>
      <c r="E88" t="s">
        <v>153</v>
      </c>
      <c r="F88" s="1">
        <v>185157.6</v>
      </c>
      <c r="G88" s="1">
        <v>185157.6</v>
      </c>
      <c r="H88" s="1">
        <v>101387.6</v>
      </c>
      <c r="I88" s="1">
        <v>308388.51610382635</v>
      </c>
      <c r="J88" s="1">
        <v>291093.23646648042</v>
      </c>
      <c r="K88" s="1">
        <v>287773.52880771895</v>
      </c>
      <c r="L88" s="1">
        <v>585576.77636704466</v>
      </c>
      <c r="M88" s="1">
        <v>573217.8222003429</v>
      </c>
      <c r="N88" s="1">
        <v>563206.90505033662</v>
      </c>
      <c r="O88" s="1">
        <v>371677.7008742328</v>
      </c>
      <c r="P88" s="1">
        <v>347008.15657072904</v>
      </c>
      <c r="Q88" s="1">
        <v>340253.50892032543</v>
      </c>
      <c r="R88" s="1">
        <v>296974.37314170209</v>
      </c>
      <c r="S88" s="1">
        <v>284795.7165659772</v>
      </c>
      <c r="T88" s="1">
        <v>278631.02385816519</v>
      </c>
      <c r="U88" s="1">
        <v>78404.591898489496</v>
      </c>
      <c r="V88" s="1">
        <v>741241.83915182296</v>
      </c>
      <c r="W88" s="1">
        <v>47544.497340751252</v>
      </c>
      <c r="X88" s="1">
        <v>47534.70658685753</v>
      </c>
      <c r="Y88" s="1">
        <v>0</v>
      </c>
      <c r="Z88" s="1">
        <v>6901.2044744967079</v>
      </c>
      <c r="AA88" s="1">
        <v>16973.966051045059</v>
      </c>
      <c r="AB88" s="1">
        <v>7684.2135805370826</v>
      </c>
      <c r="AC88" s="1">
        <v>7452.7424433691722</v>
      </c>
      <c r="AD88" s="1">
        <v>7387.0237726337073</v>
      </c>
      <c r="AE88" s="1">
        <v>7227.0911050275945</v>
      </c>
      <c r="AF88" s="1">
        <v>7153.2858209665756</v>
      </c>
      <c r="AG88" s="1">
        <v>7084.6598550852796</v>
      </c>
      <c r="AH88" s="1">
        <v>17313.177548351599</v>
      </c>
      <c r="AI88" s="1">
        <v>18453.672310841896</v>
      </c>
      <c r="AJ88" s="1">
        <v>18408.229243382404</v>
      </c>
      <c r="AK88" s="1">
        <v>81706.796152183466</v>
      </c>
      <c r="AL88" s="1">
        <v>74881.977897627003</v>
      </c>
      <c r="AM88" s="1">
        <v>73768.844439637367</v>
      </c>
      <c r="AN88" s="1">
        <v>153536.40402515602</v>
      </c>
      <c r="AO88" s="1">
        <v>149551.63167909184</v>
      </c>
      <c r="AP88" s="1">
        <v>94736.838100970126</v>
      </c>
      <c r="AQ88" s="1">
        <v>166923.91069020756</v>
      </c>
      <c r="AR88" s="1">
        <v>161695.60722966297</v>
      </c>
      <c r="AS88" s="1">
        <v>159850.74811868105</v>
      </c>
      <c r="AT88" s="1">
        <v>20596</v>
      </c>
      <c r="AU88" s="1">
        <v>383568.97948406549</v>
      </c>
      <c r="AV88" s="1">
        <v>348227.59513480531</v>
      </c>
      <c r="AW88" s="1">
        <v>343601.80585858395</v>
      </c>
      <c r="AX88" s="1">
        <v>59636.058165836759</v>
      </c>
      <c r="AY88" s="1">
        <v>55772.301047662397</v>
      </c>
      <c r="AZ88" s="1">
        <v>53953.48390985914</v>
      </c>
      <c r="BA88" s="1">
        <v>9450.2402343749964</v>
      </c>
      <c r="BB88" s="1">
        <v>35301.042075836252</v>
      </c>
      <c r="BC88" s="1">
        <v>4491.4919091473357</v>
      </c>
      <c r="BD88" s="1">
        <v>416823.85726695176</v>
      </c>
      <c r="BE88" s="1">
        <v>70236.994743321935</v>
      </c>
      <c r="BF88" s="1">
        <f>Billed_Energy!AM89*VLOOKUP($C88,'Dmd Factors'!$A$4:$E$15,4,0)</f>
        <v>242817.97652206934</v>
      </c>
      <c r="BG88" s="1">
        <f>Billed_Energy!G89*VLOOKUP(C88,'Dmd Factors'!$A$4:$E$15,3,0)</f>
        <v>415982.37293248071</v>
      </c>
      <c r="BH88" s="1">
        <f>Billed_Energy!AA89*VLOOKUP($C88,'Dmd Factors'!$A$4:$E$15,5,0)</f>
        <v>14513.633579272775</v>
      </c>
      <c r="BI88" s="1">
        <f>Billed_Energy!J89*VLOOKUP($C88,'Dmd Factors'!$A$4:$E$15,2,0)</f>
        <v>40135.931169902382</v>
      </c>
    </row>
    <row r="89" spans="1:61" x14ac:dyDescent="0.25">
      <c r="A89" t="s">
        <v>155</v>
      </c>
      <c r="B89">
        <v>2021</v>
      </c>
      <c r="C89">
        <v>8</v>
      </c>
      <c r="D89" t="s">
        <v>89</v>
      </c>
      <c r="E89" t="s">
        <v>153</v>
      </c>
      <c r="F89" s="1">
        <v>185157.6</v>
      </c>
      <c r="G89" s="1">
        <v>185157.6</v>
      </c>
      <c r="H89" s="1">
        <v>101387.6</v>
      </c>
      <c r="I89" s="1">
        <v>297155.13518874219</v>
      </c>
      <c r="J89" s="1">
        <v>282100.41382181353</v>
      </c>
      <c r="K89" s="1">
        <v>281170.4694743866</v>
      </c>
      <c r="L89" s="1">
        <v>588034.8369395351</v>
      </c>
      <c r="M89" s="1">
        <v>574345.3041009896</v>
      </c>
      <c r="N89" s="1">
        <v>568356.81872824114</v>
      </c>
      <c r="O89" s="1">
        <v>375152.6795062694</v>
      </c>
      <c r="P89" s="1">
        <v>350252.4887606597</v>
      </c>
      <c r="Q89" s="1">
        <v>343434.68893245026</v>
      </c>
      <c r="R89" s="1">
        <v>294259.64385406341</v>
      </c>
      <c r="S89" s="1">
        <v>281528.79865771247</v>
      </c>
      <c r="T89" s="1">
        <v>273009.85127778584</v>
      </c>
      <c r="U89" s="1">
        <v>78977.621680113778</v>
      </c>
      <c r="V89" s="1">
        <v>748172.03578768636</v>
      </c>
      <c r="W89" s="1">
        <v>49053.61937676221</v>
      </c>
      <c r="X89" s="1">
        <v>43786.603371664547</v>
      </c>
      <c r="Y89" s="1">
        <v>0</v>
      </c>
      <c r="Z89" s="1">
        <v>6935.7463251518784</v>
      </c>
      <c r="AA89" s="1">
        <v>16659.142276090748</v>
      </c>
      <c r="AB89" s="1">
        <v>7754.3921894104851</v>
      </c>
      <c r="AC89" s="1">
        <v>7520.807065921068</v>
      </c>
      <c r="AD89" s="1">
        <v>7454.4881978015919</v>
      </c>
      <c r="AE89" s="1">
        <v>5142.4083728461883</v>
      </c>
      <c r="AF89" s="1">
        <v>5108.7115500718483</v>
      </c>
      <c r="AG89" s="1">
        <v>5045.4161667524804</v>
      </c>
      <c r="AH89" s="1">
        <v>17247.76979107138</v>
      </c>
      <c r="AI89" s="1">
        <v>18383.955858384492</v>
      </c>
      <c r="AJ89" s="1">
        <v>18338.684471087014</v>
      </c>
      <c r="AK89" s="1">
        <v>80487.932959437036</v>
      </c>
      <c r="AL89" s="1">
        <v>75916.638378601667</v>
      </c>
      <c r="AM89" s="1">
        <v>74847.753388684243</v>
      </c>
      <c r="AN89" s="1">
        <v>163601.66919779938</v>
      </c>
      <c r="AO89" s="1">
        <v>157798.26396798575</v>
      </c>
      <c r="AP89" s="1">
        <v>103853.86505165056</v>
      </c>
      <c r="AQ89" s="1">
        <v>171860.11688866853</v>
      </c>
      <c r="AR89" s="1">
        <v>167038.6548729387</v>
      </c>
      <c r="AS89" s="1">
        <v>164730.9545269841</v>
      </c>
      <c r="AT89" s="1">
        <v>16552</v>
      </c>
      <c r="AU89" s="1">
        <v>405895.26965746301</v>
      </c>
      <c r="AV89" s="1">
        <v>368496.77943073463</v>
      </c>
      <c r="AW89" s="1">
        <v>363601.73815764725</v>
      </c>
      <c r="AX89" s="1">
        <v>60468.397654513967</v>
      </c>
      <c r="AY89" s="1">
        <v>57071.993818652627</v>
      </c>
      <c r="AZ89" s="1">
        <v>55004.957664194277</v>
      </c>
      <c r="BA89" s="1">
        <v>9450.2402343749964</v>
      </c>
      <c r="BB89" s="1">
        <v>35621.565838513052</v>
      </c>
      <c r="BC89" s="1">
        <v>4752.9268974771367</v>
      </c>
      <c r="BD89" s="1">
        <v>424389.01363679708</v>
      </c>
      <c r="BE89" s="1">
        <v>70559.093265085219</v>
      </c>
      <c r="BF89" s="1">
        <f>Billed_Energy!AM90*VLOOKUP($C89,'Dmd Factors'!$A$4:$E$15,4,0)</f>
        <v>244114.77189032477</v>
      </c>
      <c r="BG89" s="1">
        <f>Billed_Energy!G90*VLOOKUP(C89,'Dmd Factors'!$A$4:$E$15,3,0)</f>
        <v>425998.39288489829</v>
      </c>
      <c r="BH89" s="1">
        <f>Billed_Energy!AA90*VLOOKUP($C89,'Dmd Factors'!$A$4:$E$15,5,0)</f>
        <v>14879.129075027653</v>
      </c>
      <c r="BI89" s="1">
        <f>Billed_Energy!J90*VLOOKUP($C89,'Dmd Factors'!$A$4:$E$15,2,0)</f>
        <v>45927.896328962299</v>
      </c>
    </row>
    <row r="90" spans="1:61" x14ac:dyDescent="0.25">
      <c r="A90" t="s">
        <v>155</v>
      </c>
      <c r="B90">
        <v>2021</v>
      </c>
      <c r="C90">
        <v>9</v>
      </c>
      <c r="D90" t="s">
        <v>90</v>
      </c>
      <c r="E90" t="s">
        <v>153</v>
      </c>
      <c r="F90" s="1">
        <v>185157.6</v>
      </c>
      <c r="G90" s="1">
        <v>185157.6</v>
      </c>
      <c r="H90" s="1">
        <v>101387.6</v>
      </c>
      <c r="I90" s="1">
        <v>307063.03269955295</v>
      </c>
      <c r="J90" s="1">
        <v>290293.6745954465</v>
      </c>
      <c r="K90" s="1">
        <v>286531.10870889539</v>
      </c>
      <c r="L90" s="1">
        <v>556078.47001462406</v>
      </c>
      <c r="M90" s="1">
        <v>549023.78264142002</v>
      </c>
      <c r="N90" s="1">
        <v>541750.19246884168</v>
      </c>
      <c r="O90" s="1">
        <v>377338.49630302563</v>
      </c>
      <c r="P90" s="1">
        <v>352293.22527904547</v>
      </c>
      <c r="Q90" s="1">
        <v>345435.7017271482</v>
      </c>
      <c r="R90" s="1">
        <v>269713.91184247326</v>
      </c>
      <c r="S90" s="1">
        <v>259172.68328204262</v>
      </c>
      <c r="T90" s="1">
        <v>249598.39605624101</v>
      </c>
      <c r="U90" s="1">
        <v>77013.888996372363</v>
      </c>
      <c r="V90" s="1">
        <v>752531.23963194608</v>
      </c>
      <c r="W90" s="1">
        <v>38661.701574864099</v>
      </c>
      <c r="X90" s="1">
        <v>34928.51702606152</v>
      </c>
      <c r="Y90" s="1">
        <v>0</v>
      </c>
      <c r="Z90" s="1">
        <v>6839.6676549501926</v>
      </c>
      <c r="AA90" s="1">
        <v>16519.037288566309</v>
      </c>
      <c r="AB90" s="1">
        <v>7528.7300558926845</v>
      </c>
      <c r="AC90" s="1">
        <v>7301.9425402669276</v>
      </c>
      <c r="AD90" s="1">
        <v>7237.5536309252348</v>
      </c>
      <c r="AE90" s="1">
        <v>5711.0311960890749</v>
      </c>
      <c r="AF90" s="1">
        <v>5688.5548658003518</v>
      </c>
      <c r="AG90" s="1">
        <v>5626.2341318179842</v>
      </c>
      <c r="AH90" s="1">
        <v>17285.196645959899</v>
      </c>
      <c r="AI90" s="1">
        <v>18423.848183973445</v>
      </c>
      <c r="AJ90" s="1">
        <v>18378.478559879935</v>
      </c>
      <c r="AK90" s="1">
        <v>80363.341624537788</v>
      </c>
      <c r="AL90" s="1">
        <v>78169.702099123489</v>
      </c>
      <c r="AM90" s="1">
        <v>77521.602959510827</v>
      </c>
      <c r="AN90" s="1">
        <v>164559.22031951352</v>
      </c>
      <c r="AO90" s="1">
        <v>160244.86425687184</v>
      </c>
      <c r="AP90" s="1">
        <v>100003.73840916547</v>
      </c>
      <c r="AQ90" s="1">
        <v>164343.27832500753</v>
      </c>
      <c r="AR90" s="1">
        <v>159730.56384061227</v>
      </c>
      <c r="AS90" s="1">
        <v>157712.08228842253</v>
      </c>
      <c r="AT90" s="1">
        <v>13654</v>
      </c>
      <c r="AU90" s="1">
        <v>387935.08198796102</v>
      </c>
      <c r="AV90" s="1">
        <v>352191.41248283145</v>
      </c>
      <c r="AW90" s="1">
        <v>347512.9686093363</v>
      </c>
      <c r="AX90" s="1">
        <v>57282.648829056976</v>
      </c>
      <c r="AY90" s="1">
        <v>54187.627070780829</v>
      </c>
      <c r="AZ90" s="1">
        <v>52748.164490820884</v>
      </c>
      <c r="BA90" s="1">
        <v>9450.2402343749964</v>
      </c>
      <c r="BB90" s="1">
        <v>37014.341380484788</v>
      </c>
      <c r="BC90" s="1">
        <v>4542.6178216158896</v>
      </c>
      <c r="BD90" s="1">
        <v>420229.9655984558</v>
      </c>
      <c r="BE90" s="1">
        <v>71161.145713662729</v>
      </c>
      <c r="BF90" s="1">
        <f>Billed_Energy!AM91*VLOOKUP($C90,'Dmd Factors'!$A$4:$E$15,4,0)</f>
        <v>231731.41153300053</v>
      </c>
      <c r="BG90" s="1">
        <f>Billed_Energy!G91*VLOOKUP(C90,'Dmd Factors'!$A$4:$E$15,3,0)</f>
        <v>403084.05567944958</v>
      </c>
      <c r="BH90" s="1">
        <f>Billed_Energy!AA91*VLOOKUP($C90,'Dmd Factors'!$A$4:$E$15,5,0)</f>
        <v>14164.925448652024</v>
      </c>
      <c r="BI90" s="1">
        <f>Billed_Energy!J91*VLOOKUP($C90,'Dmd Factors'!$A$4:$E$15,2,0)</f>
        <v>41517.270959312526</v>
      </c>
    </row>
    <row r="91" spans="1:61" x14ac:dyDescent="0.25">
      <c r="A91" t="s">
        <v>155</v>
      </c>
      <c r="B91">
        <v>2021</v>
      </c>
      <c r="C91">
        <v>10</v>
      </c>
      <c r="D91" t="s">
        <v>91</v>
      </c>
      <c r="E91" t="s">
        <v>154</v>
      </c>
      <c r="F91" s="1">
        <v>185157.6</v>
      </c>
      <c r="G91" s="1">
        <v>185157.6</v>
      </c>
      <c r="H91" s="1">
        <v>101387.6</v>
      </c>
      <c r="I91" s="1">
        <v>297706.39990594471</v>
      </c>
      <c r="J91" s="1">
        <v>287546.53515084606</v>
      </c>
      <c r="K91" s="1">
        <v>283354.05477104033</v>
      </c>
      <c r="L91" s="1">
        <v>562832.7140984945</v>
      </c>
      <c r="M91" s="1">
        <v>547259.95987230097</v>
      </c>
      <c r="N91" s="1">
        <v>529498.50302894739</v>
      </c>
      <c r="O91" s="1">
        <v>323777.62255631317</v>
      </c>
      <c r="P91" s="1">
        <v>294896.96783952211</v>
      </c>
      <c r="Q91" s="1">
        <v>288291.28432816244</v>
      </c>
      <c r="R91" s="1">
        <v>269687.45121657429</v>
      </c>
      <c r="S91" s="1">
        <v>259868.90106859984</v>
      </c>
      <c r="T91" s="1">
        <v>251672.77729050178</v>
      </c>
      <c r="U91" s="1">
        <v>72691.987965863664</v>
      </c>
      <c r="V91" s="1">
        <v>636284.60503573972</v>
      </c>
      <c r="W91" s="1">
        <v>40248.974954176141</v>
      </c>
      <c r="X91" s="1">
        <v>39020.622110882789</v>
      </c>
      <c r="Y91" s="1">
        <v>0</v>
      </c>
      <c r="Z91" s="1">
        <v>8523.9887077906787</v>
      </c>
      <c r="AA91" s="1">
        <v>17269.602502507965</v>
      </c>
      <c r="AB91" s="1">
        <v>7178.2977849740437</v>
      </c>
      <c r="AC91" s="1">
        <v>6962.0663211029287</v>
      </c>
      <c r="AD91" s="1">
        <v>6900.6744579503102</v>
      </c>
      <c r="AE91" s="1">
        <v>5915.9147213196284</v>
      </c>
      <c r="AF91" s="1">
        <v>5822.0113130447144</v>
      </c>
      <c r="AG91" s="1">
        <v>5746.3669008232546</v>
      </c>
      <c r="AH91" s="1">
        <v>19458.860410727917</v>
      </c>
      <c r="AI91" s="1">
        <v>20740.700692240996</v>
      </c>
      <c r="AJ91" s="1">
        <v>20689.62570592725</v>
      </c>
      <c r="AK91" s="1">
        <v>71303.2994031048</v>
      </c>
      <c r="AL91" s="1">
        <v>68567.206412095184</v>
      </c>
      <c r="AM91" s="1">
        <v>67594.875845042188</v>
      </c>
      <c r="AN91" s="1">
        <v>168224.2389506707</v>
      </c>
      <c r="AO91" s="1">
        <v>161866.94876392835</v>
      </c>
      <c r="AP91" s="1">
        <v>96336.383043852606</v>
      </c>
      <c r="AQ91" s="1">
        <v>150605.09945692332</v>
      </c>
      <c r="AR91" s="1">
        <v>145656.27801753854</v>
      </c>
      <c r="AS91" s="1">
        <v>143574.82625417138</v>
      </c>
      <c r="AT91" s="1">
        <v>8332</v>
      </c>
      <c r="AU91" s="1">
        <v>357158.55695533496</v>
      </c>
      <c r="AV91" s="1">
        <v>324250.58339614887</v>
      </c>
      <c r="AW91" s="1">
        <v>319943.30019275483</v>
      </c>
      <c r="AX91" s="1">
        <v>54677.926209150304</v>
      </c>
      <c r="AY91" s="1">
        <v>50307.437286708846</v>
      </c>
      <c r="AZ91" s="1">
        <v>49219.730297645016</v>
      </c>
      <c r="BA91" s="1">
        <v>9450.2402343749964</v>
      </c>
      <c r="BB91" s="1">
        <v>30662.138029966598</v>
      </c>
      <c r="BC91" s="1">
        <v>4182.2328046584553</v>
      </c>
      <c r="BD91" s="1">
        <v>361572.62534349313</v>
      </c>
      <c r="BE91" s="1">
        <v>63216.070180005954</v>
      </c>
      <c r="BF91" s="1">
        <f>Billed_Energy!AM92*VLOOKUP($C91,'Dmd Factors'!$A$4:$E$15,4,0)</f>
        <v>220230.62006965006</v>
      </c>
      <c r="BG91" s="1">
        <f>Billed_Energy!G92*VLOOKUP(C91,'Dmd Factors'!$A$4:$E$15,3,0)</f>
        <v>392582.26483487559</v>
      </c>
      <c r="BH91" s="1">
        <f>Billed_Energy!AA92*VLOOKUP($C91,'Dmd Factors'!$A$4:$E$15,5,0)</f>
        <v>14611.159226292988</v>
      </c>
      <c r="BI91" s="1">
        <f>Billed_Energy!J92*VLOOKUP($C91,'Dmd Factors'!$A$4:$E$15,2,0)</f>
        <v>45384.717521664083</v>
      </c>
    </row>
    <row r="92" spans="1:61" x14ac:dyDescent="0.25">
      <c r="A92" t="s">
        <v>155</v>
      </c>
      <c r="B92">
        <v>2021</v>
      </c>
      <c r="C92">
        <v>11</v>
      </c>
      <c r="D92" t="s">
        <v>92</v>
      </c>
      <c r="E92" t="s">
        <v>154</v>
      </c>
      <c r="F92" s="1">
        <v>185157.6</v>
      </c>
      <c r="G92" s="1">
        <v>185157.6</v>
      </c>
      <c r="H92" s="1">
        <v>101387.6</v>
      </c>
      <c r="I92" s="1">
        <v>303401.61927975609</v>
      </c>
      <c r="J92" s="1">
        <v>295987.28764202847</v>
      </c>
      <c r="K92" s="1">
        <v>285269.53094952297</v>
      </c>
      <c r="L92" s="1">
        <v>537375.45959004294</v>
      </c>
      <c r="M92" s="1">
        <v>513805.69847508636</v>
      </c>
      <c r="N92" s="1">
        <v>507399.32388142531</v>
      </c>
      <c r="O92" s="1">
        <v>296496.39975970937</v>
      </c>
      <c r="P92" s="1">
        <v>270049.20406216703</v>
      </c>
      <c r="Q92" s="1">
        <v>264000.10973746708</v>
      </c>
      <c r="R92" s="1">
        <v>266161.4795321041</v>
      </c>
      <c r="S92" s="1">
        <v>255188.24481283862</v>
      </c>
      <c r="T92" s="1">
        <v>251227.81195684351</v>
      </c>
      <c r="U92" s="1">
        <v>71189.367390554209</v>
      </c>
      <c r="V92" s="1">
        <v>582671.81383980112</v>
      </c>
      <c r="W92" s="1">
        <v>34380.453676741265</v>
      </c>
      <c r="X92" s="1">
        <v>35871.063719577403</v>
      </c>
      <c r="Y92" s="1">
        <v>0</v>
      </c>
      <c r="Z92" s="1">
        <v>9053.9581077120365</v>
      </c>
      <c r="AA92" s="1">
        <v>21131.010956759677</v>
      </c>
      <c r="AB92" s="1">
        <v>7036.5591132011969</v>
      </c>
      <c r="AC92" s="1">
        <v>6824.5972354356827</v>
      </c>
      <c r="AD92" s="1">
        <v>6764.4175818349058</v>
      </c>
      <c r="AE92" s="1">
        <v>6806.3890197441115</v>
      </c>
      <c r="AF92" s="1">
        <v>6170.3683012531901</v>
      </c>
      <c r="AG92" s="1">
        <v>5987.1798243494359</v>
      </c>
      <c r="AH92" s="1">
        <v>17601.375158067312</v>
      </c>
      <c r="AI92" s="1">
        <v>18760.854758177684</v>
      </c>
      <c r="AJ92" s="1">
        <v>18714.655238970186</v>
      </c>
      <c r="AK92" s="1">
        <v>66892.616644004214</v>
      </c>
      <c r="AL92" s="1">
        <v>62054.279239499563</v>
      </c>
      <c r="AM92" s="1">
        <v>60379.433412086655</v>
      </c>
      <c r="AN92" s="1">
        <v>152870.94942382872</v>
      </c>
      <c r="AO92" s="1">
        <v>148356.34767294856</v>
      </c>
      <c r="AP92" s="1">
        <v>95939.121813341088</v>
      </c>
      <c r="AQ92" s="1">
        <v>143492.47376553403</v>
      </c>
      <c r="AR92" s="1">
        <v>135413.38441796348</v>
      </c>
      <c r="AS92" s="1">
        <v>130677.92335299034</v>
      </c>
      <c r="AT92" s="1">
        <v>9520</v>
      </c>
      <c r="AU92" s="1">
        <v>345853.15749695804</v>
      </c>
      <c r="AV92" s="1">
        <v>313986.84394901124</v>
      </c>
      <c r="AW92" s="1">
        <v>309815.90231225872</v>
      </c>
      <c r="AX92" s="1">
        <v>54900.133682938569</v>
      </c>
      <c r="AY92" s="1">
        <v>51509.62404690087</v>
      </c>
      <c r="AZ92" s="1">
        <v>50569.267766818244</v>
      </c>
      <c r="BA92" s="1">
        <v>9450.2402343749964</v>
      </c>
      <c r="BB92" s="1">
        <v>27346.972915702154</v>
      </c>
      <c r="BC92" s="1">
        <v>4049.8495491999984</v>
      </c>
      <c r="BD92" s="1">
        <v>328527.13219461398</v>
      </c>
      <c r="BE92" s="1">
        <v>61043.592762023465</v>
      </c>
      <c r="BF92" s="1">
        <f>Billed_Energy!AM93*VLOOKUP($C92,'Dmd Factors'!$A$4:$E$15,4,0)</f>
        <v>215862.73213189808</v>
      </c>
      <c r="BG92" s="1">
        <f>Billed_Energy!G93*VLOOKUP(C92,'Dmd Factors'!$A$4:$E$15,3,0)</f>
        <v>403016.4072071882</v>
      </c>
      <c r="BH92" s="1">
        <f>Billed_Energy!AA93*VLOOKUP($C92,'Dmd Factors'!$A$4:$E$15,5,0)</f>
        <v>18959.866495082995</v>
      </c>
      <c r="BI92" s="1">
        <f>Billed_Energy!J93*VLOOKUP($C92,'Dmd Factors'!$A$4:$E$15,2,0)</f>
        <v>56659.344237348094</v>
      </c>
    </row>
    <row r="93" spans="1:61" x14ac:dyDescent="0.25">
      <c r="A93" t="s">
        <v>155</v>
      </c>
      <c r="B93">
        <v>2021</v>
      </c>
      <c r="C93">
        <v>12</v>
      </c>
      <c r="D93" t="s">
        <v>93</v>
      </c>
      <c r="E93" t="s">
        <v>154</v>
      </c>
      <c r="F93" s="1">
        <v>185157.6</v>
      </c>
      <c r="G93" s="1">
        <v>185157.6</v>
      </c>
      <c r="H93" s="1">
        <v>101387.6</v>
      </c>
      <c r="I93" s="1">
        <v>306717.9266573409</v>
      </c>
      <c r="J93" s="1">
        <v>300248.66391103307</v>
      </c>
      <c r="K93" s="1">
        <v>294015.62985235156</v>
      </c>
      <c r="L93" s="1">
        <v>541404.70495071891</v>
      </c>
      <c r="M93" s="1">
        <v>505166.07638029341</v>
      </c>
      <c r="N93" s="1">
        <v>501384.87718380359</v>
      </c>
      <c r="O93" s="1">
        <v>317995.70232377946</v>
      </c>
      <c r="P93" s="1">
        <v>289630.78936986078</v>
      </c>
      <c r="Q93" s="1">
        <v>283143.06810321246</v>
      </c>
      <c r="R93" s="1">
        <v>250888.87636746795</v>
      </c>
      <c r="S93" s="1">
        <v>241360.2927787989</v>
      </c>
      <c r="T93" s="1">
        <v>237900.52760164379</v>
      </c>
      <c r="U93" s="1">
        <v>71085.216247976583</v>
      </c>
      <c r="V93" s="1">
        <v>624922.03216100065</v>
      </c>
      <c r="W93" s="1">
        <v>33566.431488263581</v>
      </c>
      <c r="X93" s="1">
        <v>37147.067495329546</v>
      </c>
      <c r="Y93" s="1">
        <v>0</v>
      </c>
      <c r="Z93" s="1">
        <v>10382.832590356997</v>
      </c>
      <c r="AA93" s="1">
        <v>21869.684086627971</v>
      </c>
      <c r="AB93" s="1">
        <v>7850.4186983264963</v>
      </c>
      <c r="AC93" s="1">
        <v>7613.9409736640255</v>
      </c>
      <c r="AD93" s="1">
        <v>7546.8008458990198</v>
      </c>
      <c r="AE93" s="1">
        <v>7757.9197448342447</v>
      </c>
      <c r="AF93" s="1">
        <v>6800.2951273784611</v>
      </c>
      <c r="AG93" s="1">
        <v>6628.2912759181199</v>
      </c>
      <c r="AH93" s="1">
        <v>22843.814754763112</v>
      </c>
      <c r="AI93" s="1">
        <v>24348.636790483899</v>
      </c>
      <c r="AJ93" s="1">
        <v>24288.677085684842</v>
      </c>
      <c r="AK93" s="1">
        <v>69305.626982555186</v>
      </c>
      <c r="AL93" s="1">
        <v>63221.499519141566</v>
      </c>
      <c r="AM93" s="1">
        <v>60192.792312524762</v>
      </c>
      <c r="AN93" s="1">
        <v>159136.70296435885</v>
      </c>
      <c r="AO93" s="1">
        <v>151237.9709922414</v>
      </c>
      <c r="AP93" s="1">
        <v>102383.34601080927</v>
      </c>
      <c r="AQ93" s="1">
        <v>144797.31103749815</v>
      </c>
      <c r="AR93" s="1">
        <v>134948.07420032381</v>
      </c>
      <c r="AS93" s="1">
        <v>131754.91946530761</v>
      </c>
      <c r="AT93" s="1">
        <v>12334</v>
      </c>
      <c r="AU93" s="1">
        <v>356428.12924301683</v>
      </c>
      <c r="AV93" s="1">
        <v>323587.4560337055</v>
      </c>
      <c r="AW93" s="1">
        <v>319288.98168832506</v>
      </c>
      <c r="AX93" s="1">
        <v>53181.781552743174</v>
      </c>
      <c r="AY93" s="1">
        <v>49340.868765752552</v>
      </c>
      <c r="AZ93" s="1">
        <v>47936.203436149124</v>
      </c>
      <c r="BA93" s="1">
        <v>9473.2746093750029</v>
      </c>
      <c r="BB93" s="1">
        <v>29135.879771477645</v>
      </c>
      <c r="BC93" s="1">
        <v>4173.6796881772771</v>
      </c>
      <c r="BD93" s="1">
        <v>346375.92030216189</v>
      </c>
      <c r="BE93" s="1">
        <v>60730.596063023833</v>
      </c>
      <c r="BF93" s="1">
        <f>Billed_Energy!AM94*VLOOKUP($C93,'Dmd Factors'!$A$4:$E$15,4,0)</f>
        <v>196268.90156907827</v>
      </c>
      <c r="BG93" s="1">
        <f>Billed_Energy!G94*VLOOKUP(C93,'Dmd Factors'!$A$4:$E$15,3,0)</f>
        <v>419321.18361550651</v>
      </c>
      <c r="BH93" s="1">
        <f>Billed_Energy!AA94*VLOOKUP($C93,'Dmd Factors'!$A$4:$E$15,5,0)</f>
        <v>19872.728715494741</v>
      </c>
      <c r="BI93" s="1">
        <f>Billed_Energy!J94*VLOOKUP($C93,'Dmd Factors'!$A$4:$E$15,2,0)</f>
        <v>53695.038669892914</v>
      </c>
    </row>
    <row r="94" spans="1:61" x14ac:dyDescent="0.25">
      <c r="A94" t="s">
        <v>155</v>
      </c>
      <c r="B94">
        <v>2022</v>
      </c>
      <c r="C94">
        <v>1</v>
      </c>
      <c r="D94" t="s">
        <v>94</v>
      </c>
      <c r="E94" t="s">
        <v>154</v>
      </c>
      <c r="F94" s="1">
        <v>185157.6</v>
      </c>
      <c r="G94" s="1">
        <v>185157.6</v>
      </c>
      <c r="H94" s="1">
        <v>101387.6</v>
      </c>
      <c r="I94" s="1">
        <v>307844.94795289455</v>
      </c>
      <c r="J94" s="1">
        <v>296673.7807845393</v>
      </c>
      <c r="K94" s="1">
        <v>284938.8861303007</v>
      </c>
      <c r="L94" s="1">
        <v>521834.80964044284</v>
      </c>
      <c r="M94" s="1">
        <v>485212.63317513652</v>
      </c>
      <c r="N94" s="1">
        <v>478287.20568973524</v>
      </c>
      <c r="O94" s="1">
        <v>330484.39714160183</v>
      </c>
      <c r="P94" s="1">
        <v>301005.50453693024</v>
      </c>
      <c r="Q94" s="1">
        <v>294262.98998103238</v>
      </c>
      <c r="R94" s="1">
        <v>254581.12361411165</v>
      </c>
      <c r="S94" s="1">
        <v>242447.38237338531</v>
      </c>
      <c r="T94" s="1">
        <v>238022.68791062347</v>
      </c>
      <c r="U94" s="1">
        <v>71125.517957088639</v>
      </c>
      <c r="V94" s="1">
        <v>649431.66001805931</v>
      </c>
      <c r="W94" s="1">
        <v>42294.62196048133</v>
      </c>
      <c r="X94" s="1">
        <v>50945.21470756807</v>
      </c>
      <c r="Y94" s="1">
        <v>0</v>
      </c>
      <c r="Z94" s="1">
        <v>10732.508400296016</v>
      </c>
      <c r="AA94" s="1">
        <v>23691.53514339164</v>
      </c>
      <c r="AB94" s="1">
        <v>8379.9092843763337</v>
      </c>
      <c r="AC94" s="1">
        <v>8127.4817443179081</v>
      </c>
      <c r="AD94" s="1">
        <v>8055.8131873106086</v>
      </c>
      <c r="AE94" s="1">
        <v>8504.7105947723994</v>
      </c>
      <c r="AF94" s="1">
        <v>7687.782287004823</v>
      </c>
      <c r="AG94" s="1">
        <v>7453.6013246078728</v>
      </c>
      <c r="AH94" s="1">
        <v>24911.967889563977</v>
      </c>
      <c r="AI94" s="1">
        <v>26553.028221904839</v>
      </c>
      <c r="AJ94" s="1">
        <v>26487.640095768402</v>
      </c>
      <c r="AK94" s="1">
        <v>64174.154755206655</v>
      </c>
      <c r="AL94" s="1">
        <v>56733.342212874624</v>
      </c>
      <c r="AM94" s="1">
        <v>54779.318548548879</v>
      </c>
      <c r="AN94" s="1">
        <v>171417.01810751425</v>
      </c>
      <c r="AO94" s="1">
        <v>155824.71460740507</v>
      </c>
      <c r="AP94" s="1">
        <v>96029.316918995974</v>
      </c>
      <c r="AQ94" s="1">
        <v>131105.22318860108</v>
      </c>
      <c r="AR94" s="1">
        <v>120333.07501819181</v>
      </c>
      <c r="AS94" s="1">
        <v>117676.91217865677</v>
      </c>
      <c r="AT94" s="1">
        <v>15562</v>
      </c>
      <c r="AU94" s="1">
        <v>352010.37579244783</v>
      </c>
      <c r="AV94" s="1">
        <v>319576.74676816637</v>
      </c>
      <c r="AW94" s="1">
        <v>315331.5499233912</v>
      </c>
      <c r="AX94" s="1">
        <v>51648.900120781444</v>
      </c>
      <c r="AY94" s="1">
        <v>46655.418143892755</v>
      </c>
      <c r="AZ94" s="1">
        <v>46027.445182463103</v>
      </c>
      <c r="BA94" s="1">
        <v>9309.1499999999978</v>
      </c>
      <c r="BB94" s="1">
        <v>29126.868922489168</v>
      </c>
      <c r="BC94" s="1">
        <v>4121.9489567022547</v>
      </c>
      <c r="BD94" s="1">
        <v>348131.58649948303</v>
      </c>
      <c r="BE94" s="1">
        <v>60723.983139737429</v>
      </c>
      <c r="BF94" s="1">
        <f>Billed_Energy!AM95*VLOOKUP($C94,'Dmd Factors'!$A$4:$E$15,4,0)</f>
        <v>207457.83077021685</v>
      </c>
      <c r="BG94" s="1">
        <f>Billed_Energy!G95*VLOOKUP(C94,'Dmd Factors'!$A$4:$E$15,3,0)</f>
        <v>456185.61225069768</v>
      </c>
      <c r="BH94" s="1">
        <f>Billed_Energy!AA95*VLOOKUP($C94,'Dmd Factors'!$A$4:$E$15,5,0)</f>
        <v>21354.143368388162</v>
      </c>
      <c r="BI94" s="1">
        <f>Billed_Energy!J95*VLOOKUP($C94,'Dmd Factors'!$A$4:$E$15,2,0)</f>
        <v>57368.694153554221</v>
      </c>
    </row>
    <row r="95" spans="1:61" x14ac:dyDescent="0.25">
      <c r="A95" t="s">
        <v>155</v>
      </c>
      <c r="B95">
        <v>2022</v>
      </c>
      <c r="C95">
        <v>2</v>
      </c>
      <c r="D95" t="s">
        <v>95</v>
      </c>
      <c r="E95" t="s">
        <v>154</v>
      </c>
      <c r="F95" s="1">
        <v>185157.6</v>
      </c>
      <c r="G95" s="1">
        <v>185157.6</v>
      </c>
      <c r="H95" s="1">
        <v>101387.6</v>
      </c>
      <c r="I95" s="1">
        <v>313923.89511034405</v>
      </c>
      <c r="J95" s="1">
        <v>298473.87972329766</v>
      </c>
      <c r="K95" s="1">
        <v>290624.50874564127</v>
      </c>
      <c r="L95" s="1">
        <v>543470.75608248229</v>
      </c>
      <c r="M95" s="1">
        <v>508885.83028845431</v>
      </c>
      <c r="N95" s="1">
        <v>502187.7137721185</v>
      </c>
      <c r="O95" s="1">
        <v>309396.53524301655</v>
      </c>
      <c r="P95" s="1">
        <v>281798.65978029545</v>
      </c>
      <c r="Q95" s="1">
        <v>275486.37798889045</v>
      </c>
      <c r="R95" s="1">
        <v>260201.67869039471</v>
      </c>
      <c r="S95" s="1">
        <v>246600.89742650767</v>
      </c>
      <c r="T95" s="1">
        <v>243118.91405099741</v>
      </c>
      <c r="U95" s="1">
        <v>71171.641115369712</v>
      </c>
      <c r="V95" s="1">
        <v>607992.10862779571</v>
      </c>
      <c r="W95" s="1">
        <v>31316.998621153067</v>
      </c>
      <c r="X95" s="1">
        <v>33931.35815638629</v>
      </c>
      <c r="Y95" s="1">
        <v>0</v>
      </c>
      <c r="Z95" s="1">
        <v>10309.977007467853</v>
      </c>
      <c r="AA95" s="1">
        <v>23903.499731128803</v>
      </c>
      <c r="AB95" s="1">
        <v>7636.9592575922452</v>
      </c>
      <c r="AC95" s="1">
        <v>7406.9115597592136</v>
      </c>
      <c r="AD95" s="1">
        <v>7341.5970281406389</v>
      </c>
      <c r="AE95" s="1">
        <v>7841.3326049097768</v>
      </c>
      <c r="AF95" s="1">
        <v>7107.1122115446769</v>
      </c>
      <c r="AG95" s="1">
        <v>6971.5638312311203</v>
      </c>
      <c r="AH95" s="1">
        <v>23914.281119928975</v>
      </c>
      <c r="AI95" s="1">
        <v>25489.619459169673</v>
      </c>
      <c r="AJ95" s="1">
        <v>25426.850028939833</v>
      </c>
      <c r="AK95" s="1">
        <v>62258.821116692161</v>
      </c>
      <c r="AL95" s="1">
        <v>54068.829873802322</v>
      </c>
      <c r="AM95" s="1">
        <v>52750.207609203739</v>
      </c>
      <c r="AN95" s="1">
        <v>162284.56438504692</v>
      </c>
      <c r="AO95" s="1">
        <v>148629.25049991097</v>
      </c>
      <c r="AP95" s="1">
        <v>81663.680063138541</v>
      </c>
      <c r="AQ95" s="1">
        <v>148974.28937567823</v>
      </c>
      <c r="AR95" s="1">
        <v>136839.96025169879</v>
      </c>
      <c r="AS95" s="1">
        <v>134022.24280913876</v>
      </c>
      <c r="AT95" s="1">
        <v>14314</v>
      </c>
      <c r="AU95" s="1">
        <v>339909.10646020307</v>
      </c>
      <c r="AV95" s="1">
        <v>308590.46752495342</v>
      </c>
      <c r="AW95" s="1">
        <v>304491.21032832458</v>
      </c>
      <c r="AX95" s="1">
        <v>54135.997641736489</v>
      </c>
      <c r="AY95" s="1">
        <v>49289.982221346894</v>
      </c>
      <c r="AZ95" s="1">
        <v>48425.555511311679</v>
      </c>
      <c r="BA95" s="1">
        <v>9309.1499999999978</v>
      </c>
      <c r="BB95" s="1">
        <v>26733.697226587883</v>
      </c>
      <c r="BC95" s="1">
        <v>3980.2462742556722</v>
      </c>
      <c r="BD95" s="1">
        <v>343885.51761078916</v>
      </c>
      <c r="BE95" s="1">
        <v>60743.064809954434</v>
      </c>
      <c r="BF95" s="1">
        <f>Billed_Energy!AM96*VLOOKUP($C95,'Dmd Factors'!$A$4:$E$15,4,0)</f>
        <v>202052.0182315649</v>
      </c>
      <c r="BG95" s="1">
        <f>Billed_Energy!G96*VLOOKUP(C95,'Dmd Factors'!$A$4:$E$15,3,0)</f>
        <v>433115.56636950304</v>
      </c>
      <c r="BH95" s="1">
        <f>Billed_Energy!AA96*VLOOKUP($C95,'Dmd Factors'!$A$4:$E$15,5,0)</f>
        <v>20651.62397012717</v>
      </c>
      <c r="BI95" s="1">
        <f>Billed_Energy!J96*VLOOKUP($C95,'Dmd Factors'!$A$4:$E$15,2,0)</f>
        <v>57134.603282448028</v>
      </c>
    </row>
    <row r="96" spans="1:61" x14ac:dyDescent="0.25">
      <c r="A96" t="s">
        <v>155</v>
      </c>
      <c r="B96">
        <v>2022</v>
      </c>
      <c r="C96">
        <v>3</v>
      </c>
      <c r="D96" t="s">
        <v>96</v>
      </c>
      <c r="E96" t="s">
        <v>154</v>
      </c>
      <c r="F96" s="1">
        <v>185157.6</v>
      </c>
      <c r="G96" s="1">
        <v>185157.6</v>
      </c>
      <c r="H96" s="1">
        <v>101387.6</v>
      </c>
      <c r="I96" s="1">
        <v>300713.34142411372</v>
      </c>
      <c r="J96" s="1">
        <v>289092.46058070083</v>
      </c>
      <c r="K96" s="1">
        <v>283786.68510292075</v>
      </c>
      <c r="L96" s="1">
        <v>543920.92068525276</v>
      </c>
      <c r="M96" s="1">
        <v>508638.12475350581</v>
      </c>
      <c r="N96" s="1">
        <v>502735.02278272453</v>
      </c>
      <c r="O96" s="1">
        <v>305559.87311615044</v>
      </c>
      <c r="P96" s="1">
        <v>278304.22425104334</v>
      </c>
      <c r="Q96" s="1">
        <v>272070.2177139626</v>
      </c>
      <c r="R96" s="1">
        <v>257129.4616883581</v>
      </c>
      <c r="S96" s="1">
        <v>244408.30080939288</v>
      </c>
      <c r="T96" s="1">
        <v>240070.85446186038</v>
      </c>
      <c r="U96" s="1">
        <v>71239.009055426985</v>
      </c>
      <c r="V96" s="1">
        <v>600452.72136615892</v>
      </c>
      <c r="W96" s="1">
        <v>32886.050733429722</v>
      </c>
      <c r="X96" s="1">
        <v>33004.559044089809</v>
      </c>
      <c r="Y96" s="1">
        <v>0</v>
      </c>
      <c r="Z96" s="1">
        <v>10153.55374239622</v>
      </c>
      <c r="AA96" s="1">
        <v>23253.776959472718</v>
      </c>
      <c r="AB96" s="1">
        <v>7536.4993496653578</v>
      </c>
      <c r="AC96" s="1">
        <v>7309.4778000365504</v>
      </c>
      <c r="AD96" s="1">
        <v>7245.0224443820443</v>
      </c>
      <c r="AE96" s="1">
        <v>7185.6574369253303</v>
      </c>
      <c r="AF96" s="1">
        <v>6565.0954692653222</v>
      </c>
      <c r="AG96" s="1">
        <v>6563.8093304722433</v>
      </c>
      <c r="AH96" s="1">
        <v>22687.713087998291</v>
      </c>
      <c r="AI96" s="1">
        <v>24182.252023874229</v>
      </c>
      <c r="AJ96" s="1">
        <v>24122.702049672203</v>
      </c>
      <c r="AK96" s="1">
        <v>62980.879462819707</v>
      </c>
      <c r="AL96" s="1">
        <v>57127.418246346882</v>
      </c>
      <c r="AM96" s="1">
        <v>55877.772756486658</v>
      </c>
      <c r="AN96" s="1">
        <v>161703.50390222267</v>
      </c>
      <c r="AO96" s="1">
        <v>155702.26402462291</v>
      </c>
      <c r="AP96" s="1">
        <v>95204.367060868884</v>
      </c>
      <c r="AQ96" s="1">
        <v>142395.43841616448</v>
      </c>
      <c r="AR96" s="1">
        <v>131962.94947002959</v>
      </c>
      <c r="AS96" s="1">
        <v>128583.92501139306</v>
      </c>
      <c r="AT96" s="1">
        <v>12754</v>
      </c>
      <c r="AU96" s="1">
        <v>346193.31231422012</v>
      </c>
      <c r="AV96" s="1">
        <v>314295.65748796845</v>
      </c>
      <c r="AW96" s="1">
        <v>310120.61363078083</v>
      </c>
      <c r="AX96" s="1">
        <v>53717.526239025152</v>
      </c>
      <c r="AY96" s="1">
        <v>49731.039727129508</v>
      </c>
      <c r="AZ96" s="1">
        <v>47626.507060934688</v>
      </c>
      <c r="BA96" s="1">
        <v>9309.1499999999978</v>
      </c>
      <c r="BB96" s="1">
        <v>27099.175273030876</v>
      </c>
      <c r="BC96" s="1">
        <v>4053.8326726831465</v>
      </c>
      <c r="BD96" s="1">
        <v>336542.79374024965</v>
      </c>
      <c r="BE96" s="1">
        <v>60825.056540646903</v>
      </c>
      <c r="BF96" s="1">
        <f>Billed_Energy!AM97*VLOOKUP($C96,'Dmd Factors'!$A$4:$E$15,4,0)</f>
        <v>201951.40025879891</v>
      </c>
      <c r="BG96" s="1">
        <f>Billed_Energy!G97*VLOOKUP(C96,'Dmd Factors'!$A$4:$E$15,3,0)</f>
        <v>412020.95847919071</v>
      </c>
      <c r="BH96" s="1">
        <f>Billed_Energy!AA97*VLOOKUP($C96,'Dmd Factors'!$A$4:$E$15,5,0)</f>
        <v>19735.966473376862</v>
      </c>
      <c r="BI96" s="1">
        <f>Billed_Energy!J97*VLOOKUP($C96,'Dmd Factors'!$A$4:$E$15,2,0)</f>
        <v>56498.821048047757</v>
      </c>
    </row>
    <row r="97" spans="1:61" x14ac:dyDescent="0.25">
      <c r="A97" t="s">
        <v>155</v>
      </c>
      <c r="B97">
        <v>2022</v>
      </c>
      <c r="C97">
        <v>4</v>
      </c>
      <c r="D97" t="s">
        <v>97</v>
      </c>
      <c r="E97" t="s">
        <v>154</v>
      </c>
      <c r="F97" s="1">
        <v>185157.6</v>
      </c>
      <c r="G97" s="1">
        <v>185157.6</v>
      </c>
      <c r="H97" s="1">
        <v>101387.6</v>
      </c>
      <c r="I97" s="1">
        <v>305593.09164493275</v>
      </c>
      <c r="J97" s="1">
        <v>295942.77304868406</v>
      </c>
      <c r="K97" s="1">
        <v>282448.5910386999</v>
      </c>
      <c r="L97" s="1">
        <v>535047.59405738581</v>
      </c>
      <c r="M97" s="1">
        <v>509750.41585252143</v>
      </c>
      <c r="N97" s="1">
        <v>506305.96958264103</v>
      </c>
      <c r="O97" s="1">
        <v>309081.01824643643</v>
      </c>
      <c r="P97" s="1">
        <v>281511.28659848409</v>
      </c>
      <c r="Q97" s="1">
        <v>275205.44195800205</v>
      </c>
      <c r="R97" s="1">
        <v>275221.36682797363</v>
      </c>
      <c r="S97" s="1">
        <v>263147.07586799224</v>
      </c>
      <c r="T97" s="1">
        <v>257830.33821579925</v>
      </c>
      <c r="U97" s="1">
        <v>71573.347049573917</v>
      </c>
      <c r="V97" s="1">
        <v>607372.08926039061</v>
      </c>
      <c r="W97" s="1">
        <v>25755.696953510145</v>
      </c>
      <c r="X97" s="1">
        <v>25293.024394252636</v>
      </c>
      <c r="Y97" s="1">
        <v>0</v>
      </c>
      <c r="Z97" s="1">
        <v>10574.678310690428</v>
      </c>
      <c r="AA97" s="1">
        <v>22276.324966498487</v>
      </c>
      <c r="AB97" s="1">
        <v>7415.8020190621683</v>
      </c>
      <c r="AC97" s="1">
        <v>7192.4162283923015</v>
      </c>
      <c r="AD97" s="1">
        <v>7128.9931277688956</v>
      </c>
      <c r="AE97" s="1">
        <v>8193.9245028006644</v>
      </c>
      <c r="AF97" s="1">
        <v>7568.2421818095791</v>
      </c>
      <c r="AG97" s="1">
        <v>7332.2146991142808</v>
      </c>
      <c r="AH97" s="1">
        <v>20545.620042129249</v>
      </c>
      <c r="AI97" s="1">
        <v>21899.049935903724</v>
      </c>
      <c r="AJ97" s="1">
        <v>21845.122458121896</v>
      </c>
      <c r="AK97" s="1">
        <v>65725.831063430946</v>
      </c>
      <c r="AL97" s="1">
        <v>62415.1411051014</v>
      </c>
      <c r="AM97" s="1">
        <v>59411.487256625223</v>
      </c>
      <c r="AN97" s="1">
        <v>176527.35220837683</v>
      </c>
      <c r="AO97" s="1">
        <v>173640.79090929759</v>
      </c>
      <c r="AP97" s="1">
        <v>109794.97496823523</v>
      </c>
      <c r="AQ97" s="1">
        <v>150583.52078141153</v>
      </c>
      <c r="AR97" s="1">
        <v>139240.45670163303</v>
      </c>
      <c r="AS97" s="1">
        <v>135566.26688736814</v>
      </c>
      <c r="AT97" s="1">
        <v>7072</v>
      </c>
      <c r="AU97" s="1">
        <v>353638.2475782737</v>
      </c>
      <c r="AV97" s="1">
        <v>321054.62925472314</v>
      </c>
      <c r="AW97" s="1">
        <v>316789.80049951543</v>
      </c>
      <c r="AX97" s="1">
        <v>53686.670863474414</v>
      </c>
      <c r="AY97" s="1">
        <v>50553.124266140949</v>
      </c>
      <c r="AZ97" s="1">
        <v>49154.13518948506</v>
      </c>
      <c r="BA97" s="1">
        <v>9309.1499999999978</v>
      </c>
      <c r="BB97" s="1">
        <v>28695.668570458689</v>
      </c>
      <c r="BC97" s="1">
        <v>4141.0109073453987</v>
      </c>
      <c r="BD97" s="1">
        <v>335852.99920872232</v>
      </c>
      <c r="BE97" s="1">
        <v>61315.109850388762</v>
      </c>
      <c r="BF97" s="1">
        <f>Billed_Energy!AM98*VLOOKUP($C97,'Dmd Factors'!$A$4:$E$15,4,0)</f>
        <v>220176.74322654892</v>
      </c>
      <c r="BG97" s="1">
        <f>Billed_Energy!G98*VLOOKUP(C97,'Dmd Factors'!$A$4:$E$15,3,0)</f>
        <v>410029.94631203869</v>
      </c>
      <c r="BH97" s="1">
        <f>Billed_Energy!AA98*VLOOKUP($C97,'Dmd Factors'!$A$4:$E$15,5,0)</f>
        <v>19184.256703218573</v>
      </c>
      <c r="BI97" s="1">
        <f>Billed_Energy!J98*VLOOKUP($C97,'Dmd Factors'!$A$4:$E$15,2,0)</f>
        <v>55893.002849747943</v>
      </c>
    </row>
    <row r="98" spans="1:61" x14ac:dyDescent="0.25">
      <c r="A98" t="s">
        <v>155</v>
      </c>
      <c r="B98">
        <v>2022</v>
      </c>
      <c r="C98">
        <v>5</v>
      </c>
      <c r="D98" t="s">
        <v>98</v>
      </c>
      <c r="E98" t="s">
        <v>153</v>
      </c>
      <c r="F98" s="1">
        <v>185157.6</v>
      </c>
      <c r="G98" s="1">
        <v>185157.6</v>
      </c>
      <c r="H98" s="1">
        <v>101387.6</v>
      </c>
      <c r="I98" s="1">
        <v>303810.45663707115</v>
      </c>
      <c r="J98" s="1">
        <v>295926.66789120488</v>
      </c>
      <c r="K98" s="1">
        <v>288101.69107301679</v>
      </c>
      <c r="L98" s="1">
        <v>533422.17014074465</v>
      </c>
      <c r="M98" s="1">
        <v>515478.03671307542</v>
      </c>
      <c r="N98" s="1">
        <v>509047.28899596474</v>
      </c>
      <c r="O98" s="1">
        <v>316179.25873561052</v>
      </c>
      <c r="P98" s="1">
        <v>295193.33944887214</v>
      </c>
      <c r="Q98" s="1">
        <v>289447.28720494831</v>
      </c>
      <c r="R98" s="1">
        <v>267896.90208353207</v>
      </c>
      <c r="S98" s="1">
        <v>257873.32608220255</v>
      </c>
      <c r="T98" s="1">
        <v>253234.44047218864</v>
      </c>
      <c r="U98" s="1">
        <v>72363.444262288802</v>
      </c>
      <c r="V98" s="1">
        <v>630528.47825859685</v>
      </c>
      <c r="W98" s="1">
        <v>45168.717946208715</v>
      </c>
      <c r="X98" s="1">
        <v>43943.091934209566</v>
      </c>
      <c r="Y98" s="1">
        <v>0</v>
      </c>
      <c r="Z98" s="1">
        <v>7910.921704159653</v>
      </c>
      <c r="AA98" s="1">
        <v>18247.274624317193</v>
      </c>
      <c r="AB98" s="1">
        <v>7166.6282908233479</v>
      </c>
      <c r="AC98" s="1">
        <v>6950.7483464737725</v>
      </c>
      <c r="AD98" s="1">
        <v>6889.4562858104655</v>
      </c>
      <c r="AE98" s="1">
        <v>10165.536653351732</v>
      </c>
      <c r="AF98" s="1">
        <v>8788.6940859118004</v>
      </c>
      <c r="AG98" s="1">
        <v>8662.6344868095694</v>
      </c>
      <c r="AH98" s="1">
        <v>18668.451225171222</v>
      </c>
      <c r="AI98" s="1">
        <v>19898.223795033213</v>
      </c>
      <c r="AJ98" s="1">
        <v>19849.223449139434</v>
      </c>
      <c r="AK98" s="1">
        <v>66989.087654202784</v>
      </c>
      <c r="AL98" s="1">
        <v>62747.974571979154</v>
      </c>
      <c r="AM98" s="1">
        <v>62175.7924926083</v>
      </c>
      <c r="AN98" s="1">
        <v>169292.53157552268</v>
      </c>
      <c r="AO98" s="1">
        <v>167672.31905883359</v>
      </c>
      <c r="AP98" s="1">
        <v>108124.10884934569</v>
      </c>
      <c r="AQ98" s="1">
        <v>151385.72331749884</v>
      </c>
      <c r="AR98" s="1">
        <v>143064.91499783838</v>
      </c>
      <c r="AS98" s="1">
        <v>141227.72382316427</v>
      </c>
      <c r="AT98" s="1">
        <v>12946</v>
      </c>
      <c r="AU98" s="1">
        <v>361189.66233446187</v>
      </c>
      <c r="AV98" s="1">
        <v>327910.26967681857</v>
      </c>
      <c r="AW98" s="1">
        <v>323554.37189552211</v>
      </c>
      <c r="AX98" s="1">
        <v>54473.231008097973</v>
      </c>
      <c r="AY98" s="1">
        <v>51467.028821654741</v>
      </c>
      <c r="AZ98" s="1">
        <v>50208.713088435528</v>
      </c>
      <c r="BA98" s="1">
        <v>9429.1207031249978</v>
      </c>
      <c r="BB98" s="1">
        <v>28793.959511974699</v>
      </c>
      <c r="BC98" s="1">
        <v>4229.4359888669969</v>
      </c>
      <c r="BD98" s="1">
        <v>347211.97533735976</v>
      </c>
      <c r="BE98" s="1">
        <v>62624.571226620152</v>
      </c>
      <c r="BF98" s="1">
        <f>Billed_Energy!AM99*VLOOKUP($C98,'Dmd Factors'!$A$4:$E$15,4,0)</f>
        <v>226152.03766741799</v>
      </c>
      <c r="BG98" s="1">
        <f>Billed_Energy!G99*VLOOKUP(C98,'Dmd Factors'!$A$4:$E$15,3,0)</f>
        <v>400880.31368142401</v>
      </c>
      <c r="BH98" s="1">
        <f>Billed_Energy!AA99*VLOOKUP($C98,'Dmd Factors'!$A$4:$E$15,5,0)</f>
        <v>16573.626494840522</v>
      </c>
      <c r="BI98" s="1">
        <f>Billed_Energy!J99*VLOOKUP($C98,'Dmd Factors'!$A$4:$E$15,2,0)</f>
        <v>51736.177101315901</v>
      </c>
    </row>
    <row r="99" spans="1:61" x14ac:dyDescent="0.25">
      <c r="A99" t="s">
        <v>155</v>
      </c>
      <c r="B99">
        <v>2022</v>
      </c>
      <c r="C99">
        <v>6</v>
      </c>
      <c r="D99" t="s">
        <v>99</v>
      </c>
      <c r="E99" t="s">
        <v>153</v>
      </c>
      <c r="F99" s="1">
        <v>185157.6</v>
      </c>
      <c r="G99" s="1">
        <v>185157.6</v>
      </c>
      <c r="H99" s="1">
        <v>101387.6</v>
      </c>
      <c r="I99" s="1">
        <v>315252.88187993731</v>
      </c>
      <c r="J99" s="1">
        <v>298879.20622286707</v>
      </c>
      <c r="K99" s="1">
        <v>294593.43032098794</v>
      </c>
      <c r="L99" s="1">
        <v>578403.98845401849</v>
      </c>
      <c r="M99" s="1">
        <v>553085.89291418449</v>
      </c>
      <c r="N99" s="1">
        <v>547252.54775255604</v>
      </c>
      <c r="O99" s="1">
        <v>349373.22225036437</v>
      </c>
      <c r="P99" s="1">
        <v>326184.10392421641</v>
      </c>
      <c r="Q99" s="1">
        <v>319834.8044929172</v>
      </c>
      <c r="R99" s="1">
        <v>275875.20451136882</v>
      </c>
      <c r="S99" s="1">
        <v>264470.25015641947</v>
      </c>
      <c r="T99" s="1">
        <v>259321.14481791513</v>
      </c>
      <c r="U99" s="1">
        <v>75272.720650075964</v>
      </c>
      <c r="V99" s="1">
        <v>696724.27929256205</v>
      </c>
      <c r="W99" s="1">
        <v>46557.080803394718</v>
      </c>
      <c r="X99" s="1">
        <v>41723.134908460037</v>
      </c>
      <c r="Y99" s="1">
        <v>0</v>
      </c>
      <c r="Z99" s="1">
        <v>7247.9793689354274</v>
      </c>
      <c r="AA99" s="1">
        <v>15703.126269996057</v>
      </c>
      <c r="AB99" s="1">
        <v>7326.5302261712086</v>
      </c>
      <c r="AC99" s="1">
        <v>7105.8335647402564</v>
      </c>
      <c r="AD99" s="1">
        <v>7043.1739545510354</v>
      </c>
      <c r="AE99" s="1">
        <v>6150.9154193147651</v>
      </c>
      <c r="AF99" s="1">
        <v>6086.83757954475</v>
      </c>
      <c r="AG99" s="1">
        <v>6069.0072241304852</v>
      </c>
      <c r="AH99" s="1">
        <v>17623.519273635065</v>
      </c>
      <c r="AI99" s="1">
        <v>18784.457603534029</v>
      </c>
      <c r="AJ99" s="1">
        <v>18738.199961169492</v>
      </c>
      <c r="AK99" s="1">
        <v>77802.05583334378</v>
      </c>
      <c r="AL99" s="1">
        <v>71943.115773384867</v>
      </c>
      <c r="AM99" s="1">
        <v>71358.606391981128</v>
      </c>
      <c r="AN99" s="1">
        <v>169527.96752964362</v>
      </c>
      <c r="AO99" s="1">
        <v>166821.10872079289</v>
      </c>
      <c r="AP99" s="1">
        <v>107258.16282946426</v>
      </c>
      <c r="AQ99" s="1">
        <v>167224.47835369143</v>
      </c>
      <c r="AR99" s="1">
        <v>160805.63009365069</v>
      </c>
      <c r="AS99" s="1">
        <v>158871.70623225701</v>
      </c>
      <c r="AT99" s="1">
        <v>16030</v>
      </c>
      <c r="AU99" s="1">
        <v>387958.39503482101</v>
      </c>
      <c r="AV99" s="1">
        <v>352212.57750575431</v>
      </c>
      <c r="AW99" s="1">
        <v>347533.85248011211</v>
      </c>
      <c r="AX99" s="1">
        <v>57767.68509904547</v>
      </c>
      <c r="AY99" s="1">
        <v>54095.380256591874</v>
      </c>
      <c r="AZ99" s="1">
        <v>52080.718720530218</v>
      </c>
      <c r="BA99" s="1">
        <v>9434.8792968750022</v>
      </c>
      <c r="BB99" s="1">
        <v>32607.818390108725</v>
      </c>
      <c r="BC99" s="1">
        <v>4542.890811265599</v>
      </c>
      <c r="BD99" s="1">
        <v>400840.44899673312</v>
      </c>
      <c r="BE99" s="1">
        <v>66405.834456038312</v>
      </c>
      <c r="BF99" s="1">
        <f>Billed_Energy!AM100*VLOOKUP($C99,'Dmd Factors'!$A$4:$E$15,4,0)</f>
        <v>221773.16136600077</v>
      </c>
      <c r="BG99" s="1">
        <f>Billed_Energy!G100*VLOOKUP(C99,'Dmd Factors'!$A$4:$E$15,3,0)</f>
        <v>406244.01088924089</v>
      </c>
      <c r="BH99" s="1">
        <f>Billed_Energy!AA100*VLOOKUP($C99,'Dmd Factors'!$A$4:$E$15,5,0)</f>
        <v>14636.204340791974</v>
      </c>
      <c r="BI99" s="1">
        <f>Billed_Energy!J100*VLOOKUP($C99,'Dmd Factors'!$A$4:$E$15,2,0)</f>
        <v>49457.643165163085</v>
      </c>
    </row>
    <row r="100" spans="1:61" x14ac:dyDescent="0.25">
      <c r="A100" t="s">
        <v>155</v>
      </c>
      <c r="B100">
        <v>2022</v>
      </c>
      <c r="C100">
        <v>7</v>
      </c>
      <c r="D100" t="s">
        <v>100</v>
      </c>
      <c r="E100" t="s">
        <v>153</v>
      </c>
      <c r="F100" s="1">
        <v>185157.6</v>
      </c>
      <c r="G100" s="1">
        <v>185157.6</v>
      </c>
      <c r="H100" s="1">
        <v>101387.6</v>
      </c>
      <c r="I100" s="1">
        <v>303417.10804404115</v>
      </c>
      <c r="J100" s="1">
        <v>286400.63869986567</v>
      </c>
      <c r="K100" s="1">
        <v>283134.44672197138</v>
      </c>
      <c r="L100" s="1">
        <v>589485.79410833656</v>
      </c>
      <c r="M100" s="1">
        <v>577044.33774371434</v>
      </c>
      <c r="N100" s="1">
        <v>566966.5927167749</v>
      </c>
      <c r="O100" s="1">
        <v>371675.86924520804</v>
      </c>
      <c r="P100" s="1">
        <v>347006.44651330594</v>
      </c>
      <c r="Q100" s="1">
        <v>340251.83214982977</v>
      </c>
      <c r="R100" s="1">
        <v>298956.82555472653</v>
      </c>
      <c r="S100" s="1">
        <v>286696.87035764079</v>
      </c>
      <c r="T100" s="1">
        <v>280491.02524396672</v>
      </c>
      <c r="U100" s="1">
        <v>78927.981747778598</v>
      </c>
      <c r="V100" s="1">
        <v>741200.4860084384</v>
      </c>
      <c r="W100" s="1">
        <v>47997.431867610503</v>
      </c>
      <c r="X100" s="1">
        <v>47772.754145088147</v>
      </c>
      <c r="Y100" s="1">
        <v>0</v>
      </c>
      <c r="Z100" s="1">
        <v>6901.2044744967079</v>
      </c>
      <c r="AA100" s="1">
        <v>16978.092935037508</v>
      </c>
      <c r="AB100" s="1">
        <v>7686.0818450266397</v>
      </c>
      <c r="AC100" s="1">
        <v>7454.5544302316957</v>
      </c>
      <c r="AD100" s="1">
        <v>7388.8197813017741</v>
      </c>
      <c r="AE100" s="1">
        <v>7227.0911050275945</v>
      </c>
      <c r="AF100" s="1">
        <v>7153.2858209665756</v>
      </c>
      <c r="AG100" s="1">
        <v>7084.6598550852796</v>
      </c>
      <c r="AH100" s="1">
        <v>17313.177548351599</v>
      </c>
      <c r="AI100" s="1">
        <v>18453.672310841896</v>
      </c>
      <c r="AJ100" s="1">
        <v>18408.229243382404</v>
      </c>
      <c r="AK100" s="1">
        <v>81785.105995136895</v>
      </c>
      <c r="AL100" s="1">
        <v>74953.746663572529</v>
      </c>
      <c r="AM100" s="1">
        <v>73839.546350555072</v>
      </c>
      <c r="AN100" s="1">
        <v>154383.29600347718</v>
      </c>
      <c r="AO100" s="1">
        <v>150376.54403794263</v>
      </c>
      <c r="AP100" s="1">
        <v>95259.397351648397</v>
      </c>
      <c r="AQ100" s="1">
        <v>167925.45415434879</v>
      </c>
      <c r="AR100" s="1">
        <v>162665.78087304093</v>
      </c>
      <c r="AS100" s="1">
        <v>160809.85260739314</v>
      </c>
      <c r="AT100" s="1">
        <v>20596</v>
      </c>
      <c r="AU100" s="1">
        <v>385271.75542228232</v>
      </c>
      <c r="AV100" s="1">
        <v>349773.48023431521</v>
      </c>
      <c r="AW100" s="1">
        <v>345127.15571385849</v>
      </c>
      <c r="AX100" s="1">
        <v>59857.544238914801</v>
      </c>
      <c r="AY100" s="1">
        <v>55979.437272381045</v>
      </c>
      <c r="AZ100" s="1">
        <v>54153.865116256842</v>
      </c>
      <c r="BA100" s="1">
        <v>9450.2402343749964</v>
      </c>
      <c r="BB100" s="1">
        <v>35334.875480047842</v>
      </c>
      <c r="BC100" s="1">
        <v>4511.4309677226111</v>
      </c>
      <c r="BD100" s="1">
        <v>419324.80041055346</v>
      </c>
      <c r="BE100" s="1">
        <v>70497.852295429766</v>
      </c>
      <c r="BF100" s="1">
        <f>Billed_Energy!AM101*VLOOKUP($C100,'Dmd Factors'!$A$4:$E$15,4,0)</f>
        <v>243700.3253851289</v>
      </c>
      <c r="BG100" s="1">
        <f>Billed_Energy!G101*VLOOKUP(C100,'Dmd Factors'!$A$4:$E$15,3,0)</f>
        <v>419545.17401633586</v>
      </c>
      <c r="BH100" s="1">
        <f>Billed_Energy!AA101*VLOOKUP($C100,'Dmd Factors'!$A$4:$E$15,5,0)</f>
        <v>14564.380604632252</v>
      </c>
      <c r="BI100" s="1">
        <f>Billed_Energy!J101*VLOOKUP($C100,'Dmd Factors'!$A$4:$E$15,2,0)</f>
        <v>40419.08332949171</v>
      </c>
    </row>
    <row r="101" spans="1:61" x14ac:dyDescent="0.25">
      <c r="A101" t="s">
        <v>155</v>
      </c>
      <c r="B101">
        <v>2022</v>
      </c>
      <c r="C101">
        <v>8</v>
      </c>
      <c r="D101" t="s">
        <v>101</v>
      </c>
      <c r="E101" t="s">
        <v>153</v>
      </c>
      <c r="F101" s="1">
        <v>185157.6</v>
      </c>
      <c r="G101" s="1">
        <v>185157.6</v>
      </c>
      <c r="H101" s="1">
        <v>101387.6</v>
      </c>
      <c r="I101" s="1">
        <v>293013.16998072999</v>
      </c>
      <c r="J101" s="1">
        <v>278168.29231069231</v>
      </c>
      <c r="K101" s="1">
        <v>277251.31020647206</v>
      </c>
      <c r="L101" s="1">
        <v>591939.44422204571</v>
      </c>
      <c r="M101" s="1">
        <v>578159.01158257388</v>
      </c>
      <c r="N101" s="1">
        <v>572130.76209700631</v>
      </c>
      <c r="O101" s="1">
        <v>374830.57672320236</v>
      </c>
      <c r="P101" s="1">
        <v>349951.76506183273</v>
      </c>
      <c r="Q101" s="1">
        <v>343139.81893644622</v>
      </c>
      <c r="R101" s="1">
        <v>296213.55589492392</v>
      </c>
      <c r="S101" s="1">
        <v>283398.17667483224</v>
      </c>
      <c r="T101" s="1">
        <v>274822.66267352639</v>
      </c>
      <c r="U101" s="1">
        <v>79502.040604632784</v>
      </c>
      <c r="V101" s="1">
        <v>747491.64158077142</v>
      </c>
      <c r="W101" s="1">
        <v>49520.930614147073</v>
      </c>
      <c r="X101" s="1">
        <v>44006.15788315337</v>
      </c>
      <c r="Y101" s="1">
        <v>0</v>
      </c>
      <c r="Z101" s="1">
        <v>6971.9947076701874</v>
      </c>
      <c r="AA101" s="1">
        <v>16636.440889273985</v>
      </c>
      <c r="AB101" s="1">
        <v>7743.8252914452005</v>
      </c>
      <c r="AC101" s="1">
        <v>7510.5584740339164</v>
      </c>
      <c r="AD101" s="1">
        <v>7444.3299785310792</v>
      </c>
      <c r="AE101" s="1">
        <v>5169.2842095659234</v>
      </c>
      <c r="AF101" s="1">
        <v>5135.4112766421749</v>
      </c>
      <c r="AG101" s="1">
        <v>5071.7850918259473</v>
      </c>
      <c r="AH101" s="1">
        <v>17337.912037869999</v>
      </c>
      <c r="AI101" s="1">
        <v>18480.036169415733</v>
      </c>
      <c r="AJ101" s="1">
        <v>18434.528179669585</v>
      </c>
      <c r="AK101" s="1">
        <v>80548.644645407679</v>
      </c>
      <c r="AL101" s="1">
        <v>75973.901957621798</v>
      </c>
      <c r="AM101" s="1">
        <v>74904.21071256201</v>
      </c>
      <c r="AN101" s="1">
        <v>164515.40538154374</v>
      </c>
      <c r="AO101" s="1">
        <v>158679.58739351429</v>
      </c>
      <c r="AP101" s="1">
        <v>104433.90213064066</v>
      </c>
      <c r="AQ101" s="1">
        <v>172891.27759000054</v>
      </c>
      <c r="AR101" s="1">
        <v>168040.88680217633</v>
      </c>
      <c r="AS101" s="1">
        <v>165719.34025414599</v>
      </c>
      <c r="AT101" s="1">
        <v>16552</v>
      </c>
      <c r="AU101" s="1">
        <v>407609.87684257637</v>
      </c>
      <c r="AV101" s="1">
        <v>370053.40566645371</v>
      </c>
      <c r="AW101" s="1">
        <v>365137.68646591646</v>
      </c>
      <c r="AX101" s="1">
        <v>60693.50310049532</v>
      </c>
      <c r="AY101" s="1">
        <v>57284.455486563784</v>
      </c>
      <c r="AZ101" s="1">
        <v>55209.724385431524</v>
      </c>
      <c r="BA101" s="1">
        <v>9450.2402343749964</v>
      </c>
      <c r="BB101" s="1">
        <v>35648.435025476268</v>
      </c>
      <c r="BC101" s="1">
        <v>4773.0044968431266</v>
      </c>
      <c r="BD101" s="1">
        <v>426935.34771861782</v>
      </c>
      <c r="BE101" s="1">
        <v>70821.763300567662</v>
      </c>
      <c r="BF101" s="1">
        <f>Billed_Energy!AM102*VLOOKUP($C101,'Dmd Factors'!$A$4:$E$15,4,0)</f>
        <v>245001.83303183745</v>
      </c>
      <c r="BG101" s="1">
        <f>Billed_Energy!G102*VLOOKUP(C101,'Dmd Factors'!$A$4:$E$15,3,0)</f>
        <v>429576.65159525874</v>
      </c>
      <c r="BH101" s="1">
        <f>Billed_Energy!AA102*VLOOKUP($C101,'Dmd Factors'!$A$4:$E$15,5,0)</f>
        <v>14930.743770959019</v>
      </c>
      <c r="BI101" s="1">
        <f>Billed_Energy!J102*VLOOKUP($C101,'Dmd Factors'!$A$4:$E$15,2,0)</f>
        <v>46249.170258807098</v>
      </c>
    </row>
    <row r="102" spans="1:61" x14ac:dyDescent="0.25">
      <c r="A102" t="s">
        <v>155</v>
      </c>
      <c r="B102">
        <v>2022</v>
      </c>
      <c r="C102">
        <v>9</v>
      </c>
      <c r="D102" t="s">
        <v>102</v>
      </c>
      <c r="E102" t="s">
        <v>153</v>
      </c>
      <c r="F102" s="1">
        <v>185157.6</v>
      </c>
      <c r="G102" s="1">
        <v>185157.6</v>
      </c>
      <c r="H102" s="1">
        <v>101387.6</v>
      </c>
      <c r="I102" s="1">
        <v>302830.79002167261</v>
      </c>
      <c r="J102" s="1">
        <v>286292.56359246984</v>
      </c>
      <c r="K102" s="1">
        <v>282581.85706451169</v>
      </c>
      <c r="L102" s="1">
        <v>559872.4651443389</v>
      </c>
      <c r="M102" s="1">
        <v>552769.64526649949</v>
      </c>
      <c r="N102" s="1">
        <v>545446.42906598013</v>
      </c>
      <c r="O102" s="1">
        <v>376696.47354799841</v>
      </c>
      <c r="P102" s="1">
        <v>351693.81581171823</v>
      </c>
      <c r="Q102" s="1">
        <v>344847.95999636682</v>
      </c>
      <c r="R102" s="1">
        <v>271554.1076477879</v>
      </c>
      <c r="S102" s="1">
        <v>260940.95871644554</v>
      </c>
      <c r="T102" s="1">
        <v>251301.34833741299</v>
      </c>
      <c r="U102" s="1">
        <v>77539.336996121288</v>
      </c>
      <c r="V102" s="1">
        <v>751212.63545693865</v>
      </c>
      <c r="W102" s="1">
        <v>39030.013797935528</v>
      </c>
      <c r="X102" s="1">
        <v>35102.832206916159</v>
      </c>
      <c r="Y102" s="1">
        <v>0</v>
      </c>
      <c r="Z102" s="1">
        <v>6899.1157285721165</v>
      </c>
      <c r="AA102" s="1">
        <v>16468.736435750187</v>
      </c>
      <c r="AB102" s="1">
        <v>7505.8048977361714</v>
      </c>
      <c r="AC102" s="1">
        <v>7279.7079553711155</v>
      </c>
      <c r="AD102" s="1">
        <v>7215.5151117562091</v>
      </c>
      <c r="AE102" s="1">
        <v>5760.6695440512731</v>
      </c>
      <c r="AF102" s="1">
        <v>5737.9978571158299</v>
      </c>
      <c r="AG102" s="1">
        <v>5675.1354524311919</v>
      </c>
      <c r="AH102" s="1">
        <v>17435.433718083539</v>
      </c>
      <c r="AI102" s="1">
        <v>18583.982029431176</v>
      </c>
      <c r="AJ102" s="1">
        <v>18538.218067938629</v>
      </c>
      <c r="AK102" s="1">
        <v>80406.558129336947</v>
      </c>
      <c r="AL102" s="1">
        <v>78211.738943754695</v>
      </c>
      <c r="AM102" s="1">
        <v>77563.291279814759</v>
      </c>
      <c r="AN102" s="1">
        <v>165473.58498694596</v>
      </c>
      <c r="AO102" s="1">
        <v>161135.25643136987</v>
      </c>
      <c r="AP102" s="1">
        <v>100559.40393088436</v>
      </c>
      <c r="AQ102" s="1">
        <v>165329.3379949576</v>
      </c>
      <c r="AR102" s="1">
        <v>160688.94722365594</v>
      </c>
      <c r="AS102" s="1">
        <v>158658.3547821531</v>
      </c>
      <c r="AT102" s="1">
        <v>13654</v>
      </c>
      <c r="AU102" s="1">
        <v>389661.52049306693</v>
      </c>
      <c r="AV102" s="1">
        <v>353758.77992112061</v>
      </c>
      <c r="AW102" s="1">
        <v>349059.51543607941</v>
      </c>
      <c r="AX102" s="1">
        <v>57495.549574425539</v>
      </c>
      <c r="AY102" s="1">
        <v>54389.024639310715</v>
      </c>
      <c r="AZ102" s="1">
        <v>52944.212050884533</v>
      </c>
      <c r="BA102" s="1">
        <v>9450.2402343749964</v>
      </c>
      <c r="BB102" s="1">
        <v>37034.246357425407</v>
      </c>
      <c r="BC102" s="1">
        <v>4562.8339626285269</v>
      </c>
      <c r="BD102" s="1">
        <v>422751.3453920465</v>
      </c>
      <c r="BE102" s="1">
        <v>71425.628262452214</v>
      </c>
      <c r="BF102" s="1">
        <f>Billed_Energy!AM103*VLOOKUP($C102,'Dmd Factors'!$A$4:$E$15,4,0)</f>
        <v>232573.47417774363</v>
      </c>
      <c r="BG102" s="1">
        <f>Billed_Energy!G103*VLOOKUP(C102,'Dmd Factors'!$A$4:$E$15,3,0)</f>
        <v>406541.09546719142</v>
      </c>
      <c r="BH102" s="1">
        <f>Billed_Energy!AA103*VLOOKUP($C102,'Dmd Factors'!$A$4:$E$15,5,0)</f>
        <v>14214.89232071956</v>
      </c>
      <c r="BI102" s="1">
        <f>Billed_Energy!J103*VLOOKUP($C102,'Dmd Factors'!$A$4:$E$15,2,0)</f>
        <v>41816.62442785727</v>
      </c>
    </row>
    <row r="103" spans="1:61" x14ac:dyDescent="0.25">
      <c r="A103" t="s">
        <v>155</v>
      </c>
      <c r="B103">
        <v>2022</v>
      </c>
      <c r="C103">
        <v>10</v>
      </c>
      <c r="D103" t="s">
        <v>103</v>
      </c>
      <c r="E103" t="s">
        <v>154</v>
      </c>
      <c r="F103" s="1">
        <v>185157.6</v>
      </c>
      <c r="G103" s="1">
        <v>185157.6</v>
      </c>
      <c r="H103" s="1">
        <v>101387.6</v>
      </c>
      <c r="I103" s="1">
        <v>293622.31551012973</v>
      </c>
      <c r="J103" s="1">
        <v>283601.82883062167</v>
      </c>
      <c r="K103" s="1">
        <v>279466.86298091785</v>
      </c>
      <c r="L103" s="1">
        <v>566909.07148477947</v>
      </c>
      <c r="M103" s="1">
        <v>551223.53043911967</v>
      </c>
      <c r="N103" s="1">
        <v>533333.43493639014</v>
      </c>
      <c r="O103" s="1">
        <v>322906.32751040661</v>
      </c>
      <c r="P103" s="1">
        <v>294103.39147960319</v>
      </c>
      <c r="Q103" s="1">
        <v>287515.48405564833</v>
      </c>
      <c r="R103" s="1">
        <v>271640.68244535231</v>
      </c>
      <c r="S103" s="1">
        <v>261751.02072476357</v>
      </c>
      <c r="T103" s="1">
        <v>253495.53591653192</v>
      </c>
      <c r="U103" s="1">
        <v>73218.465042703465</v>
      </c>
      <c r="V103" s="1">
        <v>634540.06942290394</v>
      </c>
      <c r="W103" s="1">
        <v>40632.40839962379</v>
      </c>
      <c r="X103" s="1">
        <v>39214.620988124341</v>
      </c>
      <c r="Y103" s="1">
        <v>0</v>
      </c>
      <c r="Z103" s="1">
        <v>8629.2873073510855</v>
      </c>
      <c r="AA103" s="1">
        <v>17190.05182292861</v>
      </c>
      <c r="AB103" s="1">
        <v>7145.2316812849349</v>
      </c>
      <c r="AC103" s="1">
        <v>6929.99626581128</v>
      </c>
      <c r="AD103" s="1">
        <v>6868.8871980752747</v>
      </c>
      <c r="AE103" s="1">
        <v>5988.9952422621791</v>
      </c>
      <c r="AF103" s="1">
        <v>5893.9318257183349</v>
      </c>
      <c r="AG103" s="1">
        <v>5817.3529623913491</v>
      </c>
      <c r="AH103" s="1">
        <v>19699.239747272364</v>
      </c>
      <c r="AI103" s="1">
        <v>20996.914867513009</v>
      </c>
      <c r="AJ103" s="1">
        <v>20945.208941305307</v>
      </c>
      <c r="AK103" s="1">
        <v>71337.040150836998</v>
      </c>
      <c r="AL103" s="1">
        <v>68599.652439608908</v>
      </c>
      <c r="AM103" s="1">
        <v>67626.861765370821</v>
      </c>
      <c r="AN103" s="1">
        <v>169161.27001311202</v>
      </c>
      <c r="AO103" s="1">
        <v>162768.56888669121</v>
      </c>
      <c r="AP103" s="1">
        <v>96872.989325553805</v>
      </c>
      <c r="AQ103" s="1">
        <v>151508.73005366483</v>
      </c>
      <c r="AR103" s="1">
        <v>146530.21568564375</v>
      </c>
      <c r="AS103" s="1">
        <v>144436.2752116964</v>
      </c>
      <c r="AT103" s="1">
        <v>8332</v>
      </c>
      <c r="AU103" s="1">
        <v>358896.82670733746</v>
      </c>
      <c r="AV103" s="1">
        <v>325828.69197064725</v>
      </c>
      <c r="AW103" s="1">
        <v>321500.44547249249</v>
      </c>
      <c r="AX103" s="1">
        <v>54908.254682517749</v>
      </c>
      <c r="AY103" s="1">
        <v>50519.355258596683</v>
      </c>
      <c r="AZ103" s="1">
        <v>49427.066349412038</v>
      </c>
      <c r="BA103" s="1">
        <v>9450.2402343749964</v>
      </c>
      <c r="BB103" s="1">
        <v>30676.64736505851</v>
      </c>
      <c r="BC103" s="1">
        <v>4202.587486461809</v>
      </c>
      <c r="BD103" s="1">
        <v>363742.06109555409</v>
      </c>
      <c r="BE103" s="1">
        <v>63482.365227136215</v>
      </c>
      <c r="BF103" s="1">
        <f>Billed_Energy!AM104*VLOOKUP($C103,'Dmd Factors'!$A$4:$E$15,4,0)</f>
        <v>221030.89128520276</v>
      </c>
      <c r="BG103" s="1">
        <f>Billed_Energy!G104*VLOOKUP(C103,'Dmd Factors'!$A$4:$E$15,3,0)</f>
        <v>396013.68689330027</v>
      </c>
      <c r="BH103" s="1">
        <f>Billed_Energy!AA104*VLOOKUP($C103,'Dmd Factors'!$A$4:$E$15,5,0)</f>
        <v>14656.144093584326</v>
      </c>
      <c r="BI103" s="1">
        <f>Billed_Energy!J104*VLOOKUP($C103,'Dmd Factors'!$A$4:$E$15,2,0)</f>
        <v>45718.998491830025</v>
      </c>
    </row>
    <row r="104" spans="1:61" x14ac:dyDescent="0.25">
      <c r="A104" t="s">
        <v>155</v>
      </c>
      <c r="B104">
        <v>2022</v>
      </c>
      <c r="C104">
        <v>11</v>
      </c>
      <c r="D104" t="s">
        <v>104</v>
      </c>
      <c r="E104" t="s">
        <v>154</v>
      </c>
      <c r="F104" s="1">
        <v>185157.6</v>
      </c>
      <c r="G104" s="1">
        <v>185157.6</v>
      </c>
      <c r="H104" s="1">
        <v>101387.6</v>
      </c>
      <c r="I104" s="1">
        <v>299389.78311818815</v>
      </c>
      <c r="J104" s="1">
        <v>292073.4901258992</v>
      </c>
      <c r="K104" s="1">
        <v>281497.4527952479</v>
      </c>
      <c r="L104" s="1">
        <v>541334.70724275021</v>
      </c>
      <c r="M104" s="1">
        <v>517591.290037431</v>
      </c>
      <c r="N104" s="1">
        <v>511137.71488200314</v>
      </c>
      <c r="O104" s="1">
        <v>295375.72079393466</v>
      </c>
      <c r="P104" s="1">
        <v>269028.48858986463</v>
      </c>
      <c r="Q104" s="1">
        <v>263002.25826208736</v>
      </c>
      <c r="R104" s="1">
        <v>268122.49057991517</v>
      </c>
      <c r="S104" s="1">
        <v>257068.40781850423</v>
      </c>
      <c r="T104" s="1">
        <v>253078.79548620633</v>
      </c>
      <c r="U104" s="1">
        <v>71713.872800521756</v>
      </c>
      <c r="V104" s="1">
        <v>580439.94313608867</v>
      </c>
      <c r="W104" s="1">
        <v>34707.980423058027</v>
      </c>
      <c r="X104" s="1">
        <v>36049.711882453565</v>
      </c>
      <c r="Y104" s="1">
        <v>0</v>
      </c>
      <c r="Z104" s="1">
        <v>9223.9748559722593</v>
      </c>
      <c r="AA104" s="1">
        <v>21001.095901951718</v>
      </c>
      <c r="AB104" s="1">
        <v>6993.2978151628986</v>
      </c>
      <c r="AC104" s="1">
        <v>6782.6390950656778</v>
      </c>
      <c r="AD104" s="1">
        <v>6722.8294305303498</v>
      </c>
      <c r="AE104" s="1">
        <v>6934.200537619955</v>
      </c>
      <c r="AF104" s="1">
        <v>6286.2365150958667</v>
      </c>
      <c r="AG104" s="1">
        <v>6099.6080941597465</v>
      </c>
      <c r="AH104" s="1">
        <v>17931.896741410383</v>
      </c>
      <c r="AI104" s="1">
        <v>19113.149244480948</v>
      </c>
      <c r="AJ104" s="1">
        <v>19066.082182930819</v>
      </c>
      <c r="AK104" s="1">
        <v>66914.909413185989</v>
      </c>
      <c r="AL104" s="1">
        <v>62074.959574538465</v>
      </c>
      <c r="AM104" s="1">
        <v>60399.555584606016</v>
      </c>
      <c r="AN104" s="1">
        <v>153716.97330513524</v>
      </c>
      <c r="AO104" s="1">
        <v>149177.38668361597</v>
      </c>
      <c r="AP104" s="1">
        <v>96470.071536042364</v>
      </c>
      <c r="AQ104" s="1">
        <v>144353.42860812723</v>
      </c>
      <c r="AR104" s="1">
        <v>136225.86472447126</v>
      </c>
      <c r="AS104" s="1">
        <v>131461.9908931083</v>
      </c>
      <c r="AT104" s="1">
        <v>9520</v>
      </c>
      <c r="AU104" s="1">
        <v>347601.86908978235</v>
      </c>
      <c r="AV104" s="1">
        <v>315574.43227112386</v>
      </c>
      <c r="AW104" s="1">
        <v>311382.40141244268</v>
      </c>
      <c r="AX104" s="1">
        <v>55141.067303237032</v>
      </c>
      <c r="AY104" s="1">
        <v>51735.678144938327</v>
      </c>
      <c r="AZ104" s="1">
        <v>50791.195036235593</v>
      </c>
      <c r="BA104" s="1">
        <v>9450.2402343749964</v>
      </c>
      <c r="BB104" s="1">
        <v>27356.086623396892</v>
      </c>
      <c r="BC104" s="1">
        <v>4070.326502214205</v>
      </c>
      <c r="BD104" s="1">
        <v>330498.29498778167</v>
      </c>
      <c r="BE104" s="1">
        <v>61311.487443029502</v>
      </c>
      <c r="BF104" s="1">
        <f>Billed_Energy!AM105*VLOOKUP($C104,'Dmd Factors'!$A$4:$E$15,4,0)</f>
        <v>216647.13137202681</v>
      </c>
      <c r="BG104" s="1">
        <f>Billed_Energy!G105*VLOOKUP(C104,'Dmd Factors'!$A$4:$E$15,3,0)</f>
        <v>406391.01500912401</v>
      </c>
      <c r="BH104" s="1">
        <f>Billed_Energy!AA105*VLOOKUP($C104,'Dmd Factors'!$A$4:$E$15,5,0)</f>
        <v>18992.794685338144</v>
      </c>
      <c r="BI104" s="1">
        <f>Billed_Energy!J105*VLOOKUP($C104,'Dmd Factors'!$A$4:$E$15,2,0)</f>
        <v>57042.218333396682</v>
      </c>
    </row>
    <row r="105" spans="1:61" x14ac:dyDescent="0.25">
      <c r="A105" t="s">
        <v>155</v>
      </c>
      <c r="B105">
        <v>2022</v>
      </c>
      <c r="C105">
        <v>12</v>
      </c>
      <c r="D105" t="s">
        <v>105</v>
      </c>
      <c r="E105" t="s">
        <v>154</v>
      </c>
      <c r="F105" s="1">
        <v>185157.6</v>
      </c>
      <c r="G105" s="1">
        <v>185157.6</v>
      </c>
      <c r="H105" s="1">
        <v>101387.6</v>
      </c>
      <c r="I105" s="1">
        <v>302784.84077761055</v>
      </c>
      <c r="J105" s="1">
        <v>296398.53427137982</v>
      </c>
      <c r="K105" s="1">
        <v>290245.42726003868</v>
      </c>
      <c r="L105" s="1">
        <v>545384.46643674199</v>
      </c>
      <c r="M105" s="1">
        <v>508879.45470235031</v>
      </c>
      <c r="N105" s="1">
        <v>505070.46064040111</v>
      </c>
      <c r="O105" s="1">
        <v>316612.35138894455</v>
      </c>
      <c r="P105" s="1">
        <v>288370.83201728051</v>
      </c>
      <c r="Q105" s="1">
        <v>281911.33375872188</v>
      </c>
      <c r="R105" s="1">
        <v>252733.11207193919</v>
      </c>
      <c r="S105" s="1">
        <v>243134.48570448419</v>
      </c>
      <c r="T105" s="1">
        <v>239649.28846130375</v>
      </c>
      <c r="U105" s="1">
        <v>71607.749951992082</v>
      </c>
      <c r="V105" s="1">
        <v>622171.83843823883</v>
      </c>
      <c r="W105" s="1">
        <v>33886.203420134647</v>
      </c>
      <c r="X105" s="1">
        <v>37333.225939821976</v>
      </c>
      <c r="Y105" s="1">
        <v>0</v>
      </c>
      <c r="Z105" s="1">
        <v>10574.030163490033</v>
      </c>
      <c r="AA105" s="1">
        <v>21720.073042168027</v>
      </c>
      <c r="AB105" s="1">
        <v>7796.7137917420196</v>
      </c>
      <c r="AC105" s="1">
        <v>7561.8538169856811</v>
      </c>
      <c r="AD105" s="1">
        <v>7495.1729964790838</v>
      </c>
      <c r="AE105" s="1">
        <v>7900.7801266100969</v>
      </c>
      <c r="AF105" s="1">
        <v>6925.5210629435496</v>
      </c>
      <c r="AG105" s="1">
        <v>6750.3497984788537</v>
      </c>
      <c r="AH105" s="1">
        <v>23264.478567282615</v>
      </c>
      <c r="AI105" s="1">
        <v>24797.011569035367</v>
      </c>
      <c r="AJ105" s="1">
        <v>24735.947719491262</v>
      </c>
      <c r="AK105" s="1">
        <v>69314.471176978972</v>
      </c>
      <c r="AL105" s="1">
        <v>63229.567308985701</v>
      </c>
      <c r="AM105" s="1">
        <v>60200.473604525148</v>
      </c>
      <c r="AN105" s="1">
        <v>160030.51813372021</v>
      </c>
      <c r="AO105" s="1">
        <v>152087.42174834118</v>
      </c>
      <c r="AP105" s="1">
        <v>102958.39743546354</v>
      </c>
      <c r="AQ105" s="1">
        <v>145666.09490372316</v>
      </c>
      <c r="AR105" s="1">
        <v>135757.76264552577</v>
      </c>
      <c r="AS105" s="1">
        <v>132545.44898209945</v>
      </c>
      <c r="AT105" s="1">
        <v>12334</v>
      </c>
      <c r="AU105" s="1">
        <v>358187.28243300994</v>
      </c>
      <c r="AV105" s="1">
        <v>325184.52388222917</v>
      </c>
      <c r="AW105" s="1">
        <v>320864.83439069055</v>
      </c>
      <c r="AX105" s="1">
        <v>53417.777691773605</v>
      </c>
      <c r="AY105" s="1">
        <v>49559.820711045635</v>
      </c>
      <c r="AZ105" s="1">
        <v>48148.922126655743</v>
      </c>
      <c r="BA105" s="1">
        <v>9473.2746093750029</v>
      </c>
      <c r="BB105" s="1">
        <v>29139.597844549429</v>
      </c>
      <c r="BC105" s="1">
        <v>4194.2789095492271</v>
      </c>
      <c r="BD105" s="1">
        <v>348454.17582397489</v>
      </c>
      <c r="BE105" s="1">
        <v>61000.090347973222</v>
      </c>
      <c r="BF105" s="1">
        <f>Billed_Energy!AM106*VLOOKUP($C105,'Dmd Factors'!$A$4:$E$15,4,0)</f>
        <v>196982.10099785979</v>
      </c>
      <c r="BG105" s="1">
        <f>Billed_Energy!G106*VLOOKUP(C105,'Dmd Factors'!$A$4:$E$15,3,0)</f>
        <v>422139.62686797394</v>
      </c>
      <c r="BH105" s="1">
        <f>Billed_Energy!AA106*VLOOKUP($C105,'Dmd Factors'!$A$4:$E$15,5,0)</f>
        <v>19883.201626897822</v>
      </c>
      <c r="BI105" s="1">
        <f>Billed_Energy!J106*VLOOKUP($C105,'Dmd Factors'!$A$4:$E$15,2,0)</f>
        <v>54016.861149010707</v>
      </c>
    </row>
    <row r="106" spans="1:61" x14ac:dyDescent="0.25">
      <c r="A106" t="s">
        <v>155</v>
      </c>
      <c r="B106">
        <v>2023</v>
      </c>
      <c r="C106">
        <v>1</v>
      </c>
      <c r="D106" t="s">
        <v>106</v>
      </c>
      <c r="E106" t="s">
        <v>154</v>
      </c>
      <c r="F106" s="1">
        <v>185157.6</v>
      </c>
      <c r="G106" s="1">
        <v>185157.6</v>
      </c>
      <c r="H106" s="1">
        <v>101387.6</v>
      </c>
      <c r="I106" s="1">
        <v>303484.53957237909</v>
      </c>
      <c r="J106" s="1">
        <v>292471.60417383193</v>
      </c>
      <c r="K106" s="1">
        <v>280902.926094967</v>
      </c>
      <c r="L106" s="1">
        <v>525654.07716465835</v>
      </c>
      <c r="M106" s="1">
        <v>488763.86589857592</v>
      </c>
      <c r="N106" s="1">
        <v>481787.75175947184</v>
      </c>
      <c r="O106" s="1">
        <v>329294.68169587676</v>
      </c>
      <c r="P106" s="1">
        <v>299921.9105727576</v>
      </c>
      <c r="Q106" s="1">
        <v>293203.66849017335</v>
      </c>
      <c r="R106" s="1">
        <v>256444.38263734092</v>
      </c>
      <c r="S106" s="1">
        <v>244221.83550821501</v>
      </c>
      <c r="T106" s="1">
        <v>239764.75705811847</v>
      </c>
      <c r="U106" s="1">
        <v>71646.079973761473</v>
      </c>
      <c r="V106" s="1">
        <v>647101.51638559136</v>
      </c>
      <c r="W106" s="1">
        <v>42757.826301013374</v>
      </c>
      <c r="X106" s="1">
        <v>51200.196412660538</v>
      </c>
      <c r="Y106" s="1">
        <v>0</v>
      </c>
      <c r="Z106" s="1">
        <v>10900.792732786664</v>
      </c>
      <c r="AA106" s="1">
        <v>23555.95418102738</v>
      </c>
      <c r="AB106" s="1">
        <v>8331.953077299655</v>
      </c>
      <c r="AC106" s="1">
        <v>8080.9701193926685</v>
      </c>
      <c r="AD106" s="1">
        <v>8009.7117043146063</v>
      </c>
      <c r="AE106" s="1">
        <v>8638.0633481164332</v>
      </c>
      <c r="AF106" s="1">
        <v>7808.3257109881997</v>
      </c>
      <c r="AG106" s="1">
        <v>7570.472821631668</v>
      </c>
      <c r="AH106" s="1">
        <v>25302.584298232068</v>
      </c>
      <c r="AI106" s="1">
        <v>26969.376242634582</v>
      </c>
      <c r="AJ106" s="1">
        <v>26902.962839205156</v>
      </c>
      <c r="AK106" s="1">
        <v>64165.381088327253</v>
      </c>
      <c r="AL106" s="1">
        <v>56725.585827965006</v>
      </c>
      <c r="AM106" s="1">
        <v>54771.829310947556</v>
      </c>
      <c r="AN106" s="1">
        <v>172354.16403678295</v>
      </c>
      <c r="AO106" s="1">
        <v>156676.61658648506</v>
      </c>
      <c r="AP106" s="1">
        <v>96554.314287604051</v>
      </c>
      <c r="AQ106" s="1">
        <v>131891.85452773268</v>
      </c>
      <c r="AR106" s="1">
        <v>121055.07346830097</v>
      </c>
      <c r="AS106" s="1">
        <v>118382.97365172871</v>
      </c>
      <c r="AT106" s="1">
        <v>15562</v>
      </c>
      <c r="AU106" s="1">
        <v>353779.97079889744</v>
      </c>
      <c r="AV106" s="1">
        <v>321183.29434218392</v>
      </c>
      <c r="AW106" s="1">
        <v>316916.75642437651</v>
      </c>
      <c r="AX106" s="1">
        <v>51879.479585200301</v>
      </c>
      <c r="AY106" s="1">
        <v>46863.70488964532</v>
      </c>
      <c r="AZ106" s="1">
        <v>46232.92842864884</v>
      </c>
      <c r="BA106" s="1">
        <v>9309.1499999999978</v>
      </c>
      <c r="BB106" s="1">
        <v>29122.886798437194</v>
      </c>
      <c r="BC106" s="1">
        <v>4142.6704489997483</v>
      </c>
      <c r="BD106" s="1">
        <v>350220.37601847993</v>
      </c>
      <c r="BE106" s="1">
        <v>60995.077073528802</v>
      </c>
      <c r="BF106" s="1">
        <f>Billed_Energy!AM107*VLOOKUP($C106,'Dmd Factors'!$A$4:$E$15,4,0)</f>
        <v>208211.68838708184</v>
      </c>
      <c r="BG106" s="1">
        <f>Billed_Energy!G107*VLOOKUP(C106,'Dmd Factors'!$A$4:$E$15,3,0)</f>
        <v>459313.78875041363</v>
      </c>
      <c r="BH106" s="1">
        <f>Billed_Energy!AA107*VLOOKUP($C106,'Dmd Factors'!$A$4:$E$15,5,0)</f>
        <v>21368.862100337959</v>
      </c>
      <c r="BI106" s="1">
        <f>Billed_Energy!J107*VLOOKUP($C106,'Dmd Factors'!$A$4:$E$15,2,0)</f>
        <v>57681.296225839054</v>
      </c>
    </row>
    <row r="107" spans="1:61" x14ac:dyDescent="0.25">
      <c r="A107" t="s">
        <v>155</v>
      </c>
      <c r="B107">
        <v>2023</v>
      </c>
      <c r="C107">
        <v>2</v>
      </c>
      <c r="D107" t="s">
        <v>107</v>
      </c>
      <c r="E107" t="s">
        <v>154</v>
      </c>
      <c r="F107" s="1">
        <v>185157.6</v>
      </c>
      <c r="G107" s="1">
        <v>185157.6</v>
      </c>
      <c r="H107" s="1">
        <v>101387.6</v>
      </c>
      <c r="I107" s="1">
        <v>308887.92923963792</v>
      </c>
      <c r="J107" s="1">
        <v>293685.76293768169</v>
      </c>
      <c r="K107" s="1">
        <v>285962.31153787742</v>
      </c>
      <c r="L107" s="1">
        <v>547443.99109777831</v>
      </c>
      <c r="M107" s="1">
        <v>512606.21998203179</v>
      </c>
      <c r="N107" s="1">
        <v>505859.1345179074</v>
      </c>
      <c r="O107" s="1">
        <v>308255.8554360639</v>
      </c>
      <c r="P107" s="1">
        <v>280759.72752274695</v>
      </c>
      <c r="Q107" s="1">
        <v>274470.71778372483</v>
      </c>
      <c r="R107" s="1">
        <v>262103.97501313299</v>
      </c>
      <c r="S107" s="1">
        <v>248403.76043154069</v>
      </c>
      <c r="T107" s="1">
        <v>244896.32078609243</v>
      </c>
      <c r="U107" s="1">
        <v>71691.966548543045</v>
      </c>
      <c r="V107" s="1">
        <v>605757.82900629879</v>
      </c>
      <c r="W107" s="1">
        <v>31659.977681405864</v>
      </c>
      <c r="X107" s="1">
        <v>34100.2566779876</v>
      </c>
      <c r="Y107" s="1">
        <v>0</v>
      </c>
      <c r="Z107" s="1">
        <v>10465.426295236039</v>
      </c>
      <c r="AA107" s="1">
        <v>23759.497373175454</v>
      </c>
      <c r="AB107" s="1">
        <v>7590.9517627460027</v>
      </c>
      <c r="AC107" s="1">
        <v>7362.2899461145653</v>
      </c>
      <c r="AD107" s="1">
        <v>7297.3688902073927</v>
      </c>
      <c r="AE107" s="1">
        <v>7959.5607607731472</v>
      </c>
      <c r="AF107" s="1">
        <v>7214.270116026225</v>
      </c>
      <c r="AG107" s="1">
        <v>7076.6779969960235</v>
      </c>
      <c r="AH107" s="1">
        <v>24274.850107123468</v>
      </c>
      <c r="AI107" s="1">
        <v>25873.940703294662</v>
      </c>
      <c r="AJ107" s="1">
        <v>25810.224863270134</v>
      </c>
      <c r="AK107" s="1">
        <v>62231.614721028142</v>
      </c>
      <c r="AL107" s="1">
        <v>54045.202411022707</v>
      </c>
      <c r="AM107" s="1">
        <v>52727.15636933389</v>
      </c>
      <c r="AN107" s="1">
        <v>163168.36965496032</v>
      </c>
      <c r="AO107" s="1">
        <v>149438.68863318549</v>
      </c>
      <c r="AP107" s="1">
        <v>82108.42224224731</v>
      </c>
      <c r="AQ107" s="1">
        <v>149868.13511193229</v>
      </c>
      <c r="AR107" s="1">
        <v>137661.00001320895</v>
      </c>
      <c r="AS107" s="1">
        <v>134826.37626599357</v>
      </c>
      <c r="AT107" s="1">
        <v>14314</v>
      </c>
      <c r="AU107" s="1">
        <v>341688.55310714908</v>
      </c>
      <c r="AV107" s="1">
        <v>310205.9590263</v>
      </c>
      <c r="AW107" s="1">
        <v>306085.24194720597</v>
      </c>
      <c r="AX107" s="1">
        <v>54378.949555638748</v>
      </c>
      <c r="AY107" s="1">
        <v>49511.186152899681</v>
      </c>
      <c r="AZ107" s="1">
        <v>48642.880062548596</v>
      </c>
      <c r="BA107" s="1">
        <v>9309.1499999999978</v>
      </c>
      <c r="BB107" s="1">
        <v>26722.014905412136</v>
      </c>
      <c r="BC107" s="1">
        <v>4001.0831266733726</v>
      </c>
      <c r="BD107" s="1">
        <v>345948.83071645384</v>
      </c>
      <c r="BE107" s="1">
        <v>61015.667966721412</v>
      </c>
      <c r="BF107" s="1">
        <f>Billed_Energy!AM108*VLOOKUP($C107,'Dmd Factors'!$A$4:$E$15,4,0)</f>
        <v>202786.23227584222</v>
      </c>
      <c r="BG107" s="1">
        <f>Billed_Energy!G108*VLOOKUP(C107,'Dmd Factors'!$A$4:$E$15,3,0)</f>
        <v>436084.82767102192</v>
      </c>
      <c r="BH107" s="1">
        <f>Billed_Energy!AA108*VLOOKUP($C107,'Dmd Factors'!$A$4:$E$15,5,0)</f>
        <v>20667.148607952033</v>
      </c>
      <c r="BI107" s="1">
        <f>Billed_Energy!J108*VLOOKUP($C107,'Dmd Factors'!$A$4:$E$15,2,0)</f>
        <v>57456.569670716148</v>
      </c>
    </row>
    <row r="108" spans="1:61" x14ac:dyDescent="0.25">
      <c r="A108" t="s">
        <v>155</v>
      </c>
      <c r="B108">
        <v>2023</v>
      </c>
      <c r="C108">
        <v>3</v>
      </c>
      <c r="D108" t="s">
        <v>108</v>
      </c>
      <c r="E108" t="s">
        <v>154</v>
      </c>
      <c r="F108" s="1">
        <v>185157.6</v>
      </c>
      <c r="G108" s="1">
        <v>185157.6</v>
      </c>
      <c r="H108" s="1">
        <v>101387.6</v>
      </c>
      <c r="I108" s="1">
        <v>295570.23259416688</v>
      </c>
      <c r="J108" s="1">
        <v>284148.10400628904</v>
      </c>
      <c r="K108" s="1">
        <v>278933.07335738902</v>
      </c>
      <c r="L108" s="1">
        <v>547891.87982066371</v>
      </c>
      <c r="M108" s="1">
        <v>512351.49765624979</v>
      </c>
      <c r="N108" s="1">
        <v>506405.29939002055</v>
      </c>
      <c r="O108" s="1">
        <v>304471.0844262825</v>
      </c>
      <c r="P108" s="1">
        <v>277312.55447249289</v>
      </c>
      <c r="Q108" s="1">
        <v>271100.76130963862</v>
      </c>
      <c r="R108" s="1">
        <v>259006.66579293329</v>
      </c>
      <c r="S108" s="1">
        <v>246192.63257152951</v>
      </c>
      <c r="T108" s="1">
        <v>241823.5201829549</v>
      </c>
      <c r="U108" s="1">
        <v>71759.097882769507</v>
      </c>
      <c r="V108" s="1">
        <v>598320.32334423158</v>
      </c>
      <c r="W108" s="1">
        <v>33246.213816502423</v>
      </c>
      <c r="X108" s="1">
        <v>33169.289698540291</v>
      </c>
      <c r="Y108" s="1">
        <v>0</v>
      </c>
      <c r="Z108" s="1">
        <v>10301.473828812652</v>
      </c>
      <c r="AA108" s="1">
        <v>23118.218614045767</v>
      </c>
      <c r="AB108" s="1">
        <v>7492.5651800062733</v>
      </c>
      <c r="AC108" s="1">
        <v>7266.8670569200685</v>
      </c>
      <c r="AD108" s="1">
        <v>7202.7874450159925</v>
      </c>
      <c r="AE108" s="1">
        <v>7290.3402992999809</v>
      </c>
      <c r="AF108" s="1">
        <v>6660.7377944830423</v>
      </c>
      <c r="AG108" s="1">
        <v>6659.4329188253896</v>
      </c>
      <c r="AH108" s="1">
        <v>23018.234653719173</v>
      </c>
      <c r="AI108" s="1">
        <v>24534.546491394452</v>
      </c>
      <c r="AJ108" s="1">
        <v>24474.128974896048</v>
      </c>
      <c r="AK108" s="1">
        <v>62935.832776475647</v>
      </c>
      <c r="AL108" s="1">
        <v>57086.55821210573</v>
      </c>
      <c r="AM108" s="1">
        <v>55837.806523489671</v>
      </c>
      <c r="AN108" s="1">
        <v>162600.25478838966</v>
      </c>
      <c r="AO108" s="1">
        <v>156565.73414043878</v>
      </c>
      <c r="AP108" s="1">
        <v>95732.33707059994</v>
      </c>
      <c r="AQ108" s="1">
        <v>143249.81104666149</v>
      </c>
      <c r="AR108" s="1">
        <v>132754.7271668498</v>
      </c>
      <c r="AS108" s="1">
        <v>129355.42856146142</v>
      </c>
      <c r="AT108" s="1">
        <v>12754</v>
      </c>
      <c r="AU108" s="1">
        <v>347982.61050420138</v>
      </c>
      <c r="AV108" s="1">
        <v>315920.09282816295</v>
      </c>
      <c r="AW108" s="1">
        <v>311723.47028025234</v>
      </c>
      <c r="AX108" s="1">
        <v>53959.60802217116</v>
      </c>
      <c r="AY108" s="1">
        <v>49955.156130429219</v>
      </c>
      <c r="AZ108" s="1">
        <v>47841.139240812518</v>
      </c>
      <c r="BA108" s="1">
        <v>9309.1499999999978</v>
      </c>
      <c r="BB108" s="1">
        <v>27079.792754731374</v>
      </c>
      <c r="BC108" s="1">
        <v>4074.7848840798115</v>
      </c>
      <c r="BD108" s="1">
        <v>338562.05050269113</v>
      </c>
      <c r="BE108" s="1">
        <v>61099.168905423256</v>
      </c>
      <c r="BF108" s="1">
        <f>Billed_Energy!AM109*VLOOKUP($C108,'Dmd Factors'!$A$4:$E$15,4,0)</f>
        <v>202685.2486787714</v>
      </c>
      <c r="BG108" s="1">
        <f>Billed_Energy!G109*VLOOKUP(C108,'Dmd Factors'!$A$4:$E$15,3,0)</f>
        <v>415183.64635608695</v>
      </c>
      <c r="BH108" s="1">
        <f>Billed_Energy!AA109*VLOOKUP($C108,'Dmd Factors'!$A$4:$E$15,5,0)</f>
        <v>19758.036119905821</v>
      </c>
      <c r="BI108" s="1">
        <f>Billed_Energy!J109*VLOOKUP($C108,'Dmd Factors'!$A$4:$E$15,2,0)</f>
        <v>56835.513899590143</v>
      </c>
    </row>
    <row r="109" spans="1:61" x14ac:dyDescent="0.25">
      <c r="A109" t="s">
        <v>155</v>
      </c>
      <c r="B109">
        <v>2023</v>
      </c>
      <c r="C109">
        <v>4</v>
      </c>
      <c r="D109" t="s">
        <v>109</v>
      </c>
      <c r="E109" t="s">
        <v>154</v>
      </c>
      <c r="F109" s="1">
        <v>185157.6</v>
      </c>
      <c r="G109" s="1">
        <v>185157.6</v>
      </c>
      <c r="H109" s="1">
        <v>101387.6</v>
      </c>
      <c r="I109" s="1">
        <v>299876.36023146921</v>
      </c>
      <c r="J109" s="1">
        <v>290406.57019092882</v>
      </c>
      <c r="K109" s="1">
        <v>277164.8239077481</v>
      </c>
      <c r="L109" s="1">
        <v>538933.75689378742</v>
      </c>
      <c r="M109" s="1">
        <v>513452.83998063335</v>
      </c>
      <c r="N109" s="1">
        <v>509983.37597544375</v>
      </c>
      <c r="O109" s="1">
        <v>307967.70802341786</v>
      </c>
      <c r="P109" s="1">
        <v>280497.28258412145</v>
      </c>
      <c r="Q109" s="1">
        <v>274214.15160409914</v>
      </c>
      <c r="R109" s="1">
        <v>277220.35730924993</v>
      </c>
      <c r="S109" s="1">
        <v>265058.36824292119</v>
      </c>
      <c r="T109" s="1">
        <v>259703.01401062516</v>
      </c>
      <c r="U109" s="1">
        <v>72093.199272946586</v>
      </c>
      <c r="V109" s="1">
        <v>605191.58655529574</v>
      </c>
      <c r="W109" s="1">
        <v>26037.769474064677</v>
      </c>
      <c r="X109" s="1">
        <v>25419.598009981011</v>
      </c>
      <c r="Y109" s="1">
        <v>0</v>
      </c>
      <c r="Z109" s="1">
        <v>10729.330134092625</v>
      </c>
      <c r="AA109" s="1">
        <v>22141.276204668316</v>
      </c>
      <c r="AB109" s="1">
        <v>7370.8442047836379</v>
      </c>
      <c r="AC109" s="1">
        <v>7148.8126758461603</v>
      </c>
      <c r="AD109" s="1">
        <v>7085.774073618406</v>
      </c>
      <c r="AE109" s="1">
        <v>8313.7584427037782</v>
      </c>
      <c r="AF109" s="1">
        <v>7678.9256862130187</v>
      </c>
      <c r="AG109" s="1">
        <v>7439.4463651261021</v>
      </c>
      <c r="AH109" s="1">
        <v>20846.09420399872</v>
      </c>
      <c r="AI109" s="1">
        <v>22219.317645602223</v>
      </c>
      <c r="AJ109" s="1">
        <v>22164.601492976075</v>
      </c>
      <c r="AK109" s="1">
        <v>65665.67370707565</v>
      </c>
      <c r="AL109" s="1">
        <v>62358.013947868472</v>
      </c>
      <c r="AM109" s="1">
        <v>59357.109275355644</v>
      </c>
      <c r="AN109" s="1">
        <v>177513.21689620015</v>
      </c>
      <c r="AO109" s="1">
        <v>174610.53481573259</v>
      </c>
      <c r="AP109" s="1">
        <v>110408.1546674008</v>
      </c>
      <c r="AQ109" s="1">
        <v>151487.02190609998</v>
      </c>
      <c r="AR109" s="1">
        <v>140075.89944184283</v>
      </c>
      <c r="AS109" s="1">
        <v>136379.66448869233</v>
      </c>
      <c r="AT109" s="1">
        <v>7072</v>
      </c>
      <c r="AU109" s="1">
        <v>355437.39738438622</v>
      </c>
      <c r="AV109" s="1">
        <v>322688.00850012642</v>
      </c>
      <c r="AW109" s="1">
        <v>318401.48224505672</v>
      </c>
      <c r="AX109" s="1">
        <v>53928.001352820575</v>
      </c>
      <c r="AY109" s="1">
        <v>50780.368943840374</v>
      </c>
      <c r="AZ109" s="1">
        <v>49375.091179265684</v>
      </c>
      <c r="BA109" s="1">
        <v>9309.1499999999978</v>
      </c>
      <c r="BB109" s="1">
        <v>28669.404078521267</v>
      </c>
      <c r="BC109" s="1">
        <v>4162.0784785769602</v>
      </c>
      <c r="BD109" s="1">
        <v>337868.11720397463</v>
      </c>
      <c r="BE109" s="1">
        <v>61590.731438140734</v>
      </c>
      <c r="BF109" s="1">
        <f>Billed_Energy!AM110*VLOOKUP($C109,'Dmd Factors'!$A$4:$E$15,4,0)</f>
        <v>220976.81866511697</v>
      </c>
      <c r="BG109" s="1">
        <f>Billed_Energy!G110*VLOOKUP(C109,'Dmd Factors'!$A$4:$E$15,3,0)</f>
        <v>413512.27470709448</v>
      </c>
      <c r="BH109" s="1">
        <f>Billed_Energy!AA110*VLOOKUP($C109,'Dmd Factors'!$A$4:$E$15,5,0)</f>
        <v>19219.069100307021</v>
      </c>
      <c r="BI109" s="1">
        <f>Billed_Energy!J110*VLOOKUP($C109,'Dmd Factors'!$A$4:$E$15,2,0)</f>
        <v>56262.956909699889</v>
      </c>
    </row>
    <row r="110" spans="1:61" x14ac:dyDescent="0.25">
      <c r="A110" t="s">
        <v>155</v>
      </c>
      <c r="B110">
        <v>2023</v>
      </c>
      <c r="C110">
        <v>5</v>
      </c>
      <c r="D110" t="s">
        <v>110</v>
      </c>
      <c r="E110" t="s">
        <v>153</v>
      </c>
      <c r="F110" s="1">
        <v>185157.6</v>
      </c>
      <c r="G110" s="1">
        <v>185157.6</v>
      </c>
      <c r="H110" s="1">
        <v>101387.6</v>
      </c>
      <c r="I110" s="1">
        <v>297608.37110907811</v>
      </c>
      <c r="J110" s="1">
        <v>289885.52459221787</v>
      </c>
      <c r="K110" s="1">
        <v>282220.28939720552</v>
      </c>
      <c r="L110" s="1">
        <v>537323.50483028963</v>
      </c>
      <c r="M110" s="1">
        <v>519248.13188140455</v>
      </c>
      <c r="N110" s="1">
        <v>512770.35106264771</v>
      </c>
      <c r="O110" s="1">
        <v>315012.74078913021</v>
      </c>
      <c r="P110" s="1">
        <v>294104.24736381386</v>
      </c>
      <c r="Q110" s="1">
        <v>288379.39471751935</v>
      </c>
      <c r="R110" s="1">
        <v>269856.2422381498</v>
      </c>
      <c r="S110" s="1">
        <v>259759.35596410147</v>
      </c>
      <c r="T110" s="1">
        <v>255086.54254537576</v>
      </c>
      <c r="U110" s="1">
        <v>72892.694884325989</v>
      </c>
      <c r="V110" s="1">
        <v>628209.72232407855</v>
      </c>
      <c r="W110" s="1">
        <v>45663.398953843724</v>
      </c>
      <c r="X110" s="1">
        <v>44162.476949016927</v>
      </c>
      <c r="Y110" s="1">
        <v>0</v>
      </c>
      <c r="Z110" s="1">
        <v>8025.5174327596933</v>
      </c>
      <c r="AA110" s="1">
        <v>18130.135706251334</v>
      </c>
      <c r="AB110" s="1">
        <v>7120.6219089690148</v>
      </c>
      <c r="AC110" s="1">
        <v>6906.1278122944404</v>
      </c>
      <c r="AD110" s="1">
        <v>6845.229217823754</v>
      </c>
      <c r="AE110" s="1">
        <v>10312.7921973914</v>
      </c>
      <c r="AF110" s="1">
        <v>8916.0050162789084</v>
      </c>
      <c r="AG110" s="1">
        <v>8788.119347832755</v>
      </c>
      <c r="AH110" s="1">
        <v>18938.877965567088</v>
      </c>
      <c r="AI110" s="1">
        <v>20186.464728126957</v>
      </c>
      <c r="AJ110" s="1">
        <v>20136.75457488716</v>
      </c>
      <c r="AK110" s="1">
        <v>66911.972470133347</v>
      </c>
      <c r="AL110" s="1">
        <v>62675.741589286808</v>
      </c>
      <c r="AM110" s="1">
        <v>62104.21818325988</v>
      </c>
      <c r="AN110" s="1">
        <v>170237.93442207362</v>
      </c>
      <c r="AO110" s="1">
        <v>168608.67393669367</v>
      </c>
      <c r="AP110" s="1">
        <v>108727.92072064112</v>
      </c>
      <c r="AQ110" s="1">
        <v>152294.03765740382</v>
      </c>
      <c r="AR110" s="1">
        <v>143923.30448782543</v>
      </c>
      <c r="AS110" s="1">
        <v>142075.09016610327</v>
      </c>
      <c r="AT110" s="1">
        <v>12946</v>
      </c>
      <c r="AU110" s="1">
        <v>363023.37300755508</v>
      </c>
      <c r="AV110" s="1">
        <v>329575.02541051531</v>
      </c>
      <c r="AW110" s="1">
        <v>325197.01333004195</v>
      </c>
      <c r="AX110" s="1">
        <v>54717.582551411309</v>
      </c>
      <c r="AY110" s="1">
        <v>51697.895390235077</v>
      </c>
      <c r="AZ110" s="1">
        <v>50433.935207702001</v>
      </c>
      <c r="BA110" s="1">
        <v>9429.1207031249978</v>
      </c>
      <c r="BB110" s="1">
        <v>28760.813046399351</v>
      </c>
      <c r="BC110" s="1">
        <v>4250.9082587648218</v>
      </c>
      <c r="BD110" s="1">
        <v>349295.24718938395</v>
      </c>
      <c r="BE110" s="1">
        <v>62905.487382048603</v>
      </c>
      <c r="BF110" s="1">
        <f>Billed_Energy!AM111*VLOOKUP($C110,'Dmd Factors'!$A$4:$E$15,4,0)</f>
        <v>226973.82605463944</v>
      </c>
      <c r="BG110" s="1">
        <f>Billed_Energy!G111*VLOOKUP(C110,'Dmd Factors'!$A$4:$E$15,3,0)</f>
        <v>404487.85731537634</v>
      </c>
      <c r="BH110" s="1">
        <f>Billed_Energy!AA111*VLOOKUP($C110,'Dmd Factors'!$A$4:$E$15,5,0)</f>
        <v>16620.585699140509</v>
      </c>
      <c r="BI110" s="1">
        <f>Billed_Energy!J111*VLOOKUP($C110,'Dmd Factors'!$A$4:$E$15,2,0)</f>
        <v>52112.027531562533</v>
      </c>
    </row>
    <row r="111" spans="1:61" x14ac:dyDescent="0.25">
      <c r="A111" t="s">
        <v>155</v>
      </c>
      <c r="B111">
        <v>2023</v>
      </c>
      <c r="C111">
        <v>6</v>
      </c>
      <c r="D111" t="s">
        <v>111</v>
      </c>
      <c r="E111" t="s">
        <v>153</v>
      </c>
      <c r="F111" s="1">
        <v>185157.6</v>
      </c>
      <c r="G111" s="1">
        <v>185157.6</v>
      </c>
      <c r="H111" s="1">
        <v>101387.6</v>
      </c>
      <c r="I111" s="1">
        <v>308327.38786130206</v>
      </c>
      <c r="J111" s="1">
        <v>292313.41008280439</v>
      </c>
      <c r="K111" s="1">
        <v>288121.78436028818</v>
      </c>
      <c r="L111" s="1">
        <v>582543.02764622064</v>
      </c>
      <c r="M111" s="1">
        <v>557043.756679171</v>
      </c>
      <c r="N111" s="1">
        <v>551168.66829874122</v>
      </c>
      <c r="O111" s="1">
        <v>348186.47624596953</v>
      </c>
      <c r="P111" s="1">
        <v>325076.12638794206</v>
      </c>
      <c r="Q111" s="1">
        <v>318748.39416686655</v>
      </c>
      <c r="R111" s="1">
        <v>277849.3580552981</v>
      </c>
      <c r="S111" s="1">
        <v>266362.79023639846</v>
      </c>
      <c r="T111" s="1">
        <v>261176.83807590412</v>
      </c>
      <c r="U111" s="1">
        <v>75811.369668916741</v>
      </c>
      <c r="V111" s="1">
        <v>694365.97710789333</v>
      </c>
      <c r="W111" s="1">
        <v>47066.966952295232</v>
      </c>
      <c r="X111" s="1">
        <v>41932.247757680656</v>
      </c>
      <c r="Y111" s="1">
        <v>0</v>
      </c>
      <c r="Z111" s="1">
        <v>7334.4820337773372</v>
      </c>
      <c r="AA111" s="1">
        <v>15602.442338080646</v>
      </c>
      <c r="AB111" s="1">
        <v>7279.5546203087297</v>
      </c>
      <c r="AC111" s="1">
        <v>7060.2730024335269</v>
      </c>
      <c r="AD111" s="1">
        <v>6998.0151476538758</v>
      </c>
      <c r="AE111" s="1">
        <v>6224.3249239373026</v>
      </c>
      <c r="AF111" s="1">
        <v>6159.4823325564903</v>
      </c>
      <c r="AG111" s="1">
        <v>6141.4391766940034</v>
      </c>
      <c r="AH111" s="1">
        <v>17833.85118870591</v>
      </c>
      <c r="AI111" s="1">
        <v>19008.645002201283</v>
      </c>
      <c r="AJ111" s="1">
        <v>18961.835287441092</v>
      </c>
      <c r="AK111" s="1">
        <v>77706.548238718635</v>
      </c>
      <c r="AL111" s="1">
        <v>71854.800447218251</v>
      </c>
      <c r="AM111" s="1">
        <v>71271.008592934537</v>
      </c>
      <c r="AN111" s="1">
        <v>170478.38845122748</v>
      </c>
      <c r="AO111" s="1">
        <v>167756.35423927841</v>
      </c>
      <c r="AP111" s="1">
        <v>107859.48191238163</v>
      </c>
      <c r="AQ111" s="1">
        <v>168227.82522381359</v>
      </c>
      <c r="AR111" s="1">
        <v>161770.46387421258</v>
      </c>
      <c r="AS111" s="1">
        <v>159824.93646965057</v>
      </c>
      <c r="AT111" s="1">
        <v>16030</v>
      </c>
      <c r="AU111" s="1">
        <v>389826.66645306867</v>
      </c>
      <c r="AV111" s="1">
        <v>353908.70961714291</v>
      </c>
      <c r="AW111" s="1">
        <v>349207.45349447813</v>
      </c>
      <c r="AX111" s="1">
        <v>58016.665180316457</v>
      </c>
      <c r="AY111" s="1">
        <v>54328.532617632103</v>
      </c>
      <c r="AZ111" s="1">
        <v>52305.187842972235</v>
      </c>
      <c r="BA111" s="1">
        <v>9434.8792968750022</v>
      </c>
      <c r="BB111" s="1">
        <v>32567.789958121226</v>
      </c>
      <c r="BC111" s="1">
        <v>4564.7677784031348</v>
      </c>
      <c r="BD111" s="1">
        <v>403245.49169071356</v>
      </c>
      <c r="BE111" s="1">
        <v>66692.045164177049</v>
      </c>
      <c r="BF111" s="1">
        <f>Billed_Energy!AM112*VLOOKUP($C111,'Dmd Factors'!$A$4:$E$15,4,0)</f>
        <v>222579.03784842271</v>
      </c>
      <c r="BG111" s="1">
        <f>Billed_Energy!G112*VLOOKUP(C111,'Dmd Factors'!$A$4:$E$15,3,0)</f>
        <v>409836.3659974162</v>
      </c>
      <c r="BH111" s="1">
        <f>Billed_Energy!AA112*VLOOKUP($C111,'Dmd Factors'!$A$4:$E$15,5,0)</f>
        <v>14690.727645892081</v>
      </c>
      <c r="BI111" s="1">
        <f>Billed_Energy!J112*VLOOKUP($C111,'Dmd Factors'!$A$4:$E$15,2,0)</f>
        <v>49821.556093936582</v>
      </c>
    </row>
    <row r="112" spans="1:61" x14ac:dyDescent="0.25">
      <c r="A112" t="s">
        <v>155</v>
      </c>
      <c r="B112">
        <v>2023</v>
      </c>
      <c r="C112">
        <v>7</v>
      </c>
      <c r="D112" t="s">
        <v>112</v>
      </c>
      <c r="E112" t="s">
        <v>153</v>
      </c>
      <c r="F112" s="1">
        <v>185157.6</v>
      </c>
      <c r="G112" s="1">
        <v>185157.6</v>
      </c>
      <c r="H112" s="1">
        <v>101387.6</v>
      </c>
      <c r="I112" s="1">
        <v>295699.67172358296</v>
      </c>
      <c r="J112" s="1">
        <v>279116.01752094406</v>
      </c>
      <c r="K112" s="1">
        <v>275932.90137473994</v>
      </c>
      <c r="L112" s="1">
        <v>593578.97054457851</v>
      </c>
      <c r="M112" s="1">
        <v>581051.12520072528</v>
      </c>
      <c r="N112" s="1">
        <v>570903.40395232814</v>
      </c>
      <c r="O112" s="1">
        <v>370705.26525627606</v>
      </c>
      <c r="P112" s="1">
        <v>346100.26489367348</v>
      </c>
      <c r="Q112" s="1">
        <v>339363.28970504663</v>
      </c>
      <c r="R112" s="1">
        <v>301032.67377031461</v>
      </c>
      <c r="S112" s="1">
        <v>288687.58987254824</v>
      </c>
      <c r="T112" s="1">
        <v>282438.65361191164</v>
      </c>
      <c r="U112" s="1">
        <v>79476.029144813539</v>
      </c>
      <c r="V112" s="1">
        <v>739273.75498316612</v>
      </c>
      <c r="W112" s="1">
        <v>48523.092524803309</v>
      </c>
      <c r="X112" s="1">
        <v>48010.801703318764</v>
      </c>
      <c r="Y112" s="1">
        <v>0</v>
      </c>
      <c r="Z112" s="1">
        <v>6973.067663701634</v>
      </c>
      <c r="AA112" s="1">
        <v>16892.729533638674</v>
      </c>
      <c r="AB112" s="1">
        <v>7647.4373345841668</v>
      </c>
      <c r="AC112" s="1">
        <v>7417.0740062222276</v>
      </c>
      <c r="AD112" s="1">
        <v>7351.66986162185</v>
      </c>
      <c r="AE112" s="1">
        <v>7302.347796435758</v>
      </c>
      <c r="AF112" s="1">
        <v>7227.773967823945</v>
      </c>
      <c r="AG112" s="1">
        <v>7158.433390342786</v>
      </c>
      <c r="AH112" s="1">
        <v>17493.462041948846</v>
      </c>
      <c r="AI112" s="1">
        <v>18645.832932904388</v>
      </c>
      <c r="AJ112" s="1">
        <v>18599.916660547555</v>
      </c>
      <c r="AK112" s="1">
        <v>81689.097054060738</v>
      </c>
      <c r="AL112" s="1">
        <v>74865.757172585159</v>
      </c>
      <c r="AM112" s="1">
        <v>73752.864838458205</v>
      </c>
      <c r="AN112" s="1">
        <v>155235.26933366826</v>
      </c>
      <c r="AO112" s="1">
        <v>151206.40587094656</v>
      </c>
      <c r="AP112" s="1">
        <v>95785.091957830751</v>
      </c>
      <c r="AQ112" s="1">
        <v>168933.00687927488</v>
      </c>
      <c r="AR112" s="1">
        <v>163641.77555827919</v>
      </c>
      <c r="AS112" s="1">
        <v>161774.7117230375</v>
      </c>
      <c r="AT112" s="1">
        <v>20596</v>
      </c>
      <c r="AU112" s="1">
        <v>387174.58770751074</v>
      </c>
      <c r="AV112" s="1">
        <v>351500.98883399728</v>
      </c>
      <c r="AW112" s="1">
        <v>346831.71641720302</v>
      </c>
      <c r="AX112" s="1">
        <v>60105.052345542856</v>
      </c>
      <c r="AY112" s="1">
        <v>56210.909590625321</v>
      </c>
      <c r="AZ112" s="1">
        <v>54377.788780215007</v>
      </c>
      <c r="BA112" s="1">
        <v>9450.2402343749964</v>
      </c>
      <c r="BB112" s="1">
        <v>35293.395262633945</v>
      </c>
      <c r="BC112" s="1">
        <v>4533.7126335264093</v>
      </c>
      <c r="BD112" s="1">
        <v>421840.74921301682</v>
      </c>
      <c r="BE112" s="1">
        <v>70789.357571244997</v>
      </c>
      <c r="BF112" s="1">
        <f>Billed_Energy!AM113*VLOOKUP($C112,'Dmd Factors'!$A$4:$E$15,4,0)</f>
        <v>244585.88051622218</v>
      </c>
      <c r="BG112" s="1">
        <f>Billed_Energy!G113*VLOOKUP(C112,'Dmd Factors'!$A$4:$E$15,3,0)</f>
        <v>423373.72905688401</v>
      </c>
      <c r="BH112" s="1">
        <f>Billed_Energy!AA113*VLOOKUP($C112,'Dmd Factors'!$A$4:$E$15,5,0)</f>
        <v>14623.513263861672</v>
      </c>
      <c r="BI112" s="1">
        <f>Billed_Energy!J113*VLOOKUP($C112,'Dmd Factors'!$A$4:$E$15,2,0)</f>
        <v>40704.289210402072</v>
      </c>
    </row>
    <row r="113" spans="1:61" x14ac:dyDescent="0.25">
      <c r="A113" t="s">
        <v>155</v>
      </c>
      <c r="B113">
        <v>2023</v>
      </c>
      <c r="C113">
        <v>8</v>
      </c>
      <c r="D113" t="s">
        <v>113</v>
      </c>
      <c r="E113" t="s">
        <v>153</v>
      </c>
      <c r="F113" s="1">
        <v>185157.6</v>
      </c>
      <c r="G113" s="1">
        <v>185157.6</v>
      </c>
      <c r="H113" s="1">
        <v>101387.6</v>
      </c>
      <c r="I113" s="1">
        <v>285885.70303505071</v>
      </c>
      <c r="J113" s="1">
        <v>271401.92304165615</v>
      </c>
      <c r="K113" s="1">
        <v>270507.24628172477</v>
      </c>
      <c r="L113" s="1">
        <v>596069.32900069153</v>
      </c>
      <c r="M113" s="1">
        <v>582192.75206883217</v>
      </c>
      <c r="N113" s="1">
        <v>576122.4442679499</v>
      </c>
      <c r="O113" s="1">
        <v>374072.94550608943</v>
      </c>
      <c r="P113" s="1">
        <v>349244.42046894378</v>
      </c>
      <c r="Q113" s="1">
        <v>342446.24307896569</v>
      </c>
      <c r="R113" s="1">
        <v>298280.19948095264</v>
      </c>
      <c r="S113" s="1">
        <v>285375.40902109613</v>
      </c>
      <c r="T113" s="1">
        <v>276740.06477011065</v>
      </c>
      <c r="U113" s="1">
        <v>80056.716037346778</v>
      </c>
      <c r="V113" s="1">
        <v>745989.70389784116</v>
      </c>
      <c r="W113" s="1">
        <v>50063.276400547351</v>
      </c>
      <c r="X113" s="1">
        <v>44226.668343260142</v>
      </c>
      <c r="Y113" s="1">
        <v>0</v>
      </c>
      <c r="Z113" s="1">
        <v>7032.4086761719309</v>
      </c>
      <c r="AA113" s="1">
        <v>16571.191349149805</v>
      </c>
      <c r="AB113" s="1">
        <v>7713.4533481652761</v>
      </c>
      <c r="AC113" s="1">
        <v>7481.1014231076888</v>
      </c>
      <c r="AD113" s="1">
        <v>7415.1326814129779</v>
      </c>
      <c r="AE113" s="1">
        <v>5214.077269014133</v>
      </c>
      <c r="AF113" s="1">
        <v>5179.9108191861824</v>
      </c>
      <c r="AG113" s="1">
        <v>5115.7332985634102</v>
      </c>
      <c r="AH113" s="1">
        <v>17488.149109993639</v>
      </c>
      <c r="AI113" s="1">
        <v>18640.170014873467</v>
      </c>
      <c r="AJ113" s="1">
        <v>18594.267687728283</v>
      </c>
      <c r="AK113" s="1">
        <v>80451.638590129165</v>
      </c>
      <c r="AL113" s="1">
        <v>75882.4053400751</v>
      </c>
      <c r="AM113" s="1">
        <v>74814.002341745057</v>
      </c>
      <c r="AN113" s="1">
        <v>165434.62398239056</v>
      </c>
      <c r="AO113" s="1">
        <v>159566.19875959601</v>
      </c>
      <c r="AP113" s="1">
        <v>105017.4194321047</v>
      </c>
      <c r="AQ113" s="1">
        <v>173928.62525554054</v>
      </c>
      <c r="AR113" s="1">
        <v>169049.13212298939</v>
      </c>
      <c r="AS113" s="1">
        <v>166713.65629567089</v>
      </c>
      <c r="AT113" s="1">
        <v>16552</v>
      </c>
      <c r="AU113" s="1">
        <v>409549.68296216452</v>
      </c>
      <c r="AV113" s="1">
        <v>371814.48139515461</v>
      </c>
      <c r="AW113" s="1">
        <v>366875.36839890934</v>
      </c>
      <c r="AX113" s="1">
        <v>60948.174230869481</v>
      </c>
      <c r="AY113" s="1">
        <v>57524.822186233039</v>
      </c>
      <c r="AZ113" s="1">
        <v>55441.385472675123</v>
      </c>
      <c r="BA113" s="1">
        <v>9450.2402343749964</v>
      </c>
      <c r="BB113" s="1">
        <v>35605.50302986172</v>
      </c>
      <c r="BC113" s="1">
        <v>4795.7191165268259</v>
      </c>
      <c r="BD113" s="1">
        <v>429496.95980492956</v>
      </c>
      <c r="BE113" s="1">
        <v>71118.932809550912</v>
      </c>
      <c r="BF113" s="1">
        <f>Billed_Energy!AM114*VLOOKUP($C113,'Dmd Factors'!$A$4:$E$15,4,0)</f>
        <v>245892.11756480118</v>
      </c>
      <c r="BG113" s="1">
        <f>Billed_Energy!G114*VLOOKUP(C113,'Dmd Factors'!$A$4:$E$15,3,0)</f>
        <v>433477.34159336262</v>
      </c>
      <c r="BH113" s="1">
        <f>Billed_Energy!AA114*VLOOKUP($C113,'Dmd Factors'!$A$4:$E$15,5,0)</f>
        <v>14992.009720170241</v>
      </c>
      <c r="BI113" s="1">
        <f>Billed_Energy!J114*VLOOKUP($C113,'Dmd Factors'!$A$4:$E$15,2,0)</f>
        <v>46572.774409691287</v>
      </c>
    </row>
    <row r="114" spans="1:61" x14ac:dyDescent="0.25">
      <c r="A114" t="s">
        <v>155</v>
      </c>
      <c r="B114">
        <v>2023</v>
      </c>
      <c r="C114">
        <v>9</v>
      </c>
      <c r="D114" t="s">
        <v>114</v>
      </c>
      <c r="E114" t="s">
        <v>153</v>
      </c>
      <c r="F114" s="1">
        <v>185157.6</v>
      </c>
      <c r="G114" s="1">
        <v>185157.6</v>
      </c>
      <c r="H114" s="1">
        <v>101387.6</v>
      </c>
      <c r="I114" s="1">
        <v>295104.1893325689</v>
      </c>
      <c r="J114" s="1">
        <v>278987.92881943198</v>
      </c>
      <c r="K114" s="1">
        <v>275371.89941335405</v>
      </c>
      <c r="L114" s="1">
        <v>563925.35451164434</v>
      </c>
      <c r="M114" s="1">
        <v>556771.11766841915</v>
      </c>
      <c r="N114" s="1">
        <v>549394.88906432339</v>
      </c>
      <c r="O114" s="1">
        <v>376151.60172220395</v>
      </c>
      <c r="P114" s="1">
        <v>351185.1090278796</v>
      </c>
      <c r="Q114" s="1">
        <v>344349.15538634494</v>
      </c>
      <c r="R114" s="1">
        <v>273519.87453944975</v>
      </c>
      <c r="S114" s="1">
        <v>262829.8975425472</v>
      </c>
      <c r="T114" s="1">
        <v>253120.50649587618</v>
      </c>
      <c r="U114" s="1">
        <v>78100.640460792434</v>
      </c>
      <c r="V114" s="1">
        <v>750135.03478528792</v>
      </c>
      <c r="W114" s="1">
        <v>39457.464640719329</v>
      </c>
      <c r="X114" s="1">
        <v>35279.120117523344</v>
      </c>
      <c r="Y114" s="1">
        <v>0</v>
      </c>
      <c r="Z114" s="1">
        <v>6946.6741916534675</v>
      </c>
      <c r="AA114" s="1">
        <v>16420.121587095691</v>
      </c>
      <c r="AB114" s="1">
        <v>7483.6481542265983</v>
      </c>
      <c r="AC114" s="1">
        <v>7258.2186382106865</v>
      </c>
      <c r="AD114" s="1">
        <v>7194.215288512888</v>
      </c>
      <c r="AE114" s="1">
        <v>5800.3802259144577</v>
      </c>
      <c r="AF114" s="1">
        <v>5777.5522536478884</v>
      </c>
      <c r="AG114" s="1">
        <v>5714.2565123633121</v>
      </c>
      <c r="AH114" s="1">
        <v>17555.623386355765</v>
      </c>
      <c r="AI114" s="1">
        <v>18712.089117067182</v>
      </c>
      <c r="AJ114" s="1">
        <v>18666.009685627658</v>
      </c>
      <c r="AK114" s="1">
        <v>80310.194697614163</v>
      </c>
      <c r="AL114" s="1">
        <v>78118.005898329429</v>
      </c>
      <c r="AM114" s="1">
        <v>77470.335368041837</v>
      </c>
      <c r="AN114" s="1">
        <v>166393.43584238298</v>
      </c>
      <c r="AO114" s="1">
        <v>162030.99095891489</v>
      </c>
      <c r="AP114" s="1">
        <v>101118.40344573358</v>
      </c>
      <c r="AQ114" s="1">
        <v>166321.31402292734</v>
      </c>
      <c r="AR114" s="1">
        <v>161653.08090699787</v>
      </c>
      <c r="AS114" s="1">
        <v>159610.304910846</v>
      </c>
      <c r="AT114" s="1">
        <v>13654</v>
      </c>
      <c r="AU114" s="1">
        <v>391638.30034955364</v>
      </c>
      <c r="AV114" s="1">
        <v>355553.42269035918</v>
      </c>
      <c r="AW114" s="1">
        <v>350830.31851141498</v>
      </c>
      <c r="AX114" s="1">
        <v>57739.321888890976</v>
      </c>
      <c r="AY114" s="1">
        <v>54619.625764371347</v>
      </c>
      <c r="AZ114" s="1">
        <v>53168.68739210179</v>
      </c>
      <c r="BA114" s="1">
        <v>9450.2402343749964</v>
      </c>
      <c r="BB114" s="1">
        <v>36989.862576384468</v>
      </c>
      <c r="BC114" s="1">
        <v>4585.9815350508807</v>
      </c>
      <c r="BD114" s="1">
        <v>425287.85346439882</v>
      </c>
      <c r="BE114" s="1">
        <v>71728.461974671023</v>
      </c>
      <c r="BF114" s="1">
        <f>Billed_Energy!AM115*VLOOKUP($C114,'Dmd Factors'!$A$4:$E$15,4,0)</f>
        <v>233418.59669897461</v>
      </c>
      <c r="BG114" s="1">
        <f>Billed_Energy!G115*VLOOKUP(C114,'Dmd Factors'!$A$4:$E$15,3,0)</f>
        <v>410339.7993824709</v>
      </c>
      <c r="BH114" s="1">
        <f>Billed_Energy!AA115*VLOOKUP($C114,'Dmd Factors'!$A$4:$E$15,5,0)</f>
        <v>14274.485212407117</v>
      </c>
      <c r="BI114" s="1">
        <f>Billed_Energy!J115*VLOOKUP($C114,'Dmd Factors'!$A$4:$E$15,2,0)</f>
        <v>42118.1491268873</v>
      </c>
    </row>
    <row r="115" spans="1:61" x14ac:dyDescent="0.25">
      <c r="A115" t="s">
        <v>155</v>
      </c>
      <c r="B115">
        <v>2023</v>
      </c>
      <c r="C115">
        <v>10</v>
      </c>
      <c r="D115" t="s">
        <v>115</v>
      </c>
      <c r="E115" t="s">
        <v>154</v>
      </c>
      <c r="F115" s="1">
        <v>185157.6</v>
      </c>
      <c r="G115" s="1">
        <v>185157.6</v>
      </c>
      <c r="H115" s="1">
        <v>101387.6</v>
      </c>
      <c r="I115" s="1">
        <v>285542.86876771227</v>
      </c>
      <c r="J115" s="1">
        <v>275798.11041055445</v>
      </c>
      <c r="K115" s="1">
        <v>271776.92418385495</v>
      </c>
      <c r="L115" s="1">
        <v>571306.39842734218</v>
      </c>
      <c r="M115" s="1">
        <v>555499.18980619614</v>
      </c>
      <c r="N115" s="1">
        <v>537470.32672517898</v>
      </c>
      <c r="O115" s="1">
        <v>322527.7841168858</v>
      </c>
      <c r="P115" s="1">
        <v>293758.61379526654</v>
      </c>
      <c r="Q115" s="1">
        <v>287178.42938142328</v>
      </c>
      <c r="R115" s="1">
        <v>273747.70974778122</v>
      </c>
      <c r="S115" s="1">
        <v>263781.33717862045</v>
      </c>
      <c r="T115" s="1">
        <v>255461.81729387105</v>
      </c>
      <c r="U115" s="1">
        <v>73786.39655980216</v>
      </c>
      <c r="V115" s="1">
        <v>633803.79271134385</v>
      </c>
      <c r="W115" s="1">
        <v>41077.408427158305</v>
      </c>
      <c r="X115" s="1">
        <v>39409.706409921928</v>
      </c>
      <c r="Y115" s="1">
        <v>0</v>
      </c>
      <c r="Z115" s="1">
        <v>8668.7742802563807</v>
      </c>
      <c r="AA115" s="1">
        <v>17151.977370192195</v>
      </c>
      <c r="AB115" s="1">
        <v>7129.4056216114577</v>
      </c>
      <c r="AC115" s="1">
        <v>6914.646933650788</v>
      </c>
      <c r="AD115" s="1">
        <v>6853.6732171246131</v>
      </c>
      <c r="AE115" s="1">
        <v>6016.4004362762544</v>
      </c>
      <c r="AF115" s="1">
        <v>5920.9020166528226</v>
      </c>
      <c r="AG115" s="1">
        <v>5843.9727341783901</v>
      </c>
      <c r="AH115" s="1">
        <v>19789.381994070995</v>
      </c>
      <c r="AI115" s="1">
        <v>21092.995178544261</v>
      </c>
      <c r="AJ115" s="1">
        <v>21041.052649887886</v>
      </c>
      <c r="AK115" s="1">
        <v>71231.570020189669</v>
      </c>
      <c r="AL115" s="1">
        <v>68498.229472103267</v>
      </c>
      <c r="AM115" s="1">
        <v>67526.8770459238</v>
      </c>
      <c r="AN115" s="1">
        <v>170103.92326192791</v>
      </c>
      <c r="AO115" s="1">
        <v>163675.59873019066</v>
      </c>
      <c r="AP115" s="1">
        <v>97412.815244945188</v>
      </c>
      <c r="AQ115" s="1">
        <v>152417.78243398681</v>
      </c>
      <c r="AR115" s="1">
        <v>147409.39697975764</v>
      </c>
      <c r="AS115" s="1">
        <v>145302.89286296655</v>
      </c>
      <c r="AT115" s="1">
        <v>8332</v>
      </c>
      <c r="AU115" s="1">
        <v>360910.58039818396</v>
      </c>
      <c r="AV115" s="1">
        <v>327656.90186890482</v>
      </c>
      <c r="AW115" s="1">
        <v>323304.36977747659</v>
      </c>
      <c r="AX115" s="1">
        <v>55175.085996567883</v>
      </c>
      <c r="AY115" s="1">
        <v>50764.858344181164</v>
      </c>
      <c r="AZ115" s="1">
        <v>49667.261364531601</v>
      </c>
      <c r="BA115" s="1">
        <v>9450.2402343749964</v>
      </c>
      <c r="BB115" s="1">
        <v>30631.292665752608</v>
      </c>
      <c r="BC115" s="1">
        <v>4226.1680127640611</v>
      </c>
      <c r="BD115" s="1">
        <v>365924.51346212736</v>
      </c>
      <c r="BE115" s="1">
        <v>63790.863157556851</v>
      </c>
      <c r="BF115" s="1">
        <f>Billed_Energy!AM116*VLOOKUP($C115,'Dmd Factors'!$A$4:$E$15,4,0)</f>
        <v>221834.07051608153</v>
      </c>
      <c r="BG115" s="1">
        <f>Billed_Energy!G116*VLOOKUP(C115,'Dmd Factors'!$A$4:$E$15,3,0)</f>
        <v>399815.89688243798</v>
      </c>
      <c r="BH115" s="1">
        <f>Billed_Energy!AA116*VLOOKUP($C115,'Dmd Factors'!$A$4:$E$15,5,0)</f>
        <v>14711.08449750997</v>
      </c>
      <c r="BI115" s="1">
        <f>Billed_Energy!J116*VLOOKUP($C115,'Dmd Factors'!$A$4:$E$15,2,0)</f>
        <v>46055.704023958126</v>
      </c>
    </row>
    <row r="116" spans="1:61" x14ac:dyDescent="0.25">
      <c r="A116" t="s">
        <v>155</v>
      </c>
      <c r="B116">
        <v>2023</v>
      </c>
      <c r="C116">
        <v>11</v>
      </c>
      <c r="D116" t="s">
        <v>116</v>
      </c>
      <c r="E116" t="s">
        <v>154</v>
      </c>
      <c r="F116" s="1">
        <v>185157.6</v>
      </c>
      <c r="G116" s="1">
        <v>185157.6</v>
      </c>
      <c r="H116" s="1">
        <v>101387.6</v>
      </c>
      <c r="I116" s="1">
        <v>290842.48027582251</v>
      </c>
      <c r="J116" s="1">
        <v>283735.06071681267</v>
      </c>
      <c r="K116" s="1">
        <v>273460.95952104131</v>
      </c>
      <c r="L116" s="1">
        <v>545684.7629194702</v>
      </c>
      <c r="M116" s="1">
        <v>521750.5484395317</v>
      </c>
      <c r="N116" s="1">
        <v>515245.11366589647</v>
      </c>
      <c r="O116" s="1">
        <v>295153.2660201987</v>
      </c>
      <c r="P116" s="1">
        <v>268825.87656949647</v>
      </c>
      <c r="Q116" s="1">
        <v>262804.18474508851</v>
      </c>
      <c r="R116" s="1">
        <v>270277.06841613812</v>
      </c>
      <c r="S116" s="1">
        <v>259134.15729248867</v>
      </c>
      <c r="T116" s="1">
        <v>255112.4852464096</v>
      </c>
      <c r="U116" s="1">
        <v>72290.150905918752</v>
      </c>
      <c r="V116" s="1">
        <v>580009.75000326568</v>
      </c>
      <c r="W116" s="1">
        <v>35088.09700615656</v>
      </c>
      <c r="X116" s="1">
        <v>36230.589505778735</v>
      </c>
      <c r="Y116" s="1">
        <v>0</v>
      </c>
      <c r="Z116" s="1">
        <v>9254.8869878992682</v>
      </c>
      <c r="AA116" s="1">
        <v>20972.702502001459</v>
      </c>
      <c r="AB116" s="1">
        <v>6983.8429037256919</v>
      </c>
      <c r="AC116" s="1">
        <v>6773.46899339843</v>
      </c>
      <c r="AD116" s="1">
        <v>6713.7401912968526</v>
      </c>
      <c r="AE116" s="1">
        <v>6957.4389923180906</v>
      </c>
      <c r="AF116" s="1">
        <v>6307.3034602592325</v>
      </c>
      <c r="AG116" s="1">
        <v>6120.0495950369568</v>
      </c>
      <c r="AH116" s="1">
        <v>17991.991566735403</v>
      </c>
      <c r="AI116" s="1">
        <v>19177.202778907431</v>
      </c>
      <c r="AJ116" s="1">
        <v>19129.977982406941</v>
      </c>
      <c r="AK116" s="1">
        <v>66801.593680952428</v>
      </c>
      <c r="AL116" s="1">
        <v>61969.839959803219</v>
      </c>
      <c r="AM116" s="1">
        <v>60297.273149679728</v>
      </c>
      <c r="AN116" s="1">
        <v>154568.07332972964</v>
      </c>
      <c r="AO116" s="1">
        <v>150003.35192834743</v>
      </c>
      <c r="AP116" s="1">
        <v>97004.206957079878</v>
      </c>
      <c r="AQ116" s="1">
        <v>145219.54917977599</v>
      </c>
      <c r="AR116" s="1">
        <v>137043.21991281808</v>
      </c>
      <c r="AS116" s="1">
        <v>132250.76283846697</v>
      </c>
      <c r="AT116" s="1">
        <v>9520</v>
      </c>
      <c r="AU116" s="1">
        <v>349646.37486608553</v>
      </c>
      <c r="AV116" s="1">
        <v>317430.56081071257</v>
      </c>
      <c r="AW116" s="1">
        <v>313213.87349282578</v>
      </c>
      <c r="AX116" s="1">
        <v>55422.754795049041</v>
      </c>
      <c r="AY116" s="1">
        <v>51999.969246408997</v>
      </c>
      <c r="AZ116" s="1">
        <v>51050.661256887652</v>
      </c>
      <c r="BA116" s="1">
        <v>9450.2402343749964</v>
      </c>
      <c r="BB116" s="1">
        <v>27309.760998600264</v>
      </c>
      <c r="BC116" s="1">
        <v>4094.2671273524079</v>
      </c>
      <c r="BD116" s="1">
        <v>332481.28475770832</v>
      </c>
      <c r="BE116" s="1">
        <v>61624.696453332363</v>
      </c>
      <c r="BF116" s="1">
        <f>Billed_Energy!AM117*VLOOKUP($C116,'Dmd Factors'!$A$4:$E$15,4,0)</f>
        <v>217434.38095210001</v>
      </c>
      <c r="BG116" s="1">
        <f>Billed_Energy!G117*VLOOKUP(C116,'Dmd Factors'!$A$4:$E$15,3,0)</f>
        <v>410209.07587378728</v>
      </c>
      <c r="BH116" s="1">
        <f>Billed_Energy!AA117*VLOOKUP($C116,'Dmd Factors'!$A$4:$E$15,5,0)</f>
        <v>19040.043046385861</v>
      </c>
      <c r="BI116" s="1">
        <f>Billed_Energy!J117*VLOOKUP($C116,'Dmd Factors'!$A$4:$E$15,2,0)</f>
        <v>57427.86944055996</v>
      </c>
    </row>
    <row r="117" spans="1:61" x14ac:dyDescent="0.25">
      <c r="A117" t="s">
        <v>155</v>
      </c>
      <c r="B117">
        <v>2023</v>
      </c>
      <c r="C117">
        <v>12</v>
      </c>
      <c r="D117" t="s">
        <v>117</v>
      </c>
      <c r="E117" t="s">
        <v>154</v>
      </c>
      <c r="F117" s="1">
        <v>185157.6</v>
      </c>
      <c r="G117" s="1">
        <v>185157.6</v>
      </c>
      <c r="H117" s="1">
        <v>101387.6</v>
      </c>
      <c r="I117" s="1">
        <v>294053.98957068857</v>
      </c>
      <c r="J117" s="1">
        <v>287851.83327397471</v>
      </c>
      <c r="K117" s="1">
        <v>281876.15212595725</v>
      </c>
      <c r="L117" s="1">
        <v>549837.13010583515</v>
      </c>
      <c r="M117" s="1">
        <v>513034.08175783866</v>
      </c>
      <c r="N117" s="1">
        <v>509193.99005648243</v>
      </c>
      <c r="O117" s="1">
        <v>316554.05710167525</v>
      </c>
      <c r="P117" s="1">
        <v>288317.73752476322</v>
      </c>
      <c r="Q117" s="1">
        <v>281859.42858129425</v>
      </c>
      <c r="R117" s="1">
        <v>254796.49233916964</v>
      </c>
      <c r="S117" s="1">
        <v>245119.50023611018</v>
      </c>
      <c r="T117" s="1">
        <v>241605.84891676996</v>
      </c>
      <c r="U117" s="1">
        <v>72192.374645687349</v>
      </c>
      <c r="V117" s="1">
        <v>622064.73944115953</v>
      </c>
      <c r="W117" s="1">
        <v>34257.320025054883</v>
      </c>
      <c r="X117" s="1">
        <v>37520.568793257909</v>
      </c>
      <c r="Y117" s="1">
        <v>0</v>
      </c>
      <c r="Z117" s="1">
        <v>10574.030163490033</v>
      </c>
      <c r="AA117" s="1">
        <v>21711.998496781449</v>
      </c>
      <c r="AB117" s="1">
        <v>7793.81532453818</v>
      </c>
      <c r="AC117" s="1">
        <v>7559.0426601477848</v>
      </c>
      <c r="AD117" s="1">
        <v>7492.386628568489</v>
      </c>
      <c r="AE117" s="1">
        <v>7900.7801266100969</v>
      </c>
      <c r="AF117" s="1">
        <v>6925.5210629435496</v>
      </c>
      <c r="AG117" s="1">
        <v>6750.3497984788537</v>
      </c>
      <c r="AH117" s="1">
        <v>23264.478567282615</v>
      </c>
      <c r="AI117" s="1">
        <v>24797.011569035367</v>
      </c>
      <c r="AJ117" s="1">
        <v>24735.947719491262</v>
      </c>
      <c r="AK117" s="1">
        <v>69201.966711807487</v>
      </c>
      <c r="AL117" s="1">
        <v>63126.939264187386</v>
      </c>
      <c r="AM117" s="1">
        <v>60102.762088142743</v>
      </c>
      <c r="AN117" s="1">
        <v>160929.69619409778</v>
      </c>
      <c r="AO117" s="1">
        <v>152941.96920897756</v>
      </c>
      <c r="AP117" s="1">
        <v>103536.89916866571</v>
      </c>
      <c r="AQ117" s="1">
        <v>146540.09147314547</v>
      </c>
      <c r="AR117" s="1">
        <v>136572.3092213989</v>
      </c>
      <c r="AS117" s="1">
        <v>133340.72167599207</v>
      </c>
      <c r="AT117" s="1">
        <v>12334</v>
      </c>
      <c r="AU117" s="1">
        <v>360262.54029476998</v>
      </c>
      <c r="AV117" s="1">
        <v>327068.57106314908</v>
      </c>
      <c r="AW117" s="1">
        <v>322723.85424647271</v>
      </c>
      <c r="AX117" s="1">
        <v>53696.180307316943</v>
      </c>
      <c r="AY117" s="1">
        <v>49818.116437824603</v>
      </c>
      <c r="AZ117" s="1">
        <v>48399.864536371853</v>
      </c>
      <c r="BA117" s="1">
        <v>9473.2746093750029</v>
      </c>
      <c r="BB117" s="1">
        <v>29092.301301487842</v>
      </c>
      <c r="BC117" s="1">
        <v>4218.579633523379</v>
      </c>
      <c r="BD117" s="1">
        <v>350544.90087891871</v>
      </c>
      <c r="BE117" s="1">
        <v>61318.010438158293</v>
      </c>
      <c r="BF117" s="1">
        <f>Billed_Energy!AM118*VLOOKUP($C117,'Dmd Factors'!$A$4:$E$15,4,0)</f>
        <v>197697.8920416203</v>
      </c>
      <c r="BG117" s="1">
        <f>Billed_Energy!G118*VLOOKUP(C117,'Dmd Factors'!$A$4:$E$15,3,0)</f>
        <v>425456.82916396647</v>
      </c>
      <c r="BH117" s="1">
        <f>Billed_Energy!AA118*VLOOKUP($C117,'Dmd Factors'!$A$4:$E$15,5,0)</f>
        <v>19911.356307190639</v>
      </c>
      <c r="BI117" s="1">
        <f>Billed_Energy!J118*VLOOKUP($C117,'Dmd Factors'!$A$4:$E$15,2,0)</f>
        <v>54341.017827831973</v>
      </c>
    </row>
    <row r="118" spans="1:61" x14ac:dyDescent="0.25">
      <c r="A118" t="s">
        <v>155</v>
      </c>
      <c r="B118">
        <v>2024</v>
      </c>
      <c r="C118">
        <v>1</v>
      </c>
      <c r="D118" t="s">
        <v>118</v>
      </c>
      <c r="E118" t="s">
        <v>154</v>
      </c>
      <c r="F118" s="1">
        <v>185157.6</v>
      </c>
      <c r="G118" s="1">
        <v>185157.6</v>
      </c>
      <c r="H118" s="1">
        <v>101387.6</v>
      </c>
      <c r="I118" s="1">
        <v>294825.74409101176</v>
      </c>
      <c r="J118" s="1">
        <v>284127.02158581297</v>
      </c>
      <c r="K118" s="1">
        <v>272888.41243769421</v>
      </c>
      <c r="L118" s="1">
        <v>530004.59811619739</v>
      </c>
      <c r="M118" s="1">
        <v>492809.06887772231</v>
      </c>
      <c r="N118" s="1">
        <v>485775.21766010794</v>
      </c>
      <c r="O118" s="1">
        <v>329460.68775551039</v>
      </c>
      <c r="P118" s="1">
        <v>300073.10905041161</v>
      </c>
      <c r="Q118" s="1">
        <v>293351.48012632102</v>
      </c>
      <c r="R118" s="1">
        <v>258566.81772922882</v>
      </c>
      <c r="S118" s="1">
        <v>246243.11196807391</v>
      </c>
      <c r="T118" s="1">
        <v>241749.14497468976</v>
      </c>
      <c r="U118" s="1">
        <v>72239.051255755054</v>
      </c>
      <c r="V118" s="1">
        <v>647408.87140937429</v>
      </c>
      <c r="W118" s="1">
        <v>43343.423778775526</v>
      </c>
      <c r="X118" s="1">
        <v>51456.956780015265</v>
      </c>
      <c r="Y118" s="1">
        <v>0</v>
      </c>
      <c r="Z118" s="1">
        <v>10900.792732786664</v>
      </c>
      <c r="AA118" s="1">
        <v>23569.22974598084</v>
      </c>
      <c r="AB118" s="1">
        <v>8336.6487641487911</v>
      </c>
      <c r="AC118" s="1">
        <v>8085.5243583287102</v>
      </c>
      <c r="AD118" s="1">
        <v>8014.2257837346897</v>
      </c>
      <c r="AE118" s="1">
        <v>8638.0633481164332</v>
      </c>
      <c r="AF118" s="1">
        <v>7808.3257109881997</v>
      </c>
      <c r="AG118" s="1">
        <v>7570.472821631668</v>
      </c>
      <c r="AH118" s="1">
        <v>25302.584298232068</v>
      </c>
      <c r="AI118" s="1">
        <v>26969.376242634582</v>
      </c>
      <c r="AJ118" s="1">
        <v>26902.962839205156</v>
      </c>
      <c r="AK118" s="1">
        <v>64064.740099951581</v>
      </c>
      <c r="AL118" s="1">
        <v>56636.613878806682</v>
      </c>
      <c r="AM118" s="1">
        <v>54685.921755447984</v>
      </c>
      <c r="AN118" s="1">
        <v>173296.93284162725</v>
      </c>
      <c r="AO118" s="1">
        <v>157533.62997743956</v>
      </c>
      <c r="AP118" s="1">
        <v>97082.46164042379</v>
      </c>
      <c r="AQ118" s="1">
        <v>132683.20565489909</v>
      </c>
      <c r="AR118" s="1">
        <v>121781.40390911077</v>
      </c>
      <c r="AS118" s="1">
        <v>119093.27149363908</v>
      </c>
      <c r="AT118" s="1">
        <v>15562</v>
      </c>
      <c r="AU118" s="1">
        <v>355885.98074611428</v>
      </c>
      <c r="AV118" s="1">
        <v>323095.26016443502</v>
      </c>
      <c r="AW118" s="1">
        <v>318803.32405555766</v>
      </c>
      <c r="AX118" s="1">
        <v>52153.894144606114</v>
      </c>
      <c r="AY118" s="1">
        <v>47111.588697120613</v>
      </c>
      <c r="AZ118" s="1">
        <v>46477.475767716736</v>
      </c>
      <c r="BA118" s="1">
        <v>9309.1499999999978</v>
      </c>
      <c r="BB118" s="1">
        <v>29077.208645170835</v>
      </c>
      <c r="BC118" s="1">
        <v>4167.3312718098487</v>
      </c>
      <c r="BD118" s="1">
        <v>352321.69827459077</v>
      </c>
      <c r="BE118" s="1">
        <v>61317.708243596106</v>
      </c>
      <c r="BF118" s="1">
        <f>Billed_Energy!AM119*VLOOKUP($C118,'Dmd Factors'!$A$4:$E$15,4,0)</f>
        <v>208968.28536213053</v>
      </c>
      <c r="BG118" s="1">
        <f>Billed_Energy!G119*VLOOKUP(C118,'Dmd Factors'!$A$4:$E$15,3,0)</f>
        <v>462638.22017490119</v>
      </c>
      <c r="BH118" s="1">
        <f>Billed_Energy!AA119*VLOOKUP($C118,'Dmd Factors'!$A$4:$E$15,5,0)</f>
        <v>21388.216980095302</v>
      </c>
      <c r="BI118" s="1">
        <f>Billed_Energy!J119*VLOOKUP($C118,'Dmd Factors'!$A$4:$E$15,2,0)</f>
        <v>57996.165621607426</v>
      </c>
    </row>
    <row r="119" spans="1:61" x14ac:dyDescent="0.25">
      <c r="A119" t="s">
        <v>155</v>
      </c>
      <c r="B119">
        <v>2024</v>
      </c>
      <c r="C119">
        <v>2</v>
      </c>
      <c r="D119" t="s">
        <v>119</v>
      </c>
      <c r="E119" t="s">
        <v>154</v>
      </c>
      <c r="F119" s="1">
        <v>185157.6</v>
      </c>
      <c r="G119" s="1">
        <v>185157.6</v>
      </c>
      <c r="H119" s="1">
        <v>101387.6</v>
      </c>
      <c r="I119" s="1">
        <v>300137.79483135953</v>
      </c>
      <c r="J119" s="1">
        <v>285366.27338744805</v>
      </c>
      <c r="K119" s="1">
        <v>277861.61084744299</v>
      </c>
      <c r="L119" s="1">
        <v>552038.11562135455</v>
      </c>
      <c r="M119" s="1">
        <v>516907.98754995194</v>
      </c>
      <c r="N119" s="1">
        <v>510104.28085827286</v>
      </c>
      <c r="O119" s="1">
        <v>308648.12412619678</v>
      </c>
      <c r="P119" s="1">
        <v>281117.00622034585</v>
      </c>
      <c r="Q119" s="1">
        <v>274819.99344887823</v>
      </c>
      <c r="R119" s="1">
        <v>264303.53938668658</v>
      </c>
      <c r="S119" s="1">
        <v>250488.35324122463</v>
      </c>
      <c r="T119" s="1">
        <v>246951.47932532648</v>
      </c>
      <c r="U119" s="1">
        <v>72293.60219898395</v>
      </c>
      <c r="V119" s="1">
        <v>606511.00762421545</v>
      </c>
      <c r="W119" s="1">
        <v>32093.582583248084</v>
      </c>
      <c r="X119" s="1">
        <v>34271.86810693139</v>
      </c>
      <c r="Y119" s="1">
        <v>0</v>
      </c>
      <c r="Z119" s="1">
        <v>10478.380397485174</v>
      </c>
      <c r="AA119" s="1">
        <v>23802.793037496784</v>
      </c>
      <c r="AB119" s="1">
        <v>7604.7843491108288</v>
      </c>
      <c r="AC119" s="1">
        <v>7375.7058542517125</v>
      </c>
      <c r="AD119" s="1">
        <v>7310.6664961683709</v>
      </c>
      <c r="AE119" s="1">
        <v>7969.4131032429614</v>
      </c>
      <c r="AF119" s="1">
        <v>7223.1999379082472</v>
      </c>
      <c r="AG119" s="1">
        <v>7085.4375073849151</v>
      </c>
      <c r="AH119" s="1">
        <v>24304.897510974879</v>
      </c>
      <c r="AI119" s="1">
        <v>25905.967461116383</v>
      </c>
      <c r="AJ119" s="1">
        <v>25842.172753639796</v>
      </c>
      <c r="AK119" s="1">
        <v>62129.006074746416</v>
      </c>
      <c r="AL119" s="1">
        <v>53956.091673943549</v>
      </c>
      <c r="AM119" s="1">
        <v>52640.218851135214</v>
      </c>
      <c r="AN119" s="1">
        <v>164057.47775649317</v>
      </c>
      <c r="AO119" s="1">
        <v>150252.98339525959</v>
      </c>
      <c r="AP119" s="1">
        <v>82555.832874430736</v>
      </c>
      <c r="AQ119" s="1">
        <v>150767.3439226039</v>
      </c>
      <c r="AR119" s="1">
        <v>138486.96601328821</v>
      </c>
      <c r="AS119" s="1">
        <v>135635.33452358955</v>
      </c>
      <c r="AT119" s="1">
        <v>14314</v>
      </c>
      <c r="AU119" s="1">
        <v>343802.77729890536</v>
      </c>
      <c r="AV119" s="1">
        <v>312125.38224676333</v>
      </c>
      <c r="AW119" s="1">
        <v>307979.16791393689</v>
      </c>
      <c r="AX119" s="1">
        <v>54667.609412906299</v>
      </c>
      <c r="AY119" s="1">
        <v>49774.006454594186</v>
      </c>
      <c r="AZ119" s="1">
        <v>48901.091133756796</v>
      </c>
      <c r="BA119" s="1">
        <v>9309.1499999999978</v>
      </c>
      <c r="BB119" s="1">
        <v>26677.955149166763</v>
      </c>
      <c r="BC119" s="1">
        <v>4025.840136127501</v>
      </c>
      <c r="BD119" s="1">
        <v>348024.52370075259</v>
      </c>
      <c r="BE119" s="1">
        <v>61339.557526013785</v>
      </c>
      <c r="BF119" s="1">
        <f>Billed_Energy!AM120*VLOOKUP($C119,'Dmd Factors'!$A$4:$E$15,4,0)</f>
        <v>203523.11429774005</v>
      </c>
      <c r="BG119" s="1">
        <f>Billed_Energy!G120*VLOOKUP(C119,'Dmd Factors'!$A$4:$E$15,3,0)</f>
        <v>453693.70136202726</v>
      </c>
      <c r="BH119" s="1">
        <f>Billed_Energy!AA120*VLOOKUP($C119,'Dmd Factors'!$A$4:$E$15,5,0)</f>
        <v>21253.888240013046</v>
      </c>
      <c r="BI119" s="1">
        <f>Billed_Energy!J120*VLOOKUP($C119,'Dmd Factors'!$A$4:$E$15,2,0)</f>
        <v>57780.871302470339</v>
      </c>
    </row>
    <row r="120" spans="1:61" x14ac:dyDescent="0.25">
      <c r="A120" t="s">
        <v>155</v>
      </c>
      <c r="B120">
        <v>2024</v>
      </c>
      <c r="C120">
        <v>3</v>
      </c>
      <c r="D120" t="s">
        <v>120</v>
      </c>
      <c r="E120" t="s">
        <v>154</v>
      </c>
      <c r="F120" s="1">
        <v>185157.6</v>
      </c>
      <c r="G120" s="1">
        <v>185157.6</v>
      </c>
      <c r="H120" s="1">
        <v>101387.6</v>
      </c>
      <c r="I120" s="1">
        <v>287369.78956410376</v>
      </c>
      <c r="J120" s="1">
        <v>276264.56201847515</v>
      </c>
      <c r="K120" s="1">
        <v>271194.21969410969</v>
      </c>
      <c r="L120" s="1">
        <v>552551.615598907</v>
      </c>
      <c r="M120" s="1">
        <v>516708.96797584416</v>
      </c>
      <c r="N120" s="1">
        <v>510712.19821216061</v>
      </c>
      <c r="O120" s="1">
        <v>305092.10079770401</v>
      </c>
      <c r="P120" s="1">
        <v>277878.17677666881</v>
      </c>
      <c r="Q120" s="1">
        <v>271653.71369063517</v>
      </c>
      <c r="R120" s="1">
        <v>261209.47746408614</v>
      </c>
      <c r="S120" s="1">
        <v>248286.4628701442</v>
      </c>
      <c r="T120" s="1">
        <v>243880.19185581501</v>
      </c>
      <c r="U120" s="1">
        <v>72369.397922128119</v>
      </c>
      <c r="V120" s="1">
        <v>599523.22080968251</v>
      </c>
      <c r="W120" s="1">
        <v>33701.543299788726</v>
      </c>
      <c r="X120" s="1">
        <v>33335.679570345572</v>
      </c>
      <c r="Y120" s="1">
        <v>0</v>
      </c>
      <c r="Z120" s="1">
        <v>10314.921112263803</v>
      </c>
      <c r="AA120" s="1">
        <v>23189.083989865743</v>
      </c>
      <c r="AB120" s="1">
        <v>7515.5324966581811</v>
      </c>
      <c r="AC120" s="1">
        <v>7289.1425303732685</v>
      </c>
      <c r="AD120" s="1">
        <v>7224.8664921849804</v>
      </c>
      <c r="AE120" s="1">
        <v>7299.856925181788</v>
      </c>
      <c r="AF120" s="1">
        <v>6669.4325531753066</v>
      </c>
      <c r="AG120" s="1">
        <v>6668.125974165966</v>
      </c>
      <c r="AH120" s="1">
        <v>23048.282075192776</v>
      </c>
      <c r="AI120" s="1">
        <v>24566.573267999214</v>
      </c>
      <c r="AJ120" s="1">
        <v>24506.076884002501</v>
      </c>
      <c r="AK120" s="1">
        <v>62837.195304943103</v>
      </c>
      <c r="AL120" s="1">
        <v>56997.088135805374</v>
      </c>
      <c r="AM120" s="1">
        <v>55750.2935788217</v>
      </c>
      <c r="AN120" s="1">
        <v>163502.38617987363</v>
      </c>
      <c r="AO120" s="1">
        <v>157434.38507694958</v>
      </c>
      <c r="AP120" s="1">
        <v>96263.474900389381</v>
      </c>
      <c r="AQ120" s="1">
        <v>144109.30991294145</v>
      </c>
      <c r="AR120" s="1">
        <v>133551.2555298509</v>
      </c>
      <c r="AS120" s="1">
        <v>130131.56113283017</v>
      </c>
      <c r="AT120" s="1">
        <v>12754</v>
      </c>
      <c r="AU120" s="1">
        <v>350105.04881867091</v>
      </c>
      <c r="AV120" s="1">
        <v>317846.97333623696</v>
      </c>
      <c r="AW120" s="1">
        <v>313624.75447340088</v>
      </c>
      <c r="AX120" s="1">
        <v>54246.761751925325</v>
      </c>
      <c r="AY120" s="1">
        <v>50220.999599814881</v>
      </c>
      <c r="AZ120" s="1">
        <v>48095.732668604709</v>
      </c>
      <c r="BA120" s="1">
        <v>9309.1499999999978</v>
      </c>
      <c r="BB120" s="1">
        <v>27037.351395506998</v>
      </c>
      <c r="BC120" s="1">
        <v>4099.6380787514099</v>
      </c>
      <c r="BD120" s="1">
        <v>340593.42280570732</v>
      </c>
      <c r="BE120" s="1">
        <v>61424.316824008281</v>
      </c>
      <c r="BF120" s="1">
        <f>Billed_Energy!AM121*VLOOKUP($C120,'Dmd Factors'!$A$4:$E$15,4,0)</f>
        <v>203421.76374776344</v>
      </c>
      <c r="BG120" s="1">
        <f>Billed_Energy!G121*VLOOKUP(C120,'Dmd Factors'!$A$4:$E$15,3,0)</f>
        <v>418475.9697377889</v>
      </c>
      <c r="BH120" s="1">
        <f>Billed_Energy!AA121*VLOOKUP($C120,'Dmd Factors'!$A$4:$E$15,5,0)</f>
        <v>19783.038128459524</v>
      </c>
      <c r="BI120" s="1">
        <f>Billed_Energy!J121*VLOOKUP($C120,'Dmd Factors'!$A$4:$E$15,2,0)</f>
        <v>57174.648806629659</v>
      </c>
    </row>
    <row r="121" spans="1:61" x14ac:dyDescent="0.25">
      <c r="A121" t="s">
        <v>155</v>
      </c>
      <c r="B121">
        <v>2024</v>
      </c>
      <c r="C121">
        <v>4</v>
      </c>
      <c r="D121" t="s">
        <v>121</v>
      </c>
      <c r="E121" t="s">
        <v>154</v>
      </c>
      <c r="F121" s="1">
        <v>185157.6</v>
      </c>
      <c r="G121" s="1">
        <v>185157.6</v>
      </c>
      <c r="H121" s="1">
        <v>101387.6</v>
      </c>
      <c r="I121" s="1">
        <v>291564.65661144571</v>
      </c>
      <c r="J121" s="1">
        <v>282357.34170599119</v>
      </c>
      <c r="K121" s="1">
        <v>269482.61825326091</v>
      </c>
      <c r="L121" s="1">
        <v>543560.83446950337</v>
      </c>
      <c r="M121" s="1">
        <v>517861.14822199353</v>
      </c>
      <c r="N121" s="1">
        <v>514361.89673570276</v>
      </c>
      <c r="O121" s="1">
        <v>308794.15607749019</v>
      </c>
      <c r="P121" s="1">
        <v>281250.01226104778</v>
      </c>
      <c r="Q121" s="1">
        <v>274950.02015813295</v>
      </c>
      <c r="R121" s="1">
        <v>279600.46447906375</v>
      </c>
      <c r="S121" s="1">
        <v>267334.05726084695</v>
      </c>
      <c r="T121" s="1">
        <v>261932.72402062779</v>
      </c>
      <c r="U121" s="1">
        <v>72712.163703083788</v>
      </c>
      <c r="V121" s="1">
        <v>606797.96866172377</v>
      </c>
      <c r="W121" s="1">
        <v>26394.374415186361</v>
      </c>
      <c r="X121" s="1">
        <v>25547.624051296298</v>
      </c>
      <c r="Y121" s="1">
        <v>0</v>
      </c>
      <c r="Z121" s="1">
        <v>10760.260495145058</v>
      </c>
      <c r="AA121" s="1">
        <v>22234.792105187069</v>
      </c>
      <c r="AB121" s="1">
        <v>7401.9757044777916</v>
      </c>
      <c r="AC121" s="1">
        <v>7179.0064031111096</v>
      </c>
      <c r="AD121" s="1">
        <v>7115.7015510249339</v>
      </c>
      <c r="AE121" s="1">
        <v>8337.7252278731939</v>
      </c>
      <c r="AF121" s="1">
        <v>7701.0623844971615</v>
      </c>
      <c r="AG121" s="1">
        <v>7460.8926958128995</v>
      </c>
      <c r="AH121" s="1">
        <v>20906.189029323734</v>
      </c>
      <c r="AI121" s="1">
        <v>22283.371180028702</v>
      </c>
      <c r="AJ121" s="1">
        <v>22228.497292452194</v>
      </c>
      <c r="AK121" s="1">
        <v>65576.837033580334</v>
      </c>
      <c r="AL121" s="1">
        <v>62273.652085541209</v>
      </c>
      <c r="AM121" s="1">
        <v>59276.807226528079</v>
      </c>
      <c r="AN121" s="1">
        <v>178504.99677215036</v>
      </c>
      <c r="AO121" s="1">
        <v>175586.09718560622</v>
      </c>
      <c r="AP121" s="1">
        <v>111025.01344476134</v>
      </c>
      <c r="AQ121" s="1">
        <v>152395.9440375366</v>
      </c>
      <c r="AR121" s="1">
        <v>140916.35483849386</v>
      </c>
      <c r="AS121" s="1">
        <v>137197.9424756245</v>
      </c>
      <c r="AT121" s="1">
        <v>7072</v>
      </c>
      <c r="AU121" s="1">
        <v>357568.04996776034</v>
      </c>
      <c r="AV121" s="1">
        <v>324622.34642853274</v>
      </c>
      <c r="AW121" s="1">
        <v>320310.12479558139</v>
      </c>
      <c r="AX121" s="1">
        <v>54213.798247874991</v>
      </c>
      <c r="AY121" s="1">
        <v>51049.484642731528</v>
      </c>
      <c r="AZ121" s="1">
        <v>49636.759466576048</v>
      </c>
      <c r="BA121" s="1">
        <v>9309.1499999999978</v>
      </c>
      <c r="BB121" s="1">
        <v>28630.618296762746</v>
      </c>
      <c r="BC121" s="1">
        <v>4187.0278601778955</v>
      </c>
      <c r="BD121" s="1">
        <v>339895.32590719848</v>
      </c>
      <c r="BE121" s="1">
        <v>61917.137745950808</v>
      </c>
      <c r="BF121" s="1">
        <f>Billed_Energy!AM122*VLOOKUP($C121,'Dmd Factors'!$A$4:$E$15,4,0)</f>
        <v>221779.80140759924</v>
      </c>
      <c r="BG121" s="1">
        <f>Billed_Energy!G122*VLOOKUP(C121,'Dmd Factors'!$A$4:$E$15,3,0)</f>
        <v>417162.5459116174</v>
      </c>
      <c r="BH121" s="1">
        <f>Billed_Energy!AA122*VLOOKUP($C121,'Dmd Factors'!$A$4:$E$15,5,0)</f>
        <v>19257.829783721674</v>
      </c>
      <c r="BI121" s="1">
        <f>Billed_Energy!J122*VLOOKUP($C121,'Dmd Factors'!$A$4:$E$15,2,0)</f>
        <v>56635.594270891117</v>
      </c>
    </row>
    <row r="122" spans="1:61" x14ac:dyDescent="0.25">
      <c r="A122" t="s">
        <v>155</v>
      </c>
      <c r="B122">
        <v>2024</v>
      </c>
      <c r="C122">
        <v>5</v>
      </c>
      <c r="D122" t="s">
        <v>122</v>
      </c>
      <c r="E122" t="s">
        <v>153</v>
      </c>
      <c r="F122" s="1">
        <v>185157.6</v>
      </c>
      <c r="G122" s="1">
        <v>185157.6</v>
      </c>
      <c r="H122" s="1">
        <v>101387.6</v>
      </c>
      <c r="I122" s="1">
        <v>289439.16309473291</v>
      </c>
      <c r="J122" s="1">
        <v>281928.30503580475</v>
      </c>
      <c r="K122" s="1">
        <v>274473.47689538426</v>
      </c>
      <c r="L122" s="1">
        <v>541939.2662399566</v>
      </c>
      <c r="M122" s="1">
        <v>523708.62070728763</v>
      </c>
      <c r="N122" s="1">
        <v>517175.1939127738</v>
      </c>
      <c r="O122" s="1">
        <v>316069.42454968771</v>
      </c>
      <c r="P122" s="1">
        <v>295090.79534064111</v>
      </c>
      <c r="Q122" s="1">
        <v>289346.73915734753</v>
      </c>
      <c r="R122" s="1">
        <v>272174.38394958311</v>
      </c>
      <c r="S122" s="1">
        <v>261990.76255674209</v>
      </c>
      <c r="T122" s="1">
        <v>257277.80834451146</v>
      </c>
      <c r="U122" s="1">
        <v>73518.863821789404</v>
      </c>
      <c r="V122" s="1">
        <v>630298.63186168019</v>
      </c>
      <c r="W122" s="1">
        <v>46288.790222921947</v>
      </c>
      <c r="X122" s="1">
        <v>44381.861963824274</v>
      </c>
      <c r="Y122" s="1">
        <v>0</v>
      </c>
      <c r="Z122" s="1">
        <v>8050.9831477371808</v>
      </c>
      <c r="AA122" s="1">
        <v>18230.189315914511</v>
      </c>
      <c r="AB122" s="1">
        <v>7159.918025478134</v>
      </c>
      <c r="AC122" s="1">
        <v>6944.2402140773456</v>
      </c>
      <c r="AD122" s="1">
        <v>6883.0055424642196</v>
      </c>
      <c r="AE122" s="1">
        <v>10345.51564842383</v>
      </c>
      <c r="AF122" s="1">
        <v>8944.2963313728869</v>
      </c>
      <c r="AG122" s="1">
        <v>8816.0048697788588</v>
      </c>
      <c r="AH122" s="1">
        <v>18998.972790892105</v>
      </c>
      <c r="AI122" s="1">
        <v>20250.518262553436</v>
      </c>
      <c r="AJ122" s="1">
        <v>20200.650374363278</v>
      </c>
      <c r="AK122" s="1">
        <v>66830.242138823887</v>
      </c>
      <c r="AL122" s="1">
        <v>62599.185646664657</v>
      </c>
      <c r="AM122" s="1">
        <v>62028.360333902681</v>
      </c>
      <c r="AN122" s="1">
        <v>171189.00968570393</v>
      </c>
      <c r="AO122" s="1">
        <v>169550.6469438209</v>
      </c>
      <c r="AP122" s="1">
        <v>109335.35546316433</v>
      </c>
      <c r="AQ122" s="1">
        <v>153207.80188334829</v>
      </c>
      <c r="AR122" s="1">
        <v>144786.84431475238</v>
      </c>
      <c r="AS122" s="1">
        <v>142927.54070709992</v>
      </c>
      <c r="AT122" s="1">
        <v>12946</v>
      </c>
      <c r="AU122" s="1">
        <v>365145.98275617755</v>
      </c>
      <c r="AV122" s="1">
        <v>331502.06155709503</v>
      </c>
      <c r="AW122" s="1">
        <v>327098.45109422383</v>
      </c>
      <c r="AX122" s="1">
        <v>55000.431409484183</v>
      </c>
      <c r="AY122" s="1">
        <v>51965.134730755279</v>
      </c>
      <c r="AZ122" s="1">
        <v>50694.640822176407</v>
      </c>
      <c r="BA122" s="1">
        <v>9429.1207031249978</v>
      </c>
      <c r="BB122" s="1">
        <v>28725.682849332446</v>
      </c>
      <c r="BC122" s="1">
        <v>4275.7634608852832</v>
      </c>
      <c r="BD122" s="1">
        <v>351391.01867252024</v>
      </c>
      <c r="BE122" s="1">
        <v>63230.661566339593</v>
      </c>
      <c r="BF122" s="1">
        <f>Billed_Energy!AM123*VLOOKUP($C122,'Dmd Factors'!$A$4:$E$15,4,0)</f>
        <v>227798.60064601072</v>
      </c>
      <c r="BG122" s="1">
        <f>Billed_Energy!G123*VLOOKUP(C122,'Dmd Factors'!$A$4:$E$15,3,0)</f>
        <v>408286.3965670364</v>
      </c>
      <c r="BH122" s="1">
        <f>Billed_Energy!AA123*VLOOKUP($C122,'Dmd Factors'!$A$4:$E$15,5,0)</f>
        <v>16671.916647159622</v>
      </c>
      <c r="BI122" s="1">
        <f>Billed_Energy!J123*VLOOKUP($C122,'Dmd Factors'!$A$4:$E$15,2,0)</f>
        <v>52490.60402981173</v>
      </c>
    </row>
    <row r="123" spans="1:61" x14ac:dyDescent="0.25">
      <c r="A123" t="s">
        <v>155</v>
      </c>
      <c r="B123">
        <v>2024</v>
      </c>
      <c r="C123">
        <v>6</v>
      </c>
      <c r="D123" t="s">
        <v>123</v>
      </c>
      <c r="E123" t="s">
        <v>153</v>
      </c>
      <c r="F123" s="1">
        <v>185157.6</v>
      </c>
      <c r="G123" s="1">
        <v>185157.6</v>
      </c>
      <c r="H123" s="1">
        <v>101387.6</v>
      </c>
      <c r="I123" s="1">
        <v>299826.82582593744</v>
      </c>
      <c r="J123" s="1">
        <v>284254.35216578399</v>
      </c>
      <c r="K123" s="1">
        <v>280178.28923751198</v>
      </c>
      <c r="L123" s="1">
        <v>587409.9397588633</v>
      </c>
      <c r="M123" s="1">
        <v>561697.63266427733</v>
      </c>
      <c r="N123" s="1">
        <v>555773.4602892847</v>
      </c>
      <c r="O123" s="1">
        <v>349457.90985492442</v>
      </c>
      <c r="P123" s="1">
        <v>326263.17051732552</v>
      </c>
      <c r="Q123" s="1">
        <v>319912.33202428598</v>
      </c>
      <c r="R123" s="1">
        <v>280170.67741203844</v>
      </c>
      <c r="S123" s="1">
        <v>268588.14395043533</v>
      </c>
      <c r="T123" s="1">
        <v>263358.86525063374</v>
      </c>
      <c r="U123" s="1">
        <v>76444.743095096972</v>
      </c>
      <c r="V123" s="1">
        <v>696881.20826180989</v>
      </c>
      <c r="W123" s="1">
        <v>47711.581038594719</v>
      </c>
      <c r="X123" s="1">
        <v>42141.360606901268</v>
      </c>
      <c r="Y123" s="1">
        <v>0</v>
      </c>
      <c r="Z123" s="1">
        <v>7371.5546033885212</v>
      </c>
      <c r="AA123" s="1">
        <v>15704.163107160341</v>
      </c>
      <c r="AB123" s="1">
        <v>7327.0139781765793</v>
      </c>
      <c r="AC123" s="1">
        <v>7106.3027447109453</v>
      </c>
      <c r="AD123" s="1">
        <v>7043.6389972683255</v>
      </c>
      <c r="AE123" s="1">
        <v>6255.786139325468</v>
      </c>
      <c r="AF123" s="1">
        <v>6190.6157972634674</v>
      </c>
      <c r="AG123" s="1">
        <v>6172.481441211432</v>
      </c>
      <c r="AH123" s="1">
        <v>17923.993435504533</v>
      </c>
      <c r="AI123" s="1">
        <v>19104.725313232531</v>
      </c>
      <c r="AJ123" s="1">
        <v>19057.678996023667</v>
      </c>
      <c r="AK123" s="1">
        <v>77631.449971045033</v>
      </c>
      <c r="AL123" s="1">
        <v>71785.357508882589</v>
      </c>
      <c r="AM123" s="1">
        <v>71202.129851026737</v>
      </c>
      <c r="AN123" s="1">
        <v>171434.51189834083</v>
      </c>
      <c r="AO123" s="1">
        <v>168697.21123087482</v>
      </c>
      <c r="AP123" s="1">
        <v>108464.40890979649</v>
      </c>
      <c r="AQ123" s="1">
        <v>169237.19217515647</v>
      </c>
      <c r="AR123" s="1">
        <v>162741.0866574579</v>
      </c>
      <c r="AS123" s="1">
        <v>160783.88608846848</v>
      </c>
      <c r="AT123" s="1">
        <v>16030</v>
      </c>
      <c r="AU123" s="1">
        <v>391941.23348876578</v>
      </c>
      <c r="AV123" s="1">
        <v>355828.44409249746</v>
      </c>
      <c r="AW123" s="1">
        <v>351101.68658144947</v>
      </c>
      <c r="AX123" s="1">
        <v>58298.468501356314</v>
      </c>
      <c r="AY123" s="1">
        <v>54592.421637645355</v>
      </c>
      <c r="AZ123" s="1">
        <v>52559.248906219342</v>
      </c>
      <c r="BA123" s="1">
        <v>9434.8792968750022</v>
      </c>
      <c r="BB123" s="1">
        <v>32536.315331294412</v>
      </c>
      <c r="BC123" s="1">
        <v>4589.5288024696747</v>
      </c>
      <c r="BD123" s="1">
        <v>405664.96464085788</v>
      </c>
      <c r="BE123" s="1">
        <v>67015.987254881373</v>
      </c>
      <c r="BF123" s="1">
        <f>Billed_Energy!AM124*VLOOKUP($C123,'Dmd Factors'!$A$4:$E$15,4,0)</f>
        <v>223387.8427145179</v>
      </c>
      <c r="BG123" s="1">
        <f>Billed_Energy!G124*VLOOKUP(C123,'Dmd Factors'!$A$4:$E$15,3,0)</f>
        <v>413621.65205168206</v>
      </c>
      <c r="BH123" s="1">
        <f>Billed_Energy!AA124*VLOOKUP($C123,'Dmd Factors'!$A$4:$E$15,5,0)</f>
        <v>14749.505349502819</v>
      </c>
      <c r="BI123" s="1">
        <f>Billed_Energy!J124*VLOOKUP($C123,'Dmd Factors'!$A$4:$E$15,2,0)</f>
        <v>50188.108507225777</v>
      </c>
    </row>
    <row r="124" spans="1:61" x14ac:dyDescent="0.25">
      <c r="A124" t="s">
        <v>155</v>
      </c>
      <c r="B124">
        <v>2024</v>
      </c>
      <c r="C124">
        <v>7</v>
      </c>
      <c r="D124" t="s">
        <v>124</v>
      </c>
      <c r="E124" t="s">
        <v>153</v>
      </c>
      <c r="F124" s="1">
        <v>185157.6</v>
      </c>
      <c r="G124" s="1">
        <v>185157.6</v>
      </c>
      <c r="H124" s="1">
        <v>101387.6</v>
      </c>
      <c r="I124" s="1">
        <v>286788.54415616189</v>
      </c>
      <c r="J124" s="1">
        <v>270704.65059671999</v>
      </c>
      <c r="K124" s="1">
        <v>267617.46000185458</v>
      </c>
      <c r="L124" s="1">
        <v>598363.22541198414</v>
      </c>
      <c r="M124" s="1">
        <v>585734.40545811492</v>
      </c>
      <c r="N124" s="1">
        <v>575504.89343345223</v>
      </c>
      <c r="O124" s="1">
        <v>372024.23673118203</v>
      </c>
      <c r="P124" s="1">
        <v>347331.69163517538</v>
      </c>
      <c r="Q124" s="1">
        <v>340570.74624991592</v>
      </c>
      <c r="R124" s="1">
        <v>303459.00136310724</v>
      </c>
      <c r="S124" s="1">
        <v>291014.41591515584</v>
      </c>
      <c r="T124" s="1">
        <v>284715.11314019747</v>
      </c>
      <c r="U124" s="1">
        <v>80116.607059710514</v>
      </c>
      <c r="V124" s="1">
        <v>741882.47650062549</v>
      </c>
      <c r="W124" s="1">
        <v>49187.649240004503</v>
      </c>
      <c r="X124" s="1">
        <v>48250.923468533409</v>
      </c>
      <c r="Y124" s="1">
        <v>0</v>
      </c>
      <c r="Z124" s="1">
        <v>7008.9992583040967</v>
      </c>
      <c r="AA124" s="1">
        <v>17001.365851657141</v>
      </c>
      <c r="AB124" s="1">
        <v>7696.6176303233387</v>
      </c>
      <c r="AC124" s="1">
        <v>7464.7728466554427</v>
      </c>
      <c r="AD124" s="1">
        <v>7398.9480911976907</v>
      </c>
      <c r="AE124" s="1">
        <v>7339.9761421398398</v>
      </c>
      <c r="AF124" s="1">
        <v>7265.0180412526288</v>
      </c>
      <c r="AG124" s="1">
        <v>7195.3201579715378</v>
      </c>
      <c r="AH124" s="1">
        <v>17583.604288747465</v>
      </c>
      <c r="AI124" s="1">
        <v>18741.913243935636</v>
      </c>
      <c r="AJ124" s="1">
        <v>18695.760369130126</v>
      </c>
      <c r="AK124" s="1">
        <v>81624.964271138917</v>
      </c>
      <c r="AL124" s="1">
        <v>74806.981282947774</v>
      </c>
      <c r="AM124" s="1">
        <v>73694.962662511578</v>
      </c>
      <c r="AN124" s="1">
        <v>156092.35450384047</v>
      </c>
      <c r="AO124" s="1">
        <v>152041.24687494853</v>
      </c>
      <c r="AP124" s="1">
        <v>96313.940731650175</v>
      </c>
      <c r="AQ124" s="1">
        <v>169946.60492055054</v>
      </c>
      <c r="AR124" s="1">
        <v>164623.62621162887</v>
      </c>
      <c r="AS124" s="1">
        <v>162745.35999337572</v>
      </c>
      <c r="AT124" s="1">
        <v>20596</v>
      </c>
      <c r="AU124" s="1">
        <v>389281.11193282134</v>
      </c>
      <c r="AV124" s="1">
        <v>353413.42154964543</v>
      </c>
      <c r="AW124" s="1">
        <v>348718.74473965797</v>
      </c>
      <c r="AX124" s="1">
        <v>60379.055377015917</v>
      </c>
      <c r="AY124" s="1">
        <v>56467.160255563496</v>
      </c>
      <c r="AZ124" s="1">
        <v>54625.68273237269</v>
      </c>
      <c r="BA124" s="1">
        <v>9450.2402343749964</v>
      </c>
      <c r="BB124" s="1">
        <v>35265.686991413182</v>
      </c>
      <c r="BC124" s="1">
        <v>4558.3794783977855</v>
      </c>
      <c r="BD124" s="1">
        <v>424371.79370829486</v>
      </c>
      <c r="BE124" s="1">
        <v>71112.067523464022</v>
      </c>
      <c r="BF124" s="1">
        <f>Billed_Energy!AM125*VLOOKUP($C124,'Dmd Factors'!$A$4:$E$15,4,0)</f>
        <v>245474.65356624508</v>
      </c>
      <c r="BG124" s="1">
        <f>Billed_Energy!G125*VLOOKUP(C124,'Dmd Factors'!$A$4:$E$15,3,0)</f>
        <v>427305.53749713086</v>
      </c>
      <c r="BH124" s="1">
        <f>Billed_Energy!AA125*VLOOKUP($C124,'Dmd Factors'!$A$4:$E$15,5,0)</f>
        <v>14685.090990827535</v>
      </c>
      <c r="BI124" s="1">
        <f>Billed_Energy!J125*VLOOKUP($C124,'Dmd Factors'!$A$4:$E$15,2,0)</f>
        <v>40991.563708409914</v>
      </c>
    </row>
    <row r="125" spans="1:61" x14ac:dyDescent="0.25">
      <c r="A125" t="s">
        <v>155</v>
      </c>
      <c r="B125">
        <v>2024</v>
      </c>
      <c r="C125">
        <v>8</v>
      </c>
      <c r="D125" t="s">
        <v>125</v>
      </c>
      <c r="E125" t="s">
        <v>153</v>
      </c>
      <c r="F125" s="1">
        <v>185157.6</v>
      </c>
      <c r="G125" s="1">
        <v>185157.6</v>
      </c>
      <c r="H125" s="1">
        <v>101387.6</v>
      </c>
      <c r="I125" s="1">
        <v>278441.75221990852</v>
      </c>
      <c r="J125" s="1">
        <v>264335.10387298506</v>
      </c>
      <c r="K125" s="1">
        <v>263463.72289079172</v>
      </c>
      <c r="L125" s="1">
        <v>600941.98608036828</v>
      </c>
      <c r="M125" s="1">
        <v>586951.97301358485</v>
      </c>
      <c r="N125" s="1">
        <v>580832.04258183949</v>
      </c>
      <c r="O125" s="1">
        <v>375436.69645467959</v>
      </c>
      <c r="P125" s="1">
        <v>350517.65451440512</v>
      </c>
      <c r="Q125" s="1">
        <v>343694.69313249266</v>
      </c>
      <c r="R125" s="1">
        <v>300718.53518288338</v>
      </c>
      <c r="S125" s="1">
        <v>287708.25260065688</v>
      </c>
      <c r="T125" s="1">
        <v>279002.31744815561</v>
      </c>
      <c r="U125" s="1">
        <v>80711.151528649512</v>
      </c>
      <c r="V125" s="1">
        <v>748687.52794800315</v>
      </c>
      <c r="W125" s="1">
        <v>50748.926980216187</v>
      </c>
      <c r="X125" s="1">
        <v>44447.178803366915</v>
      </c>
      <c r="Y125" s="1">
        <v>0</v>
      </c>
      <c r="Z125" s="1">
        <v>7068.657058690238</v>
      </c>
      <c r="AA125" s="1">
        <v>16680.54716292983</v>
      </c>
      <c r="AB125" s="1">
        <v>7764.3556007656089</v>
      </c>
      <c r="AC125" s="1">
        <v>7530.4703499915622</v>
      </c>
      <c r="AD125" s="1">
        <v>7464.0662705302375</v>
      </c>
      <c r="AE125" s="1">
        <v>5240.9531057338672</v>
      </c>
      <c r="AF125" s="1">
        <v>5206.6105457565091</v>
      </c>
      <c r="AG125" s="1">
        <v>5142.1022236368754</v>
      </c>
      <c r="AH125" s="1">
        <v>17578.291356792259</v>
      </c>
      <c r="AI125" s="1">
        <v>18736.250325904708</v>
      </c>
      <c r="AJ125" s="1">
        <v>18690.111396310855</v>
      </c>
      <c r="AK125" s="1">
        <v>80397.541107373559</v>
      </c>
      <c r="AL125" s="1">
        <v>75831.380312042384</v>
      </c>
      <c r="AM125" s="1">
        <v>74763.695731805376</v>
      </c>
      <c r="AN125" s="1">
        <v>166359.35789484251</v>
      </c>
      <c r="AO125" s="1">
        <v>160458.12979387422</v>
      </c>
      <c r="AP125" s="1">
        <v>105604.43783737754</v>
      </c>
      <c r="AQ125" s="1">
        <v>174972.19700707379</v>
      </c>
      <c r="AR125" s="1">
        <v>170063.42691572735</v>
      </c>
      <c r="AS125" s="1">
        <v>167713.9382334449</v>
      </c>
      <c r="AT125" s="1">
        <v>16552</v>
      </c>
      <c r="AU125" s="1">
        <v>411630.41913921782</v>
      </c>
      <c r="AV125" s="1">
        <v>373703.50212884333</v>
      </c>
      <c r="AW125" s="1">
        <v>368739.29573972942</v>
      </c>
      <c r="AX125" s="1">
        <v>61221.347614626044</v>
      </c>
      <c r="AY125" s="1">
        <v>57782.65190016479</v>
      </c>
      <c r="AZ125" s="1">
        <v>55689.877097909921</v>
      </c>
      <c r="BA125" s="1">
        <v>9450.2402343749964</v>
      </c>
      <c r="BB125" s="1">
        <v>35581.561092569733</v>
      </c>
      <c r="BC125" s="1">
        <v>4820.0839901328072</v>
      </c>
      <c r="BD125" s="1">
        <v>432073.94156375917</v>
      </c>
      <c r="BE125" s="1">
        <v>71437.692145165274</v>
      </c>
      <c r="BF125" s="1">
        <f>Billed_Energy!AM126*VLOOKUP($C125,'Dmd Factors'!$A$4:$E$15,4,0)</f>
        <v>246785.63720233462</v>
      </c>
      <c r="BG125" s="1">
        <f>Billed_Energy!G126*VLOOKUP(C125,'Dmd Factors'!$A$4:$E$15,3,0)</f>
        <v>437392.56965205603</v>
      </c>
      <c r="BH125" s="1">
        <f>Billed_Energy!AA126*VLOOKUP($C125,'Dmd Factors'!$A$4:$E$15,5,0)</f>
        <v>15054.147800194227</v>
      </c>
      <c r="BI125" s="1">
        <f>Billed_Energy!J126*VLOOKUP($C125,'Dmd Factors'!$A$4:$E$15,2,0)</f>
        <v>46898.725682861979</v>
      </c>
    </row>
    <row r="126" spans="1:61" x14ac:dyDescent="0.25">
      <c r="A126" t="s">
        <v>155</v>
      </c>
      <c r="B126">
        <v>2024</v>
      </c>
      <c r="C126">
        <v>9</v>
      </c>
      <c r="D126" t="s">
        <v>126</v>
      </c>
      <c r="E126" t="s">
        <v>153</v>
      </c>
      <c r="F126" s="1">
        <v>185157.6</v>
      </c>
      <c r="G126" s="1">
        <v>185157.6</v>
      </c>
      <c r="H126" s="1">
        <v>101387.6</v>
      </c>
      <c r="I126" s="1">
        <v>287533.00993892021</v>
      </c>
      <c r="J126" s="1">
        <v>271830.22745798499</v>
      </c>
      <c r="K126" s="1">
        <v>268306.97073462658</v>
      </c>
      <c r="L126" s="1">
        <v>568750.7617484706</v>
      </c>
      <c r="M126" s="1">
        <v>561535.30739487626</v>
      </c>
      <c r="N126" s="1">
        <v>554095.96173707489</v>
      </c>
      <c r="O126" s="1">
        <v>377559.94653660909</v>
      </c>
      <c r="P126" s="1">
        <v>352499.97708887211</v>
      </c>
      <c r="Q126" s="1">
        <v>345638.42903322761</v>
      </c>
      <c r="R126" s="1">
        <v>275860.33462243614</v>
      </c>
      <c r="S126" s="1">
        <v>265078.88542633265</v>
      </c>
      <c r="T126" s="1">
        <v>255286.41287703556</v>
      </c>
      <c r="U126" s="1">
        <v>78768.933511752417</v>
      </c>
      <c r="V126" s="1">
        <v>752921.6661397852</v>
      </c>
      <c r="W126" s="1">
        <v>39997.861423517119</v>
      </c>
      <c r="X126" s="1">
        <v>35455.408028130529</v>
      </c>
      <c r="Y126" s="1">
        <v>0</v>
      </c>
      <c r="Z126" s="1">
        <v>6994.2326547348157</v>
      </c>
      <c r="AA126" s="1">
        <v>16535.588320752857</v>
      </c>
      <c r="AB126" s="1">
        <v>7536.2733679696639</v>
      </c>
      <c r="AC126" s="1">
        <v>7309.2586255748738</v>
      </c>
      <c r="AD126" s="1">
        <v>7244.8052026121768</v>
      </c>
      <c r="AE126" s="1">
        <v>5840.0909077776405</v>
      </c>
      <c r="AF126" s="1">
        <v>5817.1066501799469</v>
      </c>
      <c r="AG126" s="1">
        <v>5753.3775722954315</v>
      </c>
      <c r="AH126" s="1">
        <v>17675.813054627994</v>
      </c>
      <c r="AI126" s="1">
        <v>18840.196204703192</v>
      </c>
      <c r="AJ126" s="1">
        <v>18793.801303316686</v>
      </c>
      <c r="AK126" s="1">
        <v>80266.390656161151</v>
      </c>
      <c r="AL126" s="1">
        <v>78075.397554750118</v>
      </c>
      <c r="AM126" s="1">
        <v>77428.080287044722</v>
      </c>
      <c r="AN126" s="1">
        <v>167318.80580295264</v>
      </c>
      <c r="AO126" s="1">
        <v>162932.09989362516</v>
      </c>
      <c r="AP126" s="1">
        <v>101680.75695767188</v>
      </c>
      <c r="AQ126" s="1">
        <v>167319.24190706489</v>
      </c>
      <c r="AR126" s="1">
        <v>162622.99939243984</v>
      </c>
      <c r="AS126" s="1">
        <v>160567.96674031107</v>
      </c>
      <c r="AT126" s="1">
        <v>13654</v>
      </c>
      <c r="AU126" s="1">
        <v>393693.24850271497</v>
      </c>
      <c r="AV126" s="1">
        <v>357419.03146420897</v>
      </c>
      <c r="AW126" s="1">
        <v>352671.14489242667</v>
      </c>
      <c r="AX126" s="1">
        <v>57992.733746946549</v>
      </c>
      <c r="AY126" s="1">
        <v>54859.345601710011</v>
      </c>
      <c r="AZ126" s="1">
        <v>53402.039212345473</v>
      </c>
      <c r="BA126" s="1">
        <v>9450.2402343749964</v>
      </c>
      <c r="BB126" s="1">
        <v>36969.686987472778</v>
      </c>
      <c r="BC126" s="1">
        <v>4610.0444376767819</v>
      </c>
      <c r="BD126" s="1">
        <v>427839.58058518521</v>
      </c>
      <c r="BE126" s="1">
        <v>72043.270708646975</v>
      </c>
      <c r="BF126" s="1">
        <f>Billed_Energy!AM127*VLOOKUP($C126,'Dmd Factors'!$A$4:$E$15,4,0)</f>
        <v>234266.79021563369</v>
      </c>
      <c r="BG126" s="1">
        <f>Billed_Energy!G127*VLOOKUP(C126,'Dmd Factors'!$A$4:$E$15,3,0)</f>
        <v>414084.97891798039</v>
      </c>
      <c r="BH126" s="1">
        <f>Billed_Energy!AA127*VLOOKUP($C126,'Dmd Factors'!$A$4:$E$15,5,0)</f>
        <v>14333.812411117528</v>
      </c>
      <c r="BI126" s="1">
        <f>Billed_Energy!J127*VLOOKUP($C126,'Dmd Factors'!$A$4:$E$15,2,0)</f>
        <v>42421.860804480784</v>
      </c>
    </row>
    <row r="127" spans="1:61" x14ac:dyDescent="0.25">
      <c r="A127" t="s">
        <v>155</v>
      </c>
      <c r="B127">
        <v>2024</v>
      </c>
      <c r="C127">
        <v>10</v>
      </c>
      <c r="D127" t="s">
        <v>127</v>
      </c>
      <c r="E127" t="s">
        <v>154</v>
      </c>
      <c r="F127" s="1">
        <v>185157.6</v>
      </c>
      <c r="G127" s="1">
        <v>185157.6</v>
      </c>
      <c r="H127" s="1">
        <v>101387.6</v>
      </c>
      <c r="I127" s="1">
        <v>278076.99638932128</v>
      </c>
      <c r="J127" s="1">
        <v>268587.02682295616</v>
      </c>
      <c r="K127" s="1">
        <v>264670.97949644295</v>
      </c>
      <c r="L127" s="1">
        <v>576588.09025190119</v>
      </c>
      <c r="M127" s="1">
        <v>560634.74497838574</v>
      </c>
      <c r="N127" s="1">
        <v>542439.2061888465</v>
      </c>
      <c r="O127" s="1">
        <v>323924.78851646627</v>
      </c>
      <c r="P127" s="1">
        <v>295031.00673657644</v>
      </c>
      <c r="Q127" s="1">
        <v>288422.32075781724</v>
      </c>
      <c r="R127" s="1">
        <v>276278.49015658931</v>
      </c>
      <c r="S127" s="1">
        <v>266219.97909805761</v>
      </c>
      <c r="T127" s="1">
        <v>257823.54577372395</v>
      </c>
      <c r="U127" s="1">
        <v>74468.547168558463</v>
      </c>
      <c r="V127" s="1">
        <v>636530.51653492218</v>
      </c>
      <c r="W127" s="1">
        <v>41639.991440583872</v>
      </c>
      <c r="X127" s="1">
        <v>39606.486464118228</v>
      </c>
      <c r="Y127" s="1">
        <v>0</v>
      </c>
      <c r="Z127" s="1">
        <v>8721.423572317155</v>
      </c>
      <c r="AA127" s="1">
        <v>17281.357305478123</v>
      </c>
      <c r="AB127" s="1">
        <v>7183.1837964564338</v>
      </c>
      <c r="AC127" s="1">
        <v>6966.8051515339084</v>
      </c>
      <c r="AD127" s="1">
        <v>6905.3715011279219</v>
      </c>
      <c r="AE127" s="1">
        <v>6052.940691390002</v>
      </c>
      <c r="AF127" s="1">
        <v>5956.8622677171452</v>
      </c>
      <c r="AG127" s="1">
        <v>5879.4657597584537</v>
      </c>
      <c r="AH127" s="1">
        <v>19909.571644721025</v>
      </c>
      <c r="AI127" s="1">
        <v>21221.102247397226</v>
      </c>
      <c r="AJ127" s="1">
        <v>21168.844248840123</v>
      </c>
      <c r="AK127" s="1">
        <v>71190.782248591873</v>
      </c>
      <c r="AL127" s="1">
        <v>68459.006833352367</v>
      </c>
      <c r="AM127" s="1">
        <v>67488.210611407732</v>
      </c>
      <c r="AN127" s="1">
        <v>171052.23243023673</v>
      </c>
      <c r="AO127" s="1">
        <v>164588.07075275105</v>
      </c>
      <c r="AP127" s="1">
        <v>97955.88011985294</v>
      </c>
      <c r="AQ127" s="1">
        <v>153332.28912859075</v>
      </c>
      <c r="AR127" s="1">
        <v>148293.85336163617</v>
      </c>
      <c r="AS127" s="1">
        <v>146174.71022014436</v>
      </c>
      <c r="AT127" s="1">
        <v>8332</v>
      </c>
      <c r="AU127" s="1">
        <v>362939.74050308793</v>
      </c>
      <c r="AV127" s="1">
        <v>329499.09866079519</v>
      </c>
      <c r="AW127" s="1">
        <v>325122.09517685336</v>
      </c>
      <c r="AX127" s="1">
        <v>55443.958736886358</v>
      </c>
      <c r="AY127" s="1">
        <v>51012.23968176038</v>
      </c>
      <c r="AZ127" s="1">
        <v>49909.29402159038</v>
      </c>
      <c r="BA127" s="1">
        <v>9450.2402343749964</v>
      </c>
      <c r="BB127" s="1">
        <v>30613.752940478524</v>
      </c>
      <c r="BC127" s="1">
        <v>4249.9289441245683</v>
      </c>
      <c r="BD127" s="1">
        <v>368120.06054290017</v>
      </c>
      <c r="BE127" s="1">
        <v>64101.72128989434</v>
      </c>
      <c r="BF127" s="1">
        <f>Billed_Energy!AM128*VLOOKUP($C127,'Dmd Factors'!$A$4:$E$15,4,0)</f>
        <v>222640.16832939535</v>
      </c>
      <c r="BG127" s="1">
        <f>Billed_Energy!G128*VLOOKUP(C127,'Dmd Factors'!$A$4:$E$15,3,0)</f>
        <v>403565.53771455836</v>
      </c>
      <c r="BH127" s="1">
        <f>Billed_Energy!AA128*VLOOKUP($C127,'Dmd Factors'!$A$4:$E$15,5,0)</f>
        <v>14765.800974286331</v>
      </c>
      <c r="BI127" s="1">
        <f>Billed_Energy!J128*VLOOKUP($C127,'Dmd Factors'!$A$4:$E$15,2,0)</f>
        <v>46394.851703556524</v>
      </c>
    </row>
    <row r="128" spans="1:61" x14ac:dyDescent="0.25">
      <c r="A128" t="s">
        <v>155</v>
      </c>
      <c r="B128">
        <v>2024</v>
      </c>
      <c r="C128">
        <v>11</v>
      </c>
      <c r="D128" t="s">
        <v>128</v>
      </c>
      <c r="E128" t="s">
        <v>154</v>
      </c>
      <c r="F128" s="1">
        <v>185157.6</v>
      </c>
      <c r="G128" s="1">
        <v>185157.6</v>
      </c>
      <c r="H128" s="1">
        <v>101387.6</v>
      </c>
      <c r="I128" s="1">
        <v>283572.42606734741</v>
      </c>
      <c r="J128" s="1">
        <v>276642.66736938979</v>
      </c>
      <c r="K128" s="1">
        <v>266625.38310271961</v>
      </c>
      <c r="L128" s="1">
        <v>550877.70075459173</v>
      </c>
      <c r="M128" s="1">
        <v>526715.71944594092</v>
      </c>
      <c r="N128" s="1">
        <v>520148.37655123381</v>
      </c>
      <c r="O128" s="1">
        <v>296575.23929461883</v>
      </c>
      <c r="P128" s="1">
        <v>270121.01118585613</v>
      </c>
      <c r="Q128" s="1">
        <v>264070.30838367192</v>
      </c>
      <c r="R128" s="1">
        <v>272849.12486688973</v>
      </c>
      <c r="S128" s="1">
        <v>261600.17368366857</v>
      </c>
      <c r="T128" s="1">
        <v>257540.22992038631</v>
      </c>
      <c r="U128" s="1">
        <v>72978.090693237667</v>
      </c>
      <c r="V128" s="1">
        <v>582787.10661279177</v>
      </c>
      <c r="W128" s="1">
        <v>35568.652330967154</v>
      </c>
      <c r="X128" s="1">
        <v>36412.490819654908</v>
      </c>
      <c r="Y128" s="1">
        <v>0</v>
      </c>
      <c r="Z128" s="1">
        <v>9332.1673222491281</v>
      </c>
      <c r="AA128" s="1">
        <v>21137.660318916889</v>
      </c>
      <c r="AB128" s="1">
        <v>7038.7733295479711</v>
      </c>
      <c r="AC128" s="1">
        <v>6826.7447530669206</v>
      </c>
      <c r="AD128" s="1">
        <v>6766.5461625439075</v>
      </c>
      <c r="AE128" s="1">
        <v>7015.5351324706508</v>
      </c>
      <c r="AF128" s="1">
        <v>6359.9708262564809</v>
      </c>
      <c r="AG128" s="1">
        <v>6171.1533502271141</v>
      </c>
      <c r="AH128" s="1">
        <v>18142.228638859044</v>
      </c>
      <c r="AI128" s="1">
        <v>19337.336624365165</v>
      </c>
      <c r="AJ128" s="1">
        <v>19289.717490465642</v>
      </c>
      <c r="AK128" s="1">
        <v>66765.137753170638</v>
      </c>
      <c r="AL128" s="1">
        <v>61936.020886249178</v>
      </c>
      <c r="AM128" s="1">
        <v>60264.366853373664</v>
      </c>
      <c r="AN128" s="1">
        <v>155424.2799544716</v>
      </c>
      <c r="AO128" s="1">
        <v>150834.27296454724</v>
      </c>
      <c r="AP128" s="1">
        <v>97541.547190643585</v>
      </c>
      <c r="AQ128" s="1">
        <v>146090.86647485464</v>
      </c>
      <c r="AR128" s="1">
        <v>137865.47923229498</v>
      </c>
      <c r="AS128" s="1">
        <v>133044.26741549774</v>
      </c>
      <c r="AT128" s="1">
        <v>9520</v>
      </c>
      <c r="AU128" s="1">
        <v>351647.8245260237</v>
      </c>
      <c r="AV128" s="1">
        <v>319247.60035025282</v>
      </c>
      <c r="AW128" s="1">
        <v>315006.77582401747</v>
      </c>
      <c r="AX128" s="1">
        <v>55698.510111987845</v>
      </c>
      <c r="AY128" s="1">
        <v>52258.694530877045</v>
      </c>
      <c r="AZ128" s="1">
        <v>51304.663269723118</v>
      </c>
      <c r="BA128" s="1">
        <v>9450.2402343749964</v>
      </c>
      <c r="BB128" s="1">
        <v>27294.857122512258</v>
      </c>
      <c r="BC128" s="1">
        <v>4117.7035766874651</v>
      </c>
      <c r="BD128" s="1">
        <v>334476.17246625456</v>
      </c>
      <c r="BE128" s="1">
        <v>61931.309463901525</v>
      </c>
      <c r="BF128" s="1">
        <f>Billed_Energy!AM129*VLOOKUP($C128,'Dmd Factors'!$A$4:$E$15,4,0)</f>
        <v>218224.49122964655</v>
      </c>
      <c r="BG128" s="1">
        <f>Billed_Energy!G129*VLOOKUP(C128,'Dmd Factors'!$A$4:$E$15,3,0)</f>
        <v>413944.56026011496</v>
      </c>
      <c r="BH128" s="1">
        <f>Billed_Energy!AA129*VLOOKUP($C128,'Dmd Factors'!$A$4:$E$15,5,0)</f>
        <v>19085.704251874326</v>
      </c>
      <c r="BI128" s="1">
        <f>Billed_Energy!J129*VLOOKUP($C128,'Dmd Factors'!$A$4:$E$15,2,0)</f>
        <v>57816.317700683008</v>
      </c>
    </row>
    <row r="129" spans="1:61" x14ac:dyDescent="0.25">
      <c r="A129" t="s">
        <v>155</v>
      </c>
      <c r="B129">
        <v>2024</v>
      </c>
      <c r="C129">
        <v>12</v>
      </c>
      <c r="D129" t="s">
        <v>129</v>
      </c>
      <c r="E129" t="s">
        <v>154</v>
      </c>
      <c r="F129" s="1">
        <v>185157.6</v>
      </c>
      <c r="G129" s="1">
        <v>185157.6</v>
      </c>
      <c r="H129" s="1">
        <v>101387.6</v>
      </c>
      <c r="I129" s="1">
        <v>287090.28919995809</v>
      </c>
      <c r="J129" s="1">
        <v>281035.01055032463</v>
      </c>
      <c r="K129" s="1">
        <v>275200.84373131371</v>
      </c>
      <c r="L129" s="1">
        <v>555120.76213096851</v>
      </c>
      <c r="M129" s="1">
        <v>517964.05675577821</v>
      </c>
      <c r="N129" s="1">
        <v>514087.06388790964</v>
      </c>
      <c r="O129" s="1">
        <v>318008.02441213286</v>
      </c>
      <c r="P129" s="1">
        <v>289642.01233970094</v>
      </c>
      <c r="Q129" s="1">
        <v>283154.03967885423</v>
      </c>
      <c r="R129" s="1">
        <v>257244.94631417809</v>
      </c>
      <c r="S129" s="1">
        <v>247474.96364612563</v>
      </c>
      <c r="T129" s="1">
        <v>243927.54807257353</v>
      </c>
      <c r="U129" s="1">
        <v>72886.103609707963</v>
      </c>
      <c r="V129" s="1">
        <v>624903.74067502166</v>
      </c>
      <c r="W129" s="1">
        <v>34726.497294739587</v>
      </c>
      <c r="X129" s="1">
        <v>37708.80535493479</v>
      </c>
      <c r="Y129" s="1">
        <v>0</v>
      </c>
      <c r="Z129" s="1">
        <v>10642.315017330748</v>
      </c>
      <c r="AA129" s="1">
        <v>21868.2245440931</v>
      </c>
      <c r="AB129" s="1">
        <v>7849.8947758061095</v>
      </c>
      <c r="AC129" s="1">
        <v>7613.4328332325031</v>
      </c>
      <c r="AD129" s="1">
        <v>7546.2971862762679</v>
      </c>
      <c r="AE129" s="1">
        <v>7951.8016962322454</v>
      </c>
      <c r="AF129" s="1">
        <v>6970.2446154814234</v>
      </c>
      <c r="AG129" s="1">
        <v>6793.942131982345</v>
      </c>
      <c r="AH129" s="1">
        <v>23414.715657028446</v>
      </c>
      <c r="AI129" s="1">
        <v>24957.145433276135</v>
      </c>
      <c r="AJ129" s="1">
        <v>24895.68724628674</v>
      </c>
      <c r="AK129" s="1">
        <v>69172.784727183724</v>
      </c>
      <c r="AL129" s="1">
        <v>63100.31907608459</v>
      </c>
      <c r="AM129" s="1">
        <v>60077.417174371636</v>
      </c>
      <c r="AN129" s="1">
        <v>161834.26932283759</v>
      </c>
      <c r="AO129" s="1">
        <v>153801.64395437777</v>
      </c>
      <c r="AP129" s="1">
        <v>104118.87191226712</v>
      </c>
      <c r="AQ129" s="1">
        <v>147419.33202198436</v>
      </c>
      <c r="AR129" s="1">
        <v>137391.74307672729</v>
      </c>
      <c r="AS129" s="1">
        <v>134140.76600604801</v>
      </c>
      <c r="AT129" s="1">
        <v>12334</v>
      </c>
      <c r="AU129" s="1">
        <v>362236.27960720361</v>
      </c>
      <c r="AV129" s="1">
        <v>328860.45343882055</v>
      </c>
      <c r="AW129" s="1">
        <v>324491.9335967853</v>
      </c>
      <c r="AX129" s="1">
        <v>53960.963886683487</v>
      </c>
      <c r="AY129" s="1">
        <v>50063.77672710795</v>
      </c>
      <c r="AZ129" s="1">
        <v>48638.531221775731</v>
      </c>
      <c r="BA129" s="1">
        <v>9473.2746093750029</v>
      </c>
      <c r="BB129" s="1">
        <v>29080.033281811677</v>
      </c>
      <c r="BC129" s="1">
        <v>4241.6916019742321</v>
      </c>
      <c r="BD129" s="1">
        <v>352648.17028419231</v>
      </c>
      <c r="BE129" s="1">
        <v>61620.378356891582</v>
      </c>
      <c r="BF129" s="1">
        <f>Billed_Energy!AM130*VLOOKUP($C129,'Dmd Factors'!$A$4:$E$15,4,0)</f>
        <v>198416.2841177372</v>
      </c>
      <c r="BG129" s="1">
        <f>Billed_Energy!G130*VLOOKUP(C129,'Dmd Factors'!$A$4:$E$15,3,0)</f>
        <v>428639.83887855354</v>
      </c>
      <c r="BH129" s="1">
        <f>Billed_Energy!AA130*VLOOKUP($C129,'Dmd Factors'!$A$4:$E$15,5,0)</f>
        <v>19935.847062963585</v>
      </c>
      <c r="BI129" s="1">
        <f>Billed_Energy!J130*VLOOKUP($C129,'Dmd Factors'!$A$4:$E$15,2,0)</f>
        <v>54667.525636461374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370"/>
  <sheetViews>
    <sheetView workbookViewId="0"/>
  </sheetViews>
  <sheetFormatPr defaultRowHeight="15" x14ac:dyDescent="0.25"/>
  <cols>
    <col min="1" max="1" width="5" bestFit="1" customWidth="1"/>
    <col min="2" max="2" width="11.5703125" bestFit="1" customWidth="1"/>
    <col min="3" max="3" width="8" bestFit="1" customWidth="1"/>
    <col min="4" max="4" width="12" bestFit="1" customWidth="1"/>
    <col min="5" max="5" width="8.28515625" bestFit="1" customWidth="1"/>
    <col min="6" max="6" width="6.42578125" bestFit="1" customWidth="1"/>
    <col min="7" max="7" width="6.28515625" bestFit="1" customWidth="1"/>
    <col min="8" max="10" width="8" bestFit="1" customWidth="1"/>
    <col min="11" max="11" width="10.5703125" bestFit="1" customWidth="1"/>
    <col min="12" max="12" width="11.140625" bestFit="1" customWidth="1"/>
    <col min="13" max="13" width="12.140625" bestFit="1" customWidth="1"/>
    <col min="14" max="14" width="11.28515625" bestFit="1" customWidth="1"/>
    <col min="15" max="15" width="13.140625" bestFit="1" customWidth="1"/>
    <col min="16" max="16" width="7" bestFit="1" customWidth="1"/>
    <col min="17" max="17" width="14.28515625" bestFit="1" customWidth="1"/>
    <col min="18" max="18" width="16.85546875" bestFit="1" customWidth="1"/>
    <col min="19" max="19" width="21.85546875" bestFit="1" customWidth="1"/>
    <col min="20" max="20" width="5.5703125" bestFit="1" customWidth="1"/>
    <col min="21" max="21" width="8.140625" bestFit="1" customWidth="1"/>
    <col min="22" max="22" width="9.85546875" bestFit="1" customWidth="1"/>
    <col min="23" max="23" width="8" bestFit="1" customWidth="1"/>
    <col min="24" max="26" width="7" bestFit="1" customWidth="1"/>
    <col min="27" max="27" width="11.85546875" bestFit="1" customWidth="1"/>
    <col min="28" max="28" width="12.42578125" bestFit="1" customWidth="1"/>
    <col min="29" max="29" width="13.5703125" bestFit="1" customWidth="1"/>
    <col min="30" max="30" width="14.140625" bestFit="1" customWidth="1"/>
    <col min="31" max="31" width="7" bestFit="1" customWidth="1"/>
    <col min="32" max="32" width="17.42578125" bestFit="1" customWidth="1"/>
    <col min="33" max="33" width="9.42578125" bestFit="1" customWidth="1"/>
    <col min="34" max="34" width="9" bestFit="1" customWidth="1"/>
    <col min="35" max="37" width="8" bestFit="1" customWidth="1"/>
    <col min="38" max="38" width="11" bestFit="1" customWidth="1"/>
    <col min="39" max="39" width="11.5703125" bestFit="1" customWidth="1"/>
    <col min="40" max="40" width="12.5703125" bestFit="1" customWidth="1"/>
    <col min="41" max="41" width="13.28515625" bestFit="1" customWidth="1"/>
    <col min="42" max="42" width="10.42578125" bestFit="1" customWidth="1"/>
    <col min="43" max="43" width="11" bestFit="1" customWidth="1"/>
    <col min="44" max="44" width="12" bestFit="1" customWidth="1"/>
    <col min="45" max="45" width="12.5703125" bestFit="1" customWidth="1"/>
    <col min="46" max="46" width="10.28515625" bestFit="1" customWidth="1"/>
    <col min="47" max="47" width="7.42578125" bestFit="1" customWidth="1"/>
    <col min="48" max="48" width="6.28515625" bestFit="1" customWidth="1"/>
    <col min="49" max="49" width="26.85546875" bestFit="1" customWidth="1"/>
    <col min="50" max="50" width="35.85546875" bestFit="1" customWidth="1"/>
  </cols>
  <sheetData>
    <row r="1" spans="1:50" x14ac:dyDescent="0.25">
      <c r="A1" t="s">
        <v>918</v>
      </c>
      <c r="H1" t="s">
        <v>917</v>
      </c>
      <c r="I1" s="20">
        <v>0.77484112877699596</v>
      </c>
      <c r="J1" s="20">
        <v>0.22515887122300407</v>
      </c>
      <c r="AI1" t="s">
        <v>916</v>
      </c>
      <c r="AJ1" s="20">
        <v>0.63268663106424206</v>
      </c>
      <c r="AK1" s="20">
        <v>0.36731336893575789</v>
      </c>
    </row>
    <row r="3" spans="1:50" ht="60" x14ac:dyDescent="0.25">
      <c r="A3" s="8" t="s">
        <v>0</v>
      </c>
      <c r="B3" s="8" t="s">
        <v>478</v>
      </c>
      <c r="C3" s="8" t="s">
        <v>479</v>
      </c>
      <c r="D3" s="4" t="s">
        <v>195</v>
      </c>
      <c r="E3" s="5" t="s">
        <v>197</v>
      </c>
      <c r="F3" s="2" t="s">
        <v>853</v>
      </c>
      <c r="G3" s="2" t="s">
        <v>854</v>
      </c>
      <c r="H3" s="4" t="s">
        <v>196</v>
      </c>
      <c r="I3" s="2" t="s">
        <v>850</v>
      </c>
      <c r="J3" s="2" t="s">
        <v>851</v>
      </c>
      <c r="K3" s="5" t="s">
        <v>199</v>
      </c>
      <c r="L3" s="5" t="s">
        <v>200</v>
      </c>
      <c r="M3" s="5" t="s">
        <v>201</v>
      </c>
      <c r="N3" s="4" t="s">
        <v>202</v>
      </c>
      <c r="O3" s="5" t="s">
        <v>198</v>
      </c>
      <c r="P3" s="4" t="s">
        <v>208</v>
      </c>
      <c r="Q3" s="4" t="s">
        <v>203</v>
      </c>
      <c r="R3" s="4" t="s">
        <v>204</v>
      </c>
      <c r="S3" s="4" t="s">
        <v>205</v>
      </c>
      <c r="T3" s="4" t="s">
        <v>905</v>
      </c>
      <c r="U3" s="5" t="s">
        <v>206</v>
      </c>
      <c r="V3" s="4" t="s">
        <v>209</v>
      </c>
      <c r="W3" s="4" t="s">
        <v>211</v>
      </c>
      <c r="X3" s="4" t="s">
        <v>212</v>
      </c>
      <c r="Y3" s="21" t="s">
        <v>855</v>
      </c>
      <c r="Z3" s="21" t="s">
        <v>856</v>
      </c>
      <c r="AA3" s="5" t="s">
        <v>216</v>
      </c>
      <c r="AB3" s="5" t="s">
        <v>217</v>
      </c>
      <c r="AC3" s="5" t="s">
        <v>219</v>
      </c>
      <c r="AD3" s="4" t="s">
        <v>220</v>
      </c>
      <c r="AE3" s="4" t="s">
        <v>214</v>
      </c>
      <c r="AF3" s="4" t="s">
        <v>213</v>
      </c>
      <c r="AG3" s="5" t="s">
        <v>218</v>
      </c>
      <c r="AH3" s="4" t="s">
        <v>221</v>
      </c>
      <c r="AI3" s="4" t="s">
        <v>222</v>
      </c>
      <c r="AJ3" s="21" t="s">
        <v>857</v>
      </c>
      <c r="AK3" s="21" t="s">
        <v>858</v>
      </c>
      <c r="AL3" s="4" t="s">
        <v>227</v>
      </c>
      <c r="AM3" s="4" t="s">
        <v>228</v>
      </c>
      <c r="AN3" s="4" t="s">
        <v>229</v>
      </c>
      <c r="AO3" s="4" t="s">
        <v>230</v>
      </c>
      <c r="AP3" s="4" t="s">
        <v>231</v>
      </c>
      <c r="AQ3" s="4" t="s">
        <v>232</v>
      </c>
      <c r="AR3" s="4" t="s">
        <v>233</v>
      </c>
      <c r="AS3" s="4" t="s">
        <v>234</v>
      </c>
      <c r="AT3" s="4" t="s">
        <v>223</v>
      </c>
      <c r="AU3" s="4" t="s">
        <v>226</v>
      </c>
      <c r="AV3" s="4" t="s">
        <v>224</v>
      </c>
      <c r="AW3" s="4" t="s">
        <v>235</v>
      </c>
      <c r="AX3" s="4" t="s">
        <v>236</v>
      </c>
    </row>
    <row r="4" spans="1:50" x14ac:dyDescent="0.25">
      <c r="A4" s="8">
        <v>2014</v>
      </c>
      <c r="B4" s="8">
        <v>6</v>
      </c>
      <c r="C4" s="8" t="s">
        <v>480</v>
      </c>
      <c r="D4" s="10">
        <v>426823.40350522602</v>
      </c>
      <c r="E4" s="11">
        <v>638</v>
      </c>
      <c r="F4" s="12">
        <v>376</v>
      </c>
      <c r="G4" s="12">
        <v>262</v>
      </c>
      <c r="H4" s="13">
        <v>81805</v>
      </c>
      <c r="I4" s="14">
        <f>+$H4*I$1</f>
        <v>63385.878539602156</v>
      </c>
      <c r="J4" s="14">
        <f>+$H4*J$1</f>
        <v>18419.121460397848</v>
      </c>
      <c r="K4" s="15">
        <v>237</v>
      </c>
      <c r="L4" s="14">
        <v>5059</v>
      </c>
      <c r="M4" s="11">
        <v>161</v>
      </c>
      <c r="N4" s="11">
        <v>394</v>
      </c>
      <c r="O4" s="11">
        <v>52</v>
      </c>
      <c r="P4" s="16">
        <v>747</v>
      </c>
      <c r="Q4" s="16">
        <v>1</v>
      </c>
      <c r="R4" s="16">
        <v>6</v>
      </c>
      <c r="S4" s="16">
        <v>5</v>
      </c>
      <c r="T4" s="18">
        <v>12</v>
      </c>
      <c r="U4" s="11">
        <v>32</v>
      </c>
      <c r="V4" s="16">
        <v>1</v>
      </c>
      <c r="W4" s="14">
        <v>24345</v>
      </c>
      <c r="X4" s="14">
        <v>4421</v>
      </c>
      <c r="Y4" s="14">
        <v>3669</v>
      </c>
      <c r="Z4" s="14">
        <v>752</v>
      </c>
      <c r="AA4" s="14">
        <v>21</v>
      </c>
      <c r="AB4" s="14">
        <v>187</v>
      </c>
      <c r="AC4" s="14">
        <v>4</v>
      </c>
      <c r="AD4" s="14">
        <v>8</v>
      </c>
      <c r="AE4" s="14">
        <v>143</v>
      </c>
      <c r="AF4" s="14">
        <v>13</v>
      </c>
      <c r="AG4" s="14">
        <v>12</v>
      </c>
      <c r="AH4" s="14">
        <v>357713</v>
      </c>
      <c r="AI4" s="14">
        <v>44284</v>
      </c>
      <c r="AJ4" s="14">
        <f>+$AI4*AJ$1</f>
        <v>28017.894770048893</v>
      </c>
      <c r="AK4" s="14">
        <f>+$AI4*AK$1</f>
        <v>16266.105229951103</v>
      </c>
      <c r="AL4" s="14">
        <v>53</v>
      </c>
      <c r="AM4" s="14">
        <v>2574</v>
      </c>
      <c r="AN4" s="14">
        <v>34</v>
      </c>
      <c r="AO4" s="14">
        <v>201</v>
      </c>
      <c r="AP4" s="14">
        <v>21</v>
      </c>
      <c r="AQ4" s="14">
        <v>238</v>
      </c>
      <c r="AR4" s="14">
        <v>64</v>
      </c>
      <c r="AS4" s="14">
        <v>77</v>
      </c>
      <c r="AT4" s="14">
        <v>156</v>
      </c>
      <c r="AU4" s="17">
        <v>12</v>
      </c>
      <c r="AV4" s="14">
        <v>905</v>
      </c>
      <c r="AW4" s="14">
        <v>1</v>
      </c>
      <c r="AX4" s="14">
        <v>2</v>
      </c>
    </row>
    <row r="5" spans="1:50" x14ac:dyDescent="0.25">
      <c r="A5" s="8">
        <v>2014</v>
      </c>
      <c r="B5" s="8">
        <v>7</v>
      </c>
      <c r="C5" s="8" t="s">
        <v>481</v>
      </c>
      <c r="D5" s="10">
        <v>427015.15162400203</v>
      </c>
      <c r="E5" s="11">
        <v>634</v>
      </c>
      <c r="F5" s="12">
        <v>374</v>
      </c>
      <c r="G5" s="12">
        <v>260</v>
      </c>
      <c r="H5" s="13">
        <v>81815</v>
      </c>
      <c r="I5" s="14">
        <f t="shared" ref="I5:J68" si="0">+$H5*I$1</f>
        <v>63393.626950889928</v>
      </c>
      <c r="J5" s="14">
        <f t="shared" si="0"/>
        <v>18421.37304911008</v>
      </c>
      <c r="K5" s="15">
        <v>236</v>
      </c>
      <c r="L5" s="14">
        <v>5044</v>
      </c>
      <c r="M5" s="11">
        <v>162</v>
      </c>
      <c r="N5" s="11">
        <v>395</v>
      </c>
      <c r="O5" s="11">
        <v>52</v>
      </c>
      <c r="P5" s="16">
        <v>747</v>
      </c>
      <c r="Q5" s="16">
        <v>1</v>
      </c>
      <c r="R5" s="16">
        <v>6</v>
      </c>
      <c r="S5" s="16">
        <v>5</v>
      </c>
      <c r="T5" s="18">
        <v>12</v>
      </c>
      <c r="U5" s="11">
        <v>32</v>
      </c>
      <c r="V5" s="16">
        <v>1</v>
      </c>
      <c r="W5" s="14">
        <v>24309</v>
      </c>
      <c r="X5" s="14">
        <v>4423</v>
      </c>
      <c r="Y5" s="14">
        <v>3671</v>
      </c>
      <c r="Z5" s="14">
        <v>752</v>
      </c>
      <c r="AA5" s="14">
        <v>21</v>
      </c>
      <c r="AB5" s="14">
        <v>187</v>
      </c>
      <c r="AC5" s="14">
        <v>4</v>
      </c>
      <c r="AD5" s="14">
        <v>8</v>
      </c>
      <c r="AE5" s="14">
        <v>143</v>
      </c>
      <c r="AF5" s="14">
        <v>13</v>
      </c>
      <c r="AG5" s="14">
        <v>12</v>
      </c>
      <c r="AH5" s="14">
        <v>357919</v>
      </c>
      <c r="AI5" s="14">
        <v>44301</v>
      </c>
      <c r="AJ5" s="14">
        <f t="shared" ref="AJ5:AK68" si="1">+$AI5*AJ$1</f>
        <v>28028.650442776987</v>
      </c>
      <c r="AK5" s="14">
        <f t="shared" si="1"/>
        <v>16272.349557223009</v>
      </c>
      <c r="AL5" s="14">
        <v>53</v>
      </c>
      <c r="AM5" s="14">
        <v>2574</v>
      </c>
      <c r="AN5" s="14">
        <v>34</v>
      </c>
      <c r="AO5" s="14">
        <v>202</v>
      </c>
      <c r="AP5" s="14">
        <v>21</v>
      </c>
      <c r="AQ5" s="14">
        <v>236</v>
      </c>
      <c r="AR5" s="14">
        <v>64</v>
      </c>
      <c r="AS5" s="14">
        <v>78</v>
      </c>
      <c r="AT5" s="14">
        <v>156</v>
      </c>
      <c r="AU5" s="17">
        <v>12</v>
      </c>
      <c r="AV5" s="14">
        <v>905</v>
      </c>
      <c r="AW5" s="14">
        <v>1</v>
      </c>
      <c r="AX5" s="14">
        <v>2</v>
      </c>
    </row>
    <row r="6" spans="1:50" x14ac:dyDescent="0.25">
      <c r="A6" s="8">
        <v>2014</v>
      </c>
      <c r="B6" s="8">
        <v>8</v>
      </c>
      <c r="C6" s="8" t="s">
        <v>482</v>
      </c>
      <c r="D6" s="10">
        <v>427206.89987945999</v>
      </c>
      <c r="E6" s="11">
        <v>633</v>
      </c>
      <c r="F6" s="12">
        <v>373</v>
      </c>
      <c r="G6" s="12">
        <v>260</v>
      </c>
      <c r="H6" s="13">
        <v>81825</v>
      </c>
      <c r="I6" s="14">
        <f t="shared" si="0"/>
        <v>63401.375362177692</v>
      </c>
      <c r="J6" s="14">
        <f t="shared" si="0"/>
        <v>18423.624637822308</v>
      </c>
      <c r="K6" s="15">
        <v>234</v>
      </c>
      <c r="L6" s="14">
        <v>5029</v>
      </c>
      <c r="M6" s="11">
        <v>164</v>
      </c>
      <c r="N6" s="11">
        <v>396</v>
      </c>
      <c r="O6" s="11">
        <v>52</v>
      </c>
      <c r="P6" s="16">
        <v>747</v>
      </c>
      <c r="Q6" s="16">
        <v>1</v>
      </c>
      <c r="R6" s="16">
        <v>6</v>
      </c>
      <c r="S6" s="16">
        <v>5</v>
      </c>
      <c r="T6" s="18">
        <v>12</v>
      </c>
      <c r="U6" s="11">
        <v>32</v>
      </c>
      <c r="V6" s="16">
        <v>1</v>
      </c>
      <c r="W6" s="14">
        <v>24318</v>
      </c>
      <c r="X6" s="14">
        <v>4425</v>
      </c>
      <c r="Y6" s="14">
        <v>3673</v>
      </c>
      <c r="Z6" s="14">
        <v>752</v>
      </c>
      <c r="AA6" s="14">
        <v>21</v>
      </c>
      <c r="AB6" s="14">
        <v>187</v>
      </c>
      <c r="AC6" s="14">
        <v>4</v>
      </c>
      <c r="AD6" s="14">
        <v>8</v>
      </c>
      <c r="AE6" s="14">
        <v>143</v>
      </c>
      <c r="AF6" s="14">
        <v>13</v>
      </c>
      <c r="AG6" s="14">
        <v>12</v>
      </c>
      <c r="AH6" s="14">
        <v>358125</v>
      </c>
      <c r="AI6" s="14">
        <v>44318</v>
      </c>
      <c r="AJ6" s="14">
        <f t="shared" si="1"/>
        <v>28039.40611550508</v>
      </c>
      <c r="AK6" s="14">
        <f t="shared" si="1"/>
        <v>16278.593884494918</v>
      </c>
      <c r="AL6" s="14">
        <v>53</v>
      </c>
      <c r="AM6" s="14">
        <v>2574</v>
      </c>
      <c r="AN6" s="14">
        <v>34</v>
      </c>
      <c r="AO6" s="14">
        <v>203</v>
      </c>
      <c r="AP6" s="14">
        <v>21</v>
      </c>
      <c r="AQ6" s="14">
        <v>235</v>
      </c>
      <c r="AR6" s="14">
        <v>65</v>
      </c>
      <c r="AS6" s="14">
        <v>79</v>
      </c>
      <c r="AT6" s="14">
        <v>156</v>
      </c>
      <c r="AU6" s="17">
        <v>12</v>
      </c>
      <c r="AV6" s="14">
        <v>905</v>
      </c>
      <c r="AW6" s="14">
        <v>1</v>
      </c>
      <c r="AX6" s="14">
        <v>2</v>
      </c>
    </row>
    <row r="7" spans="1:50" x14ac:dyDescent="0.25">
      <c r="A7" s="8">
        <v>2014</v>
      </c>
      <c r="B7" s="8">
        <v>9</v>
      </c>
      <c r="C7" s="8" t="s">
        <v>483</v>
      </c>
      <c r="D7" s="10">
        <v>427398.647998236</v>
      </c>
      <c r="E7" s="11">
        <v>631</v>
      </c>
      <c r="F7" s="12">
        <v>372</v>
      </c>
      <c r="G7" s="12">
        <v>259</v>
      </c>
      <c r="H7" s="13">
        <v>81835</v>
      </c>
      <c r="I7" s="14">
        <f t="shared" si="0"/>
        <v>63409.123773465464</v>
      </c>
      <c r="J7" s="14">
        <f t="shared" si="0"/>
        <v>18425.876226534539</v>
      </c>
      <c r="K7" s="15">
        <v>233</v>
      </c>
      <c r="L7" s="14">
        <v>5014</v>
      </c>
      <c r="M7" s="11">
        <v>165</v>
      </c>
      <c r="N7" s="11">
        <v>397</v>
      </c>
      <c r="O7" s="11">
        <v>52</v>
      </c>
      <c r="P7" s="16">
        <v>747</v>
      </c>
      <c r="Q7" s="16">
        <v>1</v>
      </c>
      <c r="R7" s="16">
        <v>6</v>
      </c>
      <c r="S7" s="16">
        <v>5</v>
      </c>
      <c r="T7" s="18">
        <v>12</v>
      </c>
      <c r="U7" s="11">
        <v>32</v>
      </c>
      <c r="V7" s="16">
        <v>1</v>
      </c>
      <c r="W7" s="14">
        <v>24328</v>
      </c>
      <c r="X7" s="14">
        <v>4427</v>
      </c>
      <c r="Y7" s="14">
        <v>3674</v>
      </c>
      <c r="Z7" s="14">
        <v>753</v>
      </c>
      <c r="AA7" s="14">
        <v>21</v>
      </c>
      <c r="AB7" s="14">
        <v>187</v>
      </c>
      <c r="AC7" s="14">
        <v>4</v>
      </c>
      <c r="AD7" s="14">
        <v>8</v>
      </c>
      <c r="AE7" s="14">
        <v>145</v>
      </c>
      <c r="AF7" s="14">
        <v>13</v>
      </c>
      <c r="AG7" s="14">
        <v>12</v>
      </c>
      <c r="AH7" s="14">
        <v>358331</v>
      </c>
      <c r="AI7" s="14">
        <v>44335</v>
      </c>
      <c r="AJ7" s="14">
        <f t="shared" si="1"/>
        <v>28050.16178823317</v>
      </c>
      <c r="AK7" s="14">
        <f t="shared" si="1"/>
        <v>16284.838211766826</v>
      </c>
      <c r="AL7" s="14">
        <v>53</v>
      </c>
      <c r="AM7" s="14">
        <v>2574</v>
      </c>
      <c r="AN7" s="14">
        <v>34</v>
      </c>
      <c r="AO7" s="14">
        <v>204</v>
      </c>
      <c r="AP7" s="14">
        <v>21</v>
      </c>
      <c r="AQ7" s="14">
        <v>233</v>
      </c>
      <c r="AR7" s="14">
        <v>65</v>
      </c>
      <c r="AS7" s="14">
        <v>80</v>
      </c>
      <c r="AT7" s="14">
        <v>156</v>
      </c>
      <c r="AU7" s="17">
        <v>12</v>
      </c>
      <c r="AV7" s="14">
        <v>905</v>
      </c>
      <c r="AW7" s="14">
        <v>1</v>
      </c>
      <c r="AX7" s="14">
        <v>2</v>
      </c>
    </row>
    <row r="8" spans="1:50" x14ac:dyDescent="0.25">
      <c r="A8" s="8">
        <v>2014</v>
      </c>
      <c r="B8" s="8">
        <v>10</v>
      </c>
      <c r="C8" s="8" t="s">
        <v>484</v>
      </c>
      <c r="D8" s="10">
        <v>427590.39611701202</v>
      </c>
      <c r="E8" s="11">
        <v>631</v>
      </c>
      <c r="F8" s="12">
        <v>372</v>
      </c>
      <c r="G8" s="12">
        <v>259</v>
      </c>
      <c r="H8" s="13">
        <v>81845</v>
      </c>
      <c r="I8" s="14">
        <f t="shared" si="0"/>
        <v>63416.872184753236</v>
      </c>
      <c r="J8" s="14">
        <f t="shared" si="0"/>
        <v>18428.127815246768</v>
      </c>
      <c r="K8" s="15">
        <v>231</v>
      </c>
      <c r="L8" s="14">
        <v>4999</v>
      </c>
      <c r="M8" s="11">
        <v>167</v>
      </c>
      <c r="N8" s="11">
        <v>398</v>
      </c>
      <c r="O8" s="11">
        <v>52</v>
      </c>
      <c r="P8" s="16">
        <v>747</v>
      </c>
      <c r="Q8" s="16">
        <v>1</v>
      </c>
      <c r="R8" s="16">
        <v>6</v>
      </c>
      <c r="S8" s="16">
        <v>5</v>
      </c>
      <c r="T8" s="18">
        <v>12</v>
      </c>
      <c r="U8" s="11">
        <v>32</v>
      </c>
      <c r="V8" s="16">
        <v>1</v>
      </c>
      <c r="W8" s="14">
        <v>24294</v>
      </c>
      <c r="X8" s="14">
        <v>4429</v>
      </c>
      <c r="Y8" s="14">
        <v>3676</v>
      </c>
      <c r="Z8" s="14">
        <v>753</v>
      </c>
      <c r="AA8" s="14">
        <v>21</v>
      </c>
      <c r="AB8" s="14">
        <v>187</v>
      </c>
      <c r="AC8" s="14">
        <v>4</v>
      </c>
      <c r="AD8" s="14">
        <v>8</v>
      </c>
      <c r="AE8" s="14">
        <v>145</v>
      </c>
      <c r="AF8" s="14">
        <v>13</v>
      </c>
      <c r="AG8" s="14">
        <v>12</v>
      </c>
      <c r="AH8" s="14">
        <v>358537</v>
      </c>
      <c r="AI8" s="14">
        <v>44352</v>
      </c>
      <c r="AJ8" s="14">
        <f t="shared" si="1"/>
        <v>28060.917460961264</v>
      </c>
      <c r="AK8" s="14">
        <f t="shared" si="1"/>
        <v>16291.082539038734</v>
      </c>
      <c r="AL8" s="14">
        <v>53</v>
      </c>
      <c r="AM8" s="14">
        <v>2574</v>
      </c>
      <c r="AN8" s="14">
        <v>34</v>
      </c>
      <c r="AO8" s="14">
        <v>205</v>
      </c>
      <c r="AP8" s="14">
        <v>21</v>
      </c>
      <c r="AQ8" s="14">
        <v>232</v>
      </c>
      <c r="AR8" s="14">
        <v>65</v>
      </c>
      <c r="AS8" s="14">
        <v>81</v>
      </c>
      <c r="AT8" s="14">
        <v>156</v>
      </c>
      <c r="AU8" s="17">
        <v>12</v>
      </c>
      <c r="AV8" s="14">
        <v>905</v>
      </c>
      <c r="AW8" s="14">
        <v>1</v>
      </c>
      <c r="AX8" s="14">
        <v>2</v>
      </c>
    </row>
    <row r="9" spans="1:50" x14ac:dyDescent="0.25">
      <c r="A9" s="8">
        <v>2014</v>
      </c>
      <c r="B9" s="8">
        <v>11</v>
      </c>
      <c r="C9" s="8" t="s">
        <v>485</v>
      </c>
      <c r="D9" s="10">
        <v>427782.14437246998</v>
      </c>
      <c r="E9" s="11">
        <v>630</v>
      </c>
      <c r="F9" s="12">
        <v>372</v>
      </c>
      <c r="G9" s="12">
        <v>258</v>
      </c>
      <c r="H9" s="13">
        <v>81855</v>
      </c>
      <c r="I9" s="14">
        <f t="shared" si="0"/>
        <v>63424.620596041001</v>
      </c>
      <c r="J9" s="14">
        <f t="shared" si="0"/>
        <v>18430.379403958999</v>
      </c>
      <c r="K9" s="15">
        <v>230</v>
      </c>
      <c r="L9" s="14">
        <v>4984</v>
      </c>
      <c r="M9" s="11">
        <v>168</v>
      </c>
      <c r="N9" s="11">
        <v>399</v>
      </c>
      <c r="O9" s="11">
        <v>52</v>
      </c>
      <c r="P9" s="16">
        <v>747</v>
      </c>
      <c r="Q9" s="16">
        <v>1</v>
      </c>
      <c r="R9" s="16">
        <v>6</v>
      </c>
      <c r="S9" s="16">
        <v>5</v>
      </c>
      <c r="T9" s="18">
        <v>12</v>
      </c>
      <c r="U9" s="11">
        <v>32</v>
      </c>
      <c r="V9" s="16">
        <v>1</v>
      </c>
      <c r="W9" s="14">
        <v>24304</v>
      </c>
      <c r="X9" s="14">
        <v>4431</v>
      </c>
      <c r="Y9" s="14">
        <v>3678</v>
      </c>
      <c r="Z9" s="14">
        <v>753</v>
      </c>
      <c r="AA9" s="14">
        <v>21</v>
      </c>
      <c r="AB9" s="14">
        <v>187</v>
      </c>
      <c r="AC9" s="14">
        <v>4</v>
      </c>
      <c r="AD9" s="14">
        <v>8</v>
      </c>
      <c r="AE9" s="14">
        <v>145</v>
      </c>
      <c r="AF9" s="14">
        <v>13</v>
      </c>
      <c r="AG9" s="14">
        <v>12</v>
      </c>
      <c r="AH9" s="14">
        <v>358743</v>
      </c>
      <c r="AI9" s="14">
        <v>44369</v>
      </c>
      <c r="AJ9" s="14">
        <f t="shared" si="1"/>
        <v>28071.673133689357</v>
      </c>
      <c r="AK9" s="14">
        <f t="shared" si="1"/>
        <v>16297.326866310641</v>
      </c>
      <c r="AL9" s="14">
        <v>53</v>
      </c>
      <c r="AM9" s="14">
        <v>2574</v>
      </c>
      <c r="AN9" s="14">
        <v>34</v>
      </c>
      <c r="AO9" s="14">
        <v>206</v>
      </c>
      <c r="AP9" s="14">
        <v>21</v>
      </c>
      <c r="AQ9" s="14">
        <v>230</v>
      </c>
      <c r="AR9" s="14">
        <v>66</v>
      </c>
      <c r="AS9" s="14">
        <v>82</v>
      </c>
      <c r="AT9" s="14">
        <v>156</v>
      </c>
      <c r="AU9" s="17">
        <v>12</v>
      </c>
      <c r="AV9" s="14">
        <v>905</v>
      </c>
      <c r="AW9" s="14">
        <v>1</v>
      </c>
      <c r="AX9" s="14">
        <v>2</v>
      </c>
    </row>
    <row r="10" spans="1:50" x14ac:dyDescent="0.25">
      <c r="A10" s="8">
        <v>2014</v>
      </c>
      <c r="B10" s="8">
        <v>12</v>
      </c>
      <c r="C10" s="8" t="s">
        <v>486</v>
      </c>
      <c r="D10" s="10">
        <v>427973.89249124599</v>
      </c>
      <c r="E10" s="11">
        <v>628</v>
      </c>
      <c r="F10" s="12">
        <v>371</v>
      </c>
      <c r="G10" s="12">
        <v>257</v>
      </c>
      <c r="H10" s="13">
        <v>81865</v>
      </c>
      <c r="I10" s="14">
        <f t="shared" si="0"/>
        <v>63432.369007328773</v>
      </c>
      <c r="J10" s="14">
        <f t="shared" si="0"/>
        <v>18432.630992671227</v>
      </c>
      <c r="K10" s="15">
        <v>228</v>
      </c>
      <c r="L10" s="14">
        <v>4969</v>
      </c>
      <c r="M10" s="11">
        <v>170</v>
      </c>
      <c r="N10" s="11">
        <v>400</v>
      </c>
      <c r="O10" s="11">
        <v>52</v>
      </c>
      <c r="P10" s="16">
        <v>747</v>
      </c>
      <c r="Q10" s="16">
        <v>1</v>
      </c>
      <c r="R10" s="16">
        <v>6</v>
      </c>
      <c r="S10" s="16">
        <v>5</v>
      </c>
      <c r="T10" s="18">
        <v>12</v>
      </c>
      <c r="U10" s="11">
        <v>32</v>
      </c>
      <c r="V10" s="16">
        <v>1</v>
      </c>
      <c r="W10" s="14">
        <v>24313</v>
      </c>
      <c r="X10" s="14">
        <v>4433</v>
      </c>
      <c r="Y10" s="14">
        <v>3679</v>
      </c>
      <c r="Z10" s="14">
        <v>754</v>
      </c>
      <c r="AA10" s="14">
        <v>20</v>
      </c>
      <c r="AB10" s="14">
        <v>187</v>
      </c>
      <c r="AC10" s="14">
        <v>4</v>
      </c>
      <c r="AD10" s="14">
        <v>8</v>
      </c>
      <c r="AE10" s="14">
        <v>145</v>
      </c>
      <c r="AF10" s="14">
        <v>13</v>
      </c>
      <c r="AG10" s="14">
        <v>12</v>
      </c>
      <c r="AH10" s="14">
        <v>358950</v>
      </c>
      <c r="AI10" s="14">
        <v>44386</v>
      </c>
      <c r="AJ10" s="14">
        <f t="shared" si="1"/>
        <v>28082.428806417447</v>
      </c>
      <c r="AK10" s="14">
        <f t="shared" si="1"/>
        <v>16303.571193582549</v>
      </c>
      <c r="AL10" s="14">
        <v>53</v>
      </c>
      <c r="AM10" s="14">
        <v>2574</v>
      </c>
      <c r="AN10" s="14">
        <v>34</v>
      </c>
      <c r="AO10" s="14">
        <v>207</v>
      </c>
      <c r="AP10" s="14">
        <v>21</v>
      </c>
      <c r="AQ10" s="14">
        <v>229</v>
      </c>
      <c r="AR10" s="14">
        <v>66</v>
      </c>
      <c r="AS10" s="14">
        <v>83</v>
      </c>
      <c r="AT10" s="14">
        <v>156</v>
      </c>
      <c r="AU10" s="17">
        <v>12</v>
      </c>
      <c r="AV10" s="14">
        <v>905</v>
      </c>
      <c r="AW10" s="14">
        <v>1</v>
      </c>
      <c r="AX10" s="14">
        <v>2</v>
      </c>
    </row>
    <row r="11" spans="1:50" x14ac:dyDescent="0.25">
      <c r="A11" s="8">
        <v>2015</v>
      </c>
      <c r="B11" s="8">
        <v>1</v>
      </c>
      <c r="C11" s="8" t="s">
        <v>487</v>
      </c>
      <c r="D11" s="10">
        <v>428165.640610022</v>
      </c>
      <c r="E11" s="11">
        <v>629</v>
      </c>
      <c r="F11" s="12">
        <v>371</v>
      </c>
      <c r="G11" s="12">
        <v>258</v>
      </c>
      <c r="H11" s="13">
        <v>81875</v>
      </c>
      <c r="I11" s="14">
        <f t="shared" si="0"/>
        <v>63440.117418616544</v>
      </c>
      <c r="J11" s="14">
        <f t="shared" si="0"/>
        <v>18434.882581383459</v>
      </c>
      <c r="K11" s="15">
        <v>227</v>
      </c>
      <c r="L11" s="14">
        <v>4954</v>
      </c>
      <c r="M11" s="11">
        <v>171</v>
      </c>
      <c r="N11" s="11">
        <v>401</v>
      </c>
      <c r="O11" s="11">
        <v>52</v>
      </c>
      <c r="P11" s="16">
        <v>747</v>
      </c>
      <c r="Q11" s="16">
        <v>1</v>
      </c>
      <c r="R11" s="16">
        <v>6</v>
      </c>
      <c r="S11" s="16">
        <v>5</v>
      </c>
      <c r="T11" s="18">
        <v>12</v>
      </c>
      <c r="U11" s="11">
        <v>32</v>
      </c>
      <c r="V11" s="16">
        <v>1</v>
      </c>
      <c r="W11" s="14">
        <v>24276</v>
      </c>
      <c r="X11" s="14">
        <v>4435</v>
      </c>
      <c r="Y11" s="14">
        <v>3681</v>
      </c>
      <c r="Z11" s="14">
        <v>754</v>
      </c>
      <c r="AA11" s="14">
        <v>20</v>
      </c>
      <c r="AB11" s="14">
        <v>187</v>
      </c>
      <c r="AC11" s="14">
        <v>4</v>
      </c>
      <c r="AD11" s="14">
        <v>9</v>
      </c>
      <c r="AE11" s="14">
        <v>145</v>
      </c>
      <c r="AF11" s="14">
        <v>13</v>
      </c>
      <c r="AG11" s="14">
        <v>12</v>
      </c>
      <c r="AH11" s="14">
        <v>359156</v>
      </c>
      <c r="AI11" s="14">
        <v>44403</v>
      </c>
      <c r="AJ11" s="14">
        <f t="shared" si="1"/>
        <v>28093.184479145541</v>
      </c>
      <c r="AK11" s="14">
        <f t="shared" si="1"/>
        <v>16309.815520854458</v>
      </c>
      <c r="AL11" s="14">
        <v>53</v>
      </c>
      <c r="AM11" s="14">
        <v>2580</v>
      </c>
      <c r="AN11" s="14">
        <v>35</v>
      </c>
      <c r="AO11" s="14">
        <v>208</v>
      </c>
      <c r="AP11" s="14">
        <v>21</v>
      </c>
      <c r="AQ11" s="14">
        <v>227</v>
      </c>
      <c r="AR11" s="14">
        <v>66</v>
      </c>
      <c r="AS11" s="14">
        <v>84</v>
      </c>
      <c r="AT11" s="14">
        <v>156</v>
      </c>
      <c r="AU11" s="17">
        <v>12</v>
      </c>
      <c r="AV11" s="14">
        <v>905</v>
      </c>
      <c r="AW11" s="14">
        <v>1</v>
      </c>
      <c r="AX11" s="14">
        <v>2</v>
      </c>
    </row>
    <row r="12" spans="1:50" x14ac:dyDescent="0.25">
      <c r="A12" s="8">
        <v>2015</v>
      </c>
      <c r="B12" s="8">
        <v>2</v>
      </c>
      <c r="C12" s="8" t="s">
        <v>488</v>
      </c>
      <c r="D12" s="10">
        <v>428357.38886548002</v>
      </c>
      <c r="E12" s="11">
        <v>629</v>
      </c>
      <c r="F12" s="12">
        <v>371</v>
      </c>
      <c r="G12" s="12">
        <v>258</v>
      </c>
      <c r="H12" s="13">
        <v>81885</v>
      </c>
      <c r="I12" s="14">
        <f t="shared" si="0"/>
        <v>63447.865829904316</v>
      </c>
      <c r="J12" s="14">
        <f t="shared" si="0"/>
        <v>18437.134170095687</v>
      </c>
      <c r="K12" s="15">
        <v>225</v>
      </c>
      <c r="L12" s="14">
        <v>4939</v>
      </c>
      <c r="M12" s="11">
        <v>173</v>
      </c>
      <c r="N12" s="11">
        <v>402</v>
      </c>
      <c r="O12" s="11">
        <v>52</v>
      </c>
      <c r="P12" s="16">
        <v>747</v>
      </c>
      <c r="Q12" s="16">
        <v>1</v>
      </c>
      <c r="R12" s="16">
        <v>6</v>
      </c>
      <c r="S12" s="16">
        <v>5</v>
      </c>
      <c r="T12" s="18">
        <v>12</v>
      </c>
      <c r="U12" s="11">
        <v>32</v>
      </c>
      <c r="V12" s="16">
        <v>1</v>
      </c>
      <c r="W12" s="14">
        <v>24286</v>
      </c>
      <c r="X12" s="14">
        <v>4437</v>
      </c>
      <c r="Y12" s="14">
        <v>3683</v>
      </c>
      <c r="Z12" s="14">
        <v>754</v>
      </c>
      <c r="AA12" s="14">
        <v>20</v>
      </c>
      <c r="AB12" s="14">
        <v>187</v>
      </c>
      <c r="AC12" s="14">
        <v>4</v>
      </c>
      <c r="AD12" s="14">
        <v>9</v>
      </c>
      <c r="AE12" s="14">
        <v>145</v>
      </c>
      <c r="AF12" s="14">
        <v>13</v>
      </c>
      <c r="AG12" s="14">
        <v>12</v>
      </c>
      <c r="AH12" s="14">
        <v>359362</v>
      </c>
      <c r="AI12" s="14">
        <v>44420</v>
      </c>
      <c r="AJ12" s="14">
        <f t="shared" si="1"/>
        <v>28103.94015187363</v>
      </c>
      <c r="AK12" s="14">
        <f t="shared" si="1"/>
        <v>16316.059848126366</v>
      </c>
      <c r="AL12" s="14">
        <v>53</v>
      </c>
      <c r="AM12" s="14">
        <v>2580</v>
      </c>
      <c r="AN12" s="14">
        <v>35</v>
      </c>
      <c r="AO12" s="14">
        <v>209</v>
      </c>
      <c r="AP12" s="14">
        <v>21</v>
      </c>
      <c r="AQ12" s="14">
        <v>226</v>
      </c>
      <c r="AR12" s="14">
        <v>67</v>
      </c>
      <c r="AS12" s="14">
        <v>85</v>
      </c>
      <c r="AT12" s="14">
        <v>156</v>
      </c>
      <c r="AU12" s="17">
        <v>12</v>
      </c>
      <c r="AV12" s="14">
        <v>905</v>
      </c>
      <c r="AW12" s="14">
        <v>1</v>
      </c>
      <c r="AX12" s="14">
        <v>2</v>
      </c>
    </row>
    <row r="13" spans="1:50" x14ac:dyDescent="0.25">
      <c r="A13" s="8">
        <v>2015</v>
      </c>
      <c r="B13" s="8">
        <v>3</v>
      </c>
      <c r="C13" s="8" t="s">
        <v>489</v>
      </c>
      <c r="D13" s="10">
        <v>428549.13698425598</v>
      </c>
      <c r="E13" s="11">
        <v>623</v>
      </c>
      <c r="F13" s="12">
        <v>368</v>
      </c>
      <c r="G13" s="12">
        <v>255</v>
      </c>
      <c r="H13" s="13">
        <v>81895</v>
      </c>
      <c r="I13" s="14">
        <f t="shared" si="0"/>
        <v>63455.614241192081</v>
      </c>
      <c r="J13" s="14">
        <f t="shared" si="0"/>
        <v>18439.385758807919</v>
      </c>
      <c r="K13" s="15">
        <v>224</v>
      </c>
      <c r="L13" s="14">
        <v>4924</v>
      </c>
      <c r="M13" s="11">
        <v>174</v>
      </c>
      <c r="N13" s="11">
        <v>403</v>
      </c>
      <c r="O13" s="11">
        <v>52</v>
      </c>
      <c r="P13" s="16">
        <v>747</v>
      </c>
      <c r="Q13" s="16">
        <v>1</v>
      </c>
      <c r="R13" s="16">
        <v>6</v>
      </c>
      <c r="S13" s="16">
        <v>5</v>
      </c>
      <c r="T13" s="18">
        <v>12</v>
      </c>
      <c r="U13" s="11">
        <v>32</v>
      </c>
      <c r="V13" s="16">
        <v>1</v>
      </c>
      <c r="W13" s="14">
        <v>24296</v>
      </c>
      <c r="X13" s="14">
        <v>4439</v>
      </c>
      <c r="Y13" s="14">
        <v>3684</v>
      </c>
      <c r="Z13" s="14">
        <v>755</v>
      </c>
      <c r="AA13" s="14">
        <v>20</v>
      </c>
      <c r="AB13" s="14">
        <v>187</v>
      </c>
      <c r="AC13" s="14">
        <v>4</v>
      </c>
      <c r="AD13" s="14">
        <v>9</v>
      </c>
      <c r="AE13" s="14">
        <v>149</v>
      </c>
      <c r="AF13" s="14">
        <v>13</v>
      </c>
      <c r="AG13" s="14">
        <v>12</v>
      </c>
      <c r="AH13" s="14">
        <v>359568</v>
      </c>
      <c r="AI13" s="14">
        <v>44437</v>
      </c>
      <c r="AJ13" s="14">
        <f t="shared" si="1"/>
        <v>28114.695824601724</v>
      </c>
      <c r="AK13" s="14">
        <f t="shared" si="1"/>
        <v>16322.304175398272</v>
      </c>
      <c r="AL13" s="14">
        <v>53</v>
      </c>
      <c r="AM13" s="14">
        <v>2580</v>
      </c>
      <c r="AN13" s="14">
        <v>35</v>
      </c>
      <c r="AO13" s="14">
        <v>210</v>
      </c>
      <c r="AP13" s="14">
        <v>21</v>
      </c>
      <c r="AQ13" s="14">
        <v>224</v>
      </c>
      <c r="AR13" s="14">
        <v>67</v>
      </c>
      <c r="AS13" s="14">
        <v>86</v>
      </c>
      <c r="AT13" s="14">
        <v>156</v>
      </c>
      <c r="AU13" s="17">
        <v>12</v>
      </c>
      <c r="AV13" s="14">
        <v>905</v>
      </c>
      <c r="AW13" s="14">
        <v>1</v>
      </c>
      <c r="AX13" s="14">
        <v>2</v>
      </c>
    </row>
    <row r="14" spans="1:50" x14ac:dyDescent="0.25">
      <c r="A14" s="8">
        <v>2015</v>
      </c>
      <c r="B14" s="8">
        <v>4</v>
      </c>
      <c r="C14" s="8" t="s">
        <v>490</v>
      </c>
      <c r="D14" s="10">
        <v>428740.88510303199</v>
      </c>
      <c r="E14" s="11">
        <v>604</v>
      </c>
      <c r="F14" s="12">
        <v>356</v>
      </c>
      <c r="G14" s="12">
        <v>248</v>
      </c>
      <c r="H14" s="13">
        <v>81905</v>
      </c>
      <c r="I14" s="14">
        <f t="shared" si="0"/>
        <v>63463.362652479853</v>
      </c>
      <c r="J14" s="14">
        <f t="shared" si="0"/>
        <v>18441.637347520147</v>
      </c>
      <c r="K14" s="15">
        <v>222</v>
      </c>
      <c r="L14" s="14">
        <v>4909</v>
      </c>
      <c r="M14" s="11">
        <v>176</v>
      </c>
      <c r="N14" s="11">
        <v>404</v>
      </c>
      <c r="O14" s="11">
        <v>52</v>
      </c>
      <c r="P14" s="16">
        <v>747</v>
      </c>
      <c r="Q14" s="16">
        <v>1</v>
      </c>
      <c r="R14" s="16">
        <v>6</v>
      </c>
      <c r="S14" s="16">
        <v>5</v>
      </c>
      <c r="T14" s="18">
        <v>12</v>
      </c>
      <c r="U14" s="11">
        <v>32</v>
      </c>
      <c r="V14" s="16">
        <v>1</v>
      </c>
      <c r="W14" s="14">
        <v>24256</v>
      </c>
      <c r="X14" s="14">
        <v>4441</v>
      </c>
      <c r="Y14" s="14">
        <v>3686</v>
      </c>
      <c r="Z14" s="14">
        <v>755</v>
      </c>
      <c r="AA14" s="14">
        <v>20</v>
      </c>
      <c r="AB14" s="14">
        <v>187</v>
      </c>
      <c r="AC14" s="14">
        <v>4</v>
      </c>
      <c r="AD14" s="14">
        <v>9</v>
      </c>
      <c r="AE14" s="14">
        <v>148</v>
      </c>
      <c r="AF14" s="14">
        <v>13</v>
      </c>
      <c r="AG14" s="14">
        <v>12</v>
      </c>
      <c r="AH14" s="14">
        <v>359774</v>
      </c>
      <c r="AI14" s="14">
        <v>44454</v>
      </c>
      <c r="AJ14" s="14">
        <f t="shared" si="1"/>
        <v>28125.451497329817</v>
      </c>
      <c r="AK14" s="14">
        <f t="shared" si="1"/>
        <v>16328.548502670181</v>
      </c>
      <c r="AL14" s="14">
        <v>53</v>
      </c>
      <c r="AM14" s="14">
        <v>2580</v>
      </c>
      <c r="AN14" s="14">
        <v>36</v>
      </c>
      <c r="AO14" s="14">
        <v>211</v>
      </c>
      <c r="AP14" s="14">
        <v>21</v>
      </c>
      <c r="AQ14" s="14">
        <v>223</v>
      </c>
      <c r="AR14" s="14">
        <v>67</v>
      </c>
      <c r="AS14" s="14">
        <v>87</v>
      </c>
      <c r="AT14" s="14">
        <v>156</v>
      </c>
      <c r="AU14" s="17">
        <v>12</v>
      </c>
      <c r="AV14" s="14">
        <v>905</v>
      </c>
      <c r="AW14" s="14">
        <v>1</v>
      </c>
      <c r="AX14" s="14">
        <v>2</v>
      </c>
    </row>
    <row r="15" spans="1:50" x14ac:dyDescent="0.25">
      <c r="A15" s="8">
        <v>2015</v>
      </c>
      <c r="B15" s="8">
        <v>5</v>
      </c>
      <c r="C15" s="8" t="s">
        <v>491</v>
      </c>
      <c r="D15" s="10">
        <v>428932.63335848902</v>
      </c>
      <c r="E15" s="11">
        <v>644</v>
      </c>
      <c r="F15" s="12">
        <v>380</v>
      </c>
      <c r="G15" s="12">
        <v>264</v>
      </c>
      <c r="H15" s="13">
        <v>81915</v>
      </c>
      <c r="I15" s="14">
        <f t="shared" si="0"/>
        <v>63471.111063767625</v>
      </c>
      <c r="J15" s="14">
        <f t="shared" si="0"/>
        <v>18443.888936232379</v>
      </c>
      <c r="K15" s="15">
        <v>221</v>
      </c>
      <c r="L15" s="14">
        <v>4899</v>
      </c>
      <c r="M15" s="11">
        <v>177</v>
      </c>
      <c r="N15" s="11">
        <v>405</v>
      </c>
      <c r="O15" s="11">
        <v>52</v>
      </c>
      <c r="P15" s="16">
        <v>747</v>
      </c>
      <c r="Q15" s="16">
        <v>1</v>
      </c>
      <c r="R15" s="16">
        <v>6</v>
      </c>
      <c r="S15" s="16">
        <v>5</v>
      </c>
      <c r="T15" s="18">
        <v>12</v>
      </c>
      <c r="U15" s="11">
        <v>32</v>
      </c>
      <c r="V15" s="16">
        <v>1</v>
      </c>
      <c r="W15" s="14">
        <v>24266</v>
      </c>
      <c r="X15" s="14">
        <v>4443</v>
      </c>
      <c r="Y15" s="14">
        <v>3688</v>
      </c>
      <c r="Z15" s="14">
        <v>755</v>
      </c>
      <c r="AA15" s="14">
        <v>20</v>
      </c>
      <c r="AB15" s="14">
        <v>187</v>
      </c>
      <c r="AC15" s="14">
        <v>4</v>
      </c>
      <c r="AD15" s="14">
        <v>9</v>
      </c>
      <c r="AE15" s="14">
        <v>138</v>
      </c>
      <c r="AF15" s="14">
        <v>13</v>
      </c>
      <c r="AG15" s="14">
        <v>12</v>
      </c>
      <c r="AH15" s="14">
        <v>359980</v>
      </c>
      <c r="AI15" s="14">
        <v>44471</v>
      </c>
      <c r="AJ15" s="14">
        <f t="shared" si="1"/>
        <v>28136.207170057907</v>
      </c>
      <c r="AK15" s="14">
        <f t="shared" si="1"/>
        <v>16334.792829942089</v>
      </c>
      <c r="AL15" s="14">
        <v>53</v>
      </c>
      <c r="AM15" s="14">
        <v>2580</v>
      </c>
      <c r="AN15" s="14">
        <v>36</v>
      </c>
      <c r="AO15" s="14">
        <v>212</v>
      </c>
      <c r="AP15" s="14">
        <v>21</v>
      </c>
      <c r="AQ15" s="14">
        <v>221</v>
      </c>
      <c r="AR15" s="14">
        <v>68</v>
      </c>
      <c r="AS15" s="14">
        <v>88</v>
      </c>
      <c r="AT15" s="14">
        <v>156</v>
      </c>
      <c r="AU15" s="17">
        <v>12</v>
      </c>
      <c r="AV15" s="14">
        <v>905</v>
      </c>
      <c r="AW15" s="14">
        <v>1</v>
      </c>
      <c r="AX15" s="14">
        <v>2</v>
      </c>
    </row>
    <row r="16" spans="1:50" x14ac:dyDescent="0.25">
      <c r="A16" s="8">
        <v>2015</v>
      </c>
      <c r="B16" s="8">
        <v>6</v>
      </c>
      <c r="C16" s="8" t="s">
        <v>492</v>
      </c>
      <c r="D16" s="10">
        <v>429124.38147726603</v>
      </c>
      <c r="E16" s="11">
        <v>642</v>
      </c>
      <c r="F16" s="12">
        <v>379</v>
      </c>
      <c r="G16" s="12">
        <v>263</v>
      </c>
      <c r="H16" s="13">
        <v>81925</v>
      </c>
      <c r="I16" s="14">
        <f t="shared" si="0"/>
        <v>63478.859475055397</v>
      </c>
      <c r="J16" s="14">
        <f t="shared" si="0"/>
        <v>18446.140524944607</v>
      </c>
      <c r="K16" s="15">
        <v>219</v>
      </c>
      <c r="L16" s="14">
        <v>4889</v>
      </c>
      <c r="M16" s="11">
        <v>179</v>
      </c>
      <c r="N16" s="11">
        <v>406</v>
      </c>
      <c r="O16" s="11">
        <v>52</v>
      </c>
      <c r="P16" s="16">
        <v>747</v>
      </c>
      <c r="Q16" s="16">
        <v>1</v>
      </c>
      <c r="R16" s="16">
        <v>6</v>
      </c>
      <c r="S16" s="16">
        <v>5</v>
      </c>
      <c r="T16" s="18">
        <v>12</v>
      </c>
      <c r="U16" s="11">
        <v>32</v>
      </c>
      <c r="V16" s="16">
        <v>1</v>
      </c>
      <c r="W16" s="14">
        <v>24276</v>
      </c>
      <c r="X16" s="14">
        <v>4445</v>
      </c>
      <c r="Y16" s="14">
        <v>3689</v>
      </c>
      <c r="Z16" s="14">
        <v>756</v>
      </c>
      <c r="AA16" s="14">
        <v>19</v>
      </c>
      <c r="AB16" s="14">
        <v>187</v>
      </c>
      <c r="AC16" s="14">
        <v>4</v>
      </c>
      <c r="AD16" s="14">
        <v>9</v>
      </c>
      <c r="AE16" s="14">
        <v>138</v>
      </c>
      <c r="AF16" s="14">
        <v>13</v>
      </c>
      <c r="AG16" s="14">
        <v>12</v>
      </c>
      <c r="AH16" s="14">
        <v>360186</v>
      </c>
      <c r="AI16" s="14">
        <v>44488</v>
      </c>
      <c r="AJ16" s="14">
        <f t="shared" si="1"/>
        <v>28146.962842786001</v>
      </c>
      <c r="AK16" s="14">
        <f t="shared" si="1"/>
        <v>16341.037157213997</v>
      </c>
      <c r="AL16" s="14">
        <v>53</v>
      </c>
      <c r="AM16" s="14">
        <v>2580</v>
      </c>
      <c r="AN16" s="14">
        <v>36</v>
      </c>
      <c r="AO16" s="14">
        <v>213</v>
      </c>
      <c r="AP16" s="14">
        <v>21</v>
      </c>
      <c r="AQ16" s="14">
        <v>221</v>
      </c>
      <c r="AR16" s="14">
        <v>68</v>
      </c>
      <c r="AS16" s="14">
        <v>89</v>
      </c>
      <c r="AT16" s="14">
        <v>156</v>
      </c>
      <c r="AU16" s="17">
        <v>12</v>
      </c>
      <c r="AV16" s="14">
        <v>905</v>
      </c>
      <c r="AW16" s="14">
        <v>1</v>
      </c>
      <c r="AX16" s="14">
        <v>2</v>
      </c>
    </row>
    <row r="17" spans="1:50" x14ac:dyDescent="0.25">
      <c r="A17" s="8">
        <v>2015</v>
      </c>
      <c r="B17" s="8">
        <v>7</v>
      </c>
      <c r="C17" s="8" t="s">
        <v>493</v>
      </c>
      <c r="D17" s="10">
        <v>429316.12959604198</v>
      </c>
      <c r="E17" s="11">
        <v>639</v>
      </c>
      <c r="F17" s="12">
        <v>377</v>
      </c>
      <c r="G17" s="12">
        <v>262</v>
      </c>
      <c r="H17" s="13">
        <v>81935</v>
      </c>
      <c r="I17" s="14">
        <f t="shared" si="0"/>
        <v>63486.607886343161</v>
      </c>
      <c r="J17" s="14">
        <f t="shared" si="0"/>
        <v>18448.392113656839</v>
      </c>
      <c r="K17" s="15">
        <v>218</v>
      </c>
      <c r="L17" s="14">
        <v>4879</v>
      </c>
      <c r="M17" s="11">
        <v>180</v>
      </c>
      <c r="N17" s="11">
        <v>407</v>
      </c>
      <c r="O17" s="11">
        <v>52</v>
      </c>
      <c r="P17" s="16">
        <v>747</v>
      </c>
      <c r="Q17" s="16">
        <v>1</v>
      </c>
      <c r="R17" s="16">
        <v>6</v>
      </c>
      <c r="S17" s="16">
        <v>5</v>
      </c>
      <c r="T17" s="18">
        <v>12</v>
      </c>
      <c r="U17" s="11">
        <v>32</v>
      </c>
      <c r="V17" s="16">
        <v>1</v>
      </c>
      <c r="W17" s="14">
        <v>24238</v>
      </c>
      <c r="X17" s="14">
        <v>4447</v>
      </c>
      <c r="Y17" s="14">
        <v>3691</v>
      </c>
      <c r="Z17" s="14">
        <v>756</v>
      </c>
      <c r="AA17" s="14">
        <v>19</v>
      </c>
      <c r="AB17" s="14">
        <v>187</v>
      </c>
      <c r="AC17" s="14">
        <v>4</v>
      </c>
      <c r="AD17" s="14">
        <v>10</v>
      </c>
      <c r="AE17" s="14">
        <v>138</v>
      </c>
      <c r="AF17" s="14">
        <v>13</v>
      </c>
      <c r="AG17" s="14">
        <v>12</v>
      </c>
      <c r="AH17" s="14">
        <v>360392</v>
      </c>
      <c r="AI17" s="14">
        <v>44505</v>
      </c>
      <c r="AJ17" s="14">
        <f t="shared" si="1"/>
        <v>28157.718515514094</v>
      </c>
      <c r="AK17" s="14">
        <f t="shared" si="1"/>
        <v>16347.281484485904</v>
      </c>
      <c r="AL17" s="14">
        <v>53</v>
      </c>
      <c r="AM17" s="14">
        <v>2580</v>
      </c>
      <c r="AN17" s="14">
        <v>37</v>
      </c>
      <c r="AO17" s="14">
        <v>214</v>
      </c>
      <c r="AP17" s="14">
        <v>21</v>
      </c>
      <c r="AQ17" s="14">
        <v>219</v>
      </c>
      <c r="AR17" s="14">
        <v>68</v>
      </c>
      <c r="AS17" s="14">
        <v>90</v>
      </c>
      <c r="AT17" s="14">
        <v>156</v>
      </c>
      <c r="AU17" s="17">
        <v>12</v>
      </c>
      <c r="AV17" s="14">
        <v>905</v>
      </c>
      <c r="AW17" s="14">
        <v>1</v>
      </c>
      <c r="AX17" s="14">
        <v>2</v>
      </c>
    </row>
    <row r="18" spans="1:50" x14ac:dyDescent="0.25">
      <c r="A18" s="8">
        <v>2015</v>
      </c>
      <c r="B18" s="8">
        <v>8</v>
      </c>
      <c r="C18" s="8" t="s">
        <v>494</v>
      </c>
      <c r="D18" s="10">
        <v>429507.87785149901</v>
      </c>
      <c r="E18" s="11">
        <v>637</v>
      </c>
      <c r="F18" s="12">
        <v>376</v>
      </c>
      <c r="G18" s="12">
        <v>261</v>
      </c>
      <c r="H18" s="13">
        <v>81945</v>
      </c>
      <c r="I18" s="14">
        <f t="shared" si="0"/>
        <v>63494.356297630933</v>
      </c>
      <c r="J18" s="14">
        <f t="shared" si="0"/>
        <v>18450.643702369067</v>
      </c>
      <c r="K18" s="15">
        <v>216</v>
      </c>
      <c r="L18" s="14">
        <v>4869</v>
      </c>
      <c r="M18" s="11">
        <v>182</v>
      </c>
      <c r="N18" s="11">
        <v>408</v>
      </c>
      <c r="O18" s="11">
        <v>52</v>
      </c>
      <c r="P18" s="16">
        <v>747</v>
      </c>
      <c r="Q18" s="16">
        <v>1</v>
      </c>
      <c r="R18" s="16">
        <v>6</v>
      </c>
      <c r="S18" s="16">
        <v>5</v>
      </c>
      <c r="T18" s="18">
        <v>12</v>
      </c>
      <c r="U18" s="11">
        <v>32</v>
      </c>
      <c r="V18" s="16">
        <v>1</v>
      </c>
      <c r="W18" s="14">
        <v>24248</v>
      </c>
      <c r="X18" s="14">
        <v>4449</v>
      </c>
      <c r="Y18" s="14">
        <v>3693</v>
      </c>
      <c r="Z18" s="14">
        <v>756</v>
      </c>
      <c r="AA18" s="14">
        <v>19</v>
      </c>
      <c r="AB18" s="14">
        <v>187</v>
      </c>
      <c r="AC18" s="14">
        <v>4</v>
      </c>
      <c r="AD18" s="14">
        <v>10</v>
      </c>
      <c r="AE18" s="14">
        <v>138</v>
      </c>
      <c r="AF18" s="14">
        <v>13</v>
      </c>
      <c r="AG18" s="14">
        <v>12</v>
      </c>
      <c r="AH18" s="14">
        <v>360598</v>
      </c>
      <c r="AI18" s="14">
        <v>44522</v>
      </c>
      <c r="AJ18" s="14">
        <f t="shared" si="1"/>
        <v>28168.474188242184</v>
      </c>
      <c r="AK18" s="14">
        <f t="shared" si="1"/>
        <v>16353.525811757812</v>
      </c>
      <c r="AL18" s="14">
        <v>53</v>
      </c>
      <c r="AM18" s="14">
        <v>2580</v>
      </c>
      <c r="AN18" s="14">
        <v>37</v>
      </c>
      <c r="AO18" s="14">
        <v>215</v>
      </c>
      <c r="AP18" s="14">
        <v>21</v>
      </c>
      <c r="AQ18" s="14">
        <v>219</v>
      </c>
      <c r="AR18" s="14">
        <v>69</v>
      </c>
      <c r="AS18" s="14">
        <v>91</v>
      </c>
      <c r="AT18" s="14">
        <v>156</v>
      </c>
      <c r="AU18" s="17">
        <v>12</v>
      </c>
      <c r="AV18" s="14">
        <v>905</v>
      </c>
      <c r="AW18" s="14">
        <v>1</v>
      </c>
      <c r="AX18" s="14">
        <v>2</v>
      </c>
    </row>
    <row r="19" spans="1:50" x14ac:dyDescent="0.25">
      <c r="A19" s="8">
        <v>2015</v>
      </c>
      <c r="B19" s="8">
        <v>9</v>
      </c>
      <c r="C19" s="8" t="s">
        <v>495</v>
      </c>
      <c r="D19" s="10">
        <v>429699.62597027601</v>
      </c>
      <c r="E19" s="11">
        <v>635</v>
      </c>
      <c r="F19" s="12">
        <v>375</v>
      </c>
      <c r="G19" s="12">
        <v>260</v>
      </c>
      <c r="H19" s="13">
        <v>81955</v>
      </c>
      <c r="I19" s="14">
        <f t="shared" si="0"/>
        <v>63502.104708918705</v>
      </c>
      <c r="J19" s="14">
        <f t="shared" si="0"/>
        <v>18452.895291081299</v>
      </c>
      <c r="K19" s="15">
        <v>215</v>
      </c>
      <c r="L19" s="14">
        <v>4859</v>
      </c>
      <c r="M19" s="11">
        <v>183</v>
      </c>
      <c r="N19" s="11">
        <v>409</v>
      </c>
      <c r="O19" s="11">
        <v>52</v>
      </c>
      <c r="P19" s="16">
        <v>747</v>
      </c>
      <c r="Q19" s="16">
        <v>1</v>
      </c>
      <c r="R19" s="16">
        <v>6</v>
      </c>
      <c r="S19" s="16">
        <v>5</v>
      </c>
      <c r="T19" s="18">
        <v>12</v>
      </c>
      <c r="U19" s="11">
        <v>32</v>
      </c>
      <c r="V19" s="16">
        <v>1</v>
      </c>
      <c r="W19" s="14">
        <v>24258</v>
      </c>
      <c r="X19" s="14">
        <v>4451</v>
      </c>
      <c r="Y19" s="14">
        <v>3694</v>
      </c>
      <c r="Z19" s="14">
        <v>757</v>
      </c>
      <c r="AA19" s="14">
        <v>19</v>
      </c>
      <c r="AB19" s="14">
        <v>187</v>
      </c>
      <c r="AC19" s="14">
        <v>4</v>
      </c>
      <c r="AD19" s="14">
        <v>10</v>
      </c>
      <c r="AE19" s="14">
        <v>140</v>
      </c>
      <c r="AF19" s="14">
        <v>13</v>
      </c>
      <c r="AG19" s="14">
        <v>12</v>
      </c>
      <c r="AH19" s="14">
        <v>360805</v>
      </c>
      <c r="AI19" s="14">
        <v>44539</v>
      </c>
      <c r="AJ19" s="14">
        <f t="shared" si="1"/>
        <v>28179.229860970278</v>
      </c>
      <c r="AK19" s="14">
        <f t="shared" si="1"/>
        <v>16359.770139029721</v>
      </c>
      <c r="AL19" s="14">
        <v>53</v>
      </c>
      <c r="AM19" s="14">
        <v>2580</v>
      </c>
      <c r="AN19" s="14">
        <v>37</v>
      </c>
      <c r="AO19" s="14">
        <v>216</v>
      </c>
      <c r="AP19" s="14">
        <v>21</v>
      </c>
      <c r="AQ19" s="14">
        <v>218</v>
      </c>
      <c r="AR19" s="14">
        <v>69</v>
      </c>
      <c r="AS19" s="14">
        <v>92</v>
      </c>
      <c r="AT19" s="14">
        <v>156</v>
      </c>
      <c r="AU19" s="17">
        <v>12</v>
      </c>
      <c r="AV19" s="14">
        <v>905</v>
      </c>
      <c r="AW19" s="14">
        <v>1</v>
      </c>
      <c r="AX19" s="14">
        <v>2</v>
      </c>
    </row>
    <row r="20" spans="1:50" x14ac:dyDescent="0.25">
      <c r="A20" s="8">
        <v>2015</v>
      </c>
      <c r="B20" s="8">
        <v>10</v>
      </c>
      <c r="C20" s="8" t="s">
        <v>496</v>
      </c>
      <c r="D20" s="10">
        <v>429891.37408905203</v>
      </c>
      <c r="E20" s="11">
        <v>635</v>
      </c>
      <c r="F20" s="12">
        <v>375</v>
      </c>
      <c r="G20" s="12">
        <v>260</v>
      </c>
      <c r="H20" s="13">
        <v>81965</v>
      </c>
      <c r="I20" s="14">
        <f t="shared" si="0"/>
        <v>63509.853120206477</v>
      </c>
      <c r="J20" s="14">
        <f t="shared" si="0"/>
        <v>18455.14687979353</v>
      </c>
      <c r="K20" s="15">
        <v>213</v>
      </c>
      <c r="L20" s="14">
        <v>4849</v>
      </c>
      <c r="M20" s="11">
        <v>185</v>
      </c>
      <c r="N20" s="11">
        <v>410</v>
      </c>
      <c r="O20" s="11">
        <v>52</v>
      </c>
      <c r="P20" s="16">
        <v>747</v>
      </c>
      <c r="Q20" s="16">
        <v>1</v>
      </c>
      <c r="R20" s="16">
        <v>6</v>
      </c>
      <c r="S20" s="16">
        <v>5</v>
      </c>
      <c r="T20" s="18">
        <v>12</v>
      </c>
      <c r="U20" s="11">
        <v>32</v>
      </c>
      <c r="V20" s="16">
        <v>1</v>
      </c>
      <c r="W20" s="14">
        <v>24221</v>
      </c>
      <c r="X20" s="14">
        <v>4453</v>
      </c>
      <c r="Y20" s="14">
        <v>3696</v>
      </c>
      <c r="Z20" s="14">
        <v>757</v>
      </c>
      <c r="AA20" s="14">
        <v>19</v>
      </c>
      <c r="AB20" s="14">
        <v>187</v>
      </c>
      <c r="AC20" s="14">
        <v>4</v>
      </c>
      <c r="AD20" s="14">
        <v>10</v>
      </c>
      <c r="AE20" s="14">
        <v>140</v>
      </c>
      <c r="AF20" s="14">
        <v>13</v>
      </c>
      <c r="AG20" s="14">
        <v>12</v>
      </c>
      <c r="AH20" s="14">
        <v>361011</v>
      </c>
      <c r="AI20" s="14">
        <v>44556</v>
      </c>
      <c r="AJ20" s="14">
        <f t="shared" si="1"/>
        <v>28189.985533698367</v>
      </c>
      <c r="AK20" s="14">
        <f t="shared" si="1"/>
        <v>16366.014466301629</v>
      </c>
      <c r="AL20" s="14">
        <v>53</v>
      </c>
      <c r="AM20" s="14">
        <v>2580</v>
      </c>
      <c r="AN20" s="14">
        <v>38</v>
      </c>
      <c r="AO20" s="14">
        <v>217</v>
      </c>
      <c r="AP20" s="14">
        <v>21</v>
      </c>
      <c r="AQ20" s="14">
        <v>218</v>
      </c>
      <c r="AR20" s="14">
        <v>69</v>
      </c>
      <c r="AS20" s="14">
        <v>93</v>
      </c>
      <c r="AT20" s="14">
        <v>156</v>
      </c>
      <c r="AU20" s="17">
        <v>12</v>
      </c>
      <c r="AV20" s="14">
        <v>905</v>
      </c>
      <c r="AW20" s="14">
        <v>1</v>
      </c>
      <c r="AX20" s="14">
        <v>2</v>
      </c>
    </row>
    <row r="21" spans="1:50" x14ac:dyDescent="0.25">
      <c r="A21" s="8">
        <v>2015</v>
      </c>
      <c r="B21" s="8">
        <v>11</v>
      </c>
      <c r="C21" s="8" t="s">
        <v>497</v>
      </c>
      <c r="D21" s="10">
        <v>430083.122344509</v>
      </c>
      <c r="E21" s="11">
        <v>634</v>
      </c>
      <c r="F21" s="12">
        <v>374</v>
      </c>
      <c r="G21" s="12">
        <v>260</v>
      </c>
      <c r="H21" s="13">
        <v>81975</v>
      </c>
      <c r="I21" s="14">
        <f t="shared" si="0"/>
        <v>63517.601531494241</v>
      </c>
      <c r="J21" s="14">
        <f t="shared" si="0"/>
        <v>18457.398468505759</v>
      </c>
      <c r="K21" s="15">
        <v>212</v>
      </c>
      <c r="L21" s="14">
        <v>4839</v>
      </c>
      <c r="M21" s="11">
        <v>186</v>
      </c>
      <c r="N21" s="11">
        <v>411</v>
      </c>
      <c r="O21" s="11">
        <v>52</v>
      </c>
      <c r="P21" s="16">
        <v>747</v>
      </c>
      <c r="Q21" s="16">
        <v>1</v>
      </c>
      <c r="R21" s="16">
        <v>6</v>
      </c>
      <c r="S21" s="16">
        <v>5</v>
      </c>
      <c r="T21" s="18">
        <v>12</v>
      </c>
      <c r="U21" s="11">
        <v>32</v>
      </c>
      <c r="V21" s="16">
        <v>1</v>
      </c>
      <c r="W21" s="14">
        <v>24231</v>
      </c>
      <c r="X21" s="14">
        <v>4455</v>
      </c>
      <c r="Y21" s="14">
        <v>3698</v>
      </c>
      <c r="Z21" s="14">
        <v>757</v>
      </c>
      <c r="AA21" s="14">
        <v>19</v>
      </c>
      <c r="AB21" s="14">
        <v>187</v>
      </c>
      <c r="AC21" s="14">
        <v>4</v>
      </c>
      <c r="AD21" s="14">
        <v>10</v>
      </c>
      <c r="AE21" s="14">
        <v>140</v>
      </c>
      <c r="AF21" s="14">
        <v>13</v>
      </c>
      <c r="AG21" s="14">
        <v>12</v>
      </c>
      <c r="AH21" s="14">
        <v>361217</v>
      </c>
      <c r="AI21" s="14">
        <v>44573</v>
      </c>
      <c r="AJ21" s="14">
        <f t="shared" si="1"/>
        <v>28200.741206426461</v>
      </c>
      <c r="AK21" s="14">
        <f t="shared" si="1"/>
        <v>16372.258793573536</v>
      </c>
      <c r="AL21" s="14">
        <v>53</v>
      </c>
      <c r="AM21" s="14">
        <v>2580</v>
      </c>
      <c r="AN21" s="14">
        <v>38</v>
      </c>
      <c r="AO21" s="14">
        <v>218</v>
      </c>
      <c r="AP21" s="14">
        <v>21</v>
      </c>
      <c r="AQ21" s="14">
        <v>217</v>
      </c>
      <c r="AR21" s="14">
        <v>70</v>
      </c>
      <c r="AS21" s="14">
        <v>94</v>
      </c>
      <c r="AT21" s="14">
        <v>156</v>
      </c>
      <c r="AU21" s="17">
        <v>12</v>
      </c>
      <c r="AV21" s="14">
        <v>905</v>
      </c>
      <c r="AW21" s="14">
        <v>1</v>
      </c>
      <c r="AX21" s="14">
        <v>2</v>
      </c>
    </row>
    <row r="22" spans="1:50" x14ac:dyDescent="0.25">
      <c r="A22" s="8">
        <v>2015</v>
      </c>
      <c r="B22" s="8">
        <v>12</v>
      </c>
      <c r="C22" s="8" t="s">
        <v>498</v>
      </c>
      <c r="D22" s="10">
        <v>430274.87046328501</v>
      </c>
      <c r="E22" s="11">
        <v>633</v>
      </c>
      <c r="F22" s="12">
        <v>373</v>
      </c>
      <c r="G22" s="12">
        <v>260</v>
      </c>
      <c r="H22" s="13">
        <v>81985</v>
      </c>
      <c r="I22" s="14">
        <f t="shared" si="0"/>
        <v>63525.349942782013</v>
      </c>
      <c r="J22" s="14">
        <f t="shared" si="0"/>
        <v>18459.65005721799</v>
      </c>
      <c r="K22" s="15">
        <v>210</v>
      </c>
      <c r="L22" s="14">
        <v>4829</v>
      </c>
      <c r="M22" s="11">
        <v>188</v>
      </c>
      <c r="N22" s="11">
        <v>412</v>
      </c>
      <c r="O22" s="11">
        <v>52</v>
      </c>
      <c r="P22" s="16">
        <v>747</v>
      </c>
      <c r="Q22" s="16">
        <v>1</v>
      </c>
      <c r="R22" s="16">
        <v>6</v>
      </c>
      <c r="S22" s="16">
        <v>5</v>
      </c>
      <c r="T22" s="18">
        <v>12</v>
      </c>
      <c r="U22" s="11">
        <v>32</v>
      </c>
      <c r="V22" s="16">
        <v>1</v>
      </c>
      <c r="W22" s="14">
        <v>24241</v>
      </c>
      <c r="X22" s="14">
        <v>4457</v>
      </c>
      <c r="Y22" s="14">
        <v>3699</v>
      </c>
      <c r="Z22" s="14">
        <v>758</v>
      </c>
      <c r="AA22" s="14">
        <v>19</v>
      </c>
      <c r="AB22" s="14">
        <v>187</v>
      </c>
      <c r="AC22" s="14">
        <v>4</v>
      </c>
      <c r="AD22" s="14">
        <v>10</v>
      </c>
      <c r="AE22" s="14">
        <v>140</v>
      </c>
      <c r="AF22" s="14">
        <v>13</v>
      </c>
      <c r="AG22" s="14">
        <v>12</v>
      </c>
      <c r="AH22" s="14">
        <v>361423</v>
      </c>
      <c r="AI22" s="14">
        <v>44590</v>
      </c>
      <c r="AJ22" s="14">
        <f t="shared" si="1"/>
        <v>28211.496879154554</v>
      </c>
      <c r="AK22" s="14">
        <f t="shared" si="1"/>
        <v>16378.503120845444</v>
      </c>
      <c r="AL22" s="14">
        <v>53</v>
      </c>
      <c r="AM22" s="14">
        <v>2580</v>
      </c>
      <c r="AN22" s="14">
        <v>38</v>
      </c>
      <c r="AO22" s="14">
        <v>219</v>
      </c>
      <c r="AP22" s="14">
        <v>21</v>
      </c>
      <c r="AQ22" s="14">
        <v>217</v>
      </c>
      <c r="AR22" s="14">
        <v>70</v>
      </c>
      <c r="AS22" s="14">
        <v>95</v>
      </c>
      <c r="AT22" s="14">
        <v>156</v>
      </c>
      <c r="AU22" s="17">
        <v>12</v>
      </c>
      <c r="AV22" s="14">
        <v>905</v>
      </c>
      <c r="AW22" s="14">
        <v>1</v>
      </c>
      <c r="AX22" s="14">
        <v>2</v>
      </c>
    </row>
    <row r="23" spans="1:50" x14ac:dyDescent="0.25">
      <c r="A23" s="8">
        <v>2016</v>
      </c>
      <c r="B23" s="8">
        <v>1</v>
      </c>
      <c r="C23" s="8" t="s">
        <v>499</v>
      </c>
      <c r="D23" s="10">
        <v>430275.12605356902</v>
      </c>
      <c r="E23" s="11">
        <v>634</v>
      </c>
      <c r="F23" s="12">
        <v>374</v>
      </c>
      <c r="G23" s="12">
        <v>260</v>
      </c>
      <c r="H23" s="13">
        <v>81995</v>
      </c>
      <c r="I23" s="14">
        <f t="shared" si="0"/>
        <v>63533.098354069785</v>
      </c>
      <c r="J23" s="14">
        <f t="shared" si="0"/>
        <v>18461.901645930218</v>
      </c>
      <c r="K23" s="15">
        <v>209</v>
      </c>
      <c r="L23" s="14">
        <v>4819</v>
      </c>
      <c r="M23" s="11">
        <v>189</v>
      </c>
      <c r="N23" s="11">
        <v>413</v>
      </c>
      <c r="O23" s="11">
        <v>52</v>
      </c>
      <c r="P23" s="16">
        <v>747</v>
      </c>
      <c r="Q23" s="16">
        <v>1</v>
      </c>
      <c r="R23" s="16">
        <v>6</v>
      </c>
      <c r="S23" s="16">
        <v>5</v>
      </c>
      <c r="T23" s="18">
        <v>12</v>
      </c>
      <c r="U23" s="11">
        <v>32</v>
      </c>
      <c r="V23" s="16">
        <v>1</v>
      </c>
      <c r="W23" s="14">
        <v>24205</v>
      </c>
      <c r="X23" s="14">
        <v>4459</v>
      </c>
      <c r="Y23" s="14">
        <v>3701</v>
      </c>
      <c r="Z23" s="14">
        <v>758</v>
      </c>
      <c r="AA23" s="14">
        <v>19</v>
      </c>
      <c r="AB23" s="14">
        <v>187</v>
      </c>
      <c r="AC23" s="14">
        <v>4</v>
      </c>
      <c r="AD23" s="14">
        <v>11</v>
      </c>
      <c r="AE23" s="14">
        <v>140</v>
      </c>
      <c r="AF23" s="14">
        <v>13</v>
      </c>
      <c r="AG23" s="14">
        <v>12</v>
      </c>
      <c r="AH23" s="14">
        <v>361625</v>
      </c>
      <c r="AI23" s="14">
        <v>44607</v>
      </c>
      <c r="AJ23" s="14">
        <f t="shared" si="1"/>
        <v>28222.252551882644</v>
      </c>
      <c r="AK23" s="14">
        <f t="shared" si="1"/>
        <v>16384.747448117352</v>
      </c>
      <c r="AL23" s="14">
        <v>53</v>
      </c>
      <c r="AM23" s="14">
        <v>2586</v>
      </c>
      <c r="AN23" s="14">
        <v>39</v>
      </c>
      <c r="AO23" s="14">
        <v>220</v>
      </c>
      <c r="AP23" s="14">
        <v>21</v>
      </c>
      <c r="AQ23" s="14">
        <v>216</v>
      </c>
      <c r="AR23" s="14">
        <v>70</v>
      </c>
      <c r="AS23" s="14">
        <v>96</v>
      </c>
      <c r="AT23" s="14">
        <v>156</v>
      </c>
      <c r="AU23" s="17">
        <v>12</v>
      </c>
      <c r="AV23" s="14">
        <v>905</v>
      </c>
      <c r="AW23" s="14">
        <v>1</v>
      </c>
      <c r="AX23" s="14">
        <v>2</v>
      </c>
    </row>
    <row r="24" spans="1:50" x14ac:dyDescent="0.25">
      <c r="A24" s="8">
        <v>2016</v>
      </c>
      <c r="B24" s="8">
        <v>2</v>
      </c>
      <c r="C24" s="8" t="s">
        <v>500</v>
      </c>
      <c r="D24" s="10">
        <v>430457.38178053399</v>
      </c>
      <c r="E24" s="11">
        <v>633</v>
      </c>
      <c r="F24" s="12">
        <v>373</v>
      </c>
      <c r="G24" s="12">
        <v>260</v>
      </c>
      <c r="H24" s="13">
        <v>82005</v>
      </c>
      <c r="I24" s="14">
        <f t="shared" si="0"/>
        <v>63540.84676535755</v>
      </c>
      <c r="J24" s="14">
        <f t="shared" si="0"/>
        <v>18464.15323464245</v>
      </c>
      <c r="K24" s="15">
        <v>209</v>
      </c>
      <c r="L24" s="14">
        <v>4809</v>
      </c>
      <c r="M24" s="11">
        <v>191</v>
      </c>
      <c r="N24" s="11">
        <v>414</v>
      </c>
      <c r="O24" s="11">
        <v>52</v>
      </c>
      <c r="P24" s="16">
        <v>747</v>
      </c>
      <c r="Q24" s="16">
        <v>1</v>
      </c>
      <c r="R24" s="16">
        <v>6</v>
      </c>
      <c r="S24" s="16">
        <v>5</v>
      </c>
      <c r="T24" s="18">
        <v>12</v>
      </c>
      <c r="U24" s="11">
        <v>32</v>
      </c>
      <c r="V24" s="16">
        <v>1</v>
      </c>
      <c r="W24" s="14">
        <v>24215</v>
      </c>
      <c r="X24" s="14">
        <v>4461</v>
      </c>
      <c r="Y24" s="14">
        <v>3703</v>
      </c>
      <c r="Z24" s="14">
        <v>758</v>
      </c>
      <c r="AA24" s="14">
        <v>19</v>
      </c>
      <c r="AB24" s="14">
        <v>187</v>
      </c>
      <c r="AC24" s="14">
        <v>4</v>
      </c>
      <c r="AD24" s="14">
        <v>11</v>
      </c>
      <c r="AE24" s="14">
        <v>140</v>
      </c>
      <c r="AF24" s="14">
        <v>13</v>
      </c>
      <c r="AG24" s="14">
        <v>12</v>
      </c>
      <c r="AH24" s="14">
        <v>361827</v>
      </c>
      <c r="AI24" s="14">
        <v>44624</v>
      </c>
      <c r="AJ24" s="14">
        <f t="shared" si="1"/>
        <v>28233.008224610738</v>
      </c>
      <c r="AK24" s="14">
        <f t="shared" si="1"/>
        <v>16390.991775389259</v>
      </c>
      <c r="AL24" s="14">
        <v>53</v>
      </c>
      <c r="AM24" s="14">
        <v>2586</v>
      </c>
      <c r="AN24" s="14">
        <v>39</v>
      </c>
      <c r="AO24" s="14">
        <v>221</v>
      </c>
      <c r="AP24" s="14">
        <v>21</v>
      </c>
      <c r="AQ24" s="14">
        <v>216</v>
      </c>
      <c r="AR24" s="14">
        <v>71</v>
      </c>
      <c r="AS24" s="14">
        <v>97</v>
      </c>
      <c r="AT24" s="14">
        <v>156</v>
      </c>
      <c r="AU24" s="17">
        <v>12</v>
      </c>
      <c r="AV24" s="14">
        <v>905</v>
      </c>
      <c r="AW24" s="14">
        <v>1</v>
      </c>
      <c r="AX24" s="14">
        <v>2</v>
      </c>
    </row>
    <row r="25" spans="1:50" x14ac:dyDescent="0.25">
      <c r="A25" s="8">
        <v>2016</v>
      </c>
      <c r="B25" s="8">
        <v>3</v>
      </c>
      <c r="C25" s="8" t="s">
        <v>501</v>
      </c>
      <c r="D25" s="10">
        <v>431003.637370818</v>
      </c>
      <c r="E25" s="11">
        <v>628</v>
      </c>
      <c r="F25" s="12">
        <v>371</v>
      </c>
      <c r="G25" s="12">
        <v>257</v>
      </c>
      <c r="H25" s="13">
        <v>82015</v>
      </c>
      <c r="I25" s="14">
        <f t="shared" si="0"/>
        <v>63548.595176645322</v>
      </c>
      <c r="J25" s="14">
        <f t="shared" si="0"/>
        <v>18466.404823354678</v>
      </c>
      <c r="K25" s="15">
        <v>209</v>
      </c>
      <c r="L25" s="14">
        <v>4799</v>
      </c>
      <c r="M25" s="11">
        <v>192</v>
      </c>
      <c r="N25" s="11">
        <v>415</v>
      </c>
      <c r="O25" s="11">
        <v>52</v>
      </c>
      <c r="P25" s="16">
        <v>747</v>
      </c>
      <c r="Q25" s="16">
        <v>1</v>
      </c>
      <c r="R25" s="16">
        <v>6</v>
      </c>
      <c r="S25" s="16">
        <v>5</v>
      </c>
      <c r="T25" s="18">
        <v>12</v>
      </c>
      <c r="U25" s="11">
        <v>32</v>
      </c>
      <c r="V25" s="16">
        <v>1</v>
      </c>
      <c r="W25" s="14">
        <v>24224</v>
      </c>
      <c r="X25" s="14">
        <v>4463</v>
      </c>
      <c r="Y25" s="14">
        <v>3704</v>
      </c>
      <c r="Z25" s="14">
        <v>759</v>
      </c>
      <c r="AA25" s="14">
        <v>19</v>
      </c>
      <c r="AB25" s="14">
        <v>187</v>
      </c>
      <c r="AC25" s="14">
        <v>4</v>
      </c>
      <c r="AD25" s="14">
        <v>11</v>
      </c>
      <c r="AE25" s="14">
        <v>144</v>
      </c>
      <c r="AF25" s="14">
        <v>13</v>
      </c>
      <c r="AG25" s="14">
        <v>12</v>
      </c>
      <c r="AH25" s="14">
        <v>362029</v>
      </c>
      <c r="AI25" s="14">
        <v>44641</v>
      </c>
      <c r="AJ25" s="14">
        <f t="shared" si="1"/>
        <v>28243.763897338831</v>
      </c>
      <c r="AK25" s="14">
        <f t="shared" si="1"/>
        <v>16397.236102661169</v>
      </c>
      <c r="AL25" s="14">
        <v>53</v>
      </c>
      <c r="AM25" s="14">
        <v>2586</v>
      </c>
      <c r="AN25" s="14">
        <v>39</v>
      </c>
      <c r="AO25" s="14">
        <v>222</v>
      </c>
      <c r="AP25" s="14">
        <v>21</v>
      </c>
      <c r="AQ25" s="14">
        <v>215</v>
      </c>
      <c r="AR25" s="14">
        <v>71</v>
      </c>
      <c r="AS25" s="14">
        <v>97</v>
      </c>
      <c r="AT25" s="14">
        <v>156</v>
      </c>
      <c r="AU25" s="17">
        <v>12</v>
      </c>
      <c r="AV25" s="14">
        <v>905</v>
      </c>
      <c r="AW25" s="14">
        <v>1</v>
      </c>
      <c r="AX25" s="14">
        <v>2</v>
      </c>
    </row>
    <row r="26" spans="1:50" x14ac:dyDescent="0.25">
      <c r="A26" s="8">
        <v>2016</v>
      </c>
      <c r="B26" s="8">
        <v>4</v>
      </c>
      <c r="C26" s="8" t="s">
        <v>502</v>
      </c>
      <c r="D26" s="10">
        <v>431185.89296110201</v>
      </c>
      <c r="E26" s="11">
        <v>608</v>
      </c>
      <c r="F26" s="12">
        <v>359</v>
      </c>
      <c r="G26" s="12">
        <v>249</v>
      </c>
      <c r="H26" s="13">
        <v>82025</v>
      </c>
      <c r="I26" s="14">
        <f t="shared" si="0"/>
        <v>63556.343587933094</v>
      </c>
      <c r="J26" s="14">
        <f t="shared" si="0"/>
        <v>18468.65641206691</v>
      </c>
      <c r="K26" s="15">
        <v>209</v>
      </c>
      <c r="L26" s="14">
        <v>4789</v>
      </c>
      <c r="M26" s="11">
        <v>194</v>
      </c>
      <c r="N26" s="11">
        <v>416</v>
      </c>
      <c r="O26" s="11">
        <v>52</v>
      </c>
      <c r="P26" s="16">
        <v>747</v>
      </c>
      <c r="Q26" s="16">
        <v>1</v>
      </c>
      <c r="R26" s="16">
        <v>6</v>
      </c>
      <c r="S26" s="16">
        <v>5</v>
      </c>
      <c r="T26" s="18">
        <v>12</v>
      </c>
      <c r="U26" s="11">
        <v>32</v>
      </c>
      <c r="V26" s="16">
        <v>1</v>
      </c>
      <c r="W26" s="14">
        <v>24189</v>
      </c>
      <c r="X26" s="14">
        <v>4465</v>
      </c>
      <c r="Y26" s="14">
        <v>3706</v>
      </c>
      <c r="Z26" s="14">
        <v>759</v>
      </c>
      <c r="AA26" s="14">
        <v>19</v>
      </c>
      <c r="AB26" s="14">
        <v>187</v>
      </c>
      <c r="AC26" s="14">
        <v>4</v>
      </c>
      <c r="AD26" s="14">
        <v>11</v>
      </c>
      <c r="AE26" s="14">
        <v>143</v>
      </c>
      <c r="AF26" s="14">
        <v>13</v>
      </c>
      <c r="AG26" s="14">
        <v>12</v>
      </c>
      <c r="AH26" s="14">
        <v>362232</v>
      </c>
      <c r="AI26" s="14">
        <v>44658</v>
      </c>
      <c r="AJ26" s="14">
        <f t="shared" si="1"/>
        <v>28254.519570066921</v>
      </c>
      <c r="AK26" s="14">
        <f t="shared" si="1"/>
        <v>16403.480429933075</v>
      </c>
      <c r="AL26" s="14">
        <v>53</v>
      </c>
      <c r="AM26" s="14">
        <v>2586</v>
      </c>
      <c r="AN26" s="14">
        <v>40</v>
      </c>
      <c r="AO26" s="14">
        <v>223</v>
      </c>
      <c r="AP26" s="14">
        <v>21</v>
      </c>
      <c r="AQ26" s="14">
        <v>215</v>
      </c>
      <c r="AR26" s="14">
        <v>71</v>
      </c>
      <c r="AS26" s="14">
        <v>97</v>
      </c>
      <c r="AT26" s="14">
        <v>156</v>
      </c>
      <c r="AU26" s="17">
        <v>12</v>
      </c>
      <c r="AV26" s="14">
        <v>905</v>
      </c>
      <c r="AW26" s="14">
        <v>1</v>
      </c>
      <c r="AX26" s="14">
        <v>2</v>
      </c>
    </row>
    <row r="27" spans="1:50" x14ac:dyDescent="0.25">
      <c r="A27" s="8">
        <v>2016</v>
      </c>
      <c r="B27" s="8">
        <v>5</v>
      </c>
      <c r="C27" s="8" t="s">
        <v>503</v>
      </c>
      <c r="D27" s="10">
        <v>431186.14868806698</v>
      </c>
      <c r="E27" s="11">
        <v>648</v>
      </c>
      <c r="F27" s="12">
        <v>382</v>
      </c>
      <c r="G27" s="12">
        <v>266</v>
      </c>
      <c r="H27" s="13">
        <v>82035</v>
      </c>
      <c r="I27" s="14">
        <f t="shared" si="0"/>
        <v>63564.091999220866</v>
      </c>
      <c r="J27" s="14">
        <f t="shared" si="0"/>
        <v>18470.908000779138</v>
      </c>
      <c r="K27" s="15">
        <v>209</v>
      </c>
      <c r="L27" s="14">
        <v>4784</v>
      </c>
      <c r="M27" s="11">
        <v>195</v>
      </c>
      <c r="N27" s="11">
        <v>417</v>
      </c>
      <c r="O27" s="11">
        <v>52</v>
      </c>
      <c r="P27" s="16">
        <v>747</v>
      </c>
      <c r="Q27" s="16">
        <v>1</v>
      </c>
      <c r="R27" s="16">
        <v>6</v>
      </c>
      <c r="S27" s="16">
        <v>5</v>
      </c>
      <c r="T27" s="18">
        <v>12</v>
      </c>
      <c r="U27" s="11">
        <v>32</v>
      </c>
      <c r="V27" s="16">
        <v>1</v>
      </c>
      <c r="W27" s="14">
        <v>24198</v>
      </c>
      <c r="X27" s="14">
        <v>4467</v>
      </c>
      <c r="Y27" s="14">
        <v>3708</v>
      </c>
      <c r="Z27" s="14">
        <v>759</v>
      </c>
      <c r="AA27" s="14">
        <v>19</v>
      </c>
      <c r="AB27" s="14">
        <v>187</v>
      </c>
      <c r="AC27" s="14">
        <v>4</v>
      </c>
      <c r="AD27" s="14">
        <v>11</v>
      </c>
      <c r="AE27" s="14">
        <v>133</v>
      </c>
      <c r="AF27" s="14">
        <v>13</v>
      </c>
      <c r="AG27" s="14">
        <v>12</v>
      </c>
      <c r="AH27" s="14">
        <v>362434</v>
      </c>
      <c r="AI27" s="14">
        <v>44675</v>
      </c>
      <c r="AJ27" s="14">
        <f t="shared" si="1"/>
        <v>28265.275242795014</v>
      </c>
      <c r="AK27" s="14">
        <f t="shared" si="1"/>
        <v>16409.724757204986</v>
      </c>
      <c r="AL27" s="14">
        <v>53</v>
      </c>
      <c r="AM27" s="14">
        <v>2586</v>
      </c>
      <c r="AN27" s="14">
        <v>40</v>
      </c>
      <c r="AO27" s="14">
        <v>224</v>
      </c>
      <c r="AP27" s="14">
        <v>21</v>
      </c>
      <c r="AQ27" s="14">
        <v>214</v>
      </c>
      <c r="AR27" s="14">
        <v>72</v>
      </c>
      <c r="AS27" s="14">
        <v>97</v>
      </c>
      <c r="AT27" s="14">
        <v>156</v>
      </c>
      <c r="AU27" s="17">
        <v>12</v>
      </c>
      <c r="AV27" s="14">
        <v>905</v>
      </c>
      <c r="AW27" s="14">
        <v>1</v>
      </c>
      <c r="AX27" s="14">
        <v>2</v>
      </c>
    </row>
    <row r="28" spans="1:50" x14ac:dyDescent="0.25">
      <c r="A28" s="8">
        <v>2016</v>
      </c>
      <c r="B28" s="8">
        <v>6</v>
      </c>
      <c r="C28" s="8" t="s">
        <v>504</v>
      </c>
      <c r="D28" s="10">
        <v>431368.40427835099</v>
      </c>
      <c r="E28" s="11">
        <v>647</v>
      </c>
      <c r="F28" s="12">
        <v>382</v>
      </c>
      <c r="G28" s="12">
        <v>265</v>
      </c>
      <c r="H28" s="13">
        <v>82045</v>
      </c>
      <c r="I28" s="14">
        <f t="shared" si="0"/>
        <v>63571.84041050863</v>
      </c>
      <c r="J28" s="14">
        <f t="shared" si="0"/>
        <v>18473.15958949137</v>
      </c>
      <c r="K28" s="15">
        <v>209</v>
      </c>
      <c r="L28" s="14">
        <v>4779</v>
      </c>
      <c r="M28" s="11">
        <v>197</v>
      </c>
      <c r="N28" s="11">
        <v>418</v>
      </c>
      <c r="O28" s="11">
        <v>52</v>
      </c>
      <c r="P28" s="16">
        <v>747</v>
      </c>
      <c r="Q28" s="16">
        <v>1</v>
      </c>
      <c r="R28" s="16">
        <v>6</v>
      </c>
      <c r="S28" s="16">
        <v>5</v>
      </c>
      <c r="T28" s="18">
        <v>12</v>
      </c>
      <c r="U28" s="11">
        <v>32</v>
      </c>
      <c r="V28" s="16">
        <v>1</v>
      </c>
      <c r="W28" s="14">
        <v>24207</v>
      </c>
      <c r="X28" s="14">
        <v>4469</v>
      </c>
      <c r="Y28" s="14">
        <v>3709</v>
      </c>
      <c r="Z28" s="14">
        <v>760</v>
      </c>
      <c r="AA28" s="14">
        <v>19</v>
      </c>
      <c r="AB28" s="14">
        <v>187</v>
      </c>
      <c r="AC28" s="14">
        <v>4</v>
      </c>
      <c r="AD28" s="14">
        <v>11</v>
      </c>
      <c r="AE28" s="14">
        <v>133</v>
      </c>
      <c r="AF28" s="14">
        <v>13</v>
      </c>
      <c r="AG28" s="14">
        <v>12</v>
      </c>
      <c r="AH28" s="14">
        <v>362636</v>
      </c>
      <c r="AI28" s="14">
        <v>44692</v>
      </c>
      <c r="AJ28" s="14">
        <f t="shared" si="1"/>
        <v>28276.030915523104</v>
      </c>
      <c r="AK28" s="14">
        <f t="shared" si="1"/>
        <v>16415.969084476892</v>
      </c>
      <c r="AL28" s="14">
        <v>53</v>
      </c>
      <c r="AM28" s="14">
        <v>2586</v>
      </c>
      <c r="AN28" s="14">
        <v>40</v>
      </c>
      <c r="AO28" s="14">
        <v>225</v>
      </c>
      <c r="AP28" s="14">
        <v>21</v>
      </c>
      <c r="AQ28" s="14">
        <v>214</v>
      </c>
      <c r="AR28" s="14">
        <v>72</v>
      </c>
      <c r="AS28" s="14">
        <v>97</v>
      </c>
      <c r="AT28" s="14">
        <v>156</v>
      </c>
      <c r="AU28" s="17">
        <v>12</v>
      </c>
      <c r="AV28" s="14">
        <v>905</v>
      </c>
      <c r="AW28" s="14">
        <v>1</v>
      </c>
      <c r="AX28" s="14">
        <v>2</v>
      </c>
    </row>
    <row r="29" spans="1:50" x14ac:dyDescent="0.25">
      <c r="A29" s="8">
        <v>2016</v>
      </c>
      <c r="B29" s="8">
        <v>7</v>
      </c>
      <c r="C29" s="8" t="s">
        <v>505</v>
      </c>
      <c r="D29" s="10">
        <v>431368.65986863401</v>
      </c>
      <c r="E29" s="11">
        <v>643</v>
      </c>
      <c r="F29" s="12">
        <v>379</v>
      </c>
      <c r="G29" s="12">
        <v>264</v>
      </c>
      <c r="H29" s="13">
        <v>82055</v>
      </c>
      <c r="I29" s="14">
        <f t="shared" si="0"/>
        <v>63579.588821796402</v>
      </c>
      <c r="J29" s="14">
        <f t="shared" si="0"/>
        <v>18475.411178203598</v>
      </c>
      <c r="K29" s="15">
        <v>209</v>
      </c>
      <c r="L29" s="14">
        <v>4774</v>
      </c>
      <c r="M29" s="11">
        <v>198</v>
      </c>
      <c r="N29" s="11">
        <v>419</v>
      </c>
      <c r="O29" s="11">
        <v>52</v>
      </c>
      <c r="P29" s="16">
        <v>747</v>
      </c>
      <c r="Q29" s="16">
        <v>1</v>
      </c>
      <c r="R29" s="16">
        <v>6</v>
      </c>
      <c r="S29" s="16">
        <v>5</v>
      </c>
      <c r="T29" s="18">
        <v>12</v>
      </c>
      <c r="U29" s="11">
        <v>32</v>
      </c>
      <c r="V29" s="16">
        <v>1</v>
      </c>
      <c r="W29" s="14">
        <v>24172</v>
      </c>
      <c r="X29" s="14">
        <v>4471</v>
      </c>
      <c r="Y29" s="14">
        <v>3711</v>
      </c>
      <c r="Z29" s="14">
        <v>760</v>
      </c>
      <c r="AA29" s="14">
        <v>19</v>
      </c>
      <c r="AB29" s="14">
        <v>187</v>
      </c>
      <c r="AC29" s="14">
        <v>4</v>
      </c>
      <c r="AD29" s="14">
        <v>12</v>
      </c>
      <c r="AE29" s="14">
        <v>133</v>
      </c>
      <c r="AF29" s="14">
        <v>13</v>
      </c>
      <c r="AG29" s="14">
        <v>12</v>
      </c>
      <c r="AH29" s="14">
        <v>362838</v>
      </c>
      <c r="AI29" s="14">
        <v>44709</v>
      </c>
      <c r="AJ29" s="14">
        <f t="shared" si="1"/>
        <v>28286.786588251198</v>
      </c>
      <c r="AK29" s="14">
        <f t="shared" si="1"/>
        <v>16422.213411748799</v>
      </c>
      <c r="AL29" s="14">
        <v>53</v>
      </c>
      <c r="AM29" s="14">
        <v>2586</v>
      </c>
      <c r="AN29" s="14">
        <v>41</v>
      </c>
      <c r="AO29" s="14">
        <v>226</v>
      </c>
      <c r="AP29" s="14">
        <v>21</v>
      </c>
      <c r="AQ29" s="14">
        <v>213</v>
      </c>
      <c r="AR29" s="14">
        <v>72</v>
      </c>
      <c r="AS29" s="14">
        <v>97</v>
      </c>
      <c r="AT29" s="14">
        <v>156</v>
      </c>
      <c r="AU29" s="17">
        <v>12</v>
      </c>
      <c r="AV29" s="14">
        <v>905</v>
      </c>
      <c r="AW29" s="14">
        <v>1</v>
      </c>
      <c r="AX29" s="14">
        <v>2</v>
      </c>
    </row>
    <row r="30" spans="1:50" x14ac:dyDescent="0.25">
      <c r="A30" s="8">
        <v>2016</v>
      </c>
      <c r="B30" s="8">
        <v>8</v>
      </c>
      <c r="C30" s="8" t="s">
        <v>506</v>
      </c>
      <c r="D30" s="10">
        <v>431550.91559559997</v>
      </c>
      <c r="E30" s="11">
        <v>642</v>
      </c>
      <c r="F30" s="12">
        <v>379</v>
      </c>
      <c r="G30" s="12">
        <v>263</v>
      </c>
      <c r="H30" s="13">
        <v>82065</v>
      </c>
      <c r="I30" s="14">
        <f t="shared" si="0"/>
        <v>63587.337233084174</v>
      </c>
      <c r="J30" s="14">
        <f t="shared" si="0"/>
        <v>18477.66276691583</v>
      </c>
      <c r="K30" s="15">
        <v>209</v>
      </c>
      <c r="L30" s="14">
        <v>4769</v>
      </c>
      <c r="M30" s="11">
        <v>200</v>
      </c>
      <c r="N30" s="11">
        <v>420</v>
      </c>
      <c r="O30" s="11">
        <v>52</v>
      </c>
      <c r="P30" s="16">
        <v>747</v>
      </c>
      <c r="Q30" s="16">
        <v>1</v>
      </c>
      <c r="R30" s="16">
        <v>6</v>
      </c>
      <c r="S30" s="16">
        <v>5</v>
      </c>
      <c r="T30" s="18">
        <v>12</v>
      </c>
      <c r="U30" s="11">
        <v>32</v>
      </c>
      <c r="V30" s="16">
        <v>1</v>
      </c>
      <c r="W30" s="14">
        <v>24182</v>
      </c>
      <c r="X30" s="14">
        <v>4473</v>
      </c>
      <c r="Y30" s="14">
        <v>3713</v>
      </c>
      <c r="Z30" s="14">
        <v>760</v>
      </c>
      <c r="AA30" s="14">
        <v>19</v>
      </c>
      <c r="AB30" s="14">
        <v>187</v>
      </c>
      <c r="AC30" s="14">
        <v>4</v>
      </c>
      <c r="AD30" s="14">
        <v>12</v>
      </c>
      <c r="AE30" s="14">
        <v>133</v>
      </c>
      <c r="AF30" s="14">
        <v>13</v>
      </c>
      <c r="AG30" s="14">
        <v>12</v>
      </c>
      <c r="AH30" s="14">
        <v>363040</v>
      </c>
      <c r="AI30" s="14">
        <v>44726</v>
      </c>
      <c r="AJ30" s="14">
        <f t="shared" si="1"/>
        <v>28297.542260979291</v>
      </c>
      <c r="AK30" s="14">
        <f t="shared" si="1"/>
        <v>16428.457739020709</v>
      </c>
      <c r="AL30" s="14">
        <v>53</v>
      </c>
      <c r="AM30" s="14">
        <v>2586</v>
      </c>
      <c r="AN30" s="14">
        <v>41</v>
      </c>
      <c r="AO30" s="14">
        <v>227</v>
      </c>
      <c r="AP30" s="14">
        <v>21</v>
      </c>
      <c r="AQ30" s="14">
        <v>213</v>
      </c>
      <c r="AR30" s="14">
        <v>73</v>
      </c>
      <c r="AS30" s="14">
        <v>97</v>
      </c>
      <c r="AT30" s="14">
        <v>156</v>
      </c>
      <c r="AU30" s="17">
        <v>12</v>
      </c>
      <c r="AV30" s="14">
        <v>905</v>
      </c>
      <c r="AW30" s="14">
        <v>1</v>
      </c>
      <c r="AX30" s="14">
        <v>2</v>
      </c>
    </row>
    <row r="31" spans="1:50" x14ac:dyDescent="0.25">
      <c r="A31" s="8">
        <v>2016</v>
      </c>
      <c r="B31" s="8">
        <v>9</v>
      </c>
      <c r="C31" s="8" t="s">
        <v>507</v>
      </c>
      <c r="D31" s="10">
        <v>432097.17118588299</v>
      </c>
      <c r="E31" s="11">
        <v>640</v>
      </c>
      <c r="F31" s="12">
        <v>378</v>
      </c>
      <c r="G31" s="12">
        <v>262</v>
      </c>
      <c r="H31" s="13">
        <v>82075</v>
      </c>
      <c r="I31" s="14">
        <f t="shared" si="0"/>
        <v>63595.085644371946</v>
      </c>
      <c r="J31" s="14">
        <f t="shared" si="0"/>
        <v>18479.914355628058</v>
      </c>
      <c r="K31" s="15">
        <v>209</v>
      </c>
      <c r="L31" s="14">
        <v>4764</v>
      </c>
      <c r="M31" s="11">
        <v>201</v>
      </c>
      <c r="N31" s="11">
        <v>421</v>
      </c>
      <c r="O31" s="11">
        <v>52</v>
      </c>
      <c r="P31" s="16">
        <v>747</v>
      </c>
      <c r="Q31" s="16">
        <v>1</v>
      </c>
      <c r="R31" s="16">
        <v>6</v>
      </c>
      <c r="S31" s="16">
        <v>5</v>
      </c>
      <c r="T31" s="18">
        <v>12</v>
      </c>
      <c r="U31" s="11">
        <v>32</v>
      </c>
      <c r="V31" s="16">
        <v>1</v>
      </c>
      <c r="W31" s="14">
        <v>24191</v>
      </c>
      <c r="X31" s="14">
        <v>4475</v>
      </c>
      <c r="Y31" s="14">
        <v>3714</v>
      </c>
      <c r="Z31" s="14">
        <v>761</v>
      </c>
      <c r="AA31" s="14">
        <v>19</v>
      </c>
      <c r="AB31" s="14">
        <v>187</v>
      </c>
      <c r="AC31" s="14">
        <v>4</v>
      </c>
      <c r="AD31" s="14">
        <v>12</v>
      </c>
      <c r="AE31" s="14">
        <v>135</v>
      </c>
      <c r="AF31" s="14">
        <v>13</v>
      </c>
      <c r="AG31" s="14">
        <v>12</v>
      </c>
      <c r="AH31" s="14">
        <v>363242</v>
      </c>
      <c r="AI31" s="14">
        <v>44743</v>
      </c>
      <c r="AJ31" s="14">
        <f t="shared" si="1"/>
        <v>28308.297933707381</v>
      </c>
      <c r="AK31" s="14">
        <f t="shared" si="1"/>
        <v>16434.702066292615</v>
      </c>
      <c r="AL31" s="14">
        <v>53</v>
      </c>
      <c r="AM31" s="14">
        <v>2586</v>
      </c>
      <c r="AN31" s="14">
        <v>41</v>
      </c>
      <c r="AO31" s="14">
        <v>228</v>
      </c>
      <c r="AP31" s="14">
        <v>21</v>
      </c>
      <c r="AQ31" s="14">
        <v>212</v>
      </c>
      <c r="AR31" s="14">
        <v>73</v>
      </c>
      <c r="AS31" s="14">
        <v>97</v>
      </c>
      <c r="AT31" s="14">
        <v>156</v>
      </c>
      <c r="AU31" s="17">
        <v>12</v>
      </c>
      <c r="AV31" s="14">
        <v>905</v>
      </c>
      <c r="AW31" s="14">
        <v>1</v>
      </c>
      <c r="AX31" s="14">
        <v>2</v>
      </c>
    </row>
    <row r="32" spans="1:50" x14ac:dyDescent="0.25">
      <c r="A32" s="8">
        <v>2016</v>
      </c>
      <c r="B32" s="8">
        <v>10</v>
      </c>
      <c r="C32" s="8" t="s">
        <v>508</v>
      </c>
      <c r="D32" s="10">
        <v>432279.42677616701</v>
      </c>
      <c r="E32" s="11">
        <v>640</v>
      </c>
      <c r="F32" s="12">
        <v>378</v>
      </c>
      <c r="G32" s="12">
        <v>262</v>
      </c>
      <c r="H32" s="13">
        <v>82085</v>
      </c>
      <c r="I32" s="14">
        <f t="shared" si="0"/>
        <v>63602.83405565971</v>
      </c>
      <c r="J32" s="14">
        <f t="shared" si="0"/>
        <v>18482.16594434029</v>
      </c>
      <c r="K32" s="15">
        <v>209</v>
      </c>
      <c r="L32" s="14">
        <v>4759</v>
      </c>
      <c r="M32" s="11">
        <v>203</v>
      </c>
      <c r="N32" s="11">
        <v>422</v>
      </c>
      <c r="O32" s="11">
        <v>52</v>
      </c>
      <c r="P32" s="16">
        <v>747</v>
      </c>
      <c r="Q32" s="16">
        <v>1</v>
      </c>
      <c r="R32" s="16">
        <v>6</v>
      </c>
      <c r="S32" s="16">
        <v>5</v>
      </c>
      <c r="T32" s="18">
        <v>12</v>
      </c>
      <c r="U32" s="11">
        <v>32</v>
      </c>
      <c r="V32" s="16">
        <v>1</v>
      </c>
      <c r="W32" s="14">
        <v>24156</v>
      </c>
      <c r="X32" s="14">
        <v>4477</v>
      </c>
      <c r="Y32" s="14">
        <v>3716</v>
      </c>
      <c r="Z32" s="14">
        <v>761</v>
      </c>
      <c r="AA32" s="14">
        <v>19</v>
      </c>
      <c r="AB32" s="14">
        <v>187</v>
      </c>
      <c r="AC32" s="14">
        <v>4</v>
      </c>
      <c r="AD32" s="14">
        <v>12</v>
      </c>
      <c r="AE32" s="14">
        <v>135</v>
      </c>
      <c r="AF32" s="14">
        <v>13</v>
      </c>
      <c r="AG32" s="14">
        <v>12</v>
      </c>
      <c r="AH32" s="14">
        <v>363444</v>
      </c>
      <c r="AI32" s="14">
        <v>44760</v>
      </c>
      <c r="AJ32" s="14">
        <f t="shared" si="1"/>
        <v>28319.053606435475</v>
      </c>
      <c r="AK32" s="14">
        <f t="shared" si="1"/>
        <v>16440.946393564522</v>
      </c>
      <c r="AL32" s="14">
        <v>53</v>
      </c>
      <c r="AM32" s="14">
        <v>2586</v>
      </c>
      <c r="AN32" s="14">
        <v>42</v>
      </c>
      <c r="AO32" s="14">
        <v>229</v>
      </c>
      <c r="AP32" s="14">
        <v>21</v>
      </c>
      <c r="AQ32" s="14">
        <v>212</v>
      </c>
      <c r="AR32" s="14">
        <v>73</v>
      </c>
      <c r="AS32" s="14">
        <v>97</v>
      </c>
      <c r="AT32" s="14">
        <v>156</v>
      </c>
      <c r="AU32" s="17">
        <v>12</v>
      </c>
      <c r="AV32" s="14">
        <v>905</v>
      </c>
      <c r="AW32" s="14">
        <v>1</v>
      </c>
      <c r="AX32" s="14">
        <v>2</v>
      </c>
    </row>
    <row r="33" spans="1:50" x14ac:dyDescent="0.25">
      <c r="A33" s="8">
        <v>2016</v>
      </c>
      <c r="B33" s="8">
        <v>11</v>
      </c>
      <c r="C33" s="8" t="s">
        <v>509</v>
      </c>
      <c r="D33" s="10">
        <v>432279.68250313197</v>
      </c>
      <c r="E33" s="11">
        <v>639</v>
      </c>
      <c r="F33" s="12">
        <v>377</v>
      </c>
      <c r="G33" s="12">
        <v>262</v>
      </c>
      <c r="H33" s="13">
        <v>82095</v>
      </c>
      <c r="I33" s="14">
        <f t="shared" si="0"/>
        <v>63610.582466947482</v>
      </c>
      <c r="J33" s="14">
        <f t="shared" si="0"/>
        <v>18484.417533052518</v>
      </c>
      <c r="K33" s="15">
        <v>209</v>
      </c>
      <c r="L33" s="14">
        <v>4754</v>
      </c>
      <c r="M33" s="11">
        <v>202</v>
      </c>
      <c r="N33" s="11">
        <v>423</v>
      </c>
      <c r="O33" s="11">
        <v>52</v>
      </c>
      <c r="P33" s="16">
        <v>747</v>
      </c>
      <c r="Q33" s="16">
        <v>1</v>
      </c>
      <c r="R33" s="16">
        <v>6</v>
      </c>
      <c r="S33" s="16">
        <v>5</v>
      </c>
      <c r="T33" s="18">
        <v>12</v>
      </c>
      <c r="U33" s="11">
        <v>32</v>
      </c>
      <c r="V33" s="16">
        <v>1</v>
      </c>
      <c r="W33" s="14">
        <v>24165</v>
      </c>
      <c r="X33" s="14">
        <v>4479</v>
      </c>
      <c r="Y33" s="14">
        <v>3718</v>
      </c>
      <c r="Z33" s="14">
        <v>761</v>
      </c>
      <c r="AA33" s="14">
        <v>19</v>
      </c>
      <c r="AB33" s="14">
        <v>187</v>
      </c>
      <c r="AC33" s="14">
        <v>4</v>
      </c>
      <c r="AD33" s="14">
        <v>12</v>
      </c>
      <c r="AE33" s="14">
        <v>135</v>
      </c>
      <c r="AF33" s="14">
        <v>13</v>
      </c>
      <c r="AG33" s="14">
        <v>12</v>
      </c>
      <c r="AH33" s="14">
        <v>363647</v>
      </c>
      <c r="AI33" s="14">
        <v>44777</v>
      </c>
      <c r="AJ33" s="14">
        <f t="shared" si="1"/>
        <v>28329.809279163568</v>
      </c>
      <c r="AK33" s="14">
        <f t="shared" si="1"/>
        <v>16447.190720836432</v>
      </c>
      <c r="AL33" s="14">
        <v>53</v>
      </c>
      <c r="AM33" s="14">
        <v>2586</v>
      </c>
      <c r="AN33" s="14">
        <v>42</v>
      </c>
      <c r="AO33" s="14">
        <v>230</v>
      </c>
      <c r="AP33" s="14">
        <v>21</v>
      </c>
      <c r="AQ33" s="14">
        <v>211</v>
      </c>
      <c r="AR33" s="14">
        <v>74</v>
      </c>
      <c r="AS33" s="14">
        <v>97</v>
      </c>
      <c r="AT33" s="14">
        <v>156</v>
      </c>
      <c r="AU33" s="17">
        <v>12</v>
      </c>
      <c r="AV33" s="14">
        <v>905</v>
      </c>
      <c r="AW33" s="14">
        <v>1</v>
      </c>
      <c r="AX33" s="14">
        <v>2</v>
      </c>
    </row>
    <row r="34" spans="1:50" x14ac:dyDescent="0.25">
      <c r="A34" s="8">
        <v>2016</v>
      </c>
      <c r="B34" s="8">
        <v>12</v>
      </c>
      <c r="C34" s="8" t="s">
        <v>510</v>
      </c>
      <c r="D34" s="10">
        <v>432461.93809341599</v>
      </c>
      <c r="E34" s="11">
        <v>637</v>
      </c>
      <c r="F34" s="12">
        <v>376</v>
      </c>
      <c r="G34" s="12">
        <v>261</v>
      </c>
      <c r="H34" s="13">
        <v>82105</v>
      </c>
      <c r="I34" s="14">
        <f t="shared" si="0"/>
        <v>63618.330878235254</v>
      </c>
      <c r="J34" s="14">
        <f t="shared" si="0"/>
        <v>18486.669121764749</v>
      </c>
      <c r="K34" s="15">
        <v>209</v>
      </c>
      <c r="L34" s="14">
        <v>4749</v>
      </c>
      <c r="M34" s="11">
        <v>202</v>
      </c>
      <c r="N34" s="11">
        <v>424</v>
      </c>
      <c r="O34" s="11">
        <v>52</v>
      </c>
      <c r="P34" s="16">
        <v>747</v>
      </c>
      <c r="Q34" s="16">
        <v>1</v>
      </c>
      <c r="R34" s="16">
        <v>6</v>
      </c>
      <c r="S34" s="16">
        <v>5</v>
      </c>
      <c r="T34" s="18">
        <v>12</v>
      </c>
      <c r="U34" s="11">
        <v>32</v>
      </c>
      <c r="V34" s="16">
        <v>1</v>
      </c>
      <c r="W34" s="14">
        <v>24174</v>
      </c>
      <c r="X34" s="14">
        <v>4481</v>
      </c>
      <c r="Y34" s="14">
        <v>3719</v>
      </c>
      <c r="Z34" s="14">
        <v>762</v>
      </c>
      <c r="AA34" s="14">
        <v>19</v>
      </c>
      <c r="AB34" s="14">
        <v>187</v>
      </c>
      <c r="AC34" s="14">
        <v>4</v>
      </c>
      <c r="AD34" s="14">
        <v>12</v>
      </c>
      <c r="AE34" s="14">
        <v>135</v>
      </c>
      <c r="AF34" s="14">
        <v>13</v>
      </c>
      <c r="AG34" s="14">
        <v>12</v>
      </c>
      <c r="AH34" s="14">
        <v>363849</v>
      </c>
      <c r="AI34" s="14">
        <v>44794</v>
      </c>
      <c r="AJ34" s="14">
        <f t="shared" si="1"/>
        <v>28340.564951891658</v>
      </c>
      <c r="AK34" s="14">
        <f t="shared" si="1"/>
        <v>16453.435048108338</v>
      </c>
      <c r="AL34" s="14">
        <v>53</v>
      </c>
      <c r="AM34" s="14">
        <v>2586</v>
      </c>
      <c r="AN34" s="14">
        <v>42</v>
      </c>
      <c r="AO34" s="14">
        <v>231</v>
      </c>
      <c r="AP34" s="14">
        <v>21</v>
      </c>
      <c r="AQ34" s="14">
        <v>211</v>
      </c>
      <c r="AR34" s="14">
        <v>74</v>
      </c>
      <c r="AS34" s="14">
        <v>97</v>
      </c>
      <c r="AT34" s="14">
        <v>156</v>
      </c>
      <c r="AU34" s="17">
        <v>12</v>
      </c>
      <c r="AV34" s="14">
        <v>905</v>
      </c>
      <c r="AW34" s="14">
        <v>1</v>
      </c>
      <c r="AX34" s="14">
        <v>2</v>
      </c>
    </row>
    <row r="35" spans="1:50" x14ac:dyDescent="0.25">
      <c r="A35" s="8">
        <v>2017</v>
      </c>
      <c r="B35" s="8">
        <v>1</v>
      </c>
      <c r="C35" s="8" t="s">
        <v>511</v>
      </c>
      <c r="D35" s="10">
        <v>432644.1936837</v>
      </c>
      <c r="E35" s="11">
        <v>638</v>
      </c>
      <c r="F35" s="12">
        <v>376</v>
      </c>
      <c r="G35" s="12">
        <v>262</v>
      </c>
      <c r="H35" s="13">
        <v>82115</v>
      </c>
      <c r="I35" s="14">
        <f t="shared" si="0"/>
        <v>63626.079289523026</v>
      </c>
      <c r="J35" s="14">
        <f t="shared" si="0"/>
        <v>18488.920710476978</v>
      </c>
      <c r="K35" s="15">
        <v>209</v>
      </c>
      <c r="L35" s="14">
        <v>4744</v>
      </c>
      <c r="M35" s="11">
        <v>202</v>
      </c>
      <c r="N35" s="11">
        <v>425</v>
      </c>
      <c r="O35" s="11">
        <v>52</v>
      </c>
      <c r="P35" s="16">
        <v>747</v>
      </c>
      <c r="Q35" s="16">
        <v>1</v>
      </c>
      <c r="R35" s="16">
        <v>6</v>
      </c>
      <c r="S35" s="16">
        <v>5</v>
      </c>
      <c r="T35" s="18">
        <v>12</v>
      </c>
      <c r="U35" s="11">
        <v>32</v>
      </c>
      <c r="V35" s="16">
        <v>1</v>
      </c>
      <c r="W35" s="14">
        <v>24153</v>
      </c>
      <c r="X35" s="14">
        <v>4483</v>
      </c>
      <c r="Y35" s="14">
        <v>3721</v>
      </c>
      <c r="Z35" s="14">
        <v>762</v>
      </c>
      <c r="AA35" s="14">
        <v>19</v>
      </c>
      <c r="AB35" s="14">
        <v>187</v>
      </c>
      <c r="AC35" s="14">
        <v>4</v>
      </c>
      <c r="AD35" s="14">
        <v>13</v>
      </c>
      <c r="AE35" s="14">
        <v>135</v>
      </c>
      <c r="AF35" s="14">
        <v>13</v>
      </c>
      <c r="AG35" s="14">
        <v>12</v>
      </c>
      <c r="AH35" s="14">
        <v>364051</v>
      </c>
      <c r="AI35" s="14">
        <v>44811</v>
      </c>
      <c r="AJ35" s="14">
        <f t="shared" si="1"/>
        <v>28351.320624619751</v>
      </c>
      <c r="AK35" s="14">
        <f t="shared" si="1"/>
        <v>16459.679375380249</v>
      </c>
      <c r="AL35" s="14">
        <v>53</v>
      </c>
      <c r="AM35" s="14">
        <v>2592</v>
      </c>
      <c r="AN35" s="14">
        <v>43</v>
      </c>
      <c r="AO35" s="14">
        <v>231</v>
      </c>
      <c r="AP35" s="14">
        <v>21</v>
      </c>
      <c r="AQ35" s="14">
        <v>211</v>
      </c>
      <c r="AR35" s="14">
        <v>74</v>
      </c>
      <c r="AS35" s="14">
        <v>97</v>
      </c>
      <c r="AT35" s="14">
        <v>156</v>
      </c>
      <c r="AU35" s="17">
        <v>12</v>
      </c>
      <c r="AV35" s="14">
        <v>905</v>
      </c>
      <c r="AW35" s="14">
        <v>1</v>
      </c>
      <c r="AX35" s="14">
        <v>2</v>
      </c>
    </row>
    <row r="36" spans="1:50" x14ac:dyDescent="0.25">
      <c r="A36" s="8">
        <v>2017</v>
      </c>
      <c r="B36" s="8">
        <v>2</v>
      </c>
      <c r="C36" s="8" t="s">
        <v>512</v>
      </c>
      <c r="D36" s="10">
        <v>432826.44941066502</v>
      </c>
      <c r="E36" s="11">
        <v>638</v>
      </c>
      <c r="F36" s="12">
        <v>376</v>
      </c>
      <c r="G36" s="12">
        <v>262</v>
      </c>
      <c r="H36" s="13">
        <v>82125</v>
      </c>
      <c r="I36" s="14">
        <f t="shared" si="0"/>
        <v>63633.827700810791</v>
      </c>
      <c r="J36" s="14">
        <f t="shared" si="0"/>
        <v>18491.172299189209</v>
      </c>
      <c r="K36" s="15">
        <v>209</v>
      </c>
      <c r="L36" s="14">
        <v>4739</v>
      </c>
      <c r="M36" s="11">
        <v>202</v>
      </c>
      <c r="N36" s="11">
        <v>426</v>
      </c>
      <c r="O36" s="11">
        <v>52</v>
      </c>
      <c r="P36" s="16">
        <v>747</v>
      </c>
      <c r="Q36" s="16">
        <v>1</v>
      </c>
      <c r="R36" s="16">
        <v>6</v>
      </c>
      <c r="S36" s="16">
        <v>5</v>
      </c>
      <c r="T36" s="18">
        <v>12</v>
      </c>
      <c r="U36" s="11">
        <v>32</v>
      </c>
      <c r="V36" s="16">
        <v>1</v>
      </c>
      <c r="W36" s="14">
        <v>24162</v>
      </c>
      <c r="X36" s="14">
        <v>4485</v>
      </c>
      <c r="Y36" s="14">
        <v>3723</v>
      </c>
      <c r="Z36" s="14">
        <v>762</v>
      </c>
      <c r="AA36" s="14">
        <v>19</v>
      </c>
      <c r="AB36" s="14">
        <v>187</v>
      </c>
      <c r="AC36" s="14">
        <v>4</v>
      </c>
      <c r="AD36" s="14">
        <v>13</v>
      </c>
      <c r="AE36" s="14">
        <v>135</v>
      </c>
      <c r="AF36" s="14">
        <v>13</v>
      </c>
      <c r="AG36" s="14">
        <v>12</v>
      </c>
      <c r="AH36" s="14">
        <v>364253</v>
      </c>
      <c r="AI36" s="14">
        <v>44828</v>
      </c>
      <c r="AJ36" s="14">
        <f t="shared" si="1"/>
        <v>28362.076297347841</v>
      </c>
      <c r="AK36" s="14">
        <f t="shared" si="1"/>
        <v>16465.923702652155</v>
      </c>
      <c r="AL36" s="14">
        <v>53</v>
      </c>
      <c r="AM36" s="14">
        <v>2592</v>
      </c>
      <c r="AN36" s="14">
        <v>43</v>
      </c>
      <c r="AO36" s="14">
        <v>231</v>
      </c>
      <c r="AP36" s="14">
        <v>21</v>
      </c>
      <c r="AQ36" s="14">
        <v>211</v>
      </c>
      <c r="AR36" s="14">
        <v>74</v>
      </c>
      <c r="AS36" s="14">
        <v>97</v>
      </c>
      <c r="AT36" s="14">
        <v>156</v>
      </c>
      <c r="AU36" s="17">
        <v>12</v>
      </c>
      <c r="AV36" s="14">
        <v>905</v>
      </c>
      <c r="AW36" s="14">
        <v>1</v>
      </c>
      <c r="AX36" s="14">
        <v>2</v>
      </c>
    </row>
    <row r="37" spans="1:50" x14ac:dyDescent="0.25">
      <c r="A37" s="8">
        <v>2017</v>
      </c>
      <c r="B37" s="8">
        <v>3</v>
      </c>
      <c r="C37" s="8" t="s">
        <v>513</v>
      </c>
      <c r="D37" s="10">
        <v>433008.70500094898</v>
      </c>
      <c r="E37" s="11">
        <v>632</v>
      </c>
      <c r="F37" s="12">
        <v>373</v>
      </c>
      <c r="G37" s="12">
        <v>259</v>
      </c>
      <c r="H37" s="13">
        <v>82135</v>
      </c>
      <c r="I37" s="14">
        <f t="shared" si="0"/>
        <v>63641.576112098563</v>
      </c>
      <c r="J37" s="14">
        <f t="shared" si="0"/>
        <v>18493.423887901441</v>
      </c>
      <c r="K37" s="15">
        <v>209</v>
      </c>
      <c r="L37" s="14">
        <v>4734</v>
      </c>
      <c r="M37" s="11">
        <v>202</v>
      </c>
      <c r="N37" s="11">
        <v>427</v>
      </c>
      <c r="O37" s="11">
        <v>52</v>
      </c>
      <c r="P37" s="16">
        <v>747</v>
      </c>
      <c r="Q37" s="16">
        <v>1</v>
      </c>
      <c r="R37" s="16">
        <v>6</v>
      </c>
      <c r="S37" s="16">
        <v>5</v>
      </c>
      <c r="T37" s="18">
        <v>12</v>
      </c>
      <c r="U37" s="11">
        <v>32</v>
      </c>
      <c r="V37" s="16">
        <v>1</v>
      </c>
      <c r="W37" s="14">
        <v>24171</v>
      </c>
      <c r="X37" s="14">
        <v>4487</v>
      </c>
      <c r="Y37" s="14">
        <v>3724</v>
      </c>
      <c r="Z37" s="14">
        <v>763</v>
      </c>
      <c r="AA37" s="14">
        <v>19</v>
      </c>
      <c r="AB37" s="14">
        <v>187</v>
      </c>
      <c r="AC37" s="14">
        <v>4</v>
      </c>
      <c r="AD37" s="14">
        <v>13</v>
      </c>
      <c r="AE37" s="14">
        <v>138</v>
      </c>
      <c r="AF37" s="14">
        <v>13</v>
      </c>
      <c r="AG37" s="14">
        <v>12</v>
      </c>
      <c r="AH37" s="14">
        <v>364455</v>
      </c>
      <c r="AI37" s="14">
        <v>44845</v>
      </c>
      <c r="AJ37" s="14">
        <f t="shared" si="1"/>
        <v>28372.831970075935</v>
      </c>
      <c r="AK37" s="14">
        <f t="shared" si="1"/>
        <v>16472.168029924062</v>
      </c>
      <c r="AL37" s="14">
        <v>53</v>
      </c>
      <c r="AM37" s="14">
        <v>2592</v>
      </c>
      <c r="AN37" s="14">
        <v>43</v>
      </c>
      <c r="AO37" s="14">
        <v>231</v>
      </c>
      <c r="AP37" s="14">
        <v>21</v>
      </c>
      <c r="AQ37" s="14">
        <v>211</v>
      </c>
      <c r="AR37" s="14">
        <v>74</v>
      </c>
      <c r="AS37" s="14">
        <v>97</v>
      </c>
      <c r="AT37" s="14">
        <v>156</v>
      </c>
      <c r="AU37" s="17">
        <v>12</v>
      </c>
      <c r="AV37" s="14">
        <v>905</v>
      </c>
      <c r="AW37" s="14">
        <v>1</v>
      </c>
      <c r="AX37" s="14">
        <v>2</v>
      </c>
    </row>
    <row r="38" spans="1:50" x14ac:dyDescent="0.25">
      <c r="A38" s="8">
        <v>2017</v>
      </c>
      <c r="B38" s="8">
        <v>4</v>
      </c>
      <c r="C38" s="8" t="s">
        <v>514</v>
      </c>
      <c r="D38" s="10">
        <v>433008.96059123299</v>
      </c>
      <c r="E38" s="11">
        <v>613</v>
      </c>
      <c r="F38" s="12">
        <v>362</v>
      </c>
      <c r="G38" s="12">
        <v>251</v>
      </c>
      <c r="H38" s="13">
        <v>82145</v>
      </c>
      <c r="I38" s="14">
        <f t="shared" si="0"/>
        <v>63649.324523386334</v>
      </c>
      <c r="J38" s="14">
        <f t="shared" si="0"/>
        <v>18495.675476613669</v>
      </c>
      <c r="K38" s="15">
        <v>209</v>
      </c>
      <c r="L38" s="14">
        <v>4729</v>
      </c>
      <c r="M38" s="11">
        <v>202</v>
      </c>
      <c r="N38" s="11">
        <v>428</v>
      </c>
      <c r="O38" s="11">
        <v>52</v>
      </c>
      <c r="P38" s="16">
        <v>747</v>
      </c>
      <c r="Q38" s="16">
        <v>1</v>
      </c>
      <c r="R38" s="16">
        <v>6</v>
      </c>
      <c r="S38" s="16">
        <v>5</v>
      </c>
      <c r="T38" s="18">
        <v>12</v>
      </c>
      <c r="U38" s="11">
        <v>32</v>
      </c>
      <c r="V38" s="16">
        <v>1</v>
      </c>
      <c r="W38" s="14">
        <v>24150</v>
      </c>
      <c r="X38" s="14">
        <v>4489</v>
      </c>
      <c r="Y38" s="14">
        <v>3726</v>
      </c>
      <c r="Z38" s="14">
        <v>763</v>
      </c>
      <c r="AA38" s="14">
        <v>19</v>
      </c>
      <c r="AB38" s="14">
        <v>187</v>
      </c>
      <c r="AC38" s="14">
        <v>4</v>
      </c>
      <c r="AD38" s="14">
        <v>13</v>
      </c>
      <c r="AE38" s="14">
        <v>137</v>
      </c>
      <c r="AF38" s="14">
        <v>13</v>
      </c>
      <c r="AG38" s="14">
        <v>12</v>
      </c>
      <c r="AH38" s="14">
        <v>364657</v>
      </c>
      <c r="AI38" s="14">
        <v>44862</v>
      </c>
      <c r="AJ38" s="14">
        <f t="shared" si="1"/>
        <v>28383.587642804028</v>
      </c>
      <c r="AK38" s="14">
        <f t="shared" si="1"/>
        <v>16478.412357195972</v>
      </c>
      <c r="AL38" s="14">
        <v>53</v>
      </c>
      <c r="AM38" s="14">
        <v>2592</v>
      </c>
      <c r="AN38" s="14">
        <v>44</v>
      </c>
      <c r="AO38" s="14">
        <v>231</v>
      </c>
      <c r="AP38" s="14">
        <v>21</v>
      </c>
      <c r="AQ38" s="14">
        <v>211</v>
      </c>
      <c r="AR38" s="14">
        <v>74</v>
      </c>
      <c r="AS38" s="14">
        <v>97</v>
      </c>
      <c r="AT38" s="14">
        <v>156</v>
      </c>
      <c r="AU38" s="17">
        <v>12</v>
      </c>
      <c r="AV38" s="14">
        <v>905</v>
      </c>
      <c r="AW38" s="14">
        <v>1</v>
      </c>
      <c r="AX38" s="14">
        <v>2</v>
      </c>
    </row>
    <row r="39" spans="1:50" x14ac:dyDescent="0.25">
      <c r="A39" s="8">
        <v>2017</v>
      </c>
      <c r="B39" s="8">
        <v>5</v>
      </c>
      <c r="C39" s="8" t="s">
        <v>515</v>
      </c>
      <c r="D39" s="10">
        <v>433191.21631819801</v>
      </c>
      <c r="E39" s="11">
        <v>653</v>
      </c>
      <c r="F39" s="12">
        <v>385</v>
      </c>
      <c r="G39" s="12">
        <v>268</v>
      </c>
      <c r="H39" s="13">
        <v>82155</v>
      </c>
      <c r="I39" s="14">
        <f t="shared" si="0"/>
        <v>63657.072934674106</v>
      </c>
      <c r="J39" s="14">
        <f t="shared" si="0"/>
        <v>18497.927065325901</v>
      </c>
      <c r="K39" s="15">
        <v>209</v>
      </c>
      <c r="L39" s="14">
        <v>4729</v>
      </c>
      <c r="M39" s="11">
        <v>202</v>
      </c>
      <c r="N39" s="11">
        <v>429</v>
      </c>
      <c r="O39" s="11">
        <v>52</v>
      </c>
      <c r="P39" s="16">
        <v>747</v>
      </c>
      <c r="Q39" s="16">
        <v>1</v>
      </c>
      <c r="R39" s="16">
        <v>6</v>
      </c>
      <c r="S39" s="16">
        <v>5</v>
      </c>
      <c r="T39" s="18">
        <v>12</v>
      </c>
      <c r="U39" s="11">
        <v>32</v>
      </c>
      <c r="V39" s="16">
        <v>1</v>
      </c>
      <c r="W39" s="14">
        <v>24159</v>
      </c>
      <c r="X39" s="14">
        <v>4491</v>
      </c>
      <c r="Y39" s="14">
        <v>3728</v>
      </c>
      <c r="Z39" s="14">
        <v>763</v>
      </c>
      <c r="AA39" s="14">
        <v>19</v>
      </c>
      <c r="AB39" s="14">
        <v>187</v>
      </c>
      <c r="AC39" s="14">
        <v>4</v>
      </c>
      <c r="AD39" s="14">
        <v>13</v>
      </c>
      <c r="AE39" s="14">
        <v>128</v>
      </c>
      <c r="AF39" s="14">
        <v>13</v>
      </c>
      <c r="AG39" s="14">
        <v>12</v>
      </c>
      <c r="AH39" s="14">
        <v>364860</v>
      </c>
      <c r="AI39" s="14">
        <v>44879</v>
      </c>
      <c r="AJ39" s="14">
        <f t="shared" si="1"/>
        <v>28394.343315532118</v>
      </c>
      <c r="AK39" s="14">
        <f t="shared" si="1"/>
        <v>16484.656684467878</v>
      </c>
      <c r="AL39" s="14">
        <v>53</v>
      </c>
      <c r="AM39" s="14">
        <v>2592</v>
      </c>
      <c r="AN39" s="14">
        <v>44</v>
      </c>
      <c r="AO39" s="14">
        <v>231</v>
      </c>
      <c r="AP39" s="14">
        <v>21</v>
      </c>
      <c r="AQ39" s="14">
        <v>211</v>
      </c>
      <c r="AR39" s="14">
        <v>74</v>
      </c>
      <c r="AS39" s="14">
        <v>97</v>
      </c>
      <c r="AT39" s="14">
        <v>156</v>
      </c>
      <c r="AU39" s="17">
        <v>12</v>
      </c>
      <c r="AV39" s="14">
        <v>905</v>
      </c>
      <c r="AW39" s="14">
        <v>1</v>
      </c>
      <c r="AX39" s="14">
        <v>2</v>
      </c>
    </row>
    <row r="40" spans="1:50" x14ac:dyDescent="0.25">
      <c r="A40" s="8">
        <v>2017</v>
      </c>
      <c r="B40" s="8">
        <v>6</v>
      </c>
      <c r="C40" s="8" t="s">
        <v>516</v>
      </c>
      <c r="D40" s="10">
        <v>433737.47190848098</v>
      </c>
      <c r="E40" s="11">
        <v>651</v>
      </c>
      <c r="F40" s="12">
        <v>384</v>
      </c>
      <c r="G40" s="12">
        <v>267</v>
      </c>
      <c r="H40" s="13">
        <v>82165</v>
      </c>
      <c r="I40" s="14">
        <f t="shared" si="0"/>
        <v>63664.821345961871</v>
      </c>
      <c r="J40" s="14">
        <f t="shared" si="0"/>
        <v>18500.178654038129</v>
      </c>
      <c r="K40" s="15">
        <v>209</v>
      </c>
      <c r="L40" s="14">
        <v>4729</v>
      </c>
      <c r="M40" s="11">
        <v>202</v>
      </c>
      <c r="N40" s="11">
        <v>430</v>
      </c>
      <c r="O40" s="11">
        <v>52</v>
      </c>
      <c r="P40" s="16">
        <v>747</v>
      </c>
      <c r="Q40" s="16">
        <v>1</v>
      </c>
      <c r="R40" s="16">
        <v>6</v>
      </c>
      <c r="S40" s="16">
        <v>5</v>
      </c>
      <c r="T40" s="18">
        <v>12</v>
      </c>
      <c r="U40" s="11">
        <v>32</v>
      </c>
      <c r="V40" s="16">
        <v>1</v>
      </c>
      <c r="W40" s="14">
        <v>24168</v>
      </c>
      <c r="X40" s="14">
        <v>4493</v>
      </c>
      <c r="Y40" s="14">
        <v>3729</v>
      </c>
      <c r="Z40" s="14">
        <v>764</v>
      </c>
      <c r="AA40" s="14">
        <v>19</v>
      </c>
      <c r="AB40" s="14">
        <v>187</v>
      </c>
      <c r="AC40" s="14">
        <v>4</v>
      </c>
      <c r="AD40" s="14">
        <v>13</v>
      </c>
      <c r="AE40" s="14">
        <v>128</v>
      </c>
      <c r="AF40" s="14">
        <v>13</v>
      </c>
      <c r="AG40" s="14">
        <v>12</v>
      </c>
      <c r="AH40" s="14">
        <v>365062</v>
      </c>
      <c r="AI40" s="14">
        <v>44896</v>
      </c>
      <c r="AJ40" s="14">
        <f t="shared" si="1"/>
        <v>28405.098988260212</v>
      </c>
      <c r="AK40" s="14">
        <f t="shared" si="1"/>
        <v>16490.901011739785</v>
      </c>
      <c r="AL40" s="14">
        <v>53</v>
      </c>
      <c r="AM40" s="14">
        <v>2592</v>
      </c>
      <c r="AN40" s="14">
        <v>44</v>
      </c>
      <c r="AO40" s="14">
        <v>231</v>
      </c>
      <c r="AP40" s="14">
        <v>21</v>
      </c>
      <c r="AQ40" s="14">
        <v>211</v>
      </c>
      <c r="AR40" s="14">
        <v>74</v>
      </c>
      <c r="AS40" s="14">
        <v>97</v>
      </c>
      <c r="AT40" s="14">
        <v>156</v>
      </c>
      <c r="AU40" s="17">
        <v>12</v>
      </c>
      <c r="AV40" s="14">
        <v>905</v>
      </c>
      <c r="AW40" s="14">
        <v>1</v>
      </c>
      <c r="AX40" s="14">
        <v>2</v>
      </c>
    </row>
    <row r="41" spans="1:50" x14ac:dyDescent="0.25">
      <c r="A41" s="8">
        <v>2017</v>
      </c>
      <c r="B41" s="8">
        <v>7</v>
      </c>
      <c r="C41" s="8" t="s">
        <v>517</v>
      </c>
      <c r="D41" s="10">
        <v>433919.72749876499</v>
      </c>
      <c r="E41" s="11">
        <v>648</v>
      </c>
      <c r="F41" s="12">
        <v>382</v>
      </c>
      <c r="G41" s="12">
        <v>266</v>
      </c>
      <c r="H41" s="13">
        <v>82175</v>
      </c>
      <c r="I41" s="14">
        <f t="shared" si="0"/>
        <v>63672.569757249643</v>
      </c>
      <c r="J41" s="14">
        <f t="shared" si="0"/>
        <v>18502.430242750361</v>
      </c>
      <c r="K41" s="15">
        <v>209</v>
      </c>
      <c r="L41" s="14">
        <v>4729</v>
      </c>
      <c r="M41" s="11">
        <v>202</v>
      </c>
      <c r="N41" s="11">
        <v>431</v>
      </c>
      <c r="O41" s="11">
        <v>52</v>
      </c>
      <c r="P41" s="16">
        <v>747</v>
      </c>
      <c r="Q41" s="16">
        <v>1</v>
      </c>
      <c r="R41" s="16">
        <v>6</v>
      </c>
      <c r="S41" s="16">
        <v>5</v>
      </c>
      <c r="T41" s="18">
        <v>12</v>
      </c>
      <c r="U41" s="11">
        <v>32</v>
      </c>
      <c r="V41" s="16">
        <v>1</v>
      </c>
      <c r="W41" s="14">
        <v>24147</v>
      </c>
      <c r="X41" s="14">
        <v>4495</v>
      </c>
      <c r="Y41" s="14">
        <v>3731</v>
      </c>
      <c r="Z41" s="14">
        <v>764</v>
      </c>
      <c r="AA41" s="14">
        <v>19</v>
      </c>
      <c r="AB41" s="14">
        <v>187</v>
      </c>
      <c r="AC41" s="14">
        <v>4</v>
      </c>
      <c r="AD41" s="14">
        <v>14</v>
      </c>
      <c r="AE41" s="14">
        <v>128</v>
      </c>
      <c r="AF41" s="14">
        <v>13</v>
      </c>
      <c r="AG41" s="14">
        <v>12</v>
      </c>
      <c r="AH41" s="14">
        <v>365264</v>
      </c>
      <c r="AI41" s="14">
        <v>44913</v>
      </c>
      <c r="AJ41" s="14">
        <f t="shared" si="1"/>
        <v>28415.854660988305</v>
      </c>
      <c r="AK41" s="14">
        <f t="shared" si="1"/>
        <v>16497.145339011695</v>
      </c>
      <c r="AL41" s="14">
        <v>53</v>
      </c>
      <c r="AM41" s="14">
        <v>2592</v>
      </c>
      <c r="AN41" s="14">
        <v>45</v>
      </c>
      <c r="AO41" s="14">
        <v>231</v>
      </c>
      <c r="AP41" s="14">
        <v>21</v>
      </c>
      <c r="AQ41" s="14">
        <v>211</v>
      </c>
      <c r="AR41" s="14">
        <v>74</v>
      </c>
      <c r="AS41" s="14">
        <v>97</v>
      </c>
      <c r="AT41" s="14">
        <v>156</v>
      </c>
      <c r="AU41" s="17">
        <v>12</v>
      </c>
      <c r="AV41" s="14">
        <v>905</v>
      </c>
      <c r="AW41" s="14">
        <v>1</v>
      </c>
      <c r="AX41" s="14">
        <v>2</v>
      </c>
    </row>
    <row r="42" spans="1:50" x14ac:dyDescent="0.25">
      <c r="A42" s="8">
        <v>2017</v>
      </c>
      <c r="B42" s="8">
        <v>8</v>
      </c>
      <c r="C42" s="8" t="s">
        <v>518</v>
      </c>
      <c r="D42" s="10">
        <v>433919.98322573001</v>
      </c>
      <c r="E42" s="11">
        <v>646</v>
      </c>
      <c r="F42" s="12">
        <v>381</v>
      </c>
      <c r="G42" s="12">
        <v>265</v>
      </c>
      <c r="H42" s="13">
        <v>82185</v>
      </c>
      <c r="I42" s="14">
        <f t="shared" si="0"/>
        <v>63680.318168537415</v>
      </c>
      <c r="J42" s="14">
        <f t="shared" si="0"/>
        <v>18504.681831462589</v>
      </c>
      <c r="K42" s="15">
        <v>209</v>
      </c>
      <c r="L42" s="14">
        <v>4729</v>
      </c>
      <c r="M42" s="11">
        <v>202</v>
      </c>
      <c r="N42" s="11">
        <v>432</v>
      </c>
      <c r="O42" s="11">
        <v>52</v>
      </c>
      <c r="P42" s="16">
        <v>747</v>
      </c>
      <c r="Q42" s="16">
        <v>1</v>
      </c>
      <c r="R42" s="16">
        <v>6</v>
      </c>
      <c r="S42" s="16">
        <v>5</v>
      </c>
      <c r="T42" s="18">
        <v>12</v>
      </c>
      <c r="U42" s="11">
        <v>32</v>
      </c>
      <c r="V42" s="16">
        <v>1</v>
      </c>
      <c r="W42" s="14">
        <v>24156</v>
      </c>
      <c r="X42" s="14">
        <v>4497</v>
      </c>
      <c r="Y42" s="14">
        <v>3733</v>
      </c>
      <c r="Z42" s="14">
        <v>764</v>
      </c>
      <c r="AA42" s="14">
        <v>19</v>
      </c>
      <c r="AB42" s="14">
        <v>187</v>
      </c>
      <c r="AC42" s="14">
        <v>4</v>
      </c>
      <c r="AD42" s="14">
        <v>14</v>
      </c>
      <c r="AE42" s="14">
        <v>128</v>
      </c>
      <c r="AF42" s="14">
        <v>13</v>
      </c>
      <c r="AG42" s="14">
        <v>12</v>
      </c>
      <c r="AH42" s="14">
        <v>365466</v>
      </c>
      <c r="AI42" s="14">
        <v>44930</v>
      </c>
      <c r="AJ42" s="14">
        <f t="shared" si="1"/>
        <v>28426.610333716395</v>
      </c>
      <c r="AK42" s="14">
        <f t="shared" si="1"/>
        <v>16503.389666283601</v>
      </c>
      <c r="AL42" s="14">
        <v>53</v>
      </c>
      <c r="AM42" s="14">
        <v>2592</v>
      </c>
      <c r="AN42" s="14">
        <v>45</v>
      </c>
      <c r="AO42" s="14">
        <v>231</v>
      </c>
      <c r="AP42" s="14">
        <v>21</v>
      </c>
      <c r="AQ42" s="14">
        <v>211</v>
      </c>
      <c r="AR42" s="14">
        <v>74</v>
      </c>
      <c r="AS42" s="14">
        <v>97</v>
      </c>
      <c r="AT42" s="14">
        <v>156</v>
      </c>
      <c r="AU42" s="17">
        <v>12</v>
      </c>
      <c r="AV42" s="14">
        <v>905</v>
      </c>
      <c r="AW42" s="14">
        <v>1</v>
      </c>
      <c r="AX42" s="14">
        <v>2</v>
      </c>
    </row>
    <row r="43" spans="1:50" x14ac:dyDescent="0.25">
      <c r="A43" s="8">
        <v>2017</v>
      </c>
      <c r="B43" s="8">
        <v>9</v>
      </c>
      <c r="C43" s="8" t="s">
        <v>519</v>
      </c>
      <c r="D43" s="10">
        <v>433920.23881601403</v>
      </c>
      <c r="E43" s="11">
        <v>644</v>
      </c>
      <c r="F43" s="12">
        <v>380</v>
      </c>
      <c r="G43" s="12">
        <v>264</v>
      </c>
      <c r="H43" s="13">
        <v>82195</v>
      </c>
      <c r="I43" s="14">
        <f t="shared" si="0"/>
        <v>63688.066579825179</v>
      </c>
      <c r="J43" s="14">
        <f t="shared" si="0"/>
        <v>18506.933420174821</v>
      </c>
      <c r="K43" s="15">
        <v>209</v>
      </c>
      <c r="L43" s="14">
        <v>4729</v>
      </c>
      <c r="M43" s="11">
        <v>202</v>
      </c>
      <c r="N43" s="11">
        <v>433</v>
      </c>
      <c r="O43" s="11">
        <v>52</v>
      </c>
      <c r="P43" s="16">
        <v>747</v>
      </c>
      <c r="Q43" s="16">
        <v>1</v>
      </c>
      <c r="R43" s="16">
        <v>6</v>
      </c>
      <c r="S43" s="16">
        <v>5</v>
      </c>
      <c r="T43" s="18">
        <v>12</v>
      </c>
      <c r="U43" s="11">
        <v>32</v>
      </c>
      <c r="V43" s="16">
        <v>1</v>
      </c>
      <c r="W43" s="14">
        <v>24165</v>
      </c>
      <c r="X43" s="14">
        <v>4499</v>
      </c>
      <c r="Y43" s="14">
        <v>3734</v>
      </c>
      <c r="Z43" s="14">
        <v>765</v>
      </c>
      <c r="AA43" s="14">
        <v>19</v>
      </c>
      <c r="AB43" s="14">
        <v>187</v>
      </c>
      <c r="AC43" s="14">
        <v>4</v>
      </c>
      <c r="AD43" s="14">
        <v>14</v>
      </c>
      <c r="AE43" s="14">
        <v>130</v>
      </c>
      <c r="AF43" s="14">
        <v>13</v>
      </c>
      <c r="AG43" s="14">
        <v>12</v>
      </c>
      <c r="AH43" s="14">
        <v>365668</v>
      </c>
      <c r="AI43" s="14">
        <v>44947</v>
      </c>
      <c r="AJ43" s="14">
        <f t="shared" si="1"/>
        <v>28437.366006444488</v>
      </c>
      <c r="AK43" s="14">
        <f t="shared" si="1"/>
        <v>16509.633993555512</v>
      </c>
      <c r="AL43" s="14">
        <v>53</v>
      </c>
      <c r="AM43" s="14">
        <v>2592</v>
      </c>
      <c r="AN43" s="14">
        <v>45</v>
      </c>
      <c r="AO43" s="14">
        <v>231</v>
      </c>
      <c r="AP43" s="14">
        <v>21</v>
      </c>
      <c r="AQ43" s="14">
        <v>211</v>
      </c>
      <c r="AR43" s="14">
        <v>74</v>
      </c>
      <c r="AS43" s="14">
        <v>97</v>
      </c>
      <c r="AT43" s="14">
        <v>156</v>
      </c>
      <c r="AU43" s="17">
        <v>12</v>
      </c>
      <c r="AV43" s="14">
        <v>905</v>
      </c>
      <c r="AW43" s="14">
        <v>1</v>
      </c>
      <c r="AX43" s="14">
        <v>2</v>
      </c>
    </row>
    <row r="44" spans="1:50" x14ac:dyDescent="0.25">
      <c r="A44" s="8">
        <v>2017</v>
      </c>
      <c r="B44" s="8">
        <v>10</v>
      </c>
      <c r="C44" s="8" t="s">
        <v>520</v>
      </c>
      <c r="D44" s="10">
        <v>434102.49440629798</v>
      </c>
      <c r="E44" s="11">
        <v>644</v>
      </c>
      <c r="F44" s="12">
        <v>380</v>
      </c>
      <c r="G44" s="12">
        <v>264</v>
      </c>
      <c r="H44" s="13">
        <v>82205</v>
      </c>
      <c r="I44" s="14">
        <f t="shared" si="0"/>
        <v>63695.814991112951</v>
      </c>
      <c r="J44" s="14">
        <f t="shared" si="0"/>
        <v>18509.185008887049</v>
      </c>
      <c r="K44" s="15">
        <v>209</v>
      </c>
      <c r="L44" s="14">
        <v>4729</v>
      </c>
      <c r="M44" s="11">
        <v>202</v>
      </c>
      <c r="N44" s="11">
        <v>434</v>
      </c>
      <c r="O44" s="11">
        <v>52</v>
      </c>
      <c r="P44" s="16">
        <v>747</v>
      </c>
      <c r="Q44" s="16">
        <v>1</v>
      </c>
      <c r="R44" s="16">
        <v>6</v>
      </c>
      <c r="S44" s="16">
        <v>5</v>
      </c>
      <c r="T44" s="18">
        <v>12</v>
      </c>
      <c r="U44" s="11">
        <v>32</v>
      </c>
      <c r="V44" s="16">
        <v>1</v>
      </c>
      <c r="W44" s="14">
        <v>24145</v>
      </c>
      <c r="X44" s="14">
        <v>4501</v>
      </c>
      <c r="Y44" s="14">
        <v>3736</v>
      </c>
      <c r="Z44" s="14">
        <v>765</v>
      </c>
      <c r="AA44" s="14">
        <v>19</v>
      </c>
      <c r="AB44" s="14">
        <v>187</v>
      </c>
      <c r="AC44" s="14">
        <v>4</v>
      </c>
      <c r="AD44" s="14">
        <v>14</v>
      </c>
      <c r="AE44" s="14">
        <v>130</v>
      </c>
      <c r="AF44" s="14">
        <v>13</v>
      </c>
      <c r="AG44" s="14">
        <v>12</v>
      </c>
      <c r="AH44" s="14">
        <v>365870</v>
      </c>
      <c r="AI44" s="14">
        <v>44964</v>
      </c>
      <c r="AJ44" s="14">
        <f t="shared" si="1"/>
        <v>28448.121679172578</v>
      </c>
      <c r="AK44" s="14">
        <f t="shared" si="1"/>
        <v>16515.878320827418</v>
      </c>
      <c r="AL44" s="14">
        <v>53</v>
      </c>
      <c r="AM44" s="14">
        <v>2592</v>
      </c>
      <c r="AN44" s="14">
        <v>46</v>
      </c>
      <c r="AO44" s="14">
        <v>231</v>
      </c>
      <c r="AP44" s="14">
        <v>21</v>
      </c>
      <c r="AQ44" s="14">
        <v>211</v>
      </c>
      <c r="AR44" s="14">
        <v>74</v>
      </c>
      <c r="AS44" s="14">
        <v>97</v>
      </c>
      <c r="AT44" s="14">
        <v>156</v>
      </c>
      <c r="AU44" s="17">
        <v>12</v>
      </c>
      <c r="AV44" s="14">
        <v>905</v>
      </c>
      <c r="AW44" s="14">
        <v>1</v>
      </c>
      <c r="AX44" s="14">
        <v>2</v>
      </c>
    </row>
    <row r="45" spans="1:50" x14ac:dyDescent="0.25">
      <c r="A45" s="8">
        <v>2017</v>
      </c>
      <c r="B45" s="8">
        <v>11</v>
      </c>
      <c r="C45" s="8" t="s">
        <v>521</v>
      </c>
      <c r="D45" s="10">
        <v>434648.75013326301</v>
      </c>
      <c r="E45" s="11">
        <v>643</v>
      </c>
      <c r="F45" s="12">
        <v>379</v>
      </c>
      <c r="G45" s="12">
        <v>264</v>
      </c>
      <c r="H45" s="13">
        <v>82215</v>
      </c>
      <c r="I45" s="14">
        <f t="shared" si="0"/>
        <v>63703.563402400723</v>
      </c>
      <c r="J45" s="14">
        <f t="shared" si="0"/>
        <v>18511.436597599281</v>
      </c>
      <c r="K45" s="15">
        <v>209</v>
      </c>
      <c r="L45" s="14">
        <v>4729</v>
      </c>
      <c r="M45" s="11">
        <v>202</v>
      </c>
      <c r="N45" s="11">
        <v>435</v>
      </c>
      <c r="O45" s="11">
        <v>52</v>
      </c>
      <c r="P45" s="16">
        <v>747</v>
      </c>
      <c r="Q45" s="16">
        <v>1</v>
      </c>
      <c r="R45" s="16">
        <v>6</v>
      </c>
      <c r="S45" s="16">
        <v>5</v>
      </c>
      <c r="T45" s="18">
        <v>12</v>
      </c>
      <c r="U45" s="11">
        <v>32</v>
      </c>
      <c r="V45" s="16">
        <v>1</v>
      </c>
      <c r="W45" s="14">
        <v>24154</v>
      </c>
      <c r="X45" s="14">
        <v>4503</v>
      </c>
      <c r="Y45" s="14">
        <v>3737</v>
      </c>
      <c r="Z45" s="14">
        <v>766</v>
      </c>
      <c r="AA45" s="14">
        <v>19</v>
      </c>
      <c r="AB45" s="14">
        <v>187</v>
      </c>
      <c r="AC45" s="14">
        <v>4</v>
      </c>
      <c r="AD45" s="14">
        <v>14</v>
      </c>
      <c r="AE45" s="14">
        <v>130</v>
      </c>
      <c r="AF45" s="14">
        <v>13</v>
      </c>
      <c r="AG45" s="14">
        <v>12</v>
      </c>
      <c r="AH45" s="14">
        <v>366072</v>
      </c>
      <c r="AI45" s="14">
        <v>44981</v>
      </c>
      <c r="AJ45" s="14">
        <f t="shared" si="1"/>
        <v>28458.877351900672</v>
      </c>
      <c r="AK45" s="14">
        <f t="shared" si="1"/>
        <v>16522.122648099325</v>
      </c>
      <c r="AL45" s="14">
        <v>53</v>
      </c>
      <c r="AM45" s="14">
        <v>2592</v>
      </c>
      <c r="AN45" s="14">
        <v>46</v>
      </c>
      <c r="AO45" s="14">
        <v>231</v>
      </c>
      <c r="AP45" s="14">
        <v>21</v>
      </c>
      <c r="AQ45" s="14">
        <v>211</v>
      </c>
      <c r="AR45" s="14">
        <v>74</v>
      </c>
      <c r="AS45" s="14">
        <v>97</v>
      </c>
      <c r="AT45" s="14">
        <v>156</v>
      </c>
      <c r="AU45" s="17">
        <v>12</v>
      </c>
      <c r="AV45" s="14">
        <v>905</v>
      </c>
      <c r="AW45" s="14">
        <v>1</v>
      </c>
      <c r="AX45" s="14">
        <v>2</v>
      </c>
    </row>
    <row r="46" spans="1:50" x14ac:dyDescent="0.25">
      <c r="A46" s="8">
        <v>2017</v>
      </c>
      <c r="B46" s="8">
        <v>12</v>
      </c>
      <c r="C46" s="8" t="s">
        <v>522</v>
      </c>
      <c r="D46" s="10">
        <v>434831.00572354702</v>
      </c>
      <c r="E46" s="11">
        <v>642</v>
      </c>
      <c r="F46" s="12">
        <v>379</v>
      </c>
      <c r="G46" s="12">
        <v>263</v>
      </c>
      <c r="H46" s="13">
        <v>82225</v>
      </c>
      <c r="I46" s="14">
        <f t="shared" si="0"/>
        <v>63711.311813688495</v>
      </c>
      <c r="J46" s="14">
        <f t="shared" si="0"/>
        <v>18513.688186311509</v>
      </c>
      <c r="K46" s="15">
        <v>209</v>
      </c>
      <c r="L46" s="14">
        <v>4729</v>
      </c>
      <c r="M46" s="11">
        <v>202</v>
      </c>
      <c r="N46" s="11">
        <v>436</v>
      </c>
      <c r="O46" s="11">
        <v>52</v>
      </c>
      <c r="P46" s="16">
        <v>747</v>
      </c>
      <c r="Q46" s="16">
        <v>1</v>
      </c>
      <c r="R46" s="16">
        <v>6</v>
      </c>
      <c r="S46" s="16">
        <v>5</v>
      </c>
      <c r="T46" s="18">
        <v>12</v>
      </c>
      <c r="U46" s="11">
        <v>32</v>
      </c>
      <c r="V46" s="16">
        <v>1</v>
      </c>
      <c r="W46" s="14">
        <v>24163</v>
      </c>
      <c r="X46" s="14">
        <v>4505</v>
      </c>
      <c r="Y46" s="14">
        <v>3739</v>
      </c>
      <c r="Z46" s="14">
        <v>766</v>
      </c>
      <c r="AA46" s="14">
        <v>19</v>
      </c>
      <c r="AB46" s="14">
        <v>187</v>
      </c>
      <c r="AC46" s="14">
        <v>4</v>
      </c>
      <c r="AD46" s="14">
        <v>14</v>
      </c>
      <c r="AE46" s="14">
        <v>130</v>
      </c>
      <c r="AF46" s="14">
        <v>13</v>
      </c>
      <c r="AG46" s="14">
        <v>12</v>
      </c>
      <c r="AH46" s="14">
        <v>366275</v>
      </c>
      <c r="AI46" s="14">
        <v>44998</v>
      </c>
      <c r="AJ46" s="14">
        <f t="shared" si="1"/>
        <v>28469.633024628765</v>
      </c>
      <c r="AK46" s="14">
        <f t="shared" si="1"/>
        <v>16528.366975371235</v>
      </c>
      <c r="AL46" s="14">
        <v>53</v>
      </c>
      <c r="AM46" s="14">
        <v>2592</v>
      </c>
      <c r="AN46" s="14">
        <v>46</v>
      </c>
      <c r="AO46" s="14">
        <v>231</v>
      </c>
      <c r="AP46" s="14">
        <v>21</v>
      </c>
      <c r="AQ46" s="14">
        <v>211</v>
      </c>
      <c r="AR46" s="14">
        <v>74</v>
      </c>
      <c r="AS46" s="14">
        <v>97</v>
      </c>
      <c r="AT46" s="14">
        <v>156</v>
      </c>
      <c r="AU46" s="17">
        <v>12</v>
      </c>
      <c r="AV46" s="14">
        <v>905</v>
      </c>
      <c r="AW46" s="14">
        <v>1</v>
      </c>
      <c r="AX46" s="14">
        <v>2</v>
      </c>
    </row>
    <row r="47" spans="1:50" x14ac:dyDescent="0.25">
      <c r="A47" s="8">
        <v>2018</v>
      </c>
      <c r="B47" s="8">
        <v>1</v>
      </c>
      <c r="C47" s="8" t="s">
        <v>523</v>
      </c>
      <c r="D47" s="10">
        <v>434831.26131383103</v>
      </c>
      <c r="E47" s="11">
        <v>643</v>
      </c>
      <c r="F47" s="12">
        <v>379</v>
      </c>
      <c r="G47" s="12">
        <v>264</v>
      </c>
      <c r="H47" s="13">
        <v>82235</v>
      </c>
      <c r="I47" s="14">
        <f t="shared" si="0"/>
        <v>63719.06022497626</v>
      </c>
      <c r="J47" s="14">
        <f t="shared" si="0"/>
        <v>18515.93977502374</v>
      </c>
      <c r="K47" s="15">
        <v>209</v>
      </c>
      <c r="L47" s="14">
        <v>4729</v>
      </c>
      <c r="M47" s="11">
        <v>202</v>
      </c>
      <c r="N47" s="11">
        <v>437</v>
      </c>
      <c r="O47" s="11">
        <v>52</v>
      </c>
      <c r="P47" s="16">
        <v>747</v>
      </c>
      <c r="Q47" s="16">
        <v>1</v>
      </c>
      <c r="R47" s="16">
        <v>6</v>
      </c>
      <c r="S47" s="16">
        <v>5</v>
      </c>
      <c r="T47" s="18">
        <v>12</v>
      </c>
      <c r="U47" s="11">
        <v>32</v>
      </c>
      <c r="V47" s="16">
        <v>1</v>
      </c>
      <c r="W47" s="14">
        <v>24131</v>
      </c>
      <c r="X47" s="14">
        <v>4507</v>
      </c>
      <c r="Y47" s="14">
        <v>3741</v>
      </c>
      <c r="Z47" s="14">
        <v>766</v>
      </c>
      <c r="AA47" s="14">
        <v>19</v>
      </c>
      <c r="AB47" s="14">
        <v>187</v>
      </c>
      <c r="AC47" s="14">
        <v>4</v>
      </c>
      <c r="AD47" s="14">
        <v>15</v>
      </c>
      <c r="AE47" s="14">
        <v>130</v>
      </c>
      <c r="AF47" s="14">
        <v>13</v>
      </c>
      <c r="AG47" s="14">
        <v>12</v>
      </c>
      <c r="AH47" s="14">
        <v>366477</v>
      </c>
      <c r="AI47" s="14">
        <v>45015</v>
      </c>
      <c r="AJ47" s="14">
        <f t="shared" si="1"/>
        <v>28480.388697356855</v>
      </c>
      <c r="AK47" s="14">
        <f t="shared" si="1"/>
        <v>16534.611302643141</v>
      </c>
      <c r="AL47" s="14">
        <v>53</v>
      </c>
      <c r="AM47" s="14">
        <v>2598</v>
      </c>
      <c r="AN47" s="14">
        <v>47</v>
      </c>
      <c r="AO47" s="14">
        <v>231</v>
      </c>
      <c r="AP47" s="14">
        <v>21</v>
      </c>
      <c r="AQ47" s="14">
        <v>211</v>
      </c>
      <c r="AR47" s="14">
        <v>74</v>
      </c>
      <c r="AS47" s="14">
        <v>97</v>
      </c>
      <c r="AT47" s="14">
        <v>156</v>
      </c>
      <c r="AU47" s="17">
        <v>12</v>
      </c>
      <c r="AV47" s="14">
        <v>905</v>
      </c>
      <c r="AW47" s="14">
        <v>1</v>
      </c>
      <c r="AX47" s="14">
        <v>2</v>
      </c>
    </row>
    <row r="48" spans="1:50" x14ac:dyDescent="0.25">
      <c r="A48" s="8">
        <v>2018</v>
      </c>
      <c r="B48" s="8">
        <v>2</v>
      </c>
      <c r="C48" s="8" t="s">
        <v>524</v>
      </c>
      <c r="D48" s="10">
        <v>435013.517040796</v>
      </c>
      <c r="E48" s="11">
        <v>642</v>
      </c>
      <c r="F48" s="12">
        <v>379</v>
      </c>
      <c r="G48" s="12">
        <v>263</v>
      </c>
      <c r="H48" s="13">
        <v>82245</v>
      </c>
      <c r="I48" s="14">
        <f t="shared" si="0"/>
        <v>63726.808636264032</v>
      </c>
      <c r="J48" s="14">
        <f t="shared" si="0"/>
        <v>18518.191363735968</v>
      </c>
      <c r="K48" s="15">
        <v>209</v>
      </c>
      <c r="L48" s="14">
        <v>4729</v>
      </c>
      <c r="M48" s="11">
        <v>202</v>
      </c>
      <c r="N48" s="11">
        <v>438</v>
      </c>
      <c r="O48" s="11">
        <v>52</v>
      </c>
      <c r="P48" s="16">
        <v>747</v>
      </c>
      <c r="Q48" s="16">
        <v>1</v>
      </c>
      <c r="R48" s="16">
        <v>6</v>
      </c>
      <c r="S48" s="16">
        <v>5</v>
      </c>
      <c r="T48" s="18">
        <v>12</v>
      </c>
      <c r="U48" s="11">
        <v>32</v>
      </c>
      <c r="V48" s="16">
        <v>1</v>
      </c>
      <c r="W48" s="14">
        <v>24140</v>
      </c>
      <c r="X48" s="14">
        <v>4509</v>
      </c>
      <c r="Y48" s="14">
        <v>3742</v>
      </c>
      <c r="Z48" s="14">
        <v>767</v>
      </c>
      <c r="AA48" s="14">
        <v>19</v>
      </c>
      <c r="AB48" s="14">
        <v>187</v>
      </c>
      <c r="AC48" s="14">
        <v>4</v>
      </c>
      <c r="AD48" s="14">
        <v>15</v>
      </c>
      <c r="AE48" s="14">
        <v>130</v>
      </c>
      <c r="AF48" s="14">
        <v>13</v>
      </c>
      <c r="AG48" s="14">
        <v>12</v>
      </c>
      <c r="AH48" s="14">
        <v>366679</v>
      </c>
      <c r="AI48" s="14">
        <v>45032</v>
      </c>
      <c r="AJ48" s="14">
        <f t="shared" si="1"/>
        <v>28491.144370084949</v>
      </c>
      <c r="AK48" s="14">
        <f t="shared" si="1"/>
        <v>16540.855629915048</v>
      </c>
      <c r="AL48" s="14">
        <v>53</v>
      </c>
      <c r="AM48" s="14">
        <v>2598</v>
      </c>
      <c r="AN48" s="14">
        <v>47</v>
      </c>
      <c r="AO48" s="14">
        <v>231</v>
      </c>
      <c r="AP48" s="14">
        <v>21</v>
      </c>
      <c r="AQ48" s="14">
        <v>211</v>
      </c>
      <c r="AR48" s="14">
        <v>74</v>
      </c>
      <c r="AS48" s="14">
        <v>97</v>
      </c>
      <c r="AT48" s="14">
        <v>156</v>
      </c>
      <c r="AU48" s="17">
        <v>12</v>
      </c>
      <c r="AV48" s="14">
        <v>905</v>
      </c>
      <c r="AW48" s="14">
        <v>1</v>
      </c>
      <c r="AX48" s="14">
        <v>2</v>
      </c>
    </row>
    <row r="49" spans="1:50" x14ac:dyDescent="0.25">
      <c r="A49" s="8">
        <v>2018</v>
      </c>
      <c r="B49" s="8">
        <v>3</v>
      </c>
      <c r="C49" s="8" t="s">
        <v>525</v>
      </c>
      <c r="D49" s="10">
        <v>435195.77263107902</v>
      </c>
      <c r="E49" s="11">
        <v>637</v>
      </c>
      <c r="F49" s="12">
        <v>376</v>
      </c>
      <c r="G49" s="12">
        <v>261</v>
      </c>
      <c r="H49" s="13">
        <v>82255</v>
      </c>
      <c r="I49" s="14">
        <f t="shared" si="0"/>
        <v>63734.557047551803</v>
      </c>
      <c r="J49" s="14">
        <f t="shared" si="0"/>
        <v>18520.4429524482</v>
      </c>
      <c r="K49" s="15">
        <v>209</v>
      </c>
      <c r="L49" s="14">
        <v>4729</v>
      </c>
      <c r="M49" s="11">
        <v>202</v>
      </c>
      <c r="N49" s="11">
        <v>439</v>
      </c>
      <c r="O49" s="11">
        <v>52</v>
      </c>
      <c r="P49" s="16">
        <v>747</v>
      </c>
      <c r="Q49" s="16">
        <v>1</v>
      </c>
      <c r="R49" s="16">
        <v>6</v>
      </c>
      <c r="S49" s="16">
        <v>5</v>
      </c>
      <c r="T49" s="18">
        <v>12</v>
      </c>
      <c r="U49" s="11">
        <v>32</v>
      </c>
      <c r="V49" s="16">
        <v>1</v>
      </c>
      <c r="W49" s="14">
        <v>24149</v>
      </c>
      <c r="X49" s="14">
        <v>4511</v>
      </c>
      <c r="Y49" s="14">
        <v>3744</v>
      </c>
      <c r="Z49" s="14">
        <v>767</v>
      </c>
      <c r="AA49" s="14">
        <v>19</v>
      </c>
      <c r="AB49" s="14">
        <v>187</v>
      </c>
      <c r="AC49" s="14">
        <v>4</v>
      </c>
      <c r="AD49" s="14">
        <v>15</v>
      </c>
      <c r="AE49" s="14">
        <v>133</v>
      </c>
      <c r="AF49" s="14">
        <v>13</v>
      </c>
      <c r="AG49" s="14">
        <v>12</v>
      </c>
      <c r="AH49" s="14">
        <v>366881</v>
      </c>
      <c r="AI49" s="14">
        <v>45049</v>
      </c>
      <c r="AJ49" s="14">
        <f t="shared" si="1"/>
        <v>28501.900042813042</v>
      </c>
      <c r="AK49" s="14">
        <f t="shared" si="1"/>
        <v>16547.099957186958</v>
      </c>
      <c r="AL49" s="14">
        <v>53</v>
      </c>
      <c r="AM49" s="14">
        <v>2598</v>
      </c>
      <c r="AN49" s="14">
        <v>47</v>
      </c>
      <c r="AO49" s="14">
        <v>231</v>
      </c>
      <c r="AP49" s="14">
        <v>21</v>
      </c>
      <c r="AQ49" s="14">
        <v>211</v>
      </c>
      <c r="AR49" s="14">
        <v>74</v>
      </c>
      <c r="AS49" s="14">
        <v>97</v>
      </c>
      <c r="AT49" s="14">
        <v>156</v>
      </c>
      <c r="AU49" s="17">
        <v>12</v>
      </c>
      <c r="AV49" s="14">
        <v>905</v>
      </c>
      <c r="AW49" s="14">
        <v>1</v>
      </c>
      <c r="AX49" s="14">
        <v>2</v>
      </c>
    </row>
    <row r="50" spans="1:50" x14ac:dyDescent="0.25">
      <c r="A50" s="8">
        <v>2018</v>
      </c>
      <c r="B50" s="8">
        <v>4</v>
      </c>
      <c r="C50" s="8" t="s">
        <v>526</v>
      </c>
      <c r="D50" s="10">
        <v>435378.02822136303</v>
      </c>
      <c r="E50" s="11">
        <v>617</v>
      </c>
      <c r="F50" s="12">
        <v>364</v>
      </c>
      <c r="G50" s="12">
        <v>253</v>
      </c>
      <c r="H50" s="13">
        <v>82265</v>
      </c>
      <c r="I50" s="14">
        <f t="shared" si="0"/>
        <v>63742.305458839575</v>
      </c>
      <c r="J50" s="14">
        <f t="shared" si="0"/>
        <v>18522.694541160428</v>
      </c>
      <c r="K50" s="15">
        <v>209</v>
      </c>
      <c r="L50" s="14">
        <v>4729</v>
      </c>
      <c r="M50" s="11">
        <v>202</v>
      </c>
      <c r="N50" s="11">
        <v>440</v>
      </c>
      <c r="O50" s="11">
        <v>52</v>
      </c>
      <c r="P50" s="16">
        <v>747</v>
      </c>
      <c r="Q50" s="16">
        <v>1</v>
      </c>
      <c r="R50" s="16">
        <v>6</v>
      </c>
      <c r="S50" s="16">
        <v>5</v>
      </c>
      <c r="T50" s="18">
        <v>12</v>
      </c>
      <c r="U50" s="11">
        <v>32</v>
      </c>
      <c r="V50" s="16">
        <v>1</v>
      </c>
      <c r="W50" s="14">
        <v>24118</v>
      </c>
      <c r="X50" s="14">
        <v>4513</v>
      </c>
      <c r="Y50" s="14">
        <v>3746</v>
      </c>
      <c r="Z50" s="14">
        <v>767</v>
      </c>
      <c r="AA50" s="14">
        <v>19</v>
      </c>
      <c r="AB50" s="14">
        <v>187</v>
      </c>
      <c r="AC50" s="14">
        <v>4</v>
      </c>
      <c r="AD50" s="14">
        <v>15</v>
      </c>
      <c r="AE50" s="14">
        <v>132</v>
      </c>
      <c r="AF50" s="14">
        <v>13</v>
      </c>
      <c r="AG50" s="14">
        <v>12</v>
      </c>
      <c r="AH50" s="14">
        <v>367083</v>
      </c>
      <c r="AI50" s="14">
        <v>45066</v>
      </c>
      <c r="AJ50" s="14">
        <f t="shared" si="1"/>
        <v>28512.655715541132</v>
      </c>
      <c r="AK50" s="14">
        <f t="shared" si="1"/>
        <v>16553.344284458864</v>
      </c>
      <c r="AL50" s="14">
        <v>53</v>
      </c>
      <c r="AM50" s="14">
        <v>2598</v>
      </c>
      <c r="AN50" s="14">
        <v>47</v>
      </c>
      <c r="AO50" s="14">
        <v>231</v>
      </c>
      <c r="AP50" s="14">
        <v>21</v>
      </c>
      <c r="AQ50" s="14">
        <v>211</v>
      </c>
      <c r="AR50" s="14">
        <v>74</v>
      </c>
      <c r="AS50" s="14">
        <v>97</v>
      </c>
      <c r="AT50" s="14">
        <v>156</v>
      </c>
      <c r="AU50" s="17">
        <v>12</v>
      </c>
      <c r="AV50" s="14">
        <v>905</v>
      </c>
      <c r="AW50" s="14">
        <v>1</v>
      </c>
      <c r="AX50" s="14">
        <v>2</v>
      </c>
    </row>
    <row r="51" spans="1:50" x14ac:dyDescent="0.25">
      <c r="A51" s="8">
        <v>2018</v>
      </c>
      <c r="B51" s="8">
        <v>5</v>
      </c>
      <c r="C51" s="8" t="s">
        <v>527</v>
      </c>
      <c r="D51" s="10">
        <v>435560.283948328</v>
      </c>
      <c r="E51" s="11">
        <v>658</v>
      </c>
      <c r="F51" s="12">
        <v>388</v>
      </c>
      <c r="G51" s="12">
        <v>270</v>
      </c>
      <c r="H51" s="13">
        <v>82275</v>
      </c>
      <c r="I51" s="14">
        <f t="shared" si="0"/>
        <v>63750.05387012734</v>
      </c>
      <c r="J51" s="14">
        <f t="shared" si="0"/>
        <v>18524.94612987266</v>
      </c>
      <c r="K51" s="15">
        <v>209</v>
      </c>
      <c r="L51" s="14">
        <v>4729</v>
      </c>
      <c r="M51" s="11">
        <v>202</v>
      </c>
      <c r="N51" s="11">
        <v>441</v>
      </c>
      <c r="O51" s="11">
        <v>52</v>
      </c>
      <c r="P51" s="16">
        <v>747</v>
      </c>
      <c r="Q51" s="16">
        <v>1</v>
      </c>
      <c r="R51" s="16">
        <v>6</v>
      </c>
      <c r="S51" s="16">
        <v>5</v>
      </c>
      <c r="T51" s="18">
        <v>12</v>
      </c>
      <c r="U51" s="11">
        <v>32</v>
      </c>
      <c r="V51" s="16">
        <v>1</v>
      </c>
      <c r="W51" s="14">
        <v>24127</v>
      </c>
      <c r="X51" s="14">
        <v>4515</v>
      </c>
      <c r="Y51" s="14">
        <v>3747</v>
      </c>
      <c r="Z51" s="14">
        <v>768</v>
      </c>
      <c r="AA51" s="14">
        <v>19</v>
      </c>
      <c r="AB51" s="14">
        <v>187</v>
      </c>
      <c r="AC51" s="14">
        <v>4</v>
      </c>
      <c r="AD51" s="14">
        <v>15</v>
      </c>
      <c r="AE51" s="14">
        <v>128</v>
      </c>
      <c r="AF51" s="14">
        <v>13</v>
      </c>
      <c r="AG51" s="14">
        <v>12</v>
      </c>
      <c r="AH51" s="14">
        <v>367285</v>
      </c>
      <c r="AI51" s="14">
        <v>45083</v>
      </c>
      <c r="AJ51" s="14">
        <f t="shared" si="1"/>
        <v>28523.411388269225</v>
      </c>
      <c r="AK51" s="14">
        <f t="shared" si="1"/>
        <v>16559.588611730775</v>
      </c>
      <c r="AL51" s="14">
        <v>53</v>
      </c>
      <c r="AM51" s="14">
        <v>2598</v>
      </c>
      <c r="AN51" s="14">
        <v>47</v>
      </c>
      <c r="AO51" s="14">
        <v>231</v>
      </c>
      <c r="AP51" s="14">
        <v>21</v>
      </c>
      <c r="AQ51" s="14">
        <v>211</v>
      </c>
      <c r="AR51" s="14">
        <v>74</v>
      </c>
      <c r="AS51" s="14">
        <v>97</v>
      </c>
      <c r="AT51" s="14">
        <v>156</v>
      </c>
      <c r="AU51" s="17">
        <v>12</v>
      </c>
      <c r="AV51" s="14">
        <v>905</v>
      </c>
      <c r="AW51" s="14">
        <v>1</v>
      </c>
      <c r="AX51" s="14">
        <v>2</v>
      </c>
    </row>
    <row r="52" spans="1:50" x14ac:dyDescent="0.25">
      <c r="A52" s="8">
        <v>2018</v>
      </c>
      <c r="B52" s="8">
        <v>6</v>
      </c>
      <c r="C52" s="8" t="s">
        <v>528</v>
      </c>
      <c r="D52" s="10">
        <v>435742.53953861201</v>
      </c>
      <c r="E52" s="11">
        <v>656</v>
      </c>
      <c r="F52" s="12">
        <v>387</v>
      </c>
      <c r="G52" s="12">
        <v>269</v>
      </c>
      <c r="H52" s="13">
        <v>82285</v>
      </c>
      <c r="I52" s="14">
        <f t="shared" si="0"/>
        <v>63757.802281415112</v>
      </c>
      <c r="J52" s="14">
        <f t="shared" si="0"/>
        <v>18527.197718584888</v>
      </c>
      <c r="K52" s="15">
        <v>209</v>
      </c>
      <c r="L52" s="14">
        <v>4729</v>
      </c>
      <c r="M52" s="11">
        <v>202</v>
      </c>
      <c r="N52" s="11">
        <v>442</v>
      </c>
      <c r="O52" s="11">
        <v>52</v>
      </c>
      <c r="P52" s="16">
        <v>747</v>
      </c>
      <c r="Q52" s="16">
        <v>1</v>
      </c>
      <c r="R52" s="16">
        <v>6</v>
      </c>
      <c r="S52" s="16">
        <v>5</v>
      </c>
      <c r="T52" s="18">
        <v>12</v>
      </c>
      <c r="U52" s="11">
        <v>32</v>
      </c>
      <c r="V52" s="16">
        <v>1</v>
      </c>
      <c r="W52" s="14">
        <v>24136</v>
      </c>
      <c r="X52" s="14">
        <v>4517</v>
      </c>
      <c r="Y52" s="14">
        <v>3749</v>
      </c>
      <c r="Z52" s="14">
        <v>768</v>
      </c>
      <c r="AA52" s="14">
        <v>19</v>
      </c>
      <c r="AB52" s="14">
        <v>187</v>
      </c>
      <c r="AC52" s="14">
        <v>4</v>
      </c>
      <c r="AD52" s="14">
        <v>15</v>
      </c>
      <c r="AE52" s="14">
        <v>128</v>
      </c>
      <c r="AF52" s="14">
        <v>13</v>
      </c>
      <c r="AG52" s="14">
        <v>12</v>
      </c>
      <c r="AH52" s="14">
        <v>367487</v>
      </c>
      <c r="AI52" s="14">
        <v>45100</v>
      </c>
      <c r="AJ52" s="14">
        <f t="shared" si="1"/>
        <v>28534.167060997315</v>
      </c>
      <c r="AK52" s="14">
        <f t="shared" si="1"/>
        <v>16565.832939002681</v>
      </c>
      <c r="AL52" s="14">
        <v>53</v>
      </c>
      <c r="AM52" s="14">
        <v>2598</v>
      </c>
      <c r="AN52" s="14">
        <v>47</v>
      </c>
      <c r="AO52" s="14">
        <v>231</v>
      </c>
      <c r="AP52" s="14">
        <v>21</v>
      </c>
      <c r="AQ52" s="14">
        <v>211</v>
      </c>
      <c r="AR52" s="14">
        <v>74</v>
      </c>
      <c r="AS52" s="14">
        <v>97</v>
      </c>
      <c r="AT52" s="14">
        <v>156</v>
      </c>
      <c r="AU52" s="17">
        <v>12</v>
      </c>
      <c r="AV52" s="14">
        <v>905</v>
      </c>
      <c r="AW52" s="14">
        <v>1</v>
      </c>
      <c r="AX52" s="14">
        <v>2</v>
      </c>
    </row>
    <row r="53" spans="1:50" x14ac:dyDescent="0.25">
      <c r="A53" s="8">
        <v>2018</v>
      </c>
      <c r="B53" s="8">
        <v>7</v>
      </c>
      <c r="C53" s="8" t="s">
        <v>529</v>
      </c>
      <c r="D53" s="10">
        <v>435924.79512889602</v>
      </c>
      <c r="E53" s="11">
        <v>653</v>
      </c>
      <c r="F53" s="12">
        <v>385</v>
      </c>
      <c r="G53" s="12">
        <v>268</v>
      </c>
      <c r="H53" s="13">
        <v>82295</v>
      </c>
      <c r="I53" s="14">
        <f t="shared" si="0"/>
        <v>63765.550692702884</v>
      </c>
      <c r="J53" s="14">
        <f t="shared" si="0"/>
        <v>18529.44930729712</v>
      </c>
      <c r="K53" s="15">
        <v>209</v>
      </c>
      <c r="L53" s="14">
        <v>4729</v>
      </c>
      <c r="M53" s="11">
        <v>202</v>
      </c>
      <c r="N53" s="11">
        <v>443</v>
      </c>
      <c r="O53" s="11">
        <v>52</v>
      </c>
      <c r="P53" s="16">
        <v>747</v>
      </c>
      <c r="Q53" s="16">
        <v>1</v>
      </c>
      <c r="R53" s="16">
        <v>6</v>
      </c>
      <c r="S53" s="16">
        <v>5</v>
      </c>
      <c r="T53" s="18">
        <v>12</v>
      </c>
      <c r="U53" s="11">
        <v>32</v>
      </c>
      <c r="V53" s="16">
        <v>1</v>
      </c>
      <c r="W53" s="14">
        <v>24105</v>
      </c>
      <c r="X53" s="14">
        <v>4519</v>
      </c>
      <c r="Y53" s="14">
        <v>3751</v>
      </c>
      <c r="Z53" s="14">
        <v>768</v>
      </c>
      <c r="AA53" s="14">
        <v>19</v>
      </c>
      <c r="AB53" s="14">
        <v>187</v>
      </c>
      <c r="AC53" s="14">
        <v>4</v>
      </c>
      <c r="AD53" s="14">
        <v>16</v>
      </c>
      <c r="AE53" s="14">
        <v>128</v>
      </c>
      <c r="AF53" s="14">
        <v>13</v>
      </c>
      <c r="AG53" s="14">
        <v>12</v>
      </c>
      <c r="AH53" s="14">
        <v>367690</v>
      </c>
      <c r="AI53" s="14">
        <v>45117</v>
      </c>
      <c r="AJ53" s="14">
        <f t="shared" si="1"/>
        <v>28544.922733725409</v>
      </c>
      <c r="AK53" s="14">
        <f t="shared" si="1"/>
        <v>16572.077266274588</v>
      </c>
      <c r="AL53" s="14">
        <v>53</v>
      </c>
      <c r="AM53" s="14">
        <v>2598</v>
      </c>
      <c r="AN53" s="14">
        <v>47</v>
      </c>
      <c r="AO53" s="14">
        <v>231</v>
      </c>
      <c r="AP53" s="14">
        <v>21</v>
      </c>
      <c r="AQ53" s="14">
        <v>211</v>
      </c>
      <c r="AR53" s="14">
        <v>74</v>
      </c>
      <c r="AS53" s="14">
        <v>97</v>
      </c>
      <c r="AT53" s="14">
        <v>156</v>
      </c>
      <c r="AU53" s="17">
        <v>12</v>
      </c>
      <c r="AV53" s="14">
        <v>905</v>
      </c>
      <c r="AW53" s="14">
        <v>1</v>
      </c>
      <c r="AX53" s="14">
        <v>2</v>
      </c>
    </row>
    <row r="54" spans="1:50" x14ac:dyDescent="0.25">
      <c r="A54" s="8">
        <v>2018</v>
      </c>
      <c r="B54" s="8">
        <v>8</v>
      </c>
      <c r="C54" s="8" t="s">
        <v>530</v>
      </c>
      <c r="D54" s="10">
        <v>436107.05085586099</v>
      </c>
      <c r="E54" s="11">
        <v>651</v>
      </c>
      <c r="F54" s="12">
        <v>384</v>
      </c>
      <c r="G54" s="12">
        <v>267</v>
      </c>
      <c r="H54" s="13">
        <v>82305</v>
      </c>
      <c r="I54" s="14">
        <f t="shared" si="0"/>
        <v>63773.299103990656</v>
      </c>
      <c r="J54" s="14">
        <f t="shared" si="0"/>
        <v>18531.700896009352</v>
      </c>
      <c r="K54" s="15">
        <v>209</v>
      </c>
      <c r="L54" s="14">
        <v>4729</v>
      </c>
      <c r="M54" s="11">
        <v>202</v>
      </c>
      <c r="N54" s="11">
        <v>444</v>
      </c>
      <c r="O54" s="11">
        <v>52</v>
      </c>
      <c r="P54" s="16">
        <v>747</v>
      </c>
      <c r="Q54" s="16">
        <v>1</v>
      </c>
      <c r="R54" s="16">
        <v>6</v>
      </c>
      <c r="S54" s="16">
        <v>5</v>
      </c>
      <c r="T54" s="18">
        <v>12</v>
      </c>
      <c r="U54" s="11">
        <v>32</v>
      </c>
      <c r="V54" s="16">
        <v>1</v>
      </c>
      <c r="W54" s="14">
        <v>24114</v>
      </c>
      <c r="X54" s="14">
        <v>4521</v>
      </c>
      <c r="Y54" s="14">
        <v>3752</v>
      </c>
      <c r="Z54" s="14">
        <v>769</v>
      </c>
      <c r="AA54" s="14">
        <v>19</v>
      </c>
      <c r="AB54" s="14">
        <v>187</v>
      </c>
      <c r="AC54" s="14">
        <v>4</v>
      </c>
      <c r="AD54" s="14">
        <v>16</v>
      </c>
      <c r="AE54" s="14">
        <v>128</v>
      </c>
      <c r="AF54" s="14">
        <v>13</v>
      </c>
      <c r="AG54" s="14">
        <v>12</v>
      </c>
      <c r="AH54" s="14">
        <v>367892</v>
      </c>
      <c r="AI54" s="14">
        <v>45134</v>
      </c>
      <c r="AJ54" s="14">
        <f t="shared" si="1"/>
        <v>28555.678406453502</v>
      </c>
      <c r="AK54" s="14">
        <f t="shared" si="1"/>
        <v>16578.321593546498</v>
      </c>
      <c r="AL54" s="14">
        <v>53</v>
      </c>
      <c r="AM54" s="14">
        <v>2598</v>
      </c>
      <c r="AN54" s="14">
        <v>47</v>
      </c>
      <c r="AO54" s="14">
        <v>231</v>
      </c>
      <c r="AP54" s="14">
        <v>21</v>
      </c>
      <c r="AQ54" s="14">
        <v>211</v>
      </c>
      <c r="AR54" s="14">
        <v>74</v>
      </c>
      <c r="AS54" s="14">
        <v>97</v>
      </c>
      <c r="AT54" s="14">
        <v>156</v>
      </c>
      <c r="AU54" s="17">
        <v>12</v>
      </c>
      <c r="AV54" s="14">
        <v>905</v>
      </c>
      <c r="AW54" s="14">
        <v>1</v>
      </c>
      <c r="AX54" s="14">
        <v>2</v>
      </c>
    </row>
    <row r="55" spans="1:50" x14ac:dyDescent="0.25">
      <c r="A55" s="8">
        <v>2018</v>
      </c>
      <c r="B55" s="8">
        <v>9</v>
      </c>
      <c r="C55" s="8" t="s">
        <v>531</v>
      </c>
      <c r="D55" s="10">
        <v>436289.306446145</v>
      </c>
      <c r="E55" s="11">
        <v>649</v>
      </c>
      <c r="F55" s="12">
        <v>383</v>
      </c>
      <c r="G55" s="12">
        <v>266</v>
      </c>
      <c r="H55" s="13">
        <v>82315</v>
      </c>
      <c r="I55" s="14">
        <f t="shared" si="0"/>
        <v>63781.04751527842</v>
      </c>
      <c r="J55" s="14">
        <f t="shared" si="0"/>
        <v>18533.95248472158</v>
      </c>
      <c r="K55" s="15">
        <v>209</v>
      </c>
      <c r="L55" s="14">
        <v>4729</v>
      </c>
      <c r="M55" s="11">
        <v>202</v>
      </c>
      <c r="N55" s="11">
        <v>445</v>
      </c>
      <c r="O55" s="11">
        <v>52</v>
      </c>
      <c r="P55" s="16">
        <v>747</v>
      </c>
      <c r="Q55" s="16">
        <v>1</v>
      </c>
      <c r="R55" s="16">
        <v>6</v>
      </c>
      <c r="S55" s="16">
        <v>5</v>
      </c>
      <c r="T55" s="18">
        <v>12</v>
      </c>
      <c r="U55" s="11">
        <v>32</v>
      </c>
      <c r="V55" s="16">
        <v>1</v>
      </c>
      <c r="W55" s="14">
        <v>24123</v>
      </c>
      <c r="X55" s="14">
        <v>4523</v>
      </c>
      <c r="Y55" s="14">
        <v>3754</v>
      </c>
      <c r="Z55" s="14">
        <v>769</v>
      </c>
      <c r="AA55" s="14">
        <v>19</v>
      </c>
      <c r="AB55" s="14">
        <v>187</v>
      </c>
      <c r="AC55" s="14">
        <v>4</v>
      </c>
      <c r="AD55" s="14">
        <v>16</v>
      </c>
      <c r="AE55" s="14">
        <v>130</v>
      </c>
      <c r="AF55" s="14">
        <v>13</v>
      </c>
      <c r="AG55" s="14">
        <v>12</v>
      </c>
      <c r="AH55" s="14">
        <v>368094</v>
      </c>
      <c r="AI55" s="14">
        <v>45151</v>
      </c>
      <c r="AJ55" s="14">
        <f t="shared" si="1"/>
        <v>28566.434079181592</v>
      </c>
      <c r="AK55" s="14">
        <f t="shared" si="1"/>
        <v>16584.565920818404</v>
      </c>
      <c r="AL55" s="14">
        <v>53</v>
      </c>
      <c r="AM55" s="14">
        <v>2598</v>
      </c>
      <c r="AN55" s="14">
        <v>47</v>
      </c>
      <c r="AO55" s="14">
        <v>231</v>
      </c>
      <c r="AP55" s="14">
        <v>21</v>
      </c>
      <c r="AQ55" s="14">
        <v>211</v>
      </c>
      <c r="AR55" s="14">
        <v>74</v>
      </c>
      <c r="AS55" s="14">
        <v>97</v>
      </c>
      <c r="AT55" s="14">
        <v>156</v>
      </c>
      <c r="AU55" s="17">
        <v>12</v>
      </c>
      <c r="AV55" s="14">
        <v>905</v>
      </c>
      <c r="AW55" s="14">
        <v>1</v>
      </c>
      <c r="AX55" s="14">
        <v>2</v>
      </c>
    </row>
    <row r="56" spans="1:50" x14ac:dyDescent="0.25">
      <c r="A56" s="8">
        <v>2018</v>
      </c>
      <c r="B56" s="8">
        <v>10</v>
      </c>
      <c r="C56" s="8" t="s">
        <v>532</v>
      </c>
      <c r="D56" s="10">
        <v>436471.56203642901</v>
      </c>
      <c r="E56" s="11">
        <v>649</v>
      </c>
      <c r="F56" s="12">
        <v>383</v>
      </c>
      <c r="G56" s="12">
        <v>266</v>
      </c>
      <c r="H56" s="13">
        <v>82325</v>
      </c>
      <c r="I56" s="14">
        <f t="shared" si="0"/>
        <v>63788.795926566192</v>
      </c>
      <c r="J56" s="14">
        <f t="shared" si="0"/>
        <v>18536.204073433812</v>
      </c>
      <c r="K56" s="15">
        <v>209</v>
      </c>
      <c r="L56" s="14">
        <v>4729</v>
      </c>
      <c r="M56" s="11">
        <v>202</v>
      </c>
      <c r="N56" s="11">
        <v>446</v>
      </c>
      <c r="O56" s="11">
        <v>52</v>
      </c>
      <c r="P56" s="16">
        <v>747</v>
      </c>
      <c r="Q56" s="16">
        <v>1</v>
      </c>
      <c r="R56" s="16">
        <v>6</v>
      </c>
      <c r="S56" s="16">
        <v>5</v>
      </c>
      <c r="T56" s="18">
        <v>12</v>
      </c>
      <c r="U56" s="11">
        <v>32</v>
      </c>
      <c r="V56" s="16">
        <v>1</v>
      </c>
      <c r="W56" s="14">
        <v>24092</v>
      </c>
      <c r="X56" s="14">
        <v>4525</v>
      </c>
      <c r="Y56" s="14">
        <v>3756</v>
      </c>
      <c r="Z56" s="14">
        <v>769</v>
      </c>
      <c r="AA56" s="14">
        <v>19</v>
      </c>
      <c r="AB56" s="14">
        <v>187</v>
      </c>
      <c r="AC56" s="14">
        <v>4</v>
      </c>
      <c r="AD56" s="14">
        <v>16</v>
      </c>
      <c r="AE56" s="14">
        <v>130</v>
      </c>
      <c r="AF56" s="14">
        <v>13</v>
      </c>
      <c r="AG56" s="14">
        <v>12</v>
      </c>
      <c r="AH56" s="14">
        <v>368296</v>
      </c>
      <c r="AI56" s="14">
        <v>45168</v>
      </c>
      <c r="AJ56" s="14">
        <f t="shared" si="1"/>
        <v>28577.189751909686</v>
      </c>
      <c r="AK56" s="14">
        <f t="shared" si="1"/>
        <v>16590.810248090311</v>
      </c>
      <c r="AL56" s="14">
        <v>53</v>
      </c>
      <c r="AM56" s="14">
        <v>2598</v>
      </c>
      <c r="AN56" s="14">
        <v>47</v>
      </c>
      <c r="AO56" s="14">
        <v>231</v>
      </c>
      <c r="AP56" s="14">
        <v>21</v>
      </c>
      <c r="AQ56" s="14">
        <v>211</v>
      </c>
      <c r="AR56" s="14">
        <v>74</v>
      </c>
      <c r="AS56" s="14">
        <v>97</v>
      </c>
      <c r="AT56" s="14">
        <v>156</v>
      </c>
      <c r="AU56" s="17">
        <v>12</v>
      </c>
      <c r="AV56" s="14">
        <v>905</v>
      </c>
      <c r="AW56" s="14">
        <v>1</v>
      </c>
      <c r="AX56" s="14">
        <v>2</v>
      </c>
    </row>
    <row r="57" spans="1:50" x14ac:dyDescent="0.25">
      <c r="A57" s="8">
        <v>2018</v>
      </c>
      <c r="B57" s="8">
        <v>11</v>
      </c>
      <c r="C57" s="8" t="s">
        <v>533</v>
      </c>
      <c r="D57" s="10">
        <v>436653.81776339398</v>
      </c>
      <c r="E57" s="11">
        <v>648</v>
      </c>
      <c r="F57" s="12">
        <v>382</v>
      </c>
      <c r="G57" s="12">
        <v>266</v>
      </c>
      <c r="H57" s="13">
        <v>82335</v>
      </c>
      <c r="I57" s="14">
        <f t="shared" si="0"/>
        <v>63796.544337853964</v>
      </c>
      <c r="J57" s="14">
        <f t="shared" si="0"/>
        <v>18538.45566214604</v>
      </c>
      <c r="K57" s="15">
        <v>209</v>
      </c>
      <c r="L57" s="14">
        <v>4729</v>
      </c>
      <c r="M57" s="11">
        <v>202</v>
      </c>
      <c r="N57" s="11">
        <v>447</v>
      </c>
      <c r="O57" s="11">
        <v>52</v>
      </c>
      <c r="P57" s="16">
        <v>747</v>
      </c>
      <c r="Q57" s="16">
        <v>1</v>
      </c>
      <c r="R57" s="16">
        <v>6</v>
      </c>
      <c r="S57" s="16">
        <v>5</v>
      </c>
      <c r="T57" s="18">
        <v>12</v>
      </c>
      <c r="U57" s="11">
        <v>32</v>
      </c>
      <c r="V57" s="16">
        <v>1</v>
      </c>
      <c r="W57" s="14">
        <v>24101</v>
      </c>
      <c r="X57" s="14">
        <v>4527</v>
      </c>
      <c r="Y57" s="14">
        <v>3757</v>
      </c>
      <c r="Z57" s="14">
        <v>770</v>
      </c>
      <c r="AA57" s="14">
        <v>19</v>
      </c>
      <c r="AB57" s="14">
        <v>187</v>
      </c>
      <c r="AC57" s="14">
        <v>4</v>
      </c>
      <c r="AD57" s="14">
        <v>16</v>
      </c>
      <c r="AE57" s="14">
        <v>130</v>
      </c>
      <c r="AF57" s="14">
        <v>13</v>
      </c>
      <c r="AG57" s="14">
        <v>12</v>
      </c>
      <c r="AH57" s="14">
        <v>368498</v>
      </c>
      <c r="AI57" s="14">
        <v>45185</v>
      </c>
      <c r="AJ57" s="14">
        <f t="shared" si="1"/>
        <v>28587.945424637779</v>
      </c>
      <c r="AK57" s="14">
        <f t="shared" si="1"/>
        <v>16597.054575362221</v>
      </c>
      <c r="AL57" s="14">
        <v>53</v>
      </c>
      <c r="AM57" s="14">
        <v>2598</v>
      </c>
      <c r="AN57" s="14">
        <v>47</v>
      </c>
      <c r="AO57" s="14">
        <v>231</v>
      </c>
      <c r="AP57" s="14">
        <v>21</v>
      </c>
      <c r="AQ57" s="14">
        <v>211</v>
      </c>
      <c r="AR57" s="14">
        <v>74</v>
      </c>
      <c r="AS57" s="14">
        <v>97</v>
      </c>
      <c r="AT57" s="14">
        <v>156</v>
      </c>
      <c r="AU57" s="17">
        <v>12</v>
      </c>
      <c r="AV57" s="14">
        <v>905</v>
      </c>
      <c r="AW57" s="14">
        <v>1</v>
      </c>
      <c r="AX57" s="14">
        <v>2</v>
      </c>
    </row>
    <row r="58" spans="1:50" x14ac:dyDescent="0.25">
      <c r="A58" s="8">
        <v>2018</v>
      </c>
      <c r="B58" s="8">
        <v>12</v>
      </c>
      <c r="C58" s="8" t="s">
        <v>534</v>
      </c>
      <c r="D58" s="10">
        <v>436836.07335367799</v>
      </c>
      <c r="E58" s="11">
        <v>646</v>
      </c>
      <c r="F58" s="12">
        <v>381</v>
      </c>
      <c r="G58" s="12">
        <v>265</v>
      </c>
      <c r="H58" s="13">
        <v>82345</v>
      </c>
      <c r="I58" s="14">
        <f t="shared" si="0"/>
        <v>63804.292749141729</v>
      </c>
      <c r="J58" s="14">
        <f t="shared" si="0"/>
        <v>18540.707250858271</v>
      </c>
      <c r="K58" s="15">
        <v>209</v>
      </c>
      <c r="L58" s="14">
        <v>4729</v>
      </c>
      <c r="M58" s="11">
        <v>202</v>
      </c>
      <c r="N58" s="11">
        <v>448</v>
      </c>
      <c r="O58" s="11">
        <v>52</v>
      </c>
      <c r="P58" s="16">
        <v>747</v>
      </c>
      <c r="Q58" s="16">
        <v>1</v>
      </c>
      <c r="R58" s="16">
        <v>6</v>
      </c>
      <c r="S58" s="16">
        <v>5</v>
      </c>
      <c r="T58" s="18">
        <v>12</v>
      </c>
      <c r="U58" s="11">
        <v>32</v>
      </c>
      <c r="V58" s="16">
        <v>1</v>
      </c>
      <c r="W58" s="14">
        <v>24110</v>
      </c>
      <c r="X58" s="14">
        <v>4529</v>
      </c>
      <c r="Y58" s="14">
        <v>3759</v>
      </c>
      <c r="Z58" s="14">
        <v>770</v>
      </c>
      <c r="AA58" s="14">
        <v>19</v>
      </c>
      <c r="AB58" s="14">
        <v>187</v>
      </c>
      <c r="AC58" s="14">
        <v>4</v>
      </c>
      <c r="AD58" s="14">
        <v>16</v>
      </c>
      <c r="AE58" s="14">
        <v>130</v>
      </c>
      <c r="AF58" s="14">
        <v>13</v>
      </c>
      <c r="AG58" s="14">
        <v>12</v>
      </c>
      <c r="AH58" s="14">
        <v>368700</v>
      </c>
      <c r="AI58" s="14">
        <v>45202</v>
      </c>
      <c r="AJ58" s="14">
        <f t="shared" si="1"/>
        <v>28598.701097365869</v>
      </c>
      <c r="AK58" s="14">
        <f t="shared" si="1"/>
        <v>16603.298902634127</v>
      </c>
      <c r="AL58" s="14">
        <v>53</v>
      </c>
      <c r="AM58" s="14">
        <v>2598</v>
      </c>
      <c r="AN58" s="14">
        <v>47</v>
      </c>
      <c r="AO58" s="14">
        <v>231</v>
      </c>
      <c r="AP58" s="14">
        <v>21</v>
      </c>
      <c r="AQ58" s="14">
        <v>211</v>
      </c>
      <c r="AR58" s="14">
        <v>74</v>
      </c>
      <c r="AS58" s="14">
        <v>97</v>
      </c>
      <c r="AT58" s="14">
        <v>156</v>
      </c>
      <c r="AU58" s="17">
        <v>12</v>
      </c>
      <c r="AV58" s="14">
        <v>905</v>
      </c>
      <c r="AW58" s="14">
        <v>1</v>
      </c>
      <c r="AX58" s="14">
        <v>2</v>
      </c>
    </row>
    <row r="59" spans="1:50" x14ac:dyDescent="0.25">
      <c r="A59" s="8">
        <v>2019</v>
      </c>
      <c r="B59" s="8">
        <v>1</v>
      </c>
      <c r="C59" s="8" t="s">
        <v>535</v>
      </c>
      <c r="D59" s="10">
        <v>437018.32894396101</v>
      </c>
      <c r="E59" s="11">
        <v>647</v>
      </c>
      <c r="F59" s="12">
        <v>382</v>
      </c>
      <c r="G59" s="12">
        <v>265</v>
      </c>
      <c r="H59" s="13">
        <v>82355</v>
      </c>
      <c r="I59" s="14">
        <f t="shared" si="0"/>
        <v>63812.0411604295</v>
      </c>
      <c r="J59" s="14">
        <f t="shared" si="0"/>
        <v>18542.9588395705</v>
      </c>
      <c r="K59" s="15">
        <v>209</v>
      </c>
      <c r="L59" s="14">
        <v>4729</v>
      </c>
      <c r="M59" s="11">
        <v>202</v>
      </c>
      <c r="N59" s="11">
        <v>449</v>
      </c>
      <c r="O59" s="11">
        <v>52</v>
      </c>
      <c r="P59" s="16">
        <v>747</v>
      </c>
      <c r="Q59" s="16">
        <v>1</v>
      </c>
      <c r="R59" s="16">
        <v>6</v>
      </c>
      <c r="S59" s="16">
        <v>5</v>
      </c>
      <c r="T59" s="18">
        <v>12</v>
      </c>
      <c r="U59" s="11">
        <v>32</v>
      </c>
      <c r="V59" s="16">
        <v>1</v>
      </c>
      <c r="W59" s="14">
        <v>24079</v>
      </c>
      <c r="X59" s="14">
        <v>4531</v>
      </c>
      <c r="Y59" s="14">
        <v>3761</v>
      </c>
      <c r="Z59" s="14">
        <v>770</v>
      </c>
      <c r="AA59" s="14">
        <v>19</v>
      </c>
      <c r="AB59" s="14">
        <v>187</v>
      </c>
      <c r="AC59" s="14">
        <v>4</v>
      </c>
      <c r="AD59" s="14">
        <v>17</v>
      </c>
      <c r="AE59" s="14">
        <v>130</v>
      </c>
      <c r="AF59" s="14">
        <v>13</v>
      </c>
      <c r="AG59" s="14">
        <v>12</v>
      </c>
      <c r="AH59" s="14">
        <v>368903</v>
      </c>
      <c r="AI59" s="14">
        <v>45219</v>
      </c>
      <c r="AJ59" s="14">
        <f t="shared" si="1"/>
        <v>28609.456770093962</v>
      </c>
      <c r="AK59" s="14">
        <f t="shared" si="1"/>
        <v>16609.543229906038</v>
      </c>
      <c r="AL59" s="14">
        <v>53</v>
      </c>
      <c r="AM59" s="14">
        <v>2604</v>
      </c>
      <c r="AN59" s="14">
        <v>47</v>
      </c>
      <c r="AO59" s="14">
        <v>231</v>
      </c>
      <c r="AP59" s="14">
        <v>21</v>
      </c>
      <c r="AQ59" s="14">
        <v>211</v>
      </c>
      <c r="AR59" s="14">
        <v>74</v>
      </c>
      <c r="AS59" s="14">
        <v>97</v>
      </c>
      <c r="AT59" s="14">
        <v>156</v>
      </c>
      <c r="AU59" s="17">
        <v>12</v>
      </c>
      <c r="AV59" s="14">
        <v>905</v>
      </c>
      <c r="AW59" s="14">
        <v>1</v>
      </c>
      <c r="AX59" s="14">
        <v>2</v>
      </c>
    </row>
    <row r="60" spans="1:50" x14ac:dyDescent="0.25">
      <c r="A60" s="8">
        <v>2019</v>
      </c>
      <c r="B60" s="8">
        <v>2</v>
      </c>
      <c r="C60" s="8" t="s">
        <v>536</v>
      </c>
      <c r="D60" s="10">
        <v>437200.58467092598</v>
      </c>
      <c r="E60" s="11">
        <v>647</v>
      </c>
      <c r="F60" s="12">
        <v>382</v>
      </c>
      <c r="G60" s="12">
        <v>265</v>
      </c>
      <c r="H60" s="13">
        <v>82365</v>
      </c>
      <c r="I60" s="14">
        <f t="shared" si="0"/>
        <v>63819.789571717272</v>
      </c>
      <c r="J60" s="14">
        <f t="shared" si="0"/>
        <v>18545.210428282731</v>
      </c>
      <c r="K60" s="15">
        <v>209</v>
      </c>
      <c r="L60" s="14">
        <v>4729</v>
      </c>
      <c r="M60" s="11">
        <v>202</v>
      </c>
      <c r="N60" s="11">
        <v>450</v>
      </c>
      <c r="O60" s="11">
        <v>52</v>
      </c>
      <c r="P60" s="16">
        <v>747</v>
      </c>
      <c r="Q60" s="16">
        <v>1</v>
      </c>
      <c r="R60" s="16">
        <v>6</v>
      </c>
      <c r="S60" s="16">
        <v>5</v>
      </c>
      <c r="T60" s="18">
        <v>12</v>
      </c>
      <c r="U60" s="11">
        <v>32</v>
      </c>
      <c r="V60" s="16">
        <v>1</v>
      </c>
      <c r="W60" s="14">
        <v>24088</v>
      </c>
      <c r="X60" s="14">
        <v>4533</v>
      </c>
      <c r="Y60" s="14">
        <v>3762</v>
      </c>
      <c r="Z60" s="14">
        <v>771</v>
      </c>
      <c r="AA60" s="14">
        <v>19</v>
      </c>
      <c r="AB60" s="14">
        <v>187</v>
      </c>
      <c r="AC60" s="14">
        <v>4</v>
      </c>
      <c r="AD60" s="14">
        <v>17</v>
      </c>
      <c r="AE60" s="14">
        <v>130</v>
      </c>
      <c r="AF60" s="14">
        <v>13</v>
      </c>
      <c r="AG60" s="14">
        <v>12</v>
      </c>
      <c r="AH60" s="14">
        <v>369105</v>
      </c>
      <c r="AI60" s="14">
        <v>45236</v>
      </c>
      <c r="AJ60" s="14">
        <f t="shared" si="1"/>
        <v>28620.212442822052</v>
      </c>
      <c r="AK60" s="14">
        <f t="shared" si="1"/>
        <v>16615.787557177944</v>
      </c>
      <c r="AL60" s="14">
        <v>53</v>
      </c>
      <c r="AM60" s="14">
        <v>2604</v>
      </c>
      <c r="AN60" s="14">
        <v>47</v>
      </c>
      <c r="AO60" s="14">
        <v>231</v>
      </c>
      <c r="AP60" s="14">
        <v>21</v>
      </c>
      <c r="AQ60" s="14">
        <v>211</v>
      </c>
      <c r="AR60" s="14">
        <v>74</v>
      </c>
      <c r="AS60" s="14">
        <v>97</v>
      </c>
      <c r="AT60" s="14">
        <v>156</v>
      </c>
      <c r="AU60" s="17">
        <v>12</v>
      </c>
      <c r="AV60" s="14">
        <v>905</v>
      </c>
      <c r="AW60" s="14">
        <v>1</v>
      </c>
      <c r="AX60" s="14">
        <v>2</v>
      </c>
    </row>
    <row r="61" spans="1:50" x14ac:dyDescent="0.25">
      <c r="A61" s="8">
        <v>2019</v>
      </c>
      <c r="B61" s="8">
        <v>3</v>
      </c>
      <c r="C61" s="8" t="s">
        <v>537</v>
      </c>
      <c r="D61" s="10">
        <v>437382.84026120999</v>
      </c>
      <c r="E61" s="11">
        <v>641</v>
      </c>
      <c r="F61" s="12">
        <v>378</v>
      </c>
      <c r="G61" s="12">
        <v>263</v>
      </c>
      <c r="H61" s="13">
        <v>82375</v>
      </c>
      <c r="I61" s="14">
        <f t="shared" si="0"/>
        <v>63827.537983005044</v>
      </c>
      <c r="J61" s="14">
        <f t="shared" si="0"/>
        <v>18547.462016994959</v>
      </c>
      <c r="K61" s="15">
        <v>209</v>
      </c>
      <c r="L61" s="14">
        <v>4729</v>
      </c>
      <c r="M61" s="11">
        <v>202</v>
      </c>
      <c r="N61" s="11">
        <v>452</v>
      </c>
      <c r="O61" s="11">
        <v>52</v>
      </c>
      <c r="P61" s="16">
        <v>747</v>
      </c>
      <c r="Q61" s="16">
        <v>1</v>
      </c>
      <c r="R61" s="16">
        <v>6</v>
      </c>
      <c r="S61" s="16">
        <v>5</v>
      </c>
      <c r="T61" s="18">
        <v>12</v>
      </c>
      <c r="U61" s="11">
        <v>32</v>
      </c>
      <c r="V61" s="16">
        <v>1</v>
      </c>
      <c r="W61" s="14">
        <v>24097</v>
      </c>
      <c r="X61" s="14">
        <v>4535</v>
      </c>
      <c r="Y61" s="14">
        <v>3764</v>
      </c>
      <c r="Z61" s="14">
        <v>771</v>
      </c>
      <c r="AA61" s="14">
        <v>19</v>
      </c>
      <c r="AB61" s="14">
        <v>187</v>
      </c>
      <c r="AC61" s="14">
        <v>4</v>
      </c>
      <c r="AD61" s="14">
        <v>17</v>
      </c>
      <c r="AE61" s="14">
        <v>133</v>
      </c>
      <c r="AF61" s="14">
        <v>13</v>
      </c>
      <c r="AG61" s="14">
        <v>12</v>
      </c>
      <c r="AH61" s="14">
        <v>369307</v>
      </c>
      <c r="AI61" s="14">
        <v>45253</v>
      </c>
      <c r="AJ61" s="14">
        <f t="shared" si="1"/>
        <v>28630.968115550146</v>
      </c>
      <c r="AK61" s="14">
        <f t="shared" si="1"/>
        <v>16622.031884449851</v>
      </c>
      <c r="AL61" s="14">
        <v>53</v>
      </c>
      <c r="AM61" s="14">
        <v>2604</v>
      </c>
      <c r="AN61" s="14">
        <v>47</v>
      </c>
      <c r="AO61" s="14">
        <v>231</v>
      </c>
      <c r="AP61" s="14">
        <v>21</v>
      </c>
      <c r="AQ61" s="14">
        <v>211</v>
      </c>
      <c r="AR61" s="14">
        <v>74</v>
      </c>
      <c r="AS61" s="14">
        <v>97</v>
      </c>
      <c r="AT61" s="14">
        <v>156</v>
      </c>
      <c r="AU61" s="17">
        <v>12</v>
      </c>
      <c r="AV61" s="14">
        <v>905</v>
      </c>
      <c r="AW61" s="14">
        <v>1</v>
      </c>
      <c r="AX61" s="14">
        <v>2</v>
      </c>
    </row>
    <row r="62" spans="1:50" x14ac:dyDescent="0.25">
      <c r="A62" s="8">
        <v>2019</v>
      </c>
      <c r="B62" s="8">
        <v>4</v>
      </c>
      <c r="C62" s="8" t="s">
        <v>538</v>
      </c>
      <c r="D62" s="10">
        <v>437565.095851494</v>
      </c>
      <c r="E62" s="11">
        <v>622</v>
      </c>
      <c r="F62" s="12">
        <v>367</v>
      </c>
      <c r="G62" s="12">
        <v>255</v>
      </c>
      <c r="H62" s="13">
        <v>82385</v>
      </c>
      <c r="I62" s="14">
        <f t="shared" si="0"/>
        <v>63835.286394292809</v>
      </c>
      <c r="J62" s="14">
        <f t="shared" si="0"/>
        <v>18549.713605707191</v>
      </c>
      <c r="K62" s="15">
        <v>209</v>
      </c>
      <c r="L62" s="14">
        <v>4729</v>
      </c>
      <c r="M62" s="11">
        <v>202</v>
      </c>
      <c r="N62" s="11">
        <v>454</v>
      </c>
      <c r="O62" s="11">
        <v>52</v>
      </c>
      <c r="P62" s="16">
        <v>747</v>
      </c>
      <c r="Q62" s="16">
        <v>1</v>
      </c>
      <c r="R62" s="16">
        <v>6</v>
      </c>
      <c r="S62" s="16">
        <v>5</v>
      </c>
      <c r="T62" s="18">
        <v>12</v>
      </c>
      <c r="U62" s="11">
        <v>32</v>
      </c>
      <c r="V62" s="16">
        <v>1</v>
      </c>
      <c r="W62" s="14">
        <v>24066</v>
      </c>
      <c r="X62" s="14">
        <v>4537</v>
      </c>
      <c r="Y62" s="14">
        <v>3766</v>
      </c>
      <c r="Z62" s="14">
        <v>771</v>
      </c>
      <c r="AA62" s="14">
        <v>19</v>
      </c>
      <c r="AB62" s="14">
        <v>187</v>
      </c>
      <c r="AC62" s="14">
        <v>4</v>
      </c>
      <c r="AD62" s="14">
        <v>17</v>
      </c>
      <c r="AE62" s="14">
        <v>132</v>
      </c>
      <c r="AF62" s="14">
        <v>13</v>
      </c>
      <c r="AG62" s="14">
        <v>12</v>
      </c>
      <c r="AH62" s="14">
        <v>369509</v>
      </c>
      <c r="AI62" s="14">
        <v>45270</v>
      </c>
      <c r="AJ62" s="14">
        <f t="shared" si="1"/>
        <v>28641.723788278239</v>
      </c>
      <c r="AK62" s="14">
        <f t="shared" si="1"/>
        <v>16628.276211721761</v>
      </c>
      <c r="AL62" s="14">
        <v>53</v>
      </c>
      <c r="AM62" s="14">
        <v>2604</v>
      </c>
      <c r="AN62" s="14">
        <v>47</v>
      </c>
      <c r="AO62" s="14">
        <v>231</v>
      </c>
      <c r="AP62" s="14">
        <v>21</v>
      </c>
      <c r="AQ62" s="14">
        <v>211</v>
      </c>
      <c r="AR62" s="14">
        <v>74</v>
      </c>
      <c r="AS62" s="14">
        <v>97</v>
      </c>
      <c r="AT62" s="14">
        <v>156</v>
      </c>
      <c r="AU62" s="17">
        <v>12</v>
      </c>
      <c r="AV62" s="14">
        <v>905</v>
      </c>
      <c r="AW62" s="14">
        <v>1</v>
      </c>
      <c r="AX62" s="14">
        <v>2</v>
      </c>
    </row>
    <row r="63" spans="1:50" x14ac:dyDescent="0.25">
      <c r="A63" s="8">
        <v>2019</v>
      </c>
      <c r="B63" s="8">
        <v>5</v>
      </c>
      <c r="C63" s="8" t="s">
        <v>539</v>
      </c>
      <c r="D63" s="10">
        <v>437747.35157845903</v>
      </c>
      <c r="E63" s="11">
        <v>663</v>
      </c>
      <c r="F63" s="12">
        <v>391</v>
      </c>
      <c r="G63" s="12">
        <v>272</v>
      </c>
      <c r="H63" s="13">
        <v>82395</v>
      </c>
      <c r="I63" s="14">
        <f t="shared" si="0"/>
        <v>63843.034805580581</v>
      </c>
      <c r="J63" s="14">
        <f t="shared" si="0"/>
        <v>18551.965194419419</v>
      </c>
      <c r="K63" s="15">
        <v>209</v>
      </c>
      <c r="L63" s="14">
        <v>4729</v>
      </c>
      <c r="M63" s="11">
        <v>202</v>
      </c>
      <c r="N63" s="11">
        <v>456</v>
      </c>
      <c r="O63" s="11">
        <v>52</v>
      </c>
      <c r="P63" s="16">
        <v>747</v>
      </c>
      <c r="Q63" s="16">
        <v>1</v>
      </c>
      <c r="R63" s="16">
        <v>6</v>
      </c>
      <c r="S63" s="16">
        <v>5</v>
      </c>
      <c r="T63" s="18">
        <v>12</v>
      </c>
      <c r="U63" s="11">
        <v>32</v>
      </c>
      <c r="V63" s="16">
        <v>1</v>
      </c>
      <c r="W63" s="14">
        <v>24075</v>
      </c>
      <c r="X63" s="14">
        <v>4539</v>
      </c>
      <c r="Y63" s="14">
        <v>3767</v>
      </c>
      <c r="Z63" s="14">
        <v>772</v>
      </c>
      <c r="AA63" s="14">
        <v>19</v>
      </c>
      <c r="AB63" s="14">
        <v>187</v>
      </c>
      <c r="AC63" s="14">
        <v>4</v>
      </c>
      <c r="AD63" s="14">
        <v>17</v>
      </c>
      <c r="AE63" s="14">
        <v>128</v>
      </c>
      <c r="AF63" s="14">
        <v>13</v>
      </c>
      <c r="AG63" s="14">
        <v>12</v>
      </c>
      <c r="AH63" s="14">
        <v>369711</v>
      </c>
      <c r="AI63" s="14">
        <v>45287</v>
      </c>
      <c r="AJ63" s="14">
        <f t="shared" si="1"/>
        <v>28652.479461006329</v>
      </c>
      <c r="AK63" s="14">
        <f t="shared" si="1"/>
        <v>16634.520538993667</v>
      </c>
      <c r="AL63" s="14">
        <v>53</v>
      </c>
      <c r="AM63" s="14">
        <v>2604</v>
      </c>
      <c r="AN63" s="14">
        <v>47</v>
      </c>
      <c r="AO63" s="14">
        <v>231</v>
      </c>
      <c r="AP63" s="14">
        <v>21</v>
      </c>
      <c r="AQ63" s="14">
        <v>211</v>
      </c>
      <c r="AR63" s="14">
        <v>74</v>
      </c>
      <c r="AS63" s="14">
        <v>97</v>
      </c>
      <c r="AT63" s="14">
        <v>156</v>
      </c>
      <c r="AU63" s="17">
        <v>12</v>
      </c>
      <c r="AV63" s="14">
        <v>905</v>
      </c>
      <c r="AW63" s="14">
        <v>1</v>
      </c>
      <c r="AX63" s="14">
        <v>2</v>
      </c>
    </row>
    <row r="64" spans="1:50" x14ac:dyDescent="0.25">
      <c r="A64" s="8">
        <v>2019</v>
      </c>
      <c r="B64" s="8">
        <v>6</v>
      </c>
      <c r="C64" s="8" t="s">
        <v>540</v>
      </c>
      <c r="D64" s="10">
        <v>437929.60716874298</v>
      </c>
      <c r="E64" s="11">
        <v>661</v>
      </c>
      <c r="F64" s="12">
        <v>390</v>
      </c>
      <c r="G64" s="12">
        <v>271</v>
      </c>
      <c r="H64" s="13">
        <v>82405</v>
      </c>
      <c r="I64" s="14">
        <f t="shared" si="0"/>
        <v>63850.783216868353</v>
      </c>
      <c r="J64" s="14">
        <f t="shared" si="0"/>
        <v>18554.216783131651</v>
      </c>
      <c r="K64" s="15">
        <v>209</v>
      </c>
      <c r="L64" s="14">
        <v>4729</v>
      </c>
      <c r="M64" s="11">
        <v>202</v>
      </c>
      <c r="N64" s="11">
        <v>458</v>
      </c>
      <c r="O64" s="11">
        <v>52</v>
      </c>
      <c r="P64" s="16">
        <v>747</v>
      </c>
      <c r="Q64" s="16">
        <v>1</v>
      </c>
      <c r="R64" s="16">
        <v>6</v>
      </c>
      <c r="S64" s="16">
        <v>5</v>
      </c>
      <c r="T64" s="18">
        <v>12</v>
      </c>
      <c r="U64" s="11">
        <v>32</v>
      </c>
      <c r="V64" s="16">
        <v>1</v>
      </c>
      <c r="W64" s="14">
        <v>24084</v>
      </c>
      <c r="X64" s="14">
        <v>4541</v>
      </c>
      <c r="Y64" s="14">
        <v>3769</v>
      </c>
      <c r="Z64" s="14">
        <v>772</v>
      </c>
      <c r="AA64" s="14">
        <v>19</v>
      </c>
      <c r="AB64" s="14">
        <v>187</v>
      </c>
      <c r="AC64" s="14">
        <v>4</v>
      </c>
      <c r="AD64" s="14">
        <v>17</v>
      </c>
      <c r="AE64" s="14">
        <v>128</v>
      </c>
      <c r="AF64" s="14">
        <v>13</v>
      </c>
      <c r="AG64" s="14">
        <v>12</v>
      </c>
      <c r="AH64" s="14">
        <v>369913</v>
      </c>
      <c r="AI64" s="14">
        <v>45304</v>
      </c>
      <c r="AJ64" s="14">
        <f t="shared" si="1"/>
        <v>28663.235133734423</v>
      </c>
      <c r="AK64" s="14">
        <f t="shared" si="1"/>
        <v>16640.764866265574</v>
      </c>
      <c r="AL64" s="14">
        <v>53</v>
      </c>
      <c r="AM64" s="14">
        <v>2604</v>
      </c>
      <c r="AN64" s="14">
        <v>47</v>
      </c>
      <c r="AO64" s="14">
        <v>231</v>
      </c>
      <c r="AP64" s="14">
        <v>21</v>
      </c>
      <c r="AQ64" s="14">
        <v>211</v>
      </c>
      <c r="AR64" s="14">
        <v>74</v>
      </c>
      <c r="AS64" s="14">
        <v>97</v>
      </c>
      <c r="AT64" s="14">
        <v>156</v>
      </c>
      <c r="AU64" s="17">
        <v>12</v>
      </c>
      <c r="AV64" s="14">
        <v>905</v>
      </c>
      <c r="AW64" s="14">
        <v>1</v>
      </c>
      <c r="AX64" s="14">
        <v>2</v>
      </c>
    </row>
    <row r="65" spans="1:50" x14ac:dyDescent="0.25">
      <c r="A65" s="8">
        <v>2019</v>
      </c>
      <c r="B65" s="8">
        <v>7</v>
      </c>
      <c r="C65" s="8" t="s">
        <v>541</v>
      </c>
      <c r="D65" s="10">
        <v>438111.86275902699</v>
      </c>
      <c r="E65" s="11">
        <v>657</v>
      </c>
      <c r="F65" s="12">
        <v>388</v>
      </c>
      <c r="G65" s="12">
        <v>269</v>
      </c>
      <c r="H65" s="13">
        <v>82415</v>
      </c>
      <c r="I65" s="14">
        <f t="shared" si="0"/>
        <v>63858.531628156124</v>
      </c>
      <c r="J65" s="14">
        <f t="shared" si="0"/>
        <v>18556.468371843879</v>
      </c>
      <c r="K65" s="15">
        <v>209</v>
      </c>
      <c r="L65" s="14">
        <v>4729</v>
      </c>
      <c r="M65" s="11">
        <v>202</v>
      </c>
      <c r="N65" s="11">
        <v>460</v>
      </c>
      <c r="O65" s="11">
        <v>52</v>
      </c>
      <c r="P65" s="16">
        <v>747</v>
      </c>
      <c r="Q65" s="16">
        <v>1</v>
      </c>
      <c r="R65" s="16">
        <v>6</v>
      </c>
      <c r="S65" s="16">
        <v>5</v>
      </c>
      <c r="T65" s="18">
        <v>12</v>
      </c>
      <c r="U65" s="11">
        <v>32</v>
      </c>
      <c r="V65" s="16">
        <v>1</v>
      </c>
      <c r="W65" s="14">
        <v>24053</v>
      </c>
      <c r="X65" s="14">
        <v>4543</v>
      </c>
      <c r="Y65" s="14">
        <v>3771</v>
      </c>
      <c r="Z65" s="14">
        <v>772</v>
      </c>
      <c r="AA65" s="14">
        <v>19</v>
      </c>
      <c r="AB65" s="14">
        <v>187</v>
      </c>
      <c r="AC65" s="14">
        <v>4</v>
      </c>
      <c r="AD65" s="14">
        <v>18</v>
      </c>
      <c r="AE65" s="14">
        <v>128</v>
      </c>
      <c r="AF65" s="14">
        <v>13</v>
      </c>
      <c r="AG65" s="14">
        <v>12</v>
      </c>
      <c r="AH65" s="14">
        <v>370115</v>
      </c>
      <c r="AI65" s="14">
        <v>45321</v>
      </c>
      <c r="AJ65" s="14">
        <f t="shared" si="1"/>
        <v>28673.990806462512</v>
      </c>
      <c r="AK65" s="14">
        <f t="shared" si="1"/>
        <v>16647.009193537484</v>
      </c>
      <c r="AL65" s="14">
        <v>53</v>
      </c>
      <c r="AM65" s="14">
        <v>2604</v>
      </c>
      <c r="AN65" s="14">
        <v>47</v>
      </c>
      <c r="AO65" s="14">
        <v>231</v>
      </c>
      <c r="AP65" s="14">
        <v>21</v>
      </c>
      <c r="AQ65" s="14">
        <v>211</v>
      </c>
      <c r="AR65" s="14">
        <v>74</v>
      </c>
      <c r="AS65" s="14">
        <v>97</v>
      </c>
      <c r="AT65" s="14">
        <v>156</v>
      </c>
      <c r="AU65" s="17">
        <v>12</v>
      </c>
      <c r="AV65" s="14">
        <v>905</v>
      </c>
      <c r="AW65" s="14">
        <v>1</v>
      </c>
      <c r="AX65" s="14">
        <v>2</v>
      </c>
    </row>
    <row r="66" spans="1:50" x14ac:dyDescent="0.25">
      <c r="A66" s="8">
        <v>2019</v>
      </c>
      <c r="B66" s="8">
        <v>8</v>
      </c>
      <c r="C66" s="8" t="s">
        <v>542</v>
      </c>
      <c r="D66" s="10">
        <v>438294.11848599202</v>
      </c>
      <c r="E66" s="11">
        <v>656</v>
      </c>
      <c r="F66" s="12">
        <v>387</v>
      </c>
      <c r="G66" s="12">
        <v>269</v>
      </c>
      <c r="H66" s="13">
        <v>82425</v>
      </c>
      <c r="I66" s="14">
        <f t="shared" si="0"/>
        <v>63866.280039443889</v>
      </c>
      <c r="J66" s="14">
        <f t="shared" si="0"/>
        <v>18558.719960556111</v>
      </c>
      <c r="K66" s="15">
        <v>209</v>
      </c>
      <c r="L66" s="14">
        <v>4729</v>
      </c>
      <c r="M66" s="11">
        <v>202</v>
      </c>
      <c r="N66" s="11">
        <v>462</v>
      </c>
      <c r="O66" s="11">
        <v>52</v>
      </c>
      <c r="P66" s="16">
        <v>747</v>
      </c>
      <c r="Q66" s="16">
        <v>1</v>
      </c>
      <c r="R66" s="16">
        <v>6</v>
      </c>
      <c r="S66" s="16">
        <v>5</v>
      </c>
      <c r="T66" s="18">
        <v>12</v>
      </c>
      <c r="U66" s="11">
        <v>32</v>
      </c>
      <c r="V66" s="16">
        <v>1</v>
      </c>
      <c r="W66" s="14">
        <v>24062</v>
      </c>
      <c r="X66" s="14">
        <v>4545</v>
      </c>
      <c r="Y66" s="14">
        <v>3772</v>
      </c>
      <c r="Z66" s="14">
        <v>773</v>
      </c>
      <c r="AA66" s="14">
        <v>19</v>
      </c>
      <c r="AB66" s="14">
        <v>187</v>
      </c>
      <c r="AC66" s="14">
        <v>4</v>
      </c>
      <c r="AD66" s="14">
        <v>18</v>
      </c>
      <c r="AE66" s="14">
        <v>128</v>
      </c>
      <c r="AF66" s="14">
        <v>13</v>
      </c>
      <c r="AG66" s="14">
        <v>12</v>
      </c>
      <c r="AH66" s="14">
        <v>370318</v>
      </c>
      <c r="AI66" s="14">
        <v>45338</v>
      </c>
      <c r="AJ66" s="14">
        <f t="shared" si="1"/>
        <v>28684.746479190606</v>
      </c>
      <c r="AK66" s="14">
        <f t="shared" si="1"/>
        <v>16653.25352080939</v>
      </c>
      <c r="AL66" s="14">
        <v>53</v>
      </c>
      <c r="AM66" s="14">
        <v>2604</v>
      </c>
      <c r="AN66" s="14">
        <v>47</v>
      </c>
      <c r="AO66" s="14">
        <v>231</v>
      </c>
      <c r="AP66" s="14">
        <v>21</v>
      </c>
      <c r="AQ66" s="14">
        <v>211</v>
      </c>
      <c r="AR66" s="14">
        <v>74</v>
      </c>
      <c r="AS66" s="14">
        <v>97</v>
      </c>
      <c r="AT66" s="14">
        <v>156</v>
      </c>
      <c r="AU66" s="17">
        <v>12</v>
      </c>
      <c r="AV66" s="14">
        <v>905</v>
      </c>
      <c r="AW66" s="14">
        <v>1</v>
      </c>
      <c r="AX66" s="14">
        <v>2</v>
      </c>
    </row>
    <row r="67" spans="1:50" x14ac:dyDescent="0.25">
      <c r="A67" s="8">
        <v>2019</v>
      </c>
      <c r="B67" s="8">
        <v>9</v>
      </c>
      <c r="C67" s="8" t="s">
        <v>543</v>
      </c>
      <c r="D67" s="10">
        <v>438476.37407627603</v>
      </c>
      <c r="E67" s="11">
        <v>654</v>
      </c>
      <c r="F67" s="12">
        <v>386</v>
      </c>
      <c r="G67" s="12">
        <v>268</v>
      </c>
      <c r="H67" s="13">
        <v>82435</v>
      </c>
      <c r="I67" s="14">
        <f t="shared" si="0"/>
        <v>63874.028450731661</v>
      </c>
      <c r="J67" s="14">
        <f t="shared" si="0"/>
        <v>18560.971549268339</v>
      </c>
      <c r="K67" s="15">
        <v>209</v>
      </c>
      <c r="L67" s="14">
        <v>4729</v>
      </c>
      <c r="M67" s="11">
        <v>202</v>
      </c>
      <c r="N67" s="11">
        <v>464</v>
      </c>
      <c r="O67" s="11">
        <v>52</v>
      </c>
      <c r="P67" s="16">
        <v>747</v>
      </c>
      <c r="Q67" s="16">
        <v>1</v>
      </c>
      <c r="R67" s="16">
        <v>6</v>
      </c>
      <c r="S67" s="16">
        <v>5</v>
      </c>
      <c r="T67" s="18">
        <v>12</v>
      </c>
      <c r="U67" s="11">
        <v>32</v>
      </c>
      <c r="V67" s="16">
        <v>1</v>
      </c>
      <c r="W67" s="14">
        <v>24071</v>
      </c>
      <c r="X67" s="14">
        <v>4547</v>
      </c>
      <c r="Y67" s="14">
        <v>3774</v>
      </c>
      <c r="Z67" s="14">
        <v>773</v>
      </c>
      <c r="AA67" s="14">
        <v>19</v>
      </c>
      <c r="AB67" s="14">
        <v>187</v>
      </c>
      <c r="AC67" s="14">
        <v>4</v>
      </c>
      <c r="AD67" s="14">
        <v>18</v>
      </c>
      <c r="AE67" s="14">
        <v>130</v>
      </c>
      <c r="AF67" s="14">
        <v>13</v>
      </c>
      <c r="AG67" s="14">
        <v>12</v>
      </c>
      <c r="AH67" s="14">
        <v>370520</v>
      </c>
      <c r="AI67" s="14">
        <v>45355</v>
      </c>
      <c r="AJ67" s="14">
        <f t="shared" si="1"/>
        <v>28695.502151918699</v>
      </c>
      <c r="AK67" s="14">
        <f t="shared" si="1"/>
        <v>16659.497848081301</v>
      </c>
      <c r="AL67" s="14">
        <v>53</v>
      </c>
      <c r="AM67" s="14">
        <v>2604</v>
      </c>
      <c r="AN67" s="14">
        <v>47</v>
      </c>
      <c r="AO67" s="14">
        <v>231</v>
      </c>
      <c r="AP67" s="14">
        <v>21</v>
      </c>
      <c r="AQ67" s="14">
        <v>211</v>
      </c>
      <c r="AR67" s="14">
        <v>74</v>
      </c>
      <c r="AS67" s="14">
        <v>97</v>
      </c>
      <c r="AT67" s="14">
        <v>156</v>
      </c>
      <c r="AU67" s="17">
        <v>12</v>
      </c>
      <c r="AV67" s="14">
        <v>905</v>
      </c>
      <c r="AW67" s="14">
        <v>1</v>
      </c>
      <c r="AX67" s="14">
        <v>2</v>
      </c>
    </row>
    <row r="68" spans="1:50" x14ac:dyDescent="0.25">
      <c r="A68" s="8">
        <v>2019</v>
      </c>
      <c r="B68" s="8">
        <v>10</v>
      </c>
      <c r="C68" s="8" t="s">
        <v>544</v>
      </c>
      <c r="D68" s="10">
        <v>438658.62966655899</v>
      </c>
      <c r="E68" s="11">
        <v>654</v>
      </c>
      <c r="F68" s="12">
        <v>386</v>
      </c>
      <c r="G68" s="12">
        <v>268</v>
      </c>
      <c r="H68" s="13">
        <v>82445</v>
      </c>
      <c r="I68" s="14">
        <f t="shared" si="0"/>
        <v>63881.776862019433</v>
      </c>
      <c r="J68" s="14">
        <f t="shared" si="0"/>
        <v>18563.223137980571</v>
      </c>
      <c r="K68" s="15">
        <v>209</v>
      </c>
      <c r="L68" s="14">
        <v>4729</v>
      </c>
      <c r="M68" s="11">
        <v>202</v>
      </c>
      <c r="N68" s="11">
        <v>466</v>
      </c>
      <c r="O68" s="11">
        <v>52</v>
      </c>
      <c r="P68" s="16">
        <v>747</v>
      </c>
      <c r="Q68" s="16">
        <v>1</v>
      </c>
      <c r="R68" s="16">
        <v>6</v>
      </c>
      <c r="S68" s="16">
        <v>5</v>
      </c>
      <c r="T68" s="18">
        <v>12</v>
      </c>
      <c r="U68" s="11">
        <v>32</v>
      </c>
      <c r="V68" s="16">
        <v>1</v>
      </c>
      <c r="W68" s="14">
        <v>24041</v>
      </c>
      <c r="X68" s="14">
        <v>4549</v>
      </c>
      <c r="Y68" s="14">
        <v>3776</v>
      </c>
      <c r="Z68" s="14">
        <v>773</v>
      </c>
      <c r="AA68" s="14">
        <v>19</v>
      </c>
      <c r="AB68" s="14">
        <v>187</v>
      </c>
      <c r="AC68" s="14">
        <v>4</v>
      </c>
      <c r="AD68" s="14">
        <v>18</v>
      </c>
      <c r="AE68" s="14">
        <v>130</v>
      </c>
      <c r="AF68" s="14">
        <v>13</v>
      </c>
      <c r="AG68" s="14">
        <v>12</v>
      </c>
      <c r="AH68" s="14">
        <v>370722</v>
      </c>
      <c r="AI68" s="14">
        <v>45372</v>
      </c>
      <c r="AJ68" s="14">
        <f t="shared" si="1"/>
        <v>28706.257824646789</v>
      </c>
      <c r="AK68" s="14">
        <f t="shared" si="1"/>
        <v>16665.742175353207</v>
      </c>
      <c r="AL68" s="14">
        <v>53</v>
      </c>
      <c r="AM68" s="14">
        <v>2604</v>
      </c>
      <c r="AN68" s="14">
        <v>47</v>
      </c>
      <c r="AO68" s="14">
        <v>231</v>
      </c>
      <c r="AP68" s="14">
        <v>21</v>
      </c>
      <c r="AQ68" s="14">
        <v>211</v>
      </c>
      <c r="AR68" s="14">
        <v>74</v>
      </c>
      <c r="AS68" s="14">
        <v>97</v>
      </c>
      <c r="AT68" s="14">
        <v>156</v>
      </c>
      <c r="AU68" s="17">
        <v>12</v>
      </c>
      <c r="AV68" s="14">
        <v>905</v>
      </c>
      <c r="AW68" s="14">
        <v>1</v>
      </c>
      <c r="AX68" s="14">
        <v>2</v>
      </c>
    </row>
    <row r="69" spans="1:50" x14ac:dyDescent="0.25">
      <c r="A69" s="8">
        <v>2019</v>
      </c>
      <c r="B69" s="8">
        <v>11</v>
      </c>
      <c r="C69" s="8" t="s">
        <v>545</v>
      </c>
      <c r="D69" s="10">
        <v>438840.88539352402</v>
      </c>
      <c r="E69" s="11">
        <v>653</v>
      </c>
      <c r="F69" s="12">
        <v>385</v>
      </c>
      <c r="G69" s="12">
        <v>268</v>
      </c>
      <c r="H69" s="13">
        <v>82455</v>
      </c>
      <c r="I69" s="14">
        <f t="shared" ref="I69:J132" si="2">+$H69*I$1</f>
        <v>63889.525273307205</v>
      </c>
      <c r="J69" s="14">
        <f t="shared" si="2"/>
        <v>18565.474726692799</v>
      </c>
      <c r="K69" s="15">
        <v>209</v>
      </c>
      <c r="L69" s="14">
        <v>4729</v>
      </c>
      <c r="M69" s="11">
        <v>202</v>
      </c>
      <c r="N69" s="11">
        <v>468</v>
      </c>
      <c r="O69" s="11">
        <v>52</v>
      </c>
      <c r="P69" s="16">
        <v>747</v>
      </c>
      <c r="Q69" s="16">
        <v>1</v>
      </c>
      <c r="R69" s="16">
        <v>6</v>
      </c>
      <c r="S69" s="16">
        <v>5</v>
      </c>
      <c r="T69" s="18">
        <v>12</v>
      </c>
      <c r="U69" s="11">
        <v>32</v>
      </c>
      <c r="V69" s="16">
        <v>1</v>
      </c>
      <c r="W69" s="14">
        <v>24050</v>
      </c>
      <c r="X69" s="14">
        <v>4551</v>
      </c>
      <c r="Y69" s="14">
        <v>3777</v>
      </c>
      <c r="Z69" s="14">
        <v>774</v>
      </c>
      <c r="AA69" s="14">
        <v>19</v>
      </c>
      <c r="AB69" s="14">
        <v>187</v>
      </c>
      <c r="AC69" s="14">
        <v>4</v>
      </c>
      <c r="AD69" s="14">
        <v>18</v>
      </c>
      <c r="AE69" s="14">
        <v>130</v>
      </c>
      <c r="AF69" s="14">
        <v>13</v>
      </c>
      <c r="AG69" s="14">
        <v>12</v>
      </c>
      <c r="AH69" s="14">
        <v>370924</v>
      </c>
      <c r="AI69" s="14">
        <v>45389</v>
      </c>
      <c r="AJ69" s="14">
        <f t="shared" ref="AJ69:AK132" si="3">+$AI69*AJ$1</f>
        <v>28717.013497374883</v>
      </c>
      <c r="AK69" s="14">
        <f t="shared" si="3"/>
        <v>16671.986502625114</v>
      </c>
      <c r="AL69" s="14">
        <v>53</v>
      </c>
      <c r="AM69" s="14">
        <v>2604</v>
      </c>
      <c r="AN69" s="14">
        <v>47</v>
      </c>
      <c r="AO69" s="14">
        <v>231</v>
      </c>
      <c r="AP69" s="14">
        <v>21</v>
      </c>
      <c r="AQ69" s="14">
        <v>211</v>
      </c>
      <c r="AR69" s="14">
        <v>74</v>
      </c>
      <c r="AS69" s="14">
        <v>97</v>
      </c>
      <c r="AT69" s="14">
        <v>156</v>
      </c>
      <c r="AU69" s="17">
        <v>12</v>
      </c>
      <c r="AV69" s="14">
        <v>905</v>
      </c>
      <c r="AW69" s="14">
        <v>1</v>
      </c>
      <c r="AX69" s="14">
        <v>2</v>
      </c>
    </row>
    <row r="70" spans="1:50" x14ac:dyDescent="0.25">
      <c r="A70" s="8">
        <v>2019</v>
      </c>
      <c r="B70" s="8">
        <v>12</v>
      </c>
      <c r="C70" s="8" t="s">
        <v>546</v>
      </c>
      <c r="D70" s="10">
        <v>439023.14098380803</v>
      </c>
      <c r="E70" s="11">
        <v>651</v>
      </c>
      <c r="F70" s="12">
        <v>384</v>
      </c>
      <c r="G70" s="12">
        <v>267</v>
      </c>
      <c r="H70" s="13">
        <v>82465</v>
      </c>
      <c r="I70" s="14">
        <f t="shared" si="2"/>
        <v>63897.273684594969</v>
      </c>
      <c r="J70" s="14">
        <f t="shared" si="2"/>
        <v>18567.726315405031</v>
      </c>
      <c r="K70" s="15">
        <v>209</v>
      </c>
      <c r="L70" s="14">
        <v>4729</v>
      </c>
      <c r="M70" s="11">
        <v>202</v>
      </c>
      <c r="N70" s="11">
        <v>470</v>
      </c>
      <c r="O70" s="11">
        <v>52</v>
      </c>
      <c r="P70" s="16">
        <v>747</v>
      </c>
      <c r="Q70" s="16">
        <v>1</v>
      </c>
      <c r="R70" s="16">
        <v>6</v>
      </c>
      <c r="S70" s="16">
        <v>5</v>
      </c>
      <c r="T70" s="18">
        <v>12</v>
      </c>
      <c r="U70" s="11">
        <v>32</v>
      </c>
      <c r="V70" s="16">
        <v>1</v>
      </c>
      <c r="W70" s="14">
        <v>24059</v>
      </c>
      <c r="X70" s="14">
        <v>4553</v>
      </c>
      <c r="Y70" s="14">
        <v>3779</v>
      </c>
      <c r="Z70" s="14">
        <v>774</v>
      </c>
      <c r="AA70" s="14">
        <v>19</v>
      </c>
      <c r="AB70" s="14">
        <v>187</v>
      </c>
      <c r="AC70" s="14">
        <v>4</v>
      </c>
      <c r="AD70" s="14">
        <v>18</v>
      </c>
      <c r="AE70" s="14">
        <v>130</v>
      </c>
      <c r="AF70" s="14">
        <v>13</v>
      </c>
      <c r="AG70" s="14">
        <v>12</v>
      </c>
      <c r="AH70" s="14">
        <v>371126</v>
      </c>
      <c r="AI70" s="14">
        <v>45406</v>
      </c>
      <c r="AJ70" s="14">
        <f t="shared" si="3"/>
        <v>28727.769170102976</v>
      </c>
      <c r="AK70" s="14">
        <f t="shared" si="3"/>
        <v>16678.230829897024</v>
      </c>
      <c r="AL70" s="14">
        <v>53</v>
      </c>
      <c r="AM70" s="14">
        <v>2604</v>
      </c>
      <c r="AN70" s="14">
        <v>47</v>
      </c>
      <c r="AO70" s="14">
        <v>231</v>
      </c>
      <c r="AP70" s="14">
        <v>21</v>
      </c>
      <c r="AQ70" s="14">
        <v>211</v>
      </c>
      <c r="AR70" s="14">
        <v>74</v>
      </c>
      <c r="AS70" s="14">
        <v>97</v>
      </c>
      <c r="AT70" s="14">
        <v>156</v>
      </c>
      <c r="AU70" s="17">
        <v>12</v>
      </c>
      <c r="AV70" s="14">
        <v>905</v>
      </c>
      <c r="AW70" s="14">
        <v>1</v>
      </c>
      <c r="AX70" s="14">
        <v>2</v>
      </c>
    </row>
    <row r="71" spans="1:50" x14ac:dyDescent="0.25">
      <c r="A71" s="8">
        <v>2020</v>
      </c>
      <c r="B71" s="8">
        <v>1</v>
      </c>
      <c r="C71" s="8" t="s">
        <v>547</v>
      </c>
      <c r="D71" s="10">
        <v>439205.39657409198</v>
      </c>
      <c r="E71" s="11">
        <v>652</v>
      </c>
      <c r="F71" s="12">
        <v>385</v>
      </c>
      <c r="G71" s="12">
        <v>267</v>
      </c>
      <c r="H71" s="13">
        <v>82475</v>
      </c>
      <c r="I71" s="14">
        <f t="shared" si="2"/>
        <v>63905.022095882741</v>
      </c>
      <c r="J71" s="14">
        <f t="shared" si="2"/>
        <v>18569.977904117262</v>
      </c>
      <c r="K71" s="15">
        <v>209</v>
      </c>
      <c r="L71" s="14">
        <v>4729</v>
      </c>
      <c r="M71" s="11">
        <v>202</v>
      </c>
      <c r="N71" s="11">
        <v>470</v>
      </c>
      <c r="O71" s="11">
        <v>52</v>
      </c>
      <c r="P71" s="16">
        <v>747</v>
      </c>
      <c r="Q71" s="16">
        <v>1</v>
      </c>
      <c r="R71" s="16">
        <v>6</v>
      </c>
      <c r="S71" s="16">
        <v>5</v>
      </c>
      <c r="T71" s="18">
        <v>12</v>
      </c>
      <c r="U71" s="11">
        <v>32</v>
      </c>
      <c r="V71" s="16">
        <v>1</v>
      </c>
      <c r="W71" s="14">
        <v>24029</v>
      </c>
      <c r="X71" s="14">
        <v>4555</v>
      </c>
      <c r="Y71" s="14">
        <v>3781</v>
      </c>
      <c r="Z71" s="14">
        <v>774</v>
      </c>
      <c r="AA71" s="14">
        <v>19</v>
      </c>
      <c r="AB71" s="14">
        <v>187</v>
      </c>
      <c r="AC71" s="14">
        <v>4</v>
      </c>
      <c r="AD71" s="14">
        <v>18</v>
      </c>
      <c r="AE71" s="14">
        <v>130</v>
      </c>
      <c r="AF71" s="14">
        <v>13</v>
      </c>
      <c r="AG71" s="14">
        <v>12</v>
      </c>
      <c r="AH71" s="14">
        <v>371328</v>
      </c>
      <c r="AI71" s="14">
        <v>45423</v>
      </c>
      <c r="AJ71" s="14">
        <f t="shared" si="3"/>
        <v>28738.524842831066</v>
      </c>
      <c r="AK71" s="14">
        <f t="shared" si="3"/>
        <v>16684.47515716893</v>
      </c>
      <c r="AL71" s="14">
        <v>53</v>
      </c>
      <c r="AM71" s="14">
        <v>2604</v>
      </c>
      <c r="AN71" s="14">
        <v>47</v>
      </c>
      <c r="AO71" s="14">
        <v>231</v>
      </c>
      <c r="AP71" s="14">
        <v>21</v>
      </c>
      <c r="AQ71" s="14">
        <v>211</v>
      </c>
      <c r="AR71" s="14">
        <v>74</v>
      </c>
      <c r="AS71" s="14">
        <v>97</v>
      </c>
      <c r="AT71" s="14">
        <v>156</v>
      </c>
      <c r="AU71" s="17">
        <v>12</v>
      </c>
      <c r="AV71" s="14">
        <v>905</v>
      </c>
      <c r="AW71" s="14">
        <v>1</v>
      </c>
      <c r="AX71" s="14">
        <v>2</v>
      </c>
    </row>
    <row r="72" spans="1:50" x14ac:dyDescent="0.25">
      <c r="A72" s="8">
        <v>2020</v>
      </c>
      <c r="B72" s="8">
        <v>2</v>
      </c>
      <c r="C72" s="8" t="s">
        <v>548</v>
      </c>
      <c r="D72" s="10">
        <v>439387.65230105701</v>
      </c>
      <c r="E72" s="11">
        <v>652</v>
      </c>
      <c r="F72" s="12">
        <v>385</v>
      </c>
      <c r="G72" s="12">
        <v>267</v>
      </c>
      <c r="H72" s="13">
        <v>82485</v>
      </c>
      <c r="I72" s="14">
        <f t="shared" si="2"/>
        <v>63912.770507170513</v>
      </c>
      <c r="J72" s="14">
        <f t="shared" si="2"/>
        <v>18572.22949282949</v>
      </c>
      <c r="K72" s="15">
        <v>209</v>
      </c>
      <c r="L72" s="14">
        <v>4729</v>
      </c>
      <c r="M72" s="11">
        <v>202</v>
      </c>
      <c r="N72" s="11">
        <v>470</v>
      </c>
      <c r="O72" s="11">
        <v>52</v>
      </c>
      <c r="P72" s="16">
        <v>747</v>
      </c>
      <c r="Q72" s="16">
        <v>1</v>
      </c>
      <c r="R72" s="16">
        <v>6</v>
      </c>
      <c r="S72" s="16">
        <v>5</v>
      </c>
      <c r="T72" s="18">
        <v>12</v>
      </c>
      <c r="U72" s="11">
        <v>32</v>
      </c>
      <c r="V72" s="16">
        <v>1</v>
      </c>
      <c r="W72" s="14">
        <v>24037</v>
      </c>
      <c r="X72" s="14">
        <v>4557</v>
      </c>
      <c r="Y72" s="14">
        <v>3782</v>
      </c>
      <c r="Z72" s="14">
        <v>775</v>
      </c>
      <c r="AA72" s="14">
        <v>19</v>
      </c>
      <c r="AB72" s="14">
        <v>187</v>
      </c>
      <c r="AC72" s="14">
        <v>4</v>
      </c>
      <c r="AD72" s="14">
        <v>18</v>
      </c>
      <c r="AE72" s="14">
        <v>130</v>
      </c>
      <c r="AF72" s="14">
        <v>13</v>
      </c>
      <c r="AG72" s="14">
        <v>12</v>
      </c>
      <c r="AH72" s="14">
        <v>371530</v>
      </c>
      <c r="AI72" s="14">
        <v>45440</v>
      </c>
      <c r="AJ72" s="14">
        <f t="shared" si="3"/>
        <v>28749.28051555916</v>
      </c>
      <c r="AK72" s="14">
        <f t="shared" si="3"/>
        <v>16690.719484440837</v>
      </c>
      <c r="AL72" s="14">
        <v>53</v>
      </c>
      <c r="AM72" s="14">
        <v>2604</v>
      </c>
      <c r="AN72" s="14">
        <v>47</v>
      </c>
      <c r="AO72" s="14">
        <v>231</v>
      </c>
      <c r="AP72" s="14">
        <v>21</v>
      </c>
      <c r="AQ72" s="14">
        <v>211</v>
      </c>
      <c r="AR72" s="14">
        <v>74</v>
      </c>
      <c r="AS72" s="14">
        <v>97</v>
      </c>
      <c r="AT72" s="14">
        <v>156</v>
      </c>
      <c r="AU72" s="17">
        <v>12</v>
      </c>
      <c r="AV72" s="14">
        <v>905</v>
      </c>
      <c r="AW72" s="14">
        <v>1</v>
      </c>
      <c r="AX72" s="14">
        <v>2</v>
      </c>
    </row>
    <row r="73" spans="1:50" x14ac:dyDescent="0.25">
      <c r="A73" s="8">
        <v>2020</v>
      </c>
      <c r="B73" s="8">
        <v>3</v>
      </c>
      <c r="C73" s="8" t="s">
        <v>549</v>
      </c>
      <c r="D73" s="10">
        <v>439569.90789134102</v>
      </c>
      <c r="E73" s="11">
        <v>646</v>
      </c>
      <c r="F73" s="12">
        <v>381</v>
      </c>
      <c r="G73" s="12">
        <v>265</v>
      </c>
      <c r="H73" s="13">
        <v>82495</v>
      </c>
      <c r="I73" s="14">
        <f t="shared" si="2"/>
        <v>63920.518918458285</v>
      </c>
      <c r="J73" s="14">
        <f t="shared" si="2"/>
        <v>18574.481081541722</v>
      </c>
      <c r="K73" s="15">
        <v>209</v>
      </c>
      <c r="L73" s="14">
        <v>4729</v>
      </c>
      <c r="M73" s="11">
        <v>202</v>
      </c>
      <c r="N73" s="11">
        <v>470</v>
      </c>
      <c r="O73" s="11">
        <v>52</v>
      </c>
      <c r="P73" s="16">
        <v>747</v>
      </c>
      <c r="Q73" s="16">
        <v>1</v>
      </c>
      <c r="R73" s="16">
        <v>6</v>
      </c>
      <c r="S73" s="16">
        <v>5</v>
      </c>
      <c r="T73" s="18">
        <v>12</v>
      </c>
      <c r="U73" s="11">
        <v>32</v>
      </c>
      <c r="V73" s="16">
        <v>1</v>
      </c>
      <c r="W73" s="14">
        <v>24046</v>
      </c>
      <c r="X73" s="14">
        <v>4559</v>
      </c>
      <c r="Y73" s="14">
        <v>3784</v>
      </c>
      <c r="Z73" s="14">
        <v>775</v>
      </c>
      <c r="AA73" s="14">
        <v>19</v>
      </c>
      <c r="AB73" s="14">
        <v>187</v>
      </c>
      <c r="AC73" s="14">
        <v>4</v>
      </c>
      <c r="AD73" s="14">
        <v>18</v>
      </c>
      <c r="AE73" s="14">
        <v>133</v>
      </c>
      <c r="AF73" s="14">
        <v>13</v>
      </c>
      <c r="AG73" s="14">
        <v>12</v>
      </c>
      <c r="AH73" s="14">
        <v>371733</v>
      </c>
      <c r="AI73" s="14">
        <v>45457</v>
      </c>
      <c r="AJ73" s="14">
        <f t="shared" si="3"/>
        <v>28760.036188287249</v>
      </c>
      <c r="AK73" s="14">
        <f t="shared" si="3"/>
        <v>16696.963811712747</v>
      </c>
      <c r="AL73" s="14">
        <v>53</v>
      </c>
      <c r="AM73" s="14">
        <v>2604</v>
      </c>
      <c r="AN73" s="14">
        <v>47</v>
      </c>
      <c r="AO73" s="14">
        <v>231</v>
      </c>
      <c r="AP73" s="14">
        <v>21</v>
      </c>
      <c r="AQ73" s="14">
        <v>211</v>
      </c>
      <c r="AR73" s="14">
        <v>74</v>
      </c>
      <c r="AS73" s="14">
        <v>97</v>
      </c>
      <c r="AT73" s="14">
        <v>156</v>
      </c>
      <c r="AU73" s="17">
        <v>12</v>
      </c>
      <c r="AV73" s="14">
        <v>905</v>
      </c>
      <c r="AW73" s="14">
        <v>1</v>
      </c>
      <c r="AX73" s="14">
        <v>2</v>
      </c>
    </row>
    <row r="74" spans="1:50" x14ac:dyDescent="0.25">
      <c r="A74" s="8">
        <v>2020</v>
      </c>
      <c r="B74" s="8">
        <v>4</v>
      </c>
      <c r="C74" s="8" t="s">
        <v>550</v>
      </c>
      <c r="D74" s="10">
        <v>439752.16348162497</v>
      </c>
      <c r="E74" s="11">
        <v>626</v>
      </c>
      <c r="F74" s="12">
        <v>369</v>
      </c>
      <c r="G74" s="12">
        <v>257</v>
      </c>
      <c r="H74" s="13">
        <v>82505</v>
      </c>
      <c r="I74" s="14">
        <f t="shared" si="2"/>
        <v>63928.26732974605</v>
      </c>
      <c r="J74" s="14">
        <f t="shared" si="2"/>
        <v>18576.73267025395</v>
      </c>
      <c r="K74" s="15">
        <v>209</v>
      </c>
      <c r="L74" s="14">
        <v>4729</v>
      </c>
      <c r="M74" s="11">
        <v>202</v>
      </c>
      <c r="N74" s="11">
        <v>470</v>
      </c>
      <c r="O74" s="11">
        <v>52</v>
      </c>
      <c r="P74" s="16">
        <v>747</v>
      </c>
      <c r="Q74" s="16">
        <v>1</v>
      </c>
      <c r="R74" s="16">
        <v>6</v>
      </c>
      <c r="S74" s="16">
        <v>5</v>
      </c>
      <c r="T74" s="18">
        <v>12</v>
      </c>
      <c r="U74" s="11">
        <v>32</v>
      </c>
      <c r="V74" s="16">
        <v>1</v>
      </c>
      <c r="W74" s="14">
        <v>24019</v>
      </c>
      <c r="X74" s="14">
        <v>4561</v>
      </c>
      <c r="Y74" s="14">
        <v>3786</v>
      </c>
      <c r="Z74" s="14">
        <v>775</v>
      </c>
      <c r="AA74" s="14">
        <v>19</v>
      </c>
      <c r="AB74" s="14">
        <v>187</v>
      </c>
      <c r="AC74" s="14">
        <v>4</v>
      </c>
      <c r="AD74" s="14">
        <v>18</v>
      </c>
      <c r="AE74" s="14">
        <v>132</v>
      </c>
      <c r="AF74" s="14">
        <v>13</v>
      </c>
      <c r="AG74" s="14">
        <v>12</v>
      </c>
      <c r="AH74" s="14">
        <v>371935</v>
      </c>
      <c r="AI74" s="14">
        <v>45474</v>
      </c>
      <c r="AJ74" s="14">
        <f t="shared" si="3"/>
        <v>28770.791861015343</v>
      </c>
      <c r="AK74" s="14">
        <f t="shared" si="3"/>
        <v>16703.208138984653</v>
      </c>
      <c r="AL74" s="14">
        <v>53</v>
      </c>
      <c r="AM74" s="14">
        <v>2604</v>
      </c>
      <c r="AN74" s="14">
        <v>47</v>
      </c>
      <c r="AO74" s="14">
        <v>231</v>
      </c>
      <c r="AP74" s="14">
        <v>21</v>
      </c>
      <c r="AQ74" s="14">
        <v>211</v>
      </c>
      <c r="AR74" s="14">
        <v>74</v>
      </c>
      <c r="AS74" s="14">
        <v>97</v>
      </c>
      <c r="AT74" s="14">
        <v>156</v>
      </c>
      <c r="AU74" s="17">
        <v>12</v>
      </c>
      <c r="AV74" s="14">
        <v>905</v>
      </c>
      <c r="AW74" s="14">
        <v>1</v>
      </c>
      <c r="AX74" s="14">
        <v>2</v>
      </c>
    </row>
    <row r="75" spans="1:50" x14ac:dyDescent="0.25">
      <c r="A75" s="8">
        <v>2020</v>
      </c>
      <c r="B75" s="8">
        <v>5</v>
      </c>
      <c r="C75" s="8" t="s">
        <v>551</v>
      </c>
      <c r="D75" s="10">
        <v>439934.41920859</v>
      </c>
      <c r="E75" s="11">
        <v>667</v>
      </c>
      <c r="F75" s="12">
        <v>394</v>
      </c>
      <c r="G75" s="12">
        <v>273</v>
      </c>
      <c r="H75" s="13">
        <v>82515</v>
      </c>
      <c r="I75" s="14">
        <f t="shared" si="2"/>
        <v>63936.015741033822</v>
      </c>
      <c r="J75" s="14">
        <f t="shared" si="2"/>
        <v>18578.984258966182</v>
      </c>
      <c r="K75" s="15">
        <v>209</v>
      </c>
      <c r="L75" s="14">
        <v>4729</v>
      </c>
      <c r="M75" s="11">
        <v>202</v>
      </c>
      <c r="N75" s="11">
        <v>470</v>
      </c>
      <c r="O75" s="11">
        <v>52</v>
      </c>
      <c r="P75" s="16">
        <v>747</v>
      </c>
      <c r="Q75" s="16">
        <v>1</v>
      </c>
      <c r="R75" s="16">
        <v>6</v>
      </c>
      <c r="S75" s="16">
        <v>5</v>
      </c>
      <c r="T75" s="18">
        <v>12</v>
      </c>
      <c r="U75" s="11">
        <v>32</v>
      </c>
      <c r="V75" s="16">
        <v>1</v>
      </c>
      <c r="W75" s="14">
        <v>24028</v>
      </c>
      <c r="X75" s="14">
        <v>4563</v>
      </c>
      <c r="Y75" s="14">
        <v>3787</v>
      </c>
      <c r="Z75" s="14">
        <v>776</v>
      </c>
      <c r="AA75" s="14">
        <v>19</v>
      </c>
      <c r="AB75" s="14">
        <v>187</v>
      </c>
      <c r="AC75" s="14">
        <v>4</v>
      </c>
      <c r="AD75" s="14">
        <v>18</v>
      </c>
      <c r="AE75" s="14">
        <v>128</v>
      </c>
      <c r="AF75" s="14">
        <v>13</v>
      </c>
      <c r="AG75" s="14">
        <v>12</v>
      </c>
      <c r="AH75" s="14">
        <v>372137</v>
      </c>
      <c r="AI75" s="14">
        <v>45491</v>
      </c>
      <c r="AJ75" s="14">
        <f t="shared" si="3"/>
        <v>28781.547533743436</v>
      </c>
      <c r="AK75" s="14">
        <f t="shared" si="3"/>
        <v>16709.452466256564</v>
      </c>
      <c r="AL75" s="14">
        <v>53</v>
      </c>
      <c r="AM75" s="14">
        <v>2604</v>
      </c>
      <c r="AN75" s="14">
        <v>47</v>
      </c>
      <c r="AO75" s="14">
        <v>231</v>
      </c>
      <c r="AP75" s="14">
        <v>21</v>
      </c>
      <c r="AQ75" s="14">
        <v>211</v>
      </c>
      <c r="AR75" s="14">
        <v>74</v>
      </c>
      <c r="AS75" s="14">
        <v>97</v>
      </c>
      <c r="AT75" s="14">
        <v>156</v>
      </c>
      <c r="AU75" s="17">
        <v>12</v>
      </c>
      <c r="AV75" s="14">
        <v>905</v>
      </c>
      <c r="AW75" s="14">
        <v>1</v>
      </c>
      <c r="AX75" s="14">
        <v>2</v>
      </c>
    </row>
    <row r="76" spans="1:50" x14ac:dyDescent="0.25">
      <c r="A76" s="8">
        <v>2020</v>
      </c>
      <c r="B76" s="8">
        <v>6</v>
      </c>
      <c r="C76" s="8" t="s">
        <v>552</v>
      </c>
      <c r="D76" s="10">
        <v>440116.67479887302</v>
      </c>
      <c r="E76" s="11">
        <v>666</v>
      </c>
      <c r="F76" s="12">
        <v>393</v>
      </c>
      <c r="G76" s="12">
        <v>273</v>
      </c>
      <c r="H76" s="13">
        <v>82525</v>
      </c>
      <c r="I76" s="14">
        <f t="shared" si="2"/>
        <v>63943.764152321593</v>
      </c>
      <c r="J76" s="14">
        <f t="shared" si="2"/>
        <v>18581.23584767841</v>
      </c>
      <c r="K76" s="15">
        <v>209</v>
      </c>
      <c r="L76" s="14">
        <v>4729</v>
      </c>
      <c r="M76" s="11">
        <v>202</v>
      </c>
      <c r="N76" s="11">
        <v>470</v>
      </c>
      <c r="O76" s="11">
        <v>52</v>
      </c>
      <c r="P76" s="16">
        <v>747</v>
      </c>
      <c r="Q76" s="16">
        <v>1</v>
      </c>
      <c r="R76" s="16">
        <v>6</v>
      </c>
      <c r="S76" s="16">
        <v>5</v>
      </c>
      <c r="T76" s="18">
        <v>12</v>
      </c>
      <c r="U76" s="11">
        <v>32</v>
      </c>
      <c r="V76" s="16">
        <v>1</v>
      </c>
      <c r="W76" s="14">
        <v>24037</v>
      </c>
      <c r="X76" s="14">
        <v>4565</v>
      </c>
      <c r="Y76" s="14">
        <v>3789</v>
      </c>
      <c r="Z76" s="14">
        <v>776</v>
      </c>
      <c r="AA76" s="14">
        <v>19</v>
      </c>
      <c r="AB76" s="14">
        <v>187</v>
      </c>
      <c r="AC76" s="14">
        <v>4</v>
      </c>
      <c r="AD76" s="14">
        <v>18</v>
      </c>
      <c r="AE76" s="14">
        <v>128</v>
      </c>
      <c r="AF76" s="14">
        <v>13</v>
      </c>
      <c r="AG76" s="14">
        <v>12</v>
      </c>
      <c r="AH76" s="14">
        <v>372339</v>
      </c>
      <c r="AI76" s="14">
        <v>45508</v>
      </c>
      <c r="AJ76" s="14">
        <f t="shared" si="3"/>
        <v>28792.303206471526</v>
      </c>
      <c r="AK76" s="14">
        <f t="shared" si="3"/>
        <v>16715.69679352847</v>
      </c>
      <c r="AL76" s="14">
        <v>53</v>
      </c>
      <c r="AM76" s="14">
        <v>2604</v>
      </c>
      <c r="AN76" s="14">
        <v>47</v>
      </c>
      <c r="AO76" s="14">
        <v>231</v>
      </c>
      <c r="AP76" s="14">
        <v>21</v>
      </c>
      <c r="AQ76" s="14">
        <v>211</v>
      </c>
      <c r="AR76" s="14">
        <v>74</v>
      </c>
      <c r="AS76" s="14">
        <v>97</v>
      </c>
      <c r="AT76" s="14">
        <v>156</v>
      </c>
      <c r="AU76" s="17">
        <v>12</v>
      </c>
      <c r="AV76" s="14">
        <v>905</v>
      </c>
      <c r="AW76" s="14">
        <v>1</v>
      </c>
      <c r="AX76" s="14">
        <v>2</v>
      </c>
    </row>
    <row r="77" spans="1:50" x14ac:dyDescent="0.25">
      <c r="A77" s="8">
        <v>2020</v>
      </c>
      <c r="B77" s="8">
        <v>7</v>
      </c>
      <c r="C77" s="8" t="s">
        <v>553</v>
      </c>
      <c r="D77" s="10">
        <v>440298.93038915697</v>
      </c>
      <c r="E77" s="11">
        <v>662</v>
      </c>
      <c r="F77" s="12">
        <v>391</v>
      </c>
      <c r="G77" s="12">
        <v>271</v>
      </c>
      <c r="H77" s="13">
        <v>82535</v>
      </c>
      <c r="I77" s="14">
        <f t="shared" si="2"/>
        <v>63951.512563609358</v>
      </c>
      <c r="J77" s="14">
        <f t="shared" si="2"/>
        <v>18583.487436390642</v>
      </c>
      <c r="K77" s="15">
        <v>209</v>
      </c>
      <c r="L77" s="14">
        <v>4729</v>
      </c>
      <c r="M77" s="11">
        <v>202</v>
      </c>
      <c r="N77" s="11">
        <v>470</v>
      </c>
      <c r="O77" s="11">
        <v>52</v>
      </c>
      <c r="P77" s="16">
        <v>747</v>
      </c>
      <c r="Q77" s="16">
        <v>1</v>
      </c>
      <c r="R77" s="16">
        <v>6</v>
      </c>
      <c r="S77" s="16">
        <v>5</v>
      </c>
      <c r="T77" s="18">
        <v>12</v>
      </c>
      <c r="U77" s="11">
        <v>32</v>
      </c>
      <c r="V77" s="16">
        <v>1</v>
      </c>
      <c r="W77" s="14">
        <v>24010</v>
      </c>
      <c r="X77" s="14">
        <v>4567</v>
      </c>
      <c r="Y77" s="14">
        <v>3791</v>
      </c>
      <c r="Z77" s="14">
        <v>776</v>
      </c>
      <c r="AA77" s="14">
        <v>19</v>
      </c>
      <c r="AB77" s="14">
        <v>187</v>
      </c>
      <c r="AC77" s="14">
        <v>4</v>
      </c>
      <c r="AD77" s="14">
        <v>18</v>
      </c>
      <c r="AE77" s="14">
        <v>128</v>
      </c>
      <c r="AF77" s="14">
        <v>13</v>
      </c>
      <c r="AG77" s="14">
        <v>12</v>
      </c>
      <c r="AH77" s="14">
        <v>372541</v>
      </c>
      <c r="AI77" s="14">
        <v>45525</v>
      </c>
      <c r="AJ77" s="14">
        <f t="shared" si="3"/>
        <v>28803.05887919962</v>
      </c>
      <c r="AK77" s="14">
        <f t="shared" si="3"/>
        <v>16721.941120800377</v>
      </c>
      <c r="AL77" s="14">
        <v>53</v>
      </c>
      <c r="AM77" s="14">
        <v>2604</v>
      </c>
      <c r="AN77" s="14">
        <v>47</v>
      </c>
      <c r="AO77" s="14">
        <v>231</v>
      </c>
      <c r="AP77" s="14">
        <v>21</v>
      </c>
      <c r="AQ77" s="14">
        <v>211</v>
      </c>
      <c r="AR77" s="14">
        <v>74</v>
      </c>
      <c r="AS77" s="14">
        <v>97</v>
      </c>
      <c r="AT77" s="14">
        <v>156</v>
      </c>
      <c r="AU77" s="17">
        <v>12</v>
      </c>
      <c r="AV77" s="14">
        <v>905</v>
      </c>
      <c r="AW77" s="14">
        <v>1</v>
      </c>
      <c r="AX77" s="14">
        <v>2</v>
      </c>
    </row>
    <row r="78" spans="1:50" x14ac:dyDescent="0.25">
      <c r="A78" s="8">
        <v>2020</v>
      </c>
      <c r="B78" s="8">
        <v>8</v>
      </c>
      <c r="C78" s="8" t="s">
        <v>554</v>
      </c>
      <c r="D78" s="10">
        <v>440481.186116122</v>
      </c>
      <c r="E78" s="11">
        <v>661</v>
      </c>
      <c r="F78" s="12">
        <v>390</v>
      </c>
      <c r="G78" s="12">
        <v>271</v>
      </c>
      <c r="H78" s="13">
        <v>82545</v>
      </c>
      <c r="I78" s="14">
        <f t="shared" si="2"/>
        <v>63959.26097489713</v>
      </c>
      <c r="J78" s="14">
        <f t="shared" si="2"/>
        <v>18585.73902510287</v>
      </c>
      <c r="K78" s="15">
        <v>209</v>
      </c>
      <c r="L78" s="14">
        <v>4729</v>
      </c>
      <c r="M78" s="11">
        <v>202</v>
      </c>
      <c r="N78" s="11">
        <v>470</v>
      </c>
      <c r="O78" s="11">
        <v>52</v>
      </c>
      <c r="P78" s="16">
        <v>747</v>
      </c>
      <c r="Q78" s="16">
        <v>1</v>
      </c>
      <c r="R78" s="16">
        <v>6</v>
      </c>
      <c r="S78" s="16">
        <v>5</v>
      </c>
      <c r="T78" s="18">
        <v>12</v>
      </c>
      <c r="U78" s="11">
        <v>32</v>
      </c>
      <c r="V78" s="16">
        <v>1</v>
      </c>
      <c r="W78" s="14">
        <v>24019</v>
      </c>
      <c r="X78" s="14">
        <v>4569</v>
      </c>
      <c r="Y78" s="14">
        <v>3792</v>
      </c>
      <c r="Z78" s="14">
        <v>777</v>
      </c>
      <c r="AA78" s="14">
        <v>19</v>
      </c>
      <c r="AB78" s="14">
        <v>187</v>
      </c>
      <c r="AC78" s="14">
        <v>4</v>
      </c>
      <c r="AD78" s="14">
        <v>18</v>
      </c>
      <c r="AE78" s="14">
        <v>128</v>
      </c>
      <c r="AF78" s="14">
        <v>13</v>
      </c>
      <c r="AG78" s="14">
        <v>12</v>
      </c>
      <c r="AH78" s="14">
        <v>372743</v>
      </c>
      <c r="AI78" s="14">
        <v>45542</v>
      </c>
      <c r="AJ78" s="14">
        <f t="shared" si="3"/>
        <v>28813.814551927713</v>
      </c>
      <c r="AK78" s="14">
        <f t="shared" si="3"/>
        <v>16728.185448072287</v>
      </c>
      <c r="AL78" s="14">
        <v>53</v>
      </c>
      <c r="AM78" s="14">
        <v>2604</v>
      </c>
      <c r="AN78" s="14">
        <v>47</v>
      </c>
      <c r="AO78" s="14">
        <v>231</v>
      </c>
      <c r="AP78" s="14">
        <v>21</v>
      </c>
      <c r="AQ78" s="14">
        <v>211</v>
      </c>
      <c r="AR78" s="14">
        <v>74</v>
      </c>
      <c r="AS78" s="14">
        <v>97</v>
      </c>
      <c r="AT78" s="14">
        <v>156</v>
      </c>
      <c r="AU78" s="17">
        <v>12</v>
      </c>
      <c r="AV78" s="14">
        <v>905</v>
      </c>
      <c r="AW78" s="14">
        <v>1</v>
      </c>
      <c r="AX78" s="14">
        <v>2</v>
      </c>
    </row>
    <row r="79" spans="1:50" x14ac:dyDescent="0.25">
      <c r="A79" s="8">
        <v>2020</v>
      </c>
      <c r="B79" s="8">
        <v>9</v>
      </c>
      <c r="C79" s="8" t="s">
        <v>555</v>
      </c>
      <c r="D79" s="10">
        <v>440663.44170640601</v>
      </c>
      <c r="E79" s="11">
        <v>658</v>
      </c>
      <c r="F79" s="12">
        <v>388</v>
      </c>
      <c r="G79" s="12">
        <v>270</v>
      </c>
      <c r="H79" s="13">
        <v>82555</v>
      </c>
      <c r="I79" s="14">
        <f t="shared" si="2"/>
        <v>63967.009386184902</v>
      </c>
      <c r="J79" s="14">
        <f t="shared" si="2"/>
        <v>18587.990613815102</v>
      </c>
      <c r="K79" s="15">
        <v>209</v>
      </c>
      <c r="L79" s="14">
        <v>4729</v>
      </c>
      <c r="M79" s="11">
        <v>202</v>
      </c>
      <c r="N79" s="11">
        <v>470</v>
      </c>
      <c r="O79" s="11">
        <v>52</v>
      </c>
      <c r="P79" s="16">
        <v>747</v>
      </c>
      <c r="Q79" s="16">
        <v>1</v>
      </c>
      <c r="R79" s="16">
        <v>6</v>
      </c>
      <c r="S79" s="16">
        <v>5</v>
      </c>
      <c r="T79" s="18">
        <v>12</v>
      </c>
      <c r="U79" s="11">
        <v>32</v>
      </c>
      <c r="V79" s="16">
        <v>1</v>
      </c>
      <c r="W79" s="14">
        <v>24027</v>
      </c>
      <c r="X79" s="14">
        <v>4571</v>
      </c>
      <c r="Y79" s="14">
        <v>3794</v>
      </c>
      <c r="Z79" s="14">
        <v>777</v>
      </c>
      <c r="AA79" s="14">
        <v>19</v>
      </c>
      <c r="AB79" s="14">
        <v>187</v>
      </c>
      <c r="AC79" s="14">
        <v>4</v>
      </c>
      <c r="AD79" s="14">
        <v>18</v>
      </c>
      <c r="AE79" s="14">
        <v>130</v>
      </c>
      <c r="AF79" s="14">
        <v>13</v>
      </c>
      <c r="AG79" s="14">
        <v>12</v>
      </c>
      <c r="AH79" s="14">
        <v>372946</v>
      </c>
      <c r="AI79" s="14">
        <v>45559</v>
      </c>
      <c r="AJ79" s="14">
        <f t="shared" si="3"/>
        <v>28824.570224655803</v>
      </c>
      <c r="AK79" s="14">
        <f t="shared" si="3"/>
        <v>16734.429775344193</v>
      </c>
      <c r="AL79" s="14">
        <v>53</v>
      </c>
      <c r="AM79" s="14">
        <v>2604</v>
      </c>
      <c r="AN79" s="14">
        <v>47</v>
      </c>
      <c r="AO79" s="14">
        <v>231</v>
      </c>
      <c r="AP79" s="14">
        <v>21</v>
      </c>
      <c r="AQ79" s="14">
        <v>211</v>
      </c>
      <c r="AR79" s="14">
        <v>74</v>
      </c>
      <c r="AS79" s="14">
        <v>97</v>
      </c>
      <c r="AT79" s="14">
        <v>156</v>
      </c>
      <c r="AU79" s="17">
        <v>12</v>
      </c>
      <c r="AV79" s="14">
        <v>905</v>
      </c>
      <c r="AW79" s="14">
        <v>1</v>
      </c>
      <c r="AX79" s="14">
        <v>2</v>
      </c>
    </row>
    <row r="80" spans="1:50" x14ac:dyDescent="0.25">
      <c r="A80" s="8">
        <v>2020</v>
      </c>
      <c r="B80" s="8">
        <v>10</v>
      </c>
      <c r="C80" s="8" t="s">
        <v>556</v>
      </c>
      <c r="D80" s="10">
        <v>440845.69729669002</v>
      </c>
      <c r="E80" s="11">
        <v>658</v>
      </c>
      <c r="F80" s="12">
        <v>388</v>
      </c>
      <c r="G80" s="12">
        <v>270</v>
      </c>
      <c r="H80" s="13">
        <v>82565</v>
      </c>
      <c r="I80" s="14">
        <f t="shared" si="2"/>
        <v>63974.757797472674</v>
      </c>
      <c r="J80" s="14">
        <f t="shared" si="2"/>
        <v>18590.24220252733</v>
      </c>
      <c r="K80" s="15">
        <v>209</v>
      </c>
      <c r="L80" s="14">
        <v>4729</v>
      </c>
      <c r="M80" s="11">
        <v>202</v>
      </c>
      <c r="N80" s="11">
        <v>470</v>
      </c>
      <c r="O80" s="11">
        <v>52</v>
      </c>
      <c r="P80" s="16">
        <v>747</v>
      </c>
      <c r="Q80" s="16">
        <v>1</v>
      </c>
      <c r="R80" s="16">
        <v>6</v>
      </c>
      <c r="S80" s="16">
        <v>5</v>
      </c>
      <c r="T80" s="18">
        <v>12</v>
      </c>
      <c r="U80" s="11">
        <v>32</v>
      </c>
      <c r="V80" s="16">
        <v>1</v>
      </c>
      <c r="W80" s="14">
        <v>24000</v>
      </c>
      <c r="X80" s="14">
        <v>4573</v>
      </c>
      <c r="Y80" s="14">
        <v>3796</v>
      </c>
      <c r="Z80" s="14">
        <v>777</v>
      </c>
      <c r="AA80" s="14">
        <v>19</v>
      </c>
      <c r="AB80" s="14">
        <v>187</v>
      </c>
      <c r="AC80" s="14">
        <v>4</v>
      </c>
      <c r="AD80" s="14">
        <v>18</v>
      </c>
      <c r="AE80" s="14">
        <v>130</v>
      </c>
      <c r="AF80" s="14">
        <v>13</v>
      </c>
      <c r="AG80" s="14">
        <v>12</v>
      </c>
      <c r="AH80" s="14">
        <v>373148</v>
      </c>
      <c r="AI80" s="14">
        <v>45576</v>
      </c>
      <c r="AJ80" s="14">
        <f t="shared" si="3"/>
        <v>28835.325897383897</v>
      </c>
      <c r="AK80" s="14">
        <f t="shared" si="3"/>
        <v>16740.6741026161</v>
      </c>
      <c r="AL80" s="14">
        <v>53</v>
      </c>
      <c r="AM80" s="14">
        <v>2604</v>
      </c>
      <c r="AN80" s="14">
        <v>47</v>
      </c>
      <c r="AO80" s="14">
        <v>231</v>
      </c>
      <c r="AP80" s="14">
        <v>21</v>
      </c>
      <c r="AQ80" s="14">
        <v>211</v>
      </c>
      <c r="AR80" s="14">
        <v>74</v>
      </c>
      <c r="AS80" s="14">
        <v>97</v>
      </c>
      <c r="AT80" s="14">
        <v>156</v>
      </c>
      <c r="AU80" s="17">
        <v>12</v>
      </c>
      <c r="AV80" s="14">
        <v>905</v>
      </c>
      <c r="AW80" s="14">
        <v>1</v>
      </c>
      <c r="AX80" s="14">
        <v>2</v>
      </c>
    </row>
    <row r="81" spans="1:50" x14ac:dyDescent="0.25">
      <c r="A81" s="8">
        <v>2020</v>
      </c>
      <c r="B81" s="8">
        <v>11</v>
      </c>
      <c r="C81" s="8" t="s">
        <v>557</v>
      </c>
      <c r="D81" s="10">
        <v>441027.95302365499</v>
      </c>
      <c r="E81" s="11">
        <v>657</v>
      </c>
      <c r="F81" s="12">
        <v>388</v>
      </c>
      <c r="G81" s="12">
        <v>269</v>
      </c>
      <c r="H81" s="13">
        <v>82575</v>
      </c>
      <c r="I81" s="14">
        <f t="shared" si="2"/>
        <v>63982.506208760438</v>
      </c>
      <c r="J81" s="14">
        <f t="shared" si="2"/>
        <v>18592.493791239562</v>
      </c>
      <c r="K81" s="15">
        <v>209</v>
      </c>
      <c r="L81" s="14">
        <v>4729</v>
      </c>
      <c r="M81" s="11">
        <v>202</v>
      </c>
      <c r="N81" s="11">
        <v>470</v>
      </c>
      <c r="O81" s="11">
        <v>52</v>
      </c>
      <c r="P81" s="16">
        <v>747</v>
      </c>
      <c r="Q81" s="16">
        <v>1</v>
      </c>
      <c r="R81" s="16">
        <v>6</v>
      </c>
      <c r="S81" s="16">
        <v>5</v>
      </c>
      <c r="T81" s="18">
        <v>12</v>
      </c>
      <c r="U81" s="11">
        <v>32</v>
      </c>
      <c r="V81" s="16">
        <v>1</v>
      </c>
      <c r="W81" s="14">
        <v>24009</v>
      </c>
      <c r="X81" s="14">
        <v>4575</v>
      </c>
      <c r="Y81" s="14">
        <v>3797</v>
      </c>
      <c r="Z81" s="14">
        <v>778</v>
      </c>
      <c r="AA81" s="14">
        <v>19</v>
      </c>
      <c r="AB81" s="14">
        <v>187</v>
      </c>
      <c r="AC81" s="14">
        <v>4</v>
      </c>
      <c r="AD81" s="14">
        <v>18</v>
      </c>
      <c r="AE81" s="14">
        <v>130</v>
      </c>
      <c r="AF81" s="14">
        <v>13</v>
      </c>
      <c r="AG81" s="14">
        <v>12</v>
      </c>
      <c r="AH81" s="14">
        <v>373350</v>
      </c>
      <c r="AI81" s="14">
        <v>45593</v>
      </c>
      <c r="AJ81" s="14">
        <f t="shared" si="3"/>
        <v>28846.081570111986</v>
      </c>
      <c r="AK81" s="14">
        <f t="shared" si="3"/>
        <v>16746.91842988801</v>
      </c>
      <c r="AL81" s="14">
        <v>53</v>
      </c>
      <c r="AM81" s="14">
        <v>2604</v>
      </c>
      <c r="AN81" s="14">
        <v>47</v>
      </c>
      <c r="AO81" s="14">
        <v>231</v>
      </c>
      <c r="AP81" s="14">
        <v>21</v>
      </c>
      <c r="AQ81" s="14">
        <v>211</v>
      </c>
      <c r="AR81" s="14">
        <v>74</v>
      </c>
      <c r="AS81" s="14">
        <v>97</v>
      </c>
      <c r="AT81" s="14">
        <v>156</v>
      </c>
      <c r="AU81" s="17">
        <v>12</v>
      </c>
      <c r="AV81" s="14">
        <v>905</v>
      </c>
      <c r="AW81" s="14">
        <v>1</v>
      </c>
      <c r="AX81" s="14">
        <v>2</v>
      </c>
    </row>
    <row r="82" spans="1:50" x14ac:dyDescent="0.25">
      <c r="A82" s="8">
        <v>2020</v>
      </c>
      <c r="B82" s="8">
        <v>12</v>
      </c>
      <c r="C82" s="8" t="s">
        <v>558</v>
      </c>
      <c r="D82" s="10">
        <v>441210.208613939</v>
      </c>
      <c r="E82" s="11">
        <v>656</v>
      </c>
      <c r="F82" s="12">
        <v>387</v>
      </c>
      <c r="G82" s="12">
        <v>269</v>
      </c>
      <c r="H82" s="13">
        <v>82585</v>
      </c>
      <c r="I82" s="14">
        <f t="shared" si="2"/>
        <v>63990.25462004821</v>
      </c>
      <c r="J82" s="14">
        <f t="shared" si="2"/>
        <v>18594.74537995179</v>
      </c>
      <c r="K82" s="15">
        <v>209</v>
      </c>
      <c r="L82" s="14">
        <v>4729</v>
      </c>
      <c r="M82" s="11">
        <v>202</v>
      </c>
      <c r="N82" s="11">
        <v>470</v>
      </c>
      <c r="O82" s="11">
        <v>52</v>
      </c>
      <c r="P82" s="16">
        <v>747</v>
      </c>
      <c r="Q82" s="16">
        <v>1</v>
      </c>
      <c r="R82" s="16">
        <v>6</v>
      </c>
      <c r="S82" s="16">
        <v>5</v>
      </c>
      <c r="T82" s="18">
        <v>12</v>
      </c>
      <c r="U82" s="11">
        <v>32</v>
      </c>
      <c r="V82" s="16">
        <v>1</v>
      </c>
      <c r="W82" s="14">
        <v>24018</v>
      </c>
      <c r="X82" s="14">
        <v>4577</v>
      </c>
      <c r="Y82" s="14">
        <v>3799</v>
      </c>
      <c r="Z82" s="14">
        <v>778</v>
      </c>
      <c r="AA82" s="14">
        <v>19</v>
      </c>
      <c r="AB82" s="14">
        <v>187</v>
      </c>
      <c r="AC82" s="14">
        <v>4</v>
      </c>
      <c r="AD82" s="14">
        <v>18</v>
      </c>
      <c r="AE82" s="14">
        <v>130</v>
      </c>
      <c r="AF82" s="14">
        <v>13</v>
      </c>
      <c r="AG82" s="14">
        <v>12</v>
      </c>
      <c r="AH82" s="14">
        <v>373552</v>
      </c>
      <c r="AI82" s="14">
        <v>45610</v>
      </c>
      <c r="AJ82" s="14">
        <f t="shared" si="3"/>
        <v>28856.83724284008</v>
      </c>
      <c r="AK82" s="14">
        <f t="shared" si="3"/>
        <v>16753.162757159917</v>
      </c>
      <c r="AL82" s="14">
        <v>53</v>
      </c>
      <c r="AM82" s="14">
        <v>2604</v>
      </c>
      <c r="AN82" s="14">
        <v>47</v>
      </c>
      <c r="AO82" s="14">
        <v>231</v>
      </c>
      <c r="AP82" s="14">
        <v>21</v>
      </c>
      <c r="AQ82" s="14">
        <v>211</v>
      </c>
      <c r="AR82" s="14">
        <v>74</v>
      </c>
      <c r="AS82" s="14">
        <v>97</v>
      </c>
      <c r="AT82" s="14">
        <v>156</v>
      </c>
      <c r="AU82" s="17">
        <v>12</v>
      </c>
      <c r="AV82" s="14">
        <v>905</v>
      </c>
      <c r="AW82" s="14">
        <v>1</v>
      </c>
      <c r="AX82" s="14">
        <v>2</v>
      </c>
    </row>
    <row r="83" spans="1:50" x14ac:dyDescent="0.25">
      <c r="A83" s="8">
        <v>2021</v>
      </c>
      <c r="B83" s="8">
        <v>1</v>
      </c>
      <c r="C83" s="8" t="s">
        <v>559</v>
      </c>
      <c r="D83" s="10">
        <v>441376.81198834302</v>
      </c>
      <c r="E83" s="11">
        <v>657</v>
      </c>
      <c r="F83" s="12">
        <v>388</v>
      </c>
      <c r="G83" s="12">
        <v>269</v>
      </c>
      <c r="H83" s="13">
        <v>82595</v>
      </c>
      <c r="I83" s="14">
        <f t="shared" si="2"/>
        <v>63998.003031335982</v>
      </c>
      <c r="J83" s="14">
        <f t="shared" si="2"/>
        <v>18596.996968664022</v>
      </c>
      <c r="K83" s="15">
        <v>209</v>
      </c>
      <c r="L83" s="14">
        <v>4729</v>
      </c>
      <c r="M83" s="11">
        <v>202</v>
      </c>
      <c r="N83" s="11">
        <v>470</v>
      </c>
      <c r="O83" s="11">
        <v>52</v>
      </c>
      <c r="P83" s="16">
        <v>747</v>
      </c>
      <c r="Q83" s="16">
        <v>1</v>
      </c>
      <c r="R83" s="16">
        <v>6</v>
      </c>
      <c r="S83" s="16">
        <v>5</v>
      </c>
      <c r="T83" s="18">
        <v>12</v>
      </c>
      <c r="U83" s="11">
        <v>32</v>
      </c>
      <c r="V83" s="16">
        <v>1</v>
      </c>
      <c r="W83" s="14">
        <v>23993</v>
      </c>
      <c r="X83" s="14">
        <v>4579</v>
      </c>
      <c r="Y83" s="14">
        <v>3801</v>
      </c>
      <c r="Z83" s="14">
        <v>778</v>
      </c>
      <c r="AA83" s="14">
        <v>19</v>
      </c>
      <c r="AB83" s="14">
        <v>187</v>
      </c>
      <c r="AC83" s="14">
        <v>4</v>
      </c>
      <c r="AD83" s="14">
        <v>18</v>
      </c>
      <c r="AE83" s="14">
        <v>130</v>
      </c>
      <c r="AF83" s="14">
        <v>13</v>
      </c>
      <c r="AG83" s="14">
        <v>12</v>
      </c>
      <c r="AH83" s="14">
        <v>373741</v>
      </c>
      <c r="AI83" s="14">
        <v>45627</v>
      </c>
      <c r="AJ83" s="14">
        <f t="shared" si="3"/>
        <v>28867.592915568173</v>
      </c>
      <c r="AK83" s="14">
        <f t="shared" si="3"/>
        <v>16759.407084431827</v>
      </c>
      <c r="AL83" s="14">
        <v>53</v>
      </c>
      <c r="AM83" s="14">
        <v>2604</v>
      </c>
      <c r="AN83" s="14">
        <v>47</v>
      </c>
      <c r="AO83" s="14">
        <v>231</v>
      </c>
      <c r="AP83" s="14">
        <v>21</v>
      </c>
      <c r="AQ83" s="14">
        <v>211</v>
      </c>
      <c r="AR83" s="14">
        <v>74</v>
      </c>
      <c r="AS83" s="14">
        <v>97</v>
      </c>
      <c r="AT83" s="14">
        <v>156</v>
      </c>
      <c r="AU83" s="17">
        <v>12</v>
      </c>
      <c r="AV83" s="14">
        <v>905</v>
      </c>
      <c r="AW83" s="14">
        <v>1</v>
      </c>
      <c r="AX83" s="14">
        <v>2</v>
      </c>
    </row>
    <row r="84" spans="1:50" x14ac:dyDescent="0.25">
      <c r="A84" s="8">
        <v>2021</v>
      </c>
      <c r="B84" s="8">
        <v>2</v>
      </c>
      <c r="C84" s="8" t="s">
        <v>560</v>
      </c>
      <c r="D84" s="10">
        <v>441543.41522606602</v>
      </c>
      <c r="E84" s="11">
        <v>656</v>
      </c>
      <c r="F84" s="12">
        <v>387</v>
      </c>
      <c r="G84" s="12">
        <v>269</v>
      </c>
      <c r="H84" s="13">
        <v>82605</v>
      </c>
      <c r="I84" s="14">
        <f t="shared" si="2"/>
        <v>64005.751442623754</v>
      </c>
      <c r="J84" s="14">
        <f t="shared" si="2"/>
        <v>18599.24855737625</v>
      </c>
      <c r="K84" s="15">
        <v>209</v>
      </c>
      <c r="L84" s="14">
        <v>4729</v>
      </c>
      <c r="M84" s="11">
        <v>202</v>
      </c>
      <c r="N84" s="11">
        <v>470</v>
      </c>
      <c r="O84" s="11">
        <v>52</v>
      </c>
      <c r="P84" s="16">
        <v>747</v>
      </c>
      <c r="Q84" s="16">
        <v>1</v>
      </c>
      <c r="R84" s="16">
        <v>6</v>
      </c>
      <c r="S84" s="16">
        <v>5</v>
      </c>
      <c r="T84" s="18">
        <v>12</v>
      </c>
      <c r="U84" s="11">
        <v>32</v>
      </c>
      <c r="V84" s="16">
        <v>1</v>
      </c>
      <c r="W84" s="14">
        <v>24001</v>
      </c>
      <c r="X84" s="14">
        <v>4581</v>
      </c>
      <c r="Y84" s="14">
        <v>3802</v>
      </c>
      <c r="Z84" s="14">
        <v>779</v>
      </c>
      <c r="AA84" s="14">
        <v>19</v>
      </c>
      <c r="AB84" s="14">
        <v>187</v>
      </c>
      <c r="AC84" s="14">
        <v>4</v>
      </c>
      <c r="AD84" s="14">
        <v>18</v>
      </c>
      <c r="AE84" s="14">
        <v>130</v>
      </c>
      <c r="AF84" s="14">
        <v>13</v>
      </c>
      <c r="AG84" s="14">
        <v>12</v>
      </c>
      <c r="AH84" s="14">
        <v>373929</v>
      </c>
      <c r="AI84" s="14">
        <v>45644</v>
      </c>
      <c r="AJ84" s="14">
        <f t="shared" si="3"/>
        <v>28878.348588296263</v>
      </c>
      <c r="AK84" s="14">
        <f t="shared" si="3"/>
        <v>16765.651411703733</v>
      </c>
      <c r="AL84" s="14">
        <v>53</v>
      </c>
      <c r="AM84" s="14">
        <v>2604</v>
      </c>
      <c r="AN84" s="14">
        <v>47</v>
      </c>
      <c r="AO84" s="14">
        <v>231</v>
      </c>
      <c r="AP84" s="14">
        <v>21</v>
      </c>
      <c r="AQ84" s="14">
        <v>211</v>
      </c>
      <c r="AR84" s="14">
        <v>74</v>
      </c>
      <c r="AS84" s="14">
        <v>97</v>
      </c>
      <c r="AT84" s="14">
        <v>156</v>
      </c>
      <c r="AU84" s="17">
        <v>12</v>
      </c>
      <c r="AV84" s="14">
        <v>905</v>
      </c>
      <c r="AW84" s="14">
        <v>1</v>
      </c>
      <c r="AX84" s="14">
        <v>2</v>
      </c>
    </row>
    <row r="85" spans="1:50" x14ac:dyDescent="0.25">
      <c r="A85" s="8">
        <v>2021</v>
      </c>
      <c r="B85" s="8">
        <v>3</v>
      </c>
      <c r="C85" s="8" t="s">
        <v>561</v>
      </c>
      <c r="D85" s="10">
        <v>441710.01860046998</v>
      </c>
      <c r="E85" s="11">
        <v>651</v>
      </c>
      <c r="F85" s="12">
        <v>384</v>
      </c>
      <c r="G85" s="12">
        <v>267</v>
      </c>
      <c r="H85" s="13">
        <v>82615</v>
      </c>
      <c r="I85" s="14">
        <f t="shared" si="2"/>
        <v>64013.499853911519</v>
      </c>
      <c r="J85" s="14">
        <f t="shared" si="2"/>
        <v>18601.500146088481</v>
      </c>
      <c r="K85" s="15">
        <v>209</v>
      </c>
      <c r="L85" s="14">
        <v>4729</v>
      </c>
      <c r="M85" s="11">
        <v>202</v>
      </c>
      <c r="N85" s="11">
        <v>470</v>
      </c>
      <c r="O85" s="11">
        <v>52</v>
      </c>
      <c r="P85" s="16">
        <v>747</v>
      </c>
      <c r="Q85" s="16">
        <v>1</v>
      </c>
      <c r="R85" s="16">
        <v>6</v>
      </c>
      <c r="S85" s="16">
        <v>5</v>
      </c>
      <c r="T85" s="18">
        <v>12</v>
      </c>
      <c r="U85" s="11">
        <v>32</v>
      </c>
      <c r="V85" s="16">
        <v>1</v>
      </c>
      <c r="W85" s="14">
        <v>24009</v>
      </c>
      <c r="X85" s="14">
        <v>4583</v>
      </c>
      <c r="Y85" s="14">
        <v>3804</v>
      </c>
      <c r="Z85" s="14">
        <v>779</v>
      </c>
      <c r="AA85" s="14">
        <v>19</v>
      </c>
      <c r="AB85" s="14">
        <v>187</v>
      </c>
      <c r="AC85" s="14">
        <v>4</v>
      </c>
      <c r="AD85" s="14">
        <v>18</v>
      </c>
      <c r="AE85" s="14">
        <v>133</v>
      </c>
      <c r="AF85" s="14">
        <v>13</v>
      </c>
      <c r="AG85" s="14">
        <v>12</v>
      </c>
      <c r="AH85" s="14">
        <v>374118</v>
      </c>
      <c r="AI85" s="14">
        <v>45661</v>
      </c>
      <c r="AJ85" s="14">
        <f t="shared" si="3"/>
        <v>28889.104261024357</v>
      </c>
      <c r="AK85" s="14">
        <f t="shared" si="3"/>
        <v>16771.89573897564</v>
      </c>
      <c r="AL85" s="14">
        <v>53</v>
      </c>
      <c r="AM85" s="14">
        <v>2604</v>
      </c>
      <c r="AN85" s="14">
        <v>47</v>
      </c>
      <c r="AO85" s="14">
        <v>231</v>
      </c>
      <c r="AP85" s="14">
        <v>21</v>
      </c>
      <c r="AQ85" s="14">
        <v>211</v>
      </c>
      <c r="AR85" s="14">
        <v>74</v>
      </c>
      <c r="AS85" s="14">
        <v>97</v>
      </c>
      <c r="AT85" s="14">
        <v>156</v>
      </c>
      <c r="AU85" s="17">
        <v>12</v>
      </c>
      <c r="AV85" s="14">
        <v>905</v>
      </c>
      <c r="AW85" s="14">
        <v>1</v>
      </c>
      <c r="AX85" s="14">
        <v>2</v>
      </c>
    </row>
    <row r="86" spans="1:50" x14ac:dyDescent="0.25">
      <c r="A86" s="8">
        <v>2021</v>
      </c>
      <c r="B86" s="8">
        <v>4</v>
      </c>
      <c r="C86" s="8" t="s">
        <v>562</v>
      </c>
      <c r="D86" s="10">
        <v>441876.621974874</v>
      </c>
      <c r="E86" s="11">
        <v>631</v>
      </c>
      <c r="F86" s="12">
        <v>372</v>
      </c>
      <c r="G86" s="12">
        <v>259</v>
      </c>
      <c r="H86" s="13">
        <v>82625</v>
      </c>
      <c r="I86" s="14">
        <f t="shared" si="2"/>
        <v>64021.24826519929</v>
      </c>
      <c r="J86" s="14">
        <f t="shared" si="2"/>
        <v>18603.75173480071</v>
      </c>
      <c r="K86" s="15">
        <v>209</v>
      </c>
      <c r="L86" s="14">
        <v>4729</v>
      </c>
      <c r="M86" s="11">
        <v>202</v>
      </c>
      <c r="N86" s="11">
        <v>470</v>
      </c>
      <c r="O86" s="11">
        <v>52</v>
      </c>
      <c r="P86" s="16">
        <v>747</v>
      </c>
      <c r="Q86" s="16">
        <v>1</v>
      </c>
      <c r="R86" s="16">
        <v>6</v>
      </c>
      <c r="S86" s="16">
        <v>5</v>
      </c>
      <c r="T86" s="18">
        <v>12</v>
      </c>
      <c r="U86" s="11">
        <v>32</v>
      </c>
      <c r="V86" s="16">
        <v>1</v>
      </c>
      <c r="W86" s="14">
        <v>23983</v>
      </c>
      <c r="X86" s="14">
        <v>4585</v>
      </c>
      <c r="Y86" s="14">
        <v>3806</v>
      </c>
      <c r="Z86" s="14">
        <v>779</v>
      </c>
      <c r="AA86" s="14">
        <v>19</v>
      </c>
      <c r="AB86" s="14">
        <v>187</v>
      </c>
      <c r="AC86" s="14">
        <v>4</v>
      </c>
      <c r="AD86" s="14">
        <v>18</v>
      </c>
      <c r="AE86" s="14">
        <v>132</v>
      </c>
      <c r="AF86" s="14">
        <v>13</v>
      </c>
      <c r="AG86" s="14">
        <v>12</v>
      </c>
      <c r="AH86" s="14">
        <v>374306</v>
      </c>
      <c r="AI86" s="14">
        <v>45678</v>
      </c>
      <c r="AJ86" s="14">
        <f t="shared" si="3"/>
        <v>28899.85993375245</v>
      </c>
      <c r="AK86" s="14">
        <f t="shared" si="3"/>
        <v>16778.14006624755</v>
      </c>
      <c r="AL86" s="14">
        <v>53</v>
      </c>
      <c r="AM86" s="14">
        <v>2604</v>
      </c>
      <c r="AN86" s="14">
        <v>47</v>
      </c>
      <c r="AO86" s="14">
        <v>231</v>
      </c>
      <c r="AP86" s="14">
        <v>21</v>
      </c>
      <c r="AQ86" s="14">
        <v>211</v>
      </c>
      <c r="AR86" s="14">
        <v>74</v>
      </c>
      <c r="AS86" s="14">
        <v>97</v>
      </c>
      <c r="AT86" s="14">
        <v>156</v>
      </c>
      <c r="AU86" s="17">
        <v>12</v>
      </c>
      <c r="AV86" s="14">
        <v>905</v>
      </c>
      <c r="AW86" s="14">
        <v>1</v>
      </c>
      <c r="AX86" s="14">
        <v>2</v>
      </c>
    </row>
    <row r="87" spans="1:50" x14ac:dyDescent="0.25">
      <c r="A87" s="8">
        <v>2021</v>
      </c>
      <c r="B87" s="8">
        <v>5</v>
      </c>
      <c r="C87" s="8" t="s">
        <v>563</v>
      </c>
      <c r="D87" s="10">
        <v>442043.225212597</v>
      </c>
      <c r="E87" s="11">
        <v>672</v>
      </c>
      <c r="F87" s="12">
        <v>396</v>
      </c>
      <c r="G87" s="12">
        <v>276</v>
      </c>
      <c r="H87" s="13">
        <v>82635</v>
      </c>
      <c r="I87" s="14">
        <f t="shared" si="2"/>
        <v>64028.996676487062</v>
      </c>
      <c r="J87" s="14">
        <f t="shared" si="2"/>
        <v>18606.003323512941</v>
      </c>
      <c r="K87" s="15">
        <v>209</v>
      </c>
      <c r="L87" s="14">
        <v>4729</v>
      </c>
      <c r="M87" s="11">
        <v>202</v>
      </c>
      <c r="N87" s="11">
        <v>470</v>
      </c>
      <c r="O87" s="11">
        <v>52</v>
      </c>
      <c r="P87" s="16">
        <v>747</v>
      </c>
      <c r="Q87" s="16">
        <v>1</v>
      </c>
      <c r="R87" s="16">
        <v>6</v>
      </c>
      <c r="S87" s="16">
        <v>5</v>
      </c>
      <c r="T87" s="18">
        <v>12</v>
      </c>
      <c r="U87" s="11">
        <v>32</v>
      </c>
      <c r="V87" s="16">
        <v>1</v>
      </c>
      <c r="W87" s="14">
        <v>23991</v>
      </c>
      <c r="X87" s="14">
        <v>4587</v>
      </c>
      <c r="Y87" s="14">
        <v>3807</v>
      </c>
      <c r="Z87" s="14">
        <v>780</v>
      </c>
      <c r="AA87" s="14">
        <v>19</v>
      </c>
      <c r="AB87" s="14">
        <v>187</v>
      </c>
      <c r="AC87" s="14">
        <v>4</v>
      </c>
      <c r="AD87" s="14">
        <v>18</v>
      </c>
      <c r="AE87" s="14">
        <v>128</v>
      </c>
      <c r="AF87" s="14">
        <v>13</v>
      </c>
      <c r="AG87" s="14">
        <v>12</v>
      </c>
      <c r="AH87" s="14">
        <v>374495</v>
      </c>
      <c r="AI87" s="14">
        <v>45695</v>
      </c>
      <c r="AJ87" s="14">
        <f t="shared" si="3"/>
        <v>28910.61560648054</v>
      </c>
      <c r="AK87" s="14">
        <f t="shared" si="3"/>
        <v>16784.384393519456</v>
      </c>
      <c r="AL87" s="14">
        <v>53</v>
      </c>
      <c r="AM87" s="14">
        <v>2604</v>
      </c>
      <c r="AN87" s="14">
        <v>47</v>
      </c>
      <c r="AO87" s="14">
        <v>231</v>
      </c>
      <c r="AP87" s="14">
        <v>21</v>
      </c>
      <c r="AQ87" s="14">
        <v>211</v>
      </c>
      <c r="AR87" s="14">
        <v>74</v>
      </c>
      <c r="AS87" s="14">
        <v>97</v>
      </c>
      <c r="AT87" s="14">
        <v>156</v>
      </c>
      <c r="AU87" s="17">
        <v>12</v>
      </c>
      <c r="AV87" s="14">
        <v>905</v>
      </c>
      <c r="AW87" s="14">
        <v>1</v>
      </c>
      <c r="AX87" s="14">
        <v>2</v>
      </c>
    </row>
    <row r="88" spans="1:50" x14ac:dyDescent="0.25">
      <c r="A88" s="8">
        <v>2021</v>
      </c>
      <c r="B88" s="8">
        <v>6</v>
      </c>
      <c r="C88" s="8" t="s">
        <v>564</v>
      </c>
      <c r="D88" s="10">
        <v>442209.82858700101</v>
      </c>
      <c r="E88" s="11">
        <v>671</v>
      </c>
      <c r="F88" s="12">
        <v>396</v>
      </c>
      <c r="G88" s="12">
        <v>275</v>
      </c>
      <c r="H88" s="13">
        <v>82645</v>
      </c>
      <c r="I88" s="14">
        <f t="shared" si="2"/>
        <v>64036.745087774834</v>
      </c>
      <c r="J88" s="14">
        <f t="shared" si="2"/>
        <v>18608.254912225173</v>
      </c>
      <c r="K88" s="15">
        <v>209</v>
      </c>
      <c r="L88" s="14">
        <v>4729</v>
      </c>
      <c r="M88" s="11">
        <v>202</v>
      </c>
      <c r="N88" s="11">
        <v>470</v>
      </c>
      <c r="O88" s="11">
        <v>52</v>
      </c>
      <c r="P88" s="16">
        <v>747</v>
      </c>
      <c r="Q88" s="16">
        <v>1</v>
      </c>
      <c r="R88" s="16">
        <v>6</v>
      </c>
      <c r="S88" s="16">
        <v>5</v>
      </c>
      <c r="T88" s="18">
        <v>12</v>
      </c>
      <c r="U88" s="11">
        <v>32</v>
      </c>
      <c r="V88" s="16">
        <v>1</v>
      </c>
      <c r="W88" s="14">
        <v>23999</v>
      </c>
      <c r="X88" s="14">
        <v>4589</v>
      </c>
      <c r="Y88" s="14">
        <v>3809</v>
      </c>
      <c r="Z88" s="14">
        <v>780</v>
      </c>
      <c r="AA88" s="14">
        <v>19</v>
      </c>
      <c r="AB88" s="14">
        <v>187</v>
      </c>
      <c r="AC88" s="14">
        <v>4</v>
      </c>
      <c r="AD88" s="14">
        <v>18</v>
      </c>
      <c r="AE88" s="14">
        <v>128</v>
      </c>
      <c r="AF88" s="14">
        <v>13</v>
      </c>
      <c r="AG88" s="14">
        <v>12</v>
      </c>
      <c r="AH88" s="14">
        <v>374684</v>
      </c>
      <c r="AI88" s="14">
        <v>45712</v>
      </c>
      <c r="AJ88" s="14">
        <f t="shared" si="3"/>
        <v>28921.371279208633</v>
      </c>
      <c r="AK88" s="14">
        <f t="shared" si="3"/>
        <v>16790.628720791363</v>
      </c>
      <c r="AL88" s="14">
        <v>53</v>
      </c>
      <c r="AM88" s="14">
        <v>2604</v>
      </c>
      <c r="AN88" s="14">
        <v>47</v>
      </c>
      <c r="AO88" s="14">
        <v>231</v>
      </c>
      <c r="AP88" s="14">
        <v>21</v>
      </c>
      <c r="AQ88" s="14">
        <v>211</v>
      </c>
      <c r="AR88" s="14">
        <v>74</v>
      </c>
      <c r="AS88" s="14">
        <v>97</v>
      </c>
      <c r="AT88" s="14">
        <v>156</v>
      </c>
      <c r="AU88" s="17">
        <v>12</v>
      </c>
      <c r="AV88" s="14">
        <v>905</v>
      </c>
      <c r="AW88" s="14">
        <v>1</v>
      </c>
      <c r="AX88" s="14">
        <v>2</v>
      </c>
    </row>
    <row r="89" spans="1:50" x14ac:dyDescent="0.25">
      <c r="A89" s="8">
        <v>2021</v>
      </c>
      <c r="B89" s="8">
        <v>7</v>
      </c>
      <c r="C89" s="8" t="s">
        <v>565</v>
      </c>
      <c r="D89" s="10">
        <v>442376.43196140497</v>
      </c>
      <c r="E89" s="11">
        <v>667</v>
      </c>
      <c r="F89" s="12">
        <v>394</v>
      </c>
      <c r="G89" s="12">
        <v>273</v>
      </c>
      <c r="H89" s="13">
        <v>82655</v>
      </c>
      <c r="I89" s="14">
        <f t="shared" si="2"/>
        <v>64044.493499062599</v>
      </c>
      <c r="J89" s="14">
        <f t="shared" si="2"/>
        <v>18610.506500937401</v>
      </c>
      <c r="K89" s="15">
        <v>209</v>
      </c>
      <c r="L89" s="14">
        <v>4729</v>
      </c>
      <c r="M89" s="11">
        <v>202</v>
      </c>
      <c r="N89" s="11">
        <v>470</v>
      </c>
      <c r="O89" s="11">
        <v>52</v>
      </c>
      <c r="P89" s="16">
        <v>747</v>
      </c>
      <c r="Q89" s="16">
        <v>1</v>
      </c>
      <c r="R89" s="16">
        <v>6</v>
      </c>
      <c r="S89" s="16">
        <v>5</v>
      </c>
      <c r="T89" s="18">
        <v>12</v>
      </c>
      <c r="U89" s="11">
        <v>32</v>
      </c>
      <c r="V89" s="16">
        <v>1</v>
      </c>
      <c r="W89" s="14">
        <v>23973</v>
      </c>
      <c r="X89" s="14">
        <v>4591</v>
      </c>
      <c r="Y89" s="14">
        <v>3811</v>
      </c>
      <c r="Z89" s="14">
        <v>780</v>
      </c>
      <c r="AA89" s="14">
        <v>19</v>
      </c>
      <c r="AB89" s="14">
        <v>187</v>
      </c>
      <c r="AC89" s="14">
        <v>4</v>
      </c>
      <c r="AD89" s="14">
        <v>18</v>
      </c>
      <c r="AE89" s="14">
        <v>128</v>
      </c>
      <c r="AF89" s="14">
        <v>13</v>
      </c>
      <c r="AG89" s="14">
        <v>12</v>
      </c>
      <c r="AH89" s="14">
        <v>374872</v>
      </c>
      <c r="AI89" s="14">
        <v>45729</v>
      </c>
      <c r="AJ89" s="14">
        <f t="shared" si="3"/>
        <v>28932.126951936723</v>
      </c>
      <c r="AK89" s="14">
        <f t="shared" si="3"/>
        <v>16796.873048063273</v>
      </c>
      <c r="AL89" s="14">
        <v>53</v>
      </c>
      <c r="AM89" s="14">
        <v>2604</v>
      </c>
      <c r="AN89" s="14">
        <v>47</v>
      </c>
      <c r="AO89" s="14">
        <v>231</v>
      </c>
      <c r="AP89" s="14">
        <v>21</v>
      </c>
      <c r="AQ89" s="14">
        <v>211</v>
      </c>
      <c r="AR89" s="14">
        <v>74</v>
      </c>
      <c r="AS89" s="14">
        <v>97</v>
      </c>
      <c r="AT89" s="14">
        <v>156</v>
      </c>
      <c r="AU89" s="17">
        <v>12</v>
      </c>
      <c r="AV89" s="14">
        <v>905</v>
      </c>
      <c r="AW89" s="14">
        <v>1</v>
      </c>
      <c r="AX89" s="14">
        <v>2</v>
      </c>
    </row>
    <row r="90" spans="1:50" x14ac:dyDescent="0.25">
      <c r="A90" s="8">
        <v>2021</v>
      </c>
      <c r="B90" s="8">
        <v>8</v>
      </c>
      <c r="C90" s="8" t="s">
        <v>566</v>
      </c>
      <c r="D90" s="10">
        <v>442543.03519912797</v>
      </c>
      <c r="E90" s="11">
        <v>665</v>
      </c>
      <c r="F90" s="12">
        <v>392</v>
      </c>
      <c r="G90" s="12">
        <v>273</v>
      </c>
      <c r="H90" s="13">
        <v>82665</v>
      </c>
      <c r="I90" s="14">
        <f t="shared" si="2"/>
        <v>64052.241910350371</v>
      </c>
      <c r="J90" s="14">
        <f t="shared" si="2"/>
        <v>18612.758089649633</v>
      </c>
      <c r="K90" s="15">
        <v>209</v>
      </c>
      <c r="L90" s="14">
        <v>4729</v>
      </c>
      <c r="M90" s="11">
        <v>202</v>
      </c>
      <c r="N90" s="11">
        <v>470</v>
      </c>
      <c r="O90" s="11">
        <v>52</v>
      </c>
      <c r="P90" s="16">
        <v>747</v>
      </c>
      <c r="Q90" s="16">
        <v>1</v>
      </c>
      <c r="R90" s="16">
        <v>6</v>
      </c>
      <c r="S90" s="16">
        <v>5</v>
      </c>
      <c r="T90" s="18">
        <v>12</v>
      </c>
      <c r="U90" s="11">
        <v>32</v>
      </c>
      <c r="V90" s="16">
        <v>1</v>
      </c>
      <c r="W90" s="14">
        <v>23981</v>
      </c>
      <c r="X90" s="14">
        <v>4593</v>
      </c>
      <c r="Y90" s="14">
        <v>3812</v>
      </c>
      <c r="Z90" s="14">
        <v>781</v>
      </c>
      <c r="AA90" s="14">
        <v>19</v>
      </c>
      <c r="AB90" s="14">
        <v>187</v>
      </c>
      <c r="AC90" s="14">
        <v>4</v>
      </c>
      <c r="AD90" s="14">
        <v>18</v>
      </c>
      <c r="AE90" s="14">
        <v>128</v>
      </c>
      <c r="AF90" s="14">
        <v>13</v>
      </c>
      <c r="AG90" s="14">
        <v>12</v>
      </c>
      <c r="AH90" s="14">
        <v>375061</v>
      </c>
      <c r="AI90" s="14">
        <v>45746</v>
      </c>
      <c r="AJ90" s="14">
        <f t="shared" si="3"/>
        <v>28942.882624664817</v>
      </c>
      <c r="AK90" s="14">
        <f t="shared" si="3"/>
        <v>16803.11737533518</v>
      </c>
      <c r="AL90" s="14">
        <v>53</v>
      </c>
      <c r="AM90" s="14">
        <v>2604</v>
      </c>
      <c r="AN90" s="14">
        <v>47</v>
      </c>
      <c r="AO90" s="14">
        <v>231</v>
      </c>
      <c r="AP90" s="14">
        <v>21</v>
      </c>
      <c r="AQ90" s="14">
        <v>211</v>
      </c>
      <c r="AR90" s="14">
        <v>74</v>
      </c>
      <c r="AS90" s="14">
        <v>97</v>
      </c>
      <c r="AT90" s="14">
        <v>156</v>
      </c>
      <c r="AU90" s="17">
        <v>12</v>
      </c>
      <c r="AV90" s="14">
        <v>905</v>
      </c>
      <c r="AW90" s="14">
        <v>1</v>
      </c>
      <c r="AX90" s="14">
        <v>2</v>
      </c>
    </row>
    <row r="91" spans="1:50" x14ac:dyDescent="0.25">
      <c r="A91" s="8">
        <v>2021</v>
      </c>
      <c r="B91" s="8">
        <v>9</v>
      </c>
      <c r="C91" s="8" t="s">
        <v>567</v>
      </c>
      <c r="D91" s="10">
        <v>442709.63857353199</v>
      </c>
      <c r="E91" s="11">
        <v>663</v>
      </c>
      <c r="F91" s="12">
        <v>391</v>
      </c>
      <c r="G91" s="12">
        <v>272</v>
      </c>
      <c r="H91" s="13">
        <v>82675</v>
      </c>
      <c r="I91" s="14">
        <f t="shared" si="2"/>
        <v>64059.990321638143</v>
      </c>
      <c r="J91" s="14">
        <f t="shared" si="2"/>
        <v>18615.009678361861</v>
      </c>
      <c r="K91" s="15">
        <v>209</v>
      </c>
      <c r="L91" s="14">
        <v>4729</v>
      </c>
      <c r="M91" s="11">
        <v>202</v>
      </c>
      <c r="N91" s="11">
        <v>470</v>
      </c>
      <c r="O91" s="11">
        <v>52</v>
      </c>
      <c r="P91" s="16">
        <v>747</v>
      </c>
      <c r="Q91" s="16">
        <v>1</v>
      </c>
      <c r="R91" s="16">
        <v>6</v>
      </c>
      <c r="S91" s="16">
        <v>5</v>
      </c>
      <c r="T91" s="18">
        <v>12</v>
      </c>
      <c r="U91" s="11">
        <v>32</v>
      </c>
      <c r="V91" s="16">
        <v>1</v>
      </c>
      <c r="W91" s="14">
        <v>23989</v>
      </c>
      <c r="X91" s="14">
        <v>4595</v>
      </c>
      <c r="Y91" s="14">
        <v>3814</v>
      </c>
      <c r="Z91" s="14">
        <v>781</v>
      </c>
      <c r="AA91" s="14">
        <v>19</v>
      </c>
      <c r="AB91" s="14">
        <v>187</v>
      </c>
      <c r="AC91" s="14">
        <v>4</v>
      </c>
      <c r="AD91" s="14">
        <v>18</v>
      </c>
      <c r="AE91" s="14">
        <v>130</v>
      </c>
      <c r="AF91" s="14">
        <v>13</v>
      </c>
      <c r="AG91" s="14">
        <v>12</v>
      </c>
      <c r="AH91" s="14">
        <v>375250</v>
      </c>
      <c r="AI91" s="14">
        <v>45763</v>
      </c>
      <c r="AJ91" s="14">
        <f t="shared" si="3"/>
        <v>28953.63829739291</v>
      </c>
      <c r="AK91" s="14">
        <f t="shared" si="3"/>
        <v>16809.36170260709</v>
      </c>
      <c r="AL91" s="14">
        <v>53</v>
      </c>
      <c r="AM91" s="14">
        <v>2604</v>
      </c>
      <c r="AN91" s="14">
        <v>47</v>
      </c>
      <c r="AO91" s="14">
        <v>231</v>
      </c>
      <c r="AP91" s="14">
        <v>21</v>
      </c>
      <c r="AQ91" s="14">
        <v>211</v>
      </c>
      <c r="AR91" s="14">
        <v>74</v>
      </c>
      <c r="AS91" s="14">
        <v>97</v>
      </c>
      <c r="AT91" s="14">
        <v>156</v>
      </c>
      <c r="AU91" s="17">
        <v>12</v>
      </c>
      <c r="AV91" s="14">
        <v>905</v>
      </c>
      <c r="AW91" s="14">
        <v>1</v>
      </c>
      <c r="AX91" s="14">
        <v>2</v>
      </c>
    </row>
    <row r="92" spans="1:50" x14ac:dyDescent="0.25">
      <c r="A92" s="8">
        <v>2021</v>
      </c>
      <c r="B92" s="8">
        <v>10</v>
      </c>
      <c r="C92" s="8" t="s">
        <v>568</v>
      </c>
      <c r="D92" s="10">
        <v>442876.24194793601</v>
      </c>
      <c r="E92" s="11">
        <v>663</v>
      </c>
      <c r="F92" s="12">
        <v>391</v>
      </c>
      <c r="G92" s="12">
        <v>272</v>
      </c>
      <c r="H92" s="13">
        <v>82685</v>
      </c>
      <c r="I92" s="14">
        <f t="shared" si="2"/>
        <v>64067.738732925907</v>
      </c>
      <c r="J92" s="14">
        <f t="shared" si="2"/>
        <v>18617.261267074093</v>
      </c>
      <c r="K92" s="15">
        <v>209</v>
      </c>
      <c r="L92" s="14">
        <v>4729</v>
      </c>
      <c r="M92" s="11">
        <v>202</v>
      </c>
      <c r="N92" s="11">
        <v>470</v>
      </c>
      <c r="O92" s="11">
        <v>52</v>
      </c>
      <c r="P92" s="16">
        <v>747</v>
      </c>
      <c r="Q92" s="16">
        <v>1</v>
      </c>
      <c r="R92" s="16">
        <v>6</v>
      </c>
      <c r="S92" s="16">
        <v>5</v>
      </c>
      <c r="T92" s="18">
        <v>12</v>
      </c>
      <c r="U92" s="11">
        <v>32</v>
      </c>
      <c r="V92" s="16">
        <v>1</v>
      </c>
      <c r="W92" s="14">
        <v>23948</v>
      </c>
      <c r="X92" s="14">
        <v>4597</v>
      </c>
      <c r="Y92" s="14">
        <v>3816</v>
      </c>
      <c r="Z92" s="14">
        <v>781</v>
      </c>
      <c r="AA92" s="14">
        <v>19</v>
      </c>
      <c r="AB92" s="14">
        <v>187</v>
      </c>
      <c r="AC92" s="14">
        <v>4</v>
      </c>
      <c r="AD92" s="14">
        <v>18</v>
      </c>
      <c r="AE92" s="14">
        <v>130</v>
      </c>
      <c r="AF92" s="14">
        <v>13</v>
      </c>
      <c r="AG92" s="14">
        <v>12</v>
      </c>
      <c r="AH92" s="14">
        <v>375438</v>
      </c>
      <c r="AI92" s="14">
        <v>45780</v>
      </c>
      <c r="AJ92" s="14">
        <f t="shared" si="3"/>
        <v>28964.393970121</v>
      </c>
      <c r="AK92" s="14">
        <f t="shared" si="3"/>
        <v>16815.606029878996</v>
      </c>
      <c r="AL92" s="14">
        <v>53</v>
      </c>
      <c r="AM92" s="14">
        <v>2604</v>
      </c>
      <c r="AN92" s="14">
        <v>47</v>
      </c>
      <c r="AO92" s="14">
        <v>231</v>
      </c>
      <c r="AP92" s="14">
        <v>21</v>
      </c>
      <c r="AQ92" s="14">
        <v>211</v>
      </c>
      <c r="AR92" s="14">
        <v>74</v>
      </c>
      <c r="AS92" s="14">
        <v>97</v>
      </c>
      <c r="AT92" s="14">
        <v>156</v>
      </c>
      <c r="AU92" s="17">
        <v>12</v>
      </c>
      <c r="AV92" s="14">
        <v>905</v>
      </c>
      <c r="AW92" s="14">
        <v>1</v>
      </c>
      <c r="AX92" s="14">
        <v>2</v>
      </c>
    </row>
    <row r="93" spans="1:50" x14ac:dyDescent="0.25">
      <c r="A93" s="8">
        <v>2021</v>
      </c>
      <c r="B93" s="8">
        <v>11</v>
      </c>
      <c r="C93" s="8" t="s">
        <v>569</v>
      </c>
      <c r="D93" s="10">
        <v>443042.84518565901</v>
      </c>
      <c r="E93" s="11">
        <v>662</v>
      </c>
      <c r="F93" s="12">
        <v>391</v>
      </c>
      <c r="G93" s="12">
        <v>271</v>
      </c>
      <c r="H93" s="13">
        <v>82695</v>
      </c>
      <c r="I93" s="14">
        <f t="shared" si="2"/>
        <v>64075.487144213679</v>
      </c>
      <c r="J93" s="14">
        <f t="shared" si="2"/>
        <v>18619.512855786321</v>
      </c>
      <c r="K93" s="15">
        <v>209</v>
      </c>
      <c r="L93" s="14">
        <v>4729</v>
      </c>
      <c r="M93" s="11">
        <v>202</v>
      </c>
      <c r="N93" s="11">
        <v>470</v>
      </c>
      <c r="O93" s="11">
        <v>52</v>
      </c>
      <c r="P93" s="16">
        <v>747</v>
      </c>
      <c r="Q93" s="16">
        <v>1</v>
      </c>
      <c r="R93" s="16">
        <v>6</v>
      </c>
      <c r="S93" s="16">
        <v>5</v>
      </c>
      <c r="T93" s="18">
        <v>12</v>
      </c>
      <c r="U93" s="11">
        <v>32</v>
      </c>
      <c r="V93" s="16">
        <v>1</v>
      </c>
      <c r="W93" s="14">
        <v>23956</v>
      </c>
      <c r="X93" s="14">
        <v>4599</v>
      </c>
      <c r="Y93" s="14">
        <v>3817</v>
      </c>
      <c r="Z93" s="14">
        <v>782</v>
      </c>
      <c r="AA93" s="14">
        <v>19</v>
      </c>
      <c r="AB93" s="14">
        <v>187</v>
      </c>
      <c r="AC93" s="14">
        <v>4</v>
      </c>
      <c r="AD93" s="14">
        <v>18</v>
      </c>
      <c r="AE93" s="14">
        <v>130</v>
      </c>
      <c r="AF93" s="14">
        <v>13</v>
      </c>
      <c r="AG93" s="14">
        <v>12</v>
      </c>
      <c r="AH93" s="14">
        <v>375627</v>
      </c>
      <c r="AI93" s="14">
        <v>45797</v>
      </c>
      <c r="AJ93" s="14">
        <f t="shared" si="3"/>
        <v>28975.149642849094</v>
      </c>
      <c r="AK93" s="14">
        <f t="shared" si="3"/>
        <v>16821.850357150903</v>
      </c>
      <c r="AL93" s="14">
        <v>53</v>
      </c>
      <c r="AM93" s="14">
        <v>2604</v>
      </c>
      <c r="AN93" s="14">
        <v>47</v>
      </c>
      <c r="AO93" s="14">
        <v>231</v>
      </c>
      <c r="AP93" s="14">
        <v>21</v>
      </c>
      <c r="AQ93" s="14">
        <v>211</v>
      </c>
      <c r="AR93" s="14">
        <v>74</v>
      </c>
      <c r="AS93" s="14">
        <v>97</v>
      </c>
      <c r="AT93" s="14">
        <v>156</v>
      </c>
      <c r="AU93" s="17">
        <v>12</v>
      </c>
      <c r="AV93" s="14">
        <v>905</v>
      </c>
      <c r="AW93" s="14">
        <v>1</v>
      </c>
      <c r="AX93" s="14">
        <v>2</v>
      </c>
    </row>
    <row r="94" spans="1:50" x14ac:dyDescent="0.25">
      <c r="A94" s="8">
        <v>2021</v>
      </c>
      <c r="B94" s="8">
        <v>12</v>
      </c>
      <c r="C94" s="8" t="s">
        <v>570</v>
      </c>
      <c r="D94" s="10">
        <v>443209.44856006303</v>
      </c>
      <c r="E94" s="11">
        <v>661</v>
      </c>
      <c r="F94" s="12">
        <v>390</v>
      </c>
      <c r="G94" s="12">
        <v>271</v>
      </c>
      <c r="H94" s="13">
        <v>82705</v>
      </c>
      <c r="I94" s="14">
        <f t="shared" si="2"/>
        <v>64083.235555501451</v>
      </c>
      <c r="J94" s="14">
        <f t="shared" si="2"/>
        <v>18621.764444498553</v>
      </c>
      <c r="K94" s="15">
        <v>209</v>
      </c>
      <c r="L94" s="14">
        <v>4729</v>
      </c>
      <c r="M94" s="11">
        <v>202</v>
      </c>
      <c r="N94" s="11">
        <v>470</v>
      </c>
      <c r="O94" s="11">
        <v>52</v>
      </c>
      <c r="P94" s="16">
        <v>747</v>
      </c>
      <c r="Q94" s="16">
        <v>1</v>
      </c>
      <c r="R94" s="16">
        <v>6</v>
      </c>
      <c r="S94" s="16">
        <v>5</v>
      </c>
      <c r="T94" s="18">
        <v>12</v>
      </c>
      <c r="U94" s="11">
        <v>32</v>
      </c>
      <c r="V94" s="16">
        <v>1</v>
      </c>
      <c r="W94" s="14">
        <v>23964</v>
      </c>
      <c r="X94" s="14">
        <v>4601</v>
      </c>
      <c r="Y94" s="14">
        <v>3819</v>
      </c>
      <c r="Z94" s="14">
        <v>782</v>
      </c>
      <c r="AA94" s="14">
        <v>19</v>
      </c>
      <c r="AB94" s="14">
        <v>187</v>
      </c>
      <c r="AC94" s="14">
        <v>4</v>
      </c>
      <c r="AD94" s="14">
        <v>18</v>
      </c>
      <c r="AE94" s="14">
        <v>130</v>
      </c>
      <c r="AF94" s="14">
        <v>13</v>
      </c>
      <c r="AG94" s="14">
        <v>12</v>
      </c>
      <c r="AH94" s="14">
        <v>375816</v>
      </c>
      <c r="AI94" s="14">
        <v>45814</v>
      </c>
      <c r="AJ94" s="14">
        <f t="shared" si="3"/>
        <v>28985.905315577187</v>
      </c>
      <c r="AK94" s="14">
        <f t="shared" si="3"/>
        <v>16828.094684422813</v>
      </c>
      <c r="AL94" s="14">
        <v>53</v>
      </c>
      <c r="AM94" s="14">
        <v>2604</v>
      </c>
      <c r="AN94" s="14">
        <v>47</v>
      </c>
      <c r="AO94" s="14">
        <v>231</v>
      </c>
      <c r="AP94" s="14">
        <v>21</v>
      </c>
      <c r="AQ94" s="14">
        <v>211</v>
      </c>
      <c r="AR94" s="14">
        <v>74</v>
      </c>
      <c r="AS94" s="14">
        <v>97</v>
      </c>
      <c r="AT94" s="14">
        <v>156</v>
      </c>
      <c r="AU94" s="17">
        <v>12</v>
      </c>
      <c r="AV94" s="14">
        <v>905</v>
      </c>
      <c r="AW94" s="14">
        <v>1</v>
      </c>
      <c r="AX94" s="14">
        <v>2</v>
      </c>
    </row>
    <row r="95" spans="1:50" x14ac:dyDescent="0.25">
      <c r="A95" s="8">
        <v>2022</v>
      </c>
      <c r="B95" s="8">
        <v>1</v>
      </c>
      <c r="C95" s="8" t="s">
        <v>571</v>
      </c>
      <c r="D95" s="10">
        <v>443376.05193446699</v>
      </c>
      <c r="E95" s="11">
        <v>662</v>
      </c>
      <c r="F95" s="12">
        <v>391</v>
      </c>
      <c r="G95" s="12">
        <v>271</v>
      </c>
      <c r="H95" s="13">
        <v>82715</v>
      </c>
      <c r="I95" s="14">
        <f t="shared" si="2"/>
        <v>64090.983966789223</v>
      </c>
      <c r="J95" s="14">
        <f t="shared" si="2"/>
        <v>18624.016033210781</v>
      </c>
      <c r="K95" s="8">
        <v>209</v>
      </c>
      <c r="L95" s="14">
        <v>4729</v>
      </c>
      <c r="M95" s="11">
        <v>202</v>
      </c>
      <c r="N95" s="8">
        <v>470</v>
      </c>
      <c r="O95" s="8">
        <v>52</v>
      </c>
      <c r="P95" s="16">
        <v>747</v>
      </c>
      <c r="Q95" s="16">
        <v>1</v>
      </c>
      <c r="R95" s="16">
        <v>6</v>
      </c>
      <c r="S95" s="16">
        <v>5</v>
      </c>
      <c r="T95" s="18">
        <v>12</v>
      </c>
      <c r="U95" s="8">
        <v>32</v>
      </c>
      <c r="V95" s="16">
        <v>1</v>
      </c>
      <c r="W95" s="14">
        <v>23948</v>
      </c>
      <c r="X95" s="14">
        <v>4603</v>
      </c>
      <c r="Y95" s="14">
        <v>3820</v>
      </c>
      <c r="Z95" s="14">
        <v>783</v>
      </c>
      <c r="AA95" s="14">
        <v>19</v>
      </c>
      <c r="AB95" s="14">
        <v>187</v>
      </c>
      <c r="AC95" s="14">
        <v>4</v>
      </c>
      <c r="AD95" s="14">
        <v>18</v>
      </c>
      <c r="AE95" s="14">
        <v>130</v>
      </c>
      <c r="AF95" s="14">
        <v>13</v>
      </c>
      <c r="AG95" s="14">
        <v>12</v>
      </c>
      <c r="AH95" s="14">
        <v>376004</v>
      </c>
      <c r="AI95" s="14">
        <v>45831</v>
      </c>
      <c r="AJ95" s="14">
        <f t="shared" si="3"/>
        <v>28996.660988305277</v>
      </c>
      <c r="AK95" s="14">
        <f t="shared" si="3"/>
        <v>16834.339011694719</v>
      </c>
      <c r="AL95" s="14">
        <v>53</v>
      </c>
      <c r="AM95" s="14">
        <v>2604</v>
      </c>
      <c r="AN95" s="14">
        <v>47</v>
      </c>
      <c r="AO95" s="14">
        <v>231</v>
      </c>
      <c r="AP95" s="14">
        <v>21</v>
      </c>
      <c r="AQ95" s="14">
        <v>211</v>
      </c>
      <c r="AR95" s="14">
        <v>74</v>
      </c>
      <c r="AS95" s="14">
        <v>97</v>
      </c>
      <c r="AT95" s="14">
        <v>156</v>
      </c>
      <c r="AU95" s="17">
        <v>12</v>
      </c>
      <c r="AV95" s="14">
        <v>905</v>
      </c>
      <c r="AW95" s="14">
        <v>1</v>
      </c>
      <c r="AX95" s="14">
        <v>2</v>
      </c>
    </row>
    <row r="96" spans="1:50" x14ac:dyDescent="0.25">
      <c r="A96" s="8">
        <v>2022</v>
      </c>
      <c r="B96" s="8">
        <v>2</v>
      </c>
      <c r="C96" s="8" t="s">
        <v>572</v>
      </c>
      <c r="D96" s="10">
        <v>443542.65517218999</v>
      </c>
      <c r="E96" s="11">
        <v>661</v>
      </c>
      <c r="F96" s="12">
        <v>390</v>
      </c>
      <c r="G96" s="12">
        <v>271</v>
      </c>
      <c r="H96" s="13">
        <v>82725</v>
      </c>
      <c r="I96" s="14">
        <f t="shared" si="2"/>
        <v>64098.732378076988</v>
      </c>
      <c r="J96" s="14">
        <f t="shared" si="2"/>
        <v>18626.267621923012</v>
      </c>
      <c r="K96" s="8">
        <v>209</v>
      </c>
      <c r="L96" s="14">
        <v>4729</v>
      </c>
      <c r="M96" s="11">
        <v>202</v>
      </c>
      <c r="N96" s="8">
        <v>470</v>
      </c>
      <c r="O96" s="8">
        <v>52</v>
      </c>
      <c r="P96" s="16">
        <v>747</v>
      </c>
      <c r="Q96" s="16">
        <v>1</v>
      </c>
      <c r="R96" s="16">
        <v>6</v>
      </c>
      <c r="S96" s="16">
        <v>5</v>
      </c>
      <c r="T96" s="18">
        <v>12</v>
      </c>
      <c r="U96" s="8">
        <v>32</v>
      </c>
      <c r="V96" s="16">
        <v>1</v>
      </c>
      <c r="W96" s="14">
        <v>23956</v>
      </c>
      <c r="X96" s="14">
        <v>4605</v>
      </c>
      <c r="Y96" s="14">
        <v>3822</v>
      </c>
      <c r="Z96" s="14">
        <v>783</v>
      </c>
      <c r="AA96" s="14">
        <v>19</v>
      </c>
      <c r="AB96" s="14">
        <v>187</v>
      </c>
      <c r="AC96" s="14">
        <v>4</v>
      </c>
      <c r="AD96" s="14">
        <v>18</v>
      </c>
      <c r="AE96" s="14">
        <v>130</v>
      </c>
      <c r="AF96" s="14">
        <v>13</v>
      </c>
      <c r="AG96" s="14">
        <v>12</v>
      </c>
      <c r="AH96" s="14">
        <v>376193</v>
      </c>
      <c r="AI96" s="14">
        <v>45848</v>
      </c>
      <c r="AJ96" s="14">
        <f t="shared" si="3"/>
        <v>29007.41666103337</v>
      </c>
      <c r="AK96" s="14">
        <f t="shared" si="3"/>
        <v>16840.583338966626</v>
      </c>
      <c r="AL96" s="14">
        <v>53</v>
      </c>
      <c r="AM96" s="14">
        <v>2604</v>
      </c>
      <c r="AN96" s="14">
        <v>47</v>
      </c>
      <c r="AO96" s="14">
        <v>231</v>
      </c>
      <c r="AP96" s="14">
        <v>21</v>
      </c>
      <c r="AQ96" s="14">
        <v>211</v>
      </c>
      <c r="AR96" s="14">
        <v>74</v>
      </c>
      <c r="AS96" s="14">
        <v>97</v>
      </c>
      <c r="AT96" s="14">
        <v>156</v>
      </c>
      <c r="AU96" s="17">
        <v>12</v>
      </c>
      <c r="AV96" s="14">
        <v>905</v>
      </c>
      <c r="AW96" s="14">
        <v>1</v>
      </c>
      <c r="AX96" s="14">
        <v>2</v>
      </c>
    </row>
    <row r="97" spans="1:50" x14ac:dyDescent="0.25">
      <c r="A97" s="8">
        <v>2022</v>
      </c>
      <c r="B97" s="8">
        <v>3</v>
      </c>
      <c r="C97" s="8" t="s">
        <v>573</v>
      </c>
      <c r="D97" s="10">
        <v>443709.25854659401</v>
      </c>
      <c r="E97" s="11">
        <v>655</v>
      </c>
      <c r="F97" s="12">
        <v>386</v>
      </c>
      <c r="G97" s="12">
        <v>269</v>
      </c>
      <c r="H97" s="13">
        <v>82735</v>
      </c>
      <c r="I97" s="14">
        <f t="shared" si="2"/>
        <v>64106.480789364759</v>
      </c>
      <c r="J97" s="14">
        <f t="shared" si="2"/>
        <v>18628.519210635241</v>
      </c>
      <c r="K97" s="8">
        <v>209</v>
      </c>
      <c r="L97" s="14">
        <v>4729</v>
      </c>
      <c r="M97" s="11">
        <v>202</v>
      </c>
      <c r="N97" s="8">
        <v>470</v>
      </c>
      <c r="O97" s="8">
        <v>52</v>
      </c>
      <c r="P97" s="16">
        <v>747</v>
      </c>
      <c r="Q97" s="16">
        <v>1</v>
      </c>
      <c r="R97" s="16">
        <v>6</v>
      </c>
      <c r="S97" s="16">
        <v>5</v>
      </c>
      <c r="T97" s="18">
        <v>12</v>
      </c>
      <c r="U97" s="8">
        <v>32</v>
      </c>
      <c r="V97" s="16">
        <v>1</v>
      </c>
      <c r="W97" s="14">
        <v>23964</v>
      </c>
      <c r="X97" s="14">
        <v>4607</v>
      </c>
      <c r="Y97" s="14">
        <v>3824</v>
      </c>
      <c r="Z97" s="14">
        <v>783</v>
      </c>
      <c r="AA97" s="14">
        <v>19</v>
      </c>
      <c r="AB97" s="14">
        <v>187</v>
      </c>
      <c r="AC97" s="14">
        <v>4</v>
      </c>
      <c r="AD97" s="14">
        <v>18</v>
      </c>
      <c r="AE97" s="14">
        <v>133</v>
      </c>
      <c r="AF97" s="14">
        <v>13</v>
      </c>
      <c r="AG97" s="14">
        <v>12</v>
      </c>
      <c r="AH97" s="14">
        <v>376381</v>
      </c>
      <c r="AI97" s="14">
        <v>45865</v>
      </c>
      <c r="AJ97" s="14">
        <f t="shared" si="3"/>
        <v>29018.17233376146</v>
      </c>
      <c r="AK97" s="14">
        <f t="shared" si="3"/>
        <v>16846.827666238536</v>
      </c>
      <c r="AL97" s="14">
        <v>53</v>
      </c>
      <c r="AM97" s="14">
        <v>2604</v>
      </c>
      <c r="AN97" s="14">
        <v>47</v>
      </c>
      <c r="AO97" s="14">
        <v>231</v>
      </c>
      <c r="AP97" s="14">
        <v>21</v>
      </c>
      <c r="AQ97" s="14">
        <v>211</v>
      </c>
      <c r="AR97" s="14">
        <v>74</v>
      </c>
      <c r="AS97" s="14">
        <v>97</v>
      </c>
      <c r="AT97" s="14">
        <v>156</v>
      </c>
      <c r="AU97" s="17">
        <v>12</v>
      </c>
      <c r="AV97" s="14">
        <v>905</v>
      </c>
      <c r="AW97" s="14">
        <v>1</v>
      </c>
      <c r="AX97" s="14">
        <v>2</v>
      </c>
    </row>
    <row r="98" spans="1:50" x14ac:dyDescent="0.25">
      <c r="A98" s="8">
        <v>2022</v>
      </c>
      <c r="B98" s="8">
        <v>4</v>
      </c>
      <c r="C98" s="8" t="s">
        <v>574</v>
      </c>
      <c r="D98" s="10">
        <v>443875.86192099802</v>
      </c>
      <c r="E98" s="11">
        <v>635</v>
      </c>
      <c r="F98" s="12">
        <v>375</v>
      </c>
      <c r="G98" s="12">
        <v>260</v>
      </c>
      <c r="H98" s="13">
        <v>82745</v>
      </c>
      <c r="I98" s="14">
        <f t="shared" si="2"/>
        <v>64114.229200652531</v>
      </c>
      <c r="J98" s="14">
        <f t="shared" si="2"/>
        <v>18630.770799347472</v>
      </c>
      <c r="K98" s="8">
        <v>209</v>
      </c>
      <c r="L98" s="14">
        <v>4729</v>
      </c>
      <c r="M98" s="11">
        <v>202</v>
      </c>
      <c r="N98" s="8">
        <v>470</v>
      </c>
      <c r="O98" s="8">
        <v>52</v>
      </c>
      <c r="P98" s="16">
        <v>747</v>
      </c>
      <c r="Q98" s="16">
        <v>1</v>
      </c>
      <c r="R98" s="16">
        <v>6</v>
      </c>
      <c r="S98" s="16">
        <v>5</v>
      </c>
      <c r="T98" s="18">
        <v>12</v>
      </c>
      <c r="U98" s="8">
        <v>32</v>
      </c>
      <c r="V98" s="16">
        <v>1</v>
      </c>
      <c r="W98" s="14">
        <v>23936</v>
      </c>
      <c r="X98" s="14">
        <v>4609</v>
      </c>
      <c r="Y98" s="14">
        <v>3825</v>
      </c>
      <c r="Z98" s="14">
        <v>784</v>
      </c>
      <c r="AA98" s="14">
        <v>19</v>
      </c>
      <c r="AB98" s="14">
        <v>187</v>
      </c>
      <c r="AC98" s="14">
        <v>4</v>
      </c>
      <c r="AD98" s="14">
        <v>18</v>
      </c>
      <c r="AE98" s="14">
        <v>132</v>
      </c>
      <c r="AF98" s="14">
        <v>13</v>
      </c>
      <c r="AG98" s="14">
        <v>12</v>
      </c>
      <c r="AH98" s="14">
        <v>376570</v>
      </c>
      <c r="AI98" s="14">
        <v>45882</v>
      </c>
      <c r="AJ98" s="14">
        <f t="shared" si="3"/>
        <v>29028.928006489554</v>
      </c>
      <c r="AK98" s="14">
        <f t="shared" si="3"/>
        <v>16853.071993510443</v>
      </c>
      <c r="AL98" s="14">
        <v>53</v>
      </c>
      <c r="AM98" s="14">
        <v>2604</v>
      </c>
      <c r="AN98" s="14">
        <v>47</v>
      </c>
      <c r="AO98" s="14">
        <v>231</v>
      </c>
      <c r="AP98" s="14">
        <v>21</v>
      </c>
      <c r="AQ98" s="14">
        <v>211</v>
      </c>
      <c r="AR98" s="14">
        <v>74</v>
      </c>
      <c r="AS98" s="14">
        <v>97</v>
      </c>
      <c r="AT98" s="14">
        <v>156</v>
      </c>
      <c r="AU98" s="17">
        <v>12</v>
      </c>
      <c r="AV98" s="14">
        <v>905</v>
      </c>
      <c r="AW98" s="14">
        <v>1</v>
      </c>
      <c r="AX98" s="14">
        <v>2</v>
      </c>
    </row>
    <row r="99" spans="1:50" x14ac:dyDescent="0.25">
      <c r="A99" s="8">
        <v>2022</v>
      </c>
      <c r="B99" s="8">
        <v>5</v>
      </c>
      <c r="C99" s="8" t="s">
        <v>575</v>
      </c>
      <c r="D99" s="10">
        <v>444042.46515872102</v>
      </c>
      <c r="E99" s="11">
        <v>677</v>
      </c>
      <c r="F99" s="12">
        <v>399</v>
      </c>
      <c r="G99" s="12">
        <v>278</v>
      </c>
      <c r="H99" s="13">
        <v>82755</v>
      </c>
      <c r="I99" s="14">
        <f t="shared" si="2"/>
        <v>64121.977611940303</v>
      </c>
      <c r="J99" s="14">
        <f t="shared" si="2"/>
        <v>18633.0223880597</v>
      </c>
      <c r="K99" s="8">
        <v>209</v>
      </c>
      <c r="L99" s="14">
        <v>4729</v>
      </c>
      <c r="M99" s="11">
        <v>202</v>
      </c>
      <c r="N99" s="8">
        <v>470</v>
      </c>
      <c r="O99" s="8">
        <v>52</v>
      </c>
      <c r="P99" s="16">
        <v>747</v>
      </c>
      <c r="Q99" s="16">
        <v>1</v>
      </c>
      <c r="R99" s="16">
        <v>6</v>
      </c>
      <c r="S99" s="16">
        <v>5</v>
      </c>
      <c r="T99" s="18">
        <v>12</v>
      </c>
      <c r="U99" s="8">
        <v>32</v>
      </c>
      <c r="V99" s="16">
        <v>1</v>
      </c>
      <c r="W99" s="14">
        <v>23944</v>
      </c>
      <c r="X99" s="14">
        <v>4611</v>
      </c>
      <c r="Y99" s="14">
        <v>3827</v>
      </c>
      <c r="Z99" s="14">
        <v>784</v>
      </c>
      <c r="AA99" s="14">
        <v>19</v>
      </c>
      <c r="AB99" s="14">
        <v>187</v>
      </c>
      <c r="AC99" s="14">
        <v>4</v>
      </c>
      <c r="AD99" s="14">
        <v>18</v>
      </c>
      <c r="AE99" s="14">
        <v>128</v>
      </c>
      <c r="AF99" s="14">
        <v>13</v>
      </c>
      <c r="AG99" s="14">
        <v>12</v>
      </c>
      <c r="AH99" s="14">
        <v>376759</v>
      </c>
      <c r="AI99" s="14">
        <v>45899</v>
      </c>
      <c r="AJ99" s="14">
        <f t="shared" si="3"/>
        <v>29039.683679217647</v>
      </c>
      <c r="AK99" s="14">
        <f t="shared" si="3"/>
        <v>16859.316320782353</v>
      </c>
      <c r="AL99" s="14">
        <v>53</v>
      </c>
      <c r="AM99" s="14">
        <v>2604</v>
      </c>
      <c r="AN99" s="14">
        <v>47</v>
      </c>
      <c r="AO99" s="14">
        <v>231</v>
      </c>
      <c r="AP99" s="14">
        <v>21</v>
      </c>
      <c r="AQ99" s="14">
        <v>211</v>
      </c>
      <c r="AR99" s="14">
        <v>74</v>
      </c>
      <c r="AS99" s="14">
        <v>97</v>
      </c>
      <c r="AT99" s="14">
        <v>156</v>
      </c>
      <c r="AU99" s="17">
        <v>12</v>
      </c>
      <c r="AV99" s="14">
        <v>905</v>
      </c>
      <c r="AW99" s="14">
        <v>1</v>
      </c>
      <c r="AX99" s="14">
        <v>2</v>
      </c>
    </row>
    <row r="100" spans="1:50" x14ac:dyDescent="0.25">
      <c r="A100" s="8">
        <v>2022</v>
      </c>
      <c r="B100" s="8">
        <v>6</v>
      </c>
      <c r="C100" s="8" t="s">
        <v>576</v>
      </c>
      <c r="D100" s="10">
        <v>444209.06853312498</v>
      </c>
      <c r="E100" s="11">
        <v>675</v>
      </c>
      <c r="F100" s="12">
        <v>398</v>
      </c>
      <c r="G100" s="12">
        <v>277</v>
      </c>
      <c r="H100" s="13">
        <v>82765</v>
      </c>
      <c r="I100" s="14">
        <f t="shared" si="2"/>
        <v>64129.726023228068</v>
      </c>
      <c r="J100" s="14">
        <f t="shared" si="2"/>
        <v>18635.273976771932</v>
      </c>
      <c r="K100" s="8">
        <v>209</v>
      </c>
      <c r="L100" s="14">
        <v>4729</v>
      </c>
      <c r="M100" s="11">
        <v>202</v>
      </c>
      <c r="N100" s="8">
        <v>470</v>
      </c>
      <c r="O100" s="8">
        <v>52</v>
      </c>
      <c r="P100" s="16">
        <v>747</v>
      </c>
      <c r="Q100" s="16">
        <v>1</v>
      </c>
      <c r="R100" s="16">
        <v>6</v>
      </c>
      <c r="S100" s="16">
        <v>5</v>
      </c>
      <c r="T100" s="18">
        <v>12</v>
      </c>
      <c r="U100" s="8">
        <v>32</v>
      </c>
      <c r="V100" s="16">
        <v>1</v>
      </c>
      <c r="W100" s="14">
        <v>23952</v>
      </c>
      <c r="X100" s="14">
        <v>4613</v>
      </c>
      <c r="Y100" s="14">
        <v>3829</v>
      </c>
      <c r="Z100" s="14">
        <v>784</v>
      </c>
      <c r="AA100" s="14">
        <v>19</v>
      </c>
      <c r="AB100" s="14">
        <v>187</v>
      </c>
      <c r="AC100" s="14">
        <v>4</v>
      </c>
      <c r="AD100" s="14">
        <v>18</v>
      </c>
      <c r="AE100" s="14">
        <v>128</v>
      </c>
      <c r="AF100" s="14">
        <v>13</v>
      </c>
      <c r="AG100" s="14">
        <v>12</v>
      </c>
      <c r="AH100" s="14">
        <v>376947</v>
      </c>
      <c r="AI100" s="14">
        <v>45916</v>
      </c>
      <c r="AJ100" s="14">
        <f t="shared" si="3"/>
        <v>29050.439351945737</v>
      </c>
      <c r="AK100" s="14">
        <f t="shared" si="3"/>
        <v>16865.560648054259</v>
      </c>
      <c r="AL100" s="14">
        <v>53</v>
      </c>
      <c r="AM100" s="14">
        <v>2604</v>
      </c>
      <c r="AN100" s="14">
        <v>47</v>
      </c>
      <c r="AO100" s="14">
        <v>231</v>
      </c>
      <c r="AP100" s="14">
        <v>21</v>
      </c>
      <c r="AQ100" s="14">
        <v>211</v>
      </c>
      <c r="AR100" s="14">
        <v>74</v>
      </c>
      <c r="AS100" s="14">
        <v>97</v>
      </c>
      <c r="AT100" s="14">
        <v>156</v>
      </c>
      <c r="AU100" s="17">
        <v>12</v>
      </c>
      <c r="AV100" s="14">
        <v>905</v>
      </c>
      <c r="AW100" s="14">
        <v>1</v>
      </c>
      <c r="AX100" s="14">
        <v>2</v>
      </c>
    </row>
    <row r="101" spans="1:50" x14ac:dyDescent="0.25">
      <c r="A101" s="8">
        <v>2022</v>
      </c>
      <c r="B101" s="8">
        <v>7</v>
      </c>
      <c r="C101" s="8" t="s">
        <v>577</v>
      </c>
      <c r="D101" s="10">
        <v>444375.671907529</v>
      </c>
      <c r="E101" s="11">
        <v>672</v>
      </c>
      <c r="F101" s="12">
        <v>396</v>
      </c>
      <c r="G101" s="12">
        <v>276</v>
      </c>
      <c r="H101" s="13">
        <v>82775</v>
      </c>
      <c r="I101" s="14">
        <f t="shared" si="2"/>
        <v>64137.47443451584</v>
      </c>
      <c r="J101" s="14">
        <f t="shared" si="2"/>
        <v>18637.52556548416</v>
      </c>
      <c r="K101" s="8">
        <v>209</v>
      </c>
      <c r="L101" s="14">
        <v>4729</v>
      </c>
      <c r="M101" s="11">
        <v>202</v>
      </c>
      <c r="N101" s="8">
        <v>470</v>
      </c>
      <c r="O101" s="8">
        <v>52</v>
      </c>
      <c r="P101" s="16">
        <v>747</v>
      </c>
      <c r="Q101" s="16">
        <v>1</v>
      </c>
      <c r="R101" s="16">
        <v>6</v>
      </c>
      <c r="S101" s="16">
        <v>5</v>
      </c>
      <c r="T101" s="18">
        <v>12</v>
      </c>
      <c r="U101" s="8">
        <v>32</v>
      </c>
      <c r="V101" s="16">
        <v>1</v>
      </c>
      <c r="W101" s="14">
        <v>23924</v>
      </c>
      <c r="X101" s="14">
        <v>4615</v>
      </c>
      <c r="Y101" s="14">
        <v>3830</v>
      </c>
      <c r="Z101" s="14">
        <v>785</v>
      </c>
      <c r="AA101" s="14">
        <v>19</v>
      </c>
      <c r="AB101" s="14">
        <v>187</v>
      </c>
      <c r="AC101" s="14">
        <v>4</v>
      </c>
      <c r="AD101" s="14">
        <v>18</v>
      </c>
      <c r="AE101" s="14">
        <v>128</v>
      </c>
      <c r="AF101" s="14">
        <v>13</v>
      </c>
      <c r="AG101" s="14">
        <v>12</v>
      </c>
      <c r="AH101" s="14">
        <v>377136</v>
      </c>
      <c r="AI101" s="14">
        <v>45933</v>
      </c>
      <c r="AJ101" s="14">
        <f t="shared" si="3"/>
        <v>29061.195024673831</v>
      </c>
      <c r="AK101" s="14">
        <f t="shared" si="3"/>
        <v>16871.804975326166</v>
      </c>
      <c r="AL101" s="14">
        <v>53</v>
      </c>
      <c r="AM101" s="14">
        <v>2604</v>
      </c>
      <c r="AN101" s="14">
        <v>47</v>
      </c>
      <c r="AO101" s="14">
        <v>231</v>
      </c>
      <c r="AP101" s="14">
        <v>21</v>
      </c>
      <c r="AQ101" s="14">
        <v>211</v>
      </c>
      <c r="AR101" s="14">
        <v>74</v>
      </c>
      <c r="AS101" s="14">
        <v>97</v>
      </c>
      <c r="AT101" s="14">
        <v>156</v>
      </c>
      <c r="AU101" s="17">
        <v>12</v>
      </c>
      <c r="AV101" s="14">
        <v>905</v>
      </c>
      <c r="AW101" s="14">
        <v>1</v>
      </c>
      <c r="AX101" s="14">
        <v>2</v>
      </c>
    </row>
    <row r="102" spans="1:50" x14ac:dyDescent="0.25">
      <c r="A102" s="8">
        <v>2022</v>
      </c>
      <c r="B102" s="8">
        <v>8</v>
      </c>
      <c r="C102" s="8" t="s">
        <v>578</v>
      </c>
      <c r="D102" s="10">
        <v>444542.275145252</v>
      </c>
      <c r="E102" s="11">
        <v>670</v>
      </c>
      <c r="F102" s="12">
        <v>395</v>
      </c>
      <c r="G102" s="12">
        <v>275</v>
      </c>
      <c r="H102" s="13">
        <v>82785</v>
      </c>
      <c r="I102" s="14">
        <f t="shared" si="2"/>
        <v>64145.222845803612</v>
      </c>
      <c r="J102" s="14">
        <f t="shared" si="2"/>
        <v>18639.777154196392</v>
      </c>
      <c r="K102" s="8">
        <v>209</v>
      </c>
      <c r="L102" s="14">
        <v>4729</v>
      </c>
      <c r="M102" s="11">
        <v>202</v>
      </c>
      <c r="N102" s="8">
        <v>470</v>
      </c>
      <c r="O102" s="8">
        <v>52</v>
      </c>
      <c r="P102" s="16">
        <v>747</v>
      </c>
      <c r="Q102" s="16">
        <v>1</v>
      </c>
      <c r="R102" s="16">
        <v>6</v>
      </c>
      <c r="S102" s="16">
        <v>5</v>
      </c>
      <c r="T102" s="18">
        <v>12</v>
      </c>
      <c r="U102" s="8">
        <v>32</v>
      </c>
      <c r="V102" s="16">
        <v>1</v>
      </c>
      <c r="W102" s="14">
        <v>23932</v>
      </c>
      <c r="X102" s="14">
        <v>4617</v>
      </c>
      <c r="Y102" s="14">
        <v>3832</v>
      </c>
      <c r="Z102" s="14">
        <v>785</v>
      </c>
      <c r="AA102" s="14">
        <v>19</v>
      </c>
      <c r="AB102" s="14">
        <v>187</v>
      </c>
      <c r="AC102" s="14">
        <v>4</v>
      </c>
      <c r="AD102" s="14">
        <v>18</v>
      </c>
      <c r="AE102" s="14">
        <v>128</v>
      </c>
      <c r="AF102" s="14">
        <v>13</v>
      </c>
      <c r="AG102" s="14">
        <v>12</v>
      </c>
      <c r="AH102" s="14">
        <v>377325</v>
      </c>
      <c r="AI102" s="14">
        <v>45950</v>
      </c>
      <c r="AJ102" s="14">
        <f t="shared" si="3"/>
        <v>29071.950697401924</v>
      </c>
      <c r="AK102" s="14">
        <f t="shared" si="3"/>
        <v>16878.049302598076</v>
      </c>
      <c r="AL102" s="14">
        <v>53</v>
      </c>
      <c r="AM102" s="14">
        <v>2604</v>
      </c>
      <c r="AN102" s="14">
        <v>47</v>
      </c>
      <c r="AO102" s="14">
        <v>231</v>
      </c>
      <c r="AP102" s="14">
        <v>21</v>
      </c>
      <c r="AQ102" s="14">
        <v>211</v>
      </c>
      <c r="AR102" s="14">
        <v>74</v>
      </c>
      <c r="AS102" s="14">
        <v>97</v>
      </c>
      <c r="AT102" s="14">
        <v>156</v>
      </c>
      <c r="AU102" s="17">
        <v>12</v>
      </c>
      <c r="AV102" s="14">
        <v>905</v>
      </c>
      <c r="AW102" s="14">
        <v>1</v>
      </c>
      <c r="AX102" s="14">
        <v>2</v>
      </c>
    </row>
    <row r="103" spans="1:50" x14ac:dyDescent="0.25">
      <c r="A103" s="8">
        <v>2022</v>
      </c>
      <c r="B103" s="8">
        <v>9</v>
      </c>
      <c r="C103" s="8" t="s">
        <v>579</v>
      </c>
      <c r="D103" s="10">
        <v>444708.87851965602</v>
      </c>
      <c r="E103" s="11">
        <v>668</v>
      </c>
      <c r="F103" s="12">
        <v>394</v>
      </c>
      <c r="G103" s="12">
        <v>274</v>
      </c>
      <c r="H103" s="13">
        <v>82795</v>
      </c>
      <c r="I103" s="14">
        <f t="shared" si="2"/>
        <v>64152.971257091383</v>
      </c>
      <c r="J103" s="14">
        <f t="shared" si="2"/>
        <v>18642.02874290862</v>
      </c>
      <c r="K103" s="8">
        <v>209</v>
      </c>
      <c r="L103" s="14">
        <v>4729</v>
      </c>
      <c r="M103" s="11">
        <v>202</v>
      </c>
      <c r="N103" s="8">
        <v>470</v>
      </c>
      <c r="O103" s="8">
        <v>52</v>
      </c>
      <c r="P103" s="16">
        <v>747</v>
      </c>
      <c r="Q103" s="16">
        <v>1</v>
      </c>
      <c r="R103" s="16">
        <v>6</v>
      </c>
      <c r="S103" s="16">
        <v>5</v>
      </c>
      <c r="T103" s="18">
        <v>12</v>
      </c>
      <c r="U103" s="8">
        <v>32</v>
      </c>
      <c r="V103" s="16">
        <v>1</v>
      </c>
      <c r="W103" s="14">
        <v>23940</v>
      </c>
      <c r="X103" s="14">
        <v>4619</v>
      </c>
      <c r="Y103" s="14">
        <v>3834</v>
      </c>
      <c r="Z103" s="14">
        <v>785</v>
      </c>
      <c r="AA103" s="14">
        <v>19</v>
      </c>
      <c r="AB103" s="14">
        <v>187</v>
      </c>
      <c r="AC103" s="14">
        <v>4</v>
      </c>
      <c r="AD103" s="14">
        <v>18</v>
      </c>
      <c r="AE103" s="14">
        <v>130</v>
      </c>
      <c r="AF103" s="14">
        <v>13</v>
      </c>
      <c r="AG103" s="14">
        <v>12</v>
      </c>
      <c r="AH103" s="14">
        <v>377513</v>
      </c>
      <c r="AI103" s="14">
        <v>45967</v>
      </c>
      <c r="AJ103" s="14">
        <f t="shared" si="3"/>
        <v>29082.706370130014</v>
      </c>
      <c r="AK103" s="14">
        <f t="shared" si="3"/>
        <v>16884.293629869982</v>
      </c>
      <c r="AL103" s="14">
        <v>53</v>
      </c>
      <c r="AM103" s="14">
        <v>2604</v>
      </c>
      <c r="AN103" s="14">
        <v>47</v>
      </c>
      <c r="AO103" s="14">
        <v>231</v>
      </c>
      <c r="AP103" s="14">
        <v>21</v>
      </c>
      <c r="AQ103" s="14">
        <v>211</v>
      </c>
      <c r="AR103" s="14">
        <v>74</v>
      </c>
      <c r="AS103" s="14">
        <v>97</v>
      </c>
      <c r="AT103" s="14">
        <v>156</v>
      </c>
      <c r="AU103" s="17">
        <v>12</v>
      </c>
      <c r="AV103" s="14">
        <v>905</v>
      </c>
      <c r="AW103" s="14">
        <v>1</v>
      </c>
      <c r="AX103" s="14">
        <v>2</v>
      </c>
    </row>
    <row r="104" spans="1:50" x14ac:dyDescent="0.25">
      <c r="A104" s="8">
        <v>2022</v>
      </c>
      <c r="B104" s="8">
        <v>10</v>
      </c>
      <c r="C104" s="8" t="s">
        <v>580</v>
      </c>
      <c r="D104" s="10">
        <v>444875.48189405998</v>
      </c>
      <c r="E104" s="11">
        <v>668</v>
      </c>
      <c r="F104" s="12">
        <v>394</v>
      </c>
      <c r="G104" s="12">
        <v>274</v>
      </c>
      <c r="H104" s="13">
        <v>82805</v>
      </c>
      <c r="I104" s="14">
        <f t="shared" si="2"/>
        <v>64160.719668379148</v>
      </c>
      <c r="J104" s="14">
        <f t="shared" si="2"/>
        <v>18644.280331620852</v>
      </c>
      <c r="K104" s="8">
        <v>209</v>
      </c>
      <c r="L104" s="14">
        <v>4729</v>
      </c>
      <c r="M104" s="11">
        <v>202</v>
      </c>
      <c r="N104" s="8">
        <v>470</v>
      </c>
      <c r="O104" s="8">
        <v>52</v>
      </c>
      <c r="P104" s="16">
        <v>747</v>
      </c>
      <c r="Q104" s="16">
        <v>1</v>
      </c>
      <c r="R104" s="16">
        <v>6</v>
      </c>
      <c r="S104" s="16">
        <v>5</v>
      </c>
      <c r="T104" s="18">
        <v>12</v>
      </c>
      <c r="U104" s="8">
        <v>32</v>
      </c>
      <c r="V104" s="16">
        <v>1</v>
      </c>
      <c r="W104" s="14">
        <v>23911</v>
      </c>
      <c r="X104" s="14">
        <v>4621</v>
      </c>
      <c r="Y104" s="14">
        <v>3835</v>
      </c>
      <c r="Z104" s="14">
        <v>786</v>
      </c>
      <c r="AA104" s="14">
        <v>19</v>
      </c>
      <c r="AB104" s="14">
        <v>187</v>
      </c>
      <c r="AC104" s="14">
        <v>4</v>
      </c>
      <c r="AD104" s="14">
        <v>18</v>
      </c>
      <c r="AE104" s="14">
        <v>130</v>
      </c>
      <c r="AF104" s="14">
        <v>13</v>
      </c>
      <c r="AG104" s="14">
        <v>12</v>
      </c>
      <c r="AH104" s="14">
        <v>377702</v>
      </c>
      <c r="AI104" s="14">
        <v>45984</v>
      </c>
      <c r="AJ104" s="14">
        <f t="shared" si="3"/>
        <v>29093.462042858107</v>
      </c>
      <c r="AK104" s="14">
        <f t="shared" si="3"/>
        <v>16890.537957141893</v>
      </c>
      <c r="AL104" s="14">
        <v>53</v>
      </c>
      <c r="AM104" s="14">
        <v>2604</v>
      </c>
      <c r="AN104" s="14">
        <v>47</v>
      </c>
      <c r="AO104" s="14">
        <v>231</v>
      </c>
      <c r="AP104" s="14">
        <v>21</v>
      </c>
      <c r="AQ104" s="14">
        <v>211</v>
      </c>
      <c r="AR104" s="14">
        <v>74</v>
      </c>
      <c r="AS104" s="14">
        <v>97</v>
      </c>
      <c r="AT104" s="14">
        <v>156</v>
      </c>
      <c r="AU104" s="17">
        <v>12</v>
      </c>
      <c r="AV104" s="14">
        <v>905</v>
      </c>
      <c r="AW104" s="14">
        <v>1</v>
      </c>
      <c r="AX104" s="14">
        <v>2</v>
      </c>
    </row>
    <row r="105" spans="1:50" x14ac:dyDescent="0.25">
      <c r="A105" s="8">
        <v>2022</v>
      </c>
      <c r="B105" s="8">
        <v>11</v>
      </c>
      <c r="C105" s="8" t="s">
        <v>581</v>
      </c>
      <c r="D105" s="10">
        <v>445042.08513178298</v>
      </c>
      <c r="E105" s="11">
        <v>667</v>
      </c>
      <c r="F105" s="12">
        <v>394</v>
      </c>
      <c r="G105" s="12">
        <v>273</v>
      </c>
      <c r="H105" s="13">
        <v>82815</v>
      </c>
      <c r="I105" s="14">
        <f t="shared" si="2"/>
        <v>64168.46807966692</v>
      </c>
      <c r="J105" s="14">
        <f t="shared" si="2"/>
        <v>18646.531920333084</v>
      </c>
      <c r="K105" s="8">
        <v>209</v>
      </c>
      <c r="L105" s="14">
        <v>4729</v>
      </c>
      <c r="M105" s="11">
        <v>202</v>
      </c>
      <c r="N105" s="8">
        <v>470</v>
      </c>
      <c r="O105" s="8">
        <v>52</v>
      </c>
      <c r="P105" s="16">
        <v>747</v>
      </c>
      <c r="Q105" s="16">
        <v>1</v>
      </c>
      <c r="R105" s="16">
        <v>6</v>
      </c>
      <c r="S105" s="16">
        <v>5</v>
      </c>
      <c r="T105" s="18">
        <v>12</v>
      </c>
      <c r="U105" s="8">
        <v>32</v>
      </c>
      <c r="V105" s="16">
        <v>1</v>
      </c>
      <c r="W105" s="14">
        <v>23919</v>
      </c>
      <c r="X105" s="14">
        <v>4623</v>
      </c>
      <c r="Y105" s="14">
        <v>3837</v>
      </c>
      <c r="Z105" s="14">
        <v>786</v>
      </c>
      <c r="AA105" s="14">
        <v>19</v>
      </c>
      <c r="AB105" s="14">
        <v>187</v>
      </c>
      <c r="AC105" s="14">
        <v>4</v>
      </c>
      <c r="AD105" s="14">
        <v>18</v>
      </c>
      <c r="AE105" s="14">
        <v>130</v>
      </c>
      <c r="AF105" s="14">
        <v>13</v>
      </c>
      <c r="AG105" s="14">
        <v>12</v>
      </c>
      <c r="AH105" s="14">
        <v>377890</v>
      </c>
      <c r="AI105" s="14">
        <v>46001</v>
      </c>
      <c r="AJ105" s="14">
        <f t="shared" si="3"/>
        <v>29104.217715586197</v>
      </c>
      <c r="AK105" s="14">
        <f t="shared" si="3"/>
        <v>16896.782284413799</v>
      </c>
      <c r="AL105" s="14">
        <v>53</v>
      </c>
      <c r="AM105" s="14">
        <v>2604</v>
      </c>
      <c r="AN105" s="14">
        <v>47</v>
      </c>
      <c r="AO105" s="14">
        <v>231</v>
      </c>
      <c r="AP105" s="14">
        <v>21</v>
      </c>
      <c r="AQ105" s="14">
        <v>211</v>
      </c>
      <c r="AR105" s="14">
        <v>74</v>
      </c>
      <c r="AS105" s="14">
        <v>97</v>
      </c>
      <c r="AT105" s="14">
        <v>156</v>
      </c>
      <c r="AU105" s="17">
        <v>12</v>
      </c>
      <c r="AV105" s="14">
        <v>905</v>
      </c>
      <c r="AW105" s="14">
        <v>1</v>
      </c>
      <c r="AX105" s="14">
        <v>2</v>
      </c>
    </row>
    <row r="106" spans="1:50" x14ac:dyDescent="0.25">
      <c r="A106" s="8">
        <v>2022</v>
      </c>
      <c r="B106" s="8">
        <v>12</v>
      </c>
      <c r="C106" s="8" t="s">
        <v>582</v>
      </c>
      <c r="D106" s="10">
        <v>445208.688506187</v>
      </c>
      <c r="E106" s="11">
        <v>665</v>
      </c>
      <c r="F106" s="12">
        <v>392</v>
      </c>
      <c r="G106" s="12">
        <v>273</v>
      </c>
      <c r="H106" s="13">
        <v>82825</v>
      </c>
      <c r="I106" s="14">
        <f t="shared" si="2"/>
        <v>64176.216490954692</v>
      </c>
      <c r="J106" s="14">
        <f t="shared" si="2"/>
        <v>18648.783509045312</v>
      </c>
      <c r="K106" s="8">
        <v>209</v>
      </c>
      <c r="L106" s="14">
        <v>4729</v>
      </c>
      <c r="M106" s="11">
        <v>202</v>
      </c>
      <c r="N106" s="8">
        <v>470</v>
      </c>
      <c r="O106" s="8">
        <v>52</v>
      </c>
      <c r="P106" s="16">
        <v>747</v>
      </c>
      <c r="Q106" s="16">
        <v>1</v>
      </c>
      <c r="R106" s="16">
        <v>6</v>
      </c>
      <c r="S106" s="16">
        <v>5</v>
      </c>
      <c r="T106" s="18">
        <v>12</v>
      </c>
      <c r="U106" s="8">
        <v>32</v>
      </c>
      <c r="V106" s="16">
        <v>1</v>
      </c>
      <c r="W106" s="14">
        <v>23927</v>
      </c>
      <c r="X106" s="14">
        <v>4625</v>
      </c>
      <c r="Y106" s="14">
        <v>3839</v>
      </c>
      <c r="Z106" s="14">
        <v>786</v>
      </c>
      <c r="AA106" s="14">
        <v>19</v>
      </c>
      <c r="AB106" s="14">
        <v>187</v>
      </c>
      <c r="AC106" s="14">
        <v>4</v>
      </c>
      <c r="AD106" s="14">
        <v>18</v>
      </c>
      <c r="AE106" s="14">
        <v>130</v>
      </c>
      <c r="AF106" s="14">
        <v>13</v>
      </c>
      <c r="AG106" s="14">
        <v>12</v>
      </c>
      <c r="AH106" s="14">
        <v>378079</v>
      </c>
      <c r="AI106" s="14">
        <v>46018</v>
      </c>
      <c r="AJ106" s="14">
        <f t="shared" si="3"/>
        <v>29114.973388314291</v>
      </c>
      <c r="AK106" s="14">
        <f t="shared" si="3"/>
        <v>16903.026611685706</v>
      </c>
      <c r="AL106" s="14">
        <v>53</v>
      </c>
      <c r="AM106" s="14">
        <v>2604</v>
      </c>
      <c r="AN106" s="14">
        <v>47</v>
      </c>
      <c r="AO106" s="14">
        <v>231</v>
      </c>
      <c r="AP106" s="14">
        <v>21</v>
      </c>
      <c r="AQ106" s="14">
        <v>211</v>
      </c>
      <c r="AR106" s="14">
        <v>74</v>
      </c>
      <c r="AS106" s="14">
        <v>97</v>
      </c>
      <c r="AT106" s="14">
        <v>156</v>
      </c>
      <c r="AU106" s="17">
        <v>12</v>
      </c>
      <c r="AV106" s="14">
        <v>905</v>
      </c>
      <c r="AW106" s="14">
        <v>1</v>
      </c>
      <c r="AX106" s="14">
        <v>2</v>
      </c>
    </row>
    <row r="107" spans="1:50" x14ac:dyDescent="0.25">
      <c r="A107" s="8">
        <v>2023</v>
      </c>
      <c r="B107" s="8">
        <v>1</v>
      </c>
      <c r="C107" s="8" t="s">
        <v>583</v>
      </c>
      <c r="D107" s="10">
        <v>445375.29188059102</v>
      </c>
      <c r="E107" s="11">
        <v>666</v>
      </c>
      <c r="F107" s="12">
        <v>393</v>
      </c>
      <c r="G107" s="12">
        <v>273</v>
      </c>
      <c r="H107" s="13">
        <v>82835</v>
      </c>
      <c r="I107" s="14">
        <f t="shared" si="2"/>
        <v>64183.964902242464</v>
      </c>
      <c r="J107" s="14">
        <f t="shared" si="2"/>
        <v>18651.035097757544</v>
      </c>
      <c r="K107" s="8">
        <v>209</v>
      </c>
      <c r="L107" s="14">
        <v>4729</v>
      </c>
      <c r="M107" s="11">
        <v>202</v>
      </c>
      <c r="N107" s="8">
        <v>470</v>
      </c>
      <c r="O107" s="8">
        <v>52</v>
      </c>
      <c r="P107" s="16">
        <v>747</v>
      </c>
      <c r="Q107" s="16">
        <v>1</v>
      </c>
      <c r="R107" s="16">
        <v>6</v>
      </c>
      <c r="S107" s="16">
        <v>5</v>
      </c>
      <c r="T107" s="18">
        <v>12</v>
      </c>
      <c r="U107" s="8">
        <v>32</v>
      </c>
      <c r="V107" s="16">
        <v>1</v>
      </c>
      <c r="W107" s="14">
        <v>23898</v>
      </c>
      <c r="X107" s="14">
        <v>4627</v>
      </c>
      <c r="Y107" s="14">
        <v>3840</v>
      </c>
      <c r="Z107" s="14">
        <v>787</v>
      </c>
      <c r="AA107" s="14">
        <v>19</v>
      </c>
      <c r="AB107" s="14">
        <v>187</v>
      </c>
      <c r="AC107" s="14">
        <v>4</v>
      </c>
      <c r="AD107" s="14">
        <v>18</v>
      </c>
      <c r="AE107" s="14">
        <v>130</v>
      </c>
      <c r="AF107" s="14">
        <v>13</v>
      </c>
      <c r="AG107" s="14">
        <v>12</v>
      </c>
      <c r="AH107" s="14">
        <v>378268</v>
      </c>
      <c r="AI107" s="14">
        <v>46035</v>
      </c>
      <c r="AJ107" s="14">
        <f t="shared" si="3"/>
        <v>29125.729061042384</v>
      </c>
      <c r="AK107" s="14">
        <f t="shared" si="3"/>
        <v>16909.270938957616</v>
      </c>
      <c r="AL107" s="14">
        <v>53</v>
      </c>
      <c r="AM107" s="14">
        <v>2604</v>
      </c>
      <c r="AN107" s="14">
        <v>47</v>
      </c>
      <c r="AO107" s="14">
        <v>231</v>
      </c>
      <c r="AP107" s="14">
        <v>21</v>
      </c>
      <c r="AQ107" s="14">
        <v>211</v>
      </c>
      <c r="AR107" s="14">
        <v>74</v>
      </c>
      <c r="AS107" s="14">
        <v>97</v>
      </c>
      <c r="AT107" s="14">
        <v>156</v>
      </c>
      <c r="AU107" s="17">
        <v>12</v>
      </c>
      <c r="AV107" s="14">
        <v>905</v>
      </c>
      <c r="AW107" s="14">
        <v>1</v>
      </c>
      <c r="AX107" s="14">
        <v>2</v>
      </c>
    </row>
    <row r="108" spans="1:50" x14ac:dyDescent="0.25">
      <c r="A108" s="8">
        <v>2023</v>
      </c>
      <c r="B108" s="8">
        <v>2</v>
      </c>
      <c r="C108" s="8" t="s">
        <v>584</v>
      </c>
      <c r="D108" s="10">
        <v>445541.89511831402</v>
      </c>
      <c r="E108" s="11">
        <v>666</v>
      </c>
      <c r="F108" s="12">
        <v>393</v>
      </c>
      <c r="G108" s="12">
        <v>273</v>
      </c>
      <c r="H108" s="13">
        <v>82845</v>
      </c>
      <c r="I108" s="14">
        <f t="shared" si="2"/>
        <v>64191.713313530228</v>
      </c>
      <c r="J108" s="14">
        <f t="shared" si="2"/>
        <v>18653.286686469772</v>
      </c>
      <c r="K108" s="8">
        <v>209</v>
      </c>
      <c r="L108" s="14">
        <v>4729</v>
      </c>
      <c r="M108" s="11">
        <v>202</v>
      </c>
      <c r="N108" s="8">
        <v>470</v>
      </c>
      <c r="O108" s="8">
        <v>52</v>
      </c>
      <c r="P108" s="16">
        <v>747</v>
      </c>
      <c r="Q108" s="16">
        <v>1</v>
      </c>
      <c r="R108" s="16">
        <v>6</v>
      </c>
      <c r="S108" s="16">
        <v>5</v>
      </c>
      <c r="T108" s="18">
        <v>12</v>
      </c>
      <c r="U108" s="8">
        <v>32</v>
      </c>
      <c r="V108" s="16">
        <v>1</v>
      </c>
      <c r="W108" s="14">
        <v>23906</v>
      </c>
      <c r="X108" s="14">
        <v>4629</v>
      </c>
      <c r="Y108" s="14">
        <v>3842</v>
      </c>
      <c r="Z108" s="14">
        <v>787</v>
      </c>
      <c r="AA108" s="14">
        <v>19</v>
      </c>
      <c r="AB108" s="14">
        <v>187</v>
      </c>
      <c r="AC108" s="14">
        <v>4</v>
      </c>
      <c r="AD108" s="14">
        <v>18</v>
      </c>
      <c r="AE108" s="14">
        <v>130</v>
      </c>
      <c r="AF108" s="14">
        <v>13</v>
      </c>
      <c r="AG108" s="14">
        <v>12</v>
      </c>
      <c r="AH108" s="14">
        <v>378456</v>
      </c>
      <c r="AI108" s="14">
        <v>46052</v>
      </c>
      <c r="AJ108" s="14">
        <f t="shared" si="3"/>
        <v>29136.484733770474</v>
      </c>
      <c r="AK108" s="14">
        <f t="shared" si="3"/>
        <v>16915.515266229522</v>
      </c>
      <c r="AL108" s="14">
        <v>53</v>
      </c>
      <c r="AM108" s="14">
        <v>2604</v>
      </c>
      <c r="AN108" s="14">
        <v>47</v>
      </c>
      <c r="AO108" s="14">
        <v>231</v>
      </c>
      <c r="AP108" s="14">
        <v>21</v>
      </c>
      <c r="AQ108" s="14">
        <v>211</v>
      </c>
      <c r="AR108" s="14">
        <v>74</v>
      </c>
      <c r="AS108" s="14">
        <v>97</v>
      </c>
      <c r="AT108" s="14">
        <v>156</v>
      </c>
      <c r="AU108" s="17">
        <v>12</v>
      </c>
      <c r="AV108" s="14">
        <v>905</v>
      </c>
      <c r="AW108" s="14">
        <v>1</v>
      </c>
      <c r="AX108" s="14">
        <v>2</v>
      </c>
    </row>
    <row r="109" spans="1:50" x14ac:dyDescent="0.25">
      <c r="A109" s="8">
        <v>2023</v>
      </c>
      <c r="B109" s="8">
        <v>3</v>
      </c>
      <c r="C109" s="8" t="s">
        <v>585</v>
      </c>
      <c r="D109" s="10">
        <v>445708.49849271798</v>
      </c>
      <c r="E109" s="11">
        <v>660</v>
      </c>
      <c r="F109" s="12">
        <v>389</v>
      </c>
      <c r="G109" s="12">
        <v>271</v>
      </c>
      <c r="H109" s="13">
        <v>82855</v>
      </c>
      <c r="I109" s="14">
        <f t="shared" si="2"/>
        <v>64199.461724818</v>
      </c>
      <c r="J109" s="14">
        <f t="shared" si="2"/>
        <v>18655.538275182003</v>
      </c>
      <c r="K109" s="8">
        <v>209</v>
      </c>
      <c r="L109" s="14">
        <v>4729</v>
      </c>
      <c r="M109" s="11">
        <v>202</v>
      </c>
      <c r="N109" s="8">
        <v>470</v>
      </c>
      <c r="O109" s="8">
        <v>52</v>
      </c>
      <c r="P109" s="16">
        <v>747</v>
      </c>
      <c r="Q109" s="16">
        <v>1</v>
      </c>
      <c r="R109" s="16">
        <v>6</v>
      </c>
      <c r="S109" s="16">
        <v>5</v>
      </c>
      <c r="T109" s="18">
        <v>12</v>
      </c>
      <c r="U109" s="8">
        <v>32</v>
      </c>
      <c r="V109" s="16">
        <v>1</v>
      </c>
      <c r="W109" s="14">
        <v>23914</v>
      </c>
      <c r="X109" s="14">
        <v>4631</v>
      </c>
      <c r="Y109" s="14">
        <v>3844</v>
      </c>
      <c r="Z109" s="14">
        <v>787</v>
      </c>
      <c r="AA109" s="14">
        <v>19</v>
      </c>
      <c r="AB109" s="14">
        <v>187</v>
      </c>
      <c r="AC109" s="14">
        <v>4</v>
      </c>
      <c r="AD109" s="14">
        <v>18</v>
      </c>
      <c r="AE109" s="14">
        <v>133</v>
      </c>
      <c r="AF109" s="14">
        <v>13</v>
      </c>
      <c r="AG109" s="14">
        <v>12</v>
      </c>
      <c r="AH109" s="14">
        <v>378645</v>
      </c>
      <c r="AI109" s="14">
        <v>46069</v>
      </c>
      <c r="AJ109" s="14">
        <f t="shared" si="3"/>
        <v>29147.240406498568</v>
      </c>
      <c r="AK109" s="14">
        <f t="shared" si="3"/>
        <v>16921.759593501429</v>
      </c>
      <c r="AL109" s="14">
        <v>53</v>
      </c>
      <c r="AM109" s="14">
        <v>2604</v>
      </c>
      <c r="AN109" s="14">
        <v>47</v>
      </c>
      <c r="AO109" s="14">
        <v>231</v>
      </c>
      <c r="AP109" s="14">
        <v>21</v>
      </c>
      <c r="AQ109" s="14">
        <v>211</v>
      </c>
      <c r="AR109" s="14">
        <v>74</v>
      </c>
      <c r="AS109" s="14">
        <v>97</v>
      </c>
      <c r="AT109" s="14">
        <v>156</v>
      </c>
      <c r="AU109" s="17">
        <v>12</v>
      </c>
      <c r="AV109" s="14">
        <v>905</v>
      </c>
      <c r="AW109" s="14">
        <v>1</v>
      </c>
      <c r="AX109" s="14">
        <v>2</v>
      </c>
    </row>
    <row r="110" spans="1:50" x14ac:dyDescent="0.25">
      <c r="A110" s="8">
        <v>2023</v>
      </c>
      <c r="B110" s="8">
        <v>4</v>
      </c>
      <c r="C110" s="8" t="s">
        <v>586</v>
      </c>
      <c r="D110" s="10">
        <v>445875.10186712199</v>
      </c>
      <c r="E110" s="11">
        <v>640</v>
      </c>
      <c r="F110" s="12">
        <v>378</v>
      </c>
      <c r="G110" s="12">
        <v>262</v>
      </c>
      <c r="H110" s="13">
        <v>82865</v>
      </c>
      <c r="I110" s="14">
        <f t="shared" si="2"/>
        <v>64207.210136105772</v>
      </c>
      <c r="J110" s="14">
        <f t="shared" si="2"/>
        <v>18657.789863894232</v>
      </c>
      <c r="K110" s="8">
        <v>209</v>
      </c>
      <c r="L110" s="14">
        <v>4729</v>
      </c>
      <c r="M110" s="11">
        <v>202</v>
      </c>
      <c r="N110" s="8">
        <v>470</v>
      </c>
      <c r="O110" s="8">
        <v>52</v>
      </c>
      <c r="P110" s="16">
        <v>747</v>
      </c>
      <c r="Q110" s="16">
        <v>1</v>
      </c>
      <c r="R110" s="16">
        <v>6</v>
      </c>
      <c r="S110" s="16">
        <v>5</v>
      </c>
      <c r="T110" s="18">
        <v>12</v>
      </c>
      <c r="U110" s="8">
        <v>32</v>
      </c>
      <c r="V110" s="16">
        <v>1</v>
      </c>
      <c r="W110" s="14">
        <v>23883</v>
      </c>
      <c r="X110" s="14">
        <v>4633</v>
      </c>
      <c r="Y110" s="14">
        <v>3845</v>
      </c>
      <c r="Z110" s="14">
        <v>788</v>
      </c>
      <c r="AA110" s="14">
        <v>19</v>
      </c>
      <c r="AB110" s="14">
        <v>187</v>
      </c>
      <c r="AC110" s="14">
        <v>4</v>
      </c>
      <c r="AD110" s="14">
        <v>18</v>
      </c>
      <c r="AE110" s="14">
        <v>132</v>
      </c>
      <c r="AF110" s="14">
        <v>13</v>
      </c>
      <c r="AG110" s="14">
        <v>12</v>
      </c>
      <c r="AH110" s="14">
        <v>378834</v>
      </c>
      <c r="AI110" s="14">
        <v>46086</v>
      </c>
      <c r="AJ110" s="14">
        <f t="shared" si="3"/>
        <v>29157.996079226661</v>
      </c>
      <c r="AK110" s="14">
        <f t="shared" si="3"/>
        <v>16928.003920773339</v>
      </c>
      <c r="AL110" s="14">
        <v>53</v>
      </c>
      <c r="AM110" s="14">
        <v>2604</v>
      </c>
      <c r="AN110" s="14">
        <v>47</v>
      </c>
      <c r="AO110" s="14">
        <v>231</v>
      </c>
      <c r="AP110" s="14">
        <v>21</v>
      </c>
      <c r="AQ110" s="14">
        <v>211</v>
      </c>
      <c r="AR110" s="14">
        <v>74</v>
      </c>
      <c r="AS110" s="14">
        <v>97</v>
      </c>
      <c r="AT110" s="14">
        <v>156</v>
      </c>
      <c r="AU110" s="17">
        <v>12</v>
      </c>
      <c r="AV110" s="14">
        <v>905</v>
      </c>
      <c r="AW110" s="14">
        <v>1</v>
      </c>
      <c r="AX110" s="14">
        <v>2</v>
      </c>
    </row>
    <row r="111" spans="1:50" x14ac:dyDescent="0.25">
      <c r="A111" s="8">
        <v>2023</v>
      </c>
      <c r="B111" s="8">
        <v>5</v>
      </c>
      <c r="C111" s="8" t="s">
        <v>587</v>
      </c>
      <c r="D111" s="10">
        <v>446041.70510484499</v>
      </c>
      <c r="E111" s="11">
        <v>682</v>
      </c>
      <c r="F111" s="12">
        <v>402</v>
      </c>
      <c r="G111" s="12">
        <v>280</v>
      </c>
      <c r="H111" s="13">
        <v>82875</v>
      </c>
      <c r="I111" s="14">
        <f t="shared" si="2"/>
        <v>64214.958547393537</v>
      </c>
      <c r="J111" s="14">
        <f t="shared" si="2"/>
        <v>18660.041452606463</v>
      </c>
      <c r="K111" s="8">
        <v>209</v>
      </c>
      <c r="L111" s="14">
        <v>4729</v>
      </c>
      <c r="M111" s="11">
        <v>202</v>
      </c>
      <c r="N111" s="8">
        <v>470</v>
      </c>
      <c r="O111" s="8">
        <v>52</v>
      </c>
      <c r="P111" s="16">
        <v>747</v>
      </c>
      <c r="Q111" s="16">
        <v>1</v>
      </c>
      <c r="R111" s="16">
        <v>6</v>
      </c>
      <c r="S111" s="16">
        <v>5</v>
      </c>
      <c r="T111" s="18">
        <v>12</v>
      </c>
      <c r="U111" s="8">
        <v>32</v>
      </c>
      <c r="V111" s="16">
        <v>1</v>
      </c>
      <c r="W111" s="14">
        <v>23891</v>
      </c>
      <c r="X111" s="14">
        <v>4635</v>
      </c>
      <c r="Y111" s="14">
        <v>3847</v>
      </c>
      <c r="Z111" s="14">
        <v>788</v>
      </c>
      <c r="AA111" s="14">
        <v>19</v>
      </c>
      <c r="AB111" s="14">
        <v>187</v>
      </c>
      <c r="AC111" s="14">
        <v>4</v>
      </c>
      <c r="AD111" s="14">
        <v>18</v>
      </c>
      <c r="AE111" s="14">
        <v>128</v>
      </c>
      <c r="AF111" s="14">
        <v>13</v>
      </c>
      <c r="AG111" s="14">
        <v>12</v>
      </c>
      <c r="AH111" s="14">
        <v>379022</v>
      </c>
      <c r="AI111" s="14">
        <v>46103</v>
      </c>
      <c r="AJ111" s="14">
        <f t="shared" si="3"/>
        <v>29168.751751954751</v>
      </c>
      <c r="AK111" s="14">
        <f t="shared" si="3"/>
        <v>16934.248248045245</v>
      </c>
      <c r="AL111" s="14">
        <v>53</v>
      </c>
      <c r="AM111" s="14">
        <v>2604</v>
      </c>
      <c r="AN111" s="14">
        <v>47</v>
      </c>
      <c r="AO111" s="14">
        <v>231</v>
      </c>
      <c r="AP111" s="14">
        <v>21</v>
      </c>
      <c r="AQ111" s="14">
        <v>211</v>
      </c>
      <c r="AR111" s="14">
        <v>74</v>
      </c>
      <c r="AS111" s="14">
        <v>97</v>
      </c>
      <c r="AT111" s="14">
        <v>156</v>
      </c>
      <c r="AU111" s="17">
        <v>12</v>
      </c>
      <c r="AV111" s="14">
        <v>905</v>
      </c>
      <c r="AW111" s="14">
        <v>1</v>
      </c>
      <c r="AX111" s="14">
        <v>2</v>
      </c>
    </row>
    <row r="112" spans="1:50" x14ac:dyDescent="0.25">
      <c r="A112" s="8">
        <v>2023</v>
      </c>
      <c r="B112" s="8">
        <v>6</v>
      </c>
      <c r="C112" s="8" t="s">
        <v>588</v>
      </c>
      <c r="D112" s="10">
        <v>446208.30847924901</v>
      </c>
      <c r="E112" s="11">
        <v>680</v>
      </c>
      <c r="F112" s="12">
        <v>401</v>
      </c>
      <c r="G112" s="12">
        <v>279</v>
      </c>
      <c r="H112" s="13">
        <v>82885</v>
      </c>
      <c r="I112" s="14">
        <f t="shared" si="2"/>
        <v>64222.706958681309</v>
      </c>
      <c r="J112" s="14">
        <f t="shared" si="2"/>
        <v>18662.293041318691</v>
      </c>
      <c r="K112" s="8">
        <v>209</v>
      </c>
      <c r="L112" s="14">
        <v>4729</v>
      </c>
      <c r="M112" s="11">
        <v>202</v>
      </c>
      <c r="N112" s="8">
        <v>470</v>
      </c>
      <c r="O112" s="8">
        <v>52</v>
      </c>
      <c r="P112" s="16">
        <v>747</v>
      </c>
      <c r="Q112" s="16">
        <v>1</v>
      </c>
      <c r="R112" s="16">
        <v>6</v>
      </c>
      <c r="S112" s="16">
        <v>5</v>
      </c>
      <c r="T112" s="18">
        <v>12</v>
      </c>
      <c r="U112" s="8">
        <v>32</v>
      </c>
      <c r="V112" s="16">
        <v>1</v>
      </c>
      <c r="W112" s="14">
        <v>23899</v>
      </c>
      <c r="X112" s="14">
        <v>4637</v>
      </c>
      <c r="Y112" s="14">
        <v>3849</v>
      </c>
      <c r="Z112" s="14">
        <v>788</v>
      </c>
      <c r="AA112" s="14">
        <v>19</v>
      </c>
      <c r="AB112" s="14">
        <v>187</v>
      </c>
      <c r="AC112" s="14">
        <v>4</v>
      </c>
      <c r="AD112" s="14">
        <v>18</v>
      </c>
      <c r="AE112" s="14">
        <v>128</v>
      </c>
      <c r="AF112" s="14">
        <v>13</v>
      </c>
      <c r="AG112" s="14">
        <v>12</v>
      </c>
      <c r="AH112" s="14">
        <v>379211</v>
      </c>
      <c r="AI112" s="14">
        <v>46120</v>
      </c>
      <c r="AJ112" s="14">
        <f t="shared" si="3"/>
        <v>29179.507424682844</v>
      </c>
      <c r="AK112" s="14">
        <f t="shared" si="3"/>
        <v>16940.492575317156</v>
      </c>
      <c r="AL112" s="14">
        <v>53</v>
      </c>
      <c r="AM112" s="14">
        <v>2604</v>
      </c>
      <c r="AN112" s="14">
        <v>47</v>
      </c>
      <c r="AO112" s="14">
        <v>231</v>
      </c>
      <c r="AP112" s="14">
        <v>21</v>
      </c>
      <c r="AQ112" s="14">
        <v>211</v>
      </c>
      <c r="AR112" s="14">
        <v>74</v>
      </c>
      <c r="AS112" s="14">
        <v>97</v>
      </c>
      <c r="AT112" s="14">
        <v>156</v>
      </c>
      <c r="AU112" s="17">
        <v>12</v>
      </c>
      <c r="AV112" s="14">
        <v>905</v>
      </c>
      <c r="AW112" s="14">
        <v>1</v>
      </c>
      <c r="AX112" s="14">
        <v>2</v>
      </c>
    </row>
    <row r="113" spans="1:50" x14ac:dyDescent="0.25">
      <c r="A113" s="8">
        <v>2023</v>
      </c>
      <c r="B113" s="8">
        <v>7</v>
      </c>
      <c r="C113" s="8" t="s">
        <v>589</v>
      </c>
      <c r="D113" s="10">
        <v>446374.91185365297</v>
      </c>
      <c r="E113" s="11">
        <v>677</v>
      </c>
      <c r="F113" s="12">
        <v>399</v>
      </c>
      <c r="G113" s="12">
        <v>278</v>
      </c>
      <c r="H113" s="13">
        <v>82895</v>
      </c>
      <c r="I113" s="14">
        <f t="shared" si="2"/>
        <v>64230.45536996908</v>
      </c>
      <c r="J113" s="14">
        <f t="shared" si="2"/>
        <v>18664.544630030923</v>
      </c>
      <c r="K113" s="8">
        <v>209</v>
      </c>
      <c r="L113" s="14">
        <v>4729</v>
      </c>
      <c r="M113" s="11">
        <v>202</v>
      </c>
      <c r="N113" s="8">
        <v>470</v>
      </c>
      <c r="O113" s="8">
        <v>52</v>
      </c>
      <c r="P113" s="16">
        <v>747</v>
      </c>
      <c r="Q113" s="16">
        <v>1</v>
      </c>
      <c r="R113" s="16">
        <v>6</v>
      </c>
      <c r="S113" s="16">
        <v>5</v>
      </c>
      <c r="T113" s="18">
        <v>12</v>
      </c>
      <c r="U113" s="8">
        <v>32</v>
      </c>
      <c r="V113" s="16">
        <v>1</v>
      </c>
      <c r="W113" s="14">
        <v>23869</v>
      </c>
      <c r="X113" s="14">
        <v>4639</v>
      </c>
      <c r="Y113" s="14">
        <v>3850</v>
      </c>
      <c r="Z113" s="14">
        <v>789</v>
      </c>
      <c r="AA113" s="14">
        <v>19</v>
      </c>
      <c r="AB113" s="14">
        <v>187</v>
      </c>
      <c r="AC113" s="14">
        <v>4</v>
      </c>
      <c r="AD113" s="14">
        <v>18</v>
      </c>
      <c r="AE113" s="14">
        <v>128</v>
      </c>
      <c r="AF113" s="14">
        <v>13</v>
      </c>
      <c r="AG113" s="14">
        <v>12</v>
      </c>
      <c r="AH113" s="14">
        <v>379400</v>
      </c>
      <c r="AI113" s="14">
        <v>46137</v>
      </c>
      <c r="AJ113" s="14">
        <f t="shared" si="3"/>
        <v>29190.263097410934</v>
      </c>
      <c r="AK113" s="14">
        <f t="shared" si="3"/>
        <v>16946.736902589062</v>
      </c>
      <c r="AL113" s="14">
        <v>53</v>
      </c>
      <c r="AM113" s="14">
        <v>2604</v>
      </c>
      <c r="AN113" s="14">
        <v>47</v>
      </c>
      <c r="AO113" s="14">
        <v>231</v>
      </c>
      <c r="AP113" s="14">
        <v>21</v>
      </c>
      <c r="AQ113" s="14">
        <v>211</v>
      </c>
      <c r="AR113" s="14">
        <v>74</v>
      </c>
      <c r="AS113" s="14">
        <v>97</v>
      </c>
      <c r="AT113" s="14">
        <v>156</v>
      </c>
      <c r="AU113" s="17">
        <v>12</v>
      </c>
      <c r="AV113" s="14">
        <v>905</v>
      </c>
      <c r="AW113" s="14">
        <v>1</v>
      </c>
      <c r="AX113" s="14">
        <v>2</v>
      </c>
    </row>
    <row r="114" spans="1:50" x14ac:dyDescent="0.25">
      <c r="A114" s="8">
        <v>2023</v>
      </c>
      <c r="B114" s="8">
        <v>8</v>
      </c>
      <c r="C114" s="8" t="s">
        <v>590</v>
      </c>
      <c r="D114" s="10">
        <v>446541.51509137597</v>
      </c>
      <c r="E114" s="11">
        <v>675</v>
      </c>
      <c r="F114" s="12">
        <v>398</v>
      </c>
      <c r="G114" s="12">
        <v>277</v>
      </c>
      <c r="H114" s="13">
        <v>82905</v>
      </c>
      <c r="I114" s="14">
        <f t="shared" si="2"/>
        <v>64238.203781256852</v>
      </c>
      <c r="J114" s="14">
        <f t="shared" si="2"/>
        <v>18666.796218743151</v>
      </c>
      <c r="K114" s="8">
        <v>209</v>
      </c>
      <c r="L114" s="14">
        <v>4729</v>
      </c>
      <c r="M114" s="11">
        <v>202</v>
      </c>
      <c r="N114" s="8">
        <v>470</v>
      </c>
      <c r="O114" s="8">
        <v>52</v>
      </c>
      <c r="P114" s="16">
        <v>747</v>
      </c>
      <c r="Q114" s="16">
        <v>1</v>
      </c>
      <c r="R114" s="16">
        <v>6</v>
      </c>
      <c r="S114" s="16">
        <v>5</v>
      </c>
      <c r="T114" s="18">
        <v>12</v>
      </c>
      <c r="U114" s="8">
        <v>32</v>
      </c>
      <c r="V114" s="16">
        <v>1</v>
      </c>
      <c r="W114" s="14">
        <v>23877</v>
      </c>
      <c r="X114" s="14">
        <v>4641</v>
      </c>
      <c r="Y114" s="14">
        <v>3852</v>
      </c>
      <c r="Z114" s="14">
        <v>789</v>
      </c>
      <c r="AA114" s="14">
        <v>19</v>
      </c>
      <c r="AB114" s="14">
        <v>187</v>
      </c>
      <c r="AC114" s="14">
        <v>4</v>
      </c>
      <c r="AD114" s="14">
        <v>18</v>
      </c>
      <c r="AE114" s="14">
        <v>128</v>
      </c>
      <c r="AF114" s="14">
        <v>13</v>
      </c>
      <c r="AG114" s="14">
        <v>12</v>
      </c>
      <c r="AH114" s="14">
        <v>379588</v>
      </c>
      <c r="AI114" s="14">
        <v>46154</v>
      </c>
      <c r="AJ114" s="14">
        <f t="shared" si="3"/>
        <v>29201.018770139028</v>
      </c>
      <c r="AK114" s="14">
        <f t="shared" si="3"/>
        <v>16952.981229860969</v>
      </c>
      <c r="AL114" s="14">
        <v>53</v>
      </c>
      <c r="AM114" s="14">
        <v>2604</v>
      </c>
      <c r="AN114" s="14">
        <v>47</v>
      </c>
      <c r="AO114" s="14">
        <v>231</v>
      </c>
      <c r="AP114" s="14">
        <v>21</v>
      </c>
      <c r="AQ114" s="14">
        <v>211</v>
      </c>
      <c r="AR114" s="14">
        <v>74</v>
      </c>
      <c r="AS114" s="14">
        <v>97</v>
      </c>
      <c r="AT114" s="14">
        <v>156</v>
      </c>
      <c r="AU114" s="17">
        <v>12</v>
      </c>
      <c r="AV114" s="14">
        <v>905</v>
      </c>
      <c r="AW114" s="14">
        <v>1</v>
      </c>
      <c r="AX114" s="14">
        <v>2</v>
      </c>
    </row>
    <row r="115" spans="1:50" x14ac:dyDescent="0.25">
      <c r="A115" s="8">
        <v>2023</v>
      </c>
      <c r="B115" s="8">
        <v>9</v>
      </c>
      <c r="C115" s="8" t="s">
        <v>591</v>
      </c>
      <c r="D115" s="10">
        <v>446708.11846577999</v>
      </c>
      <c r="E115" s="11">
        <v>673</v>
      </c>
      <c r="F115" s="12">
        <v>397</v>
      </c>
      <c r="G115" s="12">
        <v>276</v>
      </c>
      <c r="H115" s="13">
        <v>82915</v>
      </c>
      <c r="I115" s="14">
        <f t="shared" si="2"/>
        <v>64245.952192544617</v>
      </c>
      <c r="J115" s="14">
        <f t="shared" si="2"/>
        <v>18669.047807455383</v>
      </c>
      <c r="K115" s="8">
        <v>209</v>
      </c>
      <c r="L115" s="14">
        <v>4729</v>
      </c>
      <c r="M115" s="11">
        <v>202</v>
      </c>
      <c r="N115" s="8">
        <v>470</v>
      </c>
      <c r="O115" s="8">
        <v>52</v>
      </c>
      <c r="P115" s="16">
        <v>747</v>
      </c>
      <c r="Q115" s="16">
        <v>1</v>
      </c>
      <c r="R115" s="16">
        <v>6</v>
      </c>
      <c r="S115" s="16">
        <v>5</v>
      </c>
      <c r="T115" s="18">
        <v>12</v>
      </c>
      <c r="U115" s="8">
        <v>32</v>
      </c>
      <c r="V115" s="16">
        <v>1</v>
      </c>
      <c r="W115" s="14">
        <v>23885</v>
      </c>
      <c r="X115" s="14">
        <v>4643</v>
      </c>
      <c r="Y115" s="14">
        <v>3854</v>
      </c>
      <c r="Z115" s="14">
        <v>789</v>
      </c>
      <c r="AA115" s="14">
        <v>19</v>
      </c>
      <c r="AB115" s="14">
        <v>187</v>
      </c>
      <c r="AC115" s="14">
        <v>4</v>
      </c>
      <c r="AD115" s="14">
        <v>18</v>
      </c>
      <c r="AE115" s="14">
        <v>130</v>
      </c>
      <c r="AF115" s="14">
        <v>13</v>
      </c>
      <c r="AG115" s="14">
        <v>12</v>
      </c>
      <c r="AH115" s="14">
        <v>379777</v>
      </c>
      <c r="AI115" s="14">
        <v>46171</v>
      </c>
      <c r="AJ115" s="14">
        <f t="shared" si="3"/>
        <v>29211.774442867121</v>
      </c>
      <c r="AK115" s="14">
        <f t="shared" si="3"/>
        <v>16959.225557132879</v>
      </c>
      <c r="AL115" s="14">
        <v>53</v>
      </c>
      <c r="AM115" s="14">
        <v>2604</v>
      </c>
      <c r="AN115" s="14">
        <v>47</v>
      </c>
      <c r="AO115" s="14">
        <v>231</v>
      </c>
      <c r="AP115" s="14">
        <v>21</v>
      </c>
      <c r="AQ115" s="14">
        <v>211</v>
      </c>
      <c r="AR115" s="14">
        <v>74</v>
      </c>
      <c r="AS115" s="14">
        <v>97</v>
      </c>
      <c r="AT115" s="14">
        <v>156</v>
      </c>
      <c r="AU115" s="17">
        <v>12</v>
      </c>
      <c r="AV115" s="14">
        <v>905</v>
      </c>
      <c r="AW115" s="14">
        <v>1</v>
      </c>
      <c r="AX115" s="14">
        <v>2</v>
      </c>
    </row>
    <row r="116" spans="1:50" x14ac:dyDescent="0.25">
      <c r="A116" s="8">
        <v>2023</v>
      </c>
      <c r="B116" s="8">
        <v>10</v>
      </c>
      <c r="C116" s="8" t="s">
        <v>592</v>
      </c>
      <c r="D116" s="10">
        <v>446874.72184018401</v>
      </c>
      <c r="E116" s="11">
        <v>673</v>
      </c>
      <c r="F116" s="12">
        <v>397</v>
      </c>
      <c r="G116" s="12">
        <v>276</v>
      </c>
      <c r="H116" s="13">
        <v>82925</v>
      </c>
      <c r="I116" s="14">
        <f t="shared" si="2"/>
        <v>64253.700603832389</v>
      </c>
      <c r="J116" s="14">
        <f t="shared" si="2"/>
        <v>18671.299396167611</v>
      </c>
      <c r="K116" s="8">
        <v>209</v>
      </c>
      <c r="L116" s="14">
        <v>4729</v>
      </c>
      <c r="M116" s="11">
        <v>202</v>
      </c>
      <c r="N116" s="8">
        <v>470</v>
      </c>
      <c r="O116" s="8">
        <v>52</v>
      </c>
      <c r="P116" s="16">
        <v>747</v>
      </c>
      <c r="Q116" s="16">
        <v>1</v>
      </c>
      <c r="R116" s="16">
        <v>6</v>
      </c>
      <c r="S116" s="16">
        <v>5</v>
      </c>
      <c r="T116" s="18">
        <v>12</v>
      </c>
      <c r="U116" s="8">
        <v>32</v>
      </c>
      <c r="V116" s="16">
        <v>1</v>
      </c>
      <c r="W116" s="14">
        <v>23834</v>
      </c>
      <c r="X116" s="14">
        <v>4645</v>
      </c>
      <c r="Y116" s="14">
        <v>3855</v>
      </c>
      <c r="Z116" s="14">
        <v>790</v>
      </c>
      <c r="AA116" s="14">
        <v>19</v>
      </c>
      <c r="AB116" s="14">
        <v>187</v>
      </c>
      <c r="AC116" s="14">
        <v>4</v>
      </c>
      <c r="AD116" s="14">
        <v>18</v>
      </c>
      <c r="AE116" s="14">
        <v>130</v>
      </c>
      <c r="AF116" s="14">
        <v>13</v>
      </c>
      <c r="AG116" s="14">
        <v>12</v>
      </c>
      <c r="AH116" s="14">
        <v>379965</v>
      </c>
      <c r="AI116" s="14">
        <v>46188</v>
      </c>
      <c r="AJ116" s="14">
        <f t="shared" si="3"/>
        <v>29222.530115595211</v>
      </c>
      <c r="AK116" s="14">
        <f t="shared" si="3"/>
        <v>16965.469884404785</v>
      </c>
      <c r="AL116" s="14">
        <v>53</v>
      </c>
      <c r="AM116" s="14">
        <v>2604</v>
      </c>
      <c r="AN116" s="14">
        <v>47</v>
      </c>
      <c r="AO116" s="14">
        <v>231</v>
      </c>
      <c r="AP116" s="14">
        <v>21</v>
      </c>
      <c r="AQ116" s="14">
        <v>211</v>
      </c>
      <c r="AR116" s="14">
        <v>74</v>
      </c>
      <c r="AS116" s="14">
        <v>97</v>
      </c>
      <c r="AT116" s="14">
        <v>156</v>
      </c>
      <c r="AU116" s="17">
        <v>12</v>
      </c>
      <c r="AV116" s="14">
        <v>905</v>
      </c>
      <c r="AW116" s="14">
        <v>1</v>
      </c>
      <c r="AX116" s="14">
        <v>2</v>
      </c>
    </row>
    <row r="117" spans="1:50" x14ac:dyDescent="0.25">
      <c r="A117" s="8">
        <v>2023</v>
      </c>
      <c r="B117" s="8">
        <v>11</v>
      </c>
      <c r="C117" s="8" t="s">
        <v>593</v>
      </c>
      <c r="D117" s="10">
        <v>447041.32507790701</v>
      </c>
      <c r="E117" s="11">
        <v>672</v>
      </c>
      <c r="F117" s="12">
        <v>396</v>
      </c>
      <c r="G117" s="12">
        <v>276</v>
      </c>
      <c r="H117" s="13">
        <v>82935</v>
      </c>
      <c r="I117" s="14">
        <f t="shared" si="2"/>
        <v>64261.449015120161</v>
      </c>
      <c r="J117" s="14">
        <f t="shared" si="2"/>
        <v>18673.550984879843</v>
      </c>
      <c r="K117" s="8">
        <v>209</v>
      </c>
      <c r="L117" s="14">
        <v>4729</v>
      </c>
      <c r="M117" s="11">
        <v>202</v>
      </c>
      <c r="N117" s="8">
        <v>470</v>
      </c>
      <c r="O117" s="8">
        <v>52</v>
      </c>
      <c r="P117" s="16">
        <v>747</v>
      </c>
      <c r="Q117" s="16">
        <v>1</v>
      </c>
      <c r="R117" s="16">
        <v>6</v>
      </c>
      <c r="S117" s="16">
        <v>5</v>
      </c>
      <c r="T117" s="18">
        <v>12</v>
      </c>
      <c r="U117" s="8">
        <v>32</v>
      </c>
      <c r="V117" s="16">
        <v>1</v>
      </c>
      <c r="W117" s="14">
        <v>23842</v>
      </c>
      <c r="X117" s="14">
        <v>4647</v>
      </c>
      <c r="Y117" s="14">
        <v>3857</v>
      </c>
      <c r="Z117" s="14">
        <v>790</v>
      </c>
      <c r="AA117" s="14">
        <v>19</v>
      </c>
      <c r="AB117" s="14">
        <v>187</v>
      </c>
      <c r="AC117" s="14">
        <v>4</v>
      </c>
      <c r="AD117" s="14">
        <v>18</v>
      </c>
      <c r="AE117" s="14">
        <v>130</v>
      </c>
      <c r="AF117" s="14">
        <v>13</v>
      </c>
      <c r="AG117" s="14">
        <v>12</v>
      </c>
      <c r="AH117" s="14">
        <v>380154</v>
      </c>
      <c r="AI117" s="14">
        <v>46205</v>
      </c>
      <c r="AJ117" s="14">
        <f t="shared" si="3"/>
        <v>29233.285788323305</v>
      </c>
      <c r="AK117" s="14">
        <f t="shared" si="3"/>
        <v>16971.714211676692</v>
      </c>
      <c r="AL117" s="14">
        <v>53</v>
      </c>
      <c r="AM117" s="14">
        <v>2604</v>
      </c>
      <c r="AN117" s="14">
        <v>47</v>
      </c>
      <c r="AO117" s="14">
        <v>231</v>
      </c>
      <c r="AP117" s="14">
        <v>21</v>
      </c>
      <c r="AQ117" s="14">
        <v>211</v>
      </c>
      <c r="AR117" s="14">
        <v>74</v>
      </c>
      <c r="AS117" s="14">
        <v>97</v>
      </c>
      <c r="AT117" s="14">
        <v>156</v>
      </c>
      <c r="AU117" s="17">
        <v>12</v>
      </c>
      <c r="AV117" s="14">
        <v>905</v>
      </c>
      <c r="AW117" s="14">
        <v>1</v>
      </c>
      <c r="AX117" s="14">
        <v>2</v>
      </c>
    </row>
    <row r="118" spans="1:50" x14ac:dyDescent="0.25">
      <c r="A118" s="8">
        <v>2023</v>
      </c>
      <c r="B118" s="8">
        <v>12</v>
      </c>
      <c r="C118" s="8" t="s">
        <v>594</v>
      </c>
      <c r="D118" s="10">
        <v>447207.92845231103</v>
      </c>
      <c r="E118" s="11">
        <v>670</v>
      </c>
      <c r="F118" s="12">
        <v>395</v>
      </c>
      <c r="G118" s="12">
        <v>275</v>
      </c>
      <c r="H118" s="13">
        <v>82945</v>
      </c>
      <c r="I118" s="14">
        <f t="shared" si="2"/>
        <v>64269.197426407933</v>
      </c>
      <c r="J118" s="14">
        <f t="shared" si="2"/>
        <v>18675.802573592071</v>
      </c>
      <c r="K118" s="8">
        <v>209</v>
      </c>
      <c r="L118" s="14">
        <v>4729</v>
      </c>
      <c r="M118" s="11">
        <v>202</v>
      </c>
      <c r="N118" s="8">
        <v>470</v>
      </c>
      <c r="O118" s="8">
        <v>52</v>
      </c>
      <c r="P118" s="16">
        <v>747</v>
      </c>
      <c r="Q118" s="16">
        <v>1</v>
      </c>
      <c r="R118" s="16">
        <v>6</v>
      </c>
      <c r="S118" s="16">
        <v>5</v>
      </c>
      <c r="T118" s="18">
        <v>12</v>
      </c>
      <c r="U118" s="8">
        <v>32</v>
      </c>
      <c r="V118" s="16">
        <v>1</v>
      </c>
      <c r="W118" s="14">
        <v>23850</v>
      </c>
      <c r="X118" s="14">
        <v>4649</v>
      </c>
      <c r="Y118" s="14">
        <v>3859</v>
      </c>
      <c r="Z118" s="14">
        <v>790</v>
      </c>
      <c r="AA118" s="14">
        <v>19</v>
      </c>
      <c r="AB118" s="14">
        <v>187</v>
      </c>
      <c r="AC118" s="14">
        <v>4</v>
      </c>
      <c r="AD118" s="14">
        <v>18</v>
      </c>
      <c r="AE118" s="14">
        <v>130</v>
      </c>
      <c r="AF118" s="14">
        <v>13</v>
      </c>
      <c r="AG118" s="14">
        <v>12</v>
      </c>
      <c r="AH118" s="14">
        <v>380343</v>
      </c>
      <c r="AI118" s="14">
        <v>46222</v>
      </c>
      <c r="AJ118" s="14">
        <f t="shared" si="3"/>
        <v>29244.041461051398</v>
      </c>
      <c r="AK118" s="14">
        <f t="shared" si="3"/>
        <v>16977.958538948602</v>
      </c>
      <c r="AL118" s="14">
        <v>53</v>
      </c>
      <c r="AM118" s="14">
        <v>2604</v>
      </c>
      <c r="AN118" s="14">
        <v>47</v>
      </c>
      <c r="AO118" s="14">
        <v>231</v>
      </c>
      <c r="AP118" s="14">
        <v>21</v>
      </c>
      <c r="AQ118" s="14">
        <v>211</v>
      </c>
      <c r="AR118" s="14">
        <v>74</v>
      </c>
      <c r="AS118" s="14">
        <v>97</v>
      </c>
      <c r="AT118" s="14">
        <v>156</v>
      </c>
      <c r="AU118" s="17">
        <v>12</v>
      </c>
      <c r="AV118" s="14">
        <v>905</v>
      </c>
      <c r="AW118" s="14">
        <v>1</v>
      </c>
      <c r="AX118" s="14">
        <v>2</v>
      </c>
    </row>
    <row r="119" spans="1:50" x14ac:dyDescent="0.25">
      <c r="A119" s="8">
        <v>2024</v>
      </c>
      <c r="B119" s="8">
        <v>1</v>
      </c>
      <c r="C119" s="8" t="s">
        <v>595</v>
      </c>
      <c r="D119" s="10">
        <v>447374.53182671499</v>
      </c>
      <c r="E119" s="11">
        <v>671</v>
      </c>
      <c r="F119" s="12">
        <v>396</v>
      </c>
      <c r="G119" s="12">
        <v>275</v>
      </c>
      <c r="H119" s="13">
        <v>82955</v>
      </c>
      <c r="I119" s="14">
        <f t="shared" si="2"/>
        <v>64276.945837695697</v>
      </c>
      <c r="J119" s="14">
        <f t="shared" si="2"/>
        <v>18678.054162304303</v>
      </c>
      <c r="K119" s="8">
        <v>209</v>
      </c>
      <c r="L119" s="14">
        <v>4729</v>
      </c>
      <c r="M119" s="11">
        <v>202</v>
      </c>
      <c r="N119" s="8">
        <v>470</v>
      </c>
      <c r="O119" s="8">
        <v>52</v>
      </c>
      <c r="P119" s="16">
        <v>747</v>
      </c>
      <c r="Q119" s="16">
        <v>1</v>
      </c>
      <c r="R119" s="16">
        <v>6</v>
      </c>
      <c r="S119" s="16">
        <v>5</v>
      </c>
      <c r="T119" s="18">
        <v>12</v>
      </c>
      <c r="U119" s="8">
        <v>32</v>
      </c>
      <c r="V119" s="16">
        <v>1</v>
      </c>
      <c r="W119" s="14">
        <v>23830</v>
      </c>
      <c r="X119" s="14">
        <v>4651</v>
      </c>
      <c r="Y119" s="14">
        <v>3860</v>
      </c>
      <c r="Z119" s="14">
        <v>791</v>
      </c>
      <c r="AA119" s="14">
        <v>19</v>
      </c>
      <c r="AB119" s="14">
        <v>187</v>
      </c>
      <c r="AC119" s="14">
        <v>4</v>
      </c>
      <c r="AD119" s="14">
        <v>18</v>
      </c>
      <c r="AE119" s="14">
        <v>130</v>
      </c>
      <c r="AF119" s="14">
        <v>13</v>
      </c>
      <c r="AG119" s="14">
        <v>12</v>
      </c>
      <c r="AH119" s="14">
        <v>380531</v>
      </c>
      <c r="AI119" s="14">
        <v>46239</v>
      </c>
      <c r="AJ119" s="14">
        <f t="shared" si="3"/>
        <v>29254.797133779488</v>
      </c>
      <c r="AK119" s="14">
        <f t="shared" si="3"/>
        <v>16984.202866220508</v>
      </c>
      <c r="AL119" s="14">
        <v>53</v>
      </c>
      <c r="AM119" s="14">
        <v>2604</v>
      </c>
      <c r="AN119" s="14">
        <v>47</v>
      </c>
      <c r="AO119" s="14">
        <v>231</v>
      </c>
      <c r="AP119" s="14">
        <v>21</v>
      </c>
      <c r="AQ119" s="14">
        <v>211</v>
      </c>
      <c r="AR119" s="14">
        <v>74</v>
      </c>
      <c r="AS119" s="14">
        <v>97</v>
      </c>
      <c r="AT119" s="14">
        <v>156</v>
      </c>
      <c r="AU119" s="17">
        <v>12</v>
      </c>
      <c r="AV119" s="14">
        <v>905</v>
      </c>
      <c r="AW119" s="14">
        <v>1</v>
      </c>
      <c r="AX119" s="14">
        <v>2</v>
      </c>
    </row>
    <row r="120" spans="1:50" x14ac:dyDescent="0.25">
      <c r="A120" s="8">
        <v>2024</v>
      </c>
      <c r="B120" s="8">
        <v>2</v>
      </c>
      <c r="C120" s="8" t="s">
        <v>596</v>
      </c>
      <c r="D120" s="10">
        <v>447541.13506443799</v>
      </c>
      <c r="E120" s="11">
        <v>671</v>
      </c>
      <c r="F120" s="12">
        <v>396</v>
      </c>
      <c r="G120" s="12">
        <v>275</v>
      </c>
      <c r="H120" s="13">
        <v>82965</v>
      </c>
      <c r="I120" s="14">
        <f t="shared" si="2"/>
        <v>64284.694248983469</v>
      </c>
      <c r="J120" s="14">
        <f t="shared" si="2"/>
        <v>18680.305751016534</v>
      </c>
      <c r="K120" s="8">
        <v>209</v>
      </c>
      <c r="L120" s="14">
        <v>4729</v>
      </c>
      <c r="M120" s="11">
        <v>202</v>
      </c>
      <c r="N120" s="8">
        <v>470</v>
      </c>
      <c r="O120" s="8">
        <v>52</v>
      </c>
      <c r="P120" s="16">
        <v>747</v>
      </c>
      <c r="Q120" s="16">
        <v>1</v>
      </c>
      <c r="R120" s="16">
        <v>6</v>
      </c>
      <c r="S120" s="16">
        <v>5</v>
      </c>
      <c r="T120" s="18">
        <v>12</v>
      </c>
      <c r="U120" s="8">
        <v>32</v>
      </c>
      <c r="V120" s="16">
        <v>1</v>
      </c>
      <c r="W120" s="14">
        <v>23838</v>
      </c>
      <c r="X120" s="14">
        <v>4653</v>
      </c>
      <c r="Y120" s="14">
        <v>3862</v>
      </c>
      <c r="Z120" s="14">
        <v>791</v>
      </c>
      <c r="AA120" s="14">
        <v>19</v>
      </c>
      <c r="AB120" s="14">
        <v>187</v>
      </c>
      <c r="AC120" s="14">
        <v>4</v>
      </c>
      <c r="AD120" s="14">
        <v>18</v>
      </c>
      <c r="AE120" s="14">
        <v>130</v>
      </c>
      <c r="AF120" s="14">
        <v>13</v>
      </c>
      <c r="AG120" s="14">
        <v>12</v>
      </c>
      <c r="AH120" s="14">
        <v>380720</v>
      </c>
      <c r="AI120" s="14">
        <v>46256</v>
      </c>
      <c r="AJ120" s="14">
        <f t="shared" si="3"/>
        <v>29265.552806507581</v>
      </c>
      <c r="AK120" s="14">
        <f t="shared" si="3"/>
        <v>16990.447193492419</v>
      </c>
      <c r="AL120" s="14">
        <v>53</v>
      </c>
      <c r="AM120" s="14">
        <v>2604</v>
      </c>
      <c r="AN120" s="14">
        <v>47</v>
      </c>
      <c r="AO120" s="14">
        <v>231</v>
      </c>
      <c r="AP120" s="14">
        <v>21</v>
      </c>
      <c r="AQ120" s="14">
        <v>211</v>
      </c>
      <c r="AR120" s="14">
        <v>74</v>
      </c>
      <c r="AS120" s="14">
        <v>97</v>
      </c>
      <c r="AT120" s="14">
        <v>156</v>
      </c>
      <c r="AU120" s="17">
        <v>12</v>
      </c>
      <c r="AV120" s="14">
        <v>905</v>
      </c>
      <c r="AW120" s="14">
        <v>1</v>
      </c>
      <c r="AX120" s="14">
        <v>2</v>
      </c>
    </row>
    <row r="121" spans="1:50" x14ac:dyDescent="0.25">
      <c r="A121" s="8">
        <v>2024</v>
      </c>
      <c r="B121" s="8">
        <v>3</v>
      </c>
      <c r="C121" s="8" t="s">
        <v>597</v>
      </c>
      <c r="D121" s="10">
        <v>447707.738438842</v>
      </c>
      <c r="E121" s="11">
        <v>665</v>
      </c>
      <c r="F121" s="12">
        <v>392</v>
      </c>
      <c r="G121" s="12">
        <v>273</v>
      </c>
      <c r="H121" s="13">
        <v>82975</v>
      </c>
      <c r="I121" s="14">
        <f t="shared" si="2"/>
        <v>64292.442660271241</v>
      </c>
      <c r="J121" s="14">
        <f t="shared" si="2"/>
        <v>18682.557339728763</v>
      </c>
      <c r="K121" s="8">
        <v>209</v>
      </c>
      <c r="L121" s="14">
        <v>4729</v>
      </c>
      <c r="M121" s="11">
        <v>202</v>
      </c>
      <c r="N121" s="8">
        <v>470</v>
      </c>
      <c r="O121" s="8">
        <v>52</v>
      </c>
      <c r="P121" s="16">
        <v>747</v>
      </c>
      <c r="Q121" s="16">
        <v>1</v>
      </c>
      <c r="R121" s="16">
        <v>6</v>
      </c>
      <c r="S121" s="16">
        <v>5</v>
      </c>
      <c r="T121" s="18">
        <v>12</v>
      </c>
      <c r="U121" s="8">
        <v>32</v>
      </c>
      <c r="V121" s="16">
        <v>1</v>
      </c>
      <c r="W121" s="14">
        <v>23846</v>
      </c>
      <c r="X121" s="14">
        <v>4655</v>
      </c>
      <c r="Y121" s="14">
        <v>3864</v>
      </c>
      <c r="Z121" s="14">
        <v>791</v>
      </c>
      <c r="AA121" s="14">
        <v>19</v>
      </c>
      <c r="AB121" s="14">
        <v>187</v>
      </c>
      <c r="AC121" s="14">
        <v>4</v>
      </c>
      <c r="AD121" s="14">
        <v>18</v>
      </c>
      <c r="AE121" s="14">
        <v>133</v>
      </c>
      <c r="AF121" s="14">
        <v>13</v>
      </c>
      <c r="AG121" s="14">
        <v>12</v>
      </c>
      <c r="AH121" s="14">
        <v>380909</v>
      </c>
      <c r="AI121" s="14">
        <v>46273</v>
      </c>
      <c r="AJ121" s="14">
        <f t="shared" si="3"/>
        <v>29276.308479235671</v>
      </c>
      <c r="AK121" s="14">
        <f t="shared" si="3"/>
        <v>16996.691520764325</v>
      </c>
      <c r="AL121" s="14">
        <v>53</v>
      </c>
      <c r="AM121" s="14">
        <v>2604</v>
      </c>
      <c r="AN121" s="14">
        <v>47</v>
      </c>
      <c r="AO121" s="14">
        <v>231</v>
      </c>
      <c r="AP121" s="14">
        <v>21</v>
      </c>
      <c r="AQ121" s="14">
        <v>211</v>
      </c>
      <c r="AR121" s="14">
        <v>74</v>
      </c>
      <c r="AS121" s="14">
        <v>97</v>
      </c>
      <c r="AT121" s="14">
        <v>156</v>
      </c>
      <c r="AU121" s="17">
        <v>12</v>
      </c>
      <c r="AV121" s="14">
        <v>905</v>
      </c>
      <c r="AW121" s="14">
        <v>1</v>
      </c>
      <c r="AX121" s="14">
        <v>2</v>
      </c>
    </row>
    <row r="122" spans="1:50" x14ac:dyDescent="0.25">
      <c r="A122" s="8">
        <v>2024</v>
      </c>
      <c r="B122" s="8">
        <v>4</v>
      </c>
      <c r="C122" s="8" t="s">
        <v>598</v>
      </c>
      <c r="D122" s="10">
        <v>447874.34181324602</v>
      </c>
      <c r="E122" s="11">
        <v>645</v>
      </c>
      <c r="F122" s="12">
        <v>381</v>
      </c>
      <c r="G122" s="12">
        <v>264</v>
      </c>
      <c r="H122" s="13">
        <v>82985</v>
      </c>
      <c r="I122" s="14">
        <f t="shared" si="2"/>
        <v>64300.191071559013</v>
      </c>
      <c r="J122" s="14">
        <f t="shared" si="2"/>
        <v>18684.808928440994</v>
      </c>
      <c r="K122" s="8">
        <v>209</v>
      </c>
      <c r="L122" s="14">
        <v>4729</v>
      </c>
      <c r="M122" s="11">
        <v>202</v>
      </c>
      <c r="N122" s="8">
        <v>470</v>
      </c>
      <c r="O122" s="8">
        <v>52</v>
      </c>
      <c r="P122" s="16">
        <v>747</v>
      </c>
      <c r="Q122" s="16">
        <v>1</v>
      </c>
      <c r="R122" s="16">
        <v>6</v>
      </c>
      <c r="S122" s="16">
        <v>5</v>
      </c>
      <c r="T122" s="18">
        <v>12</v>
      </c>
      <c r="U122" s="8">
        <v>32</v>
      </c>
      <c r="V122" s="16">
        <v>1</v>
      </c>
      <c r="W122" s="14">
        <v>23824</v>
      </c>
      <c r="X122" s="14">
        <v>4657</v>
      </c>
      <c r="Y122" s="14">
        <v>3865</v>
      </c>
      <c r="Z122" s="14">
        <v>792</v>
      </c>
      <c r="AA122" s="14">
        <v>19</v>
      </c>
      <c r="AB122" s="14">
        <v>187</v>
      </c>
      <c r="AC122" s="14">
        <v>4</v>
      </c>
      <c r="AD122" s="14">
        <v>18</v>
      </c>
      <c r="AE122" s="14">
        <v>132</v>
      </c>
      <c r="AF122" s="14">
        <v>13</v>
      </c>
      <c r="AG122" s="14">
        <v>12</v>
      </c>
      <c r="AH122" s="14">
        <v>381097</v>
      </c>
      <c r="AI122" s="14">
        <v>46290</v>
      </c>
      <c r="AJ122" s="14">
        <f t="shared" si="3"/>
        <v>29287.064151963765</v>
      </c>
      <c r="AK122" s="14">
        <f t="shared" si="3"/>
        <v>17002.935848036232</v>
      </c>
      <c r="AL122" s="14">
        <v>53</v>
      </c>
      <c r="AM122" s="14">
        <v>2604</v>
      </c>
      <c r="AN122" s="14">
        <v>47</v>
      </c>
      <c r="AO122" s="14">
        <v>231</v>
      </c>
      <c r="AP122" s="14">
        <v>21</v>
      </c>
      <c r="AQ122" s="14">
        <v>211</v>
      </c>
      <c r="AR122" s="14">
        <v>74</v>
      </c>
      <c r="AS122" s="14">
        <v>97</v>
      </c>
      <c r="AT122" s="14">
        <v>156</v>
      </c>
      <c r="AU122" s="17">
        <v>12</v>
      </c>
      <c r="AV122" s="14">
        <v>905</v>
      </c>
      <c r="AW122" s="14">
        <v>1</v>
      </c>
      <c r="AX122" s="14">
        <v>2</v>
      </c>
    </row>
    <row r="123" spans="1:50" x14ac:dyDescent="0.25">
      <c r="A123" s="8">
        <v>2024</v>
      </c>
      <c r="B123" s="8">
        <v>5</v>
      </c>
      <c r="C123" s="8" t="s">
        <v>599</v>
      </c>
      <c r="D123" s="10">
        <v>448040.94505096902</v>
      </c>
      <c r="E123" s="11">
        <v>687</v>
      </c>
      <c r="F123" s="12">
        <v>405</v>
      </c>
      <c r="G123" s="12">
        <v>282</v>
      </c>
      <c r="H123" s="13">
        <v>82995</v>
      </c>
      <c r="I123" s="14">
        <f t="shared" si="2"/>
        <v>64307.939482846778</v>
      </c>
      <c r="J123" s="14">
        <f t="shared" si="2"/>
        <v>18687.060517153222</v>
      </c>
      <c r="K123" s="8">
        <v>209</v>
      </c>
      <c r="L123" s="14">
        <v>4729</v>
      </c>
      <c r="M123" s="11">
        <v>202</v>
      </c>
      <c r="N123" s="8">
        <v>470</v>
      </c>
      <c r="O123" s="8">
        <v>52</v>
      </c>
      <c r="P123" s="16">
        <v>747</v>
      </c>
      <c r="Q123" s="16">
        <v>1</v>
      </c>
      <c r="R123" s="16">
        <v>6</v>
      </c>
      <c r="S123" s="16">
        <v>5</v>
      </c>
      <c r="T123" s="18">
        <v>12</v>
      </c>
      <c r="U123" s="8">
        <v>32</v>
      </c>
      <c r="V123" s="16">
        <v>1</v>
      </c>
      <c r="W123" s="14">
        <v>23832</v>
      </c>
      <c r="X123" s="14">
        <v>4659</v>
      </c>
      <c r="Y123" s="14">
        <v>3867</v>
      </c>
      <c r="Z123" s="14">
        <v>792</v>
      </c>
      <c r="AA123" s="14">
        <v>19</v>
      </c>
      <c r="AB123" s="14">
        <v>187</v>
      </c>
      <c r="AC123" s="14">
        <v>4</v>
      </c>
      <c r="AD123" s="14">
        <v>18</v>
      </c>
      <c r="AE123" s="14">
        <v>128</v>
      </c>
      <c r="AF123" s="14">
        <v>13</v>
      </c>
      <c r="AG123" s="14">
        <v>12</v>
      </c>
      <c r="AH123" s="14">
        <v>381286</v>
      </c>
      <c r="AI123" s="14">
        <v>46307</v>
      </c>
      <c r="AJ123" s="14">
        <f t="shared" si="3"/>
        <v>29297.819824691858</v>
      </c>
      <c r="AK123" s="14">
        <f t="shared" si="3"/>
        <v>17009.180175308142</v>
      </c>
      <c r="AL123" s="14">
        <v>53</v>
      </c>
      <c r="AM123" s="14">
        <v>2604</v>
      </c>
      <c r="AN123" s="14">
        <v>47</v>
      </c>
      <c r="AO123" s="14">
        <v>231</v>
      </c>
      <c r="AP123" s="14">
        <v>21</v>
      </c>
      <c r="AQ123" s="14">
        <v>211</v>
      </c>
      <c r="AR123" s="14">
        <v>74</v>
      </c>
      <c r="AS123" s="14">
        <v>97</v>
      </c>
      <c r="AT123" s="14">
        <v>156</v>
      </c>
      <c r="AU123" s="17">
        <v>12</v>
      </c>
      <c r="AV123" s="14">
        <v>905</v>
      </c>
      <c r="AW123" s="14">
        <v>1</v>
      </c>
      <c r="AX123" s="14">
        <v>2</v>
      </c>
    </row>
    <row r="124" spans="1:50" x14ac:dyDescent="0.25">
      <c r="A124" s="8">
        <v>2024</v>
      </c>
      <c r="B124" s="8">
        <v>6</v>
      </c>
      <c r="C124" s="8" t="s">
        <v>600</v>
      </c>
      <c r="D124" s="10">
        <v>448207.54842537298</v>
      </c>
      <c r="E124" s="11">
        <v>685</v>
      </c>
      <c r="F124" s="12">
        <v>404</v>
      </c>
      <c r="G124" s="12">
        <v>281</v>
      </c>
      <c r="H124" s="13">
        <v>83005</v>
      </c>
      <c r="I124" s="14">
        <f t="shared" si="2"/>
        <v>64315.687894134549</v>
      </c>
      <c r="J124" s="14">
        <f t="shared" si="2"/>
        <v>18689.312105865454</v>
      </c>
      <c r="K124" s="8">
        <v>209</v>
      </c>
      <c r="L124" s="14">
        <v>4729</v>
      </c>
      <c r="M124" s="11">
        <v>202</v>
      </c>
      <c r="N124" s="8">
        <v>470</v>
      </c>
      <c r="O124" s="8">
        <v>52</v>
      </c>
      <c r="P124" s="16">
        <v>747</v>
      </c>
      <c r="Q124" s="16">
        <v>1</v>
      </c>
      <c r="R124" s="16">
        <v>6</v>
      </c>
      <c r="S124" s="16">
        <v>5</v>
      </c>
      <c r="T124" s="18">
        <v>12</v>
      </c>
      <c r="U124" s="8">
        <v>32</v>
      </c>
      <c r="V124" s="16">
        <v>1</v>
      </c>
      <c r="W124" s="14">
        <v>23840</v>
      </c>
      <c r="X124" s="14">
        <v>4661</v>
      </c>
      <c r="Y124" s="14">
        <v>3869</v>
      </c>
      <c r="Z124" s="14">
        <v>792</v>
      </c>
      <c r="AA124" s="14">
        <v>19</v>
      </c>
      <c r="AB124" s="14">
        <v>187</v>
      </c>
      <c r="AC124" s="14">
        <v>4</v>
      </c>
      <c r="AD124" s="14">
        <v>18</v>
      </c>
      <c r="AE124" s="14">
        <v>128</v>
      </c>
      <c r="AF124" s="14">
        <v>13</v>
      </c>
      <c r="AG124" s="14">
        <v>12</v>
      </c>
      <c r="AH124" s="14">
        <v>381474</v>
      </c>
      <c r="AI124" s="14">
        <v>46324</v>
      </c>
      <c r="AJ124" s="14">
        <f t="shared" si="3"/>
        <v>29308.575497419948</v>
      </c>
      <c r="AK124" s="14">
        <f t="shared" si="3"/>
        <v>17015.424502580048</v>
      </c>
      <c r="AL124" s="14">
        <v>53</v>
      </c>
      <c r="AM124" s="14">
        <v>2604</v>
      </c>
      <c r="AN124" s="14">
        <v>47</v>
      </c>
      <c r="AO124" s="14">
        <v>231</v>
      </c>
      <c r="AP124" s="14">
        <v>21</v>
      </c>
      <c r="AQ124" s="14">
        <v>211</v>
      </c>
      <c r="AR124" s="14">
        <v>74</v>
      </c>
      <c r="AS124" s="14">
        <v>97</v>
      </c>
      <c r="AT124" s="14">
        <v>156</v>
      </c>
      <c r="AU124" s="17">
        <v>12</v>
      </c>
      <c r="AV124" s="14">
        <v>905</v>
      </c>
      <c r="AW124" s="14">
        <v>1</v>
      </c>
      <c r="AX124" s="14">
        <v>2</v>
      </c>
    </row>
    <row r="125" spans="1:50" x14ac:dyDescent="0.25">
      <c r="A125" s="8">
        <v>2024</v>
      </c>
      <c r="B125" s="8">
        <v>7</v>
      </c>
      <c r="C125" s="8" t="s">
        <v>601</v>
      </c>
      <c r="D125" s="10">
        <v>448374.15179977799</v>
      </c>
      <c r="E125" s="11">
        <v>682</v>
      </c>
      <c r="F125" s="12">
        <v>402</v>
      </c>
      <c r="G125" s="12">
        <v>280</v>
      </c>
      <c r="H125" s="13">
        <v>83015</v>
      </c>
      <c r="I125" s="14">
        <f t="shared" si="2"/>
        <v>64323.436305422321</v>
      </c>
      <c r="J125" s="14">
        <f t="shared" si="2"/>
        <v>18691.563694577682</v>
      </c>
      <c r="K125" s="8">
        <v>209</v>
      </c>
      <c r="L125" s="14">
        <v>4729</v>
      </c>
      <c r="M125" s="11">
        <v>202</v>
      </c>
      <c r="N125" s="8">
        <v>470</v>
      </c>
      <c r="O125" s="8">
        <v>52</v>
      </c>
      <c r="P125" s="16">
        <v>747</v>
      </c>
      <c r="Q125" s="16">
        <v>1</v>
      </c>
      <c r="R125" s="16">
        <v>6</v>
      </c>
      <c r="S125" s="16">
        <v>5</v>
      </c>
      <c r="T125" s="18">
        <v>12</v>
      </c>
      <c r="U125" s="8">
        <v>32</v>
      </c>
      <c r="V125" s="16">
        <v>1</v>
      </c>
      <c r="W125" s="14">
        <v>23818</v>
      </c>
      <c r="X125" s="14">
        <v>4663</v>
      </c>
      <c r="Y125" s="14">
        <v>3870</v>
      </c>
      <c r="Z125" s="14">
        <v>793</v>
      </c>
      <c r="AA125" s="14">
        <v>19</v>
      </c>
      <c r="AB125" s="14">
        <v>187</v>
      </c>
      <c r="AC125" s="14">
        <v>4</v>
      </c>
      <c r="AD125" s="14">
        <v>18</v>
      </c>
      <c r="AE125" s="14">
        <v>128</v>
      </c>
      <c r="AF125" s="14">
        <v>13</v>
      </c>
      <c r="AG125" s="14">
        <v>12</v>
      </c>
      <c r="AH125" s="14">
        <v>381663</v>
      </c>
      <c r="AI125" s="14">
        <v>46341</v>
      </c>
      <c r="AJ125" s="14">
        <f t="shared" si="3"/>
        <v>29319.331170148042</v>
      </c>
      <c r="AK125" s="14">
        <f t="shared" si="3"/>
        <v>17021.668829851955</v>
      </c>
      <c r="AL125" s="14">
        <v>53</v>
      </c>
      <c r="AM125" s="14">
        <v>2604</v>
      </c>
      <c r="AN125" s="14">
        <v>47</v>
      </c>
      <c r="AO125" s="14">
        <v>231</v>
      </c>
      <c r="AP125" s="14">
        <v>21</v>
      </c>
      <c r="AQ125" s="14">
        <v>211</v>
      </c>
      <c r="AR125" s="14">
        <v>74</v>
      </c>
      <c r="AS125" s="14">
        <v>97</v>
      </c>
      <c r="AT125" s="14">
        <v>156</v>
      </c>
      <c r="AU125" s="17">
        <v>12</v>
      </c>
      <c r="AV125" s="14">
        <v>905</v>
      </c>
      <c r="AW125" s="14">
        <v>1</v>
      </c>
      <c r="AX125" s="14">
        <v>2</v>
      </c>
    </row>
    <row r="126" spans="1:50" x14ac:dyDescent="0.25">
      <c r="A126" s="8">
        <v>2024</v>
      </c>
      <c r="B126" s="8">
        <v>8</v>
      </c>
      <c r="C126" s="8" t="s">
        <v>602</v>
      </c>
      <c r="D126" s="10">
        <v>448540.7550375</v>
      </c>
      <c r="E126" s="11">
        <v>680</v>
      </c>
      <c r="F126" s="12">
        <v>401</v>
      </c>
      <c r="G126" s="12">
        <v>279</v>
      </c>
      <c r="H126" s="13">
        <v>83025</v>
      </c>
      <c r="I126" s="14">
        <f t="shared" si="2"/>
        <v>64331.184716710086</v>
      </c>
      <c r="J126" s="14">
        <f t="shared" si="2"/>
        <v>18693.815283289914</v>
      </c>
      <c r="K126" s="8">
        <v>209</v>
      </c>
      <c r="L126" s="14">
        <v>4729</v>
      </c>
      <c r="M126" s="11">
        <v>202</v>
      </c>
      <c r="N126" s="8">
        <v>470</v>
      </c>
      <c r="O126" s="8">
        <v>52</v>
      </c>
      <c r="P126" s="16">
        <v>747</v>
      </c>
      <c r="Q126" s="16">
        <v>1</v>
      </c>
      <c r="R126" s="16">
        <v>6</v>
      </c>
      <c r="S126" s="16">
        <v>5</v>
      </c>
      <c r="T126" s="18">
        <v>12</v>
      </c>
      <c r="U126" s="8">
        <v>32</v>
      </c>
      <c r="V126" s="16">
        <v>1</v>
      </c>
      <c r="W126" s="14">
        <v>23826</v>
      </c>
      <c r="X126" s="14">
        <v>4665</v>
      </c>
      <c r="Y126" s="14">
        <v>3872</v>
      </c>
      <c r="Z126" s="14">
        <v>793</v>
      </c>
      <c r="AA126" s="14">
        <v>19</v>
      </c>
      <c r="AB126" s="14">
        <v>187</v>
      </c>
      <c r="AC126" s="14">
        <v>4</v>
      </c>
      <c r="AD126" s="14">
        <v>18</v>
      </c>
      <c r="AE126" s="14">
        <v>128</v>
      </c>
      <c r="AF126" s="14">
        <v>13</v>
      </c>
      <c r="AG126" s="14">
        <v>12</v>
      </c>
      <c r="AH126" s="14">
        <v>381852</v>
      </c>
      <c r="AI126" s="14">
        <v>46358</v>
      </c>
      <c r="AJ126" s="14">
        <f t="shared" si="3"/>
        <v>29330.086842876131</v>
      </c>
      <c r="AK126" s="14">
        <f t="shared" si="3"/>
        <v>17027.913157123865</v>
      </c>
      <c r="AL126" s="14">
        <v>53</v>
      </c>
      <c r="AM126" s="14">
        <v>2604</v>
      </c>
      <c r="AN126" s="14">
        <v>47</v>
      </c>
      <c r="AO126" s="14">
        <v>231</v>
      </c>
      <c r="AP126" s="14">
        <v>21</v>
      </c>
      <c r="AQ126" s="14">
        <v>211</v>
      </c>
      <c r="AR126" s="14">
        <v>74</v>
      </c>
      <c r="AS126" s="14">
        <v>97</v>
      </c>
      <c r="AT126" s="14">
        <v>156</v>
      </c>
      <c r="AU126" s="17">
        <v>12</v>
      </c>
      <c r="AV126" s="14">
        <v>905</v>
      </c>
      <c r="AW126" s="14">
        <v>1</v>
      </c>
      <c r="AX126" s="14">
        <v>2</v>
      </c>
    </row>
    <row r="127" spans="1:50" x14ac:dyDescent="0.25">
      <c r="A127" s="8">
        <v>2024</v>
      </c>
      <c r="B127" s="8">
        <v>9</v>
      </c>
      <c r="C127" s="8" t="s">
        <v>603</v>
      </c>
      <c r="D127" s="10">
        <v>448707.35841190402</v>
      </c>
      <c r="E127" s="11">
        <v>678</v>
      </c>
      <c r="F127" s="12">
        <v>400</v>
      </c>
      <c r="G127" s="12">
        <v>278</v>
      </c>
      <c r="H127" s="13">
        <v>83035</v>
      </c>
      <c r="I127" s="14">
        <f t="shared" si="2"/>
        <v>64338.933127997858</v>
      </c>
      <c r="J127" s="14">
        <f t="shared" si="2"/>
        <v>18696.066872002142</v>
      </c>
      <c r="K127" s="8">
        <v>209</v>
      </c>
      <c r="L127" s="14">
        <v>4729</v>
      </c>
      <c r="M127" s="11">
        <v>202</v>
      </c>
      <c r="N127" s="8">
        <v>470</v>
      </c>
      <c r="O127" s="8">
        <v>52</v>
      </c>
      <c r="P127" s="16">
        <v>747</v>
      </c>
      <c r="Q127" s="16">
        <v>1</v>
      </c>
      <c r="R127" s="16">
        <v>6</v>
      </c>
      <c r="S127" s="16">
        <v>5</v>
      </c>
      <c r="T127" s="18">
        <v>12</v>
      </c>
      <c r="U127" s="8">
        <v>32</v>
      </c>
      <c r="V127" s="16">
        <v>1</v>
      </c>
      <c r="W127" s="14">
        <v>23834</v>
      </c>
      <c r="X127" s="14">
        <v>4667</v>
      </c>
      <c r="Y127" s="14">
        <v>3874</v>
      </c>
      <c r="Z127" s="14">
        <v>793</v>
      </c>
      <c r="AA127" s="14">
        <v>19</v>
      </c>
      <c r="AB127" s="14">
        <v>187</v>
      </c>
      <c r="AC127" s="14">
        <v>4</v>
      </c>
      <c r="AD127" s="14">
        <v>18</v>
      </c>
      <c r="AE127" s="14">
        <v>130</v>
      </c>
      <c r="AF127" s="14">
        <v>13</v>
      </c>
      <c r="AG127" s="14">
        <v>12</v>
      </c>
      <c r="AH127" s="14">
        <v>382040</v>
      </c>
      <c r="AI127" s="14">
        <v>46375</v>
      </c>
      <c r="AJ127" s="14">
        <f t="shared" si="3"/>
        <v>29340.842515604225</v>
      </c>
      <c r="AK127" s="14">
        <f t="shared" si="3"/>
        <v>17034.157484395771</v>
      </c>
      <c r="AL127" s="14">
        <v>53</v>
      </c>
      <c r="AM127" s="14">
        <v>2604</v>
      </c>
      <c r="AN127" s="14">
        <v>47</v>
      </c>
      <c r="AO127" s="14">
        <v>231</v>
      </c>
      <c r="AP127" s="14">
        <v>21</v>
      </c>
      <c r="AQ127" s="14">
        <v>211</v>
      </c>
      <c r="AR127" s="14">
        <v>74</v>
      </c>
      <c r="AS127" s="14">
        <v>97</v>
      </c>
      <c r="AT127" s="14">
        <v>156</v>
      </c>
      <c r="AU127" s="17">
        <v>12</v>
      </c>
      <c r="AV127" s="14">
        <v>905</v>
      </c>
      <c r="AW127" s="14">
        <v>1</v>
      </c>
      <c r="AX127" s="14">
        <v>2</v>
      </c>
    </row>
    <row r="128" spans="1:50" x14ac:dyDescent="0.25">
      <c r="A128" s="8">
        <v>2024</v>
      </c>
      <c r="B128" s="8">
        <v>10</v>
      </c>
      <c r="C128" s="8" t="s">
        <v>604</v>
      </c>
      <c r="D128" s="10">
        <v>448873.96178630902</v>
      </c>
      <c r="E128" s="11">
        <v>678</v>
      </c>
      <c r="F128" s="12">
        <v>400</v>
      </c>
      <c r="G128" s="12">
        <v>278</v>
      </c>
      <c r="H128" s="13">
        <v>83045</v>
      </c>
      <c r="I128" s="14">
        <f t="shared" si="2"/>
        <v>64346.68153928563</v>
      </c>
      <c r="J128" s="14">
        <f t="shared" si="2"/>
        <v>18698.318460714374</v>
      </c>
      <c r="K128" s="8">
        <v>209</v>
      </c>
      <c r="L128" s="14">
        <v>4729</v>
      </c>
      <c r="M128" s="11">
        <v>202</v>
      </c>
      <c r="N128" s="8">
        <v>470</v>
      </c>
      <c r="O128" s="8">
        <v>52</v>
      </c>
      <c r="P128" s="16">
        <v>747</v>
      </c>
      <c r="Q128" s="16">
        <v>1</v>
      </c>
      <c r="R128" s="16">
        <v>6</v>
      </c>
      <c r="S128" s="16">
        <v>5</v>
      </c>
      <c r="T128" s="18">
        <v>12</v>
      </c>
      <c r="U128" s="8">
        <v>32</v>
      </c>
      <c r="V128" s="16">
        <v>1</v>
      </c>
      <c r="W128" s="14">
        <v>23813</v>
      </c>
      <c r="X128" s="14">
        <v>4669</v>
      </c>
      <c r="Y128" s="14">
        <v>3875</v>
      </c>
      <c r="Z128" s="14">
        <v>794</v>
      </c>
      <c r="AA128" s="14">
        <v>19</v>
      </c>
      <c r="AB128" s="14">
        <v>187</v>
      </c>
      <c r="AC128" s="14">
        <v>4</v>
      </c>
      <c r="AD128" s="14">
        <v>18</v>
      </c>
      <c r="AE128" s="14">
        <v>130</v>
      </c>
      <c r="AF128" s="14">
        <v>13</v>
      </c>
      <c r="AG128" s="14">
        <v>12</v>
      </c>
      <c r="AH128" s="14">
        <v>382229</v>
      </c>
      <c r="AI128" s="14">
        <v>46392</v>
      </c>
      <c r="AJ128" s="14">
        <f t="shared" si="3"/>
        <v>29351.598188332318</v>
      </c>
      <c r="AK128" s="14">
        <f t="shared" si="3"/>
        <v>17040.401811667682</v>
      </c>
      <c r="AL128" s="14">
        <v>53</v>
      </c>
      <c r="AM128" s="14">
        <v>2604</v>
      </c>
      <c r="AN128" s="14">
        <v>47</v>
      </c>
      <c r="AO128" s="14">
        <v>231</v>
      </c>
      <c r="AP128" s="14">
        <v>21</v>
      </c>
      <c r="AQ128" s="14">
        <v>211</v>
      </c>
      <c r="AR128" s="14">
        <v>74</v>
      </c>
      <c r="AS128" s="14">
        <v>97</v>
      </c>
      <c r="AT128" s="14">
        <v>156</v>
      </c>
      <c r="AU128" s="17">
        <v>12</v>
      </c>
      <c r="AV128" s="14">
        <v>905</v>
      </c>
      <c r="AW128" s="14">
        <v>1</v>
      </c>
      <c r="AX128" s="14">
        <v>2</v>
      </c>
    </row>
    <row r="129" spans="1:50" x14ac:dyDescent="0.25">
      <c r="A129" s="8">
        <v>2024</v>
      </c>
      <c r="B129" s="8">
        <v>11</v>
      </c>
      <c r="C129" s="8" t="s">
        <v>605</v>
      </c>
      <c r="D129" s="10">
        <v>449040.56502403098</v>
      </c>
      <c r="E129" s="11">
        <v>677</v>
      </c>
      <c r="F129" s="12">
        <v>399</v>
      </c>
      <c r="G129" s="12">
        <v>278</v>
      </c>
      <c r="H129" s="13">
        <v>83055</v>
      </c>
      <c r="I129" s="14">
        <f t="shared" si="2"/>
        <v>64354.429950573402</v>
      </c>
      <c r="J129" s="14">
        <f t="shared" si="2"/>
        <v>18700.570049426602</v>
      </c>
      <c r="K129" s="8">
        <v>209</v>
      </c>
      <c r="L129" s="14">
        <v>4729</v>
      </c>
      <c r="M129" s="11">
        <v>202</v>
      </c>
      <c r="N129" s="8">
        <v>470</v>
      </c>
      <c r="O129" s="8">
        <v>52</v>
      </c>
      <c r="P129" s="16">
        <v>747</v>
      </c>
      <c r="Q129" s="16">
        <v>1</v>
      </c>
      <c r="R129" s="16">
        <v>6</v>
      </c>
      <c r="S129" s="16">
        <v>5</v>
      </c>
      <c r="T129" s="18">
        <v>12</v>
      </c>
      <c r="U129" s="8">
        <v>32</v>
      </c>
      <c r="V129" s="16">
        <v>1</v>
      </c>
      <c r="W129" s="14">
        <v>23821</v>
      </c>
      <c r="X129" s="14">
        <v>4671</v>
      </c>
      <c r="Y129" s="14">
        <v>3877</v>
      </c>
      <c r="Z129" s="14">
        <v>794</v>
      </c>
      <c r="AA129" s="14">
        <v>19</v>
      </c>
      <c r="AB129" s="14">
        <v>187</v>
      </c>
      <c r="AC129" s="14">
        <v>4</v>
      </c>
      <c r="AD129" s="14">
        <v>18</v>
      </c>
      <c r="AE129" s="14">
        <v>130</v>
      </c>
      <c r="AF129" s="14">
        <v>13</v>
      </c>
      <c r="AG129" s="14">
        <v>12</v>
      </c>
      <c r="AH129" s="14">
        <v>382418</v>
      </c>
      <c r="AI129" s="14">
        <v>46409</v>
      </c>
      <c r="AJ129" s="14">
        <f t="shared" si="3"/>
        <v>29362.353861060408</v>
      </c>
      <c r="AK129" s="14">
        <f t="shared" si="3"/>
        <v>17046.646138939588</v>
      </c>
      <c r="AL129" s="14">
        <v>53</v>
      </c>
      <c r="AM129" s="14">
        <v>2604</v>
      </c>
      <c r="AN129" s="14">
        <v>47</v>
      </c>
      <c r="AO129" s="14">
        <v>231</v>
      </c>
      <c r="AP129" s="14">
        <v>21</v>
      </c>
      <c r="AQ129" s="14">
        <v>211</v>
      </c>
      <c r="AR129" s="14">
        <v>74</v>
      </c>
      <c r="AS129" s="14">
        <v>97</v>
      </c>
      <c r="AT129" s="14">
        <v>156</v>
      </c>
      <c r="AU129" s="17">
        <v>12</v>
      </c>
      <c r="AV129" s="14">
        <v>905</v>
      </c>
      <c r="AW129" s="14">
        <v>1</v>
      </c>
      <c r="AX129" s="14">
        <v>2</v>
      </c>
    </row>
    <row r="130" spans="1:50" x14ac:dyDescent="0.25">
      <c r="A130" s="8">
        <v>2024</v>
      </c>
      <c r="B130" s="8">
        <v>12</v>
      </c>
      <c r="C130" s="8" t="s">
        <v>606</v>
      </c>
      <c r="D130" s="10">
        <v>449207.16839843499</v>
      </c>
      <c r="E130" s="11">
        <v>675</v>
      </c>
      <c r="F130" s="12">
        <v>398</v>
      </c>
      <c r="G130" s="12">
        <v>277</v>
      </c>
      <c r="H130" s="13">
        <v>83065</v>
      </c>
      <c r="I130" s="14">
        <f t="shared" si="2"/>
        <v>64362.178361861166</v>
      </c>
      <c r="J130" s="14">
        <f t="shared" si="2"/>
        <v>18702.821638138834</v>
      </c>
      <c r="K130" s="8">
        <v>209</v>
      </c>
      <c r="L130" s="14">
        <v>4729</v>
      </c>
      <c r="M130" s="11">
        <v>202</v>
      </c>
      <c r="N130" s="8">
        <v>470</v>
      </c>
      <c r="O130" s="8">
        <v>52</v>
      </c>
      <c r="P130" s="16">
        <v>747</v>
      </c>
      <c r="Q130" s="16">
        <v>1</v>
      </c>
      <c r="R130" s="16">
        <v>6</v>
      </c>
      <c r="S130" s="16">
        <v>5</v>
      </c>
      <c r="T130" s="18">
        <v>12</v>
      </c>
      <c r="U130" s="8">
        <v>32</v>
      </c>
      <c r="V130" s="16">
        <v>1</v>
      </c>
      <c r="W130" s="14">
        <v>23829</v>
      </c>
      <c r="X130" s="14">
        <v>4673</v>
      </c>
      <c r="Y130" s="14">
        <v>3879</v>
      </c>
      <c r="Z130" s="14">
        <v>794</v>
      </c>
      <c r="AA130" s="14">
        <v>19</v>
      </c>
      <c r="AB130" s="14">
        <v>187</v>
      </c>
      <c r="AC130" s="14">
        <v>4</v>
      </c>
      <c r="AD130" s="14">
        <v>18</v>
      </c>
      <c r="AE130" s="14">
        <v>130</v>
      </c>
      <c r="AF130" s="14">
        <v>13</v>
      </c>
      <c r="AG130" s="14">
        <v>12</v>
      </c>
      <c r="AH130" s="14">
        <v>382606</v>
      </c>
      <c r="AI130" s="14">
        <v>46426</v>
      </c>
      <c r="AJ130" s="14">
        <f t="shared" si="3"/>
        <v>29373.109533788502</v>
      </c>
      <c r="AK130" s="14">
        <f t="shared" si="3"/>
        <v>17052.890466211495</v>
      </c>
      <c r="AL130" s="14">
        <v>53</v>
      </c>
      <c r="AM130" s="14">
        <v>2604</v>
      </c>
      <c r="AN130" s="14">
        <v>47</v>
      </c>
      <c r="AO130" s="14">
        <v>231</v>
      </c>
      <c r="AP130" s="14">
        <v>21</v>
      </c>
      <c r="AQ130" s="14">
        <v>211</v>
      </c>
      <c r="AR130" s="14">
        <v>74</v>
      </c>
      <c r="AS130" s="14">
        <v>97</v>
      </c>
      <c r="AT130" s="14">
        <v>156</v>
      </c>
      <c r="AU130" s="17">
        <v>12</v>
      </c>
      <c r="AV130" s="14">
        <v>905</v>
      </c>
      <c r="AW130" s="14">
        <v>1</v>
      </c>
      <c r="AX130" s="14">
        <v>2</v>
      </c>
    </row>
    <row r="131" spans="1:50" x14ac:dyDescent="0.25">
      <c r="A131" s="8">
        <v>2025</v>
      </c>
      <c r="B131" s="8">
        <v>1</v>
      </c>
      <c r="C131" s="8" t="s">
        <v>607</v>
      </c>
      <c r="D131" s="10">
        <v>449373.77177284</v>
      </c>
      <c r="E131" s="11">
        <v>676</v>
      </c>
      <c r="F131" s="12">
        <v>399</v>
      </c>
      <c r="G131" s="12">
        <v>277</v>
      </c>
      <c r="H131" s="13">
        <v>83075</v>
      </c>
      <c r="I131" s="14">
        <f t="shared" si="2"/>
        <v>64369.926773148938</v>
      </c>
      <c r="J131" s="14">
        <f t="shared" si="2"/>
        <v>18705.073226851062</v>
      </c>
      <c r="K131" s="8">
        <v>209</v>
      </c>
      <c r="L131" s="14">
        <v>4729</v>
      </c>
      <c r="M131" s="11">
        <v>202</v>
      </c>
      <c r="N131" s="8">
        <v>470</v>
      </c>
      <c r="O131" s="8">
        <v>52</v>
      </c>
      <c r="P131" s="16">
        <v>747</v>
      </c>
      <c r="Q131" s="16">
        <v>1</v>
      </c>
      <c r="R131" s="16">
        <v>6</v>
      </c>
      <c r="S131" s="16">
        <v>5</v>
      </c>
      <c r="T131" s="18">
        <v>12</v>
      </c>
      <c r="U131" s="8">
        <v>32</v>
      </c>
      <c r="V131" s="16">
        <v>1</v>
      </c>
      <c r="W131" s="14">
        <v>23794</v>
      </c>
      <c r="X131" s="14">
        <v>4675</v>
      </c>
      <c r="Y131" s="14">
        <v>3880</v>
      </c>
      <c r="Z131" s="14">
        <v>795</v>
      </c>
      <c r="AA131" s="14">
        <v>19</v>
      </c>
      <c r="AB131" s="14">
        <v>187</v>
      </c>
      <c r="AC131" s="14">
        <v>4</v>
      </c>
      <c r="AD131" s="14">
        <v>18</v>
      </c>
      <c r="AE131" s="14">
        <v>130</v>
      </c>
      <c r="AF131" s="14">
        <v>13</v>
      </c>
      <c r="AG131" s="14">
        <v>12</v>
      </c>
      <c r="AH131" s="14">
        <v>382795</v>
      </c>
      <c r="AI131" s="14">
        <v>46443</v>
      </c>
      <c r="AJ131" s="14">
        <f t="shared" si="3"/>
        <v>29383.865206516595</v>
      </c>
      <c r="AK131" s="14">
        <f t="shared" si="3"/>
        <v>17059.134793483405</v>
      </c>
      <c r="AL131" s="14">
        <v>53</v>
      </c>
      <c r="AM131" s="14">
        <v>2604</v>
      </c>
      <c r="AN131" s="14">
        <v>47</v>
      </c>
      <c r="AO131" s="14">
        <v>231</v>
      </c>
      <c r="AP131" s="14">
        <v>21</v>
      </c>
      <c r="AQ131" s="14">
        <v>211</v>
      </c>
      <c r="AR131" s="14">
        <v>74</v>
      </c>
      <c r="AS131" s="14">
        <v>97</v>
      </c>
      <c r="AT131" s="14">
        <v>156</v>
      </c>
      <c r="AU131" s="17">
        <v>12</v>
      </c>
      <c r="AV131" s="14">
        <v>905</v>
      </c>
      <c r="AW131" s="14">
        <v>1</v>
      </c>
      <c r="AX131" s="14">
        <v>2</v>
      </c>
    </row>
    <row r="132" spans="1:50" x14ac:dyDescent="0.25">
      <c r="A132" s="8">
        <v>2025</v>
      </c>
      <c r="B132" s="8">
        <v>2</v>
      </c>
      <c r="C132" s="8" t="s">
        <v>608</v>
      </c>
      <c r="D132" s="10">
        <v>449540.37501056201</v>
      </c>
      <c r="E132" s="11">
        <v>676</v>
      </c>
      <c r="F132" s="12">
        <v>399</v>
      </c>
      <c r="G132" s="12">
        <v>277</v>
      </c>
      <c r="H132" s="13">
        <v>83085</v>
      </c>
      <c r="I132" s="14">
        <f t="shared" si="2"/>
        <v>64377.67518443671</v>
      </c>
      <c r="J132" s="14">
        <f t="shared" si="2"/>
        <v>18707.324815563294</v>
      </c>
      <c r="K132" s="8">
        <v>209</v>
      </c>
      <c r="L132" s="14">
        <v>4729</v>
      </c>
      <c r="M132" s="11">
        <v>202</v>
      </c>
      <c r="N132" s="8">
        <v>470</v>
      </c>
      <c r="O132" s="8">
        <v>52</v>
      </c>
      <c r="P132" s="16">
        <v>747</v>
      </c>
      <c r="Q132" s="16">
        <v>1</v>
      </c>
      <c r="R132" s="16">
        <v>6</v>
      </c>
      <c r="S132" s="16">
        <v>5</v>
      </c>
      <c r="T132" s="18">
        <v>12</v>
      </c>
      <c r="U132" s="8">
        <v>32</v>
      </c>
      <c r="V132" s="16">
        <v>1</v>
      </c>
      <c r="W132" s="14">
        <v>23802</v>
      </c>
      <c r="X132" s="14">
        <v>4677</v>
      </c>
      <c r="Y132" s="14">
        <v>3882</v>
      </c>
      <c r="Z132" s="14">
        <v>795</v>
      </c>
      <c r="AA132" s="14">
        <v>19</v>
      </c>
      <c r="AB132" s="14">
        <v>187</v>
      </c>
      <c r="AC132" s="14">
        <v>4</v>
      </c>
      <c r="AD132" s="14">
        <v>18</v>
      </c>
      <c r="AE132" s="14">
        <v>130</v>
      </c>
      <c r="AF132" s="14">
        <v>13</v>
      </c>
      <c r="AG132" s="14">
        <v>12</v>
      </c>
      <c r="AH132" s="14">
        <v>382984</v>
      </c>
      <c r="AI132" s="14">
        <v>46460</v>
      </c>
      <c r="AJ132" s="14">
        <f t="shared" si="3"/>
        <v>29394.620879244685</v>
      </c>
      <c r="AK132" s="14">
        <f t="shared" si="3"/>
        <v>17065.379120755311</v>
      </c>
      <c r="AL132" s="14">
        <v>53</v>
      </c>
      <c r="AM132" s="14">
        <v>2604</v>
      </c>
      <c r="AN132" s="14">
        <v>47</v>
      </c>
      <c r="AO132" s="14">
        <v>231</v>
      </c>
      <c r="AP132" s="14">
        <v>21</v>
      </c>
      <c r="AQ132" s="14">
        <v>211</v>
      </c>
      <c r="AR132" s="14">
        <v>74</v>
      </c>
      <c r="AS132" s="14">
        <v>97</v>
      </c>
      <c r="AT132" s="14">
        <v>156</v>
      </c>
      <c r="AU132" s="17">
        <v>12</v>
      </c>
      <c r="AV132" s="14">
        <v>905</v>
      </c>
      <c r="AW132" s="14">
        <v>1</v>
      </c>
      <c r="AX132" s="14">
        <v>2</v>
      </c>
    </row>
    <row r="133" spans="1:50" x14ac:dyDescent="0.25">
      <c r="A133" s="8">
        <v>2025</v>
      </c>
      <c r="B133" s="8">
        <v>3</v>
      </c>
      <c r="C133" s="8" t="s">
        <v>609</v>
      </c>
      <c r="D133" s="10">
        <v>449706.97838496597</v>
      </c>
      <c r="E133" s="11">
        <v>670</v>
      </c>
      <c r="F133" s="12">
        <v>395</v>
      </c>
      <c r="G133" s="12">
        <v>275</v>
      </c>
      <c r="H133" s="13">
        <v>83095</v>
      </c>
      <c r="I133" s="14">
        <f t="shared" ref="I133:J196" si="4">+$H133*I$1</f>
        <v>64385.423595724482</v>
      </c>
      <c r="J133" s="14">
        <f t="shared" si="4"/>
        <v>18709.576404275522</v>
      </c>
      <c r="K133" s="8">
        <v>209</v>
      </c>
      <c r="L133" s="14">
        <v>4729</v>
      </c>
      <c r="M133" s="11">
        <v>202</v>
      </c>
      <c r="N133" s="8">
        <v>470</v>
      </c>
      <c r="O133" s="8">
        <v>52</v>
      </c>
      <c r="P133" s="16">
        <v>747</v>
      </c>
      <c r="Q133" s="16">
        <v>1</v>
      </c>
      <c r="R133" s="16">
        <v>6</v>
      </c>
      <c r="S133" s="16">
        <v>5</v>
      </c>
      <c r="T133" s="18">
        <v>12</v>
      </c>
      <c r="U133" s="8">
        <v>32</v>
      </c>
      <c r="V133" s="16">
        <v>1</v>
      </c>
      <c r="W133" s="14">
        <v>23810</v>
      </c>
      <c r="X133" s="14">
        <v>4679</v>
      </c>
      <c r="Y133" s="14">
        <v>3884</v>
      </c>
      <c r="Z133" s="14">
        <v>795</v>
      </c>
      <c r="AA133" s="14">
        <v>19</v>
      </c>
      <c r="AB133" s="14">
        <v>187</v>
      </c>
      <c r="AC133" s="14">
        <v>4</v>
      </c>
      <c r="AD133" s="14">
        <v>18</v>
      </c>
      <c r="AE133" s="14">
        <v>133</v>
      </c>
      <c r="AF133" s="14">
        <v>13</v>
      </c>
      <c r="AG133" s="14">
        <v>12</v>
      </c>
      <c r="AH133" s="14">
        <v>383172</v>
      </c>
      <c r="AI133" s="14">
        <v>46477</v>
      </c>
      <c r="AJ133" s="14">
        <f t="shared" ref="AJ133:AK196" si="5">+$AI133*AJ$1</f>
        <v>29405.376551972779</v>
      </c>
      <c r="AK133" s="14">
        <f t="shared" si="5"/>
        <v>17071.623448027218</v>
      </c>
      <c r="AL133" s="14">
        <v>53</v>
      </c>
      <c r="AM133" s="14">
        <v>2604</v>
      </c>
      <c r="AN133" s="14">
        <v>47</v>
      </c>
      <c r="AO133" s="14">
        <v>231</v>
      </c>
      <c r="AP133" s="14">
        <v>21</v>
      </c>
      <c r="AQ133" s="14">
        <v>211</v>
      </c>
      <c r="AR133" s="14">
        <v>74</v>
      </c>
      <c r="AS133" s="14">
        <v>97</v>
      </c>
      <c r="AT133" s="14">
        <v>156</v>
      </c>
      <c r="AU133" s="17">
        <v>12</v>
      </c>
      <c r="AV133" s="14">
        <v>905</v>
      </c>
      <c r="AW133" s="14">
        <v>1</v>
      </c>
      <c r="AX133" s="14">
        <v>2</v>
      </c>
    </row>
    <row r="134" spans="1:50" x14ac:dyDescent="0.25">
      <c r="A134" s="8">
        <v>2025</v>
      </c>
      <c r="B134" s="8">
        <v>4</v>
      </c>
      <c r="C134" s="8" t="s">
        <v>610</v>
      </c>
      <c r="D134" s="10">
        <v>449873.58175937098</v>
      </c>
      <c r="E134" s="11">
        <v>649</v>
      </c>
      <c r="F134" s="12">
        <v>383</v>
      </c>
      <c r="G134" s="12">
        <v>266</v>
      </c>
      <c r="H134" s="13">
        <v>83105</v>
      </c>
      <c r="I134" s="14">
        <f t="shared" si="4"/>
        <v>64393.172007012246</v>
      </c>
      <c r="J134" s="14">
        <f t="shared" si="4"/>
        <v>18711.827992987754</v>
      </c>
      <c r="K134" s="8">
        <v>209</v>
      </c>
      <c r="L134" s="14">
        <v>4729</v>
      </c>
      <c r="M134" s="11">
        <v>202</v>
      </c>
      <c r="N134" s="8">
        <v>470</v>
      </c>
      <c r="O134" s="8">
        <v>52</v>
      </c>
      <c r="P134" s="16">
        <v>747</v>
      </c>
      <c r="Q134" s="16">
        <v>1</v>
      </c>
      <c r="R134" s="16">
        <v>6</v>
      </c>
      <c r="S134" s="16">
        <v>5</v>
      </c>
      <c r="T134" s="18">
        <v>12</v>
      </c>
      <c r="U134" s="8">
        <v>32</v>
      </c>
      <c r="V134" s="16">
        <v>1</v>
      </c>
      <c r="W134" s="14">
        <v>23774</v>
      </c>
      <c r="X134" s="14">
        <v>4681</v>
      </c>
      <c r="Y134" s="14">
        <v>3885</v>
      </c>
      <c r="Z134" s="14">
        <v>796</v>
      </c>
      <c r="AA134" s="14">
        <v>19</v>
      </c>
      <c r="AB134" s="14">
        <v>187</v>
      </c>
      <c r="AC134" s="14">
        <v>4</v>
      </c>
      <c r="AD134" s="14">
        <v>18</v>
      </c>
      <c r="AE134" s="14">
        <v>132</v>
      </c>
      <c r="AF134" s="14">
        <v>13</v>
      </c>
      <c r="AG134" s="14">
        <v>12</v>
      </c>
      <c r="AH134" s="14">
        <v>383361</v>
      </c>
      <c r="AI134" s="14">
        <v>46494</v>
      </c>
      <c r="AJ134" s="14">
        <f t="shared" si="5"/>
        <v>29416.132224700868</v>
      </c>
      <c r="AK134" s="14">
        <f t="shared" si="5"/>
        <v>17077.867775299128</v>
      </c>
      <c r="AL134" s="14">
        <v>53</v>
      </c>
      <c r="AM134" s="14">
        <v>2604</v>
      </c>
      <c r="AN134" s="14">
        <v>47</v>
      </c>
      <c r="AO134" s="14">
        <v>231</v>
      </c>
      <c r="AP134" s="14">
        <v>21</v>
      </c>
      <c r="AQ134" s="14">
        <v>211</v>
      </c>
      <c r="AR134" s="14">
        <v>74</v>
      </c>
      <c r="AS134" s="14">
        <v>97</v>
      </c>
      <c r="AT134" s="14">
        <v>156</v>
      </c>
      <c r="AU134" s="17">
        <v>12</v>
      </c>
      <c r="AV134" s="14">
        <v>905</v>
      </c>
      <c r="AW134" s="14">
        <v>1</v>
      </c>
      <c r="AX134" s="14">
        <v>2</v>
      </c>
    </row>
    <row r="135" spans="1:50" x14ac:dyDescent="0.25">
      <c r="A135" s="8">
        <v>2025</v>
      </c>
      <c r="B135" s="8">
        <v>5</v>
      </c>
      <c r="C135" s="8" t="s">
        <v>611</v>
      </c>
      <c r="D135" s="10">
        <v>450040.18499709299</v>
      </c>
      <c r="E135" s="11">
        <v>692</v>
      </c>
      <c r="F135" s="12">
        <v>408</v>
      </c>
      <c r="G135" s="12">
        <v>284</v>
      </c>
      <c r="H135" s="13">
        <v>83115</v>
      </c>
      <c r="I135" s="14">
        <f t="shared" si="4"/>
        <v>64400.920418300018</v>
      </c>
      <c r="J135" s="14">
        <f t="shared" si="4"/>
        <v>18714.079581699982</v>
      </c>
      <c r="K135" s="8">
        <v>209</v>
      </c>
      <c r="L135" s="14">
        <v>4729</v>
      </c>
      <c r="M135" s="11">
        <v>202</v>
      </c>
      <c r="N135" s="8">
        <v>470</v>
      </c>
      <c r="O135" s="8">
        <v>52</v>
      </c>
      <c r="P135" s="16">
        <v>747</v>
      </c>
      <c r="Q135" s="16">
        <v>1</v>
      </c>
      <c r="R135" s="16">
        <v>6</v>
      </c>
      <c r="S135" s="16">
        <v>5</v>
      </c>
      <c r="T135" s="18">
        <v>12</v>
      </c>
      <c r="U135" s="8">
        <v>32</v>
      </c>
      <c r="V135" s="16">
        <v>1</v>
      </c>
      <c r="W135" s="14">
        <v>23782</v>
      </c>
      <c r="X135" s="14">
        <v>4683</v>
      </c>
      <c r="Y135" s="14">
        <v>3887</v>
      </c>
      <c r="Z135" s="14">
        <v>796</v>
      </c>
      <c r="AA135" s="14">
        <v>19</v>
      </c>
      <c r="AB135" s="14">
        <v>187</v>
      </c>
      <c r="AC135" s="14">
        <v>4</v>
      </c>
      <c r="AD135" s="14">
        <v>18</v>
      </c>
      <c r="AE135" s="14">
        <v>128</v>
      </c>
      <c r="AF135" s="14">
        <v>13</v>
      </c>
      <c r="AG135" s="14">
        <v>12</v>
      </c>
      <c r="AH135" s="14">
        <v>383549</v>
      </c>
      <c r="AI135" s="14">
        <v>46511</v>
      </c>
      <c r="AJ135" s="14">
        <f t="shared" si="5"/>
        <v>29426.887897428962</v>
      </c>
      <c r="AK135" s="14">
        <f t="shared" si="5"/>
        <v>17084.112102571034</v>
      </c>
      <c r="AL135" s="14">
        <v>53</v>
      </c>
      <c r="AM135" s="14">
        <v>2604</v>
      </c>
      <c r="AN135" s="14">
        <v>47</v>
      </c>
      <c r="AO135" s="14">
        <v>231</v>
      </c>
      <c r="AP135" s="14">
        <v>21</v>
      </c>
      <c r="AQ135" s="14">
        <v>211</v>
      </c>
      <c r="AR135" s="14">
        <v>74</v>
      </c>
      <c r="AS135" s="14">
        <v>97</v>
      </c>
      <c r="AT135" s="14">
        <v>156</v>
      </c>
      <c r="AU135" s="17">
        <v>12</v>
      </c>
      <c r="AV135" s="14">
        <v>905</v>
      </c>
      <c r="AW135" s="14">
        <v>1</v>
      </c>
      <c r="AX135" s="14">
        <v>2</v>
      </c>
    </row>
    <row r="136" spans="1:50" x14ac:dyDescent="0.25">
      <c r="A136" s="8">
        <v>2025</v>
      </c>
      <c r="B136" s="8">
        <v>6</v>
      </c>
      <c r="C136" s="8" t="s">
        <v>612</v>
      </c>
      <c r="D136" s="10">
        <v>450206.788371498</v>
      </c>
      <c r="E136" s="11">
        <v>690</v>
      </c>
      <c r="F136" s="12">
        <v>407</v>
      </c>
      <c r="G136" s="12">
        <v>283</v>
      </c>
      <c r="H136" s="13">
        <v>83125</v>
      </c>
      <c r="I136" s="14">
        <f t="shared" si="4"/>
        <v>64408.66882958779</v>
      </c>
      <c r="J136" s="14">
        <f t="shared" si="4"/>
        <v>18716.331170412213</v>
      </c>
      <c r="K136" s="8">
        <v>209</v>
      </c>
      <c r="L136" s="14">
        <v>4729</v>
      </c>
      <c r="M136" s="11">
        <v>202</v>
      </c>
      <c r="N136" s="8">
        <v>470</v>
      </c>
      <c r="O136" s="8">
        <v>52</v>
      </c>
      <c r="P136" s="16">
        <v>747</v>
      </c>
      <c r="Q136" s="16">
        <v>1</v>
      </c>
      <c r="R136" s="16">
        <v>6</v>
      </c>
      <c r="S136" s="16">
        <v>5</v>
      </c>
      <c r="T136" s="18">
        <v>12</v>
      </c>
      <c r="U136" s="8">
        <v>32</v>
      </c>
      <c r="V136" s="16">
        <v>1</v>
      </c>
      <c r="W136" s="14">
        <v>23790</v>
      </c>
      <c r="X136" s="14">
        <v>4685</v>
      </c>
      <c r="Y136" s="14">
        <v>3889</v>
      </c>
      <c r="Z136" s="14">
        <v>796</v>
      </c>
      <c r="AA136" s="14">
        <v>19</v>
      </c>
      <c r="AB136" s="14">
        <v>187</v>
      </c>
      <c r="AC136" s="14">
        <v>4</v>
      </c>
      <c r="AD136" s="14">
        <v>18</v>
      </c>
      <c r="AE136" s="14">
        <v>128</v>
      </c>
      <c r="AF136" s="14">
        <v>13</v>
      </c>
      <c r="AG136" s="14">
        <v>12</v>
      </c>
      <c r="AH136" s="14">
        <v>383738</v>
      </c>
      <c r="AI136" s="14">
        <v>46528</v>
      </c>
      <c r="AJ136" s="14">
        <f t="shared" si="5"/>
        <v>29437.643570157055</v>
      </c>
      <c r="AK136" s="14">
        <f t="shared" si="5"/>
        <v>17090.356429842945</v>
      </c>
      <c r="AL136" s="14">
        <v>53</v>
      </c>
      <c r="AM136" s="14">
        <v>2604</v>
      </c>
      <c r="AN136" s="14">
        <v>47</v>
      </c>
      <c r="AO136" s="14">
        <v>231</v>
      </c>
      <c r="AP136" s="14">
        <v>21</v>
      </c>
      <c r="AQ136" s="14">
        <v>211</v>
      </c>
      <c r="AR136" s="14">
        <v>74</v>
      </c>
      <c r="AS136" s="14">
        <v>97</v>
      </c>
      <c r="AT136" s="14">
        <v>156</v>
      </c>
      <c r="AU136" s="17">
        <v>12</v>
      </c>
      <c r="AV136" s="14">
        <v>905</v>
      </c>
      <c r="AW136" s="14">
        <v>1</v>
      </c>
      <c r="AX136" s="14">
        <v>2</v>
      </c>
    </row>
    <row r="137" spans="1:50" x14ac:dyDescent="0.25">
      <c r="A137" s="8">
        <v>2025</v>
      </c>
      <c r="B137" s="8">
        <v>7</v>
      </c>
      <c r="C137" s="8" t="s">
        <v>613</v>
      </c>
      <c r="D137" s="10">
        <v>450373.39174590202</v>
      </c>
      <c r="E137" s="11">
        <v>686</v>
      </c>
      <c r="F137" s="12">
        <v>405</v>
      </c>
      <c r="G137" s="12">
        <v>281</v>
      </c>
      <c r="H137" s="13">
        <v>83135</v>
      </c>
      <c r="I137" s="14">
        <f t="shared" si="4"/>
        <v>64416.417240875562</v>
      </c>
      <c r="J137" s="14">
        <f t="shared" si="4"/>
        <v>18718.582759124445</v>
      </c>
      <c r="K137" s="8">
        <v>209</v>
      </c>
      <c r="L137" s="14">
        <v>4729</v>
      </c>
      <c r="M137" s="11">
        <v>202</v>
      </c>
      <c r="N137" s="8">
        <v>470</v>
      </c>
      <c r="O137" s="8">
        <v>52</v>
      </c>
      <c r="P137" s="16">
        <v>747</v>
      </c>
      <c r="Q137" s="16">
        <v>1</v>
      </c>
      <c r="R137" s="16">
        <v>6</v>
      </c>
      <c r="S137" s="16">
        <v>5</v>
      </c>
      <c r="T137" s="18">
        <v>12</v>
      </c>
      <c r="U137" s="8">
        <v>32</v>
      </c>
      <c r="V137" s="16">
        <v>1</v>
      </c>
      <c r="W137" s="14">
        <v>23755</v>
      </c>
      <c r="X137" s="14">
        <v>4687</v>
      </c>
      <c r="Y137" s="14">
        <v>3890</v>
      </c>
      <c r="Z137" s="14">
        <v>797</v>
      </c>
      <c r="AA137" s="14">
        <v>19</v>
      </c>
      <c r="AB137" s="14">
        <v>187</v>
      </c>
      <c r="AC137" s="14">
        <v>4</v>
      </c>
      <c r="AD137" s="14">
        <v>18</v>
      </c>
      <c r="AE137" s="14">
        <v>128</v>
      </c>
      <c r="AF137" s="14">
        <v>13</v>
      </c>
      <c r="AG137" s="14">
        <v>12</v>
      </c>
      <c r="AH137" s="14">
        <v>383927</v>
      </c>
      <c r="AI137" s="14">
        <v>46545</v>
      </c>
      <c r="AJ137" s="14">
        <f t="shared" si="5"/>
        <v>29448.399242885145</v>
      </c>
      <c r="AK137" s="14">
        <f t="shared" si="5"/>
        <v>17096.600757114851</v>
      </c>
      <c r="AL137" s="14">
        <v>53</v>
      </c>
      <c r="AM137" s="14">
        <v>2604</v>
      </c>
      <c r="AN137" s="14">
        <v>47</v>
      </c>
      <c r="AO137" s="14">
        <v>231</v>
      </c>
      <c r="AP137" s="14">
        <v>21</v>
      </c>
      <c r="AQ137" s="14">
        <v>211</v>
      </c>
      <c r="AR137" s="14">
        <v>74</v>
      </c>
      <c r="AS137" s="14">
        <v>97</v>
      </c>
      <c r="AT137" s="14">
        <v>156</v>
      </c>
      <c r="AU137" s="17">
        <v>12</v>
      </c>
      <c r="AV137" s="14">
        <v>905</v>
      </c>
      <c r="AW137" s="14">
        <v>1</v>
      </c>
      <c r="AX137" s="14">
        <v>2</v>
      </c>
    </row>
    <row r="138" spans="1:50" x14ac:dyDescent="0.25">
      <c r="A138" s="8">
        <v>2025</v>
      </c>
      <c r="B138" s="8">
        <v>8</v>
      </c>
      <c r="C138" s="8" t="s">
        <v>614</v>
      </c>
      <c r="D138" s="10">
        <v>450539.99498362403</v>
      </c>
      <c r="E138" s="11">
        <v>685</v>
      </c>
      <c r="F138" s="12">
        <v>404</v>
      </c>
      <c r="G138" s="12">
        <v>281</v>
      </c>
      <c r="H138" s="13">
        <v>83145</v>
      </c>
      <c r="I138" s="14">
        <f t="shared" si="4"/>
        <v>64424.165652163327</v>
      </c>
      <c r="J138" s="14">
        <f t="shared" si="4"/>
        <v>18720.834347836673</v>
      </c>
      <c r="K138" s="8">
        <v>209</v>
      </c>
      <c r="L138" s="14">
        <v>4729</v>
      </c>
      <c r="M138" s="11">
        <v>202</v>
      </c>
      <c r="N138" s="8">
        <v>470</v>
      </c>
      <c r="O138" s="8">
        <v>52</v>
      </c>
      <c r="P138" s="16">
        <v>747</v>
      </c>
      <c r="Q138" s="16">
        <v>1</v>
      </c>
      <c r="R138" s="16">
        <v>6</v>
      </c>
      <c r="S138" s="16">
        <v>5</v>
      </c>
      <c r="T138" s="18">
        <v>12</v>
      </c>
      <c r="U138" s="8">
        <v>32</v>
      </c>
      <c r="V138" s="16">
        <v>1</v>
      </c>
      <c r="W138" s="14">
        <v>23763</v>
      </c>
      <c r="X138" s="14">
        <v>4689</v>
      </c>
      <c r="Y138" s="14">
        <v>3892</v>
      </c>
      <c r="Z138" s="14">
        <v>797</v>
      </c>
      <c r="AA138" s="14">
        <v>19</v>
      </c>
      <c r="AB138" s="14">
        <v>187</v>
      </c>
      <c r="AC138" s="14">
        <v>4</v>
      </c>
      <c r="AD138" s="14">
        <v>18</v>
      </c>
      <c r="AE138" s="14">
        <v>128</v>
      </c>
      <c r="AF138" s="14">
        <v>13</v>
      </c>
      <c r="AG138" s="14">
        <v>12</v>
      </c>
      <c r="AH138" s="14">
        <v>384115</v>
      </c>
      <c r="AI138" s="14">
        <v>46562</v>
      </c>
      <c r="AJ138" s="14">
        <f t="shared" si="5"/>
        <v>29459.154915613239</v>
      </c>
      <c r="AK138" s="14">
        <f t="shared" si="5"/>
        <v>17102.845084386758</v>
      </c>
      <c r="AL138" s="14">
        <v>53</v>
      </c>
      <c r="AM138" s="14">
        <v>2604</v>
      </c>
      <c r="AN138" s="14">
        <v>47</v>
      </c>
      <c r="AO138" s="14">
        <v>231</v>
      </c>
      <c r="AP138" s="14">
        <v>21</v>
      </c>
      <c r="AQ138" s="14">
        <v>211</v>
      </c>
      <c r="AR138" s="14">
        <v>74</v>
      </c>
      <c r="AS138" s="14">
        <v>97</v>
      </c>
      <c r="AT138" s="14">
        <v>156</v>
      </c>
      <c r="AU138" s="17">
        <v>12</v>
      </c>
      <c r="AV138" s="14">
        <v>905</v>
      </c>
      <c r="AW138" s="14">
        <v>1</v>
      </c>
      <c r="AX138" s="14">
        <v>2</v>
      </c>
    </row>
    <row r="139" spans="1:50" x14ac:dyDescent="0.25">
      <c r="A139" s="8">
        <v>2025</v>
      </c>
      <c r="B139" s="8">
        <v>9</v>
      </c>
      <c r="C139" s="8" t="s">
        <v>615</v>
      </c>
      <c r="D139" s="10">
        <v>450706.59835802898</v>
      </c>
      <c r="E139" s="11">
        <v>683</v>
      </c>
      <c r="F139" s="12">
        <v>403</v>
      </c>
      <c r="G139" s="12">
        <v>280</v>
      </c>
      <c r="H139" s="13">
        <v>83155</v>
      </c>
      <c r="I139" s="14">
        <f t="shared" si="4"/>
        <v>64431.914063451099</v>
      </c>
      <c r="J139" s="14">
        <f t="shared" si="4"/>
        <v>18723.085936548905</v>
      </c>
      <c r="K139" s="8">
        <v>209</v>
      </c>
      <c r="L139" s="14">
        <v>4729</v>
      </c>
      <c r="M139" s="11">
        <v>202</v>
      </c>
      <c r="N139" s="8">
        <v>470</v>
      </c>
      <c r="O139" s="8">
        <v>52</v>
      </c>
      <c r="P139" s="16">
        <v>747</v>
      </c>
      <c r="Q139" s="16">
        <v>1</v>
      </c>
      <c r="R139" s="16">
        <v>6</v>
      </c>
      <c r="S139" s="16">
        <v>5</v>
      </c>
      <c r="T139" s="18">
        <v>12</v>
      </c>
      <c r="U139" s="8">
        <v>32</v>
      </c>
      <c r="V139" s="16">
        <v>1</v>
      </c>
      <c r="W139" s="14">
        <v>23771</v>
      </c>
      <c r="X139" s="14">
        <v>4691</v>
      </c>
      <c r="Y139" s="14">
        <v>3894</v>
      </c>
      <c r="Z139" s="14">
        <v>797</v>
      </c>
      <c r="AA139" s="14">
        <v>19</v>
      </c>
      <c r="AB139" s="14">
        <v>187</v>
      </c>
      <c r="AC139" s="14">
        <v>4</v>
      </c>
      <c r="AD139" s="14">
        <v>18</v>
      </c>
      <c r="AE139" s="14">
        <v>130</v>
      </c>
      <c r="AF139" s="14">
        <v>13</v>
      </c>
      <c r="AG139" s="14">
        <v>12</v>
      </c>
      <c r="AH139" s="14">
        <v>384304</v>
      </c>
      <c r="AI139" s="14">
        <v>46579</v>
      </c>
      <c r="AJ139" s="14">
        <f t="shared" si="5"/>
        <v>29469.910588341332</v>
      </c>
      <c r="AK139" s="14">
        <f t="shared" si="5"/>
        <v>17109.089411658668</v>
      </c>
      <c r="AL139" s="14">
        <v>53</v>
      </c>
      <c r="AM139" s="14">
        <v>2604</v>
      </c>
      <c r="AN139" s="14">
        <v>47</v>
      </c>
      <c r="AO139" s="14">
        <v>231</v>
      </c>
      <c r="AP139" s="14">
        <v>21</v>
      </c>
      <c r="AQ139" s="14">
        <v>211</v>
      </c>
      <c r="AR139" s="14">
        <v>74</v>
      </c>
      <c r="AS139" s="14">
        <v>97</v>
      </c>
      <c r="AT139" s="14">
        <v>156</v>
      </c>
      <c r="AU139" s="17">
        <v>12</v>
      </c>
      <c r="AV139" s="14">
        <v>905</v>
      </c>
      <c r="AW139" s="14">
        <v>1</v>
      </c>
      <c r="AX139" s="14">
        <v>2</v>
      </c>
    </row>
    <row r="140" spans="1:50" x14ac:dyDescent="0.25">
      <c r="A140" s="8">
        <v>2025</v>
      </c>
      <c r="B140" s="8">
        <v>10</v>
      </c>
      <c r="C140" s="8" t="s">
        <v>616</v>
      </c>
      <c r="D140" s="10">
        <v>450873.20173243299</v>
      </c>
      <c r="E140" s="11">
        <v>683</v>
      </c>
      <c r="F140" s="12">
        <v>403</v>
      </c>
      <c r="G140" s="12">
        <v>280</v>
      </c>
      <c r="H140" s="13">
        <v>83165</v>
      </c>
      <c r="I140" s="14">
        <f t="shared" si="4"/>
        <v>64439.662474738871</v>
      </c>
      <c r="J140" s="14">
        <f t="shared" si="4"/>
        <v>18725.337525261133</v>
      </c>
      <c r="K140" s="8">
        <v>209</v>
      </c>
      <c r="L140" s="14">
        <v>4729</v>
      </c>
      <c r="M140" s="11">
        <v>202</v>
      </c>
      <c r="N140" s="8">
        <v>470</v>
      </c>
      <c r="O140" s="8">
        <v>52</v>
      </c>
      <c r="P140" s="16">
        <v>747</v>
      </c>
      <c r="Q140" s="16">
        <v>1</v>
      </c>
      <c r="R140" s="16">
        <v>6</v>
      </c>
      <c r="S140" s="16">
        <v>5</v>
      </c>
      <c r="T140" s="18">
        <v>12</v>
      </c>
      <c r="U140" s="8">
        <v>32</v>
      </c>
      <c r="V140" s="16">
        <v>1</v>
      </c>
      <c r="W140" s="14">
        <v>23736</v>
      </c>
      <c r="X140" s="14">
        <v>4693</v>
      </c>
      <c r="Y140" s="14">
        <v>3895</v>
      </c>
      <c r="Z140" s="14">
        <v>798</v>
      </c>
      <c r="AA140" s="14">
        <v>19</v>
      </c>
      <c r="AB140" s="14">
        <v>187</v>
      </c>
      <c r="AC140" s="14">
        <v>4</v>
      </c>
      <c r="AD140" s="14">
        <v>18</v>
      </c>
      <c r="AE140" s="14">
        <v>130</v>
      </c>
      <c r="AF140" s="14">
        <v>13</v>
      </c>
      <c r="AG140" s="14">
        <v>12</v>
      </c>
      <c r="AH140" s="14">
        <v>384493</v>
      </c>
      <c r="AI140" s="14">
        <v>46596</v>
      </c>
      <c r="AJ140" s="14">
        <f t="shared" si="5"/>
        <v>29480.666261069422</v>
      </c>
      <c r="AK140" s="14">
        <f t="shared" si="5"/>
        <v>17115.333738930574</v>
      </c>
      <c r="AL140" s="14">
        <v>53</v>
      </c>
      <c r="AM140" s="14">
        <v>2604</v>
      </c>
      <c r="AN140" s="14">
        <v>47</v>
      </c>
      <c r="AO140" s="14">
        <v>231</v>
      </c>
      <c r="AP140" s="14">
        <v>21</v>
      </c>
      <c r="AQ140" s="14">
        <v>211</v>
      </c>
      <c r="AR140" s="14">
        <v>74</v>
      </c>
      <c r="AS140" s="14">
        <v>97</v>
      </c>
      <c r="AT140" s="14">
        <v>156</v>
      </c>
      <c r="AU140" s="17">
        <v>12</v>
      </c>
      <c r="AV140" s="14">
        <v>905</v>
      </c>
      <c r="AW140" s="14">
        <v>1</v>
      </c>
      <c r="AX140" s="14">
        <v>2</v>
      </c>
    </row>
    <row r="141" spans="1:50" x14ac:dyDescent="0.25">
      <c r="A141" s="8">
        <v>2025</v>
      </c>
      <c r="B141" s="8">
        <v>11</v>
      </c>
      <c r="C141" s="8" t="s">
        <v>617</v>
      </c>
      <c r="D141" s="10">
        <v>451039.804970155</v>
      </c>
      <c r="E141" s="11">
        <v>682</v>
      </c>
      <c r="F141" s="12">
        <v>402</v>
      </c>
      <c r="G141" s="12">
        <v>280</v>
      </c>
      <c r="H141" s="13">
        <v>83175</v>
      </c>
      <c r="I141" s="14">
        <f t="shared" si="4"/>
        <v>64447.410886026642</v>
      </c>
      <c r="J141" s="14">
        <f t="shared" si="4"/>
        <v>18727.589113973365</v>
      </c>
      <c r="K141" s="8">
        <v>209</v>
      </c>
      <c r="L141" s="14">
        <v>4729</v>
      </c>
      <c r="M141" s="11">
        <v>202</v>
      </c>
      <c r="N141" s="8">
        <v>470</v>
      </c>
      <c r="O141" s="8">
        <v>52</v>
      </c>
      <c r="P141" s="16">
        <v>747</v>
      </c>
      <c r="Q141" s="16">
        <v>1</v>
      </c>
      <c r="R141" s="16">
        <v>6</v>
      </c>
      <c r="S141" s="16">
        <v>5</v>
      </c>
      <c r="T141" s="18">
        <v>12</v>
      </c>
      <c r="U141" s="8">
        <v>32</v>
      </c>
      <c r="V141" s="16">
        <v>1</v>
      </c>
      <c r="W141" s="14">
        <v>23743</v>
      </c>
      <c r="X141" s="14">
        <v>4695</v>
      </c>
      <c r="Y141" s="14">
        <v>3897</v>
      </c>
      <c r="Z141" s="14">
        <v>798</v>
      </c>
      <c r="AA141" s="14">
        <v>19</v>
      </c>
      <c r="AB141" s="14">
        <v>187</v>
      </c>
      <c r="AC141" s="14">
        <v>4</v>
      </c>
      <c r="AD141" s="14">
        <v>18</v>
      </c>
      <c r="AE141" s="14">
        <v>130</v>
      </c>
      <c r="AF141" s="14">
        <v>13</v>
      </c>
      <c r="AG141" s="14">
        <v>12</v>
      </c>
      <c r="AH141" s="14">
        <v>384681</v>
      </c>
      <c r="AI141" s="14">
        <v>46613</v>
      </c>
      <c r="AJ141" s="14">
        <f t="shared" si="5"/>
        <v>29491.421933797516</v>
      </c>
      <c r="AK141" s="14">
        <f t="shared" si="5"/>
        <v>17121.578066202481</v>
      </c>
      <c r="AL141" s="14">
        <v>53</v>
      </c>
      <c r="AM141" s="14">
        <v>2604</v>
      </c>
      <c r="AN141" s="14">
        <v>47</v>
      </c>
      <c r="AO141" s="14">
        <v>231</v>
      </c>
      <c r="AP141" s="14">
        <v>21</v>
      </c>
      <c r="AQ141" s="14">
        <v>211</v>
      </c>
      <c r="AR141" s="14">
        <v>74</v>
      </c>
      <c r="AS141" s="14">
        <v>97</v>
      </c>
      <c r="AT141" s="14">
        <v>156</v>
      </c>
      <c r="AU141" s="17">
        <v>12</v>
      </c>
      <c r="AV141" s="14">
        <v>905</v>
      </c>
      <c r="AW141" s="14">
        <v>1</v>
      </c>
      <c r="AX141" s="14">
        <v>2</v>
      </c>
    </row>
    <row r="142" spans="1:50" x14ac:dyDescent="0.25">
      <c r="A142" s="8">
        <v>2025</v>
      </c>
      <c r="B142" s="8">
        <v>12</v>
      </c>
      <c r="C142" s="8" t="s">
        <v>618</v>
      </c>
      <c r="D142" s="10">
        <v>451206.40834456001</v>
      </c>
      <c r="E142" s="11">
        <v>680</v>
      </c>
      <c r="F142" s="12">
        <v>401</v>
      </c>
      <c r="G142" s="12">
        <v>279</v>
      </c>
      <c r="H142" s="13">
        <v>83185</v>
      </c>
      <c r="I142" s="14">
        <f t="shared" si="4"/>
        <v>64455.159297314407</v>
      </c>
      <c r="J142" s="14">
        <f t="shared" si="4"/>
        <v>18729.840702685593</v>
      </c>
      <c r="K142" s="8">
        <v>209</v>
      </c>
      <c r="L142" s="14">
        <v>4729</v>
      </c>
      <c r="M142" s="11">
        <v>202</v>
      </c>
      <c r="N142" s="8">
        <v>470</v>
      </c>
      <c r="O142" s="8">
        <v>52</v>
      </c>
      <c r="P142" s="16">
        <v>747</v>
      </c>
      <c r="Q142" s="16">
        <v>1</v>
      </c>
      <c r="R142" s="16">
        <v>6</v>
      </c>
      <c r="S142" s="16">
        <v>5</v>
      </c>
      <c r="T142" s="18">
        <v>12</v>
      </c>
      <c r="U142" s="8">
        <v>32</v>
      </c>
      <c r="V142" s="16">
        <v>1</v>
      </c>
      <c r="W142" s="14">
        <v>23751</v>
      </c>
      <c r="X142" s="14">
        <v>4697</v>
      </c>
      <c r="Y142" s="14">
        <v>3899</v>
      </c>
      <c r="Z142" s="14">
        <v>798</v>
      </c>
      <c r="AA142" s="14">
        <v>19</v>
      </c>
      <c r="AB142" s="14">
        <v>187</v>
      </c>
      <c r="AC142" s="14">
        <v>4</v>
      </c>
      <c r="AD142" s="14">
        <v>18</v>
      </c>
      <c r="AE142" s="14">
        <v>130</v>
      </c>
      <c r="AF142" s="14">
        <v>13</v>
      </c>
      <c r="AG142" s="14">
        <v>12</v>
      </c>
      <c r="AH142" s="14">
        <v>384870</v>
      </c>
      <c r="AI142" s="14">
        <v>46630</v>
      </c>
      <c r="AJ142" s="14">
        <f t="shared" si="5"/>
        <v>29502.177606525605</v>
      </c>
      <c r="AK142" s="14">
        <f t="shared" si="5"/>
        <v>17127.822393474391</v>
      </c>
      <c r="AL142" s="14">
        <v>53</v>
      </c>
      <c r="AM142" s="14">
        <v>2604</v>
      </c>
      <c r="AN142" s="14">
        <v>47</v>
      </c>
      <c r="AO142" s="14">
        <v>231</v>
      </c>
      <c r="AP142" s="14">
        <v>21</v>
      </c>
      <c r="AQ142" s="14">
        <v>211</v>
      </c>
      <c r="AR142" s="14">
        <v>74</v>
      </c>
      <c r="AS142" s="14">
        <v>97</v>
      </c>
      <c r="AT142" s="14">
        <v>156</v>
      </c>
      <c r="AU142" s="17">
        <v>12</v>
      </c>
      <c r="AV142" s="14">
        <v>905</v>
      </c>
      <c r="AW142" s="14">
        <v>1</v>
      </c>
      <c r="AX142" s="14">
        <v>2</v>
      </c>
    </row>
    <row r="143" spans="1:50" x14ac:dyDescent="0.25">
      <c r="A143" s="8">
        <v>2026</v>
      </c>
      <c r="B143" s="8">
        <v>1</v>
      </c>
      <c r="C143" s="8" t="s">
        <v>619</v>
      </c>
      <c r="D143" s="10">
        <v>451354.17017752898</v>
      </c>
      <c r="E143" s="11">
        <v>681</v>
      </c>
      <c r="F143" s="12">
        <v>402</v>
      </c>
      <c r="G143" s="12">
        <v>279</v>
      </c>
      <c r="H143" s="13">
        <v>83195</v>
      </c>
      <c r="I143" s="14">
        <f t="shared" si="4"/>
        <v>64462.907708602179</v>
      </c>
      <c r="J143" s="14">
        <f t="shared" si="4"/>
        <v>18732.092291397825</v>
      </c>
      <c r="K143" s="8">
        <v>209</v>
      </c>
      <c r="L143" s="14">
        <v>4729</v>
      </c>
      <c r="M143" s="11">
        <v>202</v>
      </c>
      <c r="N143" s="8">
        <v>470</v>
      </c>
      <c r="O143" s="8">
        <v>52</v>
      </c>
      <c r="P143" s="16">
        <v>747</v>
      </c>
      <c r="Q143" s="16">
        <v>1</v>
      </c>
      <c r="R143" s="16">
        <v>6</v>
      </c>
      <c r="S143" s="16">
        <v>5</v>
      </c>
      <c r="T143" s="18">
        <v>12</v>
      </c>
      <c r="U143" s="8">
        <v>32</v>
      </c>
      <c r="V143" s="16">
        <v>1</v>
      </c>
      <c r="W143" s="14">
        <v>23716</v>
      </c>
      <c r="X143" s="14">
        <v>4699</v>
      </c>
      <c r="Y143" s="14">
        <v>3900</v>
      </c>
      <c r="Z143" s="14">
        <v>799</v>
      </c>
      <c r="AA143" s="14">
        <v>19</v>
      </c>
      <c r="AB143" s="14">
        <v>187</v>
      </c>
      <c r="AC143" s="14">
        <v>4</v>
      </c>
      <c r="AD143" s="14">
        <v>18</v>
      </c>
      <c r="AE143" s="14">
        <v>130</v>
      </c>
      <c r="AF143" s="14">
        <v>13</v>
      </c>
      <c r="AG143" s="14">
        <v>12</v>
      </c>
      <c r="AH143" s="14">
        <v>385041</v>
      </c>
      <c r="AI143" s="14">
        <v>46647</v>
      </c>
      <c r="AJ143" s="14">
        <f t="shared" si="5"/>
        <v>29512.933279253699</v>
      </c>
      <c r="AK143" s="14">
        <f t="shared" si="5"/>
        <v>17134.066720746298</v>
      </c>
      <c r="AL143" s="14">
        <v>53</v>
      </c>
      <c r="AM143" s="14">
        <v>2604</v>
      </c>
      <c r="AN143" s="14">
        <v>47</v>
      </c>
      <c r="AO143" s="14">
        <v>231</v>
      </c>
      <c r="AP143" s="14">
        <v>21</v>
      </c>
      <c r="AQ143" s="14">
        <v>211</v>
      </c>
      <c r="AR143" s="14">
        <v>74</v>
      </c>
      <c r="AS143" s="14">
        <v>97</v>
      </c>
      <c r="AT143" s="14">
        <v>156</v>
      </c>
      <c r="AU143" s="17">
        <v>12</v>
      </c>
      <c r="AV143" s="14">
        <v>905</v>
      </c>
      <c r="AW143" s="14">
        <v>1</v>
      </c>
      <c r="AX143" s="14">
        <v>2</v>
      </c>
    </row>
    <row r="144" spans="1:50" x14ac:dyDescent="0.25">
      <c r="A144" s="8">
        <v>2026</v>
      </c>
      <c r="B144" s="8">
        <v>2</v>
      </c>
      <c r="C144" s="8" t="s">
        <v>620</v>
      </c>
      <c r="D144" s="10">
        <v>451501.93187381601</v>
      </c>
      <c r="E144" s="11">
        <v>681</v>
      </c>
      <c r="F144" s="12">
        <v>402</v>
      </c>
      <c r="G144" s="12">
        <v>279</v>
      </c>
      <c r="H144" s="13">
        <v>83205</v>
      </c>
      <c r="I144" s="14">
        <f t="shared" si="4"/>
        <v>64470.656119889951</v>
      </c>
      <c r="J144" s="14">
        <f t="shared" si="4"/>
        <v>18734.343880110053</v>
      </c>
      <c r="K144" s="8">
        <v>209</v>
      </c>
      <c r="L144" s="14">
        <v>4729</v>
      </c>
      <c r="M144" s="11">
        <v>202</v>
      </c>
      <c r="N144" s="8">
        <v>470</v>
      </c>
      <c r="O144" s="8">
        <v>52</v>
      </c>
      <c r="P144" s="16">
        <v>747</v>
      </c>
      <c r="Q144" s="16">
        <v>1</v>
      </c>
      <c r="R144" s="16">
        <v>6</v>
      </c>
      <c r="S144" s="16">
        <v>5</v>
      </c>
      <c r="T144" s="18">
        <v>12</v>
      </c>
      <c r="U144" s="8">
        <v>32</v>
      </c>
      <c r="V144" s="16">
        <v>1</v>
      </c>
      <c r="W144" s="14">
        <v>23723</v>
      </c>
      <c r="X144" s="14">
        <v>4701</v>
      </c>
      <c r="Y144" s="14">
        <v>3902</v>
      </c>
      <c r="Z144" s="14">
        <v>799</v>
      </c>
      <c r="AA144" s="14">
        <v>19</v>
      </c>
      <c r="AB144" s="14">
        <v>187</v>
      </c>
      <c r="AC144" s="14">
        <v>4</v>
      </c>
      <c r="AD144" s="14">
        <v>18</v>
      </c>
      <c r="AE144" s="14">
        <v>130</v>
      </c>
      <c r="AF144" s="14">
        <v>13</v>
      </c>
      <c r="AG144" s="14">
        <v>12</v>
      </c>
      <c r="AH144" s="14">
        <v>385212</v>
      </c>
      <c r="AI144" s="14">
        <v>46664</v>
      </c>
      <c r="AJ144" s="14">
        <f t="shared" si="5"/>
        <v>29523.688951981792</v>
      </c>
      <c r="AK144" s="14">
        <f t="shared" si="5"/>
        <v>17140.311048018208</v>
      </c>
      <c r="AL144" s="14">
        <v>53</v>
      </c>
      <c r="AM144" s="14">
        <v>2604</v>
      </c>
      <c r="AN144" s="14">
        <v>47</v>
      </c>
      <c r="AO144" s="14">
        <v>231</v>
      </c>
      <c r="AP144" s="14">
        <v>21</v>
      </c>
      <c r="AQ144" s="14">
        <v>211</v>
      </c>
      <c r="AR144" s="14">
        <v>74</v>
      </c>
      <c r="AS144" s="14">
        <v>97</v>
      </c>
      <c r="AT144" s="14">
        <v>156</v>
      </c>
      <c r="AU144" s="17">
        <v>12</v>
      </c>
      <c r="AV144" s="14">
        <v>905</v>
      </c>
      <c r="AW144" s="14">
        <v>1</v>
      </c>
      <c r="AX144" s="14">
        <v>2</v>
      </c>
    </row>
    <row r="145" spans="1:50" x14ac:dyDescent="0.25">
      <c r="A145" s="8">
        <v>2026</v>
      </c>
      <c r="B145" s="8">
        <v>3</v>
      </c>
      <c r="C145" s="8" t="s">
        <v>621</v>
      </c>
      <c r="D145" s="10">
        <v>451649.69370678498</v>
      </c>
      <c r="E145" s="11">
        <v>675</v>
      </c>
      <c r="F145" s="12">
        <v>398</v>
      </c>
      <c r="G145" s="12">
        <v>277</v>
      </c>
      <c r="H145" s="13">
        <v>83215</v>
      </c>
      <c r="I145" s="14">
        <f t="shared" si="4"/>
        <v>64478.404531177715</v>
      </c>
      <c r="J145" s="14">
        <f t="shared" si="4"/>
        <v>18736.595468822285</v>
      </c>
      <c r="K145" s="8">
        <v>209</v>
      </c>
      <c r="L145" s="14">
        <v>4729</v>
      </c>
      <c r="M145" s="11">
        <v>202</v>
      </c>
      <c r="N145" s="8">
        <v>470</v>
      </c>
      <c r="O145" s="8">
        <v>52</v>
      </c>
      <c r="P145" s="16">
        <v>747</v>
      </c>
      <c r="Q145" s="16">
        <v>1</v>
      </c>
      <c r="R145" s="16">
        <v>6</v>
      </c>
      <c r="S145" s="16">
        <v>5</v>
      </c>
      <c r="T145" s="18">
        <v>12</v>
      </c>
      <c r="U145" s="8">
        <v>32</v>
      </c>
      <c r="V145" s="16">
        <v>1</v>
      </c>
      <c r="W145" s="14">
        <v>23730</v>
      </c>
      <c r="X145" s="14">
        <v>4703</v>
      </c>
      <c r="Y145" s="14">
        <v>3903</v>
      </c>
      <c r="Z145" s="14">
        <v>800</v>
      </c>
      <c r="AA145" s="14">
        <v>19</v>
      </c>
      <c r="AB145" s="14">
        <v>187</v>
      </c>
      <c r="AC145" s="14">
        <v>4</v>
      </c>
      <c r="AD145" s="14">
        <v>18</v>
      </c>
      <c r="AE145" s="14">
        <v>133</v>
      </c>
      <c r="AF145" s="14">
        <v>13</v>
      </c>
      <c r="AG145" s="14">
        <v>12</v>
      </c>
      <c r="AH145" s="14">
        <v>385384</v>
      </c>
      <c r="AI145" s="14">
        <v>46681</v>
      </c>
      <c r="AJ145" s="14">
        <f t="shared" si="5"/>
        <v>29534.444624709882</v>
      </c>
      <c r="AK145" s="14">
        <f t="shared" si="5"/>
        <v>17146.555375290114</v>
      </c>
      <c r="AL145" s="14">
        <v>53</v>
      </c>
      <c r="AM145" s="14">
        <v>2604</v>
      </c>
      <c r="AN145" s="14">
        <v>47</v>
      </c>
      <c r="AO145" s="14">
        <v>231</v>
      </c>
      <c r="AP145" s="14">
        <v>21</v>
      </c>
      <c r="AQ145" s="14">
        <v>211</v>
      </c>
      <c r="AR145" s="14">
        <v>74</v>
      </c>
      <c r="AS145" s="14">
        <v>97</v>
      </c>
      <c r="AT145" s="14">
        <v>156</v>
      </c>
      <c r="AU145" s="17">
        <v>12</v>
      </c>
      <c r="AV145" s="14">
        <v>905</v>
      </c>
      <c r="AW145" s="14">
        <v>1</v>
      </c>
      <c r="AX145" s="14">
        <v>2</v>
      </c>
    </row>
    <row r="146" spans="1:50" x14ac:dyDescent="0.25">
      <c r="A146" s="8">
        <v>2026</v>
      </c>
      <c r="B146" s="8">
        <v>4</v>
      </c>
      <c r="C146" s="8" t="s">
        <v>622</v>
      </c>
      <c r="D146" s="10">
        <v>451797.45553975401</v>
      </c>
      <c r="E146" s="11">
        <v>654</v>
      </c>
      <c r="F146" s="12">
        <v>386</v>
      </c>
      <c r="G146" s="12">
        <v>268</v>
      </c>
      <c r="H146" s="13">
        <v>83225</v>
      </c>
      <c r="I146" s="14">
        <f t="shared" si="4"/>
        <v>64486.152942465487</v>
      </c>
      <c r="J146" s="14">
        <f t="shared" si="4"/>
        <v>18738.847057534513</v>
      </c>
      <c r="K146" s="8">
        <v>209</v>
      </c>
      <c r="L146" s="14">
        <v>4729</v>
      </c>
      <c r="M146" s="11">
        <v>202</v>
      </c>
      <c r="N146" s="8">
        <v>470</v>
      </c>
      <c r="O146" s="8">
        <v>52</v>
      </c>
      <c r="P146" s="16">
        <v>747</v>
      </c>
      <c r="Q146" s="16">
        <v>1</v>
      </c>
      <c r="R146" s="16">
        <v>6</v>
      </c>
      <c r="S146" s="16">
        <v>5</v>
      </c>
      <c r="T146" s="18">
        <v>12</v>
      </c>
      <c r="U146" s="8">
        <v>32</v>
      </c>
      <c r="V146" s="16">
        <v>1</v>
      </c>
      <c r="W146" s="14">
        <v>23694</v>
      </c>
      <c r="X146" s="14">
        <v>4705</v>
      </c>
      <c r="Y146" s="14">
        <v>3905</v>
      </c>
      <c r="Z146" s="14">
        <v>800</v>
      </c>
      <c r="AA146" s="14">
        <v>19</v>
      </c>
      <c r="AB146" s="14">
        <v>187</v>
      </c>
      <c r="AC146" s="14">
        <v>4</v>
      </c>
      <c r="AD146" s="14">
        <v>18</v>
      </c>
      <c r="AE146" s="14">
        <v>132</v>
      </c>
      <c r="AF146" s="14">
        <v>13</v>
      </c>
      <c r="AG146" s="14">
        <v>12</v>
      </c>
      <c r="AH146" s="14">
        <v>385555</v>
      </c>
      <c r="AI146" s="14">
        <v>46698</v>
      </c>
      <c r="AJ146" s="14">
        <f t="shared" si="5"/>
        <v>29545.200297437976</v>
      </c>
      <c r="AK146" s="14">
        <f t="shared" si="5"/>
        <v>17152.799702562021</v>
      </c>
      <c r="AL146" s="14">
        <v>53</v>
      </c>
      <c r="AM146" s="14">
        <v>2604</v>
      </c>
      <c r="AN146" s="14">
        <v>47</v>
      </c>
      <c r="AO146" s="14">
        <v>231</v>
      </c>
      <c r="AP146" s="14">
        <v>21</v>
      </c>
      <c r="AQ146" s="14">
        <v>211</v>
      </c>
      <c r="AR146" s="14">
        <v>74</v>
      </c>
      <c r="AS146" s="14">
        <v>97</v>
      </c>
      <c r="AT146" s="14">
        <v>156</v>
      </c>
      <c r="AU146" s="17">
        <v>12</v>
      </c>
      <c r="AV146" s="14">
        <v>905</v>
      </c>
      <c r="AW146" s="14">
        <v>1</v>
      </c>
      <c r="AX146" s="14">
        <v>2</v>
      </c>
    </row>
    <row r="147" spans="1:50" x14ac:dyDescent="0.25">
      <c r="A147" s="8">
        <v>2026</v>
      </c>
      <c r="B147" s="8">
        <v>5</v>
      </c>
      <c r="C147" s="8" t="s">
        <v>623</v>
      </c>
      <c r="D147" s="10">
        <v>451945.21723604097</v>
      </c>
      <c r="E147" s="11">
        <v>697</v>
      </c>
      <c r="F147" s="12">
        <v>411</v>
      </c>
      <c r="G147" s="12">
        <v>286</v>
      </c>
      <c r="H147" s="13">
        <v>83235</v>
      </c>
      <c r="I147" s="14">
        <f t="shared" si="4"/>
        <v>64493.901353753259</v>
      </c>
      <c r="J147" s="14">
        <f t="shared" si="4"/>
        <v>18741.098646246744</v>
      </c>
      <c r="K147" s="8">
        <v>209</v>
      </c>
      <c r="L147" s="14">
        <v>4729</v>
      </c>
      <c r="M147" s="11">
        <v>202</v>
      </c>
      <c r="N147" s="8">
        <v>470</v>
      </c>
      <c r="O147" s="8">
        <v>52</v>
      </c>
      <c r="P147" s="16">
        <v>747</v>
      </c>
      <c r="Q147" s="16">
        <v>1</v>
      </c>
      <c r="R147" s="16">
        <v>6</v>
      </c>
      <c r="S147" s="16">
        <v>5</v>
      </c>
      <c r="T147" s="18">
        <v>12</v>
      </c>
      <c r="U147" s="8">
        <v>32</v>
      </c>
      <c r="V147" s="16">
        <v>1</v>
      </c>
      <c r="W147" s="14">
        <v>23700</v>
      </c>
      <c r="X147" s="14">
        <v>4707</v>
      </c>
      <c r="Y147" s="14">
        <v>3907</v>
      </c>
      <c r="Z147" s="14">
        <v>800</v>
      </c>
      <c r="AA147" s="14">
        <v>19</v>
      </c>
      <c r="AB147" s="14">
        <v>187</v>
      </c>
      <c r="AC147" s="14">
        <v>4</v>
      </c>
      <c r="AD147" s="14">
        <v>18</v>
      </c>
      <c r="AE147" s="14">
        <v>128</v>
      </c>
      <c r="AF147" s="14">
        <v>13</v>
      </c>
      <c r="AG147" s="14">
        <v>12</v>
      </c>
      <c r="AH147" s="14">
        <v>385726</v>
      </c>
      <c r="AI147" s="14">
        <v>46715</v>
      </c>
      <c r="AJ147" s="14">
        <f t="shared" si="5"/>
        <v>29555.955970166069</v>
      </c>
      <c r="AK147" s="14">
        <f t="shared" si="5"/>
        <v>17159.044029833931</v>
      </c>
      <c r="AL147" s="14">
        <v>53</v>
      </c>
      <c r="AM147" s="14">
        <v>2604</v>
      </c>
      <c r="AN147" s="14">
        <v>47</v>
      </c>
      <c r="AO147" s="14">
        <v>231</v>
      </c>
      <c r="AP147" s="14">
        <v>21</v>
      </c>
      <c r="AQ147" s="14">
        <v>211</v>
      </c>
      <c r="AR147" s="14">
        <v>74</v>
      </c>
      <c r="AS147" s="14">
        <v>97</v>
      </c>
      <c r="AT147" s="14">
        <v>156</v>
      </c>
      <c r="AU147" s="17">
        <v>12</v>
      </c>
      <c r="AV147" s="14">
        <v>905</v>
      </c>
      <c r="AW147" s="14">
        <v>1</v>
      </c>
      <c r="AX147" s="14">
        <v>2</v>
      </c>
    </row>
    <row r="148" spans="1:50" x14ac:dyDescent="0.25">
      <c r="A148" s="8">
        <v>2026</v>
      </c>
      <c r="B148" s="8">
        <v>6</v>
      </c>
      <c r="C148" s="8" t="s">
        <v>624</v>
      </c>
      <c r="D148" s="10">
        <v>452092.97906901001</v>
      </c>
      <c r="E148" s="11">
        <v>695</v>
      </c>
      <c r="F148" s="12">
        <v>410</v>
      </c>
      <c r="G148" s="12">
        <v>285</v>
      </c>
      <c r="H148" s="13">
        <v>83245</v>
      </c>
      <c r="I148" s="14">
        <f t="shared" si="4"/>
        <v>64501.649765041031</v>
      </c>
      <c r="J148" s="14">
        <f t="shared" si="4"/>
        <v>18743.350234958973</v>
      </c>
      <c r="K148" s="8">
        <v>209</v>
      </c>
      <c r="L148" s="14">
        <v>4729</v>
      </c>
      <c r="M148" s="11">
        <v>202</v>
      </c>
      <c r="N148" s="8">
        <v>470</v>
      </c>
      <c r="O148" s="8">
        <v>52</v>
      </c>
      <c r="P148" s="16">
        <v>747</v>
      </c>
      <c r="Q148" s="16">
        <v>1</v>
      </c>
      <c r="R148" s="16">
        <v>6</v>
      </c>
      <c r="S148" s="16">
        <v>5</v>
      </c>
      <c r="T148" s="18">
        <v>12</v>
      </c>
      <c r="U148" s="8">
        <v>32</v>
      </c>
      <c r="V148" s="16">
        <v>1</v>
      </c>
      <c r="W148" s="14">
        <v>23707</v>
      </c>
      <c r="X148" s="14">
        <v>4709</v>
      </c>
      <c r="Y148" s="14">
        <v>3908</v>
      </c>
      <c r="Z148" s="14">
        <v>801</v>
      </c>
      <c r="AA148" s="14">
        <v>19</v>
      </c>
      <c r="AB148" s="14">
        <v>187</v>
      </c>
      <c r="AC148" s="14">
        <v>4</v>
      </c>
      <c r="AD148" s="14">
        <v>18</v>
      </c>
      <c r="AE148" s="14">
        <v>128</v>
      </c>
      <c r="AF148" s="14">
        <v>13</v>
      </c>
      <c r="AG148" s="14">
        <v>12</v>
      </c>
      <c r="AH148" s="14">
        <v>385897</v>
      </c>
      <c r="AI148" s="14">
        <v>46732</v>
      </c>
      <c r="AJ148" s="14">
        <f t="shared" si="5"/>
        <v>29566.711642894159</v>
      </c>
      <c r="AK148" s="14">
        <f t="shared" si="5"/>
        <v>17165.288357105837</v>
      </c>
      <c r="AL148" s="14">
        <v>53</v>
      </c>
      <c r="AM148" s="14">
        <v>2604</v>
      </c>
      <c r="AN148" s="14">
        <v>47</v>
      </c>
      <c r="AO148" s="14">
        <v>231</v>
      </c>
      <c r="AP148" s="14">
        <v>21</v>
      </c>
      <c r="AQ148" s="14">
        <v>211</v>
      </c>
      <c r="AR148" s="14">
        <v>74</v>
      </c>
      <c r="AS148" s="14">
        <v>97</v>
      </c>
      <c r="AT148" s="14">
        <v>156</v>
      </c>
      <c r="AU148" s="17">
        <v>12</v>
      </c>
      <c r="AV148" s="14">
        <v>905</v>
      </c>
      <c r="AW148" s="14">
        <v>1</v>
      </c>
      <c r="AX148" s="14">
        <v>2</v>
      </c>
    </row>
    <row r="149" spans="1:50" x14ac:dyDescent="0.25">
      <c r="A149" s="8">
        <v>2026</v>
      </c>
      <c r="B149" s="8">
        <v>7</v>
      </c>
      <c r="C149" s="8" t="s">
        <v>625</v>
      </c>
      <c r="D149" s="10">
        <v>452240.74090197898</v>
      </c>
      <c r="E149" s="11">
        <v>691</v>
      </c>
      <c r="F149" s="12">
        <v>408</v>
      </c>
      <c r="G149" s="12">
        <v>283</v>
      </c>
      <c r="H149" s="13">
        <v>83255</v>
      </c>
      <c r="I149" s="14">
        <f t="shared" si="4"/>
        <v>64509.398176328796</v>
      </c>
      <c r="J149" s="14">
        <f t="shared" si="4"/>
        <v>18745.601823671204</v>
      </c>
      <c r="K149" s="8">
        <v>209</v>
      </c>
      <c r="L149" s="14">
        <v>4729</v>
      </c>
      <c r="M149" s="11">
        <v>202</v>
      </c>
      <c r="N149" s="8">
        <v>470</v>
      </c>
      <c r="O149" s="8">
        <v>52</v>
      </c>
      <c r="P149" s="16">
        <v>747</v>
      </c>
      <c r="Q149" s="16">
        <v>1</v>
      </c>
      <c r="R149" s="16">
        <v>6</v>
      </c>
      <c r="S149" s="16">
        <v>5</v>
      </c>
      <c r="T149" s="18">
        <v>12</v>
      </c>
      <c r="U149" s="8">
        <v>32</v>
      </c>
      <c r="V149" s="16">
        <v>1</v>
      </c>
      <c r="W149" s="14">
        <v>23672</v>
      </c>
      <c r="X149" s="14">
        <v>4711</v>
      </c>
      <c r="Y149" s="14">
        <v>3910</v>
      </c>
      <c r="Z149" s="14">
        <v>801</v>
      </c>
      <c r="AA149" s="14">
        <v>19</v>
      </c>
      <c r="AB149" s="14">
        <v>187</v>
      </c>
      <c r="AC149" s="14">
        <v>4</v>
      </c>
      <c r="AD149" s="14">
        <v>18</v>
      </c>
      <c r="AE149" s="14">
        <v>128</v>
      </c>
      <c r="AF149" s="14">
        <v>13</v>
      </c>
      <c r="AG149" s="14">
        <v>12</v>
      </c>
      <c r="AH149" s="14">
        <v>386069</v>
      </c>
      <c r="AI149" s="14">
        <v>46749</v>
      </c>
      <c r="AJ149" s="14">
        <f t="shared" si="5"/>
        <v>29577.467315622252</v>
      </c>
      <c r="AK149" s="14">
        <f t="shared" si="5"/>
        <v>17171.532684377744</v>
      </c>
      <c r="AL149" s="14">
        <v>53</v>
      </c>
      <c r="AM149" s="14">
        <v>2604</v>
      </c>
      <c r="AN149" s="14">
        <v>47</v>
      </c>
      <c r="AO149" s="14">
        <v>231</v>
      </c>
      <c r="AP149" s="14">
        <v>21</v>
      </c>
      <c r="AQ149" s="14">
        <v>211</v>
      </c>
      <c r="AR149" s="14">
        <v>74</v>
      </c>
      <c r="AS149" s="14">
        <v>97</v>
      </c>
      <c r="AT149" s="14">
        <v>156</v>
      </c>
      <c r="AU149" s="17">
        <v>12</v>
      </c>
      <c r="AV149" s="14">
        <v>905</v>
      </c>
      <c r="AW149" s="14">
        <v>1</v>
      </c>
      <c r="AX149" s="14">
        <v>2</v>
      </c>
    </row>
    <row r="150" spans="1:50" x14ac:dyDescent="0.25">
      <c r="A150" s="8">
        <v>2026</v>
      </c>
      <c r="B150" s="8">
        <v>8</v>
      </c>
      <c r="C150" s="8" t="s">
        <v>626</v>
      </c>
      <c r="D150" s="10">
        <v>452388.50259826699</v>
      </c>
      <c r="E150" s="11">
        <v>690</v>
      </c>
      <c r="F150" s="12">
        <v>407</v>
      </c>
      <c r="G150" s="12">
        <v>283</v>
      </c>
      <c r="H150" s="13">
        <v>83265</v>
      </c>
      <c r="I150" s="14">
        <f t="shared" si="4"/>
        <v>64517.146587616568</v>
      </c>
      <c r="J150" s="14">
        <f t="shared" si="4"/>
        <v>18747.853412383432</v>
      </c>
      <c r="K150" s="8">
        <v>209</v>
      </c>
      <c r="L150" s="14">
        <v>4729</v>
      </c>
      <c r="M150" s="11">
        <v>202</v>
      </c>
      <c r="N150" s="8">
        <v>470</v>
      </c>
      <c r="O150" s="8">
        <v>52</v>
      </c>
      <c r="P150" s="16">
        <v>747</v>
      </c>
      <c r="Q150" s="16">
        <v>1</v>
      </c>
      <c r="R150" s="16">
        <v>6</v>
      </c>
      <c r="S150" s="16">
        <v>5</v>
      </c>
      <c r="T150" s="18">
        <v>12</v>
      </c>
      <c r="U150" s="8">
        <v>32</v>
      </c>
      <c r="V150" s="16">
        <v>1</v>
      </c>
      <c r="W150" s="14">
        <v>23679</v>
      </c>
      <c r="X150" s="14">
        <v>4713</v>
      </c>
      <c r="Y150" s="14">
        <v>3912</v>
      </c>
      <c r="Z150" s="14">
        <v>801</v>
      </c>
      <c r="AA150" s="14">
        <v>19</v>
      </c>
      <c r="AB150" s="14">
        <v>187</v>
      </c>
      <c r="AC150" s="14">
        <v>4</v>
      </c>
      <c r="AD150" s="14">
        <v>18</v>
      </c>
      <c r="AE150" s="14">
        <v>128</v>
      </c>
      <c r="AF150" s="14">
        <v>13</v>
      </c>
      <c r="AG150" s="14">
        <v>12</v>
      </c>
      <c r="AH150" s="14">
        <v>386240</v>
      </c>
      <c r="AI150" s="14">
        <v>46766</v>
      </c>
      <c r="AJ150" s="14">
        <f t="shared" si="5"/>
        <v>29588.222988350342</v>
      </c>
      <c r="AK150" s="14">
        <f t="shared" si="5"/>
        <v>17177.777011649654</v>
      </c>
      <c r="AL150" s="14">
        <v>53</v>
      </c>
      <c r="AM150" s="14">
        <v>2604</v>
      </c>
      <c r="AN150" s="14">
        <v>47</v>
      </c>
      <c r="AO150" s="14">
        <v>231</v>
      </c>
      <c r="AP150" s="14">
        <v>21</v>
      </c>
      <c r="AQ150" s="14">
        <v>211</v>
      </c>
      <c r="AR150" s="14">
        <v>74</v>
      </c>
      <c r="AS150" s="14">
        <v>97</v>
      </c>
      <c r="AT150" s="14">
        <v>156</v>
      </c>
      <c r="AU150" s="17">
        <v>12</v>
      </c>
      <c r="AV150" s="14">
        <v>905</v>
      </c>
      <c r="AW150" s="14">
        <v>1</v>
      </c>
      <c r="AX150" s="14">
        <v>2</v>
      </c>
    </row>
    <row r="151" spans="1:50" x14ac:dyDescent="0.25">
      <c r="A151" s="8">
        <v>2026</v>
      </c>
      <c r="B151" s="8">
        <v>9</v>
      </c>
      <c r="C151" s="8" t="s">
        <v>627</v>
      </c>
      <c r="D151" s="10">
        <v>452536.26443123602</v>
      </c>
      <c r="E151" s="11">
        <v>688</v>
      </c>
      <c r="F151" s="12">
        <v>406</v>
      </c>
      <c r="G151" s="12">
        <v>282</v>
      </c>
      <c r="H151" s="13">
        <v>83275</v>
      </c>
      <c r="I151" s="14">
        <f t="shared" si="4"/>
        <v>64524.894998904339</v>
      </c>
      <c r="J151" s="14">
        <f t="shared" si="4"/>
        <v>18750.105001095664</v>
      </c>
      <c r="K151" s="8">
        <v>209</v>
      </c>
      <c r="L151" s="14">
        <v>4729</v>
      </c>
      <c r="M151" s="11">
        <v>202</v>
      </c>
      <c r="N151" s="8">
        <v>470</v>
      </c>
      <c r="O151" s="8">
        <v>52</v>
      </c>
      <c r="P151" s="16">
        <v>747</v>
      </c>
      <c r="Q151" s="16">
        <v>1</v>
      </c>
      <c r="R151" s="16">
        <v>6</v>
      </c>
      <c r="S151" s="16">
        <v>5</v>
      </c>
      <c r="T151" s="18">
        <v>12</v>
      </c>
      <c r="U151" s="8">
        <v>32</v>
      </c>
      <c r="V151" s="16">
        <v>1</v>
      </c>
      <c r="W151" s="14">
        <v>23686</v>
      </c>
      <c r="X151" s="14">
        <v>4715</v>
      </c>
      <c r="Y151" s="14">
        <v>3913</v>
      </c>
      <c r="Z151" s="14">
        <v>802</v>
      </c>
      <c r="AA151" s="14">
        <v>19</v>
      </c>
      <c r="AB151" s="14">
        <v>187</v>
      </c>
      <c r="AC151" s="14">
        <v>4</v>
      </c>
      <c r="AD151" s="14">
        <v>18</v>
      </c>
      <c r="AE151" s="14">
        <v>130</v>
      </c>
      <c r="AF151" s="14">
        <v>13</v>
      </c>
      <c r="AG151" s="14">
        <v>12</v>
      </c>
      <c r="AH151" s="14">
        <v>386411</v>
      </c>
      <c r="AI151" s="14">
        <v>46783</v>
      </c>
      <c r="AJ151" s="14">
        <f t="shared" si="5"/>
        <v>29598.978661078436</v>
      </c>
      <c r="AK151" s="14">
        <f t="shared" si="5"/>
        <v>17184.021338921561</v>
      </c>
      <c r="AL151" s="14">
        <v>53</v>
      </c>
      <c r="AM151" s="14">
        <v>2604</v>
      </c>
      <c r="AN151" s="14">
        <v>47</v>
      </c>
      <c r="AO151" s="14">
        <v>231</v>
      </c>
      <c r="AP151" s="14">
        <v>21</v>
      </c>
      <c r="AQ151" s="14">
        <v>211</v>
      </c>
      <c r="AR151" s="14">
        <v>74</v>
      </c>
      <c r="AS151" s="14">
        <v>97</v>
      </c>
      <c r="AT151" s="14">
        <v>156</v>
      </c>
      <c r="AU151" s="17">
        <v>12</v>
      </c>
      <c r="AV151" s="14">
        <v>905</v>
      </c>
      <c r="AW151" s="14">
        <v>1</v>
      </c>
      <c r="AX151" s="14">
        <v>2</v>
      </c>
    </row>
    <row r="152" spans="1:50" x14ac:dyDescent="0.25">
      <c r="A152" s="8">
        <v>2026</v>
      </c>
      <c r="B152" s="8">
        <v>10</v>
      </c>
      <c r="C152" s="8" t="s">
        <v>628</v>
      </c>
      <c r="D152" s="10">
        <v>452684.026264204</v>
      </c>
      <c r="E152" s="11">
        <v>688</v>
      </c>
      <c r="F152" s="12">
        <v>406</v>
      </c>
      <c r="G152" s="12">
        <v>282</v>
      </c>
      <c r="H152" s="13">
        <v>83285</v>
      </c>
      <c r="I152" s="14">
        <f t="shared" si="4"/>
        <v>64532.643410192111</v>
      </c>
      <c r="J152" s="14">
        <f t="shared" si="4"/>
        <v>18752.356589807892</v>
      </c>
      <c r="K152" s="8">
        <v>209</v>
      </c>
      <c r="L152" s="14">
        <v>4729</v>
      </c>
      <c r="M152" s="11">
        <v>202</v>
      </c>
      <c r="N152" s="8">
        <v>470</v>
      </c>
      <c r="O152" s="8">
        <v>52</v>
      </c>
      <c r="P152" s="16">
        <v>747</v>
      </c>
      <c r="Q152" s="16">
        <v>1</v>
      </c>
      <c r="R152" s="16">
        <v>6</v>
      </c>
      <c r="S152" s="16">
        <v>5</v>
      </c>
      <c r="T152" s="18">
        <v>12</v>
      </c>
      <c r="U152" s="8">
        <v>32</v>
      </c>
      <c r="V152" s="16">
        <v>1</v>
      </c>
      <c r="W152" s="14">
        <v>23651</v>
      </c>
      <c r="X152" s="14">
        <v>4717</v>
      </c>
      <c r="Y152" s="14">
        <v>3915</v>
      </c>
      <c r="Z152" s="14">
        <v>802</v>
      </c>
      <c r="AA152" s="14">
        <v>19</v>
      </c>
      <c r="AB152" s="14">
        <v>187</v>
      </c>
      <c r="AC152" s="14">
        <v>4</v>
      </c>
      <c r="AD152" s="14">
        <v>18</v>
      </c>
      <c r="AE152" s="14">
        <v>130</v>
      </c>
      <c r="AF152" s="14">
        <v>13</v>
      </c>
      <c r="AG152" s="14">
        <v>12</v>
      </c>
      <c r="AH152" s="14">
        <v>386583</v>
      </c>
      <c r="AI152" s="14">
        <v>46800</v>
      </c>
      <c r="AJ152" s="14">
        <f t="shared" si="5"/>
        <v>29609.734333806529</v>
      </c>
      <c r="AK152" s="14">
        <f t="shared" si="5"/>
        <v>17190.265666193471</v>
      </c>
      <c r="AL152" s="14">
        <v>53</v>
      </c>
      <c r="AM152" s="14">
        <v>2604</v>
      </c>
      <c r="AN152" s="14">
        <v>47</v>
      </c>
      <c r="AO152" s="14">
        <v>231</v>
      </c>
      <c r="AP152" s="14">
        <v>21</v>
      </c>
      <c r="AQ152" s="14">
        <v>211</v>
      </c>
      <c r="AR152" s="14">
        <v>74</v>
      </c>
      <c r="AS152" s="14">
        <v>97</v>
      </c>
      <c r="AT152" s="14">
        <v>156</v>
      </c>
      <c r="AU152" s="17">
        <v>12</v>
      </c>
      <c r="AV152" s="14">
        <v>905</v>
      </c>
      <c r="AW152" s="14">
        <v>1</v>
      </c>
      <c r="AX152" s="14">
        <v>2</v>
      </c>
    </row>
    <row r="153" spans="1:50" x14ac:dyDescent="0.25">
      <c r="A153" s="8">
        <v>2026</v>
      </c>
      <c r="B153" s="8">
        <v>11</v>
      </c>
      <c r="C153" s="8" t="s">
        <v>629</v>
      </c>
      <c r="D153" s="10">
        <v>452831.78796049202</v>
      </c>
      <c r="E153" s="11">
        <v>687</v>
      </c>
      <c r="F153" s="12">
        <v>405</v>
      </c>
      <c r="G153" s="12">
        <v>282</v>
      </c>
      <c r="H153" s="13">
        <v>83295</v>
      </c>
      <c r="I153" s="14">
        <f t="shared" si="4"/>
        <v>64540.391821479876</v>
      </c>
      <c r="J153" s="14">
        <f t="shared" si="4"/>
        <v>18754.608178520124</v>
      </c>
      <c r="K153" s="8">
        <v>209</v>
      </c>
      <c r="L153" s="14">
        <v>4729</v>
      </c>
      <c r="M153" s="11">
        <v>202</v>
      </c>
      <c r="N153" s="8">
        <v>470</v>
      </c>
      <c r="O153" s="8">
        <v>52</v>
      </c>
      <c r="P153" s="16">
        <v>747</v>
      </c>
      <c r="Q153" s="16">
        <v>1</v>
      </c>
      <c r="R153" s="16">
        <v>6</v>
      </c>
      <c r="S153" s="16">
        <v>5</v>
      </c>
      <c r="T153" s="18">
        <v>12</v>
      </c>
      <c r="U153" s="8">
        <v>32</v>
      </c>
      <c r="V153" s="16">
        <v>1</v>
      </c>
      <c r="W153" s="14">
        <v>23658</v>
      </c>
      <c r="X153" s="14">
        <v>4719</v>
      </c>
      <c r="Y153" s="14">
        <v>3917</v>
      </c>
      <c r="Z153" s="14">
        <v>802</v>
      </c>
      <c r="AA153" s="14">
        <v>19</v>
      </c>
      <c r="AB153" s="14">
        <v>187</v>
      </c>
      <c r="AC153" s="14">
        <v>4</v>
      </c>
      <c r="AD153" s="14">
        <v>18</v>
      </c>
      <c r="AE153" s="14">
        <v>130</v>
      </c>
      <c r="AF153" s="14">
        <v>13</v>
      </c>
      <c r="AG153" s="14">
        <v>12</v>
      </c>
      <c r="AH153" s="14">
        <v>386754</v>
      </c>
      <c r="AI153" s="14">
        <v>46817</v>
      </c>
      <c r="AJ153" s="14">
        <f t="shared" si="5"/>
        <v>29620.490006534619</v>
      </c>
      <c r="AK153" s="14">
        <f t="shared" si="5"/>
        <v>17196.509993465377</v>
      </c>
      <c r="AL153" s="14">
        <v>53</v>
      </c>
      <c r="AM153" s="14">
        <v>2604</v>
      </c>
      <c r="AN153" s="14">
        <v>47</v>
      </c>
      <c r="AO153" s="14">
        <v>231</v>
      </c>
      <c r="AP153" s="14">
        <v>21</v>
      </c>
      <c r="AQ153" s="14">
        <v>211</v>
      </c>
      <c r="AR153" s="14">
        <v>74</v>
      </c>
      <c r="AS153" s="14">
        <v>97</v>
      </c>
      <c r="AT153" s="14">
        <v>156</v>
      </c>
      <c r="AU153" s="17">
        <v>12</v>
      </c>
      <c r="AV153" s="14">
        <v>905</v>
      </c>
      <c r="AW153" s="14">
        <v>1</v>
      </c>
      <c r="AX153" s="14">
        <v>2</v>
      </c>
    </row>
    <row r="154" spans="1:50" x14ac:dyDescent="0.25">
      <c r="A154" s="8">
        <v>2026</v>
      </c>
      <c r="B154" s="8">
        <v>12</v>
      </c>
      <c r="C154" s="8" t="s">
        <v>630</v>
      </c>
      <c r="D154" s="10">
        <v>452979.54979346099</v>
      </c>
      <c r="E154" s="11">
        <v>685</v>
      </c>
      <c r="F154" s="12">
        <v>404</v>
      </c>
      <c r="G154" s="12">
        <v>281</v>
      </c>
      <c r="H154" s="13">
        <v>83305</v>
      </c>
      <c r="I154" s="14">
        <f t="shared" si="4"/>
        <v>64548.140232767648</v>
      </c>
      <c r="J154" s="14">
        <f t="shared" si="4"/>
        <v>18756.859767232356</v>
      </c>
      <c r="K154" s="8">
        <v>209</v>
      </c>
      <c r="L154" s="14">
        <v>4729</v>
      </c>
      <c r="M154" s="11">
        <v>202</v>
      </c>
      <c r="N154" s="8">
        <v>470</v>
      </c>
      <c r="O154" s="8">
        <v>52</v>
      </c>
      <c r="P154" s="16">
        <v>747</v>
      </c>
      <c r="Q154" s="16">
        <v>1</v>
      </c>
      <c r="R154" s="16">
        <v>6</v>
      </c>
      <c r="S154" s="16">
        <v>5</v>
      </c>
      <c r="T154" s="18">
        <v>12</v>
      </c>
      <c r="U154" s="8">
        <v>32</v>
      </c>
      <c r="V154" s="16">
        <v>1</v>
      </c>
      <c r="W154" s="14">
        <v>23664</v>
      </c>
      <c r="X154" s="14">
        <v>4721</v>
      </c>
      <c r="Y154" s="14">
        <v>3918</v>
      </c>
      <c r="Z154" s="14">
        <v>803</v>
      </c>
      <c r="AA154" s="14">
        <v>19</v>
      </c>
      <c r="AB154" s="14">
        <v>187</v>
      </c>
      <c r="AC154" s="14">
        <v>4</v>
      </c>
      <c r="AD154" s="14">
        <v>18</v>
      </c>
      <c r="AE154" s="14">
        <v>130</v>
      </c>
      <c r="AF154" s="14">
        <v>13</v>
      </c>
      <c r="AG154" s="14">
        <v>12</v>
      </c>
      <c r="AH154" s="14">
        <v>386925</v>
      </c>
      <c r="AI154" s="14">
        <v>46834</v>
      </c>
      <c r="AJ154" s="14">
        <f t="shared" si="5"/>
        <v>29631.245679262713</v>
      </c>
      <c r="AK154" s="14">
        <f t="shared" si="5"/>
        <v>17202.754320737284</v>
      </c>
      <c r="AL154" s="14">
        <v>53</v>
      </c>
      <c r="AM154" s="14">
        <v>2604</v>
      </c>
      <c r="AN154" s="14">
        <v>47</v>
      </c>
      <c r="AO154" s="14">
        <v>231</v>
      </c>
      <c r="AP154" s="14">
        <v>21</v>
      </c>
      <c r="AQ154" s="14">
        <v>211</v>
      </c>
      <c r="AR154" s="14">
        <v>74</v>
      </c>
      <c r="AS154" s="14">
        <v>97</v>
      </c>
      <c r="AT154" s="14">
        <v>156</v>
      </c>
      <c r="AU154" s="17">
        <v>12</v>
      </c>
      <c r="AV154" s="14">
        <v>905</v>
      </c>
      <c r="AW154" s="14">
        <v>1</v>
      </c>
      <c r="AX154" s="14">
        <v>2</v>
      </c>
    </row>
    <row r="155" spans="1:50" x14ac:dyDescent="0.25">
      <c r="A155" s="8">
        <v>2027</v>
      </c>
      <c r="B155" s="8">
        <v>1</v>
      </c>
      <c r="C155" s="8" t="s">
        <v>631</v>
      </c>
      <c r="D155" s="10">
        <v>453127.31162643002</v>
      </c>
      <c r="E155" s="11">
        <v>686</v>
      </c>
      <c r="F155" s="12">
        <v>405</v>
      </c>
      <c r="G155" s="12">
        <v>281</v>
      </c>
      <c r="H155" s="13">
        <v>83315</v>
      </c>
      <c r="I155" s="14">
        <f t="shared" si="4"/>
        <v>64555.88864405542</v>
      </c>
      <c r="J155" s="14">
        <f t="shared" si="4"/>
        <v>18759.111355944584</v>
      </c>
      <c r="K155" s="8">
        <v>209</v>
      </c>
      <c r="L155" s="14">
        <v>4729</v>
      </c>
      <c r="M155" s="11">
        <v>202</v>
      </c>
      <c r="N155" s="8">
        <v>470</v>
      </c>
      <c r="O155" s="8">
        <v>52</v>
      </c>
      <c r="P155" s="16">
        <v>747</v>
      </c>
      <c r="Q155" s="16">
        <v>1</v>
      </c>
      <c r="R155" s="16">
        <v>6</v>
      </c>
      <c r="S155" s="16">
        <v>5</v>
      </c>
      <c r="T155" s="18">
        <v>12</v>
      </c>
      <c r="U155" s="8">
        <v>32</v>
      </c>
      <c r="V155" s="16">
        <v>1</v>
      </c>
      <c r="W155" s="14">
        <v>23630</v>
      </c>
      <c r="X155" s="14">
        <v>4723</v>
      </c>
      <c r="Y155" s="14">
        <v>3920</v>
      </c>
      <c r="Z155" s="14">
        <v>803</v>
      </c>
      <c r="AA155" s="14">
        <v>19</v>
      </c>
      <c r="AB155" s="14">
        <v>187</v>
      </c>
      <c r="AC155" s="14">
        <v>4</v>
      </c>
      <c r="AD155" s="14">
        <v>18</v>
      </c>
      <c r="AE155" s="14">
        <v>130</v>
      </c>
      <c r="AF155" s="14">
        <v>13</v>
      </c>
      <c r="AG155" s="14">
        <v>12</v>
      </c>
      <c r="AH155" s="14">
        <v>387096</v>
      </c>
      <c r="AI155" s="14">
        <v>46851</v>
      </c>
      <c r="AJ155" s="14">
        <f t="shared" si="5"/>
        <v>29642.001351990806</v>
      </c>
      <c r="AK155" s="14">
        <f t="shared" si="5"/>
        <v>17208.998648009194</v>
      </c>
      <c r="AL155" s="14">
        <v>53</v>
      </c>
      <c r="AM155" s="14">
        <v>2604</v>
      </c>
      <c r="AN155" s="14">
        <v>47</v>
      </c>
      <c r="AO155" s="14">
        <v>231</v>
      </c>
      <c r="AP155" s="14">
        <v>21</v>
      </c>
      <c r="AQ155" s="14">
        <v>211</v>
      </c>
      <c r="AR155" s="14">
        <v>74</v>
      </c>
      <c r="AS155" s="14">
        <v>97</v>
      </c>
      <c r="AT155" s="14">
        <v>156</v>
      </c>
      <c r="AU155" s="17">
        <v>12</v>
      </c>
      <c r="AV155" s="14">
        <v>905</v>
      </c>
      <c r="AW155" s="14">
        <v>1</v>
      </c>
      <c r="AX155" s="14">
        <v>2</v>
      </c>
    </row>
    <row r="156" spans="1:50" x14ac:dyDescent="0.25">
      <c r="A156" s="8">
        <v>2027</v>
      </c>
      <c r="B156" s="8">
        <v>2</v>
      </c>
      <c r="C156" s="8" t="s">
        <v>632</v>
      </c>
      <c r="D156" s="10">
        <v>453275.07332271698</v>
      </c>
      <c r="E156" s="11">
        <v>685</v>
      </c>
      <c r="F156" s="12">
        <v>404</v>
      </c>
      <c r="G156" s="12">
        <v>281</v>
      </c>
      <c r="H156" s="13">
        <v>83325</v>
      </c>
      <c r="I156" s="14">
        <f t="shared" si="4"/>
        <v>64563.637055343192</v>
      </c>
      <c r="J156" s="14">
        <f t="shared" si="4"/>
        <v>18761.362944656816</v>
      </c>
      <c r="K156" s="8">
        <v>209</v>
      </c>
      <c r="L156" s="14">
        <v>4729</v>
      </c>
      <c r="M156" s="11">
        <v>202</v>
      </c>
      <c r="N156" s="8">
        <v>470</v>
      </c>
      <c r="O156" s="8">
        <v>52</v>
      </c>
      <c r="P156" s="16">
        <v>747</v>
      </c>
      <c r="Q156" s="16">
        <v>1</v>
      </c>
      <c r="R156" s="16">
        <v>6</v>
      </c>
      <c r="S156" s="16">
        <v>5</v>
      </c>
      <c r="T156" s="18">
        <v>12</v>
      </c>
      <c r="U156" s="8">
        <v>32</v>
      </c>
      <c r="V156" s="16">
        <v>1</v>
      </c>
      <c r="W156" s="14">
        <v>23636</v>
      </c>
      <c r="X156" s="14">
        <v>4725</v>
      </c>
      <c r="Y156" s="14">
        <v>3922</v>
      </c>
      <c r="Z156" s="14">
        <v>803</v>
      </c>
      <c r="AA156" s="14">
        <v>19</v>
      </c>
      <c r="AB156" s="14">
        <v>187</v>
      </c>
      <c r="AC156" s="14">
        <v>4</v>
      </c>
      <c r="AD156" s="14">
        <v>18</v>
      </c>
      <c r="AE156" s="14">
        <v>130</v>
      </c>
      <c r="AF156" s="14">
        <v>13</v>
      </c>
      <c r="AG156" s="14">
        <v>12</v>
      </c>
      <c r="AH156" s="14">
        <v>387268</v>
      </c>
      <c r="AI156" s="14">
        <v>46868</v>
      </c>
      <c r="AJ156" s="14">
        <f t="shared" si="5"/>
        <v>29652.757024718896</v>
      </c>
      <c r="AK156" s="14">
        <f t="shared" si="5"/>
        <v>17215.2429752811</v>
      </c>
      <c r="AL156" s="14">
        <v>53</v>
      </c>
      <c r="AM156" s="14">
        <v>2604</v>
      </c>
      <c r="AN156" s="14">
        <v>47</v>
      </c>
      <c r="AO156" s="14">
        <v>231</v>
      </c>
      <c r="AP156" s="14">
        <v>21</v>
      </c>
      <c r="AQ156" s="14">
        <v>211</v>
      </c>
      <c r="AR156" s="14">
        <v>74</v>
      </c>
      <c r="AS156" s="14">
        <v>97</v>
      </c>
      <c r="AT156" s="14">
        <v>156</v>
      </c>
      <c r="AU156" s="17">
        <v>12</v>
      </c>
      <c r="AV156" s="14">
        <v>905</v>
      </c>
      <c r="AW156" s="14">
        <v>1</v>
      </c>
      <c r="AX156" s="14">
        <v>2</v>
      </c>
    </row>
    <row r="157" spans="1:50" x14ac:dyDescent="0.25">
      <c r="A157" s="8">
        <v>2027</v>
      </c>
      <c r="B157" s="8">
        <v>3</v>
      </c>
      <c r="C157" s="8" t="s">
        <v>633</v>
      </c>
      <c r="D157" s="10">
        <v>453422.83515568601</v>
      </c>
      <c r="E157" s="11">
        <v>679</v>
      </c>
      <c r="F157" s="12">
        <v>401</v>
      </c>
      <c r="G157" s="12">
        <v>278</v>
      </c>
      <c r="H157" s="13">
        <v>83335</v>
      </c>
      <c r="I157" s="14">
        <f t="shared" si="4"/>
        <v>64571.385466630956</v>
      </c>
      <c r="J157" s="14">
        <f t="shared" si="4"/>
        <v>18763.614533369044</v>
      </c>
      <c r="K157" s="8">
        <v>209</v>
      </c>
      <c r="L157" s="14">
        <v>4729</v>
      </c>
      <c r="M157" s="11">
        <v>202</v>
      </c>
      <c r="N157" s="8">
        <v>470</v>
      </c>
      <c r="O157" s="8">
        <v>52</v>
      </c>
      <c r="P157" s="16">
        <v>747</v>
      </c>
      <c r="Q157" s="16">
        <v>1</v>
      </c>
      <c r="R157" s="16">
        <v>6</v>
      </c>
      <c r="S157" s="16">
        <v>5</v>
      </c>
      <c r="T157" s="18">
        <v>12</v>
      </c>
      <c r="U157" s="8">
        <v>32</v>
      </c>
      <c r="V157" s="16">
        <v>1</v>
      </c>
      <c r="W157" s="14">
        <v>23643</v>
      </c>
      <c r="X157" s="14">
        <v>4727</v>
      </c>
      <c r="Y157" s="14">
        <v>3923</v>
      </c>
      <c r="Z157" s="14">
        <v>804</v>
      </c>
      <c r="AA157" s="14">
        <v>19</v>
      </c>
      <c r="AB157" s="14">
        <v>187</v>
      </c>
      <c r="AC157" s="14">
        <v>4</v>
      </c>
      <c r="AD157" s="14">
        <v>18</v>
      </c>
      <c r="AE157" s="14">
        <v>133</v>
      </c>
      <c r="AF157" s="14">
        <v>13</v>
      </c>
      <c r="AG157" s="14">
        <v>12</v>
      </c>
      <c r="AH157" s="14">
        <v>387439</v>
      </c>
      <c r="AI157" s="14">
        <v>46885</v>
      </c>
      <c r="AJ157" s="14">
        <f t="shared" si="5"/>
        <v>29663.512697446989</v>
      </c>
      <c r="AK157" s="14">
        <f t="shared" si="5"/>
        <v>17221.487302553007</v>
      </c>
      <c r="AL157" s="14">
        <v>53</v>
      </c>
      <c r="AM157" s="14">
        <v>2604</v>
      </c>
      <c r="AN157" s="14">
        <v>47</v>
      </c>
      <c r="AO157" s="14">
        <v>231</v>
      </c>
      <c r="AP157" s="14">
        <v>21</v>
      </c>
      <c r="AQ157" s="14">
        <v>211</v>
      </c>
      <c r="AR157" s="14">
        <v>74</v>
      </c>
      <c r="AS157" s="14">
        <v>97</v>
      </c>
      <c r="AT157" s="14">
        <v>156</v>
      </c>
      <c r="AU157" s="17">
        <v>12</v>
      </c>
      <c r="AV157" s="14">
        <v>905</v>
      </c>
      <c r="AW157" s="14">
        <v>1</v>
      </c>
      <c r="AX157" s="14">
        <v>2</v>
      </c>
    </row>
    <row r="158" spans="1:50" x14ac:dyDescent="0.25">
      <c r="A158" s="8">
        <v>2027</v>
      </c>
      <c r="B158" s="8">
        <v>4</v>
      </c>
      <c r="C158" s="8" t="s">
        <v>634</v>
      </c>
      <c r="D158" s="10">
        <v>453570.59698865499</v>
      </c>
      <c r="E158" s="11">
        <v>659</v>
      </c>
      <c r="F158" s="12">
        <v>389</v>
      </c>
      <c r="G158" s="12">
        <v>270</v>
      </c>
      <c r="H158" s="13">
        <v>83345</v>
      </c>
      <c r="I158" s="14">
        <f t="shared" si="4"/>
        <v>64579.133877918728</v>
      </c>
      <c r="J158" s="14">
        <f t="shared" si="4"/>
        <v>18765.866122081276</v>
      </c>
      <c r="K158" s="8">
        <v>209</v>
      </c>
      <c r="L158" s="14">
        <v>4729</v>
      </c>
      <c r="M158" s="11">
        <v>202</v>
      </c>
      <c r="N158" s="8">
        <v>470</v>
      </c>
      <c r="O158" s="8">
        <v>52</v>
      </c>
      <c r="P158" s="16">
        <v>747</v>
      </c>
      <c r="Q158" s="16">
        <v>1</v>
      </c>
      <c r="R158" s="16">
        <v>6</v>
      </c>
      <c r="S158" s="16">
        <v>5</v>
      </c>
      <c r="T158" s="18">
        <v>12</v>
      </c>
      <c r="U158" s="8">
        <v>32</v>
      </c>
      <c r="V158" s="16">
        <v>1</v>
      </c>
      <c r="W158" s="14">
        <v>23608</v>
      </c>
      <c r="X158" s="14">
        <v>4729</v>
      </c>
      <c r="Y158" s="14">
        <v>3925</v>
      </c>
      <c r="Z158" s="14">
        <v>804</v>
      </c>
      <c r="AA158" s="14">
        <v>19</v>
      </c>
      <c r="AB158" s="14">
        <v>187</v>
      </c>
      <c r="AC158" s="14">
        <v>4</v>
      </c>
      <c r="AD158" s="14">
        <v>18</v>
      </c>
      <c r="AE158" s="14">
        <v>132</v>
      </c>
      <c r="AF158" s="14">
        <v>13</v>
      </c>
      <c r="AG158" s="14">
        <v>12</v>
      </c>
      <c r="AH158" s="14">
        <v>387610</v>
      </c>
      <c r="AI158" s="14">
        <v>46902</v>
      </c>
      <c r="AJ158" s="14">
        <f t="shared" si="5"/>
        <v>29674.268370175079</v>
      </c>
      <c r="AK158" s="14">
        <f t="shared" si="5"/>
        <v>17227.731629824917</v>
      </c>
      <c r="AL158" s="14">
        <v>53</v>
      </c>
      <c r="AM158" s="14">
        <v>2604</v>
      </c>
      <c r="AN158" s="14">
        <v>47</v>
      </c>
      <c r="AO158" s="14">
        <v>231</v>
      </c>
      <c r="AP158" s="14">
        <v>21</v>
      </c>
      <c r="AQ158" s="14">
        <v>211</v>
      </c>
      <c r="AR158" s="14">
        <v>74</v>
      </c>
      <c r="AS158" s="14">
        <v>97</v>
      </c>
      <c r="AT158" s="14">
        <v>156</v>
      </c>
      <c r="AU158" s="17">
        <v>12</v>
      </c>
      <c r="AV158" s="14">
        <v>905</v>
      </c>
      <c r="AW158" s="14">
        <v>1</v>
      </c>
      <c r="AX158" s="14">
        <v>2</v>
      </c>
    </row>
    <row r="159" spans="1:50" x14ac:dyDescent="0.25">
      <c r="A159" s="8">
        <v>2027</v>
      </c>
      <c r="B159" s="8">
        <v>5</v>
      </c>
      <c r="C159" s="8" t="s">
        <v>635</v>
      </c>
      <c r="D159" s="10">
        <v>453718.358684943</v>
      </c>
      <c r="E159" s="11">
        <v>702</v>
      </c>
      <c r="F159" s="12">
        <v>414</v>
      </c>
      <c r="G159" s="12">
        <v>288</v>
      </c>
      <c r="H159" s="13">
        <v>83355</v>
      </c>
      <c r="I159" s="14">
        <f t="shared" si="4"/>
        <v>64586.8822892065</v>
      </c>
      <c r="J159" s="14">
        <f t="shared" si="4"/>
        <v>18768.117710793504</v>
      </c>
      <c r="K159" s="8">
        <v>209</v>
      </c>
      <c r="L159" s="14">
        <v>4729</v>
      </c>
      <c r="M159" s="11">
        <v>202</v>
      </c>
      <c r="N159" s="8">
        <v>470</v>
      </c>
      <c r="O159" s="8">
        <v>52</v>
      </c>
      <c r="P159" s="16">
        <v>747</v>
      </c>
      <c r="Q159" s="16">
        <v>1</v>
      </c>
      <c r="R159" s="16">
        <v>6</v>
      </c>
      <c r="S159" s="16">
        <v>5</v>
      </c>
      <c r="T159" s="18">
        <v>12</v>
      </c>
      <c r="U159" s="8">
        <v>32</v>
      </c>
      <c r="V159" s="16">
        <v>1</v>
      </c>
      <c r="W159" s="14">
        <v>23615</v>
      </c>
      <c r="X159" s="14">
        <v>4731</v>
      </c>
      <c r="Y159" s="14">
        <v>3927</v>
      </c>
      <c r="Z159" s="14">
        <v>804</v>
      </c>
      <c r="AA159" s="14">
        <v>19</v>
      </c>
      <c r="AB159" s="14">
        <v>187</v>
      </c>
      <c r="AC159" s="14">
        <v>4</v>
      </c>
      <c r="AD159" s="14">
        <v>18</v>
      </c>
      <c r="AE159" s="14">
        <v>128</v>
      </c>
      <c r="AF159" s="14">
        <v>13</v>
      </c>
      <c r="AG159" s="14">
        <v>12</v>
      </c>
      <c r="AH159" s="14">
        <v>387782</v>
      </c>
      <c r="AI159" s="14">
        <v>46919</v>
      </c>
      <c r="AJ159" s="14">
        <f t="shared" si="5"/>
        <v>29685.024042903173</v>
      </c>
      <c r="AK159" s="14">
        <f t="shared" si="5"/>
        <v>17233.975957096824</v>
      </c>
      <c r="AL159" s="14">
        <v>53</v>
      </c>
      <c r="AM159" s="14">
        <v>2604</v>
      </c>
      <c r="AN159" s="14">
        <v>47</v>
      </c>
      <c r="AO159" s="14">
        <v>231</v>
      </c>
      <c r="AP159" s="14">
        <v>21</v>
      </c>
      <c r="AQ159" s="14">
        <v>211</v>
      </c>
      <c r="AR159" s="14">
        <v>74</v>
      </c>
      <c r="AS159" s="14">
        <v>97</v>
      </c>
      <c r="AT159" s="14">
        <v>156</v>
      </c>
      <c r="AU159" s="17">
        <v>12</v>
      </c>
      <c r="AV159" s="14">
        <v>905</v>
      </c>
      <c r="AW159" s="14">
        <v>1</v>
      </c>
      <c r="AX159" s="14">
        <v>2</v>
      </c>
    </row>
    <row r="160" spans="1:50" x14ac:dyDescent="0.25">
      <c r="A160" s="8">
        <v>2027</v>
      </c>
      <c r="B160" s="8">
        <v>6</v>
      </c>
      <c r="C160" s="8" t="s">
        <v>636</v>
      </c>
      <c r="D160" s="10">
        <v>453866.12051791197</v>
      </c>
      <c r="E160" s="11">
        <v>700</v>
      </c>
      <c r="F160" s="12">
        <v>413</v>
      </c>
      <c r="G160" s="12">
        <v>287</v>
      </c>
      <c r="H160" s="13">
        <v>83365</v>
      </c>
      <c r="I160" s="14">
        <f t="shared" si="4"/>
        <v>64594.630700494265</v>
      </c>
      <c r="J160" s="14">
        <f t="shared" si="4"/>
        <v>18770.369299505735</v>
      </c>
      <c r="K160" s="8">
        <v>209</v>
      </c>
      <c r="L160" s="14">
        <v>4729</v>
      </c>
      <c r="M160" s="11">
        <v>202</v>
      </c>
      <c r="N160" s="8">
        <v>470</v>
      </c>
      <c r="O160" s="8">
        <v>52</v>
      </c>
      <c r="P160" s="16">
        <v>747</v>
      </c>
      <c r="Q160" s="16">
        <v>1</v>
      </c>
      <c r="R160" s="16">
        <v>6</v>
      </c>
      <c r="S160" s="16">
        <v>5</v>
      </c>
      <c r="T160" s="18">
        <v>12</v>
      </c>
      <c r="U160" s="8">
        <v>32</v>
      </c>
      <c r="V160" s="16">
        <v>1</v>
      </c>
      <c r="W160" s="14">
        <v>23622</v>
      </c>
      <c r="X160" s="14">
        <v>4733</v>
      </c>
      <c r="Y160" s="14">
        <v>3928</v>
      </c>
      <c r="Z160" s="14">
        <v>805</v>
      </c>
      <c r="AA160" s="14">
        <v>19</v>
      </c>
      <c r="AB160" s="14">
        <v>187</v>
      </c>
      <c r="AC160" s="14">
        <v>4</v>
      </c>
      <c r="AD160" s="14">
        <v>18</v>
      </c>
      <c r="AE160" s="14">
        <v>128</v>
      </c>
      <c r="AF160" s="14">
        <v>13</v>
      </c>
      <c r="AG160" s="14">
        <v>12</v>
      </c>
      <c r="AH160" s="14">
        <v>387953</v>
      </c>
      <c r="AI160" s="14">
        <v>46936</v>
      </c>
      <c r="AJ160" s="14">
        <f t="shared" si="5"/>
        <v>29695.779715631266</v>
      </c>
      <c r="AK160" s="14">
        <f t="shared" si="5"/>
        <v>17240.220284368734</v>
      </c>
      <c r="AL160" s="14">
        <v>53</v>
      </c>
      <c r="AM160" s="14">
        <v>2604</v>
      </c>
      <c r="AN160" s="14">
        <v>47</v>
      </c>
      <c r="AO160" s="14">
        <v>231</v>
      </c>
      <c r="AP160" s="14">
        <v>21</v>
      </c>
      <c r="AQ160" s="14">
        <v>211</v>
      </c>
      <c r="AR160" s="14">
        <v>74</v>
      </c>
      <c r="AS160" s="14">
        <v>97</v>
      </c>
      <c r="AT160" s="14">
        <v>156</v>
      </c>
      <c r="AU160" s="17">
        <v>12</v>
      </c>
      <c r="AV160" s="14">
        <v>905</v>
      </c>
      <c r="AW160" s="14">
        <v>1</v>
      </c>
      <c r="AX160" s="14">
        <v>2</v>
      </c>
    </row>
    <row r="161" spans="1:50" x14ac:dyDescent="0.25">
      <c r="A161" s="8">
        <v>2027</v>
      </c>
      <c r="B161" s="8">
        <v>7</v>
      </c>
      <c r="C161" s="8" t="s">
        <v>637</v>
      </c>
      <c r="D161" s="10">
        <v>454013.88235088001</v>
      </c>
      <c r="E161" s="11">
        <v>696</v>
      </c>
      <c r="F161" s="12">
        <v>411</v>
      </c>
      <c r="G161" s="12">
        <v>285</v>
      </c>
      <c r="H161" s="13">
        <v>83375</v>
      </c>
      <c r="I161" s="14">
        <f t="shared" si="4"/>
        <v>64602.379111782036</v>
      </c>
      <c r="J161" s="14">
        <f t="shared" si="4"/>
        <v>18772.620888217964</v>
      </c>
      <c r="K161" s="8">
        <v>209</v>
      </c>
      <c r="L161" s="14">
        <v>4729</v>
      </c>
      <c r="M161" s="11">
        <v>202</v>
      </c>
      <c r="N161" s="8">
        <v>470</v>
      </c>
      <c r="O161" s="8">
        <v>52</v>
      </c>
      <c r="P161" s="16">
        <v>747</v>
      </c>
      <c r="Q161" s="16">
        <v>1</v>
      </c>
      <c r="R161" s="16">
        <v>6</v>
      </c>
      <c r="S161" s="16">
        <v>5</v>
      </c>
      <c r="T161" s="18">
        <v>12</v>
      </c>
      <c r="U161" s="8">
        <v>32</v>
      </c>
      <c r="V161" s="16">
        <v>1</v>
      </c>
      <c r="W161" s="14">
        <v>23560</v>
      </c>
      <c r="X161" s="14">
        <v>4735</v>
      </c>
      <c r="Y161" s="14">
        <v>3930</v>
      </c>
      <c r="Z161" s="14">
        <v>805</v>
      </c>
      <c r="AA161" s="14">
        <v>19</v>
      </c>
      <c r="AB161" s="14">
        <v>187</v>
      </c>
      <c r="AC161" s="14">
        <v>4</v>
      </c>
      <c r="AD161" s="14">
        <v>18</v>
      </c>
      <c r="AE161" s="14">
        <v>128</v>
      </c>
      <c r="AF161" s="14">
        <v>13</v>
      </c>
      <c r="AG161" s="14">
        <v>12</v>
      </c>
      <c r="AH161" s="14">
        <v>388124</v>
      </c>
      <c r="AI161" s="14">
        <v>46953</v>
      </c>
      <c r="AJ161" s="14">
        <f t="shared" si="5"/>
        <v>29706.535388359356</v>
      </c>
      <c r="AK161" s="14">
        <f t="shared" si="5"/>
        <v>17246.46461164064</v>
      </c>
      <c r="AL161" s="14">
        <v>53</v>
      </c>
      <c r="AM161" s="14">
        <v>2604</v>
      </c>
      <c r="AN161" s="14">
        <v>47</v>
      </c>
      <c r="AO161" s="14">
        <v>231</v>
      </c>
      <c r="AP161" s="14">
        <v>21</v>
      </c>
      <c r="AQ161" s="14">
        <v>211</v>
      </c>
      <c r="AR161" s="14">
        <v>74</v>
      </c>
      <c r="AS161" s="14">
        <v>97</v>
      </c>
      <c r="AT161" s="14">
        <v>156</v>
      </c>
      <c r="AU161" s="17">
        <v>12</v>
      </c>
      <c r="AV161" s="14">
        <v>905</v>
      </c>
      <c r="AW161" s="14">
        <v>1</v>
      </c>
      <c r="AX161" s="14">
        <v>2</v>
      </c>
    </row>
    <row r="162" spans="1:50" x14ac:dyDescent="0.25">
      <c r="A162" s="8">
        <v>2027</v>
      </c>
      <c r="B162" s="8">
        <v>8</v>
      </c>
      <c r="C162" s="8" t="s">
        <v>638</v>
      </c>
      <c r="D162" s="10">
        <v>454161.64404716803</v>
      </c>
      <c r="E162" s="11">
        <v>695</v>
      </c>
      <c r="F162" s="12">
        <v>410</v>
      </c>
      <c r="G162" s="12">
        <v>285</v>
      </c>
      <c r="H162" s="13">
        <v>83385</v>
      </c>
      <c r="I162" s="14">
        <f t="shared" si="4"/>
        <v>64610.127523069808</v>
      </c>
      <c r="J162" s="14">
        <f t="shared" si="4"/>
        <v>18774.872476930195</v>
      </c>
      <c r="K162" s="8">
        <v>209</v>
      </c>
      <c r="L162" s="14">
        <v>4729</v>
      </c>
      <c r="M162" s="11">
        <v>202</v>
      </c>
      <c r="N162" s="8">
        <v>470</v>
      </c>
      <c r="O162" s="8">
        <v>52</v>
      </c>
      <c r="P162" s="16">
        <v>747</v>
      </c>
      <c r="Q162" s="16">
        <v>1</v>
      </c>
      <c r="R162" s="16">
        <v>6</v>
      </c>
      <c r="S162" s="16">
        <v>5</v>
      </c>
      <c r="T162" s="18">
        <v>12</v>
      </c>
      <c r="U162" s="8">
        <v>32</v>
      </c>
      <c r="V162" s="16">
        <v>1</v>
      </c>
      <c r="W162" s="14">
        <v>23567</v>
      </c>
      <c r="X162" s="14">
        <v>4737</v>
      </c>
      <c r="Y162" s="14">
        <v>3932</v>
      </c>
      <c r="Z162" s="14">
        <v>805</v>
      </c>
      <c r="AA162" s="14">
        <v>19</v>
      </c>
      <c r="AB162" s="14">
        <v>187</v>
      </c>
      <c r="AC162" s="14">
        <v>4</v>
      </c>
      <c r="AD162" s="14">
        <v>18</v>
      </c>
      <c r="AE162" s="14">
        <v>128</v>
      </c>
      <c r="AF162" s="14">
        <v>13</v>
      </c>
      <c r="AG162" s="14">
        <v>12</v>
      </c>
      <c r="AH162" s="14">
        <v>388295</v>
      </c>
      <c r="AI162" s="14">
        <v>46970</v>
      </c>
      <c r="AJ162" s="14">
        <f t="shared" si="5"/>
        <v>29717.29106108745</v>
      </c>
      <c r="AK162" s="14">
        <f t="shared" si="5"/>
        <v>17252.708938912547</v>
      </c>
      <c r="AL162" s="14">
        <v>53</v>
      </c>
      <c r="AM162" s="14">
        <v>2604</v>
      </c>
      <c r="AN162" s="14">
        <v>47</v>
      </c>
      <c r="AO162" s="14">
        <v>231</v>
      </c>
      <c r="AP162" s="14">
        <v>21</v>
      </c>
      <c r="AQ162" s="14">
        <v>211</v>
      </c>
      <c r="AR162" s="14">
        <v>74</v>
      </c>
      <c r="AS162" s="14">
        <v>97</v>
      </c>
      <c r="AT162" s="14">
        <v>156</v>
      </c>
      <c r="AU162" s="17">
        <v>12</v>
      </c>
      <c r="AV162" s="14">
        <v>905</v>
      </c>
      <c r="AW162" s="14">
        <v>1</v>
      </c>
      <c r="AX162" s="14">
        <v>2</v>
      </c>
    </row>
    <row r="163" spans="1:50" x14ac:dyDescent="0.25">
      <c r="A163" s="8">
        <v>2027</v>
      </c>
      <c r="B163" s="8">
        <v>9</v>
      </c>
      <c r="C163" s="8" t="s">
        <v>639</v>
      </c>
      <c r="D163" s="10">
        <v>454309.405880137</v>
      </c>
      <c r="E163" s="11">
        <v>693</v>
      </c>
      <c r="F163" s="12">
        <v>409</v>
      </c>
      <c r="G163" s="12">
        <v>284</v>
      </c>
      <c r="H163" s="13">
        <v>83395</v>
      </c>
      <c r="I163" s="14">
        <f t="shared" si="4"/>
        <v>64617.87593435758</v>
      </c>
      <c r="J163" s="14">
        <f t="shared" si="4"/>
        <v>18777.124065642423</v>
      </c>
      <c r="K163" s="8">
        <v>209</v>
      </c>
      <c r="L163" s="14">
        <v>4729</v>
      </c>
      <c r="M163" s="11">
        <v>202</v>
      </c>
      <c r="N163" s="8">
        <v>470</v>
      </c>
      <c r="O163" s="8">
        <v>52</v>
      </c>
      <c r="P163" s="16">
        <v>747</v>
      </c>
      <c r="Q163" s="16">
        <v>1</v>
      </c>
      <c r="R163" s="16">
        <v>6</v>
      </c>
      <c r="S163" s="16">
        <v>5</v>
      </c>
      <c r="T163" s="18">
        <v>12</v>
      </c>
      <c r="U163" s="8">
        <v>32</v>
      </c>
      <c r="V163" s="16">
        <v>1</v>
      </c>
      <c r="W163" s="14">
        <v>23573</v>
      </c>
      <c r="X163" s="14">
        <v>4739</v>
      </c>
      <c r="Y163" s="14">
        <v>3933</v>
      </c>
      <c r="Z163" s="14">
        <v>806</v>
      </c>
      <c r="AA163" s="14">
        <v>19</v>
      </c>
      <c r="AB163" s="14">
        <v>187</v>
      </c>
      <c r="AC163" s="14">
        <v>4</v>
      </c>
      <c r="AD163" s="14">
        <v>18</v>
      </c>
      <c r="AE163" s="14">
        <v>130</v>
      </c>
      <c r="AF163" s="14">
        <v>13</v>
      </c>
      <c r="AG163" s="14">
        <v>12</v>
      </c>
      <c r="AH163" s="14">
        <v>388467</v>
      </c>
      <c r="AI163" s="14">
        <v>46987</v>
      </c>
      <c r="AJ163" s="14">
        <f t="shared" si="5"/>
        <v>29728.046733815543</v>
      </c>
      <c r="AK163" s="14">
        <f t="shared" si="5"/>
        <v>17258.953266184457</v>
      </c>
      <c r="AL163" s="14">
        <v>53</v>
      </c>
      <c r="AM163" s="14">
        <v>2604</v>
      </c>
      <c r="AN163" s="14">
        <v>47</v>
      </c>
      <c r="AO163" s="14">
        <v>231</v>
      </c>
      <c r="AP163" s="14">
        <v>21</v>
      </c>
      <c r="AQ163" s="14">
        <v>211</v>
      </c>
      <c r="AR163" s="14">
        <v>74</v>
      </c>
      <c r="AS163" s="14">
        <v>97</v>
      </c>
      <c r="AT163" s="14">
        <v>156</v>
      </c>
      <c r="AU163" s="17">
        <v>12</v>
      </c>
      <c r="AV163" s="14">
        <v>905</v>
      </c>
      <c r="AW163" s="14">
        <v>1</v>
      </c>
      <c r="AX163" s="14">
        <v>2</v>
      </c>
    </row>
    <row r="164" spans="1:50" x14ac:dyDescent="0.25">
      <c r="A164" s="8">
        <v>2027</v>
      </c>
      <c r="B164" s="8">
        <v>10</v>
      </c>
      <c r="C164" s="8" t="s">
        <v>640</v>
      </c>
      <c r="D164" s="10">
        <v>454457.16771310603</v>
      </c>
      <c r="E164" s="11">
        <v>693</v>
      </c>
      <c r="F164" s="12">
        <v>409</v>
      </c>
      <c r="G164" s="12">
        <v>284</v>
      </c>
      <c r="H164" s="13">
        <v>83405</v>
      </c>
      <c r="I164" s="14">
        <f t="shared" si="4"/>
        <v>64625.624345645345</v>
      </c>
      <c r="J164" s="14">
        <f t="shared" si="4"/>
        <v>18779.375654354655</v>
      </c>
      <c r="K164" s="8">
        <v>209</v>
      </c>
      <c r="L164" s="14">
        <v>4729</v>
      </c>
      <c r="M164" s="11">
        <v>202</v>
      </c>
      <c r="N164" s="8">
        <v>470</v>
      </c>
      <c r="O164" s="8">
        <v>52</v>
      </c>
      <c r="P164" s="16">
        <v>747</v>
      </c>
      <c r="Q164" s="16">
        <v>1</v>
      </c>
      <c r="R164" s="16">
        <v>6</v>
      </c>
      <c r="S164" s="16">
        <v>5</v>
      </c>
      <c r="T164" s="18">
        <v>12</v>
      </c>
      <c r="U164" s="8">
        <v>32</v>
      </c>
      <c r="V164" s="16">
        <v>1</v>
      </c>
      <c r="W164" s="14">
        <v>23552</v>
      </c>
      <c r="X164" s="14">
        <v>4741</v>
      </c>
      <c r="Y164" s="14">
        <v>3935</v>
      </c>
      <c r="Z164" s="14">
        <v>806</v>
      </c>
      <c r="AA164" s="14">
        <v>19</v>
      </c>
      <c r="AB164" s="14">
        <v>187</v>
      </c>
      <c r="AC164" s="14">
        <v>4</v>
      </c>
      <c r="AD164" s="14">
        <v>18</v>
      </c>
      <c r="AE164" s="14">
        <v>130</v>
      </c>
      <c r="AF164" s="14">
        <v>13</v>
      </c>
      <c r="AG164" s="14">
        <v>12</v>
      </c>
      <c r="AH164" s="14">
        <v>388638</v>
      </c>
      <c r="AI164" s="14">
        <v>47004</v>
      </c>
      <c r="AJ164" s="14">
        <f t="shared" si="5"/>
        <v>29738.802406543633</v>
      </c>
      <c r="AK164" s="14">
        <f t="shared" si="5"/>
        <v>17265.197593456363</v>
      </c>
      <c r="AL164" s="14">
        <v>53</v>
      </c>
      <c r="AM164" s="14">
        <v>2604</v>
      </c>
      <c r="AN164" s="14">
        <v>47</v>
      </c>
      <c r="AO164" s="14">
        <v>231</v>
      </c>
      <c r="AP164" s="14">
        <v>21</v>
      </c>
      <c r="AQ164" s="14">
        <v>211</v>
      </c>
      <c r="AR164" s="14">
        <v>74</v>
      </c>
      <c r="AS164" s="14">
        <v>97</v>
      </c>
      <c r="AT164" s="14">
        <v>156</v>
      </c>
      <c r="AU164" s="17">
        <v>12</v>
      </c>
      <c r="AV164" s="14">
        <v>905</v>
      </c>
      <c r="AW164" s="14">
        <v>1</v>
      </c>
      <c r="AX164" s="14">
        <v>2</v>
      </c>
    </row>
    <row r="165" spans="1:50" x14ac:dyDescent="0.25">
      <c r="A165" s="8">
        <v>2027</v>
      </c>
      <c r="B165" s="8">
        <v>11</v>
      </c>
      <c r="C165" s="8" t="s">
        <v>641</v>
      </c>
      <c r="D165" s="10">
        <v>454604.92940939299</v>
      </c>
      <c r="E165" s="11">
        <v>692</v>
      </c>
      <c r="F165" s="12">
        <v>408</v>
      </c>
      <c r="G165" s="12">
        <v>284</v>
      </c>
      <c r="H165" s="13">
        <v>83415</v>
      </c>
      <c r="I165" s="14">
        <f t="shared" si="4"/>
        <v>64633.372756933117</v>
      </c>
      <c r="J165" s="14">
        <f t="shared" si="4"/>
        <v>18781.627243066883</v>
      </c>
      <c r="K165" s="8">
        <v>209</v>
      </c>
      <c r="L165" s="14">
        <v>4729</v>
      </c>
      <c r="M165" s="11">
        <v>202</v>
      </c>
      <c r="N165" s="8">
        <v>470</v>
      </c>
      <c r="O165" s="8">
        <v>52</v>
      </c>
      <c r="P165" s="16">
        <v>747</v>
      </c>
      <c r="Q165" s="16">
        <v>1</v>
      </c>
      <c r="R165" s="16">
        <v>6</v>
      </c>
      <c r="S165" s="16">
        <v>5</v>
      </c>
      <c r="T165" s="18">
        <v>12</v>
      </c>
      <c r="U165" s="8">
        <v>32</v>
      </c>
      <c r="V165" s="16">
        <v>1</v>
      </c>
      <c r="W165" s="14">
        <v>23559</v>
      </c>
      <c r="X165" s="14">
        <v>4743</v>
      </c>
      <c r="Y165" s="14">
        <v>3937</v>
      </c>
      <c r="Z165" s="14">
        <v>806</v>
      </c>
      <c r="AA165" s="14">
        <v>19</v>
      </c>
      <c r="AB165" s="14">
        <v>187</v>
      </c>
      <c r="AC165" s="14">
        <v>4</v>
      </c>
      <c r="AD165" s="14">
        <v>18</v>
      </c>
      <c r="AE165" s="14">
        <v>130</v>
      </c>
      <c r="AF165" s="14">
        <v>13</v>
      </c>
      <c r="AG165" s="14">
        <v>12</v>
      </c>
      <c r="AH165" s="14">
        <v>388809</v>
      </c>
      <c r="AI165" s="14">
        <v>47021</v>
      </c>
      <c r="AJ165" s="14">
        <f t="shared" si="5"/>
        <v>29749.558079271726</v>
      </c>
      <c r="AK165" s="14">
        <f t="shared" si="5"/>
        <v>17271.44192072827</v>
      </c>
      <c r="AL165" s="14">
        <v>53</v>
      </c>
      <c r="AM165" s="14">
        <v>2604</v>
      </c>
      <c r="AN165" s="14">
        <v>47</v>
      </c>
      <c r="AO165" s="14">
        <v>231</v>
      </c>
      <c r="AP165" s="14">
        <v>21</v>
      </c>
      <c r="AQ165" s="14">
        <v>211</v>
      </c>
      <c r="AR165" s="14">
        <v>74</v>
      </c>
      <c r="AS165" s="14">
        <v>97</v>
      </c>
      <c r="AT165" s="14">
        <v>156</v>
      </c>
      <c r="AU165" s="17">
        <v>12</v>
      </c>
      <c r="AV165" s="14">
        <v>905</v>
      </c>
      <c r="AW165" s="14">
        <v>1</v>
      </c>
      <c r="AX165" s="14">
        <v>2</v>
      </c>
    </row>
    <row r="166" spans="1:50" x14ac:dyDescent="0.25">
      <c r="A166" s="8">
        <v>2027</v>
      </c>
      <c r="B166" s="8">
        <v>12</v>
      </c>
      <c r="C166" s="8" t="s">
        <v>642</v>
      </c>
      <c r="D166" s="10">
        <v>454752.69124236202</v>
      </c>
      <c r="E166" s="11">
        <v>690</v>
      </c>
      <c r="F166" s="12">
        <v>407</v>
      </c>
      <c r="G166" s="12">
        <v>283</v>
      </c>
      <c r="H166" s="13">
        <v>83425</v>
      </c>
      <c r="I166" s="14">
        <f t="shared" si="4"/>
        <v>64641.121168220889</v>
      </c>
      <c r="J166" s="14">
        <f t="shared" si="4"/>
        <v>18783.878831779115</v>
      </c>
      <c r="K166" s="8">
        <v>209</v>
      </c>
      <c r="L166" s="14">
        <v>4729</v>
      </c>
      <c r="M166" s="11">
        <v>202</v>
      </c>
      <c r="N166" s="8">
        <v>470</v>
      </c>
      <c r="O166" s="8">
        <v>52</v>
      </c>
      <c r="P166" s="16">
        <v>747</v>
      </c>
      <c r="Q166" s="16">
        <v>1</v>
      </c>
      <c r="R166" s="16">
        <v>6</v>
      </c>
      <c r="S166" s="16">
        <v>5</v>
      </c>
      <c r="T166" s="18">
        <v>12</v>
      </c>
      <c r="U166" s="8">
        <v>32</v>
      </c>
      <c r="V166" s="16">
        <v>1</v>
      </c>
      <c r="W166" s="14">
        <v>23566</v>
      </c>
      <c r="X166" s="14">
        <v>4745</v>
      </c>
      <c r="Y166" s="14">
        <v>3938</v>
      </c>
      <c r="Z166" s="14">
        <v>807</v>
      </c>
      <c r="AA166" s="14">
        <v>19</v>
      </c>
      <c r="AB166" s="14">
        <v>187</v>
      </c>
      <c r="AC166" s="14">
        <v>4</v>
      </c>
      <c r="AD166" s="14">
        <v>18</v>
      </c>
      <c r="AE166" s="14">
        <v>130</v>
      </c>
      <c r="AF166" s="14">
        <v>13</v>
      </c>
      <c r="AG166" s="14">
        <v>12</v>
      </c>
      <c r="AH166" s="14">
        <v>388980</v>
      </c>
      <c r="AI166" s="14">
        <v>47038</v>
      </c>
      <c r="AJ166" s="14">
        <f t="shared" si="5"/>
        <v>29760.313751999816</v>
      </c>
      <c r="AK166" s="14">
        <f t="shared" si="5"/>
        <v>17277.68624800018</v>
      </c>
      <c r="AL166" s="14">
        <v>53</v>
      </c>
      <c r="AM166" s="14">
        <v>2604</v>
      </c>
      <c r="AN166" s="14">
        <v>47</v>
      </c>
      <c r="AO166" s="14">
        <v>231</v>
      </c>
      <c r="AP166" s="14">
        <v>21</v>
      </c>
      <c r="AQ166" s="14">
        <v>211</v>
      </c>
      <c r="AR166" s="14">
        <v>74</v>
      </c>
      <c r="AS166" s="14">
        <v>97</v>
      </c>
      <c r="AT166" s="14">
        <v>156</v>
      </c>
      <c r="AU166" s="17">
        <v>12</v>
      </c>
      <c r="AV166" s="14">
        <v>905</v>
      </c>
      <c r="AW166" s="14">
        <v>1</v>
      </c>
      <c r="AX166" s="14">
        <v>2</v>
      </c>
    </row>
    <row r="167" spans="1:50" x14ac:dyDescent="0.25">
      <c r="A167" s="8">
        <v>2028</v>
      </c>
      <c r="B167" s="8">
        <v>1</v>
      </c>
      <c r="C167" s="8" t="s">
        <v>643</v>
      </c>
      <c r="D167" s="10">
        <v>454900.453075331</v>
      </c>
      <c r="E167" s="11">
        <v>691</v>
      </c>
      <c r="F167" s="12">
        <v>408</v>
      </c>
      <c r="G167" s="12">
        <v>283</v>
      </c>
      <c r="H167" s="13">
        <v>83435</v>
      </c>
      <c r="I167" s="14">
        <f t="shared" si="4"/>
        <v>64648.869579508661</v>
      </c>
      <c r="J167" s="14">
        <f t="shared" si="4"/>
        <v>18786.130420491343</v>
      </c>
      <c r="K167" s="8">
        <v>209</v>
      </c>
      <c r="L167" s="14">
        <v>4729</v>
      </c>
      <c r="M167" s="11">
        <v>202</v>
      </c>
      <c r="N167" s="8">
        <v>470</v>
      </c>
      <c r="O167" s="8">
        <v>52</v>
      </c>
      <c r="P167" s="16">
        <v>747</v>
      </c>
      <c r="Q167" s="16">
        <v>1</v>
      </c>
      <c r="R167" s="16">
        <v>6</v>
      </c>
      <c r="S167" s="16">
        <v>5</v>
      </c>
      <c r="T167" s="18">
        <v>12</v>
      </c>
      <c r="U167" s="8">
        <v>32</v>
      </c>
      <c r="V167" s="16">
        <v>1</v>
      </c>
      <c r="W167" s="14">
        <v>23544</v>
      </c>
      <c r="X167" s="14">
        <v>4747</v>
      </c>
      <c r="Y167" s="14">
        <v>3940</v>
      </c>
      <c r="Z167" s="14">
        <v>807</v>
      </c>
      <c r="AA167" s="14">
        <v>19</v>
      </c>
      <c r="AB167" s="14">
        <v>187</v>
      </c>
      <c r="AC167" s="14">
        <v>4</v>
      </c>
      <c r="AD167" s="14">
        <v>18</v>
      </c>
      <c r="AE167" s="14">
        <v>130</v>
      </c>
      <c r="AF167" s="14">
        <v>13</v>
      </c>
      <c r="AG167" s="14">
        <v>12</v>
      </c>
      <c r="AH167" s="14">
        <v>389152</v>
      </c>
      <c r="AI167" s="14">
        <v>47055</v>
      </c>
      <c r="AJ167" s="14">
        <f t="shared" si="5"/>
        <v>29771.06942472791</v>
      </c>
      <c r="AK167" s="14">
        <f t="shared" si="5"/>
        <v>17283.930575272087</v>
      </c>
      <c r="AL167" s="14">
        <v>53</v>
      </c>
      <c r="AM167" s="14">
        <v>2604</v>
      </c>
      <c r="AN167" s="14">
        <v>47</v>
      </c>
      <c r="AO167" s="14">
        <v>231</v>
      </c>
      <c r="AP167" s="14">
        <v>21</v>
      </c>
      <c r="AQ167" s="14">
        <v>211</v>
      </c>
      <c r="AR167" s="14">
        <v>74</v>
      </c>
      <c r="AS167" s="14">
        <v>97</v>
      </c>
      <c r="AT167" s="14">
        <v>156</v>
      </c>
      <c r="AU167" s="17">
        <v>12</v>
      </c>
      <c r="AV167" s="14">
        <v>905</v>
      </c>
      <c r="AW167" s="14">
        <v>1</v>
      </c>
      <c r="AX167" s="14">
        <v>2</v>
      </c>
    </row>
    <row r="168" spans="1:50" x14ac:dyDescent="0.25">
      <c r="A168" s="8">
        <v>2028</v>
      </c>
      <c r="B168" s="8">
        <v>2</v>
      </c>
      <c r="C168" s="8" t="s">
        <v>644</v>
      </c>
      <c r="D168" s="10">
        <v>455048.21477161901</v>
      </c>
      <c r="E168" s="11">
        <v>690</v>
      </c>
      <c r="F168" s="12">
        <v>407</v>
      </c>
      <c r="G168" s="12">
        <v>283</v>
      </c>
      <c r="H168" s="13">
        <v>83445</v>
      </c>
      <c r="I168" s="14">
        <f t="shared" si="4"/>
        <v>64656.617990796425</v>
      </c>
      <c r="J168" s="14">
        <f t="shared" si="4"/>
        <v>18788.382009203575</v>
      </c>
      <c r="K168" s="8">
        <v>209</v>
      </c>
      <c r="L168" s="14">
        <v>4729</v>
      </c>
      <c r="M168" s="11">
        <v>202</v>
      </c>
      <c r="N168" s="8">
        <v>470</v>
      </c>
      <c r="O168" s="8">
        <v>52</v>
      </c>
      <c r="P168" s="16">
        <v>747</v>
      </c>
      <c r="Q168" s="16">
        <v>1</v>
      </c>
      <c r="R168" s="16">
        <v>6</v>
      </c>
      <c r="S168" s="16">
        <v>5</v>
      </c>
      <c r="T168" s="18">
        <v>12</v>
      </c>
      <c r="U168" s="8">
        <v>32</v>
      </c>
      <c r="V168" s="16">
        <v>1</v>
      </c>
      <c r="W168" s="14">
        <v>23551</v>
      </c>
      <c r="X168" s="14">
        <v>4749</v>
      </c>
      <c r="Y168" s="14">
        <v>3942</v>
      </c>
      <c r="Z168" s="14">
        <v>807</v>
      </c>
      <c r="AA168" s="14">
        <v>19</v>
      </c>
      <c r="AB168" s="14">
        <v>187</v>
      </c>
      <c r="AC168" s="14">
        <v>4</v>
      </c>
      <c r="AD168" s="14">
        <v>18</v>
      </c>
      <c r="AE168" s="14">
        <v>130</v>
      </c>
      <c r="AF168" s="14">
        <v>13</v>
      </c>
      <c r="AG168" s="14">
        <v>12</v>
      </c>
      <c r="AH168" s="14">
        <v>389323</v>
      </c>
      <c r="AI168" s="14">
        <v>47072</v>
      </c>
      <c r="AJ168" s="14">
        <f t="shared" si="5"/>
        <v>29781.825097456003</v>
      </c>
      <c r="AK168" s="14">
        <f t="shared" si="5"/>
        <v>17290.174902543997</v>
      </c>
      <c r="AL168" s="14">
        <v>53</v>
      </c>
      <c r="AM168" s="14">
        <v>2604</v>
      </c>
      <c r="AN168" s="14">
        <v>47</v>
      </c>
      <c r="AO168" s="14">
        <v>231</v>
      </c>
      <c r="AP168" s="14">
        <v>21</v>
      </c>
      <c r="AQ168" s="14">
        <v>211</v>
      </c>
      <c r="AR168" s="14">
        <v>74</v>
      </c>
      <c r="AS168" s="14">
        <v>97</v>
      </c>
      <c r="AT168" s="14">
        <v>156</v>
      </c>
      <c r="AU168" s="17">
        <v>12</v>
      </c>
      <c r="AV168" s="14">
        <v>905</v>
      </c>
      <c r="AW168" s="14">
        <v>1</v>
      </c>
      <c r="AX168" s="14">
        <v>2</v>
      </c>
    </row>
    <row r="169" spans="1:50" x14ac:dyDescent="0.25">
      <c r="A169" s="8">
        <v>2028</v>
      </c>
      <c r="B169" s="8">
        <v>3</v>
      </c>
      <c r="C169" s="8" t="s">
        <v>645</v>
      </c>
      <c r="D169" s="10">
        <v>455195.97660458699</v>
      </c>
      <c r="E169" s="11">
        <v>684</v>
      </c>
      <c r="F169" s="12">
        <v>404</v>
      </c>
      <c r="G169" s="12">
        <v>280</v>
      </c>
      <c r="H169" s="13">
        <v>83455</v>
      </c>
      <c r="I169" s="14">
        <f t="shared" si="4"/>
        <v>64664.366402084197</v>
      </c>
      <c r="J169" s="14">
        <f t="shared" si="4"/>
        <v>18790.633597915803</v>
      </c>
      <c r="K169" s="8">
        <v>209</v>
      </c>
      <c r="L169" s="14">
        <v>4729</v>
      </c>
      <c r="M169" s="11">
        <v>202</v>
      </c>
      <c r="N169" s="8">
        <v>470</v>
      </c>
      <c r="O169" s="8">
        <v>52</v>
      </c>
      <c r="P169" s="16">
        <v>747</v>
      </c>
      <c r="Q169" s="16">
        <v>1</v>
      </c>
      <c r="R169" s="16">
        <v>6</v>
      </c>
      <c r="S169" s="16">
        <v>5</v>
      </c>
      <c r="T169" s="18">
        <v>12</v>
      </c>
      <c r="U169" s="8">
        <v>32</v>
      </c>
      <c r="V169" s="16">
        <v>1</v>
      </c>
      <c r="W169" s="14">
        <v>23557</v>
      </c>
      <c r="X169" s="14">
        <v>4751</v>
      </c>
      <c r="Y169" s="14">
        <v>3943</v>
      </c>
      <c r="Z169" s="14">
        <v>808</v>
      </c>
      <c r="AA169" s="14">
        <v>19</v>
      </c>
      <c r="AB169" s="14">
        <v>187</v>
      </c>
      <c r="AC169" s="14">
        <v>4</v>
      </c>
      <c r="AD169" s="14">
        <v>18</v>
      </c>
      <c r="AE169" s="14">
        <v>133</v>
      </c>
      <c r="AF169" s="14">
        <v>13</v>
      </c>
      <c r="AG169" s="14">
        <v>12</v>
      </c>
      <c r="AH169" s="14">
        <v>389494</v>
      </c>
      <c r="AI169" s="14">
        <v>47089</v>
      </c>
      <c r="AJ169" s="14">
        <f t="shared" si="5"/>
        <v>29792.580770184093</v>
      </c>
      <c r="AK169" s="14">
        <f t="shared" si="5"/>
        <v>17296.419229815903</v>
      </c>
      <c r="AL169" s="14">
        <v>53</v>
      </c>
      <c r="AM169" s="14">
        <v>2604</v>
      </c>
      <c r="AN169" s="14">
        <v>47</v>
      </c>
      <c r="AO169" s="14">
        <v>231</v>
      </c>
      <c r="AP169" s="14">
        <v>21</v>
      </c>
      <c r="AQ169" s="14">
        <v>211</v>
      </c>
      <c r="AR169" s="14">
        <v>74</v>
      </c>
      <c r="AS169" s="14">
        <v>97</v>
      </c>
      <c r="AT169" s="14">
        <v>156</v>
      </c>
      <c r="AU169" s="17">
        <v>12</v>
      </c>
      <c r="AV169" s="14">
        <v>905</v>
      </c>
      <c r="AW169" s="14">
        <v>1</v>
      </c>
      <c r="AX169" s="14">
        <v>2</v>
      </c>
    </row>
    <row r="170" spans="1:50" x14ac:dyDescent="0.25">
      <c r="A170" s="8">
        <v>2028</v>
      </c>
      <c r="B170" s="8">
        <v>4</v>
      </c>
      <c r="C170" s="8" t="s">
        <v>646</v>
      </c>
      <c r="D170" s="10">
        <v>455343.73843755602</v>
      </c>
      <c r="E170" s="11">
        <v>663</v>
      </c>
      <c r="F170" s="12">
        <v>391</v>
      </c>
      <c r="G170" s="12">
        <v>272</v>
      </c>
      <c r="H170" s="13">
        <v>83465</v>
      </c>
      <c r="I170" s="14">
        <f t="shared" si="4"/>
        <v>64672.114813371969</v>
      </c>
      <c r="J170" s="14">
        <f t="shared" si="4"/>
        <v>18792.885186628035</v>
      </c>
      <c r="K170" s="8">
        <v>209</v>
      </c>
      <c r="L170" s="14">
        <v>4729</v>
      </c>
      <c r="M170" s="11">
        <v>202</v>
      </c>
      <c r="N170" s="8">
        <v>470</v>
      </c>
      <c r="O170" s="8">
        <v>52</v>
      </c>
      <c r="P170" s="16">
        <v>747</v>
      </c>
      <c r="Q170" s="16">
        <v>1</v>
      </c>
      <c r="R170" s="16">
        <v>6</v>
      </c>
      <c r="S170" s="16">
        <v>5</v>
      </c>
      <c r="T170" s="18">
        <v>12</v>
      </c>
      <c r="U170" s="8">
        <v>32</v>
      </c>
      <c r="V170" s="16">
        <v>1</v>
      </c>
      <c r="W170" s="14">
        <v>23535</v>
      </c>
      <c r="X170" s="14">
        <v>4753</v>
      </c>
      <c r="Y170" s="14">
        <v>3945</v>
      </c>
      <c r="Z170" s="14">
        <v>808</v>
      </c>
      <c r="AA170" s="14">
        <v>19</v>
      </c>
      <c r="AB170" s="14">
        <v>187</v>
      </c>
      <c r="AC170" s="14">
        <v>4</v>
      </c>
      <c r="AD170" s="14">
        <v>18</v>
      </c>
      <c r="AE170" s="14">
        <v>132</v>
      </c>
      <c r="AF170" s="14">
        <v>13</v>
      </c>
      <c r="AG170" s="14">
        <v>12</v>
      </c>
      <c r="AH170" s="14">
        <v>389666</v>
      </c>
      <c r="AI170" s="14">
        <v>47106</v>
      </c>
      <c r="AJ170" s="14">
        <f t="shared" si="5"/>
        <v>29803.336442912187</v>
      </c>
      <c r="AK170" s="14">
        <f t="shared" si="5"/>
        <v>17302.66355708781</v>
      </c>
      <c r="AL170" s="14">
        <v>53</v>
      </c>
      <c r="AM170" s="14">
        <v>2604</v>
      </c>
      <c r="AN170" s="14">
        <v>47</v>
      </c>
      <c r="AO170" s="14">
        <v>231</v>
      </c>
      <c r="AP170" s="14">
        <v>21</v>
      </c>
      <c r="AQ170" s="14">
        <v>211</v>
      </c>
      <c r="AR170" s="14">
        <v>74</v>
      </c>
      <c r="AS170" s="14">
        <v>97</v>
      </c>
      <c r="AT170" s="14">
        <v>156</v>
      </c>
      <c r="AU170" s="17">
        <v>12</v>
      </c>
      <c r="AV170" s="14">
        <v>905</v>
      </c>
      <c r="AW170" s="14">
        <v>1</v>
      </c>
      <c r="AX170" s="14">
        <v>2</v>
      </c>
    </row>
    <row r="171" spans="1:50" x14ac:dyDescent="0.25">
      <c r="A171" s="8">
        <v>2028</v>
      </c>
      <c r="B171" s="8">
        <v>5</v>
      </c>
      <c r="C171" s="8" t="s">
        <v>647</v>
      </c>
      <c r="D171" s="10">
        <v>455491.50013384398</v>
      </c>
      <c r="E171" s="11">
        <v>707</v>
      </c>
      <c r="F171" s="12">
        <v>417</v>
      </c>
      <c r="G171" s="12">
        <v>290</v>
      </c>
      <c r="H171" s="13">
        <v>83475</v>
      </c>
      <c r="I171" s="14">
        <f t="shared" si="4"/>
        <v>64679.863224659741</v>
      </c>
      <c r="J171" s="14">
        <f t="shared" si="4"/>
        <v>18795.136775340266</v>
      </c>
      <c r="K171" s="8">
        <v>209</v>
      </c>
      <c r="L171" s="14">
        <v>4729</v>
      </c>
      <c r="M171" s="11">
        <v>202</v>
      </c>
      <c r="N171" s="8">
        <v>470</v>
      </c>
      <c r="O171" s="8">
        <v>52</v>
      </c>
      <c r="P171" s="16">
        <v>747</v>
      </c>
      <c r="Q171" s="16">
        <v>1</v>
      </c>
      <c r="R171" s="16">
        <v>6</v>
      </c>
      <c r="S171" s="16">
        <v>5</v>
      </c>
      <c r="T171" s="18">
        <v>12</v>
      </c>
      <c r="U171" s="8">
        <v>32</v>
      </c>
      <c r="V171" s="16">
        <v>1</v>
      </c>
      <c r="W171" s="14">
        <v>23542</v>
      </c>
      <c r="X171" s="14">
        <v>4755</v>
      </c>
      <c r="Y171" s="14">
        <v>3947</v>
      </c>
      <c r="Z171" s="14">
        <v>808</v>
      </c>
      <c r="AA171" s="14">
        <v>19</v>
      </c>
      <c r="AB171" s="14">
        <v>187</v>
      </c>
      <c r="AC171" s="14">
        <v>4</v>
      </c>
      <c r="AD171" s="14">
        <v>18</v>
      </c>
      <c r="AE171" s="14">
        <v>128</v>
      </c>
      <c r="AF171" s="14">
        <v>13</v>
      </c>
      <c r="AG171" s="14">
        <v>12</v>
      </c>
      <c r="AH171" s="14">
        <v>389837</v>
      </c>
      <c r="AI171" s="14">
        <v>47123</v>
      </c>
      <c r="AJ171" s="14">
        <f t="shared" si="5"/>
        <v>29814.09211564028</v>
      </c>
      <c r="AK171" s="14">
        <f t="shared" si="5"/>
        <v>17308.90788435972</v>
      </c>
      <c r="AL171" s="14">
        <v>53</v>
      </c>
      <c r="AM171" s="14">
        <v>2604</v>
      </c>
      <c r="AN171" s="14">
        <v>47</v>
      </c>
      <c r="AO171" s="14">
        <v>231</v>
      </c>
      <c r="AP171" s="14">
        <v>21</v>
      </c>
      <c r="AQ171" s="14">
        <v>211</v>
      </c>
      <c r="AR171" s="14">
        <v>74</v>
      </c>
      <c r="AS171" s="14">
        <v>97</v>
      </c>
      <c r="AT171" s="14">
        <v>156</v>
      </c>
      <c r="AU171" s="17">
        <v>12</v>
      </c>
      <c r="AV171" s="14">
        <v>905</v>
      </c>
      <c r="AW171" s="14">
        <v>1</v>
      </c>
      <c r="AX171" s="14">
        <v>2</v>
      </c>
    </row>
    <row r="172" spans="1:50" x14ac:dyDescent="0.25">
      <c r="A172" s="8">
        <v>2028</v>
      </c>
      <c r="B172" s="8">
        <v>6</v>
      </c>
      <c r="C172" s="8" t="s">
        <v>648</v>
      </c>
      <c r="D172" s="10">
        <v>455639.26196681301</v>
      </c>
      <c r="E172" s="11">
        <v>705</v>
      </c>
      <c r="F172" s="12">
        <v>416</v>
      </c>
      <c r="G172" s="12">
        <v>289</v>
      </c>
      <c r="H172" s="13">
        <v>83485</v>
      </c>
      <c r="I172" s="14">
        <f t="shared" si="4"/>
        <v>64687.611635947505</v>
      </c>
      <c r="J172" s="14">
        <f t="shared" si="4"/>
        <v>18797.388364052495</v>
      </c>
      <c r="K172" s="8">
        <v>209</v>
      </c>
      <c r="L172" s="14">
        <v>4729</v>
      </c>
      <c r="M172" s="11">
        <v>202</v>
      </c>
      <c r="N172" s="8">
        <v>470</v>
      </c>
      <c r="O172" s="8">
        <v>52</v>
      </c>
      <c r="P172" s="16">
        <v>747</v>
      </c>
      <c r="Q172" s="16">
        <v>1</v>
      </c>
      <c r="R172" s="16">
        <v>6</v>
      </c>
      <c r="S172" s="16">
        <v>5</v>
      </c>
      <c r="T172" s="18">
        <v>12</v>
      </c>
      <c r="U172" s="8">
        <v>32</v>
      </c>
      <c r="V172" s="16">
        <v>1</v>
      </c>
      <c r="W172" s="14">
        <v>23549</v>
      </c>
      <c r="X172" s="14">
        <v>4757</v>
      </c>
      <c r="Y172" s="14">
        <v>3948</v>
      </c>
      <c r="Z172" s="14">
        <v>809</v>
      </c>
      <c r="AA172" s="14">
        <v>19</v>
      </c>
      <c r="AB172" s="14">
        <v>187</v>
      </c>
      <c r="AC172" s="14">
        <v>4</v>
      </c>
      <c r="AD172" s="14">
        <v>18</v>
      </c>
      <c r="AE172" s="14">
        <v>128</v>
      </c>
      <c r="AF172" s="14">
        <v>13</v>
      </c>
      <c r="AG172" s="14">
        <v>12</v>
      </c>
      <c r="AH172" s="14">
        <v>390008</v>
      </c>
      <c r="AI172" s="14">
        <v>47140</v>
      </c>
      <c r="AJ172" s="14">
        <f t="shared" si="5"/>
        <v>29824.84778836837</v>
      </c>
      <c r="AK172" s="14">
        <f t="shared" si="5"/>
        <v>17315.152211631626</v>
      </c>
      <c r="AL172" s="14">
        <v>53</v>
      </c>
      <c r="AM172" s="14">
        <v>2604</v>
      </c>
      <c r="AN172" s="14">
        <v>47</v>
      </c>
      <c r="AO172" s="14">
        <v>231</v>
      </c>
      <c r="AP172" s="14">
        <v>21</v>
      </c>
      <c r="AQ172" s="14">
        <v>211</v>
      </c>
      <c r="AR172" s="14">
        <v>74</v>
      </c>
      <c r="AS172" s="14">
        <v>97</v>
      </c>
      <c r="AT172" s="14">
        <v>156</v>
      </c>
      <c r="AU172" s="17">
        <v>12</v>
      </c>
      <c r="AV172" s="14">
        <v>905</v>
      </c>
      <c r="AW172" s="14">
        <v>1</v>
      </c>
      <c r="AX172" s="14">
        <v>2</v>
      </c>
    </row>
    <row r="173" spans="1:50" x14ac:dyDescent="0.25">
      <c r="A173" s="8">
        <v>2028</v>
      </c>
      <c r="B173" s="8">
        <v>7</v>
      </c>
      <c r="C173" s="8" t="s">
        <v>649</v>
      </c>
      <c r="D173" s="10">
        <v>455787.02379978198</v>
      </c>
      <c r="E173" s="11">
        <v>702</v>
      </c>
      <c r="F173" s="12">
        <v>414</v>
      </c>
      <c r="G173" s="12">
        <v>288</v>
      </c>
      <c r="H173" s="13">
        <v>83495</v>
      </c>
      <c r="I173" s="14">
        <f t="shared" si="4"/>
        <v>64695.360047235277</v>
      </c>
      <c r="J173" s="14">
        <f t="shared" si="4"/>
        <v>18799.639952764726</v>
      </c>
      <c r="K173" s="8">
        <v>209</v>
      </c>
      <c r="L173" s="14">
        <v>4729</v>
      </c>
      <c r="M173" s="11">
        <v>202</v>
      </c>
      <c r="N173" s="8">
        <v>470</v>
      </c>
      <c r="O173" s="8">
        <v>52</v>
      </c>
      <c r="P173" s="16">
        <v>747</v>
      </c>
      <c r="Q173" s="16">
        <v>1</v>
      </c>
      <c r="R173" s="16">
        <v>6</v>
      </c>
      <c r="S173" s="16">
        <v>5</v>
      </c>
      <c r="T173" s="18">
        <v>12</v>
      </c>
      <c r="U173" s="8">
        <v>32</v>
      </c>
      <c r="V173" s="16">
        <v>1</v>
      </c>
      <c r="W173" s="14">
        <v>23528</v>
      </c>
      <c r="X173" s="14">
        <v>4759</v>
      </c>
      <c r="Y173" s="14">
        <v>3950</v>
      </c>
      <c r="Z173" s="14">
        <v>809</v>
      </c>
      <c r="AA173" s="14">
        <v>19</v>
      </c>
      <c r="AB173" s="14">
        <v>187</v>
      </c>
      <c r="AC173" s="14">
        <v>4</v>
      </c>
      <c r="AD173" s="14">
        <v>18</v>
      </c>
      <c r="AE173" s="14">
        <v>128</v>
      </c>
      <c r="AF173" s="14">
        <v>13</v>
      </c>
      <c r="AG173" s="14">
        <v>12</v>
      </c>
      <c r="AH173" s="14">
        <v>390179</v>
      </c>
      <c r="AI173" s="14">
        <v>47157</v>
      </c>
      <c r="AJ173" s="14">
        <f t="shared" si="5"/>
        <v>29835.603461096463</v>
      </c>
      <c r="AK173" s="14">
        <f t="shared" si="5"/>
        <v>17321.396538903537</v>
      </c>
      <c r="AL173" s="14">
        <v>53</v>
      </c>
      <c r="AM173" s="14">
        <v>2604</v>
      </c>
      <c r="AN173" s="14">
        <v>47</v>
      </c>
      <c r="AO173" s="14">
        <v>231</v>
      </c>
      <c r="AP173" s="14">
        <v>21</v>
      </c>
      <c r="AQ173" s="14">
        <v>211</v>
      </c>
      <c r="AR173" s="14">
        <v>74</v>
      </c>
      <c r="AS173" s="14">
        <v>97</v>
      </c>
      <c r="AT173" s="14">
        <v>156</v>
      </c>
      <c r="AU173" s="17">
        <v>12</v>
      </c>
      <c r="AV173" s="14">
        <v>905</v>
      </c>
      <c r="AW173" s="14">
        <v>1</v>
      </c>
      <c r="AX173" s="14">
        <v>2</v>
      </c>
    </row>
    <row r="174" spans="1:50" x14ac:dyDescent="0.25">
      <c r="A174" s="8">
        <v>2028</v>
      </c>
      <c r="B174" s="8">
        <v>8</v>
      </c>
      <c r="C174" s="8" t="s">
        <v>650</v>
      </c>
      <c r="D174" s="10">
        <v>455934.785496069</v>
      </c>
      <c r="E174" s="11">
        <v>700</v>
      </c>
      <c r="F174" s="12">
        <v>413</v>
      </c>
      <c r="G174" s="12">
        <v>287</v>
      </c>
      <c r="H174" s="13">
        <v>83505</v>
      </c>
      <c r="I174" s="14">
        <f t="shared" si="4"/>
        <v>64703.108458523049</v>
      </c>
      <c r="J174" s="14">
        <f t="shared" si="4"/>
        <v>18801.891541476954</v>
      </c>
      <c r="K174" s="8">
        <v>209</v>
      </c>
      <c r="L174" s="14">
        <v>4729</v>
      </c>
      <c r="M174" s="11">
        <v>202</v>
      </c>
      <c r="N174" s="8">
        <v>470</v>
      </c>
      <c r="O174" s="8">
        <v>52</v>
      </c>
      <c r="P174" s="16">
        <v>747</v>
      </c>
      <c r="Q174" s="16">
        <v>1</v>
      </c>
      <c r="R174" s="16">
        <v>6</v>
      </c>
      <c r="S174" s="16">
        <v>5</v>
      </c>
      <c r="T174" s="18">
        <v>12</v>
      </c>
      <c r="U174" s="8">
        <v>32</v>
      </c>
      <c r="V174" s="16">
        <v>1</v>
      </c>
      <c r="W174" s="14">
        <v>23535</v>
      </c>
      <c r="X174" s="14">
        <v>4761</v>
      </c>
      <c r="Y174" s="14">
        <v>3952</v>
      </c>
      <c r="Z174" s="14">
        <v>809</v>
      </c>
      <c r="AA174" s="14">
        <v>19</v>
      </c>
      <c r="AB174" s="14">
        <v>187</v>
      </c>
      <c r="AC174" s="14">
        <v>4</v>
      </c>
      <c r="AD174" s="14">
        <v>18</v>
      </c>
      <c r="AE174" s="14">
        <v>128</v>
      </c>
      <c r="AF174" s="14">
        <v>13</v>
      </c>
      <c r="AG174" s="14">
        <v>12</v>
      </c>
      <c r="AH174" s="14">
        <v>390351</v>
      </c>
      <c r="AI174" s="14">
        <v>47174</v>
      </c>
      <c r="AJ174" s="14">
        <f t="shared" si="5"/>
        <v>29846.359133824553</v>
      </c>
      <c r="AK174" s="14">
        <f t="shared" si="5"/>
        <v>17327.640866175443</v>
      </c>
      <c r="AL174" s="14">
        <v>53</v>
      </c>
      <c r="AM174" s="14">
        <v>2604</v>
      </c>
      <c r="AN174" s="14">
        <v>47</v>
      </c>
      <c r="AO174" s="14">
        <v>231</v>
      </c>
      <c r="AP174" s="14">
        <v>21</v>
      </c>
      <c r="AQ174" s="14">
        <v>211</v>
      </c>
      <c r="AR174" s="14">
        <v>74</v>
      </c>
      <c r="AS174" s="14">
        <v>97</v>
      </c>
      <c r="AT174" s="14">
        <v>156</v>
      </c>
      <c r="AU174" s="17">
        <v>12</v>
      </c>
      <c r="AV174" s="14">
        <v>905</v>
      </c>
      <c r="AW174" s="14">
        <v>1</v>
      </c>
      <c r="AX174" s="14">
        <v>2</v>
      </c>
    </row>
    <row r="175" spans="1:50" x14ac:dyDescent="0.25">
      <c r="A175" s="8">
        <v>2028</v>
      </c>
      <c r="B175" s="8">
        <v>9</v>
      </c>
      <c r="C175" s="8" t="s">
        <v>651</v>
      </c>
      <c r="D175" s="10">
        <v>456082.54732903797</v>
      </c>
      <c r="E175" s="11">
        <v>698</v>
      </c>
      <c r="F175" s="12">
        <v>412</v>
      </c>
      <c r="G175" s="12">
        <v>286</v>
      </c>
      <c r="H175" s="13">
        <v>83515</v>
      </c>
      <c r="I175" s="14">
        <f t="shared" si="4"/>
        <v>64710.856869810814</v>
      </c>
      <c r="J175" s="14">
        <f t="shared" si="4"/>
        <v>18804.143130189186</v>
      </c>
      <c r="K175" s="8">
        <v>209</v>
      </c>
      <c r="L175" s="14">
        <v>4729</v>
      </c>
      <c r="M175" s="11">
        <v>202</v>
      </c>
      <c r="N175" s="8">
        <v>470</v>
      </c>
      <c r="O175" s="8">
        <v>52</v>
      </c>
      <c r="P175" s="16">
        <v>747</v>
      </c>
      <c r="Q175" s="16">
        <v>1</v>
      </c>
      <c r="R175" s="16">
        <v>6</v>
      </c>
      <c r="S175" s="16">
        <v>5</v>
      </c>
      <c r="T175" s="18">
        <v>12</v>
      </c>
      <c r="U175" s="8">
        <v>32</v>
      </c>
      <c r="V175" s="16">
        <v>1</v>
      </c>
      <c r="W175" s="14">
        <v>23541</v>
      </c>
      <c r="X175" s="14">
        <v>4763</v>
      </c>
      <c r="Y175" s="14">
        <v>3953</v>
      </c>
      <c r="Z175" s="14">
        <v>810</v>
      </c>
      <c r="AA175" s="14">
        <v>19</v>
      </c>
      <c r="AB175" s="14">
        <v>187</v>
      </c>
      <c r="AC175" s="14">
        <v>4</v>
      </c>
      <c r="AD175" s="14">
        <v>18</v>
      </c>
      <c r="AE175" s="14">
        <v>130</v>
      </c>
      <c r="AF175" s="14">
        <v>13</v>
      </c>
      <c r="AG175" s="14">
        <v>12</v>
      </c>
      <c r="AH175" s="14">
        <v>390522</v>
      </c>
      <c r="AI175" s="14">
        <v>47191</v>
      </c>
      <c r="AJ175" s="14">
        <f t="shared" si="5"/>
        <v>29857.114806552647</v>
      </c>
      <c r="AK175" s="14">
        <f t="shared" si="5"/>
        <v>17333.88519344735</v>
      </c>
      <c r="AL175" s="14">
        <v>53</v>
      </c>
      <c r="AM175" s="14">
        <v>2604</v>
      </c>
      <c r="AN175" s="14">
        <v>47</v>
      </c>
      <c r="AO175" s="14">
        <v>231</v>
      </c>
      <c r="AP175" s="14">
        <v>21</v>
      </c>
      <c r="AQ175" s="14">
        <v>211</v>
      </c>
      <c r="AR175" s="14">
        <v>74</v>
      </c>
      <c r="AS175" s="14">
        <v>97</v>
      </c>
      <c r="AT175" s="14">
        <v>156</v>
      </c>
      <c r="AU175" s="17">
        <v>12</v>
      </c>
      <c r="AV175" s="14">
        <v>905</v>
      </c>
      <c r="AW175" s="14">
        <v>1</v>
      </c>
      <c r="AX175" s="14">
        <v>2</v>
      </c>
    </row>
    <row r="176" spans="1:50" x14ac:dyDescent="0.25">
      <c r="A176" s="8">
        <v>2028</v>
      </c>
      <c r="B176" s="8">
        <v>10</v>
      </c>
      <c r="C176" s="8" t="s">
        <v>652</v>
      </c>
      <c r="D176" s="10">
        <v>456230.309162007</v>
      </c>
      <c r="E176" s="11">
        <v>698</v>
      </c>
      <c r="F176" s="12">
        <v>412</v>
      </c>
      <c r="G176" s="12">
        <v>286</v>
      </c>
      <c r="H176" s="13">
        <v>83525</v>
      </c>
      <c r="I176" s="14">
        <f t="shared" si="4"/>
        <v>64718.605281098586</v>
      </c>
      <c r="J176" s="14">
        <f t="shared" si="4"/>
        <v>18806.394718901414</v>
      </c>
      <c r="K176" s="8">
        <v>209</v>
      </c>
      <c r="L176" s="14">
        <v>4729</v>
      </c>
      <c r="M176" s="11">
        <v>202</v>
      </c>
      <c r="N176" s="8">
        <v>470</v>
      </c>
      <c r="O176" s="8">
        <v>52</v>
      </c>
      <c r="P176" s="16">
        <v>747</v>
      </c>
      <c r="Q176" s="16">
        <v>1</v>
      </c>
      <c r="R176" s="16">
        <v>6</v>
      </c>
      <c r="S176" s="16">
        <v>5</v>
      </c>
      <c r="T176" s="18">
        <v>12</v>
      </c>
      <c r="U176" s="8">
        <v>32</v>
      </c>
      <c r="V176" s="16">
        <v>1</v>
      </c>
      <c r="W176" s="14">
        <v>23510</v>
      </c>
      <c r="X176" s="14">
        <v>4765</v>
      </c>
      <c r="Y176" s="14">
        <v>3955</v>
      </c>
      <c r="Z176" s="14">
        <v>810</v>
      </c>
      <c r="AA176" s="14">
        <v>19</v>
      </c>
      <c r="AB176" s="14">
        <v>187</v>
      </c>
      <c r="AC176" s="14">
        <v>4</v>
      </c>
      <c r="AD176" s="14">
        <v>18</v>
      </c>
      <c r="AE176" s="14">
        <v>130</v>
      </c>
      <c r="AF176" s="14">
        <v>13</v>
      </c>
      <c r="AG176" s="14">
        <v>12</v>
      </c>
      <c r="AH176" s="14">
        <v>390693</v>
      </c>
      <c r="AI176" s="14">
        <v>47208</v>
      </c>
      <c r="AJ176" s="14">
        <f t="shared" si="5"/>
        <v>29867.87047928074</v>
      </c>
      <c r="AK176" s="14">
        <f t="shared" si="5"/>
        <v>17340.12952071926</v>
      </c>
      <c r="AL176" s="14">
        <v>53</v>
      </c>
      <c r="AM176" s="14">
        <v>2604</v>
      </c>
      <c r="AN176" s="14">
        <v>47</v>
      </c>
      <c r="AO176" s="14">
        <v>231</v>
      </c>
      <c r="AP176" s="14">
        <v>21</v>
      </c>
      <c r="AQ176" s="14">
        <v>211</v>
      </c>
      <c r="AR176" s="14">
        <v>74</v>
      </c>
      <c r="AS176" s="14">
        <v>97</v>
      </c>
      <c r="AT176" s="14">
        <v>156</v>
      </c>
      <c r="AU176" s="17">
        <v>12</v>
      </c>
      <c r="AV176" s="14">
        <v>905</v>
      </c>
      <c r="AW176" s="14">
        <v>1</v>
      </c>
      <c r="AX176" s="14">
        <v>2</v>
      </c>
    </row>
    <row r="177" spans="1:50" x14ac:dyDescent="0.25">
      <c r="A177" s="8">
        <v>2028</v>
      </c>
      <c r="B177" s="8">
        <v>11</v>
      </c>
      <c r="C177" s="8" t="s">
        <v>653</v>
      </c>
      <c r="D177" s="10">
        <v>456378.07085829502</v>
      </c>
      <c r="E177" s="11">
        <v>697</v>
      </c>
      <c r="F177" s="12">
        <v>411</v>
      </c>
      <c r="G177" s="12">
        <v>286</v>
      </c>
      <c r="H177" s="13">
        <v>83535</v>
      </c>
      <c r="I177" s="14">
        <f t="shared" si="4"/>
        <v>64726.353692386358</v>
      </c>
      <c r="J177" s="14">
        <f t="shared" si="4"/>
        <v>18808.646307613646</v>
      </c>
      <c r="K177" s="8">
        <v>209</v>
      </c>
      <c r="L177" s="14">
        <v>4729</v>
      </c>
      <c r="M177" s="11">
        <v>202</v>
      </c>
      <c r="N177" s="8">
        <v>470</v>
      </c>
      <c r="O177" s="8">
        <v>52</v>
      </c>
      <c r="P177" s="16">
        <v>747</v>
      </c>
      <c r="Q177" s="16">
        <v>1</v>
      </c>
      <c r="R177" s="16">
        <v>6</v>
      </c>
      <c r="S177" s="16">
        <v>5</v>
      </c>
      <c r="T177" s="18">
        <v>12</v>
      </c>
      <c r="U177" s="8">
        <v>32</v>
      </c>
      <c r="V177" s="16">
        <v>1</v>
      </c>
      <c r="W177" s="14">
        <v>23516</v>
      </c>
      <c r="X177" s="14">
        <v>4767</v>
      </c>
      <c r="Y177" s="14">
        <v>3957</v>
      </c>
      <c r="Z177" s="14">
        <v>810</v>
      </c>
      <c r="AA177" s="14">
        <v>19</v>
      </c>
      <c r="AB177" s="14">
        <v>187</v>
      </c>
      <c r="AC177" s="14">
        <v>4</v>
      </c>
      <c r="AD177" s="14">
        <v>18</v>
      </c>
      <c r="AE177" s="14">
        <v>130</v>
      </c>
      <c r="AF177" s="14">
        <v>13</v>
      </c>
      <c r="AG177" s="14">
        <v>12</v>
      </c>
      <c r="AH177" s="14">
        <v>390865</v>
      </c>
      <c r="AI177" s="14">
        <v>47225</v>
      </c>
      <c r="AJ177" s="14">
        <f t="shared" si="5"/>
        <v>29878.62615200883</v>
      </c>
      <c r="AK177" s="14">
        <f t="shared" si="5"/>
        <v>17346.373847991166</v>
      </c>
      <c r="AL177" s="14">
        <v>53</v>
      </c>
      <c r="AM177" s="14">
        <v>2604</v>
      </c>
      <c r="AN177" s="14">
        <v>47</v>
      </c>
      <c r="AO177" s="14">
        <v>231</v>
      </c>
      <c r="AP177" s="14">
        <v>21</v>
      </c>
      <c r="AQ177" s="14">
        <v>211</v>
      </c>
      <c r="AR177" s="14">
        <v>74</v>
      </c>
      <c r="AS177" s="14">
        <v>97</v>
      </c>
      <c r="AT177" s="14">
        <v>156</v>
      </c>
      <c r="AU177" s="17">
        <v>12</v>
      </c>
      <c r="AV177" s="14">
        <v>905</v>
      </c>
      <c r="AW177" s="14">
        <v>1</v>
      </c>
      <c r="AX177" s="14">
        <v>2</v>
      </c>
    </row>
    <row r="178" spans="1:50" x14ac:dyDescent="0.25">
      <c r="A178" s="8">
        <v>2028</v>
      </c>
      <c r="B178" s="8">
        <v>12</v>
      </c>
      <c r="C178" s="8" t="s">
        <v>654</v>
      </c>
      <c r="D178" s="10">
        <v>456525.832691263</v>
      </c>
      <c r="E178" s="11">
        <v>695</v>
      </c>
      <c r="F178" s="12">
        <v>410</v>
      </c>
      <c r="G178" s="12">
        <v>285</v>
      </c>
      <c r="H178" s="13">
        <v>83545</v>
      </c>
      <c r="I178" s="14">
        <f t="shared" si="4"/>
        <v>64734.102103674129</v>
      </c>
      <c r="J178" s="14">
        <f t="shared" si="4"/>
        <v>18810.897896325874</v>
      </c>
      <c r="K178" s="8">
        <v>209</v>
      </c>
      <c r="L178" s="14">
        <v>4729</v>
      </c>
      <c r="M178" s="11">
        <v>202</v>
      </c>
      <c r="N178" s="8">
        <v>470</v>
      </c>
      <c r="O178" s="8">
        <v>52</v>
      </c>
      <c r="P178" s="16">
        <v>747</v>
      </c>
      <c r="Q178" s="16">
        <v>1</v>
      </c>
      <c r="R178" s="16">
        <v>6</v>
      </c>
      <c r="S178" s="16">
        <v>5</v>
      </c>
      <c r="T178" s="18">
        <v>12</v>
      </c>
      <c r="U178" s="8">
        <v>32</v>
      </c>
      <c r="V178" s="16">
        <v>1</v>
      </c>
      <c r="W178" s="14">
        <v>23523</v>
      </c>
      <c r="X178" s="14">
        <v>4769</v>
      </c>
      <c r="Y178" s="14">
        <v>3958</v>
      </c>
      <c r="Z178" s="14">
        <v>811</v>
      </c>
      <c r="AA178" s="14">
        <v>19</v>
      </c>
      <c r="AB178" s="14">
        <v>187</v>
      </c>
      <c r="AC178" s="14">
        <v>4</v>
      </c>
      <c r="AD178" s="14">
        <v>18</v>
      </c>
      <c r="AE178" s="14">
        <v>130</v>
      </c>
      <c r="AF178" s="14">
        <v>13</v>
      </c>
      <c r="AG178" s="14">
        <v>12</v>
      </c>
      <c r="AH178" s="14">
        <v>391036</v>
      </c>
      <c r="AI178" s="14">
        <v>47242</v>
      </c>
      <c r="AJ178" s="14">
        <f t="shared" si="5"/>
        <v>29889.381824736924</v>
      </c>
      <c r="AK178" s="14">
        <f t="shared" si="5"/>
        <v>17352.618175263073</v>
      </c>
      <c r="AL178" s="14">
        <v>53</v>
      </c>
      <c r="AM178" s="14">
        <v>2604</v>
      </c>
      <c r="AN178" s="14">
        <v>47</v>
      </c>
      <c r="AO178" s="14">
        <v>231</v>
      </c>
      <c r="AP178" s="14">
        <v>21</v>
      </c>
      <c r="AQ178" s="14">
        <v>211</v>
      </c>
      <c r="AR178" s="14">
        <v>74</v>
      </c>
      <c r="AS178" s="14">
        <v>97</v>
      </c>
      <c r="AT178" s="14">
        <v>156</v>
      </c>
      <c r="AU178" s="17">
        <v>12</v>
      </c>
      <c r="AV178" s="14">
        <v>905</v>
      </c>
      <c r="AW178" s="14">
        <v>1</v>
      </c>
      <c r="AX178" s="14">
        <v>2</v>
      </c>
    </row>
    <row r="179" spans="1:50" x14ac:dyDescent="0.25">
      <c r="A179" s="8">
        <v>2029</v>
      </c>
      <c r="B179" s="8">
        <v>1</v>
      </c>
      <c r="C179" s="8" t="s">
        <v>655</v>
      </c>
      <c r="D179" s="10">
        <v>456673.59452423197</v>
      </c>
      <c r="E179" s="11">
        <v>696</v>
      </c>
      <c r="F179" s="12">
        <v>411</v>
      </c>
      <c r="G179" s="12">
        <v>285</v>
      </c>
      <c r="H179" s="13">
        <v>83555</v>
      </c>
      <c r="I179" s="14">
        <f t="shared" si="4"/>
        <v>64741.850514961894</v>
      </c>
      <c r="J179" s="14">
        <f t="shared" si="4"/>
        <v>18813.149485038106</v>
      </c>
      <c r="K179" s="8">
        <v>209</v>
      </c>
      <c r="L179" s="14">
        <v>4729</v>
      </c>
      <c r="M179" s="11">
        <v>202</v>
      </c>
      <c r="N179" s="8">
        <v>470</v>
      </c>
      <c r="O179" s="8">
        <v>52</v>
      </c>
      <c r="P179" s="16">
        <v>747</v>
      </c>
      <c r="Q179" s="16">
        <v>1</v>
      </c>
      <c r="R179" s="16">
        <v>6</v>
      </c>
      <c r="S179" s="16">
        <v>5</v>
      </c>
      <c r="T179" s="18">
        <v>12</v>
      </c>
      <c r="U179" s="8">
        <v>32</v>
      </c>
      <c r="V179" s="16">
        <v>1</v>
      </c>
      <c r="W179" s="14">
        <v>23492</v>
      </c>
      <c r="X179" s="14">
        <v>4771</v>
      </c>
      <c r="Y179" s="14">
        <v>3960</v>
      </c>
      <c r="Z179" s="14">
        <v>811</v>
      </c>
      <c r="AA179" s="14">
        <v>19</v>
      </c>
      <c r="AB179" s="14">
        <v>187</v>
      </c>
      <c r="AC179" s="14">
        <v>4</v>
      </c>
      <c r="AD179" s="14">
        <v>18</v>
      </c>
      <c r="AE179" s="14">
        <v>130</v>
      </c>
      <c r="AF179" s="14">
        <v>13</v>
      </c>
      <c r="AG179" s="14">
        <v>12</v>
      </c>
      <c r="AH179" s="14">
        <v>391207</v>
      </c>
      <c r="AI179" s="14">
        <v>47259</v>
      </c>
      <c r="AJ179" s="14">
        <f t="shared" si="5"/>
        <v>29900.137497465017</v>
      </c>
      <c r="AK179" s="14">
        <f t="shared" si="5"/>
        <v>17358.862502534983</v>
      </c>
      <c r="AL179" s="14">
        <v>53</v>
      </c>
      <c r="AM179" s="14">
        <v>2604</v>
      </c>
      <c r="AN179" s="14">
        <v>47</v>
      </c>
      <c r="AO179" s="14">
        <v>231</v>
      </c>
      <c r="AP179" s="14">
        <v>21</v>
      </c>
      <c r="AQ179" s="14">
        <v>211</v>
      </c>
      <c r="AR179" s="14">
        <v>74</v>
      </c>
      <c r="AS179" s="14">
        <v>97</v>
      </c>
      <c r="AT179" s="14">
        <v>156</v>
      </c>
      <c r="AU179" s="17">
        <v>12</v>
      </c>
      <c r="AV179" s="14">
        <v>905</v>
      </c>
      <c r="AW179" s="14">
        <v>1</v>
      </c>
      <c r="AX179" s="14">
        <v>2</v>
      </c>
    </row>
    <row r="180" spans="1:50" x14ac:dyDescent="0.25">
      <c r="A180" s="8">
        <v>2029</v>
      </c>
      <c r="B180" s="8">
        <v>2</v>
      </c>
      <c r="C180" s="8" t="s">
        <v>656</v>
      </c>
      <c r="D180" s="10">
        <v>456821.35622051999</v>
      </c>
      <c r="E180" s="11">
        <v>695</v>
      </c>
      <c r="F180" s="12">
        <v>410</v>
      </c>
      <c r="G180" s="12">
        <v>285</v>
      </c>
      <c r="H180" s="13">
        <v>83565</v>
      </c>
      <c r="I180" s="14">
        <f t="shared" si="4"/>
        <v>64749.598926249666</v>
      </c>
      <c r="J180" s="14">
        <f t="shared" si="4"/>
        <v>18815.401073750334</v>
      </c>
      <c r="K180" s="8">
        <v>209</v>
      </c>
      <c r="L180" s="14">
        <v>4729</v>
      </c>
      <c r="M180" s="11">
        <v>202</v>
      </c>
      <c r="N180" s="8">
        <v>470</v>
      </c>
      <c r="O180" s="8">
        <v>52</v>
      </c>
      <c r="P180" s="16">
        <v>747</v>
      </c>
      <c r="Q180" s="16">
        <v>1</v>
      </c>
      <c r="R180" s="16">
        <v>6</v>
      </c>
      <c r="S180" s="16">
        <v>5</v>
      </c>
      <c r="T180" s="18">
        <v>12</v>
      </c>
      <c r="U180" s="8">
        <v>32</v>
      </c>
      <c r="V180" s="16">
        <v>1</v>
      </c>
      <c r="W180" s="14">
        <v>23499</v>
      </c>
      <c r="X180" s="14">
        <v>4773</v>
      </c>
      <c r="Y180" s="14">
        <v>3962</v>
      </c>
      <c r="Z180" s="14">
        <v>811</v>
      </c>
      <c r="AA180" s="14">
        <v>19</v>
      </c>
      <c r="AB180" s="14">
        <v>187</v>
      </c>
      <c r="AC180" s="14">
        <v>4</v>
      </c>
      <c r="AD180" s="14">
        <v>18</v>
      </c>
      <c r="AE180" s="14">
        <v>130</v>
      </c>
      <c r="AF180" s="14">
        <v>13</v>
      </c>
      <c r="AG180" s="14">
        <v>12</v>
      </c>
      <c r="AH180" s="14">
        <v>391378</v>
      </c>
      <c r="AI180" s="14">
        <v>47276</v>
      </c>
      <c r="AJ180" s="14">
        <f t="shared" si="5"/>
        <v>29910.893170193107</v>
      </c>
      <c r="AK180" s="14">
        <f t="shared" si="5"/>
        <v>17365.106829806889</v>
      </c>
      <c r="AL180" s="14">
        <v>53</v>
      </c>
      <c r="AM180" s="14">
        <v>2604</v>
      </c>
      <c r="AN180" s="14">
        <v>47</v>
      </c>
      <c r="AO180" s="14">
        <v>231</v>
      </c>
      <c r="AP180" s="14">
        <v>21</v>
      </c>
      <c r="AQ180" s="14">
        <v>211</v>
      </c>
      <c r="AR180" s="14">
        <v>74</v>
      </c>
      <c r="AS180" s="14">
        <v>97</v>
      </c>
      <c r="AT180" s="14">
        <v>156</v>
      </c>
      <c r="AU180" s="17">
        <v>12</v>
      </c>
      <c r="AV180" s="14">
        <v>905</v>
      </c>
      <c r="AW180" s="14">
        <v>1</v>
      </c>
      <c r="AX180" s="14">
        <v>2</v>
      </c>
    </row>
    <row r="181" spans="1:50" x14ac:dyDescent="0.25">
      <c r="A181" s="8">
        <v>2029</v>
      </c>
      <c r="B181" s="8">
        <v>3</v>
      </c>
      <c r="C181" s="8" t="s">
        <v>657</v>
      </c>
      <c r="D181" s="10">
        <v>456969.11805348902</v>
      </c>
      <c r="E181" s="11">
        <v>689</v>
      </c>
      <c r="F181" s="12">
        <v>407</v>
      </c>
      <c r="G181" s="12">
        <v>282</v>
      </c>
      <c r="H181" s="13">
        <v>83575</v>
      </c>
      <c r="I181" s="14">
        <f t="shared" si="4"/>
        <v>64757.347337537438</v>
      </c>
      <c r="J181" s="14">
        <f t="shared" si="4"/>
        <v>18817.652662462566</v>
      </c>
      <c r="K181" s="8">
        <v>209</v>
      </c>
      <c r="L181" s="14">
        <v>4729</v>
      </c>
      <c r="M181" s="11">
        <v>202</v>
      </c>
      <c r="N181" s="8">
        <v>470</v>
      </c>
      <c r="O181" s="8">
        <v>52</v>
      </c>
      <c r="P181" s="16">
        <v>747</v>
      </c>
      <c r="Q181" s="16">
        <v>1</v>
      </c>
      <c r="R181" s="16">
        <v>6</v>
      </c>
      <c r="S181" s="16">
        <v>5</v>
      </c>
      <c r="T181" s="18">
        <v>12</v>
      </c>
      <c r="U181" s="8">
        <v>32</v>
      </c>
      <c r="V181" s="16">
        <v>1</v>
      </c>
      <c r="W181" s="14">
        <v>23505</v>
      </c>
      <c r="X181" s="14">
        <v>4775</v>
      </c>
      <c r="Y181" s="14">
        <v>3963</v>
      </c>
      <c r="Z181" s="14">
        <v>812</v>
      </c>
      <c r="AA181" s="14">
        <v>19</v>
      </c>
      <c r="AB181" s="14">
        <v>187</v>
      </c>
      <c r="AC181" s="14">
        <v>4</v>
      </c>
      <c r="AD181" s="14">
        <v>18</v>
      </c>
      <c r="AE181" s="14">
        <v>133</v>
      </c>
      <c r="AF181" s="14">
        <v>13</v>
      </c>
      <c r="AG181" s="14">
        <v>12</v>
      </c>
      <c r="AH181" s="14">
        <v>391550</v>
      </c>
      <c r="AI181" s="14">
        <v>47293</v>
      </c>
      <c r="AJ181" s="14">
        <f t="shared" si="5"/>
        <v>29921.6488429212</v>
      </c>
      <c r="AK181" s="14">
        <f t="shared" si="5"/>
        <v>17371.3511570788</v>
      </c>
      <c r="AL181" s="14">
        <v>53</v>
      </c>
      <c r="AM181" s="14">
        <v>2604</v>
      </c>
      <c r="AN181" s="14">
        <v>47</v>
      </c>
      <c r="AO181" s="14">
        <v>231</v>
      </c>
      <c r="AP181" s="14">
        <v>21</v>
      </c>
      <c r="AQ181" s="14">
        <v>211</v>
      </c>
      <c r="AR181" s="14">
        <v>74</v>
      </c>
      <c r="AS181" s="14">
        <v>97</v>
      </c>
      <c r="AT181" s="14">
        <v>156</v>
      </c>
      <c r="AU181" s="17">
        <v>12</v>
      </c>
      <c r="AV181" s="14">
        <v>905</v>
      </c>
      <c r="AW181" s="14">
        <v>1</v>
      </c>
      <c r="AX181" s="14">
        <v>2</v>
      </c>
    </row>
    <row r="182" spans="1:50" x14ac:dyDescent="0.25">
      <c r="A182" s="8">
        <v>2029</v>
      </c>
      <c r="B182" s="8">
        <v>4</v>
      </c>
      <c r="C182" s="8" t="s">
        <v>658</v>
      </c>
      <c r="D182" s="10">
        <v>457116.87988645799</v>
      </c>
      <c r="E182" s="11">
        <v>668</v>
      </c>
      <c r="F182" s="12">
        <v>394</v>
      </c>
      <c r="G182" s="12">
        <v>274</v>
      </c>
      <c r="H182" s="13">
        <v>83585</v>
      </c>
      <c r="I182" s="14">
        <f t="shared" si="4"/>
        <v>64765.09574882521</v>
      </c>
      <c r="J182" s="14">
        <f t="shared" si="4"/>
        <v>18819.904251174794</v>
      </c>
      <c r="K182" s="8">
        <v>209</v>
      </c>
      <c r="L182" s="14">
        <v>4729</v>
      </c>
      <c r="M182" s="11">
        <v>202</v>
      </c>
      <c r="N182" s="8">
        <v>470</v>
      </c>
      <c r="O182" s="8">
        <v>52</v>
      </c>
      <c r="P182" s="16">
        <v>747</v>
      </c>
      <c r="Q182" s="16">
        <v>1</v>
      </c>
      <c r="R182" s="16">
        <v>6</v>
      </c>
      <c r="S182" s="16">
        <v>5</v>
      </c>
      <c r="T182" s="18">
        <v>12</v>
      </c>
      <c r="U182" s="8">
        <v>32</v>
      </c>
      <c r="V182" s="16">
        <v>1</v>
      </c>
      <c r="W182" s="14">
        <v>23474</v>
      </c>
      <c r="X182" s="14">
        <v>4777</v>
      </c>
      <c r="Y182" s="14">
        <v>3965</v>
      </c>
      <c r="Z182" s="14">
        <v>812</v>
      </c>
      <c r="AA182" s="14">
        <v>19</v>
      </c>
      <c r="AB182" s="14">
        <v>187</v>
      </c>
      <c r="AC182" s="14">
        <v>4</v>
      </c>
      <c r="AD182" s="14">
        <v>18</v>
      </c>
      <c r="AE182" s="14">
        <v>132</v>
      </c>
      <c r="AF182" s="14">
        <v>13</v>
      </c>
      <c r="AG182" s="14">
        <v>12</v>
      </c>
      <c r="AH182" s="14">
        <v>391721</v>
      </c>
      <c r="AI182" s="14">
        <v>47310</v>
      </c>
      <c r="AJ182" s="14">
        <f t="shared" si="5"/>
        <v>29932.40451564929</v>
      </c>
      <c r="AK182" s="14">
        <f t="shared" si="5"/>
        <v>17377.595484350706</v>
      </c>
      <c r="AL182" s="14">
        <v>53</v>
      </c>
      <c r="AM182" s="14">
        <v>2604</v>
      </c>
      <c r="AN182" s="14">
        <v>47</v>
      </c>
      <c r="AO182" s="14">
        <v>231</v>
      </c>
      <c r="AP182" s="14">
        <v>21</v>
      </c>
      <c r="AQ182" s="14">
        <v>211</v>
      </c>
      <c r="AR182" s="14">
        <v>74</v>
      </c>
      <c r="AS182" s="14">
        <v>97</v>
      </c>
      <c r="AT182" s="14">
        <v>156</v>
      </c>
      <c r="AU182" s="17">
        <v>12</v>
      </c>
      <c r="AV182" s="14">
        <v>905</v>
      </c>
      <c r="AW182" s="14">
        <v>1</v>
      </c>
      <c r="AX182" s="14">
        <v>2</v>
      </c>
    </row>
    <row r="183" spans="1:50" x14ac:dyDescent="0.25">
      <c r="A183" s="8">
        <v>2029</v>
      </c>
      <c r="B183" s="8">
        <v>5</v>
      </c>
      <c r="C183" s="8" t="s">
        <v>659</v>
      </c>
      <c r="D183" s="10">
        <v>457264.64158274501</v>
      </c>
      <c r="E183" s="11">
        <v>712</v>
      </c>
      <c r="F183" s="12">
        <v>420</v>
      </c>
      <c r="G183" s="12">
        <v>292</v>
      </c>
      <c r="H183" s="13">
        <v>83595</v>
      </c>
      <c r="I183" s="14">
        <f t="shared" si="4"/>
        <v>64772.844160112974</v>
      </c>
      <c r="J183" s="14">
        <f t="shared" si="4"/>
        <v>18822.155839887026</v>
      </c>
      <c r="K183" s="8">
        <v>209</v>
      </c>
      <c r="L183" s="14">
        <v>4729</v>
      </c>
      <c r="M183" s="11">
        <v>202</v>
      </c>
      <c r="N183" s="8">
        <v>470</v>
      </c>
      <c r="O183" s="8">
        <v>52</v>
      </c>
      <c r="P183" s="16">
        <v>747</v>
      </c>
      <c r="Q183" s="16">
        <v>1</v>
      </c>
      <c r="R183" s="16">
        <v>6</v>
      </c>
      <c r="S183" s="16">
        <v>5</v>
      </c>
      <c r="T183" s="18">
        <v>12</v>
      </c>
      <c r="U183" s="8">
        <v>32</v>
      </c>
      <c r="V183" s="16">
        <v>1</v>
      </c>
      <c r="W183" s="14">
        <v>23481</v>
      </c>
      <c r="X183" s="14">
        <v>4779</v>
      </c>
      <c r="Y183" s="14">
        <v>3967</v>
      </c>
      <c r="Z183" s="14">
        <v>812</v>
      </c>
      <c r="AA183" s="14">
        <v>19</v>
      </c>
      <c r="AB183" s="14">
        <v>187</v>
      </c>
      <c r="AC183" s="14">
        <v>4</v>
      </c>
      <c r="AD183" s="14">
        <v>18</v>
      </c>
      <c r="AE183" s="14">
        <v>128</v>
      </c>
      <c r="AF183" s="14">
        <v>13</v>
      </c>
      <c r="AG183" s="14">
        <v>12</v>
      </c>
      <c r="AH183" s="14">
        <v>391892</v>
      </c>
      <c r="AI183" s="14">
        <v>47327</v>
      </c>
      <c r="AJ183" s="14">
        <f t="shared" si="5"/>
        <v>29943.160188377384</v>
      </c>
      <c r="AK183" s="14">
        <f t="shared" si="5"/>
        <v>17383.839811622613</v>
      </c>
      <c r="AL183" s="14">
        <v>53</v>
      </c>
      <c r="AM183" s="14">
        <v>2604</v>
      </c>
      <c r="AN183" s="14">
        <v>47</v>
      </c>
      <c r="AO183" s="14">
        <v>231</v>
      </c>
      <c r="AP183" s="14">
        <v>21</v>
      </c>
      <c r="AQ183" s="14">
        <v>211</v>
      </c>
      <c r="AR183" s="14">
        <v>74</v>
      </c>
      <c r="AS183" s="14">
        <v>97</v>
      </c>
      <c r="AT183" s="14">
        <v>156</v>
      </c>
      <c r="AU183" s="17">
        <v>12</v>
      </c>
      <c r="AV183" s="14">
        <v>905</v>
      </c>
      <c r="AW183" s="14">
        <v>1</v>
      </c>
      <c r="AX183" s="14">
        <v>2</v>
      </c>
    </row>
    <row r="184" spans="1:50" x14ac:dyDescent="0.25">
      <c r="A184" s="8">
        <v>2029</v>
      </c>
      <c r="B184" s="8">
        <v>6</v>
      </c>
      <c r="C184" s="8" t="s">
        <v>660</v>
      </c>
      <c r="D184" s="10">
        <v>457412.40341571398</v>
      </c>
      <c r="E184" s="11">
        <v>710</v>
      </c>
      <c r="F184" s="12">
        <v>419</v>
      </c>
      <c r="G184" s="12">
        <v>291</v>
      </c>
      <c r="H184" s="13">
        <v>83605</v>
      </c>
      <c r="I184" s="14">
        <f t="shared" si="4"/>
        <v>64780.592571400746</v>
      </c>
      <c r="J184" s="14">
        <f t="shared" si="4"/>
        <v>18824.407428599254</v>
      </c>
      <c r="K184" s="8">
        <v>209</v>
      </c>
      <c r="L184" s="14">
        <v>4729</v>
      </c>
      <c r="M184" s="11">
        <v>202</v>
      </c>
      <c r="N184" s="8">
        <v>470</v>
      </c>
      <c r="O184" s="8">
        <v>52</v>
      </c>
      <c r="P184" s="16">
        <v>747</v>
      </c>
      <c r="Q184" s="16">
        <v>1</v>
      </c>
      <c r="R184" s="16">
        <v>6</v>
      </c>
      <c r="S184" s="16">
        <v>5</v>
      </c>
      <c r="T184" s="18">
        <v>12</v>
      </c>
      <c r="U184" s="8">
        <v>32</v>
      </c>
      <c r="V184" s="16">
        <v>1</v>
      </c>
      <c r="W184" s="14">
        <v>23487</v>
      </c>
      <c r="X184" s="14">
        <v>4781</v>
      </c>
      <c r="Y184" s="14">
        <v>3968</v>
      </c>
      <c r="Z184" s="14">
        <v>813</v>
      </c>
      <c r="AA184" s="14">
        <v>19</v>
      </c>
      <c r="AB184" s="14">
        <v>187</v>
      </c>
      <c r="AC184" s="14">
        <v>4</v>
      </c>
      <c r="AD184" s="14">
        <v>18</v>
      </c>
      <c r="AE184" s="14">
        <v>128</v>
      </c>
      <c r="AF184" s="14">
        <v>13</v>
      </c>
      <c r="AG184" s="14">
        <v>12</v>
      </c>
      <c r="AH184" s="14">
        <v>392063</v>
      </c>
      <c r="AI184" s="14">
        <v>47344</v>
      </c>
      <c r="AJ184" s="14">
        <f t="shared" si="5"/>
        <v>29953.915861105477</v>
      </c>
      <c r="AK184" s="14">
        <f t="shared" si="5"/>
        <v>17390.084138894523</v>
      </c>
      <c r="AL184" s="14">
        <v>53</v>
      </c>
      <c r="AM184" s="14">
        <v>2604</v>
      </c>
      <c r="AN184" s="14">
        <v>47</v>
      </c>
      <c r="AO184" s="14">
        <v>231</v>
      </c>
      <c r="AP184" s="14">
        <v>21</v>
      </c>
      <c r="AQ184" s="14">
        <v>211</v>
      </c>
      <c r="AR184" s="14">
        <v>74</v>
      </c>
      <c r="AS184" s="14">
        <v>97</v>
      </c>
      <c r="AT184" s="14">
        <v>156</v>
      </c>
      <c r="AU184" s="17">
        <v>12</v>
      </c>
      <c r="AV184" s="14">
        <v>905</v>
      </c>
      <c r="AW184" s="14">
        <v>1</v>
      </c>
      <c r="AX184" s="14">
        <v>2</v>
      </c>
    </row>
    <row r="185" spans="1:50" x14ac:dyDescent="0.25">
      <c r="A185" s="8">
        <v>2029</v>
      </c>
      <c r="B185" s="8">
        <v>7</v>
      </c>
      <c r="C185" s="8" t="s">
        <v>661</v>
      </c>
      <c r="D185" s="10">
        <v>457560.16524868301</v>
      </c>
      <c r="E185" s="11">
        <v>707</v>
      </c>
      <c r="F185" s="12">
        <v>417</v>
      </c>
      <c r="G185" s="12">
        <v>290</v>
      </c>
      <c r="H185" s="13">
        <v>83615</v>
      </c>
      <c r="I185" s="14">
        <f t="shared" si="4"/>
        <v>64788.340982688518</v>
      </c>
      <c r="J185" s="14">
        <f t="shared" si="4"/>
        <v>18826.659017311486</v>
      </c>
      <c r="K185" s="8">
        <v>209</v>
      </c>
      <c r="L185" s="14">
        <v>4729</v>
      </c>
      <c r="M185" s="11">
        <v>202</v>
      </c>
      <c r="N185" s="8">
        <v>470</v>
      </c>
      <c r="O185" s="8">
        <v>52</v>
      </c>
      <c r="P185" s="16">
        <v>747</v>
      </c>
      <c r="Q185" s="16">
        <v>1</v>
      </c>
      <c r="R185" s="16">
        <v>6</v>
      </c>
      <c r="S185" s="16">
        <v>5</v>
      </c>
      <c r="T185" s="18">
        <v>12</v>
      </c>
      <c r="U185" s="8">
        <v>32</v>
      </c>
      <c r="V185" s="16">
        <v>1</v>
      </c>
      <c r="W185" s="14">
        <v>23457</v>
      </c>
      <c r="X185" s="14">
        <v>4783</v>
      </c>
      <c r="Y185" s="14">
        <v>3970</v>
      </c>
      <c r="Z185" s="14">
        <v>813</v>
      </c>
      <c r="AA185" s="14">
        <v>19</v>
      </c>
      <c r="AB185" s="14">
        <v>187</v>
      </c>
      <c r="AC185" s="14">
        <v>4</v>
      </c>
      <c r="AD185" s="14">
        <v>18</v>
      </c>
      <c r="AE185" s="14">
        <v>128</v>
      </c>
      <c r="AF185" s="14">
        <v>13</v>
      </c>
      <c r="AG185" s="14">
        <v>12</v>
      </c>
      <c r="AH185" s="14">
        <v>392235</v>
      </c>
      <c r="AI185" s="14">
        <v>47361</v>
      </c>
      <c r="AJ185" s="14">
        <f t="shared" si="5"/>
        <v>29964.671533833567</v>
      </c>
      <c r="AK185" s="14">
        <f t="shared" si="5"/>
        <v>17396.328466166429</v>
      </c>
      <c r="AL185" s="14">
        <v>53</v>
      </c>
      <c r="AM185" s="14">
        <v>2604</v>
      </c>
      <c r="AN185" s="14">
        <v>47</v>
      </c>
      <c r="AO185" s="14">
        <v>231</v>
      </c>
      <c r="AP185" s="14">
        <v>21</v>
      </c>
      <c r="AQ185" s="14">
        <v>211</v>
      </c>
      <c r="AR185" s="14">
        <v>74</v>
      </c>
      <c r="AS185" s="14">
        <v>97</v>
      </c>
      <c r="AT185" s="14">
        <v>156</v>
      </c>
      <c r="AU185" s="17">
        <v>12</v>
      </c>
      <c r="AV185" s="14">
        <v>905</v>
      </c>
      <c r="AW185" s="14">
        <v>1</v>
      </c>
      <c r="AX185" s="14">
        <v>2</v>
      </c>
    </row>
    <row r="186" spans="1:50" x14ac:dyDescent="0.25">
      <c r="A186" s="8">
        <v>2029</v>
      </c>
      <c r="B186" s="8">
        <v>8</v>
      </c>
      <c r="C186" s="8" t="s">
        <v>662</v>
      </c>
      <c r="D186" s="10">
        <v>457707.92694497103</v>
      </c>
      <c r="E186" s="11">
        <v>705</v>
      </c>
      <c r="F186" s="12">
        <v>416</v>
      </c>
      <c r="G186" s="12">
        <v>289</v>
      </c>
      <c r="H186" s="13">
        <v>83625</v>
      </c>
      <c r="I186" s="14">
        <f t="shared" si="4"/>
        <v>64796.08939397629</v>
      </c>
      <c r="J186" s="14">
        <f t="shared" si="4"/>
        <v>18828.910606023714</v>
      </c>
      <c r="K186" s="8">
        <v>209</v>
      </c>
      <c r="L186" s="14">
        <v>4729</v>
      </c>
      <c r="M186" s="11">
        <v>202</v>
      </c>
      <c r="N186" s="8">
        <v>470</v>
      </c>
      <c r="O186" s="8">
        <v>52</v>
      </c>
      <c r="P186" s="16">
        <v>747</v>
      </c>
      <c r="Q186" s="16">
        <v>1</v>
      </c>
      <c r="R186" s="16">
        <v>6</v>
      </c>
      <c r="S186" s="16">
        <v>5</v>
      </c>
      <c r="T186" s="18">
        <v>12</v>
      </c>
      <c r="U186" s="8">
        <v>32</v>
      </c>
      <c r="V186" s="16">
        <v>1</v>
      </c>
      <c r="W186" s="14">
        <v>23463</v>
      </c>
      <c r="X186" s="14">
        <v>4785</v>
      </c>
      <c r="Y186" s="14">
        <v>3972</v>
      </c>
      <c r="Z186" s="14">
        <v>813</v>
      </c>
      <c r="AA186" s="14">
        <v>19</v>
      </c>
      <c r="AB186" s="14">
        <v>187</v>
      </c>
      <c r="AC186" s="14">
        <v>4</v>
      </c>
      <c r="AD186" s="14">
        <v>18</v>
      </c>
      <c r="AE186" s="14">
        <v>128</v>
      </c>
      <c r="AF186" s="14">
        <v>13</v>
      </c>
      <c r="AG186" s="14">
        <v>12</v>
      </c>
      <c r="AH186" s="14">
        <v>392406</v>
      </c>
      <c r="AI186" s="14">
        <v>47378</v>
      </c>
      <c r="AJ186" s="14">
        <f t="shared" si="5"/>
        <v>29975.427206561661</v>
      </c>
      <c r="AK186" s="14">
        <f t="shared" si="5"/>
        <v>17402.572793438336</v>
      </c>
      <c r="AL186" s="14">
        <v>53</v>
      </c>
      <c r="AM186" s="14">
        <v>2604</v>
      </c>
      <c r="AN186" s="14">
        <v>47</v>
      </c>
      <c r="AO186" s="14">
        <v>231</v>
      </c>
      <c r="AP186" s="14">
        <v>21</v>
      </c>
      <c r="AQ186" s="14">
        <v>211</v>
      </c>
      <c r="AR186" s="14">
        <v>74</v>
      </c>
      <c r="AS186" s="14">
        <v>97</v>
      </c>
      <c r="AT186" s="14">
        <v>156</v>
      </c>
      <c r="AU186" s="17">
        <v>12</v>
      </c>
      <c r="AV186" s="14">
        <v>905</v>
      </c>
      <c r="AW186" s="14">
        <v>1</v>
      </c>
      <c r="AX186" s="14">
        <v>2</v>
      </c>
    </row>
    <row r="187" spans="1:50" x14ac:dyDescent="0.25">
      <c r="A187" s="8">
        <v>2029</v>
      </c>
      <c r="B187" s="8">
        <v>9</v>
      </c>
      <c r="C187" s="8" t="s">
        <v>663</v>
      </c>
      <c r="D187" s="10">
        <v>457855.68877793901</v>
      </c>
      <c r="E187" s="11">
        <v>703</v>
      </c>
      <c r="F187" s="12">
        <v>415</v>
      </c>
      <c r="G187" s="12">
        <v>288</v>
      </c>
      <c r="H187" s="13">
        <v>83635</v>
      </c>
      <c r="I187" s="14">
        <f t="shared" si="4"/>
        <v>64803.837805264055</v>
      </c>
      <c r="J187" s="14">
        <f t="shared" si="4"/>
        <v>18831.162194735945</v>
      </c>
      <c r="K187" s="8">
        <v>209</v>
      </c>
      <c r="L187" s="14">
        <v>4729</v>
      </c>
      <c r="M187" s="11">
        <v>202</v>
      </c>
      <c r="N187" s="8">
        <v>470</v>
      </c>
      <c r="O187" s="8">
        <v>52</v>
      </c>
      <c r="P187" s="16">
        <v>747</v>
      </c>
      <c r="Q187" s="16">
        <v>1</v>
      </c>
      <c r="R187" s="16">
        <v>6</v>
      </c>
      <c r="S187" s="16">
        <v>5</v>
      </c>
      <c r="T187" s="18">
        <v>12</v>
      </c>
      <c r="U187" s="8">
        <v>32</v>
      </c>
      <c r="V187" s="16">
        <v>1</v>
      </c>
      <c r="W187" s="14">
        <v>23470</v>
      </c>
      <c r="X187" s="14">
        <v>4787</v>
      </c>
      <c r="Y187" s="14">
        <v>3973</v>
      </c>
      <c r="Z187" s="14">
        <v>814</v>
      </c>
      <c r="AA187" s="14">
        <v>19</v>
      </c>
      <c r="AB187" s="14">
        <v>187</v>
      </c>
      <c r="AC187" s="14">
        <v>4</v>
      </c>
      <c r="AD187" s="14">
        <v>18</v>
      </c>
      <c r="AE187" s="14">
        <v>130</v>
      </c>
      <c r="AF187" s="14">
        <v>13</v>
      </c>
      <c r="AG187" s="14">
        <v>12</v>
      </c>
      <c r="AH187" s="14">
        <v>392577</v>
      </c>
      <c r="AI187" s="14">
        <v>47395</v>
      </c>
      <c r="AJ187" s="14">
        <f t="shared" si="5"/>
        <v>29986.18287928975</v>
      </c>
      <c r="AK187" s="14">
        <f t="shared" si="5"/>
        <v>17408.817120710246</v>
      </c>
      <c r="AL187" s="14">
        <v>53</v>
      </c>
      <c r="AM187" s="14">
        <v>2604</v>
      </c>
      <c r="AN187" s="14">
        <v>47</v>
      </c>
      <c r="AO187" s="14">
        <v>231</v>
      </c>
      <c r="AP187" s="14">
        <v>21</v>
      </c>
      <c r="AQ187" s="14">
        <v>211</v>
      </c>
      <c r="AR187" s="14">
        <v>74</v>
      </c>
      <c r="AS187" s="14">
        <v>97</v>
      </c>
      <c r="AT187" s="14">
        <v>156</v>
      </c>
      <c r="AU187" s="17">
        <v>12</v>
      </c>
      <c r="AV187" s="14">
        <v>905</v>
      </c>
      <c r="AW187" s="14">
        <v>1</v>
      </c>
      <c r="AX187" s="14">
        <v>2</v>
      </c>
    </row>
    <row r="188" spans="1:50" x14ac:dyDescent="0.25">
      <c r="A188" s="8">
        <v>2029</v>
      </c>
      <c r="B188" s="8">
        <v>10</v>
      </c>
      <c r="C188" s="8" t="s">
        <v>664</v>
      </c>
      <c r="D188" s="10">
        <v>458003.45061090798</v>
      </c>
      <c r="E188" s="11">
        <v>703</v>
      </c>
      <c r="F188" s="12">
        <v>415</v>
      </c>
      <c r="G188" s="12">
        <v>288</v>
      </c>
      <c r="H188" s="13">
        <v>83645</v>
      </c>
      <c r="I188" s="14">
        <f t="shared" si="4"/>
        <v>64811.586216551827</v>
      </c>
      <c r="J188" s="14">
        <f t="shared" si="4"/>
        <v>18833.413783448177</v>
      </c>
      <c r="K188" s="8">
        <v>209</v>
      </c>
      <c r="L188" s="14">
        <v>4729</v>
      </c>
      <c r="M188" s="11">
        <v>202</v>
      </c>
      <c r="N188" s="8">
        <v>470</v>
      </c>
      <c r="O188" s="8">
        <v>52</v>
      </c>
      <c r="P188" s="16">
        <v>747</v>
      </c>
      <c r="Q188" s="16">
        <v>1</v>
      </c>
      <c r="R188" s="16">
        <v>6</v>
      </c>
      <c r="S188" s="16">
        <v>5</v>
      </c>
      <c r="T188" s="18">
        <v>12</v>
      </c>
      <c r="U188" s="8">
        <v>32</v>
      </c>
      <c r="V188" s="16">
        <v>1</v>
      </c>
      <c r="W188" s="14">
        <v>23440</v>
      </c>
      <c r="X188" s="14">
        <v>4789</v>
      </c>
      <c r="Y188" s="14">
        <v>3975</v>
      </c>
      <c r="Z188" s="14">
        <v>814</v>
      </c>
      <c r="AA188" s="14">
        <v>19</v>
      </c>
      <c r="AB188" s="14">
        <v>187</v>
      </c>
      <c r="AC188" s="14">
        <v>4</v>
      </c>
      <c r="AD188" s="14">
        <v>18</v>
      </c>
      <c r="AE188" s="14">
        <v>130</v>
      </c>
      <c r="AF188" s="14">
        <v>13</v>
      </c>
      <c r="AG188" s="14">
        <v>12</v>
      </c>
      <c r="AH188" s="14">
        <v>392749</v>
      </c>
      <c r="AI188" s="14">
        <v>47412</v>
      </c>
      <c r="AJ188" s="14">
        <f t="shared" si="5"/>
        <v>29996.938552017844</v>
      </c>
      <c r="AK188" s="14">
        <f t="shared" si="5"/>
        <v>17415.061447982152</v>
      </c>
      <c r="AL188" s="14">
        <v>53</v>
      </c>
      <c r="AM188" s="14">
        <v>2604</v>
      </c>
      <c r="AN188" s="14">
        <v>47</v>
      </c>
      <c r="AO188" s="14">
        <v>231</v>
      </c>
      <c r="AP188" s="14">
        <v>21</v>
      </c>
      <c r="AQ188" s="14">
        <v>211</v>
      </c>
      <c r="AR188" s="14">
        <v>74</v>
      </c>
      <c r="AS188" s="14">
        <v>97</v>
      </c>
      <c r="AT188" s="14">
        <v>156</v>
      </c>
      <c r="AU188" s="17">
        <v>12</v>
      </c>
      <c r="AV188" s="14">
        <v>905</v>
      </c>
      <c r="AW188" s="14">
        <v>1</v>
      </c>
      <c r="AX188" s="14">
        <v>2</v>
      </c>
    </row>
    <row r="189" spans="1:50" x14ac:dyDescent="0.25">
      <c r="A189" s="8">
        <v>2029</v>
      </c>
      <c r="B189" s="8">
        <v>11</v>
      </c>
      <c r="C189" s="8" t="s">
        <v>665</v>
      </c>
      <c r="D189" s="10">
        <v>458151.21230719599</v>
      </c>
      <c r="E189" s="11">
        <v>702</v>
      </c>
      <c r="F189" s="12">
        <v>414</v>
      </c>
      <c r="G189" s="12">
        <v>288</v>
      </c>
      <c r="H189" s="13">
        <v>83655</v>
      </c>
      <c r="I189" s="14">
        <f t="shared" si="4"/>
        <v>64819.334627839598</v>
      </c>
      <c r="J189" s="14">
        <f t="shared" si="4"/>
        <v>18835.665372160405</v>
      </c>
      <c r="K189" s="8">
        <v>209</v>
      </c>
      <c r="L189" s="14">
        <v>4729</v>
      </c>
      <c r="M189" s="11">
        <v>202</v>
      </c>
      <c r="N189" s="8">
        <v>470</v>
      </c>
      <c r="O189" s="8">
        <v>52</v>
      </c>
      <c r="P189" s="16">
        <v>747</v>
      </c>
      <c r="Q189" s="16">
        <v>1</v>
      </c>
      <c r="R189" s="16">
        <v>6</v>
      </c>
      <c r="S189" s="16">
        <v>5</v>
      </c>
      <c r="T189" s="18">
        <v>12</v>
      </c>
      <c r="U189" s="8">
        <v>32</v>
      </c>
      <c r="V189" s="16">
        <v>1</v>
      </c>
      <c r="W189" s="14">
        <v>23446</v>
      </c>
      <c r="X189" s="14">
        <v>4791</v>
      </c>
      <c r="Y189" s="14">
        <v>3977</v>
      </c>
      <c r="Z189" s="14">
        <v>814</v>
      </c>
      <c r="AA189" s="14">
        <v>19</v>
      </c>
      <c r="AB189" s="14">
        <v>187</v>
      </c>
      <c r="AC189" s="14">
        <v>4</v>
      </c>
      <c r="AD189" s="14">
        <v>18</v>
      </c>
      <c r="AE189" s="14">
        <v>130</v>
      </c>
      <c r="AF189" s="14">
        <v>13</v>
      </c>
      <c r="AG189" s="14">
        <v>12</v>
      </c>
      <c r="AH189" s="14">
        <v>392920</v>
      </c>
      <c r="AI189" s="14">
        <v>47429</v>
      </c>
      <c r="AJ189" s="14">
        <f t="shared" si="5"/>
        <v>30007.694224745937</v>
      </c>
      <c r="AK189" s="14">
        <f t="shared" si="5"/>
        <v>17421.305775254063</v>
      </c>
      <c r="AL189" s="14">
        <v>53</v>
      </c>
      <c r="AM189" s="14">
        <v>2604</v>
      </c>
      <c r="AN189" s="14">
        <v>47</v>
      </c>
      <c r="AO189" s="14">
        <v>231</v>
      </c>
      <c r="AP189" s="14">
        <v>21</v>
      </c>
      <c r="AQ189" s="14">
        <v>211</v>
      </c>
      <c r="AR189" s="14">
        <v>74</v>
      </c>
      <c r="AS189" s="14">
        <v>97</v>
      </c>
      <c r="AT189" s="14">
        <v>156</v>
      </c>
      <c r="AU189" s="17">
        <v>12</v>
      </c>
      <c r="AV189" s="14">
        <v>905</v>
      </c>
      <c r="AW189" s="14">
        <v>1</v>
      </c>
      <c r="AX189" s="14">
        <v>2</v>
      </c>
    </row>
    <row r="190" spans="1:50" x14ac:dyDescent="0.25">
      <c r="A190" s="8">
        <v>2029</v>
      </c>
      <c r="B190" s="8">
        <v>12</v>
      </c>
      <c r="C190" s="8" t="s">
        <v>666</v>
      </c>
      <c r="D190" s="10">
        <v>458298.97414016502</v>
      </c>
      <c r="E190" s="11">
        <v>700</v>
      </c>
      <c r="F190" s="12">
        <v>413</v>
      </c>
      <c r="G190" s="12">
        <v>287</v>
      </c>
      <c r="H190" s="13">
        <v>83665</v>
      </c>
      <c r="I190" s="14">
        <f t="shared" si="4"/>
        <v>64827.08303912737</v>
      </c>
      <c r="J190" s="14">
        <f t="shared" si="4"/>
        <v>18837.916960872637</v>
      </c>
      <c r="K190" s="8">
        <v>209</v>
      </c>
      <c r="L190" s="14">
        <v>4729</v>
      </c>
      <c r="M190" s="11">
        <v>202</v>
      </c>
      <c r="N190" s="8">
        <v>470</v>
      </c>
      <c r="O190" s="8">
        <v>52</v>
      </c>
      <c r="P190" s="16">
        <v>747</v>
      </c>
      <c r="Q190" s="16">
        <v>1</v>
      </c>
      <c r="R190" s="16">
        <v>6</v>
      </c>
      <c r="S190" s="16">
        <v>5</v>
      </c>
      <c r="T190" s="18">
        <v>12</v>
      </c>
      <c r="U190" s="8">
        <v>32</v>
      </c>
      <c r="V190" s="16">
        <v>1</v>
      </c>
      <c r="W190" s="14">
        <v>23453</v>
      </c>
      <c r="X190" s="14">
        <v>4793</v>
      </c>
      <c r="Y190" s="14">
        <v>3978</v>
      </c>
      <c r="Z190" s="14">
        <v>815</v>
      </c>
      <c r="AA190" s="14">
        <v>19</v>
      </c>
      <c r="AB190" s="14">
        <v>187</v>
      </c>
      <c r="AC190" s="14">
        <v>4</v>
      </c>
      <c r="AD190" s="14">
        <v>18</v>
      </c>
      <c r="AE190" s="14">
        <v>130</v>
      </c>
      <c r="AF190" s="14">
        <v>13</v>
      </c>
      <c r="AG190" s="14">
        <v>12</v>
      </c>
      <c r="AH190" s="14">
        <v>393091</v>
      </c>
      <c r="AI190" s="14">
        <v>47446</v>
      </c>
      <c r="AJ190" s="14">
        <f t="shared" si="5"/>
        <v>30018.449897474027</v>
      </c>
      <c r="AK190" s="14">
        <f t="shared" si="5"/>
        <v>17427.550102525969</v>
      </c>
      <c r="AL190" s="14">
        <v>53</v>
      </c>
      <c r="AM190" s="14">
        <v>2604</v>
      </c>
      <c r="AN190" s="14">
        <v>47</v>
      </c>
      <c r="AO190" s="14">
        <v>231</v>
      </c>
      <c r="AP190" s="14">
        <v>21</v>
      </c>
      <c r="AQ190" s="14">
        <v>211</v>
      </c>
      <c r="AR190" s="14">
        <v>74</v>
      </c>
      <c r="AS190" s="14">
        <v>97</v>
      </c>
      <c r="AT190" s="14">
        <v>156</v>
      </c>
      <c r="AU190" s="17">
        <v>12</v>
      </c>
      <c r="AV190" s="14">
        <v>905</v>
      </c>
      <c r="AW190" s="14">
        <v>1</v>
      </c>
      <c r="AX190" s="14">
        <v>2</v>
      </c>
    </row>
    <row r="191" spans="1:50" x14ac:dyDescent="0.25">
      <c r="A191" s="8">
        <v>2030</v>
      </c>
      <c r="B191" s="8">
        <v>1</v>
      </c>
      <c r="C191" s="8" t="s">
        <v>667</v>
      </c>
      <c r="D191" s="10">
        <v>458446.735973134</v>
      </c>
      <c r="E191" s="11">
        <v>701</v>
      </c>
      <c r="F191" s="12">
        <v>414</v>
      </c>
      <c r="G191" s="12">
        <v>287</v>
      </c>
      <c r="H191" s="13">
        <v>83675</v>
      </c>
      <c r="I191" s="14">
        <f t="shared" si="4"/>
        <v>64834.831450415135</v>
      </c>
      <c r="J191" s="14">
        <f t="shared" si="4"/>
        <v>18840.168549584865</v>
      </c>
      <c r="K191" s="8">
        <v>209</v>
      </c>
      <c r="L191" s="14">
        <v>4729</v>
      </c>
      <c r="M191" s="11">
        <v>202</v>
      </c>
      <c r="N191" s="8">
        <v>470</v>
      </c>
      <c r="O191" s="8">
        <v>52</v>
      </c>
      <c r="P191" s="16">
        <v>747</v>
      </c>
      <c r="Q191" s="16">
        <v>1</v>
      </c>
      <c r="R191" s="16">
        <v>6</v>
      </c>
      <c r="S191" s="16">
        <v>5</v>
      </c>
      <c r="T191" s="18">
        <v>12</v>
      </c>
      <c r="U191" s="8">
        <v>32</v>
      </c>
      <c r="V191" s="16">
        <v>1</v>
      </c>
      <c r="W191" s="14">
        <v>23422</v>
      </c>
      <c r="X191" s="14">
        <v>4795</v>
      </c>
      <c r="Y191" s="14">
        <v>3980</v>
      </c>
      <c r="Z191" s="14">
        <v>815</v>
      </c>
      <c r="AA191" s="14">
        <v>19</v>
      </c>
      <c r="AB191" s="14">
        <v>187</v>
      </c>
      <c r="AC191" s="14">
        <v>4</v>
      </c>
      <c r="AD191" s="14">
        <v>18</v>
      </c>
      <c r="AE191" s="14">
        <v>130</v>
      </c>
      <c r="AF191" s="14">
        <v>13</v>
      </c>
      <c r="AG191" s="14">
        <v>12</v>
      </c>
      <c r="AH191" s="14">
        <v>393262</v>
      </c>
      <c r="AI191" s="14">
        <v>47463</v>
      </c>
      <c r="AJ191" s="14">
        <f t="shared" si="5"/>
        <v>30029.205570202121</v>
      </c>
      <c r="AK191" s="14">
        <f t="shared" si="5"/>
        <v>17433.794429797876</v>
      </c>
      <c r="AL191" s="14">
        <v>53</v>
      </c>
      <c r="AM191" s="14">
        <v>2604</v>
      </c>
      <c r="AN191" s="14">
        <v>47</v>
      </c>
      <c r="AO191" s="14">
        <v>231</v>
      </c>
      <c r="AP191" s="14">
        <v>21</v>
      </c>
      <c r="AQ191" s="14">
        <v>211</v>
      </c>
      <c r="AR191" s="14">
        <v>74</v>
      </c>
      <c r="AS191" s="14">
        <v>97</v>
      </c>
      <c r="AT191" s="14">
        <v>156</v>
      </c>
      <c r="AU191" s="17">
        <v>12</v>
      </c>
      <c r="AV191" s="14">
        <v>905</v>
      </c>
      <c r="AW191" s="14">
        <v>1</v>
      </c>
      <c r="AX191" s="14">
        <v>2</v>
      </c>
    </row>
    <row r="192" spans="1:50" x14ac:dyDescent="0.25">
      <c r="A192" s="8">
        <v>2030</v>
      </c>
      <c r="B192" s="8">
        <v>2</v>
      </c>
      <c r="C192" s="8" t="s">
        <v>668</v>
      </c>
      <c r="D192" s="10">
        <v>458594.49766942102</v>
      </c>
      <c r="E192" s="11">
        <v>700</v>
      </c>
      <c r="F192" s="12">
        <v>413</v>
      </c>
      <c r="G192" s="12">
        <v>287</v>
      </c>
      <c r="H192" s="13">
        <v>83685</v>
      </c>
      <c r="I192" s="14">
        <f t="shared" si="4"/>
        <v>64842.579861702907</v>
      </c>
      <c r="J192" s="14">
        <f t="shared" si="4"/>
        <v>18842.420138297097</v>
      </c>
      <c r="K192" s="8">
        <v>209</v>
      </c>
      <c r="L192" s="14">
        <v>4729</v>
      </c>
      <c r="M192" s="11">
        <v>202</v>
      </c>
      <c r="N192" s="8">
        <v>470</v>
      </c>
      <c r="O192" s="8">
        <v>52</v>
      </c>
      <c r="P192" s="16">
        <v>747</v>
      </c>
      <c r="Q192" s="16">
        <v>1</v>
      </c>
      <c r="R192" s="16">
        <v>6</v>
      </c>
      <c r="S192" s="16">
        <v>5</v>
      </c>
      <c r="T192" s="18">
        <v>12</v>
      </c>
      <c r="U192" s="8">
        <v>32</v>
      </c>
      <c r="V192" s="16">
        <v>1</v>
      </c>
      <c r="W192" s="14">
        <v>23428</v>
      </c>
      <c r="X192" s="14">
        <v>4797</v>
      </c>
      <c r="Y192" s="14">
        <v>3982</v>
      </c>
      <c r="Z192" s="14">
        <v>815</v>
      </c>
      <c r="AA192" s="14">
        <v>19</v>
      </c>
      <c r="AB192" s="14">
        <v>187</v>
      </c>
      <c r="AC192" s="14">
        <v>4</v>
      </c>
      <c r="AD192" s="14">
        <v>18</v>
      </c>
      <c r="AE192" s="14">
        <v>130</v>
      </c>
      <c r="AF192" s="14">
        <v>13</v>
      </c>
      <c r="AG192" s="14">
        <v>12</v>
      </c>
      <c r="AH192" s="14">
        <v>393434</v>
      </c>
      <c r="AI192" s="14">
        <v>47480</v>
      </c>
      <c r="AJ192" s="14">
        <f t="shared" si="5"/>
        <v>30039.961242930214</v>
      </c>
      <c r="AK192" s="14">
        <f t="shared" si="5"/>
        <v>17440.038757069786</v>
      </c>
      <c r="AL192" s="14">
        <v>53</v>
      </c>
      <c r="AM192" s="14">
        <v>2604</v>
      </c>
      <c r="AN192" s="14">
        <v>47</v>
      </c>
      <c r="AO192" s="14">
        <v>231</v>
      </c>
      <c r="AP192" s="14">
        <v>21</v>
      </c>
      <c r="AQ192" s="14">
        <v>211</v>
      </c>
      <c r="AR192" s="14">
        <v>74</v>
      </c>
      <c r="AS192" s="14">
        <v>97</v>
      </c>
      <c r="AT192" s="14">
        <v>156</v>
      </c>
      <c r="AU192" s="17">
        <v>12</v>
      </c>
      <c r="AV192" s="14">
        <v>905</v>
      </c>
      <c r="AW192" s="14">
        <v>1</v>
      </c>
      <c r="AX192" s="14">
        <v>2</v>
      </c>
    </row>
    <row r="193" spans="1:50" x14ac:dyDescent="0.25">
      <c r="A193" s="8">
        <v>2030</v>
      </c>
      <c r="B193" s="8">
        <v>3</v>
      </c>
      <c r="C193" s="8" t="s">
        <v>669</v>
      </c>
      <c r="D193" s="10">
        <v>458742.25950238999</v>
      </c>
      <c r="E193" s="11">
        <v>694</v>
      </c>
      <c r="F193" s="12">
        <v>409</v>
      </c>
      <c r="G193" s="12">
        <v>285</v>
      </c>
      <c r="H193" s="13">
        <v>83695</v>
      </c>
      <c r="I193" s="14">
        <f t="shared" si="4"/>
        <v>64850.328272990679</v>
      </c>
      <c r="J193" s="14">
        <f t="shared" si="4"/>
        <v>18844.671727009325</v>
      </c>
      <c r="K193" s="8">
        <v>209</v>
      </c>
      <c r="L193" s="14">
        <v>4729</v>
      </c>
      <c r="M193" s="11">
        <v>202</v>
      </c>
      <c r="N193" s="8">
        <v>470</v>
      </c>
      <c r="O193" s="8">
        <v>52</v>
      </c>
      <c r="P193" s="16">
        <v>747</v>
      </c>
      <c r="Q193" s="16">
        <v>1</v>
      </c>
      <c r="R193" s="16">
        <v>6</v>
      </c>
      <c r="S193" s="16">
        <v>5</v>
      </c>
      <c r="T193" s="18">
        <v>12</v>
      </c>
      <c r="U193" s="8">
        <v>32</v>
      </c>
      <c r="V193" s="16">
        <v>1</v>
      </c>
      <c r="W193" s="14">
        <v>23435</v>
      </c>
      <c r="X193" s="14">
        <v>4799</v>
      </c>
      <c r="Y193" s="14">
        <v>3983</v>
      </c>
      <c r="Z193" s="14">
        <v>816</v>
      </c>
      <c r="AA193" s="14">
        <v>19</v>
      </c>
      <c r="AB193" s="14">
        <v>187</v>
      </c>
      <c r="AC193" s="14">
        <v>4</v>
      </c>
      <c r="AD193" s="14">
        <v>18</v>
      </c>
      <c r="AE193" s="14">
        <v>133</v>
      </c>
      <c r="AF193" s="14">
        <v>13</v>
      </c>
      <c r="AG193" s="14">
        <v>12</v>
      </c>
      <c r="AH193" s="14">
        <v>393605</v>
      </c>
      <c r="AI193" s="14">
        <v>47497</v>
      </c>
      <c r="AJ193" s="14">
        <f t="shared" si="5"/>
        <v>30050.716915658304</v>
      </c>
      <c r="AK193" s="14">
        <f t="shared" si="5"/>
        <v>17446.283084341692</v>
      </c>
      <c r="AL193" s="14">
        <v>53</v>
      </c>
      <c r="AM193" s="14">
        <v>2604</v>
      </c>
      <c r="AN193" s="14">
        <v>47</v>
      </c>
      <c r="AO193" s="14">
        <v>231</v>
      </c>
      <c r="AP193" s="14">
        <v>21</v>
      </c>
      <c r="AQ193" s="14">
        <v>211</v>
      </c>
      <c r="AR193" s="14">
        <v>74</v>
      </c>
      <c r="AS193" s="14">
        <v>97</v>
      </c>
      <c r="AT193" s="14">
        <v>156</v>
      </c>
      <c r="AU193" s="17">
        <v>12</v>
      </c>
      <c r="AV193" s="14">
        <v>905</v>
      </c>
      <c r="AW193" s="14">
        <v>1</v>
      </c>
      <c r="AX193" s="14">
        <v>2</v>
      </c>
    </row>
    <row r="194" spans="1:50" x14ac:dyDescent="0.25">
      <c r="A194" s="8">
        <v>2030</v>
      </c>
      <c r="B194" s="8">
        <v>4</v>
      </c>
      <c r="C194" s="8" t="s">
        <v>670</v>
      </c>
      <c r="D194" s="10">
        <v>458890.02133535902</v>
      </c>
      <c r="E194" s="11">
        <v>673</v>
      </c>
      <c r="F194" s="12">
        <v>397</v>
      </c>
      <c r="G194" s="12">
        <v>276</v>
      </c>
      <c r="H194" s="13">
        <v>83705</v>
      </c>
      <c r="I194" s="14">
        <f t="shared" si="4"/>
        <v>64858.076684278443</v>
      </c>
      <c r="J194" s="14">
        <f t="shared" si="4"/>
        <v>18846.923315721557</v>
      </c>
      <c r="K194" s="8">
        <v>209</v>
      </c>
      <c r="L194" s="14">
        <v>4729</v>
      </c>
      <c r="M194" s="11">
        <v>202</v>
      </c>
      <c r="N194" s="8">
        <v>470</v>
      </c>
      <c r="O194" s="8">
        <v>52</v>
      </c>
      <c r="P194" s="16">
        <v>747</v>
      </c>
      <c r="Q194" s="16">
        <v>1</v>
      </c>
      <c r="R194" s="16">
        <v>6</v>
      </c>
      <c r="S194" s="16">
        <v>5</v>
      </c>
      <c r="T194" s="18">
        <v>12</v>
      </c>
      <c r="U194" s="8">
        <v>32</v>
      </c>
      <c r="V194" s="16">
        <v>1</v>
      </c>
      <c r="W194" s="14">
        <v>23403</v>
      </c>
      <c r="X194" s="14">
        <v>4801</v>
      </c>
      <c r="Y194" s="14">
        <v>3985</v>
      </c>
      <c r="Z194" s="14">
        <v>816</v>
      </c>
      <c r="AA194" s="14">
        <v>19</v>
      </c>
      <c r="AB194" s="14">
        <v>187</v>
      </c>
      <c r="AC194" s="14">
        <v>4</v>
      </c>
      <c r="AD194" s="14">
        <v>18</v>
      </c>
      <c r="AE194" s="14">
        <v>132</v>
      </c>
      <c r="AF194" s="14">
        <v>13</v>
      </c>
      <c r="AG194" s="14">
        <v>12</v>
      </c>
      <c r="AH194" s="14">
        <v>393776</v>
      </c>
      <c r="AI194" s="14">
        <v>47514</v>
      </c>
      <c r="AJ194" s="14">
        <f t="shared" si="5"/>
        <v>30061.472588386398</v>
      </c>
      <c r="AK194" s="14">
        <f t="shared" si="5"/>
        <v>17452.527411613599</v>
      </c>
      <c r="AL194" s="14">
        <v>53</v>
      </c>
      <c r="AM194" s="14">
        <v>2604</v>
      </c>
      <c r="AN194" s="14">
        <v>47</v>
      </c>
      <c r="AO194" s="14">
        <v>231</v>
      </c>
      <c r="AP194" s="14">
        <v>21</v>
      </c>
      <c r="AQ194" s="14">
        <v>211</v>
      </c>
      <c r="AR194" s="14">
        <v>74</v>
      </c>
      <c r="AS194" s="14">
        <v>97</v>
      </c>
      <c r="AT194" s="14">
        <v>156</v>
      </c>
      <c r="AU194" s="17">
        <v>12</v>
      </c>
      <c r="AV194" s="14">
        <v>905</v>
      </c>
      <c r="AW194" s="14">
        <v>1</v>
      </c>
      <c r="AX194" s="14">
        <v>2</v>
      </c>
    </row>
    <row r="195" spans="1:50" x14ac:dyDescent="0.25">
      <c r="A195" s="8">
        <v>2030</v>
      </c>
      <c r="B195" s="8">
        <v>5</v>
      </c>
      <c r="C195" s="8" t="s">
        <v>671</v>
      </c>
      <c r="D195" s="10">
        <v>459037.78303164599</v>
      </c>
      <c r="E195" s="11">
        <v>717</v>
      </c>
      <c r="F195" s="12">
        <v>423</v>
      </c>
      <c r="G195" s="12">
        <v>294</v>
      </c>
      <c r="H195" s="13">
        <v>83715</v>
      </c>
      <c r="I195" s="14">
        <f t="shared" si="4"/>
        <v>64865.825095566215</v>
      </c>
      <c r="J195" s="14">
        <f t="shared" si="4"/>
        <v>18849.174904433785</v>
      </c>
      <c r="K195" s="8">
        <v>209</v>
      </c>
      <c r="L195" s="14">
        <v>4729</v>
      </c>
      <c r="M195" s="11">
        <v>202</v>
      </c>
      <c r="N195" s="8">
        <v>470</v>
      </c>
      <c r="O195" s="8">
        <v>52</v>
      </c>
      <c r="P195" s="16">
        <v>747</v>
      </c>
      <c r="Q195" s="16">
        <v>1</v>
      </c>
      <c r="R195" s="16">
        <v>6</v>
      </c>
      <c r="S195" s="16">
        <v>5</v>
      </c>
      <c r="T195" s="18">
        <v>12</v>
      </c>
      <c r="U195" s="8">
        <v>32</v>
      </c>
      <c r="V195" s="16">
        <v>1</v>
      </c>
      <c r="W195" s="14">
        <v>23410</v>
      </c>
      <c r="X195" s="14">
        <v>4803</v>
      </c>
      <c r="Y195" s="14">
        <v>3986</v>
      </c>
      <c r="Z195" s="14">
        <v>817</v>
      </c>
      <c r="AA195" s="14">
        <v>19</v>
      </c>
      <c r="AB195" s="14">
        <v>187</v>
      </c>
      <c r="AC195" s="14">
        <v>4</v>
      </c>
      <c r="AD195" s="14">
        <v>18</v>
      </c>
      <c r="AE195" s="14">
        <v>128</v>
      </c>
      <c r="AF195" s="14">
        <v>13</v>
      </c>
      <c r="AG195" s="14">
        <v>12</v>
      </c>
      <c r="AH195" s="14">
        <v>393948</v>
      </c>
      <c r="AI195" s="14">
        <v>47531</v>
      </c>
      <c r="AJ195" s="14">
        <f t="shared" si="5"/>
        <v>30072.228261114487</v>
      </c>
      <c r="AK195" s="14">
        <f t="shared" si="5"/>
        <v>17458.771738885509</v>
      </c>
      <c r="AL195" s="14">
        <v>53</v>
      </c>
      <c r="AM195" s="14">
        <v>2604</v>
      </c>
      <c r="AN195" s="14">
        <v>47</v>
      </c>
      <c r="AO195" s="14">
        <v>231</v>
      </c>
      <c r="AP195" s="14">
        <v>21</v>
      </c>
      <c r="AQ195" s="14">
        <v>211</v>
      </c>
      <c r="AR195" s="14">
        <v>74</v>
      </c>
      <c r="AS195" s="14">
        <v>97</v>
      </c>
      <c r="AT195" s="14">
        <v>156</v>
      </c>
      <c r="AU195" s="17">
        <v>12</v>
      </c>
      <c r="AV195" s="14">
        <v>905</v>
      </c>
      <c r="AW195" s="14">
        <v>1</v>
      </c>
      <c r="AX195" s="14">
        <v>2</v>
      </c>
    </row>
    <row r="196" spans="1:50" x14ac:dyDescent="0.25">
      <c r="A196" s="8">
        <v>2030</v>
      </c>
      <c r="B196" s="8">
        <v>6</v>
      </c>
      <c r="C196" s="8" t="s">
        <v>672</v>
      </c>
      <c r="D196" s="10">
        <v>459185.54486461502</v>
      </c>
      <c r="E196" s="11">
        <v>716</v>
      </c>
      <c r="F196" s="12">
        <v>422</v>
      </c>
      <c r="G196" s="12">
        <v>294</v>
      </c>
      <c r="H196" s="13">
        <v>83725</v>
      </c>
      <c r="I196" s="14">
        <f t="shared" si="4"/>
        <v>64873.573506853987</v>
      </c>
      <c r="J196" s="14">
        <f t="shared" si="4"/>
        <v>18851.426493146017</v>
      </c>
      <c r="K196" s="8">
        <v>209</v>
      </c>
      <c r="L196" s="14">
        <v>4729</v>
      </c>
      <c r="M196" s="11">
        <v>202</v>
      </c>
      <c r="N196" s="8">
        <v>470</v>
      </c>
      <c r="O196" s="8">
        <v>52</v>
      </c>
      <c r="P196" s="16">
        <v>747</v>
      </c>
      <c r="Q196" s="16">
        <v>1</v>
      </c>
      <c r="R196" s="16">
        <v>6</v>
      </c>
      <c r="S196" s="16">
        <v>5</v>
      </c>
      <c r="T196" s="18">
        <v>12</v>
      </c>
      <c r="U196" s="8">
        <v>32</v>
      </c>
      <c r="V196" s="16">
        <v>1</v>
      </c>
      <c r="W196" s="14">
        <v>23417</v>
      </c>
      <c r="X196" s="14">
        <v>4805</v>
      </c>
      <c r="Y196" s="14">
        <v>3988</v>
      </c>
      <c r="Z196" s="14">
        <v>817</v>
      </c>
      <c r="AA196" s="14">
        <v>19</v>
      </c>
      <c r="AB196" s="14">
        <v>187</v>
      </c>
      <c r="AC196" s="14">
        <v>4</v>
      </c>
      <c r="AD196" s="14">
        <v>18</v>
      </c>
      <c r="AE196" s="14">
        <v>128</v>
      </c>
      <c r="AF196" s="14">
        <v>13</v>
      </c>
      <c r="AG196" s="14">
        <v>12</v>
      </c>
      <c r="AH196" s="14">
        <v>394119</v>
      </c>
      <c r="AI196" s="14">
        <v>47548</v>
      </c>
      <c r="AJ196" s="14">
        <f t="shared" si="5"/>
        <v>30082.983933842581</v>
      </c>
      <c r="AK196" s="14">
        <f t="shared" si="5"/>
        <v>17465.016066157415</v>
      </c>
      <c r="AL196" s="14">
        <v>53</v>
      </c>
      <c r="AM196" s="14">
        <v>2604</v>
      </c>
      <c r="AN196" s="14">
        <v>47</v>
      </c>
      <c r="AO196" s="14">
        <v>231</v>
      </c>
      <c r="AP196" s="14">
        <v>21</v>
      </c>
      <c r="AQ196" s="14">
        <v>211</v>
      </c>
      <c r="AR196" s="14">
        <v>74</v>
      </c>
      <c r="AS196" s="14">
        <v>97</v>
      </c>
      <c r="AT196" s="14">
        <v>156</v>
      </c>
      <c r="AU196" s="17">
        <v>12</v>
      </c>
      <c r="AV196" s="14">
        <v>905</v>
      </c>
      <c r="AW196" s="14">
        <v>1</v>
      </c>
      <c r="AX196" s="14">
        <v>2</v>
      </c>
    </row>
    <row r="197" spans="1:50" x14ac:dyDescent="0.25">
      <c r="A197" s="8">
        <v>2030</v>
      </c>
      <c r="B197" s="8">
        <v>7</v>
      </c>
      <c r="C197" s="8" t="s">
        <v>673</v>
      </c>
      <c r="D197" s="10">
        <v>459333.30669758399</v>
      </c>
      <c r="E197" s="11">
        <v>712</v>
      </c>
      <c r="F197" s="12">
        <v>420</v>
      </c>
      <c r="G197" s="12">
        <v>292</v>
      </c>
      <c r="H197" s="13">
        <v>83735</v>
      </c>
      <c r="I197" s="14">
        <f t="shared" ref="I197:J228" si="6">+$H197*I$1</f>
        <v>64881.321918141759</v>
      </c>
      <c r="J197" s="14">
        <f t="shared" si="6"/>
        <v>18853.678081858245</v>
      </c>
      <c r="K197" s="8">
        <v>209</v>
      </c>
      <c r="L197" s="14">
        <v>4729</v>
      </c>
      <c r="M197" s="11">
        <v>202</v>
      </c>
      <c r="N197" s="8">
        <v>470</v>
      </c>
      <c r="O197" s="8">
        <v>52</v>
      </c>
      <c r="P197" s="16">
        <v>747</v>
      </c>
      <c r="Q197" s="16">
        <v>1</v>
      </c>
      <c r="R197" s="16">
        <v>6</v>
      </c>
      <c r="S197" s="16">
        <v>5</v>
      </c>
      <c r="T197" s="18">
        <v>12</v>
      </c>
      <c r="U197" s="8">
        <v>32</v>
      </c>
      <c r="V197" s="16">
        <v>1</v>
      </c>
      <c r="W197" s="14">
        <v>23385</v>
      </c>
      <c r="X197" s="14">
        <v>4807</v>
      </c>
      <c r="Y197" s="14">
        <v>3990</v>
      </c>
      <c r="Z197" s="14">
        <v>817</v>
      </c>
      <c r="AA197" s="14">
        <v>19</v>
      </c>
      <c r="AB197" s="14">
        <v>187</v>
      </c>
      <c r="AC197" s="14">
        <v>4</v>
      </c>
      <c r="AD197" s="14">
        <v>18</v>
      </c>
      <c r="AE197" s="14">
        <v>128</v>
      </c>
      <c r="AF197" s="14">
        <v>13</v>
      </c>
      <c r="AG197" s="14">
        <v>12</v>
      </c>
      <c r="AH197" s="14">
        <v>394290</v>
      </c>
      <c r="AI197" s="14">
        <v>47565</v>
      </c>
      <c r="AJ197" s="14">
        <f t="shared" ref="AJ197:AK228" si="7">+$AI197*AJ$1</f>
        <v>30093.739606570674</v>
      </c>
      <c r="AK197" s="14">
        <f t="shared" si="7"/>
        <v>17471.260393429326</v>
      </c>
      <c r="AL197" s="14">
        <v>53</v>
      </c>
      <c r="AM197" s="14">
        <v>2604</v>
      </c>
      <c r="AN197" s="14">
        <v>47</v>
      </c>
      <c r="AO197" s="14">
        <v>231</v>
      </c>
      <c r="AP197" s="14">
        <v>21</v>
      </c>
      <c r="AQ197" s="14">
        <v>211</v>
      </c>
      <c r="AR197" s="14">
        <v>74</v>
      </c>
      <c r="AS197" s="14">
        <v>97</v>
      </c>
      <c r="AT197" s="14">
        <v>156</v>
      </c>
      <c r="AU197" s="17">
        <v>12</v>
      </c>
      <c r="AV197" s="14">
        <v>905</v>
      </c>
      <c r="AW197" s="14">
        <v>1</v>
      </c>
      <c r="AX197" s="14">
        <v>2</v>
      </c>
    </row>
    <row r="198" spans="1:50" x14ac:dyDescent="0.25">
      <c r="A198" s="8">
        <v>2030</v>
      </c>
      <c r="B198" s="8">
        <v>8</v>
      </c>
      <c r="C198" s="8" t="s">
        <v>674</v>
      </c>
      <c r="D198" s="10">
        <v>459481.068393872</v>
      </c>
      <c r="E198" s="11">
        <v>710</v>
      </c>
      <c r="F198" s="12">
        <v>419</v>
      </c>
      <c r="G198" s="12">
        <v>291</v>
      </c>
      <c r="H198" s="13">
        <v>83745</v>
      </c>
      <c r="I198" s="14">
        <f t="shared" si="6"/>
        <v>64889.070329429524</v>
      </c>
      <c r="J198" s="14">
        <f t="shared" si="6"/>
        <v>18855.929670570476</v>
      </c>
      <c r="K198" s="8">
        <v>209</v>
      </c>
      <c r="L198" s="14">
        <v>4729</v>
      </c>
      <c r="M198" s="11">
        <v>202</v>
      </c>
      <c r="N198" s="8">
        <v>470</v>
      </c>
      <c r="O198" s="8">
        <v>52</v>
      </c>
      <c r="P198" s="16">
        <v>747</v>
      </c>
      <c r="Q198" s="16">
        <v>1</v>
      </c>
      <c r="R198" s="16">
        <v>6</v>
      </c>
      <c r="S198" s="16">
        <v>5</v>
      </c>
      <c r="T198" s="18">
        <v>12</v>
      </c>
      <c r="U198" s="8">
        <v>32</v>
      </c>
      <c r="V198" s="16">
        <v>1</v>
      </c>
      <c r="W198" s="14">
        <v>23392</v>
      </c>
      <c r="X198" s="14">
        <v>4809</v>
      </c>
      <c r="Y198" s="14">
        <v>3991</v>
      </c>
      <c r="Z198" s="14">
        <v>818</v>
      </c>
      <c r="AA198" s="14">
        <v>19</v>
      </c>
      <c r="AB198" s="14">
        <v>187</v>
      </c>
      <c r="AC198" s="14">
        <v>4</v>
      </c>
      <c r="AD198" s="14">
        <v>18</v>
      </c>
      <c r="AE198" s="14">
        <v>128</v>
      </c>
      <c r="AF198" s="14">
        <v>13</v>
      </c>
      <c r="AG198" s="14">
        <v>12</v>
      </c>
      <c r="AH198" s="14">
        <v>394461</v>
      </c>
      <c r="AI198" s="14">
        <v>47582</v>
      </c>
      <c r="AJ198" s="14">
        <f t="shared" si="7"/>
        <v>30104.495279298764</v>
      </c>
      <c r="AK198" s="14">
        <f t="shared" si="7"/>
        <v>17477.504720701232</v>
      </c>
      <c r="AL198" s="14">
        <v>53</v>
      </c>
      <c r="AM198" s="14">
        <v>2604</v>
      </c>
      <c r="AN198" s="14">
        <v>47</v>
      </c>
      <c r="AO198" s="14">
        <v>231</v>
      </c>
      <c r="AP198" s="14">
        <v>21</v>
      </c>
      <c r="AQ198" s="14">
        <v>211</v>
      </c>
      <c r="AR198" s="14">
        <v>74</v>
      </c>
      <c r="AS198" s="14">
        <v>97</v>
      </c>
      <c r="AT198" s="14">
        <v>156</v>
      </c>
      <c r="AU198" s="17">
        <v>12</v>
      </c>
      <c r="AV198" s="14">
        <v>905</v>
      </c>
      <c r="AW198" s="14">
        <v>1</v>
      </c>
      <c r="AX198" s="14">
        <v>2</v>
      </c>
    </row>
    <row r="199" spans="1:50" x14ac:dyDescent="0.25">
      <c r="A199" s="8">
        <v>2030</v>
      </c>
      <c r="B199" s="8">
        <v>9</v>
      </c>
      <c r="C199" s="8" t="s">
        <v>675</v>
      </c>
      <c r="D199" s="10">
        <v>459628.83022684098</v>
      </c>
      <c r="E199" s="11">
        <v>708</v>
      </c>
      <c r="F199" s="12">
        <v>418</v>
      </c>
      <c r="G199" s="12">
        <v>290</v>
      </c>
      <c r="H199" s="13">
        <v>83755</v>
      </c>
      <c r="I199" s="14">
        <f t="shared" si="6"/>
        <v>64896.818740717295</v>
      </c>
      <c r="J199" s="14">
        <f t="shared" si="6"/>
        <v>18858.181259282705</v>
      </c>
      <c r="K199" s="8">
        <v>209</v>
      </c>
      <c r="L199" s="14">
        <v>4729</v>
      </c>
      <c r="M199" s="11">
        <v>202</v>
      </c>
      <c r="N199" s="8">
        <v>470</v>
      </c>
      <c r="O199" s="8">
        <v>52</v>
      </c>
      <c r="P199" s="16">
        <v>747</v>
      </c>
      <c r="Q199" s="16">
        <v>1</v>
      </c>
      <c r="R199" s="16">
        <v>6</v>
      </c>
      <c r="S199" s="16">
        <v>5</v>
      </c>
      <c r="T199" s="18">
        <v>12</v>
      </c>
      <c r="U199" s="8">
        <v>32</v>
      </c>
      <c r="V199" s="16">
        <v>1</v>
      </c>
      <c r="W199" s="14">
        <v>23398</v>
      </c>
      <c r="X199" s="14">
        <v>4811</v>
      </c>
      <c r="Y199" s="14">
        <v>3993</v>
      </c>
      <c r="Z199" s="14">
        <v>818</v>
      </c>
      <c r="AA199" s="14">
        <v>19</v>
      </c>
      <c r="AB199" s="14">
        <v>187</v>
      </c>
      <c r="AC199" s="14">
        <v>4</v>
      </c>
      <c r="AD199" s="14">
        <v>18</v>
      </c>
      <c r="AE199" s="14">
        <v>130</v>
      </c>
      <c r="AF199" s="14">
        <v>13</v>
      </c>
      <c r="AG199" s="14">
        <v>12</v>
      </c>
      <c r="AH199" s="14">
        <v>394633</v>
      </c>
      <c r="AI199" s="14">
        <v>47599</v>
      </c>
      <c r="AJ199" s="14">
        <f t="shared" si="7"/>
        <v>30115.250952026858</v>
      </c>
      <c r="AK199" s="14">
        <f t="shared" si="7"/>
        <v>17483.749047973139</v>
      </c>
      <c r="AL199" s="14">
        <v>53</v>
      </c>
      <c r="AM199" s="14">
        <v>2604</v>
      </c>
      <c r="AN199" s="14">
        <v>47</v>
      </c>
      <c r="AO199" s="14">
        <v>231</v>
      </c>
      <c r="AP199" s="14">
        <v>21</v>
      </c>
      <c r="AQ199" s="14">
        <v>211</v>
      </c>
      <c r="AR199" s="14">
        <v>74</v>
      </c>
      <c r="AS199" s="14">
        <v>97</v>
      </c>
      <c r="AT199" s="14">
        <v>156</v>
      </c>
      <c r="AU199" s="17">
        <v>12</v>
      </c>
      <c r="AV199" s="14">
        <v>905</v>
      </c>
      <c r="AW199" s="14">
        <v>1</v>
      </c>
      <c r="AX199" s="14">
        <v>2</v>
      </c>
    </row>
    <row r="200" spans="1:50" x14ac:dyDescent="0.25">
      <c r="A200" s="8">
        <v>2030</v>
      </c>
      <c r="B200" s="8">
        <v>10</v>
      </c>
      <c r="C200" s="8" t="s">
        <v>676</v>
      </c>
      <c r="D200" s="10">
        <v>459776.59205981001</v>
      </c>
      <c r="E200" s="11">
        <v>708</v>
      </c>
      <c r="F200" s="12">
        <v>418</v>
      </c>
      <c r="G200" s="12">
        <v>290</v>
      </c>
      <c r="H200" s="13">
        <v>83765</v>
      </c>
      <c r="I200" s="14">
        <f t="shared" si="6"/>
        <v>64904.567152005067</v>
      </c>
      <c r="J200" s="14">
        <f t="shared" si="6"/>
        <v>18860.432847994936</v>
      </c>
      <c r="K200" s="8">
        <v>209</v>
      </c>
      <c r="L200" s="14">
        <v>4729</v>
      </c>
      <c r="M200" s="11">
        <v>202</v>
      </c>
      <c r="N200" s="8">
        <v>470</v>
      </c>
      <c r="O200" s="8">
        <v>52</v>
      </c>
      <c r="P200" s="16">
        <v>747</v>
      </c>
      <c r="Q200" s="16">
        <v>1</v>
      </c>
      <c r="R200" s="16">
        <v>6</v>
      </c>
      <c r="S200" s="16">
        <v>5</v>
      </c>
      <c r="T200" s="18">
        <v>12</v>
      </c>
      <c r="U200" s="8">
        <v>32</v>
      </c>
      <c r="V200" s="16">
        <v>1</v>
      </c>
      <c r="W200" s="14">
        <v>23368</v>
      </c>
      <c r="X200" s="14">
        <v>4813</v>
      </c>
      <c r="Y200" s="14">
        <v>3995</v>
      </c>
      <c r="Z200" s="14">
        <v>818</v>
      </c>
      <c r="AA200" s="14">
        <v>19</v>
      </c>
      <c r="AB200" s="14">
        <v>187</v>
      </c>
      <c r="AC200" s="14">
        <v>4</v>
      </c>
      <c r="AD200" s="14">
        <v>18</v>
      </c>
      <c r="AE200" s="14">
        <v>130</v>
      </c>
      <c r="AF200" s="14">
        <v>13</v>
      </c>
      <c r="AG200" s="14">
        <v>12</v>
      </c>
      <c r="AH200" s="14">
        <v>394804</v>
      </c>
      <c r="AI200" s="14">
        <v>47616</v>
      </c>
      <c r="AJ200" s="14">
        <f t="shared" si="7"/>
        <v>30126.006624754951</v>
      </c>
      <c r="AK200" s="14">
        <f t="shared" si="7"/>
        <v>17489.993375245049</v>
      </c>
      <c r="AL200" s="14">
        <v>53</v>
      </c>
      <c r="AM200" s="14">
        <v>2604</v>
      </c>
      <c r="AN200" s="14">
        <v>47</v>
      </c>
      <c r="AO200" s="14">
        <v>231</v>
      </c>
      <c r="AP200" s="14">
        <v>21</v>
      </c>
      <c r="AQ200" s="14">
        <v>211</v>
      </c>
      <c r="AR200" s="14">
        <v>74</v>
      </c>
      <c r="AS200" s="14">
        <v>97</v>
      </c>
      <c r="AT200" s="14">
        <v>156</v>
      </c>
      <c r="AU200" s="17">
        <v>12</v>
      </c>
      <c r="AV200" s="14">
        <v>905</v>
      </c>
      <c r="AW200" s="14">
        <v>1</v>
      </c>
      <c r="AX200" s="14">
        <v>2</v>
      </c>
    </row>
    <row r="201" spans="1:50" x14ac:dyDescent="0.25">
      <c r="A201" s="8">
        <v>2030</v>
      </c>
      <c r="B201" s="8">
        <v>11</v>
      </c>
      <c r="C201" s="8" t="s">
        <v>677</v>
      </c>
      <c r="D201" s="10">
        <v>459924.35375609703</v>
      </c>
      <c r="E201" s="11">
        <v>707</v>
      </c>
      <c r="F201" s="12">
        <v>417</v>
      </c>
      <c r="G201" s="12">
        <v>290</v>
      </c>
      <c r="H201" s="13">
        <v>83775</v>
      </c>
      <c r="I201" s="14">
        <f t="shared" si="6"/>
        <v>64912.315563292839</v>
      </c>
      <c r="J201" s="14">
        <f t="shared" si="6"/>
        <v>18862.684436707164</v>
      </c>
      <c r="K201" s="8">
        <v>209</v>
      </c>
      <c r="L201" s="14">
        <v>4729</v>
      </c>
      <c r="M201" s="11">
        <v>202</v>
      </c>
      <c r="N201" s="8">
        <v>470</v>
      </c>
      <c r="O201" s="8">
        <v>52</v>
      </c>
      <c r="P201" s="16">
        <v>747</v>
      </c>
      <c r="Q201" s="16">
        <v>1</v>
      </c>
      <c r="R201" s="16">
        <v>6</v>
      </c>
      <c r="S201" s="16">
        <v>5</v>
      </c>
      <c r="T201" s="18">
        <v>12</v>
      </c>
      <c r="U201" s="8">
        <v>32</v>
      </c>
      <c r="V201" s="16">
        <v>1</v>
      </c>
      <c r="W201" s="14">
        <v>23374</v>
      </c>
      <c r="X201" s="14">
        <v>4815</v>
      </c>
      <c r="Y201" s="14">
        <v>3996</v>
      </c>
      <c r="Z201" s="14">
        <v>819</v>
      </c>
      <c r="AA201" s="14">
        <v>19</v>
      </c>
      <c r="AB201" s="14">
        <v>187</v>
      </c>
      <c r="AC201" s="14">
        <v>4</v>
      </c>
      <c r="AD201" s="14">
        <v>18</v>
      </c>
      <c r="AE201" s="14">
        <v>130</v>
      </c>
      <c r="AF201" s="14">
        <v>13</v>
      </c>
      <c r="AG201" s="14">
        <v>12</v>
      </c>
      <c r="AH201" s="14">
        <v>394975</v>
      </c>
      <c r="AI201" s="14">
        <v>47633</v>
      </c>
      <c r="AJ201" s="14">
        <f t="shared" si="7"/>
        <v>30136.762297483041</v>
      </c>
      <c r="AK201" s="14">
        <f t="shared" si="7"/>
        <v>17496.237702516955</v>
      </c>
      <c r="AL201" s="14">
        <v>53</v>
      </c>
      <c r="AM201" s="14">
        <v>2604</v>
      </c>
      <c r="AN201" s="14">
        <v>47</v>
      </c>
      <c r="AO201" s="14">
        <v>231</v>
      </c>
      <c r="AP201" s="14">
        <v>21</v>
      </c>
      <c r="AQ201" s="14">
        <v>211</v>
      </c>
      <c r="AR201" s="14">
        <v>74</v>
      </c>
      <c r="AS201" s="14">
        <v>97</v>
      </c>
      <c r="AT201" s="14">
        <v>156</v>
      </c>
      <c r="AU201" s="17">
        <v>12</v>
      </c>
      <c r="AV201" s="14">
        <v>905</v>
      </c>
      <c r="AW201" s="14">
        <v>1</v>
      </c>
      <c r="AX201" s="14">
        <v>2</v>
      </c>
    </row>
    <row r="202" spans="1:50" x14ac:dyDescent="0.25">
      <c r="A202" s="8">
        <v>2030</v>
      </c>
      <c r="B202" s="8">
        <v>12</v>
      </c>
      <c r="C202" s="8" t="s">
        <v>678</v>
      </c>
      <c r="D202" s="10">
        <v>460072.115589066</v>
      </c>
      <c r="E202" s="11">
        <v>705</v>
      </c>
      <c r="F202" s="12">
        <v>416</v>
      </c>
      <c r="G202" s="12">
        <v>289</v>
      </c>
      <c r="H202" s="13">
        <v>83785</v>
      </c>
      <c r="I202" s="14">
        <f t="shared" si="6"/>
        <v>64920.063974580604</v>
      </c>
      <c r="J202" s="14">
        <f t="shared" si="6"/>
        <v>18864.936025419396</v>
      </c>
      <c r="K202" s="8">
        <v>209</v>
      </c>
      <c r="L202" s="14">
        <v>4729</v>
      </c>
      <c r="M202" s="11">
        <v>202</v>
      </c>
      <c r="N202" s="8">
        <v>470</v>
      </c>
      <c r="O202" s="8">
        <v>52</v>
      </c>
      <c r="P202" s="16">
        <v>747</v>
      </c>
      <c r="Q202" s="16">
        <v>1</v>
      </c>
      <c r="R202" s="16">
        <v>6</v>
      </c>
      <c r="S202" s="16">
        <v>5</v>
      </c>
      <c r="T202" s="18">
        <v>12</v>
      </c>
      <c r="U202" s="8">
        <v>32</v>
      </c>
      <c r="V202" s="16">
        <v>1</v>
      </c>
      <c r="W202" s="14">
        <v>23381</v>
      </c>
      <c r="X202" s="14">
        <v>4817</v>
      </c>
      <c r="Y202" s="14">
        <v>3998</v>
      </c>
      <c r="Z202" s="14">
        <v>819</v>
      </c>
      <c r="AA202" s="14">
        <v>19</v>
      </c>
      <c r="AB202" s="14">
        <v>187</v>
      </c>
      <c r="AC202" s="14">
        <v>4</v>
      </c>
      <c r="AD202" s="14">
        <v>18</v>
      </c>
      <c r="AE202" s="14">
        <v>130</v>
      </c>
      <c r="AF202" s="14">
        <v>13</v>
      </c>
      <c r="AG202" s="14">
        <v>12</v>
      </c>
      <c r="AH202" s="14">
        <v>395146</v>
      </c>
      <c r="AI202" s="14">
        <v>47650</v>
      </c>
      <c r="AJ202" s="14">
        <f t="shared" si="7"/>
        <v>30147.517970211135</v>
      </c>
      <c r="AK202" s="14">
        <f t="shared" si="7"/>
        <v>17502.482029788862</v>
      </c>
      <c r="AL202" s="14">
        <v>53</v>
      </c>
      <c r="AM202" s="14">
        <v>2604</v>
      </c>
      <c r="AN202" s="14">
        <v>47</v>
      </c>
      <c r="AO202" s="14">
        <v>231</v>
      </c>
      <c r="AP202" s="14">
        <v>21</v>
      </c>
      <c r="AQ202" s="14">
        <v>211</v>
      </c>
      <c r="AR202" s="14">
        <v>74</v>
      </c>
      <c r="AS202" s="14">
        <v>97</v>
      </c>
      <c r="AT202" s="14">
        <v>156</v>
      </c>
      <c r="AU202" s="17">
        <v>12</v>
      </c>
      <c r="AV202" s="14">
        <v>905</v>
      </c>
      <c r="AW202" s="14">
        <v>1</v>
      </c>
      <c r="AX202" s="14">
        <v>2</v>
      </c>
    </row>
    <row r="203" spans="1:50" x14ac:dyDescent="0.25">
      <c r="A203" s="8">
        <v>2031</v>
      </c>
      <c r="B203" s="8">
        <v>1</v>
      </c>
      <c r="C203" s="8" t="s">
        <v>679</v>
      </c>
      <c r="D203" s="10">
        <v>460199.67808681901</v>
      </c>
      <c r="E203" s="11">
        <v>706</v>
      </c>
      <c r="F203" s="12">
        <v>417</v>
      </c>
      <c r="G203" s="12">
        <v>289</v>
      </c>
      <c r="H203" s="13">
        <v>83795</v>
      </c>
      <c r="I203" s="14">
        <f t="shared" si="6"/>
        <v>64927.812385868376</v>
      </c>
      <c r="J203" s="14">
        <f t="shared" si="6"/>
        <v>18867.187614131624</v>
      </c>
      <c r="K203" s="8">
        <v>209</v>
      </c>
      <c r="L203" s="14">
        <v>4729</v>
      </c>
      <c r="M203" s="11">
        <v>202</v>
      </c>
      <c r="N203" s="8">
        <v>470</v>
      </c>
      <c r="O203" s="8">
        <v>52</v>
      </c>
      <c r="P203" s="16">
        <v>747</v>
      </c>
      <c r="Q203" s="16">
        <v>1</v>
      </c>
      <c r="R203" s="16">
        <v>6</v>
      </c>
      <c r="S203" s="16">
        <v>5</v>
      </c>
      <c r="T203" s="18">
        <v>12</v>
      </c>
      <c r="U203" s="8">
        <v>32</v>
      </c>
      <c r="V203" s="16">
        <v>1</v>
      </c>
      <c r="W203" s="14">
        <v>23350</v>
      </c>
      <c r="X203" s="14">
        <v>4819</v>
      </c>
      <c r="Y203" s="14">
        <v>4000</v>
      </c>
      <c r="Z203" s="14">
        <v>819</v>
      </c>
      <c r="AA203" s="14">
        <v>19</v>
      </c>
      <c r="AB203" s="14">
        <v>187</v>
      </c>
      <c r="AC203" s="14">
        <v>4</v>
      </c>
      <c r="AD203" s="14">
        <v>18</v>
      </c>
      <c r="AE203" s="14">
        <v>130</v>
      </c>
      <c r="AF203" s="14">
        <v>13</v>
      </c>
      <c r="AG203" s="14">
        <v>12</v>
      </c>
      <c r="AH203" s="14">
        <v>395299</v>
      </c>
      <c r="AI203" s="14">
        <v>47667</v>
      </c>
      <c r="AJ203" s="14">
        <f t="shared" si="7"/>
        <v>30158.273642939224</v>
      </c>
      <c r="AK203" s="14">
        <f t="shared" si="7"/>
        <v>17508.726357060772</v>
      </c>
      <c r="AL203" s="14">
        <v>53</v>
      </c>
      <c r="AM203" s="14">
        <v>2604</v>
      </c>
      <c r="AN203" s="14">
        <v>47</v>
      </c>
      <c r="AO203" s="14">
        <v>231</v>
      </c>
      <c r="AP203" s="14">
        <v>21</v>
      </c>
      <c r="AQ203" s="14">
        <v>211</v>
      </c>
      <c r="AR203" s="14">
        <v>74</v>
      </c>
      <c r="AS203" s="14">
        <v>97</v>
      </c>
      <c r="AT203" s="14">
        <v>156</v>
      </c>
      <c r="AU203" s="17">
        <v>12</v>
      </c>
      <c r="AV203" s="14">
        <v>905</v>
      </c>
      <c r="AW203" s="14">
        <v>1</v>
      </c>
      <c r="AX203" s="14">
        <v>2</v>
      </c>
    </row>
    <row r="204" spans="1:50" x14ac:dyDescent="0.25">
      <c r="A204" s="8">
        <v>2031</v>
      </c>
      <c r="B204" s="8">
        <v>2</v>
      </c>
      <c r="C204" s="8" t="s">
        <v>680</v>
      </c>
      <c r="D204" s="10">
        <v>460327.24072125403</v>
      </c>
      <c r="E204" s="11">
        <v>706</v>
      </c>
      <c r="F204" s="12">
        <v>417</v>
      </c>
      <c r="G204" s="12">
        <v>289</v>
      </c>
      <c r="H204" s="13">
        <v>83805</v>
      </c>
      <c r="I204" s="14">
        <f t="shared" si="6"/>
        <v>64935.560797156148</v>
      </c>
      <c r="J204" s="14">
        <f t="shared" si="6"/>
        <v>18869.439202843856</v>
      </c>
      <c r="K204" s="8">
        <v>209</v>
      </c>
      <c r="L204" s="14">
        <v>4729</v>
      </c>
      <c r="M204" s="11">
        <v>202</v>
      </c>
      <c r="N204" s="8">
        <v>470</v>
      </c>
      <c r="O204" s="8">
        <v>52</v>
      </c>
      <c r="P204" s="16">
        <v>747</v>
      </c>
      <c r="Q204" s="16">
        <v>1</v>
      </c>
      <c r="R204" s="16">
        <v>6</v>
      </c>
      <c r="S204" s="16">
        <v>5</v>
      </c>
      <c r="T204" s="18">
        <v>12</v>
      </c>
      <c r="U204" s="8">
        <v>32</v>
      </c>
      <c r="V204" s="16">
        <v>1</v>
      </c>
      <c r="W204" s="14">
        <v>23355</v>
      </c>
      <c r="X204" s="14">
        <v>4821</v>
      </c>
      <c r="Y204" s="14">
        <v>4001</v>
      </c>
      <c r="Z204" s="14">
        <v>820</v>
      </c>
      <c r="AA204" s="14">
        <v>19</v>
      </c>
      <c r="AB204" s="14">
        <v>187</v>
      </c>
      <c r="AC204" s="14">
        <v>4</v>
      </c>
      <c r="AD204" s="14">
        <v>18</v>
      </c>
      <c r="AE204" s="14">
        <v>130</v>
      </c>
      <c r="AF204" s="14">
        <v>13</v>
      </c>
      <c r="AG204" s="14">
        <v>12</v>
      </c>
      <c r="AH204" s="14">
        <v>395452</v>
      </c>
      <c r="AI204" s="14">
        <v>47684</v>
      </c>
      <c r="AJ204" s="14">
        <f t="shared" si="7"/>
        <v>30169.029315667318</v>
      </c>
      <c r="AK204" s="14">
        <f t="shared" si="7"/>
        <v>17514.970684332679</v>
      </c>
      <c r="AL204" s="14">
        <v>53</v>
      </c>
      <c r="AM204" s="14">
        <v>2604</v>
      </c>
      <c r="AN204" s="14">
        <v>47</v>
      </c>
      <c r="AO204" s="14">
        <v>231</v>
      </c>
      <c r="AP204" s="14">
        <v>21</v>
      </c>
      <c r="AQ204" s="14">
        <v>211</v>
      </c>
      <c r="AR204" s="14">
        <v>74</v>
      </c>
      <c r="AS204" s="14">
        <v>97</v>
      </c>
      <c r="AT204" s="14">
        <v>156</v>
      </c>
      <c r="AU204" s="17">
        <v>12</v>
      </c>
      <c r="AV204" s="14">
        <v>905</v>
      </c>
      <c r="AW204" s="14">
        <v>1</v>
      </c>
      <c r="AX204" s="14">
        <v>2</v>
      </c>
    </row>
    <row r="205" spans="1:50" x14ac:dyDescent="0.25">
      <c r="A205" s="8">
        <v>2031</v>
      </c>
      <c r="B205" s="8">
        <v>3</v>
      </c>
      <c r="C205" s="8" t="s">
        <v>681</v>
      </c>
      <c r="D205" s="10">
        <v>460454.80321900803</v>
      </c>
      <c r="E205" s="11">
        <v>699</v>
      </c>
      <c r="F205" s="12">
        <v>412</v>
      </c>
      <c r="G205" s="12">
        <v>287</v>
      </c>
      <c r="H205" s="13">
        <v>83815</v>
      </c>
      <c r="I205" s="14">
        <f t="shared" si="6"/>
        <v>64943.309208443919</v>
      </c>
      <c r="J205" s="14">
        <f t="shared" si="6"/>
        <v>18871.690791556088</v>
      </c>
      <c r="K205" s="8">
        <v>209</v>
      </c>
      <c r="L205" s="14">
        <v>4729</v>
      </c>
      <c r="M205" s="11">
        <v>202</v>
      </c>
      <c r="N205" s="8">
        <v>470</v>
      </c>
      <c r="O205" s="8">
        <v>52</v>
      </c>
      <c r="P205" s="16">
        <v>747</v>
      </c>
      <c r="Q205" s="16">
        <v>1</v>
      </c>
      <c r="R205" s="16">
        <v>6</v>
      </c>
      <c r="S205" s="16">
        <v>5</v>
      </c>
      <c r="T205" s="18">
        <v>12</v>
      </c>
      <c r="U205" s="8">
        <v>32</v>
      </c>
      <c r="V205" s="16">
        <v>1</v>
      </c>
      <c r="W205" s="14">
        <v>23361</v>
      </c>
      <c r="X205" s="14">
        <v>4823</v>
      </c>
      <c r="Y205" s="14">
        <v>4003</v>
      </c>
      <c r="Z205" s="14">
        <v>820</v>
      </c>
      <c r="AA205" s="14">
        <v>19</v>
      </c>
      <c r="AB205" s="14">
        <v>187</v>
      </c>
      <c r="AC205" s="14">
        <v>4</v>
      </c>
      <c r="AD205" s="14">
        <v>18</v>
      </c>
      <c r="AE205" s="14">
        <v>133</v>
      </c>
      <c r="AF205" s="14">
        <v>13</v>
      </c>
      <c r="AG205" s="14">
        <v>12</v>
      </c>
      <c r="AH205" s="14">
        <v>395604</v>
      </c>
      <c r="AI205" s="14">
        <v>47701</v>
      </c>
      <c r="AJ205" s="14">
        <f t="shared" si="7"/>
        <v>30179.784988395411</v>
      </c>
      <c r="AK205" s="14">
        <f t="shared" si="7"/>
        <v>17521.215011604589</v>
      </c>
      <c r="AL205" s="14">
        <v>53</v>
      </c>
      <c r="AM205" s="14">
        <v>2604</v>
      </c>
      <c r="AN205" s="14">
        <v>47</v>
      </c>
      <c r="AO205" s="14">
        <v>231</v>
      </c>
      <c r="AP205" s="14">
        <v>21</v>
      </c>
      <c r="AQ205" s="14">
        <v>211</v>
      </c>
      <c r="AR205" s="14">
        <v>74</v>
      </c>
      <c r="AS205" s="14">
        <v>97</v>
      </c>
      <c r="AT205" s="14">
        <v>156</v>
      </c>
      <c r="AU205" s="17">
        <v>12</v>
      </c>
      <c r="AV205" s="14">
        <v>905</v>
      </c>
      <c r="AW205" s="14">
        <v>1</v>
      </c>
      <c r="AX205" s="14">
        <v>2</v>
      </c>
    </row>
    <row r="206" spans="1:50" x14ac:dyDescent="0.25">
      <c r="A206" s="8">
        <v>2031</v>
      </c>
      <c r="B206" s="8">
        <v>4</v>
      </c>
      <c r="C206" s="8" t="s">
        <v>682</v>
      </c>
      <c r="D206" s="10">
        <v>460582.36571676098</v>
      </c>
      <c r="E206" s="11">
        <v>678</v>
      </c>
      <c r="F206" s="12">
        <v>400</v>
      </c>
      <c r="G206" s="12">
        <v>278</v>
      </c>
      <c r="H206" s="13">
        <v>83825</v>
      </c>
      <c r="I206" s="14">
        <f t="shared" si="6"/>
        <v>64951.057619731684</v>
      </c>
      <c r="J206" s="14">
        <f t="shared" si="6"/>
        <v>18873.942380268316</v>
      </c>
      <c r="K206" s="8">
        <v>209</v>
      </c>
      <c r="L206" s="14">
        <v>4729</v>
      </c>
      <c r="M206" s="11">
        <v>202</v>
      </c>
      <c r="N206" s="8">
        <v>470</v>
      </c>
      <c r="O206" s="8">
        <v>52</v>
      </c>
      <c r="P206" s="16">
        <v>747</v>
      </c>
      <c r="Q206" s="16">
        <v>1</v>
      </c>
      <c r="R206" s="16">
        <v>6</v>
      </c>
      <c r="S206" s="16">
        <v>5</v>
      </c>
      <c r="T206" s="18">
        <v>12</v>
      </c>
      <c r="U206" s="8">
        <v>32</v>
      </c>
      <c r="V206" s="16">
        <v>1</v>
      </c>
      <c r="W206" s="14">
        <v>23330</v>
      </c>
      <c r="X206" s="14">
        <v>4825</v>
      </c>
      <c r="Y206" s="14">
        <v>4005</v>
      </c>
      <c r="Z206" s="14">
        <v>820</v>
      </c>
      <c r="AA206" s="14">
        <v>19</v>
      </c>
      <c r="AB206" s="14">
        <v>187</v>
      </c>
      <c r="AC206" s="14">
        <v>4</v>
      </c>
      <c r="AD206" s="14">
        <v>18</v>
      </c>
      <c r="AE206" s="14">
        <v>132</v>
      </c>
      <c r="AF206" s="14">
        <v>13</v>
      </c>
      <c r="AG206" s="14">
        <v>12</v>
      </c>
      <c r="AH206" s="14">
        <v>395757</v>
      </c>
      <c r="AI206" s="14">
        <v>47718</v>
      </c>
      <c r="AJ206" s="14">
        <f t="shared" si="7"/>
        <v>30190.540661123501</v>
      </c>
      <c r="AK206" s="14">
        <f t="shared" si="7"/>
        <v>17527.459338876495</v>
      </c>
      <c r="AL206" s="14">
        <v>53</v>
      </c>
      <c r="AM206" s="14">
        <v>2604</v>
      </c>
      <c r="AN206" s="14">
        <v>47</v>
      </c>
      <c r="AO206" s="14">
        <v>231</v>
      </c>
      <c r="AP206" s="14">
        <v>21</v>
      </c>
      <c r="AQ206" s="14">
        <v>211</v>
      </c>
      <c r="AR206" s="14">
        <v>74</v>
      </c>
      <c r="AS206" s="14">
        <v>97</v>
      </c>
      <c r="AT206" s="14">
        <v>156</v>
      </c>
      <c r="AU206" s="17">
        <v>12</v>
      </c>
      <c r="AV206" s="14">
        <v>905</v>
      </c>
      <c r="AW206" s="14">
        <v>1</v>
      </c>
      <c r="AX206" s="14">
        <v>2</v>
      </c>
    </row>
    <row r="207" spans="1:50" x14ac:dyDescent="0.25">
      <c r="A207" s="8">
        <v>2031</v>
      </c>
      <c r="B207" s="8">
        <v>5</v>
      </c>
      <c r="C207" s="8" t="s">
        <v>683</v>
      </c>
      <c r="D207" s="10">
        <v>460709.92835119599</v>
      </c>
      <c r="E207" s="11">
        <v>723</v>
      </c>
      <c r="F207" s="12">
        <v>427</v>
      </c>
      <c r="G207" s="12">
        <v>296</v>
      </c>
      <c r="H207" s="13">
        <v>83835</v>
      </c>
      <c r="I207" s="14">
        <f t="shared" si="6"/>
        <v>64958.806031019456</v>
      </c>
      <c r="J207" s="14">
        <f t="shared" si="6"/>
        <v>18876.193968980548</v>
      </c>
      <c r="K207" s="8">
        <v>209</v>
      </c>
      <c r="L207" s="14">
        <v>4729</v>
      </c>
      <c r="M207" s="11">
        <v>202</v>
      </c>
      <c r="N207" s="8">
        <v>470</v>
      </c>
      <c r="O207" s="8">
        <v>52</v>
      </c>
      <c r="P207" s="16">
        <v>747</v>
      </c>
      <c r="Q207" s="16">
        <v>1</v>
      </c>
      <c r="R207" s="16">
        <v>6</v>
      </c>
      <c r="S207" s="16">
        <v>5</v>
      </c>
      <c r="T207" s="18">
        <v>12</v>
      </c>
      <c r="U207" s="8">
        <v>32</v>
      </c>
      <c r="V207" s="16">
        <v>1</v>
      </c>
      <c r="W207" s="14">
        <v>23335</v>
      </c>
      <c r="X207" s="14">
        <v>4827</v>
      </c>
      <c r="Y207" s="14">
        <v>4006</v>
      </c>
      <c r="Z207" s="14">
        <v>821</v>
      </c>
      <c r="AA207" s="14">
        <v>19</v>
      </c>
      <c r="AB207" s="14">
        <v>187</v>
      </c>
      <c r="AC207" s="14">
        <v>4</v>
      </c>
      <c r="AD207" s="14">
        <v>18</v>
      </c>
      <c r="AE207" s="14">
        <v>128</v>
      </c>
      <c r="AF207" s="14">
        <v>13</v>
      </c>
      <c r="AG207" s="14">
        <v>12</v>
      </c>
      <c r="AH207" s="14">
        <v>395909</v>
      </c>
      <c r="AI207" s="14">
        <v>47735</v>
      </c>
      <c r="AJ207" s="14">
        <f t="shared" si="7"/>
        <v>30201.296333851595</v>
      </c>
      <c r="AK207" s="14">
        <f t="shared" si="7"/>
        <v>17533.703666148402</v>
      </c>
      <c r="AL207" s="14">
        <v>53</v>
      </c>
      <c r="AM207" s="14">
        <v>2604</v>
      </c>
      <c r="AN207" s="14">
        <v>47</v>
      </c>
      <c r="AO207" s="14">
        <v>231</v>
      </c>
      <c r="AP207" s="14">
        <v>21</v>
      </c>
      <c r="AQ207" s="14">
        <v>211</v>
      </c>
      <c r="AR207" s="14">
        <v>74</v>
      </c>
      <c r="AS207" s="14">
        <v>97</v>
      </c>
      <c r="AT207" s="14">
        <v>156</v>
      </c>
      <c r="AU207" s="17">
        <v>12</v>
      </c>
      <c r="AV207" s="14">
        <v>905</v>
      </c>
      <c r="AW207" s="14">
        <v>1</v>
      </c>
      <c r="AX207" s="14">
        <v>2</v>
      </c>
    </row>
    <row r="208" spans="1:50" x14ac:dyDescent="0.25">
      <c r="A208" s="8">
        <v>2031</v>
      </c>
      <c r="B208" s="8">
        <v>6</v>
      </c>
      <c r="C208" s="8" t="s">
        <v>684</v>
      </c>
      <c r="D208" s="10">
        <v>460837.490848949</v>
      </c>
      <c r="E208" s="11">
        <v>721</v>
      </c>
      <c r="F208" s="12">
        <v>425</v>
      </c>
      <c r="G208" s="12">
        <v>296</v>
      </c>
      <c r="H208" s="13">
        <v>83845</v>
      </c>
      <c r="I208" s="14">
        <f t="shared" si="6"/>
        <v>64966.554442307228</v>
      </c>
      <c r="J208" s="14">
        <f t="shared" si="6"/>
        <v>18878.445557692776</v>
      </c>
      <c r="K208" s="8">
        <v>209</v>
      </c>
      <c r="L208" s="14">
        <v>4729</v>
      </c>
      <c r="M208" s="11">
        <v>202</v>
      </c>
      <c r="N208" s="8">
        <v>470</v>
      </c>
      <c r="O208" s="8">
        <v>52</v>
      </c>
      <c r="P208" s="16">
        <v>747</v>
      </c>
      <c r="Q208" s="16">
        <v>1</v>
      </c>
      <c r="R208" s="16">
        <v>6</v>
      </c>
      <c r="S208" s="16">
        <v>5</v>
      </c>
      <c r="T208" s="18">
        <v>12</v>
      </c>
      <c r="U208" s="8">
        <v>32</v>
      </c>
      <c r="V208" s="16">
        <v>1</v>
      </c>
      <c r="W208" s="14">
        <v>23341</v>
      </c>
      <c r="X208" s="14">
        <v>4829</v>
      </c>
      <c r="Y208" s="14">
        <v>4008</v>
      </c>
      <c r="Z208" s="14">
        <v>821</v>
      </c>
      <c r="AA208" s="14">
        <v>19</v>
      </c>
      <c r="AB208" s="14">
        <v>187</v>
      </c>
      <c r="AC208" s="14">
        <v>4</v>
      </c>
      <c r="AD208" s="14">
        <v>18</v>
      </c>
      <c r="AE208" s="14">
        <v>128</v>
      </c>
      <c r="AF208" s="14">
        <v>13</v>
      </c>
      <c r="AG208" s="14">
        <v>12</v>
      </c>
      <c r="AH208" s="14">
        <v>396062</v>
      </c>
      <c r="AI208" s="14">
        <v>47752</v>
      </c>
      <c r="AJ208" s="14">
        <f t="shared" si="7"/>
        <v>30212.052006579688</v>
      </c>
      <c r="AK208" s="14">
        <f t="shared" si="7"/>
        <v>17539.947993420312</v>
      </c>
      <c r="AL208" s="14">
        <v>53</v>
      </c>
      <c r="AM208" s="14">
        <v>2604</v>
      </c>
      <c r="AN208" s="14">
        <v>47</v>
      </c>
      <c r="AO208" s="14">
        <v>231</v>
      </c>
      <c r="AP208" s="14">
        <v>21</v>
      </c>
      <c r="AQ208" s="14">
        <v>211</v>
      </c>
      <c r="AR208" s="14">
        <v>74</v>
      </c>
      <c r="AS208" s="14">
        <v>97</v>
      </c>
      <c r="AT208" s="14">
        <v>156</v>
      </c>
      <c r="AU208" s="17">
        <v>12</v>
      </c>
      <c r="AV208" s="14">
        <v>905</v>
      </c>
      <c r="AW208" s="14">
        <v>1</v>
      </c>
      <c r="AX208" s="14">
        <v>2</v>
      </c>
    </row>
    <row r="209" spans="1:50" x14ac:dyDescent="0.25">
      <c r="A209" s="8">
        <v>2031</v>
      </c>
      <c r="B209" s="8">
        <v>7</v>
      </c>
      <c r="C209" s="8" t="s">
        <v>685</v>
      </c>
      <c r="D209" s="10">
        <v>460965.053346703</v>
      </c>
      <c r="E209" s="11">
        <v>717</v>
      </c>
      <c r="F209" s="12">
        <v>423</v>
      </c>
      <c r="G209" s="12">
        <v>294</v>
      </c>
      <c r="H209" s="13">
        <v>83855</v>
      </c>
      <c r="I209" s="14">
        <f t="shared" si="6"/>
        <v>64974.302853594992</v>
      </c>
      <c r="J209" s="14">
        <f t="shared" si="6"/>
        <v>18880.697146405008</v>
      </c>
      <c r="K209" s="8">
        <v>209</v>
      </c>
      <c r="L209" s="14">
        <v>4729</v>
      </c>
      <c r="M209" s="11">
        <v>202</v>
      </c>
      <c r="N209" s="8">
        <v>470</v>
      </c>
      <c r="O209" s="8">
        <v>52</v>
      </c>
      <c r="P209" s="16">
        <v>747</v>
      </c>
      <c r="Q209" s="16">
        <v>1</v>
      </c>
      <c r="R209" s="16">
        <v>6</v>
      </c>
      <c r="S209" s="16">
        <v>5</v>
      </c>
      <c r="T209" s="18">
        <v>12</v>
      </c>
      <c r="U209" s="8">
        <v>32</v>
      </c>
      <c r="V209" s="16">
        <v>1</v>
      </c>
      <c r="W209" s="14">
        <v>23310</v>
      </c>
      <c r="X209" s="14">
        <v>4831</v>
      </c>
      <c r="Y209" s="14">
        <v>4010</v>
      </c>
      <c r="Z209" s="14">
        <v>821</v>
      </c>
      <c r="AA209" s="14">
        <v>19</v>
      </c>
      <c r="AB209" s="14">
        <v>187</v>
      </c>
      <c r="AC209" s="14">
        <v>4</v>
      </c>
      <c r="AD209" s="14">
        <v>18</v>
      </c>
      <c r="AE209" s="14">
        <v>128</v>
      </c>
      <c r="AF209" s="14">
        <v>13</v>
      </c>
      <c r="AG209" s="14">
        <v>12</v>
      </c>
      <c r="AH209" s="14">
        <v>396214</v>
      </c>
      <c r="AI209" s="14">
        <v>47769</v>
      </c>
      <c r="AJ209" s="14">
        <f t="shared" si="7"/>
        <v>30222.807679307778</v>
      </c>
      <c r="AK209" s="14">
        <f t="shared" si="7"/>
        <v>17546.192320692218</v>
      </c>
      <c r="AL209" s="14">
        <v>53</v>
      </c>
      <c r="AM209" s="14">
        <v>2604</v>
      </c>
      <c r="AN209" s="14">
        <v>47</v>
      </c>
      <c r="AO209" s="14">
        <v>231</v>
      </c>
      <c r="AP209" s="14">
        <v>21</v>
      </c>
      <c r="AQ209" s="14">
        <v>211</v>
      </c>
      <c r="AR209" s="14">
        <v>74</v>
      </c>
      <c r="AS209" s="14">
        <v>97</v>
      </c>
      <c r="AT209" s="14">
        <v>156</v>
      </c>
      <c r="AU209" s="17">
        <v>12</v>
      </c>
      <c r="AV209" s="14">
        <v>905</v>
      </c>
      <c r="AW209" s="14">
        <v>1</v>
      </c>
      <c r="AX209" s="14">
        <v>2</v>
      </c>
    </row>
    <row r="210" spans="1:50" x14ac:dyDescent="0.25">
      <c r="A210" s="8">
        <v>2031</v>
      </c>
      <c r="B210" s="8">
        <v>8</v>
      </c>
      <c r="C210" s="8" t="s">
        <v>686</v>
      </c>
      <c r="D210" s="10">
        <v>461092.61598113697</v>
      </c>
      <c r="E210" s="11">
        <v>715</v>
      </c>
      <c r="F210" s="12">
        <v>422</v>
      </c>
      <c r="G210" s="12">
        <v>293</v>
      </c>
      <c r="H210" s="13">
        <v>83865</v>
      </c>
      <c r="I210" s="14">
        <f t="shared" si="6"/>
        <v>64982.051264882764</v>
      </c>
      <c r="J210" s="14">
        <f t="shared" si="6"/>
        <v>18882.948735117236</v>
      </c>
      <c r="K210" s="8">
        <v>209</v>
      </c>
      <c r="L210" s="14">
        <v>4729</v>
      </c>
      <c r="M210" s="11">
        <v>202</v>
      </c>
      <c r="N210" s="8">
        <v>470</v>
      </c>
      <c r="O210" s="8">
        <v>52</v>
      </c>
      <c r="P210" s="16">
        <v>747</v>
      </c>
      <c r="Q210" s="16">
        <v>1</v>
      </c>
      <c r="R210" s="16">
        <v>6</v>
      </c>
      <c r="S210" s="16">
        <v>5</v>
      </c>
      <c r="T210" s="18">
        <v>12</v>
      </c>
      <c r="U210" s="8">
        <v>32</v>
      </c>
      <c r="V210" s="16">
        <v>1</v>
      </c>
      <c r="W210" s="14">
        <v>23316</v>
      </c>
      <c r="X210" s="14">
        <v>4833</v>
      </c>
      <c r="Y210" s="14">
        <v>4011</v>
      </c>
      <c r="Z210" s="14">
        <v>822</v>
      </c>
      <c r="AA210" s="14">
        <v>19</v>
      </c>
      <c r="AB210" s="14">
        <v>187</v>
      </c>
      <c r="AC210" s="14">
        <v>4</v>
      </c>
      <c r="AD210" s="14">
        <v>18</v>
      </c>
      <c r="AE210" s="14">
        <v>128</v>
      </c>
      <c r="AF210" s="14">
        <v>13</v>
      </c>
      <c r="AG210" s="14">
        <v>12</v>
      </c>
      <c r="AH210" s="14">
        <v>396367</v>
      </c>
      <c r="AI210" s="14">
        <v>47786</v>
      </c>
      <c r="AJ210" s="14">
        <f t="shared" si="7"/>
        <v>30233.563352035872</v>
      </c>
      <c r="AK210" s="14">
        <f t="shared" si="7"/>
        <v>17552.436647964125</v>
      </c>
      <c r="AL210" s="14">
        <v>53</v>
      </c>
      <c r="AM210" s="14">
        <v>2604</v>
      </c>
      <c r="AN210" s="14">
        <v>47</v>
      </c>
      <c r="AO210" s="14">
        <v>231</v>
      </c>
      <c r="AP210" s="14">
        <v>21</v>
      </c>
      <c r="AQ210" s="14">
        <v>211</v>
      </c>
      <c r="AR210" s="14">
        <v>74</v>
      </c>
      <c r="AS210" s="14">
        <v>97</v>
      </c>
      <c r="AT210" s="14">
        <v>156</v>
      </c>
      <c r="AU210" s="17">
        <v>12</v>
      </c>
      <c r="AV210" s="14">
        <v>905</v>
      </c>
      <c r="AW210" s="14">
        <v>1</v>
      </c>
      <c r="AX210" s="14">
        <v>2</v>
      </c>
    </row>
    <row r="211" spans="1:50" x14ac:dyDescent="0.25">
      <c r="A211" s="8">
        <v>2031</v>
      </c>
      <c r="B211" s="8">
        <v>9</v>
      </c>
      <c r="C211" s="8" t="s">
        <v>687</v>
      </c>
      <c r="D211" s="10">
        <v>461220.17847889097</v>
      </c>
      <c r="E211" s="11">
        <v>713</v>
      </c>
      <c r="F211" s="12">
        <v>421</v>
      </c>
      <c r="G211" s="12">
        <v>292</v>
      </c>
      <c r="H211" s="13">
        <v>83875</v>
      </c>
      <c r="I211" s="14">
        <f t="shared" si="6"/>
        <v>64989.799676170536</v>
      </c>
      <c r="J211" s="14">
        <f t="shared" si="6"/>
        <v>18885.200323829467</v>
      </c>
      <c r="K211" s="8">
        <v>209</v>
      </c>
      <c r="L211" s="14">
        <v>4729</v>
      </c>
      <c r="M211" s="11">
        <v>202</v>
      </c>
      <c r="N211" s="8">
        <v>470</v>
      </c>
      <c r="O211" s="8">
        <v>52</v>
      </c>
      <c r="P211" s="16">
        <v>747</v>
      </c>
      <c r="Q211" s="16">
        <v>1</v>
      </c>
      <c r="R211" s="16">
        <v>6</v>
      </c>
      <c r="S211" s="16">
        <v>5</v>
      </c>
      <c r="T211" s="18">
        <v>12</v>
      </c>
      <c r="U211" s="8">
        <v>32</v>
      </c>
      <c r="V211" s="16">
        <v>1</v>
      </c>
      <c r="W211" s="14">
        <v>23321</v>
      </c>
      <c r="X211" s="14">
        <v>4835</v>
      </c>
      <c r="Y211" s="14">
        <v>4013</v>
      </c>
      <c r="Z211" s="14">
        <v>822</v>
      </c>
      <c r="AA211" s="14">
        <v>19</v>
      </c>
      <c r="AB211" s="14">
        <v>187</v>
      </c>
      <c r="AC211" s="14">
        <v>4</v>
      </c>
      <c r="AD211" s="14">
        <v>18</v>
      </c>
      <c r="AE211" s="14">
        <v>130</v>
      </c>
      <c r="AF211" s="14">
        <v>13</v>
      </c>
      <c r="AG211" s="14">
        <v>12</v>
      </c>
      <c r="AH211" s="14">
        <v>396520</v>
      </c>
      <c r="AI211" s="14">
        <v>47803</v>
      </c>
      <c r="AJ211" s="14">
        <f t="shared" si="7"/>
        <v>30244.319024763961</v>
      </c>
      <c r="AK211" s="14">
        <f t="shared" si="7"/>
        <v>17558.680975236035</v>
      </c>
      <c r="AL211" s="14">
        <v>53</v>
      </c>
      <c r="AM211" s="14">
        <v>2604</v>
      </c>
      <c r="AN211" s="14">
        <v>47</v>
      </c>
      <c r="AO211" s="14">
        <v>231</v>
      </c>
      <c r="AP211" s="14">
        <v>21</v>
      </c>
      <c r="AQ211" s="14">
        <v>211</v>
      </c>
      <c r="AR211" s="14">
        <v>74</v>
      </c>
      <c r="AS211" s="14">
        <v>97</v>
      </c>
      <c r="AT211" s="14">
        <v>156</v>
      </c>
      <c r="AU211" s="17">
        <v>12</v>
      </c>
      <c r="AV211" s="14">
        <v>905</v>
      </c>
      <c r="AW211" s="14">
        <v>1</v>
      </c>
      <c r="AX211" s="14">
        <v>2</v>
      </c>
    </row>
    <row r="212" spans="1:50" x14ac:dyDescent="0.25">
      <c r="A212" s="8">
        <v>2031</v>
      </c>
      <c r="B212" s="8">
        <v>10</v>
      </c>
      <c r="C212" s="8" t="s">
        <v>688</v>
      </c>
      <c r="D212" s="10">
        <v>461347.74097664398</v>
      </c>
      <c r="E212" s="11">
        <v>713</v>
      </c>
      <c r="F212" s="12">
        <v>421</v>
      </c>
      <c r="G212" s="12">
        <v>292</v>
      </c>
      <c r="H212" s="13">
        <v>83885</v>
      </c>
      <c r="I212" s="14">
        <f t="shared" si="6"/>
        <v>64997.548087458308</v>
      </c>
      <c r="J212" s="14">
        <f t="shared" si="6"/>
        <v>18887.451912541695</v>
      </c>
      <c r="K212" s="8">
        <v>209</v>
      </c>
      <c r="L212" s="14">
        <v>4729</v>
      </c>
      <c r="M212" s="11">
        <v>202</v>
      </c>
      <c r="N212" s="8">
        <v>470</v>
      </c>
      <c r="O212" s="8">
        <v>52</v>
      </c>
      <c r="P212" s="16">
        <v>747</v>
      </c>
      <c r="Q212" s="16">
        <v>1</v>
      </c>
      <c r="R212" s="16">
        <v>6</v>
      </c>
      <c r="S212" s="16">
        <v>5</v>
      </c>
      <c r="T212" s="18">
        <v>12</v>
      </c>
      <c r="U212" s="8">
        <v>32</v>
      </c>
      <c r="V212" s="16">
        <v>1</v>
      </c>
      <c r="W212" s="14">
        <v>23290</v>
      </c>
      <c r="X212" s="14">
        <v>4837</v>
      </c>
      <c r="Y212" s="14">
        <v>4015</v>
      </c>
      <c r="Z212" s="14">
        <v>822</v>
      </c>
      <c r="AA212" s="14">
        <v>19</v>
      </c>
      <c r="AB212" s="14">
        <v>187</v>
      </c>
      <c r="AC212" s="14">
        <v>4</v>
      </c>
      <c r="AD212" s="14">
        <v>18</v>
      </c>
      <c r="AE212" s="14">
        <v>130</v>
      </c>
      <c r="AF212" s="14">
        <v>13</v>
      </c>
      <c r="AG212" s="14">
        <v>12</v>
      </c>
      <c r="AH212" s="14">
        <v>396672</v>
      </c>
      <c r="AI212" s="14">
        <v>47820</v>
      </c>
      <c r="AJ212" s="14">
        <f t="shared" si="7"/>
        <v>30255.074697492055</v>
      </c>
      <c r="AK212" s="14">
        <f t="shared" si="7"/>
        <v>17564.925302507942</v>
      </c>
      <c r="AL212" s="14">
        <v>53</v>
      </c>
      <c r="AM212" s="14">
        <v>2604</v>
      </c>
      <c r="AN212" s="14">
        <v>47</v>
      </c>
      <c r="AO212" s="14">
        <v>231</v>
      </c>
      <c r="AP212" s="14">
        <v>21</v>
      </c>
      <c r="AQ212" s="14">
        <v>211</v>
      </c>
      <c r="AR212" s="14">
        <v>74</v>
      </c>
      <c r="AS212" s="14">
        <v>97</v>
      </c>
      <c r="AT212" s="14">
        <v>156</v>
      </c>
      <c r="AU212" s="17">
        <v>12</v>
      </c>
      <c r="AV212" s="14">
        <v>905</v>
      </c>
      <c r="AW212" s="14">
        <v>1</v>
      </c>
      <c r="AX212" s="14">
        <v>2</v>
      </c>
    </row>
    <row r="213" spans="1:50" x14ac:dyDescent="0.25">
      <c r="A213" s="8">
        <v>2031</v>
      </c>
      <c r="B213" s="8">
        <v>11</v>
      </c>
      <c r="C213" s="8" t="s">
        <v>689</v>
      </c>
      <c r="D213" s="10">
        <v>461475.303611079</v>
      </c>
      <c r="E213" s="11">
        <v>712</v>
      </c>
      <c r="F213" s="12">
        <v>420</v>
      </c>
      <c r="G213" s="12">
        <v>292</v>
      </c>
      <c r="H213" s="13">
        <v>83895</v>
      </c>
      <c r="I213" s="14">
        <f t="shared" si="6"/>
        <v>65005.296498746073</v>
      </c>
      <c r="J213" s="14">
        <f t="shared" si="6"/>
        <v>18889.703501253927</v>
      </c>
      <c r="K213" s="8">
        <v>209</v>
      </c>
      <c r="L213" s="14">
        <v>4729</v>
      </c>
      <c r="M213" s="11">
        <v>202</v>
      </c>
      <c r="N213" s="8">
        <v>470</v>
      </c>
      <c r="O213" s="8">
        <v>52</v>
      </c>
      <c r="P213" s="16">
        <v>747</v>
      </c>
      <c r="Q213" s="16">
        <v>1</v>
      </c>
      <c r="R213" s="16">
        <v>6</v>
      </c>
      <c r="S213" s="16">
        <v>5</v>
      </c>
      <c r="T213" s="18">
        <v>12</v>
      </c>
      <c r="U213" s="8">
        <v>32</v>
      </c>
      <c r="V213" s="16">
        <v>1</v>
      </c>
      <c r="W213" s="14">
        <v>23296</v>
      </c>
      <c r="X213" s="14">
        <v>4839</v>
      </c>
      <c r="Y213" s="14">
        <v>4016</v>
      </c>
      <c r="Z213" s="14">
        <v>823</v>
      </c>
      <c r="AA213" s="14">
        <v>19</v>
      </c>
      <c r="AB213" s="14">
        <v>187</v>
      </c>
      <c r="AC213" s="14">
        <v>4</v>
      </c>
      <c r="AD213" s="14">
        <v>18</v>
      </c>
      <c r="AE213" s="14">
        <v>130</v>
      </c>
      <c r="AF213" s="14">
        <v>13</v>
      </c>
      <c r="AG213" s="14">
        <v>12</v>
      </c>
      <c r="AH213" s="14">
        <v>396825</v>
      </c>
      <c r="AI213" s="14">
        <v>47837</v>
      </c>
      <c r="AJ213" s="14">
        <f t="shared" si="7"/>
        <v>30265.830370220148</v>
      </c>
      <c r="AK213" s="14">
        <f t="shared" si="7"/>
        <v>17571.169629779852</v>
      </c>
      <c r="AL213" s="14">
        <v>53</v>
      </c>
      <c r="AM213" s="14">
        <v>2604</v>
      </c>
      <c r="AN213" s="14">
        <v>47</v>
      </c>
      <c r="AO213" s="14">
        <v>231</v>
      </c>
      <c r="AP213" s="14">
        <v>21</v>
      </c>
      <c r="AQ213" s="14">
        <v>211</v>
      </c>
      <c r="AR213" s="14">
        <v>74</v>
      </c>
      <c r="AS213" s="14">
        <v>97</v>
      </c>
      <c r="AT213" s="14">
        <v>156</v>
      </c>
      <c r="AU213" s="17">
        <v>12</v>
      </c>
      <c r="AV213" s="14">
        <v>905</v>
      </c>
      <c r="AW213" s="14">
        <v>1</v>
      </c>
      <c r="AX213" s="14">
        <v>2</v>
      </c>
    </row>
    <row r="214" spans="1:50" x14ac:dyDescent="0.25">
      <c r="A214" s="8">
        <v>2031</v>
      </c>
      <c r="B214" s="8">
        <v>12</v>
      </c>
      <c r="C214" s="8" t="s">
        <v>690</v>
      </c>
      <c r="D214" s="10">
        <v>461602.86610883201</v>
      </c>
      <c r="E214" s="11">
        <v>710</v>
      </c>
      <c r="F214" s="12">
        <v>419</v>
      </c>
      <c r="G214" s="12">
        <v>291</v>
      </c>
      <c r="H214" s="13">
        <v>83905</v>
      </c>
      <c r="I214" s="14">
        <f t="shared" si="6"/>
        <v>65013.044910033845</v>
      </c>
      <c r="J214" s="14">
        <f t="shared" si="6"/>
        <v>18891.955089966155</v>
      </c>
      <c r="K214" s="8">
        <v>209</v>
      </c>
      <c r="L214" s="14">
        <v>4729</v>
      </c>
      <c r="M214" s="11">
        <v>202</v>
      </c>
      <c r="N214" s="8">
        <v>470</v>
      </c>
      <c r="O214" s="8">
        <v>52</v>
      </c>
      <c r="P214" s="16">
        <v>747</v>
      </c>
      <c r="Q214" s="16">
        <v>1</v>
      </c>
      <c r="R214" s="16">
        <v>6</v>
      </c>
      <c r="S214" s="16">
        <v>5</v>
      </c>
      <c r="T214" s="18">
        <v>12</v>
      </c>
      <c r="U214" s="8">
        <v>32</v>
      </c>
      <c r="V214" s="16">
        <v>1</v>
      </c>
      <c r="W214" s="14">
        <v>23301</v>
      </c>
      <c r="X214" s="14">
        <v>4841</v>
      </c>
      <c r="Y214" s="14">
        <v>4018</v>
      </c>
      <c r="Z214" s="14">
        <v>823</v>
      </c>
      <c r="AA214" s="14">
        <v>19</v>
      </c>
      <c r="AB214" s="14">
        <v>187</v>
      </c>
      <c r="AC214" s="14">
        <v>4</v>
      </c>
      <c r="AD214" s="14">
        <v>18</v>
      </c>
      <c r="AE214" s="14">
        <v>130</v>
      </c>
      <c r="AF214" s="14">
        <v>13</v>
      </c>
      <c r="AG214" s="14">
        <v>12</v>
      </c>
      <c r="AH214" s="14">
        <v>396977</v>
      </c>
      <c r="AI214" s="14">
        <v>47854</v>
      </c>
      <c r="AJ214" s="14">
        <f t="shared" si="7"/>
        <v>30276.586042948238</v>
      </c>
      <c r="AK214" s="14">
        <f t="shared" si="7"/>
        <v>17577.413957051758</v>
      </c>
      <c r="AL214" s="14">
        <v>53</v>
      </c>
      <c r="AM214" s="14">
        <v>2604</v>
      </c>
      <c r="AN214" s="14">
        <v>47</v>
      </c>
      <c r="AO214" s="14">
        <v>231</v>
      </c>
      <c r="AP214" s="14">
        <v>21</v>
      </c>
      <c r="AQ214" s="14">
        <v>211</v>
      </c>
      <c r="AR214" s="14">
        <v>74</v>
      </c>
      <c r="AS214" s="14">
        <v>97</v>
      </c>
      <c r="AT214" s="14">
        <v>156</v>
      </c>
      <c r="AU214" s="17">
        <v>12</v>
      </c>
      <c r="AV214" s="14">
        <v>905</v>
      </c>
      <c r="AW214" s="14">
        <v>1</v>
      </c>
      <c r="AX214" s="14">
        <v>2</v>
      </c>
    </row>
    <row r="215" spans="1:50" x14ac:dyDescent="0.25">
      <c r="A215" s="8">
        <v>2032</v>
      </c>
      <c r="B215" s="8">
        <v>1</v>
      </c>
      <c r="C215" s="8" t="s">
        <v>691</v>
      </c>
      <c r="D215" s="10">
        <v>461730.42860658601</v>
      </c>
      <c r="E215" s="11">
        <v>711</v>
      </c>
      <c r="F215" s="12">
        <v>419</v>
      </c>
      <c r="G215" s="12">
        <v>292</v>
      </c>
      <c r="H215" s="13">
        <v>83915</v>
      </c>
      <c r="I215" s="14">
        <f t="shared" si="6"/>
        <v>65020.793321321617</v>
      </c>
      <c r="J215" s="14">
        <f t="shared" si="6"/>
        <v>18894.206678678387</v>
      </c>
      <c r="K215" s="8">
        <v>209</v>
      </c>
      <c r="L215" s="14">
        <v>4729</v>
      </c>
      <c r="M215" s="11">
        <v>202</v>
      </c>
      <c r="N215" s="8">
        <v>470</v>
      </c>
      <c r="O215" s="8">
        <v>52</v>
      </c>
      <c r="P215" s="16">
        <v>747</v>
      </c>
      <c r="Q215" s="16">
        <v>1</v>
      </c>
      <c r="R215" s="16">
        <v>6</v>
      </c>
      <c r="S215" s="16">
        <v>5</v>
      </c>
      <c r="T215" s="18">
        <v>12</v>
      </c>
      <c r="U215" s="8">
        <v>32</v>
      </c>
      <c r="V215" s="16">
        <v>1</v>
      </c>
      <c r="W215" s="14">
        <v>23271</v>
      </c>
      <c r="X215" s="14">
        <v>4843</v>
      </c>
      <c r="Y215" s="14">
        <v>4020</v>
      </c>
      <c r="Z215" s="14">
        <v>823</v>
      </c>
      <c r="AA215" s="14">
        <v>19</v>
      </c>
      <c r="AB215" s="14">
        <v>187</v>
      </c>
      <c r="AC215" s="14">
        <v>4</v>
      </c>
      <c r="AD215" s="14">
        <v>18</v>
      </c>
      <c r="AE215" s="14">
        <v>130</v>
      </c>
      <c r="AF215" s="14">
        <v>13</v>
      </c>
      <c r="AG215" s="14">
        <v>12</v>
      </c>
      <c r="AH215" s="14">
        <v>397130</v>
      </c>
      <c r="AI215" s="14">
        <v>47871</v>
      </c>
      <c r="AJ215" s="14">
        <f t="shared" si="7"/>
        <v>30287.341715676332</v>
      </c>
      <c r="AK215" s="14">
        <f t="shared" si="7"/>
        <v>17583.658284323665</v>
      </c>
      <c r="AL215" s="14">
        <v>53</v>
      </c>
      <c r="AM215" s="14">
        <v>2604</v>
      </c>
      <c r="AN215" s="14">
        <v>47</v>
      </c>
      <c r="AO215" s="14">
        <v>231</v>
      </c>
      <c r="AP215" s="14">
        <v>21</v>
      </c>
      <c r="AQ215" s="14">
        <v>211</v>
      </c>
      <c r="AR215" s="14">
        <v>74</v>
      </c>
      <c r="AS215" s="14">
        <v>97</v>
      </c>
      <c r="AT215" s="14">
        <v>156</v>
      </c>
      <c r="AU215" s="17">
        <v>12</v>
      </c>
      <c r="AV215" s="14">
        <v>905</v>
      </c>
      <c r="AW215" s="14">
        <v>1</v>
      </c>
      <c r="AX215" s="14">
        <v>2</v>
      </c>
    </row>
    <row r="216" spans="1:50" x14ac:dyDescent="0.25">
      <c r="A216" s="8">
        <v>2032</v>
      </c>
      <c r="B216" s="8">
        <v>2</v>
      </c>
      <c r="C216" s="8" t="s">
        <v>692</v>
      </c>
      <c r="D216" s="10">
        <v>461857.99124102102</v>
      </c>
      <c r="E216" s="11">
        <v>711</v>
      </c>
      <c r="F216" s="12">
        <v>419</v>
      </c>
      <c r="G216" s="12">
        <v>292</v>
      </c>
      <c r="H216" s="13">
        <v>83925</v>
      </c>
      <c r="I216" s="14">
        <f t="shared" si="6"/>
        <v>65028.541732609388</v>
      </c>
      <c r="J216" s="14">
        <f t="shared" si="6"/>
        <v>18896.458267390615</v>
      </c>
      <c r="K216" s="8">
        <v>209</v>
      </c>
      <c r="L216" s="14">
        <v>4729</v>
      </c>
      <c r="M216" s="11">
        <v>202</v>
      </c>
      <c r="N216" s="8">
        <v>470</v>
      </c>
      <c r="O216" s="8">
        <v>52</v>
      </c>
      <c r="P216" s="16">
        <v>747</v>
      </c>
      <c r="Q216" s="16">
        <v>1</v>
      </c>
      <c r="R216" s="16">
        <v>6</v>
      </c>
      <c r="S216" s="16">
        <v>5</v>
      </c>
      <c r="T216" s="18">
        <v>12</v>
      </c>
      <c r="U216" s="8">
        <v>32</v>
      </c>
      <c r="V216" s="16">
        <v>1</v>
      </c>
      <c r="W216" s="14">
        <v>23277</v>
      </c>
      <c r="X216" s="14">
        <v>4845</v>
      </c>
      <c r="Y216" s="14">
        <v>4021</v>
      </c>
      <c r="Z216" s="14">
        <v>824</v>
      </c>
      <c r="AA216" s="14">
        <v>19</v>
      </c>
      <c r="AB216" s="14">
        <v>187</v>
      </c>
      <c r="AC216" s="14">
        <v>4</v>
      </c>
      <c r="AD216" s="14">
        <v>18</v>
      </c>
      <c r="AE216" s="14">
        <v>130</v>
      </c>
      <c r="AF216" s="14">
        <v>13</v>
      </c>
      <c r="AG216" s="14">
        <v>12</v>
      </c>
      <c r="AH216" s="14">
        <v>397282</v>
      </c>
      <c r="AI216" s="14">
        <v>47888</v>
      </c>
      <c r="AJ216" s="14">
        <f t="shared" si="7"/>
        <v>30298.097388404425</v>
      </c>
      <c r="AK216" s="14">
        <f t="shared" si="7"/>
        <v>17589.902611595575</v>
      </c>
      <c r="AL216" s="14">
        <v>53</v>
      </c>
      <c r="AM216" s="14">
        <v>2604</v>
      </c>
      <c r="AN216" s="14">
        <v>47</v>
      </c>
      <c r="AO216" s="14">
        <v>231</v>
      </c>
      <c r="AP216" s="14">
        <v>21</v>
      </c>
      <c r="AQ216" s="14">
        <v>211</v>
      </c>
      <c r="AR216" s="14">
        <v>74</v>
      </c>
      <c r="AS216" s="14">
        <v>97</v>
      </c>
      <c r="AT216" s="14">
        <v>156</v>
      </c>
      <c r="AU216" s="17">
        <v>12</v>
      </c>
      <c r="AV216" s="14">
        <v>905</v>
      </c>
      <c r="AW216" s="14">
        <v>1</v>
      </c>
      <c r="AX216" s="14">
        <v>2</v>
      </c>
    </row>
    <row r="217" spans="1:50" x14ac:dyDescent="0.25">
      <c r="A217" s="8">
        <v>2032</v>
      </c>
      <c r="B217" s="8">
        <v>3</v>
      </c>
      <c r="C217" s="8" t="s">
        <v>693</v>
      </c>
      <c r="D217" s="10">
        <v>461985.55373877398</v>
      </c>
      <c r="E217" s="11">
        <v>704</v>
      </c>
      <c r="F217" s="12">
        <v>415</v>
      </c>
      <c r="G217" s="12">
        <v>289</v>
      </c>
      <c r="H217" s="13">
        <v>83935</v>
      </c>
      <c r="I217" s="14">
        <f t="shared" si="6"/>
        <v>65036.290143897153</v>
      </c>
      <c r="J217" s="14">
        <f t="shared" si="6"/>
        <v>18898.709856102847</v>
      </c>
      <c r="K217" s="8">
        <v>209</v>
      </c>
      <c r="L217" s="14">
        <v>4729</v>
      </c>
      <c r="M217" s="11">
        <v>202</v>
      </c>
      <c r="N217" s="8">
        <v>470</v>
      </c>
      <c r="O217" s="8">
        <v>52</v>
      </c>
      <c r="P217" s="16">
        <v>747</v>
      </c>
      <c r="Q217" s="16">
        <v>1</v>
      </c>
      <c r="R217" s="16">
        <v>6</v>
      </c>
      <c r="S217" s="16">
        <v>5</v>
      </c>
      <c r="T217" s="18">
        <v>12</v>
      </c>
      <c r="U217" s="8">
        <v>32</v>
      </c>
      <c r="V217" s="16">
        <v>1</v>
      </c>
      <c r="W217" s="14">
        <v>23282</v>
      </c>
      <c r="X217" s="14">
        <v>4847</v>
      </c>
      <c r="Y217" s="14">
        <v>4023</v>
      </c>
      <c r="Z217" s="14">
        <v>824</v>
      </c>
      <c r="AA217" s="14">
        <v>19</v>
      </c>
      <c r="AB217" s="14">
        <v>187</v>
      </c>
      <c r="AC217" s="14">
        <v>4</v>
      </c>
      <c r="AD217" s="14">
        <v>18</v>
      </c>
      <c r="AE217" s="14">
        <v>133</v>
      </c>
      <c r="AF217" s="14">
        <v>13</v>
      </c>
      <c r="AG217" s="14">
        <v>12</v>
      </c>
      <c r="AH217" s="14">
        <v>397435</v>
      </c>
      <c r="AI217" s="14">
        <v>47905</v>
      </c>
      <c r="AJ217" s="14">
        <f t="shared" si="7"/>
        <v>30308.853061132515</v>
      </c>
      <c r="AK217" s="14">
        <f t="shared" si="7"/>
        <v>17596.146938867481</v>
      </c>
      <c r="AL217" s="14">
        <v>53</v>
      </c>
      <c r="AM217" s="14">
        <v>2604</v>
      </c>
      <c r="AN217" s="14">
        <v>47</v>
      </c>
      <c r="AO217" s="14">
        <v>231</v>
      </c>
      <c r="AP217" s="14">
        <v>21</v>
      </c>
      <c r="AQ217" s="14">
        <v>211</v>
      </c>
      <c r="AR217" s="14">
        <v>74</v>
      </c>
      <c r="AS217" s="14">
        <v>97</v>
      </c>
      <c r="AT217" s="14">
        <v>156</v>
      </c>
      <c r="AU217" s="17">
        <v>12</v>
      </c>
      <c r="AV217" s="14">
        <v>905</v>
      </c>
      <c r="AW217" s="14">
        <v>1</v>
      </c>
      <c r="AX217" s="14">
        <v>2</v>
      </c>
    </row>
    <row r="218" spans="1:50" x14ac:dyDescent="0.25">
      <c r="A218" s="8">
        <v>2032</v>
      </c>
      <c r="B218" s="8">
        <v>4</v>
      </c>
      <c r="C218" s="8" t="s">
        <v>694</v>
      </c>
      <c r="D218" s="10">
        <v>462113.11623652698</v>
      </c>
      <c r="E218" s="11">
        <v>683</v>
      </c>
      <c r="F218" s="12">
        <v>403</v>
      </c>
      <c r="G218" s="12">
        <v>280</v>
      </c>
      <c r="H218" s="13">
        <v>83945</v>
      </c>
      <c r="I218" s="14">
        <f t="shared" si="6"/>
        <v>65044.038555184925</v>
      </c>
      <c r="J218" s="14">
        <f t="shared" si="6"/>
        <v>18900.961444815075</v>
      </c>
      <c r="K218" s="8">
        <v>209</v>
      </c>
      <c r="L218" s="14">
        <v>4729</v>
      </c>
      <c r="M218" s="11">
        <v>202</v>
      </c>
      <c r="N218" s="8">
        <v>470</v>
      </c>
      <c r="O218" s="8">
        <v>52</v>
      </c>
      <c r="P218" s="16">
        <v>747</v>
      </c>
      <c r="Q218" s="16">
        <v>1</v>
      </c>
      <c r="R218" s="16">
        <v>6</v>
      </c>
      <c r="S218" s="16">
        <v>5</v>
      </c>
      <c r="T218" s="18">
        <v>12</v>
      </c>
      <c r="U218" s="8">
        <v>32</v>
      </c>
      <c r="V218" s="16">
        <v>1</v>
      </c>
      <c r="W218" s="14">
        <v>23251</v>
      </c>
      <c r="X218" s="14">
        <v>4849</v>
      </c>
      <c r="Y218" s="14">
        <v>4025</v>
      </c>
      <c r="Z218" s="14">
        <v>824</v>
      </c>
      <c r="AA218" s="14">
        <v>19</v>
      </c>
      <c r="AB218" s="14">
        <v>187</v>
      </c>
      <c r="AC218" s="14">
        <v>4</v>
      </c>
      <c r="AD218" s="14">
        <v>18</v>
      </c>
      <c r="AE218" s="14">
        <v>132</v>
      </c>
      <c r="AF218" s="14">
        <v>13</v>
      </c>
      <c r="AG218" s="14">
        <v>12</v>
      </c>
      <c r="AH218" s="14">
        <v>397587</v>
      </c>
      <c r="AI218" s="14">
        <v>47922</v>
      </c>
      <c r="AJ218" s="14">
        <f t="shared" si="7"/>
        <v>30319.608733860608</v>
      </c>
      <c r="AK218" s="14">
        <f t="shared" si="7"/>
        <v>17602.391266139388</v>
      </c>
      <c r="AL218" s="14">
        <v>53</v>
      </c>
      <c r="AM218" s="14">
        <v>2604</v>
      </c>
      <c r="AN218" s="14">
        <v>47</v>
      </c>
      <c r="AO218" s="14">
        <v>231</v>
      </c>
      <c r="AP218" s="14">
        <v>21</v>
      </c>
      <c r="AQ218" s="14">
        <v>211</v>
      </c>
      <c r="AR218" s="14">
        <v>74</v>
      </c>
      <c r="AS218" s="14">
        <v>97</v>
      </c>
      <c r="AT218" s="14">
        <v>156</v>
      </c>
      <c r="AU218" s="17">
        <v>12</v>
      </c>
      <c r="AV218" s="14">
        <v>905</v>
      </c>
      <c r="AW218" s="14">
        <v>1</v>
      </c>
      <c r="AX218" s="14">
        <v>2</v>
      </c>
    </row>
    <row r="219" spans="1:50" x14ac:dyDescent="0.25">
      <c r="A219" s="8">
        <v>2032</v>
      </c>
      <c r="B219" s="8">
        <v>5</v>
      </c>
      <c r="C219" s="8" t="s">
        <v>695</v>
      </c>
      <c r="D219" s="10">
        <v>462240.678870962</v>
      </c>
      <c r="E219" s="11">
        <v>728</v>
      </c>
      <c r="F219" s="12">
        <v>430</v>
      </c>
      <c r="G219" s="12">
        <v>298</v>
      </c>
      <c r="H219" s="13">
        <v>83955</v>
      </c>
      <c r="I219" s="14">
        <f t="shared" si="6"/>
        <v>65051.786966472697</v>
      </c>
      <c r="J219" s="14">
        <f t="shared" si="6"/>
        <v>18903.213033527307</v>
      </c>
      <c r="K219" s="8">
        <v>209</v>
      </c>
      <c r="L219" s="14">
        <v>4729</v>
      </c>
      <c r="M219" s="11">
        <v>202</v>
      </c>
      <c r="N219" s="8">
        <v>470</v>
      </c>
      <c r="O219" s="8">
        <v>52</v>
      </c>
      <c r="P219" s="16">
        <v>747</v>
      </c>
      <c r="Q219" s="16">
        <v>1</v>
      </c>
      <c r="R219" s="16">
        <v>6</v>
      </c>
      <c r="S219" s="16">
        <v>5</v>
      </c>
      <c r="T219" s="18">
        <v>12</v>
      </c>
      <c r="U219" s="8">
        <v>32</v>
      </c>
      <c r="V219" s="16">
        <v>1</v>
      </c>
      <c r="W219" s="14">
        <v>23257</v>
      </c>
      <c r="X219" s="14">
        <v>4851</v>
      </c>
      <c r="Y219" s="14">
        <v>4026</v>
      </c>
      <c r="Z219" s="14">
        <v>825</v>
      </c>
      <c r="AA219" s="14">
        <v>19</v>
      </c>
      <c r="AB219" s="14">
        <v>187</v>
      </c>
      <c r="AC219" s="14">
        <v>4</v>
      </c>
      <c r="AD219" s="14">
        <v>18</v>
      </c>
      <c r="AE219" s="14">
        <v>128</v>
      </c>
      <c r="AF219" s="14">
        <v>13</v>
      </c>
      <c r="AG219" s="14">
        <v>12</v>
      </c>
      <c r="AH219" s="14">
        <v>397740</v>
      </c>
      <c r="AI219" s="14">
        <v>47939</v>
      </c>
      <c r="AJ219" s="14">
        <f t="shared" si="7"/>
        <v>30330.364406588698</v>
      </c>
      <c r="AK219" s="14">
        <f t="shared" si="7"/>
        <v>17608.635593411298</v>
      </c>
      <c r="AL219" s="14">
        <v>53</v>
      </c>
      <c r="AM219" s="14">
        <v>2604</v>
      </c>
      <c r="AN219" s="14">
        <v>47</v>
      </c>
      <c r="AO219" s="14">
        <v>231</v>
      </c>
      <c r="AP219" s="14">
        <v>21</v>
      </c>
      <c r="AQ219" s="14">
        <v>211</v>
      </c>
      <c r="AR219" s="14">
        <v>74</v>
      </c>
      <c r="AS219" s="14">
        <v>97</v>
      </c>
      <c r="AT219" s="14">
        <v>156</v>
      </c>
      <c r="AU219" s="17">
        <v>12</v>
      </c>
      <c r="AV219" s="14">
        <v>905</v>
      </c>
      <c r="AW219" s="14">
        <v>1</v>
      </c>
      <c r="AX219" s="14">
        <v>2</v>
      </c>
    </row>
    <row r="220" spans="1:50" x14ac:dyDescent="0.25">
      <c r="A220" s="8">
        <v>2032</v>
      </c>
      <c r="B220" s="8">
        <v>6</v>
      </c>
      <c r="C220" s="8" t="s">
        <v>696</v>
      </c>
      <c r="D220" s="10">
        <v>462368.241368716</v>
      </c>
      <c r="E220" s="11">
        <v>726</v>
      </c>
      <c r="F220" s="12">
        <v>428</v>
      </c>
      <c r="G220" s="12">
        <v>298</v>
      </c>
      <c r="H220" s="13">
        <v>83965</v>
      </c>
      <c r="I220" s="14">
        <f t="shared" si="6"/>
        <v>65059.535377760469</v>
      </c>
      <c r="J220" s="14">
        <f t="shared" si="6"/>
        <v>18905.464622239535</v>
      </c>
      <c r="K220" s="8">
        <v>209</v>
      </c>
      <c r="L220" s="14">
        <v>4729</v>
      </c>
      <c r="M220" s="11">
        <v>202</v>
      </c>
      <c r="N220" s="8">
        <v>470</v>
      </c>
      <c r="O220" s="8">
        <v>52</v>
      </c>
      <c r="P220" s="16">
        <v>747</v>
      </c>
      <c r="Q220" s="16">
        <v>1</v>
      </c>
      <c r="R220" s="16">
        <v>6</v>
      </c>
      <c r="S220" s="16">
        <v>5</v>
      </c>
      <c r="T220" s="18">
        <v>12</v>
      </c>
      <c r="U220" s="8">
        <v>32</v>
      </c>
      <c r="V220" s="16">
        <v>1</v>
      </c>
      <c r="W220" s="14">
        <v>23262</v>
      </c>
      <c r="X220" s="14">
        <v>4853</v>
      </c>
      <c r="Y220" s="14">
        <v>4028</v>
      </c>
      <c r="Z220" s="14">
        <v>825</v>
      </c>
      <c r="AA220" s="14">
        <v>19</v>
      </c>
      <c r="AB220" s="14">
        <v>187</v>
      </c>
      <c r="AC220" s="14">
        <v>4</v>
      </c>
      <c r="AD220" s="14">
        <v>18</v>
      </c>
      <c r="AE220" s="14">
        <v>128</v>
      </c>
      <c r="AF220" s="14">
        <v>13</v>
      </c>
      <c r="AG220" s="14">
        <v>12</v>
      </c>
      <c r="AH220" s="14">
        <v>397893</v>
      </c>
      <c r="AI220" s="14">
        <v>47956</v>
      </c>
      <c r="AJ220" s="14">
        <f t="shared" si="7"/>
        <v>30341.120079316792</v>
      </c>
      <c r="AK220" s="14">
        <f t="shared" si="7"/>
        <v>17614.879920683205</v>
      </c>
      <c r="AL220" s="14">
        <v>53</v>
      </c>
      <c r="AM220" s="14">
        <v>2604</v>
      </c>
      <c r="AN220" s="14">
        <v>47</v>
      </c>
      <c r="AO220" s="14">
        <v>231</v>
      </c>
      <c r="AP220" s="14">
        <v>21</v>
      </c>
      <c r="AQ220" s="14">
        <v>211</v>
      </c>
      <c r="AR220" s="14">
        <v>74</v>
      </c>
      <c r="AS220" s="14">
        <v>97</v>
      </c>
      <c r="AT220" s="14">
        <v>156</v>
      </c>
      <c r="AU220" s="17">
        <v>12</v>
      </c>
      <c r="AV220" s="14">
        <v>905</v>
      </c>
      <c r="AW220" s="14">
        <v>1</v>
      </c>
      <c r="AX220" s="14">
        <v>2</v>
      </c>
    </row>
    <row r="221" spans="1:50" x14ac:dyDescent="0.25">
      <c r="A221" s="8">
        <v>2032</v>
      </c>
      <c r="B221" s="8">
        <v>7</v>
      </c>
      <c r="C221" s="8" t="s">
        <v>697</v>
      </c>
      <c r="D221" s="10">
        <v>462495.80386646901</v>
      </c>
      <c r="E221" s="11">
        <v>722</v>
      </c>
      <c r="F221" s="12">
        <v>426</v>
      </c>
      <c r="G221" s="12">
        <v>296</v>
      </c>
      <c r="H221" s="13">
        <v>83975</v>
      </c>
      <c r="I221" s="14">
        <f t="shared" si="6"/>
        <v>65067.283789048233</v>
      </c>
      <c r="J221" s="14">
        <f t="shared" si="6"/>
        <v>18907.716210951767</v>
      </c>
      <c r="K221" s="8">
        <v>209</v>
      </c>
      <c r="L221" s="14">
        <v>4729</v>
      </c>
      <c r="M221" s="11">
        <v>202</v>
      </c>
      <c r="N221" s="8">
        <v>470</v>
      </c>
      <c r="O221" s="8">
        <v>52</v>
      </c>
      <c r="P221" s="16">
        <v>747</v>
      </c>
      <c r="Q221" s="16">
        <v>1</v>
      </c>
      <c r="R221" s="16">
        <v>6</v>
      </c>
      <c r="S221" s="16">
        <v>5</v>
      </c>
      <c r="T221" s="18">
        <v>12</v>
      </c>
      <c r="U221" s="8">
        <v>32</v>
      </c>
      <c r="V221" s="16">
        <v>1</v>
      </c>
      <c r="W221" s="14">
        <v>23212</v>
      </c>
      <c r="X221" s="14">
        <v>4855</v>
      </c>
      <c r="Y221" s="14">
        <v>4030</v>
      </c>
      <c r="Z221" s="14">
        <v>825</v>
      </c>
      <c r="AA221" s="14">
        <v>19</v>
      </c>
      <c r="AB221" s="14">
        <v>187</v>
      </c>
      <c r="AC221" s="14">
        <v>4</v>
      </c>
      <c r="AD221" s="14">
        <v>18</v>
      </c>
      <c r="AE221" s="14">
        <v>128</v>
      </c>
      <c r="AF221" s="14">
        <v>13</v>
      </c>
      <c r="AG221" s="14">
        <v>12</v>
      </c>
      <c r="AH221" s="14">
        <v>398045</v>
      </c>
      <c r="AI221" s="14">
        <v>47973</v>
      </c>
      <c r="AJ221" s="14">
        <f t="shared" si="7"/>
        <v>30351.875752044885</v>
      </c>
      <c r="AK221" s="14">
        <f t="shared" si="7"/>
        <v>17621.124247955115</v>
      </c>
      <c r="AL221" s="14">
        <v>53</v>
      </c>
      <c r="AM221" s="14">
        <v>2604</v>
      </c>
      <c r="AN221" s="14">
        <v>47</v>
      </c>
      <c r="AO221" s="14">
        <v>231</v>
      </c>
      <c r="AP221" s="14">
        <v>21</v>
      </c>
      <c r="AQ221" s="14">
        <v>211</v>
      </c>
      <c r="AR221" s="14">
        <v>74</v>
      </c>
      <c r="AS221" s="14">
        <v>97</v>
      </c>
      <c r="AT221" s="14">
        <v>156</v>
      </c>
      <c r="AU221" s="17">
        <v>12</v>
      </c>
      <c r="AV221" s="14">
        <v>905</v>
      </c>
      <c r="AW221" s="14">
        <v>1</v>
      </c>
      <c r="AX221" s="14">
        <v>2</v>
      </c>
    </row>
    <row r="222" spans="1:50" x14ac:dyDescent="0.25">
      <c r="A222" s="8">
        <v>2032</v>
      </c>
      <c r="B222" s="8">
        <v>8</v>
      </c>
      <c r="C222" s="8" t="s">
        <v>698</v>
      </c>
      <c r="D222" s="10">
        <v>462623.36650090403</v>
      </c>
      <c r="E222" s="11">
        <v>720</v>
      </c>
      <c r="F222" s="12">
        <v>425</v>
      </c>
      <c r="G222" s="12">
        <v>295</v>
      </c>
      <c r="H222" s="13">
        <v>83985</v>
      </c>
      <c r="I222" s="14">
        <f t="shared" si="6"/>
        <v>65075.032200336005</v>
      </c>
      <c r="J222" s="14">
        <f t="shared" si="6"/>
        <v>18909.967799663998</v>
      </c>
      <c r="K222" s="8">
        <v>209</v>
      </c>
      <c r="L222" s="14">
        <v>4729</v>
      </c>
      <c r="M222" s="11">
        <v>202</v>
      </c>
      <c r="N222" s="8">
        <v>470</v>
      </c>
      <c r="O222" s="8">
        <v>52</v>
      </c>
      <c r="P222" s="16">
        <v>747</v>
      </c>
      <c r="Q222" s="16">
        <v>1</v>
      </c>
      <c r="R222" s="16">
        <v>6</v>
      </c>
      <c r="S222" s="16">
        <v>5</v>
      </c>
      <c r="T222" s="18">
        <v>12</v>
      </c>
      <c r="U222" s="8">
        <v>32</v>
      </c>
      <c r="V222" s="16">
        <v>1</v>
      </c>
      <c r="W222" s="14">
        <v>23218</v>
      </c>
      <c r="X222" s="14">
        <v>4857</v>
      </c>
      <c r="Y222" s="14">
        <v>4031</v>
      </c>
      <c r="Z222" s="14">
        <v>826</v>
      </c>
      <c r="AA222" s="14">
        <v>19</v>
      </c>
      <c r="AB222" s="14">
        <v>187</v>
      </c>
      <c r="AC222" s="14">
        <v>4</v>
      </c>
      <c r="AD222" s="14">
        <v>18</v>
      </c>
      <c r="AE222" s="14">
        <v>128</v>
      </c>
      <c r="AF222" s="14">
        <v>13</v>
      </c>
      <c r="AG222" s="14">
        <v>12</v>
      </c>
      <c r="AH222" s="14">
        <v>398198</v>
      </c>
      <c r="AI222" s="14">
        <v>47990</v>
      </c>
      <c r="AJ222" s="14">
        <f t="shared" si="7"/>
        <v>30362.631424772975</v>
      </c>
      <c r="AK222" s="14">
        <f t="shared" si="7"/>
        <v>17627.368575227021</v>
      </c>
      <c r="AL222" s="14">
        <v>53</v>
      </c>
      <c r="AM222" s="14">
        <v>2604</v>
      </c>
      <c r="AN222" s="14">
        <v>47</v>
      </c>
      <c r="AO222" s="14">
        <v>231</v>
      </c>
      <c r="AP222" s="14">
        <v>21</v>
      </c>
      <c r="AQ222" s="14">
        <v>211</v>
      </c>
      <c r="AR222" s="14">
        <v>74</v>
      </c>
      <c r="AS222" s="14">
        <v>97</v>
      </c>
      <c r="AT222" s="14">
        <v>156</v>
      </c>
      <c r="AU222" s="17">
        <v>12</v>
      </c>
      <c r="AV222" s="14">
        <v>905</v>
      </c>
      <c r="AW222" s="14">
        <v>1</v>
      </c>
      <c r="AX222" s="14">
        <v>2</v>
      </c>
    </row>
    <row r="223" spans="1:50" x14ac:dyDescent="0.25">
      <c r="A223" s="8">
        <v>2032</v>
      </c>
      <c r="B223" s="8">
        <v>9</v>
      </c>
      <c r="C223" s="8" t="s">
        <v>699</v>
      </c>
      <c r="D223" s="10">
        <v>462750.92899865698</v>
      </c>
      <c r="E223" s="11">
        <v>718</v>
      </c>
      <c r="F223" s="12">
        <v>424</v>
      </c>
      <c r="G223" s="12">
        <v>294</v>
      </c>
      <c r="H223" s="13">
        <v>83995</v>
      </c>
      <c r="I223" s="14">
        <f t="shared" si="6"/>
        <v>65082.780611623777</v>
      </c>
      <c r="J223" s="14">
        <f t="shared" si="6"/>
        <v>18912.219388376227</v>
      </c>
      <c r="K223" s="8">
        <v>209</v>
      </c>
      <c r="L223" s="14">
        <v>4729</v>
      </c>
      <c r="M223" s="11">
        <v>202</v>
      </c>
      <c r="N223" s="8">
        <v>470</v>
      </c>
      <c r="O223" s="8">
        <v>52</v>
      </c>
      <c r="P223" s="16">
        <v>747</v>
      </c>
      <c r="Q223" s="16">
        <v>1</v>
      </c>
      <c r="R223" s="16">
        <v>6</v>
      </c>
      <c r="S223" s="16">
        <v>5</v>
      </c>
      <c r="T223" s="18">
        <v>12</v>
      </c>
      <c r="U223" s="8">
        <v>32</v>
      </c>
      <c r="V223" s="16">
        <v>1</v>
      </c>
      <c r="W223" s="14">
        <v>23223</v>
      </c>
      <c r="X223" s="14">
        <v>4859</v>
      </c>
      <c r="Y223" s="14">
        <v>4033</v>
      </c>
      <c r="Z223" s="14">
        <v>826</v>
      </c>
      <c r="AA223" s="14">
        <v>19</v>
      </c>
      <c r="AB223" s="14">
        <v>187</v>
      </c>
      <c r="AC223" s="14">
        <v>4</v>
      </c>
      <c r="AD223" s="14">
        <v>18</v>
      </c>
      <c r="AE223" s="14">
        <v>130</v>
      </c>
      <c r="AF223" s="14">
        <v>13</v>
      </c>
      <c r="AG223" s="14">
        <v>12</v>
      </c>
      <c r="AH223" s="14">
        <v>398350</v>
      </c>
      <c r="AI223" s="14">
        <v>48007</v>
      </c>
      <c r="AJ223" s="14">
        <f t="shared" si="7"/>
        <v>30373.387097501069</v>
      </c>
      <c r="AK223" s="14">
        <f t="shared" si="7"/>
        <v>17633.612902498928</v>
      </c>
      <c r="AL223" s="14">
        <v>53</v>
      </c>
      <c r="AM223" s="14">
        <v>2604</v>
      </c>
      <c r="AN223" s="14">
        <v>47</v>
      </c>
      <c r="AO223" s="14">
        <v>231</v>
      </c>
      <c r="AP223" s="14">
        <v>21</v>
      </c>
      <c r="AQ223" s="14">
        <v>211</v>
      </c>
      <c r="AR223" s="14">
        <v>74</v>
      </c>
      <c r="AS223" s="14">
        <v>97</v>
      </c>
      <c r="AT223" s="14">
        <v>156</v>
      </c>
      <c r="AU223" s="17">
        <v>12</v>
      </c>
      <c r="AV223" s="14">
        <v>905</v>
      </c>
      <c r="AW223" s="14">
        <v>1</v>
      </c>
      <c r="AX223" s="14">
        <v>2</v>
      </c>
    </row>
    <row r="224" spans="1:50" x14ac:dyDescent="0.25">
      <c r="A224" s="8">
        <v>2032</v>
      </c>
      <c r="B224" s="8">
        <v>10</v>
      </c>
      <c r="C224" s="8" t="s">
        <v>700</v>
      </c>
      <c r="D224" s="10">
        <v>462878.49149641098</v>
      </c>
      <c r="E224" s="11">
        <v>718</v>
      </c>
      <c r="F224" s="12">
        <v>424</v>
      </c>
      <c r="G224" s="12">
        <v>294</v>
      </c>
      <c r="H224" s="13">
        <v>84005</v>
      </c>
      <c r="I224" s="14">
        <f t="shared" si="6"/>
        <v>65090.529022911549</v>
      </c>
      <c r="J224" s="14">
        <f t="shared" si="6"/>
        <v>18914.470977088458</v>
      </c>
      <c r="K224" s="8">
        <v>209</v>
      </c>
      <c r="L224" s="14">
        <v>4729</v>
      </c>
      <c r="M224" s="11">
        <v>202</v>
      </c>
      <c r="N224" s="8">
        <v>470</v>
      </c>
      <c r="O224" s="8">
        <v>52</v>
      </c>
      <c r="P224" s="16">
        <v>747</v>
      </c>
      <c r="Q224" s="16">
        <v>1</v>
      </c>
      <c r="R224" s="16">
        <v>6</v>
      </c>
      <c r="S224" s="16">
        <v>5</v>
      </c>
      <c r="T224" s="18">
        <v>12</v>
      </c>
      <c r="U224" s="8">
        <v>32</v>
      </c>
      <c r="V224" s="16">
        <v>1</v>
      </c>
      <c r="W224" s="14">
        <v>23203</v>
      </c>
      <c r="X224" s="14">
        <v>4861</v>
      </c>
      <c r="Y224" s="14">
        <v>4035</v>
      </c>
      <c r="Z224" s="14">
        <v>826</v>
      </c>
      <c r="AA224" s="14">
        <v>19</v>
      </c>
      <c r="AB224" s="14">
        <v>187</v>
      </c>
      <c r="AC224" s="14">
        <v>4</v>
      </c>
      <c r="AD224" s="14">
        <v>18</v>
      </c>
      <c r="AE224" s="14">
        <v>130</v>
      </c>
      <c r="AF224" s="14">
        <v>13</v>
      </c>
      <c r="AG224" s="14">
        <v>12</v>
      </c>
      <c r="AH224" s="14">
        <v>398503</v>
      </c>
      <c r="AI224" s="14">
        <v>48024</v>
      </c>
      <c r="AJ224" s="14">
        <f t="shared" si="7"/>
        <v>30384.142770229162</v>
      </c>
      <c r="AK224" s="14">
        <f t="shared" si="7"/>
        <v>17639.857229770838</v>
      </c>
      <c r="AL224" s="14">
        <v>53</v>
      </c>
      <c r="AM224" s="14">
        <v>2604</v>
      </c>
      <c r="AN224" s="14">
        <v>47</v>
      </c>
      <c r="AO224" s="14">
        <v>231</v>
      </c>
      <c r="AP224" s="14">
        <v>21</v>
      </c>
      <c r="AQ224" s="14">
        <v>211</v>
      </c>
      <c r="AR224" s="14">
        <v>74</v>
      </c>
      <c r="AS224" s="14">
        <v>97</v>
      </c>
      <c r="AT224" s="14">
        <v>156</v>
      </c>
      <c r="AU224" s="17">
        <v>12</v>
      </c>
      <c r="AV224" s="14">
        <v>905</v>
      </c>
      <c r="AW224" s="14">
        <v>1</v>
      </c>
      <c r="AX224" s="14">
        <v>2</v>
      </c>
    </row>
    <row r="225" spans="1:50" x14ac:dyDescent="0.25">
      <c r="A225" s="8">
        <v>2032</v>
      </c>
      <c r="B225" s="8">
        <v>11</v>
      </c>
      <c r="C225" s="8" t="s">
        <v>701</v>
      </c>
      <c r="D225" s="10">
        <v>463006.054130845</v>
      </c>
      <c r="E225" s="11">
        <v>717</v>
      </c>
      <c r="F225" s="12">
        <v>423</v>
      </c>
      <c r="G225" s="12">
        <v>294</v>
      </c>
      <c r="H225" s="13">
        <v>84015</v>
      </c>
      <c r="I225" s="14">
        <f t="shared" si="6"/>
        <v>65098.277434199314</v>
      </c>
      <c r="J225" s="14">
        <f t="shared" si="6"/>
        <v>18916.722565800686</v>
      </c>
      <c r="K225" s="8">
        <v>209</v>
      </c>
      <c r="L225" s="14">
        <v>4729</v>
      </c>
      <c r="M225" s="11">
        <v>202</v>
      </c>
      <c r="N225" s="8">
        <v>470</v>
      </c>
      <c r="O225" s="8">
        <v>52</v>
      </c>
      <c r="P225" s="16">
        <v>747</v>
      </c>
      <c r="Q225" s="16">
        <v>1</v>
      </c>
      <c r="R225" s="16">
        <v>6</v>
      </c>
      <c r="S225" s="16">
        <v>5</v>
      </c>
      <c r="T225" s="18">
        <v>12</v>
      </c>
      <c r="U225" s="8">
        <v>32</v>
      </c>
      <c r="V225" s="16">
        <v>1</v>
      </c>
      <c r="W225" s="14">
        <v>23208</v>
      </c>
      <c r="X225" s="14">
        <v>4863</v>
      </c>
      <c r="Y225" s="14">
        <v>4036</v>
      </c>
      <c r="Z225" s="14">
        <v>827</v>
      </c>
      <c r="AA225" s="14">
        <v>19</v>
      </c>
      <c r="AB225" s="14">
        <v>187</v>
      </c>
      <c r="AC225" s="14">
        <v>4</v>
      </c>
      <c r="AD225" s="14">
        <v>18</v>
      </c>
      <c r="AE225" s="14">
        <v>130</v>
      </c>
      <c r="AF225" s="14">
        <v>13</v>
      </c>
      <c r="AG225" s="14">
        <v>12</v>
      </c>
      <c r="AH225" s="14">
        <v>398655</v>
      </c>
      <c r="AI225" s="14">
        <v>48041</v>
      </c>
      <c r="AJ225" s="14">
        <f t="shared" si="7"/>
        <v>30394.898442957252</v>
      </c>
      <c r="AK225" s="14">
        <f t="shared" si="7"/>
        <v>17646.101557042744</v>
      </c>
      <c r="AL225" s="14">
        <v>53</v>
      </c>
      <c r="AM225" s="14">
        <v>2604</v>
      </c>
      <c r="AN225" s="14">
        <v>47</v>
      </c>
      <c r="AO225" s="14">
        <v>231</v>
      </c>
      <c r="AP225" s="14">
        <v>21</v>
      </c>
      <c r="AQ225" s="14">
        <v>211</v>
      </c>
      <c r="AR225" s="14">
        <v>74</v>
      </c>
      <c r="AS225" s="14">
        <v>97</v>
      </c>
      <c r="AT225" s="14">
        <v>156</v>
      </c>
      <c r="AU225" s="17">
        <v>12</v>
      </c>
      <c r="AV225" s="14">
        <v>905</v>
      </c>
      <c r="AW225" s="14">
        <v>1</v>
      </c>
      <c r="AX225" s="14">
        <v>2</v>
      </c>
    </row>
    <row r="226" spans="1:50" x14ac:dyDescent="0.25">
      <c r="A226" s="8">
        <v>2032</v>
      </c>
      <c r="B226" s="8">
        <v>12</v>
      </c>
      <c r="C226" s="8" t="s">
        <v>702</v>
      </c>
      <c r="D226" s="10">
        <v>463133.616628599</v>
      </c>
      <c r="E226" s="11">
        <v>715</v>
      </c>
      <c r="F226" s="12">
        <v>422</v>
      </c>
      <c r="G226" s="12">
        <v>293</v>
      </c>
      <c r="H226" s="13">
        <v>84025</v>
      </c>
      <c r="I226" s="14">
        <f t="shared" si="6"/>
        <v>65106.025845487085</v>
      </c>
      <c r="J226" s="14">
        <f t="shared" si="6"/>
        <v>18918.974154512918</v>
      </c>
      <c r="K226" s="8">
        <v>209</v>
      </c>
      <c r="L226" s="14">
        <v>4729</v>
      </c>
      <c r="M226" s="11">
        <v>202</v>
      </c>
      <c r="N226" s="8">
        <v>470</v>
      </c>
      <c r="O226" s="8">
        <v>52</v>
      </c>
      <c r="P226" s="16">
        <v>747</v>
      </c>
      <c r="Q226" s="16">
        <v>1</v>
      </c>
      <c r="R226" s="16">
        <v>6</v>
      </c>
      <c r="S226" s="16">
        <v>5</v>
      </c>
      <c r="T226" s="18">
        <v>12</v>
      </c>
      <c r="U226" s="8">
        <v>32</v>
      </c>
      <c r="V226" s="16">
        <v>1</v>
      </c>
      <c r="W226" s="14">
        <v>23214</v>
      </c>
      <c r="X226" s="14">
        <v>4865</v>
      </c>
      <c r="Y226" s="14">
        <v>4038</v>
      </c>
      <c r="Z226" s="14">
        <v>827</v>
      </c>
      <c r="AA226" s="14">
        <v>19</v>
      </c>
      <c r="AB226" s="14">
        <v>187</v>
      </c>
      <c r="AC226" s="14">
        <v>4</v>
      </c>
      <c r="AD226" s="14">
        <v>18</v>
      </c>
      <c r="AE226" s="14">
        <v>130</v>
      </c>
      <c r="AF226" s="14">
        <v>13</v>
      </c>
      <c r="AG226" s="14">
        <v>12</v>
      </c>
      <c r="AH226" s="14">
        <v>398808</v>
      </c>
      <c r="AI226" s="14">
        <v>48058</v>
      </c>
      <c r="AJ226" s="14">
        <f t="shared" si="7"/>
        <v>30405.654115685345</v>
      </c>
      <c r="AK226" s="14">
        <f t="shared" si="7"/>
        <v>17652.345884314651</v>
      </c>
      <c r="AL226" s="14">
        <v>53</v>
      </c>
      <c r="AM226" s="14">
        <v>2604</v>
      </c>
      <c r="AN226" s="14">
        <v>47</v>
      </c>
      <c r="AO226" s="14">
        <v>231</v>
      </c>
      <c r="AP226" s="14">
        <v>21</v>
      </c>
      <c r="AQ226" s="14">
        <v>211</v>
      </c>
      <c r="AR226" s="14">
        <v>74</v>
      </c>
      <c r="AS226" s="14">
        <v>97</v>
      </c>
      <c r="AT226" s="14">
        <v>156</v>
      </c>
      <c r="AU226" s="17">
        <v>12</v>
      </c>
      <c r="AV226" s="14">
        <v>905</v>
      </c>
      <c r="AW226" s="14">
        <v>1</v>
      </c>
      <c r="AX226" s="14">
        <v>2</v>
      </c>
    </row>
    <row r="227" spans="1:50" x14ac:dyDescent="0.25">
      <c r="A227" s="8">
        <v>2033</v>
      </c>
      <c r="B227" s="8">
        <v>1</v>
      </c>
      <c r="C227" s="8" t="s">
        <v>703</v>
      </c>
      <c r="D227" s="10">
        <v>463261.17912635201</v>
      </c>
      <c r="E227" s="11">
        <v>716</v>
      </c>
      <c r="F227" s="12">
        <v>422</v>
      </c>
      <c r="G227" s="12">
        <v>294</v>
      </c>
      <c r="H227" s="13">
        <v>84035</v>
      </c>
      <c r="I227" s="14">
        <f t="shared" si="6"/>
        <v>65113.774256774857</v>
      </c>
      <c r="J227" s="14">
        <f t="shared" si="6"/>
        <v>18921.225743225146</v>
      </c>
      <c r="K227" s="8">
        <v>209</v>
      </c>
      <c r="L227" s="14">
        <v>4729</v>
      </c>
      <c r="M227" s="11">
        <v>202</v>
      </c>
      <c r="N227" s="8">
        <v>470</v>
      </c>
      <c r="O227" s="8">
        <v>52</v>
      </c>
      <c r="P227" s="16">
        <v>747</v>
      </c>
      <c r="Q227" s="16">
        <v>1</v>
      </c>
      <c r="R227" s="16">
        <v>6</v>
      </c>
      <c r="S227" s="16">
        <v>5</v>
      </c>
      <c r="T227" s="18">
        <v>12</v>
      </c>
      <c r="U227" s="8">
        <v>32</v>
      </c>
      <c r="V227" s="16">
        <v>1</v>
      </c>
      <c r="W227" s="14">
        <v>23183</v>
      </c>
      <c r="X227" s="14">
        <v>4867</v>
      </c>
      <c r="Y227" s="14">
        <v>4040</v>
      </c>
      <c r="Z227" s="14">
        <v>827</v>
      </c>
      <c r="AA227" s="14">
        <v>19</v>
      </c>
      <c r="AB227" s="14">
        <v>187</v>
      </c>
      <c r="AC227" s="14">
        <v>4</v>
      </c>
      <c r="AD227" s="14">
        <v>18</v>
      </c>
      <c r="AE227" s="14">
        <v>130</v>
      </c>
      <c r="AF227" s="14">
        <v>13</v>
      </c>
      <c r="AG227" s="14">
        <v>12</v>
      </c>
      <c r="AH227" s="14">
        <v>398961</v>
      </c>
      <c r="AI227" s="14">
        <v>48075</v>
      </c>
      <c r="AJ227" s="14">
        <f t="shared" si="7"/>
        <v>30416.409788413435</v>
      </c>
      <c r="AK227" s="14">
        <f t="shared" si="7"/>
        <v>17658.590211586561</v>
      </c>
      <c r="AL227" s="14">
        <v>53</v>
      </c>
      <c r="AM227" s="14">
        <v>2604</v>
      </c>
      <c r="AN227" s="14">
        <v>47</v>
      </c>
      <c r="AO227" s="14">
        <v>231</v>
      </c>
      <c r="AP227" s="14">
        <v>21</v>
      </c>
      <c r="AQ227" s="14">
        <v>211</v>
      </c>
      <c r="AR227" s="14">
        <v>74</v>
      </c>
      <c r="AS227" s="14">
        <v>97</v>
      </c>
      <c r="AT227" s="14">
        <v>156</v>
      </c>
      <c r="AU227" s="17">
        <v>12</v>
      </c>
      <c r="AV227" s="14">
        <v>905</v>
      </c>
      <c r="AW227" s="14">
        <v>1</v>
      </c>
      <c r="AX227" s="14">
        <v>2</v>
      </c>
    </row>
    <row r="228" spans="1:50" x14ac:dyDescent="0.25">
      <c r="A228" s="8">
        <v>2033</v>
      </c>
      <c r="B228" s="8">
        <v>2</v>
      </c>
      <c r="C228" s="8" t="s">
        <v>704</v>
      </c>
      <c r="D228" s="10">
        <v>463388.74176078697</v>
      </c>
      <c r="E228" s="11">
        <v>716</v>
      </c>
      <c r="F228" s="12">
        <v>422</v>
      </c>
      <c r="G228" s="12">
        <v>294</v>
      </c>
      <c r="H228" s="13">
        <v>84045</v>
      </c>
      <c r="I228" s="14">
        <f t="shared" si="6"/>
        <v>65121.522668062622</v>
      </c>
      <c r="J228" s="14">
        <f t="shared" si="6"/>
        <v>18923.477331937378</v>
      </c>
      <c r="K228" s="8">
        <v>209</v>
      </c>
      <c r="L228" s="14">
        <v>4729</v>
      </c>
      <c r="M228" s="11">
        <v>202</v>
      </c>
      <c r="N228" s="8">
        <v>470</v>
      </c>
      <c r="O228" s="8">
        <v>52</v>
      </c>
      <c r="P228" s="16">
        <v>747</v>
      </c>
      <c r="Q228" s="16">
        <v>1</v>
      </c>
      <c r="R228" s="16">
        <v>6</v>
      </c>
      <c r="S228" s="16">
        <v>5</v>
      </c>
      <c r="T228" s="18">
        <v>12</v>
      </c>
      <c r="U228" s="8">
        <v>32</v>
      </c>
      <c r="V228" s="16">
        <v>1</v>
      </c>
      <c r="W228" s="14">
        <v>23188</v>
      </c>
      <c r="X228" s="14">
        <v>4869</v>
      </c>
      <c r="Y228" s="14">
        <v>4041</v>
      </c>
      <c r="Z228" s="14">
        <v>828</v>
      </c>
      <c r="AA228" s="14">
        <v>19</v>
      </c>
      <c r="AB228" s="14">
        <v>187</v>
      </c>
      <c r="AC228" s="14">
        <v>4</v>
      </c>
      <c r="AD228" s="14">
        <v>18</v>
      </c>
      <c r="AE228" s="14">
        <v>130</v>
      </c>
      <c r="AF228" s="14">
        <v>13</v>
      </c>
      <c r="AG228" s="14">
        <v>12</v>
      </c>
      <c r="AH228" s="14">
        <v>399113</v>
      </c>
      <c r="AI228" s="14">
        <v>48092</v>
      </c>
      <c r="AJ228" s="14">
        <f t="shared" si="7"/>
        <v>30427.165461141529</v>
      </c>
      <c r="AK228" s="14">
        <f t="shared" si="7"/>
        <v>17664.834538858468</v>
      </c>
      <c r="AL228" s="14">
        <v>53</v>
      </c>
      <c r="AM228" s="14">
        <v>2604</v>
      </c>
      <c r="AN228" s="14">
        <v>47</v>
      </c>
      <c r="AO228" s="14">
        <v>231</v>
      </c>
      <c r="AP228" s="14">
        <v>21</v>
      </c>
      <c r="AQ228" s="14">
        <v>211</v>
      </c>
      <c r="AR228" s="14">
        <v>74</v>
      </c>
      <c r="AS228" s="14">
        <v>97</v>
      </c>
      <c r="AT228" s="14">
        <v>156</v>
      </c>
      <c r="AU228" s="17">
        <v>12</v>
      </c>
      <c r="AV228" s="14">
        <v>905</v>
      </c>
      <c r="AW228" s="14">
        <v>1</v>
      </c>
      <c r="AX228" s="14">
        <v>2</v>
      </c>
    </row>
    <row r="229" spans="1:50" x14ac:dyDescent="0.25">
      <c r="A229" s="8">
        <v>2033</v>
      </c>
      <c r="B229" s="8">
        <v>3</v>
      </c>
      <c r="C229" s="8" t="s">
        <v>705</v>
      </c>
      <c r="D229" s="10">
        <v>463516.30425853998</v>
      </c>
      <c r="E229" s="11">
        <v>710</v>
      </c>
      <c r="F229" s="12">
        <v>419</v>
      </c>
      <c r="G229" s="12">
        <v>291</v>
      </c>
      <c r="H229" s="13">
        <v>84055</v>
      </c>
      <c r="I229" s="14">
        <f t="shared" ref="I229:J260" si="8">+$H229*I$1</f>
        <v>65129.271079350394</v>
      </c>
      <c r="J229" s="14">
        <f t="shared" si="8"/>
        <v>18925.728920649606</v>
      </c>
      <c r="K229" s="8">
        <v>209</v>
      </c>
      <c r="L229" s="14">
        <v>4729</v>
      </c>
      <c r="M229" s="11">
        <v>202</v>
      </c>
      <c r="N229" s="8">
        <v>470</v>
      </c>
      <c r="O229" s="8">
        <v>52</v>
      </c>
      <c r="P229" s="16">
        <v>747</v>
      </c>
      <c r="Q229" s="16">
        <v>1</v>
      </c>
      <c r="R229" s="16">
        <v>6</v>
      </c>
      <c r="S229" s="16">
        <v>5</v>
      </c>
      <c r="T229" s="18">
        <v>12</v>
      </c>
      <c r="U229" s="8">
        <v>32</v>
      </c>
      <c r="V229" s="16">
        <v>1</v>
      </c>
      <c r="W229" s="14">
        <v>23193</v>
      </c>
      <c r="X229" s="14">
        <v>4871</v>
      </c>
      <c r="Y229" s="14">
        <v>4043</v>
      </c>
      <c r="Z229" s="14">
        <v>828</v>
      </c>
      <c r="AA229" s="14">
        <v>19</v>
      </c>
      <c r="AB229" s="14">
        <v>187</v>
      </c>
      <c r="AC229" s="14">
        <v>4</v>
      </c>
      <c r="AD229" s="14">
        <v>18</v>
      </c>
      <c r="AE229" s="14">
        <v>133</v>
      </c>
      <c r="AF229" s="14">
        <v>13</v>
      </c>
      <c r="AG229" s="14">
        <v>12</v>
      </c>
      <c r="AH229" s="14">
        <v>399266</v>
      </c>
      <c r="AI229" s="14">
        <v>48109</v>
      </c>
      <c r="AJ229" s="14">
        <f t="shared" ref="AJ229:AK260" si="9">+$AI229*AJ$1</f>
        <v>30437.921133869622</v>
      </c>
      <c r="AK229" s="14">
        <f t="shared" si="9"/>
        <v>17671.078866130378</v>
      </c>
      <c r="AL229" s="14">
        <v>53</v>
      </c>
      <c r="AM229" s="14">
        <v>2604</v>
      </c>
      <c r="AN229" s="14">
        <v>47</v>
      </c>
      <c r="AO229" s="14">
        <v>231</v>
      </c>
      <c r="AP229" s="14">
        <v>21</v>
      </c>
      <c r="AQ229" s="14">
        <v>211</v>
      </c>
      <c r="AR229" s="14">
        <v>74</v>
      </c>
      <c r="AS229" s="14">
        <v>97</v>
      </c>
      <c r="AT229" s="14">
        <v>156</v>
      </c>
      <c r="AU229" s="17">
        <v>12</v>
      </c>
      <c r="AV229" s="14">
        <v>905</v>
      </c>
      <c r="AW229" s="14">
        <v>1</v>
      </c>
      <c r="AX229" s="14">
        <v>2</v>
      </c>
    </row>
    <row r="230" spans="1:50" x14ac:dyDescent="0.25">
      <c r="A230" s="8">
        <v>2033</v>
      </c>
      <c r="B230" s="8">
        <v>4</v>
      </c>
      <c r="C230" s="8" t="s">
        <v>706</v>
      </c>
      <c r="D230" s="10">
        <v>463643.86675629398</v>
      </c>
      <c r="E230" s="11">
        <v>688</v>
      </c>
      <c r="F230" s="12">
        <v>406</v>
      </c>
      <c r="G230" s="12">
        <v>282</v>
      </c>
      <c r="H230" s="13">
        <v>84065</v>
      </c>
      <c r="I230" s="14">
        <f t="shared" si="8"/>
        <v>65137.019490638166</v>
      </c>
      <c r="J230" s="14">
        <f t="shared" si="8"/>
        <v>18927.980509361838</v>
      </c>
      <c r="K230" s="8">
        <v>209</v>
      </c>
      <c r="L230" s="14">
        <v>4729</v>
      </c>
      <c r="M230" s="11">
        <v>202</v>
      </c>
      <c r="N230" s="8">
        <v>470</v>
      </c>
      <c r="O230" s="8">
        <v>52</v>
      </c>
      <c r="P230" s="16">
        <v>747</v>
      </c>
      <c r="Q230" s="16">
        <v>1</v>
      </c>
      <c r="R230" s="16">
        <v>6</v>
      </c>
      <c r="S230" s="16">
        <v>5</v>
      </c>
      <c r="T230" s="18">
        <v>12</v>
      </c>
      <c r="U230" s="8">
        <v>32</v>
      </c>
      <c r="V230" s="16">
        <v>1</v>
      </c>
      <c r="W230" s="14">
        <v>23162</v>
      </c>
      <c r="X230" s="14">
        <v>4873</v>
      </c>
      <c r="Y230" s="14">
        <v>4045</v>
      </c>
      <c r="Z230" s="14">
        <v>828</v>
      </c>
      <c r="AA230" s="14">
        <v>19</v>
      </c>
      <c r="AB230" s="14">
        <v>187</v>
      </c>
      <c r="AC230" s="14">
        <v>4</v>
      </c>
      <c r="AD230" s="14">
        <v>18</v>
      </c>
      <c r="AE230" s="14">
        <v>132</v>
      </c>
      <c r="AF230" s="14">
        <v>13</v>
      </c>
      <c r="AG230" s="14">
        <v>12</v>
      </c>
      <c r="AH230" s="14">
        <v>399418</v>
      </c>
      <c r="AI230" s="14">
        <v>48126</v>
      </c>
      <c r="AJ230" s="14">
        <f t="shared" si="9"/>
        <v>30448.676806597712</v>
      </c>
      <c r="AK230" s="14">
        <f t="shared" si="9"/>
        <v>17677.323193402284</v>
      </c>
      <c r="AL230" s="14">
        <v>53</v>
      </c>
      <c r="AM230" s="14">
        <v>2604</v>
      </c>
      <c r="AN230" s="14">
        <v>47</v>
      </c>
      <c r="AO230" s="14">
        <v>231</v>
      </c>
      <c r="AP230" s="14">
        <v>21</v>
      </c>
      <c r="AQ230" s="14">
        <v>211</v>
      </c>
      <c r="AR230" s="14">
        <v>74</v>
      </c>
      <c r="AS230" s="14">
        <v>97</v>
      </c>
      <c r="AT230" s="14">
        <v>156</v>
      </c>
      <c r="AU230" s="17">
        <v>12</v>
      </c>
      <c r="AV230" s="14">
        <v>905</v>
      </c>
      <c r="AW230" s="14">
        <v>1</v>
      </c>
      <c r="AX230" s="14">
        <v>2</v>
      </c>
    </row>
    <row r="231" spans="1:50" x14ac:dyDescent="0.25">
      <c r="A231" s="8">
        <v>2033</v>
      </c>
      <c r="B231" s="8">
        <v>5</v>
      </c>
      <c r="C231" s="8" t="s">
        <v>707</v>
      </c>
      <c r="D231" s="10">
        <v>463771.429390729</v>
      </c>
      <c r="E231" s="11">
        <v>733</v>
      </c>
      <c r="F231" s="12">
        <v>432</v>
      </c>
      <c r="G231" s="12">
        <v>301</v>
      </c>
      <c r="H231" s="13">
        <v>84075</v>
      </c>
      <c r="I231" s="14">
        <f t="shared" si="8"/>
        <v>65144.767901925938</v>
      </c>
      <c r="J231" s="14">
        <f t="shared" si="8"/>
        <v>18930.232098074066</v>
      </c>
      <c r="K231" s="8">
        <v>209</v>
      </c>
      <c r="L231" s="14">
        <v>4729</v>
      </c>
      <c r="M231" s="11">
        <v>202</v>
      </c>
      <c r="N231" s="8">
        <v>470</v>
      </c>
      <c r="O231" s="8">
        <v>52</v>
      </c>
      <c r="P231" s="16">
        <v>747</v>
      </c>
      <c r="Q231" s="16">
        <v>1</v>
      </c>
      <c r="R231" s="16">
        <v>6</v>
      </c>
      <c r="S231" s="16">
        <v>5</v>
      </c>
      <c r="T231" s="18">
        <v>12</v>
      </c>
      <c r="U231" s="8">
        <v>32</v>
      </c>
      <c r="V231" s="16">
        <v>1</v>
      </c>
      <c r="W231" s="14">
        <v>23168</v>
      </c>
      <c r="X231" s="14">
        <v>4875</v>
      </c>
      <c r="Y231" s="14">
        <v>4046</v>
      </c>
      <c r="Z231" s="14">
        <v>829</v>
      </c>
      <c r="AA231" s="14">
        <v>19</v>
      </c>
      <c r="AB231" s="14">
        <v>187</v>
      </c>
      <c r="AC231" s="14">
        <v>4</v>
      </c>
      <c r="AD231" s="14">
        <v>18</v>
      </c>
      <c r="AE231" s="14">
        <v>128</v>
      </c>
      <c r="AF231" s="14">
        <v>13</v>
      </c>
      <c r="AG231" s="14">
        <v>12</v>
      </c>
      <c r="AH231" s="14">
        <v>399571</v>
      </c>
      <c r="AI231" s="14">
        <v>48143</v>
      </c>
      <c r="AJ231" s="14">
        <f t="shared" si="9"/>
        <v>30459.432479325806</v>
      </c>
      <c r="AK231" s="14">
        <f t="shared" si="9"/>
        <v>17683.567520674191</v>
      </c>
      <c r="AL231" s="14">
        <v>53</v>
      </c>
      <c r="AM231" s="14">
        <v>2604</v>
      </c>
      <c r="AN231" s="14">
        <v>47</v>
      </c>
      <c r="AO231" s="14">
        <v>231</v>
      </c>
      <c r="AP231" s="14">
        <v>21</v>
      </c>
      <c r="AQ231" s="14">
        <v>211</v>
      </c>
      <c r="AR231" s="14">
        <v>74</v>
      </c>
      <c r="AS231" s="14">
        <v>97</v>
      </c>
      <c r="AT231" s="14">
        <v>156</v>
      </c>
      <c r="AU231" s="17">
        <v>12</v>
      </c>
      <c r="AV231" s="14">
        <v>905</v>
      </c>
      <c r="AW231" s="14">
        <v>1</v>
      </c>
      <c r="AX231" s="14">
        <v>2</v>
      </c>
    </row>
    <row r="232" spans="1:50" x14ac:dyDescent="0.25">
      <c r="A232" s="8">
        <v>2033</v>
      </c>
      <c r="B232" s="8">
        <v>6</v>
      </c>
      <c r="C232" s="8" t="s">
        <v>708</v>
      </c>
      <c r="D232" s="10">
        <v>463898.99188848201</v>
      </c>
      <c r="E232" s="11">
        <v>731</v>
      </c>
      <c r="F232" s="12">
        <v>431</v>
      </c>
      <c r="G232" s="12">
        <v>300</v>
      </c>
      <c r="H232" s="13">
        <v>84085</v>
      </c>
      <c r="I232" s="14">
        <f t="shared" si="8"/>
        <v>65152.516313213702</v>
      </c>
      <c r="J232" s="14">
        <f t="shared" si="8"/>
        <v>18932.483686786298</v>
      </c>
      <c r="K232" s="8">
        <v>209</v>
      </c>
      <c r="L232" s="14">
        <v>4729</v>
      </c>
      <c r="M232" s="11">
        <v>202</v>
      </c>
      <c r="N232" s="8">
        <v>470</v>
      </c>
      <c r="O232" s="8">
        <v>52</v>
      </c>
      <c r="P232" s="16">
        <v>747</v>
      </c>
      <c r="Q232" s="16">
        <v>1</v>
      </c>
      <c r="R232" s="16">
        <v>6</v>
      </c>
      <c r="S232" s="16">
        <v>5</v>
      </c>
      <c r="T232" s="18">
        <v>12</v>
      </c>
      <c r="U232" s="8">
        <v>32</v>
      </c>
      <c r="V232" s="16">
        <v>1</v>
      </c>
      <c r="W232" s="14">
        <v>23173</v>
      </c>
      <c r="X232" s="14">
        <v>4877</v>
      </c>
      <c r="Y232" s="14">
        <v>4048</v>
      </c>
      <c r="Z232" s="14">
        <v>829</v>
      </c>
      <c r="AA232" s="14">
        <v>19</v>
      </c>
      <c r="AB232" s="14">
        <v>187</v>
      </c>
      <c r="AC232" s="14">
        <v>4</v>
      </c>
      <c r="AD232" s="14">
        <v>18</v>
      </c>
      <c r="AE232" s="14">
        <v>128</v>
      </c>
      <c r="AF232" s="14">
        <v>13</v>
      </c>
      <c r="AG232" s="14">
        <v>12</v>
      </c>
      <c r="AH232" s="14">
        <v>399723</v>
      </c>
      <c r="AI232" s="14">
        <v>48160</v>
      </c>
      <c r="AJ232" s="14">
        <f t="shared" si="9"/>
        <v>30470.188152053899</v>
      </c>
      <c r="AK232" s="14">
        <f t="shared" si="9"/>
        <v>17689.811847946101</v>
      </c>
      <c r="AL232" s="14">
        <v>53</v>
      </c>
      <c r="AM232" s="14">
        <v>2604</v>
      </c>
      <c r="AN232" s="14">
        <v>47</v>
      </c>
      <c r="AO232" s="14">
        <v>231</v>
      </c>
      <c r="AP232" s="14">
        <v>21</v>
      </c>
      <c r="AQ232" s="14">
        <v>211</v>
      </c>
      <c r="AR232" s="14">
        <v>74</v>
      </c>
      <c r="AS232" s="14">
        <v>97</v>
      </c>
      <c r="AT232" s="14">
        <v>156</v>
      </c>
      <c r="AU232" s="17">
        <v>12</v>
      </c>
      <c r="AV232" s="14">
        <v>905</v>
      </c>
      <c r="AW232" s="14">
        <v>1</v>
      </c>
      <c r="AX232" s="14">
        <v>2</v>
      </c>
    </row>
    <row r="233" spans="1:50" x14ac:dyDescent="0.25">
      <c r="A233" s="8">
        <v>2033</v>
      </c>
      <c r="B233" s="8">
        <v>7</v>
      </c>
      <c r="C233" s="8" t="s">
        <v>709</v>
      </c>
      <c r="D233" s="10">
        <v>464026.55438623502</v>
      </c>
      <c r="E233" s="11">
        <v>727</v>
      </c>
      <c r="F233" s="12">
        <v>429</v>
      </c>
      <c r="G233" s="12">
        <v>298</v>
      </c>
      <c r="H233" s="13">
        <v>84095</v>
      </c>
      <c r="I233" s="14">
        <f t="shared" si="8"/>
        <v>65160.264724501474</v>
      </c>
      <c r="J233" s="14">
        <f t="shared" si="8"/>
        <v>18934.735275498526</v>
      </c>
      <c r="K233" s="8">
        <v>209</v>
      </c>
      <c r="L233" s="14">
        <v>4729</v>
      </c>
      <c r="M233" s="11">
        <v>202</v>
      </c>
      <c r="N233" s="8">
        <v>470</v>
      </c>
      <c r="O233" s="8">
        <v>52</v>
      </c>
      <c r="P233" s="16">
        <v>747</v>
      </c>
      <c r="Q233" s="16">
        <v>1</v>
      </c>
      <c r="R233" s="16">
        <v>6</v>
      </c>
      <c r="S233" s="16">
        <v>5</v>
      </c>
      <c r="T233" s="18">
        <v>12</v>
      </c>
      <c r="U233" s="8">
        <v>32</v>
      </c>
      <c r="V233" s="16">
        <v>1</v>
      </c>
      <c r="W233" s="14">
        <v>23143</v>
      </c>
      <c r="X233" s="14">
        <v>4879</v>
      </c>
      <c r="Y233" s="14">
        <v>4050</v>
      </c>
      <c r="Z233" s="14">
        <v>829</v>
      </c>
      <c r="AA233" s="14">
        <v>19</v>
      </c>
      <c r="AB233" s="14">
        <v>187</v>
      </c>
      <c r="AC233" s="14">
        <v>4</v>
      </c>
      <c r="AD233" s="14">
        <v>18</v>
      </c>
      <c r="AE233" s="14">
        <v>128</v>
      </c>
      <c r="AF233" s="14">
        <v>13</v>
      </c>
      <c r="AG233" s="14">
        <v>12</v>
      </c>
      <c r="AH233" s="14">
        <v>399876</v>
      </c>
      <c r="AI233" s="14">
        <v>48177</v>
      </c>
      <c r="AJ233" s="14">
        <f t="shared" si="9"/>
        <v>30480.943824781989</v>
      </c>
      <c r="AK233" s="14">
        <f t="shared" si="9"/>
        <v>17696.056175218007</v>
      </c>
      <c r="AL233" s="14">
        <v>53</v>
      </c>
      <c r="AM233" s="14">
        <v>2604</v>
      </c>
      <c r="AN233" s="14">
        <v>47</v>
      </c>
      <c r="AO233" s="14">
        <v>231</v>
      </c>
      <c r="AP233" s="14">
        <v>21</v>
      </c>
      <c r="AQ233" s="14">
        <v>211</v>
      </c>
      <c r="AR233" s="14">
        <v>74</v>
      </c>
      <c r="AS233" s="14">
        <v>97</v>
      </c>
      <c r="AT233" s="14">
        <v>156</v>
      </c>
      <c r="AU233" s="17">
        <v>12</v>
      </c>
      <c r="AV233" s="14">
        <v>905</v>
      </c>
      <c r="AW233" s="14">
        <v>1</v>
      </c>
      <c r="AX233" s="14">
        <v>2</v>
      </c>
    </row>
    <row r="234" spans="1:50" x14ac:dyDescent="0.25">
      <c r="A234" s="8">
        <v>2033</v>
      </c>
      <c r="B234" s="8">
        <v>8</v>
      </c>
      <c r="C234" s="8" t="s">
        <v>710</v>
      </c>
      <c r="D234" s="10">
        <v>464154.11702066998</v>
      </c>
      <c r="E234" s="11">
        <v>726</v>
      </c>
      <c r="F234" s="12">
        <v>428</v>
      </c>
      <c r="G234" s="12">
        <v>298</v>
      </c>
      <c r="H234" s="13">
        <v>84105</v>
      </c>
      <c r="I234" s="14">
        <f t="shared" si="8"/>
        <v>65168.013135789246</v>
      </c>
      <c r="J234" s="14">
        <f t="shared" si="8"/>
        <v>18936.986864210758</v>
      </c>
      <c r="K234" s="8">
        <v>209</v>
      </c>
      <c r="L234" s="14">
        <v>4729</v>
      </c>
      <c r="M234" s="11">
        <v>202</v>
      </c>
      <c r="N234" s="8">
        <v>470</v>
      </c>
      <c r="O234" s="8">
        <v>52</v>
      </c>
      <c r="P234" s="16">
        <v>747</v>
      </c>
      <c r="Q234" s="16">
        <v>1</v>
      </c>
      <c r="R234" s="16">
        <v>6</v>
      </c>
      <c r="S234" s="16">
        <v>5</v>
      </c>
      <c r="T234" s="18">
        <v>12</v>
      </c>
      <c r="U234" s="8">
        <v>32</v>
      </c>
      <c r="V234" s="16">
        <v>1</v>
      </c>
      <c r="W234" s="14">
        <v>23148</v>
      </c>
      <c r="X234" s="14">
        <v>4881</v>
      </c>
      <c r="Y234" s="14">
        <v>4051</v>
      </c>
      <c r="Z234" s="14">
        <v>830</v>
      </c>
      <c r="AA234" s="14">
        <v>19</v>
      </c>
      <c r="AB234" s="14">
        <v>187</v>
      </c>
      <c r="AC234" s="14">
        <v>4</v>
      </c>
      <c r="AD234" s="14">
        <v>18</v>
      </c>
      <c r="AE234" s="14">
        <v>128</v>
      </c>
      <c r="AF234" s="14">
        <v>13</v>
      </c>
      <c r="AG234" s="14">
        <v>12</v>
      </c>
      <c r="AH234" s="14">
        <v>400029</v>
      </c>
      <c r="AI234" s="14">
        <v>48194</v>
      </c>
      <c r="AJ234" s="14">
        <f t="shared" si="9"/>
        <v>30491.699497510082</v>
      </c>
      <c r="AK234" s="14">
        <f t="shared" si="9"/>
        <v>17702.300502489914</v>
      </c>
      <c r="AL234" s="14">
        <v>53</v>
      </c>
      <c r="AM234" s="14">
        <v>2604</v>
      </c>
      <c r="AN234" s="14">
        <v>47</v>
      </c>
      <c r="AO234" s="14">
        <v>231</v>
      </c>
      <c r="AP234" s="14">
        <v>21</v>
      </c>
      <c r="AQ234" s="14">
        <v>211</v>
      </c>
      <c r="AR234" s="14">
        <v>74</v>
      </c>
      <c r="AS234" s="14">
        <v>97</v>
      </c>
      <c r="AT234" s="14">
        <v>156</v>
      </c>
      <c r="AU234" s="17">
        <v>12</v>
      </c>
      <c r="AV234" s="14">
        <v>905</v>
      </c>
      <c r="AW234" s="14">
        <v>1</v>
      </c>
      <c r="AX234" s="14">
        <v>2</v>
      </c>
    </row>
    <row r="235" spans="1:50" x14ac:dyDescent="0.25">
      <c r="A235" s="8">
        <v>2033</v>
      </c>
      <c r="B235" s="8">
        <v>9</v>
      </c>
      <c r="C235" s="8" t="s">
        <v>711</v>
      </c>
      <c r="D235" s="10">
        <v>464281.67951842397</v>
      </c>
      <c r="E235" s="11">
        <v>723</v>
      </c>
      <c r="F235" s="12">
        <v>427</v>
      </c>
      <c r="G235" s="12">
        <v>296</v>
      </c>
      <c r="H235" s="13">
        <v>84115</v>
      </c>
      <c r="I235" s="14">
        <f t="shared" si="8"/>
        <v>65175.761547077018</v>
      </c>
      <c r="J235" s="14">
        <f t="shared" si="8"/>
        <v>18939.238452922986</v>
      </c>
      <c r="K235" s="8">
        <v>209</v>
      </c>
      <c r="L235" s="14">
        <v>4729</v>
      </c>
      <c r="M235" s="11">
        <v>202</v>
      </c>
      <c r="N235" s="8">
        <v>470</v>
      </c>
      <c r="O235" s="8">
        <v>52</v>
      </c>
      <c r="P235" s="16">
        <v>747</v>
      </c>
      <c r="Q235" s="16">
        <v>1</v>
      </c>
      <c r="R235" s="16">
        <v>6</v>
      </c>
      <c r="S235" s="16">
        <v>5</v>
      </c>
      <c r="T235" s="18">
        <v>12</v>
      </c>
      <c r="U235" s="8">
        <v>32</v>
      </c>
      <c r="V235" s="16">
        <v>1</v>
      </c>
      <c r="W235" s="14">
        <v>23154</v>
      </c>
      <c r="X235" s="14">
        <v>4883</v>
      </c>
      <c r="Y235" s="14">
        <v>4053</v>
      </c>
      <c r="Z235" s="14">
        <v>830</v>
      </c>
      <c r="AA235" s="14">
        <v>19</v>
      </c>
      <c r="AB235" s="14">
        <v>187</v>
      </c>
      <c r="AC235" s="14">
        <v>4</v>
      </c>
      <c r="AD235" s="14">
        <v>18</v>
      </c>
      <c r="AE235" s="14">
        <v>130</v>
      </c>
      <c r="AF235" s="14">
        <v>13</v>
      </c>
      <c r="AG235" s="14">
        <v>12</v>
      </c>
      <c r="AH235" s="14">
        <v>400181</v>
      </c>
      <c r="AI235" s="14">
        <v>48211</v>
      </c>
      <c r="AJ235" s="14">
        <f t="shared" si="9"/>
        <v>30502.455170238172</v>
      </c>
      <c r="AK235" s="14">
        <f t="shared" si="9"/>
        <v>17708.544829761824</v>
      </c>
      <c r="AL235" s="14">
        <v>53</v>
      </c>
      <c r="AM235" s="14">
        <v>2604</v>
      </c>
      <c r="AN235" s="14">
        <v>47</v>
      </c>
      <c r="AO235" s="14">
        <v>231</v>
      </c>
      <c r="AP235" s="14">
        <v>21</v>
      </c>
      <c r="AQ235" s="14">
        <v>211</v>
      </c>
      <c r="AR235" s="14">
        <v>74</v>
      </c>
      <c r="AS235" s="14">
        <v>97</v>
      </c>
      <c r="AT235" s="14">
        <v>156</v>
      </c>
      <c r="AU235" s="17">
        <v>12</v>
      </c>
      <c r="AV235" s="14">
        <v>905</v>
      </c>
      <c r="AW235" s="14">
        <v>1</v>
      </c>
      <c r="AX235" s="14">
        <v>2</v>
      </c>
    </row>
    <row r="236" spans="1:50" x14ac:dyDescent="0.25">
      <c r="A236" s="8">
        <v>2033</v>
      </c>
      <c r="B236" s="8">
        <v>10</v>
      </c>
      <c r="C236" s="8" t="s">
        <v>712</v>
      </c>
      <c r="D236" s="10">
        <v>464409.24201617698</v>
      </c>
      <c r="E236" s="11">
        <v>723</v>
      </c>
      <c r="F236" s="12">
        <v>427</v>
      </c>
      <c r="G236" s="12">
        <v>296</v>
      </c>
      <c r="H236" s="13">
        <v>84125</v>
      </c>
      <c r="I236" s="14">
        <f t="shared" si="8"/>
        <v>65183.509958364783</v>
      </c>
      <c r="J236" s="14">
        <f t="shared" si="8"/>
        <v>18941.490041635217</v>
      </c>
      <c r="K236" s="8">
        <v>209</v>
      </c>
      <c r="L236" s="14">
        <v>4729</v>
      </c>
      <c r="M236" s="11">
        <v>202</v>
      </c>
      <c r="N236" s="8">
        <v>470</v>
      </c>
      <c r="O236" s="8">
        <v>52</v>
      </c>
      <c r="P236" s="16">
        <v>747</v>
      </c>
      <c r="Q236" s="16">
        <v>1</v>
      </c>
      <c r="R236" s="16">
        <v>6</v>
      </c>
      <c r="S236" s="16">
        <v>5</v>
      </c>
      <c r="T236" s="18">
        <v>12</v>
      </c>
      <c r="U236" s="8">
        <v>32</v>
      </c>
      <c r="V236" s="16">
        <v>1</v>
      </c>
      <c r="W236" s="14">
        <v>23123</v>
      </c>
      <c r="X236" s="14">
        <v>4885</v>
      </c>
      <c r="Y236" s="14">
        <v>4055</v>
      </c>
      <c r="Z236" s="14">
        <v>830</v>
      </c>
      <c r="AA236" s="14">
        <v>19</v>
      </c>
      <c r="AB236" s="14">
        <v>187</v>
      </c>
      <c r="AC236" s="14">
        <v>4</v>
      </c>
      <c r="AD236" s="14">
        <v>18</v>
      </c>
      <c r="AE236" s="14">
        <v>130</v>
      </c>
      <c r="AF236" s="14">
        <v>13</v>
      </c>
      <c r="AG236" s="14">
        <v>12</v>
      </c>
      <c r="AH236" s="14">
        <v>400334</v>
      </c>
      <c r="AI236" s="14">
        <v>48228</v>
      </c>
      <c r="AJ236" s="14">
        <f t="shared" si="9"/>
        <v>30513.210842966266</v>
      </c>
      <c r="AK236" s="14">
        <f t="shared" si="9"/>
        <v>17714.789157033731</v>
      </c>
      <c r="AL236" s="14">
        <v>53</v>
      </c>
      <c r="AM236" s="14">
        <v>2604</v>
      </c>
      <c r="AN236" s="14">
        <v>47</v>
      </c>
      <c r="AO236" s="14">
        <v>231</v>
      </c>
      <c r="AP236" s="14">
        <v>21</v>
      </c>
      <c r="AQ236" s="14">
        <v>211</v>
      </c>
      <c r="AR236" s="14">
        <v>74</v>
      </c>
      <c r="AS236" s="14">
        <v>97</v>
      </c>
      <c r="AT236" s="14">
        <v>156</v>
      </c>
      <c r="AU236" s="17">
        <v>12</v>
      </c>
      <c r="AV236" s="14">
        <v>905</v>
      </c>
      <c r="AW236" s="14">
        <v>1</v>
      </c>
      <c r="AX236" s="14">
        <v>2</v>
      </c>
    </row>
    <row r="237" spans="1:50" x14ac:dyDescent="0.25">
      <c r="A237" s="8">
        <v>2033</v>
      </c>
      <c r="B237" s="8">
        <v>11</v>
      </c>
      <c r="C237" s="8" t="s">
        <v>713</v>
      </c>
      <c r="D237" s="10">
        <v>464536.804650612</v>
      </c>
      <c r="E237" s="11">
        <v>722</v>
      </c>
      <c r="F237" s="12">
        <v>426</v>
      </c>
      <c r="G237" s="12">
        <v>296</v>
      </c>
      <c r="H237" s="13">
        <v>84135</v>
      </c>
      <c r="I237" s="14">
        <f t="shared" si="8"/>
        <v>65191.258369652554</v>
      </c>
      <c r="J237" s="14">
        <f t="shared" si="8"/>
        <v>18943.741630347449</v>
      </c>
      <c r="K237" s="8">
        <v>209</v>
      </c>
      <c r="L237" s="14">
        <v>4729</v>
      </c>
      <c r="M237" s="11">
        <v>202</v>
      </c>
      <c r="N237" s="8">
        <v>470</v>
      </c>
      <c r="O237" s="8">
        <v>52</v>
      </c>
      <c r="P237" s="16">
        <v>747</v>
      </c>
      <c r="Q237" s="16">
        <v>1</v>
      </c>
      <c r="R237" s="16">
        <v>6</v>
      </c>
      <c r="S237" s="16">
        <v>5</v>
      </c>
      <c r="T237" s="18">
        <v>12</v>
      </c>
      <c r="U237" s="8">
        <v>32</v>
      </c>
      <c r="V237" s="16">
        <v>1</v>
      </c>
      <c r="W237" s="14">
        <v>23128</v>
      </c>
      <c r="X237" s="14">
        <v>4887</v>
      </c>
      <c r="Y237" s="14">
        <v>4056</v>
      </c>
      <c r="Z237" s="14">
        <v>831</v>
      </c>
      <c r="AA237" s="14">
        <v>19</v>
      </c>
      <c r="AB237" s="14">
        <v>187</v>
      </c>
      <c r="AC237" s="14">
        <v>4</v>
      </c>
      <c r="AD237" s="14">
        <v>18</v>
      </c>
      <c r="AE237" s="14">
        <v>130</v>
      </c>
      <c r="AF237" s="14">
        <v>13</v>
      </c>
      <c r="AG237" s="14">
        <v>12</v>
      </c>
      <c r="AH237" s="14">
        <v>400486</v>
      </c>
      <c r="AI237" s="14">
        <v>48245</v>
      </c>
      <c r="AJ237" s="14">
        <f t="shared" si="9"/>
        <v>30523.966515694359</v>
      </c>
      <c r="AK237" s="14">
        <f t="shared" si="9"/>
        <v>17721.033484305641</v>
      </c>
      <c r="AL237" s="14">
        <v>53</v>
      </c>
      <c r="AM237" s="14">
        <v>2604</v>
      </c>
      <c r="AN237" s="14">
        <v>47</v>
      </c>
      <c r="AO237" s="14">
        <v>231</v>
      </c>
      <c r="AP237" s="14">
        <v>21</v>
      </c>
      <c r="AQ237" s="14">
        <v>211</v>
      </c>
      <c r="AR237" s="14">
        <v>74</v>
      </c>
      <c r="AS237" s="14">
        <v>97</v>
      </c>
      <c r="AT237" s="14">
        <v>156</v>
      </c>
      <c r="AU237" s="17">
        <v>12</v>
      </c>
      <c r="AV237" s="14">
        <v>905</v>
      </c>
      <c r="AW237" s="14">
        <v>1</v>
      </c>
      <c r="AX237" s="14">
        <v>2</v>
      </c>
    </row>
    <row r="238" spans="1:50" x14ac:dyDescent="0.25">
      <c r="A238" s="8">
        <v>2033</v>
      </c>
      <c r="B238" s="8">
        <v>12</v>
      </c>
      <c r="C238" s="8" t="s">
        <v>714</v>
      </c>
      <c r="D238" s="10">
        <v>464664.36714836501</v>
      </c>
      <c r="E238" s="11">
        <v>720</v>
      </c>
      <c r="F238" s="12">
        <v>425</v>
      </c>
      <c r="G238" s="12">
        <v>295</v>
      </c>
      <c r="H238" s="13">
        <v>84145</v>
      </c>
      <c r="I238" s="14">
        <f t="shared" si="8"/>
        <v>65199.006780940326</v>
      </c>
      <c r="J238" s="14">
        <f t="shared" si="8"/>
        <v>18945.993219059677</v>
      </c>
      <c r="K238" s="8">
        <v>209</v>
      </c>
      <c r="L238" s="14">
        <v>4729</v>
      </c>
      <c r="M238" s="11">
        <v>202</v>
      </c>
      <c r="N238" s="8">
        <v>470</v>
      </c>
      <c r="O238" s="8">
        <v>52</v>
      </c>
      <c r="P238" s="16">
        <v>747</v>
      </c>
      <c r="Q238" s="16">
        <v>1</v>
      </c>
      <c r="R238" s="16">
        <v>6</v>
      </c>
      <c r="S238" s="16">
        <v>5</v>
      </c>
      <c r="T238" s="18">
        <v>12</v>
      </c>
      <c r="U238" s="8">
        <v>32</v>
      </c>
      <c r="V238" s="16">
        <v>1</v>
      </c>
      <c r="W238" s="14">
        <v>23134</v>
      </c>
      <c r="X238" s="14">
        <v>4889</v>
      </c>
      <c r="Y238" s="14">
        <v>4058</v>
      </c>
      <c r="Z238" s="14">
        <v>831</v>
      </c>
      <c r="AA238" s="14">
        <v>19</v>
      </c>
      <c r="AB238" s="14">
        <v>187</v>
      </c>
      <c r="AC238" s="14">
        <v>4</v>
      </c>
      <c r="AD238" s="14">
        <v>18</v>
      </c>
      <c r="AE238" s="14">
        <v>130</v>
      </c>
      <c r="AF238" s="14">
        <v>13</v>
      </c>
      <c r="AG238" s="14">
        <v>12</v>
      </c>
      <c r="AH238" s="14">
        <v>400639</v>
      </c>
      <c r="AI238" s="14">
        <v>48262</v>
      </c>
      <c r="AJ238" s="14">
        <f t="shared" si="9"/>
        <v>30534.722188422449</v>
      </c>
      <c r="AK238" s="14">
        <f t="shared" si="9"/>
        <v>17727.277811577547</v>
      </c>
      <c r="AL238" s="14">
        <v>53</v>
      </c>
      <c r="AM238" s="14">
        <v>2604</v>
      </c>
      <c r="AN238" s="14">
        <v>47</v>
      </c>
      <c r="AO238" s="14">
        <v>231</v>
      </c>
      <c r="AP238" s="14">
        <v>21</v>
      </c>
      <c r="AQ238" s="14">
        <v>211</v>
      </c>
      <c r="AR238" s="14">
        <v>74</v>
      </c>
      <c r="AS238" s="14">
        <v>97</v>
      </c>
      <c r="AT238" s="14">
        <v>156</v>
      </c>
      <c r="AU238" s="17">
        <v>12</v>
      </c>
      <c r="AV238" s="14">
        <v>905</v>
      </c>
      <c r="AW238" s="14">
        <v>1</v>
      </c>
      <c r="AX238" s="14">
        <v>2</v>
      </c>
    </row>
    <row r="239" spans="1:50" x14ac:dyDescent="0.25">
      <c r="A239" s="8">
        <v>2034</v>
      </c>
      <c r="B239" s="8">
        <v>1</v>
      </c>
      <c r="C239" s="8" t="s">
        <v>715</v>
      </c>
      <c r="D239" s="10">
        <v>464791.92964611901</v>
      </c>
      <c r="E239" s="11">
        <v>722</v>
      </c>
      <c r="F239" s="12">
        <v>426</v>
      </c>
      <c r="G239" s="12">
        <v>296</v>
      </c>
      <c r="H239" s="13">
        <v>84155</v>
      </c>
      <c r="I239" s="14">
        <f t="shared" si="8"/>
        <v>65206.755192228098</v>
      </c>
      <c r="J239" s="14">
        <f t="shared" si="8"/>
        <v>18948.244807771909</v>
      </c>
      <c r="K239" s="8">
        <v>209</v>
      </c>
      <c r="L239" s="14">
        <v>4729</v>
      </c>
      <c r="M239" s="11">
        <v>202</v>
      </c>
      <c r="N239" s="8">
        <v>470</v>
      </c>
      <c r="O239" s="8">
        <v>52</v>
      </c>
      <c r="P239" s="16">
        <v>747</v>
      </c>
      <c r="Q239" s="16">
        <v>1</v>
      </c>
      <c r="R239" s="16">
        <v>6</v>
      </c>
      <c r="S239" s="16">
        <v>5</v>
      </c>
      <c r="T239" s="18">
        <v>12</v>
      </c>
      <c r="U239" s="8">
        <v>32</v>
      </c>
      <c r="V239" s="16">
        <v>1</v>
      </c>
      <c r="W239" s="14">
        <v>23103</v>
      </c>
      <c r="X239" s="14">
        <v>4891</v>
      </c>
      <c r="Y239" s="14">
        <v>4060</v>
      </c>
      <c r="Z239" s="14">
        <v>831</v>
      </c>
      <c r="AA239" s="14">
        <v>19</v>
      </c>
      <c r="AB239" s="14">
        <v>187</v>
      </c>
      <c r="AC239" s="14">
        <v>4</v>
      </c>
      <c r="AD239" s="14">
        <v>18</v>
      </c>
      <c r="AE239" s="14">
        <v>130</v>
      </c>
      <c r="AF239" s="14">
        <v>13</v>
      </c>
      <c r="AG239" s="14">
        <v>12</v>
      </c>
      <c r="AH239" s="14">
        <v>400791</v>
      </c>
      <c r="AI239" s="14">
        <v>48279</v>
      </c>
      <c r="AJ239" s="14">
        <f t="shared" si="9"/>
        <v>30545.477861150543</v>
      </c>
      <c r="AK239" s="14">
        <f t="shared" si="9"/>
        <v>17733.522138849454</v>
      </c>
      <c r="AL239" s="14">
        <v>53</v>
      </c>
      <c r="AM239" s="14">
        <v>2604</v>
      </c>
      <c r="AN239" s="14">
        <v>47</v>
      </c>
      <c r="AO239" s="14">
        <v>231</v>
      </c>
      <c r="AP239" s="14">
        <v>21</v>
      </c>
      <c r="AQ239" s="14">
        <v>211</v>
      </c>
      <c r="AR239" s="14">
        <v>74</v>
      </c>
      <c r="AS239" s="14">
        <v>97</v>
      </c>
      <c r="AT239" s="14">
        <v>156</v>
      </c>
      <c r="AU239" s="17">
        <v>12</v>
      </c>
      <c r="AV239" s="14">
        <v>905</v>
      </c>
      <c r="AW239" s="14">
        <v>1</v>
      </c>
      <c r="AX239" s="14">
        <v>2</v>
      </c>
    </row>
    <row r="240" spans="1:50" x14ac:dyDescent="0.25">
      <c r="A240" s="8">
        <v>2034</v>
      </c>
      <c r="B240" s="8">
        <v>2</v>
      </c>
      <c r="C240" s="8" t="s">
        <v>716</v>
      </c>
      <c r="D240" s="10">
        <v>464919.49228055298</v>
      </c>
      <c r="E240" s="11">
        <v>721</v>
      </c>
      <c r="F240" s="12">
        <v>425</v>
      </c>
      <c r="G240" s="12">
        <v>296</v>
      </c>
      <c r="H240" s="13">
        <v>84165</v>
      </c>
      <c r="I240" s="14">
        <f t="shared" si="8"/>
        <v>65214.503603515863</v>
      </c>
      <c r="J240" s="14">
        <f t="shared" si="8"/>
        <v>18950.496396484137</v>
      </c>
      <c r="K240" s="8">
        <v>209</v>
      </c>
      <c r="L240" s="14">
        <v>4729</v>
      </c>
      <c r="M240" s="11">
        <v>202</v>
      </c>
      <c r="N240" s="8">
        <v>470</v>
      </c>
      <c r="O240" s="8">
        <v>52</v>
      </c>
      <c r="P240" s="16">
        <v>747</v>
      </c>
      <c r="Q240" s="16">
        <v>1</v>
      </c>
      <c r="R240" s="16">
        <v>6</v>
      </c>
      <c r="S240" s="16">
        <v>5</v>
      </c>
      <c r="T240" s="18">
        <v>12</v>
      </c>
      <c r="U240" s="8">
        <v>32</v>
      </c>
      <c r="V240" s="16">
        <v>1</v>
      </c>
      <c r="W240" s="14">
        <v>23109</v>
      </c>
      <c r="X240" s="14">
        <v>4893</v>
      </c>
      <c r="Y240" s="14">
        <v>4061</v>
      </c>
      <c r="Z240" s="14">
        <v>832</v>
      </c>
      <c r="AA240" s="14">
        <v>19</v>
      </c>
      <c r="AB240" s="14">
        <v>187</v>
      </c>
      <c r="AC240" s="14">
        <v>4</v>
      </c>
      <c r="AD240" s="14">
        <v>18</v>
      </c>
      <c r="AE240" s="14">
        <v>130</v>
      </c>
      <c r="AF240" s="14">
        <v>13</v>
      </c>
      <c r="AG240" s="14">
        <v>12</v>
      </c>
      <c r="AH240" s="14">
        <v>400944</v>
      </c>
      <c r="AI240" s="14">
        <v>48296</v>
      </c>
      <c r="AJ240" s="14">
        <f t="shared" si="9"/>
        <v>30556.233533878636</v>
      </c>
      <c r="AK240" s="14">
        <f t="shared" si="9"/>
        <v>17739.766466121364</v>
      </c>
      <c r="AL240" s="14">
        <v>53</v>
      </c>
      <c r="AM240" s="14">
        <v>2604</v>
      </c>
      <c r="AN240" s="14">
        <v>47</v>
      </c>
      <c r="AO240" s="14">
        <v>231</v>
      </c>
      <c r="AP240" s="14">
        <v>21</v>
      </c>
      <c r="AQ240" s="14">
        <v>211</v>
      </c>
      <c r="AR240" s="14">
        <v>74</v>
      </c>
      <c r="AS240" s="14">
        <v>97</v>
      </c>
      <c r="AT240" s="14">
        <v>156</v>
      </c>
      <c r="AU240" s="17">
        <v>12</v>
      </c>
      <c r="AV240" s="14">
        <v>905</v>
      </c>
      <c r="AW240" s="14">
        <v>1</v>
      </c>
      <c r="AX240" s="14">
        <v>2</v>
      </c>
    </row>
    <row r="241" spans="1:50" x14ac:dyDescent="0.25">
      <c r="A241" s="8">
        <v>2034</v>
      </c>
      <c r="B241" s="8">
        <v>3</v>
      </c>
      <c r="C241" s="8" t="s">
        <v>717</v>
      </c>
      <c r="D241" s="10">
        <v>465047.05477830698</v>
      </c>
      <c r="E241" s="11">
        <v>715</v>
      </c>
      <c r="F241" s="12">
        <v>422</v>
      </c>
      <c r="G241" s="12">
        <v>293</v>
      </c>
      <c r="H241" s="13">
        <v>84175</v>
      </c>
      <c r="I241" s="14">
        <f t="shared" si="8"/>
        <v>65222.252014803635</v>
      </c>
      <c r="J241" s="14">
        <f t="shared" si="8"/>
        <v>18952.747985196369</v>
      </c>
      <c r="K241" s="8">
        <v>209</v>
      </c>
      <c r="L241" s="14">
        <v>4729</v>
      </c>
      <c r="M241" s="11">
        <v>202</v>
      </c>
      <c r="N241" s="8">
        <v>470</v>
      </c>
      <c r="O241" s="8">
        <v>52</v>
      </c>
      <c r="P241" s="16">
        <v>747</v>
      </c>
      <c r="Q241" s="16">
        <v>1</v>
      </c>
      <c r="R241" s="16">
        <v>6</v>
      </c>
      <c r="S241" s="16">
        <v>5</v>
      </c>
      <c r="T241" s="18">
        <v>12</v>
      </c>
      <c r="U241" s="8">
        <v>32</v>
      </c>
      <c r="V241" s="16">
        <v>1</v>
      </c>
      <c r="W241" s="14">
        <v>23114</v>
      </c>
      <c r="X241" s="14">
        <v>4895</v>
      </c>
      <c r="Y241" s="14">
        <v>4063</v>
      </c>
      <c r="Z241" s="14">
        <v>832</v>
      </c>
      <c r="AA241" s="14">
        <v>19</v>
      </c>
      <c r="AB241" s="14">
        <v>187</v>
      </c>
      <c r="AC241" s="14">
        <v>4</v>
      </c>
      <c r="AD241" s="14">
        <v>18</v>
      </c>
      <c r="AE241" s="14">
        <v>133</v>
      </c>
      <c r="AF241" s="14">
        <v>13</v>
      </c>
      <c r="AG241" s="14">
        <v>12</v>
      </c>
      <c r="AH241" s="14">
        <v>401096</v>
      </c>
      <c r="AI241" s="14">
        <v>48313</v>
      </c>
      <c r="AJ241" s="14">
        <f t="shared" si="9"/>
        <v>30566.989206606726</v>
      </c>
      <c r="AK241" s="14">
        <f t="shared" si="9"/>
        <v>17746.01079339327</v>
      </c>
      <c r="AL241" s="14">
        <v>53</v>
      </c>
      <c r="AM241" s="14">
        <v>2604</v>
      </c>
      <c r="AN241" s="14">
        <v>47</v>
      </c>
      <c r="AO241" s="14">
        <v>231</v>
      </c>
      <c r="AP241" s="14">
        <v>21</v>
      </c>
      <c r="AQ241" s="14">
        <v>211</v>
      </c>
      <c r="AR241" s="14">
        <v>74</v>
      </c>
      <c r="AS241" s="14">
        <v>97</v>
      </c>
      <c r="AT241" s="14">
        <v>156</v>
      </c>
      <c r="AU241" s="17">
        <v>12</v>
      </c>
      <c r="AV241" s="14">
        <v>905</v>
      </c>
      <c r="AW241" s="14">
        <v>1</v>
      </c>
      <c r="AX241" s="14">
        <v>2</v>
      </c>
    </row>
    <row r="242" spans="1:50" x14ac:dyDescent="0.25">
      <c r="A242" s="8">
        <v>2034</v>
      </c>
      <c r="B242" s="8">
        <v>4</v>
      </c>
      <c r="C242" s="8" t="s">
        <v>718</v>
      </c>
      <c r="D242" s="10">
        <v>465174.61727605999</v>
      </c>
      <c r="E242" s="11">
        <v>693</v>
      </c>
      <c r="F242" s="12">
        <v>409</v>
      </c>
      <c r="G242" s="12">
        <v>284</v>
      </c>
      <c r="H242" s="13">
        <v>84185</v>
      </c>
      <c r="I242" s="14">
        <f t="shared" si="8"/>
        <v>65230.000426091407</v>
      </c>
      <c r="J242" s="14">
        <f t="shared" si="8"/>
        <v>18954.999573908597</v>
      </c>
      <c r="K242" s="8">
        <v>209</v>
      </c>
      <c r="L242" s="14">
        <v>4729</v>
      </c>
      <c r="M242" s="11">
        <v>202</v>
      </c>
      <c r="N242" s="8">
        <v>470</v>
      </c>
      <c r="O242" s="8">
        <v>52</v>
      </c>
      <c r="P242" s="16">
        <v>747</v>
      </c>
      <c r="Q242" s="16">
        <v>1</v>
      </c>
      <c r="R242" s="16">
        <v>6</v>
      </c>
      <c r="S242" s="16">
        <v>5</v>
      </c>
      <c r="T242" s="18">
        <v>12</v>
      </c>
      <c r="U242" s="8">
        <v>32</v>
      </c>
      <c r="V242" s="16">
        <v>1</v>
      </c>
      <c r="W242" s="14">
        <v>23083</v>
      </c>
      <c r="X242" s="14">
        <v>4897</v>
      </c>
      <c r="Y242" s="14">
        <v>4065</v>
      </c>
      <c r="Z242" s="14">
        <v>832</v>
      </c>
      <c r="AA242" s="14">
        <v>19</v>
      </c>
      <c r="AB242" s="14">
        <v>187</v>
      </c>
      <c r="AC242" s="14">
        <v>4</v>
      </c>
      <c r="AD242" s="14">
        <v>18</v>
      </c>
      <c r="AE242" s="14">
        <v>132</v>
      </c>
      <c r="AF242" s="14">
        <v>13</v>
      </c>
      <c r="AG242" s="14">
        <v>12</v>
      </c>
      <c r="AH242" s="14">
        <v>401249</v>
      </c>
      <c r="AI242" s="14">
        <v>48330</v>
      </c>
      <c r="AJ242" s="14">
        <f t="shared" si="9"/>
        <v>30577.744879334819</v>
      </c>
      <c r="AK242" s="14">
        <f t="shared" si="9"/>
        <v>17752.255120665181</v>
      </c>
      <c r="AL242" s="14">
        <v>53</v>
      </c>
      <c r="AM242" s="14">
        <v>2604</v>
      </c>
      <c r="AN242" s="14">
        <v>47</v>
      </c>
      <c r="AO242" s="14">
        <v>231</v>
      </c>
      <c r="AP242" s="14">
        <v>21</v>
      </c>
      <c r="AQ242" s="14">
        <v>211</v>
      </c>
      <c r="AR242" s="14">
        <v>74</v>
      </c>
      <c r="AS242" s="14">
        <v>97</v>
      </c>
      <c r="AT242" s="14">
        <v>156</v>
      </c>
      <c r="AU242" s="17">
        <v>12</v>
      </c>
      <c r="AV242" s="14">
        <v>905</v>
      </c>
      <c r="AW242" s="14">
        <v>1</v>
      </c>
      <c r="AX242" s="14">
        <v>2</v>
      </c>
    </row>
    <row r="243" spans="1:50" x14ac:dyDescent="0.25">
      <c r="A243" s="8">
        <v>2034</v>
      </c>
      <c r="B243" s="8">
        <v>5</v>
      </c>
      <c r="C243" s="8" t="s">
        <v>719</v>
      </c>
      <c r="D243" s="10">
        <v>465302.179910495</v>
      </c>
      <c r="E243" s="11">
        <v>738</v>
      </c>
      <c r="F243" s="12">
        <v>435</v>
      </c>
      <c r="G243" s="12">
        <v>303</v>
      </c>
      <c r="H243" s="13">
        <v>84195</v>
      </c>
      <c r="I243" s="14">
        <f t="shared" si="8"/>
        <v>65237.748837379171</v>
      </c>
      <c r="J243" s="14">
        <f t="shared" si="8"/>
        <v>18957.251162620829</v>
      </c>
      <c r="K243" s="8">
        <v>209</v>
      </c>
      <c r="L243" s="14">
        <v>4729</v>
      </c>
      <c r="M243" s="11">
        <v>202</v>
      </c>
      <c r="N243" s="8">
        <v>470</v>
      </c>
      <c r="O243" s="8">
        <v>52</v>
      </c>
      <c r="P243" s="16">
        <v>747</v>
      </c>
      <c r="Q243" s="16">
        <v>1</v>
      </c>
      <c r="R243" s="16">
        <v>6</v>
      </c>
      <c r="S243" s="16">
        <v>5</v>
      </c>
      <c r="T243" s="18">
        <v>12</v>
      </c>
      <c r="U243" s="8">
        <v>32</v>
      </c>
      <c r="V243" s="16">
        <v>1</v>
      </c>
      <c r="W243" s="14">
        <v>23089</v>
      </c>
      <c r="X243" s="14">
        <v>4899</v>
      </c>
      <c r="Y243" s="14">
        <v>4066</v>
      </c>
      <c r="Z243" s="14">
        <v>833</v>
      </c>
      <c r="AA243" s="14">
        <v>19</v>
      </c>
      <c r="AB243" s="14">
        <v>187</v>
      </c>
      <c r="AC243" s="14">
        <v>4</v>
      </c>
      <c r="AD243" s="14">
        <v>18</v>
      </c>
      <c r="AE243" s="14">
        <v>128</v>
      </c>
      <c r="AF243" s="14">
        <v>13</v>
      </c>
      <c r="AG243" s="14">
        <v>12</v>
      </c>
      <c r="AH243" s="14">
        <v>401402</v>
      </c>
      <c r="AI243" s="14">
        <v>48347</v>
      </c>
      <c r="AJ243" s="14">
        <f t="shared" si="9"/>
        <v>30588.500552062909</v>
      </c>
      <c r="AK243" s="14">
        <f t="shared" si="9"/>
        <v>17758.499447937087</v>
      </c>
      <c r="AL243" s="14">
        <v>53</v>
      </c>
      <c r="AM243" s="14">
        <v>2604</v>
      </c>
      <c r="AN243" s="14">
        <v>47</v>
      </c>
      <c r="AO243" s="14">
        <v>231</v>
      </c>
      <c r="AP243" s="14">
        <v>21</v>
      </c>
      <c r="AQ243" s="14">
        <v>211</v>
      </c>
      <c r="AR243" s="14">
        <v>74</v>
      </c>
      <c r="AS243" s="14">
        <v>97</v>
      </c>
      <c r="AT243" s="14">
        <v>156</v>
      </c>
      <c r="AU243" s="17">
        <v>12</v>
      </c>
      <c r="AV243" s="14">
        <v>905</v>
      </c>
      <c r="AW243" s="14">
        <v>1</v>
      </c>
      <c r="AX243" s="14">
        <v>2</v>
      </c>
    </row>
    <row r="244" spans="1:50" x14ac:dyDescent="0.25">
      <c r="A244" s="8">
        <v>2034</v>
      </c>
      <c r="B244" s="8">
        <v>6</v>
      </c>
      <c r="C244" s="8" t="s">
        <v>720</v>
      </c>
      <c r="D244" s="10">
        <v>465429.74240824801</v>
      </c>
      <c r="E244" s="11">
        <v>737</v>
      </c>
      <c r="F244" s="12">
        <v>435</v>
      </c>
      <c r="G244" s="12">
        <v>302</v>
      </c>
      <c r="H244" s="13">
        <v>84205</v>
      </c>
      <c r="I244" s="14">
        <f t="shared" si="8"/>
        <v>65245.497248666943</v>
      </c>
      <c r="J244" s="14">
        <f t="shared" si="8"/>
        <v>18959.502751333057</v>
      </c>
      <c r="K244" s="8">
        <v>209</v>
      </c>
      <c r="L244" s="14">
        <v>4729</v>
      </c>
      <c r="M244" s="11">
        <v>202</v>
      </c>
      <c r="N244" s="8">
        <v>470</v>
      </c>
      <c r="O244" s="8">
        <v>52</v>
      </c>
      <c r="P244" s="16">
        <v>747</v>
      </c>
      <c r="Q244" s="16">
        <v>1</v>
      </c>
      <c r="R244" s="16">
        <v>6</v>
      </c>
      <c r="S244" s="16">
        <v>5</v>
      </c>
      <c r="T244" s="18">
        <v>12</v>
      </c>
      <c r="U244" s="8">
        <v>32</v>
      </c>
      <c r="V244" s="16">
        <v>1</v>
      </c>
      <c r="W244" s="14">
        <v>23094</v>
      </c>
      <c r="X244" s="14">
        <v>4901</v>
      </c>
      <c r="Y244" s="14">
        <v>4068</v>
      </c>
      <c r="Z244" s="14">
        <v>833</v>
      </c>
      <c r="AA244" s="14">
        <v>19</v>
      </c>
      <c r="AB244" s="14">
        <v>187</v>
      </c>
      <c r="AC244" s="14">
        <v>4</v>
      </c>
      <c r="AD244" s="14">
        <v>18</v>
      </c>
      <c r="AE244" s="14">
        <v>128</v>
      </c>
      <c r="AF244" s="14">
        <v>13</v>
      </c>
      <c r="AG244" s="14">
        <v>12</v>
      </c>
      <c r="AH244" s="14">
        <v>401554</v>
      </c>
      <c r="AI244" s="14">
        <v>48364</v>
      </c>
      <c r="AJ244" s="14">
        <f t="shared" si="9"/>
        <v>30599.256224791003</v>
      </c>
      <c r="AK244" s="14">
        <f t="shared" si="9"/>
        <v>17764.743775208994</v>
      </c>
      <c r="AL244" s="14">
        <v>53</v>
      </c>
      <c r="AM244" s="14">
        <v>2604</v>
      </c>
      <c r="AN244" s="14">
        <v>47</v>
      </c>
      <c r="AO244" s="14">
        <v>231</v>
      </c>
      <c r="AP244" s="14">
        <v>21</v>
      </c>
      <c r="AQ244" s="14">
        <v>211</v>
      </c>
      <c r="AR244" s="14">
        <v>74</v>
      </c>
      <c r="AS244" s="14">
        <v>97</v>
      </c>
      <c r="AT244" s="14">
        <v>156</v>
      </c>
      <c r="AU244" s="17">
        <v>12</v>
      </c>
      <c r="AV244" s="14">
        <v>905</v>
      </c>
      <c r="AW244" s="14">
        <v>1</v>
      </c>
      <c r="AX244" s="14">
        <v>2</v>
      </c>
    </row>
    <row r="245" spans="1:50" x14ac:dyDescent="0.25">
      <c r="A245" s="8">
        <v>2034</v>
      </c>
      <c r="B245" s="8">
        <v>7</v>
      </c>
      <c r="C245" s="8" t="s">
        <v>721</v>
      </c>
      <c r="D245" s="10">
        <v>465557.30490600201</v>
      </c>
      <c r="E245" s="11">
        <v>733</v>
      </c>
      <c r="F245" s="12">
        <v>432</v>
      </c>
      <c r="G245" s="12">
        <v>301</v>
      </c>
      <c r="H245" s="13">
        <v>84215</v>
      </c>
      <c r="I245" s="14">
        <f t="shared" si="8"/>
        <v>65253.245659954715</v>
      </c>
      <c r="J245" s="14">
        <f t="shared" si="8"/>
        <v>18961.754340045289</v>
      </c>
      <c r="K245" s="8">
        <v>209</v>
      </c>
      <c r="L245" s="14">
        <v>4729</v>
      </c>
      <c r="M245" s="11">
        <v>202</v>
      </c>
      <c r="N245" s="8">
        <v>470</v>
      </c>
      <c r="O245" s="8">
        <v>52</v>
      </c>
      <c r="P245" s="16">
        <v>747</v>
      </c>
      <c r="Q245" s="16">
        <v>1</v>
      </c>
      <c r="R245" s="16">
        <v>6</v>
      </c>
      <c r="S245" s="16">
        <v>5</v>
      </c>
      <c r="T245" s="18">
        <v>12</v>
      </c>
      <c r="U245" s="8">
        <v>32</v>
      </c>
      <c r="V245" s="16">
        <v>1</v>
      </c>
      <c r="W245" s="14">
        <v>23045</v>
      </c>
      <c r="X245" s="14">
        <v>4903</v>
      </c>
      <c r="Y245" s="14">
        <v>4069</v>
      </c>
      <c r="Z245" s="14">
        <v>834</v>
      </c>
      <c r="AA245" s="14">
        <v>19</v>
      </c>
      <c r="AB245" s="14">
        <v>187</v>
      </c>
      <c r="AC245" s="14">
        <v>4</v>
      </c>
      <c r="AD245" s="14">
        <v>18</v>
      </c>
      <c r="AE245" s="14">
        <v>128</v>
      </c>
      <c r="AF245" s="14">
        <v>13</v>
      </c>
      <c r="AG245" s="14">
        <v>12</v>
      </c>
      <c r="AH245" s="14">
        <v>401707</v>
      </c>
      <c r="AI245" s="14">
        <v>48381</v>
      </c>
      <c r="AJ245" s="14">
        <f t="shared" si="9"/>
        <v>30610.011897519096</v>
      </c>
      <c r="AK245" s="14">
        <f t="shared" si="9"/>
        <v>17770.988102480904</v>
      </c>
      <c r="AL245" s="14">
        <v>53</v>
      </c>
      <c r="AM245" s="14">
        <v>2604</v>
      </c>
      <c r="AN245" s="14">
        <v>47</v>
      </c>
      <c r="AO245" s="14">
        <v>231</v>
      </c>
      <c r="AP245" s="14">
        <v>21</v>
      </c>
      <c r="AQ245" s="14">
        <v>211</v>
      </c>
      <c r="AR245" s="14">
        <v>74</v>
      </c>
      <c r="AS245" s="14">
        <v>97</v>
      </c>
      <c r="AT245" s="14">
        <v>156</v>
      </c>
      <c r="AU245" s="17">
        <v>12</v>
      </c>
      <c r="AV245" s="14">
        <v>905</v>
      </c>
      <c r="AW245" s="14">
        <v>1</v>
      </c>
      <c r="AX245" s="14">
        <v>2</v>
      </c>
    </row>
    <row r="246" spans="1:50" x14ac:dyDescent="0.25">
      <c r="A246" s="8">
        <v>2034</v>
      </c>
      <c r="B246" s="8">
        <v>8</v>
      </c>
      <c r="C246" s="8" t="s">
        <v>722</v>
      </c>
      <c r="D246" s="10">
        <v>465684.86754043697</v>
      </c>
      <c r="E246" s="11">
        <v>731</v>
      </c>
      <c r="F246" s="12">
        <v>431</v>
      </c>
      <c r="G246" s="12">
        <v>300</v>
      </c>
      <c r="H246" s="13">
        <v>84225</v>
      </c>
      <c r="I246" s="14">
        <f t="shared" si="8"/>
        <v>65260.994071242487</v>
      </c>
      <c r="J246" s="14">
        <f t="shared" si="8"/>
        <v>18964.005928757517</v>
      </c>
      <c r="K246" s="8">
        <v>209</v>
      </c>
      <c r="L246" s="14">
        <v>4729</v>
      </c>
      <c r="M246" s="11">
        <v>202</v>
      </c>
      <c r="N246" s="8">
        <v>470</v>
      </c>
      <c r="O246" s="8">
        <v>52</v>
      </c>
      <c r="P246" s="16">
        <v>747</v>
      </c>
      <c r="Q246" s="16">
        <v>1</v>
      </c>
      <c r="R246" s="16">
        <v>6</v>
      </c>
      <c r="S246" s="16">
        <v>5</v>
      </c>
      <c r="T246" s="18">
        <v>12</v>
      </c>
      <c r="U246" s="8">
        <v>32</v>
      </c>
      <c r="V246" s="16">
        <v>1</v>
      </c>
      <c r="W246" s="14">
        <v>23050</v>
      </c>
      <c r="X246" s="14">
        <v>4905</v>
      </c>
      <c r="Y246" s="14">
        <v>4071</v>
      </c>
      <c r="Z246" s="14">
        <v>834</v>
      </c>
      <c r="AA246" s="14">
        <v>19</v>
      </c>
      <c r="AB246" s="14">
        <v>187</v>
      </c>
      <c r="AC246" s="14">
        <v>4</v>
      </c>
      <c r="AD246" s="14">
        <v>18</v>
      </c>
      <c r="AE246" s="14">
        <v>128</v>
      </c>
      <c r="AF246" s="14">
        <v>13</v>
      </c>
      <c r="AG246" s="14">
        <v>12</v>
      </c>
      <c r="AH246" s="14">
        <v>401859</v>
      </c>
      <c r="AI246" s="14">
        <v>48398</v>
      </c>
      <c r="AJ246" s="14">
        <f t="shared" si="9"/>
        <v>30620.767570247186</v>
      </c>
      <c r="AK246" s="14">
        <f t="shared" si="9"/>
        <v>17777.23242975281</v>
      </c>
      <c r="AL246" s="14">
        <v>53</v>
      </c>
      <c r="AM246" s="14">
        <v>2604</v>
      </c>
      <c r="AN246" s="14">
        <v>47</v>
      </c>
      <c r="AO246" s="14">
        <v>231</v>
      </c>
      <c r="AP246" s="14">
        <v>21</v>
      </c>
      <c r="AQ246" s="14">
        <v>211</v>
      </c>
      <c r="AR246" s="14">
        <v>74</v>
      </c>
      <c r="AS246" s="14">
        <v>97</v>
      </c>
      <c r="AT246" s="14">
        <v>156</v>
      </c>
      <c r="AU246" s="17">
        <v>12</v>
      </c>
      <c r="AV246" s="14">
        <v>905</v>
      </c>
      <c r="AW246" s="14">
        <v>1</v>
      </c>
      <c r="AX246" s="14">
        <v>2</v>
      </c>
    </row>
    <row r="247" spans="1:50" x14ac:dyDescent="0.25">
      <c r="A247" s="8">
        <v>2034</v>
      </c>
      <c r="B247" s="8">
        <v>9</v>
      </c>
      <c r="C247" s="8" t="s">
        <v>723</v>
      </c>
      <c r="D247" s="10">
        <v>465812.43003818998</v>
      </c>
      <c r="E247" s="11">
        <v>729</v>
      </c>
      <c r="F247" s="12">
        <v>430</v>
      </c>
      <c r="G247" s="12">
        <v>299</v>
      </c>
      <c r="H247" s="13">
        <v>84235</v>
      </c>
      <c r="I247" s="14">
        <f t="shared" si="8"/>
        <v>65268.742482530251</v>
      </c>
      <c r="J247" s="14">
        <f t="shared" si="8"/>
        <v>18966.257517469749</v>
      </c>
      <c r="K247" s="8">
        <v>209</v>
      </c>
      <c r="L247" s="14">
        <v>4729</v>
      </c>
      <c r="M247" s="11">
        <v>202</v>
      </c>
      <c r="N247" s="8">
        <v>470</v>
      </c>
      <c r="O247" s="8">
        <v>52</v>
      </c>
      <c r="P247" s="16">
        <v>747</v>
      </c>
      <c r="Q247" s="16">
        <v>1</v>
      </c>
      <c r="R247" s="16">
        <v>6</v>
      </c>
      <c r="S247" s="16">
        <v>5</v>
      </c>
      <c r="T247" s="18">
        <v>12</v>
      </c>
      <c r="U247" s="8">
        <v>32</v>
      </c>
      <c r="V247" s="16">
        <v>1</v>
      </c>
      <c r="W247" s="14">
        <v>23055</v>
      </c>
      <c r="X247" s="14">
        <v>4907</v>
      </c>
      <c r="Y247" s="14">
        <v>4073</v>
      </c>
      <c r="Z247" s="14">
        <v>834</v>
      </c>
      <c r="AA247" s="14">
        <v>19</v>
      </c>
      <c r="AB247" s="14">
        <v>187</v>
      </c>
      <c r="AC247" s="14">
        <v>4</v>
      </c>
      <c r="AD247" s="14">
        <v>18</v>
      </c>
      <c r="AE247" s="14">
        <v>130</v>
      </c>
      <c r="AF247" s="14">
        <v>13</v>
      </c>
      <c r="AG247" s="14">
        <v>12</v>
      </c>
      <c r="AH247" s="14">
        <v>402012</v>
      </c>
      <c r="AI247" s="14">
        <v>48415</v>
      </c>
      <c r="AJ247" s="14">
        <f t="shared" si="9"/>
        <v>30631.52324297528</v>
      </c>
      <c r="AK247" s="14">
        <f t="shared" si="9"/>
        <v>17783.476757024717</v>
      </c>
      <c r="AL247" s="14">
        <v>53</v>
      </c>
      <c r="AM247" s="14">
        <v>2604</v>
      </c>
      <c r="AN247" s="14">
        <v>47</v>
      </c>
      <c r="AO247" s="14">
        <v>231</v>
      </c>
      <c r="AP247" s="14">
        <v>21</v>
      </c>
      <c r="AQ247" s="14">
        <v>211</v>
      </c>
      <c r="AR247" s="14">
        <v>74</v>
      </c>
      <c r="AS247" s="14">
        <v>97</v>
      </c>
      <c r="AT247" s="14">
        <v>156</v>
      </c>
      <c r="AU247" s="17">
        <v>12</v>
      </c>
      <c r="AV247" s="14">
        <v>905</v>
      </c>
      <c r="AW247" s="14">
        <v>1</v>
      </c>
      <c r="AX247" s="14">
        <v>2</v>
      </c>
    </row>
    <row r="248" spans="1:50" x14ac:dyDescent="0.25">
      <c r="A248" s="8">
        <v>2034</v>
      </c>
      <c r="B248" s="8">
        <v>10</v>
      </c>
      <c r="C248" s="8" t="s">
        <v>724</v>
      </c>
      <c r="D248" s="10">
        <v>465939.99253594299</v>
      </c>
      <c r="E248" s="11">
        <v>729</v>
      </c>
      <c r="F248" s="12">
        <v>430</v>
      </c>
      <c r="G248" s="12">
        <v>299</v>
      </c>
      <c r="H248" s="13">
        <v>84245</v>
      </c>
      <c r="I248" s="14">
        <f t="shared" si="8"/>
        <v>65276.490893818023</v>
      </c>
      <c r="J248" s="14">
        <f t="shared" si="8"/>
        <v>18968.509106181977</v>
      </c>
      <c r="K248" s="8">
        <v>209</v>
      </c>
      <c r="L248" s="14">
        <v>4729</v>
      </c>
      <c r="M248" s="11">
        <v>202</v>
      </c>
      <c r="N248" s="8">
        <v>470</v>
      </c>
      <c r="O248" s="8">
        <v>52</v>
      </c>
      <c r="P248" s="16">
        <v>747</v>
      </c>
      <c r="Q248" s="16">
        <v>1</v>
      </c>
      <c r="R248" s="16">
        <v>6</v>
      </c>
      <c r="S248" s="16">
        <v>5</v>
      </c>
      <c r="T248" s="18">
        <v>12</v>
      </c>
      <c r="U248" s="8">
        <v>32</v>
      </c>
      <c r="V248" s="16">
        <v>1</v>
      </c>
      <c r="W248" s="14">
        <v>23036</v>
      </c>
      <c r="X248" s="14">
        <v>4909</v>
      </c>
      <c r="Y248" s="14">
        <v>4074</v>
      </c>
      <c r="Z248" s="14">
        <v>835</v>
      </c>
      <c r="AA248" s="14">
        <v>19</v>
      </c>
      <c r="AB248" s="14">
        <v>187</v>
      </c>
      <c r="AC248" s="14">
        <v>4</v>
      </c>
      <c r="AD248" s="14">
        <v>18</v>
      </c>
      <c r="AE248" s="14">
        <v>130</v>
      </c>
      <c r="AF248" s="14">
        <v>13</v>
      </c>
      <c r="AG248" s="14">
        <v>12</v>
      </c>
      <c r="AH248" s="14">
        <v>402164</v>
      </c>
      <c r="AI248" s="14">
        <v>48432</v>
      </c>
      <c r="AJ248" s="14">
        <f t="shared" si="9"/>
        <v>30642.278915703369</v>
      </c>
      <c r="AK248" s="14">
        <f t="shared" si="9"/>
        <v>17789.721084296627</v>
      </c>
      <c r="AL248" s="14">
        <v>53</v>
      </c>
      <c r="AM248" s="14">
        <v>2604</v>
      </c>
      <c r="AN248" s="14">
        <v>47</v>
      </c>
      <c r="AO248" s="14">
        <v>231</v>
      </c>
      <c r="AP248" s="14">
        <v>21</v>
      </c>
      <c r="AQ248" s="14">
        <v>211</v>
      </c>
      <c r="AR248" s="14">
        <v>74</v>
      </c>
      <c r="AS248" s="14">
        <v>97</v>
      </c>
      <c r="AT248" s="14">
        <v>156</v>
      </c>
      <c r="AU248" s="17">
        <v>12</v>
      </c>
      <c r="AV248" s="14">
        <v>905</v>
      </c>
      <c r="AW248" s="14">
        <v>1</v>
      </c>
      <c r="AX248" s="14">
        <v>2</v>
      </c>
    </row>
    <row r="249" spans="1:50" x14ac:dyDescent="0.25">
      <c r="A249" s="8">
        <v>2034</v>
      </c>
      <c r="B249" s="8">
        <v>11</v>
      </c>
      <c r="C249" s="8" t="s">
        <v>725</v>
      </c>
      <c r="D249" s="10">
        <v>466067.55517037801</v>
      </c>
      <c r="E249" s="11">
        <v>727</v>
      </c>
      <c r="F249" s="12">
        <v>429</v>
      </c>
      <c r="G249" s="12">
        <v>298</v>
      </c>
      <c r="H249" s="13">
        <v>84255</v>
      </c>
      <c r="I249" s="14">
        <f t="shared" si="8"/>
        <v>65284.239305105795</v>
      </c>
      <c r="J249" s="14">
        <f t="shared" si="8"/>
        <v>18970.760694894208</v>
      </c>
      <c r="K249" s="8">
        <v>209</v>
      </c>
      <c r="L249" s="14">
        <v>4729</v>
      </c>
      <c r="M249" s="11">
        <v>202</v>
      </c>
      <c r="N249" s="8">
        <v>470</v>
      </c>
      <c r="O249" s="8">
        <v>52</v>
      </c>
      <c r="P249" s="16">
        <v>747</v>
      </c>
      <c r="Q249" s="16">
        <v>1</v>
      </c>
      <c r="R249" s="16">
        <v>6</v>
      </c>
      <c r="S249" s="16">
        <v>5</v>
      </c>
      <c r="T249" s="18">
        <v>12</v>
      </c>
      <c r="U249" s="8">
        <v>32</v>
      </c>
      <c r="V249" s="16">
        <v>1</v>
      </c>
      <c r="W249" s="14">
        <v>23041</v>
      </c>
      <c r="X249" s="14">
        <v>4911</v>
      </c>
      <c r="Y249" s="14">
        <v>4076</v>
      </c>
      <c r="Z249" s="14">
        <v>835</v>
      </c>
      <c r="AA249" s="14">
        <v>19</v>
      </c>
      <c r="AB249" s="14">
        <v>187</v>
      </c>
      <c r="AC249" s="14">
        <v>4</v>
      </c>
      <c r="AD249" s="14">
        <v>18</v>
      </c>
      <c r="AE249" s="14">
        <v>130</v>
      </c>
      <c r="AF249" s="14">
        <v>13</v>
      </c>
      <c r="AG249" s="14">
        <v>12</v>
      </c>
      <c r="AH249" s="14">
        <v>402317</v>
      </c>
      <c r="AI249" s="14">
        <v>48449</v>
      </c>
      <c r="AJ249" s="14">
        <f t="shared" si="9"/>
        <v>30653.034588431463</v>
      </c>
      <c r="AK249" s="14">
        <f t="shared" si="9"/>
        <v>17795.965411568533</v>
      </c>
      <c r="AL249" s="14">
        <v>53</v>
      </c>
      <c r="AM249" s="14">
        <v>2604</v>
      </c>
      <c r="AN249" s="14">
        <v>47</v>
      </c>
      <c r="AO249" s="14">
        <v>231</v>
      </c>
      <c r="AP249" s="14">
        <v>21</v>
      </c>
      <c r="AQ249" s="14">
        <v>211</v>
      </c>
      <c r="AR249" s="14">
        <v>74</v>
      </c>
      <c r="AS249" s="14">
        <v>97</v>
      </c>
      <c r="AT249" s="14">
        <v>156</v>
      </c>
      <c r="AU249" s="17">
        <v>12</v>
      </c>
      <c r="AV249" s="14">
        <v>905</v>
      </c>
      <c r="AW249" s="14">
        <v>1</v>
      </c>
      <c r="AX249" s="14">
        <v>2</v>
      </c>
    </row>
    <row r="250" spans="1:50" x14ac:dyDescent="0.25">
      <c r="A250" s="8">
        <v>2034</v>
      </c>
      <c r="B250" s="8">
        <v>12</v>
      </c>
      <c r="C250" s="8" t="s">
        <v>726</v>
      </c>
      <c r="D250" s="10">
        <v>466195.11766813201</v>
      </c>
      <c r="E250" s="11">
        <v>726</v>
      </c>
      <c r="F250" s="12">
        <v>428</v>
      </c>
      <c r="G250" s="12">
        <v>298</v>
      </c>
      <c r="H250" s="13">
        <v>84265</v>
      </c>
      <c r="I250" s="14">
        <f t="shared" si="8"/>
        <v>65291.987716393567</v>
      </c>
      <c r="J250" s="14">
        <f t="shared" si="8"/>
        <v>18973.012283606437</v>
      </c>
      <c r="K250" s="8">
        <v>209</v>
      </c>
      <c r="L250" s="14">
        <v>4729</v>
      </c>
      <c r="M250" s="11">
        <v>202</v>
      </c>
      <c r="N250" s="8">
        <v>470</v>
      </c>
      <c r="O250" s="8">
        <v>52</v>
      </c>
      <c r="P250" s="16">
        <v>747</v>
      </c>
      <c r="Q250" s="16">
        <v>1</v>
      </c>
      <c r="R250" s="16">
        <v>6</v>
      </c>
      <c r="S250" s="16">
        <v>5</v>
      </c>
      <c r="T250" s="18">
        <v>12</v>
      </c>
      <c r="U250" s="8">
        <v>32</v>
      </c>
      <c r="V250" s="16">
        <v>1</v>
      </c>
      <c r="W250" s="14">
        <v>23046</v>
      </c>
      <c r="X250" s="14">
        <v>4913</v>
      </c>
      <c r="Y250" s="14">
        <v>4078</v>
      </c>
      <c r="Z250" s="14">
        <v>835</v>
      </c>
      <c r="AA250" s="14">
        <v>19</v>
      </c>
      <c r="AB250" s="14">
        <v>187</v>
      </c>
      <c r="AC250" s="14">
        <v>4</v>
      </c>
      <c r="AD250" s="14">
        <v>18</v>
      </c>
      <c r="AE250" s="14">
        <v>130</v>
      </c>
      <c r="AF250" s="14">
        <v>13</v>
      </c>
      <c r="AG250" s="14">
        <v>12</v>
      </c>
      <c r="AH250" s="14">
        <v>402470</v>
      </c>
      <c r="AI250" s="14">
        <v>48466</v>
      </c>
      <c r="AJ250" s="14">
        <f t="shared" si="9"/>
        <v>30663.790261159556</v>
      </c>
      <c r="AK250" s="14">
        <f t="shared" si="9"/>
        <v>17802.209738840444</v>
      </c>
      <c r="AL250" s="14">
        <v>53</v>
      </c>
      <c r="AM250" s="14">
        <v>2604</v>
      </c>
      <c r="AN250" s="14">
        <v>47</v>
      </c>
      <c r="AO250" s="14">
        <v>231</v>
      </c>
      <c r="AP250" s="14">
        <v>21</v>
      </c>
      <c r="AQ250" s="14">
        <v>211</v>
      </c>
      <c r="AR250" s="14">
        <v>74</v>
      </c>
      <c r="AS250" s="14">
        <v>97</v>
      </c>
      <c r="AT250" s="14">
        <v>156</v>
      </c>
      <c r="AU250" s="17">
        <v>12</v>
      </c>
      <c r="AV250" s="14">
        <v>905</v>
      </c>
      <c r="AW250" s="14">
        <v>1</v>
      </c>
      <c r="AX250" s="14">
        <v>2</v>
      </c>
    </row>
    <row r="251" spans="1:50" x14ac:dyDescent="0.25">
      <c r="A251" s="8">
        <v>2035</v>
      </c>
      <c r="B251" s="8">
        <v>1</v>
      </c>
      <c r="C251" s="8" t="s">
        <v>727</v>
      </c>
      <c r="D251" s="10">
        <v>466322.68016588502</v>
      </c>
      <c r="E251" s="11">
        <v>727</v>
      </c>
      <c r="F251" s="12">
        <v>429</v>
      </c>
      <c r="G251" s="12">
        <v>298</v>
      </c>
      <c r="H251" s="13">
        <v>84275</v>
      </c>
      <c r="I251" s="14">
        <f t="shared" si="8"/>
        <v>65299.736127681332</v>
      </c>
      <c r="J251" s="14">
        <f t="shared" si="8"/>
        <v>18975.263872318668</v>
      </c>
      <c r="K251" s="8">
        <v>209</v>
      </c>
      <c r="L251" s="14">
        <v>4729</v>
      </c>
      <c r="M251" s="11">
        <v>202</v>
      </c>
      <c r="N251" s="8">
        <v>470</v>
      </c>
      <c r="O251" s="8">
        <v>52</v>
      </c>
      <c r="P251" s="16">
        <v>747</v>
      </c>
      <c r="Q251" s="16">
        <v>1</v>
      </c>
      <c r="R251" s="16">
        <v>6</v>
      </c>
      <c r="S251" s="16">
        <v>5</v>
      </c>
      <c r="T251" s="18">
        <v>12</v>
      </c>
      <c r="U251" s="8">
        <v>32</v>
      </c>
      <c r="V251" s="16">
        <v>1</v>
      </c>
      <c r="W251" s="14">
        <v>23018</v>
      </c>
      <c r="X251" s="14">
        <v>4915</v>
      </c>
      <c r="Y251" s="14">
        <v>4079</v>
      </c>
      <c r="Z251" s="14">
        <v>836</v>
      </c>
      <c r="AA251" s="14">
        <v>19</v>
      </c>
      <c r="AB251" s="14">
        <v>187</v>
      </c>
      <c r="AC251" s="14">
        <v>4</v>
      </c>
      <c r="AD251" s="14">
        <v>18</v>
      </c>
      <c r="AE251" s="14">
        <v>130</v>
      </c>
      <c r="AF251" s="14">
        <v>13</v>
      </c>
      <c r="AG251" s="14">
        <v>12</v>
      </c>
      <c r="AH251" s="14">
        <v>402622</v>
      </c>
      <c r="AI251" s="14">
        <v>48483</v>
      </c>
      <c r="AJ251" s="14">
        <f t="shared" si="9"/>
        <v>30674.545933887646</v>
      </c>
      <c r="AK251" s="14">
        <f t="shared" si="9"/>
        <v>17808.45406611235</v>
      </c>
      <c r="AL251" s="14">
        <v>53</v>
      </c>
      <c r="AM251" s="14">
        <v>2604</v>
      </c>
      <c r="AN251" s="14">
        <v>47</v>
      </c>
      <c r="AO251" s="14">
        <v>231</v>
      </c>
      <c r="AP251" s="14">
        <v>21</v>
      </c>
      <c r="AQ251" s="14">
        <v>211</v>
      </c>
      <c r="AR251" s="14">
        <v>74</v>
      </c>
      <c r="AS251" s="14">
        <v>97</v>
      </c>
      <c r="AT251" s="14">
        <v>156</v>
      </c>
      <c r="AU251" s="17">
        <v>12</v>
      </c>
      <c r="AV251" s="14">
        <v>905</v>
      </c>
      <c r="AW251" s="14">
        <v>1</v>
      </c>
      <c r="AX251" s="14">
        <v>2</v>
      </c>
    </row>
    <row r="252" spans="1:50" x14ac:dyDescent="0.25">
      <c r="A252" s="8">
        <v>2035</v>
      </c>
      <c r="B252" s="8">
        <v>2</v>
      </c>
      <c r="C252" s="8" t="s">
        <v>728</v>
      </c>
      <c r="D252" s="10">
        <v>466450.24280031997</v>
      </c>
      <c r="E252" s="11">
        <v>726</v>
      </c>
      <c r="F252" s="12">
        <v>428</v>
      </c>
      <c r="G252" s="12">
        <v>298</v>
      </c>
      <c r="H252" s="13">
        <v>84285</v>
      </c>
      <c r="I252" s="14">
        <f t="shared" si="8"/>
        <v>65307.484538969104</v>
      </c>
      <c r="J252" s="14">
        <f t="shared" si="8"/>
        <v>18977.515461030896</v>
      </c>
      <c r="K252" s="8">
        <v>209</v>
      </c>
      <c r="L252" s="14">
        <v>4729</v>
      </c>
      <c r="M252" s="11">
        <v>202</v>
      </c>
      <c r="N252" s="8">
        <v>470</v>
      </c>
      <c r="O252" s="8">
        <v>52</v>
      </c>
      <c r="P252" s="16">
        <v>747</v>
      </c>
      <c r="Q252" s="16">
        <v>1</v>
      </c>
      <c r="R252" s="16">
        <v>6</v>
      </c>
      <c r="S252" s="16">
        <v>5</v>
      </c>
      <c r="T252" s="18">
        <v>12</v>
      </c>
      <c r="U252" s="8">
        <v>32</v>
      </c>
      <c r="V252" s="16">
        <v>1</v>
      </c>
      <c r="W252" s="14">
        <v>23023</v>
      </c>
      <c r="X252" s="14">
        <v>4917</v>
      </c>
      <c r="Y252" s="14">
        <v>4081</v>
      </c>
      <c r="Z252" s="14">
        <v>836</v>
      </c>
      <c r="AA252" s="14">
        <v>19</v>
      </c>
      <c r="AB252" s="14">
        <v>187</v>
      </c>
      <c r="AC252" s="14">
        <v>4</v>
      </c>
      <c r="AD252" s="14">
        <v>18</v>
      </c>
      <c r="AE252" s="14">
        <v>130</v>
      </c>
      <c r="AF252" s="14">
        <v>13</v>
      </c>
      <c r="AG252" s="14">
        <v>12</v>
      </c>
      <c r="AH252" s="14">
        <v>402775</v>
      </c>
      <c r="AI252" s="14">
        <v>48500</v>
      </c>
      <c r="AJ252" s="14">
        <f t="shared" si="9"/>
        <v>30685.30160661574</v>
      </c>
      <c r="AK252" s="14">
        <f t="shared" si="9"/>
        <v>17814.698393384257</v>
      </c>
      <c r="AL252" s="14">
        <v>53</v>
      </c>
      <c r="AM252" s="14">
        <v>2604</v>
      </c>
      <c r="AN252" s="14">
        <v>47</v>
      </c>
      <c r="AO252" s="14">
        <v>231</v>
      </c>
      <c r="AP252" s="14">
        <v>21</v>
      </c>
      <c r="AQ252" s="14">
        <v>211</v>
      </c>
      <c r="AR252" s="14">
        <v>74</v>
      </c>
      <c r="AS252" s="14">
        <v>97</v>
      </c>
      <c r="AT252" s="14">
        <v>156</v>
      </c>
      <c r="AU252" s="17">
        <v>12</v>
      </c>
      <c r="AV252" s="14">
        <v>905</v>
      </c>
      <c r="AW252" s="14">
        <v>1</v>
      </c>
      <c r="AX252" s="14">
        <v>2</v>
      </c>
    </row>
    <row r="253" spans="1:50" x14ac:dyDescent="0.25">
      <c r="A253" s="8">
        <v>2035</v>
      </c>
      <c r="B253" s="8">
        <v>3</v>
      </c>
      <c r="C253" s="8" t="s">
        <v>729</v>
      </c>
      <c r="D253" s="10">
        <v>466577.80529807298</v>
      </c>
      <c r="E253" s="11">
        <v>720</v>
      </c>
      <c r="F253" s="12">
        <v>425</v>
      </c>
      <c r="G253" s="12">
        <v>295</v>
      </c>
      <c r="H253" s="13">
        <v>84295</v>
      </c>
      <c r="I253" s="14">
        <f t="shared" si="8"/>
        <v>65315.232950256875</v>
      </c>
      <c r="J253" s="14">
        <f t="shared" si="8"/>
        <v>18979.767049743128</v>
      </c>
      <c r="K253" s="8">
        <v>209</v>
      </c>
      <c r="L253" s="14">
        <v>4729</v>
      </c>
      <c r="M253" s="11">
        <v>202</v>
      </c>
      <c r="N253" s="8">
        <v>470</v>
      </c>
      <c r="O253" s="8">
        <v>52</v>
      </c>
      <c r="P253" s="16">
        <v>747</v>
      </c>
      <c r="Q253" s="16">
        <v>1</v>
      </c>
      <c r="R253" s="16">
        <v>6</v>
      </c>
      <c r="S253" s="16">
        <v>5</v>
      </c>
      <c r="T253" s="18">
        <v>12</v>
      </c>
      <c r="U253" s="8">
        <v>32</v>
      </c>
      <c r="V253" s="16">
        <v>1</v>
      </c>
      <c r="W253" s="14">
        <v>23028</v>
      </c>
      <c r="X253" s="14">
        <v>4919</v>
      </c>
      <c r="Y253" s="14">
        <v>4083</v>
      </c>
      <c r="Z253" s="14">
        <v>836</v>
      </c>
      <c r="AA253" s="14">
        <v>19</v>
      </c>
      <c r="AB253" s="14">
        <v>187</v>
      </c>
      <c r="AC253" s="14">
        <v>4</v>
      </c>
      <c r="AD253" s="14">
        <v>18</v>
      </c>
      <c r="AE253" s="14">
        <v>133</v>
      </c>
      <c r="AF253" s="14">
        <v>13</v>
      </c>
      <c r="AG253" s="14">
        <v>12</v>
      </c>
      <c r="AH253" s="14">
        <v>402927</v>
      </c>
      <c r="AI253" s="14">
        <v>48517</v>
      </c>
      <c r="AJ253" s="14">
        <f t="shared" si="9"/>
        <v>30696.057279343833</v>
      </c>
      <c r="AK253" s="14">
        <f t="shared" si="9"/>
        <v>17820.942720656167</v>
      </c>
      <c r="AL253" s="14">
        <v>53</v>
      </c>
      <c r="AM253" s="14">
        <v>2604</v>
      </c>
      <c r="AN253" s="14">
        <v>47</v>
      </c>
      <c r="AO253" s="14">
        <v>231</v>
      </c>
      <c r="AP253" s="14">
        <v>21</v>
      </c>
      <c r="AQ253" s="14">
        <v>211</v>
      </c>
      <c r="AR253" s="14">
        <v>74</v>
      </c>
      <c r="AS253" s="14">
        <v>97</v>
      </c>
      <c r="AT253" s="14">
        <v>156</v>
      </c>
      <c r="AU253" s="17">
        <v>12</v>
      </c>
      <c r="AV253" s="14">
        <v>905</v>
      </c>
      <c r="AW253" s="14">
        <v>1</v>
      </c>
      <c r="AX253" s="14">
        <v>2</v>
      </c>
    </row>
    <row r="254" spans="1:50" x14ac:dyDescent="0.25">
      <c r="A254" s="8">
        <v>2035</v>
      </c>
      <c r="B254" s="8">
        <v>4</v>
      </c>
      <c r="C254" s="8" t="s">
        <v>730</v>
      </c>
      <c r="D254" s="10">
        <v>466705.36779582698</v>
      </c>
      <c r="E254" s="11">
        <v>698</v>
      </c>
      <c r="F254" s="12">
        <v>412</v>
      </c>
      <c r="G254" s="12">
        <v>286</v>
      </c>
      <c r="H254" s="13">
        <v>84305</v>
      </c>
      <c r="I254" s="14">
        <f t="shared" si="8"/>
        <v>65322.981361544647</v>
      </c>
      <c r="J254" s="14">
        <f t="shared" si="8"/>
        <v>18982.01863845536</v>
      </c>
      <c r="K254" s="8">
        <v>209</v>
      </c>
      <c r="L254" s="14">
        <v>4729</v>
      </c>
      <c r="M254" s="11">
        <v>202</v>
      </c>
      <c r="N254" s="8">
        <v>470</v>
      </c>
      <c r="O254" s="8">
        <v>52</v>
      </c>
      <c r="P254" s="16">
        <v>747</v>
      </c>
      <c r="Q254" s="16">
        <v>1</v>
      </c>
      <c r="R254" s="16">
        <v>6</v>
      </c>
      <c r="S254" s="16">
        <v>5</v>
      </c>
      <c r="T254" s="18">
        <v>12</v>
      </c>
      <c r="U254" s="8">
        <v>32</v>
      </c>
      <c r="V254" s="16">
        <v>1</v>
      </c>
      <c r="W254" s="14">
        <v>23000</v>
      </c>
      <c r="X254" s="14">
        <v>4921</v>
      </c>
      <c r="Y254" s="14">
        <v>4084</v>
      </c>
      <c r="Z254" s="14">
        <v>837</v>
      </c>
      <c r="AA254" s="14">
        <v>19</v>
      </c>
      <c r="AB254" s="14">
        <v>187</v>
      </c>
      <c r="AC254" s="14">
        <v>4</v>
      </c>
      <c r="AD254" s="14">
        <v>18</v>
      </c>
      <c r="AE254" s="14">
        <v>132</v>
      </c>
      <c r="AF254" s="14">
        <v>13</v>
      </c>
      <c r="AG254" s="14">
        <v>12</v>
      </c>
      <c r="AH254" s="14">
        <v>403080</v>
      </c>
      <c r="AI254" s="14">
        <v>48534</v>
      </c>
      <c r="AJ254" s="14">
        <f t="shared" si="9"/>
        <v>30706.812952071923</v>
      </c>
      <c r="AK254" s="14">
        <f t="shared" si="9"/>
        <v>17827.187047928073</v>
      </c>
      <c r="AL254" s="14">
        <v>53</v>
      </c>
      <c r="AM254" s="14">
        <v>2604</v>
      </c>
      <c r="AN254" s="14">
        <v>47</v>
      </c>
      <c r="AO254" s="14">
        <v>231</v>
      </c>
      <c r="AP254" s="14">
        <v>21</v>
      </c>
      <c r="AQ254" s="14">
        <v>211</v>
      </c>
      <c r="AR254" s="14">
        <v>74</v>
      </c>
      <c r="AS254" s="14">
        <v>97</v>
      </c>
      <c r="AT254" s="14">
        <v>156</v>
      </c>
      <c r="AU254" s="17">
        <v>12</v>
      </c>
      <c r="AV254" s="14">
        <v>905</v>
      </c>
      <c r="AW254" s="14">
        <v>1</v>
      </c>
      <c r="AX254" s="14">
        <v>2</v>
      </c>
    </row>
    <row r="255" spans="1:50" x14ac:dyDescent="0.25">
      <c r="A255" s="8">
        <v>2035</v>
      </c>
      <c r="B255" s="8">
        <v>5</v>
      </c>
      <c r="C255" s="8" t="s">
        <v>731</v>
      </c>
      <c r="D255" s="10">
        <v>466832.93043026101</v>
      </c>
      <c r="E255" s="11">
        <v>744</v>
      </c>
      <c r="F255" s="12">
        <v>439</v>
      </c>
      <c r="G255" s="12">
        <v>305</v>
      </c>
      <c r="H255" s="13">
        <v>84315</v>
      </c>
      <c r="I255" s="14">
        <f t="shared" si="8"/>
        <v>65330.729772832412</v>
      </c>
      <c r="J255" s="14">
        <f t="shared" si="8"/>
        <v>18984.270227167588</v>
      </c>
      <c r="K255" s="8">
        <v>209</v>
      </c>
      <c r="L255" s="14">
        <v>4729</v>
      </c>
      <c r="M255" s="11">
        <v>202</v>
      </c>
      <c r="N255" s="8">
        <v>470</v>
      </c>
      <c r="O255" s="8">
        <v>52</v>
      </c>
      <c r="P255" s="16">
        <v>747</v>
      </c>
      <c r="Q255" s="16">
        <v>1</v>
      </c>
      <c r="R255" s="16">
        <v>6</v>
      </c>
      <c r="S255" s="16">
        <v>5</v>
      </c>
      <c r="T255" s="18">
        <v>12</v>
      </c>
      <c r="U255" s="8">
        <v>32</v>
      </c>
      <c r="V255" s="16">
        <v>1</v>
      </c>
      <c r="W255" s="14">
        <v>23005</v>
      </c>
      <c r="X255" s="14">
        <v>4923</v>
      </c>
      <c r="Y255" s="14">
        <v>4086</v>
      </c>
      <c r="Z255" s="14">
        <v>837</v>
      </c>
      <c r="AA255" s="14">
        <v>19</v>
      </c>
      <c r="AB255" s="14">
        <v>187</v>
      </c>
      <c r="AC255" s="14">
        <v>4</v>
      </c>
      <c r="AD255" s="14">
        <v>18</v>
      </c>
      <c r="AE255" s="14">
        <v>128</v>
      </c>
      <c r="AF255" s="14">
        <v>13</v>
      </c>
      <c r="AG255" s="14">
        <v>12</v>
      </c>
      <c r="AH255" s="14">
        <v>403232</v>
      </c>
      <c r="AI255" s="14">
        <v>48551</v>
      </c>
      <c r="AJ255" s="14">
        <f t="shared" si="9"/>
        <v>30717.568624800017</v>
      </c>
      <c r="AK255" s="14">
        <f t="shared" si="9"/>
        <v>17833.43137519998</v>
      </c>
      <c r="AL255" s="14">
        <v>53</v>
      </c>
      <c r="AM255" s="14">
        <v>2604</v>
      </c>
      <c r="AN255" s="14">
        <v>47</v>
      </c>
      <c r="AO255" s="14">
        <v>231</v>
      </c>
      <c r="AP255" s="14">
        <v>21</v>
      </c>
      <c r="AQ255" s="14">
        <v>211</v>
      </c>
      <c r="AR255" s="14">
        <v>74</v>
      </c>
      <c r="AS255" s="14">
        <v>97</v>
      </c>
      <c r="AT255" s="14">
        <v>156</v>
      </c>
      <c r="AU255" s="17">
        <v>12</v>
      </c>
      <c r="AV255" s="14">
        <v>905</v>
      </c>
      <c r="AW255" s="14">
        <v>1</v>
      </c>
      <c r="AX255" s="14">
        <v>2</v>
      </c>
    </row>
    <row r="256" spans="1:50" x14ac:dyDescent="0.25">
      <c r="A256" s="8">
        <v>2035</v>
      </c>
      <c r="B256" s="8">
        <v>6</v>
      </c>
      <c r="C256" s="8" t="s">
        <v>732</v>
      </c>
      <c r="D256" s="10">
        <v>466960.49292801501</v>
      </c>
      <c r="E256" s="11">
        <v>742</v>
      </c>
      <c r="F256" s="12">
        <v>438</v>
      </c>
      <c r="G256" s="12">
        <v>304</v>
      </c>
      <c r="H256" s="13">
        <v>84325</v>
      </c>
      <c r="I256" s="14">
        <f t="shared" si="8"/>
        <v>65338.478184120184</v>
      </c>
      <c r="J256" s="14">
        <f t="shared" si="8"/>
        <v>18986.52181587982</v>
      </c>
      <c r="K256" s="8">
        <v>209</v>
      </c>
      <c r="L256" s="14">
        <v>4729</v>
      </c>
      <c r="M256" s="11">
        <v>202</v>
      </c>
      <c r="N256" s="8">
        <v>470</v>
      </c>
      <c r="O256" s="8">
        <v>52</v>
      </c>
      <c r="P256" s="16">
        <v>747</v>
      </c>
      <c r="Q256" s="16">
        <v>1</v>
      </c>
      <c r="R256" s="16">
        <v>6</v>
      </c>
      <c r="S256" s="16">
        <v>5</v>
      </c>
      <c r="T256" s="18">
        <v>12</v>
      </c>
      <c r="U256" s="8">
        <v>32</v>
      </c>
      <c r="V256" s="16">
        <v>1</v>
      </c>
      <c r="W256" s="14">
        <v>23011</v>
      </c>
      <c r="X256" s="14">
        <v>4925</v>
      </c>
      <c r="Y256" s="14">
        <v>4088</v>
      </c>
      <c r="Z256" s="14">
        <v>837</v>
      </c>
      <c r="AA256" s="14">
        <v>19</v>
      </c>
      <c r="AB256" s="14">
        <v>187</v>
      </c>
      <c r="AC256" s="14">
        <v>4</v>
      </c>
      <c r="AD256" s="14">
        <v>18</v>
      </c>
      <c r="AE256" s="14">
        <v>128</v>
      </c>
      <c r="AF256" s="14">
        <v>13</v>
      </c>
      <c r="AG256" s="14">
        <v>12</v>
      </c>
      <c r="AH256" s="14">
        <v>403385</v>
      </c>
      <c r="AI256" s="14">
        <v>48568</v>
      </c>
      <c r="AJ256" s="14">
        <f t="shared" si="9"/>
        <v>30728.324297528106</v>
      </c>
      <c r="AK256" s="14">
        <f t="shared" si="9"/>
        <v>17839.67570247189</v>
      </c>
      <c r="AL256" s="14">
        <v>53</v>
      </c>
      <c r="AM256" s="14">
        <v>2604</v>
      </c>
      <c r="AN256" s="14">
        <v>47</v>
      </c>
      <c r="AO256" s="14">
        <v>231</v>
      </c>
      <c r="AP256" s="14">
        <v>21</v>
      </c>
      <c r="AQ256" s="14">
        <v>211</v>
      </c>
      <c r="AR256" s="14">
        <v>74</v>
      </c>
      <c r="AS256" s="14">
        <v>97</v>
      </c>
      <c r="AT256" s="14">
        <v>156</v>
      </c>
      <c r="AU256" s="17">
        <v>12</v>
      </c>
      <c r="AV256" s="14">
        <v>905</v>
      </c>
      <c r="AW256" s="14">
        <v>1</v>
      </c>
      <c r="AX256" s="14">
        <v>2</v>
      </c>
    </row>
    <row r="257" spans="1:50" x14ac:dyDescent="0.25">
      <c r="A257" s="8">
        <v>2035</v>
      </c>
      <c r="B257" s="8">
        <v>7</v>
      </c>
      <c r="C257" s="8" t="s">
        <v>733</v>
      </c>
      <c r="D257" s="10">
        <v>467088.05542576802</v>
      </c>
      <c r="E257" s="11">
        <v>738</v>
      </c>
      <c r="F257" s="12">
        <v>435</v>
      </c>
      <c r="G257" s="12">
        <v>303</v>
      </c>
      <c r="H257" s="13">
        <v>84335</v>
      </c>
      <c r="I257" s="14">
        <f t="shared" si="8"/>
        <v>65346.226595407956</v>
      </c>
      <c r="J257" s="14">
        <f t="shared" si="8"/>
        <v>18988.773404592048</v>
      </c>
      <c r="K257" s="8">
        <v>209</v>
      </c>
      <c r="L257" s="14">
        <v>4729</v>
      </c>
      <c r="M257" s="11">
        <v>202</v>
      </c>
      <c r="N257" s="8">
        <v>470</v>
      </c>
      <c r="O257" s="8">
        <v>52</v>
      </c>
      <c r="P257" s="16">
        <v>747</v>
      </c>
      <c r="Q257" s="16">
        <v>1</v>
      </c>
      <c r="R257" s="16">
        <v>6</v>
      </c>
      <c r="S257" s="16">
        <v>5</v>
      </c>
      <c r="T257" s="18">
        <v>12</v>
      </c>
      <c r="U257" s="8">
        <v>32</v>
      </c>
      <c r="V257" s="16">
        <v>1</v>
      </c>
      <c r="W257" s="14">
        <v>22983</v>
      </c>
      <c r="X257" s="14">
        <v>4927</v>
      </c>
      <c r="Y257" s="14">
        <v>4089</v>
      </c>
      <c r="Z257" s="14">
        <v>838</v>
      </c>
      <c r="AA257" s="14">
        <v>19</v>
      </c>
      <c r="AB257" s="14">
        <v>187</v>
      </c>
      <c r="AC257" s="14">
        <v>4</v>
      </c>
      <c r="AD257" s="14">
        <v>18</v>
      </c>
      <c r="AE257" s="14">
        <v>128</v>
      </c>
      <c r="AF257" s="14">
        <v>13</v>
      </c>
      <c r="AG257" s="14">
        <v>12</v>
      </c>
      <c r="AH257" s="14">
        <v>403538</v>
      </c>
      <c r="AI257" s="14">
        <v>48585</v>
      </c>
      <c r="AJ257" s="14">
        <f t="shared" si="9"/>
        <v>30739.0799702562</v>
      </c>
      <c r="AK257" s="14">
        <f t="shared" si="9"/>
        <v>17845.920029743796</v>
      </c>
      <c r="AL257" s="14">
        <v>53</v>
      </c>
      <c r="AM257" s="14">
        <v>2604</v>
      </c>
      <c r="AN257" s="14">
        <v>47</v>
      </c>
      <c r="AO257" s="14">
        <v>231</v>
      </c>
      <c r="AP257" s="14">
        <v>21</v>
      </c>
      <c r="AQ257" s="14">
        <v>211</v>
      </c>
      <c r="AR257" s="14">
        <v>74</v>
      </c>
      <c r="AS257" s="14">
        <v>97</v>
      </c>
      <c r="AT257" s="14">
        <v>156</v>
      </c>
      <c r="AU257" s="17">
        <v>12</v>
      </c>
      <c r="AV257" s="14">
        <v>905</v>
      </c>
      <c r="AW257" s="14">
        <v>1</v>
      </c>
      <c r="AX257" s="14">
        <v>2</v>
      </c>
    </row>
    <row r="258" spans="1:50" x14ac:dyDescent="0.25">
      <c r="A258" s="8">
        <v>2035</v>
      </c>
      <c r="B258" s="8">
        <v>8</v>
      </c>
      <c r="C258" s="8" t="s">
        <v>734</v>
      </c>
      <c r="D258" s="10">
        <v>467215.61806020298</v>
      </c>
      <c r="E258" s="11">
        <v>736</v>
      </c>
      <c r="F258" s="12">
        <v>434</v>
      </c>
      <c r="G258" s="12">
        <v>302</v>
      </c>
      <c r="H258" s="13">
        <v>84345</v>
      </c>
      <c r="I258" s="14">
        <f t="shared" si="8"/>
        <v>65353.975006695728</v>
      </c>
      <c r="J258" s="14">
        <f t="shared" si="8"/>
        <v>18991.02499330428</v>
      </c>
      <c r="K258" s="8">
        <v>209</v>
      </c>
      <c r="L258" s="14">
        <v>4729</v>
      </c>
      <c r="M258" s="11">
        <v>202</v>
      </c>
      <c r="N258" s="8">
        <v>470</v>
      </c>
      <c r="O258" s="8">
        <v>52</v>
      </c>
      <c r="P258" s="16">
        <v>747</v>
      </c>
      <c r="Q258" s="16">
        <v>1</v>
      </c>
      <c r="R258" s="16">
        <v>6</v>
      </c>
      <c r="S258" s="16">
        <v>5</v>
      </c>
      <c r="T258" s="18">
        <v>12</v>
      </c>
      <c r="U258" s="8">
        <v>32</v>
      </c>
      <c r="V258" s="16">
        <v>1</v>
      </c>
      <c r="W258" s="14">
        <v>22988</v>
      </c>
      <c r="X258" s="14">
        <v>4929</v>
      </c>
      <c r="Y258" s="14">
        <v>4091</v>
      </c>
      <c r="Z258" s="14">
        <v>838</v>
      </c>
      <c r="AA258" s="14">
        <v>19</v>
      </c>
      <c r="AB258" s="14">
        <v>187</v>
      </c>
      <c r="AC258" s="14">
        <v>4</v>
      </c>
      <c r="AD258" s="14">
        <v>18</v>
      </c>
      <c r="AE258" s="14">
        <v>128</v>
      </c>
      <c r="AF258" s="14">
        <v>13</v>
      </c>
      <c r="AG258" s="14">
        <v>12</v>
      </c>
      <c r="AH258" s="14">
        <v>403690</v>
      </c>
      <c r="AI258" s="14">
        <v>48602</v>
      </c>
      <c r="AJ258" s="14">
        <f t="shared" si="9"/>
        <v>30749.835642984293</v>
      </c>
      <c r="AK258" s="14">
        <f t="shared" si="9"/>
        <v>17852.164357015707</v>
      </c>
      <c r="AL258" s="14">
        <v>53</v>
      </c>
      <c r="AM258" s="14">
        <v>2604</v>
      </c>
      <c r="AN258" s="14">
        <v>47</v>
      </c>
      <c r="AO258" s="14">
        <v>231</v>
      </c>
      <c r="AP258" s="14">
        <v>21</v>
      </c>
      <c r="AQ258" s="14">
        <v>211</v>
      </c>
      <c r="AR258" s="14">
        <v>74</v>
      </c>
      <c r="AS258" s="14">
        <v>97</v>
      </c>
      <c r="AT258" s="14">
        <v>156</v>
      </c>
      <c r="AU258" s="17">
        <v>12</v>
      </c>
      <c r="AV258" s="14">
        <v>905</v>
      </c>
      <c r="AW258" s="14">
        <v>1</v>
      </c>
      <c r="AX258" s="14">
        <v>2</v>
      </c>
    </row>
    <row r="259" spans="1:50" x14ac:dyDescent="0.25">
      <c r="A259" s="8">
        <v>2035</v>
      </c>
      <c r="B259" s="8">
        <v>9</v>
      </c>
      <c r="C259" s="8" t="s">
        <v>735</v>
      </c>
      <c r="D259" s="10">
        <v>467343.18055795599</v>
      </c>
      <c r="E259" s="11">
        <v>734</v>
      </c>
      <c r="F259" s="12">
        <v>433</v>
      </c>
      <c r="G259" s="12">
        <v>301</v>
      </c>
      <c r="H259" s="13">
        <v>84355</v>
      </c>
      <c r="I259" s="14">
        <f t="shared" si="8"/>
        <v>65361.723417983492</v>
      </c>
      <c r="J259" s="14">
        <f t="shared" si="8"/>
        <v>18993.276582016508</v>
      </c>
      <c r="K259" s="8">
        <v>209</v>
      </c>
      <c r="L259" s="14">
        <v>4729</v>
      </c>
      <c r="M259" s="11">
        <v>202</v>
      </c>
      <c r="N259" s="8">
        <v>470</v>
      </c>
      <c r="O259" s="8">
        <v>52</v>
      </c>
      <c r="P259" s="16">
        <v>747</v>
      </c>
      <c r="Q259" s="16">
        <v>1</v>
      </c>
      <c r="R259" s="16">
        <v>6</v>
      </c>
      <c r="S259" s="16">
        <v>5</v>
      </c>
      <c r="T259" s="18">
        <v>12</v>
      </c>
      <c r="U259" s="8">
        <v>32</v>
      </c>
      <c r="V259" s="16">
        <v>1</v>
      </c>
      <c r="W259" s="14">
        <v>22993</v>
      </c>
      <c r="X259" s="14">
        <v>4931</v>
      </c>
      <c r="Y259" s="14">
        <v>4093</v>
      </c>
      <c r="Z259" s="14">
        <v>838</v>
      </c>
      <c r="AA259" s="14">
        <v>19</v>
      </c>
      <c r="AB259" s="14">
        <v>187</v>
      </c>
      <c r="AC259" s="14">
        <v>4</v>
      </c>
      <c r="AD259" s="14">
        <v>18</v>
      </c>
      <c r="AE259" s="14">
        <v>130</v>
      </c>
      <c r="AF259" s="14">
        <v>13</v>
      </c>
      <c r="AG259" s="14">
        <v>12</v>
      </c>
      <c r="AH259" s="14">
        <v>403843</v>
      </c>
      <c r="AI259" s="14">
        <v>48619</v>
      </c>
      <c r="AJ259" s="14">
        <f t="shared" si="9"/>
        <v>30760.591315712383</v>
      </c>
      <c r="AK259" s="14">
        <f t="shared" si="9"/>
        <v>17858.408684287613</v>
      </c>
      <c r="AL259" s="14">
        <v>53</v>
      </c>
      <c r="AM259" s="14">
        <v>2604</v>
      </c>
      <c r="AN259" s="14">
        <v>47</v>
      </c>
      <c r="AO259" s="14">
        <v>231</v>
      </c>
      <c r="AP259" s="14">
        <v>21</v>
      </c>
      <c r="AQ259" s="14">
        <v>211</v>
      </c>
      <c r="AR259" s="14">
        <v>74</v>
      </c>
      <c r="AS259" s="14">
        <v>97</v>
      </c>
      <c r="AT259" s="14">
        <v>156</v>
      </c>
      <c r="AU259" s="17">
        <v>12</v>
      </c>
      <c r="AV259" s="14">
        <v>905</v>
      </c>
      <c r="AW259" s="14">
        <v>1</v>
      </c>
      <c r="AX259" s="14">
        <v>2</v>
      </c>
    </row>
    <row r="260" spans="1:50" x14ac:dyDescent="0.25">
      <c r="A260" s="8">
        <v>2035</v>
      </c>
      <c r="B260" s="8">
        <v>10</v>
      </c>
      <c r="C260" s="8" t="s">
        <v>736</v>
      </c>
      <c r="D260" s="10">
        <v>467470.74305570999</v>
      </c>
      <c r="E260" s="11">
        <v>734</v>
      </c>
      <c r="F260" s="12">
        <v>433</v>
      </c>
      <c r="G260" s="12">
        <v>301</v>
      </c>
      <c r="H260" s="13">
        <v>84365</v>
      </c>
      <c r="I260" s="14">
        <f t="shared" si="8"/>
        <v>65369.471829271264</v>
      </c>
      <c r="J260" s="14">
        <f t="shared" si="8"/>
        <v>18995.528170728739</v>
      </c>
      <c r="K260" s="8">
        <v>209</v>
      </c>
      <c r="L260" s="14">
        <v>4729</v>
      </c>
      <c r="M260" s="11">
        <v>202</v>
      </c>
      <c r="N260" s="8">
        <v>470</v>
      </c>
      <c r="O260" s="8">
        <v>52</v>
      </c>
      <c r="P260" s="16">
        <v>747</v>
      </c>
      <c r="Q260" s="16">
        <v>1</v>
      </c>
      <c r="R260" s="16">
        <v>6</v>
      </c>
      <c r="S260" s="16">
        <v>5</v>
      </c>
      <c r="T260" s="18">
        <v>12</v>
      </c>
      <c r="U260" s="8">
        <v>32</v>
      </c>
      <c r="V260" s="16">
        <v>1</v>
      </c>
      <c r="W260" s="14">
        <v>22965</v>
      </c>
      <c r="X260" s="14">
        <v>4933</v>
      </c>
      <c r="Y260" s="14">
        <v>4094</v>
      </c>
      <c r="Z260" s="14">
        <v>839</v>
      </c>
      <c r="AA260" s="14">
        <v>19</v>
      </c>
      <c r="AB260" s="14">
        <v>187</v>
      </c>
      <c r="AC260" s="14">
        <v>4</v>
      </c>
      <c r="AD260" s="14">
        <v>18</v>
      </c>
      <c r="AE260" s="14">
        <v>130</v>
      </c>
      <c r="AF260" s="14">
        <v>13</v>
      </c>
      <c r="AG260" s="14">
        <v>12</v>
      </c>
      <c r="AH260" s="14">
        <v>403995</v>
      </c>
      <c r="AI260" s="14">
        <v>48636</v>
      </c>
      <c r="AJ260" s="14">
        <f t="shared" si="9"/>
        <v>30771.346988440477</v>
      </c>
      <c r="AK260" s="14">
        <f t="shared" si="9"/>
        <v>17864.65301155952</v>
      </c>
      <c r="AL260" s="14">
        <v>53</v>
      </c>
      <c r="AM260" s="14">
        <v>2604</v>
      </c>
      <c r="AN260" s="14">
        <v>47</v>
      </c>
      <c r="AO260" s="14">
        <v>231</v>
      </c>
      <c r="AP260" s="14">
        <v>21</v>
      </c>
      <c r="AQ260" s="14">
        <v>211</v>
      </c>
      <c r="AR260" s="14">
        <v>74</v>
      </c>
      <c r="AS260" s="14">
        <v>97</v>
      </c>
      <c r="AT260" s="14">
        <v>156</v>
      </c>
      <c r="AU260" s="17">
        <v>12</v>
      </c>
      <c r="AV260" s="14">
        <v>905</v>
      </c>
      <c r="AW260" s="14">
        <v>1</v>
      </c>
      <c r="AX260" s="14">
        <v>2</v>
      </c>
    </row>
    <row r="261" spans="1:50" x14ac:dyDescent="0.25">
      <c r="A261" s="8">
        <v>2035</v>
      </c>
      <c r="B261" s="8">
        <v>11</v>
      </c>
      <c r="C261" s="8" t="s">
        <v>737</v>
      </c>
      <c r="D261" s="10">
        <v>467598.305690145</v>
      </c>
      <c r="E261" s="11">
        <v>733</v>
      </c>
      <c r="F261" s="12">
        <v>432</v>
      </c>
      <c r="G261" s="12">
        <v>301</v>
      </c>
      <c r="H261" s="13">
        <v>84375</v>
      </c>
      <c r="I261" s="14">
        <f t="shared" ref="I261:J292" si="10">+$H261*I$1</f>
        <v>65377.220240559036</v>
      </c>
      <c r="J261" s="14">
        <f t="shared" si="10"/>
        <v>18997.779759440968</v>
      </c>
      <c r="K261" s="8">
        <v>209</v>
      </c>
      <c r="L261" s="14">
        <v>4729</v>
      </c>
      <c r="M261" s="11">
        <v>202</v>
      </c>
      <c r="N261" s="8">
        <v>470</v>
      </c>
      <c r="O261" s="8">
        <v>52</v>
      </c>
      <c r="P261" s="16">
        <v>747</v>
      </c>
      <c r="Q261" s="16">
        <v>1</v>
      </c>
      <c r="R261" s="16">
        <v>6</v>
      </c>
      <c r="S261" s="16">
        <v>5</v>
      </c>
      <c r="T261" s="18">
        <v>12</v>
      </c>
      <c r="U261" s="8">
        <v>32</v>
      </c>
      <c r="V261" s="16">
        <v>1</v>
      </c>
      <c r="W261" s="14">
        <v>22970</v>
      </c>
      <c r="X261" s="14">
        <v>4935</v>
      </c>
      <c r="Y261" s="14">
        <v>4096</v>
      </c>
      <c r="Z261" s="14">
        <v>839</v>
      </c>
      <c r="AA261" s="14">
        <v>19</v>
      </c>
      <c r="AB261" s="14">
        <v>187</v>
      </c>
      <c r="AC261" s="14">
        <v>4</v>
      </c>
      <c r="AD261" s="14">
        <v>18</v>
      </c>
      <c r="AE261" s="14">
        <v>130</v>
      </c>
      <c r="AF261" s="14">
        <v>13</v>
      </c>
      <c r="AG261" s="14">
        <v>12</v>
      </c>
      <c r="AH261" s="14">
        <v>404148</v>
      </c>
      <c r="AI261" s="14">
        <v>48653</v>
      </c>
      <c r="AJ261" s="14">
        <f t="shared" ref="AJ261:AK292" si="11">+$AI261*AJ$1</f>
        <v>30782.10266116857</v>
      </c>
      <c r="AK261" s="14">
        <f t="shared" si="11"/>
        <v>17870.89733883143</v>
      </c>
      <c r="AL261" s="14">
        <v>53</v>
      </c>
      <c r="AM261" s="14">
        <v>2604</v>
      </c>
      <c r="AN261" s="14">
        <v>47</v>
      </c>
      <c r="AO261" s="14">
        <v>231</v>
      </c>
      <c r="AP261" s="14">
        <v>21</v>
      </c>
      <c r="AQ261" s="14">
        <v>211</v>
      </c>
      <c r="AR261" s="14">
        <v>74</v>
      </c>
      <c r="AS261" s="14">
        <v>97</v>
      </c>
      <c r="AT261" s="14">
        <v>156</v>
      </c>
      <c r="AU261" s="17">
        <v>12</v>
      </c>
      <c r="AV261" s="14">
        <v>905</v>
      </c>
      <c r="AW261" s="14">
        <v>1</v>
      </c>
      <c r="AX261" s="14">
        <v>2</v>
      </c>
    </row>
    <row r="262" spans="1:50" x14ac:dyDescent="0.25">
      <c r="A262" s="8">
        <v>2035</v>
      </c>
      <c r="B262" s="8">
        <v>12</v>
      </c>
      <c r="C262" s="8" t="s">
        <v>738</v>
      </c>
      <c r="D262" s="10">
        <v>467725.86818789801</v>
      </c>
      <c r="E262" s="11">
        <v>731</v>
      </c>
      <c r="F262" s="12">
        <v>431</v>
      </c>
      <c r="G262" s="12">
        <v>300</v>
      </c>
      <c r="H262" s="13">
        <v>84385</v>
      </c>
      <c r="I262" s="14">
        <f t="shared" si="10"/>
        <v>65384.968651846801</v>
      </c>
      <c r="J262" s="14">
        <f t="shared" si="10"/>
        <v>19000.031348153199</v>
      </c>
      <c r="K262" s="8">
        <v>209</v>
      </c>
      <c r="L262" s="14">
        <v>4729</v>
      </c>
      <c r="M262" s="11">
        <v>202</v>
      </c>
      <c r="N262" s="8">
        <v>470</v>
      </c>
      <c r="O262" s="8">
        <v>52</v>
      </c>
      <c r="P262" s="16">
        <v>747</v>
      </c>
      <c r="Q262" s="16">
        <v>1</v>
      </c>
      <c r="R262" s="16">
        <v>6</v>
      </c>
      <c r="S262" s="16">
        <v>5</v>
      </c>
      <c r="T262" s="18">
        <v>12</v>
      </c>
      <c r="U262" s="8">
        <v>32</v>
      </c>
      <c r="V262" s="16">
        <v>1</v>
      </c>
      <c r="W262" s="14">
        <v>22976</v>
      </c>
      <c r="X262" s="14">
        <v>4937</v>
      </c>
      <c r="Y262" s="14">
        <v>4098</v>
      </c>
      <c r="Z262" s="14">
        <v>839</v>
      </c>
      <c r="AA262" s="14">
        <v>19</v>
      </c>
      <c r="AB262" s="14">
        <v>187</v>
      </c>
      <c r="AC262" s="14">
        <v>4</v>
      </c>
      <c r="AD262" s="14">
        <v>18</v>
      </c>
      <c r="AE262" s="14">
        <v>130</v>
      </c>
      <c r="AF262" s="14">
        <v>13</v>
      </c>
      <c r="AG262" s="14">
        <v>12</v>
      </c>
      <c r="AH262" s="14">
        <v>404300</v>
      </c>
      <c r="AI262" s="14">
        <v>48670</v>
      </c>
      <c r="AJ262" s="14">
        <f t="shared" si="11"/>
        <v>30792.85833389666</v>
      </c>
      <c r="AK262" s="14">
        <f t="shared" si="11"/>
        <v>17877.141666103336</v>
      </c>
      <c r="AL262" s="14">
        <v>53</v>
      </c>
      <c r="AM262" s="14">
        <v>2604</v>
      </c>
      <c r="AN262" s="14">
        <v>47</v>
      </c>
      <c r="AO262" s="14">
        <v>231</v>
      </c>
      <c r="AP262" s="14">
        <v>21</v>
      </c>
      <c r="AQ262" s="14">
        <v>211</v>
      </c>
      <c r="AR262" s="14">
        <v>74</v>
      </c>
      <c r="AS262" s="14">
        <v>97</v>
      </c>
      <c r="AT262" s="14">
        <v>156</v>
      </c>
      <c r="AU262" s="17">
        <v>12</v>
      </c>
      <c r="AV262" s="14">
        <v>905</v>
      </c>
      <c r="AW262" s="14">
        <v>1</v>
      </c>
      <c r="AX262" s="14">
        <v>2</v>
      </c>
    </row>
    <row r="263" spans="1:50" x14ac:dyDescent="0.25">
      <c r="A263" s="8">
        <v>2036</v>
      </c>
      <c r="B263" s="8">
        <v>1</v>
      </c>
      <c r="C263" s="8" t="s">
        <v>739</v>
      </c>
      <c r="D263" s="10">
        <v>467839.14528452902</v>
      </c>
      <c r="E263" s="11">
        <v>732</v>
      </c>
      <c r="F263" s="12">
        <v>432</v>
      </c>
      <c r="G263" s="12">
        <v>300</v>
      </c>
      <c r="H263" s="13">
        <v>84395</v>
      </c>
      <c r="I263" s="14">
        <f t="shared" si="10"/>
        <v>65392.717063134573</v>
      </c>
      <c r="J263" s="14">
        <f t="shared" si="10"/>
        <v>19002.282936865427</v>
      </c>
      <c r="K263" s="8">
        <v>209</v>
      </c>
      <c r="L263" s="14">
        <v>4729</v>
      </c>
      <c r="M263" s="11">
        <v>202</v>
      </c>
      <c r="N263" s="8">
        <v>470</v>
      </c>
      <c r="O263" s="8">
        <v>52</v>
      </c>
      <c r="P263" s="16">
        <v>747</v>
      </c>
      <c r="Q263" s="16">
        <v>1</v>
      </c>
      <c r="R263" s="16">
        <v>6</v>
      </c>
      <c r="S263" s="16">
        <v>5</v>
      </c>
      <c r="T263" s="18">
        <v>12</v>
      </c>
      <c r="U263" s="8">
        <v>32</v>
      </c>
      <c r="V263" s="16">
        <v>1</v>
      </c>
      <c r="W263" s="14">
        <v>22946</v>
      </c>
      <c r="X263" s="14">
        <v>4939</v>
      </c>
      <c r="Y263" s="14">
        <v>4099</v>
      </c>
      <c r="Z263" s="14">
        <v>840</v>
      </c>
      <c r="AA263" s="14">
        <v>19</v>
      </c>
      <c r="AB263" s="14">
        <v>187</v>
      </c>
      <c r="AC263" s="14">
        <v>4</v>
      </c>
      <c r="AD263" s="14">
        <v>18</v>
      </c>
      <c r="AE263" s="14">
        <v>130</v>
      </c>
      <c r="AF263" s="14">
        <v>13</v>
      </c>
      <c r="AG263" s="14">
        <v>12</v>
      </c>
      <c r="AH263" s="14">
        <v>404439</v>
      </c>
      <c r="AI263" s="14">
        <v>48687</v>
      </c>
      <c r="AJ263" s="14">
        <f t="shared" si="11"/>
        <v>30803.614006624754</v>
      </c>
      <c r="AK263" s="14">
        <f t="shared" si="11"/>
        <v>17883.385993375243</v>
      </c>
      <c r="AL263" s="14">
        <v>53</v>
      </c>
      <c r="AM263" s="14">
        <v>2604</v>
      </c>
      <c r="AN263" s="14">
        <v>47</v>
      </c>
      <c r="AO263" s="14">
        <v>231</v>
      </c>
      <c r="AP263" s="14">
        <v>21</v>
      </c>
      <c r="AQ263" s="14">
        <v>211</v>
      </c>
      <c r="AR263" s="14">
        <v>74</v>
      </c>
      <c r="AS263" s="14">
        <v>97</v>
      </c>
      <c r="AT263" s="14">
        <v>156</v>
      </c>
      <c r="AU263" s="17">
        <v>12</v>
      </c>
      <c r="AV263" s="14">
        <v>905</v>
      </c>
      <c r="AW263" s="14">
        <v>1</v>
      </c>
      <c r="AX263" s="14">
        <v>2</v>
      </c>
    </row>
    <row r="264" spans="1:50" x14ac:dyDescent="0.25">
      <c r="A264" s="8">
        <v>2036</v>
      </c>
      <c r="B264" s="8">
        <v>2</v>
      </c>
      <c r="C264" s="8" t="s">
        <v>740</v>
      </c>
      <c r="D264" s="10">
        <v>467952.42224448</v>
      </c>
      <c r="E264" s="11">
        <v>732</v>
      </c>
      <c r="F264" s="12">
        <v>432</v>
      </c>
      <c r="G264" s="12">
        <v>300</v>
      </c>
      <c r="H264" s="13">
        <v>84405</v>
      </c>
      <c r="I264" s="14">
        <f t="shared" si="10"/>
        <v>65400.465474422344</v>
      </c>
      <c r="J264" s="14">
        <f t="shared" si="10"/>
        <v>19004.534525577659</v>
      </c>
      <c r="K264" s="8">
        <v>209</v>
      </c>
      <c r="L264" s="14">
        <v>4729</v>
      </c>
      <c r="M264" s="11">
        <v>202</v>
      </c>
      <c r="N264" s="8">
        <v>470</v>
      </c>
      <c r="O264" s="8">
        <v>52</v>
      </c>
      <c r="P264" s="16">
        <v>747</v>
      </c>
      <c r="Q264" s="16">
        <v>1</v>
      </c>
      <c r="R264" s="16">
        <v>6</v>
      </c>
      <c r="S264" s="16">
        <v>5</v>
      </c>
      <c r="T264" s="18">
        <v>12</v>
      </c>
      <c r="U264" s="8">
        <v>32</v>
      </c>
      <c r="V264" s="16">
        <v>1</v>
      </c>
      <c r="W264" s="14">
        <v>22951</v>
      </c>
      <c r="X264" s="14">
        <v>4941</v>
      </c>
      <c r="Y264" s="14">
        <v>4101</v>
      </c>
      <c r="Z264" s="14">
        <v>840</v>
      </c>
      <c r="AA264" s="14">
        <v>19</v>
      </c>
      <c r="AB264" s="14">
        <v>187</v>
      </c>
      <c r="AC264" s="14">
        <v>4</v>
      </c>
      <c r="AD264" s="14">
        <v>18</v>
      </c>
      <c r="AE264" s="14">
        <v>130</v>
      </c>
      <c r="AF264" s="14">
        <v>13</v>
      </c>
      <c r="AG264" s="14">
        <v>12</v>
      </c>
      <c r="AH264" s="14">
        <v>404578</v>
      </c>
      <c r="AI264" s="14">
        <v>48704</v>
      </c>
      <c r="AJ264" s="14">
        <f t="shared" si="11"/>
        <v>30814.369679352843</v>
      </c>
      <c r="AK264" s="14">
        <f t="shared" si="11"/>
        <v>17889.630320647153</v>
      </c>
      <c r="AL264" s="14">
        <v>53</v>
      </c>
      <c r="AM264" s="14">
        <v>2604</v>
      </c>
      <c r="AN264" s="14">
        <v>47</v>
      </c>
      <c r="AO264" s="14">
        <v>231</v>
      </c>
      <c r="AP264" s="14">
        <v>21</v>
      </c>
      <c r="AQ264" s="14">
        <v>211</v>
      </c>
      <c r="AR264" s="14">
        <v>74</v>
      </c>
      <c r="AS264" s="14">
        <v>97</v>
      </c>
      <c r="AT264" s="14">
        <v>156</v>
      </c>
      <c r="AU264" s="17">
        <v>12</v>
      </c>
      <c r="AV264" s="14">
        <v>905</v>
      </c>
      <c r="AW264" s="14">
        <v>1</v>
      </c>
      <c r="AX264" s="14">
        <v>2</v>
      </c>
    </row>
    <row r="265" spans="1:50" x14ac:dyDescent="0.25">
      <c r="A265" s="8">
        <v>2036</v>
      </c>
      <c r="B265" s="8">
        <v>3</v>
      </c>
      <c r="C265" s="8" t="s">
        <v>741</v>
      </c>
      <c r="D265" s="10">
        <v>468065.699341111</v>
      </c>
      <c r="E265" s="11">
        <v>725</v>
      </c>
      <c r="F265" s="12">
        <v>428</v>
      </c>
      <c r="G265" s="12">
        <v>297</v>
      </c>
      <c r="H265" s="13">
        <v>84415</v>
      </c>
      <c r="I265" s="14">
        <f t="shared" si="10"/>
        <v>65408.213885710116</v>
      </c>
      <c r="J265" s="14">
        <f t="shared" si="10"/>
        <v>19006.786114289887</v>
      </c>
      <c r="K265" s="8">
        <v>209</v>
      </c>
      <c r="L265" s="14">
        <v>4729</v>
      </c>
      <c r="M265" s="11">
        <v>202</v>
      </c>
      <c r="N265" s="8">
        <v>470</v>
      </c>
      <c r="O265" s="8">
        <v>52</v>
      </c>
      <c r="P265" s="16">
        <v>747</v>
      </c>
      <c r="Q265" s="16">
        <v>1</v>
      </c>
      <c r="R265" s="16">
        <v>6</v>
      </c>
      <c r="S265" s="16">
        <v>5</v>
      </c>
      <c r="T265" s="18">
        <v>12</v>
      </c>
      <c r="U265" s="8">
        <v>32</v>
      </c>
      <c r="V265" s="16">
        <v>1</v>
      </c>
      <c r="W265" s="14">
        <v>22956</v>
      </c>
      <c r="X265" s="14">
        <v>4943</v>
      </c>
      <c r="Y265" s="14">
        <v>4103</v>
      </c>
      <c r="Z265" s="14">
        <v>840</v>
      </c>
      <c r="AA265" s="14">
        <v>19</v>
      </c>
      <c r="AB265" s="14">
        <v>187</v>
      </c>
      <c r="AC265" s="14">
        <v>4</v>
      </c>
      <c r="AD265" s="14">
        <v>18</v>
      </c>
      <c r="AE265" s="14">
        <v>133</v>
      </c>
      <c r="AF265" s="14">
        <v>13</v>
      </c>
      <c r="AG265" s="14">
        <v>12</v>
      </c>
      <c r="AH265" s="14">
        <v>404717</v>
      </c>
      <c r="AI265" s="14">
        <v>48721</v>
      </c>
      <c r="AJ265" s="14">
        <f t="shared" si="11"/>
        <v>30825.125352080937</v>
      </c>
      <c r="AK265" s="14">
        <f t="shared" si="11"/>
        <v>17895.874647919059</v>
      </c>
      <c r="AL265" s="14">
        <v>53</v>
      </c>
      <c r="AM265" s="14">
        <v>2604</v>
      </c>
      <c r="AN265" s="14">
        <v>47</v>
      </c>
      <c r="AO265" s="14">
        <v>231</v>
      </c>
      <c r="AP265" s="14">
        <v>21</v>
      </c>
      <c r="AQ265" s="14">
        <v>211</v>
      </c>
      <c r="AR265" s="14">
        <v>74</v>
      </c>
      <c r="AS265" s="14">
        <v>97</v>
      </c>
      <c r="AT265" s="14">
        <v>156</v>
      </c>
      <c r="AU265" s="17">
        <v>12</v>
      </c>
      <c r="AV265" s="14">
        <v>905</v>
      </c>
      <c r="AW265" s="14">
        <v>1</v>
      </c>
      <c r="AX265" s="14">
        <v>2</v>
      </c>
    </row>
    <row r="266" spans="1:50" x14ac:dyDescent="0.25">
      <c r="A266" s="8">
        <v>2036</v>
      </c>
      <c r="B266" s="8">
        <v>4</v>
      </c>
      <c r="C266" s="8" t="s">
        <v>742</v>
      </c>
      <c r="D266" s="10">
        <v>468178.976437743</v>
      </c>
      <c r="E266" s="11">
        <v>703</v>
      </c>
      <c r="F266" s="12">
        <v>415</v>
      </c>
      <c r="G266" s="12">
        <v>288</v>
      </c>
      <c r="H266" s="13">
        <v>84425</v>
      </c>
      <c r="I266" s="14">
        <f t="shared" si="10"/>
        <v>65415.962296997881</v>
      </c>
      <c r="J266" s="14">
        <f t="shared" si="10"/>
        <v>19009.037703002119</v>
      </c>
      <c r="K266" s="8">
        <v>209</v>
      </c>
      <c r="L266" s="14">
        <v>4729</v>
      </c>
      <c r="M266" s="11">
        <v>202</v>
      </c>
      <c r="N266" s="8">
        <v>470</v>
      </c>
      <c r="O266" s="8">
        <v>52</v>
      </c>
      <c r="P266" s="16">
        <v>747</v>
      </c>
      <c r="Q266" s="16">
        <v>1</v>
      </c>
      <c r="R266" s="16">
        <v>6</v>
      </c>
      <c r="S266" s="16">
        <v>5</v>
      </c>
      <c r="T266" s="18">
        <v>12</v>
      </c>
      <c r="U266" s="8">
        <v>32</v>
      </c>
      <c r="V266" s="16">
        <v>1</v>
      </c>
      <c r="W266" s="14">
        <v>22927</v>
      </c>
      <c r="X266" s="14">
        <v>4945</v>
      </c>
      <c r="Y266" s="14">
        <v>4104</v>
      </c>
      <c r="Z266" s="14">
        <v>841</v>
      </c>
      <c r="AA266" s="14">
        <v>19</v>
      </c>
      <c r="AB266" s="14">
        <v>187</v>
      </c>
      <c r="AC266" s="14">
        <v>4</v>
      </c>
      <c r="AD266" s="14">
        <v>18</v>
      </c>
      <c r="AE266" s="14">
        <v>132</v>
      </c>
      <c r="AF266" s="14">
        <v>13</v>
      </c>
      <c r="AG266" s="14">
        <v>12</v>
      </c>
      <c r="AH266" s="14">
        <v>404855</v>
      </c>
      <c r="AI266" s="14">
        <v>48738</v>
      </c>
      <c r="AJ266" s="14">
        <f t="shared" si="11"/>
        <v>30835.88102480903</v>
      </c>
      <c r="AK266" s="14">
        <f t="shared" si="11"/>
        <v>17902.11897519097</v>
      </c>
      <c r="AL266" s="14">
        <v>53</v>
      </c>
      <c r="AM266" s="14">
        <v>2604</v>
      </c>
      <c r="AN266" s="14">
        <v>47</v>
      </c>
      <c r="AO266" s="14">
        <v>231</v>
      </c>
      <c r="AP266" s="14">
        <v>21</v>
      </c>
      <c r="AQ266" s="14">
        <v>211</v>
      </c>
      <c r="AR266" s="14">
        <v>74</v>
      </c>
      <c r="AS266" s="14">
        <v>97</v>
      </c>
      <c r="AT266" s="14">
        <v>156</v>
      </c>
      <c r="AU266" s="17">
        <v>12</v>
      </c>
      <c r="AV266" s="14">
        <v>905</v>
      </c>
      <c r="AW266" s="14">
        <v>1</v>
      </c>
      <c r="AX266" s="14">
        <v>2</v>
      </c>
    </row>
    <row r="267" spans="1:50" x14ac:dyDescent="0.25">
      <c r="A267" s="8">
        <v>2036</v>
      </c>
      <c r="B267" s="8">
        <v>5</v>
      </c>
      <c r="C267" s="8" t="s">
        <v>743</v>
      </c>
      <c r="D267" s="10">
        <v>468292.25339769298</v>
      </c>
      <c r="E267" s="11">
        <v>749</v>
      </c>
      <c r="F267" s="12">
        <v>442</v>
      </c>
      <c r="G267" s="12">
        <v>307</v>
      </c>
      <c r="H267" s="13">
        <v>84435</v>
      </c>
      <c r="I267" s="14">
        <f t="shared" si="10"/>
        <v>65423.710708285653</v>
      </c>
      <c r="J267" s="14">
        <f t="shared" si="10"/>
        <v>19011.289291714347</v>
      </c>
      <c r="K267" s="8">
        <v>209</v>
      </c>
      <c r="L267" s="14">
        <v>4729</v>
      </c>
      <c r="M267" s="11">
        <v>202</v>
      </c>
      <c r="N267" s="8">
        <v>470</v>
      </c>
      <c r="O267" s="8">
        <v>52</v>
      </c>
      <c r="P267" s="16">
        <v>747</v>
      </c>
      <c r="Q267" s="16">
        <v>1</v>
      </c>
      <c r="R267" s="16">
        <v>6</v>
      </c>
      <c r="S267" s="16">
        <v>5</v>
      </c>
      <c r="T267" s="18">
        <v>12</v>
      </c>
      <c r="U267" s="8">
        <v>32</v>
      </c>
      <c r="V267" s="16">
        <v>1</v>
      </c>
      <c r="W267" s="14">
        <v>22931</v>
      </c>
      <c r="X267" s="14">
        <v>4947</v>
      </c>
      <c r="Y267" s="14">
        <v>4106</v>
      </c>
      <c r="Z267" s="14">
        <v>841</v>
      </c>
      <c r="AA267" s="14">
        <v>19</v>
      </c>
      <c r="AB267" s="14">
        <v>187</v>
      </c>
      <c r="AC267" s="14">
        <v>4</v>
      </c>
      <c r="AD267" s="14">
        <v>18</v>
      </c>
      <c r="AE267" s="14">
        <v>128</v>
      </c>
      <c r="AF267" s="14">
        <v>13</v>
      </c>
      <c r="AG267" s="14">
        <v>12</v>
      </c>
      <c r="AH267" s="14">
        <v>404994</v>
      </c>
      <c r="AI267" s="14">
        <v>48755</v>
      </c>
      <c r="AJ267" s="14">
        <f t="shared" si="11"/>
        <v>30846.63669753712</v>
      </c>
      <c r="AK267" s="14">
        <f t="shared" si="11"/>
        <v>17908.363302462876</v>
      </c>
      <c r="AL267" s="14">
        <v>53</v>
      </c>
      <c r="AM267" s="14">
        <v>2604</v>
      </c>
      <c r="AN267" s="14">
        <v>47</v>
      </c>
      <c r="AO267" s="14">
        <v>231</v>
      </c>
      <c r="AP267" s="14">
        <v>21</v>
      </c>
      <c r="AQ267" s="14">
        <v>211</v>
      </c>
      <c r="AR267" s="14">
        <v>74</v>
      </c>
      <c r="AS267" s="14">
        <v>97</v>
      </c>
      <c r="AT267" s="14">
        <v>156</v>
      </c>
      <c r="AU267" s="17">
        <v>12</v>
      </c>
      <c r="AV267" s="14">
        <v>905</v>
      </c>
      <c r="AW267" s="14">
        <v>1</v>
      </c>
      <c r="AX267" s="14">
        <v>2</v>
      </c>
    </row>
    <row r="268" spans="1:50" x14ac:dyDescent="0.25">
      <c r="A268" s="8">
        <v>2036</v>
      </c>
      <c r="B268" s="8">
        <v>6</v>
      </c>
      <c r="C268" s="8" t="s">
        <v>744</v>
      </c>
      <c r="D268" s="10">
        <v>468405.53049432399</v>
      </c>
      <c r="E268" s="11">
        <v>747</v>
      </c>
      <c r="F268" s="12">
        <v>441</v>
      </c>
      <c r="G268" s="12">
        <v>306</v>
      </c>
      <c r="H268" s="13">
        <v>84445</v>
      </c>
      <c r="I268" s="14">
        <f t="shared" si="10"/>
        <v>65431.459119573425</v>
      </c>
      <c r="J268" s="14">
        <f t="shared" si="10"/>
        <v>19013.540880426579</v>
      </c>
      <c r="K268" s="8">
        <v>209</v>
      </c>
      <c r="L268" s="14">
        <v>4729</v>
      </c>
      <c r="M268" s="11">
        <v>202</v>
      </c>
      <c r="N268" s="8">
        <v>470</v>
      </c>
      <c r="O268" s="8">
        <v>52</v>
      </c>
      <c r="P268" s="16">
        <v>747</v>
      </c>
      <c r="Q268" s="16">
        <v>1</v>
      </c>
      <c r="R268" s="16">
        <v>6</v>
      </c>
      <c r="S268" s="16">
        <v>5</v>
      </c>
      <c r="T268" s="18">
        <v>12</v>
      </c>
      <c r="U268" s="8">
        <v>32</v>
      </c>
      <c r="V268" s="16">
        <v>1</v>
      </c>
      <c r="W268" s="14">
        <v>22936</v>
      </c>
      <c r="X268" s="14">
        <v>4949</v>
      </c>
      <c r="Y268" s="14">
        <v>4108</v>
      </c>
      <c r="Z268" s="14">
        <v>841</v>
      </c>
      <c r="AA268" s="14">
        <v>19</v>
      </c>
      <c r="AB268" s="14">
        <v>187</v>
      </c>
      <c r="AC268" s="14">
        <v>4</v>
      </c>
      <c r="AD268" s="14">
        <v>18</v>
      </c>
      <c r="AE268" s="14">
        <v>128</v>
      </c>
      <c r="AF268" s="14">
        <v>13</v>
      </c>
      <c r="AG268" s="14">
        <v>12</v>
      </c>
      <c r="AH268" s="14">
        <v>405133</v>
      </c>
      <c r="AI268" s="14">
        <v>48772</v>
      </c>
      <c r="AJ268" s="14">
        <f t="shared" si="11"/>
        <v>30857.392370265214</v>
      </c>
      <c r="AK268" s="14">
        <f t="shared" si="11"/>
        <v>17914.607629734783</v>
      </c>
      <c r="AL268" s="14">
        <v>53</v>
      </c>
      <c r="AM268" s="14">
        <v>2604</v>
      </c>
      <c r="AN268" s="14">
        <v>47</v>
      </c>
      <c r="AO268" s="14">
        <v>231</v>
      </c>
      <c r="AP268" s="14">
        <v>21</v>
      </c>
      <c r="AQ268" s="14">
        <v>211</v>
      </c>
      <c r="AR268" s="14">
        <v>74</v>
      </c>
      <c r="AS268" s="14">
        <v>97</v>
      </c>
      <c r="AT268" s="14">
        <v>156</v>
      </c>
      <c r="AU268" s="17">
        <v>12</v>
      </c>
      <c r="AV268" s="14">
        <v>905</v>
      </c>
      <c r="AW268" s="14">
        <v>1</v>
      </c>
      <c r="AX268" s="14">
        <v>2</v>
      </c>
    </row>
    <row r="269" spans="1:50" x14ac:dyDescent="0.25">
      <c r="A269" s="8">
        <v>2036</v>
      </c>
      <c r="B269" s="8">
        <v>7</v>
      </c>
      <c r="C269" s="8" t="s">
        <v>745</v>
      </c>
      <c r="D269" s="10">
        <v>468518.80759095598</v>
      </c>
      <c r="E269" s="11">
        <v>743</v>
      </c>
      <c r="F269" s="12">
        <v>438</v>
      </c>
      <c r="G269" s="12">
        <v>305</v>
      </c>
      <c r="H269" s="13">
        <v>84455</v>
      </c>
      <c r="I269" s="14">
        <f t="shared" si="10"/>
        <v>65439.207530861197</v>
      </c>
      <c r="J269" s="14">
        <f t="shared" si="10"/>
        <v>19015.792469138807</v>
      </c>
      <c r="K269" s="8">
        <v>209</v>
      </c>
      <c r="L269" s="14">
        <v>4729</v>
      </c>
      <c r="M269" s="11">
        <v>202</v>
      </c>
      <c r="N269" s="8">
        <v>470</v>
      </c>
      <c r="O269" s="8">
        <v>52</v>
      </c>
      <c r="P269" s="16">
        <v>747</v>
      </c>
      <c r="Q269" s="16">
        <v>1</v>
      </c>
      <c r="R269" s="16">
        <v>6</v>
      </c>
      <c r="S269" s="16">
        <v>5</v>
      </c>
      <c r="T269" s="18">
        <v>12</v>
      </c>
      <c r="U269" s="8">
        <v>32</v>
      </c>
      <c r="V269" s="16">
        <v>1</v>
      </c>
      <c r="W269" s="14">
        <v>22908</v>
      </c>
      <c r="X269" s="14">
        <v>4951</v>
      </c>
      <c r="Y269" s="14">
        <v>4109</v>
      </c>
      <c r="Z269" s="14">
        <v>842</v>
      </c>
      <c r="AA269" s="14">
        <v>19</v>
      </c>
      <c r="AB269" s="14">
        <v>187</v>
      </c>
      <c r="AC269" s="14">
        <v>4</v>
      </c>
      <c r="AD269" s="14">
        <v>18</v>
      </c>
      <c r="AE269" s="14">
        <v>128</v>
      </c>
      <c r="AF269" s="14">
        <v>13</v>
      </c>
      <c r="AG269" s="14">
        <v>12</v>
      </c>
      <c r="AH269" s="14">
        <v>405272</v>
      </c>
      <c r="AI269" s="14">
        <v>48789</v>
      </c>
      <c r="AJ269" s="14">
        <f t="shared" si="11"/>
        <v>30868.148042993307</v>
      </c>
      <c r="AK269" s="14">
        <f t="shared" si="11"/>
        <v>17920.851957006693</v>
      </c>
      <c r="AL269" s="14">
        <v>53</v>
      </c>
      <c r="AM269" s="14">
        <v>2604</v>
      </c>
      <c r="AN269" s="14">
        <v>47</v>
      </c>
      <c r="AO269" s="14">
        <v>231</v>
      </c>
      <c r="AP269" s="14">
        <v>21</v>
      </c>
      <c r="AQ269" s="14">
        <v>211</v>
      </c>
      <c r="AR269" s="14">
        <v>74</v>
      </c>
      <c r="AS269" s="14">
        <v>97</v>
      </c>
      <c r="AT269" s="14">
        <v>156</v>
      </c>
      <c r="AU269" s="17">
        <v>12</v>
      </c>
      <c r="AV269" s="14">
        <v>905</v>
      </c>
      <c r="AW269" s="14">
        <v>1</v>
      </c>
      <c r="AX269" s="14">
        <v>2</v>
      </c>
    </row>
    <row r="270" spans="1:50" x14ac:dyDescent="0.25">
      <c r="A270" s="8">
        <v>2036</v>
      </c>
      <c r="B270" s="8">
        <v>8</v>
      </c>
      <c r="C270" s="8" t="s">
        <v>746</v>
      </c>
      <c r="D270" s="10">
        <v>468632.08455090597</v>
      </c>
      <c r="E270" s="11">
        <v>741</v>
      </c>
      <c r="F270" s="12">
        <v>437</v>
      </c>
      <c r="G270" s="12">
        <v>304</v>
      </c>
      <c r="H270" s="13">
        <v>84465</v>
      </c>
      <c r="I270" s="14">
        <f t="shared" si="10"/>
        <v>65446.955942148961</v>
      </c>
      <c r="J270" s="14">
        <f t="shared" si="10"/>
        <v>19018.044057851039</v>
      </c>
      <c r="K270" s="8">
        <v>209</v>
      </c>
      <c r="L270" s="14">
        <v>4729</v>
      </c>
      <c r="M270" s="11">
        <v>202</v>
      </c>
      <c r="N270" s="8">
        <v>470</v>
      </c>
      <c r="O270" s="8">
        <v>52</v>
      </c>
      <c r="P270" s="16">
        <v>747</v>
      </c>
      <c r="Q270" s="16">
        <v>1</v>
      </c>
      <c r="R270" s="16">
        <v>6</v>
      </c>
      <c r="S270" s="16">
        <v>5</v>
      </c>
      <c r="T270" s="18">
        <v>12</v>
      </c>
      <c r="U270" s="8">
        <v>32</v>
      </c>
      <c r="V270" s="16">
        <v>1</v>
      </c>
      <c r="W270" s="14">
        <v>22912</v>
      </c>
      <c r="X270" s="14">
        <v>4953</v>
      </c>
      <c r="Y270" s="14">
        <v>4111</v>
      </c>
      <c r="Z270" s="14">
        <v>842</v>
      </c>
      <c r="AA270" s="14">
        <v>19</v>
      </c>
      <c r="AB270" s="14">
        <v>187</v>
      </c>
      <c r="AC270" s="14">
        <v>4</v>
      </c>
      <c r="AD270" s="14">
        <v>18</v>
      </c>
      <c r="AE270" s="14">
        <v>128</v>
      </c>
      <c r="AF270" s="14">
        <v>13</v>
      </c>
      <c r="AG270" s="14">
        <v>12</v>
      </c>
      <c r="AH270" s="14">
        <v>405410</v>
      </c>
      <c r="AI270" s="14">
        <v>48806</v>
      </c>
      <c r="AJ270" s="14">
        <f t="shared" si="11"/>
        <v>30878.903715721397</v>
      </c>
      <c r="AK270" s="14">
        <f t="shared" si="11"/>
        <v>17927.096284278599</v>
      </c>
      <c r="AL270" s="14">
        <v>53</v>
      </c>
      <c r="AM270" s="14">
        <v>2604</v>
      </c>
      <c r="AN270" s="14">
        <v>47</v>
      </c>
      <c r="AO270" s="14">
        <v>231</v>
      </c>
      <c r="AP270" s="14">
        <v>21</v>
      </c>
      <c r="AQ270" s="14">
        <v>211</v>
      </c>
      <c r="AR270" s="14">
        <v>74</v>
      </c>
      <c r="AS270" s="14">
        <v>97</v>
      </c>
      <c r="AT270" s="14">
        <v>156</v>
      </c>
      <c r="AU270" s="17">
        <v>12</v>
      </c>
      <c r="AV270" s="14">
        <v>905</v>
      </c>
      <c r="AW270" s="14">
        <v>1</v>
      </c>
      <c r="AX270" s="14">
        <v>2</v>
      </c>
    </row>
    <row r="271" spans="1:50" x14ac:dyDescent="0.25">
      <c r="A271" s="8">
        <v>2036</v>
      </c>
      <c r="B271" s="8">
        <v>9</v>
      </c>
      <c r="C271" s="8" t="s">
        <v>747</v>
      </c>
      <c r="D271" s="10">
        <v>468745.36164753698</v>
      </c>
      <c r="E271" s="11">
        <v>739</v>
      </c>
      <c r="F271" s="12">
        <v>436</v>
      </c>
      <c r="G271" s="12">
        <v>303</v>
      </c>
      <c r="H271" s="13">
        <v>84475</v>
      </c>
      <c r="I271" s="14">
        <f t="shared" si="10"/>
        <v>65454.704353436733</v>
      </c>
      <c r="J271" s="14">
        <f t="shared" si="10"/>
        <v>19020.295646563271</v>
      </c>
      <c r="K271" s="8">
        <v>209</v>
      </c>
      <c r="L271" s="14">
        <v>4729</v>
      </c>
      <c r="M271" s="11">
        <v>202</v>
      </c>
      <c r="N271" s="8">
        <v>470</v>
      </c>
      <c r="O271" s="8">
        <v>52</v>
      </c>
      <c r="P271" s="16">
        <v>747</v>
      </c>
      <c r="Q271" s="16">
        <v>1</v>
      </c>
      <c r="R271" s="16">
        <v>6</v>
      </c>
      <c r="S271" s="16">
        <v>5</v>
      </c>
      <c r="T271" s="18">
        <v>12</v>
      </c>
      <c r="U271" s="8">
        <v>32</v>
      </c>
      <c r="V271" s="16">
        <v>1</v>
      </c>
      <c r="W271" s="14">
        <v>22917</v>
      </c>
      <c r="X271" s="14">
        <v>4955</v>
      </c>
      <c r="Y271" s="14">
        <v>4113</v>
      </c>
      <c r="Z271" s="14">
        <v>842</v>
      </c>
      <c r="AA271" s="14">
        <v>19</v>
      </c>
      <c r="AB271" s="14">
        <v>187</v>
      </c>
      <c r="AC271" s="14">
        <v>4</v>
      </c>
      <c r="AD271" s="14">
        <v>18</v>
      </c>
      <c r="AE271" s="14">
        <v>130</v>
      </c>
      <c r="AF271" s="14">
        <v>13</v>
      </c>
      <c r="AG271" s="14">
        <v>12</v>
      </c>
      <c r="AH271" s="14">
        <v>405549</v>
      </c>
      <c r="AI271" s="14">
        <v>48823</v>
      </c>
      <c r="AJ271" s="14">
        <f t="shared" si="11"/>
        <v>30889.659388449491</v>
      </c>
      <c r="AK271" s="14">
        <f t="shared" si="11"/>
        <v>17933.340611550506</v>
      </c>
      <c r="AL271" s="14">
        <v>53</v>
      </c>
      <c r="AM271" s="14">
        <v>2604</v>
      </c>
      <c r="AN271" s="14">
        <v>47</v>
      </c>
      <c r="AO271" s="14">
        <v>231</v>
      </c>
      <c r="AP271" s="14">
        <v>21</v>
      </c>
      <c r="AQ271" s="14">
        <v>211</v>
      </c>
      <c r="AR271" s="14">
        <v>74</v>
      </c>
      <c r="AS271" s="14">
        <v>97</v>
      </c>
      <c r="AT271" s="14">
        <v>156</v>
      </c>
      <c r="AU271" s="17">
        <v>12</v>
      </c>
      <c r="AV271" s="14">
        <v>905</v>
      </c>
      <c r="AW271" s="14">
        <v>1</v>
      </c>
      <c r="AX271" s="14">
        <v>2</v>
      </c>
    </row>
    <row r="272" spans="1:50" x14ac:dyDescent="0.25">
      <c r="A272" s="8">
        <v>2036</v>
      </c>
      <c r="B272" s="8">
        <v>10</v>
      </c>
      <c r="C272" s="8" t="s">
        <v>748</v>
      </c>
      <c r="D272" s="10">
        <v>468858.63874416897</v>
      </c>
      <c r="E272" s="11">
        <v>739</v>
      </c>
      <c r="F272" s="12">
        <v>436</v>
      </c>
      <c r="G272" s="12">
        <v>303</v>
      </c>
      <c r="H272" s="13">
        <v>84485</v>
      </c>
      <c r="I272" s="14">
        <f t="shared" si="10"/>
        <v>65462.452764724505</v>
      </c>
      <c r="J272" s="14">
        <f t="shared" si="10"/>
        <v>19022.547235275499</v>
      </c>
      <c r="K272" s="8">
        <v>209</v>
      </c>
      <c r="L272" s="14">
        <v>4729</v>
      </c>
      <c r="M272" s="11">
        <v>202</v>
      </c>
      <c r="N272" s="8">
        <v>470</v>
      </c>
      <c r="O272" s="8">
        <v>52</v>
      </c>
      <c r="P272" s="16">
        <v>747</v>
      </c>
      <c r="Q272" s="16">
        <v>1</v>
      </c>
      <c r="R272" s="16">
        <v>6</v>
      </c>
      <c r="S272" s="16">
        <v>5</v>
      </c>
      <c r="T272" s="18">
        <v>12</v>
      </c>
      <c r="U272" s="8">
        <v>32</v>
      </c>
      <c r="V272" s="16">
        <v>1</v>
      </c>
      <c r="W272" s="14">
        <v>22888</v>
      </c>
      <c r="X272" s="14">
        <v>4957</v>
      </c>
      <c r="Y272" s="14">
        <v>4114</v>
      </c>
      <c r="Z272" s="14">
        <v>843</v>
      </c>
      <c r="AA272" s="14">
        <v>19</v>
      </c>
      <c r="AB272" s="14">
        <v>187</v>
      </c>
      <c r="AC272" s="14">
        <v>4</v>
      </c>
      <c r="AD272" s="14">
        <v>18</v>
      </c>
      <c r="AE272" s="14">
        <v>130</v>
      </c>
      <c r="AF272" s="14">
        <v>13</v>
      </c>
      <c r="AG272" s="14">
        <v>12</v>
      </c>
      <c r="AH272" s="14">
        <v>405688</v>
      </c>
      <c r="AI272" s="14">
        <v>48840</v>
      </c>
      <c r="AJ272" s="14">
        <f t="shared" si="11"/>
        <v>30900.41506117758</v>
      </c>
      <c r="AK272" s="14">
        <f t="shared" si="11"/>
        <v>17939.584938822416</v>
      </c>
      <c r="AL272" s="14">
        <v>53</v>
      </c>
      <c r="AM272" s="14">
        <v>2604</v>
      </c>
      <c r="AN272" s="14">
        <v>47</v>
      </c>
      <c r="AO272" s="14">
        <v>231</v>
      </c>
      <c r="AP272" s="14">
        <v>21</v>
      </c>
      <c r="AQ272" s="14">
        <v>211</v>
      </c>
      <c r="AR272" s="14">
        <v>74</v>
      </c>
      <c r="AS272" s="14">
        <v>97</v>
      </c>
      <c r="AT272" s="14">
        <v>156</v>
      </c>
      <c r="AU272" s="17">
        <v>12</v>
      </c>
      <c r="AV272" s="14">
        <v>905</v>
      </c>
      <c r="AW272" s="14">
        <v>1</v>
      </c>
      <c r="AX272" s="14">
        <v>2</v>
      </c>
    </row>
    <row r="273" spans="1:50" x14ac:dyDescent="0.25">
      <c r="A273" s="8">
        <v>2036</v>
      </c>
      <c r="B273" s="8">
        <v>11</v>
      </c>
      <c r="C273" s="8" t="s">
        <v>749</v>
      </c>
      <c r="D273" s="10">
        <v>468971.91570411902</v>
      </c>
      <c r="E273" s="11">
        <v>738</v>
      </c>
      <c r="F273" s="12">
        <v>435</v>
      </c>
      <c r="G273" s="12">
        <v>303</v>
      </c>
      <c r="H273" s="13">
        <v>84495</v>
      </c>
      <c r="I273" s="14">
        <f t="shared" si="10"/>
        <v>65470.201176012277</v>
      </c>
      <c r="J273" s="14">
        <f t="shared" si="10"/>
        <v>19024.79882398773</v>
      </c>
      <c r="K273" s="8">
        <v>209</v>
      </c>
      <c r="L273" s="14">
        <v>4729</v>
      </c>
      <c r="M273" s="11">
        <v>202</v>
      </c>
      <c r="N273" s="8">
        <v>470</v>
      </c>
      <c r="O273" s="8">
        <v>52</v>
      </c>
      <c r="P273" s="16">
        <v>747</v>
      </c>
      <c r="Q273" s="16">
        <v>1</v>
      </c>
      <c r="R273" s="16">
        <v>6</v>
      </c>
      <c r="S273" s="16">
        <v>5</v>
      </c>
      <c r="T273" s="18">
        <v>12</v>
      </c>
      <c r="U273" s="8">
        <v>32</v>
      </c>
      <c r="V273" s="16">
        <v>1</v>
      </c>
      <c r="W273" s="14">
        <v>22893</v>
      </c>
      <c r="X273" s="14">
        <v>4959</v>
      </c>
      <c r="Y273" s="14">
        <v>4116</v>
      </c>
      <c r="Z273" s="14">
        <v>843</v>
      </c>
      <c r="AA273" s="14">
        <v>19</v>
      </c>
      <c r="AB273" s="14">
        <v>187</v>
      </c>
      <c r="AC273" s="14">
        <v>4</v>
      </c>
      <c r="AD273" s="14">
        <v>18</v>
      </c>
      <c r="AE273" s="14">
        <v>130</v>
      </c>
      <c r="AF273" s="14">
        <v>13</v>
      </c>
      <c r="AG273" s="14">
        <v>12</v>
      </c>
      <c r="AH273" s="14">
        <v>405827</v>
      </c>
      <c r="AI273" s="14">
        <v>48857</v>
      </c>
      <c r="AJ273" s="14">
        <f t="shared" si="11"/>
        <v>30911.170733905674</v>
      </c>
      <c r="AK273" s="14">
        <f t="shared" si="11"/>
        <v>17945.829266094323</v>
      </c>
      <c r="AL273" s="14">
        <v>53</v>
      </c>
      <c r="AM273" s="14">
        <v>2604</v>
      </c>
      <c r="AN273" s="14">
        <v>47</v>
      </c>
      <c r="AO273" s="14">
        <v>231</v>
      </c>
      <c r="AP273" s="14">
        <v>21</v>
      </c>
      <c r="AQ273" s="14">
        <v>211</v>
      </c>
      <c r="AR273" s="14">
        <v>74</v>
      </c>
      <c r="AS273" s="14">
        <v>97</v>
      </c>
      <c r="AT273" s="14">
        <v>156</v>
      </c>
      <c r="AU273" s="17">
        <v>12</v>
      </c>
      <c r="AV273" s="14">
        <v>905</v>
      </c>
      <c r="AW273" s="14">
        <v>1</v>
      </c>
      <c r="AX273" s="14">
        <v>2</v>
      </c>
    </row>
    <row r="274" spans="1:50" x14ac:dyDescent="0.25">
      <c r="A274" s="8">
        <v>2036</v>
      </c>
      <c r="B274" s="8">
        <v>12</v>
      </c>
      <c r="C274" s="8" t="s">
        <v>750</v>
      </c>
      <c r="D274" s="10">
        <v>469085.19280075002</v>
      </c>
      <c r="E274" s="11">
        <v>736</v>
      </c>
      <c r="F274" s="12">
        <v>434</v>
      </c>
      <c r="G274" s="12">
        <v>302</v>
      </c>
      <c r="H274" s="13">
        <v>84505</v>
      </c>
      <c r="I274" s="14">
        <f t="shared" si="10"/>
        <v>65477.949587300041</v>
      </c>
      <c r="J274" s="14">
        <f t="shared" si="10"/>
        <v>19027.050412699959</v>
      </c>
      <c r="K274" s="8">
        <v>209</v>
      </c>
      <c r="L274" s="14">
        <v>4729</v>
      </c>
      <c r="M274" s="11">
        <v>202</v>
      </c>
      <c r="N274" s="8">
        <v>470</v>
      </c>
      <c r="O274" s="8">
        <v>52</v>
      </c>
      <c r="P274" s="16">
        <v>747</v>
      </c>
      <c r="Q274" s="16">
        <v>1</v>
      </c>
      <c r="R274" s="16">
        <v>6</v>
      </c>
      <c r="S274" s="16">
        <v>5</v>
      </c>
      <c r="T274" s="18">
        <v>12</v>
      </c>
      <c r="U274" s="8">
        <v>32</v>
      </c>
      <c r="V274" s="16">
        <v>1</v>
      </c>
      <c r="W274" s="14">
        <v>22898</v>
      </c>
      <c r="X274" s="14">
        <v>4961</v>
      </c>
      <c r="Y274" s="14">
        <v>4118</v>
      </c>
      <c r="Z274" s="14">
        <v>843</v>
      </c>
      <c r="AA274" s="14">
        <v>19</v>
      </c>
      <c r="AB274" s="14">
        <v>187</v>
      </c>
      <c r="AC274" s="14">
        <v>4</v>
      </c>
      <c r="AD274" s="14">
        <v>18</v>
      </c>
      <c r="AE274" s="14">
        <v>130</v>
      </c>
      <c r="AF274" s="14">
        <v>13</v>
      </c>
      <c r="AG274" s="14">
        <v>12</v>
      </c>
      <c r="AH274" s="14">
        <v>405965</v>
      </c>
      <c r="AI274" s="14">
        <v>48874</v>
      </c>
      <c r="AJ274" s="14">
        <f t="shared" si="11"/>
        <v>30921.926406633767</v>
      </c>
      <c r="AK274" s="14">
        <f t="shared" si="11"/>
        <v>17952.073593366233</v>
      </c>
      <c r="AL274" s="14">
        <v>53</v>
      </c>
      <c r="AM274" s="14">
        <v>2604</v>
      </c>
      <c r="AN274" s="14">
        <v>47</v>
      </c>
      <c r="AO274" s="14">
        <v>231</v>
      </c>
      <c r="AP274" s="14">
        <v>21</v>
      </c>
      <c r="AQ274" s="14">
        <v>211</v>
      </c>
      <c r="AR274" s="14">
        <v>74</v>
      </c>
      <c r="AS274" s="14">
        <v>97</v>
      </c>
      <c r="AT274" s="14">
        <v>156</v>
      </c>
      <c r="AU274" s="17">
        <v>12</v>
      </c>
      <c r="AV274" s="14">
        <v>905</v>
      </c>
      <c r="AW274" s="14">
        <v>1</v>
      </c>
      <c r="AX274" s="14">
        <v>2</v>
      </c>
    </row>
    <row r="275" spans="1:50" x14ac:dyDescent="0.25">
      <c r="A275" s="8">
        <v>2037</v>
      </c>
      <c r="B275" s="8">
        <v>1</v>
      </c>
      <c r="C275" s="8" t="s">
        <v>751</v>
      </c>
      <c r="D275" s="10">
        <v>469198.46989738202</v>
      </c>
      <c r="E275" s="11">
        <v>737</v>
      </c>
      <c r="F275" s="12">
        <v>435</v>
      </c>
      <c r="G275" s="12">
        <v>302</v>
      </c>
      <c r="H275" s="13">
        <v>84515</v>
      </c>
      <c r="I275" s="14">
        <f t="shared" si="10"/>
        <v>65485.697998587813</v>
      </c>
      <c r="J275" s="14">
        <f t="shared" si="10"/>
        <v>19029.30200141219</v>
      </c>
      <c r="K275" s="8">
        <v>209</v>
      </c>
      <c r="L275" s="14">
        <v>4729</v>
      </c>
      <c r="M275" s="11">
        <v>202</v>
      </c>
      <c r="N275" s="8">
        <v>470</v>
      </c>
      <c r="O275" s="8">
        <v>52</v>
      </c>
      <c r="P275" s="16">
        <v>747</v>
      </c>
      <c r="Q275" s="16">
        <v>1</v>
      </c>
      <c r="R275" s="16">
        <v>6</v>
      </c>
      <c r="S275" s="16">
        <v>5</v>
      </c>
      <c r="T275" s="18">
        <v>12</v>
      </c>
      <c r="U275" s="8">
        <v>32</v>
      </c>
      <c r="V275" s="16">
        <v>1</v>
      </c>
      <c r="W275" s="14">
        <v>22853</v>
      </c>
      <c r="X275" s="14">
        <v>4963</v>
      </c>
      <c r="Y275" s="14">
        <v>4119</v>
      </c>
      <c r="Z275" s="14">
        <v>844</v>
      </c>
      <c r="AA275" s="14">
        <v>19</v>
      </c>
      <c r="AB275" s="14">
        <v>187</v>
      </c>
      <c r="AC275" s="14">
        <v>4</v>
      </c>
      <c r="AD275" s="14">
        <v>18</v>
      </c>
      <c r="AE275" s="14">
        <v>130</v>
      </c>
      <c r="AF275" s="14">
        <v>13</v>
      </c>
      <c r="AG275" s="14">
        <v>12</v>
      </c>
      <c r="AH275" s="14">
        <v>406104</v>
      </c>
      <c r="AI275" s="14">
        <v>48891</v>
      </c>
      <c r="AJ275" s="14">
        <f t="shared" si="11"/>
        <v>30932.682079361857</v>
      </c>
      <c r="AK275" s="14">
        <f t="shared" si="11"/>
        <v>17958.317920638139</v>
      </c>
      <c r="AL275" s="14">
        <v>53</v>
      </c>
      <c r="AM275" s="14">
        <v>2604</v>
      </c>
      <c r="AN275" s="14">
        <v>47</v>
      </c>
      <c r="AO275" s="14">
        <v>231</v>
      </c>
      <c r="AP275" s="14">
        <v>21</v>
      </c>
      <c r="AQ275" s="14">
        <v>211</v>
      </c>
      <c r="AR275" s="14">
        <v>74</v>
      </c>
      <c r="AS275" s="14">
        <v>97</v>
      </c>
      <c r="AT275" s="14">
        <v>156</v>
      </c>
      <c r="AU275" s="17">
        <v>12</v>
      </c>
      <c r="AV275" s="14">
        <v>905</v>
      </c>
      <c r="AW275" s="14">
        <v>1</v>
      </c>
      <c r="AX275" s="14">
        <v>2</v>
      </c>
    </row>
    <row r="276" spans="1:50" x14ac:dyDescent="0.25">
      <c r="A276" s="8">
        <v>2037</v>
      </c>
      <c r="B276" s="8">
        <v>2</v>
      </c>
      <c r="C276" s="8" t="s">
        <v>752</v>
      </c>
      <c r="D276" s="10">
        <v>469311.74685733201</v>
      </c>
      <c r="E276" s="11">
        <v>737</v>
      </c>
      <c r="F276" s="12">
        <v>435</v>
      </c>
      <c r="G276" s="12">
        <v>302</v>
      </c>
      <c r="H276" s="13">
        <v>84525</v>
      </c>
      <c r="I276" s="14">
        <f t="shared" si="10"/>
        <v>65493.446409875585</v>
      </c>
      <c r="J276" s="14">
        <f t="shared" si="10"/>
        <v>19031.553590124418</v>
      </c>
      <c r="K276" s="8">
        <v>209</v>
      </c>
      <c r="L276" s="14">
        <v>4729</v>
      </c>
      <c r="M276" s="11">
        <v>202</v>
      </c>
      <c r="N276" s="8">
        <v>470</v>
      </c>
      <c r="O276" s="8">
        <v>52</v>
      </c>
      <c r="P276" s="16">
        <v>747</v>
      </c>
      <c r="Q276" s="16">
        <v>1</v>
      </c>
      <c r="R276" s="16">
        <v>6</v>
      </c>
      <c r="S276" s="16">
        <v>5</v>
      </c>
      <c r="T276" s="18">
        <v>12</v>
      </c>
      <c r="U276" s="8">
        <v>32</v>
      </c>
      <c r="V276" s="16">
        <v>1</v>
      </c>
      <c r="W276" s="14">
        <v>22857</v>
      </c>
      <c r="X276" s="14">
        <v>4965</v>
      </c>
      <c r="Y276" s="14">
        <v>4121</v>
      </c>
      <c r="Z276" s="14">
        <v>844</v>
      </c>
      <c r="AA276" s="14">
        <v>19</v>
      </c>
      <c r="AB276" s="14">
        <v>187</v>
      </c>
      <c r="AC276" s="14">
        <v>4</v>
      </c>
      <c r="AD276" s="14">
        <v>18</v>
      </c>
      <c r="AE276" s="14">
        <v>130</v>
      </c>
      <c r="AF276" s="14">
        <v>13</v>
      </c>
      <c r="AG276" s="14">
        <v>12</v>
      </c>
      <c r="AH276" s="14">
        <v>406243</v>
      </c>
      <c r="AI276" s="14">
        <v>48908</v>
      </c>
      <c r="AJ276" s="14">
        <f t="shared" si="11"/>
        <v>30943.437752089951</v>
      </c>
      <c r="AK276" s="14">
        <f t="shared" si="11"/>
        <v>17964.562247910046</v>
      </c>
      <c r="AL276" s="14">
        <v>53</v>
      </c>
      <c r="AM276" s="14">
        <v>2604</v>
      </c>
      <c r="AN276" s="14">
        <v>47</v>
      </c>
      <c r="AO276" s="14">
        <v>231</v>
      </c>
      <c r="AP276" s="14">
        <v>21</v>
      </c>
      <c r="AQ276" s="14">
        <v>211</v>
      </c>
      <c r="AR276" s="14">
        <v>74</v>
      </c>
      <c r="AS276" s="14">
        <v>97</v>
      </c>
      <c r="AT276" s="14">
        <v>156</v>
      </c>
      <c r="AU276" s="17">
        <v>12</v>
      </c>
      <c r="AV276" s="14">
        <v>905</v>
      </c>
      <c r="AW276" s="14">
        <v>1</v>
      </c>
      <c r="AX276" s="14">
        <v>2</v>
      </c>
    </row>
    <row r="277" spans="1:50" x14ac:dyDescent="0.25">
      <c r="A277" s="8">
        <v>2037</v>
      </c>
      <c r="B277" s="8">
        <v>3</v>
      </c>
      <c r="C277" s="8" t="s">
        <v>753</v>
      </c>
      <c r="D277" s="10">
        <v>469425.023953964</v>
      </c>
      <c r="E277" s="11">
        <v>730</v>
      </c>
      <c r="F277" s="12">
        <v>431</v>
      </c>
      <c r="G277" s="12">
        <v>299</v>
      </c>
      <c r="H277" s="13">
        <v>84535</v>
      </c>
      <c r="I277" s="14">
        <f t="shared" si="10"/>
        <v>65501.19482116335</v>
      </c>
      <c r="J277" s="14">
        <f t="shared" si="10"/>
        <v>19033.80517883665</v>
      </c>
      <c r="K277" s="8">
        <v>209</v>
      </c>
      <c r="L277" s="14">
        <v>4729</v>
      </c>
      <c r="M277" s="11">
        <v>202</v>
      </c>
      <c r="N277" s="8">
        <v>470</v>
      </c>
      <c r="O277" s="8">
        <v>52</v>
      </c>
      <c r="P277" s="16">
        <v>747</v>
      </c>
      <c r="Q277" s="16">
        <v>1</v>
      </c>
      <c r="R277" s="16">
        <v>6</v>
      </c>
      <c r="S277" s="16">
        <v>5</v>
      </c>
      <c r="T277" s="18">
        <v>12</v>
      </c>
      <c r="U277" s="8">
        <v>32</v>
      </c>
      <c r="V277" s="16">
        <v>1</v>
      </c>
      <c r="W277" s="14">
        <v>22862</v>
      </c>
      <c r="X277" s="14">
        <v>4967</v>
      </c>
      <c r="Y277" s="14">
        <v>4123</v>
      </c>
      <c r="Z277" s="14">
        <v>844</v>
      </c>
      <c r="AA277" s="14">
        <v>19</v>
      </c>
      <c r="AB277" s="14">
        <v>187</v>
      </c>
      <c r="AC277" s="14">
        <v>4</v>
      </c>
      <c r="AD277" s="14">
        <v>18</v>
      </c>
      <c r="AE277" s="14">
        <v>133</v>
      </c>
      <c r="AF277" s="14">
        <v>13</v>
      </c>
      <c r="AG277" s="14">
        <v>12</v>
      </c>
      <c r="AH277" s="14">
        <v>406382</v>
      </c>
      <c r="AI277" s="14">
        <v>48925</v>
      </c>
      <c r="AJ277" s="14">
        <f t="shared" si="11"/>
        <v>30954.193424818044</v>
      </c>
      <c r="AK277" s="14">
        <f t="shared" si="11"/>
        <v>17970.806575181956</v>
      </c>
      <c r="AL277" s="14">
        <v>53</v>
      </c>
      <c r="AM277" s="14">
        <v>2604</v>
      </c>
      <c r="AN277" s="14">
        <v>47</v>
      </c>
      <c r="AO277" s="14">
        <v>231</v>
      </c>
      <c r="AP277" s="14">
        <v>21</v>
      </c>
      <c r="AQ277" s="14">
        <v>211</v>
      </c>
      <c r="AR277" s="14">
        <v>74</v>
      </c>
      <c r="AS277" s="14">
        <v>97</v>
      </c>
      <c r="AT277" s="14">
        <v>156</v>
      </c>
      <c r="AU277" s="17">
        <v>12</v>
      </c>
      <c r="AV277" s="14">
        <v>905</v>
      </c>
      <c r="AW277" s="14">
        <v>1</v>
      </c>
      <c r="AX277" s="14">
        <v>2</v>
      </c>
    </row>
    <row r="278" spans="1:50" x14ac:dyDescent="0.25">
      <c r="A278" s="8">
        <v>2037</v>
      </c>
      <c r="B278" s="8">
        <v>4</v>
      </c>
      <c r="C278" s="8" t="s">
        <v>754</v>
      </c>
      <c r="D278" s="10">
        <v>469538.30105059501</v>
      </c>
      <c r="E278" s="11">
        <v>708</v>
      </c>
      <c r="F278" s="12">
        <v>418</v>
      </c>
      <c r="G278" s="12">
        <v>290</v>
      </c>
      <c r="H278" s="13">
        <v>84545</v>
      </c>
      <c r="I278" s="14">
        <f t="shared" si="10"/>
        <v>65508.943232451122</v>
      </c>
      <c r="J278" s="14">
        <f t="shared" si="10"/>
        <v>19036.056767548878</v>
      </c>
      <c r="K278" s="8">
        <v>209</v>
      </c>
      <c r="L278" s="14">
        <v>4729</v>
      </c>
      <c r="M278" s="11">
        <v>202</v>
      </c>
      <c r="N278" s="8">
        <v>470</v>
      </c>
      <c r="O278" s="8">
        <v>52</v>
      </c>
      <c r="P278" s="16">
        <v>747</v>
      </c>
      <c r="Q278" s="16">
        <v>1</v>
      </c>
      <c r="R278" s="16">
        <v>6</v>
      </c>
      <c r="S278" s="16">
        <v>5</v>
      </c>
      <c r="T278" s="18">
        <v>12</v>
      </c>
      <c r="U278" s="8">
        <v>32</v>
      </c>
      <c r="V278" s="16">
        <v>1</v>
      </c>
      <c r="W278" s="14">
        <v>22842</v>
      </c>
      <c r="X278" s="14">
        <v>4969</v>
      </c>
      <c r="Y278" s="14">
        <v>4124</v>
      </c>
      <c r="Z278" s="14">
        <v>845</v>
      </c>
      <c r="AA278" s="14">
        <v>19</v>
      </c>
      <c r="AB278" s="14">
        <v>187</v>
      </c>
      <c r="AC278" s="14">
        <v>4</v>
      </c>
      <c r="AD278" s="14">
        <v>18</v>
      </c>
      <c r="AE278" s="14">
        <v>132</v>
      </c>
      <c r="AF278" s="14">
        <v>13</v>
      </c>
      <c r="AG278" s="14">
        <v>12</v>
      </c>
      <c r="AH278" s="14">
        <v>406520</v>
      </c>
      <c r="AI278" s="14">
        <v>48942</v>
      </c>
      <c r="AJ278" s="14">
        <f t="shared" si="11"/>
        <v>30964.949097546134</v>
      </c>
      <c r="AK278" s="14">
        <f t="shared" si="11"/>
        <v>17977.050902453862</v>
      </c>
      <c r="AL278" s="14">
        <v>53</v>
      </c>
      <c r="AM278" s="14">
        <v>2604</v>
      </c>
      <c r="AN278" s="14">
        <v>47</v>
      </c>
      <c r="AO278" s="14">
        <v>231</v>
      </c>
      <c r="AP278" s="14">
        <v>21</v>
      </c>
      <c r="AQ278" s="14">
        <v>211</v>
      </c>
      <c r="AR278" s="14">
        <v>74</v>
      </c>
      <c r="AS278" s="14">
        <v>97</v>
      </c>
      <c r="AT278" s="14">
        <v>156</v>
      </c>
      <c r="AU278" s="17">
        <v>12</v>
      </c>
      <c r="AV278" s="14">
        <v>905</v>
      </c>
      <c r="AW278" s="14">
        <v>1</v>
      </c>
      <c r="AX278" s="14">
        <v>2</v>
      </c>
    </row>
    <row r="279" spans="1:50" x14ac:dyDescent="0.25">
      <c r="A279" s="8">
        <v>2037</v>
      </c>
      <c r="B279" s="8">
        <v>5</v>
      </c>
      <c r="C279" s="8" t="s">
        <v>755</v>
      </c>
      <c r="D279" s="10">
        <v>469651.578010545</v>
      </c>
      <c r="E279" s="11">
        <v>755</v>
      </c>
      <c r="F279" s="12">
        <v>445</v>
      </c>
      <c r="G279" s="12">
        <v>310</v>
      </c>
      <c r="H279" s="13">
        <v>84555</v>
      </c>
      <c r="I279" s="14">
        <f t="shared" si="10"/>
        <v>65516.691643738894</v>
      </c>
      <c r="J279" s="14">
        <f t="shared" si="10"/>
        <v>19038.30835626111</v>
      </c>
      <c r="K279" s="8">
        <v>209</v>
      </c>
      <c r="L279" s="14">
        <v>4729</v>
      </c>
      <c r="M279" s="11">
        <v>202</v>
      </c>
      <c r="N279" s="8">
        <v>470</v>
      </c>
      <c r="O279" s="8">
        <v>52</v>
      </c>
      <c r="P279" s="16">
        <v>747</v>
      </c>
      <c r="Q279" s="16">
        <v>1</v>
      </c>
      <c r="R279" s="16">
        <v>6</v>
      </c>
      <c r="S279" s="16">
        <v>5</v>
      </c>
      <c r="T279" s="18">
        <v>12</v>
      </c>
      <c r="U279" s="8">
        <v>32</v>
      </c>
      <c r="V279" s="16">
        <v>1</v>
      </c>
      <c r="W279" s="14">
        <v>22846</v>
      </c>
      <c r="X279" s="14">
        <v>4971</v>
      </c>
      <c r="Y279" s="14">
        <v>4126</v>
      </c>
      <c r="Z279" s="14">
        <v>845</v>
      </c>
      <c r="AA279" s="14">
        <v>19</v>
      </c>
      <c r="AB279" s="14">
        <v>187</v>
      </c>
      <c r="AC279" s="14">
        <v>4</v>
      </c>
      <c r="AD279" s="14">
        <v>18</v>
      </c>
      <c r="AE279" s="14">
        <v>128</v>
      </c>
      <c r="AF279" s="14">
        <v>13</v>
      </c>
      <c r="AG279" s="14">
        <v>12</v>
      </c>
      <c r="AH279" s="14">
        <v>406659</v>
      </c>
      <c r="AI279" s="14">
        <v>48959</v>
      </c>
      <c r="AJ279" s="14">
        <f t="shared" si="11"/>
        <v>30975.704770274227</v>
      </c>
      <c r="AK279" s="14">
        <f t="shared" si="11"/>
        <v>17983.295229725769</v>
      </c>
      <c r="AL279" s="14">
        <v>53</v>
      </c>
      <c r="AM279" s="14">
        <v>2604</v>
      </c>
      <c r="AN279" s="14">
        <v>47</v>
      </c>
      <c r="AO279" s="14">
        <v>231</v>
      </c>
      <c r="AP279" s="14">
        <v>21</v>
      </c>
      <c r="AQ279" s="14">
        <v>211</v>
      </c>
      <c r="AR279" s="14">
        <v>74</v>
      </c>
      <c r="AS279" s="14">
        <v>97</v>
      </c>
      <c r="AT279" s="14">
        <v>156</v>
      </c>
      <c r="AU279" s="17">
        <v>12</v>
      </c>
      <c r="AV279" s="14">
        <v>905</v>
      </c>
      <c r="AW279" s="14">
        <v>1</v>
      </c>
      <c r="AX279" s="14">
        <v>2</v>
      </c>
    </row>
    <row r="280" spans="1:50" x14ac:dyDescent="0.25">
      <c r="A280" s="8">
        <v>2037</v>
      </c>
      <c r="B280" s="8">
        <v>6</v>
      </c>
      <c r="C280" s="8" t="s">
        <v>756</v>
      </c>
      <c r="D280" s="10">
        <v>469764.85510717699</v>
      </c>
      <c r="E280" s="11">
        <v>753</v>
      </c>
      <c r="F280" s="12">
        <v>444</v>
      </c>
      <c r="G280" s="12">
        <v>309</v>
      </c>
      <c r="H280" s="13">
        <v>84565</v>
      </c>
      <c r="I280" s="14">
        <f t="shared" si="10"/>
        <v>65524.440055026666</v>
      </c>
      <c r="J280" s="14">
        <f t="shared" si="10"/>
        <v>19040.559944973338</v>
      </c>
      <c r="K280" s="8">
        <v>209</v>
      </c>
      <c r="L280" s="14">
        <v>4729</v>
      </c>
      <c r="M280" s="11">
        <v>202</v>
      </c>
      <c r="N280" s="8">
        <v>470</v>
      </c>
      <c r="O280" s="8">
        <v>52</v>
      </c>
      <c r="P280" s="16">
        <v>747</v>
      </c>
      <c r="Q280" s="16">
        <v>1</v>
      </c>
      <c r="R280" s="16">
        <v>6</v>
      </c>
      <c r="S280" s="16">
        <v>5</v>
      </c>
      <c r="T280" s="18">
        <v>12</v>
      </c>
      <c r="U280" s="8">
        <v>32</v>
      </c>
      <c r="V280" s="16">
        <v>1</v>
      </c>
      <c r="W280" s="14">
        <v>22851</v>
      </c>
      <c r="X280" s="14">
        <v>4973</v>
      </c>
      <c r="Y280" s="14">
        <v>4128</v>
      </c>
      <c r="Z280" s="14">
        <v>845</v>
      </c>
      <c r="AA280" s="14">
        <v>19</v>
      </c>
      <c r="AB280" s="14">
        <v>187</v>
      </c>
      <c r="AC280" s="14">
        <v>4</v>
      </c>
      <c r="AD280" s="14">
        <v>18</v>
      </c>
      <c r="AE280" s="14">
        <v>128</v>
      </c>
      <c r="AF280" s="14">
        <v>13</v>
      </c>
      <c r="AG280" s="14">
        <v>12</v>
      </c>
      <c r="AH280" s="14">
        <v>406798</v>
      </c>
      <c r="AI280" s="14">
        <v>48976</v>
      </c>
      <c r="AJ280" s="14">
        <f t="shared" si="11"/>
        <v>30986.460443002317</v>
      </c>
      <c r="AK280" s="14">
        <f t="shared" si="11"/>
        <v>17989.539556997679</v>
      </c>
      <c r="AL280" s="14">
        <v>53</v>
      </c>
      <c r="AM280" s="14">
        <v>2604</v>
      </c>
      <c r="AN280" s="14">
        <v>47</v>
      </c>
      <c r="AO280" s="14">
        <v>231</v>
      </c>
      <c r="AP280" s="14">
        <v>21</v>
      </c>
      <c r="AQ280" s="14">
        <v>211</v>
      </c>
      <c r="AR280" s="14">
        <v>74</v>
      </c>
      <c r="AS280" s="14">
        <v>97</v>
      </c>
      <c r="AT280" s="14">
        <v>156</v>
      </c>
      <c r="AU280" s="17">
        <v>12</v>
      </c>
      <c r="AV280" s="14">
        <v>905</v>
      </c>
      <c r="AW280" s="14">
        <v>1</v>
      </c>
      <c r="AX280" s="14">
        <v>2</v>
      </c>
    </row>
    <row r="281" spans="1:50" x14ac:dyDescent="0.25">
      <c r="A281" s="8">
        <v>2037</v>
      </c>
      <c r="B281" s="8">
        <v>7</v>
      </c>
      <c r="C281" s="8" t="s">
        <v>757</v>
      </c>
      <c r="D281" s="10">
        <v>469878.132203808</v>
      </c>
      <c r="E281" s="11">
        <v>749</v>
      </c>
      <c r="F281" s="12">
        <v>442</v>
      </c>
      <c r="G281" s="12">
        <v>307</v>
      </c>
      <c r="H281" s="13">
        <v>84575</v>
      </c>
      <c r="I281" s="14">
        <f t="shared" si="10"/>
        <v>65532.18846631443</v>
      </c>
      <c r="J281" s="14">
        <f t="shared" si="10"/>
        <v>19042.81153368557</v>
      </c>
      <c r="K281" s="8">
        <v>209</v>
      </c>
      <c r="L281" s="14">
        <v>4729</v>
      </c>
      <c r="M281" s="11">
        <v>202</v>
      </c>
      <c r="N281" s="8">
        <v>470</v>
      </c>
      <c r="O281" s="8">
        <v>52</v>
      </c>
      <c r="P281" s="16">
        <v>747</v>
      </c>
      <c r="Q281" s="16">
        <v>1</v>
      </c>
      <c r="R281" s="16">
        <v>6</v>
      </c>
      <c r="S281" s="16">
        <v>5</v>
      </c>
      <c r="T281" s="18">
        <v>12</v>
      </c>
      <c r="U281" s="8">
        <v>32</v>
      </c>
      <c r="V281" s="16">
        <v>1</v>
      </c>
      <c r="W281" s="14">
        <v>22826</v>
      </c>
      <c r="X281" s="14">
        <v>4975</v>
      </c>
      <c r="Y281" s="14">
        <v>4129</v>
      </c>
      <c r="Z281" s="14">
        <v>846</v>
      </c>
      <c r="AA281" s="14">
        <v>19</v>
      </c>
      <c r="AB281" s="14">
        <v>187</v>
      </c>
      <c r="AC281" s="14">
        <v>4</v>
      </c>
      <c r="AD281" s="14">
        <v>18</v>
      </c>
      <c r="AE281" s="14">
        <v>128</v>
      </c>
      <c r="AF281" s="14">
        <v>13</v>
      </c>
      <c r="AG281" s="14">
        <v>12</v>
      </c>
      <c r="AH281" s="14">
        <v>406937</v>
      </c>
      <c r="AI281" s="14">
        <v>48993</v>
      </c>
      <c r="AJ281" s="14">
        <f t="shared" si="11"/>
        <v>30997.216115730411</v>
      </c>
      <c r="AK281" s="14">
        <f t="shared" si="11"/>
        <v>17995.783884269586</v>
      </c>
      <c r="AL281" s="14">
        <v>53</v>
      </c>
      <c r="AM281" s="14">
        <v>2604</v>
      </c>
      <c r="AN281" s="14">
        <v>47</v>
      </c>
      <c r="AO281" s="14">
        <v>231</v>
      </c>
      <c r="AP281" s="14">
        <v>21</v>
      </c>
      <c r="AQ281" s="14">
        <v>211</v>
      </c>
      <c r="AR281" s="14">
        <v>74</v>
      </c>
      <c r="AS281" s="14">
        <v>97</v>
      </c>
      <c r="AT281" s="14">
        <v>156</v>
      </c>
      <c r="AU281" s="17">
        <v>12</v>
      </c>
      <c r="AV281" s="14">
        <v>905</v>
      </c>
      <c r="AW281" s="14">
        <v>1</v>
      </c>
      <c r="AX281" s="14">
        <v>2</v>
      </c>
    </row>
    <row r="282" spans="1:50" x14ac:dyDescent="0.25">
      <c r="A282" s="8">
        <v>2037</v>
      </c>
      <c r="B282" s="8">
        <v>8</v>
      </c>
      <c r="C282" s="8" t="s">
        <v>758</v>
      </c>
      <c r="D282" s="10">
        <v>469991.40916375798</v>
      </c>
      <c r="E282" s="11">
        <v>747</v>
      </c>
      <c r="F282" s="12">
        <v>441</v>
      </c>
      <c r="G282" s="12">
        <v>306</v>
      </c>
      <c r="H282" s="13">
        <v>84585</v>
      </c>
      <c r="I282" s="14">
        <f t="shared" si="10"/>
        <v>65539.936877602202</v>
      </c>
      <c r="J282" s="14">
        <f t="shared" si="10"/>
        <v>19045.063122397798</v>
      </c>
      <c r="K282" s="8">
        <v>209</v>
      </c>
      <c r="L282" s="14">
        <v>4729</v>
      </c>
      <c r="M282" s="11">
        <v>202</v>
      </c>
      <c r="N282" s="8">
        <v>470</v>
      </c>
      <c r="O282" s="8">
        <v>52</v>
      </c>
      <c r="P282" s="16">
        <v>747</v>
      </c>
      <c r="Q282" s="16">
        <v>1</v>
      </c>
      <c r="R282" s="16">
        <v>6</v>
      </c>
      <c r="S282" s="16">
        <v>5</v>
      </c>
      <c r="T282" s="18">
        <v>12</v>
      </c>
      <c r="U282" s="8">
        <v>32</v>
      </c>
      <c r="V282" s="16">
        <v>1</v>
      </c>
      <c r="W282" s="14">
        <v>22830</v>
      </c>
      <c r="X282" s="14">
        <v>4977</v>
      </c>
      <c r="Y282" s="14">
        <v>4131</v>
      </c>
      <c r="Z282" s="14">
        <v>846</v>
      </c>
      <c r="AA282" s="14">
        <v>19</v>
      </c>
      <c r="AB282" s="14">
        <v>187</v>
      </c>
      <c r="AC282" s="14">
        <v>4</v>
      </c>
      <c r="AD282" s="14">
        <v>18</v>
      </c>
      <c r="AE282" s="14">
        <v>128</v>
      </c>
      <c r="AF282" s="14">
        <v>13</v>
      </c>
      <c r="AG282" s="14">
        <v>12</v>
      </c>
      <c r="AH282" s="14">
        <v>407075</v>
      </c>
      <c r="AI282" s="14">
        <v>49010</v>
      </c>
      <c r="AJ282" s="14">
        <f t="shared" si="11"/>
        <v>31007.971788458504</v>
      </c>
      <c r="AK282" s="14">
        <f t="shared" si="11"/>
        <v>18002.028211541496</v>
      </c>
      <c r="AL282" s="14">
        <v>53</v>
      </c>
      <c r="AM282" s="14">
        <v>2604</v>
      </c>
      <c r="AN282" s="14">
        <v>47</v>
      </c>
      <c r="AO282" s="14">
        <v>231</v>
      </c>
      <c r="AP282" s="14">
        <v>21</v>
      </c>
      <c r="AQ282" s="14">
        <v>211</v>
      </c>
      <c r="AR282" s="14">
        <v>74</v>
      </c>
      <c r="AS282" s="14">
        <v>97</v>
      </c>
      <c r="AT282" s="14">
        <v>156</v>
      </c>
      <c r="AU282" s="17">
        <v>12</v>
      </c>
      <c r="AV282" s="14">
        <v>905</v>
      </c>
      <c r="AW282" s="14">
        <v>1</v>
      </c>
      <c r="AX282" s="14">
        <v>2</v>
      </c>
    </row>
    <row r="283" spans="1:50" x14ac:dyDescent="0.25">
      <c r="A283" s="8">
        <v>2037</v>
      </c>
      <c r="B283" s="8">
        <v>9</v>
      </c>
      <c r="C283" s="8" t="s">
        <v>759</v>
      </c>
      <c r="D283" s="10">
        <v>470104.68626038998</v>
      </c>
      <c r="E283" s="11">
        <v>745</v>
      </c>
      <c r="F283" s="12">
        <v>440</v>
      </c>
      <c r="G283" s="12">
        <v>305</v>
      </c>
      <c r="H283" s="13">
        <v>84595</v>
      </c>
      <c r="I283" s="14">
        <f t="shared" si="10"/>
        <v>65547.685288889974</v>
      </c>
      <c r="J283" s="14">
        <f t="shared" si="10"/>
        <v>19047.31471111003</v>
      </c>
      <c r="K283" s="8">
        <v>209</v>
      </c>
      <c r="L283" s="14">
        <v>4729</v>
      </c>
      <c r="M283" s="11">
        <v>202</v>
      </c>
      <c r="N283" s="8">
        <v>470</v>
      </c>
      <c r="O283" s="8">
        <v>52</v>
      </c>
      <c r="P283" s="16">
        <v>747</v>
      </c>
      <c r="Q283" s="16">
        <v>1</v>
      </c>
      <c r="R283" s="16">
        <v>6</v>
      </c>
      <c r="S283" s="16">
        <v>5</v>
      </c>
      <c r="T283" s="18">
        <v>12</v>
      </c>
      <c r="U283" s="8">
        <v>32</v>
      </c>
      <c r="V283" s="16">
        <v>1</v>
      </c>
      <c r="W283" s="14">
        <v>22835</v>
      </c>
      <c r="X283" s="14">
        <v>4979</v>
      </c>
      <c r="Y283" s="14">
        <v>4133</v>
      </c>
      <c r="Z283" s="14">
        <v>846</v>
      </c>
      <c r="AA283" s="14">
        <v>19</v>
      </c>
      <c r="AB283" s="14">
        <v>187</v>
      </c>
      <c r="AC283" s="14">
        <v>4</v>
      </c>
      <c r="AD283" s="14">
        <v>18</v>
      </c>
      <c r="AE283" s="14">
        <v>130</v>
      </c>
      <c r="AF283" s="14">
        <v>13</v>
      </c>
      <c r="AG283" s="14">
        <v>12</v>
      </c>
      <c r="AH283" s="14">
        <v>407214</v>
      </c>
      <c r="AI283" s="14">
        <v>49027</v>
      </c>
      <c r="AJ283" s="14">
        <f t="shared" si="11"/>
        <v>31018.727461186594</v>
      </c>
      <c r="AK283" s="14">
        <f t="shared" si="11"/>
        <v>18008.272538813402</v>
      </c>
      <c r="AL283" s="14">
        <v>53</v>
      </c>
      <c r="AM283" s="14">
        <v>2604</v>
      </c>
      <c r="AN283" s="14">
        <v>47</v>
      </c>
      <c r="AO283" s="14">
        <v>231</v>
      </c>
      <c r="AP283" s="14">
        <v>21</v>
      </c>
      <c r="AQ283" s="14">
        <v>211</v>
      </c>
      <c r="AR283" s="14">
        <v>74</v>
      </c>
      <c r="AS283" s="14">
        <v>97</v>
      </c>
      <c r="AT283" s="14">
        <v>156</v>
      </c>
      <c r="AU283" s="17">
        <v>12</v>
      </c>
      <c r="AV283" s="14">
        <v>905</v>
      </c>
      <c r="AW283" s="14">
        <v>1</v>
      </c>
      <c r="AX283" s="14">
        <v>2</v>
      </c>
    </row>
    <row r="284" spans="1:50" x14ac:dyDescent="0.25">
      <c r="A284" s="8">
        <v>2037</v>
      </c>
      <c r="B284" s="8">
        <v>10</v>
      </c>
      <c r="C284" s="8" t="s">
        <v>760</v>
      </c>
      <c r="D284" s="10">
        <v>470217.96335702098</v>
      </c>
      <c r="E284" s="11">
        <v>745</v>
      </c>
      <c r="F284" s="12">
        <v>440</v>
      </c>
      <c r="G284" s="12">
        <v>305</v>
      </c>
      <c r="H284" s="13">
        <v>84605</v>
      </c>
      <c r="I284" s="14">
        <f t="shared" si="10"/>
        <v>65555.433700177746</v>
      </c>
      <c r="J284" s="14">
        <f t="shared" si="10"/>
        <v>19049.566299822258</v>
      </c>
      <c r="K284" s="8">
        <v>209</v>
      </c>
      <c r="L284" s="14">
        <v>4729</v>
      </c>
      <c r="M284" s="11">
        <v>202</v>
      </c>
      <c r="N284" s="8">
        <v>470</v>
      </c>
      <c r="O284" s="8">
        <v>52</v>
      </c>
      <c r="P284" s="16">
        <v>747</v>
      </c>
      <c r="Q284" s="16">
        <v>1</v>
      </c>
      <c r="R284" s="16">
        <v>6</v>
      </c>
      <c r="S284" s="16">
        <v>5</v>
      </c>
      <c r="T284" s="18">
        <v>12</v>
      </c>
      <c r="U284" s="8">
        <v>32</v>
      </c>
      <c r="V284" s="16">
        <v>1</v>
      </c>
      <c r="W284" s="14">
        <v>22810</v>
      </c>
      <c r="X284" s="14">
        <v>4981</v>
      </c>
      <c r="Y284" s="14">
        <v>4134</v>
      </c>
      <c r="Z284" s="14">
        <v>847</v>
      </c>
      <c r="AA284" s="14">
        <v>19</v>
      </c>
      <c r="AB284" s="14">
        <v>187</v>
      </c>
      <c r="AC284" s="14">
        <v>4</v>
      </c>
      <c r="AD284" s="14">
        <v>18</v>
      </c>
      <c r="AE284" s="14">
        <v>130</v>
      </c>
      <c r="AF284" s="14">
        <v>13</v>
      </c>
      <c r="AG284" s="14">
        <v>12</v>
      </c>
      <c r="AH284" s="14">
        <v>407353</v>
      </c>
      <c r="AI284" s="14">
        <v>49044</v>
      </c>
      <c r="AJ284" s="14">
        <f t="shared" si="11"/>
        <v>31029.483133914688</v>
      </c>
      <c r="AK284" s="14">
        <f t="shared" si="11"/>
        <v>18014.516866085309</v>
      </c>
      <c r="AL284" s="14">
        <v>53</v>
      </c>
      <c r="AM284" s="14">
        <v>2604</v>
      </c>
      <c r="AN284" s="14">
        <v>47</v>
      </c>
      <c r="AO284" s="14">
        <v>231</v>
      </c>
      <c r="AP284" s="14">
        <v>21</v>
      </c>
      <c r="AQ284" s="14">
        <v>211</v>
      </c>
      <c r="AR284" s="14">
        <v>74</v>
      </c>
      <c r="AS284" s="14">
        <v>97</v>
      </c>
      <c r="AT284" s="14">
        <v>156</v>
      </c>
      <c r="AU284" s="17">
        <v>12</v>
      </c>
      <c r="AV284" s="14">
        <v>905</v>
      </c>
      <c r="AW284" s="14">
        <v>1</v>
      </c>
      <c r="AX284" s="14">
        <v>2</v>
      </c>
    </row>
    <row r="285" spans="1:50" x14ac:dyDescent="0.25">
      <c r="A285" s="8">
        <v>2037</v>
      </c>
      <c r="B285" s="8">
        <v>11</v>
      </c>
      <c r="C285" s="8" t="s">
        <v>761</v>
      </c>
      <c r="D285" s="10">
        <v>470331.24031697097</v>
      </c>
      <c r="E285" s="11">
        <v>743</v>
      </c>
      <c r="F285" s="12">
        <v>438</v>
      </c>
      <c r="G285" s="12">
        <v>305</v>
      </c>
      <c r="H285" s="13">
        <v>84615</v>
      </c>
      <c r="I285" s="14">
        <f t="shared" si="10"/>
        <v>65563.182111465518</v>
      </c>
      <c r="J285" s="14">
        <f t="shared" si="10"/>
        <v>19051.81788853449</v>
      </c>
      <c r="K285" s="8">
        <v>209</v>
      </c>
      <c r="L285" s="14">
        <v>4729</v>
      </c>
      <c r="M285" s="11">
        <v>202</v>
      </c>
      <c r="N285" s="8">
        <v>470</v>
      </c>
      <c r="O285" s="8">
        <v>52</v>
      </c>
      <c r="P285" s="16">
        <v>747</v>
      </c>
      <c r="Q285" s="16">
        <v>1</v>
      </c>
      <c r="R285" s="16">
        <v>6</v>
      </c>
      <c r="S285" s="16">
        <v>5</v>
      </c>
      <c r="T285" s="18">
        <v>12</v>
      </c>
      <c r="U285" s="8">
        <v>32</v>
      </c>
      <c r="V285" s="16">
        <v>1</v>
      </c>
      <c r="W285" s="14">
        <v>22814</v>
      </c>
      <c r="X285" s="14">
        <v>4983</v>
      </c>
      <c r="Y285" s="14">
        <v>4136</v>
      </c>
      <c r="Z285" s="14">
        <v>847</v>
      </c>
      <c r="AA285" s="14">
        <v>19</v>
      </c>
      <c r="AB285" s="14">
        <v>187</v>
      </c>
      <c r="AC285" s="14">
        <v>4</v>
      </c>
      <c r="AD285" s="14">
        <v>18</v>
      </c>
      <c r="AE285" s="14">
        <v>130</v>
      </c>
      <c r="AF285" s="14">
        <v>13</v>
      </c>
      <c r="AG285" s="14">
        <v>12</v>
      </c>
      <c r="AH285" s="14">
        <v>407492</v>
      </c>
      <c r="AI285" s="14">
        <v>49061</v>
      </c>
      <c r="AJ285" s="14">
        <f t="shared" si="11"/>
        <v>31040.238806642781</v>
      </c>
      <c r="AK285" s="14">
        <f t="shared" si="11"/>
        <v>18020.761193357219</v>
      </c>
      <c r="AL285" s="14">
        <v>53</v>
      </c>
      <c r="AM285" s="14">
        <v>2604</v>
      </c>
      <c r="AN285" s="14">
        <v>47</v>
      </c>
      <c r="AO285" s="14">
        <v>231</v>
      </c>
      <c r="AP285" s="14">
        <v>21</v>
      </c>
      <c r="AQ285" s="14">
        <v>211</v>
      </c>
      <c r="AR285" s="14">
        <v>74</v>
      </c>
      <c r="AS285" s="14">
        <v>97</v>
      </c>
      <c r="AT285" s="14">
        <v>156</v>
      </c>
      <c r="AU285" s="17">
        <v>12</v>
      </c>
      <c r="AV285" s="14">
        <v>905</v>
      </c>
      <c r="AW285" s="14">
        <v>1</v>
      </c>
      <c r="AX285" s="14">
        <v>2</v>
      </c>
    </row>
    <row r="286" spans="1:50" x14ac:dyDescent="0.25">
      <c r="A286" s="8">
        <v>2037</v>
      </c>
      <c r="B286" s="8">
        <v>12</v>
      </c>
      <c r="C286" s="8" t="s">
        <v>762</v>
      </c>
      <c r="D286" s="10">
        <v>470444.51741360303</v>
      </c>
      <c r="E286" s="11">
        <v>742</v>
      </c>
      <c r="F286" s="12">
        <v>438</v>
      </c>
      <c r="G286" s="12">
        <v>304</v>
      </c>
      <c r="H286" s="13">
        <v>84625</v>
      </c>
      <c r="I286" s="14">
        <f t="shared" si="10"/>
        <v>65570.93052275329</v>
      </c>
      <c r="J286" s="14">
        <f t="shared" si="10"/>
        <v>19054.069477246718</v>
      </c>
      <c r="K286" s="8">
        <v>209</v>
      </c>
      <c r="L286" s="14">
        <v>4729</v>
      </c>
      <c r="M286" s="11">
        <v>202</v>
      </c>
      <c r="N286" s="8">
        <v>470</v>
      </c>
      <c r="O286" s="8">
        <v>52</v>
      </c>
      <c r="P286" s="16">
        <v>747</v>
      </c>
      <c r="Q286" s="16">
        <v>1</v>
      </c>
      <c r="R286" s="16">
        <v>6</v>
      </c>
      <c r="S286" s="16">
        <v>5</v>
      </c>
      <c r="T286" s="18">
        <v>12</v>
      </c>
      <c r="U286" s="8">
        <v>32</v>
      </c>
      <c r="V286" s="16">
        <v>1</v>
      </c>
      <c r="W286" s="14">
        <v>22819</v>
      </c>
      <c r="X286" s="14">
        <v>4985</v>
      </c>
      <c r="Y286" s="14">
        <v>4138</v>
      </c>
      <c r="Z286" s="14">
        <v>847</v>
      </c>
      <c r="AA286" s="14">
        <v>19</v>
      </c>
      <c r="AB286" s="14">
        <v>187</v>
      </c>
      <c r="AC286" s="14">
        <v>4</v>
      </c>
      <c r="AD286" s="14">
        <v>18</v>
      </c>
      <c r="AE286" s="14">
        <v>130</v>
      </c>
      <c r="AF286" s="14">
        <v>13</v>
      </c>
      <c r="AG286" s="14">
        <v>12</v>
      </c>
      <c r="AH286" s="14">
        <v>407630</v>
      </c>
      <c r="AI286" s="14">
        <v>49078</v>
      </c>
      <c r="AJ286" s="14">
        <f t="shared" si="11"/>
        <v>31050.994479370871</v>
      </c>
      <c r="AK286" s="14">
        <f t="shared" si="11"/>
        <v>18027.005520629125</v>
      </c>
      <c r="AL286" s="14">
        <v>53</v>
      </c>
      <c r="AM286" s="14">
        <v>2604</v>
      </c>
      <c r="AN286" s="14">
        <v>47</v>
      </c>
      <c r="AO286" s="14">
        <v>231</v>
      </c>
      <c r="AP286" s="14">
        <v>21</v>
      </c>
      <c r="AQ286" s="14">
        <v>211</v>
      </c>
      <c r="AR286" s="14">
        <v>74</v>
      </c>
      <c r="AS286" s="14">
        <v>97</v>
      </c>
      <c r="AT286" s="14">
        <v>156</v>
      </c>
      <c r="AU286" s="17">
        <v>12</v>
      </c>
      <c r="AV286" s="14">
        <v>905</v>
      </c>
      <c r="AW286" s="14">
        <v>1</v>
      </c>
      <c r="AX286" s="14">
        <v>2</v>
      </c>
    </row>
    <row r="287" spans="1:50" x14ac:dyDescent="0.25">
      <c r="A287" s="8">
        <v>2038</v>
      </c>
      <c r="B287" s="8">
        <v>1</v>
      </c>
      <c r="C287" s="8" t="s">
        <v>763</v>
      </c>
      <c r="D287" s="10">
        <v>470557.79451023397</v>
      </c>
      <c r="E287" s="11">
        <v>743</v>
      </c>
      <c r="F287" s="12">
        <v>438</v>
      </c>
      <c r="G287" s="12">
        <v>305</v>
      </c>
      <c r="H287" s="13">
        <v>84635</v>
      </c>
      <c r="I287" s="14">
        <f t="shared" si="10"/>
        <v>65578.678934041047</v>
      </c>
      <c r="J287" s="14">
        <f t="shared" si="10"/>
        <v>19056.321065958949</v>
      </c>
      <c r="K287" s="8">
        <v>209</v>
      </c>
      <c r="L287" s="14">
        <v>4729</v>
      </c>
      <c r="M287" s="11">
        <v>202</v>
      </c>
      <c r="N287" s="8">
        <v>470</v>
      </c>
      <c r="O287" s="8">
        <v>52</v>
      </c>
      <c r="P287" s="16">
        <v>747</v>
      </c>
      <c r="Q287" s="16">
        <v>1</v>
      </c>
      <c r="R287" s="16">
        <v>6</v>
      </c>
      <c r="S287" s="16">
        <v>5</v>
      </c>
      <c r="T287" s="18">
        <v>12</v>
      </c>
      <c r="U287" s="8">
        <v>32</v>
      </c>
      <c r="V287" s="16">
        <v>1</v>
      </c>
      <c r="W287" s="14">
        <v>22794</v>
      </c>
      <c r="X287" s="14">
        <v>4987</v>
      </c>
      <c r="Y287" s="14">
        <v>4139</v>
      </c>
      <c r="Z287" s="14">
        <v>848</v>
      </c>
      <c r="AA287" s="14">
        <v>19</v>
      </c>
      <c r="AB287" s="14">
        <v>187</v>
      </c>
      <c r="AC287" s="14">
        <v>4</v>
      </c>
      <c r="AD287" s="14">
        <v>18</v>
      </c>
      <c r="AE287" s="14">
        <v>130</v>
      </c>
      <c r="AF287" s="14">
        <v>13</v>
      </c>
      <c r="AG287" s="14">
        <v>12</v>
      </c>
      <c r="AH287" s="14">
        <v>407769</v>
      </c>
      <c r="AI287" s="14">
        <v>49095</v>
      </c>
      <c r="AJ287" s="14">
        <f t="shared" si="11"/>
        <v>31061.750152098964</v>
      </c>
      <c r="AK287" s="14">
        <f t="shared" si="11"/>
        <v>18033.249847901032</v>
      </c>
      <c r="AL287" s="14">
        <v>53</v>
      </c>
      <c r="AM287" s="14">
        <v>2604</v>
      </c>
      <c r="AN287" s="14">
        <v>47</v>
      </c>
      <c r="AO287" s="14">
        <v>231</v>
      </c>
      <c r="AP287" s="14">
        <v>21</v>
      </c>
      <c r="AQ287" s="14">
        <v>211</v>
      </c>
      <c r="AR287" s="14">
        <v>74</v>
      </c>
      <c r="AS287" s="14">
        <v>97</v>
      </c>
      <c r="AT287" s="14">
        <v>156</v>
      </c>
      <c r="AU287" s="17">
        <v>12</v>
      </c>
      <c r="AV287" s="14">
        <v>905</v>
      </c>
      <c r="AW287" s="14">
        <v>1</v>
      </c>
      <c r="AX287" s="14">
        <v>2</v>
      </c>
    </row>
    <row r="288" spans="1:50" x14ac:dyDescent="0.25">
      <c r="A288" s="8">
        <v>2038</v>
      </c>
      <c r="B288" s="8">
        <v>2</v>
      </c>
      <c r="C288" s="8" t="s">
        <v>764</v>
      </c>
      <c r="D288" s="10">
        <v>470671.07147018501</v>
      </c>
      <c r="E288" s="11">
        <v>742</v>
      </c>
      <c r="F288" s="12">
        <v>438</v>
      </c>
      <c r="G288" s="12">
        <v>304</v>
      </c>
      <c r="H288" s="13">
        <v>84645</v>
      </c>
      <c r="I288" s="14">
        <f t="shared" si="10"/>
        <v>65586.427345328819</v>
      </c>
      <c r="J288" s="14">
        <f t="shared" si="10"/>
        <v>19058.572654671181</v>
      </c>
      <c r="K288" s="8">
        <v>209</v>
      </c>
      <c r="L288" s="14">
        <v>4729</v>
      </c>
      <c r="M288" s="11">
        <v>202</v>
      </c>
      <c r="N288" s="8">
        <v>470</v>
      </c>
      <c r="O288" s="8">
        <v>52</v>
      </c>
      <c r="P288" s="16">
        <v>747</v>
      </c>
      <c r="Q288" s="16">
        <v>1</v>
      </c>
      <c r="R288" s="16">
        <v>6</v>
      </c>
      <c r="S288" s="16">
        <v>5</v>
      </c>
      <c r="T288" s="18">
        <v>12</v>
      </c>
      <c r="U288" s="8">
        <v>32</v>
      </c>
      <c r="V288" s="16">
        <v>1</v>
      </c>
      <c r="W288" s="14">
        <v>22798</v>
      </c>
      <c r="X288" s="14">
        <v>4989</v>
      </c>
      <c r="Y288" s="14">
        <v>4141</v>
      </c>
      <c r="Z288" s="14">
        <v>848</v>
      </c>
      <c r="AA288" s="14">
        <v>19</v>
      </c>
      <c r="AB288" s="14">
        <v>187</v>
      </c>
      <c r="AC288" s="14">
        <v>4</v>
      </c>
      <c r="AD288" s="14">
        <v>18</v>
      </c>
      <c r="AE288" s="14">
        <v>130</v>
      </c>
      <c r="AF288" s="14">
        <v>13</v>
      </c>
      <c r="AG288" s="14">
        <v>12</v>
      </c>
      <c r="AH288" s="14">
        <v>407908</v>
      </c>
      <c r="AI288" s="14">
        <v>49112</v>
      </c>
      <c r="AJ288" s="14">
        <f t="shared" si="11"/>
        <v>31072.505824827054</v>
      </c>
      <c r="AK288" s="14">
        <f t="shared" si="11"/>
        <v>18039.494175172942</v>
      </c>
      <c r="AL288" s="14">
        <v>53</v>
      </c>
      <c r="AM288" s="14">
        <v>2604</v>
      </c>
      <c r="AN288" s="14">
        <v>47</v>
      </c>
      <c r="AO288" s="14">
        <v>231</v>
      </c>
      <c r="AP288" s="14">
        <v>21</v>
      </c>
      <c r="AQ288" s="14">
        <v>211</v>
      </c>
      <c r="AR288" s="14">
        <v>74</v>
      </c>
      <c r="AS288" s="14">
        <v>97</v>
      </c>
      <c r="AT288" s="14">
        <v>156</v>
      </c>
      <c r="AU288" s="17">
        <v>12</v>
      </c>
      <c r="AV288" s="14">
        <v>905</v>
      </c>
      <c r="AW288" s="14">
        <v>1</v>
      </c>
      <c r="AX288" s="14">
        <v>2</v>
      </c>
    </row>
    <row r="289" spans="1:50" x14ac:dyDescent="0.25">
      <c r="A289" s="8">
        <v>2038</v>
      </c>
      <c r="B289" s="8">
        <v>3</v>
      </c>
      <c r="C289" s="8" t="s">
        <v>765</v>
      </c>
      <c r="D289" s="10">
        <v>470784.34856681601</v>
      </c>
      <c r="E289" s="11">
        <v>736</v>
      </c>
      <c r="F289" s="12">
        <v>434</v>
      </c>
      <c r="G289" s="12">
        <v>302</v>
      </c>
      <c r="H289" s="13">
        <v>84655</v>
      </c>
      <c r="I289" s="14">
        <f t="shared" si="10"/>
        <v>65594.175756616591</v>
      </c>
      <c r="J289" s="14">
        <f t="shared" si="10"/>
        <v>19060.824243383409</v>
      </c>
      <c r="K289" s="8">
        <v>209</v>
      </c>
      <c r="L289" s="14">
        <v>4729</v>
      </c>
      <c r="M289" s="11">
        <v>202</v>
      </c>
      <c r="N289" s="8">
        <v>470</v>
      </c>
      <c r="O289" s="8">
        <v>52</v>
      </c>
      <c r="P289" s="16">
        <v>747</v>
      </c>
      <c r="Q289" s="16">
        <v>1</v>
      </c>
      <c r="R289" s="16">
        <v>6</v>
      </c>
      <c r="S289" s="16">
        <v>5</v>
      </c>
      <c r="T289" s="18">
        <v>12</v>
      </c>
      <c r="U289" s="8">
        <v>32</v>
      </c>
      <c r="V289" s="16">
        <v>1</v>
      </c>
      <c r="W289" s="14">
        <v>22803</v>
      </c>
      <c r="X289" s="14">
        <v>4991</v>
      </c>
      <c r="Y289" s="14">
        <v>4143</v>
      </c>
      <c r="Z289" s="14">
        <v>848</v>
      </c>
      <c r="AA289" s="14">
        <v>19</v>
      </c>
      <c r="AB289" s="14">
        <v>187</v>
      </c>
      <c r="AC289" s="14">
        <v>4</v>
      </c>
      <c r="AD289" s="14">
        <v>18</v>
      </c>
      <c r="AE289" s="14">
        <v>133</v>
      </c>
      <c r="AF289" s="14">
        <v>13</v>
      </c>
      <c r="AG289" s="14">
        <v>12</v>
      </c>
      <c r="AH289" s="14">
        <v>408047</v>
      </c>
      <c r="AI289" s="14">
        <v>49129</v>
      </c>
      <c r="AJ289" s="14">
        <f t="shared" si="11"/>
        <v>31083.261497555148</v>
      </c>
      <c r="AK289" s="14">
        <f t="shared" si="11"/>
        <v>18045.738502444849</v>
      </c>
      <c r="AL289" s="14">
        <v>53</v>
      </c>
      <c r="AM289" s="14">
        <v>2604</v>
      </c>
      <c r="AN289" s="14">
        <v>47</v>
      </c>
      <c r="AO289" s="14">
        <v>231</v>
      </c>
      <c r="AP289" s="14">
        <v>21</v>
      </c>
      <c r="AQ289" s="14">
        <v>211</v>
      </c>
      <c r="AR289" s="14">
        <v>74</v>
      </c>
      <c r="AS289" s="14">
        <v>97</v>
      </c>
      <c r="AT289" s="14">
        <v>156</v>
      </c>
      <c r="AU289" s="17">
        <v>12</v>
      </c>
      <c r="AV289" s="14">
        <v>905</v>
      </c>
      <c r="AW289" s="14">
        <v>1</v>
      </c>
      <c r="AX289" s="14">
        <v>2</v>
      </c>
    </row>
    <row r="290" spans="1:50" x14ac:dyDescent="0.25">
      <c r="A290" s="8">
        <v>2038</v>
      </c>
      <c r="B290" s="8">
        <v>4</v>
      </c>
      <c r="C290" s="8" t="s">
        <v>766</v>
      </c>
      <c r="D290" s="10">
        <v>470897.62566344801</v>
      </c>
      <c r="E290" s="11">
        <v>713</v>
      </c>
      <c r="F290" s="12">
        <v>421</v>
      </c>
      <c r="G290" s="12">
        <v>292</v>
      </c>
      <c r="H290" s="13">
        <v>84665</v>
      </c>
      <c r="I290" s="14">
        <f t="shared" si="10"/>
        <v>65601.924167904363</v>
      </c>
      <c r="J290" s="14">
        <f t="shared" si="10"/>
        <v>19063.075832095641</v>
      </c>
      <c r="K290" s="8">
        <v>209</v>
      </c>
      <c r="L290" s="14">
        <v>4729</v>
      </c>
      <c r="M290" s="11">
        <v>202</v>
      </c>
      <c r="N290" s="8">
        <v>470</v>
      </c>
      <c r="O290" s="8">
        <v>52</v>
      </c>
      <c r="P290" s="16">
        <v>747</v>
      </c>
      <c r="Q290" s="16">
        <v>1</v>
      </c>
      <c r="R290" s="16">
        <v>6</v>
      </c>
      <c r="S290" s="16">
        <v>5</v>
      </c>
      <c r="T290" s="18">
        <v>12</v>
      </c>
      <c r="U290" s="8">
        <v>32</v>
      </c>
      <c r="V290" s="16">
        <v>1</v>
      </c>
      <c r="W290" s="14">
        <v>22777</v>
      </c>
      <c r="X290" s="14">
        <v>4993</v>
      </c>
      <c r="Y290" s="14">
        <v>4144</v>
      </c>
      <c r="Z290" s="14">
        <v>849</v>
      </c>
      <c r="AA290" s="14">
        <v>19</v>
      </c>
      <c r="AB290" s="14">
        <v>187</v>
      </c>
      <c r="AC290" s="14">
        <v>4</v>
      </c>
      <c r="AD290" s="14">
        <v>18</v>
      </c>
      <c r="AE290" s="14">
        <v>132</v>
      </c>
      <c r="AF290" s="14">
        <v>13</v>
      </c>
      <c r="AG290" s="14">
        <v>12</v>
      </c>
      <c r="AH290" s="14">
        <v>408185</v>
      </c>
      <c r="AI290" s="14">
        <v>49146</v>
      </c>
      <c r="AJ290" s="14">
        <f t="shared" si="11"/>
        <v>31094.017170283241</v>
      </c>
      <c r="AK290" s="14">
        <f t="shared" si="11"/>
        <v>18051.982829716759</v>
      </c>
      <c r="AL290" s="14">
        <v>53</v>
      </c>
      <c r="AM290" s="14">
        <v>2604</v>
      </c>
      <c r="AN290" s="14">
        <v>47</v>
      </c>
      <c r="AO290" s="14">
        <v>231</v>
      </c>
      <c r="AP290" s="14">
        <v>21</v>
      </c>
      <c r="AQ290" s="14">
        <v>211</v>
      </c>
      <c r="AR290" s="14">
        <v>74</v>
      </c>
      <c r="AS290" s="14">
        <v>97</v>
      </c>
      <c r="AT290" s="14">
        <v>156</v>
      </c>
      <c r="AU290" s="17">
        <v>12</v>
      </c>
      <c r="AV290" s="14">
        <v>905</v>
      </c>
      <c r="AW290" s="14">
        <v>1</v>
      </c>
      <c r="AX290" s="14">
        <v>2</v>
      </c>
    </row>
    <row r="291" spans="1:50" x14ac:dyDescent="0.25">
      <c r="A291" s="8">
        <v>2038</v>
      </c>
      <c r="B291" s="8">
        <v>5</v>
      </c>
      <c r="C291" s="8" t="s">
        <v>767</v>
      </c>
      <c r="D291" s="10">
        <v>471010.902623398</v>
      </c>
      <c r="E291" s="11">
        <v>760</v>
      </c>
      <c r="F291" s="12">
        <v>448</v>
      </c>
      <c r="G291" s="12">
        <v>312</v>
      </c>
      <c r="H291" s="13">
        <v>84675</v>
      </c>
      <c r="I291" s="14">
        <f t="shared" si="10"/>
        <v>65609.672579192134</v>
      </c>
      <c r="J291" s="14">
        <f t="shared" si="10"/>
        <v>19065.327420807869</v>
      </c>
      <c r="K291" s="8">
        <v>209</v>
      </c>
      <c r="L291" s="14">
        <v>4729</v>
      </c>
      <c r="M291" s="11">
        <v>202</v>
      </c>
      <c r="N291" s="8">
        <v>470</v>
      </c>
      <c r="O291" s="8">
        <v>52</v>
      </c>
      <c r="P291" s="16">
        <v>747</v>
      </c>
      <c r="Q291" s="16">
        <v>1</v>
      </c>
      <c r="R291" s="16">
        <v>6</v>
      </c>
      <c r="S291" s="16">
        <v>5</v>
      </c>
      <c r="T291" s="18">
        <v>12</v>
      </c>
      <c r="U291" s="8">
        <v>32</v>
      </c>
      <c r="V291" s="16">
        <v>1</v>
      </c>
      <c r="W291" s="14">
        <v>22782</v>
      </c>
      <c r="X291" s="14">
        <v>4995</v>
      </c>
      <c r="Y291" s="14">
        <v>4146</v>
      </c>
      <c r="Z291" s="14">
        <v>849</v>
      </c>
      <c r="AA291" s="14">
        <v>19</v>
      </c>
      <c r="AB291" s="14">
        <v>187</v>
      </c>
      <c r="AC291" s="14">
        <v>4</v>
      </c>
      <c r="AD291" s="14">
        <v>18</v>
      </c>
      <c r="AE291" s="14">
        <v>128</v>
      </c>
      <c r="AF291" s="14">
        <v>13</v>
      </c>
      <c r="AG291" s="14">
        <v>12</v>
      </c>
      <c r="AH291" s="14">
        <v>408324</v>
      </c>
      <c r="AI291" s="14">
        <v>49163</v>
      </c>
      <c r="AJ291" s="14">
        <f t="shared" si="11"/>
        <v>31104.772843011331</v>
      </c>
      <c r="AK291" s="14">
        <f t="shared" si="11"/>
        <v>18058.227156988665</v>
      </c>
      <c r="AL291" s="14">
        <v>53</v>
      </c>
      <c r="AM291" s="14">
        <v>2604</v>
      </c>
      <c r="AN291" s="14">
        <v>47</v>
      </c>
      <c r="AO291" s="14">
        <v>231</v>
      </c>
      <c r="AP291" s="14">
        <v>21</v>
      </c>
      <c r="AQ291" s="14">
        <v>211</v>
      </c>
      <c r="AR291" s="14">
        <v>74</v>
      </c>
      <c r="AS291" s="14">
        <v>97</v>
      </c>
      <c r="AT291" s="14">
        <v>156</v>
      </c>
      <c r="AU291" s="17">
        <v>12</v>
      </c>
      <c r="AV291" s="14">
        <v>905</v>
      </c>
      <c r="AW291" s="14">
        <v>1</v>
      </c>
      <c r="AX291" s="14">
        <v>2</v>
      </c>
    </row>
    <row r="292" spans="1:50" x14ac:dyDescent="0.25">
      <c r="A292" s="8">
        <v>2038</v>
      </c>
      <c r="B292" s="8">
        <v>6</v>
      </c>
      <c r="C292" s="8" t="s">
        <v>768</v>
      </c>
      <c r="D292" s="10">
        <v>471124.179720029</v>
      </c>
      <c r="E292" s="11">
        <v>758</v>
      </c>
      <c r="F292" s="12">
        <v>447</v>
      </c>
      <c r="G292" s="12">
        <v>311</v>
      </c>
      <c r="H292" s="13">
        <v>84685</v>
      </c>
      <c r="I292" s="14">
        <f t="shared" si="10"/>
        <v>65617.420990479906</v>
      </c>
      <c r="J292" s="14">
        <f t="shared" si="10"/>
        <v>19067.579009520101</v>
      </c>
      <c r="K292" s="8">
        <v>209</v>
      </c>
      <c r="L292" s="14">
        <v>4729</v>
      </c>
      <c r="M292" s="11">
        <v>202</v>
      </c>
      <c r="N292" s="8">
        <v>470</v>
      </c>
      <c r="O292" s="8">
        <v>52</v>
      </c>
      <c r="P292" s="16">
        <v>747</v>
      </c>
      <c r="Q292" s="16">
        <v>1</v>
      </c>
      <c r="R292" s="16">
        <v>6</v>
      </c>
      <c r="S292" s="16">
        <v>5</v>
      </c>
      <c r="T292" s="18">
        <v>12</v>
      </c>
      <c r="U292" s="8">
        <v>32</v>
      </c>
      <c r="V292" s="16">
        <v>1</v>
      </c>
      <c r="W292" s="14">
        <v>22786</v>
      </c>
      <c r="X292" s="14">
        <v>4997</v>
      </c>
      <c r="Y292" s="14">
        <v>4148</v>
      </c>
      <c r="Z292" s="14">
        <v>849</v>
      </c>
      <c r="AA292" s="14">
        <v>19</v>
      </c>
      <c r="AB292" s="14">
        <v>187</v>
      </c>
      <c r="AC292" s="14">
        <v>4</v>
      </c>
      <c r="AD292" s="14">
        <v>18</v>
      </c>
      <c r="AE292" s="14">
        <v>128</v>
      </c>
      <c r="AF292" s="14">
        <v>13</v>
      </c>
      <c r="AG292" s="14">
        <v>12</v>
      </c>
      <c r="AH292" s="14">
        <v>408463</v>
      </c>
      <c r="AI292" s="14">
        <v>49180</v>
      </c>
      <c r="AJ292" s="14">
        <f t="shared" si="11"/>
        <v>31115.528515739425</v>
      </c>
      <c r="AK292" s="14">
        <f t="shared" si="11"/>
        <v>18064.471484260572</v>
      </c>
      <c r="AL292" s="14">
        <v>53</v>
      </c>
      <c r="AM292" s="14">
        <v>2604</v>
      </c>
      <c r="AN292" s="14">
        <v>47</v>
      </c>
      <c r="AO292" s="14">
        <v>231</v>
      </c>
      <c r="AP292" s="14">
        <v>21</v>
      </c>
      <c r="AQ292" s="14">
        <v>211</v>
      </c>
      <c r="AR292" s="14">
        <v>74</v>
      </c>
      <c r="AS292" s="14">
        <v>97</v>
      </c>
      <c r="AT292" s="14">
        <v>156</v>
      </c>
      <c r="AU292" s="17">
        <v>12</v>
      </c>
      <c r="AV292" s="14">
        <v>905</v>
      </c>
      <c r="AW292" s="14">
        <v>1</v>
      </c>
      <c r="AX292" s="14">
        <v>2</v>
      </c>
    </row>
    <row r="293" spans="1:50" x14ac:dyDescent="0.25">
      <c r="A293" s="8">
        <v>2038</v>
      </c>
      <c r="B293" s="8">
        <v>7</v>
      </c>
      <c r="C293" s="8" t="s">
        <v>769</v>
      </c>
      <c r="D293" s="10">
        <v>471237.456816661</v>
      </c>
      <c r="E293" s="11">
        <v>754</v>
      </c>
      <c r="F293" s="12">
        <v>445</v>
      </c>
      <c r="G293" s="12">
        <v>309</v>
      </c>
      <c r="H293" s="13">
        <v>84695</v>
      </c>
      <c r="I293" s="14">
        <f t="shared" ref="I293:J324" si="12">+$H293*I$1</f>
        <v>65625.169401767678</v>
      </c>
      <c r="J293" s="14">
        <f t="shared" si="12"/>
        <v>19069.830598232329</v>
      </c>
      <c r="K293" s="8">
        <v>209</v>
      </c>
      <c r="L293" s="14">
        <v>4729</v>
      </c>
      <c r="M293" s="11">
        <v>202</v>
      </c>
      <c r="N293" s="8">
        <v>470</v>
      </c>
      <c r="O293" s="8">
        <v>52</v>
      </c>
      <c r="P293" s="16">
        <v>747</v>
      </c>
      <c r="Q293" s="16">
        <v>1</v>
      </c>
      <c r="R293" s="16">
        <v>6</v>
      </c>
      <c r="S293" s="16">
        <v>5</v>
      </c>
      <c r="T293" s="18">
        <v>12</v>
      </c>
      <c r="U293" s="8">
        <v>32</v>
      </c>
      <c r="V293" s="16">
        <v>1</v>
      </c>
      <c r="W293" s="14">
        <v>22761</v>
      </c>
      <c r="X293" s="14">
        <v>4999</v>
      </c>
      <c r="Y293" s="14">
        <v>4149</v>
      </c>
      <c r="Z293" s="14">
        <v>850</v>
      </c>
      <c r="AA293" s="14">
        <v>19</v>
      </c>
      <c r="AB293" s="14">
        <v>187</v>
      </c>
      <c r="AC293" s="14">
        <v>4</v>
      </c>
      <c r="AD293" s="14">
        <v>18</v>
      </c>
      <c r="AE293" s="14">
        <v>128</v>
      </c>
      <c r="AF293" s="14">
        <v>13</v>
      </c>
      <c r="AG293" s="14">
        <v>12</v>
      </c>
      <c r="AH293" s="14">
        <v>408602</v>
      </c>
      <c r="AI293" s="14">
        <v>49197</v>
      </c>
      <c r="AJ293" s="14">
        <f t="shared" ref="AJ293:AK324" si="13">+$AI293*AJ$1</f>
        <v>31126.284188467518</v>
      </c>
      <c r="AK293" s="14">
        <f t="shared" si="13"/>
        <v>18070.715811532482</v>
      </c>
      <c r="AL293" s="14">
        <v>53</v>
      </c>
      <c r="AM293" s="14">
        <v>2604</v>
      </c>
      <c r="AN293" s="14">
        <v>47</v>
      </c>
      <c r="AO293" s="14">
        <v>231</v>
      </c>
      <c r="AP293" s="14">
        <v>21</v>
      </c>
      <c r="AQ293" s="14">
        <v>211</v>
      </c>
      <c r="AR293" s="14">
        <v>74</v>
      </c>
      <c r="AS293" s="14">
        <v>97</v>
      </c>
      <c r="AT293" s="14">
        <v>156</v>
      </c>
      <c r="AU293" s="17">
        <v>12</v>
      </c>
      <c r="AV293" s="14">
        <v>905</v>
      </c>
      <c r="AW293" s="14">
        <v>1</v>
      </c>
      <c r="AX293" s="14">
        <v>2</v>
      </c>
    </row>
    <row r="294" spans="1:50" x14ac:dyDescent="0.25">
      <c r="A294" s="8">
        <v>2038</v>
      </c>
      <c r="B294" s="8">
        <v>8</v>
      </c>
      <c r="C294" s="8" t="s">
        <v>770</v>
      </c>
      <c r="D294" s="10">
        <v>471350.73377661098</v>
      </c>
      <c r="E294" s="11">
        <v>752</v>
      </c>
      <c r="F294" s="12">
        <v>444</v>
      </c>
      <c r="G294" s="12">
        <v>308</v>
      </c>
      <c r="H294" s="13">
        <v>84705</v>
      </c>
      <c r="I294" s="14">
        <f t="shared" si="12"/>
        <v>65632.917813055436</v>
      </c>
      <c r="J294" s="14">
        <f t="shared" si="12"/>
        <v>19072.082186944561</v>
      </c>
      <c r="K294" s="8">
        <v>209</v>
      </c>
      <c r="L294" s="14">
        <v>4729</v>
      </c>
      <c r="M294" s="11">
        <v>202</v>
      </c>
      <c r="N294" s="8">
        <v>470</v>
      </c>
      <c r="O294" s="8">
        <v>52</v>
      </c>
      <c r="P294" s="16">
        <v>747</v>
      </c>
      <c r="Q294" s="16">
        <v>1</v>
      </c>
      <c r="R294" s="16">
        <v>6</v>
      </c>
      <c r="S294" s="16">
        <v>5</v>
      </c>
      <c r="T294" s="18">
        <v>12</v>
      </c>
      <c r="U294" s="8">
        <v>32</v>
      </c>
      <c r="V294" s="16">
        <v>1</v>
      </c>
      <c r="W294" s="14">
        <v>22765</v>
      </c>
      <c r="X294" s="14">
        <v>5001</v>
      </c>
      <c r="Y294" s="14">
        <v>4151</v>
      </c>
      <c r="Z294" s="14">
        <v>850</v>
      </c>
      <c r="AA294" s="14">
        <v>19</v>
      </c>
      <c r="AB294" s="14">
        <v>187</v>
      </c>
      <c r="AC294" s="14">
        <v>4</v>
      </c>
      <c r="AD294" s="14">
        <v>18</v>
      </c>
      <c r="AE294" s="14">
        <v>128</v>
      </c>
      <c r="AF294" s="14">
        <v>13</v>
      </c>
      <c r="AG294" s="14">
        <v>12</v>
      </c>
      <c r="AH294" s="14">
        <v>408740</v>
      </c>
      <c r="AI294" s="14">
        <v>49214</v>
      </c>
      <c r="AJ294" s="14">
        <f t="shared" si="13"/>
        <v>31137.039861195608</v>
      </c>
      <c r="AK294" s="14">
        <f t="shared" si="13"/>
        <v>18076.960138804388</v>
      </c>
      <c r="AL294" s="14">
        <v>53</v>
      </c>
      <c r="AM294" s="14">
        <v>2604</v>
      </c>
      <c r="AN294" s="14">
        <v>47</v>
      </c>
      <c r="AO294" s="14">
        <v>231</v>
      </c>
      <c r="AP294" s="14">
        <v>21</v>
      </c>
      <c r="AQ294" s="14">
        <v>211</v>
      </c>
      <c r="AR294" s="14">
        <v>74</v>
      </c>
      <c r="AS294" s="14">
        <v>97</v>
      </c>
      <c r="AT294" s="14">
        <v>156</v>
      </c>
      <c r="AU294" s="17">
        <v>12</v>
      </c>
      <c r="AV294" s="14">
        <v>905</v>
      </c>
      <c r="AW294" s="14">
        <v>1</v>
      </c>
      <c r="AX294" s="14">
        <v>2</v>
      </c>
    </row>
    <row r="295" spans="1:50" x14ac:dyDescent="0.25">
      <c r="A295" s="8">
        <v>2038</v>
      </c>
      <c r="B295" s="8">
        <v>9</v>
      </c>
      <c r="C295" s="8" t="s">
        <v>771</v>
      </c>
      <c r="D295" s="10">
        <v>471464.01087324199</v>
      </c>
      <c r="E295" s="11">
        <v>750</v>
      </c>
      <c r="F295" s="12">
        <v>443</v>
      </c>
      <c r="G295" s="12">
        <v>307</v>
      </c>
      <c r="H295" s="13">
        <v>84715</v>
      </c>
      <c r="I295" s="14">
        <f t="shared" si="12"/>
        <v>65640.666224343207</v>
      </c>
      <c r="J295" s="14">
        <f t="shared" si="12"/>
        <v>19074.333775656789</v>
      </c>
      <c r="K295" s="8">
        <v>209</v>
      </c>
      <c r="L295" s="14">
        <v>4729</v>
      </c>
      <c r="M295" s="11">
        <v>202</v>
      </c>
      <c r="N295" s="8">
        <v>470</v>
      </c>
      <c r="O295" s="8">
        <v>52</v>
      </c>
      <c r="P295" s="16">
        <v>747</v>
      </c>
      <c r="Q295" s="16">
        <v>1</v>
      </c>
      <c r="R295" s="16">
        <v>6</v>
      </c>
      <c r="S295" s="16">
        <v>5</v>
      </c>
      <c r="T295" s="18">
        <v>12</v>
      </c>
      <c r="U295" s="8">
        <v>32</v>
      </c>
      <c r="V295" s="16">
        <v>1</v>
      </c>
      <c r="W295" s="14">
        <v>22770</v>
      </c>
      <c r="X295" s="14">
        <v>5003</v>
      </c>
      <c r="Y295" s="14">
        <v>4152</v>
      </c>
      <c r="Z295" s="14">
        <v>851</v>
      </c>
      <c r="AA295" s="14">
        <v>19</v>
      </c>
      <c r="AB295" s="14">
        <v>187</v>
      </c>
      <c r="AC295" s="14">
        <v>4</v>
      </c>
      <c r="AD295" s="14">
        <v>18</v>
      </c>
      <c r="AE295" s="14">
        <v>130</v>
      </c>
      <c r="AF295" s="14">
        <v>13</v>
      </c>
      <c r="AG295" s="14">
        <v>12</v>
      </c>
      <c r="AH295" s="14">
        <v>408879</v>
      </c>
      <c r="AI295" s="14">
        <v>49231</v>
      </c>
      <c r="AJ295" s="14">
        <f t="shared" si="13"/>
        <v>31147.795533923701</v>
      </c>
      <c r="AK295" s="14">
        <f t="shared" si="13"/>
        <v>18083.204466076295</v>
      </c>
      <c r="AL295" s="14">
        <v>53</v>
      </c>
      <c r="AM295" s="14">
        <v>2604</v>
      </c>
      <c r="AN295" s="14">
        <v>47</v>
      </c>
      <c r="AO295" s="14">
        <v>231</v>
      </c>
      <c r="AP295" s="14">
        <v>21</v>
      </c>
      <c r="AQ295" s="14">
        <v>211</v>
      </c>
      <c r="AR295" s="14">
        <v>74</v>
      </c>
      <c r="AS295" s="14">
        <v>97</v>
      </c>
      <c r="AT295" s="14">
        <v>156</v>
      </c>
      <c r="AU295" s="17">
        <v>12</v>
      </c>
      <c r="AV295" s="14">
        <v>905</v>
      </c>
      <c r="AW295" s="14">
        <v>1</v>
      </c>
      <c r="AX295" s="14">
        <v>2</v>
      </c>
    </row>
    <row r="296" spans="1:50" x14ac:dyDescent="0.25">
      <c r="A296" s="8">
        <v>2038</v>
      </c>
      <c r="B296" s="8">
        <v>10</v>
      </c>
      <c r="C296" s="8" t="s">
        <v>772</v>
      </c>
      <c r="D296" s="10">
        <v>471577.28796987399</v>
      </c>
      <c r="E296" s="11">
        <v>750</v>
      </c>
      <c r="F296" s="12">
        <v>443</v>
      </c>
      <c r="G296" s="12">
        <v>307</v>
      </c>
      <c r="H296" s="13">
        <v>84725</v>
      </c>
      <c r="I296" s="14">
        <f t="shared" si="12"/>
        <v>65648.414635630979</v>
      </c>
      <c r="J296" s="14">
        <f t="shared" si="12"/>
        <v>19076.585364369021</v>
      </c>
      <c r="K296" s="8">
        <v>209</v>
      </c>
      <c r="L296" s="14">
        <v>4729</v>
      </c>
      <c r="M296" s="11">
        <v>202</v>
      </c>
      <c r="N296" s="8">
        <v>470</v>
      </c>
      <c r="O296" s="8">
        <v>52</v>
      </c>
      <c r="P296" s="16">
        <v>747</v>
      </c>
      <c r="Q296" s="16">
        <v>1</v>
      </c>
      <c r="R296" s="16">
        <v>6</v>
      </c>
      <c r="S296" s="16">
        <v>5</v>
      </c>
      <c r="T296" s="18">
        <v>12</v>
      </c>
      <c r="U296" s="8">
        <v>32</v>
      </c>
      <c r="V296" s="16">
        <v>1</v>
      </c>
      <c r="W296" s="14">
        <v>22744</v>
      </c>
      <c r="X296" s="14">
        <v>5005</v>
      </c>
      <c r="Y296" s="14">
        <v>4154</v>
      </c>
      <c r="Z296" s="14">
        <v>851</v>
      </c>
      <c r="AA296" s="14">
        <v>19</v>
      </c>
      <c r="AB296" s="14">
        <v>187</v>
      </c>
      <c r="AC296" s="14">
        <v>4</v>
      </c>
      <c r="AD296" s="14">
        <v>18</v>
      </c>
      <c r="AE296" s="14">
        <v>130</v>
      </c>
      <c r="AF296" s="14">
        <v>13</v>
      </c>
      <c r="AG296" s="14">
        <v>12</v>
      </c>
      <c r="AH296" s="14">
        <v>409018</v>
      </c>
      <c r="AI296" s="14">
        <v>49248</v>
      </c>
      <c r="AJ296" s="14">
        <f t="shared" si="13"/>
        <v>31158.551206651791</v>
      </c>
      <c r="AK296" s="14">
        <f t="shared" si="13"/>
        <v>18089.448793348205</v>
      </c>
      <c r="AL296" s="14">
        <v>53</v>
      </c>
      <c r="AM296" s="14">
        <v>2604</v>
      </c>
      <c r="AN296" s="14">
        <v>47</v>
      </c>
      <c r="AO296" s="14">
        <v>231</v>
      </c>
      <c r="AP296" s="14">
        <v>21</v>
      </c>
      <c r="AQ296" s="14">
        <v>211</v>
      </c>
      <c r="AR296" s="14">
        <v>74</v>
      </c>
      <c r="AS296" s="14">
        <v>97</v>
      </c>
      <c r="AT296" s="14">
        <v>156</v>
      </c>
      <c r="AU296" s="17">
        <v>12</v>
      </c>
      <c r="AV296" s="14">
        <v>905</v>
      </c>
      <c r="AW296" s="14">
        <v>1</v>
      </c>
      <c r="AX296" s="14">
        <v>2</v>
      </c>
    </row>
    <row r="297" spans="1:50" x14ac:dyDescent="0.25">
      <c r="A297" s="8">
        <v>2038</v>
      </c>
      <c r="B297" s="8">
        <v>11</v>
      </c>
      <c r="C297" s="8" t="s">
        <v>773</v>
      </c>
      <c r="D297" s="10">
        <v>471690.56492982397</v>
      </c>
      <c r="E297" s="11">
        <v>749</v>
      </c>
      <c r="F297" s="12">
        <v>442</v>
      </c>
      <c r="G297" s="12">
        <v>307</v>
      </c>
      <c r="H297" s="13">
        <v>84735</v>
      </c>
      <c r="I297" s="14">
        <f t="shared" si="12"/>
        <v>65656.163046918751</v>
      </c>
      <c r="J297" s="14">
        <f t="shared" si="12"/>
        <v>19078.836953081249</v>
      </c>
      <c r="K297" s="8">
        <v>209</v>
      </c>
      <c r="L297" s="14">
        <v>4729</v>
      </c>
      <c r="M297" s="11">
        <v>202</v>
      </c>
      <c r="N297" s="8">
        <v>470</v>
      </c>
      <c r="O297" s="8">
        <v>52</v>
      </c>
      <c r="P297" s="16">
        <v>747</v>
      </c>
      <c r="Q297" s="16">
        <v>1</v>
      </c>
      <c r="R297" s="16">
        <v>6</v>
      </c>
      <c r="S297" s="16">
        <v>5</v>
      </c>
      <c r="T297" s="18">
        <v>12</v>
      </c>
      <c r="U297" s="8">
        <v>32</v>
      </c>
      <c r="V297" s="16">
        <v>1</v>
      </c>
      <c r="W297" s="14">
        <v>22749</v>
      </c>
      <c r="X297" s="14">
        <v>5007</v>
      </c>
      <c r="Y297" s="14">
        <v>4156</v>
      </c>
      <c r="Z297" s="14">
        <v>851</v>
      </c>
      <c r="AA297" s="14">
        <v>19</v>
      </c>
      <c r="AB297" s="14">
        <v>187</v>
      </c>
      <c r="AC297" s="14">
        <v>4</v>
      </c>
      <c r="AD297" s="14">
        <v>18</v>
      </c>
      <c r="AE297" s="14">
        <v>130</v>
      </c>
      <c r="AF297" s="14">
        <v>13</v>
      </c>
      <c r="AG297" s="14">
        <v>12</v>
      </c>
      <c r="AH297" s="14">
        <v>409157</v>
      </c>
      <c r="AI297" s="14">
        <v>49265</v>
      </c>
      <c r="AJ297" s="14">
        <f t="shared" si="13"/>
        <v>31169.306879379885</v>
      </c>
      <c r="AK297" s="14">
        <f t="shared" si="13"/>
        <v>18095.693120620112</v>
      </c>
      <c r="AL297" s="14">
        <v>53</v>
      </c>
      <c r="AM297" s="14">
        <v>2604</v>
      </c>
      <c r="AN297" s="14">
        <v>47</v>
      </c>
      <c r="AO297" s="14">
        <v>231</v>
      </c>
      <c r="AP297" s="14">
        <v>21</v>
      </c>
      <c r="AQ297" s="14">
        <v>211</v>
      </c>
      <c r="AR297" s="14">
        <v>74</v>
      </c>
      <c r="AS297" s="14">
        <v>97</v>
      </c>
      <c r="AT297" s="14">
        <v>156</v>
      </c>
      <c r="AU297" s="17">
        <v>12</v>
      </c>
      <c r="AV297" s="14">
        <v>905</v>
      </c>
      <c r="AW297" s="14">
        <v>1</v>
      </c>
      <c r="AX297" s="14">
        <v>2</v>
      </c>
    </row>
    <row r="298" spans="1:50" x14ac:dyDescent="0.25">
      <c r="A298" s="8">
        <v>2038</v>
      </c>
      <c r="B298" s="8">
        <v>12</v>
      </c>
      <c r="C298" s="8" t="s">
        <v>774</v>
      </c>
      <c r="D298" s="10">
        <v>471803.84202645603</v>
      </c>
      <c r="E298" s="11">
        <v>747</v>
      </c>
      <c r="F298" s="12">
        <v>441</v>
      </c>
      <c r="G298" s="12">
        <v>306</v>
      </c>
      <c r="H298" s="13">
        <v>84745</v>
      </c>
      <c r="I298" s="14">
        <f t="shared" si="12"/>
        <v>65663.911458206523</v>
      </c>
      <c r="J298" s="14">
        <f t="shared" si="12"/>
        <v>19081.088541793481</v>
      </c>
      <c r="K298" s="8">
        <v>209</v>
      </c>
      <c r="L298" s="14">
        <v>4729</v>
      </c>
      <c r="M298" s="11">
        <v>202</v>
      </c>
      <c r="N298" s="8">
        <v>470</v>
      </c>
      <c r="O298" s="8">
        <v>52</v>
      </c>
      <c r="P298" s="16">
        <v>747</v>
      </c>
      <c r="Q298" s="16">
        <v>1</v>
      </c>
      <c r="R298" s="16">
        <v>6</v>
      </c>
      <c r="S298" s="16">
        <v>5</v>
      </c>
      <c r="T298" s="18">
        <v>12</v>
      </c>
      <c r="U298" s="8">
        <v>32</v>
      </c>
      <c r="V298" s="16">
        <v>1</v>
      </c>
      <c r="W298" s="14">
        <v>22753</v>
      </c>
      <c r="X298" s="14">
        <v>5009</v>
      </c>
      <c r="Y298" s="14">
        <v>4157</v>
      </c>
      <c r="Z298" s="14">
        <v>852</v>
      </c>
      <c r="AA298" s="14">
        <v>19</v>
      </c>
      <c r="AB298" s="14">
        <v>187</v>
      </c>
      <c r="AC298" s="14">
        <v>4</v>
      </c>
      <c r="AD298" s="14">
        <v>18</v>
      </c>
      <c r="AE298" s="14">
        <v>130</v>
      </c>
      <c r="AF298" s="14">
        <v>13</v>
      </c>
      <c r="AG298" s="14">
        <v>12</v>
      </c>
      <c r="AH298" s="14">
        <v>409295</v>
      </c>
      <c r="AI298" s="14">
        <v>49282</v>
      </c>
      <c r="AJ298" s="14">
        <f t="shared" si="13"/>
        <v>31180.062552107978</v>
      </c>
      <c r="AK298" s="14">
        <f t="shared" si="13"/>
        <v>18101.937447892022</v>
      </c>
      <c r="AL298" s="14">
        <v>53</v>
      </c>
      <c r="AM298" s="14">
        <v>2604</v>
      </c>
      <c r="AN298" s="14">
        <v>47</v>
      </c>
      <c r="AO298" s="14">
        <v>231</v>
      </c>
      <c r="AP298" s="14">
        <v>21</v>
      </c>
      <c r="AQ298" s="14">
        <v>211</v>
      </c>
      <c r="AR298" s="14">
        <v>74</v>
      </c>
      <c r="AS298" s="14">
        <v>97</v>
      </c>
      <c r="AT298" s="14">
        <v>156</v>
      </c>
      <c r="AU298" s="17">
        <v>12</v>
      </c>
      <c r="AV298" s="14">
        <v>905</v>
      </c>
      <c r="AW298" s="14">
        <v>1</v>
      </c>
      <c r="AX298" s="14">
        <v>2</v>
      </c>
    </row>
    <row r="299" spans="1:50" x14ac:dyDescent="0.25">
      <c r="A299" s="8">
        <v>2039</v>
      </c>
      <c r="B299" s="8">
        <v>1</v>
      </c>
      <c r="C299" s="8" t="s">
        <v>775</v>
      </c>
      <c r="D299" s="10">
        <v>471917.11912308697</v>
      </c>
      <c r="E299" s="11">
        <v>748</v>
      </c>
      <c r="F299" s="12">
        <v>441</v>
      </c>
      <c r="G299" s="12">
        <v>307</v>
      </c>
      <c r="H299" s="13">
        <v>84755</v>
      </c>
      <c r="I299" s="14">
        <f t="shared" si="12"/>
        <v>65671.659869494295</v>
      </c>
      <c r="J299" s="14">
        <f t="shared" si="12"/>
        <v>19083.340130505709</v>
      </c>
      <c r="K299" s="8">
        <v>209</v>
      </c>
      <c r="L299" s="14">
        <v>4729</v>
      </c>
      <c r="M299" s="11">
        <v>202</v>
      </c>
      <c r="N299" s="8">
        <v>470</v>
      </c>
      <c r="O299" s="8">
        <v>52</v>
      </c>
      <c r="P299" s="16">
        <v>747</v>
      </c>
      <c r="Q299" s="16">
        <v>1</v>
      </c>
      <c r="R299" s="16">
        <v>6</v>
      </c>
      <c r="S299" s="16">
        <v>5</v>
      </c>
      <c r="T299" s="18">
        <v>12</v>
      </c>
      <c r="U299" s="8">
        <v>32</v>
      </c>
      <c r="V299" s="16">
        <v>1</v>
      </c>
      <c r="W299" s="14">
        <v>22728</v>
      </c>
      <c r="X299" s="14">
        <v>5011</v>
      </c>
      <c r="Y299" s="14">
        <v>4159</v>
      </c>
      <c r="Z299" s="14">
        <v>852</v>
      </c>
      <c r="AA299" s="14">
        <v>19</v>
      </c>
      <c r="AB299" s="14">
        <v>187</v>
      </c>
      <c r="AC299" s="14">
        <v>4</v>
      </c>
      <c r="AD299" s="14">
        <v>18</v>
      </c>
      <c r="AE299" s="14">
        <v>130</v>
      </c>
      <c r="AF299" s="14">
        <v>13</v>
      </c>
      <c r="AG299" s="14">
        <v>12</v>
      </c>
      <c r="AH299" s="14">
        <v>409434</v>
      </c>
      <c r="AI299" s="14">
        <v>49299</v>
      </c>
      <c r="AJ299" s="14">
        <f t="shared" si="13"/>
        <v>31190.818224836068</v>
      </c>
      <c r="AK299" s="14">
        <f t="shared" si="13"/>
        <v>18108.181775163928</v>
      </c>
      <c r="AL299" s="14">
        <v>53</v>
      </c>
      <c r="AM299" s="14">
        <v>2604</v>
      </c>
      <c r="AN299" s="14">
        <v>47</v>
      </c>
      <c r="AO299" s="14">
        <v>231</v>
      </c>
      <c r="AP299" s="14">
        <v>21</v>
      </c>
      <c r="AQ299" s="14">
        <v>211</v>
      </c>
      <c r="AR299" s="14">
        <v>74</v>
      </c>
      <c r="AS299" s="14">
        <v>97</v>
      </c>
      <c r="AT299" s="14">
        <v>156</v>
      </c>
      <c r="AU299" s="17">
        <v>12</v>
      </c>
      <c r="AV299" s="14">
        <v>905</v>
      </c>
      <c r="AW299" s="14">
        <v>1</v>
      </c>
      <c r="AX299" s="14">
        <v>2</v>
      </c>
    </row>
    <row r="300" spans="1:50" x14ac:dyDescent="0.25">
      <c r="A300" s="8">
        <v>2039</v>
      </c>
      <c r="B300" s="8">
        <v>2</v>
      </c>
      <c r="C300" s="8" t="s">
        <v>776</v>
      </c>
      <c r="D300" s="10">
        <v>472030.39608303702</v>
      </c>
      <c r="E300" s="11">
        <v>748</v>
      </c>
      <c r="F300" s="12">
        <v>441</v>
      </c>
      <c r="G300" s="12">
        <v>307</v>
      </c>
      <c r="H300" s="13">
        <v>84765</v>
      </c>
      <c r="I300" s="14">
        <f t="shared" si="12"/>
        <v>65679.408280782067</v>
      </c>
      <c r="J300" s="14">
        <f t="shared" si="12"/>
        <v>19085.59171921794</v>
      </c>
      <c r="K300" s="8">
        <v>209</v>
      </c>
      <c r="L300" s="14">
        <v>4729</v>
      </c>
      <c r="M300" s="11">
        <v>202</v>
      </c>
      <c r="N300" s="8">
        <v>470</v>
      </c>
      <c r="O300" s="8">
        <v>52</v>
      </c>
      <c r="P300" s="16">
        <v>747</v>
      </c>
      <c r="Q300" s="16">
        <v>1</v>
      </c>
      <c r="R300" s="16">
        <v>6</v>
      </c>
      <c r="S300" s="16">
        <v>5</v>
      </c>
      <c r="T300" s="18">
        <v>12</v>
      </c>
      <c r="U300" s="8">
        <v>32</v>
      </c>
      <c r="V300" s="16">
        <v>1</v>
      </c>
      <c r="W300" s="14">
        <v>22733</v>
      </c>
      <c r="X300" s="14">
        <v>5013</v>
      </c>
      <c r="Y300" s="14">
        <v>4161</v>
      </c>
      <c r="Z300" s="14">
        <v>852</v>
      </c>
      <c r="AA300" s="14">
        <v>19</v>
      </c>
      <c r="AB300" s="14">
        <v>187</v>
      </c>
      <c r="AC300" s="14">
        <v>4</v>
      </c>
      <c r="AD300" s="14">
        <v>18</v>
      </c>
      <c r="AE300" s="14">
        <v>130</v>
      </c>
      <c r="AF300" s="14">
        <v>13</v>
      </c>
      <c r="AG300" s="14">
        <v>12</v>
      </c>
      <c r="AH300" s="14">
        <v>409573</v>
      </c>
      <c r="AI300" s="14">
        <v>49316</v>
      </c>
      <c r="AJ300" s="14">
        <f t="shared" si="13"/>
        <v>31201.573897564162</v>
      </c>
      <c r="AK300" s="14">
        <f t="shared" si="13"/>
        <v>18114.426102435835</v>
      </c>
      <c r="AL300" s="14">
        <v>53</v>
      </c>
      <c r="AM300" s="14">
        <v>2604</v>
      </c>
      <c r="AN300" s="14">
        <v>47</v>
      </c>
      <c r="AO300" s="14">
        <v>231</v>
      </c>
      <c r="AP300" s="14">
        <v>21</v>
      </c>
      <c r="AQ300" s="14">
        <v>211</v>
      </c>
      <c r="AR300" s="14">
        <v>74</v>
      </c>
      <c r="AS300" s="14">
        <v>97</v>
      </c>
      <c r="AT300" s="14">
        <v>156</v>
      </c>
      <c r="AU300" s="17">
        <v>12</v>
      </c>
      <c r="AV300" s="14">
        <v>905</v>
      </c>
      <c r="AW300" s="14">
        <v>1</v>
      </c>
      <c r="AX300" s="14">
        <v>2</v>
      </c>
    </row>
    <row r="301" spans="1:50" x14ac:dyDescent="0.25">
      <c r="A301" s="8">
        <v>2039</v>
      </c>
      <c r="B301" s="8">
        <v>3</v>
      </c>
      <c r="C301" s="8" t="s">
        <v>777</v>
      </c>
      <c r="D301" s="10">
        <v>472143.67317966901</v>
      </c>
      <c r="E301" s="11">
        <v>741</v>
      </c>
      <c r="F301" s="12">
        <v>437</v>
      </c>
      <c r="G301" s="12">
        <v>304</v>
      </c>
      <c r="H301" s="13">
        <v>84775</v>
      </c>
      <c r="I301" s="14">
        <f t="shared" si="12"/>
        <v>65687.156692069839</v>
      </c>
      <c r="J301" s="14">
        <f t="shared" si="12"/>
        <v>19087.843307930169</v>
      </c>
      <c r="K301" s="8">
        <v>209</v>
      </c>
      <c r="L301" s="14">
        <v>4729</v>
      </c>
      <c r="M301" s="11">
        <v>202</v>
      </c>
      <c r="N301" s="8">
        <v>470</v>
      </c>
      <c r="O301" s="8">
        <v>52</v>
      </c>
      <c r="P301" s="16">
        <v>747</v>
      </c>
      <c r="Q301" s="16">
        <v>1</v>
      </c>
      <c r="R301" s="16">
        <v>6</v>
      </c>
      <c r="S301" s="16">
        <v>5</v>
      </c>
      <c r="T301" s="18">
        <v>12</v>
      </c>
      <c r="U301" s="8">
        <v>32</v>
      </c>
      <c r="V301" s="16">
        <v>1</v>
      </c>
      <c r="W301" s="14">
        <v>22737</v>
      </c>
      <c r="X301" s="14">
        <v>5015</v>
      </c>
      <c r="Y301" s="14">
        <v>4162</v>
      </c>
      <c r="Z301" s="14">
        <v>853</v>
      </c>
      <c r="AA301" s="14">
        <v>19</v>
      </c>
      <c r="AB301" s="14">
        <v>187</v>
      </c>
      <c r="AC301" s="14">
        <v>4</v>
      </c>
      <c r="AD301" s="14">
        <v>18</v>
      </c>
      <c r="AE301" s="14">
        <v>133</v>
      </c>
      <c r="AF301" s="14">
        <v>13</v>
      </c>
      <c r="AG301" s="14">
        <v>12</v>
      </c>
      <c r="AH301" s="14">
        <v>409712</v>
      </c>
      <c r="AI301" s="14">
        <v>49333</v>
      </c>
      <c r="AJ301" s="14">
        <f t="shared" si="13"/>
        <v>31212.329570292255</v>
      </c>
      <c r="AK301" s="14">
        <f t="shared" si="13"/>
        <v>18120.670429707745</v>
      </c>
      <c r="AL301" s="14">
        <v>53</v>
      </c>
      <c r="AM301" s="14">
        <v>2604</v>
      </c>
      <c r="AN301" s="14">
        <v>47</v>
      </c>
      <c r="AO301" s="14">
        <v>231</v>
      </c>
      <c r="AP301" s="14">
        <v>21</v>
      </c>
      <c r="AQ301" s="14">
        <v>211</v>
      </c>
      <c r="AR301" s="14">
        <v>74</v>
      </c>
      <c r="AS301" s="14">
        <v>97</v>
      </c>
      <c r="AT301" s="14">
        <v>156</v>
      </c>
      <c r="AU301" s="17">
        <v>12</v>
      </c>
      <c r="AV301" s="14">
        <v>905</v>
      </c>
      <c r="AW301" s="14">
        <v>1</v>
      </c>
      <c r="AX301" s="14">
        <v>2</v>
      </c>
    </row>
    <row r="302" spans="1:50" x14ac:dyDescent="0.25">
      <c r="A302" s="8">
        <v>2039</v>
      </c>
      <c r="B302" s="8">
        <v>4</v>
      </c>
      <c r="C302" s="8" t="s">
        <v>778</v>
      </c>
      <c r="D302" s="10">
        <v>472256.95027630002</v>
      </c>
      <c r="E302" s="11">
        <v>718</v>
      </c>
      <c r="F302" s="12">
        <v>424</v>
      </c>
      <c r="G302" s="12">
        <v>294</v>
      </c>
      <c r="H302" s="13">
        <v>84785</v>
      </c>
      <c r="I302" s="14">
        <f t="shared" si="12"/>
        <v>65694.905103357596</v>
      </c>
      <c r="J302" s="14">
        <f t="shared" si="12"/>
        <v>19090.0948966424</v>
      </c>
      <c r="K302" s="8">
        <v>209</v>
      </c>
      <c r="L302" s="14">
        <v>4729</v>
      </c>
      <c r="M302" s="11">
        <v>202</v>
      </c>
      <c r="N302" s="8">
        <v>470</v>
      </c>
      <c r="O302" s="8">
        <v>52</v>
      </c>
      <c r="P302" s="16">
        <v>747</v>
      </c>
      <c r="Q302" s="16">
        <v>1</v>
      </c>
      <c r="R302" s="16">
        <v>6</v>
      </c>
      <c r="S302" s="16">
        <v>5</v>
      </c>
      <c r="T302" s="18">
        <v>12</v>
      </c>
      <c r="U302" s="8">
        <v>32</v>
      </c>
      <c r="V302" s="16">
        <v>1</v>
      </c>
      <c r="W302" s="14">
        <v>22711</v>
      </c>
      <c r="X302" s="14">
        <v>5017</v>
      </c>
      <c r="Y302" s="14">
        <v>4164</v>
      </c>
      <c r="Z302" s="14">
        <v>853</v>
      </c>
      <c r="AA302" s="14">
        <v>19</v>
      </c>
      <c r="AB302" s="14">
        <v>187</v>
      </c>
      <c r="AC302" s="14">
        <v>4</v>
      </c>
      <c r="AD302" s="14">
        <v>18</v>
      </c>
      <c r="AE302" s="14">
        <v>132</v>
      </c>
      <c r="AF302" s="14">
        <v>13</v>
      </c>
      <c r="AG302" s="14">
        <v>12</v>
      </c>
      <c r="AH302" s="14">
        <v>409850</v>
      </c>
      <c r="AI302" s="14">
        <v>49350</v>
      </c>
      <c r="AJ302" s="14">
        <f t="shared" si="13"/>
        <v>31223.085243020345</v>
      </c>
      <c r="AK302" s="14">
        <f t="shared" si="13"/>
        <v>18126.914756979651</v>
      </c>
      <c r="AL302" s="14">
        <v>53</v>
      </c>
      <c r="AM302" s="14">
        <v>2604</v>
      </c>
      <c r="AN302" s="14">
        <v>47</v>
      </c>
      <c r="AO302" s="14">
        <v>231</v>
      </c>
      <c r="AP302" s="14">
        <v>21</v>
      </c>
      <c r="AQ302" s="14">
        <v>211</v>
      </c>
      <c r="AR302" s="14">
        <v>74</v>
      </c>
      <c r="AS302" s="14">
        <v>97</v>
      </c>
      <c r="AT302" s="14">
        <v>156</v>
      </c>
      <c r="AU302" s="17">
        <v>12</v>
      </c>
      <c r="AV302" s="14">
        <v>905</v>
      </c>
      <c r="AW302" s="14">
        <v>1</v>
      </c>
      <c r="AX302" s="14">
        <v>2</v>
      </c>
    </row>
    <row r="303" spans="1:50" x14ac:dyDescent="0.25">
      <c r="A303" s="8">
        <v>2039</v>
      </c>
      <c r="B303" s="8">
        <v>5</v>
      </c>
      <c r="C303" s="8" t="s">
        <v>779</v>
      </c>
      <c r="D303" s="10">
        <v>472370.22723625001</v>
      </c>
      <c r="E303" s="11">
        <v>766</v>
      </c>
      <c r="F303" s="12">
        <v>452</v>
      </c>
      <c r="G303" s="12">
        <v>314</v>
      </c>
      <c r="H303" s="13">
        <v>84795</v>
      </c>
      <c r="I303" s="14">
        <f t="shared" si="12"/>
        <v>65702.653514645368</v>
      </c>
      <c r="J303" s="14">
        <f t="shared" si="12"/>
        <v>19092.346485354628</v>
      </c>
      <c r="K303" s="8">
        <v>209</v>
      </c>
      <c r="L303" s="14">
        <v>4729</v>
      </c>
      <c r="M303" s="11">
        <v>202</v>
      </c>
      <c r="N303" s="8">
        <v>470</v>
      </c>
      <c r="O303" s="8">
        <v>52</v>
      </c>
      <c r="P303" s="16">
        <v>747</v>
      </c>
      <c r="Q303" s="16">
        <v>1</v>
      </c>
      <c r="R303" s="16">
        <v>6</v>
      </c>
      <c r="S303" s="16">
        <v>5</v>
      </c>
      <c r="T303" s="18">
        <v>12</v>
      </c>
      <c r="U303" s="8">
        <v>32</v>
      </c>
      <c r="V303" s="16">
        <v>1</v>
      </c>
      <c r="W303" s="14">
        <v>22716</v>
      </c>
      <c r="X303" s="14">
        <v>5019</v>
      </c>
      <c r="Y303" s="14">
        <v>4166</v>
      </c>
      <c r="Z303" s="14">
        <v>853</v>
      </c>
      <c r="AA303" s="14">
        <v>19</v>
      </c>
      <c r="AB303" s="14">
        <v>187</v>
      </c>
      <c r="AC303" s="14">
        <v>4</v>
      </c>
      <c r="AD303" s="14">
        <v>18</v>
      </c>
      <c r="AE303" s="14">
        <v>128</v>
      </c>
      <c r="AF303" s="14">
        <v>13</v>
      </c>
      <c r="AG303" s="14">
        <v>12</v>
      </c>
      <c r="AH303" s="14">
        <v>409989</v>
      </c>
      <c r="AI303" s="14">
        <v>49367</v>
      </c>
      <c r="AJ303" s="14">
        <f t="shared" si="13"/>
        <v>31233.840915748438</v>
      </c>
      <c r="AK303" s="14">
        <f t="shared" si="13"/>
        <v>18133.159084251558</v>
      </c>
      <c r="AL303" s="14">
        <v>53</v>
      </c>
      <c r="AM303" s="14">
        <v>2604</v>
      </c>
      <c r="AN303" s="14">
        <v>47</v>
      </c>
      <c r="AO303" s="14">
        <v>231</v>
      </c>
      <c r="AP303" s="14">
        <v>21</v>
      </c>
      <c r="AQ303" s="14">
        <v>211</v>
      </c>
      <c r="AR303" s="14">
        <v>74</v>
      </c>
      <c r="AS303" s="14">
        <v>97</v>
      </c>
      <c r="AT303" s="14">
        <v>156</v>
      </c>
      <c r="AU303" s="17">
        <v>12</v>
      </c>
      <c r="AV303" s="14">
        <v>905</v>
      </c>
      <c r="AW303" s="14">
        <v>1</v>
      </c>
      <c r="AX303" s="14">
        <v>2</v>
      </c>
    </row>
    <row r="304" spans="1:50" x14ac:dyDescent="0.25">
      <c r="A304" s="8">
        <v>2039</v>
      </c>
      <c r="B304" s="8">
        <v>6</v>
      </c>
      <c r="C304" s="8" t="s">
        <v>780</v>
      </c>
      <c r="D304" s="10">
        <v>472483.504332882</v>
      </c>
      <c r="E304" s="11">
        <v>764</v>
      </c>
      <c r="F304" s="12">
        <v>451</v>
      </c>
      <c r="G304" s="12">
        <v>313</v>
      </c>
      <c r="H304" s="13">
        <v>84805</v>
      </c>
      <c r="I304" s="14">
        <f t="shared" si="12"/>
        <v>65710.40192593314</v>
      </c>
      <c r="J304" s="14">
        <f t="shared" si="12"/>
        <v>19094.59807406686</v>
      </c>
      <c r="K304" s="8">
        <v>209</v>
      </c>
      <c r="L304" s="14">
        <v>4729</v>
      </c>
      <c r="M304" s="11">
        <v>202</v>
      </c>
      <c r="N304" s="8">
        <v>470</v>
      </c>
      <c r="O304" s="8">
        <v>52</v>
      </c>
      <c r="P304" s="16">
        <v>747</v>
      </c>
      <c r="Q304" s="16">
        <v>1</v>
      </c>
      <c r="R304" s="16">
        <v>6</v>
      </c>
      <c r="S304" s="16">
        <v>5</v>
      </c>
      <c r="T304" s="18">
        <v>12</v>
      </c>
      <c r="U304" s="8">
        <v>32</v>
      </c>
      <c r="V304" s="16">
        <v>1</v>
      </c>
      <c r="W304" s="14">
        <v>22720</v>
      </c>
      <c r="X304" s="14">
        <v>5021</v>
      </c>
      <c r="Y304" s="14">
        <v>4167</v>
      </c>
      <c r="Z304" s="14">
        <v>854</v>
      </c>
      <c r="AA304" s="14">
        <v>19</v>
      </c>
      <c r="AB304" s="14">
        <v>187</v>
      </c>
      <c r="AC304" s="14">
        <v>4</v>
      </c>
      <c r="AD304" s="14">
        <v>18</v>
      </c>
      <c r="AE304" s="14">
        <v>128</v>
      </c>
      <c r="AF304" s="14">
        <v>13</v>
      </c>
      <c r="AG304" s="14">
        <v>12</v>
      </c>
      <c r="AH304" s="14">
        <v>410128</v>
      </c>
      <c r="AI304" s="14">
        <v>49384</v>
      </c>
      <c r="AJ304" s="14">
        <f t="shared" si="13"/>
        <v>31244.596588476528</v>
      </c>
      <c r="AK304" s="14">
        <f t="shared" si="13"/>
        <v>18139.403411523468</v>
      </c>
      <c r="AL304" s="14">
        <v>53</v>
      </c>
      <c r="AM304" s="14">
        <v>2604</v>
      </c>
      <c r="AN304" s="14">
        <v>47</v>
      </c>
      <c r="AO304" s="14">
        <v>231</v>
      </c>
      <c r="AP304" s="14">
        <v>21</v>
      </c>
      <c r="AQ304" s="14">
        <v>211</v>
      </c>
      <c r="AR304" s="14">
        <v>74</v>
      </c>
      <c r="AS304" s="14">
        <v>97</v>
      </c>
      <c r="AT304" s="14">
        <v>156</v>
      </c>
      <c r="AU304" s="17">
        <v>12</v>
      </c>
      <c r="AV304" s="14">
        <v>905</v>
      </c>
      <c r="AW304" s="14">
        <v>1</v>
      </c>
      <c r="AX304" s="14">
        <v>2</v>
      </c>
    </row>
    <row r="305" spans="1:50" x14ac:dyDescent="0.25">
      <c r="A305" s="8">
        <v>2039</v>
      </c>
      <c r="B305" s="8">
        <v>7</v>
      </c>
      <c r="C305" s="8" t="s">
        <v>781</v>
      </c>
      <c r="D305" s="10">
        <v>472596.78142951301</v>
      </c>
      <c r="E305" s="11">
        <v>760</v>
      </c>
      <c r="F305" s="12">
        <v>448</v>
      </c>
      <c r="G305" s="12">
        <v>312</v>
      </c>
      <c r="H305" s="13">
        <v>84815</v>
      </c>
      <c r="I305" s="14">
        <f t="shared" si="12"/>
        <v>65718.150337220912</v>
      </c>
      <c r="J305" s="14">
        <f t="shared" si="12"/>
        <v>19096.849662779092</v>
      </c>
      <c r="K305" s="8">
        <v>209</v>
      </c>
      <c r="L305" s="14">
        <v>4729</v>
      </c>
      <c r="M305" s="11">
        <v>202</v>
      </c>
      <c r="N305" s="8">
        <v>470</v>
      </c>
      <c r="O305" s="8">
        <v>52</v>
      </c>
      <c r="P305" s="16">
        <v>747</v>
      </c>
      <c r="Q305" s="16">
        <v>1</v>
      </c>
      <c r="R305" s="16">
        <v>6</v>
      </c>
      <c r="S305" s="16">
        <v>5</v>
      </c>
      <c r="T305" s="18">
        <v>12</v>
      </c>
      <c r="U305" s="8">
        <v>32</v>
      </c>
      <c r="V305" s="16">
        <v>1</v>
      </c>
      <c r="W305" s="14">
        <v>22694</v>
      </c>
      <c r="X305" s="14">
        <v>5023</v>
      </c>
      <c r="Y305" s="14">
        <v>4169</v>
      </c>
      <c r="Z305" s="14">
        <v>854</v>
      </c>
      <c r="AA305" s="14">
        <v>19</v>
      </c>
      <c r="AB305" s="14">
        <v>187</v>
      </c>
      <c r="AC305" s="14">
        <v>4</v>
      </c>
      <c r="AD305" s="14">
        <v>18</v>
      </c>
      <c r="AE305" s="14">
        <v>128</v>
      </c>
      <c r="AF305" s="14">
        <v>13</v>
      </c>
      <c r="AG305" s="14">
        <v>12</v>
      </c>
      <c r="AH305" s="14">
        <v>410267</v>
      </c>
      <c r="AI305" s="14">
        <v>49401</v>
      </c>
      <c r="AJ305" s="14">
        <f t="shared" si="13"/>
        <v>31255.352261204622</v>
      </c>
      <c r="AK305" s="14">
        <f t="shared" si="13"/>
        <v>18145.647738795375</v>
      </c>
      <c r="AL305" s="14">
        <v>53</v>
      </c>
      <c r="AM305" s="14">
        <v>2604</v>
      </c>
      <c r="AN305" s="14">
        <v>47</v>
      </c>
      <c r="AO305" s="14">
        <v>231</v>
      </c>
      <c r="AP305" s="14">
        <v>21</v>
      </c>
      <c r="AQ305" s="14">
        <v>211</v>
      </c>
      <c r="AR305" s="14">
        <v>74</v>
      </c>
      <c r="AS305" s="14">
        <v>97</v>
      </c>
      <c r="AT305" s="14">
        <v>156</v>
      </c>
      <c r="AU305" s="17">
        <v>12</v>
      </c>
      <c r="AV305" s="14">
        <v>905</v>
      </c>
      <c r="AW305" s="14">
        <v>1</v>
      </c>
      <c r="AX305" s="14">
        <v>2</v>
      </c>
    </row>
    <row r="306" spans="1:50" x14ac:dyDescent="0.25">
      <c r="A306" s="8">
        <v>2039</v>
      </c>
      <c r="B306" s="8">
        <v>8</v>
      </c>
      <c r="C306" s="8" t="s">
        <v>782</v>
      </c>
      <c r="D306" s="10">
        <v>472710.058389463</v>
      </c>
      <c r="E306" s="11">
        <v>758</v>
      </c>
      <c r="F306" s="12">
        <v>447</v>
      </c>
      <c r="G306" s="12">
        <v>311</v>
      </c>
      <c r="H306" s="13">
        <v>84825</v>
      </c>
      <c r="I306" s="14">
        <f t="shared" si="12"/>
        <v>65725.898748508684</v>
      </c>
      <c r="J306" s="14">
        <f t="shared" si="12"/>
        <v>19099.10125149132</v>
      </c>
      <c r="K306" s="8">
        <v>209</v>
      </c>
      <c r="L306" s="14">
        <v>4729</v>
      </c>
      <c r="M306" s="11">
        <v>202</v>
      </c>
      <c r="N306" s="8">
        <v>470</v>
      </c>
      <c r="O306" s="8">
        <v>52</v>
      </c>
      <c r="P306" s="16">
        <v>747</v>
      </c>
      <c r="Q306" s="16">
        <v>1</v>
      </c>
      <c r="R306" s="16">
        <v>6</v>
      </c>
      <c r="S306" s="16">
        <v>5</v>
      </c>
      <c r="T306" s="18">
        <v>12</v>
      </c>
      <c r="U306" s="8">
        <v>32</v>
      </c>
      <c r="V306" s="16">
        <v>1</v>
      </c>
      <c r="W306" s="14">
        <v>22699</v>
      </c>
      <c r="X306" s="14">
        <v>5025</v>
      </c>
      <c r="Y306" s="14">
        <v>4171</v>
      </c>
      <c r="Z306" s="14">
        <v>854</v>
      </c>
      <c r="AA306" s="14">
        <v>19</v>
      </c>
      <c r="AB306" s="14">
        <v>187</v>
      </c>
      <c r="AC306" s="14">
        <v>4</v>
      </c>
      <c r="AD306" s="14">
        <v>18</v>
      </c>
      <c r="AE306" s="14">
        <v>128</v>
      </c>
      <c r="AF306" s="14">
        <v>13</v>
      </c>
      <c r="AG306" s="14">
        <v>12</v>
      </c>
      <c r="AH306" s="14">
        <v>410405</v>
      </c>
      <c r="AI306" s="14">
        <v>49418</v>
      </c>
      <c r="AJ306" s="14">
        <f t="shared" si="13"/>
        <v>31266.107933932715</v>
      </c>
      <c r="AK306" s="14">
        <f t="shared" si="13"/>
        <v>18151.892066067285</v>
      </c>
      <c r="AL306" s="14">
        <v>53</v>
      </c>
      <c r="AM306" s="14">
        <v>2604</v>
      </c>
      <c r="AN306" s="14">
        <v>47</v>
      </c>
      <c r="AO306" s="14">
        <v>231</v>
      </c>
      <c r="AP306" s="14">
        <v>21</v>
      </c>
      <c r="AQ306" s="14">
        <v>211</v>
      </c>
      <c r="AR306" s="14">
        <v>74</v>
      </c>
      <c r="AS306" s="14">
        <v>97</v>
      </c>
      <c r="AT306" s="14">
        <v>156</v>
      </c>
      <c r="AU306" s="17">
        <v>12</v>
      </c>
      <c r="AV306" s="14">
        <v>905</v>
      </c>
      <c r="AW306" s="14">
        <v>1</v>
      </c>
      <c r="AX306" s="14">
        <v>2</v>
      </c>
    </row>
    <row r="307" spans="1:50" x14ac:dyDescent="0.25">
      <c r="A307" s="8">
        <v>2039</v>
      </c>
      <c r="B307" s="8">
        <v>9</v>
      </c>
      <c r="C307" s="8" t="s">
        <v>783</v>
      </c>
      <c r="D307" s="10">
        <v>472823.33548609499</v>
      </c>
      <c r="E307" s="11">
        <v>755</v>
      </c>
      <c r="F307" s="12">
        <v>445</v>
      </c>
      <c r="G307" s="12">
        <v>310</v>
      </c>
      <c r="H307" s="13">
        <v>84835</v>
      </c>
      <c r="I307" s="14">
        <f t="shared" si="12"/>
        <v>65733.647159796456</v>
      </c>
      <c r="J307" s="14">
        <f t="shared" si="12"/>
        <v>19101.352840203552</v>
      </c>
      <c r="K307" s="8">
        <v>209</v>
      </c>
      <c r="L307" s="14">
        <v>4729</v>
      </c>
      <c r="M307" s="11">
        <v>202</v>
      </c>
      <c r="N307" s="8">
        <v>470</v>
      </c>
      <c r="O307" s="8">
        <v>52</v>
      </c>
      <c r="P307" s="16">
        <v>747</v>
      </c>
      <c r="Q307" s="16">
        <v>1</v>
      </c>
      <c r="R307" s="16">
        <v>6</v>
      </c>
      <c r="S307" s="16">
        <v>5</v>
      </c>
      <c r="T307" s="18">
        <v>12</v>
      </c>
      <c r="U307" s="8">
        <v>32</v>
      </c>
      <c r="V307" s="16">
        <v>1</v>
      </c>
      <c r="W307" s="14">
        <v>22703</v>
      </c>
      <c r="X307" s="14">
        <v>5027</v>
      </c>
      <c r="Y307" s="14">
        <v>4172</v>
      </c>
      <c r="Z307" s="14">
        <v>855</v>
      </c>
      <c r="AA307" s="14">
        <v>19</v>
      </c>
      <c r="AB307" s="14">
        <v>187</v>
      </c>
      <c r="AC307" s="14">
        <v>4</v>
      </c>
      <c r="AD307" s="14">
        <v>18</v>
      </c>
      <c r="AE307" s="14">
        <v>130</v>
      </c>
      <c r="AF307" s="14">
        <v>13</v>
      </c>
      <c r="AG307" s="14">
        <v>12</v>
      </c>
      <c r="AH307" s="14">
        <v>410544</v>
      </c>
      <c r="AI307" s="14">
        <v>49435</v>
      </c>
      <c r="AJ307" s="14">
        <f t="shared" si="13"/>
        <v>31276.863606660805</v>
      </c>
      <c r="AK307" s="14">
        <f t="shared" si="13"/>
        <v>18158.136393339191</v>
      </c>
      <c r="AL307" s="14">
        <v>53</v>
      </c>
      <c r="AM307" s="14">
        <v>2604</v>
      </c>
      <c r="AN307" s="14">
        <v>47</v>
      </c>
      <c r="AO307" s="14">
        <v>231</v>
      </c>
      <c r="AP307" s="14">
        <v>21</v>
      </c>
      <c r="AQ307" s="14">
        <v>211</v>
      </c>
      <c r="AR307" s="14">
        <v>74</v>
      </c>
      <c r="AS307" s="14">
        <v>97</v>
      </c>
      <c r="AT307" s="14">
        <v>156</v>
      </c>
      <c r="AU307" s="17">
        <v>12</v>
      </c>
      <c r="AV307" s="14">
        <v>905</v>
      </c>
      <c r="AW307" s="14">
        <v>1</v>
      </c>
      <c r="AX307" s="14">
        <v>2</v>
      </c>
    </row>
    <row r="308" spans="1:50" x14ac:dyDescent="0.25">
      <c r="A308" s="8">
        <v>2039</v>
      </c>
      <c r="B308" s="8">
        <v>10</v>
      </c>
      <c r="C308" s="8" t="s">
        <v>784</v>
      </c>
      <c r="D308" s="10">
        <v>472936.612582726</v>
      </c>
      <c r="E308" s="11">
        <v>755</v>
      </c>
      <c r="F308" s="12">
        <v>445</v>
      </c>
      <c r="G308" s="12">
        <v>310</v>
      </c>
      <c r="H308" s="13">
        <v>84845</v>
      </c>
      <c r="I308" s="14">
        <f t="shared" si="12"/>
        <v>65741.395571084227</v>
      </c>
      <c r="J308" s="14">
        <f t="shared" si="12"/>
        <v>19103.60442891578</v>
      </c>
      <c r="K308" s="8">
        <v>209</v>
      </c>
      <c r="L308" s="14">
        <v>4729</v>
      </c>
      <c r="M308" s="11">
        <v>202</v>
      </c>
      <c r="N308" s="8">
        <v>470</v>
      </c>
      <c r="O308" s="8">
        <v>52</v>
      </c>
      <c r="P308" s="16">
        <v>747</v>
      </c>
      <c r="Q308" s="16">
        <v>1</v>
      </c>
      <c r="R308" s="16">
        <v>6</v>
      </c>
      <c r="S308" s="16">
        <v>5</v>
      </c>
      <c r="T308" s="18">
        <v>12</v>
      </c>
      <c r="U308" s="8">
        <v>32</v>
      </c>
      <c r="V308" s="16">
        <v>1</v>
      </c>
      <c r="W308" s="14">
        <v>22677</v>
      </c>
      <c r="X308" s="14">
        <v>5029</v>
      </c>
      <c r="Y308" s="14">
        <v>4174</v>
      </c>
      <c r="Z308" s="14">
        <v>855</v>
      </c>
      <c r="AA308" s="14">
        <v>19</v>
      </c>
      <c r="AB308" s="14">
        <v>187</v>
      </c>
      <c r="AC308" s="14">
        <v>4</v>
      </c>
      <c r="AD308" s="14">
        <v>18</v>
      </c>
      <c r="AE308" s="14">
        <v>130</v>
      </c>
      <c r="AF308" s="14">
        <v>13</v>
      </c>
      <c r="AG308" s="14">
        <v>12</v>
      </c>
      <c r="AH308" s="14">
        <v>410683</v>
      </c>
      <c r="AI308" s="14">
        <v>49452</v>
      </c>
      <c r="AJ308" s="14">
        <f t="shared" si="13"/>
        <v>31287.619279388899</v>
      </c>
      <c r="AK308" s="14">
        <f t="shared" si="13"/>
        <v>18164.380720611098</v>
      </c>
      <c r="AL308" s="14">
        <v>53</v>
      </c>
      <c r="AM308" s="14">
        <v>2604</v>
      </c>
      <c r="AN308" s="14">
        <v>47</v>
      </c>
      <c r="AO308" s="14">
        <v>231</v>
      </c>
      <c r="AP308" s="14">
        <v>21</v>
      </c>
      <c r="AQ308" s="14">
        <v>211</v>
      </c>
      <c r="AR308" s="14">
        <v>74</v>
      </c>
      <c r="AS308" s="14">
        <v>97</v>
      </c>
      <c r="AT308" s="14">
        <v>156</v>
      </c>
      <c r="AU308" s="17">
        <v>12</v>
      </c>
      <c r="AV308" s="14">
        <v>905</v>
      </c>
      <c r="AW308" s="14">
        <v>1</v>
      </c>
      <c r="AX308" s="14">
        <v>2</v>
      </c>
    </row>
    <row r="309" spans="1:50" x14ac:dyDescent="0.25">
      <c r="A309" s="8">
        <v>2039</v>
      </c>
      <c r="B309" s="8">
        <v>11</v>
      </c>
      <c r="C309" s="8" t="s">
        <v>785</v>
      </c>
      <c r="D309" s="10">
        <v>473049.88954267598</v>
      </c>
      <c r="E309" s="11">
        <v>754</v>
      </c>
      <c r="F309" s="12">
        <v>445</v>
      </c>
      <c r="G309" s="12">
        <v>309</v>
      </c>
      <c r="H309" s="13">
        <v>84855</v>
      </c>
      <c r="I309" s="14">
        <f t="shared" si="12"/>
        <v>65749.143982371985</v>
      </c>
      <c r="J309" s="14">
        <f t="shared" si="12"/>
        <v>19105.856017628012</v>
      </c>
      <c r="K309" s="8">
        <v>209</v>
      </c>
      <c r="L309" s="14">
        <v>4729</v>
      </c>
      <c r="M309" s="11">
        <v>202</v>
      </c>
      <c r="N309" s="8">
        <v>470</v>
      </c>
      <c r="O309" s="8">
        <v>52</v>
      </c>
      <c r="P309" s="16">
        <v>747</v>
      </c>
      <c r="Q309" s="16">
        <v>1</v>
      </c>
      <c r="R309" s="16">
        <v>6</v>
      </c>
      <c r="S309" s="16">
        <v>5</v>
      </c>
      <c r="T309" s="18">
        <v>12</v>
      </c>
      <c r="U309" s="8">
        <v>32</v>
      </c>
      <c r="V309" s="16">
        <v>1</v>
      </c>
      <c r="W309" s="14">
        <v>22682</v>
      </c>
      <c r="X309" s="14">
        <v>5031</v>
      </c>
      <c r="Y309" s="14">
        <v>4176</v>
      </c>
      <c r="Z309" s="14">
        <v>855</v>
      </c>
      <c r="AA309" s="14">
        <v>19</v>
      </c>
      <c r="AB309" s="14">
        <v>187</v>
      </c>
      <c r="AC309" s="14">
        <v>4</v>
      </c>
      <c r="AD309" s="14">
        <v>18</v>
      </c>
      <c r="AE309" s="14">
        <v>130</v>
      </c>
      <c r="AF309" s="14">
        <v>13</v>
      </c>
      <c r="AG309" s="14">
        <v>12</v>
      </c>
      <c r="AH309" s="14">
        <v>410822</v>
      </c>
      <c r="AI309" s="14">
        <v>49469</v>
      </c>
      <c r="AJ309" s="14">
        <f t="shared" si="13"/>
        <v>31298.374952116988</v>
      </c>
      <c r="AK309" s="14">
        <f t="shared" si="13"/>
        <v>18170.625047883008</v>
      </c>
      <c r="AL309" s="14">
        <v>53</v>
      </c>
      <c r="AM309" s="14">
        <v>2604</v>
      </c>
      <c r="AN309" s="14">
        <v>47</v>
      </c>
      <c r="AO309" s="14">
        <v>231</v>
      </c>
      <c r="AP309" s="14">
        <v>21</v>
      </c>
      <c r="AQ309" s="14">
        <v>211</v>
      </c>
      <c r="AR309" s="14">
        <v>74</v>
      </c>
      <c r="AS309" s="14">
        <v>97</v>
      </c>
      <c r="AT309" s="14">
        <v>156</v>
      </c>
      <c r="AU309" s="17">
        <v>12</v>
      </c>
      <c r="AV309" s="14">
        <v>905</v>
      </c>
      <c r="AW309" s="14">
        <v>1</v>
      </c>
      <c r="AX309" s="14">
        <v>2</v>
      </c>
    </row>
    <row r="310" spans="1:50" x14ac:dyDescent="0.25">
      <c r="A310" s="8">
        <v>2039</v>
      </c>
      <c r="B310" s="8">
        <v>12</v>
      </c>
      <c r="C310" s="8" t="s">
        <v>786</v>
      </c>
      <c r="D310" s="10">
        <v>473163.16663930798</v>
      </c>
      <c r="E310" s="11">
        <v>752</v>
      </c>
      <c r="F310" s="12">
        <v>444</v>
      </c>
      <c r="G310" s="12">
        <v>308</v>
      </c>
      <c r="H310" s="13">
        <v>84865</v>
      </c>
      <c r="I310" s="14">
        <f t="shared" si="12"/>
        <v>65756.892393659757</v>
      </c>
      <c r="J310" s="14">
        <f t="shared" si="12"/>
        <v>19108.10760634024</v>
      </c>
      <c r="K310" s="8">
        <v>209</v>
      </c>
      <c r="L310" s="14">
        <v>4729</v>
      </c>
      <c r="M310" s="11">
        <v>202</v>
      </c>
      <c r="N310" s="8">
        <v>470</v>
      </c>
      <c r="O310" s="8">
        <v>52</v>
      </c>
      <c r="P310" s="16">
        <v>747</v>
      </c>
      <c r="Q310" s="16">
        <v>1</v>
      </c>
      <c r="R310" s="16">
        <v>6</v>
      </c>
      <c r="S310" s="16">
        <v>5</v>
      </c>
      <c r="T310" s="18">
        <v>12</v>
      </c>
      <c r="U310" s="8">
        <v>32</v>
      </c>
      <c r="V310" s="16">
        <v>1</v>
      </c>
      <c r="W310" s="14">
        <v>22686</v>
      </c>
      <c r="X310" s="14">
        <v>5033</v>
      </c>
      <c r="Y310" s="14">
        <v>4177</v>
      </c>
      <c r="Z310" s="14">
        <v>856</v>
      </c>
      <c r="AA310" s="14">
        <v>19</v>
      </c>
      <c r="AB310" s="14">
        <v>187</v>
      </c>
      <c r="AC310" s="14">
        <v>4</v>
      </c>
      <c r="AD310" s="14">
        <v>18</v>
      </c>
      <c r="AE310" s="14">
        <v>130</v>
      </c>
      <c r="AF310" s="14">
        <v>13</v>
      </c>
      <c r="AG310" s="14">
        <v>12</v>
      </c>
      <c r="AH310" s="14">
        <v>410960</v>
      </c>
      <c r="AI310" s="14">
        <v>49486</v>
      </c>
      <c r="AJ310" s="14">
        <f t="shared" si="13"/>
        <v>31309.130624845082</v>
      </c>
      <c r="AK310" s="14">
        <f t="shared" si="13"/>
        <v>18176.869375154914</v>
      </c>
      <c r="AL310" s="14">
        <v>53</v>
      </c>
      <c r="AM310" s="14">
        <v>2604</v>
      </c>
      <c r="AN310" s="14">
        <v>47</v>
      </c>
      <c r="AO310" s="14">
        <v>231</v>
      </c>
      <c r="AP310" s="14">
        <v>21</v>
      </c>
      <c r="AQ310" s="14">
        <v>211</v>
      </c>
      <c r="AR310" s="14">
        <v>74</v>
      </c>
      <c r="AS310" s="14">
        <v>97</v>
      </c>
      <c r="AT310" s="14">
        <v>156</v>
      </c>
      <c r="AU310" s="17">
        <v>12</v>
      </c>
      <c r="AV310" s="14">
        <v>905</v>
      </c>
      <c r="AW310" s="14">
        <v>1</v>
      </c>
      <c r="AX310" s="14">
        <v>2</v>
      </c>
    </row>
    <row r="311" spans="1:50" x14ac:dyDescent="0.25">
      <c r="A311" s="8">
        <v>2040</v>
      </c>
      <c r="B311" s="8">
        <v>1</v>
      </c>
      <c r="C311" s="8" t="s">
        <v>787</v>
      </c>
      <c r="D311" s="10">
        <v>473276.44373593997</v>
      </c>
      <c r="E311" s="11">
        <v>754</v>
      </c>
      <c r="F311" s="12">
        <v>445</v>
      </c>
      <c r="G311" s="12">
        <v>309</v>
      </c>
      <c r="H311" s="13">
        <v>84875</v>
      </c>
      <c r="I311" s="14">
        <f t="shared" si="12"/>
        <v>65764.640804947529</v>
      </c>
      <c r="J311" s="14">
        <f t="shared" si="12"/>
        <v>19110.359195052471</v>
      </c>
      <c r="K311" s="8">
        <v>209</v>
      </c>
      <c r="L311" s="14">
        <v>4729</v>
      </c>
      <c r="M311" s="11">
        <v>202</v>
      </c>
      <c r="N311" s="8">
        <v>470</v>
      </c>
      <c r="O311" s="8">
        <v>52</v>
      </c>
      <c r="P311" s="16">
        <v>747</v>
      </c>
      <c r="Q311" s="16">
        <v>1</v>
      </c>
      <c r="R311" s="16">
        <v>6</v>
      </c>
      <c r="S311" s="16">
        <v>5</v>
      </c>
      <c r="T311" s="18">
        <v>12</v>
      </c>
      <c r="U311" s="8">
        <v>32</v>
      </c>
      <c r="V311" s="16">
        <v>1</v>
      </c>
      <c r="W311" s="14">
        <v>22661</v>
      </c>
      <c r="X311" s="14">
        <v>5035</v>
      </c>
      <c r="Y311" s="14">
        <v>4179</v>
      </c>
      <c r="Z311" s="14">
        <v>856</v>
      </c>
      <c r="AA311" s="14">
        <v>19</v>
      </c>
      <c r="AB311" s="14">
        <v>187</v>
      </c>
      <c r="AC311" s="14">
        <v>4</v>
      </c>
      <c r="AD311" s="14">
        <v>18</v>
      </c>
      <c r="AE311" s="14">
        <v>130</v>
      </c>
      <c r="AF311" s="14">
        <v>13</v>
      </c>
      <c r="AG311" s="14">
        <v>12</v>
      </c>
      <c r="AH311" s="14">
        <v>411099</v>
      </c>
      <c r="AI311" s="14">
        <v>49503</v>
      </c>
      <c r="AJ311" s="14">
        <f t="shared" si="13"/>
        <v>31319.886297573175</v>
      </c>
      <c r="AK311" s="14">
        <f t="shared" si="13"/>
        <v>18183.113702426821</v>
      </c>
      <c r="AL311" s="14">
        <v>53</v>
      </c>
      <c r="AM311" s="14">
        <v>2604</v>
      </c>
      <c r="AN311" s="14">
        <v>47</v>
      </c>
      <c r="AO311" s="14">
        <v>231</v>
      </c>
      <c r="AP311" s="14">
        <v>21</v>
      </c>
      <c r="AQ311" s="14">
        <v>211</v>
      </c>
      <c r="AR311" s="14">
        <v>74</v>
      </c>
      <c r="AS311" s="14">
        <v>97</v>
      </c>
      <c r="AT311" s="14">
        <v>156</v>
      </c>
      <c r="AU311" s="17">
        <v>12</v>
      </c>
      <c r="AV311" s="14">
        <v>905</v>
      </c>
      <c r="AW311" s="14">
        <v>1</v>
      </c>
      <c r="AX311" s="14">
        <v>2</v>
      </c>
    </row>
    <row r="312" spans="1:50" x14ac:dyDescent="0.25">
      <c r="A312" s="8">
        <v>2040</v>
      </c>
      <c r="B312" s="8">
        <v>2</v>
      </c>
      <c r="C312" s="8" t="s">
        <v>788</v>
      </c>
      <c r="D312" s="10">
        <v>473389.72069589002</v>
      </c>
      <c r="E312" s="11">
        <v>753</v>
      </c>
      <c r="F312" s="12">
        <v>444</v>
      </c>
      <c r="G312" s="12">
        <v>309</v>
      </c>
      <c r="H312" s="13">
        <v>84885</v>
      </c>
      <c r="I312" s="14">
        <f t="shared" si="12"/>
        <v>65772.3892162353</v>
      </c>
      <c r="J312" s="14">
        <f t="shared" si="12"/>
        <v>19112.6107837647</v>
      </c>
      <c r="K312" s="8">
        <v>209</v>
      </c>
      <c r="L312" s="14">
        <v>4729</v>
      </c>
      <c r="M312" s="11">
        <v>202</v>
      </c>
      <c r="N312" s="8">
        <v>470</v>
      </c>
      <c r="O312" s="8">
        <v>52</v>
      </c>
      <c r="P312" s="16">
        <v>747</v>
      </c>
      <c r="Q312" s="16">
        <v>1</v>
      </c>
      <c r="R312" s="16">
        <v>6</v>
      </c>
      <c r="S312" s="16">
        <v>5</v>
      </c>
      <c r="T312" s="18">
        <v>12</v>
      </c>
      <c r="U312" s="8">
        <v>32</v>
      </c>
      <c r="V312" s="16">
        <v>1</v>
      </c>
      <c r="W312" s="14">
        <v>22666</v>
      </c>
      <c r="X312" s="14">
        <v>5037</v>
      </c>
      <c r="Y312" s="14">
        <v>4181</v>
      </c>
      <c r="Z312" s="14">
        <v>856</v>
      </c>
      <c r="AA312" s="14">
        <v>19</v>
      </c>
      <c r="AB312" s="14">
        <v>187</v>
      </c>
      <c r="AC312" s="14">
        <v>4</v>
      </c>
      <c r="AD312" s="14">
        <v>18</v>
      </c>
      <c r="AE312" s="14">
        <v>130</v>
      </c>
      <c r="AF312" s="14">
        <v>13</v>
      </c>
      <c r="AG312" s="14">
        <v>12</v>
      </c>
      <c r="AH312" s="14">
        <v>411238</v>
      </c>
      <c r="AI312" s="14">
        <v>49520</v>
      </c>
      <c r="AJ312" s="14">
        <f t="shared" si="13"/>
        <v>31330.641970301265</v>
      </c>
      <c r="AK312" s="14">
        <f t="shared" si="13"/>
        <v>18189.358029698731</v>
      </c>
      <c r="AL312" s="14">
        <v>53</v>
      </c>
      <c r="AM312" s="14">
        <v>2604</v>
      </c>
      <c r="AN312" s="14">
        <v>47</v>
      </c>
      <c r="AO312" s="14">
        <v>231</v>
      </c>
      <c r="AP312" s="14">
        <v>21</v>
      </c>
      <c r="AQ312" s="14">
        <v>211</v>
      </c>
      <c r="AR312" s="14">
        <v>74</v>
      </c>
      <c r="AS312" s="14">
        <v>97</v>
      </c>
      <c r="AT312" s="14">
        <v>156</v>
      </c>
      <c r="AU312" s="17">
        <v>12</v>
      </c>
      <c r="AV312" s="14">
        <v>905</v>
      </c>
      <c r="AW312" s="14">
        <v>1</v>
      </c>
      <c r="AX312" s="14">
        <v>2</v>
      </c>
    </row>
    <row r="313" spans="1:50" x14ac:dyDescent="0.25">
      <c r="A313" s="8">
        <v>2040</v>
      </c>
      <c r="B313" s="8">
        <v>3</v>
      </c>
      <c r="C313" s="8" t="s">
        <v>789</v>
      </c>
      <c r="D313" s="10">
        <v>473502.99779252103</v>
      </c>
      <c r="E313" s="11">
        <v>746</v>
      </c>
      <c r="F313" s="12">
        <v>440</v>
      </c>
      <c r="G313" s="12">
        <v>306</v>
      </c>
      <c r="H313" s="13">
        <v>84895</v>
      </c>
      <c r="I313" s="14">
        <f t="shared" si="12"/>
        <v>65780.137627523072</v>
      </c>
      <c r="J313" s="14">
        <f t="shared" si="12"/>
        <v>19114.862372476931</v>
      </c>
      <c r="K313" s="8">
        <v>209</v>
      </c>
      <c r="L313" s="14">
        <v>4729</v>
      </c>
      <c r="M313" s="11">
        <v>202</v>
      </c>
      <c r="N313" s="8">
        <v>470</v>
      </c>
      <c r="O313" s="8">
        <v>52</v>
      </c>
      <c r="P313" s="16">
        <v>747</v>
      </c>
      <c r="Q313" s="16">
        <v>1</v>
      </c>
      <c r="R313" s="16">
        <v>6</v>
      </c>
      <c r="S313" s="16">
        <v>5</v>
      </c>
      <c r="T313" s="18">
        <v>12</v>
      </c>
      <c r="U313" s="8">
        <v>32</v>
      </c>
      <c r="V313" s="16">
        <v>1</v>
      </c>
      <c r="W313" s="14">
        <v>22670</v>
      </c>
      <c r="X313" s="14">
        <v>5039</v>
      </c>
      <c r="Y313" s="14">
        <v>4182</v>
      </c>
      <c r="Z313" s="14">
        <v>857</v>
      </c>
      <c r="AA313" s="14">
        <v>19</v>
      </c>
      <c r="AB313" s="14">
        <v>187</v>
      </c>
      <c r="AC313" s="14">
        <v>4</v>
      </c>
      <c r="AD313" s="14">
        <v>18</v>
      </c>
      <c r="AE313" s="14">
        <v>133</v>
      </c>
      <c r="AF313" s="14">
        <v>13</v>
      </c>
      <c r="AG313" s="14">
        <v>12</v>
      </c>
      <c r="AH313" s="14">
        <v>411377</v>
      </c>
      <c r="AI313" s="14">
        <v>49537</v>
      </c>
      <c r="AJ313" s="14">
        <f t="shared" si="13"/>
        <v>31341.397643029359</v>
      </c>
      <c r="AK313" s="14">
        <f t="shared" si="13"/>
        <v>18195.602356970638</v>
      </c>
      <c r="AL313" s="14">
        <v>53</v>
      </c>
      <c r="AM313" s="14">
        <v>2604</v>
      </c>
      <c r="AN313" s="14">
        <v>47</v>
      </c>
      <c r="AO313" s="14">
        <v>231</v>
      </c>
      <c r="AP313" s="14">
        <v>21</v>
      </c>
      <c r="AQ313" s="14">
        <v>211</v>
      </c>
      <c r="AR313" s="14">
        <v>74</v>
      </c>
      <c r="AS313" s="14">
        <v>97</v>
      </c>
      <c r="AT313" s="14">
        <v>156</v>
      </c>
      <c r="AU313" s="17">
        <v>12</v>
      </c>
      <c r="AV313" s="14">
        <v>905</v>
      </c>
      <c r="AW313" s="14">
        <v>1</v>
      </c>
      <c r="AX313" s="14">
        <v>2</v>
      </c>
    </row>
    <row r="314" spans="1:50" x14ac:dyDescent="0.25">
      <c r="A314" s="8">
        <v>2040</v>
      </c>
      <c r="B314" s="8">
        <v>4</v>
      </c>
      <c r="C314" s="8" t="s">
        <v>790</v>
      </c>
      <c r="D314" s="10">
        <v>473616.27488915302</v>
      </c>
      <c r="E314" s="11">
        <v>724</v>
      </c>
      <c r="F314" s="12">
        <v>427</v>
      </c>
      <c r="G314" s="12">
        <v>297</v>
      </c>
      <c r="H314" s="13">
        <v>84905</v>
      </c>
      <c r="I314" s="14">
        <f t="shared" si="12"/>
        <v>65787.886038810844</v>
      </c>
      <c r="J314" s="14">
        <f t="shared" si="12"/>
        <v>19117.113961189159</v>
      </c>
      <c r="K314" s="8">
        <v>209</v>
      </c>
      <c r="L314" s="14">
        <v>4729</v>
      </c>
      <c r="M314" s="11">
        <v>202</v>
      </c>
      <c r="N314" s="8">
        <v>470</v>
      </c>
      <c r="O314" s="8">
        <v>52</v>
      </c>
      <c r="P314" s="16">
        <v>747</v>
      </c>
      <c r="Q314" s="16">
        <v>1</v>
      </c>
      <c r="R314" s="16">
        <v>6</v>
      </c>
      <c r="S314" s="16">
        <v>5</v>
      </c>
      <c r="T314" s="18">
        <v>12</v>
      </c>
      <c r="U314" s="8">
        <v>32</v>
      </c>
      <c r="V314" s="16">
        <v>1</v>
      </c>
      <c r="W314" s="14">
        <v>22645</v>
      </c>
      <c r="X314" s="14">
        <v>5041</v>
      </c>
      <c r="Y314" s="14">
        <v>4184</v>
      </c>
      <c r="Z314" s="14">
        <v>857</v>
      </c>
      <c r="AA314" s="14">
        <v>19</v>
      </c>
      <c r="AB314" s="14">
        <v>187</v>
      </c>
      <c r="AC314" s="14">
        <v>4</v>
      </c>
      <c r="AD314" s="14">
        <v>18</v>
      </c>
      <c r="AE314" s="14">
        <v>132</v>
      </c>
      <c r="AF314" s="14">
        <v>13</v>
      </c>
      <c r="AG314" s="14">
        <v>12</v>
      </c>
      <c r="AH314" s="14">
        <v>411515</v>
      </c>
      <c r="AI314" s="14">
        <v>49554</v>
      </c>
      <c r="AJ314" s="14">
        <f t="shared" si="13"/>
        <v>31352.153315757452</v>
      </c>
      <c r="AK314" s="14">
        <f t="shared" si="13"/>
        <v>18201.846684242548</v>
      </c>
      <c r="AL314" s="14">
        <v>53</v>
      </c>
      <c r="AM314" s="14">
        <v>2604</v>
      </c>
      <c r="AN314" s="14">
        <v>47</v>
      </c>
      <c r="AO314" s="14">
        <v>231</v>
      </c>
      <c r="AP314" s="14">
        <v>21</v>
      </c>
      <c r="AQ314" s="14">
        <v>211</v>
      </c>
      <c r="AR314" s="14">
        <v>74</v>
      </c>
      <c r="AS314" s="14">
        <v>97</v>
      </c>
      <c r="AT314" s="14">
        <v>156</v>
      </c>
      <c r="AU314" s="17">
        <v>12</v>
      </c>
      <c r="AV314" s="14">
        <v>905</v>
      </c>
      <c r="AW314" s="14">
        <v>1</v>
      </c>
      <c r="AX314" s="14">
        <v>2</v>
      </c>
    </row>
    <row r="315" spans="1:50" x14ac:dyDescent="0.25">
      <c r="A315" s="8">
        <v>2040</v>
      </c>
      <c r="B315" s="8">
        <v>5</v>
      </c>
      <c r="C315" s="8" t="s">
        <v>791</v>
      </c>
      <c r="D315" s="10">
        <v>473729.55184910301</v>
      </c>
      <c r="E315" s="11">
        <v>771</v>
      </c>
      <c r="F315" s="12">
        <v>455</v>
      </c>
      <c r="G315" s="12">
        <v>316</v>
      </c>
      <c r="H315" s="13">
        <v>84915</v>
      </c>
      <c r="I315" s="14">
        <f t="shared" si="12"/>
        <v>65795.634450098616</v>
      </c>
      <c r="J315" s="14">
        <f t="shared" si="12"/>
        <v>19119.365549901391</v>
      </c>
      <c r="K315" s="8">
        <v>209</v>
      </c>
      <c r="L315" s="14">
        <v>4729</v>
      </c>
      <c r="M315" s="11">
        <v>202</v>
      </c>
      <c r="N315" s="8">
        <v>470</v>
      </c>
      <c r="O315" s="8">
        <v>52</v>
      </c>
      <c r="P315" s="16">
        <v>747</v>
      </c>
      <c r="Q315" s="16">
        <v>1</v>
      </c>
      <c r="R315" s="16">
        <v>6</v>
      </c>
      <c r="S315" s="16">
        <v>5</v>
      </c>
      <c r="T315" s="18">
        <v>12</v>
      </c>
      <c r="U315" s="8">
        <v>32</v>
      </c>
      <c r="V315" s="16">
        <v>1</v>
      </c>
      <c r="W315" s="14">
        <v>22649</v>
      </c>
      <c r="X315" s="14">
        <v>5043</v>
      </c>
      <c r="Y315" s="14">
        <v>4186</v>
      </c>
      <c r="Z315" s="14">
        <v>857</v>
      </c>
      <c r="AA315" s="14">
        <v>19</v>
      </c>
      <c r="AB315" s="14">
        <v>187</v>
      </c>
      <c r="AC315" s="14">
        <v>4</v>
      </c>
      <c r="AD315" s="14">
        <v>18</v>
      </c>
      <c r="AE315" s="14">
        <v>128</v>
      </c>
      <c r="AF315" s="14">
        <v>13</v>
      </c>
      <c r="AG315" s="14">
        <v>12</v>
      </c>
      <c r="AH315" s="14">
        <v>411654</v>
      </c>
      <c r="AI315" s="14">
        <v>49571</v>
      </c>
      <c r="AJ315" s="14">
        <f t="shared" si="13"/>
        <v>31362.908988485542</v>
      </c>
      <c r="AK315" s="14">
        <f t="shared" si="13"/>
        <v>18208.091011514454</v>
      </c>
      <c r="AL315" s="14">
        <v>53</v>
      </c>
      <c r="AM315" s="14">
        <v>2604</v>
      </c>
      <c r="AN315" s="14">
        <v>47</v>
      </c>
      <c r="AO315" s="14">
        <v>231</v>
      </c>
      <c r="AP315" s="14">
        <v>21</v>
      </c>
      <c r="AQ315" s="14">
        <v>211</v>
      </c>
      <c r="AR315" s="14">
        <v>74</v>
      </c>
      <c r="AS315" s="14">
        <v>97</v>
      </c>
      <c r="AT315" s="14">
        <v>156</v>
      </c>
      <c r="AU315" s="17">
        <v>12</v>
      </c>
      <c r="AV315" s="14">
        <v>905</v>
      </c>
      <c r="AW315" s="14">
        <v>1</v>
      </c>
      <c r="AX315" s="14">
        <v>2</v>
      </c>
    </row>
    <row r="316" spans="1:50" x14ac:dyDescent="0.25">
      <c r="A316" s="8">
        <v>2040</v>
      </c>
      <c r="B316" s="8">
        <v>6</v>
      </c>
      <c r="C316" s="8" t="s">
        <v>792</v>
      </c>
      <c r="D316" s="10">
        <v>473842.82894573401</v>
      </c>
      <c r="E316" s="11">
        <v>769</v>
      </c>
      <c r="F316" s="12">
        <v>454</v>
      </c>
      <c r="G316" s="12">
        <v>315</v>
      </c>
      <c r="H316" s="13">
        <v>84925</v>
      </c>
      <c r="I316" s="14">
        <f t="shared" si="12"/>
        <v>65803.382861386388</v>
      </c>
      <c r="J316" s="14">
        <f t="shared" si="12"/>
        <v>19121.617138613619</v>
      </c>
      <c r="K316" s="8">
        <v>209</v>
      </c>
      <c r="L316" s="14">
        <v>4729</v>
      </c>
      <c r="M316" s="11">
        <v>202</v>
      </c>
      <c r="N316" s="8">
        <v>470</v>
      </c>
      <c r="O316" s="8">
        <v>52</v>
      </c>
      <c r="P316" s="16">
        <v>747</v>
      </c>
      <c r="Q316" s="16">
        <v>1</v>
      </c>
      <c r="R316" s="16">
        <v>6</v>
      </c>
      <c r="S316" s="16">
        <v>5</v>
      </c>
      <c r="T316" s="18">
        <v>12</v>
      </c>
      <c r="U316" s="8">
        <v>32</v>
      </c>
      <c r="V316" s="16">
        <v>1</v>
      </c>
      <c r="W316" s="14">
        <v>22654</v>
      </c>
      <c r="X316" s="14">
        <v>5045</v>
      </c>
      <c r="Y316" s="14">
        <v>4187</v>
      </c>
      <c r="Z316" s="14">
        <v>858</v>
      </c>
      <c r="AA316" s="14">
        <v>19</v>
      </c>
      <c r="AB316" s="14">
        <v>187</v>
      </c>
      <c r="AC316" s="14">
        <v>4</v>
      </c>
      <c r="AD316" s="14">
        <v>18</v>
      </c>
      <c r="AE316" s="14">
        <v>128</v>
      </c>
      <c r="AF316" s="14">
        <v>13</v>
      </c>
      <c r="AG316" s="14">
        <v>12</v>
      </c>
      <c r="AH316" s="14">
        <v>411793</v>
      </c>
      <c r="AI316" s="14">
        <v>49588</v>
      </c>
      <c r="AJ316" s="14">
        <f t="shared" si="13"/>
        <v>31373.664661213636</v>
      </c>
      <c r="AK316" s="14">
        <f t="shared" si="13"/>
        <v>18214.335338786361</v>
      </c>
      <c r="AL316" s="14">
        <v>53</v>
      </c>
      <c r="AM316" s="14">
        <v>2604</v>
      </c>
      <c r="AN316" s="14">
        <v>47</v>
      </c>
      <c r="AO316" s="14">
        <v>231</v>
      </c>
      <c r="AP316" s="14">
        <v>21</v>
      </c>
      <c r="AQ316" s="14">
        <v>211</v>
      </c>
      <c r="AR316" s="14">
        <v>74</v>
      </c>
      <c r="AS316" s="14">
        <v>97</v>
      </c>
      <c r="AT316" s="14">
        <v>156</v>
      </c>
      <c r="AU316" s="17">
        <v>12</v>
      </c>
      <c r="AV316" s="14">
        <v>905</v>
      </c>
      <c r="AW316" s="14">
        <v>1</v>
      </c>
      <c r="AX316" s="14">
        <v>2</v>
      </c>
    </row>
    <row r="317" spans="1:50" x14ac:dyDescent="0.25">
      <c r="A317" s="8">
        <v>2040</v>
      </c>
      <c r="B317" s="8">
        <v>7</v>
      </c>
      <c r="C317" s="8" t="s">
        <v>793</v>
      </c>
      <c r="D317" s="10">
        <v>473956.10604236601</v>
      </c>
      <c r="E317" s="11">
        <v>765</v>
      </c>
      <c r="F317" s="12">
        <v>451</v>
      </c>
      <c r="G317" s="12">
        <v>314</v>
      </c>
      <c r="H317" s="13">
        <v>84935</v>
      </c>
      <c r="I317" s="14">
        <f t="shared" si="12"/>
        <v>65811.131272674145</v>
      </c>
      <c r="J317" s="14">
        <f t="shared" si="12"/>
        <v>19123.868727325851</v>
      </c>
      <c r="K317" s="8">
        <v>209</v>
      </c>
      <c r="L317" s="14">
        <v>4729</v>
      </c>
      <c r="M317" s="11">
        <v>202</v>
      </c>
      <c r="N317" s="8">
        <v>470</v>
      </c>
      <c r="O317" s="8">
        <v>52</v>
      </c>
      <c r="P317" s="16">
        <v>747</v>
      </c>
      <c r="Q317" s="16">
        <v>1</v>
      </c>
      <c r="R317" s="16">
        <v>6</v>
      </c>
      <c r="S317" s="16">
        <v>5</v>
      </c>
      <c r="T317" s="18">
        <v>12</v>
      </c>
      <c r="U317" s="8">
        <v>32</v>
      </c>
      <c r="V317" s="16">
        <v>1</v>
      </c>
      <c r="W317" s="14">
        <v>22629</v>
      </c>
      <c r="X317" s="14">
        <v>5047</v>
      </c>
      <c r="Y317" s="14">
        <v>4189</v>
      </c>
      <c r="Z317" s="14">
        <v>858</v>
      </c>
      <c r="AA317" s="14">
        <v>19</v>
      </c>
      <c r="AB317" s="14">
        <v>187</v>
      </c>
      <c r="AC317" s="14">
        <v>4</v>
      </c>
      <c r="AD317" s="14">
        <v>18</v>
      </c>
      <c r="AE317" s="14">
        <v>128</v>
      </c>
      <c r="AF317" s="14">
        <v>13</v>
      </c>
      <c r="AG317" s="14">
        <v>12</v>
      </c>
      <c r="AH317" s="14">
        <v>411932</v>
      </c>
      <c r="AI317" s="14">
        <v>49605</v>
      </c>
      <c r="AJ317" s="14">
        <f t="shared" si="13"/>
        <v>31384.420333941725</v>
      </c>
      <c r="AK317" s="14">
        <f t="shared" si="13"/>
        <v>18220.579666058271</v>
      </c>
      <c r="AL317" s="14">
        <v>53</v>
      </c>
      <c r="AM317" s="14">
        <v>2604</v>
      </c>
      <c r="AN317" s="14">
        <v>47</v>
      </c>
      <c r="AO317" s="14">
        <v>231</v>
      </c>
      <c r="AP317" s="14">
        <v>21</v>
      </c>
      <c r="AQ317" s="14">
        <v>211</v>
      </c>
      <c r="AR317" s="14">
        <v>74</v>
      </c>
      <c r="AS317" s="14">
        <v>97</v>
      </c>
      <c r="AT317" s="14">
        <v>156</v>
      </c>
      <c r="AU317" s="17">
        <v>12</v>
      </c>
      <c r="AV317" s="14">
        <v>905</v>
      </c>
      <c r="AW317" s="14">
        <v>1</v>
      </c>
      <c r="AX317" s="14">
        <v>2</v>
      </c>
    </row>
    <row r="318" spans="1:50" x14ac:dyDescent="0.25">
      <c r="A318" s="8">
        <v>2040</v>
      </c>
      <c r="B318" s="8">
        <v>8</v>
      </c>
      <c r="C318" s="8" t="s">
        <v>794</v>
      </c>
      <c r="D318" s="10">
        <v>474069.383002316</v>
      </c>
      <c r="E318" s="11">
        <v>763</v>
      </c>
      <c r="F318" s="12">
        <v>450</v>
      </c>
      <c r="G318" s="12">
        <v>313</v>
      </c>
      <c r="H318" s="13">
        <v>84945</v>
      </c>
      <c r="I318" s="14">
        <f t="shared" si="12"/>
        <v>65818.879683961917</v>
      </c>
      <c r="J318" s="14">
        <f t="shared" si="12"/>
        <v>19126.120316038079</v>
      </c>
      <c r="K318" s="8">
        <v>209</v>
      </c>
      <c r="L318" s="14">
        <v>4729</v>
      </c>
      <c r="M318" s="11">
        <v>202</v>
      </c>
      <c r="N318" s="8">
        <v>470</v>
      </c>
      <c r="O318" s="8">
        <v>52</v>
      </c>
      <c r="P318" s="16">
        <v>747</v>
      </c>
      <c r="Q318" s="16">
        <v>1</v>
      </c>
      <c r="R318" s="16">
        <v>6</v>
      </c>
      <c r="S318" s="16">
        <v>5</v>
      </c>
      <c r="T318" s="18">
        <v>12</v>
      </c>
      <c r="U318" s="8">
        <v>32</v>
      </c>
      <c r="V318" s="16">
        <v>1</v>
      </c>
      <c r="W318" s="14">
        <v>22633</v>
      </c>
      <c r="X318" s="14">
        <v>5049</v>
      </c>
      <c r="Y318" s="14">
        <v>4191</v>
      </c>
      <c r="Z318" s="14">
        <v>858</v>
      </c>
      <c r="AA318" s="14">
        <v>19</v>
      </c>
      <c r="AB318" s="14">
        <v>187</v>
      </c>
      <c r="AC318" s="14">
        <v>4</v>
      </c>
      <c r="AD318" s="14">
        <v>18</v>
      </c>
      <c r="AE318" s="14">
        <v>128</v>
      </c>
      <c r="AF318" s="14">
        <v>13</v>
      </c>
      <c r="AG318" s="14">
        <v>12</v>
      </c>
      <c r="AH318" s="14">
        <v>412070</v>
      </c>
      <c r="AI318" s="14">
        <v>49622</v>
      </c>
      <c r="AJ318" s="14">
        <f t="shared" si="13"/>
        <v>31395.176006669819</v>
      </c>
      <c r="AK318" s="14">
        <f t="shared" si="13"/>
        <v>18226.823993330177</v>
      </c>
      <c r="AL318" s="14">
        <v>53</v>
      </c>
      <c r="AM318" s="14">
        <v>2604</v>
      </c>
      <c r="AN318" s="14">
        <v>47</v>
      </c>
      <c r="AO318" s="14">
        <v>231</v>
      </c>
      <c r="AP318" s="14">
        <v>21</v>
      </c>
      <c r="AQ318" s="14">
        <v>211</v>
      </c>
      <c r="AR318" s="14">
        <v>74</v>
      </c>
      <c r="AS318" s="14">
        <v>97</v>
      </c>
      <c r="AT318" s="14">
        <v>156</v>
      </c>
      <c r="AU318" s="17">
        <v>12</v>
      </c>
      <c r="AV318" s="14">
        <v>905</v>
      </c>
      <c r="AW318" s="14">
        <v>1</v>
      </c>
      <c r="AX318" s="14">
        <v>2</v>
      </c>
    </row>
    <row r="319" spans="1:50" x14ac:dyDescent="0.25">
      <c r="A319" s="8">
        <v>2040</v>
      </c>
      <c r="B319" s="8">
        <v>9</v>
      </c>
      <c r="C319" s="8" t="s">
        <v>795</v>
      </c>
      <c r="D319" s="10">
        <v>474182.660098947</v>
      </c>
      <c r="E319" s="11">
        <v>761</v>
      </c>
      <c r="F319" s="12">
        <v>449</v>
      </c>
      <c r="G319" s="12">
        <v>312</v>
      </c>
      <c r="H319" s="13">
        <v>84955</v>
      </c>
      <c r="I319" s="14">
        <f t="shared" si="12"/>
        <v>65826.628095249689</v>
      </c>
      <c r="J319" s="14">
        <f t="shared" si="12"/>
        <v>19128.371904750311</v>
      </c>
      <c r="K319" s="8">
        <v>209</v>
      </c>
      <c r="L319" s="14">
        <v>4729</v>
      </c>
      <c r="M319" s="11">
        <v>202</v>
      </c>
      <c r="N319" s="8">
        <v>470</v>
      </c>
      <c r="O319" s="8">
        <v>52</v>
      </c>
      <c r="P319" s="16">
        <v>747</v>
      </c>
      <c r="Q319" s="16">
        <v>1</v>
      </c>
      <c r="R319" s="16">
        <v>6</v>
      </c>
      <c r="S319" s="16">
        <v>5</v>
      </c>
      <c r="T319" s="18">
        <v>12</v>
      </c>
      <c r="U319" s="8">
        <v>32</v>
      </c>
      <c r="V319" s="16">
        <v>1</v>
      </c>
      <c r="W319" s="14">
        <v>22638</v>
      </c>
      <c r="X319" s="14">
        <v>5051</v>
      </c>
      <c r="Y319" s="14">
        <v>4192</v>
      </c>
      <c r="Z319" s="14">
        <v>859</v>
      </c>
      <c r="AA319" s="14">
        <v>19</v>
      </c>
      <c r="AB319" s="14">
        <v>187</v>
      </c>
      <c r="AC319" s="14">
        <v>4</v>
      </c>
      <c r="AD319" s="14">
        <v>18</v>
      </c>
      <c r="AE319" s="14">
        <v>130</v>
      </c>
      <c r="AF319" s="14">
        <v>13</v>
      </c>
      <c r="AG319" s="14">
        <v>12</v>
      </c>
      <c r="AH319" s="14">
        <v>412209</v>
      </c>
      <c r="AI319" s="14">
        <v>49639</v>
      </c>
      <c r="AJ319" s="14">
        <f t="shared" si="13"/>
        <v>31405.931679397912</v>
      </c>
      <c r="AK319" s="14">
        <f t="shared" si="13"/>
        <v>18233.068320602088</v>
      </c>
      <c r="AL319" s="14">
        <v>53</v>
      </c>
      <c r="AM319" s="14">
        <v>2604</v>
      </c>
      <c r="AN319" s="14">
        <v>47</v>
      </c>
      <c r="AO319" s="14">
        <v>231</v>
      </c>
      <c r="AP319" s="14">
        <v>21</v>
      </c>
      <c r="AQ319" s="14">
        <v>211</v>
      </c>
      <c r="AR319" s="14">
        <v>74</v>
      </c>
      <c r="AS319" s="14">
        <v>97</v>
      </c>
      <c r="AT319" s="14">
        <v>156</v>
      </c>
      <c r="AU319" s="17">
        <v>12</v>
      </c>
      <c r="AV319" s="14">
        <v>905</v>
      </c>
      <c r="AW319" s="14">
        <v>1</v>
      </c>
      <c r="AX319" s="14">
        <v>2</v>
      </c>
    </row>
    <row r="320" spans="1:50" x14ac:dyDescent="0.25">
      <c r="A320" s="8">
        <v>2040</v>
      </c>
      <c r="B320" s="8">
        <v>10</v>
      </c>
      <c r="C320" s="8" t="s">
        <v>796</v>
      </c>
      <c r="D320" s="10">
        <v>474295.937195579</v>
      </c>
      <c r="E320" s="11">
        <v>761</v>
      </c>
      <c r="F320" s="12">
        <v>449</v>
      </c>
      <c r="G320" s="12">
        <v>312</v>
      </c>
      <c r="H320" s="13">
        <v>84965</v>
      </c>
      <c r="I320" s="14">
        <f t="shared" si="12"/>
        <v>65834.376506537461</v>
      </c>
      <c r="J320" s="14">
        <f t="shared" si="12"/>
        <v>19130.623493462539</v>
      </c>
      <c r="K320" s="8">
        <v>209</v>
      </c>
      <c r="L320" s="14">
        <v>4729</v>
      </c>
      <c r="M320" s="11">
        <v>202</v>
      </c>
      <c r="N320" s="8">
        <v>470</v>
      </c>
      <c r="O320" s="8">
        <v>52</v>
      </c>
      <c r="P320" s="16">
        <v>747</v>
      </c>
      <c r="Q320" s="16">
        <v>1</v>
      </c>
      <c r="R320" s="16">
        <v>6</v>
      </c>
      <c r="S320" s="16">
        <v>5</v>
      </c>
      <c r="T320" s="18">
        <v>12</v>
      </c>
      <c r="U320" s="8">
        <v>32</v>
      </c>
      <c r="V320" s="16">
        <v>1</v>
      </c>
      <c r="W320" s="14">
        <v>22612</v>
      </c>
      <c r="X320" s="14">
        <v>5053</v>
      </c>
      <c r="Y320" s="14">
        <v>4194</v>
      </c>
      <c r="Z320" s="14">
        <v>859</v>
      </c>
      <c r="AA320" s="14">
        <v>19</v>
      </c>
      <c r="AB320" s="14">
        <v>187</v>
      </c>
      <c r="AC320" s="14">
        <v>4</v>
      </c>
      <c r="AD320" s="14">
        <v>18</v>
      </c>
      <c r="AE320" s="14">
        <v>130</v>
      </c>
      <c r="AF320" s="14">
        <v>13</v>
      </c>
      <c r="AG320" s="14">
        <v>12</v>
      </c>
      <c r="AH320" s="14">
        <v>412348</v>
      </c>
      <c r="AI320" s="14">
        <v>49656</v>
      </c>
      <c r="AJ320" s="14">
        <f t="shared" si="13"/>
        <v>31416.687352126002</v>
      </c>
      <c r="AK320" s="14">
        <f t="shared" si="13"/>
        <v>18239.312647873994</v>
      </c>
      <c r="AL320" s="14">
        <v>53</v>
      </c>
      <c r="AM320" s="14">
        <v>2604</v>
      </c>
      <c r="AN320" s="14">
        <v>47</v>
      </c>
      <c r="AO320" s="14">
        <v>231</v>
      </c>
      <c r="AP320" s="14">
        <v>21</v>
      </c>
      <c r="AQ320" s="14">
        <v>211</v>
      </c>
      <c r="AR320" s="14">
        <v>74</v>
      </c>
      <c r="AS320" s="14">
        <v>97</v>
      </c>
      <c r="AT320" s="14">
        <v>156</v>
      </c>
      <c r="AU320" s="17">
        <v>12</v>
      </c>
      <c r="AV320" s="14">
        <v>905</v>
      </c>
      <c r="AW320" s="14">
        <v>1</v>
      </c>
      <c r="AX320" s="14">
        <v>2</v>
      </c>
    </row>
    <row r="321" spans="1:50" x14ac:dyDescent="0.25">
      <c r="A321" s="8">
        <v>2040</v>
      </c>
      <c r="B321" s="8">
        <v>11</v>
      </c>
      <c r="C321" s="8" t="s">
        <v>797</v>
      </c>
      <c r="D321" s="10">
        <v>474409.21415552899</v>
      </c>
      <c r="E321" s="11">
        <v>760</v>
      </c>
      <c r="F321" s="12">
        <v>448</v>
      </c>
      <c r="G321" s="12">
        <v>312</v>
      </c>
      <c r="H321" s="13">
        <v>84975</v>
      </c>
      <c r="I321" s="14">
        <f t="shared" si="12"/>
        <v>65842.124917825233</v>
      </c>
      <c r="J321" s="14">
        <f t="shared" si="12"/>
        <v>19132.875082174771</v>
      </c>
      <c r="K321" s="8">
        <v>209</v>
      </c>
      <c r="L321" s="14">
        <v>4729</v>
      </c>
      <c r="M321" s="11">
        <v>202</v>
      </c>
      <c r="N321" s="8">
        <v>470</v>
      </c>
      <c r="O321" s="8">
        <v>52</v>
      </c>
      <c r="P321" s="16">
        <v>747</v>
      </c>
      <c r="Q321" s="16">
        <v>1</v>
      </c>
      <c r="R321" s="16">
        <v>6</v>
      </c>
      <c r="S321" s="16">
        <v>5</v>
      </c>
      <c r="T321" s="18">
        <v>12</v>
      </c>
      <c r="U321" s="8">
        <v>32</v>
      </c>
      <c r="V321" s="16">
        <v>1</v>
      </c>
      <c r="W321" s="14">
        <v>22616</v>
      </c>
      <c r="X321" s="14">
        <v>5055</v>
      </c>
      <c r="Y321" s="14">
        <v>4196</v>
      </c>
      <c r="Z321" s="14">
        <v>859</v>
      </c>
      <c r="AA321" s="14">
        <v>19</v>
      </c>
      <c r="AB321" s="14">
        <v>187</v>
      </c>
      <c r="AC321" s="14">
        <v>4</v>
      </c>
      <c r="AD321" s="14">
        <v>18</v>
      </c>
      <c r="AE321" s="14">
        <v>130</v>
      </c>
      <c r="AF321" s="14">
        <v>13</v>
      </c>
      <c r="AG321" s="14">
        <v>12</v>
      </c>
      <c r="AH321" s="14">
        <v>412487</v>
      </c>
      <c r="AI321" s="14">
        <v>49673</v>
      </c>
      <c r="AJ321" s="14">
        <f t="shared" si="13"/>
        <v>31427.443024854096</v>
      </c>
      <c r="AK321" s="14">
        <f t="shared" si="13"/>
        <v>18245.556975145901</v>
      </c>
      <c r="AL321" s="14">
        <v>53</v>
      </c>
      <c r="AM321" s="14">
        <v>2604</v>
      </c>
      <c r="AN321" s="14">
        <v>47</v>
      </c>
      <c r="AO321" s="14">
        <v>231</v>
      </c>
      <c r="AP321" s="14">
        <v>21</v>
      </c>
      <c r="AQ321" s="14">
        <v>211</v>
      </c>
      <c r="AR321" s="14">
        <v>74</v>
      </c>
      <c r="AS321" s="14">
        <v>97</v>
      </c>
      <c r="AT321" s="14">
        <v>156</v>
      </c>
      <c r="AU321" s="17">
        <v>12</v>
      </c>
      <c r="AV321" s="14">
        <v>905</v>
      </c>
      <c r="AW321" s="14">
        <v>1</v>
      </c>
      <c r="AX321" s="14">
        <v>2</v>
      </c>
    </row>
    <row r="322" spans="1:50" x14ac:dyDescent="0.25">
      <c r="A322" s="8">
        <v>2040</v>
      </c>
      <c r="B322" s="8">
        <v>12</v>
      </c>
      <c r="C322" s="8" t="s">
        <v>798</v>
      </c>
      <c r="D322" s="10">
        <v>474522.49125216098</v>
      </c>
      <c r="E322" s="11">
        <v>758</v>
      </c>
      <c r="F322" s="12">
        <v>447</v>
      </c>
      <c r="G322" s="12">
        <v>311</v>
      </c>
      <c r="H322" s="13">
        <v>84985</v>
      </c>
      <c r="I322" s="14">
        <f t="shared" si="12"/>
        <v>65849.873329113005</v>
      </c>
      <c r="J322" s="14">
        <f t="shared" si="12"/>
        <v>19135.126670887003</v>
      </c>
      <c r="K322" s="8">
        <v>209</v>
      </c>
      <c r="L322" s="14">
        <v>4729</v>
      </c>
      <c r="M322" s="11">
        <v>202</v>
      </c>
      <c r="N322" s="8">
        <v>470</v>
      </c>
      <c r="O322" s="8">
        <v>52</v>
      </c>
      <c r="P322" s="16">
        <v>747</v>
      </c>
      <c r="Q322" s="16">
        <v>1</v>
      </c>
      <c r="R322" s="16">
        <v>6</v>
      </c>
      <c r="S322" s="16">
        <v>5</v>
      </c>
      <c r="T322" s="18">
        <v>12</v>
      </c>
      <c r="U322" s="8">
        <v>32</v>
      </c>
      <c r="V322" s="16">
        <v>1</v>
      </c>
      <c r="W322" s="14">
        <v>22621</v>
      </c>
      <c r="X322" s="14">
        <v>5057</v>
      </c>
      <c r="Y322" s="14">
        <v>4197</v>
      </c>
      <c r="Z322" s="14">
        <v>860</v>
      </c>
      <c r="AA322" s="14">
        <v>19</v>
      </c>
      <c r="AB322" s="14">
        <v>187</v>
      </c>
      <c r="AC322" s="14">
        <v>4</v>
      </c>
      <c r="AD322" s="14">
        <v>18</v>
      </c>
      <c r="AE322" s="14">
        <v>130</v>
      </c>
      <c r="AF322" s="14">
        <v>13</v>
      </c>
      <c r="AG322" s="14">
        <v>12</v>
      </c>
      <c r="AH322" s="14">
        <v>412625</v>
      </c>
      <c r="AI322" s="14">
        <v>49690</v>
      </c>
      <c r="AJ322" s="14">
        <f t="shared" si="13"/>
        <v>31438.198697582189</v>
      </c>
      <c r="AK322" s="14">
        <f t="shared" si="13"/>
        <v>18251.801302417811</v>
      </c>
      <c r="AL322" s="14">
        <v>53</v>
      </c>
      <c r="AM322" s="14">
        <v>2604</v>
      </c>
      <c r="AN322" s="14">
        <v>47</v>
      </c>
      <c r="AO322" s="14">
        <v>231</v>
      </c>
      <c r="AP322" s="14">
        <v>21</v>
      </c>
      <c r="AQ322" s="14">
        <v>211</v>
      </c>
      <c r="AR322" s="14">
        <v>74</v>
      </c>
      <c r="AS322" s="14">
        <v>97</v>
      </c>
      <c r="AT322" s="14">
        <v>156</v>
      </c>
      <c r="AU322" s="17">
        <v>12</v>
      </c>
      <c r="AV322" s="14">
        <v>905</v>
      </c>
      <c r="AW322" s="14">
        <v>1</v>
      </c>
      <c r="AX322" s="14">
        <v>2</v>
      </c>
    </row>
    <row r="323" spans="1:50" x14ac:dyDescent="0.25">
      <c r="A323" s="19">
        <v>2041</v>
      </c>
      <c r="B323" s="19">
        <v>1</v>
      </c>
      <c r="C323" s="8" t="s">
        <v>799</v>
      </c>
      <c r="D323" s="10">
        <v>474629.74288261402</v>
      </c>
      <c r="E323" s="11">
        <v>759</v>
      </c>
      <c r="F323" s="12">
        <v>448</v>
      </c>
      <c r="G323" s="12">
        <v>311</v>
      </c>
      <c r="H323" s="13">
        <v>84995</v>
      </c>
      <c r="I323" s="14">
        <f t="shared" si="12"/>
        <v>65857.621740400777</v>
      </c>
      <c r="J323" s="14">
        <f t="shared" si="12"/>
        <v>19137.378259599231</v>
      </c>
      <c r="K323" s="8">
        <v>209</v>
      </c>
      <c r="L323" s="14">
        <v>4729</v>
      </c>
      <c r="M323" s="11">
        <v>202</v>
      </c>
      <c r="N323" s="8">
        <v>470</v>
      </c>
      <c r="O323" s="8">
        <v>52</v>
      </c>
      <c r="P323" s="16">
        <v>747</v>
      </c>
      <c r="Q323" s="16">
        <v>1</v>
      </c>
      <c r="R323" s="16">
        <v>6</v>
      </c>
      <c r="S323" s="16">
        <v>5</v>
      </c>
      <c r="T323" s="18">
        <v>12</v>
      </c>
      <c r="U323" s="8">
        <v>32</v>
      </c>
      <c r="V323" s="16">
        <v>1</v>
      </c>
      <c r="W323" s="14">
        <v>22591</v>
      </c>
      <c r="X323" s="14">
        <v>5059</v>
      </c>
      <c r="Y323" s="14">
        <v>4199</v>
      </c>
      <c r="Z323" s="14">
        <v>860</v>
      </c>
      <c r="AA323" s="14">
        <v>19</v>
      </c>
      <c r="AB323" s="14">
        <v>187</v>
      </c>
      <c r="AC323" s="14">
        <v>4</v>
      </c>
      <c r="AD323" s="14">
        <v>18</v>
      </c>
      <c r="AE323" s="14">
        <v>130</v>
      </c>
      <c r="AF323" s="14">
        <v>13</v>
      </c>
      <c r="AG323" s="14">
        <v>12</v>
      </c>
      <c r="AH323" s="14">
        <v>412757</v>
      </c>
      <c r="AI323" s="14">
        <v>49707</v>
      </c>
      <c r="AJ323" s="14">
        <f t="shared" si="13"/>
        <v>31448.954370310279</v>
      </c>
      <c r="AK323" s="14">
        <f t="shared" si="13"/>
        <v>18258.045629689717</v>
      </c>
      <c r="AL323" s="14">
        <v>53</v>
      </c>
      <c r="AM323" s="14">
        <v>2604</v>
      </c>
      <c r="AN323" s="14">
        <v>47</v>
      </c>
      <c r="AO323" s="14">
        <v>231</v>
      </c>
      <c r="AP323" s="14">
        <v>21</v>
      </c>
      <c r="AQ323" s="14">
        <v>211</v>
      </c>
      <c r="AR323" s="14">
        <v>74</v>
      </c>
      <c r="AS323" s="14">
        <v>97</v>
      </c>
      <c r="AT323" s="14">
        <v>156</v>
      </c>
      <c r="AU323" s="17">
        <v>12</v>
      </c>
      <c r="AV323" s="14">
        <v>905</v>
      </c>
      <c r="AW323" s="14">
        <v>1</v>
      </c>
      <c r="AX323" s="14">
        <v>2</v>
      </c>
    </row>
    <row r="324" spans="1:50" x14ac:dyDescent="0.25">
      <c r="A324" s="19">
        <v>2041</v>
      </c>
      <c r="B324" s="19">
        <v>2</v>
      </c>
      <c r="C324" s="8" t="s">
        <v>800</v>
      </c>
      <c r="D324" s="10">
        <v>474736.99464974902</v>
      </c>
      <c r="E324" s="11">
        <v>758</v>
      </c>
      <c r="F324" s="12">
        <v>447</v>
      </c>
      <c r="G324" s="12">
        <v>311</v>
      </c>
      <c r="H324" s="13">
        <v>85005</v>
      </c>
      <c r="I324" s="14">
        <f t="shared" si="12"/>
        <v>65865.370151688549</v>
      </c>
      <c r="J324" s="14">
        <f t="shared" si="12"/>
        <v>19139.629848311462</v>
      </c>
      <c r="K324" s="8">
        <v>209</v>
      </c>
      <c r="L324" s="14">
        <v>4729</v>
      </c>
      <c r="M324" s="11">
        <v>202</v>
      </c>
      <c r="N324" s="8">
        <v>470</v>
      </c>
      <c r="O324" s="8">
        <v>52</v>
      </c>
      <c r="P324" s="16">
        <v>747</v>
      </c>
      <c r="Q324" s="16">
        <v>1</v>
      </c>
      <c r="R324" s="16">
        <v>6</v>
      </c>
      <c r="S324" s="16">
        <v>5</v>
      </c>
      <c r="T324" s="18">
        <v>12</v>
      </c>
      <c r="U324" s="8">
        <v>32</v>
      </c>
      <c r="V324" s="16">
        <v>1</v>
      </c>
      <c r="W324" s="14">
        <v>22595</v>
      </c>
      <c r="X324" s="14">
        <v>5061</v>
      </c>
      <c r="Y324" s="14">
        <v>4201</v>
      </c>
      <c r="Z324" s="14">
        <v>860</v>
      </c>
      <c r="AA324" s="14">
        <v>19</v>
      </c>
      <c r="AB324" s="14">
        <v>187</v>
      </c>
      <c r="AC324" s="14">
        <v>4</v>
      </c>
      <c r="AD324" s="14">
        <v>18</v>
      </c>
      <c r="AE324" s="14">
        <v>130</v>
      </c>
      <c r="AF324" s="14">
        <v>13</v>
      </c>
      <c r="AG324" s="14">
        <v>12</v>
      </c>
      <c r="AH324" s="14">
        <v>412888</v>
      </c>
      <c r="AI324" s="14">
        <v>49724</v>
      </c>
      <c r="AJ324" s="14">
        <f t="shared" si="13"/>
        <v>31459.710043038373</v>
      </c>
      <c r="AK324" s="14">
        <f t="shared" si="13"/>
        <v>18264.289956961624</v>
      </c>
      <c r="AL324" s="14">
        <v>53</v>
      </c>
      <c r="AM324" s="14">
        <v>2604</v>
      </c>
      <c r="AN324" s="14">
        <v>47</v>
      </c>
      <c r="AO324" s="14">
        <v>231</v>
      </c>
      <c r="AP324" s="14">
        <v>21</v>
      </c>
      <c r="AQ324" s="14">
        <v>211</v>
      </c>
      <c r="AR324" s="14">
        <v>74</v>
      </c>
      <c r="AS324" s="14">
        <v>97</v>
      </c>
      <c r="AT324" s="14">
        <v>156</v>
      </c>
      <c r="AU324" s="17">
        <v>12</v>
      </c>
      <c r="AV324" s="14">
        <v>905</v>
      </c>
      <c r="AW324" s="14">
        <v>1</v>
      </c>
      <c r="AX324" s="14">
        <v>2</v>
      </c>
    </row>
    <row r="325" spans="1:50" x14ac:dyDescent="0.25">
      <c r="A325" s="19">
        <v>2041</v>
      </c>
      <c r="B325" s="19">
        <v>3</v>
      </c>
      <c r="C325" s="8" t="s">
        <v>801</v>
      </c>
      <c r="D325" s="10">
        <v>474844.24628020299</v>
      </c>
      <c r="E325" s="11">
        <v>752</v>
      </c>
      <c r="F325" s="12">
        <v>444</v>
      </c>
      <c r="G325" s="12">
        <v>308</v>
      </c>
      <c r="H325" s="13">
        <v>85015</v>
      </c>
      <c r="I325" s="14">
        <f t="shared" ref="I325:J370" si="14">+$H325*I$1</f>
        <v>65873.118562976306</v>
      </c>
      <c r="J325" s="14">
        <f t="shared" si="14"/>
        <v>19141.881437023691</v>
      </c>
      <c r="K325" s="8">
        <v>209</v>
      </c>
      <c r="L325" s="14">
        <v>4729</v>
      </c>
      <c r="M325" s="11">
        <v>202</v>
      </c>
      <c r="N325" s="8">
        <v>470</v>
      </c>
      <c r="O325" s="8">
        <v>52</v>
      </c>
      <c r="P325" s="16">
        <v>747</v>
      </c>
      <c r="Q325" s="16">
        <v>1</v>
      </c>
      <c r="R325" s="16">
        <v>6</v>
      </c>
      <c r="S325" s="16">
        <v>5</v>
      </c>
      <c r="T325" s="18">
        <v>12</v>
      </c>
      <c r="U325" s="8">
        <v>32</v>
      </c>
      <c r="V325" s="16">
        <v>1</v>
      </c>
      <c r="W325" s="14">
        <v>22599</v>
      </c>
      <c r="X325" s="14">
        <v>5063</v>
      </c>
      <c r="Y325" s="14">
        <v>4202</v>
      </c>
      <c r="Z325" s="14">
        <v>861</v>
      </c>
      <c r="AA325" s="14">
        <v>19</v>
      </c>
      <c r="AB325" s="14">
        <v>187</v>
      </c>
      <c r="AC325" s="14">
        <v>4</v>
      </c>
      <c r="AD325" s="14">
        <v>18</v>
      </c>
      <c r="AE325" s="14">
        <v>133</v>
      </c>
      <c r="AF325" s="14">
        <v>13</v>
      </c>
      <c r="AG325" s="14">
        <v>12</v>
      </c>
      <c r="AH325" s="14">
        <v>413019</v>
      </c>
      <c r="AI325" s="14">
        <v>49741</v>
      </c>
      <c r="AJ325" s="14">
        <f t="shared" ref="AJ325:AK370" si="15">+$AI325*AJ$1</f>
        <v>31470.465715766462</v>
      </c>
      <c r="AK325" s="14">
        <f t="shared" si="15"/>
        <v>18270.534284233534</v>
      </c>
      <c r="AL325" s="14">
        <v>53</v>
      </c>
      <c r="AM325" s="14">
        <v>2604</v>
      </c>
      <c r="AN325" s="14">
        <v>47</v>
      </c>
      <c r="AO325" s="14">
        <v>231</v>
      </c>
      <c r="AP325" s="14">
        <v>21</v>
      </c>
      <c r="AQ325" s="14">
        <v>211</v>
      </c>
      <c r="AR325" s="14">
        <v>74</v>
      </c>
      <c r="AS325" s="14">
        <v>97</v>
      </c>
      <c r="AT325" s="14">
        <v>156</v>
      </c>
      <c r="AU325" s="17">
        <v>12</v>
      </c>
      <c r="AV325" s="14">
        <v>905</v>
      </c>
      <c r="AW325" s="14">
        <v>1</v>
      </c>
      <c r="AX325" s="14">
        <v>2</v>
      </c>
    </row>
    <row r="326" spans="1:50" x14ac:dyDescent="0.25">
      <c r="A326" s="19">
        <v>2041</v>
      </c>
      <c r="B326" s="19">
        <v>4</v>
      </c>
      <c r="C326" s="8" t="s">
        <v>802</v>
      </c>
      <c r="D326" s="10">
        <v>474951.49791065598</v>
      </c>
      <c r="E326" s="11">
        <v>729</v>
      </c>
      <c r="F326" s="12">
        <v>430</v>
      </c>
      <c r="G326" s="12">
        <v>299</v>
      </c>
      <c r="H326" s="13">
        <v>85025</v>
      </c>
      <c r="I326" s="14">
        <f t="shared" si="14"/>
        <v>65880.866974264078</v>
      </c>
      <c r="J326" s="14">
        <f t="shared" si="14"/>
        <v>19144.133025735922</v>
      </c>
      <c r="K326" s="8">
        <v>209</v>
      </c>
      <c r="L326" s="14">
        <v>4729</v>
      </c>
      <c r="M326" s="11">
        <v>202</v>
      </c>
      <c r="N326" s="8">
        <v>470</v>
      </c>
      <c r="O326" s="8">
        <v>52</v>
      </c>
      <c r="P326" s="16">
        <v>747</v>
      </c>
      <c r="Q326" s="16">
        <v>1</v>
      </c>
      <c r="R326" s="16">
        <v>6</v>
      </c>
      <c r="S326" s="16">
        <v>5</v>
      </c>
      <c r="T326" s="18">
        <v>12</v>
      </c>
      <c r="U326" s="8">
        <v>32</v>
      </c>
      <c r="V326" s="16">
        <v>1</v>
      </c>
      <c r="W326" s="14">
        <v>22572</v>
      </c>
      <c r="X326" s="14">
        <v>5065</v>
      </c>
      <c r="Y326" s="14">
        <v>4204</v>
      </c>
      <c r="Z326" s="14">
        <v>861</v>
      </c>
      <c r="AA326" s="14">
        <v>19</v>
      </c>
      <c r="AB326" s="14">
        <v>187</v>
      </c>
      <c r="AC326" s="14">
        <v>4</v>
      </c>
      <c r="AD326" s="14">
        <v>18</v>
      </c>
      <c r="AE326" s="14">
        <v>132</v>
      </c>
      <c r="AF326" s="14">
        <v>13</v>
      </c>
      <c r="AG326" s="14">
        <v>12</v>
      </c>
      <c r="AH326" s="14">
        <v>413150</v>
      </c>
      <c r="AI326" s="14">
        <v>49758</v>
      </c>
      <c r="AJ326" s="14">
        <f t="shared" si="15"/>
        <v>31481.221388494556</v>
      </c>
      <c r="AK326" s="14">
        <f t="shared" si="15"/>
        <v>18276.77861150544</v>
      </c>
      <c r="AL326" s="14">
        <v>53</v>
      </c>
      <c r="AM326" s="14">
        <v>2604</v>
      </c>
      <c r="AN326" s="14">
        <v>47</v>
      </c>
      <c r="AO326" s="14">
        <v>231</v>
      </c>
      <c r="AP326" s="14">
        <v>21</v>
      </c>
      <c r="AQ326" s="14">
        <v>211</v>
      </c>
      <c r="AR326" s="14">
        <v>74</v>
      </c>
      <c r="AS326" s="14">
        <v>97</v>
      </c>
      <c r="AT326" s="14">
        <v>156</v>
      </c>
      <c r="AU326" s="17">
        <v>12</v>
      </c>
      <c r="AV326" s="14">
        <v>905</v>
      </c>
      <c r="AW326" s="14">
        <v>1</v>
      </c>
      <c r="AX326" s="14">
        <v>2</v>
      </c>
    </row>
    <row r="327" spans="1:50" x14ac:dyDescent="0.25">
      <c r="A327" s="19">
        <v>2041</v>
      </c>
      <c r="B327" s="19">
        <v>5</v>
      </c>
      <c r="C327" s="8" t="s">
        <v>803</v>
      </c>
      <c r="D327" s="10">
        <v>475058.74967779103</v>
      </c>
      <c r="E327" s="11">
        <v>777</v>
      </c>
      <c r="F327" s="12">
        <v>458</v>
      </c>
      <c r="G327" s="12">
        <v>319</v>
      </c>
      <c r="H327" s="13">
        <v>85035</v>
      </c>
      <c r="I327" s="14">
        <f t="shared" si="14"/>
        <v>65888.61538555185</v>
      </c>
      <c r="J327" s="14">
        <f t="shared" si="14"/>
        <v>19146.38461444815</v>
      </c>
      <c r="K327" s="8">
        <v>209</v>
      </c>
      <c r="L327" s="14">
        <v>4729</v>
      </c>
      <c r="M327" s="11">
        <v>202</v>
      </c>
      <c r="N327" s="8">
        <v>470</v>
      </c>
      <c r="O327" s="8">
        <v>52</v>
      </c>
      <c r="P327" s="16">
        <v>747</v>
      </c>
      <c r="Q327" s="16">
        <v>1</v>
      </c>
      <c r="R327" s="16">
        <v>6</v>
      </c>
      <c r="S327" s="16">
        <v>5</v>
      </c>
      <c r="T327" s="18">
        <v>12</v>
      </c>
      <c r="U327" s="8">
        <v>32</v>
      </c>
      <c r="V327" s="9">
        <v>1</v>
      </c>
      <c r="W327" s="14">
        <v>22576</v>
      </c>
      <c r="X327" s="14">
        <v>5067</v>
      </c>
      <c r="Y327" s="14">
        <v>4206</v>
      </c>
      <c r="Z327" s="14">
        <v>861</v>
      </c>
      <c r="AA327" s="14">
        <v>19</v>
      </c>
      <c r="AB327" s="14">
        <v>187</v>
      </c>
      <c r="AC327" s="14">
        <v>4</v>
      </c>
      <c r="AD327" s="14">
        <v>18</v>
      </c>
      <c r="AE327" s="14">
        <v>128</v>
      </c>
      <c r="AF327" s="14">
        <v>13</v>
      </c>
      <c r="AG327" s="14">
        <v>12</v>
      </c>
      <c r="AH327" s="14">
        <v>413282</v>
      </c>
      <c r="AI327" s="14">
        <v>49775</v>
      </c>
      <c r="AJ327" s="14">
        <f t="shared" si="15"/>
        <v>31491.977061222649</v>
      </c>
      <c r="AK327" s="14">
        <f t="shared" si="15"/>
        <v>18283.022938777351</v>
      </c>
      <c r="AL327" s="14">
        <v>53</v>
      </c>
      <c r="AM327" s="14">
        <v>2604</v>
      </c>
      <c r="AN327" s="14">
        <v>47</v>
      </c>
      <c r="AO327" s="14">
        <v>231</v>
      </c>
      <c r="AP327" s="14">
        <v>21</v>
      </c>
      <c r="AQ327" s="14">
        <v>211</v>
      </c>
      <c r="AR327" s="14">
        <v>74</v>
      </c>
      <c r="AS327" s="14">
        <v>97</v>
      </c>
      <c r="AT327" s="14">
        <v>156</v>
      </c>
      <c r="AU327" s="17">
        <v>12</v>
      </c>
      <c r="AV327" s="14">
        <v>905</v>
      </c>
      <c r="AW327" s="14">
        <v>1</v>
      </c>
      <c r="AX327" s="14">
        <v>2</v>
      </c>
    </row>
    <row r="328" spans="1:50" x14ac:dyDescent="0.25">
      <c r="A328" s="19">
        <v>2041</v>
      </c>
      <c r="B328" s="19">
        <v>6</v>
      </c>
      <c r="C328" s="8" t="s">
        <v>804</v>
      </c>
      <c r="D328" s="10">
        <v>475166.001308245</v>
      </c>
      <c r="E328" s="11">
        <v>775</v>
      </c>
      <c r="F328" s="12">
        <v>457</v>
      </c>
      <c r="G328" s="12">
        <v>318</v>
      </c>
      <c r="H328" s="13">
        <v>85045</v>
      </c>
      <c r="I328" s="14">
        <f t="shared" si="14"/>
        <v>65896.363796839622</v>
      </c>
      <c r="J328" s="14">
        <f t="shared" si="14"/>
        <v>19148.636203160382</v>
      </c>
      <c r="K328" s="8">
        <v>209</v>
      </c>
      <c r="L328" s="14">
        <v>4729</v>
      </c>
      <c r="M328" s="11">
        <v>202</v>
      </c>
      <c r="N328" s="8">
        <v>470</v>
      </c>
      <c r="O328" s="8">
        <v>52</v>
      </c>
      <c r="P328" s="16">
        <v>747</v>
      </c>
      <c r="Q328" s="16">
        <v>1</v>
      </c>
      <c r="R328" s="16">
        <v>6</v>
      </c>
      <c r="S328" s="16">
        <v>5</v>
      </c>
      <c r="T328" s="18">
        <v>12</v>
      </c>
      <c r="U328" s="8">
        <v>32</v>
      </c>
      <c r="V328" s="9">
        <v>1</v>
      </c>
      <c r="W328" s="14">
        <v>22580</v>
      </c>
      <c r="X328" s="14">
        <v>5069</v>
      </c>
      <c r="Y328" s="14">
        <v>4207</v>
      </c>
      <c r="Z328" s="14">
        <v>862</v>
      </c>
      <c r="AA328" s="14">
        <v>19</v>
      </c>
      <c r="AB328" s="14">
        <v>187</v>
      </c>
      <c r="AC328" s="14">
        <v>4</v>
      </c>
      <c r="AD328" s="14">
        <v>18</v>
      </c>
      <c r="AE328" s="14">
        <v>128</v>
      </c>
      <c r="AF328" s="14">
        <v>13</v>
      </c>
      <c r="AG328" s="14">
        <v>12</v>
      </c>
      <c r="AH328" s="14">
        <v>413413</v>
      </c>
      <c r="AI328" s="14">
        <v>49792</v>
      </c>
      <c r="AJ328" s="14">
        <f t="shared" si="15"/>
        <v>31502.732733950739</v>
      </c>
      <c r="AK328" s="14">
        <f t="shared" si="15"/>
        <v>18289.267266049257</v>
      </c>
      <c r="AL328" s="14">
        <v>53</v>
      </c>
      <c r="AM328" s="14">
        <v>2604</v>
      </c>
      <c r="AN328" s="14">
        <v>47</v>
      </c>
      <c r="AO328" s="14">
        <v>231</v>
      </c>
      <c r="AP328" s="14">
        <v>21</v>
      </c>
      <c r="AQ328" s="14">
        <v>211</v>
      </c>
      <c r="AR328" s="14">
        <v>74</v>
      </c>
      <c r="AS328" s="14">
        <v>97</v>
      </c>
      <c r="AT328" s="14">
        <v>156</v>
      </c>
      <c r="AU328" s="17">
        <v>12</v>
      </c>
      <c r="AV328" s="14">
        <v>905</v>
      </c>
      <c r="AW328" s="14">
        <v>1</v>
      </c>
      <c r="AX328" s="14">
        <v>2</v>
      </c>
    </row>
    <row r="329" spans="1:50" x14ac:dyDescent="0.25">
      <c r="A329" s="19">
        <v>2041</v>
      </c>
      <c r="B329" s="19">
        <v>7</v>
      </c>
      <c r="C329" s="8" t="s">
        <v>805</v>
      </c>
      <c r="D329" s="10">
        <v>475273.25293869898</v>
      </c>
      <c r="E329" s="11">
        <v>771</v>
      </c>
      <c r="F329" s="12">
        <v>455</v>
      </c>
      <c r="G329" s="12">
        <v>316</v>
      </c>
      <c r="H329" s="13">
        <v>85055</v>
      </c>
      <c r="I329" s="14">
        <f t="shared" si="14"/>
        <v>65904.112208127393</v>
      </c>
      <c r="J329" s="14">
        <f t="shared" si="14"/>
        <v>19150.88779187261</v>
      </c>
      <c r="K329" s="8">
        <v>209</v>
      </c>
      <c r="L329" s="14">
        <v>4729</v>
      </c>
      <c r="M329" s="11">
        <v>202</v>
      </c>
      <c r="N329" s="8">
        <v>470</v>
      </c>
      <c r="O329" s="8">
        <v>52</v>
      </c>
      <c r="P329" s="16">
        <v>747</v>
      </c>
      <c r="Q329" s="16">
        <v>1</v>
      </c>
      <c r="R329" s="16">
        <v>6</v>
      </c>
      <c r="S329" s="16">
        <v>5</v>
      </c>
      <c r="T329" s="18">
        <v>12</v>
      </c>
      <c r="U329" s="8">
        <v>32</v>
      </c>
      <c r="V329" s="9">
        <v>1</v>
      </c>
      <c r="W329" s="14">
        <v>22553</v>
      </c>
      <c r="X329" s="14">
        <v>5071</v>
      </c>
      <c r="Y329" s="14">
        <v>4209</v>
      </c>
      <c r="Z329" s="14">
        <v>862</v>
      </c>
      <c r="AA329" s="14">
        <v>19</v>
      </c>
      <c r="AB329" s="14">
        <v>187</v>
      </c>
      <c r="AC329" s="14">
        <v>4</v>
      </c>
      <c r="AD329" s="14">
        <v>18</v>
      </c>
      <c r="AE329" s="14">
        <v>128</v>
      </c>
      <c r="AF329" s="14">
        <v>13</v>
      </c>
      <c r="AG329" s="14">
        <v>12</v>
      </c>
      <c r="AH329" s="14">
        <v>413544</v>
      </c>
      <c r="AI329" s="14">
        <v>49809</v>
      </c>
      <c r="AJ329" s="14">
        <f t="shared" si="15"/>
        <v>31513.488406678833</v>
      </c>
      <c r="AK329" s="14">
        <f t="shared" si="15"/>
        <v>18295.511593321164</v>
      </c>
      <c r="AL329" s="14">
        <v>53</v>
      </c>
      <c r="AM329" s="14">
        <v>2604</v>
      </c>
      <c r="AN329" s="14">
        <v>47</v>
      </c>
      <c r="AO329" s="14">
        <v>231</v>
      </c>
      <c r="AP329" s="14">
        <v>21</v>
      </c>
      <c r="AQ329" s="14">
        <v>211</v>
      </c>
      <c r="AR329" s="14">
        <v>74</v>
      </c>
      <c r="AS329" s="14">
        <v>97</v>
      </c>
      <c r="AT329" s="14">
        <v>156</v>
      </c>
      <c r="AU329" s="17">
        <v>12</v>
      </c>
      <c r="AV329" s="14">
        <v>905</v>
      </c>
      <c r="AW329" s="14">
        <v>1</v>
      </c>
      <c r="AX329" s="14">
        <v>2</v>
      </c>
    </row>
    <row r="330" spans="1:50" x14ac:dyDescent="0.25">
      <c r="A330" s="19">
        <v>2041</v>
      </c>
      <c r="B330" s="19">
        <v>8</v>
      </c>
      <c r="C330" s="8" t="s">
        <v>806</v>
      </c>
      <c r="D330" s="10">
        <v>475380.50470583403</v>
      </c>
      <c r="E330" s="11">
        <v>769</v>
      </c>
      <c r="F330" s="12">
        <v>454</v>
      </c>
      <c r="G330" s="12">
        <v>315</v>
      </c>
      <c r="H330" s="13">
        <v>85065</v>
      </c>
      <c r="I330" s="14">
        <f t="shared" si="14"/>
        <v>65911.860619415165</v>
      </c>
      <c r="J330" s="14">
        <f t="shared" si="14"/>
        <v>19153.139380584842</v>
      </c>
      <c r="K330" s="8">
        <v>209</v>
      </c>
      <c r="L330" s="14">
        <v>4729</v>
      </c>
      <c r="M330" s="11">
        <v>202</v>
      </c>
      <c r="N330" s="8">
        <v>470</v>
      </c>
      <c r="O330" s="8">
        <v>52</v>
      </c>
      <c r="P330" s="16">
        <v>747</v>
      </c>
      <c r="Q330" s="16">
        <v>1</v>
      </c>
      <c r="R330" s="16">
        <v>6</v>
      </c>
      <c r="S330" s="16">
        <v>5</v>
      </c>
      <c r="T330" s="18">
        <v>12</v>
      </c>
      <c r="U330" s="8">
        <v>32</v>
      </c>
      <c r="V330" s="9">
        <v>1</v>
      </c>
      <c r="W330" s="14">
        <v>22557</v>
      </c>
      <c r="X330" s="14">
        <v>5073</v>
      </c>
      <c r="Y330" s="14">
        <v>4211</v>
      </c>
      <c r="Z330" s="14">
        <v>862</v>
      </c>
      <c r="AA330" s="14">
        <v>19</v>
      </c>
      <c r="AB330" s="14">
        <v>187</v>
      </c>
      <c r="AC330" s="14">
        <v>4</v>
      </c>
      <c r="AD330" s="14">
        <v>18</v>
      </c>
      <c r="AE330" s="14">
        <v>128</v>
      </c>
      <c r="AF330" s="14">
        <v>13</v>
      </c>
      <c r="AG330" s="14">
        <v>12</v>
      </c>
      <c r="AH330" s="14">
        <v>413676</v>
      </c>
      <c r="AI330" s="14">
        <v>49826</v>
      </c>
      <c r="AJ330" s="14">
        <f t="shared" si="15"/>
        <v>31524.244079406926</v>
      </c>
      <c r="AK330" s="14">
        <f t="shared" si="15"/>
        <v>18301.755920593074</v>
      </c>
      <c r="AL330" s="14">
        <v>53</v>
      </c>
      <c r="AM330" s="14">
        <v>2604</v>
      </c>
      <c r="AN330" s="14">
        <v>47</v>
      </c>
      <c r="AO330" s="14">
        <v>231</v>
      </c>
      <c r="AP330" s="14">
        <v>21</v>
      </c>
      <c r="AQ330" s="14">
        <v>211</v>
      </c>
      <c r="AR330" s="14">
        <v>74</v>
      </c>
      <c r="AS330" s="14">
        <v>97</v>
      </c>
      <c r="AT330" s="14">
        <v>156</v>
      </c>
      <c r="AU330" s="17">
        <v>12</v>
      </c>
      <c r="AV330" s="14">
        <v>905</v>
      </c>
      <c r="AW330" s="14">
        <v>1</v>
      </c>
      <c r="AX330" s="14">
        <v>2</v>
      </c>
    </row>
    <row r="331" spans="1:50" x14ac:dyDescent="0.25">
      <c r="A331" s="19">
        <v>2041</v>
      </c>
      <c r="B331" s="19">
        <v>9</v>
      </c>
      <c r="C331" s="8" t="s">
        <v>807</v>
      </c>
      <c r="D331" s="10">
        <v>475487.75633628701</v>
      </c>
      <c r="E331" s="11">
        <v>766</v>
      </c>
      <c r="F331" s="12">
        <v>452</v>
      </c>
      <c r="G331" s="12">
        <v>314</v>
      </c>
      <c r="H331" s="13">
        <v>85075</v>
      </c>
      <c r="I331" s="14">
        <f t="shared" si="14"/>
        <v>65919.609030702937</v>
      </c>
      <c r="J331" s="14">
        <f t="shared" si="14"/>
        <v>19155.39096929707</v>
      </c>
      <c r="K331" s="8">
        <v>209</v>
      </c>
      <c r="L331" s="14">
        <v>4729</v>
      </c>
      <c r="M331" s="11">
        <v>202</v>
      </c>
      <c r="N331" s="8">
        <v>470</v>
      </c>
      <c r="O331" s="8">
        <v>52</v>
      </c>
      <c r="P331" s="16">
        <v>747</v>
      </c>
      <c r="Q331" s="16">
        <v>1</v>
      </c>
      <c r="R331" s="16">
        <v>6</v>
      </c>
      <c r="S331" s="16">
        <v>5</v>
      </c>
      <c r="T331" s="18">
        <v>12</v>
      </c>
      <c r="U331" s="8">
        <v>32</v>
      </c>
      <c r="V331" s="9">
        <v>1</v>
      </c>
      <c r="W331" s="14">
        <v>22561</v>
      </c>
      <c r="X331" s="14">
        <v>5075</v>
      </c>
      <c r="Y331" s="14">
        <v>4212</v>
      </c>
      <c r="Z331" s="14">
        <v>863</v>
      </c>
      <c r="AA331" s="14">
        <v>19</v>
      </c>
      <c r="AB331" s="14">
        <v>187</v>
      </c>
      <c r="AC331" s="14">
        <v>4</v>
      </c>
      <c r="AD331" s="14">
        <v>18</v>
      </c>
      <c r="AE331" s="14">
        <v>130</v>
      </c>
      <c r="AF331" s="14">
        <v>13</v>
      </c>
      <c r="AG331" s="14">
        <v>12</v>
      </c>
      <c r="AH331" s="14">
        <v>413807</v>
      </c>
      <c r="AI331" s="14">
        <v>49843</v>
      </c>
      <c r="AJ331" s="14">
        <f t="shared" si="15"/>
        <v>31534.999752135016</v>
      </c>
      <c r="AK331" s="14">
        <f t="shared" si="15"/>
        <v>18308.00024786498</v>
      </c>
      <c r="AL331" s="14">
        <v>53</v>
      </c>
      <c r="AM331" s="14">
        <v>2604</v>
      </c>
      <c r="AN331" s="14">
        <v>47</v>
      </c>
      <c r="AO331" s="14">
        <v>231</v>
      </c>
      <c r="AP331" s="14">
        <v>21</v>
      </c>
      <c r="AQ331" s="14">
        <v>211</v>
      </c>
      <c r="AR331" s="14">
        <v>74</v>
      </c>
      <c r="AS331" s="14">
        <v>97</v>
      </c>
      <c r="AT331" s="14">
        <v>156</v>
      </c>
      <c r="AU331" s="17">
        <v>12</v>
      </c>
      <c r="AV331" s="14">
        <v>905</v>
      </c>
      <c r="AW331" s="14">
        <v>1</v>
      </c>
      <c r="AX331" s="14">
        <v>2</v>
      </c>
    </row>
    <row r="332" spans="1:50" x14ac:dyDescent="0.25">
      <c r="A332" s="19">
        <v>2041</v>
      </c>
      <c r="B332" s="19">
        <v>10</v>
      </c>
      <c r="C332" s="8" t="s">
        <v>808</v>
      </c>
      <c r="D332" s="10">
        <v>475595.00796674099</v>
      </c>
      <c r="E332" s="11">
        <v>766</v>
      </c>
      <c r="F332" s="12">
        <v>452</v>
      </c>
      <c r="G332" s="12">
        <v>314</v>
      </c>
      <c r="H332" s="13">
        <v>85085</v>
      </c>
      <c r="I332" s="14">
        <f t="shared" si="14"/>
        <v>65927.357441990694</v>
      </c>
      <c r="J332" s="14">
        <f t="shared" si="14"/>
        <v>19157.642558009302</v>
      </c>
      <c r="K332" s="8">
        <v>209</v>
      </c>
      <c r="L332" s="14">
        <v>4729</v>
      </c>
      <c r="M332" s="11">
        <v>202</v>
      </c>
      <c r="N332" s="8">
        <v>470</v>
      </c>
      <c r="O332" s="8">
        <v>52</v>
      </c>
      <c r="P332" s="16">
        <v>747</v>
      </c>
      <c r="Q332" s="16">
        <v>1</v>
      </c>
      <c r="R332" s="16">
        <v>6</v>
      </c>
      <c r="S332" s="16">
        <v>5</v>
      </c>
      <c r="T332" s="18">
        <v>12</v>
      </c>
      <c r="U332" s="8">
        <v>32</v>
      </c>
      <c r="V332" s="9">
        <v>1</v>
      </c>
      <c r="W332" s="14">
        <v>22534</v>
      </c>
      <c r="X332" s="14">
        <v>5077</v>
      </c>
      <c r="Y332" s="14">
        <v>4214</v>
      </c>
      <c r="Z332" s="14">
        <v>863</v>
      </c>
      <c r="AA332" s="14">
        <v>19</v>
      </c>
      <c r="AB332" s="14">
        <v>187</v>
      </c>
      <c r="AC332" s="14">
        <v>4</v>
      </c>
      <c r="AD332" s="14">
        <v>18</v>
      </c>
      <c r="AE332" s="14">
        <v>130</v>
      </c>
      <c r="AF332" s="14">
        <v>13</v>
      </c>
      <c r="AG332" s="14">
        <v>12</v>
      </c>
      <c r="AH332" s="14">
        <v>413938</v>
      </c>
      <c r="AI332" s="14">
        <v>49860</v>
      </c>
      <c r="AJ332" s="14">
        <f t="shared" si="15"/>
        <v>31545.75542486311</v>
      </c>
      <c r="AK332" s="14">
        <f t="shared" si="15"/>
        <v>18314.244575136887</v>
      </c>
      <c r="AL332" s="14">
        <v>53</v>
      </c>
      <c r="AM332" s="14">
        <v>2604</v>
      </c>
      <c r="AN332" s="14">
        <v>47</v>
      </c>
      <c r="AO332" s="14">
        <v>231</v>
      </c>
      <c r="AP332" s="14">
        <v>21</v>
      </c>
      <c r="AQ332" s="14">
        <v>211</v>
      </c>
      <c r="AR332" s="14">
        <v>74</v>
      </c>
      <c r="AS332" s="14">
        <v>97</v>
      </c>
      <c r="AT332" s="14">
        <v>156</v>
      </c>
      <c r="AU332" s="17">
        <v>12</v>
      </c>
      <c r="AV332" s="14">
        <v>905</v>
      </c>
      <c r="AW332" s="14">
        <v>1</v>
      </c>
      <c r="AX332" s="14">
        <v>2</v>
      </c>
    </row>
    <row r="333" spans="1:50" x14ac:dyDescent="0.25">
      <c r="A333" s="19">
        <v>2041</v>
      </c>
      <c r="B333" s="19">
        <v>11</v>
      </c>
      <c r="C333" s="8" t="s">
        <v>809</v>
      </c>
      <c r="D333" s="10">
        <v>475702.25973387598</v>
      </c>
      <c r="E333" s="11">
        <v>765</v>
      </c>
      <c r="F333" s="12">
        <v>451</v>
      </c>
      <c r="G333" s="12">
        <v>314</v>
      </c>
      <c r="H333" s="13">
        <v>85095</v>
      </c>
      <c r="I333" s="14">
        <f t="shared" si="14"/>
        <v>65935.105853278466</v>
      </c>
      <c r="J333" s="14">
        <f t="shared" si="14"/>
        <v>19159.89414672153</v>
      </c>
      <c r="K333" s="8">
        <v>209</v>
      </c>
      <c r="L333" s="14">
        <v>4729</v>
      </c>
      <c r="M333" s="11">
        <v>202</v>
      </c>
      <c r="N333" s="8">
        <v>470</v>
      </c>
      <c r="O333" s="8">
        <v>52</v>
      </c>
      <c r="P333" s="16">
        <v>747</v>
      </c>
      <c r="Q333" s="16">
        <v>1</v>
      </c>
      <c r="R333" s="16">
        <v>6</v>
      </c>
      <c r="S333" s="16">
        <v>5</v>
      </c>
      <c r="T333" s="18">
        <v>12</v>
      </c>
      <c r="U333" s="8">
        <v>32</v>
      </c>
      <c r="V333" s="9">
        <v>1</v>
      </c>
      <c r="W333" s="14">
        <v>22538</v>
      </c>
      <c r="X333" s="14">
        <v>5079</v>
      </c>
      <c r="Y333" s="14">
        <v>4216</v>
      </c>
      <c r="Z333" s="14">
        <v>863</v>
      </c>
      <c r="AA333" s="14">
        <v>19</v>
      </c>
      <c r="AB333" s="14">
        <v>187</v>
      </c>
      <c r="AC333" s="14">
        <v>4</v>
      </c>
      <c r="AD333" s="14">
        <v>18</v>
      </c>
      <c r="AE333" s="14">
        <v>130</v>
      </c>
      <c r="AF333" s="14">
        <v>13</v>
      </c>
      <c r="AG333" s="14">
        <v>12</v>
      </c>
      <c r="AH333" s="14">
        <v>414069</v>
      </c>
      <c r="AI333" s="14">
        <v>49877</v>
      </c>
      <c r="AJ333" s="14">
        <f t="shared" si="15"/>
        <v>31556.511097591199</v>
      </c>
      <c r="AK333" s="14">
        <f t="shared" si="15"/>
        <v>18320.488902408797</v>
      </c>
      <c r="AL333" s="14">
        <v>53</v>
      </c>
      <c r="AM333" s="14">
        <v>2604</v>
      </c>
      <c r="AN333" s="14">
        <v>47</v>
      </c>
      <c r="AO333" s="14">
        <v>231</v>
      </c>
      <c r="AP333" s="14">
        <v>21</v>
      </c>
      <c r="AQ333" s="14">
        <v>211</v>
      </c>
      <c r="AR333" s="14">
        <v>74</v>
      </c>
      <c r="AS333" s="14">
        <v>97</v>
      </c>
      <c r="AT333" s="14">
        <v>156</v>
      </c>
      <c r="AU333" s="17">
        <v>12</v>
      </c>
      <c r="AV333" s="14">
        <v>905</v>
      </c>
      <c r="AW333" s="14">
        <v>1</v>
      </c>
      <c r="AX333" s="14">
        <v>2</v>
      </c>
    </row>
    <row r="334" spans="1:50" x14ac:dyDescent="0.25">
      <c r="A334" s="19">
        <v>2041</v>
      </c>
      <c r="B334" s="19">
        <v>12</v>
      </c>
      <c r="C334" s="8" t="s">
        <v>810</v>
      </c>
      <c r="D334" s="10">
        <v>475809.51136432902</v>
      </c>
      <c r="E334" s="11">
        <v>763</v>
      </c>
      <c r="F334" s="12">
        <v>450</v>
      </c>
      <c r="G334" s="12">
        <v>313</v>
      </c>
      <c r="H334" s="13">
        <v>85105</v>
      </c>
      <c r="I334" s="14">
        <f t="shared" si="14"/>
        <v>65942.854264566238</v>
      </c>
      <c r="J334" s="14">
        <f t="shared" si="14"/>
        <v>19162.145735433762</v>
      </c>
      <c r="K334" s="8">
        <v>209</v>
      </c>
      <c r="L334" s="14">
        <v>4729</v>
      </c>
      <c r="M334" s="11">
        <v>202</v>
      </c>
      <c r="N334" s="8">
        <v>470</v>
      </c>
      <c r="O334" s="8">
        <v>52</v>
      </c>
      <c r="P334" s="16">
        <v>747</v>
      </c>
      <c r="Q334" s="16">
        <v>1</v>
      </c>
      <c r="R334" s="16">
        <v>6</v>
      </c>
      <c r="S334" s="16">
        <v>5</v>
      </c>
      <c r="T334" s="18">
        <v>12</v>
      </c>
      <c r="U334" s="8">
        <v>32</v>
      </c>
      <c r="V334" s="9">
        <v>1</v>
      </c>
      <c r="W334" s="14">
        <v>22542</v>
      </c>
      <c r="X334" s="14">
        <v>5081</v>
      </c>
      <c r="Y334" s="14">
        <v>4217</v>
      </c>
      <c r="Z334" s="14">
        <v>864</v>
      </c>
      <c r="AA334" s="14">
        <v>19</v>
      </c>
      <c r="AB334" s="14">
        <v>187</v>
      </c>
      <c r="AC334" s="14">
        <v>4</v>
      </c>
      <c r="AD334" s="14">
        <v>18</v>
      </c>
      <c r="AE334" s="14">
        <v>130</v>
      </c>
      <c r="AF334" s="14">
        <v>13</v>
      </c>
      <c r="AG334" s="14">
        <v>12</v>
      </c>
      <c r="AH334" s="14">
        <v>414201</v>
      </c>
      <c r="AI334" s="14">
        <v>49894</v>
      </c>
      <c r="AJ334" s="14">
        <f t="shared" si="15"/>
        <v>31567.266770319293</v>
      </c>
      <c r="AK334" s="14">
        <f t="shared" si="15"/>
        <v>18326.733229680704</v>
      </c>
      <c r="AL334" s="14">
        <v>53</v>
      </c>
      <c r="AM334" s="14">
        <v>2604</v>
      </c>
      <c r="AN334" s="14">
        <v>47</v>
      </c>
      <c r="AO334" s="14">
        <v>231</v>
      </c>
      <c r="AP334" s="14">
        <v>21</v>
      </c>
      <c r="AQ334" s="14">
        <v>211</v>
      </c>
      <c r="AR334" s="14">
        <v>74</v>
      </c>
      <c r="AS334" s="14">
        <v>97</v>
      </c>
      <c r="AT334" s="14">
        <v>156</v>
      </c>
      <c r="AU334" s="17">
        <v>12</v>
      </c>
      <c r="AV334" s="14">
        <v>905</v>
      </c>
      <c r="AW334" s="14">
        <v>1</v>
      </c>
      <c r="AX334" s="14">
        <v>2</v>
      </c>
    </row>
    <row r="335" spans="1:50" x14ac:dyDescent="0.25">
      <c r="A335" s="19">
        <v>2042</v>
      </c>
      <c r="B335" s="19">
        <v>1</v>
      </c>
      <c r="C335" s="8" t="s">
        <v>811</v>
      </c>
      <c r="D335" s="10">
        <v>475916.762994783</v>
      </c>
      <c r="E335" s="8">
        <v>765</v>
      </c>
      <c r="F335" s="12">
        <v>451</v>
      </c>
      <c r="G335" s="12">
        <v>314</v>
      </c>
      <c r="H335" s="13">
        <v>85115</v>
      </c>
      <c r="I335" s="14">
        <f t="shared" si="14"/>
        <v>65950.60267585401</v>
      </c>
      <c r="J335" s="14">
        <f t="shared" si="14"/>
        <v>19164.39732414599</v>
      </c>
      <c r="K335" s="8">
        <v>209</v>
      </c>
      <c r="L335" s="14">
        <v>4729</v>
      </c>
      <c r="M335" s="11">
        <v>202</v>
      </c>
      <c r="N335" s="8">
        <v>470</v>
      </c>
      <c r="O335" s="8">
        <v>52</v>
      </c>
      <c r="P335" s="16">
        <v>747</v>
      </c>
      <c r="Q335" s="16">
        <v>1</v>
      </c>
      <c r="R335" s="16">
        <v>6</v>
      </c>
      <c r="S335" s="16">
        <v>5</v>
      </c>
      <c r="T335" s="18">
        <v>12</v>
      </c>
      <c r="U335" s="8">
        <v>32</v>
      </c>
      <c r="V335" s="9">
        <v>1</v>
      </c>
      <c r="W335" s="14">
        <v>22520</v>
      </c>
      <c r="X335" s="14">
        <v>5083</v>
      </c>
      <c r="Y335" s="14">
        <v>4219</v>
      </c>
      <c r="Z335" s="14">
        <v>864</v>
      </c>
      <c r="AA335" s="14">
        <v>19</v>
      </c>
      <c r="AB335" s="14">
        <v>187</v>
      </c>
      <c r="AC335" s="14">
        <v>4</v>
      </c>
      <c r="AD335" s="14">
        <v>18</v>
      </c>
      <c r="AE335" s="14">
        <v>130</v>
      </c>
      <c r="AF335" s="14">
        <v>13</v>
      </c>
      <c r="AG335" s="14">
        <v>12</v>
      </c>
      <c r="AH335" s="14">
        <v>414332</v>
      </c>
      <c r="AI335" s="14">
        <v>49911</v>
      </c>
      <c r="AJ335" s="14">
        <f t="shared" si="15"/>
        <v>31578.022443047386</v>
      </c>
      <c r="AK335" s="14">
        <f t="shared" si="15"/>
        <v>18332.977556952614</v>
      </c>
      <c r="AL335" s="14">
        <v>53</v>
      </c>
      <c r="AM335" s="14">
        <v>2604</v>
      </c>
      <c r="AN335" s="14">
        <v>47</v>
      </c>
      <c r="AO335" s="14">
        <v>231</v>
      </c>
      <c r="AP335" s="14">
        <v>21</v>
      </c>
      <c r="AQ335" s="14">
        <v>211</v>
      </c>
      <c r="AR335" s="14">
        <v>74</v>
      </c>
      <c r="AS335" s="14">
        <v>97</v>
      </c>
      <c r="AT335" s="14">
        <v>156</v>
      </c>
      <c r="AU335" s="17">
        <v>12</v>
      </c>
      <c r="AV335" s="14">
        <v>905</v>
      </c>
      <c r="AW335" s="14">
        <v>1</v>
      </c>
      <c r="AX335" s="14">
        <v>2</v>
      </c>
    </row>
    <row r="336" spans="1:50" x14ac:dyDescent="0.25">
      <c r="A336" s="19">
        <v>2042</v>
      </c>
      <c r="B336" s="19">
        <v>2</v>
      </c>
      <c r="C336" s="8" t="s">
        <v>812</v>
      </c>
      <c r="D336" s="10">
        <v>476024.01476191799</v>
      </c>
      <c r="E336" s="8">
        <v>764</v>
      </c>
      <c r="F336" s="12">
        <v>451</v>
      </c>
      <c r="G336" s="12">
        <v>313</v>
      </c>
      <c r="H336" s="13">
        <v>85125</v>
      </c>
      <c r="I336" s="14">
        <f t="shared" si="14"/>
        <v>65958.351087141782</v>
      </c>
      <c r="J336" s="14">
        <f t="shared" si="14"/>
        <v>19166.648912858222</v>
      </c>
      <c r="K336" s="8">
        <v>209</v>
      </c>
      <c r="L336" s="14">
        <v>4729</v>
      </c>
      <c r="M336" s="11">
        <v>202</v>
      </c>
      <c r="N336" s="8">
        <v>470</v>
      </c>
      <c r="O336" s="8">
        <v>52</v>
      </c>
      <c r="P336" s="16">
        <v>747</v>
      </c>
      <c r="Q336" s="16">
        <v>1</v>
      </c>
      <c r="R336" s="16">
        <v>6</v>
      </c>
      <c r="S336" s="16">
        <v>5</v>
      </c>
      <c r="T336" s="18">
        <v>12</v>
      </c>
      <c r="U336" s="8">
        <v>32</v>
      </c>
      <c r="V336" s="9">
        <v>1</v>
      </c>
      <c r="W336" s="14">
        <v>22525</v>
      </c>
      <c r="X336" s="14">
        <v>5085</v>
      </c>
      <c r="Y336" s="14">
        <v>4221</v>
      </c>
      <c r="Z336" s="14">
        <v>864</v>
      </c>
      <c r="AA336" s="14">
        <v>19</v>
      </c>
      <c r="AB336" s="14">
        <v>187</v>
      </c>
      <c r="AC336" s="14">
        <v>4</v>
      </c>
      <c r="AD336" s="14">
        <v>18</v>
      </c>
      <c r="AE336" s="14">
        <v>130</v>
      </c>
      <c r="AF336" s="14">
        <v>13</v>
      </c>
      <c r="AG336" s="14">
        <v>12</v>
      </c>
      <c r="AH336" s="14">
        <v>414463</v>
      </c>
      <c r="AI336" s="14">
        <v>49928</v>
      </c>
      <c r="AJ336" s="14">
        <f t="shared" si="15"/>
        <v>31588.778115775476</v>
      </c>
      <c r="AK336" s="14">
        <f t="shared" si="15"/>
        <v>18339.22188422452</v>
      </c>
      <c r="AL336" s="14">
        <v>53</v>
      </c>
      <c r="AM336" s="14">
        <v>2604</v>
      </c>
      <c r="AN336" s="14">
        <v>47</v>
      </c>
      <c r="AO336" s="14">
        <v>231</v>
      </c>
      <c r="AP336" s="14">
        <v>21</v>
      </c>
      <c r="AQ336" s="14">
        <v>211</v>
      </c>
      <c r="AR336" s="14">
        <v>74</v>
      </c>
      <c r="AS336" s="14">
        <v>97</v>
      </c>
      <c r="AT336" s="14">
        <v>156</v>
      </c>
      <c r="AU336" s="17">
        <v>12</v>
      </c>
      <c r="AV336" s="14">
        <v>905</v>
      </c>
      <c r="AW336" s="14">
        <v>1</v>
      </c>
      <c r="AX336" s="14">
        <v>2</v>
      </c>
    </row>
    <row r="337" spans="1:50" x14ac:dyDescent="0.25">
      <c r="A337" s="19">
        <v>2042</v>
      </c>
      <c r="B337" s="19">
        <v>3</v>
      </c>
      <c r="C337" s="8" t="s">
        <v>813</v>
      </c>
      <c r="D337" s="10">
        <v>476131.26639237202</v>
      </c>
      <c r="E337" s="8">
        <v>757</v>
      </c>
      <c r="F337" s="12">
        <v>447</v>
      </c>
      <c r="G337" s="12">
        <v>310</v>
      </c>
      <c r="H337" s="13">
        <v>85135</v>
      </c>
      <c r="I337" s="14">
        <f t="shared" si="14"/>
        <v>65966.099498429554</v>
      </c>
      <c r="J337" s="14">
        <f t="shared" si="14"/>
        <v>19168.90050157045</v>
      </c>
      <c r="K337" s="8">
        <v>209</v>
      </c>
      <c r="L337" s="14">
        <v>4729</v>
      </c>
      <c r="M337" s="11">
        <v>202</v>
      </c>
      <c r="N337" s="8">
        <v>470</v>
      </c>
      <c r="O337" s="8">
        <v>52</v>
      </c>
      <c r="P337" s="16">
        <v>747</v>
      </c>
      <c r="Q337" s="16">
        <v>1</v>
      </c>
      <c r="R337" s="16">
        <v>6</v>
      </c>
      <c r="S337" s="16">
        <v>5</v>
      </c>
      <c r="T337" s="18">
        <v>12</v>
      </c>
      <c r="U337" s="8">
        <v>32</v>
      </c>
      <c r="V337" s="9">
        <v>1</v>
      </c>
      <c r="W337" s="14">
        <v>22529</v>
      </c>
      <c r="X337" s="14">
        <v>5087</v>
      </c>
      <c r="Y337" s="14">
        <v>4222</v>
      </c>
      <c r="Z337" s="14">
        <v>865</v>
      </c>
      <c r="AA337" s="14">
        <v>19</v>
      </c>
      <c r="AB337" s="14">
        <v>187</v>
      </c>
      <c r="AC337" s="14">
        <v>4</v>
      </c>
      <c r="AD337" s="14">
        <v>18</v>
      </c>
      <c r="AE337" s="14">
        <v>133</v>
      </c>
      <c r="AF337" s="14">
        <v>13</v>
      </c>
      <c r="AG337" s="14">
        <v>12</v>
      </c>
      <c r="AH337" s="14">
        <v>414595</v>
      </c>
      <c r="AI337" s="14">
        <v>49945</v>
      </c>
      <c r="AJ337" s="14">
        <f t="shared" si="15"/>
        <v>31599.53378850357</v>
      </c>
      <c r="AK337" s="14">
        <f t="shared" si="15"/>
        <v>18345.466211496427</v>
      </c>
      <c r="AL337" s="14">
        <v>53</v>
      </c>
      <c r="AM337" s="14">
        <v>2604</v>
      </c>
      <c r="AN337" s="14">
        <v>47</v>
      </c>
      <c r="AO337" s="14">
        <v>231</v>
      </c>
      <c r="AP337" s="14">
        <v>21</v>
      </c>
      <c r="AQ337" s="14">
        <v>211</v>
      </c>
      <c r="AR337" s="14">
        <v>74</v>
      </c>
      <c r="AS337" s="14">
        <v>97</v>
      </c>
      <c r="AT337" s="14">
        <v>156</v>
      </c>
      <c r="AU337" s="17">
        <v>12</v>
      </c>
      <c r="AV337" s="14">
        <v>905</v>
      </c>
      <c r="AW337" s="14">
        <v>1</v>
      </c>
      <c r="AX337" s="14">
        <v>2</v>
      </c>
    </row>
    <row r="338" spans="1:50" x14ac:dyDescent="0.25">
      <c r="A338" s="19">
        <v>2042</v>
      </c>
      <c r="B338" s="19">
        <v>4</v>
      </c>
      <c r="C338" s="8" t="s">
        <v>814</v>
      </c>
      <c r="D338" s="10">
        <v>476238.51802282501</v>
      </c>
      <c r="E338" s="8">
        <v>734</v>
      </c>
      <c r="F338" s="12">
        <v>433</v>
      </c>
      <c r="G338" s="12">
        <v>301</v>
      </c>
      <c r="H338" s="13">
        <v>85145</v>
      </c>
      <c r="I338" s="14">
        <f t="shared" si="14"/>
        <v>65973.847909717326</v>
      </c>
      <c r="J338" s="14">
        <f t="shared" si="14"/>
        <v>19171.152090282681</v>
      </c>
      <c r="K338" s="8">
        <v>209</v>
      </c>
      <c r="L338" s="14">
        <v>4729</v>
      </c>
      <c r="M338" s="11">
        <v>202</v>
      </c>
      <c r="N338" s="8">
        <v>470</v>
      </c>
      <c r="O338" s="8">
        <v>52</v>
      </c>
      <c r="P338" s="16">
        <v>747</v>
      </c>
      <c r="Q338" s="16">
        <v>1</v>
      </c>
      <c r="R338" s="16">
        <v>6</v>
      </c>
      <c r="S338" s="16">
        <v>5</v>
      </c>
      <c r="T338" s="18">
        <v>12</v>
      </c>
      <c r="U338" s="8">
        <v>32</v>
      </c>
      <c r="V338" s="9">
        <v>1</v>
      </c>
      <c r="W338" s="14">
        <v>22499</v>
      </c>
      <c r="X338" s="14">
        <v>5089</v>
      </c>
      <c r="Y338" s="14">
        <v>4224</v>
      </c>
      <c r="Z338" s="14">
        <v>865</v>
      </c>
      <c r="AA338" s="14">
        <v>19</v>
      </c>
      <c r="AB338" s="14">
        <v>187</v>
      </c>
      <c r="AC338" s="14">
        <v>4</v>
      </c>
      <c r="AD338" s="14">
        <v>18</v>
      </c>
      <c r="AE338" s="14">
        <v>132</v>
      </c>
      <c r="AF338" s="14">
        <v>13</v>
      </c>
      <c r="AG338" s="14">
        <v>12</v>
      </c>
      <c r="AH338" s="14">
        <v>414726</v>
      </c>
      <c r="AI338" s="14">
        <v>49962</v>
      </c>
      <c r="AJ338" s="14">
        <f t="shared" si="15"/>
        <v>31610.289461231663</v>
      </c>
      <c r="AK338" s="14">
        <f t="shared" si="15"/>
        <v>18351.710538768337</v>
      </c>
      <c r="AL338" s="14">
        <v>53</v>
      </c>
      <c r="AM338" s="14">
        <v>2604</v>
      </c>
      <c r="AN338" s="14">
        <v>47</v>
      </c>
      <c r="AO338" s="14">
        <v>231</v>
      </c>
      <c r="AP338" s="14">
        <v>21</v>
      </c>
      <c r="AQ338" s="14">
        <v>211</v>
      </c>
      <c r="AR338" s="14">
        <v>74</v>
      </c>
      <c r="AS338" s="14">
        <v>97</v>
      </c>
      <c r="AT338" s="14">
        <v>156</v>
      </c>
      <c r="AU338" s="17">
        <v>12</v>
      </c>
      <c r="AV338" s="14">
        <v>905</v>
      </c>
      <c r="AW338" s="14">
        <v>1</v>
      </c>
      <c r="AX338" s="14">
        <v>2</v>
      </c>
    </row>
    <row r="339" spans="1:50" x14ac:dyDescent="0.25">
      <c r="A339" s="19">
        <v>2042</v>
      </c>
      <c r="B339" s="19">
        <v>5</v>
      </c>
      <c r="C339" s="8" t="s">
        <v>815</v>
      </c>
      <c r="D339" s="10">
        <v>476345.76978996</v>
      </c>
      <c r="E339" s="8">
        <v>782</v>
      </c>
      <c r="F339" s="12">
        <v>461</v>
      </c>
      <c r="G339" s="12">
        <v>321</v>
      </c>
      <c r="H339" s="13">
        <v>85155</v>
      </c>
      <c r="I339" s="14">
        <f t="shared" si="14"/>
        <v>65981.596321005098</v>
      </c>
      <c r="J339" s="14">
        <f t="shared" si="14"/>
        <v>19173.403678994913</v>
      </c>
      <c r="K339" s="8">
        <v>209</v>
      </c>
      <c r="L339" s="14">
        <v>4729</v>
      </c>
      <c r="M339" s="11">
        <v>202</v>
      </c>
      <c r="N339" s="8">
        <v>470</v>
      </c>
      <c r="O339" s="8">
        <v>52</v>
      </c>
      <c r="P339" s="16">
        <v>747</v>
      </c>
      <c r="Q339" s="16">
        <v>1</v>
      </c>
      <c r="R339" s="16">
        <v>6</v>
      </c>
      <c r="S339" s="16">
        <v>5</v>
      </c>
      <c r="T339" s="18">
        <v>12</v>
      </c>
      <c r="U339" s="8">
        <v>32</v>
      </c>
      <c r="V339" s="9">
        <v>1</v>
      </c>
      <c r="W339" s="14">
        <v>22503</v>
      </c>
      <c r="X339" s="14">
        <v>5091</v>
      </c>
      <c r="Y339" s="14">
        <v>4226</v>
      </c>
      <c r="Z339" s="14">
        <v>865</v>
      </c>
      <c r="AA339" s="14">
        <v>19</v>
      </c>
      <c r="AB339" s="14">
        <v>187</v>
      </c>
      <c r="AC339" s="14">
        <v>4</v>
      </c>
      <c r="AD339" s="14">
        <v>18</v>
      </c>
      <c r="AE339" s="14">
        <v>128</v>
      </c>
      <c r="AF339" s="14">
        <v>13</v>
      </c>
      <c r="AG339" s="14">
        <v>12</v>
      </c>
      <c r="AH339" s="14">
        <v>414857</v>
      </c>
      <c r="AI339" s="14">
        <v>49979</v>
      </c>
      <c r="AJ339" s="14">
        <f t="shared" si="15"/>
        <v>31621.045133959753</v>
      </c>
      <c r="AK339" s="14">
        <f t="shared" si="15"/>
        <v>18357.954866040243</v>
      </c>
      <c r="AL339" s="14">
        <v>53</v>
      </c>
      <c r="AM339" s="14">
        <v>2604</v>
      </c>
      <c r="AN339" s="14">
        <v>47</v>
      </c>
      <c r="AO339" s="14">
        <v>231</v>
      </c>
      <c r="AP339" s="14">
        <v>21</v>
      </c>
      <c r="AQ339" s="14">
        <v>211</v>
      </c>
      <c r="AR339" s="14">
        <v>74</v>
      </c>
      <c r="AS339" s="14">
        <v>97</v>
      </c>
      <c r="AT339" s="14">
        <v>156</v>
      </c>
      <c r="AU339" s="17">
        <v>12</v>
      </c>
      <c r="AV339" s="14">
        <v>905</v>
      </c>
      <c r="AW339" s="14">
        <v>1</v>
      </c>
      <c r="AX339" s="14">
        <v>2</v>
      </c>
    </row>
    <row r="340" spans="1:50" x14ac:dyDescent="0.25">
      <c r="A340" s="19">
        <v>2042</v>
      </c>
      <c r="B340" s="19">
        <v>6</v>
      </c>
      <c r="C340" s="8" t="s">
        <v>816</v>
      </c>
      <c r="D340" s="10">
        <v>476453.02142041398</v>
      </c>
      <c r="E340" s="8">
        <v>780</v>
      </c>
      <c r="F340" s="12">
        <v>460</v>
      </c>
      <c r="G340" s="12">
        <v>320</v>
      </c>
      <c r="H340" s="13">
        <v>85165</v>
      </c>
      <c r="I340" s="14">
        <f t="shared" si="14"/>
        <v>65989.344732292855</v>
      </c>
      <c r="J340" s="14">
        <f t="shared" si="14"/>
        <v>19175.655267707141</v>
      </c>
      <c r="K340" s="8">
        <v>209</v>
      </c>
      <c r="L340" s="14">
        <v>4729</v>
      </c>
      <c r="M340" s="11">
        <v>202</v>
      </c>
      <c r="N340" s="8">
        <v>470</v>
      </c>
      <c r="O340" s="8">
        <v>52</v>
      </c>
      <c r="P340" s="16">
        <v>747</v>
      </c>
      <c r="Q340" s="16">
        <v>1</v>
      </c>
      <c r="R340" s="16">
        <v>6</v>
      </c>
      <c r="S340" s="16">
        <v>5</v>
      </c>
      <c r="T340" s="18">
        <v>12</v>
      </c>
      <c r="U340" s="8">
        <v>32</v>
      </c>
      <c r="V340" s="9">
        <v>1</v>
      </c>
      <c r="W340" s="14">
        <v>22507</v>
      </c>
      <c r="X340" s="14">
        <v>5093</v>
      </c>
      <c r="Y340" s="14">
        <v>4227</v>
      </c>
      <c r="Z340" s="14">
        <v>866</v>
      </c>
      <c r="AA340" s="14">
        <v>19</v>
      </c>
      <c r="AB340" s="14">
        <v>187</v>
      </c>
      <c r="AC340" s="14">
        <v>4</v>
      </c>
      <c r="AD340" s="14">
        <v>18</v>
      </c>
      <c r="AE340" s="14">
        <v>128</v>
      </c>
      <c r="AF340" s="14">
        <v>13</v>
      </c>
      <c r="AG340" s="14">
        <v>12</v>
      </c>
      <c r="AH340" s="14">
        <v>414988</v>
      </c>
      <c r="AI340" s="14">
        <v>49996</v>
      </c>
      <c r="AJ340" s="14">
        <f t="shared" si="15"/>
        <v>31631.800806687846</v>
      </c>
      <c r="AK340" s="14">
        <f t="shared" si="15"/>
        <v>18364.19919331215</v>
      </c>
      <c r="AL340" s="14">
        <v>53</v>
      </c>
      <c r="AM340" s="14">
        <v>2604</v>
      </c>
      <c r="AN340" s="14">
        <v>47</v>
      </c>
      <c r="AO340" s="14">
        <v>231</v>
      </c>
      <c r="AP340" s="14">
        <v>21</v>
      </c>
      <c r="AQ340" s="14">
        <v>211</v>
      </c>
      <c r="AR340" s="14">
        <v>74</v>
      </c>
      <c r="AS340" s="14">
        <v>97</v>
      </c>
      <c r="AT340" s="14">
        <v>156</v>
      </c>
      <c r="AU340" s="17">
        <v>12</v>
      </c>
      <c r="AV340" s="14">
        <v>905</v>
      </c>
      <c r="AW340" s="14">
        <v>1</v>
      </c>
      <c r="AX340" s="14">
        <v>2</v>
      </c>
    </row>
    <row r="341" spans="1:50" x14ac:dyDescent="0.25">
      <c r="A341" s="19">
        <v>2042</v>
      </c>
      <c r="B341" s="19">
        <v>7</v>
      </c>
      <c r="C341" s="8" t="s">
        <v>817</v>
      </c>
      <c r="D341" s="10">
        <v>476560.27305086702</v>
      </c>
      <c r="E341" s="8">
        <v>776</v>
      </c>
      <c r="F341" s="12">
        <v>458</v>
      </c>
      <c r="G341" s="12">
        <v>318</v>
      </c>
      <c r="H341" s="13">
        <v>85175</v>
      </c>
      <c r="I341" s="14">
        <f t="shared" si="14"/>
        <v>65997.093143580627</v>
      </c>
      <c r="J341" s="14">
        <f t="shared" si="14"/>
        <v>19177.906856419373</v>
      </c>
      <c r="K341" s="8">
        <v>209</v>
      </c>
      <c r="L341" s="14">
        <v>4729</v>
      </c>
      <c r="M341" s="11">
        <v>202</v>
      </c>
      <c r="N341" s="8">
        <v>470</v>
      </c>
      <c r="O341" s="8">
        <v>52</v>
      </c>
      <c r="P341" s="16">
        <v>747</v>
      </c>
      <c r="Q341" s="16">
        <v>1</v>
      </c>
      <c r="R341" s="16">
        <v>6</v>
      </c>
      <c r="S341" s="16">
        <v>5</v>
      </c>
      <c r="T341" s="18">
        <v>12</v>
      </c>
      <c r="U341" s="8">
        <v>32</v>
      </c>
      <c r="V341" s="9">
        <v>1</v>
      </c>
      <c r="W341" s="14">
        <v>22480</v>
      </c>
      <c r="X341" s="14">
        <v>5095</v>
      </c>
      <c r="Y341" s="14">
        <v>4229</v>
      </c>
      <c r="Z341" s="14">
        <v>866</v>
      </c>
      <c r="AA341" s="14">
        <v>19</v>
      </c>
      <c r="AB341" s="14">
        <v>187</v>
      </c>
      <c r="AC341" s="14">
        <v>4</v>
      </c>
      <c r="AD341" s="14">
        <v>18</v>
      </c>
      <c r="AE341" s="14">
        <v>128</v>
      </c>
      <c r="AF341" s="14">
        <v>13</v>
      </c>
      <c r="AG341" s="14">
        <v>12</v>
      </c>
      <c r="AH341" s="14">
        <v>415120</v>
      </c>
      <c r="AI341" s="14">
        <v>50013</v>
      </c>
      <c r="AJ341" s="14">
        <f t="shared" si="15"/>
        <v>31642.556479415936</v>
      </c>
      <c r="AK341" s="14">
        <f t="shared" si="15"/>
        <v>18370.44352058406</v>
      </c>
      <c r="AL341" s="14">
        <v>53</v>
      </c>
      <c r="AM341" s="14">
        <v>2604</v>
      </c>
      <c r="AN341" s="14">
        <v>47</v>
      </c>
      <c r="AO341" s="14">
        <v>231</v>
      </c>
      <c r="AP341" s="14">
        <v>21</v>
      </c>
      <c r="AQ341" s="14">
        <v>211</v>
      </c>
      <c r="AR341" s="14">
        <v>74</v>
      </c>
      <c r="AS341" s="14">
        <v>97</v>
      </c>
      <c r="AT341" s="14">
        <v>156</v>
      </c>
      <c r="AU341" s="17">
        <v>12</v>
      </c>
      <c r="AV341" s="14">
        <v>905</v>
      </c>
      <c r="AW341" s="14">
        <v>1</v>
      </c>
      <c r="AX341" s="14">
        <v>2</v>
      </c>
    </row>
    <row r="342" spans="1:50" x14ac:dyDescent="0.25">
      <c r="A342" s="19">
        <v>2042</v>
      </c>
      <c r="B342" s="19">
        <v>8</v>
      </c>
      <c r="C342" s="8" t="s">
        <v>818</v>
      </c>
      <c r="D342" s="10">
        <v>476667.52481800201</v>
      </c>
      <c r="E342" s="8">
        <v>774</v>
      </c>
      <c r="F342" s="12">
        <v>457</v>
      </c>
      <c r="G342" s="12">
        <v>317</v>
      </c>
      <c r="H342" s="13">
        <v>85185</v>
      </c>
      <c r="I342" s="14">
        <f t="shared" si="14"/>
        <v>66004.841554868399</v>
      </c>
      <c r="J342" s="14">
        <f t="shared" si="14"/>
        <v>19180.158445131601</v>
      </c>
      <c r="K342" s="8">
        <v>209</v>
      </c>
      <c r="L342" s="14">
        <v>4729</v>
      </c>
      <c r="M342" s="11">
        <v>202</v>
      </c>
      <c r="N342" s="8">
        <v>470</v>
      </c>
      <c r="O342" s="8">
        <v>52</v>
      </c>
      <c r="P342" s="16">
        <v>747</v>
      </c>
      <c r="Q342" s="16">
        <v>1</v>
      </c>
      <c r="R342" s="16">
        <v>6</v>
      </c>
      <c r="S342" s="16">
        <v>5</v>
      </c>
      <c r="T342" s="18">
        <v>12</v>
      </c>
      <c r="U342" s="8">
        <v>32</v>
      </c>
      <c r="V342" s="9">
        <v>1</v>
      </c>
      <c r="W342" s="14">
        <v>22484</v>
      </c>
      <c r="X342" s="14">
        <v>5097</v>
      </c>
      <c r="Y342" s="14">
        <v>4231</v>
      </c>
      <c r="Z342" s="14">
        <v>866</v>
      </c>
      <c r="AA342" s="14">
        <v>19</v>
      </c>
      <c r="AB342" s="14">
        <v>187</v>
      </c>
      <c r="AC342" s="14">
        <v>4</v>
      </c>
      <c r="AD342" s="14">
        <v>18</v>
      </c>
      <c r="AE342" s="14">
        <v>128</v>
      </c>
      <c r="AF342" s="14">
        <v>13</v>
      </c>
      <c r="AG342" s="14">
        <v>12</v>
      </c>
      <c r="AH342" s="14">
        <v>415251</v>
      </c>
      <c r="AI342" s="14">
        <v>50030</v>
      </c>
      <c r="AJ342" s="14">
        <f t="shared" si="15"/>
        <v>31653.31215214403</v>
      </c>
      <c r="AK342" s="14">
        <f t="shared" si="15"/>
        <v>18376.687847855967</v>
      </c>
      <c r="AL342" s="14">
        <v>53</v>
      </c>
      <c r="AM342" s="14">
        <v>2604</v>
      </c>
      <c r="AN342" s="14">
        <v>47</v>
      </c>
      <c r="AO342" s="14">
        <v>231</v>
      </c>
      <c r="AP342" s="14">
        <v>21</v>
      </c>
      <c r="AQ342" s="14">
        <v>211</v>
      </c>
      <c r="AR342" s="14">
        <v>74</v>
      </c>
      <c r="AS342" s="14">
        <v>97</v>
      </c>
      <c r="AT342" s="14">
        <v>156</v>
      </c>
      <c r="AU342" s="17">
        <v>12</v>
      </c>
      <c r="AV342" s="14">
        <v>905</v>
      </c>
      <c r="AW342" s="14">
        <v>1</v>
      </c>
      <c r="AX342" s="14">
        <v>2</v>
      </c>
    </row>
    <row r="343" spans="1:50" x14ac:dyDescent="0.25">
      <c r="A343" s="19">
        <v>2042</v>
      </c>
      <c r="B343" s="19">
        <v>9</v>
      </c>
      <c r="C343" s="8" t="s">
        <v>819</v>
      </c>
      <c r="D343" s="10">
        <v>476774.77644845599</v>
      </c>
      <c r="E343" s="8">
        <v>772</v>
      </c>
      <c r="F343" s="12">
        <v>455</v>
      </c>
      <c r="G343" s="12">
        <v>317</v>
      </c>
      <c r="H343" s="13">
        <v>85195</v>
      </c>
      <c r="I343" s="14">
        <f t="shared" si="14"/>
        <v>66012.589966156171</v>
      </c>
      <c r="J343" s="14">
        <f t="shared" si="14"/>
        <v>19182.410033843833</v>
      </c>
      <c r="K343" s="8">
        <v>209</v>
      </c>
      <c r="L343" s="14">
        <v>4729</v>
      </c>
      <c r="M343" s="11">
        <v>202</v>
      </c>
      <c r="N343" s="8">
        <v>470</v>
      </c>
      <c r="O343" s="8">
        <v>52</v>
      </c>
      <c r="P343" s="16">
        <v>747</v>
      </c>
      <c r="Q343" s="16">
        <v>1</v>
      </c>
      <c r="R343" s="16">
        <v>6</v>
      </c>
      <c r="S343" s="16">
        <v>5</v>
      </c>
      <c r="T343" s="18">
        <v>12</v>
      </c>
      <c r="U343" s="8">
        <v>32</v>
      </c>
      <c r="V343" s="9">
        <v>1</v>
      </c>
      <c r="W343" s="14">
        <v>22488</v>
      </c>
      <c r="X343" s="14">
        <v>5099</v>
      </c>
      <c r="Y343" s="14">
        <v>4232</v>
      </c>
      <c r="Z343" s="14">
        <v>867</v>
      </c>
      <c r="AA343" s="14">
        <v>19</v>
      </c>
      <c r="AB343" s="14">
        <v>187</v>
      </c>
      <c r="AC343" s="14">
        <v>4</v>
      </c>
      <c r="AD343" s="14">
        <v>18</v>
      </c>
      <c r="AE343" s="14">
        <v>130</v>
      </c>
      <c r="AF343" s="14">
        <v>13</v>
      </c>
      <c r="AG343" s="14">
        <v>12</v>
      </c>
      <c r="AH343" s="14">
        <v>415382</v>
      </c>
      <c r="AI343" s="14">
        <v>50047</v>
      </c>
      <c r="AJ343" s="14">
        <f t="shared" si="15"/>
        <v>31664.067824872123</v>
      </c>
      <c r="AK343" s="14">
        <f t="shared" si="15"/>
        <v>18382.932175127877</v>
      </c>
      <c r="AL343" s="14">
        <v>53</v>
      </c>
      <c r="AM343" s="14">
        <v>2604</v>
      </c>
      <c r="AN343" s="14">
        <v>47</v>
      </c>
      <c r="AO343" s="14">
        <v>231</v>
      </c>
      <c r="AP343" s="14">
        <v>21</v>
      </c>
      <c r="AQ343" s="14">
        <v>211</v>
      </c>
      <c r="AR343" s="14">
        <v>74</v>
      </c>
      <c r="AS343" s="14">
        <v>97</v>
      </c>
      <c r="AT343" s="14">
        <v>156</v>
      </c>
      <c r="AU343" s="17">
        <v>12</v>
      </c>
      <c r="AV343" s="14">
        <v>905</v>
      </c>
      <c r="AW343" s="14">
        <v>1</v>
      </c>
      <c r="AX343" s="14">
        <v>2</v>
      </c>
    </row>
    <row r="344" spans="1:50" x14ac:dyDescent="0.25">
      <c r="A344" s="19">
        <v>2042</v>
      </c>
      <c r="B344" s="19">
        <v>10</v>
      </c>
      <c r="C344" s="8" t="s">
        <v>820</v>
      </c>
      <c r="D344" s="10">
        <v>476882.02807891002</v>
      </c>
      <c r="E344" s="8">
        <v>772</v>
      </c>
      <c r="F344" s="12">
        <v>455</v>
      </c>
      <c r="G344" s="12">
        <v>317</v>
      </c>
      <c r="H344" s="13">
        <v>85205</v>
      </c>
      <c r="I344" s="14">
        <f t="shared" si="14"/>
        <v>66020.338377443943</v>
      </c>
      <c r="J344" s="14">
        <f t="shared" si="14"/>
        <v>19184.661622556061</v>
      </c>
      <c r="K344" s="8">
        <v>209</v>
      </c>
      <c r="L344" s="14">
        <v>4729</v>
      </c>
      <c r="M344" s="11">
        <v>202</v>
      </c>
      <c r="N344" s="8">
        <v>470</v>
      </c>
      <c r="O344" s="8">
        <v>52</v>
      </c>
      <c r="P344" s="16">
        <v>747</v>
      </c>
      <c r="Q344" s="16">
        <v>1</v>
      </c>
      <c r="R344" s="16">
        <v>6</v>
      </c>
      <c r="S344" s="16">
        <v>5</v>
      </c>
      <c r="T344" s="18">
        <v>12</v>
      </c>
      <c r="U344" s="8">
        <v>32</v>
      </c>
      <c r="V344" s="9">
        <v>1</v>
      </c>
      <c r="W344" s="14">
        <v>22461</v>
      </c>
      <c r="X344" s="14">
        <v>5101</v>
      </c>
      <c r="Y344" s="14">
        <v>4234</v>
      </c>
      <c r="Z344" s="14">
        <v>867</v>
      </c>
      <c r="AA344" s="14">
        <v>19</v>
      </c>
      <c r="AB344" s="14">
        <v>187</v>
      </c>
      <c r="AC344" s="14">
        <v>4</v>
      </c>
      <c r="AD344" s="14">
        <v>18</v>
      </c>
      <c r="AE344" s="14">
        <v>130</v>
      </c>
      <c r="AF344" s="14">
        <v>13</v>
      </c>
      <c r="AG344" s="14">
        <v>12</v>
      </c>
      <c r="AH344" s="14">
        <v>415513</v>
      </c>
      <c r="AI344" s="14">
        <v>50064</v>
      </c>
      <c r="AJ344" s="14">
        <f t="shared" si="15"/>
        <v>31674.823497600213</v>
      </c>
      <c r="AK344" s="14">
        <f t="shared" si="15"/>
        <v>18389.176502399783</v>
      </c>
      <c r="AL344" s="14">
        <v>53</v>
      </c>
      <c r="AM344" s="14">
        <v>2604</v>
      </c>
      <c r="AN344" s="14">
        <v>47</v>
      </c>
      <c r="AO344" s="14">
        <v>231</v>
      </c>
      <c r="AP344" s="14">
        <v>21</v>
      </c>
      <c r="AQ344" s="14">
        <v>211</v>
      </c>
      <c r="AR344" s="14">
        <v>74</v>
      </c>
      <c r="AS344" s="14">
        <v>97</v>
      </c>
      <c r="AT344" s="14">
        <v>156</v>
      </c>
      <c r="AU344" s="17">
        <v>12</v>
      </c>
      <c r="AV344" s="14">
        <v>905</v>
      </c>
      <c r="AW344" s="14">
        <v>1</v>
      </c>
      <c r="AX344" s="14">
        <v>2</v>
      </c>
    </row>
    <row r="345" spans="1:50" x14ac:dyDescent="0.25">
      <c r="A345" s="19">
        <v>2042</v>
      </c>
      <c r="B345" s="19">
        <v>11</v>
      </c>
      <c r="C345" s="8" t="s">
        <v>821</v>
      </c>
      <c r="D345" s="10">
        <v>476989.27984604501</v>
      </c>
      <c r="E345" s="8">
        <v>771</v>
      </c>
      <c r="F345" s="12">
        <v>455</v>
      </c>
      <c r="G345" s="12">
        <v>316</v>
      </c>
      <c r="H345" s="13">
        <v>85215</v>
      </c>
      <c r="I345" s="14">
        <f t="shared" si="14"/>
        <v>66028.086788731714</v>
      </c>
      <c r="J345" s="14">
        <f t="shared" si="14"/>
        <v>19186.913211268293</v>
      </c>
      <c r="K345" s="8">
        <v>209</v>
      </c>
      <c r="L345" s="14">
        <v>4729</v>
      </c>
      <c r="M345" s="11">
        <v>202</v>
      </c>
      <c r="N345" s="8">
        <v>470</v>
      </c>
      <c r="O345" s="8">
        <v>52</v>
      </c>
      <c r="P345" s="16">
        <v>747</v>
      </c>
      <c r="Q345" s="16">
        <v>1</v>
      </c>
      <c r="R345" s="16">
        <v>6</v>
      </c>
      <c r="S345" s="16">
        <v>5</v>
      </c>
      <c r="T345" s="18">
        <v>12</v>
      </c>
      <c r="U345" s="8">
        <v>32</v>
      </c>
      <c r="V345" s="9">
        <v>1</v>
      </c>
      <c r="W345" s="14">
        <v>22465</v>
      </c>
      <c r="X345" s="14">
        <v>5103</v>
      </c>
      <c r="Y345" s="14">
        <v>4235</v>
      </c>
      <c r="Z345" s="14">
        <v>868</v>
      </c>
      <c r="AA345" s="14">
        <v>19</v>
      </c>
      <c r="AB345" s="14">
        <v>187</v>
      </c>
      <c r="AC345" s="14">
        <v>4</v>
      </c>
      <c r="AD345" s="14">
        <v>18</v>
      </c>
      <c r="AE345" s="14">
        <v>130</v>
      </c>
      <c r="AF345" s="14">
        <v>13</v>
      </c>
      <c r="AG345" s="14">
        <v>12</v>
      </c>
      <c r="AH345" s="14">
        <v>415645</v>
      </c>
      <c r="AI345" s="14">
        <v>50081</v>
      </c>
      <c r="AJ345" s="14">
        <f t="shared" si="15"/>
        <v>31685.579170328307</v>
      </c>
      <c r="AK345" s="14">
        <f t="shared" si="15"/>
        <v>18395.42082967169</v>
      </c>
      <c r="AL345" s="14">
        <v>53</v>
      </c>
      <c r="AM345" s="14">
        <v>2604</v>
      </c>
      <c r="AN345" s="14">
        <v>47</v>
      </c>
      <c r="AO345" s="14">
        <v>231</v>
      </c>
      <c r="AP345" s="14">
        <v>21</v>
      </c>
      <c r="AQ345" s="14">
        <v>211</v>
      </c>
      <c r="AR345" s="14">
        <v>74</v>
      </c>
      <c r="AS345" s="14">
        <v>97</v>
      </c>
      <c r="AT345" s="14">
        <v>156</v>
      </c>
      <c r="AU345" s="17">
        <v>12</v>
      </c>
      <c r="AV345" s="14">
        <v>905</v>
      </c>
      <c r="AW345" s="14">
        <v>1</v>
      </c>
      <c r="AX345" s="14">
        <v>2</v>
      </c>
    </row>
    <row r="346" spans="1:50" x14ac:dyDescent="0.25">
      <c r="A346" s="19">
        <v>2042</v>
      </c>
      <c r="B346" s="19">
        <v>12</v>
      </c>
      <c r="C346" s="8" t="s">
        <v>822</v>
      </c>
      <c r="D346" s="10">
        <v>477096.531476498</v>
      </c>
      <c r="E346" s="8">
        <v>769</v>
      </c>
      <c r="F346" s="12">
        <v>454</v>
      </c>
      <c r="G346" s="12">
        <v>315</v>
      </c>
      <c r="H346" s="13">
        <v>85225</v>
      </c>
      <c r="I346" s="14">
        <f t="shared" si="14"/>
        <v>66035.835200019486</v>
      </c>
      <c r="J346" s="14">
        <f t="shared" si="14"/>
        <v>19189.164799980521</v>
      </c>
      <c r="K346" s="8">
        <v>209</v>
      </c>
      <c r="L346" s="14">
        <v>4729</v>
      </c>
      <c r="M346" s="11">
        <v>202</v>
      </c>
      <c r="N346" s="8">
        <v>470</v>
      </c>
      <c r="O346" s="8">
        <v>52</v>
      </c>
      <c r="P346" s="16">
        <v>747</v>
      </c>
      <c r="Q346" s="16">
        <v>1</v>
      </c>
      <c r="R346" s="16">
        <v>6</v>
      </c>
      <c r="S346" s="16">
        <v>5</v>
      </c>
      <c r="T346" s="18">
        <v>12</v>
      </c>
      <c r="U346" s="8">
        <v>32</v>
      </c>
      <c r="V346" s="9">
        <v>1</v>
      </c>
      <c r="W346" s="14">
        <v>22469</v>
      </c>
      <c r="X346" s="14">
        <v>5105</v>
      </c>
      <c r="Y346" s="14">
        <v>4237</v>
      </c>
      <c r="Z346" s="14">
        <v>868</v>
      </c>
      <c r="AA346" s="14">
        <v>19</v>
      </c>
      <c r="AB346" s="14">
        <v>187</v>
      </c>
      <c r="AC346" s="14">
        <v>4</v>
      </c>
      <c r="AD346" s="14">
        <v>18</v>
      </c>
      <c r="AE346" s="14">
        <v>130</v>
      </c>
      <c r="AF346" s="14">
        <v>13</v>
      </c>
      <c r="AG346" s="14">
        <v>12</v>
      </c>
      <c r="AH346" s="14">
        <v>415776</v>
      </c>
      <c r="AI346" s="14">
        <v>50098</v>
      </c>
      <c r="AJ346" s="14">
        <f t="shared" si="15"/>
        <v>31696.3348430564</v>
      </c>
      <c r="AK346" s="14">
        <f t="shared" si="15"/>
        <v>18401.6651569436</v>
      </c>
      <c r="AL346" s="14">
        <v>53</v>
      </c>
      <c r="AM346" s="14">
        <v>2604</v>
      </c>
      <c r="AN346" s="14">
        <v>47</v>
      </c>
      <c r="AO346" s="14">
        <v>231</v>
      </c>
      <c r="AP346" s="14">
        <v>21</v>
      </c>
      <c r="AQ346" s="14">
        <v>211</v>
      </c>
      <c r="AR346" s="14">
        <v>74</v>
      </c>
      <c r="AS346" s="14">
        <v>97</v>
      </c>
      <c r="AT346" s="14">
        <v>156</v>
      </c>
      <c r="AU346" s="17">
        <v>12</v>
      </c>
      <c r="AV346" s="14">
        <v>905</v>
      </c>
      <c r="AW346" s="14">
        <v>1</v>
      </c>
      <c r="AX346" s="14">
        <v>2</v>
      </c>
    </row>
    <row r="347" spans="1:50" x14ac:dyDescent="0.25">
      <c r="A347" s="19">
        <v>2043</v>
      </c>
      <c r="B347" s="19">
        <v>1</v>
      </c>
      <c r="C347" s="8" t="s">
        <v>823</v>
      </c>
      <c r="D347" s="10">
        <v>477203.78310695197</v>
      </c>
      <c r="E347" s="8">
        <v>770</v>
      </c>
      <c r="F347" s="12">
        <v>454</v>
      </c>
      <c r="G347" s="12">
        <v>316</v>
      </c>
      <c r="H347" s="13">
        <v>85235</v>
      </c>
      <c r="I347" s="14">
        <f t="shared" si="14"/>
        <v>66043.583611307244</v>
      </c>
      <c r="J347" s="14">
        <f t="shared" si="14"/>
        <v>19191.416388692753</v>
      </c>
      <c r="K347" s="8">
        <v>209</v>
      </c>
      <c r="L347" s="14">
        <v>4729</v>
      </c>
      <c r="M347" s="11">
        <v>202</v>
      </c>
      <c r="N347" s="8">
        <v>470</v>
      </c>
      <c r="O347" s="8">
        <v>52</v>
      </c>
      <c r="P347" s="16">
        <v>747</v>
      </c>
      <c r="Q347" s="16">
        <v>1</v>
      </c>
      <c r="R347" s="16">
        <v>6</v>
      </c>
      <c r="S347" s="16">
        <v>5</v>
      </c>
      <c r="T347" s="18">
        <v>12</v>
      </c>
      <c r="U347" s="8">
        <v>32</v>
      </c>
      <c r="V347" s="9">
        <v>1</v>
      </c>
      <c r="W347" s="14">
        <v>22474</v>
      </c>
      <c r="X347" s="14">
        <v>5107</v>
      </c>
      <c r="Y347" s="14">
        <v>4239</v>
      </c>
      <c r="Z347" s="14">
        <v>868</v>
      </c>
      <c r="AA347" s="14">
        <v>19</v>
      </c>
      <c r="AB347" s="14">
        <v>187</v>
      </c>
      <c r="AC347" s="14">
        <v>4</v>
      </c>
      <c r="AD347" s="14">
        <v>18</v>
      </c>
      <c r="AE347" s="14">
        <v>130</v>
      </c>
      <c r="AF347" s="14">
        <v>13</v>
      </c>
      <c r="AG347" s="14">
        <v>12</v>
      </c>
      <c r="AH347" s="14">
        <v>415907</v>
      </c>
      <c r="AI347" s="14">
        <v>50115</v>
      </c>
      <c r="AJ347" s="14">
        <f t="shared" si="15"/>
        <v>31707.09051578449</v>
      </c>
      <c r="AK347" s="14">
        <f t="shared" si="15"/>
        <v>18407.909484215506</v>
      </c>
      <c r="AL347" s="14">
        <v>53</v>
      </c>
      <c r="AM347" s="14">
        <v>2604</v>
      </c>
      <c r="AN347" s="14">
        <v>47</v>
      </c>
      <c r="AO347" s="14">
        <v>231</v>
      </c>
      <c r="AP347" s="14">
        <v>21</v>
      </c>
      <c r="AQ347" s="14">
        <v>211</v>
      </c>
      <c r="AR347" s="14">
        <v>74</v>
      </c>
      <c r="AS347" s="14">
        <v>97</v>
      </c>
      <c r="AT347" s="14">
        <v>156</v>
      </c>
      <c r="AU347" s="17">
        <v>12</v>
      </c>
      <c r="AV347" s="14">
        <v>905</v>
      </c>
      <c r="AW347" s="14">
        <v>1</v>
      </c>
      <c r="AX347" s="14">
        <v>2</v>
      </c>
    </row>
    <row r="348" spans="1:50" x14ac:dyDescent="0.25">
      <c r="A348" s="19">
        <v>2043</v>
      </c>
      <c r="B348" s="19">
        <v>2</v>
      </c>
      <c r="C348" s="8" t="s">
        <v>824</v>
      </c>
      <c r="D348" s="10">
        <v>477311.03487408702</v>
      </c>
      <c r="E348" s="8">
        <v>769</v>
      </c>
      <c r="F348" s="12">
        <v>454</v>
      </c>
      <c r="G348" s="12">
        <v>315</v>
      </c>
      <c r="H348" s="13">
        <v>85245</v>
      </c>
      <c r="I348" s="14">
        <f t="shared" si="14"/>
        <v>66051.332022595016</v>
      </c>
      <c r="J348" s="14">
        <f t="shared" si="14"/>
        <v>19193.667977404981</v>
      </c>
      <c r="K348" s="8">
        <v>209</v>
      </c>
      <c r="L348" s="14">
        <v>4729</v>
      </c>
      <c r="M348" s="11">
        <v>202</v>
      </c>
      <c r="N348" s="8">
        <v>470</v>
      </c>
      <c r="O348" s="8">
        <v>52</v>
      </c>
      <c r="P348" s="16">
        <v>747</v>
      </c>
      <c r="Q348" s="16">
        <v>1</v>
      </c>
      <c r="R348" s="16">
        <v>6</v>
      </c>
      <c r="S348" s="16">
        <v>5</v>
      </c>
      <c r="T348" s="18">
        <v>12</v>
      </c>
      <c r="U348" s="8">
        <v>32</v>
      </c>
      <c r="V348" s="9">
        <v>1</v>
      </c>
      <c r="W348" s="14">
        <v>22479</v>
      </c>
      <c r="X348" s="14">
        <v>5109</v>
      </c>
      <c r="Y348" s="14">
        <v>4240</v>
      </c>
      <c r="Z348" s="14">
        <v>869</v>
      </c>
      <c r="AA348" s="14">
        <v>19</v>
      </c>
      <c r="AB348" s="14">
        <v>187</v>
      </c>
      <c r="AC348" s="14">
        <v>4</v>
      </c>
      <c r="AD348" s="14">
        <v>18</v>
      </c>
      <c r="AE348" s="14">
        <v>130</v>
      </c>
      <c r="AF348" s="14">
        <v>13</v>
      </c>
      <c r="AG348" s="14">
        <v>12</v>
      </c>
      <c r="AH348" s="14">
        <v>416039</v>
      </c>
      <c r="AI348" s="14">
        <v>50132</v>
      </c>
      <c r="AJ348" s="14">
        <f t="shared" si="15"/>
        <v>31717.846188512583</v>
      </c>
      <c r="AK348" s="14">
        <f t="shared" si="15"/>
        <v>18414.153811487413</v>
      </c>
      <c r="AL348" s="14">
        <v>53</v>
      </c>
      <c r="AM348" s="14">
        <v>2604</v>
      </c>
      <c r="AN348" s="14">
        <v>47</v>
      </c>
      <c r="AO348" s="14">
        <v>231</v>
      </c>
      <c r="AP348" s="14">
        <v>21</v>
      </c>
      <c r="AQ348" s="14">
        <v>211</v>
      </c>
      <c r="AR348" s="14">
        <v>74</v>
      </c>
      <c r="AS348" s="14">
        <v>97</v>
      </c>
      <c r="AT348" s="14">
        <v>156</v>
      </c>
      <c r="AU348" s="17">
        <v>12</v>
      </c>
      <c r="AV348" s="14">
        <v>905</v>
      </c>
      <c r="AW348" s="14">
        <v>1</v>
      </c>
      <c r="AX348" s="14">
        <v>2</v>
      </c>
    </row>
    <row r="349" spans="1:50" x14ac:dyDescent="0.25">
      <c r="A349" s="19">
        <v>2043</v>
      </c>
      <c r="B349" s="19">
        <v>3</v>
      </c>
      <c r="C349" s="8" t="s">
        <v>825</v>
      </c>
      <c r="D349" s="10">
        <v>477418.286504541</v>
      </c>
      <c r="E349" s="8">
        <v>763</v>
      </c>
      <c r="F349" s="12">
        <v>450</v>
      </c>
      <c r="G349" s="12">
        <v>313</v>
      </c>
      <c r="H349" s="13">
        <v>85255</v>
      </c>
      <c r="I349" s="14">
        <f t="shared" si="14"/>
        <v>66059.080433882787</v>
      </c>
      <c r="J349" s="14">
        <f t="shared" si="14"/>
        <v>19195.919566117213</v>
      </c>
      <c r="K349" s="8">
        <v>209</v>
      </c>
      <c r="L349" s="14">
        <v>4729</v>
      </c>
      <c r="M349" s="11">
        <v>202</v>
      </c>
      <c r="N349" s="8">
        <v>470</v>
      </c>
      <c r="O349" s="8">
        <v>52</v>
      </c>
      <c r="P349" s="16">
        <v>747</v>
      </c>
      <c r="Q349" s="16">
        <v>1</v>
      </c>
      <c r="R349" s="16">
        <v>6</v>
      </c>
      <c r="S349" s="16">
        <v>5</v>
      </c>
      <c r="T349" s="18">
        <v>12</v>
      </c>
      <c r="U349" s="8">
        <v>32</v>
      </c>
      <c r="V349" s="9">
        <v>1</v>
      </c>
      <c r="W349" s="14">
        <v>22484</v>
      </c>
      <c r="X349" s="14">
        <v>5111</v>
      </c>
      <c r="Y349" s="14">
        <v>4242</v>
      </c>
      <c r="Z349" s="14">
        <v>869</v>
      </c>
      <c r="AA349" s="14">
        <v>19</v>
      </c>
      <c r="AB349" s="14">
        <v>187</v>
      </c>
      <c r="AC349" s="14">
        <v>4</v>
      </c>
      <c r="AD349" s="14">
        <v>18</v>
      </c>
      <c r="AE349" s="14">
        <v>133</v>
      </c>
      <c r="AF349" s="14">
        <v>13</v>
      </c>
      <c r="AG349" s="14">
        <v>12</v>
      </c>
      <c r="AH349" s="14">
        <v>416170</v>
      </c>
      <c r="AI349" s="14">
        <v>50149</v>
      </c>
      <c r="AJ349" s="14">
        <f t="shared" si="15"/>
        <v>31728.601861240673</v>
      </c>
      <c r="AK349" s="14">
        <f t="shared" si="15"/>
        <v>18420.398138759323</v>
      </c>
      <c r="AL349" s="14">
        <v>53</v>
      </c>
      <c r="AM349" s="14">
        <v>2604</v>
      </c>
      <c r="AN349" s="14">
        <v>47</v>
      </c>
      <c r="AO349" s="14">
        <v>231</v>
      </c>
      <c r="AP349" s="14">
        <v>21</v>
      </c>
      <c r="AQ349" s="14">
        <v>211</v>
      </c>
      <c r="AR349" s="14">
        <v>74</v>
      </c>
      <c r="AS349" s="14">
        <v>97</v>
      </c>
      <c r="AT349" s="14">
        <v>156</v>
      </c>
      <c r="AU349" s="17">
        <v>12</v>
      </c>
      <c r="AV349" s="14">
        <v>905</v>
      </c>
      <c r="AW349" s="14">
        <v>1</v>
      </c>
      <c r="AX349" s="14">
        <v>2</v>
      </c>
    </row>
    <row r="350" spans="1:50" x14ac:dyDescent="0.25">
      <c r="A350" s="19">
        <v>2043</v>
      </c>
      <c r="B350" s="19">
        <v>4</v>
      </c>
      <c r="C350" s="8" t="s">
        <v>826</v>
      </c>
      <c r="D350" s="10">
        <v>477525.53813499399</v>
      </c>
      <c r="E350" s="8">
        <v>739</v>
      </c>
      <c r="F350" s="12">
        <v>436</v>
      </c>
      <c r="G350" s="12">
        <v>303</v>
      </c>
      <c r="H350" s="13">
        <v>85265</v>
      </c>
      <c r="I350" s="14">
        <f t="shared" si="14"/>
        <v>66066.828845170559</v>
      </c>
      <c r="J350" s="14">
        <f t="shared" si="14"/>
        <v>19198.171154829441</v>
      </c>
      <c r="K350" s="8">
        <v>209</v>
      </c>
      <c r="L350" s="14">
        <v>4729</v>
      </c>
      <c r="M350" s="11">
        <v>202</v>
      </c>
      <c r="N350" s="8">
        <v>470</v>
      </c>
      <c r="O350" s="8">
        <v>52</v>
      </c>
      <c r="P350" s="16">
        <v>747</v>
      </c>
      <c r="Q350" s="16">
        <v>1</v>
      </c>
      <c r="R350" s="16">
        <v>6</v>
      </c>
      <c r="S350" s="16">
        <v>5</v>
      </c>
      <c r="T350" s="18">
        <v>12</v>
      </c>
      <c r="U350" s="8">
        <v>32</v>
      </c>
      <c r="V350" s="9">
        <v>1</v>
      </c>
      <c r="W350" s="14">
        <v>22489</v>
      </c>
      <c r="X350" s="14">
        <v>5113</v>
      </c>
      <c r="Y350" s="14">
        <v>4244</v>
      </c>
      <c r="Z350" s="14">
        <v>869</v>
      </c>
      <c r="AA350" s="14">
        <v>19</v>
      </c>
      <c r="AB350" s="14">
        <v>187</v>
      </c>
      <c r="AC350" s="14">
        <v>4</v>
      </c>
      <c r="AD350" s="14">
        <v>18</v>
      </c>
      <c r="AE350" s="14">
        <v>132</v>
      </c>
      <c r="AF350" s="14">
        <v>13</v>
      </c>
      <c r="AG350" s="14">
        <v>12</v>
      </c>
      <c r="AH350" s="14">
        <v>416301</v>
      </c>
      <c r="AI350" s="14">
        <v>50166</v>
      </c>
      <c r="AJ350" s="14">
        <f t="shared" si="15"/>
        <v>31739.357533968767</v>
      </c>
      <c r="AK350" s="14">
        <f t="shared" si="15"/>
        <v>18426.64246603123</v>
      </c>
      <c r="AL350" s="14">
        <v>53</v>
      </c>
      <c r="AM350" s="14">
        <v>2604</v>
      </c>
      <c r="AN350" s="14">
        <v>47</v>
      </c>
      <c r="AO350" s="14">
        <v>231</v>
      </c>
      <c r="AP350" s="14">
        <v>21</v>
      </c>
      <c r="AQ350" s="14">
        <v>211</v>
      </c>
      <c r="AR350" s="14">
        <v>74</v>
      </c>
      <c r="AS350" s="14">
        <v>97</v>
      </c>
      <c r="AT350" s="14">
        <v>156</v>
      </c>
      <c r="AU350" s="17">
        <v>12</v>
      </c>
      <c r="AV350" s="14">
        <v>905</v>
      </c>
      <c r="AW350" s="14">
        <v>1</v>
      </c>
      <c r="AX350" s="14">
        <v>2</v>
      </c>
    </row>
    <row r="351" spans="1:50" x14ac:dyDescent="0.25">
      <c r="A351" s="19">
        <v>2043</v>
      </c>
      <c r="B351" s="19">
        <v>5</v>
      </c>
      <c r="C351" s="8" t="s">
        <v>827</v>
      </c>
      <c r="D351" s="17">
        <v>477632.78990212898</v>
      </c>
      <c r="E351" s="8">
        <v>788</v>
      </c>
      <c r="F351" s="12">
        <v>465</v>
      </c>
      <c r="G351" s="12">
        <v>323</v>
      </c>
      <c r="H351" s="13">
        <v>85275</v>
      </c>
      <c r="I351" s="14">
        <f t="shared" si="14"/>
        <v>66074.577256458331</v>
      </c>
      <c r="J351" s="14">
        <f t="shared" si="14"/>
        <v>19200.422743541672</v>
      </c>
      <c r="K351" s="8">
        <v>209</v>
      </c>
      <c r="L351" s="14">
        <v>4729</v>
      </c>
      <c r="M351" s="11">
        <v>202</v>
      </c>
      <c r="N351" s="8">
        <v>470</v>
      </c>
      <c r="O351" s="8">
        <v>52</v>
      </c>
      <c r="P351" s="16">
        <v>747</v>
      </c>
      <c r="Q351" s="16">
        <v>1</v>
      </c>
      <c r="R351" s="16">
        <v>6</v>
      </c>
      <c r="S351" s="16">
        <v>5</v>
      </c>
      <c r="T351" s="18">
        <v>12</v>
      </c>
      <c r="U351" s="8">
        <v>32</v>
      </c>
      <c r="V351" s="9">
        <v>1</v>
      </c>
      <c r="W351" s="14">
        <v>22494</v>
      </c>
      <c r="X351" s="14">
        <v>5115</v>
      </c>
      <c r="Y351" s="14">
        <v>4245</v>
      </c>
      <c r="Z351" s="14">
        <v>870</v>
      </c>
      <c r="AA351" s="14">
        <v>19</v>
      </c>
      <c r="AB351" s="14">
        <v>187</v>
      </c>
      <c r="AC351" s="14">
        <v>4</v>
      </c>
      <c r="AD351" s="14">
        <v>18</v>
      </c>
      <c r="AE351" s="14">
        <v>128</v>
      </c>
      <c r="AF351" s="14">
        <v>13</v>
      </c>
      <c r="AG351" s="14">
        <v>12</v>
      </c>
      <c r="AH351" s="14">
        <v>416432</v>
      </c>
      <c r="AI351" s="14">
        <v>50183</v>
      </c>
      <c r="AJ351" s="14">
        <f t="shared" si="15"/>
        <v>31750.11320669686</v>
      </c>
      <c r="AK351" s="14">
        <f t="shared" si="15"/>
        <v>18432.88679330314</v>
      </c>
      <c r="AL351" s="14">
        <v>53</v>
      </c>
      <c r="AM351" s="14">
        <v>2604</v>
      </c>
      <c r="AN351" s="14">
        <v>47</v>
      </c>
      <c r="AO351" s="14">
        <v>231</v>
      </c>
      <c r="AP351" s="14">
        <v>21</v>
      </c>
      <c r="AQ351" s="14">
        <v>211</v>
      </c>
      <c r="AR351" s="14">
        <v>74</v>
      </c>
      <c r="AS351" s="14">
        <v>97</v>
      </c>
      <c r="AT351" s="14">
        <v>156</v>
      </c>
      <c r="AU351" s="17">
        <v>12</v>
      </c>
      <c r="AV351" s="14">
        <v>905</v>
      </c>
      <c r="AW351" s="14">
        <v>1</v>
      </c>
      <c r="AX351" s="14">
        <v>2</v>
      </c>
    </row>
    <row r="352" spans="1:50" x14ac:dyDescent="0.25">
      <c r="A352" s="19">
        <v>2043</v>
      </c>
      <c r="B352" s="19">
        <v>6</v>
      </c>
      <c r="C352" s="8" t="s">
        <v>828</v>
      </c>
      <c r="D352" s="17">
        <v>477740.04153258301</v>
      </c>
      <c r="E352" s="8">
        <v>786</v>
      </c>
      <c r="F352" s="12">
        <v>464</v>
      </c>
      <c r="G352" s="12">
        <v>322</v>
      </c>
      <c r="H352" s="13">
        <v>85285</v>
      </c>
      <c r="I352" s="14">
        <f t="shared" si="14"/>
        <v>66082.325667746103</v>
      </c>
      <c r="J352" s="14">
        <f t="shared" si="14"/>
        <v>19202.674332253901</v>
      </c>
      <c r="K352" s="8">
        <v>209</v>
      </c>
      <c r="L352" s="14">
        <v>4729</v>
      </c>
      <c r="M352" s="11">
        <v>202</v>
      </c>
      <c r="N352" s="8">
        <v>470</v>
      </c>
      <c r="O352" s="8">
        <v>52</v>
      </c>
      <c r="P352" s="16">
        <v>747</v>
      </c>
      <c r="Q352" s="16">
        <v>1</v>
      </c>
      <c r="R352" s="16">
        <v>6</v>
      </c>
      <c r="S352" s="16">
        <v>5</v>
      </c>
      <c r="T352" s="18">
        <v>12</v>
      </c>
      <c r="U352" s="8">
        <v>32</v>
      </c>
      <c r="V352" s="9">
        <v>1</v>
      </c>
      <c r="W352" s="14">
        <v>22499</v>
      </c>
      <c r="X352" s="14">
        <v>5117</v>
      </c>
      <c r="Y352" s="14">
        <v>4247</v>
      </c>
      <c r="Z352" s="14">
        <v>870</v>
      </c>
      <c r="AA352" s="14">
        <v>19</v>
      </c>
      <c r="AB352" s="14">
        <v>187</v>
      </c>
      <c r="AC352" s="14">
        <v>4</v>
      </c>
      <c r="AD352" s="14">
        <v>18</v>
      </c>
      <c r="AE352" s="14">
        <v>128</v>
      </c>
      <c r="AF352" s="14">
        <v>13</v>
      </c>
      <c r="AG352" s="14">
        <v>12</v>
      </c>
      <c r="AH352" s="14">
        <v>416564</v>
      </c>
      <c r="AI352" s="14">
        <v>50200</v>
      </c>
      <c r="AJ352" s="14">
        <f t="shared" si="15"/>
        <v>31760.86887942495</v>
      </c>
      <c r="AK352" s="14">
        <f t="shared" si="15"/>
        <v>18439.131120575046</v>
      </c>
      <c r="AL352" s="14">
        <v>53</v>
      </c>
      <c r="AM352" s="14">
        <v>2604</v>
      </c>
      <c r="AN352" s="14">
        <v>47</v>
      </c>
      <c r="AO352" s="14">
        <v>231</v>
      </c>
      <c r="AP352" s="14">
        <v>21</v>
      </c>
      <c r="AQ352" s="14">
        <v>211</v>
      </c>
      <c r="AR352" s="14">
        <v>74</v>
      </c>
      <c r="AS352" s="14">
        <v>97</v>
      </c>
      <c r="AT352" s="14">
        <v>156</v>
      </c>
      <c r="AU352" s="17">
        <v>12</v>
      </c>
      <c r="AV352" s="14">
        <v>905</v>
      </c>
      <c r="AW352" s="14">
        <v>1</v>
      </c>
      <c r="AX352" s="14">
        <v>2</v>
      </c>
    </row>
    <row r="353" spans="1:50" x14ac:dyDescent="0.25">
      <c r="A353" s="19">
        <v>2043</v>
      </c>
      <c r="B353" s="19">
        <v>7</v>
      </c>
      <c r="C353" s="8" t="s">
        <v>829</v>
      </c>
      <c r="D353" s="17">
        <v>477847.293163036</v>
      </c>
      <c r="E353" s="8">
        <v>782</v>
      </c>
      <c r="F353" s="12">
        <v>461</v>
      </c>
      <c r="G353" s="12">
        <v>321</v>
      </c>
      <c r="H353" s="13">
        <v>85295</v>
      </c>
      <c r="I353" s="14">
        <f t="shared" si="14"/>
        <v>66090.074079033875</v>
      </c>
      <c r="J353" s="14">
        <f t="shared" si="14"/>
        <v>19204.925920966132</v>
      </c>
      <c r="K353" s="8">
        <v>209</v>
      </c>
      <c r="L353" s="14">
        <v>4729</v>
      </c>
      <c r="M353" s="11">
        <v>202</v>
      </c>
      <c r="N353" s="8">
        <v>470</v>
      </c>
      <c r="O353" s="8">
        <v>52</v>
      </c>
      <c r="P353" s="16">
        <v>747</v>
      </c>
      <c r="Q353" s="16">
        <v>1</v>
      </c>
      <c r="R353" s="16">
        <v>6</v>
      </c>
      <c r="S353" s="16">
        <v>5</v>
      </c>
      <c r="T353" s="18">
        <v>12</v>
      </c>
      <c r="U353" s="8">
        <v>32</v>
      </c>
      <c r="V353" s="9">
        <v>1</v>
      </c>
      <c r="W353" s="14">
        <v>22504</v>
      </c>
      <c r="X353" s="14">
        <v>5119</v>
      </c>
      <c r="Y353" s="14">
        <v>4249</v>
      </c>
      <c r="Z353" s="14">
        <v>870</v>
      </c>
      <c r="AA353" s="14">
        <v>19</v>
      </c>
      <c r="AB353" s="14">
        <v>187</v>
      </c>
      <c r="AC353" s="14">
        <v>4</v>
      </c>
      <c r="AD353" s="14">
        <v>18</v>
      </c>
      <c r="AE353" s="14">
        <v>128</v>
      </c>
      <c r="AF353" s="14">
        <v>13</v>
      </c>
      <c r="AG353" s="14">
        <v>12</v>
      </c>
      <c r="AH353" s="14">
        <v>416695</v>
      </c>
      <c r="AI353" s="14">
        <v>50217</v>
      </c>
      <c r="AJ353" s="14">
        <f t="shared" si="15"/>
        <v>31771.624552153044</v>
      </c>
      <c r="AK353" s="14">
        <f t="shared" si="15"/>
        <v>18445.375447846953</v>
      </c>
      <c r="AL353" s="14">
        <v>53</v>
      </c>
      <c r="AM353" s="14">
        <v>2604</v>
      </c>
      <c r="AN353" s="14">
        <v>47</v>
      </c>
      <c r="AO353" s="14">
        <v>231</v>
      </c>
      <c r="AP353" s="14">
        <v>21</v>
      </c>
      <c r="AQ353" s="14">
        <v>211</v>
      </c>
      <c r="AR353" s="14">
        <v>74</v>
      </c>
      <c r="AS353" s="14">
        <v>97</v>
      </c>
      <c r="AT353" s="14">
        <v>156</v>
      </c>
      <c r="AU353" s="17">
        <v>12</v>
      </c>
      <c r="AV353" s="14">
        <v>905</v>
      </c>
      <c r="AW353" s="14">
        <v>1</v>
      </c>
      <c r="AX353" s="14">
        <v>2</v>
      </c>
    </row>
    <row r="354" spans="1:50" x14ac:dyDescent="0.25">
      <c r="A354" s="19">
        <v>2043</v>
      </c>
      <c r="B354" s="19">
        <v>8</v>
      </c>
      <c r="C354" s="8" t="s">
        <v>830</v>
      </c>
      <c r="D354" s="17">
        <v>477954.54493017099</v>
      </c>
      <c r="E354" s="8">
        <v>780</v>
      </c>
      <c r="F354" s="12">
        <v>460</v>
      </c>
      <c r="G354" s="12">
        <v>320</v>
      </c>
      <c r="H354" s="13">
        <v>85305</v>
      </c>
      <c r="I354" s="14">
        <f t="shared" si="14"/>
        <v>66097.822490321647</v>
      </c>
      <c r="J354" s="14">
        <f t="shared" si="14"/>
        <v>19207.177509678364</v>
      </c>
      <c r="K354" s="8">
        <v>209</v>
      </c>
      <c r="L354" s="14">
        <v>4729</v>
      </c>
      <c r="M354" s="11">
        <v>202</v>
      </c>
      <c r="N354" s="8">
        <v>470</v>
      </c>
      <c r="O354" s="8">
        <v>52</v>
      </c>
      <c r="P354" s="16">
        <v>747</v>
      </c>
      <c r="Q354" s="16">
        <v>1</v>
      </c>
      <c r="R354" s="16">
        <v>6</v>
      </c>
      <c r="S354" s="16">
        <v>5</v>
      </c>
      <c r="T354" s="18">
        <v>12</v>
      </c>
      <c r="U354" s="8">
        <v>32</v>
      </c>
      <c r="V354" s="9">
        <v>1</v>
      </c>
      <c r="W354" s="14">
        <v>22509</v>
      </c>
      <c r="X354" s="14">
        <v>5121</v>
      </c>
      <c r="Y354" s="14">
        <v>4250</v>
      </c>
      <c r="Z354" s="14">
        <v>871</v>
      </c>
      <c r="AA354" s="14">
        <v>19</v>
      </c>
      <c r="AB354" s="14">
        <v>187</v>
      </c>
      <c r="AC354" s="14">
        <v>4</v>
      </c>
      <c r="AD354" s="14">
        <v>18</v>
      </c>
      <c r="AE354" s="14">
        <v>128</v>
      </c>
      <c r="AF354" s="14">
        <v>13</v>
      </c>
      <c r="AG354" s="14">
        <v>12</v>
      </c>
      <c r="AH354" s="14">
        <v>416826</v>
      </c>
      <c r="AI354" s="14">
        <v>50234</v>
      </c>
      <c r="AJ354" s="14">
        <f t="shared" si="15"/>
        <v>31782.380224881137</v>
      </c>
      <c r="AK354" s="14">
        <f t="shared" si="15"/>
        <v>18451.619775118863</v>
      </c>
      <c r="AL354" s="14">
        <v>53</v>
      </c>
      <c r="AM354" s="14">
        <v>2604</v>
      </c>
      <c r="AN354" s="14">
        <v>47</v>
      </c>
      <c r="AO354" s="14">
        <v>231</v>
      </c>
      <c r="AP354" s="14">
        <v>21</v>
      </c>
      <c r="AQ354" s="14">
        <v>211</v>
      </c>
      <c r="AR354" s="14">
        <v>74</v>
      </c>
      <c r="AS354" s="14">
        <v>97</v>
      </c>
      <c r="AT354" s="14">
        <v>156</v>
      </c>
      <c r="AU354" s="17">
        <v>12</v>
      </c>
      <c r="AV354" s="14">
        <v>905</v>
      </c>
      <c r="AW354" s="14">
        <v>1</v>
      </c>
      <c r="AX354" s="14">
        <v>2</v>
      </c>
    </row>
    <row r="355" spans="1:50" x14ac:dyDescent="0.25">
      <c r="A355" s="19">
        <v>2043</v>
      </c>
      <c r="B355" s="19">
        <v>9</v>
      </c>
      <c r="C355" s="8" t="s">
        <v>831</v>
      </c>
      <c r="D355" s="17">
        <v>478061.79656062502</v>
      </c>
      <c r="E355" s="8">
        <v>778</v>
      </c>
      <c r="F355" s="12">
        <v>459</v>
      </c>
      <c r="G355" s="12">
        <v>319</v>
      </c>
      <c r="H355" s="13">
        <v>85315</v>
      </c>
      <c r="I355" s="14">
        <f t="shared" si="14"/>
        <v>66105.570901609404</v>
      </c>
      <c r="J355" s="14">
        <f t="shared" si="14"/>
        <v>19209.429098390592</v>
      </c>
      <c r="K355" s="8">
        <v>209</v>
      </c>
      <c r="L355" s="14">
        <v>4729</v>
      </c>
      <c r="M355" s="11">
        <v>202</v>
      </c>
      <c r="N355" s="8">
        <v>470</v>
      </c>
      <c r="O355" s="8">
        <v>52</v>
      </c>
      <c r="P355" s="16">
        <v>747</v>
      </c>
      <c r="Q355" s="16">
        <v>1</v>
      </c>
      <c r="R355" s="16">
        <v>6</v>
      </c>
      <c r="S355" s="16">
        <v>5</v>
      </c>
      <c r="T355" s="18">
        <v>12</v>
      </c>
      <c r="U355" s="8">
        <v>32</v>
      </c>
      <c r="V355" s="9">
        <v>1</v>
      </c>
      <c r="W355" s="14">
        <v>22515</v>
      </c>
      <c r="X355" s="14">
        <v>5123</v>
      </c>
      <c r="Y355" s="14">
        <v>4252</v>
      </c>
      <c r="Z355" s="14">
        <v>871</v>
      </c>
      <c r="AA355" s="14">
        <v>19</v>
      </c>
      <c r="AB355" s="14">
        <v>187</v>
      </c>
      <c r="AC355" s="14">
        <v>4</v>
      </c>
      <c r="AD355" s="14">
        <v>18</v>
      </c>
      <c r="AE355" s="14">
        <v>130</v>
      </c>
      <c r="AF355" s="14">
        <v>13</v>
      </c>
      <c r="AG355" s="14">
        <v>12</v>
      </c>
      <c r="AH355" s="14">
        <v>416958</v>
      </c>
      <c r="AI355" s="14">
        <v>50251</v>
      </c>
      <c r="AJ355" s="14">
        <f t="shared" si="15"/>
        <v>31793.135897609227</v>
      </c>
      <c r="AK355" s="14">
        <f t="shared" si="15"/>
        <v>18457.864102390769</v>
      </c>
      <c r="AL355" s="14">
        <v>53</v>
      </c>
      <c r="AM355" s="14">
        <v>2604</v>
      </c>
      <c r="AN355" s="14">
        <v>47</v>
      </c>
      <c r="AO355" s="14">
        <v>231</v>
      </c>
      <c r="AP355" s="14">
        <v>21</v>
      </c>
      <c r="AQ355" s="14">
        <v>211</v>
      </c>
      <c r="AR355" s="14">
        <v>74</v>
      </c>
      <c r="AS355" s="14">
        <v>97</v>
      </c>
      <c r="AT355" s="14">
        <v>156</v>
      </c>
      <c r="AU355" s="17">
        <v>12</v>
      </c>
      <c r="AV355" s="14">
        <v>905</v>
      </c>
      <c r="AW355" s="14">
        <v>1</v>
      </c>
      <c r="AX355" s="14">
        <v>2</v>
      </c>
    </row>
    <row r="356" spans="1:50" x14ac:dyDescent="0.25">
      <c r="A356" s="19">
        <v>2043</v>
      </c>
      <c r="B356" s="19">
        <v>10</v>
      </c>
      <c r="C356" s="8" t="s">
        <v>832</v>
      </c>
      <c r="D356" s="17">
        <v>478169.048191079</v>
      </c>
      <c r="E356" s="8">
        <v>778</v>
      </c>
      <c r="F356" s="12">
        <v>459</v>
      </c>
      <c r="G356" s="12">
        <v>319</v>
      </c>
      <c r="H356" s="13">
        <v>85325</v>
      </c>
      <c r="I356" s="14">
        <f t="shared" si="14"/>
        <v>66113.319312897176</v>
      </c>
      <c r="J356" s="14">
        <f t="shared" si="14"/>
        <v>19211.680687102824</v>
      </c>
      <c r="K356" s="8">
        <v>209</v>
      </c>
      <c r="L356" s="14">
        <v>4729</v>
      </c>
      <c r="M356" s="11">
        <v>202</v>
      </c>
      <c r="N356" s="8">
        <v>470</v>
      </c>
      <c r="O356" s="8">
        <v>52</v>
      </c>
      <c r="P356" s="16">
        <v>747</v>
      </c>
      <c r="Q356" s="16">
        <v>1</v>
      </c>
      <c r="R356" s="16">
        <v>6</v>
      </c>
      <c r="S356" s="16">
        <v>5</v>
      </c>
      <c r="T356" s="18">
        <v>12</v>
      </c>
      <c r="U356" s="8">
        <v>32</v>
      </c>
      <c r="V356" s="9">
        <v>1</v>
      </c>
      <c r="W356" s="14">
        <v>22520</v>
      </c>
      <c r="X356" s="14">
        <v>5125</v>
      </c>
      <c r="Y356" s="14">
        <v>4254</v>
      </c>
      <c r="Z356" s="14">
        <v>871</v>
      </c>
      <c r="AA356" s="14">
        <v>19</v>
      </c>
      <c r="AB356" s="14">
        <v>187</v>
      </c>
      <c r="AC356" s="14">
        <v>4</v>
      </c>
      <c r="AD356" s="14">
        <v>18</v>
      </c>
      <c r="AE356" s="14">
        <v>130</v>
      </c>
      <c r="AF356" s="14">
        <v>13</v>
      </c>
      <c r="AG356" s="14">
        <v>12</v>
      </c>
      <c r="AH356" s="14">
        <v>417089</v>
      </c>
      <c r="AI356" s="14">
        <v>50268</v>
      </c>
      <c r="AJ356" s="14">
        <f t="shared" si="15"/>
        <v>31803.89157033732</v>
      </c>
      <c r="AK356" s="14">
        <f t="shared" si="15"/>
        <v>18464.108429662676</v>
      </c>
      <c r="AL356" s="14">
        <v>53</v>
      </c>
      <c r="AM356" s="14">
        <v>2604</v>
      </c>
      <c r="AN356" s="14">
        <v>47</v>
      </c>
      <c r="AO356" s="14">
        <v>231</v>
      </c>
      <c r="AP356" s="14">
        <v>21</v>
      </c>
      <c r="AQ356" s="14">
        <v>211</v>
      </c>
      <c r="AR356" s="14">
        <v>74</v>
      </c>
      <c r="AS356" s="14">
        <v>97</v>
      </c>
      <c r="AT356" s="14">
        <v>156</v>
      </c>
      <c r="AU356" s="17">
        <v>12</v>
      </c>
      <c r="AV356" s="14">
        <v>905</v>
      </c>
      <c r="AW356" s="14">
        <v>1</v>
      </c>
      <c r="AX356" s="14">
        <v>2</v>
      </c>
    </row>
    <row r="357" spans="1:50" x14ac:dyDescent="0.25">
      <c r="A357" s="19">
        <v>2043</v>
      </c>
      <c r="B357" s="19">
        <v>11</v>
      </c>
      <c r="C357" s="8" t="s">
        <v>833</v>
      </c>
      <c r="D357" s="17">
        <v>478276.29995821399</v>
      </c>
      <c r="E357" s="8">
        <v>776</v>
      </c>
      <c r="F357" s="12">
        <v>458</v>
      </c>
      <c r="G357" s="12">
        <v>318</v>
      </c>
      <c r="H357" s="13">
        <v>85335</v>
      </c>
      <c r="I357" s="14">
        <f t="shared" si="14"/>
        <v>66121.067724184948</v>
      </c>
      <c r="J357" s="14">
        <f t="shared" si="14"/>
        <v>19213.932275815052</v>
      </c>
      <c r="K357" s="8">
        <v>209</v>
      </c>
      <c r="L357" s="14">
        <v>4729</v>
      </c>
      <c r="M357" s="11">
        <v>202</v>
      </c>
      <c r="N357" s="8">
        <v>470</v>
      </c>
      <c r="O357" s="8">
        <v>52</v>
      </c>
      <c r="P357" s="16">
        <v>747</v>
      </c>
      <c r="Q357" s="16">
        <v>1</v>
      </c>
      <c r="R357" s="16">
        <v>6</v>
      </c>
      <c r="S357" s="16">
        <v>5</v>
      </c>
      <c r="T357" s="18">
        <v>12</v>
      </c>
      <c r="U357" s="8">
        <v>32</v>
      </c>
      <c r="V357" s="9">
        <v>1</v>
      </c>
      <c r="W357" s="14">
        <v>22525</v>
      </c>
      <c r="X357" s="14">
        <v>5127</v>
      </c>
      <c r="Y357" s="14">
        <v>4255</v>
      </c>
      <c r="Z357" s="14">
        <v>872</v>
      </c>
      <c r="AA357" s="14">
        <v>19</v>
      </c>
      <c r="AB357" s="14">
        <v>187</v>
      </c>
      <c r="AC357" s="14">
        <v>4</v>
      </c>
      <c r="AD357" s="14">
        <v>18</v>
      </c>
      <c r="AE357" s="14">
        <v>130</v>
      </c>
      <c r="AF357" s="14">
        <v>13</v>
      </c>
      <c r="AG357" s="14">
        <v>12</v>
      </c>
      <c r="AH357" s="14">
        <v>417220</v>
      </c>
      <c r="AI357" s="14">
        <v>50285</v>
      </c>
      <c r="AJ357" s="14">
        <f t="shared" si="15"/>
        <v>31814.64724306541</v>
      </c>
      <c r="AK357" s="14">
        <f t="shared" si="15"/>
        <v>18470.352756934586</v>
      </c>
      <c r="AL357" s="14">
        <v>53</v>
      </c>
      <c r="AM357" s="14">
        <v>2604</v>
      </c>
      <c r="AN357" s="14">
        <v>47</v>
      </c>
      <c r="AO357" s="14">
        <v>231</v>
      </c>
      <c r="AP357" s="14">
        <v>21</v>
      </c>
      <c r="AQ357" s="14">
        <v>211</v>
      </c>
      <c r="AR357" s="14">
        <v>74</v>
      </c>
      <c r="AS357" s="14">
        <v>97</v>
      </c>
      <c r="AT357" s="14">
        <v>156</v>
      </c>
      <c r="AU357" s="17">
        <v>12</v>
      </c>
      <c r="AV357" s="14">
        <v>905</v>
      </c>
      <c r="AW357" s="14">
        <v>1</v>
      </c>
      <c r="AX357" s="14">
        <v>2</v>
      </c>
    </row>
    <row r="358" spans="1:50" x14ac:dyDescent="0.25">
      <c r="A358" s="19">
        <v>2043</v>
      </c>
      <c r="B358" s="19">
        <v>12</v>
      </c>
      <c r="C358" s="8" t="s">
        <v>834</v>
      </c>
      <c r="D358" s="17">
        <v>478383.55158866697</v>
      </c>
      <c r="E358" s="8">
        <v>774</v>
      </c>
      <c r="F358" s="12">
        <v>457</v>
      </c>
      <c r="G358" s="12">
        <v>317</v>
      </c>
      <c r="H358" s="13">
        <v>85345</v>
      </c>
      <c r="I358" s="14">
        <f t="shared" si="14"/>
        <v>66128.81613547272</v>
      </c>
      <c r="J358" s="14">
        <f t="shared" si="14"/>
        <v>19216.183864527284</v>
      </c>
      <c r="K358" s="8">
        <v>209</v>
      </c>
      <c r="L358" s="14">
        <v>4729</v>
      </c>
      <c r="M358" s="11">
        <v>202</v>
      </c>
      <c r="N358" s="8">
        <v>470</v>
      </c>
      <c r="O358" s="8">
        <v>52</v>
      </c>
      <c r="P358" s="16">
        <v>747</v>
      </c>
      <c r="Q358" s="16">
        <v>1</v>
      </c>
      <c r="R358" s="16">
        <v>6</v>
      </c>
      <c r="S358" s="16">
        <v>5</v>
      </c>
      <c r="T358" s="18">
        <v>12</v>
      </c>
      <c r="U358" s="8">
        <v>32</v>
      </c>
      <c r="V358" s="9">
        <v>1</v>
      </c>
      <c r="W358" s="14">
        <v>22530</v>
      </c>
      <c r="X358" s="14">
        <v>5129</v>
      </c>
      <c r="Y358" s="14">
        <v>4257</v>
      </c>
      <c r="Z358" s="14">
        <v>872</v>
      </c>
      <c r="AA358" s="14">
        <v>19</v>
      </c>
      <c r="AB358" s="14">
        <v>187</v>
      </c>
      <c r="AC358" s="14">
        <v>4</v>
      </c>
      <c r="AD358" s="14">
        <v>18</v>
      </c>
      <c r="AE358" s="14">
        <v>130</v>
      </c>
      <c r="AF358" s="14">
        <v>13</v>
      </c>
      <c r="AG358" s="14">
        <v>12</v>
      </c>
      <c r="AH358" s="14">
        <v>417351</v>
      </c>
      <c r="AI358" s="14">
        <v>50302</v>
      </c>
      <c r="AJ358" s="14">
        <f t="shared" si="15"/>
        <v>31825.402915793504</v>
      </c>
      <c r="AK358" s="14">
        <f t="shared" si="15"/>
        <v>18476.597084206493</v>
      </c>
      <c r="AL358" s="14">
        <v>53</v>
      </c>
      <c r="AM358" s="14">
        <v>2604</v>
      </c>
      <c r="AN358" s="14">
        <v>47</v>
      </c>
      <c r="AO358" s="14">
        <v>231</v>
      </c>
      <c r="AP358" s="14">
        <v>21</v>
      </c>
      <c r="AQ358" s="14">
        <v>211</v>
      </c>
      <c r="AR358" s="14">
        <v>74</v>
      </c>
      <c r="AS358" s="14">
        <v>97</v>
      </c>
      <c r="AT358" s="14">
        <v>156</v>
      </c>
      <c r="AU358" s="17">
        <v>12</v>
      </c>
      <c r="AV358" s="14">
        <v>905</v>
      </c>
      <c r="AW358" s="14">
        <v>1</v>
      </c>
      <c r="AX358" s="14">
        <v>2</v>
      </c>
    </row>
    <row r="359" spans="1:50" x14ac:dyDescent="0.25">
      <c r="A359" s="19">
        <v>2044</v>
      </c>
      <c r="B359" s="19">
        <v>1</v>
      </c>
      <c r="C359" s="8" t="s">
        <v>835</v>
      </c>
      <c r="D359" s="17">
        <v>478490.80321912101</v>
      </c>
      <c r="E359" s="9">
        <v>770</v>
      </c>
      <c r="F359" s="12">
        <v>454</v>
      </c>
      <c r="G359" s="12">
        <v>316</v>
      </c>
      <c r="H359" s="13">
        <v>85355</v>
      </c>
      <c r="I359" s="14">
        <f t="shared" si="14"/>
        <v>66136.564546760492</v>
      </c>
      <c r="J359" s="14">
        <f t="shared" si="14"/>
        <v>19218.435453239512</v>
      </c>
      <c r="K359" s="9">
        <v>209</v>
      </c>
      <c r="L359" s="9">
        <v>4729</v>
      </c>
      <c r="M359" s="9">
        <v>202</v>
      </c>
      <c r="N359" s="9">
        <v>470</v>
      </c>
      <c r="O359" s="9">
        <v>52</v>
      </c>
      <c r="P359" s="16">
        <v>747</v>
      </c>
      <c r="Q359" s="16">
        <v>1</v>
      </c>
      <c r="R359" s="16">
        <v>6</v>
      </c>
      <c r="S359" s="16">
        <v>5</v>
      </c>
      <c r="T359" s="18">
        <v>12</v>
      </c>
      <c r="U359" s="8">
        <v>33</v>
      </c>
      <c r="V359" s="9">
        <v>1</v>
      </c>
      <c r="W359" s="8">
        <v>22535</v>
      </c>
      <c r="X359" s="14">
        <v>5131</v>
      </c>
      <c r="Y359" s="8">
        <v>4259</v>
      </c>
      <c r="Z359" s="8">
        <v>872</v>
      </c>
      <c r="AA359" s="8">
        <v>19</v>
      </c>
      <c r="AB359" s="8">
        <v>187</v>
      </c>
      <c r="AC359" s="8">
        <v>4</v>
      </c>
      <c r="AD359" s="8">
        <v>18</v>
      </c>
      <c r="AE359" s="14">
        <v>130</v>
      </c>
      <c r="AF359" s="14">
        <v>13</v>
      </c>
      <c r="AG359" s="14">
        <v>12</v>
      </c>
      <c r="AH359" s="8">
        <v>417483</v>
      </c>
      <c r="AI359" s="14">
        <v>50319</v>
      </c>
      <c r="AJ359" s="14">
        <f t="shared" si="15"/>
        <v>31836.158588521597</v>
      </c>
      <c r="AK359" s="14">
        <f t="shared" si="15"/>
        <v>18482.841411478403</v>
      </c>
      <c r="AL359" s="8">
        <v>53</v>
      </c>
      <c r="AM359" s="8">
        <v>2604</v>
      </c>
      <c r="AN359" s="8">
        <v>47</v>
      </c>
      <c r="AO359" s="8">
        <v>231</v>
      </c>
      <c r="AP359" s="8">
        <v>21</v>
      </c>
      <c r="AQ359" s="8">
        <v>211</v>
      </c>
      <c r="AR359" s="8">
        <v>74</v>
      </c>
      <c r="AS359" s="8">
        <v>97</v>
      </c>
      <c r="AT359" s="14">
        <v>156</v>
      </c>
      <c r="AU359" s="9">
        <v>12</v>
      </c>
      <c r="AV359" s="14">
        <v>905</v>
      </c>
      <c r="AW359" s="14">
        <v>1</v>
      </c>
      <c r="AX359" s="14">
        <v>2</v>
      </c>
    </row>
    <row r="360" spans="1:50" x14ac:dyDescent="0.25">
      <c r="A360" s="19">
        <v>2044</v>
      </c>
      <c r="B360" s="19">
        <v>2</v>
      </c>
      <c r="C360" s="8" t="s">
        <v>836</v>
      </c>
      <c r="D360" s="17">
        <v>478598.054986256</v>
      </c>
      <c r="E360" s="9">
        <v>769</v>
      </c>
      <c r="F360" s="12">
        <v>454</v>
      </c>
      <c r="G360" s="12">
        <v>315</v>
      </c>
      <c r="H360" s="13">
        <v>85365</v>
      </c>
      <c r="I360" s="14">
        <f t="shared" si="14"/>
        <v>66144.312958048264</v>
      </c>
      <c r="J360" s="14">
        <f t="shared" si="14"/>
        <v>19220.687041951744</v>
      </c>
      <c r="K360" s="9">
        <v>209</v>
      </c>
      <c r="L360" s="9">
        <v>4729</v>
      </c>
      <c r="M360" s="9">
        <v>202</v>
      </c>
      <c r="N360" s="9">
        <v>470</v>
      </c>
      <c r="O360" s="9">
        <v>52</v>
      </c>
      <c r="P360" s="16">
        <v>747</v>
      </c>
      <c r="Q360" s="16">
        <v>1</v>
      </c>
      <c r="R360" s="16">
        <v>6</v>
      </c>
      <c r="S360" s="16">
        <v>5</v>
      </c>
      <c r="T360" s="18">
        <v>12</v>
      </c>
      <c r="U360" s="8">
        <v>34</v>
      </c>
      <c r="V360" s="9">
        <v>1</v>
      </c>
      <c r="W360" s="8">
        <v>22540</v>
      </c>
      <c r="X360" s="14">
        <v>5133</v>
      </c>
      <c r="Y360" s="8">
        <v>4260</v>
      </c>
      <c r="Z360" s="8">
        <v>873</v>
      </c>
      <c r="AA360" s="8">
        <v>19</v>
      </c>
      <c r="AB360" s="8">
        <v>187</v>
      </c>
      <c r="AC360" s="8">
        <v>4</v>
      </c>
      <c r="AD360" s="8">
        <v>18</v>
      </c>
      <c r="AE360" s="14">
        <v>130</v>
      </c>
      <c r="AF360" s="14">
        <v>13</v>
      </c>
      <c r="AG360" s="14">
        <v>12</v>
      </c>
      <c r="AH360" s="8">
        <v>417614</v>
      </c>
      <c r="AI360" s="14">
        <v>50336</v>
      </c>
      <c r="AJ360" s="14">
        <f t="shared" si="15"/>
        <v>31846.914261249687</v>
      </c>
      <c r="AK360" s="14">
        <f t="shared" si="15"/>
        <v>18489.085738750309</v>
      </c>
      <c r="AL360" s="8">
        <v>53</v>
      </c>
      <c r="AM360" s="8">
        <v>2604</v>
      </c>
      <c r="AN360" s="8">
        <v>47</v>
      </c>
      <c r="AO360" s="8">
        <v>231</v>
      </c>
      <c r="AP360" s="8">
        <v>21</v>
      </c>
      <c r="AQ360" s="8">
        <v>211</v>
      </c>
      <c r="AR360" s="8">
        <v>74</v>
      </c>
      <c r="AS360" s="8">
        <v>97</v>
      </c>
      <c r="AT360" s="14">
        <v>156</v>
      </c>
      <c r="AU360" s="9">
        <v>12</v>
      </c>
      <c r="AV360" s="14">
        <v>905</v>
      </c>
      <c r="AW360" s="14">
        <v>1</v>
      </c>
      <c r="AX360" s="14">
        <v>2</v>
      </c>
    </row>
    <row r="361" spans="1:50" x14ac:dyDescent="0.25">
      <c r="A361" s="19">
        <v>2044</v>
      </c>
      <c r="B361" s="19">
        <v>3</v>
      </c>
      <c r="C361" s="8" t="s">
        <v>837</v>
      </c>
      <c r="D361" s="17">
        <v>478705.30661670899</v>
      </c>
      <c r="E361" s="9">
        <v>763</v>
      </c>
      <c r="F361" s="12">
        <v>450</v>
      </c>
      <c r="G361" s="12">
        <v>313</v>
      </c>
      <c r="H361" s="13">
        <v>85375</v>
      </c>
      <c r="I361" s="14">
        <f t="shared" si="14"/>
        <v>66152.061369336036</v>
      </c>
      <c r="J361" s="14">
        <f t="shared" si="14"/>
        <v>19222.938630663972</v>
      </c>
      <c r="K361" s="9">
        <v>209</v>
      </c>
      <c r="L361" s="9">
        <v>4729</v>
      </c>
      <c r="M361" s="9">
        <v>202</v>
      </c>
      <c r="N361" s="9">
        <v>470</v>
      </c>
      <c r="O361" s="9">
        <v>52</v>
      </c>
      <c r="P361" s="16">
        <v>747</v>
      </c>
      <c r="Q361" s="16">
        <v>1</v>
      </c>
      <c r="R361" s="16">
        <v>6</v>
      </c>
      <c r="S361" s="16">
        <v>5</v>
      </c>
      <c r="T361" s="18">
        <v>12</v>
      </c>
      <c r="U361" s="8">
        <v>35</v>
      </c>
      <c r="V361" s="9">
        <v>1</v>
      </c>
      <c r="W361" s="8">
        <v>22545</v>
      </c>
      <c r="X361" s="14">
        <v>5135</v>
      </c>
      <c r="Y361" s="8">
        <v>4262</v>
      </c>
      <c r="Z361" s="8">
        <v>873</v>
      </c>
      <c r="AA361" s="8">
        <v>19</v>
      </c>
      <c r="AB361" s="8">
        <v>187</v>
      </c>
      <c r="AC361" s="8">
        <v>4</v>
      </c>
      <c r="AD361" s="8">
        <v>18</v>
      </c>
      <c r="AE361" s="14">
        <v>130</v>
      </c>
      <c r="AF361" s="14">
        <v>13</v>
      </c>
      <c r="AG361" s="14">
        <v>12</v>
      </c>
      <c r="AH361" s="8">
        <v>417745</v>
      </c>
      <c r="AI361" s="14">
        <v>50353</v>
      </c>
      <c r="AJ361" s="14">
        <f t="shared" si="15"/>
        <v>31857.669933977781</v>
      </c>
      <c r="AK361" s="14">
        <f t="shared" si="15"/>
        <v>18495.330066022216</v>
      </c>
      <c r="AL361" s="8">
        <v>53</v>
      </c>
      <c r="AM361" s="8">
        <v>2604</v>
      </c>
      <c r="AN361" s="8">
        <v>47</v>
      </c>
      <c r="AO361" s="8">
        <v>231</v>
      </c>
      <c r="AP361" s="8">
        <v>21</v>
      </c>
      <c r="AQ361" s="8">
        <v>211</v>
      </c>
      <c r="AR361" s="8">
        <v>74</v>
      </c>
      <c r="AS361" s="8">
        <v>97</v>
      </c>
      <c r="AT361" s="14">
        <v>156</v>
      </c>
      <c r="AU361" s="9">
        <v>12</v>
      </c>
      <c r="AV361" s="14">
        <v>905</v>
      </c>
      <c r="AW361" s="14">
        <v>1</v>
      </c>
      <c r="AX361" s="14">
        <v>2</v>
      </c>
    </row>
    <row r="362" spans="1:50" x14ac:dyDescent="0.25">
      <c r="A362" s="19">
        <v>2044</v>
      </c>
      <c r="B362" s="19">
        <v>4</v>
      </c>
      <c r="C362" s="8" t="s">
        <v>838</v>
      </c>
      <c r="D362" s="17">
        <v>478812.55824716302</v>
      </c>
      <c r="E362" s="9">
        <v>739</v>
      </c>
      <c r="F362" s="12">
        <v>436</v>
      </c>
      <c r="G362" s="12">
        <v>303</v>
      </c>
      <c r="H362" s="13">
        <v>85385</v>
      </c>
      <c r="I362" s="14">
        <f t="shared" si="14"/>
        <v>66159.809780623793</v>
      </c>
      <c r="J362" s="14">
        <f t="shared" si="14"/>
        <v>19225.190219376203</v>
      </c>
      <c r="K362" s="9">
        <v>209</v>
      </c>
      <c r="L362" s="9">
        <v>4729</v>
      </c>
      <c r="M362" s="9">
        <v>202</v>
      </c>
      <c r="N362" s="9">
        <v>470</v>
      </c>
      <c r="O362" s="9">
        <v>52</v>
      </c>
      <c r="P362" s="16">
        <v>747</v>
      </c>
      <c r="Q362" s="16">
        <v>1</v>
      </c>
      <c r="R362" s="16">
        <v>6</v>
      </c>
      <c r="S362" s="16">
        <v>5</v>
      </c>
      <c r="T362" s="18">
        <v>12</v>
      </c>
      <c r="U362" s="8">
        <v>36</v>
      </c>
      <c r="V362" s="9">
        <v>1</v>
      </c>
      <c r="W362" s="8">
        <v>22550</v>
      </c>
      <c r="X362" s="14">
        <v>5137</v>
      </c>
      <c r="Y362" s="8">
        <v>4264</v>
      </c>
      <c r="Z362" s="8">
        <v>873</v>
      </c>
      <c r="AA362" s="8">
        <v>19</v>
      </c>
      <c r="AB362" s="8">
        <v>187</v>
      </c>
      <c r="AC362" s="8">
        <v>4</v>
      </c>
      <c r="AD362" s="8">
        <v>18</v>
      </c>
      <c r="AE362" s="14">
        <v>130</v>
      </c>
      <c r="AF362" s="14">
        <v>13</v>
      </c>
      <c r="AG362" s="14">
        <v>12</v>
      </c>
      <c r="AH362" s="8">
        <v>417877</v>
      </c>
      <c r="AI362" s="14">
        <v>50370</v>
      </c>
      <c r="AJ362" s="14">
        <f t="shared" si="15"/>
        <v>31868.425606705874</v>
      </c>
      <c r="AK362" s="14">
        <f t="shared" si="15"/>
        <v>18501.574393294126</v>
      </c>
      <c r="AL362" s="8">
        <v>53</v>
      </c>
      <c r="AM362" s="8">
        <v>2604</v>
      </c>
      <c r="AN362" s="8">
        <v>47</v>
      </c>
      <c r="AO362" s="8">
        <v>231</v>
      </c>
      <c r="AP362" s="8">
        <v>21</v>
      </c>
      <c r="AQ362" s="8">
        <v>211</v>
      </c>
      <c r="AR362" s="8">
        <v>74</v>
      </c>
      <c r="AS362" s="8">
        <v>97</v>
      </c>
      <c r="AT362" s="14">
        <v>156</v>
      </c>
      <c r="AU362" s="9">
        <v>12</v>
      </c>
      <c r="AV362" s="14">
        <v>905</v>
      </c>
      <c r="AW362" s="14">
        <v>1</v>
      </c>
      <c r="AX362" s="14">
        <v>2</v>
      </c>
    </row>
    <row r="363" spans="1:50" x14ac:dyDescent="0.25">
      <c r="A363" s="19">
        <v>2044</v>
      </c>
      <c r="B363" s="19">
        <v>5</v>
      </c>
      <c r="C363" s="8" t="s">
        <v>839</v>
      </c>
      <c r="D363" s="17">
        <v>478919.81001429801</v>
      </c>
      <c r="E363" s="9">
        <v>788</v>
      </c>
      <c r="F363" s="12">
        <v>465</v>
      </c>
      <c r="G363" s="12">
        <v>323</v>
      </c>
      <c r="H363" s="13">
        <v>85395</v>
      </c>
      <c r="I363" s="14">
        <f t="shared" si="14"/>
        <v>66167.558191911565</v>
      </c>
      <c r="J363" s="14">
        <f t="shared" si="14"/>
        <v>19227.441808088432</v>
      </c>
      <c r="K363" s="9">
        <v>209</v>
      </c>
      <c r="L363" s="9">
        <v>4729</v>
      </c>
      <c r="M363" s="9">
        <v>202</v>
      </c>
      <c r="N363" s="9">
        <v>470</v>
      </c>
      <c r="O363" s="9">
        <v>52</v>
      </c>
      <c r="P363" s="16">
        <v>747</v>
      </c>
      <c r="Q363" s="16">
        <v>1</v>
      </c>
      <c r="R363" s="16">
        <v>6</v>
      </c>
      <c r="S363" s="16">
        <v>5</v>
      </c>
      <c r="T363" s="18">
        <v>12</v>
      </c>
      <c r="U363" s="8">
        <v>37</v>
      </c>
      <c r="V363" s="9">
        <v>1</v>
      </c>
      <c r="W363" s="8">
        <v>22555</v>
      </c>
      <c r="X363" s="14">
        <v>5139</v>
      </c>
      <c r="Y363" s="8">
        <v>4265</v>
      </c>
      <c r="Z363" s="8">
        <v>874</v>
      </c>
      <c r="AA363" s="8">
        <v>19</v>
      </c>
      <c r="AB363" s="8">
        <v>187</v>
      </c>
      <c r="AC363" s="8">
        <v>4</v>
      </c>
      <c r="AD363" s="8">
        <v>18</v>
      </c>
      <c r="AE363" s="14">
        <v>130</v>
      </c>
      <c r="AF363" s="14">
        <v>13</v>
      </c>
      <c r="AG363" s="14">
        <v>12</v>
      </c>
      <c r="AH363" s="8">
        <v>418008</v>
      </c>
      <c r="AI363" s="14">
        <v>50387</v>
      </c>
      <c r="AJ363" s="14">
        <f t="shared" si="15"/>
        <v>31879.181279433964</v>
      </c>
      <c r="AK363" s="14">
        <f t="shared" si="15"/>
        <v>18507.818720566032</v>
      </c>
      <c r="AL363" s="8">
        <v>53</v>
      </c>
      <c r="AM363" s="8">
        <v>2604</v>
      </c>
      <c r="AN363" s="8">
        <v>47</v>
      </c>
      <c r="AO363" s="8">
        <v>231</v>
      </c>
      <c r="AP363" s="8">
        <v>21</v>
      </c>
      <c r="AQ363" s="8">
        <v>211</v>
      </c>
      <c r="AR363" s="8">
        <v>74</v>
      </c>
      <c r="AS363" s="8">
        <v>97</v>
      </c>
      <c r="AT363" s="14">
        <v>156</v>
      </c>
      <c r="AU363" s="9">
        <v>12</v>
      </c>
      <c r="AV363" s="14">
        <v>905</v>
      </c>
      <c r="AW363" s="14">
        <v>1</v>
      </c>
      <c r="AX363" s="14">
        <v>2</v>
      </c>
    </row>
    <row r="364" spans="1:50" x14ac:dyDescent="0.25">
      <c r="A364" s="19">
        <v>2044</v>
      </c>
      <c r="B364" s="19">
        <v>6</v>
      </c>
      <c r="C364" s="8" t="s">
        <v>840</v>
      </c>
      <c r="D364" s="17">
        <v>479027.06164475199</v>
      </c>
      <c r="E364" s="9">
        <v>786</v>
      </c>
      <c r="F364" s="12">
        <v>464</v>
      </c>
      <c r="G364" s="12">
        <v>322</v>
      </c>
      <c r="H364" s="13">
        <v>85405</v>
      </c>
      <c r="I364" s="14">
        <f t="shared" si="14"/>
        <v>66175.306603199337</v>
      </c>
      <c r="J364" s="14">
        <f t="shared" si="14"/>
        <v>19229.693396800663</v>
      </c>
      <c r="K364" s="9">
        <v>209</v>
      </c>
      <c r="L364" s="9">
        <v>4729</v>
      </c>
      <c r="M364" s="9">
        <v>202</v>
      </c>
      <c r="N364" s="9">
        <v>470</v>
      </c>
      <c r="O364" s="9">
        <v>52</v>
      </c>
      <c r="P364" s="16">
        <v>747</v>
      </c>
      <c r="Q364" s="16">
        <v>1</v>
      </c>
      <c r="R364" s="16">
        <v>6</v>
      </c>
      <c r="S364" s="16">
        <v>5</v>
      </c>
      <c r="T364" s="18">
        <v>12</v>
      </c>
      <c r="U364" s="8">
        <v>38</v>
      </c>
      <c r="V364" s="9">
        <v>1</v>
      </c>
      <c r="W364" s="8">
        <v>22560</v>
      </c>
      <c r="X364" s="14">
        <v>5141</v>
      </c>
      <c r="Y364" s="8">
        <v>4267</v>
      </c>
      <c r="Z364" s="8">
        <v>874</v>
      </c>
      <c r="AA364" s="8">
        <v>19</v>
      </c>
      <c r="AB364" s="8">
        <v>187</v>
      </c>
      <c r="AC364" s="8">
        <v>4</v>
      </c>
      <c r="AD364" s="8">
        <v>18</v>
      </c>
      <c r="AE364" s="14">
        <v>130</v>
      </c>
      <c r="AF364" s="14">
        <v>13</v>
      </c>
      <c r="AG364" s="14">
        <v>12</v>
      </c>
      <c r="AH364" s="8">
        <v>418139</v>
      </c>
      <c r="AI364" s="14">
        <v>50404</v>
      </c>
      <c r="AJ364" s="14">
        <f t="shared" si="15"/>
        <v>31889.936952162057</v>
      </c>
      <c r="AK364" s="14">
        <f t="shared" si="15"/>
        <v>18514.063047837939</v>
      </c>
      <c r="AL364" s="8">
        <v>53</v>
      </c>
      <c r="AM364" s="8">
        <v>2604</v>
      </c>
      <c r="AN364" s="8">
        <v>47</v>
      </c>
      <c r="AO364" s="8">
        <v>231</v>
      </c>
      <c r="AP364" s="8">
        <v>21</v>
      </c>
      <c r="AQ364" s="8">
        <v>211</v>
      </c>
      <c r="AR364" s="8">
        <v>74</v>
      </c>
      <c r="AS364" s="8">
        <v>97</v>
      </c>
      <c r="AT364" s="14">
        <v>156</v>
      </c>
      <c r="AU364" s="9">
        <v>12</v>
      </c>
      <c r="AV364" s="14">
        <v>905</v>
      </c>
      <c r="AW364" s="14">
        <v>1</v>
      </c>
      <c r="AX364" s="14">
        <v>2</v>
      </c>
    </row>
    <row r="365" spans="1:50" x14ac:dyDescent="0.25">
      <c r="A365" s="19">
        <v>2044</v>
      </c>
      <c r="B365" s="19">
        <v>7</v>
      </c>
      <c r="C365" s="8" t="s">
        <v>841</v>
      </c>
      <c r="D365" s="9">
        <v>479134.31327520497</v>
      </c>
      <c r="E365" s="9">
        <v>782</v>
      </c>
      <c r="F365" s="12">
        <v>461</v>
      </c>
      <c r="G365" s="12">
        <v>321</v>
      </c>
      <c r="H365" s="13">
        <v>85415</v>
      </c>
      <c r="I365" s="14">
        <f t="shared" si="14"/>
        <v>66183.055014487109</v>
      </c>
      <c r="J365" s="14">
        <f t="shared" si="14"/>
        <v>19231.944985512891</v>
      </c>
      <c r="K365" s="9">
        <v>209</v>
      </c>
      <c r="L365" s="9">
        <v>4729</v>
      </c>
      <c r="M365" s="9">
        <v>202</v>
      </c>
      <c r="N365" s="9">
        <v>470</v>
      </c>
      <c r="O365" s="9">
        <v>52</v>
      </c>
      <c r="P365" s="16">
        <v>747</v>
      </c>
      <c r="Q365" s="16">
        <v>1</v>
      </c>
      <c r="R365" s="16">
        <v>6</v>
      </c>
      <c r="S365" s="16">
        <v>5</v>
      </c>
      <c r="T365" s="18">
        <v>12</v>
      </c>
      <c r="U365" s="8">
        <v>39</v>
      </c>
      <c r="V365" s="9">
        <v>1</v>
      </c>
      <c r="W365" s="8">
        <v>22565</v>
      </c>
      <c r="X365" s="14">
        <v>5143</v>
      </c>
      <c r="Y365" s="8">
        <v>4269</v>
      </c>
      <c r="Z365" s="8">
        <v>874</v>
      </c>
      <c r="AA365" s="8">
        <v>19</v>
      </c>
      <c r="AB365" s="8">
        <v>187</v>
      </c>
      <c r="AC365" s="8">
        <v>4</v>
      </c>
      <c r="AD365" s="8">
        <v>18</v>
      </c>
      <c r="AE365" s="14">
        <v>130</v>
      </c>
      <c r="AF365" s="14">
        <v>13</v>
      </c>
      <c r="AG365" s="14">
        <v>12</v>
      </c>
      <c r="AH365" s="8">
        <v>418270</v>
      </c>
      <c r="AI365" s="14">
        <v>50421</v>
      </c>
      <c r="AJ365" s="14">
        <f t="shared" si="15"/>
        <v>31900.692624890147</v>
      </c>
      <c r="AK365" s="14">
        <f t="shared" si="15"/>
        <v>18520.307375109849</v>
      </c>
      <c r="AL365" s="8">
        <v>53</v>
      </c>
      <c r="AM365" s="8">
        <v>2604</v>
      </c>
      <c r="AN365" s="8">
        <v>47</v>
      </c>
      <c r="AO365" s="8">
        <v>231</v>
      </c>
      <c r="AP365" s="8">
        <v>21</v>
      </c>
      <c r="AQ365" s="8">
        <v>211</v>
      </c>
      <c r="AR365" s="8">
        <v>74</v>
      </c>
      <c r="AS365" s="8">
        <v>97</v>
      </c>
      <c r="AT365" s="14">
        <v>156</v>
      </c>
      <c r="AU365" s="9">
        <v>12</v>
      </c>
      <c r="AV365" s="14">
        <v>905</v>
      </c>
      <c r="AW365" s="14">
        <v>1</v>
      </c>
      <c r="AX365" s="14">
        <v>2</v>
      </c>
    </row>
    <row r="366" spans="1:50" x14ac:dyDescent="0.25">
      <c r="A366" s="19">
        <v>2044</v>
      </c>
      <c r="B366" s="19">
        <v>8</v>
      </c>
      <c r="C366" s="8" t="s">
        <v>842</v>
      </c>
      <c r="D366" s="9">
        <v>479241.56504234002</v>
      </c>
      <c r="E366" s="9">
        <v>780</v>
      </c>
      <c r="F366" s="12">
        <v>460</v>
      </c>
      <c r="G366" s="12">
        <v>320</v>
      </c>
      <c r="H366" s="13">
        <v>85425</v>
      </c>
      <c r="I366" s="14">
        <f t="shared" si="14"/>
        <v>66190.80342577488</v>
      </c>
      <c r="J366" s="14">
        <f t="shared" si="14"/>
        <v>19234.196574225123</v>
      </c>
      <c r="K366" s="9">
        <v>209</v>
      </c>
      <c r="L366" s="9">
        <v>4729</v>
      </c>
      <c r="M366" s="9">
        <v>202</v>
      </c>
      <c r="N366" s="9">
        <v>470</v>
      </c>
      <c r="O366" s="9">
        <v>52</v>
      </c>
      <c r="P366" s="16">
        <v>747</v>
      </c>
      <c r="Q366" s="16">
        <v>1</v>
      </c>
      <c r="R366" s="16">
        <v>6</v>
      </c>
      <c r="S366" s="16">
        <v>5</v>
      </c>
      <c r="T366" s="18">
        <v>12</v>
      </c>
      <c r="U366" s="8">
        <v>40</v>
      </c>
      <c r="V366" s="9">
        <v>1</v>
      </c>
      <c r="W366" s="8">
        <v>22570</v>
      </c>
      <c r="X366" s="14">
        <v>5145</v>
      </c>
      <c r="Y366" s="8">
        <v>4270</v>
      </c>
      <c r="Z366" s="8">
        <v>875</v>
      </c>
      <c r="AA366" s="8">
        <v>19</v>
      </c>
      <c r="AB366" s="8">
        <v>187</v>
      </c>
      <c r="AC366" s="8">
        <v>4</v>
      </c>
      <c r="AD366" s="8">
        <v>18</v>
      </c>
      <c r="AE366" s="14">
        <v>130</v>
      </c>
      <c r="AF366" s="14">
        <v>13</v>
      </c>
      <c r="AG366" s="14">
        <v>12</v>
      </c>
      <c r="AH366" s="8">
        <v>418402</v>
      </c>
      <c r="AI366" s="14">
        <v>50438</v>
      </c>
      <c r="AJ366" s="14">
        <f t="shared" si="15"/>
        <v>31911.448297618241</v>
      </c>
      <c r="AK366" s="14">
        <f t="shared" si="15"/>
        <v>18526.551702381756</v>
      </c>
      <c r="AL366" s="8">
        <v>53</v>
      </c>
      <c r="AM366" s="8">
        <v>2604</v>
      </c>
      <c r="AN366" s="8">
        <v>47</v>
      </c>
      <c r="AO366" s="8">
        <v>231</v>
      </c>
      <c r="AP366" s="8">
        <v>21</v>
      </c>
      <c r="AQ366" s="8">
        <v>211</v>
      </c>
      <c r="AR366" s="8">
        <v>74</v>
      </c>
      <c r="AS366" s="8">
        <v>97</v>
      </c>
      <c r="AT366" s="14">
        <v>156</v>
      </c>
      <c r="AU366" s="9">
        <v>12</v>
      </c>
      <c r="AV366" s="14">
        <v>905</v>
      </c>
      <c r="AW366" s="14">
        <v>1</v>
      </c>
      <c r="AX366" s="14">
        <v>2</v>
      </c>
    </row>
    <row r="367" spans="1:50" x14ac:dyDescent="0.25">
      <c r="A367" s="19">
        <v>2044</v>
      </c>
      <c r="B367" s="19">
        <v>9</v>
      </c>
      <c r="C367" s="8" t="s">
        <v>843</v>
      </c>
      <c r="D367" s="9">
        <v>479348.816672794</v>
      </c>
      <c r="E367" s="9">
        <v>778</v>
      </c>
      <c r="F367" s="12">
        <v>459</v>
      </c>
      <c r="G367" s="12">
        <v>319</v>
      </c>
      <c r="H367" s="13">
        <v>85435</v>
      </c>
      <c r="I367" s="14">
        <f t="shared" si="14"/>
        <v>66198.551837062652</v>
      </c>
      <c r="J367" s="14">
        <f t="shared" si="14"/>
        <v>19236.448162937351</v>
      </c>
      <c r="K367" s="9">
        <v>209</v>
      </c>
      <c r="L367" s="9">
        <v>4729</v>
      </c>
      <c r="M367" s="9">
        <v>202</v>
      </c>
      <c r="N367" s="9">
        <v>470</v>
      </c>
      <c r="O367" s="9">
        <v>52</v>
      </c>
      <c r="P367" s="16">
        <v>747</v>
      </c>
      <c r="Q367" s="16">
        <v>1</v>
      </c>
      <c r="R367" s="16">
        <v>6</v>
      </c>
      <c r="S367" s="16">
        <v>5</v>
      </c>
      <c r="T367" s="18">
        <v>12</v>
      </c>
      <c r="U367" s="8">
        <v>41</v>
      </c>
      <c r="V367" s="9">
        <v>1</v>
      </c>
      <c r="W367" s="8">
        <v>22575</v>
      </c>
      <c r="X367" s="14">
        <v>5147</v>
      </c>
      <c r="Y367" s="8">
        <v>4272</v>
      </c>
      <c r="Z367" s="8">
        <v>875</v>
      </c>
      <c r="AA367" s="8">
        <v>19</v>
      </c>
      <c r="AB367" s="8">
        <v>187</v>
      </c>
      <c r="AC367" s="8">
        <v>4</v>
      </c>
      <c r="AD367" s="8">
        <v>18</v>
      </c>
      <c r="AE367" s="14">
        <v>130</v>
      </c>
      <c r="AF367" s="14">
        <v>13</v>
      </c>
      <c r="AG367" s="14">
        <v>12</v>
      </c>
      <c r="AH367" s="8">
        <v>418533</v>
      </c>
      <c r="AI367" s="14">
        <v>50455</v>
      </c>
      <c r="AJ367" s="14">
        <f t="shared" si="15"/>
        <v>31922.203970346334</v>
      </c>
      <c r="AK367" s="14">
        <f t="shared" si="15"/>
        <v>18532.796029653666</v>
      </c>
      <c r="AL367" s="8">
        <v>53</v>
      </c>
      <c r="AM367" s="8">
        <v>2604</v>
      </c>
      <c r="AN367" s="8">
        <v>47</v>
      </c>
      <c r="AO367" s="8">
        <v>231</v>
      </c>
      <c r="AP367" s="8">
        <v>21</v>
      </c>
      <c r="AQ367" s="8">
        <v>211</v>
      </c>
      <c r="AR367" s="8">
        <v>74</v>
      </c>
      <c r="AS367" s="8">
        <v>97</v>
      </c>
      <c r="AT367" s="14">
        <v>156</v>
      </c>
      <c r="AU367" s="9">
        <v>12</v>
      </c>
      <c r="AV367" s="14">
        <v>905</v>
      </c>
      <c r="AW367" s="14">
        <v>1</v>
      </c>
      <c r="AX367" s="14">
        <v>2</v>
      </c>
    </row>
    <row r="368" spans="1:50" x14ac:dyDescent="0.25">
      <c r="A368" s="19">
        <v>2044</v>
      </c>
      <c r="B368" s="19">
        <v>10</v>
      </c>
      <c r="C368" s="8" t="s">
        <v>844</v>
      </c>
      <c r="D368" s="9">
        <v>479456.06830324698</v>
      </c>
      <c r="E368" s="9">
        <v>778</v>
      </c>
      <c r="F368" s="12">
        <v>459</v>
      </c>
      <c r="G368" s="12">
        <v>319</v>
      </c>
      <c r="H368" s="13">
        <v>85445</v>
      </c>
      <c r="I368" s="14">
        <f t="shared" si="14"/>
        <v>66206.300248350424</v>
      </c>
      <c r="J368" s="14">
        <f t="shared" si="14"/>
        <v>19238.699751649583</v>
      </c>
      <c r="K368" s="9">
        <v>209</v>
      </c>
      <c r="L368" s="9">
        <v>4729</v>
      </c>
      <c r="M368" s="9">
        <v>202</v>
      </c>
      <c r="N368" s="9">
        <v>470</v>
      </c>
      <c r="O368" s="9">
        <v>52</v>
      </c>
      <c r="P368" s="16">
        <v>747</v>
      </c>
      <c r="Q368" s="16">
        <v>1</v>
      </c>
      <c r="R368" s="16">
        <v>6</v>
      </c>
      <c r="S368" s="16">
        <v>5</v>
      </c>
      <c r="T368" s="18">
        <v>12</v>
      </c>
      <c r="U368" s="8">
        <v>42</v>
      </c>
      <c r="V368" s="9">
        <v>1</v>
      </c>
      <c r="W368" s="8">
        <v>22580</v>
      </c>
      <c r="X368" s="14">
        <v>5149</v>
      </c>
      <c r="Y368" s="8">
        <v>4274</v>
      </c>
      <c r="Z368" s="8">
        <v>875</v>
      </c>
      <c r="AA368" s="8">
        <v>19</v>
      </c>
      <c r="AB368" s="8">
        <v>187</v>
      </c>
      <c r="AC368" s="8">
        <v>4</v>
      </c>
      <c r="AD368" s="8">
        <v>18</v>
      </c>
      <c r="AE368" s="14">
        <v>130</v>
      </c>
      <c r="AF368" s="14">
        <v>13</v>
      </c>
      <c r="AG368" s="14">
        <v>12</v>
      </c>
      <c r="AH368" s="8">
        <v>418664</v>
      </c>
      <c r="AI368" s="14">
        <v>50472</v>
      </c>
      <c r="AJ368" s="14">
        <f t="shared" si="15"/>
        <v>31932.959643074424</v>
      </c>
      <c r="AK368" s="14">
        <f t="shared" si="15"/>
        <v>18539.040356925572</v>
      </c>
      <c r="AL368" s="8">
        <v>53</v>
      </c>
      <c r="AM368" s="8">
        <v>2604</v>
      </c>
      <c r="AN368" s="8">
        <v>47</v>
      </c>
      <c r="AO368" s="8">
        <v>231</v>
      </c>
      <c r="AP368" s="8">
        <v>21</v>
      </c>
      <c r="AQ368" s="8">
        <v>211</v>
      </c>
      <c r="AR368" s="8">
        <v>74</v>
      </c>
      <c r="AS368" s="8">
        <v>97</v>
      </c>
      <c r="AT368" s="14">
        <v>156</v>
      </c>
      <c r="AU368" s="9">
        <v>12</v>
      </c>
      <c r="AV368" s="14">
        <v>905</v>
      </c>
      <c r="AW368" s="14">
        <v>1</v>
      </c>
      <c r="AX368" s="14">
        <v>2</v>
      </c>
    </row>
    <row r="369" spans="1:50" x14ac:dyDescent="0.25">
      <c r="A369" s="19">
        <v>2044</v>
      </c>
      <c r="B369" s="19">
        <v>11</v>
      </c>
      <c r="C369" s="8" t="s">
        <v>845</v>
      </c>
      <c r="D369" s="9">
        <v>479563.32007038197</v>
      </c>
      <c r="E369" s="9">
        <v>776</v>
      </c>
      <c r="F369" s="12">
        <v>458</v>
      </c>
      <c r="G369" s="12">
        <v>318</v>
      </c>
      <c r="H369" s="13">
        <v>85455</v>
      </c>
      <c r="I369" s="14">
        <f t="shared" si="14"/>
        <v>66214.048659638196</v>
      </c>
      <c r="J369" s="14">
        <f t="shared" si="14"/>
        <v>19240.951340361811</v>
      </c>
      <c r="K369" s="9">
        <v>209</v>
      </c>
      <c r="L369" s="9">
        <v>4729</v>
      </c>
      <c r="M369" s="9">
        <v>202</v>
      </c>
      <c r="N369" s="9">
        <v>470</v>
      </c>
      <c r="O369" s="9">
        <v>52</v>
      </c>
      <c r="P369" s="16">
        <v>747</v>
      </c>
      <c r="Q369" s="16">
        <v>1</v>
      </c>
      <c r="R369" s="16">
        <v>6</v>
      </c>
      <c r="S369" s="16">
        <v>5</v>
      </c>
      <c r="T369" s="18">
        <v>12</v>
      </c>
      <c r="U369" s="8">
        <v>43</v>
      </c>
      <c r="V369" s="9">
        <v>1</v>
      </c>
      <c r="W369" s="8">
        <v>22585</v>
      </c>
      <c r="X369" s="14">
        <v>5151</v>
      </c>
      <c r="Y369" s="8">
        <v>4275</v>
      </c>
      <c r="Z369" s="8">
        <v>876</v>
      </c>
      <c r="AA369" s="8">
        <v>19</v>
      </c>
      <c r="AB369" s="8">
        <v>187</v>
      </c>
      <c r="AC369" s="8">
        <v>4</v>
      </c>
      <c r="AD369" s="8">
        <v>18</v>
      </c>
      <c r="AE369" s="14">
        <v>130</v>
      </c>
      <c r="AF369" s="14">
        <v>13</v>
      </c>
      <c r="AG369" s="14">
        <v>12</v>
      </c>
      <c r="AH369" s="8">
        <v>418796</v>
      </c>
      <c r="AI369" s="14">
        <v>50489</v>
      </c>
      <c r="AJ369" s="14">
        <f t="shared" si="15"/>
        <v>31943.715315802518</v>
      </c>
      <c r="AK369" s="14">
        <f t="shared" si="15"/>
        <v>18545.284684197479</v>
      </c>
      <c r="AL369" s="8">
        <v>53</v>
      </c>
      <c r="AM369" s="8">
        <v>2604</v>
      </c>
      <c r="AN369" s="8">
        <v>47</v>
      </c>
      <c r="AO369" s="8">
        <v>231</v>
      </c>
      <c r="AP369" s="8">
        <v>21</v>
      </c>
      <c r="AQ369" s="8">
        <v>211</v>
      </c>
      <c r="AR369" s="8">
        <v>74</v>
      </c>
      <c r="AS369" s="8">
        <v>97</v>
      </c>
      <c r="AT369" s="14">
        <v>156</v>
      </c>
      <c r="AU369" s="9">
        <v>12</v>
      </c>
      <c r="AV369" s="14">
        <v>905</v>
      </c>
      <c r="AW369" s="14">
        <v>1</v>
      </c>
      <c r="AX369" s="14">
        <v>2</v>
      </c>
    </row>
    <row r="370" spans="1:50" x14ac:dyDescent="0.25">
      <c r="A370" s="19">
        <v>2044</v>
      </c>
      <c r="B370" s="19">
        <v>12</v>
      </c>
      <c r="C370" s="8" t="s">
        <v>846</v>
      </c>
      <c r="D370" s="9">
        <v>479670.57170083601</v>
      </c>
      <c r="E370" s="9">
        <v>774</v>
      </c>
      <c r="F370" s="12">
        <v>457</v>
      </c>
      <c r="G370" s="12">
        <v>317</v>
      </c>
      <c r="H370" s="13">
        <v>85465</v>
      </c>
      <c r="I370" s="14">
        <f t="shared" si="14"/>
        <v>66221.797070925953</v>
      </c>
      <c r="J370" s="14">
        <f t="shared" si="14"/>
        <v>19243.202929074043</v>
      </c>
      <c r="K370" s="9">
        <v>209</v>
      </c>
      <c r="L370" s="9">
        <v>4729</v>
      </c>
      <c r="M370" s="9">
        <v>202</v>
      </c>
      <c r="N370" s="9">
        <v>470</v>
      </c>
      <c r="O370" s="9">
        <v>52</v>
      </c>
      <c r="P370" s="16">
        <v>747</v>
      </c>
      <c r="Q370" s="16">
        <v>1</v>
      </c>
      <c r="R370" s="16">
        <v>6</v>
      </c>
      <c r="S370" s="16">
        <v>5</v>
      </c>
      <c r="T370" s="18">
        <v>12</v>
      </c>
      <c r="U370" s="8">
        <v>44</v>
      </c>
      <c r="V370" s="9">
        <v>1</v>
      </c>
      <c r="W370" s="8">
        <v>22590</v>
      </c>
      <c r="X370" s="14">
        <v>5153</v>
      </c>
      <c r="Y370" s="8">
        <v>4277</v>
      </c>
      <c r="Z370" s="8">
        <v>876</v>
      </c>
      <c r="AA370" s="8">
        <v>19</v>
      </c>
      <c r="AB370" s="8">
        <v>187</v>
      </c>
      <c r="AC370" s="8">
        <v>4</v>
      </c>
      <c r="AD370" s="8">
        <v>18</v>
      </c>
      <c r="AE370" s="14">
        <v>130</v>
      </c>
      <c r="AF370" s="14">
        <v>13</v>
      </c>
      <c r="AG370" s="14">
        <v>12</v>
      </c>
      <c r="AH370" s="8">
        <v>418927</v>
      </c>
      <c r="AI370" s="14">
        <v>50506</v>
      </c>
      <c r="AJ370" s="14">
        <f t="shared" si="15"/>
        <v>31954.470988530611</v>
      </c>
      <c r="AK370" s="14">
        <f t="shared" si="15"/>
        <v>18551.529011469389</v>
      </c>
      <c r="AL370" s="8">
        <v>53</v>
      </c>
      <c r="AM370" s="8">
        <v>2604</v>
      </c>
      <c r="AN370" s="8">
        <v>47</v>
      </c>
      <c r="AO370" s="8">
        <v>231</v>
      </c>
      <c r="AP370" s="8">
        <v>21</v>
      </c>
      <c r="AQ370" s="8">
        <v>211</v>
      </c>
      <c r="AR370" s="8">
        <v>74</v>
      </c>
      <c r="AS370" s="8">
        <v>97</v>
      </c>
      <c r="AT370" s="14">
        <v>156</v>
      </c>
      <c r="AU370" s="9">
        <v>12</v>
      </c>
      <c r="AV370" s="14">
        <v>905</v>
      </c>
      <c r="AW370" s="14">
        <v>1</v>
      </c>
      <c r="AX370" s="14">
        <v>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BB371"/>
  <sheetViews>
    <sheetView workbookViewId="0">
      <pane xSplit="3" ySplit="4" topLeftCell="AR17" activePane="bottomRight" state="frozen"/>
      <selection pane="topRight" activeCell="D1" sqref="D1"/>
      <selection pane="bottomLeft" activeCell="A5" sqref="A5"/>
      <selection pane="bottomRight" activeCell="BA18" sqref="BA18:BA29"/>
    </sheetView>
  </sheetViews>
  <sheetFormatPr defaultRowHeight="15" x14ac:dyDescent="0.25"/>
  <cols>
    <col min="1" max="1" width="5" bestFit="1" customWidth="1"/>
    <col min="2" max="3" width="7" bestFit="1" customWidth="1"/>
    <col min="4" max="4" width="12.5703125" bestFit="1" customWidth="1"/>
    <col min="5" max="5" width="11.28515625" bestFit="1" customWidth="1"/>
    <col min="6" max="6" width="11.5703125" bestFit="1" customWidth="1"/>
    <col min="7" max="7" width="12.5703125" bestFit="1" customWidth="1"/>
    <col min="8" max="8" width="8.28515625" customWidth="1"/>
    <col min="9" max="9" width="10.28515625" bestFit="1" customWidth="1"/>
    <col min="10" max="10" width="11.5703125" bestFit="1" customWidth="1"/>
    <col min="11" max="11" width="13.140625" customWidth="1"/>
    <col min="12" max="12" width="11.5703125" bestFit="1" customWidth="1"/>
    <col min="13" max="15" width="12.5703125" bestFit="1" customWidth="1"/>
    <col min="16" max="16" width="14.28515625" customWidth="1"/>
    <col min="17" max="17" width="16.85546875" customWidth="1"/>
    <col min="18" max="18" width="21.85546875" customWidth="1"/>
    <col min="19" max="19" width="12.5703125" bestFit="1" customWidth="1"/>
    <col min="20" max="20" width="9.140625" bestFit="1" customWidth="1"/>
    <col min="21" max="21" width="10.28515625" bestFit="1" customWidth="1"/>
    <col min="22" max="22" width="11.5703125" bestFit="1" customWidth="1"/>
    <col min="23" max="23" width="14.42578125" customWidth="1"/>
    <col min="24" max="27" width="8" customWidth="1"/>
    <col min="28" max="28" width="17.42578125" customWidth="1"/>
    <col min="29" max="29" width="7" customWidth="1"/>
    <col min="30" max="30" width="16" customWidth="1"/>
    <col min="31" max="31" width="11.85546875" customWidth="1"/>
    <col min="32" max="32" width="12.42578125" customWidth="1"/>
    <col min="33" max="33" width="9.42578125" customWidth="1"/>
    <col min="34" max="34" width="13.5703125" customWidth="1"/>
    <col min="35" max="35" width="12.5703125" customWidth="1"/>
    <col min="36" max="36" width="12.5703125" bestFit="1" customWidth="1"/>
    <col min="37" max="37" width="9" bestFit="1" customWidth="1"/>
    <col min="38" max="38" width="11.5703125" bestFit="1" customWidth="1"/>
    <col min="39" max="39" width="12.5703125" bestFit="1" customWidth="1"/>
    <col min="40" max="40" width="10" bestFit="1" customWidth="1"/>
    <col min="41" max="41" width="9.7109375" bestFit="1" customWidth="1"/>
    <col min="42" max="42" width="13.7109375" customWidth="1"/>
    <col min="43" max="44" width="11.5703125" bestFit="1" customWidth="1"/>
    <col min="45" max="45" width="12.5703125" bestFit="1" customWidth="1"/>
    <col min="46" max="46" width="12.7109375" bestFit="1" customWidth="1"/>
    <col min="47" max="47" width="13.42578125" bestFit="1" customWidth="1"/>
    <col min="48" max="48" width="10.5703125" bestFit="1" customWidth="1"/>
    <col min="49" max="49" width="11.5703125" bestFit="1" customWidth="1"/>
    <col min="50" max="50" width="12.5703125" bestFit="1" customWidth="1"/>
    <col min="51" max="51" width="12.7109375" bestFit="1" customWidth="1"/>
    <col min="52" max="52" width="26.85546875" customWidth="1"/>
    <col min="53" max="53" width="35.85546875" customWidth="1"/>
    <col min="54" max="54" width="10.5703125" customWidth="1"/>
  </cols>
  <sheetData>
    <row r="1" spans="1:54" x14ac:dyDescent="0.25">
      <c r="E1" t="s">
        <v>947</v>
      </c>
      <c r="AJ1" t="s">
        <v>949</v>
      </c>
      <c r="AL1" t="s">
        <v>963</v>
      </c>
      <c r="AM1" t="s">
        <v>950</v>
      </c>
      <c r="AN1" t="s">
        <v>960</v>
      </c>
      <c r="AO1" s="57" t="s">
        <v>964</v>
      </c>
      <c r="AQ1" t="s">
        <v>959</v>
      </c>
      <c r="AR1" t="s">
        <v>952</v>
      </c>
      <c r="AS1" t="s">
        <v>951</v>
      </c>
      <c r="AT1" s="57" t="s">
        <v>953</v>
      </c>
      <c r="AU1" t="s">
        <v>954</v>
      </c>
      <c r="AV1" t="s">
        <v>955</v>
      </c>
      <c r="AW1" t="s">
        <v>956</v>
      </c>
      <c r="AX1" t="s">
        <v>957</v>
      </c>
      <c r="AY1" t="s">
        <v>958</v>
      </c>
      <c r="AZ1" t="s">
        <v>961</v>
      </c>
      <c r="BA1" t="s">
        <v>962</v>
      </c>
    </row>
    <row r="2" spans="1:54" x14ac:dyDescent="0.25">
      <c r="A2" s="4" t="s">
        <v>847</v>
      </c>
      <c r="B2" s="4"/>
      <c r="C2" s="4"/>
      <c r="D2" s="4"/>
      <c r="E2" t="s">
        <v>945</v>
      </c>
      <c r="G2" s="20" t="s">
        <v>935</v>
      </c>
      <c r="H2" s="20" t="s">
        <v>936</v>
      </c>
      <c r="I2" t="s">
        <v>933</v>
      </c>
      <c r="J2" s="20" t="s">
        <v>934</v>
      </c>
      <c r="K2" s="20" t="s">
        <v>941</v>
      </c>
      <c r="L2" s="20" t="s">
        <v>937</v>
      </c>
      <c r="M2" s="20" t="s">
        <v>938</v>
      </c>
      <c r="N2" s="20" t="s">
        <v>939</v>
      </c>
      <c r="O2" s="20" t="s">
        <v>940</v>
      </c>
      <c r="S2" t="s">
        <v>943</v>
      </c>
      <c r="T2" t="s">
        <v>946</v>
      </c>
      <c r="U2" t="s">
        <v>942</v>
      </c>
      <c r="V2" t="s">
        <v>944</v>
      </c>
      <c r="AA2" s="20"/>
      <c r="AB2" s="20"/>
      <c r="AM2" s="20"/>
      <c r="AN2" s="20"/>
    </row>
    <row r="3" spans="1:54" x14ac:dyDescent="0.25">
      <c r="A3" s="4" t="s">
        <v>862</v>
      </c>
      <c r="B3" s="4"/>
      <c r="C3" s="4"/>
      <c r="D3" s="4"/>
      <c r="F3" s="20"/>
      <c r="G3" s="20"/>
      <c r="I3" s="20"/>
      <c r="J3" s="20"/>
      <c r="Z3" s="20"/>
      <c r="AA3" s="20"/>
      <c r="AL3" s="20"/>
      <c r="AM3" s="20"/>
    </row>
    <row r="4" spans="1:54" ht="45" x14ac:dyDescent="0.25">
      <c r="A4" s="4" t="s">
        <v>0</v>
      </c>
      <c r="B4" s="4" t="s">
        <v>1</v>
      </c>
      <c r="C4" s="4" t="s">
        <v>2</v>
      </c>
      <c r="D4" s="4" t="s">
        <v>195</v>
      </c>
      <c r="E4" s="39" t="s">
        <v>196</v>
      </c>
      <c r="F4" s="2" t="s">
        <v>850</v>
      </c>
      <c r="G4" s="2" t="s">
        <v>851</v>
      </c>
      <c r="H4" s="40" t="s">
        <v>197</v>
      </c>
      <c r="I4" s="2" t="s">
        <v>853</v>
      </c>
      <c r="J4" s="2" t="s">
        <v>854</v>
      </c>
      <c r="K4" s="5" t="s">
        <v>198</v>
      </c>
      <c r="L4" s="5" t="s">
        <v>199</v>
      </c>
      <c r="M4" s="5" t="s">
        <v>200</v>
      </c>
      <c r="N4" s="5" t="s">
        <v>201</v>
      </c>
      <c r="O4" s="4" t="s">
        <v>202</v>
      </c>
      <c r="P4" s="4" t="s">
        <v>203</v>
      </c>
      <c r="Q4" s="4" t="s">
        <v>204</v>
      </c>
      <c r="R4" s="4" t="s">
        <v>205</v>
      </c>
      <c r="S4" s="5" t="s">
        <v>206</v>
      </c>
      <c r="T4" s="4" t="s">
        <v>207</v>
      </c>
      <c r="U4" s="4" t="s">
        <v>208</v>
      </c>
      <c r="V4" s="4" t="s">
        <v>209</v>
      </c>
      <c r="W4" s="4" t="s">
        <v>210</v>
      </c>
      <c r="X4" s="4" t="s">
        <v>211</v>
      </c>
      <c r="Y4" s="39" t="s">
        <v>212</v>
      </c>
      <c r="Z4" s="21" t="s">
        <v>855</v>
      </c>
      <c r="AA4" s="21" t="s">
        <v>856</v>
      </c>
      <c r="AB4" s="4" t="s">
        <v>213</v>
      </c>
      <c r="AC4" s="4" t="s">
        <v>214</v>
      </c>
      <c r="AD4" s="5" t="s">
        <v>215</v>
      </c>
      <c r="AE4" s="5" t="s">
        <v>216</v>
      </c>
      <c r="AF4" s="5" t="s">
        <v>217</v>
      </c>
      <c r="AG4" s="5" t="s">
        <v>218</v>
      </c>
      <c r="AH4" s="5" t="s">
        <v>219</v>
      </c>
      <c r="AI4" s="4" t="s">
        <v>220</v>
      </c>
      <c r="AJ4" s="4" t="s">
        <v>221</v>
      </c>
      <c r="AK4" s="39" t="s">
        <v>222</v>
      </c>
      <c r="AL4" s="21" t="s">
        <v>857</v>
      </c>
      <c r="AM4" s="21" t="s">
        <v>858</v>
      </c>
      <c r="AN4" s="4" t="s">
        <v>223</v>
      </c>
      <c r="AO4" s="4" t="s">
        <v>224</v>
      </c>
      <c r="AP4" s="4" t="s">
        <v>225</v>
      </c>
      <c r="AQ4" s="4" t="s">
        <v>226</v>
      </c>
      <c r="AR4" s="4" t="s">
        <v>227</v>
      </c>
      <c r="AS4" s="4" t="s">
        <v>228</v>
      </c>
      <c r="AT4" s="4" t="s">
        <v>229</v>
      </c>
      <c r="AU4" s="4" t="s">
        <v>230</v>
      </c>
      <c r="AV4" s="4" t="s">
        <v>231</v>
      </c>
      <c r="AW4" s="4" t="s">
        <v>232</v>
      </c>
      <c r="AX4" s="4" t="s">
        <v>233</v>
      </c>
      <c r="AY4" s="4" t="s">
        <v>234</v>
      </c>
      <c r="AZ4" s="4" t="s">
        <v>235</v>
      </c>
      <c r="BA4" s="4" t="s">
        <v>236</v>
      </c>
      <c r="BB4" s="5" t="s">
        <v>237</v>
      </c>
    </row>
    <row r="5" spans="1:54" x14ac:dyDescent="0.25">
      <c r="A5">
        <v>2014</v>
      </c>
      <c r="B5">
        <v>6</v>
      </c>
      <c r="C5" t="s">
        <v>3</v>
      </c>
      <c r="D5" s="6">
        <f>Cal_Energy!D4+IFERROR(VLOOKUP(Cal_Energy_Switching!D$4,Switching!$B$35:$E$44,2,0)/12,0)-IFERROR(VLOOKUP(Cal_Energy_Switching!D$4,Switching!$B$23:$E$31,2,0)/12,0)</f>
        <v>476111.55015813321</v>
      </c>
      <c r="E5" s="35">
        <f>F5+G5</f>
        <v>164066.10715781435</v>
      </c>
      <c r="F5" s="1">
        <f>Cal_Energy!F4+IFERROR(VLOOKUP(Cal_Energy_Switching!F$4,Switching!$B$35:$E$44,2,0)/12,0)-IFERROR(VLOOKUP(Cal_Energy_Switching!F$4,Switching!$B$23:$E$31,2,0)/12,0)</f>
        <v>66576.810813125747</v>
      </c>
      <c r="G5" s="1">
        <f>Cal_Energy!G4+IFERROR(VLOOKUP(Cal_Energy_Switching!G$4,Switching!$B$35:$E$44,2,0)/12,0)-IFERROR(VLOOKUP(Cal_Energy_Switching!G$4,Switching!$B$23:$E$31,2,0)/12,0)</f>
        <v>97489.296344688599</v>
      </c>
      <c r="H5" s="35">
        <f>I5+J5</f>
        <v>12259.046412730391</v>
      </c>
      <c r="I5" s="1">
        <f>Cal_Energy!I4+IFERROR(VLOOKUP(Cal_Energy_Switching!I$4,Switching!$B$35:$E$44,2,0)/12,0)-IFERROR(VLOOKUP(Cal_Energy_Switching!I$4,Switching!$B$23:$E$31,2,0)/12,0)</f>
        <v>627.55828119039995</v>
      </c>
      <c r="J5" s="1">
        <f>Cal_Energy!J4+IFERROR(VLOOKUP(Cal_Energy_Switching!J$4,Switching!$B$35:$E$44,2,0)/12,0)-IFERROR(VLOOKUP(Cal_Energy_Switching!J$4,Switching!$B$23:$E$31,2,0)/12,0)</f>
        <v>11631.488131539991</v>
      </c>
      <c r="K5" s="6">
        <f>Cal_Energy!K4+IFERROR(VLOOKUP(Cal_Energy_Switching!K$4,Switching!$B$35:$E$44,2,0)/12,0)-IFERROR(VLOOKUP(Cal_Energy_Switching!K$4,Switching!$B$23:$E$31,2,0)/12,0)</f>
        <v>274103.66720288555</v>
      </c>
      <c r="L5" s="6">
        <f>Cal_Energy!L4+IFERROR(VLOOKUP(Cal_Energy_Switching!L$4,Switching!$B$35:$E$44,2,0)/12,0)-IFERROR(VLOOKUP(Cal_Energy_Switching!L$4,Switching!$B$23:$E$31,2,0)/12,0)</f>
        <v>22093.090699088767</v>
      </c>
      <c r="M5" s="6">
        <f>Cal_Energy!M4+IFERROR(VLOOKUP(Cal_Energy_Switching!M$4,Switching!$B$35:$E$44,2,0)/12,0)-IFERROR(VLOOKUP(Cal_Energy_Switching!M$4,Switching!$B$23:$E$31,2,0)/12,0)</f>
        <v>217950.25307745079</v>
      </c>
      <c r="N5" s="6">
        <f>Cal_Energy!N4+IFERROR(VLOOKUP(Cal_Energy_Switching!N$4,Switching!$B$35:$E$44,2,0)/12,0)-IFERROR(VLOOKUP(Cal_Energy_Switching!N$4,Switching!$B$23:$E$31,2,0)/12,0)</f>
        <v>114190.32414476678</v>
      </c>
      <c r="O5" s="6">
        <f>Cal_Energy!O4+IFERROR(VLOOKUP(Cal_Energy_Switching!O$4,Switching!$B$35:$E$44,2,0)/12,0)-IFERROR(VLOOKUP(Cal_Energy_Switching!O$4,Switching!$B$23:$E$31,2,0)/12,0)</f>
        <v>128985.08292344914</v>
      </c>
      <c r="P5" s="6">
        <f>Cal_Energy!P4+IFERROR(VLOOKUP(Cal_Energy_Switching!P$4,Switching!$B$35:$E$44,2,0)/12,0)-IFERROR(VLOOKUP(Cal_Energy_Switching!P$4,Switching!$B$23:$E$31,2,0)/12,0)</f>
        <v>6018.8411146751996</v>
      </c>
      <c r="Q5" s="6">
        <f>Cal_Energy!Q4+IFERROR(VLOOKUP(Cal_Energy_Switching!Q$4,Switching!$B$35:$E$44,2,0)/12,0)-IFERROR(VLOOKUP(Cal_Energy_Switching!Q$4,Switching!$B$23:$E$31,2,0)/12,0)</f>
        <v>56011.370276696543</v>
      </c>
      <c r="R5" s="6">
        <f>Cal_Energy!R4+IFERROR(VLOOKUP(Cal_Energy_Switching!R$4,Switching!$B$35:$E$44,2,0)/12,0)-IFERROR(VLOOKUP(Cal_Energy_Switching!R$4,Switching!$B$23:$E$31,2,0)/12,0)</f>
        <v>103516.02215699558</v>
      </c>
      <c r="S5" s="6">
        <f>Cal_Energy!S4+IFERROR(VLOOKUP(Cal_Energy_Switching!S$4,Switching!$B$35:$E$44,2,0)/12,0)-IFERROR(VLOOKUP(Cal_Energy_Switching!S$4,Switching!$B$23:$E$31,2,0)/12,0)</f>
        <v>139793.81920095652</v>
      </c>
      <c r="T5" s="6">
        <f>Cal_Energy!T4+IFERROR(VLOOKUP(Cal_Energy_Switching!T$4,Switching!$B$35:$E$44,2,0)/12,0)-IFERROR(VLOOKUP(Cal_Energy_Switching!T$4,Switching!$B$23:$E$31,2,0)/12,0)</f>
        <v>11.041751588782923</v>
      </c>
      <c r="U5" s="6">
        <f>Cal_Energy!U4+IFERROR(VLOOKUP(Cal_Energy_Switching!U$4,Switching!$B$35:$E$44,2,0)/12,0)-IFERROR(VLOOKUP(Cal_Energy_Switching!U$4,Switching!$B$23:$E$31,2,0)/12,0)</f>
        <v>107.10944494005791</v>
      </c>
      <c r="V5" s="6">
        <f>Cal_Energy!V4+IFERROR(VLOOKUP(Cal_Energy_Switching!V$4,Switching!$B$35:$E$44,2,0)/12,0)-IFERROR(VLOOKUP(Cal_Energy_Switching!V$4,Switching!$B$23:$E$31,2,0)/12,0)</f>
        <v>45688.667155562805</v>
      </c>
      <c r="W5" s="6">
        <f>Cal_Energy!W4+IFERROR(VLOOKUP(Cal_Energy_Switching!W$4,Switching!$B$35:$E$44,2,0)/12,0)-IFERROR(VLOOKUP(Cal_Energy_Switching!W$4,Switching!$B$23:$E$31,2,0)/12,0)</f>
        <v>9129.7169650900305</v>
      </c>
      <c r="X5" s="6">
        <f>Cal_Energy!X4+IFERROR(VLOOKUP(Cal_Energy_Switching!X$4,Switching!$B$35:$E$44,2,0)/12,0)-IFERROR(VLOOKUP(Cal_Energy_Switching!X$4,Switching!$B$23:$E$31,2,0)/12,0)</f>
        <v>24749.218380974333</v>
      </c>
      <c r="Y5" s="35">
        <f>Z5+AA5</f>
        <v>6765.2186297809367</v>
      </c>
      <c r="Z5" s="1">
        <f>Cal_Energy!Z4+IFERROR(VLOOKUP(Cal_Energy_Switching!Z$4,Switching!$B$35:$E$44,2,0)/12,0)-IFERROR(VLOOKUP(Cal_Energy_Switching!Z$4,Switching!$B$23:$E$31,2,0)/12,0)</f>
        <v>3514.3914032786552</v>
      </c>
      <c r="AA5" s="1">
        <f>Cal_Energy!AA4+IFERROR(VLOOKUP(Cal_Energy_Switching!AA$4,Switching!$B$35:$E$44,2,0)/12,0)-IFERROR(VLOOKUP(Cal_Energy_Switching!AA$4,Switching!$B$23:$E$31,2,0)/12,0)</f>
        <v>3250.8272265022811</v>
      </c>
      <c r="AB5" s="6">
        <f>Cal_Energy!AB4+IFERROR(VLOOKUP(Cal_Energy_Switching!AB$4,Switching!$B$35:$E$44,2,0)/12,0)-IFERROR(VLOOKUP(Cal_Energy_Switching!AB$4,Switching!$B$23:$E$31,2,0)/12,0)</f>
        <v>57.254442723673293</v>
      </c>
      <c r="AC5" s="6">
        <f>Cal_Energy!AC4+IFERROR(VLOOKUP(Cal_Energy_Switching!AC$4,Switching!$B$35:$E$44,2,0)/12,0)-IFERROR(VLOOKUP(Cal_Energy_Switching!AC$4,Switching!$B$23:$E$31,2,0)/12,0)</f>
        <v>1446.265777136259</v>
      </c>
      <c r="AD5" s="6">
        <f>Cal_Energy!AD4+IFERROR(VLOOKUP(Cal_Energy_Switching!AD$4,Switching!$B$35:$E$44,2,0)/12,0)-IFERROR(VLOOKUP(Cal_Energy_Switching!AD$4,Switching!$B$23:$E$31,2,0)/12,0)</f>
        <v>502.46760036968095</v>
      </c>
      <c r="AE5" s="6">
        <f>Cal_Energy!AE4+IFERROR(VLOOKUP(Cal_Energy_Switching!AE$4,Switching!$B$35:$E$44,2,0)/12,0)-IFERROR(VLOOKUP(Cal_Energy_Switching!AE$4,Switching!$B$23:$E$31,2,0)/12,0)</f>
        <v>4938.5840732649058</v>
      </c>
      <c r="AF5" s="6">
        <f>Cal_Energy!AF4+IFERROR(VLOOKUP(Cal_Energy_Switching!AF$4,Switching!$B$35:$E$44,2,0)/12,0)-IFERROR(VLOOKUP(Cal_Energy_Switching!AF$4,Switching!$B$23:$E$31,2,0)/12,0)</f>
        <v>9151.3888078930268</v>
      </c>
      <c r="AG5" s="6">
        <f>Cal_Energy!AG4+IFERROR(VLOOKUP(Cal_Energy_Switching!AG$4,Switching!$B$35:$E$44,2,0)/12,0)-IFERROR(VLOOKUP(Cal_Energy_Switching!AG$4,Switching!$B$23:$E$31,2,0)/12,0)</f>
        <v>8332.9843600145814</v>
      </c>
      <c r="AH5" s="6">
        <f>Cal_Energy!AH4+IFERROR(VLOOKUP(Cal_Energy_Switching!AH$4,Switching!$B$35:$E$44,2,0)/12,0)-IFERROR(VLOOKUP(Cal_Energy_Switching!AH$4,Switching!$B$23:$E$31,2,0)/12,0)</f>
        <v>2459.7567808971125</v>
      </c>
      <c r="AI5" s="6">
        <f>Cal_Energy!AI4+IFERROR(VLOOKUP(Cal_Energy_Switching!AI$4,Switching!$B$35:$E$44,2,0)/12,0)-IFERROR(VLOOKUP(Cal_Energy_Switching!AI$4,Switching!$B$23:$E$31,2,0)/12,0)</f>
        <v>2229.3866203930352</v>
      </c>
      <c r="AJ5" s="6">
        <f>Cal_Energy!AJ4+IFERROR(VLOOKUP(Cal_Energy_Switching!AJ$4,Switching!$B$35:$E$44,2,0)/12,0)-IFERROR(VLOOKUP(Cal_Energy_Switching!AJ$4,Switching!$B$23:$E$31,2,0)/12,0)</f>
        <v>398304.35183688236</v>
      </c>
      <c r="AK5" s="35">
        <f>AL5+AM5</f>
        <v>126467.5965877181</v>
      </c>
      <c r="AL5" s="1">
        <f>Cal_Energy!AL4+IFERROR(VLOOKUP(Cal_Energy_Switching!AL$4,Switching!$B$35:$E$44,2,0)/12,0)-IFERROR(VLOOKUP(Cal_Energy_Switching!AL$4,Switching!$B$23:$E$31,2,0)/12,0)</f>
        <v>35592.141714561076</v>
      </c>
      <c r="AM5" s="1">
        <f>Cal_Energy!AM4+IFERROR(VLOOKUP(Cal_Energy_Switching!AM$4,Switching!$B$35:$E$44,2,0)/12,0)-IFERROR(VLOOKUP(Cal_Energy_Switching!AM$4,Switching!$B$23:$E$31,2,0)/12,0)</f>
        <v>90875.454873157025</v>
      </c>
      <c r="AN5" s="6">
        <f>Cal_Energy!AN4+IFERROR(VLOOKUP(Cal_Energy_Switching!AN$4,Switching!$B$35:$E$44,2,0)/12,0)-IFERROR(VLOOKUP(Cal_Energy_Switching!AN$4,Switching!$B$23:$E$31,2,0)/12,0)</f>
        <v>278.4969028041458</v>
      </c>
      <c r="AO5" s="6">
        <f>Cal_Energy!AO4+IFERROR(VLOOKUP(Cal_Energy_Switching!AO$4,Switching!$B$35:$E$44,2,0)/12,0)-IFERROR(VLOOKUP(Cal_Energy_Switching!AO$4,Switching!$B$23:$E$31,2,0)/12,0)</f>
        <v>275.07894213284243</v>
      </c>
      <c r="AP5" s="6">
        <f>Cal_Energy!AP4+IFERROR(VLOOKUP(Cal_Energy_Switching!AP$4,Switching!$B$35:$E$44,2,0)/12,0)-IFERROR(VLOOKUP(Cal_Energy_Switching!AP$4,Switching!$B$23:$E$31,2,0)/12,0)</f>
        <v>7239.7013928579481</v>
      </c>
      <c r="AQ5" s="6">
        <f>Cal_Energy!AQ4+IFERROR(VLOOKUP(Cal_Energy_Switching!AQ$4,Switching!$B$35:$E$44,2,0)/12,0)-IFERROR(VLOOKUP(Cal_Energy_Switching!AQ$4,Switching!$B$23:$E$31,2,0)/12,0)</f>
        <v>81738.702623529083</v>
      </c>
      <c r="AR5" s="6">
        <f>Cal_Energy!AR4+IFERROR(VLOOKUP(Cal_Energy_Switching!AR$4,Switching!$B$35:$E$44,2,0)/12,0)-IFERROR(VLOOKUP(Cal_Energy_Switching!AR$4,Switching!$B$23:$E$31,2,0)/12,0)</f>
        <v>14487.683615722695</v>
      </c>
      <c r="AS5" s="6">
        <f>Cal_Energy!AS4+IFERROR(VLOOKUP(Cal_Energy_Switching!AS$4,Switching!$B$35:$E$44,2,0)/12,0)-IFERROR(VLOOKUP(Cal_Energy_Switching!AS$4,Switching!$B$23:$E$31,2,0)/12,0)</f>
        <v>173208.20903600886</v>
      </c>
      <c r="AT5" s="6">
        <f>Cal_Energy!AT4+IFERROR(VLOOKUP(Cal_Energy_Switching!AT$4,Switching!$B$35:$E$44,2,0)/12,0)-IFERROR(VLOOKUP(Cal_Energy_Switching!AT$4,Switching!$B$23:$E$31,2,0)/12,0)</f>
        <v>35750.261770019613</v>
      </c>
      <c r="AU5" s="6">
        <f>Cal_Energy!AU4+IFERROR(VLOOKUP(Cal_Energy_Switching!AU$4,Switching!$B$35:$E$44,2,0)/12,0)-IFERROR(VLOOKUP(Cal_Energy_Switching!AU$4,Switching!$B$23:$E$31,2,0)/12,0)</f>
        <v>70927.992220056491</v>
      </c>
      <c r="AV5" s="6">
        <f>Cal_Energy!AV4+IFERROR(VLOOKUP(Cal_Energy_Switching!AV$4,Switching!$B$35:$E$44,2,0)/12,0)-IFERROR(VLOOKUP(Cal_Energy_Switching!AV$4,Switching!$B$23:$E$31,2,0)/12,0)</f>
        <v>1212.4308379045015</v>
      </c>
      <c r="AW5" s="6">
        <f>Cal_Energy!AW4+IFERROR(VLOOKUP(Cal_Energy_Switching!AW$4,Switching!$B$35:$E$44,2,0)/12,0)-IFERROR(VLOOKUP(Cal_Energy_Switching!AW$4,Switching!$B$23:$E$31,2,0)/12,0)</f>
        <v>25030.911118084634</v>
      </c>
      <c r="AX5" s="6">
        <f>Cal_Energy!AX4+IFERROR(VLOOKUP(Cal_Energy_Switching!AX$4,Switching!$B$35:$E$44,2,0)/12,0)-IFERROR(VLOOKUP(Cal_Energy_Switching!AX$4,Switching!$B$23:$E$31,2,0)/12,0)</f>
        <v>152886.4879170112</v>
      </c>
      <c r="AY5" s="6">
        <f>Cal_Energy!AY4+IFERROR(VLOOKUP(Cal_Energy_Switching!AY$4,Switching!$B$35:$E$44,2,0)/12,0)-IFERROR(VLOOKUP(Cal_Energy_Switching!AY$4,Switching!$B$23:$E$31,2,0)/12,0)</f>
        <v>21007.229400976026</v>
      </c>
      <c r="AZ5" s="6">
        <f>Cal_Energy!AZ4+IFERROR(VLOOKUP(Cal_Energy_Switching!AZ$4,Switching!$B$35:$E$44,2,0)/12,0)-IFERROR(VLOOKUP(Cal_Energy_Switching!AZ$4,Switching!$B$23:$E$31,2,0)/12,0)</f>
        <v>15036</v>
      </c>
      <c r="BA5" s="6">
        <f>Cal_Energy!BA4+IFERROR(VLOOKUP(Cal_Energy_Switching!BA$4,Switching!$B$35:$E$44,2,0)/12,0)-IFERROR(VLOOKUP(Cal_Energy_Switching!BA$4,Switching!$B$23:$E$31,2,0)/12,0)</f>
        <v>4921.8</v>
      </c>
      <c r="BB5" s="7">
        <f>SUM(D5:BA5)-E5-H5-Y5-AK5</f>
        <v>2959441.16951798</v>
      </c>
    </row>
    <row r="6" spans="1:54" x14ac:dyDescent="0.25">
      <c r="A6">
        <v>2014</v>
      </c>
      <c r="B6">
        <v>7</v>
      </c>
      <c r="C6" t="s">
        <v>4</v>
      </c>
      <c r="D6" s="6">
        <f>Cal_Energy!D5+IFERROR(VLOOKUP(Cal_Energy_Switching!D$4,Switching!$B$35:$E$44,2,0)/12,0)-IFERROR(VLOOKUP(Cal_Energy_Switching!D$4,Switching!$B$23:$E$31,2,0)/12,0)</f>
        <v>586086.94596174802</v>
      </c>
      <c r="E6" s="35">
        <f>F6+G6</f>
        <v>178972.04842293184</v>
      </c>
      <c r="F6" s="1">
        <f>Cal_Energy!F5+IFERROR(VLOOKUP(Cal_Energy_Switching!F$4,Switching!$B$35:$E$44,2,0)/12,0)-IFERROR(VLOOKUP(Cal_Energy_Switching!F$4,Switching!$B$23:$E$31,2,0)/12,0)</f>
        <v>72539.18731917275</v>
      </c>
      <c r="G6" s="1">
        <f>Cal_Energy!G5+IFERROR(VLOOKUP(Cal_Energy_Switching!G$4,Switching!$B$35:$E$44,2,0)/12,0)-IFERROR(VLOOKUP(Cal_Energy_Switching!G$4,Switching!$B$23:$E$31,2,0)/12,0)</f>
        <v>106432.86110375909</v>
      </c>
      <c r="H6" s="35">
        <f t="shared" ref="H6:H69" si="0">I6+J6</f>
        <v>12558.299837281142</v>
      </c>
      <c r="I6" s="1">
        <f>Cal_Energy!I5+IFERROR(VLOOKUP(Cal_Energy_Switching!I$4,Switching!$B$35:$E$44,2,0)/12,0)-IFERROR(VLOOKUP(Cal_Energy_Switching!I$4,Switching!$B$23:$E$31,2,0)/12,0)</f>
        <v>642.87749595056187</v>
      </c>
      <c r="J6" s="1">
        <f>Cal_Energy!J5+IFERROR(VLOOKUP(Cal_Energy_Switching!J$4,Switching!$B$35:$E$44,2,0)/12,0)-IFERROR(VLOOKUP(Cal_Energy_Switching!J$4,Switching!$B$23:$E$31,2,0)/12,0)</f>
        <v>11915.422341330579</v>
      </c>
      <c r="K6" s="6">
        <f>Cal_Energy!K5+IFERROR(VLOOKUP(Cal_Energy_Switching!K$4,Switching!$B$35:$E$44,2,0)/12,0)-IFERROR(VLOOKUP(Cal_Energy_Switching!K$4,Switching!$B$23:$E$31,2,0)/12,0)</f>
        <v>284283.77133179951</v>
      </c>
      <c r="L6" s="6">
        <f>Cal_Energy!L5+IFERROR(VLOOKUP(Cal_Energy_Switching!L$4,Switching!$B$35:$E$44,2,0)/12,0)-IFERROR(VLOOKUP(Cal_Energy_Switching!L$4,Switching!$B$23:$E$31,2,0)/12,0)</f>
        <v>23153.819118855023</v>
      </c>
      <c r="M6" s="6">
        <f>Cal_Energy!M5+IFERROR(VLOOKUP(Cal_Energy_Switching!M$4,Switching!$B$35:$E$44,2,0)/12,0)-IFERROR(VLOOKUP(Cal_Energy_Switching!M$4,Switching!$B$23:$E$31,2,0)/12,0)</f>
        <v>229174.94376416746</v>
      </c>
      <c r="N6" s="6">
        <f>Cal_Energy!N5+IFERROR(VLOOKUP(Cal_Energy_Switching!N$4,Switching!$B$35:$E$44,2,0)/12,0)-IFERROR(VLOOKUP(Cal_Energy_Switching!N$4,Switching!$B$23:$E$31,2,0)/12,0)</f>
        <v>118191.10901415884</v>
      </c>
      <c r="O6" s="6">
        <f>Cal_Energy!O5+IFERROR(VLOOKUP(Cal_Energy_Switching!O$4,Switching!$B$35:$E$44,2,0)/12,0)-IFERROR(VLOOKUP(Cal_Energy_Switching!O$4,Switching!$B$23:$E$31,2,0)/12,0)</f>
        <v>136612.13658693124</v>
      </c>
      <c r="P6" s="6">
        <f>Cal_Energy!P5+IFERROR(VLOOKUP(Cal_Energy_Switching!P$4,Switching!$B$35:$E$44,2,0)/12,0)-IFERROR(VLOOKUP(Cal_Energy_Switching!P$4,Switching!$B$23:$E$31,2,0)/12,0)</f>
        <v>6571.5671302041601</v>
      </c>
      <c r="Q6" s="6">
        <f>Cal_Energy!Q5+IFERROR(VLOOKUP(Cal_Energy_Switching!Q$4,Switching!$B$35:$E$44,2,0)/12,0)-IFERROR(VLOOKUP(Cal_Energy_Switching!Q$4,Switching!$B$23:$E$31,2,0)/12,0)</f>
        <v>59662.097569549725</v>
      </c>
      <c r="R6" s="6">
        <f>Cal_Energy!R5+IFERROR(VLOOKUP(Cal_Energy_Switching!R$4,Switching!$B$35:$E$44,2,0)/12,0)-IFERROR(VLOOKUP(Cal_Energy_Switching!R$4,Switching!$B$23:$E$31,2,0)/12,0)</f>
        <v>116096.79349343668</v>
      </c>
      <c r="S6" s="6">
        <f>Cal_Energy!S5+IFERROR(VLOOKUP(Cal_Energy_Switching!S$4,Switching!$B$35:$E$44,2,0)/12,0)-IFERROR(VLOOKUP(Cal_Energy_Switching!S$4,Switching!$B$23:$E$31,2,0)/12,0)</f>
        <v>126346.40119181915</v>
      </c>
      <c r="T6" s="6">
        <f>Cal_Energy!T5+IFERROR(VLOOKUP(Cal_Energy_Switching!T$4,Switching!$B$35:$E$44,2,0)/12,0)-IFERROR(VLOOKUP(Cal_Energy_Switching!T$4,Switching!$B$23:$E$31,2,0)/12,0)</f>
        <v>8.9601394274705299</v>
      </c>
      <c r="U6" s="6">
        <f>Cal_Energy!U5+IFERROR(VLOOKUP(Cal_Energy_Switching!U$4,Switching!$B$35:$E$44,2,0)/12,0)-IFERROR(VLOOKUP(Cal_Energy_Switching!U$4,Switching!$B$23:$E$31,2,0)/12,0)</f>
        <v>104.69731040977328</v>
      </c>
      <c r="V6" s="6">
        <f>Cal_Energy!V5+IFERROR(VLOOKUP(Cal_Energy_Switching!V$4,Switching!$B$35:$E$44,2,0)/12,0)-IFERROR(VLOOKUP(Cal_Energy_Switching!V$4,Switching!$B$23:$E$31,2,0)/12,0)</f>
        <v>44549.468970203568</v>
      </c>
      <c r="W6" s="6">
        <f>Cal_Energy!W5+IFERROR(VLOOKUP(Cal_Energy_Switching!W$4,Switching!$B$35:$E$44,2,0)/12,0)-IFERROR(VLOOKUP(Cal_Energy_Switching!W$4,Switching!$B$23:$E$31,2,0)/12,0)</f>
        <v>8785.9589875601905</v>
      </c>
      <c r="X6" s="6">
        <f>Cal_Energy!X5+IFERROR(VLOOKUP(Cal_Energy_Switching!X$4,Switching!$B$35:$E$44,2,0)/12,0)-IFERROR(VLOOKUP(Cal_Energy_Switching!X$4,Switching!$B$23:$E$31,2,0)/12,0)</f>
        <v>22591.360015616749</v>
      </c>
      <c r="Y6" s="35">
        <f t="shared" ref="Y6:Y69" si="1">Z6+AA6</f>
        <v>7382.1416857719305</v>
      </c>
      <c r="Z6" s="1">
        <f>Cal_Energy!Z5+IFERROR(VLOOKUP(Cal_Energy_Switching!Z$4,Switching!$B$35:$E$44,2,0)/12,0)-IFERROR(VLOOKUP(Cal_Energy_Switching!Z$4,Switching!$B$23:$E$31,2,0)/12,0)</f>
        <v>3834.870193855354</v>
      </c>
      <c r="AA6" s="1">
        <f>Cal_Energy!AA5+IFERROR(VLOOKUP(Cal_Energy_Switching!AA$4,Switching!$B$35:$E$44,2,0)/12,0)-IFERROR(VLOOKUP(Cal_Energy_Switching!AA$4,Switching!$B$23:$E$31,2,0)/12,0)</f>
        <v>3547.2714919165769</v>
      </c>
      <c r="AB6" s="6">
        <f>Cal_Energy!AB5+IFERROR(VLOOKUP(Cal_Energy_Switching!AB$4,Switching!$B$35:$E$44,2,0)/12,0)-IFERROR(VLOOKUP(Cal_Energy_Switching!AB$4,Switching!$B$23:$E$31,2,0)/12,0)</f>
        <v>69.606055711883258</v>
      </c>
      <c r="AC6" s="6">
        <f>Cal_Energy!AC5+IFERROR(VLOOKUP(Cal_Energy_Switching!AC$4,Switching!$B$35:$E$44,2,0)/12,0)-IFERROR(VLOOKUP(Cal_Energy_Switching!AC$4,Switching!$B$23:$E$31,2,0)/12,0)</f>
        <v>1397.7915179367119</v>
      </c>
      <c r="AD6" s="6">
        <f>Cal_Energy!AD5+IFERROR(VLOOKUP(Cal_Energy_Switching!AD$4,Switching!$B$35:$E$44,2,0)/12,0)-IFERROR(VLOOKUP(Cal_Energy_Switching!AD$4,Switching!$B$23:$E$31,2,0)/12,0)</f>
        <v>482.06206649930778</v>
      </c>
      <c r="AE6" s="6">
        <f>Cal_Energy!AE5+IFERROR(VLOOKUP(Cal_Energy_Switching!AE$4,Switching!$B$35:$E$44,2,0)/12,0)-IFERROR(VLOOKUP(Cal_Energy_Switching!AE$4,Switching!$B$23:$E$31,2,0)/12,0)</f>
        <v>4551.4686150134976</v>
      </c>
      <c r="AF6" s="6">
        <f>Cal_Energy!AF5+IFERROR(VLOOKUP(Cal_Energy_Switching!AF$4,Switching!$B$35:$E$44,2,0)/12,0)-IFERROR(VLOOKUP(Cal_Energy_Switching!AF$4,Switching!$B$23:$E$31,2,0)/12,0)</f>
        <v>9535.2634226110058</v>
      </c>
      <c r="AG6" s="6">
        <f>Cal_Energy!AG5+IFERROR(VLOOKUP(Cal_Energy_Switching!AG$4,Switching!$B$35:$E$44,2,0)/12,0)-IFERROR(VLOOKUP(Cal_Energy_Switching!AG$4,Switching!$B$23:$E$31,2,0)/12,0)</f>
        <v>7679.7957109457302</v>
      </c>
      <c r="AH6" s="6">
        <f>Cal_Energy!AH5+IFERROR(VLOOKUP(Cal_Energy_Switching!AH$4,Switching!$B$35:$E$44,2,0)/12,0)-IFERROR(VLOOKUP(Cal_Energy_Switching!AH$4,Switching!$B$23:$E$31,2,0)/12,0)</f>
        <v>2266.9464815688511</v>
      </c>
      <c r="AI6" s="6">
        <f>Cal_Energy!AI5+IFERROR(VLOOKUP(Cal_Energy_Switching!AI$4,Switching!$B$35:$E$44,2,0)/12,0)-IFERROR(VLOOKUP(Cal_Energy_Switching!AI$4,Switching!$B$23:$E$31,2,0)/12,0)</f>
        <v>2367.3998857842298</v>
      </c>
      <c r="AJ6" s="6">
        <f>Cal_Energy!AJ5+IFERROR(VLOOKUP(Cal_Energy_Switching!AJ$4,Switching!$B$35:$E$44,2,0)/12,0)-IFERROR(VLOOKUP(Cal_Energy_Switching!AJ$4,Switching!$B$23:$E$31,2,0)/12,0)</f>
        <v>517627.88750685292</v>
      </c>
      <c r="AK6" s="35">
        <f t="shared" ref="AK6:AK69" si="2">AL6+AM6</f>
        <v>143900.98977512171</v>
      </c>
      <c r="AL6" s="1">
        <f>Cal_Energy!AL5+IFERROR(VLOOKUP(Cal_Energy_Switching!AL$4,Switching!$B$35:$E$44,2,0)/12,0)-IFERROR(VLOOKUP(Cal_Energy_Switching!AL$4,Switching!$B$23:$E$31,2,0)/12,0)</f>
        <v>40473.491807034086</v>
      </c>
      <c r="AM6" s="1">
        <f>Cal_Energy!AM5+IFERROR(VLOOKUP(Cal_Energy_Switching!AM$4,Switching!$B$35:$E$44,2,0)/12,0)-IFERROR(VLOOKUP(Cal_Energy_Switching!AM$4,Switching!$B$23:$E$31,2,0)/12,0)</f>
        <v>103427.49796808763</v>
      </c>
      <c r="AN6" s="6">
        <f>Cal_Energy!AN5+IFERROR(VLOOKUP(Cal_Energy_Switching!AN$4,Switching!$B$35:$E$44,2,0)/12,0)-IFERROR(VLOOKUP(Cal_Energy_Switching!AN$4,Switching!$B$23:$E$31,2,0)/12,0)</f>
        <v>266.95188388735795</v>
      </c>
      <c r="AO6" s="6">
        <f>Cal_Energy!AO5+IFERROR(VLOOKUP(Cal_Energy_Switching!AO$4,Switching!$B$35:$E$44,2,0)/12,0)-IFERROR(VLOOKUP(Cal_Energy_Switching!AO$4,Switching!$B$23:$E$31,2,0)/12,0)</f>
        <v>259.73124408657947</v>
      </c>
      <c r="AP6" s="6">
        <f>Cal_Energy!AP5+IFERROR(VLOOKUP(Cal_Energy_Switching!AP$4,Switching!$B$35:$E$44,2,0)/12,0)-IFERROR(VLOOKUP(Cal_Energy_Switching!AP$4,Switching!$B$23:$E$31,2,0)/12,0)</f>
        <v>7017.6762857542153</v>
      </c>
      <c r="AQ6" s="6">
        <f>Cal_Energy!AQ5+IFERROR(VLOOKUP(Cal_Energy_Switching!AQ$4,Switching!$B$35:$E$44,2,0)/12,0)-IFERROR(VLOOKUP(Cal_Energy_Switching!AQ$4,Switching!$B$23:$E$31,2,0)/12,0)</f>
        <v>71085.112536035711</v>
      </c>
      <c r="AR6" s="6">
        <f>Cal_Energy!AR5+IFERROR(VLOOKUP(Cal_Energy_Switching!AR$4,Switching!$B$35:$E$44,2,0)/12,0)-IFERROR(VLOOKUP(Cal_Energy_Switching!AR$4,Switching!$B$23:$E$31,2,0)/12,0)</f>
        <v>15171.828589675695</v>
      </c>
      <c r="AS6" s="6">
        <f>Cal_Energy!AS5+IFERROR(VLOOKUP(Cal_Energy_Switching!AS$4,Switching!$B$35:$E$44,2,0)/12,0)-IFERROR(VLOOKUP(Cal_Energy_Switching!AS$4,Switching!$B$23:$E$31,2,0)/12,0)</f>
        <v>174838.79755465724</v>
      </c>
      <c r="AT6" s="6">
        <f>Cal_Energy!AT5+IFERROR(VLOOKUP(Cal_Energy_Switching!AT$4,Switching!$B$35:$E$44,2,0)/12,0)-IFERROR(VLOOKUP(Cal_Energy_Switching!AT$4,Switching!$B$23:$E$31,2,0)/12,0)</f>
        <v>37346.600042576618</v>
      </c>
      <c r="AU6" s="6">
        <f>Cal_Energy!AU5+IFERROR(VLOOKUP(Cal_Energy_Switching!AU$4,Switching!$B$35:$E$44,2,0)/12,0)-IFERROR(VLOOKUP(Cal_Energy_Switching!AU$4,Switching!$B$23:$E$31,2,0)/12,0)</f>
        <v>72167.559200630989</v>
      </c>
      <c r="AV6" s="6">
        <f>Cal_Energy!AV5+IFERROR(VLOOKUP(Cal_Energy_Switching!AV$4,Switching!$B$35:$E$44,2,0)/12,0)-IFERROR(VLOOKUP(Cal_Energy_Switching!AV$4,Switching!$B$23:$E$31,2,0)/12,0)</f>
        <v>1163.83544433058</v>
      </c>
      <c r="AW6" s="6">
        <f>Cal_Energy!AW5+IFERROR(VLOOKUP(Cal_Energy_Switching!AW$4,Switching!$B$35:$E$44,2,0)/12,0)-IFERROR(VLOOKUP(Cal_Energy_Switching!AW$4,Switching!$B$23:$E$31,2,0)/12,0)</f>
        <v>25737.184443412123</v>
      </c>
      <c r="AX6" s="6">
        <f>Cal_Energy!AX5+IFERROR(VLOOKUP(Cal_Energy_Switching!AX$4,Switching!$B$35:$E$44,2,0)/12,0)-IFERROR(VLOOKUP(Cal_Energy_Switching!AX$4,Switching!$B$23:$E$31,2,0)/12,0)</f>
        <v>146758.65050130949</v>
      </c>
      <c r="AY6" s="6">
        <f>Cal_Energy!AY5+IFERROR(VLOOKUP(Cal_Energy_Switching!AY$4,Switching!$B$35:$E$44,2,0)/12,0)-IFERROR(VLOOKUP(Cal_Energy_Switching!AY$4,Switching!$B$23:$E$31,2,0)/12,0)</f>
        <v>21524.322793915286</v>
      </c>
      <c r="AZ6" s="6">
        <f>Cal_Energy!AZ5+IFERROR(VLOOKUP(Cal_Energy_Switching!AZ$4,Switching!$B$35:$E$44,2,0)/12,0)-IFERROR(VLOOKUP(Cal_Energy_Switching!AZ$4,Switching!$B$23:$E$31,2,0)/12,0)</f>
        <v>15268</v>
      </c>
      <c r="BA6" s="6">
        <f>Cal_Energy!BA5+IFERROR(VLOOKUP(Cal_Energy_Switching!BA$4,Switching!$B$35:$E$44,2,0)/12,0)-IFERROR(VLOOKUP(Cal_Energy_Switching!BA$4,Switching!$B$23:$E$31,2,0)/12,0)</f>
        <v>5252.4000000000005</v>
      </c>
      <c r="BB6" s="7">
        <f>SUM(D6:BA6)-E6-H6-Y6-AK6</f>
        <v>3244870.38209019</v>
      </c>
    </row>
    <row r="7" spans="1:54" x14ac:dyDescent="0.25">
      <c r="A7">
        <v>2014</v>
      </c>
      <c r="B7">
        <v>8</v>
      </c>
      <c r="C7" t="s">
        <v>5</v>
      </c>
      <c r="D7" s="6">
        <f>Cal_Energy!D6+IFERROR(VLOOKUP(Cal_Energy_Switching!D$4,Switching!$B$35:$E$44,2,0)/12,0)-IFERROR(VLOOKUP(Cal_Energy_Switching!D$4,Switching!$B$23:$E$31,2,0)/12,0)</f>
        <v>594076.57465434761</v>
      </c>
      <c r="E7" s="35">
        <f t="shared" ref="E7:E70" si="3">F7+G7</f>
        <v>185187.06898202552</v>
      </c>
      <c r="F7" s="1">
        <f>Cal_Energy!F6+IFERROR(VLOOKUP(Cal_Energy_Switching!F$4,Switching!$B$35:$E$44,2,0)/12,0)-IFERROR(VLOOKUP(Cal_Energy_Switching!F$4,Switching!$B$23:$E$31,2,0)/12,0)</f>
        <v>75025.195542810223</v>
      </c>
      <c r="G7" s="1">
        <f>Cal_Energy!G6+IFERROR(VLOOKUP(Cal_Energy_Switching!G$4,Switching!$B$35:$E$44,2,0)/12,0)-IFERROR(VLOOKUP(Cal_Energy_Switching!G$4,Switching!$B$23:$E$31,2,0)/12,0)</f>
        <v>110161.8734392153</v>
      </c>
      <c r="H7" s="35">
        <f t="shared" si="0"/>
        <v>12530.714620580267</v>
      </c>
      <c r="I7" s="1">
        <f>Cal_Energy!I6+IFERROR(VLOOKUP(Cal_Energy_Switching!I$4,Switching!$B$35:$E$44,2,0)/12,0)-IFERROR(VLOOKUP(Cal_Energy_Switching!I$4,Switching!$B$23:$E$31,2,0)/12,0)</f>
        <v>641.46536888975822</v>
      </c>
      <c r="J7" s="1">
        <f>Cal_Energy!J6+IFERROR(VLOOKUP(Cal_Energy_Switching!J$4,Switching!$B$35:$E$44,2,0)/12,0)-IFERROR(VLOOKUP(Cal_Energy_Switching!J$4,Switching!$B$23:$E$31,2,0)/12,0)</f>
        <v>11889.249251690509</v>
      </c>
      <c r="K7" s="6">
        <f>Cal_Energy!K6+IFERROR(VLOOKUP(Cal_Energy_Switching!K$4,Switching!$B$35:$E$44,2,0)/12,0)-IFERROR(VLOOKUP(Cal_Energy_Switching!K$4,Switching!$B$23:$E$31,2,0)/12,0)</f>
        <v>284073.04220544774</v>
      </c>
      <c r="L7" s="6">
        <f>Cal_Energy!L6+IFERROR(VLOOKUP(Cal_Energy_Switching!L$4,Switching!$B$35:$E$44,2,0)/12,0)-IFERROR(VLOOKUP(Cal_Energy_Switching!L$4,Switching!$B$23:$E$31,2,0)/12,0)</f>
        <v>23131.86193940349</v>
      </c>
      <c r="M7" s="6">
        <f>Cal_Energy!M6+IFERROR(VLOOKUP(Cal_Energy_Switching!M$4,Switching!$B$35:$E$44,2,0)/12,0)-IFERROR(VLOOKUP(Cal_Energy_Switching!M$4,Switching!$B$23:$E$31,2,0)/12,0)</f>
        <v>228048.60328638784</v>
      </c>
      <c r="N7" s="6">
        <f>Cal_Energy!N6+IFERROR(VLOOKUP(Cal_Energy_Switching!N$4,Switching!$B$35:$E$44,2,0)/12,0)-IFERROR(VLOOKUP(Cal_Energy_Switching!N$4,Switching!$B$23:$E$31,2,0)/12,0)</f>
        <v>118108.2923858049</v>
      </c>
      <c r="O7" s="6">
        <f>Cal_Energy!O6+IFERROR(VLOOKUP(Cal_Energy_Switching!O$4,Switching!$B$35:$E$44,2,0)/12,0)-IFERROR(VLOOKUP(Cal_Energy_Switching!O$4,Switching!$B$23:$E$31,2,0)/12,0)</f>
        <v>138006.84437074559</v>
      </c>
      <c r="P7" s="6">
        <f>Cal_Energy!P6+IFERROR(VLOOKUP(Cal_Energy_Switching!P$4,Switching!$B$35:$E$44,2,0)/12,0)-IFERROR(VLOOKUP(Cal_Energy_Switching!P$4,Switching!$B$23:$E$31,2,0)/12,0)</f>
        <v>6150.3917036083203</v>
      </c>
      <c r="Q7" s="6">
        <f>Cal_Energy!Q6+IFERROR(VLOOKUP(Cal_Energy_Switching!Q$4,Switching!$B$35:$E$44,2,0)/12,0)-IFERROR(VLOOKUP(Cal_Energy_Switching!Q$4,Switching!$B$23:$E$31,2,0)/12,0)</f>
        <v>61013.52567669368</v>
      </c>
      <c r="R7" s="6">
        <f>Cal_Energy!R6+IFERROR(VLOOKUP(Cal_Energy_Switching!R$4,Switching!$B$35:$E$44,2,0)/12,0)-IFERROR(VLOOKUP(Cal_Energy_Switching!R$4,Switching!$B$23:$E$31,2,0)/12,0)</f>
        <v>118514.02848721729</v>
      </c>
      <c r="S7" s="6">
        <f>Cal_Energy!S6+IFERROR(VLOOKUP(Cal_Energy_Switching!S$4,Switching!$B$35:$E$44,2,0)/12,0)-IFERROR(VLOOKUP(Cal_Energy_Switching!S$4,Switching!$B$23:$E$31,2,0)/12,0)</f>
        <v>138987.56974576463</v>
      </c>
      <c r="T7" s="6">
        <f>Cal_Energy!T6+IFERROR(VLOOKUP(Cal_Energy_Switching!T$4,Switching!$B$35:$E$44,2,0)/12,0)-IFERROR(VLOOKUP(Cal_Energy_Switching!T$4,Switching!$B$23:$E$31,2,0)/12,0)</f>
        <v>12.942494439937326</v>
      </c>
      <c r="U7" s="6">
        <f>Cal_Energy!U6+IFERROR(VLOOKUP(Cal_Energy_Switching!U$4,Switching!$B$35:$E$44,2,0)/12,0)-IFERROR(VLOOKUP(Cal_Energy_Switching!U$4,Switching!$B$23:$E$31,2,0)/12,0)</f>
        <v>103.15481030912126</v>
      </c>
      <c r="V7" s="6">
        <f>Cal_Energy!V6+IFERROR(VLOOKUP(Cal_Energy_Switching!V$4,Switching!$B$35:$E$44,2,0)/12,0)-IFERROR(VLOOKUP(Cal_Energy_Switching!V$4,Switching!$B$23:$E$31,2,0)/12,0)</f>
        <v>46590.42742533984</v>
      </c>
      <c r="W7" s="6">
        <f>Cal_Energy!W6+IFERROR(VLOOKUP(Cal_Energy_Switching!W$4,Switching!$B$35:$E$44,2,0)/12,0)-IFERROR(VLOOKUP(Cal_Energy_Switching!W$4,Switching!$B$23:$E$31,2,0)/12,0)</f>
        <v>9143.0341836821826</v>
      </c>
      <c r="X7" s="6">
        <f>Cal_Energy!X6+IFERROR(VLOOKUP(Cal_Energy_Switching!X$4,Switching!$B$35:$E$44,2,0)/12,0)-IFERROR(VLOOKUP(Cal_Energy_Switching!X$4,Switching!$B$23:$E$31,2,0)/12,0)</f>
        <v>30625.225348016833</v>
      </c>
      <c r="Y7" s="35">
        <f t="shared" si="1"/>
        <v>7584.6734014259455</v>
      </c>
      <c r="Z7" s="1">
        <f>Cal_Energy!Z6+IFERROR(VLOOKUP(Cal_Energy_Switching!Z$4,Switching!$B$35:$E$44,2,0)/12,0)-IFERROR(VLOOKUP(Cal_Energy_Switching!Z$4,Switching!$B$23:$E$31,2,0)/12,0)</f>
        <v>3940.0812386621637</v>
      </c>
      <c r="AA7" s="1">
        <f>Cal_Energy!AA6+IFERROR(VLOOKUP(Cal_Energy_Switching!AA$4,Switching!$B$35:$E$44,2,0)/12,0)-IFERROR(VLOOKUP(Cal_Energy_Switching!AA$4,Switching!$B$23:$E$31,2,0)/12,0)</f>
        <v>3644.5921627637813</v>
      </c>
      <c r="AB7" s="6">
        <f>Cal_Energy!AB6+IFERROR(VLOOKUP(Cal_Energy_Switching!AB$4,Switching!$B$35:$E$44,2,0)/12,0)-IFERROR(VLOOKUP(Cal_Energy_Switching!AB$4,Switching!$B$23:$E$31,2,0)/12,0)</f>
        <v>74.052429298012825</v>
      </c>
      <c r="AC7" s="6">
        <f>Cal_Energy!AC6+IFERROR(VLOOKUP(Cal_Energy_Switching!AC$4,Switching!$B$35:$E$44,2,0)/12,0)-IFERROR(VLOOKUP(Cal_Energy_Switching!AC$4,Switching!$B$23:$E$31,2,0)/12,0)</f>
        <v>1384.6152395935662</v>
      </c>
      <c r="AD7" s="6">
        <f>Cal_Energy!AD6+IFERROR(VLOOKUP(Cal_Energy_Switching!AD$4,Switching!$B$35:$E$44,2,0)/12,0)-IFERROR(VLOOKUP(Cal_Energy_Switching!AD$4,Switching!$B$23:$E$31,2,0)/12,0)</f>
        <v>498.92182868180936</v>
      </c>
      <c r="AE7" s="6">
        <f>Cal_Energy!AE6+IFERROR(VLOOKUP(Cal_Energy_Switching!AE$4,Switching!$B$35:$E$44,2,0)/12,0)-IFERROR(VLOOKUP(Cal_Energy_Switching!AE$4,Switching!$B$23:$E$31,2,0)/12,0)</f>
        <v>4439.903734174437</v>
      </c>
      <c r="AF7" s="6">
        <f>Cal_Energy!AF6+IFERROR(VLOOKUP(Cal_Energy_Switching!AF$4,Switching!$B$35:$E$44,2,0)/12,0)-IFERROR(VLOOKUP(Cal_Energy_Switching!AF$4,Switching!$B$23:$E$31,2,0)/12,0)</f>
        <v>9513.3233179008475</v>
      </c>
      <c r="AG7" s="6">
        <f>Cal_Energy!AG6+IFERROR(VLOOKUP(Cal_Energy_Switching!AG$4,Switching!$B$35:$E$44,2,0)/12,0)-IFERROR(VLOOKUP(Cal_Energy_Switching!AG$4,Switching!$B$23:$E$31,2,0)/12,0)</f>
        <v>7491.5497697271603</v>
      </c>
      <c r="AH7" s="6">
        <f>Cal_Energy!AH6+IFERROR(VLOOKUP(Cal_Energy_Switching!AH$4,Switching!$B$35:$E$44,2,0)/12,0)-IFERROR(VLOOKUP(Cal_Energy_Switching!AH$4,Switching!$B$23:$E$31,2,0)/12,0)</f>
        <v>2211.3794469527052</v>
      </c>
      <c r="AI7" s="6">
        <f>Cal_Energy!AI6+IFERROR(VLOOKUP(Cal_Energy_Switching!AI$4,Switching!$B$35:$E$44,2,0)/12,0)-IFERROR(VLOOKUP(Cal_Energy_Switching!AI$4,Switching!$B$23:$E$31,2,0)/12,0)</f>
        <v>2406.6815418652768</v>
      </c>
      <c r="AJ7" s="6">
        <f>Cal_Energy!AJ6+IFERROR(VLOOKUP(Cal_Energy_Switching!AJ$4,Switching!$B$35:$E$44,2,0)/12,0)-IFERROR(VLOOKUP(Cal_Energy_Switching!AJ$4,Switching!$B$23:$E$31,2,0)/12,0)</f>
        <v>513825.64034469519</v>
      </c>
      <c r="AK7" s="35">
        <f t="shared" si="2"/>
        <v>143885.56644788448</v>
      </c>
      <c r="AL7" s="1">
        <f>Cal_Energy!AL6+IFERROR(VLOOKUP(Cal_Energy_Switching!AL$4,Switching!$B$35:$E$44,2,0)/12,0)-IFERROR(VLOOKUP(Cal_Energy_Switching!AL$4,Switching!$B$23:$E$31,2,0)/12,0)</f>
        <v>40469.173275407666</v>
      </c>
      <c r="AM7" s="1">
        <f>Cal_Energy!AM6+IFERROR(VLOOKUP(Cal_Energy_Switching!AM$4,Switching!$B$35:$E$44,2,0)/12,0)-IFERROR(VLOOKUP(Cal_Energy_Switching!AM$4,Switching!$B$23:$E$31,2,0)/12,0)</f>
        <v>103416.39317247683</v>
      </c>
      <c r="AN7" s="6">
        <f>Cal_Energy!AN6+IFERROR(VLOOKUP(Cal_Energy_Switching!AN$4,Switching!$B$35:$E$44,2,0)/12,0)-IFERROR(VLOOKUP(Cal_Energy_Switching!AN$4,Switching!$B$23:$E$31,2,0)/12,0)</f>
        <v>259.95256615091063</v>
      </c>
      <c r="AO7" s="6">
        <f>Cal_Energy!AO6+IFERROR(VLOOKUP(Cal_Energy_Switching!AO$4,Switching!$B$35:$E$44,2,0)/12,0)-IFERROR(VLOOKUP(Cal_Energy_Switching!AO$4,Switching!$B$23:$E$31,2,0)/12,0)</f>
        <v>256.4458301532361</v>
      </c>
      <c r="AP7" s="6">
        <f>Cal_Energy!AP6+IFERROR(VLOOKUP(Cal_Energy_Switching!AP$4,Switching!$B$35:$E$44,2,0)/12,0)-IFERROR(VLOOKUP(Cal_Energy_Switching!AP$4,Switching!$B$23:$E$31,2,0)/12,0)</f>
        <v>7443.6063262090784</v>
      </c>
      <c r="AQ7" s="6">
        <f>Cal_Energy!AQ6+IFERROR(VLOOKUP(Cal_Energy_Switching!AQ$4,Switching!$B$35:$E$44,2,0)/12,0)-IFERROR(VLOOKUP(Cal_Energy_Switching!AQ$4,Switching!$B$23:$E$31,2,0)/12,0)</f>
        <v>76586.677474828481</v>
      </c>
      <c r="AR7" s="6">
        <f>Cal_Energy!AR6+IFERROR(VLOOKUP(Cal_Energy_Switching!AR$4,Switching!$B$35:$E$44,2,0)/12,0)-IFERROR(VLOOKUP(Cal_Energy_Switching!AR$4,Switching!$B$23:$E$31,2,0)/12,0)</f>
        <v>15030.275787785853</v>
      </c>
      <c r="AS7" s="6">
        <f>Cal_Energy!AS6+IFERROR(VLOOKUP(Cal_Energy_Switching!AS$4,Switching!$B$35:$E$44,2,0)/12,0)-IFERROR(VLOOKUP(Cal_Energy_Switching!AS$4,Switching!$B$23:$E$31,2,0)/12,0)</f>
        <v>174354.41033698316</v>
      </c>
      <c r="AT7" s="6">
        <f>Cal_Energy!AT6+IFERROR(VLOOKUP(Cal_Energy_Switching!AT$4,Switching!$B$35:$E$44,2,0)/12,0)-IFERROR(VLOOKUP(Cal_Energy_Switching!AT$4,Switching!$B$23:$E$31,2,0)/12,0)</f>
        <v>37016.310171500314</v>
      </c>
      <c r="AU7" s="6">
        <f>Cal_Energy!AU6+IFERROR(VLOOKUP(Cal_Energy_Switching!AU$4,Switching!$B$35:$E$44,2,0)/12,0)-IFERROR(VLOOKUP(Cal_Energy_Switching!AU$4,Switching!$B$23:$E$31,2,0)/12,0)</f>
        <v>72541.538697506636</v>
      </c>
      <c r="AV7" s="6">
        <f>Cal_Energy!AV6+IFERROR(VLOOKUP(Cal_Energy_Switching!AV$4,Switching!$B$35:$E$44,2,0)/12,0)-IFERROR(VLOOKUP(Cal_Energy_Switching!AV$4,Switching!$B$23:$E$31,2,0)/12,0)</f>
        <v>1222.916719228688</v>
      </c>
      <c r="AW7" s="6">
        <f>Cal_Energy!AW6+IFERROR(VLOOKUP(Cal_Energy_Switching!AW$4,Switching!$B$35:$E$44,2,0)/12,0)-IFERROR(VLOOKUP(Cal_Energy_Switching!AW$4,Switching!$B$23:$E$31,2,0)/12,0)</f>
        <v>24930.050772508661</v>
      </c>
      <c r="AX7" s="6">
        <f>Cal_Energy!AX6+IFERROR(VLOOKUP(Cal_Energy_Switching!AX$4,Switching!$B$35:$E$44,2,0)/12,0)-IFERROR(VLOOKUP(Cal_Energy_Switching!AX$4,Switching!$B$23:$E$31,2,0)/12,0)</f>
        <v>154208.74855097878</v>
      </c>
      <c r="AY7" s="6">
        <f>Cal_Energy!AY6+IFERROR(VLOOKUP(Cal_Energy_Switching!AY$4,Switching!$B$35:$E$44,2,0)/12,0)-IFERROR(VLOOKUP(Cal_Energy_Switching!AY$4,Switching!$B$23:$E$31,2,0)/12,0)</f>
        <v>21741.808718785087</v>
      </c>
      <c r="AZ7" s="6">
        <f>Cal_Energy!AZ6+IFERROR(VLOOKUP(Cal_Energy_Switching!AZ$4,Switching!$B$35:$E$44,2,0)/12,0)-IFERROR(VLOOKUP(Cal_Energy_Switching!AZ$4,Switching!$B$23:$E$31,2,0)/12,0)</f>
        <v>14246.6</v>
      </c>
      <c r="BA7" s="6">
        <f>Cal_Energy!BA6+IFERROR(VLOOKUP(Cal_Energy_Switching!BA$4,Switching!$B$35:$E$44,2,0)/12,0)-IFERROR(VLOOKUP(Cal_Energy_Switching!BA$4,Switching!$B$23:$E$31,2,0)/12,0)</f>
        <v>5119.5</v>
      </c>
      <c r="BB7" s="7">
        <f>SUM(D7:BA7)-E7-H7-Y7-AK7</f>
        <v>3292578.451774633</v>
      </c>
    </row>
    <row r="8" spans="1:54" x14ac:dyDescent="0.25">
      <c r="A8">
        <v>2014</v>
      </c>
      <c r="B8">
        <v>9</v>
      </c>
      <c r="C8" t="s">
        <v>6</v>
      </c>
      <c r="D8" s="6">
        <f>Cal_Energy!D7+IFERROR(VLOOKUP(Cal_Energy_Switching!D$4,Switching!$B$35:$E$44,2,0)/12,0)-IFERROR(VLOOKUP(Cal_Energy_Switching!D$4,Switching!$B$23:$E$31,2,0)/12,0)</f>
        <v>464929.1104508561</v>
      </c>
      <c r="E8" s="35">
        <f t="shared" si="3"/>
        <v>150339.80056637462</v>
      </c>
      <c r="F8" s="1">
        <f>Cal_Energy!F7+IFERROR(VLOOKUP(Cal_Energy_Switching!F$4,Switching!$B$35:$E$44,2,0)/12,0)-IFERROR(VLOOKUP(Cal_Energy_Switching!F$4,Switching!$B$23:$E$31,2,0)/12,0)</f>
        <v>61086.288176549861</v>
      </c>
      <c r="G8" s="1">
        <f>Cal_Energy!G7+IFERROR(VLOOKUP(Cal_Energy_Switching!G$4,Switching!$B$35:$E$44,2,0)/12,0)-IFERROR(VLOOKUP(Cal_Energy_Switching!G$4,Switching!$B$23:$E$31,2,0)/12,0)</f>
        <v>89253.512389824769</v>
      </c>
      <c r="H8" s="35">
        <f t="shared" si="0"/>
        <v>10294.483378788156</v>
      </c>
      <c r="I8" s="1">
        <f>Cal_Energy!I7+IFERROR(VLOOKUP(Cal_Energy_Switching!I$4,Switching!$B$35:$E$44,2,0)/12,0)-IFERROR(VLOOKUP(Cal_Energy_Switching!I$4,Switching!$B$23:$E$31,2,0)/12,0)</f>
        <v>526.98946373403521</v>
      </c>
      <c r="J8" s="1">
        <f>Cal_Energy!J7+IFERROR(VLOOKUP(Cal_Energy_Switching!J$4,Switching!$B$35:$E$44,2,0)/12,0)-IFERROR(VLOOKUP(Cal_Energy_Switching!J$4,Switching!$B$23:$E$31,2,0)/12,0)</f>
        <v>9767.4939150541213</v>
      </c>
      <c r="K8" s="6">
        <f>Cal_Energy!K7+IFERROR(VLOOKUP(Cal_Energy_Switching!K$4,Switching!$B$35:$E$44,2,0)/12,0)-IFERROR(VLOOKUP(Cal_Energy_Switching!K$4,Switching!$B$23:$E$31,2,0)/12,0)</f>
        <v>235406.32988869961</v>
      </c>
      <c r="L8" s="6">
        <f>Cal_Energy!L7+IFERROR(VLOOKUP(Cal_Energy_Switching!L$4,Switching!$B$35:$E$44,2,0)/12,0)-IFERROR(VLOOKUP(Cal_Energy_Switching!L$4,Switching!$B$23:$E$31,2,0)/12,0)</f>
        <v>18060.974235578964</v>
      </c>
      <c r="M8" s="6">
        <f>Cal_Energy!M7+IFERROR(VLOOKUP(Cal_Energy_Switching!M$4,Switching!$B$35:$E$44,2,0)/12,0)-IFERROR(VLOOKUP(Cal_Energy_Switching!M$4,Switching!$B$23:$E$31,2,0)/12,0)</f>
        <v>192421.68453053755</v>
      </c>
      <c r="N8" s="6">
        <f>Cal_Energy!N7+IFERROR(VLOOKUP(Cal_Energy_Switching!N$4,Switching!$B$35:$E$44,2,0)/12,0)-IFERROR(VLOOKUP(Cal_Energy_Switching!N$4,Switching!$B$23:$E$31,2,0)/12,0)</f>
        <v>98982.255577704738</v>
      </c>
      <c r="O8" s="6">
        <f>Cal_Energy!O7+IFERROR(VLOOKUP(Cal_Energy_Switching!O$4,Switching!$B$35:$E$44,2,0)/12,0)-IFERROR(VLOOKUP(Cal_Energy_Switching!O$4,Switching!$B$23:$E$31,2,0)/12,0)</f>
        <v>121133.3624083427</v>
      </c>
      <c r="P8" s="6">
        <f>Cal_Energy!P7+IFERROR(VLOOKUP(Cal_Energy_Switching!P$4,Switching!$B$35:$E$44,2,0)/12,0)-IFERROR(VLOOKUP(Cal_Energy_Switching!P$4,Switching!$B$23:$E$31,2,0)/12,0)</f>
        <v>4296.832994559998</v>
      </c>
      <c r="Q8" s="6">
        <f>Cal_Energy!Q7+IFERROR(VLOOKUP(Cal_Energy_Switching!Q$4,Switching!$B$35:$E$44,2,0)/12,0)-IFERROR(VLOOKUP(Cal_Energy_Switching!Q$4,Switching!$B$23:$E$31,2,0)/12,0)</f>
        <v>49006.326386698427</v>
      </c>
      <c r="R8" s="6">
        <f>Cal_Energy!R7+IFERROR(VLOOKUP(Cal_Energy_Switching!R$4,Switching!$B$35:$E$44,2,0)/12,0)-IFERROR(VLOOKUP(Cal_Energy_Switching!R$4,Switching!$B$23:$E$31,2,0)/12,0)</f>
        <v>107902.16404296379</v>
      </c>
      <c r="S8" s="6">
        <f>Cal_Energy!S7+IFERROR(VLOOKUP(Cal_Energy_Switching!S$4,Switching!$B$35:$E$44,2,0)/12,0)-IFERROR(VLOOKUP(Cal_Energy_Switching!S$4,Switching!$B$23:$E$31,2,0)/12,0)</f>
        <v>118481.47043324652</v>
      </c>
      <c r="T8" s="6">
        <f>Cal_Energy!T7+IFERROR(VLOOKUP(Cal_Energy_Switching!T$4,Switching!$B$35:$E$44,2,0)/12,0)-IFERROR(VLOOKUP(Cal_Energy_Switching!T$4,Switching!$B$23:$E$31,2,0)/12,0)</f>
        <v>12.954705803216228</v>
      </c>
      <c r="U8" s="6">
        <f>Cal_Energy!U7+IFERROR(VLOOKUP(Cal_Energy_Switching!U$4,Switching!$B$35:$E$44,2,0)/12,0)-IFERROR(VLOOKUP(Cal_Energy_Switching!U$4,Switching!$B$23:$E$31,2,0)/12,0)</f>
        <v>93.50525059952372</v>
      </c>
      <c r="V8" s="6">
        <f>Cal_Energy!V7+IFERROR(VLOOKUP(Cal_Energy_Switching!V$4,Switching!$B$35:$E$44,2,0)/12,0)-IFERROR(VLOOKUP(Cal_Energy_Switching!V$4,Switching!$B$23:$E$31,2,0)/12,0)</f>
        <v>45641.535759228333</v>
      </c>
      <c r="W8" s="6">
        <f>Cal_Energy!W7+IFERROR(VLOOKUP(Cal_Energy_Switching!W$4,Switching!$B$35:$E$44,2,0)/12,0)-IFERROR(VLOOKUP(Cal_Energy_Switching!W$4,Switching!$B$23:$E$31,2,0)/12,0)</f>
        <v>8763.7738859359015</v>
      </c>
      <c r="X8" s="6">
        <f>Cal_Energy!X7+IFERROR(VLOOKUP(Cal_Energy_Switching!X$4,Switching!$B$35:$E$44,2,0)/12,0)-IFERROR(VLOOKUP(Cal_Energy_Switching!X$4,Switching!$B$23:$E$31,2,0)/12,0)</f>
        <v>39443.463135575301</v>
      </c>
      <c r="Y8" s="35">
        <f t="shared" si="1"/>
        <v>6234.3450617577328</v>
      </c>
      <c r="Z8" s="1">
        <f>Cal_Energy!Z7+IFERROR(VLOOKUP(Cal_Energy_Switching!Z$4,Switching!$B$35:$E$44,2,0)/12,0)-IFERROR(VLOOKUP(Cal_Energy_Switching!Z$4,Switching!$B$23:$E$31,2,0)/12,0)</f>
        <v>3238.6135451210948</v>
      </c>
      <c r="AA8" s="1">
        <f>Cal_Energy!AA7+IFERROR(VLOOKUP(Cal_Energy_Switching!AA$4,Switching!$B$35:$E$44,2,0)/12,0)-IFERROR(VLOOKUP(Cal_Energy_Switching!AA$4,Switching!$B$23:$E$31,2,0)/12,0)</f>
        <v>2995.7315166366384</v>
      </c>
      <c r="AB8" s="6">
        <f>Cal_Energy!AB7+IFERROR(VLOOKUP(Cal_Energy_Switching!AB$4,Switching!$B$35:$E$44,2,0)/12,0)-IFERROR(VLOOKUP(Cal_Energy_Switching!AB$4,Switching!$B$23:$E$31,2,0)/12,0)</f>
        <v>71.339528744235949</v>
      </c>
      <c r="AC8" s="6">
        <f>Cal_Energy!AC7+IFERROR(VLOOKUP(Cal_Energy_Switching!AC$4,Switching!$B$35:$E$44,2,0)/12,0)-IFERROR(VLOOKUP(Cal_Energy_Switching!AC$4,Switching!$B$23:$E$31,2,0)/12,0)</f>
        <v>1204.6773445151741</v>
      </c>
      <c r="AD8" s="6">
        <f>Cal_Energy!AD7+IFERROR(VLOOKUP(Cal_Energy_Switching!AD$4,Switching!$B$35:$E$44,2,0)/12,0)-IFERROR(VLOOKUP(Cal_Energy_Switching!AD$4,Switching!$B$23:$E$31,2,0)/12,0)</f>
        <v>483.61096693868194</v>
      </c>
      <c r="AE8" s="6">
        <f>Cal_Energy!AE7+IFERROR(VLOOKUP(Cal_Energy_Switching!AE$4,Switching!$B$35:$E$44,2,0)/12,0)-IFERROR(VLOOKUP(Cal_Energy_Switching!AE$4,Switching!$B$23:$E$31,2,0)/12,0)</f>
        <v>3727.9782643109229</v>
      </c>
      <c r="AF8" s="6">
        <f>Cal_Energy!AF7+IFERROR(VLOOKUP(Cal_Energy_Switching!AF$4,Switching!$B$35:$E$44,2,0)/12,0)-IFERROR(VLOOKUP(Cal_Energy_Switching!AF$4,Switching!$B$23:$E$31,2,0)/12,0)</f>
        <v>7773.1399213838022</v>
      </c>
      <c r="AG8" s="6">
        <f>Cal_Energy!AG7+IFERROR(VLOOKUP(Cal_Energy_Switching!AG$4,Switching!$B$35:$E$44,2,0)/12,0)-IFERROR(VLOOKUP(Cal_Energy_Switching!AG$4,Switching!$B$23:$E$31,2,0)/12,0)</f>
        <v>6290.3018578035426</v>
      </c>
      <c r="AH8" s="6">
        <f>Cal_Energy!AH7+IFERROR(VLOOKUP(Cal_Energy_Switching!AH$4,Switching!$B$35:$E$44,2,0)/12,0)-IFERROR(VLOOKUP(Cal_Energy_Switching!AH$4,Switching!$B$23:$E$31,2,0)/12,0)</f>
        <v>1856.7912743082234</v>
      </c>
      <c r="AI8" s="6">
        <f>Cal_Energy!AI7+IFERROR(VLOOKUP(Cal_Energy_Switching!AI$4,Switching!$B$35:$E$44,2,0)/12,0)-IFERROR(VLOOKUP(Cal_Energy_Switching!AI$4,Switching!$B$23:$E$31,2,0)/12,0)</f>
        <v>2003.2731840525082</v>
      </c>
      <c r="AJ8" s="6">
        <f>Cal_Energy!AJ7+IFERROR(VLOOKUP(Cal_Energy_Switching!AJ$4,Switching!$B$35:$E$44,2,0)/12,0)-IFERROR(VLOOKUP(Cal_Energy_Switching!AJ$4,Switching!$B$23:$E$31,2,0)/12,0)</f>
        <v>387075.76531298866</v>
      </c>
      <c r="AK8" s="35">
        <f t="shared" si="2"/>
        <v>116332.22358159102</v>
      </c>
      <c r="AL8" s="1">
        <f>Cal_Energy!AL7+IFERROR(VLOOKUP(Cal_Energy_Switching!AL$4,Switching!$B$35:$E$44,2,0)/12,0)-IFERROR(VLOOKUP(Cal_Energy_Switching!AL$4,Switching!$B$23:$E$31,2,0)/12,0)</f>
        <v>32754.23727284549</v>
      </c>
      <c r="AM8" s="1">
        <f>Cal_Energy!AM7+IFERROR(VLOOKUP(Cal_Energy_Switching!AM$4,Switching!$B$35:$E$44,2,0)/12,0)-IFERROR(VLOOKUP(Cal_Energy_Switching!AM$4,Switching!$B$23:$E$31,2,0)/12,0)</f>
        <v>83577.986308745531</v>
      </c>
      <c r="AN8" s="6">
        <f>Cal_Energy!AN7+IFERROR(VLOOKUP(Cal_Energy_Switching!AN$4,Switching!$B$35:$E$44,2,0)/12,0)-IFERROR(VLOOKUP(Cal_Energy_Switching!AN$4,Switching!$B$23:$E$31,2,0)/12,0)</f>
        <v>237.2802800849033</v>
      </c>
      <c r="AO8" s="6">
        <f>Cal_Energy!AO7+IFERROR(VLOOKUP(Cal_Energy_Switching!AO$4,Switching!$B$35:$E$44,2,0)/12,0)-IFERROR(VLOOKUP(Cal_Energy_Switching!AO$4,Switching!$B$23:$E$31,2,0)/12,0)</f>
        <v>222.70916841965084</v>
      </c>
      <c r="AP8" s="6">
        <f>Cal_Energy!AP7+IFERROR(VLOOKUP(Cal_Energy_Switching!AP$4,Switching!$B$35:$E$44,2,0)/12,0)-IFERROR(VLOOKUP(Cal_Energy_Switching!AP$4,Switching!$B$23:$E$31,2,0)/12,0)</f>
        <v>7001.2717695977108</v>
      </c>
      <c r="AQ8" s="6">
        <f>Cal_Energy!AQ7+IFERROR(VLOOKUP(Cal_Energy_Switching!AQ$4,Switching!$B$35:$E$44,2,0)/12,0)-IFERROR(VLOOKUP(Cal_Energy_Switching!AQ$4,Switching!$B$23:$E$31,2,0)/12,0)</f>
        <v>62727.642426748353</v>
      </c>
      <c r="AR8" s="6">
        <f>Cal_Energy!AR7+IFERROR(VLOOKUP(Cal_Energy_Switching!AR$4,Switching!$B$35:$E$44,2,0)/12,0)-IFERROR(VLOOKUP(Cal_Energy_Switching!AR$4,Switching!$B$23:$E$31,2,0)/12,0)</f>
        <v>13202.455117211317</v>
      </c>
      <c r="AS8" s="6">
        <f>Cal_Energy!AS7+IFERROR(VLOOKUP(Cal_Energy_Switching!AS$4,Switching!$B$35:$E$44,2,0)/12,0)-IFERROR(VLOOKUP(Cal_Energy_Switching!AS$4,Switching!$B$23:$E$31,2,0)/12,0)</f>
        <v>146350.52360961368</v>
      </c>
      <c r="AT8" s="6">
        <f>Cal_Energy!AT7+IFERROR(VLOOKUP(Cal_Energy_Switching!AT$4,Switching!$B$35:$E$44,2,0)/12,0)-IFERROR(VLOOKUP(Cal_Energy_Switching!AT$4,Switching!$B$23:$E$31,2,0)/12,0)</f>
        <v>32751.395273493075</v>
      </c>
      <c r="AU8" s="6">
        <f>Cal_Energy!AU7+IFERROR(VLOOKUP(Cal_Energy_Switching!AU$4,Switching!$B$35:$E$44,2,0)/12,0)-IFERROR(VLOOKUP(Cal_Energy_Switching!AU$4,Switching!$B$23:$E$31,2,0)/12,0)</f>
        <v>61386.436974006814</v>
      </c>
      <c r="AV8" s="6">
        <f>Cal_Energy!AV7+IFERROR(VLOOKUP(Cal_Energy_Switching!AV$4,Switching!$B$35:$E$44,2,0)/12,0)-IFERROR(VLOOKUP(Cal_Energy_Switching!AV$4,Switching!$B$23:$E$31,2,0)/12,0)</f>
        <v>990.27791848257527</v>
      </c>
      <c r="AW8" s="6">
        <f>Cal_Energy!AW7+IFERROR(VLOOKUP(Cal_Energy_Switching!AW$4,Switching!$B$35:$E$44,2,0)/12,0)-IFERROR(VLOOKUP(Cal_Energy_Switching!AW$4,Switching!$B$23:$E$31,2,0)/12,0)</f>
        <v>21126.556156229988</v>
      </c>
      <c r="AX8" s="6">
        <f>Cal_Energy!AX7+IFERROR(VLOOKUP(Cal_Energy_Switching!AX$4,Switching!$B$35:$E$44,2,0)/12,0)-IFERROR(VLOOKUP(Cal_Energy_Switching!AX$4,Switching!$B$23:$E$31,2,0)/12,0)</f>
        <v>124873.19547252762</v>
      </c>
      <c r="AY8" s="6">
        <f>Cal_Energy!AY7+IFERROR(VLOOKUP(Cal_Energy_Switching!AY$4,Switching!$B$35:$E$44,2,0)/12,0)-IFERROR(VLOOKUP(Cal_Energy_Switching!AY$4,Switching!$B$23:$E$31,2,0)/12,0)</f>
        <v>18840.976468354424</v>
      </c>
      <c r="AZ8" s="6">
        <f>Cal_Energy!AZ7+IFERROR(VLOOKUP(Cal_Energy_Switching!AZ$4,Switching!$B$35:$E$44,2,0)/12,0)-IFERROR(VLOOKUP(Cal_Energy_Switching!AZ$4,Switching!$B$23:$E$31,2,0)/12,0)</f>
        <v>11024</v>
      </c>
      <c r="BA8" s="6">
        <f>Cal_Energy!BA7+IFERROR(VLOOKUP(Cal_Energy_Switching!BA$4,Switching!$B$35:$E$44,2,0)/12,0)-IFERROR(VLOOKUP(Cal_Energy_Switching!BA$4,Switching!$B$23:$E$31,2,0)/12,0)</f>
        <v>5318.1</v>
      </c>
      <c r="BB8" s="7">
        <f>SUM(D8:BA8)-E8-H8-Y8-AK8</f>
        <v>2704316.2945646588</v>
      </c>
    </row>
    <row r="9" spans="1:54" x14ac:dyDescent="0.25">
      <c r="A9">
        <v>2014</v>
      </c>
      <c r="B9">
        <v>10</v>
      </c>
      <c r="C9" t="s">
        <v>7</v>
      </c>
      <c r="D9" s="6">
        <f>Cal_Energy!D8+IFERROR(VLOOKUP(Cal_Energy_Switching!D$4,Switching!$B$35:$E$44,2,0)/12,0)-IFERROR(VLOOKUP(Cal_Energy_Switching!D$4,Switching!$B$23:$E$31,2,0)/12,0)</f>
        <v>379457.33469907404</v>
      </c>
      <c r="E9" s="35">
        <f t="shared" si="3"/>
        <v>140398.89855627489</v>
      </c>
      <c r="F9" s="1">
        <f>Cal_Energy!F8+IFERROR(VLOOKUP(Cal_Energy_Switching!F$4,Switching!$B$35:$E$44,2,0)/12,0)-IFERROR(VLOOKUP(Cal_Energy_Switching!F$4,Switching!$B$23:$E$31,2,0)/12,0)</f>
        <v>57109.927372509956</v>
      </c>
      <c r="G9" s="1">
        <f>Cal_Energy!G8+IFERROR(VLOOKUP(Cal_Energy_Switching!G$4,Switching!$B$35:$E$44,2,0)/12,0)-IFERROR(VLOOKUP(Cal_Energy_Switching!G$4,Switching!$B$23:$E$31,2,0)/12,0)</f>
        <v>83288.971183764923</v>
      </c>
      <c r="H9" s="35">
        <f t="shared" si="0"/>
        <v>11147.546184750072</v>
      </c>
      <c r="I9" s="1">
        <f>Cal_Energy!I8+IFERROR(VLOOKUP(Cal_Energy_Switching!I$4,Switching!$B$35:$E$44,2,0)/12,0)-IFERROR(VLOOKUP(Cal_Energy_Switching!I$4,Switching!$B$23:$E$31,2,0)/12,0)</f>
        <v>570.65898012488515</v>
      </c>
      <c r="J9" s="1">
        <f>Cal_Energy!J8+IFERROR(VLOOKUP(Cal_Energy_Switching!J$4,Switching!$B$35:$E$44,2,0)/12,0)-IFERROR(VLOOKUP(Cal_Energy_Switching!J$4,Switching!$B$23:$E$31,2,0)/12,0)</f>
        <v>10576.887204625187</v>
      </c>
      <c r="K9" s="6">
        <f>Cal_Energy!K8+IFERROR(VLOOKUP(Cal_Energy_Switching!K$4,Switching!$B$35:$E$44,2,0)/12,0)-IFERROR(VLOOKUP(Cal_Energy_Switching!K$4,Switching!$B$23:$E$31,2,0)/12,0)</f>
        <v>245277.46760165357</v>
      </c>
      <c r="L9" s="6">
        <f>Cal_Energy!L8+IFERROR(VLOOKUP(Cal_Energy_Switching!L$4,Switching!$B$35:$E$44,2,0)/12,0)-IFERROR(VLOOKUP(Cal_Energy_Switching!L$4,Switching!$B$23:$E$31,2,0)/12,0)</f>
        <v>19089.509521167809</v>
      </c>
      <c r="M9" s="6">
        <f>Cal_Energy!M8+IFERROR(VLOOKUP(Cal_Energy_Switching!M$4,Switching!$B$35:$E$44,2,0)/12,0)-IFERROR(VLOOKUP(Cal_Energy_Switching!M$4,Switching!$B$23:$E$31,2,0)/12,0)</f>
        <v>183556.06304781543</v>
      </c>
      <c r="N9" s="6">
        <f>Cal_Energy!N8+IFERROR(VLOOKUP(Cal_Energy_Switching!N$4,Switching!$B$35:$E$44,2,0)/12,0)-IFERROR(VLOOKUP(Cal_Energy_Switching!N$4,Switching!$B$23:$E$31,2,0)/12,0)</f>
        <v>102861.61652584118</v>
      </c>
      <c r="O9" s="6">
        <f>Cal_Energy!O8+IFERROR(VLOOKUP(Cal_Energy_Switching!O$4,Switching!$B$35:$E$44,2,0)/12,0)-IFERROR(VLOOKUP(Cal_Energy_Switching!O$4,Switching!$B$23:$E$31,2,0)/12,0)</f>
        <v>118079.15116929654</v>
      </c>
      <c r="P9" s="6">
        <f>Cal_Energy!P8+IFERROR(VLOOKUP(Cal_Energy_Switching!P$4,Switching!$B$35:$E$44,2,0)/12,0)-IFERROR(VLOOKUP(Cal_Energy_Switching!P$4,Switching!$B$23:$E$31,2,0)/12,0)</f>
        <v>3910.4541079199967</v>
      </c>
      <c r="Q9" s="6">
        <f>Cal_Energy!Q8+IFERROR(VLOOKUP(Cal_Energy_Switching!Q$4,Switching!$B$35:$E$44,2,0)/12,0)-IFERROR(VLOOKUP(Cal_Energy_Switching!Q$4,Switching!$B$23:$E$31,2,0)/12,0)</f>
        <v>44256.76015952701</v>
      </c>
      <c r="R9" s="6">
        <f>Cal_Energy!R8+IFERROR(VLOOKUP(Cal_Energy_Switching!R$4,Switching!$B$35:$E$44,2,0)/12,0)-IFERROR(VLOOKUP(Cal_Energy_Switching!R$4,Switching!$B$23:$E$31,2,0)/12,0)</f>
        <v>91220.245636004489</v>
      </c>
      <c r="S9" s="6">
        <f>Cal_Energy!S8+IFERROR(VLOOKUP(Cal_Energy_Switching!S$4,Switching!$B$35:$E$44,2,0)/12,0)-IFERROR(VLOOKUP(Cal_Energy_Switching!S$4,Switching!$B$23:$E$31,2,0)/12,0)</f>
        <v>126461.83266347142</v>
      </c>
      <c r="T9" s="6">
        <f>Cal_Energy!T8+IFERROR(VLOOKUP(Cal_Energy_Switching!T$4,Switching!$B$35:$E$44,2,0)/12,0)-IFERROR(VLOOKUP(Cal_Energy_Switching!T$4,Switching!$B$23:$E$31,2,0)/12,0)</f>
        <v>14.086153585988242</v>
      </c>
      <c r="U9" s="6">
        <f>Cal_Energy!U8+IFERROR(VLOOKUP(Cal_Energy_Switching!U$4,Switching!$B$35:$E$44,2,0)/12,0)-IFERROR(VLOOKUP(Cal_Energy_Switching!U$4,Switching!$B$23:$E$31,2,0)/12,0)</f>
        <v>97.801148031407337</v>
      </c>
      <c r="V9" s="6">
        <f>Cal_Energy!V8+IFERROR(VLOOKUP(Cal_Energy_Switching!V$4,Switching!$B$35:$E$44,2,0)/12,0)-IFERROR(VLOOKUP(Cal_Energy_Switching!V$4,Switching!$B$23:$E$31,2,0)/12,0)</f>
        <v>45507.52425543344</v>
      </c>
      <c r="W9" s="6">
        <f>Cal_Energy!W8+IFERROR(VLOOKUP(Cal_Energy_Switching!W$4,Switching!$B$35:$E$44,2,0)/12,0)-IFERROR(VLOOKUP(Cal_Energy_Switching!W$4,Switching!$B$23:$E$31,2,0)/12,0)</f>
        <v>10477.957132683627</v>
      </c>
      <c r="X9" s="6">
        <f>Cal_Energy!X8+IFERROR(VLOOKUP(Cal_Energy_Switching!X$4,Switching!$B$35:$E$44,2,0)/12,0)-IFERROR(VLOOKUP(Cal_Energy_Switching!X$4,Switching!$B$23:$E$31,2,0)/12,0)</f>
        <v>54301.366228118619</v>
      </c>
      <c r="Y9" s="35">
        <f t="shared" si="1"/>
        <v>6333.411823562612</v>
      </c>
      <c r="Z9" s="1">
        <f>Cal_Energy!Z8+IFERROR(VLOOKUP(Cal_Energy_Switching!Z$4,Switching!$B$35:$E$44,2,0)/12,0)-IFERROR(VLOOKUP(Cal_Energy_Switching!Z$4,Switching!$B$23:$E$31,2,0)/12,0)</f>
        <v>3290.0766825436021</v>
      </c>
      <c r="AA9" s="1">
        <f>Cal_Energy!AA8+IFERROR(VLOOKUP(Cal_Energy_Switching!AA$4,Switching!$B$35:$E$44,2,0)/12,0)-IFERROR(VLOOKUP(Cal_Energy_Switching!AA$4,Switching!$B$23:$E$31,2,0)/12,0)</f>
        <v>3043.3351410190103</v>
      </c>
      <c r="AB9" s="6">
        <f>Cal_Energy!AB8+IFERROR(VLOOKUP(Cal_Energy_Switching!AB$4,Switching!$B$35:$E$44,2,0)/12,0)-IFERROR(VLOOKUP(Cal_Energy_Switching!AB$4,Switching!$B$23:$E$31,2,0)/12,0)</f>
        <v>76.051189196279523</v>
      </c>
      <c r="AC9" s="6">
        <f>Cal_Energy!AC8+IFERROR(VLOOKUP(Cal_Energy_Switching!AC$4,Switching!$B$35:$E$44,2,0)/12,0)-IFERROR(VLOOKUP(Cal_Energy_Switching!AC$4,Switching!$B$23:$E$31,2,0)/12,0)</f>
        <v>1425.6915558615542</v>
      </c>
      <c r="AD9" s="6">
        <f>Cal_Energy!AD8+IFERROR(VLOOKUP(Cal_Energy_Switching!AD$4,Switching!$B$35:$E$44,2,0)/12,0)-IFERROR(VLOOKUP(Cal_Energy_Switching!AD$4,Switching!$B$23:$E$31,2,0)/12,0)</f>
        <v>573.41979929654951</v>
      </c>
      <c r="AE9" s="6">
        <f>Cal_Energy!AE8+IFERROR(VLOOKUP(Cal_Energy_Switching!AE$4,Switching!$B$35:$E$44,2,0)/12,0)-IFERROR(VLOOKUP(Cal_Energy_Switching!AE$4,Switching!$B$23:$E$31,2,0)/12,0)</f>
        <v>4454.4816465592712</v>
      </c>
      <c r="AF9" s="6">
        <f>Cal_Energy!AF8+IFERROR(VLOOKUP(Cal_Energy_Switching!AF$4,Switching!$B$35:$E$44,2,0)/12,0)-IFERROR(VLOOKUP(Cal_Energy_Switching!AF$4,Switching!$B$23:$E$31,2,0)/12,0)</f>
        <v>8098.6067096166307</v>
      </c>
      <c r="AG9" s="6">
        <f>Cal_Energy!AG8+IFERROR(VLOOKUP(Cal_Energy_Switching!AG$4,Switching!$B$35:$E$44,2,0)/12,0)-IFERROR(VLOOKUP(Cal_Energy_Switching!AG$4,Switching!$B$23:$E$31,2,0)/12,0)</f>
        <v>7516.1474102861448</v>
      </c>
      <c r="AH9" s="6">
        <f>Cal_Energy!AH8+IFERROR(VLOOKUP(Cal_Energy_Switching!AH$4,Switching!$B$35:$E$44,2,0)/12,0)-IFERROR(VLOOKUP(Cal_Energy_Switching!AH$4,Switching!$B$23:$E$31,2,0)/12,0)</f>
        <v>2218.6402565912485</v>
      </c>
      <c r="AI9" s="6">
        <f>Cal_Energy!AI8+IFERROR(VLOOKUP(Cal_Energy_Switching!AI$4,Switching!$B$35:$E$44,2,0)/12,0)-IFERROR(VLOOKUP(Cal_Energy_Switching!AI$4,Switching!$B$23:$E$31,2,0)/12,0)</f>
        <v>2125.8080772554576</v>
      </c>
      <c r="AJ9" s="6">
        <f>Cal_Energy!AJ8+IFERROR(VLOOKUP(Cal_Energy_Switching!AJ$4,Switching!$B$35:$E$44,2,0)/12,0)-IFERROR(VLOOKUP(Cal_Energy_Switching!AJ$4,Switching!$B$23:$E$31,2,0)/12,0)</f>
        <v>273745.11655372597</v>
      </c>
      <c r="AK9" s="35">
        <f t="shared" si="2"/>
        <v>106619.64631915477</v>
      </c>
      <c r="AL9" s="1">
        <f>Cal_Energy!AL8+IFERROR(VLOOKUP(Cal_Energy_Switching!AL$4,Switching!$B$35:$E$44,2,0)/12,0)-IFERROR(VLOOKUP(Cal_Energy_Switching!AL$4,Switching!$B$23:$E$31,2,0)/12,0)</f>
        <v>30034.715639363341</v>
      </c>
      <c r="AM9" s="1">
        <f>Cal_Energy!AM8+IFERROR(VLOOKUP(Cal_Energy_Switching!AM$4,Switching!$B$35:$E$44,2,0)/12,0)-IFERROR(VLOOKUP(Cal_Energy_Switching!AM$4,Switching!$B$23:$E$31,2,0)/12,0)</f>
        <v>76584.930679791432</v>
      </c>
      <c r="AN9" s="6">
        <f>Cal_Energy!AN8+IFERROR(VLOOKUP(Cal_Energy_Switching!AN$4,Switching!$B$35:$E$44,2,0)/12,0)-IFERROR(VLOOKUP(Cal_Energy_Switching!AN$4,Switching!$B$23:$E$31,2,0)/12,0)</f>
        <v>275.79325030458398</v>
      </c>
      <c r="AO9" s="6">
        <f>Cal_Energy!AO8+IFERROR(VLOOKUP(Cal_Energy_Switching!AO$4,Switching!$B$35:$E$44,2,0)/12,0)-IFERROR(VLOOKUP(Cal_Energy_Switching!AO$4,Switching!$B$23:$E$31,2,0)/12,0)</f>
        <v>252.63349297016424</v>
      </c>
      <c r="AP9" s="6">
        <f>Cal_Energy!AP8+IFERROR(VLOOKUP(Cal_Energy_Switching!AP$4,Switching!$B$35:$E$44,2,0)/12,0)-IFERROR(VLOOKUP(Cal_Energy_Switching!AP$4,Switching!$B$23:$E$31,2,0)/12,0)</f>
        <v>8336.4345052841145</v>
      </c>
      <c r="AQ9" s="6">
        <f>Cal_Energy!AQ8+IFERROR(VLOOKUP(Cal_Energy_Switching!AQ$4,Switching!$B$35:$E$44,2,0)/12,0)-IFERROR(VLOOKUP(Cal_Energy_Switching!AQ$4,Switching!$B$23:$E$31,2,0)/12,0)</f>
        <v>68055.915983091705</v>
      </c>
      <c r="AR9" s="6">
        <f>Cal_Energy!AR8+IFERROR(VLOOKUP(Cal_Energy_Switching!AR$4,Switching!$B$35:$E$44,2,0)/12,0)-IFERROR(VLOOKUP(Cal_Energy_Switching!AR$4,Switching!$B$23:$E$31,2,0)/12,0)</f>
        <v>12354.530230522587</v>
      </c>
      <c r="AS9" s="6">
        <f>Cal_Energy!AS8+IFERROR(VLOOKUP(Cal_Energy_Switching!AS$4,Switching!$B$35:$E$44,2,0)/12,0)-IFERROR(VLOOKUP(Cal_Energy_Switching!AS$4,Switching!$B$23:$E$31,2,0)/12,0)</f>
        <v>140521.60038308296</v>
      </c>
      <c r="AT9" s="6">
        <f>Cal_Energy!AT8+IFERROR(VLOOKUP(Cal_Energy_Switching!AT$4,Switching!$B$35:$E$44,2,0)/12,0)-IFERROR(VLOOKUP(Cal_Energy_Switching!AT$4,Switching!$B$23:$E$31,2,0)/12,0)</f>
        <v>30772.903871219372</v>
      </c>
      <c r="AU9" s="6">
        <f>Cal_Energy!AU8+IFERROR(VLOOKUP(Cal_Energy_Switching!AU$4,Switching!$B$35:$E$44,2,0)/12,0)-IFERROR(VLOOKUP(Cal_Energy_Switching!AU$4,Switching!$B$23:$E$31,2,0)/12,0)</f>
        <v>59410.953081766973</v>
      </c>
      <c r="AV9" s="6">
        <f>Cal_Energy!AV8+IFERROR(VLOOKUP(Cal_Energy_Switching!AV$4,Switching!$B$35:$E$44,2,0)/12,0)-IFERROR(VLOOKUP(Cal_Energy_Switching!AV$4,Switching!$B$23:$E$31,2,0)/12,0)</f>
        <v>1018.7794307013089</v>
      </c>
      <c r="AW9" s="6">
        <f>Cal_Energy!AW8+IFERROR(VLOOKUP(Cal_Energy_Switching!AW$4,Switching!$B$35:$E$44,2,0)/12,0)-IFERROR(VLOOKUP(Cal_Energy_Switching!AW$4,Switching!$B$23:$E$31,2,0)/12,0)</f>
        <v>21053.303513552401</v>
      </c>
      <c r="AX9" s="6">
        <f>Cal_Energy!AX8+IFERROR(VLOOKUP(Cal_Energy_Switching!AX$4,Switching!$B$35:$E$44,2,0)/12,0)-IFERROR(VLOOKUP(Cal_Energy_Switching!AX$4,Switching!$B$23:$E$31,2,0)/12,0)</f>
        <v>128467.21169779717</v>
      </c>
      <c r="AY9" s="6">
        <f>Cal_Energy!AY8+IFERROR(VLOOKUP(Cal_Energy_Switching!AY$4,Switching!$B$35:$E$44,2,0)/12,0)-IFERROR(VLOOKUP(Cal_Energy_Switching!AY$4,Switching!$B$23:$E$31,2,0)/12,0)</f>
        <v>18785.108470698011</v>
      </c>
      <c r="AZ9" s="6">
        <f>Cal_Energy!AZ8+IFERROR(VLOOKUP(Cal_Energy_Switching!AZ$4,Switching!$B$35:$E$44,2,0)/12,0)-IFERROR(VLOOKUP(Cal_Energy_Switching!AZ$4,Switching!$B$23:$E$31,2,0)/12,0)</f>
        <v>8804.4</v>
      </c>
      <c r="BA9" s="6">
        <f>Cal_Energy!BA8+IFERROR(VLOOKUP(Cal_Energy_Switching!BA$4,Switching!$B$35:$E$44,2,0)/12,0)-IFERROR(VLOOKUP(Cal_Energy_Switching!BA$4,Switching!$B$23:$E$31,2,0)/12,0)</f>
        <v>4450.7999999999993</v>
      </c>
      <c r="BB9" s="7">
        <f t="shared" ref="BB9:BB72" si="4">SUM(D9:BA9)-E9-H9-Y9-AK9</f>
        <v>2491863.0040427474</v>
      </c>
    </row>
    <row r="10" spans="1:54" x14ac:dyDescent="0.25">
      <c r="A10">
        <v>2014</v>
      </c>
      <c r="B10">
        <v>11</v>
      </c>
      <c r="C10" t="s">
        <v>8</v>
      </c>
      <c r="D10" s="6">
        <f>Cal_Energy!D9+IFERROR(VLOOKUP(Cal_Energy_Switching!D$4,Switching!$B$35:$E$44,2,0)/12,0)-IFERROR(VLOOKUP(Cal_Energy_Switching!D$4,Switching!$B$23:$E$31,2,0)/12,0)</f>
        <v>432414.46195731737</v>
      </c>
      <c r="E10" s="35">
        <f t="shared" si="3"/>
        <v>137216.03619360959</v>
      </c>
      <c r="F10" s="1">
        <f>Cal_Energy!F9+IFERROR(VLOOKUP(Cal_Energy_Switching!F$4,Switching!$B$35:$E$44,2,0)/12,0)-IFERROR(VLOOKUP(Cal_Energy_Switching!F$4,Switching!$B$23:$E$31,2,0)/12,0)</f>
        <v>55836.782427443846</v>
      </c>
      <c r="G10" s="1">
        <f>Cal_Energy!G9+IFERROR(VLOOKUP(Cal_Energy_Switching!G$4,Switching!$B$35:$E$44,2,0)/12,0)-IFERROR(VLOOKUP(Cal_Energy_Switching!G$4,Switching!$B$23:$E$31,2,0)/12,0)</f>
        <v>81379.253766165755</v>
      </c>
      <c r="H10" s="35">
        <f t="shared" si="0"/>
        <v>12798.893029940982</v>
      </c>
      <c r="I10" s="1">
        <f>Cal_Energy!I9+IFERROR(VLOOKUP(Cal_Energy_Switching!I$4,Switching!$B$35:$E$44,2,0)/12,0)-IFERROR(VLOOKUP(Cal_Energy_Switching!I$4,Switching!$B$23:$E$31,2,0)/12,0)</f>
        <v>655.19380876710602</v>
      </c>
      <c r="J10" s="1">
        <f>Cal_Energy!J9+IFERROR(VLOOKUP(Cal_Energy_Switching!J$4,Switching!$B$35:$E$44,2,0)/12,0)-IFERROR(VLOOKUP(Cal_Energy_Switching!J$4,Switching!$B$23:$E$31,2,0)/12,0)</f>
        <v>12143.699221173876</v>
      </c>
      <c r="K10" s="6">
        <f>Cal_Energy!K9+IFERROR(VLOOKUP(Cal_Energy_Switching!K$4,Switching!$B$35:$E$44,2,0)/12,0)-IFERROR(VLOOKUP(Cal_Energy_Switching!K$4,Switching!$B$23:$E$31,2,0)/12,0)</f>
        <v>252087.55300112048</v>
      </c>
      <c r="L10" s="6">
        <f>Cal_Energy!L9+IFERROR(VLOOKUP(Cal_Energy_Switching!L$4,Switching!$B$35:$E$44,2,0)/12,0)-IFERROR(VLOOKUP(Cal_Energy_Switching!L$4,Switching!$B$23:$E$31,2,0)/12,0)</f>
        <v>19799.094711336234</v>
      </c>
      <c r="M10" s="6">
        <f>Cal_Energy!M9+IFERROR(VLOOKUP(Cal_Energy_Switching!M$4,Switching!$B$35:$E$44,2,0)/12,0)-IFERROR(VLOOKUP(Cal_Energy_Switching!M$4,Switching!$B$23:$E$31,2,0)/12,0)</f>
        <v>173386.70456930262</v>
      </c>
      <c r="N10" s="6">
        <f>Cal_Energy!N9+IFERROR(VLOOKUP(Cal_Energy_Switching!N$4,Switching!$B$35:$E$44,2,0)/12,0)-IFERROR(VLOOKUP(Cal_Energy_Switching!N$4,Switching!$B$23:$E$31,2,0)/12,0)</f>
        <v>105537.98272803654</v>
      </c>
      <c r="O10" s="6">
        <f>Cal_Energy!O9+IFERROR(VLOOKUP(Cal_Energy_Switching!O$4,Switching!$B$35:$E$44,2,0)/12,0)-IFERROR(VLOOKUP(Cal_Energy_Switching!O$4,Switching!$B$23:$E$31,2,0)/12,0)</f>
        <v>114180.21925386372</v>
      </c>
      <c r="P10" s="6">
        <f>Cal_Energy!P9+IFERROR(VLOOKUP(Cal_Energy_Switching!P$4,Switching!$B$35:$E$44,2,0)/12,0)-IFERROR(VLOOKUP(Cal_Energy_Switching!P$4,Switching!$B$23:$E$31,2,0)/12,0)</f>
        <v>4861.9846000799971</v>
      </c>
      <c r="Q10" s="6">
        <f>Cal_Energy!Q9+IFERROR(VLOOKUP(Cal_Energy_Switching!Q$4,Switching!$B$35:$E$44,2,0)/12,0)-IFERROR(VLOOKUP(Cal_Energy_Switching!Q$4,Switching!$B$23:$E$31,2,0)/12,0)</f>
        <v>42963.554466920257</v>
      </c>
      <c r="R10" s="6">
        <f>Cal_Energy!R9+IFERROR(VLOOKUP(Cal_Energy_Switching!R$4,Switching!$B$35:$E$44,2,0)/12,0)-IFERROR(VLOOKUP(Cal_Energy_Switching!R$4,Switching!$B$23:$E$31,2,0)/12,0)</f>
        <v>90670.326276581211</v>
      </c>
      <c r="S10" s="6">
        <f>Cal_Energy!S9+IFERROR(VLOOKUP(Cal_Energy_Switching!S$4,Switching!$B$35:$E$44,2,0)/12,0)-IFERROR(VLOOKUP(Cal_Energy_Switching!S$4,Switching!$B$23:$E$31,2,0)/12,0)</f>
        <v>136157.80650865208</v>
      </c>
      <c r="T10" s="6">
        <f>Cal_Energy!T9+IFERROR(VLOOKUP(Cal_Energy_Switching!T$4,Switching!$B$35:$E$44,2,0)/12,0)-IFERROR(VLOOKUP(Cal_Energy_Switching!T$4,Switching!$B$23:$E$31,2,0)/12,0)</f>
        <v>16.411394883293468</v>
      </c>
      <c r="U10" s="6">
        <f>Cal_Energy!U9+IFERROR(VLOOKUP(Cal_Energy_Switching!U$4,Switching!$B$35:$E$44,2,0)/12,0)-IFERROR(VLOOKUP(Cal_Energy_Switching!U$4,Switching!$B$23:$E$31,2,0)/12,0)</f>
        <v>103.07895997427337</v>
      </c>
      <c r="V10" s="6">
        <f>Cal_Energy!V9+IFERROR(VLOOKUP(Cal_Energy_Switching!V$4,Switching!$B$35:$E$44,2,0)/12,0)-IFERROR(VLOOKUP(Cal_Energy_Switching!V$4,Switching!$B$23:$E$31,2,0)/12,0)</f>
        <v>44497.248263400274</v>
      </c>
      <c r="W10" s="6">
        <f>Cal_Energy!W9+IFERROR(VLOOKUP(Cal_Energy_Switching!W$4,Switching!$B$35:$E$44,2,0)/12,0)-IFERROR(VLOOKUP(Cal_Energy_Switching!W$4,Switching!$B$23:$E$31,2,0)/12,0)</f>
        <v>10716.335584186247</v>
      </c>
      <c r="X10" s="6">
        <f>Cal_Energy!X9+IFERROR(VLOOKUP(Cal_Energy_Switching!X$4,Switching!$B$35:$E$44,2,0)/12,0)-IFERROR(VLOOKUP(Cal_Energy_Switching!X$4,Switching!$B$23:$E$31,2,0)/12,0)</f>
        <v>52613.64476766724</v>
      </c>
      <c r="Y10" s="35">
        <f t="shared" si="1"/>
        <v>7503.2324107468812</v>
      </c>
      <c r="Z10" s="1">
        <f>Cal_Energy!Z9+IFERROR(VLOOKUP(Cal_Energy_Switching!Z$4,Switching!$B$35:$E$44,2,0)/12,0)-IFERROR(VLOOKUP(Cal_Energy_Switching!Z$4,Switching!$B$23:$E$31,2,0)/12,0)</f>
        <v>3897.7743254373549</v>
      </c>
      <c r="AA10" s="1">
        <f>Cal_Energy!AA9+IFERROR(VLOOKUP(Cal_Energy_Switching!AA$4,Switching!$B$35:$E$44,2,0)/12,0)-IFERROR(VLOOKUP(Cal_Energy_Switching!AA$4,Switching!$B$23:$E$31,2,0)/12,0)</f>
        <v>3605.4580853095258</v>
      </c>
      <c r="AB10" s="6">
        <f>Cal_Energy!AB9+IFERROR(VLOOKUP(Cal_Energy_Switching!AB$4,Switching!$B$35:$E$44,2,0)/12,0)-IFERROR(VLOOKUP(Cal_Energy_Switching!AB$4,Switching!$B$23:$E$31,2,0)/12,0)</f>
        <v>77.239593254755647</v>
      </c>
      <c r="AC10" s="6">
        <f>Cal_Energy!AC9+IFERROR(VLOOKUP(Cal_Energy_Switching!AC$4,Switching!$B$35:$E$44,2,0)/12,0)-IFERROR(VLOOKUP(Cal_Energy_Switching!AC$4,Switching!$B$23:$E$31,2,0)/12,0)</f>
        <v>1728.8475373536105</v>
      </c>
      <c r="AD10" s="6">
        <f>Cal_Energy!AD9+IFERROR(VLOOKUP(Cal_Energy_Switching!AD$4,Switching!$B$35:$E$44,2,0)/12,0)-IFERROR(VLOOKUP(Cal_Energy_Switching!AD$4,Switching!$B$23:$E$31,2,0)/12,0)</f>
        <v>641.06093340944699</v>
      </c>
      <c r="AE10" s="6">
        <f>Cal_Energy!AE9+IFERROR(VLOOKUP(Cal_Energy_Switching!AE$4,Switching!$B$35:$E$44,2,0)/12,0)-IFERROR(VLOOKUP(Cal_Energy_Switching!AE$4,Switching!$B$23:$E$31,2,0)/12,0)</f>
        <v>4273.1438864499814</v>
      </c>
      <c r="AF10" s="6">
        <f>Cal_Energy!AF9+IFERROR(VLOOKUP(Cal_Energy_Switching!AF$4,Switching!$B$35:$E$44,2,0)/12,0)-IFERROR(VLOOKUP(Cal_Energy_Switching!AF$4,Switching!$B$23:$E$31,2,0)/12,0)</f>
        <v>8279.0987992543596</v>
      </c>
      <c r="AG10" s="6">
        <f>Cal_Energy!AG9+IFERROR(VLOOKUP(Cal_Energy_Switching!AG$4,Switching!$B$35:$E$44,2,0)/12,0)-IFERROR(VLOOKUP(Cal_Energy_Switching!AG$4,Switching!$B$23:$E$31,2,0)/12,0)</f>
        <v>7210.1721152514647</v>
      </c>
      <c r="AH10" s="6">
        <f>Cal_Energy!AH9+IFERROR(VLOOKUP(Cal_Energy_Switching!AH$4,Switching!$B$35:$E$44,2,0)/12,0)-IFERROR(VLOOKUP(Cal_Energy_Switching!AH$4,Switching!$B$23:$E$31,2,0)/12,0)</f>
        <v>2128.3214975209717</v>
      </c>
      <c r="AI10" s="6">
        <f>Cal_Energy!AI9+IFERROR(VLOOKUP(Cal_Energy_Switching!AI$4,Switching!$B$35:$E$44,2,0)/12,0)-IFERROR(VLOOKUP(Cal_Energy_Switching!AI$4,Switching!$B$23:$E$31,2,0)/12,0)</f>
        <v>2213.0046256922542</v>
      </c>
      <c r="AJ10" s="6">
        <f>Cal_Energy!AJ9+IFERROR(VLOOKUP(Cal_Energy_Switching!AJ$4,Switching!$B$35:$E$44,2,0)/12,0)-IFERROR(VLOOKUP(Cal_Energy_Switching!AJ$4,Switching!$B$23:$E$31,2,0)/12,0)</f>
        <v>258176.922549668</v>
      </c>
      <c r="AK10" s="35">
        <f t="shared" si="2"/>
        <v>104539.19178462343</v>
      </c>
      <c r="AL10" s="1">
        <f>Cal_Energy!AL9+IFERROR(VLOOKUP(Cal_Energy_Switching!AL$4,Switching!$B$35:$E$44,2,0)/12,0)-IFERROR(VLOOKUP(Cal_Energy_Switching!AL$4,Switching!$B$23:$E$31,2,0)/12,0)</f>
        <v>29452.188369694562</v>
      </c>
      <c r="AM10" s="1">
        <f>Cal_Energy!AM9+IFERROR(VLOOKUP(Cal_Energy_Switching!AM$4,Switching!$B$35:$E$44,2,0)/12,0)-IFERROR(VLOOKUP(Cal_Energy_Switching!AM$4,Switching!$B$23:$E$31,2,0)/12,0)</f>
        <v>75087.003414928869</v>
      </c>
      <c r="AN10" s="6">
        <f>Cal_Energy!AN9+IFERROR(VLOOKUP(Cal_Energy_Switching!AN$4,Switching!$B$35:$E$44,2,0)/12,0)-IFERROR(VLOOKUP(Cal_Energy_Switching!AN$4,Switching!$B$23:$E$31,2,0)/12,0)</f>
        <v>318.48149964109365</v>
      </c>
      <c r="AO10" s="6">
        <f>Cal_Energy!AO9+IFERROR(VLOOKUP(Cal_Energy_Switching!AO$4,Switching!$B$35:$E$44,2,0)/12,0)-IFERROR(VLOOKUP(Cal_Energy_Switching!AO$4,Switching!$B$23:$E$31,2,0)/12,0)</f>
        <v>273.53751561938662</v>
      </c>
      <c r="AP10" s="6">
        <f>Cal_Energy!AP9+IFERROR(VLOOKUP(Cal_Energy_Switching!AP$4,Switching!$B$35:$E$44,2,0)/12,0)-IFERROR(VLOOKUP(Cal_Energy_Switching!AP$4,Switching!$B$23:$E$31,2,0)/12,0)</f>
        <v>9599.7606834479193</v>
      </c>
      <c r="AQ10" s="6">
        <f>Cal_Energy!AQ9+IFERROR(VLOOKUP(Cal_Energy_Switching!AQ$4,Switching!$B$35:$E$44,2,0)/12,0)-IFERROR(VLOOKUP(Cal_Energy_Switching!AQ$4,Switching!$B$23:$E$31,2,0)/12,0)</f>
        <v>71001.761756732012</v>
      </c>
      <c r="AR10" s="6">
        <f>Cal_Energy!AR9+IFERROR(VLOOKUP(Cal_Energy_Switching!AR$4,Switching!$B$35:$E$44,2,0)/12,0)-IFERROR(VLOOKUP(Cal_Energy_Switching!AR$4,Switching!$B$23:$E$31,2,0)/12,0)</f>
        <v>11548.089409074455</v>
      </c>
      <c r="AS10" s="6">
        <f>Cal_Energy!AS9+IFERROR(VLOOKUP(Cal_Energy_Switching!AS$4,Switching!$B$35:$E$44,2,0)/12,0)-IFERROR(VLOOKUP(Cal_Energy_Switching!AS$4,Switching!$B$23:$E$31,2,0)/12,0)</f>
        <v>132668.50074643368</v>
      </c>
      <c r="AT10" s="6">
        <f>Cal_Energy!AT9+IFERROR(VLOOKUP(Cal_Energy_Switching!AT$4,Switching!$B$35:$E$44,2,0)/12,0)-IFERROR(VLOOKUP(Cal_Energy_Switching!AT$4,Switching!$B$23:$E$31,2,0)/12,0)</f>
        <v>28891.208621173741</v>
      </c>
      <c r="AU10" s="6">
        <f>Cal_Energy!AU9+IFERROR(VLOOKUP(Cal_Energy_Switching!AU$4,Switching!$B$35:$E$44,2,0)/12,0)-IFERROR(VLOOKUP(Cal_Energy_Switching!AU$4,Switching!$B$23:$E$31,2,0)/12,0)</f>
        <v>56537.246914395437</v>
      </c>
      <c r="AV10" s="6">
        <f>Cal_Energy!AV9+IFERROR(VLOOKUP(Cal_Energy_Switching!AV$4,Switching!$B$35:$E$44,2,0)/12,0)-IFERROR(VLOOKUP(Cal_Energy_Switching!AV$4,Switching!$B$23:$E$31,2,0)/12,0)</f>
        <v>1035.5461923108051</v>
      </c>
      <c r="AW10" s="6">
        <f>Cal_Energy!AW9+IFERROR(VLOOKUP(Cal_Energy_Switching!AW$4,Switching!$B$35:$E$44,2,0)/12,0)-IFERROR(VLOOKUP(Cal_Energy_Switching!AW$4,Switching!$B$23:$E$31,2,0)/12,0)</f>
        <v>20824.966806299144</v>
      </c>
      <c r="AX10" s="6">
        <f>Cal_Energy!AX9+IFERROR(VLOOKUP(Cal_Energy_Switching!AX$4,Switching!$B$35:$E$44,2,0)/12,0)-IFERROR(VLOOKUP(Cal_Energy_Switching!AX$4,Switching!$B$23:$E$31,2,0)/12,0)</f>
        <v>130581.48594427553</v>
      </c>
      <c r="AY10" s="6">
        <f>Cal_Energy!AY9+IFERROR(VLOOKUP(Cal_Energy_Switching!AY$4,Switching!$B$35:$E$44,2,0)/12,0)-IFERROR(VLOOKUP(Cal_Energy_Switching!AY$4,Switching!$B$23:$E$31,2,0)/12,0)</f>
        <v>19318.56180621012</v>
      </c>
      <c r="AZ10" s="6">
        <f>Cal_Energy!AZ9+IFERROR(VLOOKUP(Cal_Energy_Switching!AZ$4,Switching!$B$35:$E$44,2,0)/12,0)-IFERROR(VLOOKUP(Cal_Energy_Switching!AZ$4,Switching!$B$23:$E$31,2,0)/12,0)</f>
        <v>8264</v>
      </c>
      <c r="BA10" s="6">
        <f>Cal_Energy!BA9+IFERROR(VLOOKUP(Cal_Energy_Switching!BA$4,Switching!$B$35:$E$44,2,0)/12,0)-IFERROR(VLOOKUP(Cal_Energy_Switching!BA$4,Switching!$B$23:$E$31,2,0)/12,0)</f>
        <v>4366.7999999999993</v>
      </c>
      <c r="BB10" s="7">
        <f t="shared" si="4"/>
        <v>2522021.519895711</v>
      </c>
    </row>
    <row r="11" spans="1:54" x14ac:dyDescent="0.25">
      <c r="A11">
        <v>2014</v>
      </c>
      <c r="B11">
        <v>12</v>
      </c>
      <c r="C11" t="s">
        <v>9</v>
      </c>
      <c r="D11" s="6">
        <f>Cal_Energy!D10+IFERROR(VLOOKUP(Cal_Energy_Switching!D$4,Switching!$B$35:$E$44,2,0)/12,0)-IFERROR(VLOOKUP(Cal_Energy_Switching!D$4,Switching!$B$23:$E$31,2,0)/12,0)</f>
        <v>627436.85009531653</v>
      </c>
      <c r="E11" s="35">
        <f t="shared" si="3"/>
        <v>168994.85174852528</v>
      </c>
      <c r="F11" s="1">
        <f>Cal_Energy!F10+IFERROR(VLOOKUP(Cal_Energy_Switching!F$4,Switching!$B$35:$E$44,2,0)/12,0)-IFERROR(VLOOKUP(Cal_Energy_Switching!F$4,Switching!$B$23:$E$31,2,0)/12,0)</f>
        <v>68548.30864941013</v>
      </c>
      <c r="G11" s="1">
        <f>Cal_Energy!G10+IFERROR(VLOOKUP(Cal_Energy_Switching!G$4,Switching!$B$35:$E$44,2,0)/12,0)-IFERROR(VLOOKUP(Cal_Energy_Switching!G$4,Switching!$B$23:$E$31,2,0)/12,0)</f>
        <v>100446.54309911515</v>
      </c>
      <c r="H11" s="35">
        <f t="shared" si="0"/>
        <v>14540.297350237483</v>
      </c>
      <c r="I11" s="1">
        <f>Cal_Energy!I10+IFERROR(VLOOKUP(Cal_Energy_Switching!I$4,Switching!$B$35:$E$44,2,0)/12,0)-IFERROR(VLOOKUP(Cal_Energy_Switching!I$4,Switching!$B$23:$E$31,2,0)/12,0)</f>
        <v>744.33880955346058</v>
      </c>
      <c r="J11" s="1">
        <f>Cal_Energy!J10+IFERROR(VLOOKUP(Cal_Energy_Switching!J$4,Switching!$B$35:$E$44,2,0)/12,0)-IFERROR(VLOOKUP(Cal_Energy_Switching!J$4,Switching!$B$23:$E$31,2,0)/12,0)</f>
        <v>13795.958540684022</v>
      </c>
      <c r="K11" s="6">
        <f>Cal_Energy!K10+IFERROR(VLOOKUP(Cal_Energy_Switching!K$4,Switching!$B$35:$E$44,2,0)/12,0)-IFERROR(VLOOKUP(Cal_Energy_Switching!K$4,Switching!$B$23:$E$31,2,0)/12,0)</f>
        <v>252935.29947433065</v>
      </c>
      <c r="L11" s="6">
        <f>Cal_Energy!L10+IFERROR(VLOOKUP(Cal_Energy_Switching!L$4,Switching!$B$35:$E$44,2,0)/12,0)-IFERROR(VLOOKUP(Cal_Energy_Switching!L$4,Switching!$B$23:$E$31,2,0)/12,0)</f>
        <v>19887.426693554044</v>
      </c>
      <c r="M11" s="6">
        <f>Cal_Energy!M10+IFERROR(VLOOKUP(Cal_Energy_Switching!M$4,Switching!$B$35:$E$44,2,0)/12,0)-IFERROR(VLOOKUP(Cal_Energy_Switching!M$4,Switching!$B$23:$E$31,2,0)/12,0)</f>
        <v>188146.48500485413</v>
      </c>
      <c r="N11" s="6">
        <f>Cal_Energy!N10+IFERROR(VLOOKUP(Cal_Energy_Switching!N$4,Switching!$B$35:$E$44,2,0)/12,0)-IFERROR(VLOOKUP(Cal_Energy_Switching!N$4,Switching!$B$23:$E$31,2,0)/12,0)</f>
        <v>105871.14742067132</v>
      </c>
      <c r="O11" s="6">
        <f>Cal_Energy!O10+IFERROR(VLOOKUP(Cal_Energy_Switching!O$4,Switching!$B$35:$E$44,2,0)/12,0)-IFERROR(VLOOKUP(Cal_Energy_Switching!O$4,Switching!$B$23:$E$31,2,0)/12,0)</f>
        <v>123964.35750029127</v>
      </c>
      <c r="P11" s="6">
        <f>Cal_Energy!P10+IFERROR(VLOOKUP(Cal_Energy_Switching!P$4,Switching!$B$35:$E$44,2,0)/12,0)-IFERROR(VLOOKUP(Cal_Energy_Switching!P$4,Switching!$B$23:$E$31,2,0)/12,0)</f>
        <v>6116.6539977600023</v>
      </c>
      <c r="Q11" s="6">
        <f>Cal_Energy!Q10+IFERROR(VLOOKUP(Cal_Energy_Switching!Q$4,Switching!$B$35:$E$44,2,0)/12,0)-IFERROR(VLOOKUP(Cal_Energy_Switching!Q$4,Switching!$B$23:$E$31,2,0)/12,0)</f>
        <v>47536.769448679675</v>
      </c>
      <c r="R11" s="6">
        <f>Cal_Energy!R10+IFERROR(VLOOKUP(Cal_Energy_Switching!R$4,Switching!$B$35:$E$44,2,0)/12,0)-IFERROR(VLOOKUP(Cal_Energy_Switching!R$4,Switching!$B$23:$E$31,2,0)/12,0)</f>
        <v>99100.68105533786</v>
      </c>
      <c r="S11" s="6">
        <f>Cal_Energy!S10+IFERROR(VLOOKUP(Cal_Energy_Switching!S$4,Switching!$B$35:$E$44,2,0)/12,0)-IFERROR(VLOOKUP(Cal_Energy_Switching!S$4,Switching!$B$23:$E$31,2,0)/12,0)</f>
        <v>141401.60210365098</v>
      </c>
      <c r="T11" s="6">
        <f>Cal_Energy!T10+IFERROR(VLOOKUP(Cal_Energy_Switching!T$4,Switching!$B$35:$E$44,2,0)/12,0)-IFERROR(VLOOKUP(Cal_Energy_Switching!T$4,Switching!$B$23:$E$31,2,0)/12,0)</f>
        <v>20.294801594373936</v>
      </c>
      <c r="U11" s="6">
        <f>Cal_Energy!U10+IFERROR(VLOOKUP(Cal_Energy_Switching!U$4,Switching!$B$35:$E$44,2,0)/12,0)-IFERROR(VLOOKUP(Cal_Energy_Switching!U$4,Switching!$B$23:$E$31,2,0)/12,0)</f>
        <v>118.92871764097424</v>
      </c>
      <c r="V11" s="6">
        <f>Cal_Energy!V10+IFERROR(VLOOKUP(Cal_Energy_Switching!V$4,Switching!$B$35:$E$44,2,0)/12,0)-IFERROR(VLOOKUP(Cal_Energy_Switching!V$4,Switching!$B$23:$E$31,2,0)/12,0)</f>
        <v>48145.895395850552</v>
      </c>
      <c r="W11" s="6">
        <f>Cal_Energy!W10+IFERROR(VLOOKUP(Cal_Energy_Switching!W$4,Switching!$B$35:$E$44,2,0)/12,0)-IFERROR(VLOOKUP(Cal_Energy_Switching!W$4,Switching!$B$23:$E$31,2,0)/12,0)</f>
        <v>12213.782128741332</v>
      </c>
      <c r="X11" s="6">
        <f>Cal_Energy!X10+IFERROR(VLOOKUP(Cal_Energy_Switching!X$4,Switching!$B$35:$E$44,2,0)/12,0)-IFERROR(VLOOKUP(Cal_Energy_Switching!X$4,Switching!$B$23:$E$31,2,0)/12,0)</f>
        <v>44575.594765962262</v>
      </c>
      <c r="Y11" s="35">
        <f t="shared" si="1"/>
        <v>9493.6017481190574</v>
      </c>
      <c r="Z11" s="1">
        <f>Cal_Energy!Z10+IFERROR(VLOOKUP(Cal_Energy_Switching!Z$4,Switching!$B$35:$E$44,2,0)/12,0)-IFERROR(VLOOKUP(Cal_Energy_Switching!Z$4,Switching!$B$23:$E$31,2,0)/12,0)</f>
        <v>4931.7301029813416</v>
      </c>
      <c r="AA11" s="1">
        <f>Cal_Energy!AA10+IFERROR(VLOOKUP(Cal_Energy_Switching!AA$4,Switching!$B$35:$E$44,2,0)/12,0)-IFERROR(VLOOKUP(Cal_Energy_Switching!AA$4,Switching!$B$23:$E$31,2,0)/12,0)</f>
        <v>4561.8716451377159</v>
      </c>
      <c r="AB11" s="6">
        <f>Cal_Energy!AB10+IFERROR(VLOOKUP(Cal_Energy_Switching!AB$4,Switching!$B$35:$E$44,2,0)/12,0)-IFERROR(VLOOKUP(Cal_Energy_Switching!AB$4,Switching!$B$23:$E$31,2,0)/12,0)</f>
        <v>72.543382875565015</v>
      </c>
      <c r="AC11" s="6">
        <f>Cal_Energy!AC10+IFERROR(VLOOKUP(Cal_Energy_Switching!AC$4,Switching!$B$35:$E$44,2,0)/12,0)-IFERROR(VLOOKUP(Cal_Energy_Switching!AC$4,Switching!$B$23:$E$31,2,0)/12,0)</f>
        <v>2072.6812342390408</v>
      </c>
      <c r="AD11" s="6">
        <f>Cal_Energy!AD10+IFERROR(VLOOKUP(Cal_Energy_Switching!AD$4,Switching!$B$35:$E$44,2,0)/12,0)-IFERROR(VLOOKUP(Cal_Energy_Switching!AD$4,Switching!$B$23:$E$31,2,0)/12,0)</f>
        <v>732.44653455886021</v>
      </c>
      <c r="AE11" s="6">
        <f>Cal_Energy!AE10+IFERROR(VLOOKUP(Cal_Energy_Switching!AE$4,Switching!$B$35:$E$44,2,0)/12,0)-IFERROR(VLOOKUP(Cal_Energy_Switching!AE$4,Switching!$B$23:$E$31,2,0)/12,0)</f>
        <v>5211.9603489048986</v>
      </c>
      <c r="AF11" s="6">
        <f>Cal_Energy!AF10+IFERROR(VLOOKUP(Cal_Energy_Switching!AF$4,Switching!$B$35:$E$44,2,0)/12,0)-IFERROR(VLOOKUP(Cal_Energy_Switching!AF$4,Switching!$B$23:$E$31,2,0)/12,0)</f>
        <v>9478.0914560323454</v>
      </c>
      <c r="AG11" s="6">
        <f>Cal_Energy!AG10+IFERROR(VLOOKUP(Cal_Energy_Switching!AG$4,Switching!$B$35:$E$44,2,0)/12,0)-IFERROR(VLOOKUP(Cal_Energy_Switching!AG$4,Switching!$B$23:$E$31,2,0)/12,0)</f>
        <v>8794.258319415072</v>
      </c>
      <c r="AH11" s="6">
        <f>Cal_Energy!AH10+IFERROR(VLOOKUP(Cal_Energy_Switching!AH$4,Switching!$B$35:$E$44,2,0)/12,0)-IFERROR(VLOOKUP(Cal_Energy_Switching!AH$4,Switching!$B$23:$E$31,2,0)/12,0)</f>
        <v>2595.9170927934174</v>
      </c>
      <c r="AI11" s="6">
        <f>Cal_Energy!AI10+IFERROR(VLOOKUP(Cal_Energy_Switching!AI$4,Switching!$B$35:$E$44,2,0)/12,0)-IFERROR(VLOOKUP(Cal_Energy_Switching!AI$4,Switching!$B$23:$E$31,2,0)/12,0)</f>
        <v>2579.4299742018643</v>
      </c>
      <c r="AJ11" s="6">
        <f>Cal_Energy!AJ10+IFERROR(VLOOKUP(Cal_Energy_Switching!AJ$4,Switching!$B$35:$E$44,2,0)/12,0)-IFERROR(VLOOKUP(Cal_Energy_Switching!AJ$4,Switching!$B$23:$E$31,2,0)/12,0)</f>
        <v>335666.6265528191</v>
      </c>
      <c r="AK11" s="35">
        <f t="shared" si="2"/>
        <v>109449.07057870211</v>
      </c>
      <c r="AL11" s="1">
        <f>Cal_Energy!AL10+IFERROR(VLOOKUP(Cal_Energy_Switching!AL$4,Switching!$B$35:$E$44,2,0)/12,0)-IFERROR(VLOOKUP(Cal_Energy_Switching!AL$4,Switching!$B$23:$E$31,2,0)/12,0)</f>
        <v>30826.954432036593</v>
      </c>
      <c r="AM11" s="1">
        <f>Cal_Energy!AM10+IFERROR(VLOOKUP(Cal_Energy_Switching!AM$4,Switching!$B$35:$E$44,2,0)/12,0)-IFERROR(VLOOKUP(Cal_Energy_Switching!AM$4,Switching!$B$23:$E$31,2,0)/12,0)</f>
        <v>78622.116146665518</v>
      </c>
      <c r="AN11" s="6">
        <f>Cal_Energy!AN10+IFERROR(VLOOKUP(Cal_Energy_Switching!AN$4,Switching!$B$35:$E$44,2,0)/12,0)-IFERROR(VLOOKUP(Cal_Energy_Switching!AN$4,Switching!$B$23:$E$31,2,0)/12,0)</f>
        <v>358.50801421559356</v>
      </c>
      <c r="AO11" s="6">
        <f>Cal_Energy!AO10+IFERROR(VLOOKUP(Cal_Energy_Switching!AO$4,Switching!$B$35:$E$44,2,0)/12,0)-IFERROR(VLOOKUP(Cal_Energy_Switching!AO$4,Switching!$B$23:$E$31,2,0)/12,0)</f>
        <v>295.44214420917768</v>
      </c>
      <c r="AP11" s="6">
        <f>Cal_Energy!AP10+IFERROR(VLOOKUP(Cal_Energy_Switching!AP$4,Switching!$B$35:$E$44,2,0)/12,0)-IFERROR(VLOOKUP(Cal_Energy_Switching!AP$4,Switching!$B$23:$E$31,2,0)/12,0)</f>
        <v>13842.537597165036</v>
      </c>
      <c r="AQ11" s="6">
        <f>Cal_Energy!AQ10+IFERROR(VLOOKUP(Cal_Energy_Switching!AQ$4,Switching!$B$35:$E$44,2,0)/12,0)-IFERROR(VLOOKUP(Cal_Energy_Switching!AQ$4,Switching!$B$23:$E$31,2,0)/12,0)</f>
        <v>74188.863596517418</v>
      </c>
      <c r="AR11" s="6">
        <f>Cal_Energy!AR10+IFERROR(VLOOKUP(Cal_Energy_Switching!AR$4,Switching!$B$35:$E$44,2,0)/12,0)-IFERROR(VLOOKUP(Cal_Energy_Switching!AR$4,Switching!$B$23:$E$31,2,0)/12,0)</f>
        <v>12036.288927764783</v>
      </c>
      <c r="AS11" s="6">
        <f>Cal_Energy!AS10+IFERROR(VLOOKUP(Cal_Energy_Switching!AS$4,Switching!$B$35:$E$44,2,0)/12,0)-IFERROR(VLOOKUP(Cal_Energy_Switching!AS$4,Switching!$B$23:$E$31,2,0)/12,0)</f>
        <v>136805.59157980949</v>
      </c>
      <c r="AT11" s="6">
        <f>Cal_Energy!AT10+IFERROR(VLOOKUP(Cal_Energy_Switching!AT$4,Switching!$B$35:$E$44,2,0)/12,0)-IFERROR(VLOOKUP(Cal_Energy_Switching!AT$4,Switching!$B$23:$E$31,2,0)/12,0)</f>
        <v>30030.340831451165</v>
      </c>
      <c r="AU11" s="6">
        <f>Cal_Energy!AU10+IFERROR(VLOOKUP(Cal_Energy_Switching!AU$4,Switching!$B$35:$E$44,2,0)/12,0)-IFERROR(VLOOKUP(Cal_Energy_Switching!AU$4,Switching!$B$23:$E$31,2,0)/12,0)</f>
        <v>58756.297353201153</v>
      </c>
      <c r="AV11" s="6">
        <f>Cal_Energy!AV10+IFERROR(VLOOKUP(Cal_Energy_Switching!AV$4,Switching!$B$35:$E$44,2,0)/12,0)-IFERROR(VLOOKUP(Cal_Energy_Switching!AV$4,Switching!$B$23:$E$31,2,0)/12,0)</f>
        <v>1048.9621855575556</v>
      </c>
      <c r="AW11" s="6">
        <f>Cal_Energy!AW10+IFERROR(VLOOKUP(Cal_Energy_Switching!AW$4,Switching!$B$35:$E$44,2,0)/12,0)-IFERROR(VLOOKUP(Cal_Energy_Switching!AW$4,Switching!$B$23:$E$31,2,0)/12,0)</f>
        <v>20250.795504213191</v>
      </c>
      <c r="AX11" s="6">
        <f>Cal_Energy!AX10+IFERROR(VLOOKUP(Cal_Energy_Switching!AX$4,Switching!$B$35:$E$44,2,0)/12,0)-IFERROR(VLOOKUP(Cal_Energy_Switching!AX$4,Switching!$B$23:$E$31,2,0)/12,0)</f>
        <v>132273.23117648941</v>
      </c>
      <c r="AY11" s="6">
        <f>Cal_Energy!AY10+IFERROR(VLOOKUP(Cal_Energy_Switching!AY$4,Switching!$B$35:$E$44,2,0)/12,0)-IFERROR(VLOOKUP(Cal_Energy_Switching!AY$4,Switching!$B$23:$E$31,2,0)/12,0)</f>
        <v>18862.495664115522</v>
      </c>
      <c r="AZ11" s="6">
        <f>Cal_Energy!AZ10+IFERROR(VLOOKUP(Cal_Energy_Switching!AZ$4,Switching!$B$35:$E$44,2,0)/12,0)-IFERROR(VLOOKUP(Cal_Energy_Switching!AZ$4,Switching!$B$23:$E$31,2,0)/12,0)</f>
        <v>9529</v>
      </c>
      <c r="BA11" s="6">
        <f>Cal_Energy!BA10+IFERROR(VLOOKUP(Cal_Energy_Switching!BA$4,Switching!$B$35:$E$44,2,0)/12,0)-IFERROR(VLOOKUP(Cal_Energy_Switching!BA$4,Switching!$B$23:$E$31,2,0)/12,0)</f>
        <v>4790.0999999999995</v>
      </c>
      <c r="BB11" s="7">
        <f t="shared" si="4"/>
        <v>2900221.9995003701</v>
      </c>
    </row>
    <row r="12" spans="1:54" x14ac:dyDescent="0.25">
      <c r="A12">
        <v>2015</v>
      </c>
      <c r="B12">
        <v>1</v>
      </c>
      <c r="C12" t="s">
        <v>10</v>
      </c>
      <c r="D12" s="6">
        <f>Cal_Energy!D11+IFERROR(VLOOKUP(Cal_Energy_Switching!D$4,Switching!$B$35:$E$44,2,0)/12,0)-IFERROR(VLOOKUP(Cal_Energy_Switching!D$4,Switching!$B$23:$E$31,2,0)/12,0)</f>
        <v>737653.88481336541</v>
      </c>
      <c r="E12" s="35">
        <f t="shared" si="3"/>
        <v>185003.92979190827</v>
      </c>
      <c r="F12" s="1">
        <f>Cal_Energy!F11+IFERROR(VLOOKUP(Cal_Energy_Switching!F$4,Switching!$B$35:$E$44,2,0)/12,0)-IFERROR(VLOOKUP(Cal_Energy_Switching!F$4,Switching!$B$23:$E$31,2,0)/12,0)</f>
        <v>74951.939866763321</v>
      </c>
      <c r="G12" s="1">
        <f>Cal_Energy!G11+IFERROR(VLOOKUP(Cal_Energy_Switching!G$4,Switching!$B$35:$E$44,2,0)/12,0)-IFERROR(VLOOKUP(Cal_Energy_Switching!G$4,Switching!$B$23:$E$31,2,0)/12,0)</f>
        <v>110051.98992514495</v>
      </c>
      <c r="H12" s="35">
        <f t="shared" si="0"/>
        <v>15249.396007511354</v>
      </c>
      <c r="I12" s="1">
        <f>Cal_Energy!I11+IFERROR(VLOOKUP(Cal_Energy_Switching!I$4,Switching!$B$35:$E$44,2,0)/12,0)-IFERROR(VLOOKUP(Cal_Energy_Switching!I$4,Switching!$B$23:$E$31,2,0)/12,0)</f>
        <v>780.63859336789335</v>
      </c>
      <c r="J12" s="1">
        <f>Cal_Energy!J11+IFERROR(VLOOKUP(Cal_Energy_Switching!J$4,Switching!$B$35:$E$44,2,0)/12,0)-IFERROR(VLOOKUP(Cal_Energy_Switching!J$4,Switching!$B$23:$E$31,2,0)/12,0)</f>
        <v>14468.75741414346</v>
      </c>
      <c r="K12" s="6">
        <f>Cal_Energy!K11+IFERROR(VLOOKUP(Cal_Energy_Switching!K$4,Switching!$B$35:$E$44,2,0)/12,0)-IFERROR(VLOOKUP(Cal_Energy_Switching!K$4,Switching!$B$23:$E$31,2,0)/12,0)</f>
        <v>239874.77089415229</v>
      </c>
      <c r="L12" s="6">
        <f>Cal_Energy!L11+IFERROR(VLOOKUP(Cal_Energy_Switching!L$4,Switching!$B$35:$E$44,2,0)/12,0)-IFERROR(VLOOKUP(Cal_Energy_Switching!L$4,Switching!$B$23:$E$31,2,0)/12,0)</f>
        <v>18526.568919730609</v>
      </c>
      <c r="M12" s="6">
        <f>Cal_Energy!M11+IFERROR(VLOOKUP(Cal_Energy_Switching!M$4,Switching!$B$35:$E$44,2,0)/12,0)-IFERROR(VLOOKUP(Cal_Energy_Switching!M$4,Switching!$B$23:$E$31,2,0)/12,0)</f>
        <v>185273.34305300744</v>
      </c>
      <c r="N12" s="6">
        <f>Cal_Energy!N11+IFERROR(VLOOKUP(Cal_Energy_Switching!N$4,Switching!$B$35:$E$44,2,0)/12,0)-IFERROR(VLOOKUP(Cal_Energy_Switching!N$4,Switching!$B$23:$E$31,2,0)/12,0)</f>
        <v>100738.35462521939</v>
      </c>
      <c r="O12" s="6">
        <f>Cal_Energy!O11+IFERROR(VLOOKUP(Cal_Energy_Switching!O$4,Switching!$B$35:$E$44,2,0)/12,0)-IFERROR(VLOOKUP(Cal_Energy_Switching!O$4,Switching!$B$23:$E$31,2,0)/12,0)</f>
        <v>124030.89939581972</v>
      </c>
      <c r="P12" s="6">
        <f>Cal_Energy!P11+IFERROR(VLOOKUP(Cal_Energy_Switching!P$4,Switching!$B$35:$E$44,2,0)/12,0)-IFERROR(VLOOKUP(Cal_Energy_Switching!P$4,Switching!$B$23:$E$31,2,0)/12,0)</f>
        <v>6800.7209999999995</v>
      </c>
      <c r="Q12" s="6">
        <f>Cal_Energy!Q11+IFERROR(VLOOKUP(Cal_Energy_Switching!Q$4,Switching!$B$35:$E$44,2,0)/12,0)-IFERROR(VLOOKUP(Cal_Energy_Switching!Q$4,Switching!$B$23:$E$31,2,0)/12,0)</f>
        <v>50162.287777092366</v>
      </c>
      <c r="R12" s="6">
        <f>Cal_Energy!R11+IFERROR(VLOOKUP(Cal_Energy_Switching!R$4,Switching!$B$35:$E$44,2,0)/12,0)-IFERROR(VLOOKUP(Cal_Energy_Switching!R$4,Switching!$B$23:$E$31,2,0)/12,0)</f>
        <v>111237.30568186269</v>
      </c>
      <c r="S12" s="6">
        <f>Cal_Energy!S11+IFERROR(VLOOKUP(Cal_Energy_Switching!S$4,Switching!$B$35:$E$44,2,0)/12,0)-IFERROR(VLOOKUP(Cal_Energy_Switching!S$4,Switching!$B$23:$E$31,2,0)/12,0)</f>
        <v>137518.63398986965</v>
      </c>
      <c r="T12" s="6">
        <f>Cal_Energy!T11+IFERROR(VLOOKUP(Cal_Energy_Switching!T$4,Switching!$B$35:$E$44,2,0)/12,0)-IFERROR(VLOOKUP(Cal_Energy_Switching!T$4,Switching!$B$23:$E$31,2,0)/12,0)</f>
        <v>20.897971514998353</v>
      </c>
      <c r="U12" s="6">
        <f>Cal_Energy!U11+IFERROR(VLOOKUP(Cal_Energy_Switching!U$4,Switching!$B$35:$E$44,2,0)/12,0)-IFERROR(VLOOKUP(Cal_Energy_Switching!U$4,Switching!$B$23:$E$31,2,0)/12,0)</f>
        <v>122.04037213949292</v>
      </c>
      <c r="V12" s="6">
        <f>Cal_Energy!V11+IFERROR(VLOOKUP(Cal_Energy_Switching!V$4,Switching!$B$35:$E$44,2,0)/12,0)-IFERROR(VLOOKUP(Cal_Energy_Switching!V$4,Switching!$B$23:$E$31,2,0)/12,0)</f>
        <v>48922.696088106532</v>
      </c>
      <c r="W12" s="6">
        <f>Cal_Energy!W11+IFERROR(VLOOKUP(Cal_Energy_Switching!W$4,Switching!$B$35:$E$44,2,0)/12,0)-IFERROR(VLOOKUP(Cal_Energy_Switching!W$4,Switching!$B$23:$E$31,2,0)/12,0)</f>
        <v>12778.368266230458</v>
      </c>
      <c r="X12" s="6">
        <f>Cal_Energy!X11+IFERROR(VLOOKUP(Cal_Energy_Switching!X$4,Switching!$B$35:$E$44,2,0)/12,0)-IFERROR(VLOOKUP(Cal_Energy_Switching!X$4,Switching!$B$23:$E$31,2,0)/12,0)</f>
        <v>32079.275982019706</v>
      </c>
      <c r="Y12" s="35">
        <f t="shared" si="1"/>
        <v>10778.53647522565</v>
      </c>
      <c r="Z12" s="1">
        <f>Cal_Energy!Z11+IFERROR(VLOOKUP(Cal_Energy_Switching!Z$4,Switching!$B$35:$E$44,2,0)/12,0)-IFERROR(VLOOKUP(Cal_Energy_Switching!Z$4,Switching!$B$23:$E$31,2,0)/12,0)</f>
        <v>5599.2271649149989</v>
      </c>
      <c r="AA12" s="1">
        <f>Cal_Energy!AA11+IFERROR(VLOOKUP(Cal_Energy_Switching!AA$4,Switching!$B$35:$E$44,2,0)/12,0)-IFERROR(VLOOKUP(Cal_Energy_Switching!AA$4,Switching!$B$23:$E$31,2,0)/12,0)</f>
        <v>5179.3093103106521</v>
      </c>
      <c r="AB12" s="6">
        <f>Cal_Energy!AB11+IFERROR(VLOOKUP(Cal_Energy_Switching!AB$4,Switching!$B$35:$E$44,2,0)/12,0)-IFERROR(VLOOKUP(Cal_Energy_Switching!AB$4,Switching!$B$23:$E$31,2,0)/12,0)</f>
        <v>64.920387386449505</v>
      </c>
      <c r="AC12" s="6">
        <f>Cal_Energy!AC11+IFERROR(VLOOKUP(Cal_Energy_Switching!AC$4,Switching!$B$35:$E$44,2,0)/12,0)-IFERROR(VLOOKUP(Cal_Energy_Switching!AC$4,Switching!$B$23:$E$31,2,0)/12,0)</f>
        <v>2202.2461232626579</v>
      </c>
      <c r="AD12" s="6">
        <f>Cal_Energy!AD11+IFERROR(VLOOKUP(Cal_Energy_Switching!AD$4,Switching!$B$35:$E$44,2,0)/12,0)-IFERROR(VLOOKUP(Cal_Energy_Switching!AD$4,Switching!$B$23:$E$31,2,0)/12,0)</f>
        <v>760.30440301681097</v>
      </c>
      <c r="AE12" s="6">
        <f>Cal_Energy!AE11+IFERROR(VLOOKUP(Cal_Energy_Switching!AE$4,Switching!$B$35:$E$44,2,0)/12,0)-IFERROR(VLOOKUP(Cal_Energy_Switching!AE$4,Switching!$B$23:$E$31,2,0)/12,0)</f>
        <v>5297.0104173908758</v>
      </c>
      <c r="AF12" s="6">
        <f>Cal_Energy!AF11+IFERROR(VLOOKUP(Cal_Energy_Switching!AF$4,Switching!$B$35:$E$44,2,0)/12,0)-IFERROR(VLOOKUP(Cal_Energy_Switching!AF$4,Switching!$B$23:$E$31,2,0)/12,0)</f>
        <v>9721.9967494323027</v>
      </c>
      <c r="AG12" s="6">
        <f>Cal_Energy!AG11+IFERROR(VLOOKUP(Cal_Energy_Switching!AG$4,Switching!$B$35:$E$44,2,0)/12,0)-IFERROR(VLOOKUP(Cal_Energy_Switching!AG$4,Switching!$B$23:$E$31,2,0)/12,0)</f>
        <v>8937.7652193681351</v>
      </c>
      <c r="AH12" s="6">
        <f>Cal_Energy!AH11+IFERROR(VLOOKUP(Cal_Energy_Switching!AH$4,Switching!$B$35:$E$44,2,0)/12,0)-IFERROR(VLOOKUP(Cal_Energy_Switching!AH$4,Switching!$B$23:$E$31,2,0)/12,0)</f>
        <v>2638.2779151608379</v>
      </c>
      <c r="AI12" s="6">
        <f>Cal_Energy!AI11+IFERROR(VLOOKUP(Cal_Energy_Switching!AI$4,Switching!$B$35:$E$44,2,0)/12,0)-IFERROR(VLOOKUP(Cal_Energy_Switching!AI$4,Switching!$B$23:$E$31,2,0)/12,0)</f>
        <v>2691.5884931811684</v>
      </c>
      <c r="AJ12" s="6">
        <f>Cal_Energy!AJ11+IFERROR(VLOOKUP(Cal_Energy_Switching!AJ$4,Switching!$B$35:$E$44,2,0)/12,0)-IFERROR(VLOOKUP(Cal_Energy_Switching!AJ$4,Switching!$B$23:$E$31,2,0)/12,0)</f>
        <v>371334.46095043886</v>
      </c>
      <c r="AK12" s="35">
        <f t="shared" si="2"/>
        <v>113657.57188405276</v>
      </c>
      <c r="AL12" s="1">
        <f>Cal_Energy!AL11+IFERROR(VLOOKUP(Cal_Energy_Switching!AL$4,Switching!$B$35:$E$44,2,0)/12,0)-IFERROR(VLOOKUP(Cal_Energy_Switching!AL$4,Switching!$B$23:$E$31,2,0)/12,0)</f>
        <v>32005.334797534775</v>
      </c>
      <c r="AM12" s="1">
        <f>Cal_Energy!AM11+IFERROR(VLOOKUP(Cal_Energy_Switching!AM$4,Switching!$B$35:$E$44,2,0)/12,0)-IFERROR(VLOOKUP(Cal_Energy_Switching!AM$4,Switching!$B$23:$E$31,2,0)/12,0)</f>
        <v>81652.237086517984</v>
      </c>
      <c r="AN12" s="6">
        <f>Cal_Energy!AN11+IFERROR(VLOOKUP(Cal_Energy_Switching!AN$4,Switching!$B$35:$E$44,2,0)/12,0)-IFERROR(VLOOKUP(Cal_Energy_Switching!AN$4,Switching!$B$23:$E$31,2,0)/12,0)</f>
        <v>359.08136196477267</v>
      </c>
      <c r="AO12" s="6">
        <f>Cal_Energy!AO11+IFERROR(VLOOKUP(Cal_Energy_Switching!AO$4,Switching!$B$35:$E$44,2,0)/12,0)-IFERROR(VLOOKUP(Cal_Energy_Switching!AO$4,Switching!$B$23:$E$31,2,0)/12,0)</f>
        <v>289.85175781163883</v>
      </c>
      <c r="AP12" s="6">
        <f>Cal_Energy!AP11+IFERROR(VLOOKUP(Cal_Energy_Switching!AP$4,Switching!$B$35:$E$44,2,0)/12,0)-IFERROR(VLOOKUP(Cal_Energy_Switching!AP$4,Switching!$B$23:$E$31,2,0)/12,0)</f>
        <v>15664.65339167785</v>
      </c>
      <c r="AQ12" s="6">
        <f>Cal_Energy!AQ11+IFERROR(VLOOKUP(Cal_Energy_Switching!AQ$4,Switching!$B$35:$E$44,2,0)/12,0)-IFERROR(VLOOKUP(Cal_Energy_Switching!AQ$4,Switching!$B$23:$E$31,2,0)/12,0)</f>
        <v>66929.248426908642</v>
      </c>
      <c r="AR12" s="6">
        <f>Cal_Energy!AR11+IFERROR(VLOOKUP(Cal_Energy_Switching!AR$4,Switching!$B$35:$E$44,2,0)/12,0)-IFERROR(VLOOKUP(Cal_Energy_Switching!AR$4,Switching!$B$23:$E$31,2,0)/12,0)</f>
        <v>11640.291674444517</v>
      </c>
      <c r="AS12" s="6">
        <f>Cal_Energy!AS11+IFERROR(VLOOKUP(Cal_Energy_Switching!AS$4,Switching!$B$35:$E$44,2,0)/12,0)-IFERROR(VLOOKUP(Cal_Energy_Switching!AS$4,Switching!$B$23:$E$31,2,0)/12,0)</f>
        <v>134880.0526315202</v>
      </c>
      <c r="AT12" s="6">
        <f>Cal_Energy!AT11+IFERROR(VLOOKUP(Cal_Energy_Switching!AT$4,Switching!$B$35:$E$44,2,0)/12,0)-IFERROR(VLOOKUP(Cal_Energy_Switching!AT$4,Switching!$B$23:$E$31,2,0)/12,0)</f>
        <v>29106.347240370549</v>
      </c>
      <c r="AU12" s="6">
        <f>Cal_Energy!AU11+IFERROR(VLOOKUP(Cal_Energy_Switching!AU$4,Switching!$B$35:$E$44,2,0)/12,0)-IFERROR(VLOOKUP(Cal_Energy_Switching!AU$4,Switching!$B$23:$E$31,2,0)/12,0)</f>
        <v>58384.399727065094</v>
      </c>
      <c r="AV12" s="6">
        <f>Cal_Energy!AV11+IFERROR(VLOOKUP(Cal_Energy_Switching!AV$4,Switching!$B$35:$E$44,2,0)/12,0)-IFERROR(VLOOKUP(Cal_Energy_Switching!AV$4,Switching!$B$23:$E$31,2,0)/12,0)</f>
        <v>1002.3919390771412</v>
      </c>
      <c r="AW12" s="6">
        <f>Cal_Energy!AW11+IFERROR(VLOOKUP(Cal_Energy_Switching!AW$4,Switching!$B$35:$E$44,2,0)/12,0)-IFERROR(VLOOKUP(Cal_Energy_Switching!AW$4,Switching!$B$23:$E$31,2,0)/12,0)</f>
        <v>19523.445185528086</v>
      </c>
      <c r="AX12" s="6">
        <f>Cal_Energy!AX11+IFERROR(VLOOKUP(Cal_Energy_Switching!AX$4,Switching!$B$35:$E$44,2,0)/12,0)-IFERROR(VLOOKUP(Cal_Energy_Switching!AX$4,Switching!$B$23:$E$31,2,0)/12,0)</f>
        <v>126400.76307090586</v>
      </c>
      <c r="AY12" s="6">
        <f>Cal_Energy!AY11+IFERROR(VLOOKUP(Cal_Energy_Switching!AY$4,Switching!$B$35:$E$44,2,0)/12,0)-IFERROR(VLOOKUP(Cal_Energy_Switching!AY$4,Switching!$B$23:$E$31,2,0)/12,0)</f>
        <v>18282.0226318149</v>
      </c>
      <c r="AZ12" s="6">
        <f>Cal_Energy!AZ11+IFERROR(VLOOKUP(Cal_Energy_Switching!AZ$4,Switching!$B$35:$E$44,2,0)/12,0)-IFERROR(VLOOKUP(Cal_Energy_Switching!AZ$4,Switching!$B$23:$E$31,2,0)/12,0)</f>
        <v>10975.5</v>
      </c>
      <c r="BA12" s="6">
        <f>Cal_Energy!BA11+IFERROR(VLOOKUP(Cal_Energy_Switching!BA$4,Switching!$B$35:$E$44,2,0)/12,0)-IFERROR(VLOOKUP(Cal_Energy_Switching!BA$4,Switching!$B$23:$E$31,2,0)/12,0)</f>
        <v>5498.8799999999992</v>
      </c>
      <c r="BB12" s="7">
        <f t="shared" si="4"/>
        <v>3033014.9826865559</v>
      </c>
    </row>
    <row r="13" spans="1:54" x14ac:dyDescent="0.25">
      <c r="A13">
        <v>2015</v>
      </c>
      <c r="B13">
        <v>2</v>
      </c>
      <c r="C13" t="s">
        <v>11</v>
      </c>
      <c r="D13" s="6">
        <f>Cal_Energy!D12+IFERROR(VLOOKUP(Cal_Energy_Switching!D$4,Switching!$B$35:$E$44,2,0)/12,0)-IFERROR(VLOOKUP(Cal_Energy_Switching!D$4,Switching!$B$23:$E$31,2,0)/12,0)</f>
        <v>640463.88425442611</v>
      </c>
      <c r="E13" s="35">
        <f t="shared" si="3"/>
        <v>161201.37796533323</v>
      </c>
      <c r="F13" s="1">
        <f>Cal_Energy!F12+IFERROR(VLOOKUP(Cal_Energy_Switching!F$4,Switching!$B$35:$E$44,2,0)/12,0)-IFERROR(VLOOKUP(Cal_Energy_Switching!F$4,Switching!$B$23:$E$31,2,0)/12,0)</f>
        <v>65430.919136133307</v>
      </c>
      <c r="G13" s="1">
        <f>Cal_Energy!G12+IFERROR(VLOOKUP(Cal_Energy_Switching!G$4,Switching!$B$35:$E$44,2,0)/12,0)-IFERROR(VLOOKUP(Cal_Energy_Switching!G$4,Switching!$B$23:$E$31,2,0)/12,0)</f>
        <v>95770.458829199939</v>
      </c>
      <c r="H13" s="35">
        <f t="shared" si="0"/>
        <v>14009.803812528753</v>
      </c>
      <c r="I13" s="1">
        <f>Cal_Energy!I12+IFERROR(VLOOKUP(Cal_Energy_Switching!I$4,Switching!$B$35:$E$44,2,0)/12,0)-IFERROR(VLOOKUP(Cal_Energy_Switching!I$4,Switching!$B$23:$E$31,2,0)/12,0)</f>
        <v>717.18207961715905</v>
      </c>
      <c r="J13" s="1">
        <f>Cal_Energy!J12+IFERROR(VLOOKUP(Cal_Energy_Switching!J$4,Switching!$B$35:$E$44,2,0)/12,0)-IFERROR(VLOOKUP(Cal_Energy_Switching!J$4,Switching!$B$23:$E$31,2,0)/12,0)</f>
        <v>13292.621732911593</v>
      </c>
      <c r="K13" s="6">
        <f>Cal_Energy!K12+IFERROR(VLOOKUP(Cal_Energy_Switching!K$4,Switching!$B$35:$E$44,2,0)/12,0)-IFERROR(VLOOKUP(Cal_Energy_Switching!K$4,Switching!$B$23:$E$31,2,0)/12,0)</f>
        <v>228708.94740928922</v>
      </c>
      <c r="L13" s="6">
        <f>Cal_Energy!L12+IFERROR(VLOOKUP(Cal_Energy_Switching!L$4,Switching!$B$35:$E$44,2,0)/12,0)-IFERROR(VLOOKUP(Cal_Energy_Switching!L$4,Switching!$B$23:$E$31,2,0)/12,0)</f>
        <v>17363.132264220549</v>
      </c>
      <c r="M13" s="6">
        <f>Cal_Energy!M12+IFERROR(VLOOKUP(Cal_Energy_Switching!M$4,Switching!$B$35:$E$44,2,0)/12,0)-IFERROR(VLOOKUP(Cal_Energy_Switching!M$4,Switching!$B$23:$E$31,2,0)/12,0)</f>
        <v>162097.73322889459</v>
      </c>
      <c r="N13" s="6">
        <f>Cal_Energy!N12+IFERROR(VLOOKUP(Cal_Energy_Switching!N$4,Switching!$B$35:$E$44,2,0)/12,0)-IFERROR(VLOOKUP(Cal_Energy_Switching!N$4,Switching!$B$23:$E$31,2,0)/12,0)</f>
        <v>96350.181666785371</v>
      </c>
      <c r="O13" s="6">
        <f>Cal_Energy!O12+IFERROR(VLOOKUP(Cal_Energy_Switching!O$4,Switching!$B$35:$E$44,2,0)/12,0)-IFERROR(VLOOKUP(Cal_Energy_Switching!O$4,Switching!$B$23:$E$31,2,0)/12,0)</f>
        <v>112493.98286784871</v>
      </c>
      <c r="P13" s="6">
        <f>Cal_Energy!P12+IFERROR(VLOOKUP(Cal_Energy_Switching!P$4,Switching!$B$35:$E$44,2,0)/12,0)-IFERROR(VLOOKUP(Cal_Energy_Switching!P$4,Switching!$B$23:$E$31,2,0)/12,0)</f>
        <v>5715.5610734399979</v>
      </c>
      <c r="Q13" s="6">
        <f>Cal_Energy!Q12+IFERROR(VLOOKUP(Cal_Energy_Switching!Q$4,Switching!$B$35:$E$44,2,0)/12,0)-IFERROR(VLOOKUP(Cal_Energy_Switching!Q$4,Switching!$B$23:$E$31,2,0)/12,0)</f>
        <v>45551.353764487045</v>
      </c>
      <c r="R13" s="6">
        <f>Cal_Energy!R12+IFERROR(VLOOKUP(Cal_Energy_Switching!R$4,Switching!$B$35:$E$44,2,0)/12,0)-IFERROR(VLOOKUP(Cal_Energy_Switching!R$4,Switching!$B$23:$E$31,2,0)/12,0)</f>
        <v>104693.28727252714</v>
      </c>
      <c r="S13" s="6">
        <f>Cal_Energy!S12+IFERROR(VLOOKUP(Cal_Energy_Switching!S$4,Switching!$B$35:$E$44,2,0)/12,0)-IFERROR(VLOOKUP(Cal_Energy_Switching!S$4,Switching!$B$23:$E$31,2,0)/12,0)</f>
        <v>129307.93828770208</v>
      </c>
      <c r="T13" s="6">
        <f>Cal_Energy!T12+IFERROR(VLOOKUP(Cal_Energy_Switching!T$4,Switching!$B$35:$E$44,2,0)/12,0)-IFERROR(VLOOKUP(Cal_Energy_Switching!T$4,Switching!$B$23:$E$31,2,0)/12,0)</f>
        <v>11.682245730805322</v>
      </c>
      <c r="U13" s="6">
        <f>Cal_Energy!U12+IFERROR(VLOOKUP(Cal_Energy_Switching!U$4,Switching!$B$35:$E$44,2,0)/12,0)-IFERROR(VLOOKUP(Cal_Energy_Switching!U$4,Switching!$B$23:$E$31,2,0)/12,0)</f>
        <v>104.52806073081828</v>
      </c>
      <c r="V13" s="6">
        <f>Cal_Energy!V12+IFERROR(VLOOKUP(Cal_Energy_Switching!V$4,Switching!$B$35:$E$44,2,0)/12,0)-IFERROR(VLOOKUP(Cal_Energy_Switching!V$4,Switching!$B$23:$E$31,2,0)/12,0)</f>
        <v>46508.168692297637</v>
      </c>
      <c r="W13" s="6">
        <f>Cal_Energy!W12+IFERROR(VLOOKUP(Cal_Energy_Switching!W$4,Switching!$B$35:$E$44,2,0)/12,0)-IFERROR(VLOOKUP(Cal_Energy_Switching!W$4,Switching!$B$23:$E$31,2,0)/12,0)</f>
        <v>9227.7644642397063</v>
      </c>
      <c r="X13" s="6">
        <f>Cal_Energy!X12+IFERROR(VLOOKUP(Cal_Energy_Switching!X$4,Switching!$B$35:$E$44,2,0)/12,0)-IFERROR(VLOOKUP(Cal_Energy_Switching!X$4,Switching!$B$23:$E$31,2,0)/12,0)</f>
        <v>21523.138094853926</v>
      </c>
      <c r="Y13" s="35">
        <f t="shared" si="1"/>
        <v>9377.0227204727998</v>
      </c>
      <c r="Z13" s="1">
        <f>Cal_Energy!Z12+IFERROR(VLOOKUP(Cal_Energy_Switching!Z$4,Switching!$B$35:$E$44,2,0)/12,0)-IFERROR(VLOOKUP(Cal_Energy_Switching!Z$4,Switching!$B$23:$E$31,2,0)/12,0)</f>
        <v>4871.1697050129669</v>
      </c>
      <c r="AA13" s="1">
        <f>Cal_Energy!AA12+IFERROR(VLOOKUP(Cal_Energy_Switching!AA$4,Switching!$B$35:$E$44,2,0)/12,0)-IFERROR(VLOOKUP(Cal_Energy_Switching!AA$4,Switching!$B$23:$E$31,2,0)/12,0)</f>
        <v>4505.853015459832</v>
      </c>
      <c r="AB13" s="6">
        <f>Cal_Energy!AB12+IFERROR(VLOOKUP(Cal_Energy_Switching!AB$4,Switching!$B$35:$E$44,2,0)/12,0)-IFERROR(VLOOKUP(Cal_Energy_Switching!AB$4,Switching!$B$23:$E$31,2,0)/12,0)</f>
        <v>56.29616998970841</v>
      </c>
      <c r="AC13" s="6">
        <f>Cal_Energy!AC12+IFERROR(VLOOKUP(Cal_Energy_Switching!AC$4,Switching!$B$35:$E$44,2,0)/12,0)-IFERROR(VLOOKUP(Cal_Energy_Switching!AC$4,Switching!$B$23:$E$31,2,0)/12,0)</f>
        <v>2039.0591669760829</v>
      </c>
      <c r="AD13" s="6">
        <f>Cal_Energy!AD12+IFERROR(VLOOKUP(Cal_Energy_Switching!AD$4,Switching!$B$35:$E$44,2,0)/12,0)-IFERROR(VLOOKUP(Cal_Energy_Switching!AD$4,Switching!$B$23:$E$31,2,0)/12,0)</f>
        <v>674.38507412749959</v>
      </c>
      <c r="AE13" s="6">
        <f>Cal_Energy!AE12+IFERROR(VLOOKUP(Cal_Energy_Switching!AE$4,Switching!$B$35:$E$44,2,0)/12,0)-IFERROR(VLOOKUP(Cal_Energy_Switching!AE$4,Switching!$B$23:$E$31,2,0)/12,0)</f>
        <v>4833.2807814864009</v>
      </c>
      <c r="AF13" s="6">
        <f>Cal_Energy!AF12+IFERROR(VLOOKUP(Cal_Energy_Switching!AF$4,Switching!$B$35:$E$44,2,0)/12,0)-IFERROR(VLOOKUP(Cal_Energy_Switching!AF$4,Switching!$B$23:$E$31,2,0)/12,0)</f>
        <v>8284.5725149744067</v>
      </c>
      <c r="AG13" s="6">
        <f>Cal_Energy!AG12+IFERROR(VLOOKUP(Cal_Energy_Switching!AG$4,Switching!$B$35:$E$44,2,0)/12,0)-IFERROR(VLOOKUP(Cal_Energy_Switching!AG$4,Switching!$B$23:$E$31,2,0)/12,0)</f>
        <v>8155.3037393284549</v>
      </c>
      <c r="AH13" s="6">
        <f>Cal_Energy!AH12+IFERROR(VLOOKUP(Cal_Energy_Switching!AH$4,Switching!$B$35:$E$44,2,0)/12,0)-IFERROR(VLOOKUP(Cal_Energy_Switching!AH$4,Switching!$B$23:$E$31,2,0)/12,0)</f>
        <v>2407.3084511409843</v>
      </c>
      <c r="AI13" s="6">
        <f>Cal_Energy!AI12+IFERROR(VLOOKUP(Cal_Energy_Switching!AI$4,Switching!$B$35:$E$44,2,0)/12,0)-IFERROR(VLOOKUP(Cal_Energy_Switching!AI$4,Switching!$B$23:$E$31,2,0)/12,0)</f>
        <v>2334.3741930451479</v>
      </c>
      <c r="AJ13" s="6">
        <f>Cal_Energy!AJ12+IFERROR(VLOOKUP(Cal_Energy_Switching!AJ$4,Switching!$B$35:$E$44,2,0)/12,0)-IFERROR(VLOOKUP(Cal_Energy_Switching!AJ$4,Switching!$B$23:$E$31,2,0)/12,0)</f>
        <v>326385.42633599439</v>
      </c>
      <c r="AK13" s="35">
        <f t="shared" si="2"/>
        <v>101456.91816013375</v>
      </c>
      <c r="AL13" s="1">
        <f>Cal_Energy!AL12+IFERROR(VLOOKUP(Cal_Energy_Switching!AL$4,Switching!$B$35:$E$44,2,0)/12,0)-IFERROR(VLOOKUP(Cal_Energy_Switching!AL$4,Switching!$B$23:$E$31,2,0)/12,0)</f>
        <v>28589.15175483745</v>
      </c>
      <c r="AM13" s="1">
        <f>Cal_Energy!AM12+IFERROR(VLOOKUP(Cal_Energy_Switching!AM$4,Switching!$B$35:$E$44,2,0)/12,0)-IFERROR(VLOOKUP(Cal_Energy_Switching!AM$4,Switching!$B$23:$E$31,2,0)/12,0)</f>
        <v>72867.766405296294</v>
      </c>
      <c r="AN13" s="6">
        <f>Cal_Energy!AN12+IFERROR(VLOOKUP(Cal_Energy_Switching!AN$4,Switching!$B$35:$E$44,2,0)/12,0)-IFERROR(VLOOKUP(Cal_Energy_Switching!AN$4,Switching!$B$23:$E$31,2,0)/12,0)</f>
        <v>268.43631675903976</v>
      </c>
      <c r="AO13" s="6">
        <f>Cal_Energy!AO12+IFERROR(VLOOKUP(Cal_Energy_Switching!AO$4,Switching!$B$35:$E$44,2,0)/12,0)-IFERROR(VLOOKUP(Cal_Energy_Switching!AO$4,Switching!$B$23:$E$31,2,0)/12,0)</f>
        <v>231.59737161523913</v>
      </c>
      <c r="AP13" s="6">
        <f>Cal_Energy!AP12+IFERROR(VLOOKUP(Cal_Energy_Switching!AP$4,Switching!$B$35:$E$44,2,0)/12,0)-IFERROR(VLOOKUP(Cal_Energy_Switching!AP$4,Switching!$B$23:$E$31,2,0)/12,0)</f>
        <v>12865.323462456799</v>
      </c>
      <c r="AQ13" s="6">
        <f>Cal_Energy!AQ12+IFERROR(VLOOKUP(Cal_Energy_Switching!AQ$4,Switching!$B$35:$E$44,2,0)/12,0)-IFERROR(VLOOKUP(Cal_Energy_Switching!AQ$4,Switching!$B$23:$E$31,2,0)/12,0)</f>
        <v>54211.764261167067</v>
      </c>
      <c r="AR13" s="6">
        <f>Cal_Energy!AR12+IFERROR(VLOOKUP(Cal_Energy_Switching!AR$4,Switching!$B$35:$E$44,2,0)/12,0)-IFERROR(VLOOKUP(Cal_Energy_Switching!AR$4,Switching!$B$23:$E$31,2,0)/12,0)</f>
        <v>10215.059988724852</v>
      </c>
      <c r="AS13" s="6">
        <f>Cal_Energy!AS12+IFERROR(VLOOKUP(Cal_Energy_Switching!AS$4,Switching!$B$35:$E$44,2,0)/12,0)-IFERROR(VLOOKUP(Cal_Energy_Switching!AS$4,Switching!$B$23:$E$31,2,0)/12,0)</f>
        <v>127654.67325528704</v>
      </c>
      <c r="AT13" s="6">
        <f>Cal_Energy!AT12+IFERROR(VLOOKUP(Cal_Energy_Switching!AT$4,Switching!$B$35:$E$44,2,0)/12,0)-IFERROR(VLOOKUP(Cal_Energy_Switching!AT$4,Switching!$B$23:$E$31,2,0)/12,0)</f>
        <v>25780.806640358001</v>
      </c>
      <c r="AU13" s="6">
        <f>Cal_Energy!AU12+IFERROR(VLOOKUP(Cal_Energy_Switching!AU$4,Switching!$B$35:$E$44,2,0)/12,0)-IFERROR(VLOOKUP(Cal_Energy_Switching!AU$4,Switching!$B$23:$E$31,2,0)/12,0)</f>
        <v>55692.141501214617</v>
      </c>
      <c r="AV13" s="6">
        <f>Cal_Energy!AV12+IFERROR(VLOOKUP(Cal_Energy_Switching!AV$4,Switching!$B$35:$E$44,2,0)/12,0)-IFERROR(VLOOKUP(Cal_Energy_Switching!AV$4,Switching!$B$23:$E$31,2,0)/12,0)</f>
        <v>931.31659963113123</v>
      </c>
      <c r="AW13" s="6">
        <f>Cal_Energy!AW12+IFERROR(VLOOKUP(Cal_Energy_Switching!AW$4,Switching!$B$35:$E$44,2,0)/12,0)-IFERROR(VLOOKUP(Cal_Energy_Switching!AW$4,Switching!$B$23:$E$31,2,0)/12,0)</f>
        <v>18343.340193481727</v>
      </c>
      <c r="AX13" s="6">
        <f>Cal_Energy!AX12+IFERROR(VLOOKUP(Cal_Energy_Switching!AX$4,Switching!$B$35:$E$44,2,0)/12,0)-IFERROR(VLOOKUP(Cal_Energy_Switching!AX$4,Switching!$B$23:$E$31,2,0)/12,0)</f>
        <v>117438.22377737318</v>
      </c>
      <c r="AY13" s="6">
        <f>Cal_Energy!AY12+IFERROR(VLOOKUP(Cal_Energy_Switching!AY$4,Switching!$B$35:$E$44,2,0)/12,0)-IFERROR(VLOOKUP(Cal_Energy_Switching!AY$4,Switching!$B$23:$E$31,2,0)/12,0)</f>
        <v>17996.808757020706</v>
      </c>
      <c r="AZ13" s="6">
        <f>Cal_Energy!AZ12+IFERROR(VLOOKUP(Cal_Energy_Switching!AZ$4,Switching!$B$35:$E$44,2,0)/12,0)-IFERROR(VLOOKUP(Cal_Energy_Switching!AZ$4,Switching!$B$23:$E$31,2,0)/12,0)</f>
        <v>9522.5</v>
      </c>
      <c r="BA13" s="6">
        <f>Cal_Energy!BA12+IFERROR(VLOOKUP(Cal_Energy_Switching!BA$4,Switching!$B$35:$E$44,2,0)/12,0)-IFERROR(VLOOKUP(Cal_Energy_Switching!BA$4,Switching!$B$23:$E$31,2,0)/12,0)</f>
        <v>4744.8</v>
      </c>
      <c r="BB13" s="7">
        <f t="shared" si="4"/>
        <v>2717233.2048580949</v>
      </c>
    </row>
    <row r="14" spans="1:54" x14ac:dyDescent="0.25">
      <c r="A14">
        <v>2015</v>
      </c>
      <c r="B14">
        <v>3</v>
      </c>
      <c r="C14" t="s">
        <v>12</v>
      </c>
      <c r="D14" s="6">
        <f>Cal_Energy!D13+IFERROR(VLOOKUP(Cal_Energy_Switching!D$4,Switching!$B$35:$E$44,2,0)/12,0)-IFERROR(VLOOKUP(Cal_Energy_Switching!D$4,Switching!$B$23:$E$31,2,0)/12,0)</f>
        <v>550913.40368118579</v>
      </c>
      <c r="E14" s="35">
        <f t="shared" si="3"/>
        <v>152557.17526478929</v>
      </c>
      <c r="F14" s="1">
        <f>Cal_Energy!F13+IFERROR(VLOOKUP(Cal_Energy_Switching!F$4,Switching!$B$35:$E$44,2,0)/12,0)-IFERROR(VLOOKUP(Cal_Energy_Switching!F$4,Switching!$B$23:$E$31,2,0)/12,0)</f>
        <v>61973.238055915725</v>
      </c>
      <c r="G14" s="1">
        <f>Cal_Energy!G13+IFERROR(VLOOKUP(Cal_Energy_Switching!G$4,Switching!$B$35:$E$44,2,0)/12,0)-IFERROR(VLOOKUP(Cal_Energy_Switching!G$4,Switching!$B$23:$E$31,2,0)/12,0)</f>
        <v>90583.937208873569</v>
      </c>
      <c r="H14" s="35">
        <f t="shared" si="0"/>
        <v>13414.121802361993</v>
      </c>
      <c r="I14" s="1">
        <f>Cal_Energy!I13+IFERROR(VLOOKUP(Cal_Energy_Switching!I$4,Switching!$B$35:$E$44,2,0)/12,0)-IFERROR(VLOOKUP(Cal_Energy_Switching!I$4,Switching!$B$23:$E$31,2,0)/12,0)</f>
        <v>686.68825767941883</v>
      </c>
      <c r="J14" s="1">
        <f>Cal_Energy!J13+IFERROR(VLOOKUP(Cal_Energy_Switching!J$4,Switching!$B$35:$E$44,2,0)/12,0)-IFERROR(VLOOKUP(Cal_Energy_Switching!J$4,Switching!$B$23:$E$31,2,0)/12,0)</f>
        <v>12727.433544682573</v>
      </c>
      <c r="K14" s="6">
        <f>Cal_Energy!K13+IFERROR(VLOOKUP(Cal_Energy_Switching!K$4,Switching!$B$35:$E$44,2,0)/12,0)-IFERROR(VLOOKUP(Cal_Energy_Switching!K$4,Switching!$B$23:$E$31,2,0)/12,0)</f>
        <v>234560.35960176072</v>
      </c>
      <c r="L14" s="6">
        <f>Cal_Energy!L13+IFERROR(VLOOKUP(Cal_Energy_Switching!L$4,Switching!$B$35:$E$44,2,0)/12,0)-IFERROR(VLOOKUP(Cal_Energy_Switching!L$4,Switching!$B$23:$E$31,2,0)/12,0)</f>
        <v>17972.827325265414</v>
      </c>
      <c r="M14" s="6">
        <f>Cal_Energy!M13+IFERROR(VLOOKUP(Cal_Energy_Switching!M$4,Switching!$B$35:$E$44,2,0)/12,0)-IFERROR(VLOOKUP(Cal_Energy_Switching!M$4,Switching!$B$23:$E$31,2,0)/12,0)</f>
        <v>163125.2180262327</v>
      </c>
      <c r="N14" s="6">
        <f>Cal_Energy!N13+IFERROR(VLOOKUP(Cal_Energy_Switching!N$4,Switching!$B$35:$E$44,2,0)/12,0)-IFERROR(VLOOKUP(Cal_Energy_Switching!N$4,Switching!$B$23:$E$31,2,0)/12,0)</f>
        <v>98649.788926963156</v>
      </c>
      <c r="O14" s="6">
        <f>Cal_Energy!O13+IFERROR(VLOOKUP(Cal_Energy_Switching!O$4,Switching!$B$35:$E$44,2,0)/12,0)-IFERROR(VLOOKUP(Cal_Energy_Switching!O$4,Switching!$B$23:$E$31,2,0)/12,0)</f>
        <v>114634.30094261091</v>
      </c>
      <c r="P14" s="6">
        <f>Cal_Energy!P13+IFERROR(VLOOKUP(Cal_Energy_Switching!P$4,Switching!$B$35:$E$44,2,0)/12,0)-IFERROR(VLOOKUP(Cal_Energy_Switching!P$4,Switching!$B$23:$E$31,2,0)/12,0)</f>
        <v>5476.0674419999996</v>
      </c>
      <c r="Q14" s="6">
        <f>Cal_Energy!Q13+IFERROR(VLOOKUP(Cal_Energy_Switching!Q$4,Switching!$B$35:$E$44,2,0)/12,0)-IFERROR(VLOOKUP(Cal_Energy_Switching!Q$4,Switching!$B$23:$E$31,2,0)/12,0)</f>
        <v>46270.813050909295</v>
      </c>
      <c r="R14" s="6">
        <f>Cal_Energy!R13+IFERROR(VLOOKUP(Cal_Energy_Switching!R$4,Switching!$B$35:$E$44,2,0)/12,0)-IFERROR(VLOOKUP(Cal_Energy_Switching!R$4,Switching!$B$23:$E$31,2,0)/12,0)</f>
        <v>98154.975369072388</v>
      </c>
      <c r="S14" s="6">
        <f>Cal_Energy!S13+IFERROR(VLOOKUP(Cal_Energy_Switching!S$4,Switching!$B$35:$E$44,2,0)/12,0)-IFERROR(VLOOKUP(Cal_Energy_Switching!S$4,Switching!$B$23:$E$31,2,0)/12,0)</f>
        <v>133916.27630818408</v>
      </c>
      <c r="T14" s="6">
        <f>Cal_Energy!T13+IFERROR(VLOOKUP(Cal_Energy_Switching!T$4,Switching!$B$35:$E$44,2,0)/12,0)-IFERROR(VLOOKUP(Cal_Energy_Switching!T$4,Switching!$B$23:$E$31,2,0)/12,0)</f>
        <v>12.843912582691148</v>
      </c>
      <c r="U14" s="6">
        <f>Cal_Energy!U13+IFERROR(VLOOKUP(Cal_Energy_Switching!U$4,Switching!$B$35:$E$44,2,0)/12,0)-IFERROR(VLOOKUP(Cal_Energy_Switching!U$4,Switching!$B$23:$E$31,2,0)/12,0)</f>
        <v>104.67676311684585</v>
      </c>
      <c r="V14" s="6">
        <f>Cal_Energy!V13+IFERROR(VLOOKUP(Cal_Energy_Switching!V$4,Switching!$B$35:$E$44,2,0)/12,0)-IFERROR(VLOOKUP(Cal_Energy_Switching!V$4,Switching!$B$23:$E$31,2,0)/12,0)</f>
        <v>48339.183654632048</v>
      </c>
      <c r="W14" s="6">
        <f>Cal_Energy!W13+IFERROR(VLOOKUP(Cal_Energy_Switching!W$4,Switching!$B$35:$E$44,2,0)/12,0)-IFERROR(VLOOKUP(Cal_Energy_Switching!W$4,Switching!$B$23:$E$31,2,0)/12,0)</f>
        <v>8994.3539563444101</v>
      </c>
      <c r="X14" s="6">
        <f>Cal_Energy!X13+IFERROR(VLOOKUP(Cal_Energy_Switching!X$4,Switching!$B$35:$E$44,2,0)/12,0)-IFERROR(VLOOKUP(Cal_Energy_Switching!X$4,Switching!$B$23:$E$31,2,0)/12,0)</f>
        <v>20812.321961699359</v>
      </c>
      <c r="Y14" s="35">
        <f t="shared" si="1"/>
        <v>9051.5648893537709</v>
      </c>
      <c r="Z14" s="1">
        <f>Cal_Energy!Z13+IFERROR(VLOOKUP(Cal_Energy_Switching!Z$4,Switching!$B$35:$E$44,2,0)/12,0)-IFERROR(VLOOKUP(Cal_Energy_Switching!Z$4,Switching!$B$23:$E$31,2,0)/12,0)</f>
        <v>4702.1010811580918</v>
      </c>
      <c r="AA14" s="1">
        <f>Cal_Energy!AA13+IFERROR(VLOOKUP(Cal_Energy_Switching!AA$4,Switching!$B$35:$E$44,2,0)/12,0)-IFERROR(VLOOKUP(Cal_Energy_Switching!AA$4,Switching!$B$23:$E$31,2,0)/12,0)</f>
        <v>4349.4638081956791</v>
      </c>
      <c r="AB14" s="6">
        <f>Cal_Energy!AB13+IFERROR(VLOOKUP(Cal_Energy_Switching!AB$4,Switching!$B$35:$E$44,2,0)/12,0)-IFERROR(VLOOKUP(Cal_Energy_Switching!AB$4,Switching!$B$23:$E$31,2,0)/12,0)</f>
        <v>56.882258345971074</v>
      </c>
      <c r="AC14" s="6">
        <f>Cal_Energy!AC13+IFERROR(VLOOKUP(Cal_Energy_Switching!AC$4,Switching!$B$35:$E$44,2,0)/12,0)-IFERROR(VLOOKUP(Cal_Energy_Switching!AC$4,Switching!$B$23:$E$31,2,0)/12,0)</f>
        <v>1948.6020944112336</v>
      </c>
      <c r="AD14" s="6">
        <f>Cal_Energy!AD13+IFERROR(VLOOKUP(Cal_Energy_Switching!AD$4,Switching!$B$35:$E$44,2,0)/12,0)-IFERROR(VLOOKUP(Cal_Energy_Switching!AD$4,Switching!$B$23:$E$31,2,0)/12,0)</f>
        <v>649.11263895772265</v>
      </c>
      <c r="AE14" s="6">
        <f>Cal_Energy!AE13+IFERROR(VLOOKUP(Cal_Energy_Switching!AE$4,Switching!$B$35:$E$44,2,0)/12,0)-IFERROR(VLOOKUP(Cal_Energy_Switching!AE$4,Switching!$B$23:$E$31,2,0)/12,0)</f>
        <v>4688.3575940946912</v>
      </c>
      <c r="AF14" s="6">
        <f>Cal_Energy!AF13+IFERROR(VLOOKUP(Cal_Energy_Switching!AF$4,Switching!$B$35:$E$44,2,0)/12,0)-IFERROR(VLOOKUP(Cal_Energy_Switching!AF$4,Switching!$B$23:$E$31,2,0)/12,0)</f>
        <v>8347.4890382996491</v>
      </c>
      <c r="AG14" s="6">
        <f>Cal_Energy!AG13+IFERROR(VLOOKUP(Cal_Energy_Switching!AG$4,Switching!$B$35:$E$44,2,0)/12,0)-IFERROR(VLOOKUP(Cal_Energy_Switching!AG$4,Switching!$B$23:$E$31,2,0)/12,0)</f>
        <v>7910.7715746385456</v>
      </c>
      <c r="AH14" s="6">
        <f>Cal_Energy!AH13+IFERROR(VLOOKUP(Cal_Energy_Switching!AH$4,Switching!$B$35:$E$44,2,0)/12,0)-IFERROR(VLOOKUP(Cal_Energy_Switching!AH$4,Switching!$B$23:$E$31,2,0)/12,0)</f>
        <v>2335.1266703698993</v>
      </c>
      <c r="AI14" s="6">
        <f>Cal_Energy!AI13+IFERROR(VLOOKUP(Cal_Energy_Switching!AI$4,Switching!$B$35:$E$44,2,0)/12,0)-IFERROR(VLOOKUP(Cal_Energy_Switching!AI$4,Switching!$B$23:$E$31,2,0)/12,0)</f>
        <v>2393.4740192352479</v>
      </c>
      <c r="AJ14" s="6">
        <f>Cal_Energy!AJ13+IFERROR(VLOOKUP(Cal_Energy_Switching!AJ$4,Switching!$B$35:$E$44,2,0)/12,0)-IFERROR(VLOOKUP(Cal_Energy_Switching!AJ$4,Switching!$B$23:$E$31,2,0)/12,0)</f>
        <v>305146.33066473372</v>
      </c>
      <c r="AK14" s="35">
        <f t="shared" si="2"/>
        <v>106357.39601635422</v>
      </c>
      <c r="AL14" s="1">
        <f>Cal_Energy!AL13+IFERROR(VLOOKUP(Cal_Energy_Switching!AL$4,Switching!$B$35:$E$44,2,0)/12,0)-IFERROR(VLOOKUP(Cal_Energy_Switching!AL$4,Switching!$B$23:$E$31,2,0)/12,0)</f>
        <v>29961.285554579186</v>
      </c>
      <c r="AM14" s="1">
        <f>Cal_Energy!AM13+IFERROR(VLOOKUP(Cal_Energy_Switching!AM$4,Switching!$B$35:$E$44,2,0)/12,0)-IFERROR(VLOOKUP(Cal_Energy_Switching!AM$4,Switching!$B$23:$E$31,2,0)/12,0)</f>
        <v>76396.110461775039</v>
      </c>
      <c r="AN14" s="6">
        <f>Cal_Energy!AN13+IFERROR(VLOOKUP(Cal_Energy_Switching!AN$4,Switching!$B$35:$E$44,2,0)/12,0)-IFERROR(VLOOKUP(Cal_Energy_Switching!AN$4,Switching!$B$23:$E$31,2,0)/12,0)</f>
        <v>247.92718800249355</v>
      </c>
      <c r="AO14" s="6">
        <f>Cal_Energy!AO13+IFERROR(VLOOKUP(Cal_Energy_Switching!AO$4,Switching!$B$35:$E$44,2,0)/12,0)-IFERROR(VLOOKUP(Cal_Energy_Switching!AO$4,Switching!$B$23:$E$31,2,0)/12,0)</f>
        <v>238.79932166062414</v>
      </c>
      <c r="AP14" s="6">
        <f>Cal_Energy!AP13+IFERROR(VLOOKUP(Cal_Energy_Switching!AP$4,Switching!$B$35:$E$44,2,0)/12,0)-IFERROR(VLOOKUP(Cal_Energy_Switching!AP$4,Switching!$B$23:$E$31,2,0)/12,0)</f>
        <v>11661.399752181704</v>
      </c>
      <c r="AQ14" s="6">
        <f>Cal_Energy!AQ13+IFERROR(VLOOKUP(Cal_Energy_Switching!AQ$4,Switching!$B$35:$E$44,2,0)/12,0)-IFERROR(VLOOKUP(Cal_Energy_Switching!AQ$4,Switching!$B$23:$E$31,2,0)/12,0)</f>
        <v>67030.53279726264</v>
      </c>
      <c r="AR14" s="6">
        <f>Cal_Energy!AR13+IFERROR(VLOOKUP(Cal_Energy_Switching!AR$4,Switching!$B$35:$E$44,2,0)/12,0)-IFERROR(VLOOKUP(Cal_Energy_Switching!AR$4,Switching!$B$23:$E$31,2,0)/12,0)</f>
        <v>10960.789123412465</v>
      </c>
      <c r="AS14" s="6">
        <f>Cal_Energy!AS13+IFERROR(VLOOKUP(Cal_Energy_Switching!AS$4,Switching!$B$35:$E$44,2,0)/12,0)-IFERROR(VLOOKUP(Cal_Energy_Switching!AS$4,Switching!$B$23:$E$31,2,0)/12,0)</f>
        <v>131563.81340153914</v>
      </c>
      <c r="AT14" s="6">
        <f>Cal_Energy!AT13+IFERROR(VLOOKUP(Cal_Energy_Switching!AT$4,Switching!$B$35:$E$44,2,0)/12,0)-IFERROR(VLOOKUP(Cal_Energy_Switching!AT$4,Switching!$B$23:$E$31,2,0)/12,0)</f>
        <v>27520.841287962434</v>
      </c>
      <c r="AU14" s="6">
        <f>Cal_Energy!AU13+IFERROR(VLOOKUP(Cal_Energy_Switching!AU$4,Switching!$B$35:$E$44,2,0)/12,0)-IFERROR(VLOOKUP(Cal_Energy_Switching!AU$4,Switching!$B$23:$E$31,2,0)/12,0)</f>
        <v>57842.471820497311</v>
      </c>
      <c r="AV14" s="6">
        <f>Cal_Energy!AV13+IFERROR(VLOOKUP(Cal_Energy_Switching!AV$4,Switching!$B$35:$E$44,2,0)/12,0)-IFERROR(VLOOKUP(Cal_Energy_Switching!AV$4,Switching!$B$23:$E$31,2,0)/12,0)</f>
        <v>1004.2134748337527</v>
      </c>
      <c r="AW14" s="6">
        <f>Cal_Energy!AW13+IFERROR(VLOOKUP(Cal_Energy_Switching!AW$4,Switching!$B$35:$E$44,2,0)/12,0)-IFERROR(VLOOKUP(Cal_Energy_Switching!AW$4,Switching!$B$23:$E$31,2,0)/12,0)</f>
        <v>19433.02970391577</v>
      </c>
      <c r="AX14" s="6">
        <f>Cal_Energy!AX13+IFERROR(VLOOKUP(Cal_Energy_Switching!AX$4,Switching!$B$35:$E$44,2,0)/12,0)-IFERROR(VLOOKUP(Cal_Energy_Switching!AX$4,Switching!$B$23:$E$31,2,0)/12,0)</f>
        <v>126630.45716622015</v>
      </c>
      <c r="AY14" s="6">
        <f>Cal_Energy!AY13+IFERROR(VLOOKUP(Cal_Energy_Switching!AY$4,Switching!$B$35:$E$44,2,0)/12,0)-IFERROR(VLOOKUP(Cal_Energy_Switching!AY$4,Switching!$B$23:$E$31,2,0)/12,0)</f>
        <v>18897.929161643711</v>
      </c>
      <c r="AZ14" s="6">
        <f>Cal_Energy!AZ13+IFERROR(VLOOKUP(Cal_Energy_Switching!AZ$4,Switching!$B$35:$E$44,2,0)/12,0)-IFERROR(VLOOKUP(Cal_Energy_Switching!AZ$4,Switching!$B$23:$E$31,2,0)/12,0)</f>
        <v>9371</v>
      </c>
      <c r="BA14" s="6">
        <f>Cal_Energy!BA13+IFERROR(VLOOKUP(Cal_Energy_Switching!BA$4,Switching!$B$35:$E$44,2,0)/12,0)-IFERROR(VLOOKUP(Cal_Energy_Switching!BA$4,Switching!$B$23:$E$31,2,0)/12,0)</f>
        <v>4351.2</v>
      </c>
      <c r="BB14" s="7">
        <f t="shared" si="4"/>
        <v>2643548.2196476376</v>
      </c>
    </row>
    <row r="15" spans="1:54" x14ac:dyDescent="0.25">
      <c r="A15">
        <v>2015</v>
      </c>
      <c r="B15">
        <v>4</v>
      </c>
      <c r="C15" t="s">
        <v>13</v>
      </c>
      <c r="D15" s="6">
        <f>Cal_Energy!D14+IFERROR(VLOOKUP(Cal_Energy_Switching!D$4,Switching!$B$35:$E$44,2,0)/12,0)-IFERROR(VLOOKUP(Cal_Energy_Switching!D$4,Switching!$B$23:$E$31,2,0)/12,0)</f>
        <v>411175.87130904343</v>
      </c>
      <c r="E15" s="35">
        <f t="shared" si="3"/>
        <v>130384.180959045</v>
      </c>
      <c r="F15" s="1">
        <f>Cal_Energy!F14+IFERROR(VLOOKUP(Cal_Energy_Switching!F$4,Switching!$B$35:$E$44,2,0)/12,0)-IFERROR(VLOOKUP(Cal_Energy_Switching!F$4,Switching!$B$23:$E$31,2,0)/12,0)</f>
        <v>53104.040333618002</v>
      </c>
      <c r="G15" s="1">
        <f>Cal_Energy!G14+IFERROR(VLOOKUP(Cal_Energy_Switching!G$4,Switching!$B$35:$E$44,2,0)/12,0)-IFERROR(VLOOKUP(Cal_Energy_Switching!G$4,Switching!$B$23:$E$31,2,0)/12,0)</f>
        <v>77280.140625426997</v>
      </c>
      <c r="H15" s="35">
        <f t="shared" si="0"/>
        <v>11006.515775631338</v>
      </c>
      <c r="I15" s="1">
        <f>Cal_Energy!I14+IFERROR(VLOOKUP(Cal_Energy_Switching!I$4,Switching!$B$35:$E$44,2,0)/12,0)-IFERROR(VLOOKUP(Cal_Energy_Switching!I$4,Switching!$B$23:$E$31,2,0)/12,0)</f>
        <v>563.43942991172787</v>
      </c>
      <c r="J15" s="1">
        <f>Cal_Energy!J14+IFERROR(VLOOKUP(Cal_Energy_Switching!J$4,Switching!$B$35:$E$44,2,0)/12,0)-IFERROR(VLOOKUP(Cal_Energy_Switching!J$4,Switching!$B$23:$E$31,2,0)/12,0)</f>
        <v>10443.07634571961</v>
      </c>
      <c r="K15" s="6">
        <f>Cal_Energy!K14+IFERROR(VLOOKUP(Cal_Energy_Switching!K$4,Switching!$B$35:$E$44,2,0)/12,0)-IFERROR(VLOOKUP(Cal_Energy_Switching!K$4,Switching!$B$23:$E$31,2,0)/12,0)</f>
        <v>222786.17762670931</v>
      </c>
      <c r="L15" s="6">
        <f>Cal_Energy!L14+IFERROR(VLOOKUP(Cal_Energy_Switching!L$4,Switching!$B$35:$E$44,2,0)/12,0)-IFERROR(VLOOKUP(Cal_Energy_Switching!L$4,Switching!$B$23:$E$31,2,0)/12,0)</f>
        <v>16746.0020116653</v>
      </c>
      <c r="M15" s="6">
        <f>Cal_Energy!M14+IFERROR(VLOOKUP(Cal_Energy_Switching!M$4,Switching!$B$35:$E$44,2,0)/12,0)-IFERROR(VLOOKUP(Cal_Energy_Switching!M$4,Switching!$B$23:$E$31,2,0)/12,0)</f>
        <v>154920.70676856613</v>
      </c>
      <c r="N15" s="6">
        <f>Cal_Energy!N14+IFERROR(VLOOKUP(Cal_Energy_Switching!N$4,Switching!$B$35:$E$44,2,0)/12,0)-IFERROR(VLOOKUP(Cal_Energy_Switching!N$4,Switching!$B$23:$E$31,2,0)/12,0)</f>
        <v>94022.530846030349</v>
      </c>
      <c r="O15" s="6">
        <f>Cal_Energy!O14+IFERROR(VLOOKUP(Cal_Energy_Switching!O$4,Switching!$B$35:$E$44,2,0)/12,0)-IFERROR(VLOOKUP(Cal_Energy_Switching!O$4,Switching!$B$23:$E$31,2,0)/12,0)</f>
        <v>111360.39875046664</v>
      </c>
      <c r="P15" s="6">
        <f>Cal_Energy!P14+IFERROR(VLOOKUP(Cal_Energy_Switching!P$4,Switching!$B$35:$E$44,2,0)/12,0)-IFERROR(VLOOKUP(Cal_Energy_Switching!P$4,Switching!$B$23:$E$31,2,0)/12,0)</f>
        <v>3759.1995042676795</v>
      </c>
      <c r="Q15" s="6">
        <f>Cal_Energy!Q14+IFERROR(VLOOKUP(Cal_Energy_Switching!Q$4,Switching!$B$35:$E$44,2,0)/12,0)-IFERROR(VLOOKUP(Cal_Energy_Switching!Q$4,Switching!$B$23:$E$31,2,0)/12,0)</f>
        <v>42294.65312287103</v>
      </c>
      <c r="R15" s="6">
        <f>Cal_Energy!R14+IFERROR(VLOOKUP(Cal_Energy_Switching!R$4,Switching!$B$35:$E$44,2,0)/12,0)-IFERROR(VLOOKUP(Cal_Energy_Switching!R$4,Switching!$B$23:$E$31,2,0)/12,0)</f>
        <v>89684.920707701036</v>
      </c>
      <c r="S15" s="6">
        <f>Cal_Energy!S14+IFERROR(VLOOKUP(Cal_Energy_Switching!S$4,Switching!$B$35:$E$44,2,0)/12,0)-IFERROR(VLOOKUP(Cal_Energy_Switching!S$4,Switching!$B$23:$E$31,2,0)/12,0)</f>
        <v>124050.77227296146</v>
      </c>
      <c r="T15" s="6">
        <f>Cal_Energy!T14+IFERROR(VLOOKUP(Cal_Energy_Switching!T$4,Switching!$B$35:$E$44,2,0)/12,0)-IFERROR(VLOOKUP(Cal_Energy_Switching!T$4,Switching!$B$23:$E$31,2,0)/12,0)</f>
        <v>11.197450162092302</v>
      </c>
      <c r="U15" s="6">
        <f>Cal_Energy!U14+IFERROR(VLOOKUP(Cal_Energy_Switching!U$4,Switching!$B$35:$E$44,2,0)/12,0)-IFERROR(VLOOKUP(Cal_Energy_Switching!U$4,Switching!$B$23:$E$31,2,0)/12,0)</f>
        <v>90.5571522279281</v>
      </c>
      <c r="V15" s="6">
        <f>Cal_Energy!V14+IFERROR(VLOOKUP(Cal_Energy_Switching!V$4,Switching!$B$35:$E$44,2,0)/12,0)-IFERROR(VLOOKUP(Cal_Energy_Switching!V$4,Switching!$B$23:$E$31,2,0)/12,0)</f>
        <v>47968.040843209907</v>
      </c>
      <c r="W15" s="6">
        <f>Cal_Energy!W14+IFERROR(VLOOKUP(Cal_Energy_Switching!W$4,Switching!$B$35:$E$44,2,0)/12,0)-IFERROR(VLOOKUP(Cal_Energy_Switching!W$4,Switching!$B$23:$E$31,2,0)/12,0)</f>
        <v>8864.4996252721048</v>
      </c>
      <c r="X15" s="6">
        <f>Cal_Energy!X14+IFERROR(VLOOKUP(Cal_Energy_Switching!X$4,Switching!$B$35:$E$44,2,0)/12,0)-IFERROR(VLOOKUP(Cal_Energy_Switching!X$4,Switching!$B$23:$E$31,2,0)/12,0)</f>
        <v>21732.506730729048</v>
      </c>
      <c r="Y15" s="35">
        <f t="shared" si="1"/>
        <v>7327.0005893702355</v>
      </c>
      <c r="Z15" s="1">
        <f>Cal_Energy!Z14+IFERROR(VLOOKUP(Cal_Energy_Switching!Z$4,Switching!$B$35:$E$44,2,0)/12,0)-IFERROR(VLOOKUP(Cal_Energy_Switching!Z$4,Switching!$B$23:$E$31,2,0)/12,0)</f>
        <v>3806.2255327192879</v>
      </c>
      <c r="AA15" s="1">
        <f>Cal_Energy!AA14+IFERROR(VLOOKUP(Cal_Energy_Switching!AA$4,Switching!$B$35:$E$44,2,0)/12,0)-IFERROR(VLOOKUP(Cal_Energy_Switching!AA$4,Switching!$B$23:$E$31,2,0)/12,0)</f>
        <v>3520.7750566509476</v>
      </c>
      <c r="AB15" s="6">
        <f>Cal_Energy!AB14+IFERROR(VLOOKUP(Cal_Energy_Switching!AB$4,Switching!$B$35:$E$44,2,0)/12,0)-IFERROR(VLOOKUP(Cal_Energy_Switching!AB$4,Switching!$B$23:$E$31,2,0)/12,0)</f>
        <v>48.983114262976308</v>
      </c>
      <c r="AC15" s="6">
        <f>Cal_Energy!AC14+IFERROR(VLOOKUP(Cal_Energy_Switching!AC$4,Switching!$B$35:$E$44,2,0)/12,0)-IFERROR(VLOOKUP(Cal_Energy_Switching!AC$4,Switching!$B$23:$E$31,2,0)/12,0)</f>
        <v>1581.1321023727944</v>
      </c>
      <c r="AD15" s="6">
        <f>Cal_Energy!AD14+IFERROR(VLOOKUP(Cal_Energy_Switching!AD$4,Switching!$B$35:$E$44,2,0)/12,0)-IFERROR(VLOOKUP(Cal_Energy_Switching!AD$4,Switching!$B$23:$E$31,2,0)/12,0)</f>
        <v>490.3097001975612</v>
      </c>
      <c r="AE15" s="6">
        <f>Cal_Energy!AE14+IFERROR(VLOOKUP(Cal_Energy_Switching!AE$4,Switching!$B$35:$E$44,2,0)/12,0)-IFERROR(VLOOKUP(Cal_Energy_Switching!AE$4,Switching!$B$23:$E$31,2,0)/12,0)</f>
        <v>4036.8946298793817</v>
      </c>
      <c r="AF15" s="6">
        <f>Cal_Energy!AF14+IFERROR(VLOOKUP(Cal_Energy_Switching!AF$4,Switching!$B$35:$E$44,2,0)/12,0)-IFERROR(VLOOKUP(Cal_Energy_Switching!AF$4,Switching!$B$23:$E$31,2,0)/12,0)</f>
        <v>7734.2792787482113</v>
      </c>
      <c r="AG15" s="6">
        <f>Cal_Energy!AG14+IFERROR(VLOOKUP(Cal_Energy_Switching!AG$4,Switching!$B$35:$E$44,2,0)/12,0)-IFERROR(VLOOKUP(Cal_Energy_Switching!AG$4,Switching!$B$23:$E$31,2,0)/12,0)</f>
        <v>6811.5434130035364</v>
      </c>
      <c r="AH15" s="6">
        <f>Cal_Energy!AH14+IFERROR(VLOOKUP(Cal_Energy_Switching!AH$4,Switching!$B$35:$E$44,2,0)/12,0)-IFERROR(VLOOKUP(Cal_Energy_Switching!AH$4,Switching!$B$23:$E$31,2,0)/12,0)</f>
        <v>2010.6530115317769</v>
      </c>
      <c r="AI15" s="6">
        <f>Cal_Energy!AI14+IFERROR(VLOOKUP(Cal_Energy_Switching!AI$4,Switching!$B$35:$E$44,2,0)/12,0)-IFERROR(VLOOKUP(Cal_Energy_Switching!AI$4,Switching!$B$23:$E$31,2,0)/12,0)</f>
        <v>2256.2786639307169</v>
      </c>
      <c r="AJ15" s="6">
        <f>Cal_Energy!AJ14+IFERROR(VLOOKUP(Cal_Energy_Switching!AJ$4,Switching!$B$35:$E$44,2,0)/12,0)-IFERROR(VLOOKUP(Cal_Energy_Switching!AJ$4,Switching!$B$23:$E$31,2,0)/12,0)</f>
        <v>257779.93610587742</v>
      </c>
      <c r="AK15" s="35">
        <f t="shared" si="2"/>
        <v>100027.90203872616</v>
      </c>
      <c r="AL15" s="1">
        <f>Cal_Energy!AL14+IFERROR(VLOOKUP(Cal_Energy_Switching!AL$4,Switching!$B$35:$E$44,2,0)/12,0)-IFERROR(VLOOKUP(Cal_Energy_Switching!AL$4,Switching!$B$23:$E$31,2,0)/12,0)</f>
        <v>28189.027240843323</v>
      </c>
      <c r="AM15" s="1">
        <f>Cal_Energy!AM14+IFERROR(VLOOKUP(Cal_Energy_Switching!AM$4,Switching!$B$35:$E$44,2,0)/12,0)-IFERROR(VLOOKUP(Cal_Energy_Switching!AM$4,Switching!$B$23:$E$31,2,0)/12,0)</f>
        <v>71838.874797882832</v>
      </c>
      <c r="AN15" s="6">
        <f>Cal_Energy!AN14+IFERROR(VLOOKUP(Cal_Energy_Switching!AN$4,Switching!$B$35:$E$44,2,0)/12,0)-IFERROR(VLOOKUP(Cal_Energy_Switching!AN$4,Switching!$B$23:$E$31,2,0)/12,0)</f>
        <v>272.14226131743163</v>
      </c>
      <c r="AO15" s="6">
        <f>Cal_Energy!AO14+IFERROR(VLOOKUP(Cal_Energy_Switching!AO$4,Switching!$B$35:$E$44,2,0)/12,0)-IFERROR(VLOOKUP(Cal_Energy_Switching!AO$4,Switching!$B$23:$E$31,2,0)/12,0)</f>
        <v>241.49851132176542</v>
      </c>
      <c r="AP15" s="6">
        <f>Cal_Energy!AP14+IFERROR(VLOOKUP(Cal_Energy_Switching!AP$4,Switching!$B$35:$E$44,2,0)/12,0)-IFERROR(VLOOKUP(Cal_Energy_Switching!AP$4,Switching!$B$23:$E$31,2,0)/12,0)</f>
        <v>7558.910062098148</v>
      </c>
      <c r="AQ15" s="6">
        <f>Cal_Energy!AQ14+IFERROR(VLOOKUP(Cal_Energy_Switching!AQ$4,Switching!$B$35:$E$44,2,0)/12,0)-IFERROR(VLOOKUP(Cal_Energy_Switching!AQ$4,Switching!$B$23:$E$31,2,0)/12,0)</f>
        <v>75783.898102301391</v>
      </c>
      <c r="AR15" s="6">
        <f>Cal_Energy!AR14+IFERROR(VLOOKUP(Cal_Energy_Switching!AR$4,Switching!$B$35:$E$44,2,0)/12,0)-IFERROR(VLOOKUP(Cal_Energy_Switching!AR$4,Switching!$B$23:$E$31,2,0)/12,0)</f>
        <v>11300.883883730665</v>
      </c>
      <c r="AS15" s="6">
        <f>Cal_Energy!AS14+IFERROR(VLOOKUP(Cal_Energy_Switching!AS$4,Switching!$B$35:$E$44,2,0)/12,0)-IFERROR(VLOOKUP(Cal_Energy_Switching!AS$4,Switching!$B$23:$E$31,2,0)/12,0)</f>
        <v>127678.61597493602</v>
      </c>
      <c r="AT15" s="6">
        <f>Cal_Energy!AT14+IFERROR(VLOOKUP(Cal_Energy_Switching!AT$4,Switching!$B$35:$E$44,2,0)/12,0)-IFERROR(VLOOKUP(Cal_Energy_Switching!AT$4,Switching!$B$23:$E$31,2,0)/12,0)</f>
        <v>28314.395728704898</v>
      </c>
      <c r="AU15" s="6">
        <f>Cal_Energy!AU14+IFERROR(VLOOKUP(Cal_Energy_Switching!AU$4,Switching!$B$35:$E$44,2,0)/12,0)-IFERROR(VLOOKUP(Cal_Energy_Switching!AU$4,Switching!$B$23:$E$31,2,0)/12,0)</f>
        <v>56572.077563200561</v>
      </c>
      <c r="AV15" s="6">
        <f>Cal_Energy!AV14+IFERROR(VLOOKUP(Cal_Energy_Switching!AV$4,Switching!$B$35:$E$44,2,0)/12,0)-IFERROR(VLOOKUP(Cal_Energy_Switching!AV$4,Switching!$B$23:$E$31,2,0)/12,0)</f>
        <v>1002.8762287108458</v>
      </c>
      <c r="AW15" s="6">
        <f>Cal_Energy!AW14+IFERROR(VLOOKUP(Cal_Energy_Switching!AW$4,Switching!$B$35:$E$44,2,0)/12,0)-IFERROR(VLOOKUP(Cal_Energy_Switching!AW$4,Switching!$B$23:$E$31,2,0)/12,0)</f>
        <v>19090.806816631</v>
      </c>
      <c r="AX15" s="6">
        <f>Cal_Energy!AX14+IFERROR(VLOOKUP(Cal_Energy_Switching!AX$4,Switching!$B$35:$E$44,2,0)/12,0)-IFERROR(VLOOKUP(Cal_Energy_Switching!AX$4,Switching!$B$23:$E$31,2,0)/12,0)</f>
        <v>126461.83157800496</v>
      </c>
      <c r="AY15" s="6">
        <f>Cal_Energy!AY14+IFERROR(VLOOKUP(Cal_Energy_Switching!AY$4,Switching!$B$35:$E$44,2,0)/12,0)-IFERROR(VLOOKUP(Cal_Energy_Switching!AY$4,Switching!$B$23:$E$31,2,0)/12,0)</f>
        <v>18614.927422424924</v>
      </c>
      <c r="AZ15" s="6">
        <f>Cal_Energy!AZ14+IFERROR(VLOOKUP(Cal_Energy_Switching!AZ$4,Switching!$B$35:$E$44,2,0)/12,0)-IFERROR(VLOOKUP(Cal_Energy_Switching!AZ$4,Switching!$B$23:$E$31,2,0)/12,0)</f>
        <v>7236.5</v>
      </c>
      <c r="BA15" s="6">
        <f>Cal_Energy!BA14+IFERROR(VLOOKUP(Cal_Energy_Switching!BA$4,Switching!$B$35:$E$44,2,0)/12,0)-IFERROR(VLOOKUP(Cal_Energy_Switching!BA$4,Switching!$B$23:$E$31,2,0)/12,0)</f>
        <v>4414.32</v>
      </c>
      <c r="BB15" s="7">
        <f t="shared" si="4"/>
        <v>2365507.3282378432</v>
      </c>
    </row>
    <row r="16" spans="1:54" x14ac:dyDescent="0.25">
      <c r="A16">
        <v>2015</v>
      </c>
      <c r="B16">
        <v>5</v>
      </c>
      <c r="C16" t="s">
        <v>14</v>
      </c>
      <c r="D16" s="6">
        <f>Cal_Energy!D15+IFERROR(VLOOKUP(Cal_Energy_Switching!D$4,Switching!$B$35:$E$44,2,0)/12,0)-IFERROR(VLOOKUP(Cal_Energy_Switching!D$4,Switching!$B$23:$E$31,2,0)/12,0)</f>
        <v>371852.925056723</v>
      </c>
      <c r="E16" s="35">
        <f t="shared" si="3"/>
        <v>143065.06248780846</v>
      </c>
      <c r="F16" s="1">
        <f>Cal_Energy!F15+IFERROR(VLOOKUP(Cal_Energy_Switching!F$4,Switching!$B$35:$E$44,2,0)/12,0)-IFERROR(VLOOKUP(Cal_Energy_Switching!F$4,Switching!$B$23:$E$31,2,0)/12,0)</f>
        <v>58176.3929451234</v>
      </c>
      <c r="G16" s="1">
        <f>Cal_Energy!G15+IFERROR(VLOOKUP(Cal_Energy_Switching!G$4,Switching!$B$35:$E$44,2,0)/12,0)-IFERROR(VLOOKUP(Cal_Energy_Switching!G$4,Switching!$B$23:$E$31,2,0)/12,0)</f>
        <v>84888.669542685078</v>
      </c>
      <c r="H16" s="35">
        <f t="shared" si="0"/>
        <v>12445.025225660094</v>
      </c>
      <c r="I16" s="1">
        <f>Cal_Energy!I15+IFERROR(VLOOKUP(Cal_Energy_Switching!I$4,Switching!$B$35:$E$44,2,0)/12,0)-IFERROR(VLOOKUP(Cal_Energy_Switching!I$4,Switching!$B$23:$E$31,2,0)/12,0)</f>
        <v>637.07880507542222</v>
      </c>
      <c r="J16" s="1">
        <f>Cal_Energy!J15+IFERROR(VLOOKUP(Cal_Energy_Switching!J$4,Switching!$B$35:$E$44,2,0)/12,0)-IFERROR(VLOOKUP(Cal_Energy_Switching!J$4,Switching!$B$23:$E$31,2,0)/12,0)</f>
        <v>11807.946420584673</v>
      </c>
      <c r="K16" s="6">
        <f>Cal_Energy!K15+IFERROR(VLOOKUP(Cal_Energy_Switching!K$4,Switching!$B$35:$E$44,2,0)/12,0)-IFERROR(VLOOKUP(Cal_Energy_Switching!K$4,Switching!$B$23:$E$31,2,0)/12,0)</f>
        <v>263887.83418239927</v>
      </c>
      <c r="L16" s="6">
        <f>Cal_Energy!L15+IFERROR(VLOOKUP(Cal_Energy_Switching!L$4,Switching!$B$35:$E$44,2,0)/12,0)-IFERROR(VLOOKUP(Cal_Energy_Switching!L$4,Switching!$B$23:$E$31,2,0)/12,0)</f>
        <v>21028.639463699263</v>
      </c>
      <c r="M16" s="6">
        <f>Cal_Energy!M15+IFERROR(VLOOKUP(Cal_Energy_Switching!M$4,Switching!$B$35:$E$44,2,0)/12,0)-IFERROR(VLOOKUP(Cal_Energy_Switching!M$4,Switching!$B$23:$E$31,2,0)/12,0)</f>
        <v>182077.98529677189</v>
      </c>
      <c r="N16" s="6">
        <f>Cal_Energy!N15+IFERROR(VLOOKUP(Cal_Energy_Switching!N$4,Switching!$B$35:$E$44,2,0)/12,0)-IFERROR(VLOOKUP(Cal_Energy_Switching!N$4,Switching!$B$23:$E$31,2,0)/12,0)</f>
        <v>110175.49780713505</v>
      </c>
      <c r="O16" s="6">
        <f>Cal_Energy!O15+IFERROR(VLOOKUP(Cal_Energy_Switching!O$4,Switching!$B$35:$E$44,2,0)/12,0)-IFERROR(VLOOKUP(Cal_Energy_Switching!O$4,Switching!$B$23:$E$31,2,0)/12,0)</f>
        <v>129154.02552868711</v>
      </c>
      <c r="P16" s="6">
        <f>Cal_Energy!P15+IFERROR(VLOOKUP(Cal_Energy_Switching!P$4,Switching!$B$35:$E$44,2,0)/12,0)-IFERROR(VLOOKUP(Cal_Energy_Switching!P$4,Switching!$B$23:$E$31,2,0)/12,0)</f>
        <v>4238.0967611324822</v>
      </c>
      <c r="Q16" s="6">
        <f>Cal_Energy!Q15+IFERROR(VLOOKUP(Cal_Energy_Switching!Q$4,Switching!$B$35:$E$44,2,0)/12,0)-IFERROR(VLOOKUP(Cal_Energy_Switching!Q$4,Switching!$B$23:$E$31,2,0)/12,0)</f>
        <v>47922.527286911609</v>
      </c>
      <c r="R16" s="6">
        <f>Cal_Energy!R15+IFERROR(VLOOKUP(Cal_Energy_Switching!R$4,Switching!$B$35:$E$44,2,0)/12,0)-IFERROR(VLOOKUP(Cal_Energy_Switching!R$4,Switching!$B$23:$E$31,2,0)/12,0)</f>
        <v>92071.765567668248</v>
      </c>
      <c r="S16" s="6">
        <f>Cal_Energy!S15+IFERROR(VLOOKUP(Cal_Energy_Switching!S$4,Switching!$B$35:$E$44,2,0)/12,0)-IFERROR(VLOOKUP(Cal_Energy_Switching!S$4,Switching!$B$23:$E$31,2,0)/12,0)</f>
        <v>143974.0479063922</v>
      </c>
      <c r="T16" s="6">
        <f>Cal_Energy!T15+IFERROR(VLOOKUP(Cal_Energy_Switching!T$4,Switching!$B$35:$E$44,2,0)/12,0)-IFERROR(VLOOKUP(Cal_Energy_Switching!T$4,Switching!$B$23:$E$31,2,0)/12,0)</f>
        <v>12.896030333118818</v>
      </c>
      <c r="U16" s="6">
        <f>Cal_Energy!U15+IFERROR(VLOOKUP(Cal_Energy_Switching!U$4,Switching!$B$35:$E$44,2,0)/12,0)-IFERROR(VLOOKUP(Cal_Energy_Switching!U$4,Switching!$B$23:$E$31,2,0)/12,0)</f>
        <v>104.84064094141392</v>
      </c>
      <c r="V16" s="6">
        <f>Cal_Energy!V15+IFERROR(VLOOKUP(Cal_Energy_Switching!V$4,Switching!$B$35:$E$44,2,0)/12,0)-IFERROR(VLOOKUP(Cal_Energy_Switching!V$4,Switching!$B$23:$E$31,2,0)/12,0)</f>
        <v>48437.686864592841</v>
      </c>
      <c r="W16" s="6">
        <f>Cal_Energy!W15+IFERROR(VLOOKUP(Cal_Energy_Switching!W$4,Switching!$B$35:$E$44,2,0)/12,0)-IFERROR(VLOOKUP(Cal_Energy_Switching!W$4,Switching!$B$23:$E$31,2,0)/12,0)</f>
        <v>9467.294880944346</v>
      </c>
      <c r="X16" s="6">
        <f>Cal_Energy!X15+IFERROR(VLOOKUP(Cal_Energy_Switching!X$4,Switching!$B$35:$E$44,2,0)/12,0)-IFERROR(VLOOKUP(Cal_Energy_Switching!X$4,Switching!$B$23:$E$31,2,0)/12,0)</f>
        <v>25580.794751172238</v>
      </c>
      <c r="Y16" s="35">
        <f t="shared" si="1"/>
        <v>7057.6582612071361</v>
      </c>
      <c r="Z16" s="1">
        <f>Cal_Energy!Z15+IFERROR(VLOOKUP(Cal_Energy_Switching!Z$4,Switching!$B$35:$E$44,2,0)/12,0)-IFERROR(VLOOKUP(Cal_Energy_Switching!Z$4,Switching!$B$23:$E$31,2,0)/12,0)</f>
        <v>3666.307754087778</v>
      </c>
      <c r="AA16" s="1">
        <f>Cal_Energy!AA15+IFERROR(VLOOKUP(Cal_Energy_Switching!AA$4,Switching!$B$35:$E$44,2,0)/12,0)-IFERROR(VLOOKUP(Cal_Energy_Switching!AA$4,Switching!$B$23:$E$31,2,0)/12,0)</f>
        <v>3391.3505071193576</v>
      </c>
      <c r="AB16" s="6">
        <f>Cal_Energy!AB15+IFERROR(VLOOKUP(Cal_Energy_Switching!AB$4,Switching!$B$35:$E$44,2,0)/12,0)-IFERROR(VLOOKUP(Cal_Energy_Switching!AB$4,Switching!$B$23:$E$31,2,0)/12,0)</f>
        <v>57.413909579366603</v>
      </c>
      <c r="AC16" s="6">
        <f>Cal_Energy!AC15+IFERROR(VLOOKUP(Cal_Energy_Switching!AC$4,Switching!$B$35:$E$44,2,0)/12,0)-IFERROR(VLOOKUP(Cal_Energy_Switching!AC$4,Switching!$B$23:$E$31,2,0)/12,0)</f>
        <v>1482.4954776775382</v>
      </c>
      <c r="AD16" s="6">
        <f>Cal_Energy!AD15+IFERROR(VLOOKUP(Cal_Energy_Switching!AD$4,Switching!$B$35:$E$44,2,0)/12,0)-IFERROR(VLOOKUP(Cal_Energy_Switching!AD$4,Switching!$B$23:$E$31,2,0)/12,0)</f>
        <v>520.12653040784028</v>
      </c>
      <c r="AE16" s="6">
        <f>Cal_Energy!AE15+IFERROR(VLOOKUP(Cal_Energy_Switching!AE$4,Switching!$B$35:$E$44,2,0)/12,0)-IFERROR(VLOOKUP(Cal_Energy_Switching!AE$4,Switching!$B$23:$E$31,2,0)/12,0)</f>
        <v>4310.7649318566309</v>
      </c>
      <c r="AF16" s="6">
        <f>Cal_Energy!AF15+IFERROR(VLOOKUP(Cal_Energy_Switching!AF$4,Switching!$B$35:$E$44,2,0)/12,0)-IFERROR(VLOOKUP(Cal_Energy_Switching!AF$4,Switching!$B$23:$E$31,2,0)/12,0)</f>
        <v>8688.185604672537</v>
      </c>
      <c r="AG16" s="6">
        <f>Cal_Energy!AG15+IFERROR(VLOOKUP(Cal_Energy_Switching!AG$4,Switching!$B$35:$E$44,2,0)/12,0)-IFERROR(VLOOKUP(Cal_Energy_Switching!AG$4,Switching!$B$23:$E$31,2,0)/12,0)</f>
        <v>7273.6509541919859</v>
      </c>
      <c r="AH16" s="6">
        <f>Cal_Energy!AH15+IFERROR(VLOOKUP(Cal_Energy_Switching!AH$4,Switching!$B$35:$E$44,2,0)/12,0)-IFERROR(VLOOKUP(Cal_Energy_Switching!AH$4,Switching!$B$23:$E$31,2,0)/12,0)</f>
        <v>2147.059382746902</v>
      </c>
      <c r="AI16" s="6">
        <f>Cal_Energy!AI15+IFERROR(VLOOKUP(Cal_Energy_Switching!AI$4,Switching!$B$35:$E$44,2,0)/12,0)-IFERROR(VLOOKUP(Cal_Energy_Switching!AI$4,Switching!$B$23:$E$31,2,0)/12,0)</f>
        <v>2578.2894802005421</v>
      </c>
      <c r="AJ16" s="6">
        <f>Cal_Energy!AJ15+IFERROR(VLOOKUP(Cal_Energy_Switching!AJ$4,Switching!$B$35:$E$44,2,0)/12,0)-IFERROR(VLOOKUP(Cal_Energy_Switching!AJ$4,Switching!$B$23:$E$31,2,0)/12,0)</f>
        <v>295963.40706785559</v>
      </c>
      <c r="AK16" s="35">
        <f t="shared" si="2"/>
        <v>113169.14416273916</v>
      </c>
      <c r="AL16" s="1">
        <f>Cal_Energy!AL15+IFERROR(VLOOKUP(Cal_Energy_Switching!AL$4,Switching!$B$35:$E$44,2,0)/12,0)-IFERROR(VLOOKUP(Cal_Energy_Switching!AL$4,Switching!$B$23:$E$31,2,0)/12,0)</f>
        <v>31868.575035566966</v>
      </c>
      <c r="AM16" s="1">
        <f>Cal_Energy!AM15+IFERROR(VLOOKUP(Cal_Energy_Switching!AM$4,Switching!$B$35:$E$44,2,0)/12,0)-IFERROR(VLOOKUP(Cal_Energy_Switching!AM$4,Switching!$B$23:$E$31,2,0)/12,0)</f>
        <v>81300.569127172188</v>
      </c>
      <c r="AN16" s="6">
        <f>Cal_Energy!AN15+IFERROR(VLOOKUP(Cal_Energy_Switching!AN$4,Switching!$B$35:$E$44,2,0)/12,0)-IFERROR(VLOOKUP(Cal_Energy_Switching!AN$4,Switching!$B$23:$E$31,2,0)/12,0)</f>
        <v>306.22357062680447</v>
      </c>
      <c r="AO16" s="6">
        <f>Cal_Energy!AO15+IFERROR(VLOOKUP(Cal_Energy_Switching!AO$4,Switching!$B$35:$E$44,2,0)/12,0)-IFERROR(VLOOKUP(Cal_Energy_Switching!AO$4,Switching!$B$23:$E$31,2,0)/12,0)</f>
        <v>273.55846629028389</v>
      </c>
      <c r="AP16" s="6">
        <f>Cal_Energy!AP15+IFERROR(VLOOKUP(Cal_Energy_Switching!AP$4,Switching!$B$35:$E$44,2,0)/12,0)-IFERROR(VLOOKUP(Cal_Energy_Switching!AP$4,Switching!$B$23:$E$31,2,0)/12,0)</f>
        <v>8266.6777722442966</v>
      </c>
      <c r="AQ16" s="6">
        <f>Cal_Energy!AQ15+IFERROR(VLOOKUP(Cal_Energy_Switching!AQ$4,Switching!$B$35:$E$44,2,0)/12,0)-IFERROR(VLOOKUP(Cal_Energy_Switching!AQ$4,Switching!$B$23:$E$31,2,0)/12,0)</f>
        <v>86045.568364089937</v>
      </c>
      <c r="AR16" s="6">
        <f>Cal_Energy!AR15+IFERROR(VLOOKUP(Cal_Energy_Switching!AR$4,Switching!$B$35:$E$44,2,0)/12,0)-IFERROR(VLOOKUP(Cal_Energy_Switching!AR$4,Switching!$B$23:$E$31,2,0)/12,0)</f>
        <v>13151.308229282027</v>
      </c>
      <c r="AS16" s="6">
        <f>Cal_Energy!AS15+IFERROR(VLOOKUP(Cal_Energy_Switching!AS$4,Switching!$B$35:$E$44,2,0)/12,0)-IFERROR(VLOOKUP(Cal_Energy_Switching!AS$4,Switching!$B$23:$E$31,2,0)/12,0)</f>
        <v>151677.47556048486</v>
      </c>
      <c r="AT16" s="6">
        <f>Cal_Energy!AT15+IFERROR(VLOOKUP(Cal_Energy_Switching!AT$4,Switching!$B$35:$E$44,2,0)/12,0)-IFERROR(VLOOKUP(Cal_Energy_Switching!AT$4,Switching!$B$23:$E$31,2,0)/12,0)</f>
        <v>32632.052534991417</v>
      </c>
      <c r="AU16" s="6">
        <f>Cal_Energy!AU15+IFERROR(VLOOKUP(Cal_Energy_Switching!AU$4,Switching!$B$35:$E$44,2,0)/12,0)-IFERROR(VLOOKUP(Cal_Energy_Switching!AU$4,Switching!$B$23:$E$31,2,0)/12,0)</f>
        <v>67713.880369792023</v>
      </c>
      <c r="AV16" s="6">
        <f>Cal_Energy!AV15+IFERROR(VLOOKUP(Cal_Energy_Switching!AV$4,Switching!$B$35:$E$44,2,0)/12,0)-IFERROR(VLOOKUP(Cal_Energy_Switching!AV$4,Switching!$B$23:$E$31,2,0)/12,0)</f>
        <v>1189.69035950995</v>
      </c>
      <c r="AW16" s="6">
        <f>Cal_Energy!AW15+IFERROR(VLOOKUP(Cal_Energy_Switching!AW$4,Switching!$B$35:$E$44,2,0)/12,0)-IFERROR(VLOOKUP(Cal_Energy_Switching!AW$4,Switching!$B$23:$E$31,2,0)/12,0)</f>
        <v>22278.540810803137</v>
      </c>
      <c r="AX16" s="6">
        <f>Cal_Energy!AX15+IFERROR(VLOOKUP(Cal_Energy_Switching!AX$4,Switching!$B$35:$E$44,2,0)/12,0)-IFERROR(VLOOKUP(Cal_Energy_Switching!AX$4,Switching!$B$23:$E$31,2,0)/12,0)</f>
        <v>150018.93311173702</v>
      </c>
      <c r="AY16" s="6">
        <f>Cal_Energy!AY15+IFERROR(VLOOKUP(Cal_Energy_Switching!AY$4,Switching!$B$35:$E$44,2,0)/12,0)-IFERROR(VLOOKUP(Cal_Energy_Switching!AY$4,Switching!$B$23:$E$31,2,0)/12,0)</f>
        <v>22061.081100777355</v>
      </c>
      <c r="AZ16" s="6">
        <f>Cal_Energy!AZ15+IFERROR(VLOOKUP(Cal_Energy_Switching!AZ$4,Switching!$B$35:$E$44,2,0)/12,0)-IFERROR(VLOOKUP(Cal_Energy_Switching!AZ$4,Switching!$B$23:$E$31,2,0)/12,0)</f>
        <v>8289</v>
      </c>
      <c r="BA16" s="6">
        <f>Cal_Energy!BA15+IFERROR(VLOOKUP(Cal_Energy_Switching!BA$4,Switching!$B$35:$E$44,2,0)/12,0)-IFERROR(VLOOKUP(Cal_Energy_Switching!BA$4,Switching!$B$23:$E$31,2,0)/12,0)</f>
        <v>4343.3999999999996</v>
      </c>
      <c r="BB16" s="7">
        <f t="shared" si="4"/>
        <v>2616992.5317527368</v>
      </c>
    </row>
    <row r="17" spans="1:54" ht="15.75" thickBot="1" x14ac:dyDescent="0.3">
      <c r="A17">
        <v>2015</v>
      </c>
      <c r="B17">
        <v>6</v>
      </c>
      <c r="C17" t="s">
        <v>15</v>
      </c>
      <c r="D17" s="6">
        <f>Cal_Energy!D16+IFERROR(VLOOKUP(Cal_Energy_Switching!D$4,Switching!$B$35:$E$44,2,0)/12,0)-IFERROR(VLOOKUP(Cal_Energy_Switching!D$4,Switching!$B$23:$E$31,2,0)/12,0)</f>
        <v>461104.33213369822</v>
      </c>
      <c r="E17" s="35">
        <f t="shared" si="3"/>
        <v>164583.41491412383</v>
      </c>
      <c r="F17" s="1">
        <f>Cal_Energy!F16+IFERROR(VLOOKUP(Cal_Energy_Switching!F$4,Switching!$B$35:$E$44,2,0)/12,0)-IFERROR(VLOOKUP(Cal_Energy_Switching!F$4,Switching!$B$23:$E$31,2,0)/12,0)</f>
        <v>66783.733915649544</v>
      </c>
      <c r="G17" s="1">
        <f>Cal_Energy!G16+IFERROR(VLOOKUP(Cal_Energy_Switching!G$4,Switching!$B$35:$E$44,2,0)/12,0)-IFERROR(VLOOKUP(Cal_Energy_Switching!G$4,Switching!$B$23:$E$31,2,0)/12,0)</f>
        <v>97799.680998474287</v>
      </c>
      <c r="H17" s="35">
        <f t="shared" si="0"/>
        <v>12292.08283415131</v>
      </c>
      <c r="I17" s="1">
        <f>Cal_Energy!I16+IFERROR(VLOOKUP(Cal_Energy_Switching!I$4,Switching!$B$35:$E$44,2,0)/12,0)-IFERROR(VLOOKUP(Cal_Energy_Switching!I$4,Switching!$B$23:$E$31,2,0)/12,0)</f>
        <v>629.24946328936517</v>
      </c>
      <c r="J17" s="1">
        <f>Cal_Energy!J16+IFERROR(VLOOKUP(Cal_Energy_Switching!J$4,Switching!$B$35:$E$44,2,0)/12,0)-IFERROR(VLOOKUP(Cal_Energy_Switching!J$4,Switching!$B$23:$E$31,2,0)/12,0)</f>
        <v>11662.833370861945</v>
      </c>
      <c r="K17" s="6">
        <f>Cal_Energy!K16+IFERROR(VLOOKUP(Cal_Energy_Switching!K$4,Switching!$B$35:$E$44,2,0)/12,0)-IFERROR(VLOOKUP(Cal_Energy_Switching!K$4,Switching!$B$23:$E$31,2,0)/12,0)</f>
        <v>276244.00664531143</v>
      </c>
      <c r="L17" s="6">
        <f>Cal_Energy!L16+IFERROR(VLOOKUP(Cal_Energy_Switching!L$4,Switching!$B$35:$E$44,2,0)/12,0)-IFERROR(VLOOKUP(Cal_Energy_Switching!L$4,Switching!$B$23:$E$31,2,0)/12,0)</f>
        <v>22316.105989087584</v>
      </c>
      <c r="M17" s="6">
        <f>Cal_Energy!M16+IFERROR(VLOOKUP(Cal_Energy_Switching!M$4,Switching!$B$35:$E$44,2,0)/12,0)-IFERROR(VLOOKUP(Cal_Energy_Switching!M$4,Switching!$B$23:$E$31,2,0)/12,0)</f>
        <v>204254.0785612232</v>
      </c>
      <c r="N17" s="6">
        <f>Cal_Energy!N16+IFERROR(VLOOKUP(Cal_Energy_Switching!N$4,Switching!$B$35:$E$44,2,0)/12,0)-IFERROR(VLOOKUP(Cal_Energy_Switching!N$4,Switching!$B$23:$E$31,2,0)/12,0)</f>
        <v>115031.47837542923</v>
      </c>
      <c r="O17" s="6">
        <f>Cal_Energy!O16+IFERROR(VLOOKUP(Cal_Energy_Switching!O$4,Switching!$B$35:$E$44,2,0)/12,0)-IFERROR(VLOOKUP(Cal_Energy_Switching!O$4,Switching!$B$23:$E$31,2,0)/12,0)</f>
        <v>144433.91530090079</v>
      </c>
      <c r="P17" s="6">
        <f>Cal_Energy!P16+IFERROR(VLOOKUP(Cal_Energy_Switching!P$4,Switching!$B$35:$E$44,2,0)/12,0)-IFERROR(VLOOKUP(Cal_Energy_Switching!P$4,Switching!$B$23:$E$31,2,0)/12,0)</f>
        <v>6066.9918435926011</v>
      </c>
      <c r="Q17" s="6">
        <f>Cal_Energy!Q16+IFERROR(VLOOKUP(Cal_Energy_Switching!Q$4,Switching!$B$35:$E$44,2,0)/12,0)-IFERROR(VLOOKUP(Cal_Energy_Switching!Q$4,Switching!$B$23:$E$31,2,0)/12,0)</f>
        <v>56721.044793135094</v>
      </c>
      <c r="R17" s="6">
        <f>Cal_Energy!R16+IFERROR(VLOOKUP(Cal_Energy_Switching!R$4,Switching!$B$35:$E$44,2,0)/12,0)-IFERROR(VLOOKUP(Cal_Energy_Switching!R$4,Switching!$B$23:$E$31,2,0)/12,0)</f>
        <v>104305.73534845849</v>
      </c>
      <c r="S17" s="6">
        <f>Cal_Energy!S16+IFERROR(VLOOKUP(Cal_Energy_Switching!S$4,Switching!$B$35:$E$44,2,0)/12,0)-IFERROR(VLOOKUP(Cal_Energy_Switching!S$4,Switching!$B$23:$E$31,2,0)/12,0)</f>
        <v>142078.21338838359</v>
      </c>
      <c r="T17" s="6">
        <f>Cal_Energy!T16+IFERROR(VLOOKUP(Cal_Energy_Switching!T$4,Switching!$B$35:$E$44,2,0)/12,0)-IFERROR(VLOOKUP(Cal_Energy_Switching!T$4,Switching!$B$23:$E$31,2,0)/12,0)</f>
        <v>10.999140825672699</v>
      </c>
      <c r="U17" s="6">
        <f>Cal_Energy!U16+IFERROR(VLOOKUP(Cal_Energy_Switching!U$4,Switching!$B$35:$E$44,2,0)/12,0)-IFERROR(VLOOKUP(Cal_Energy_Switching!U$4,Switching!$B$23:$E$31,2,0)/12,0)</f>
        <v>106.61660947285928</v>
      </c>
      <c r="V17" s="6">
        <f>Cal_Energy!V16+IFERROR(VLOOKUP(Cal_Energy_Switching!V$4,Switching!$B$35:$E$44,2,0)/12,0)-IFERROR(VLOOKUP(Cal_Energy_Switching!V$4,Switching!$B$23:$E$31,2,0)/12,0)</f>
        <v>45688.667155562805</v>
      </c>
      <c r="W17" s="6">
        <f>Cal_Energy!W16+IFERROR(VLOOKUP(Cal_Energy_Switching!W$4,Switching!$B$35:$E$44,2,0)/12,0)-IFERROR(VLOOKUP(Cal_Energy_Switching!W$4,Switching!$B$23:$E$31,2,0)/12,0)</f>
        <v>9094.4188637349271</v>
      </c>
      <c r="X17" s="6">
        <f>Cal_Energy!X16+IFERROR(VLOOKUP(Cal_Energy_Switching!X$4,Switching!$B$35:$E$44,2,0)/12,0)-IFERROR(VLOOKUP(Cal_Energy_Switching!X$4,Switching!$B$23:$E$31,2,0)/12,0)</f>
        <v>24271.36965584779</v>
      </c>
      <c r="Y17" s="35">
        <f t="shared" si="1"/>
        <v>6937.1042300637146</v>
      </c>
      <c r="Z17" s="1">
        <f>Cal_Energy!Z16+IFERROR(VLOOKUP(Cal_Energy_Switching!Z$4,Switching!$B$35:$E$44,2,0)/12,0)-IFERROR(VLOOKUP(Cal_Energy_Switching!Z$4,Switching!$B$23:$E$31,2,0)/12,0)</f>
        <v>3603.6824238706604</v>
      </c>
      <c r="AA17" s="1">
        <f>Cal_Energy!AA16+IFERROR(VLOOKUP(Cal_Energy_Switching!AA$4,Switching!$B$35:$E$44,2,0)/12,0)-IFERROR(VLOOKUP(Cal_Energy_Switching!AA$4,Switching!$B$23:$E$31,2,0)/12,0)</f>
        <v>3333.4218061930542</v>
      </c>
      <c r="AB17" s="6">
        <f>Cal_Energy!AB16+IFERROR(VLOOKUP(Cal_Energy_Switching!AB$4,Switching!$B$35:$E$44,2,0)/12,0)-IFERROR(VLOOKUP(Cal_Energy_Switching!AB$4,Switching!$B$23:$E$31,2,0)/12,0)</f>
        <v>56.735817860999212</v>
      </c>
      <c r="AC17" s="6">
        <f>Cal_Energy!AC16+IFERROR(VLOOKUP(Cal_Energy_Switching!AC$4,Switching!$B$35:$E$44,2,0)/12,0)-IFERROR(VLOOKUP(Cal_Energy_Switching!AC$4,Switching!$B$23:$E$31,2,0)/12,0)</f>
        <v>1373.8927196315985</v>
      </c>
      <c r="AD17" s="6">
        <f>Cal_Energy!AD16+IFERROR(VLOOKUP(Cal_Energy_Switching!AD$4,Switching!$B$35:$E$44,2,0)/12,0)-IFERROR(VLOOKUP(Cal_Energy_Switching!AD$4,Switching!$B$23:$E$31,2,0)/12,0)</f>
        <v>501.14710384177374</v>
      </c>
      <c r="AE17" s="6">
        <f>Cal_Energy!AE16+IFERROR(VLOOKUP(Cal_Energy_Switching!AE$4,Switching!$B$35:$E$44,2,0)/12,0)-IFERROR(VLOOKUP(Cal_Energy_Switching!AE$4,Switching!$B$23:$E$31,2,0)/12,0)</f>
        <v>4072.1333874251495</v>
      </c>
      <c r="AF17" s="6">
        <f>Cal_Energy!AF16+IFERROR(VLOOKUP(Cal_Energy_Switching!AF$4,Switching!$B$35:$E$44,2,0)/12,0)-IFERROR(VLOOKUP(Cal_Energy_Switching!AF$4,Switching!$B$23:$E$31,2,0)/12,0)</f>
        <v>8953.8359525499091</v>
      </c>
      <c r="AG17" s="6">
        <f>Cal_Energy!AG16+IFERROR(VLOOKUP(Cal_Energy_Switching!AG$4,Switching!$B$35:$E$44,2,0)/12,0)-IFERROR(VLOOKUP(Cal_Energy_Switching!AG$4,Switching!$B$23:$E$31,2,0)/12,0)</f>
        <v>6871.0025638732923</v>
      </c>
      <c r="AH17" s="6">
        <f>Cal_Energy!AH16+IFERROR(VLOOKUP(Cal_Energy_Switching!AH$4,Switching!$B$35:$E$44,2,0)/12,0)-IFERROR(VLOOKUP(Cal_Energy_Switching!AH$4,Switching!$B$23:$E$31,2,0)/12,0)</f>
        <v>2028.204352470332</v>
      </c>
      <c r="AI17" s="6">
        <f>Cal_Energy!AI16+IFERROR(VLOOKUP(Cal_Energy_Switching!AI$4,Switching!$B$35:$E$44,2,0)/12,0)-IFERROR(VLOOKUP(Cal_Energy_Switching!AI$4,Switching!$B$23:$E$31,2,0)/12,0)</f>
        <v>2702.5463441299462</v>
      </c>
      <c r="AJ17" s="6">
        <f>Cal_Energy!AJ16+IFERROR(VLOOKUP(Cal_Energy_Switching!AJ$4,Switching!$B$35:$E$44,2,0)/12,0)-IFERROR(VLOOKUP(Cal_Energy_Switching!AJ$4,Switching!$B$23:$E$31,2,0)/12,0)</f>
        <v>405103.46308068163</v>
      </c>
      <c r="AK17" s="35">
        <f t="shared" si="2"/>
        <v>128420.62206364304</v>
      </c>
      <c r="AL17" s="1">
        <f>Cal_Energy!AL16+IFERROR(VLOOKUP(Cal_Energy_Switching!AL$4,Switching!$B$35:$E$44,2,0)/12,0)-IFERROR(VLOOKUP(Cal_Energy_Switching!AL$4,Switching!$B$23:$E$31,2,0)/12,0)</f>
        <v>36138.988847820059</v>
      </c>
      <c r="AM17" s="1">
        <f>Cal_Energy!AM16+IFERROR(VLOOKUP(Cal_Energy_Switching!AM$4,Switching!$B$35:$E$44,2,0)/12,0)-IFERROR(VLOOKUP(Cal_Energy_Switching!AM$4,Switching!$B$23:$E$31,2,0)/12,0)</f>
        <v>92281.633215822978</v>
      </c>
      <c r="AN17" s="6">
        <f>Cal_Energy!AN16+IFERROR(VLOOKUP(Cal_Energy_Switching!AN$4,Switching!$B$35:$E$44,2,0)/12,0)-IFERROR(VLOOKUP(Cal_Energy_Switching!AN$4,Switching!$B$23:$E$31,2,0)/12,0)</f>
        <v>282.47623734767279</v>
      </c>
      <c r="AO17" s="6">
        <f>Cal_Energy!AO16+IFERROR(VLOOKUP(Cal_Energy_Switching!AO$4,Switching!$B$35:$E$44,2,0)/12,0)-IFERROR(VLOOKUP(Cal_Energy_Switching!AO$4,Switching!$B$23:$E$31,2,0)/12,0)</f>
        <v>278.78859244404259</v>
      </c>
      <c r="AP17" s="6">
        <f>Cal_Energy!AP16+IFERROR(VLOOKUP(Cal_Energy_Switching!AP$4,Switching!$B$35:$E$44,2,0)/12,0)-IFERROR(VLOOKUP(Cal_Energy_Switching!AP$4,Switching!$B$23:$E$31,2,0)/12,0)</f>
        <v>7382.2433120684937</v>
      </c>
      <c r="AQ17" s="6">
        <f>Cal_Energy!AQ16+IFERROR(VLOOKUP(Cal_Energy_Switching!AQ$4,Switching!$B$35:$E$44,2,0)/12,0)-IFERROR(VLOOKUP(Cal_Energy_Switching!AQ$4,Switching!$B$23:$E$31,2,0)/12,0)</f>
        <v>83862.790861103858</v>
      </c>
      <c r="AR17" s="6">
        <f>Cal_Energy!AR16+IFERROR(VLOOKUP(Cal_Energy_Switching!AR$4,Switching!$B$35:$E$44,2,0)/12,0)-IFERROR(VLOOKUP(Cal_Energy_Switching!AR$4,Switching!$B$23:$E$31,2,0)/12,0)</f>
        <v>14631.523522912681</v>
      </c>
      <c r="AS17" s="6">
        <f>Cal_Energy!AS16+IFERROR(VLOOKUP(Cal_Energy_Switching!AS$4,Switching!$B$35:$E$44,2,0)/12,0)-IFERROR(VLOOKUP(Cal_Energy_Switching!AS$4,Switching!$B$23:$E$31,2,0)/12,0)</f>
        <v>171507.10799607055</v>
      </c>
      <c r="AT17" s="6">
        <f>Cal_Energy!AT16+IFERROR(VLOOKUP(Cal_Energy_Switching!AT$4,Switching!$B$35:$E$44,2,0)/12,0)-IFERROR(VLOOKUP(Cal_Energy_Switching!AT$4,Switching!$B$23:$E$31,2,0)/12,0)</f>
        <v>36085.8882201296</v>
      </c>
      <c r="AU17" s="6">
        <f>Cal_Energy!AU16+IFERROR(VLOOKUP(Cal_Energy_Switching!AU$4,Switching!$B$35:$E$44,2,0)/12,0)-IFERROR(VLOOKUP(Cal_Energy_Switching!AU$4,Switching!$B$23:$E$31,2,0)/12,0)</f>
        <v>77149.859197417885</v>
      </c>
      <c r="AV17" s="6">
        <f>Cal_Energy!AV16+IFERROR(VLOOKUP(Cal_Energy_Switching!AV$4,Switching!$B$35:$E$44,2,0)/12,0)-IFERROR(VLOOKUP(Cal_Energy_Switching!AV$4,Switching!$B$23:$E$31,2,0)/12,0)</f>
        <v>1264.2287037477799</v>
      </c>
      <c r="AW17" s="6">
        <f>Cal_Energy!AW16+IFERROR(VLOOKUP(Cal_Energy_Switching!AW$4,Switching!$B$35:$E$44,2,0)/12,0)-IFERROR(VLOOKUP(Cal_Energy_Switching!AW$4,Switching!$B$23:$E$31,2,0)/12,0)</f>
        <v>23431.770397225489</v>
      </c>
      <c r="AX17" s="6">
        <f>Cal_Energy!AX16+IFERROR(VLOOKUP(Cal_Energy_Switching!AX$4,Switching!$B$35:$E$44,2,0)/12,0)-IFERROR(VLOOKUP(Cal_Energy_Switching!AX$4,Switching!$B$23:$E$31,2,0)/12,0)</f>
        <v>159418.15433689748</v>
      </c>
      <c r="AY17" s="6">
        <f>Cal_Energy!AY16+IFERROR(VLOOKUP(Cal_Energy_Switching!AY$4,Switching!$B$35:$E$44,2,0)/12,0)-IFERROR(VLOOKUP(Cal_Energy_Switching!AY$4,Switching!$B$23:$E$31,2,0)/12,0)</f>
        <v>23053.953773415735</v>
      </c>
      <c r="AZ17" s="6">
        <f>Cal_Energy!AZ16+IFERROR(VLOOKUP(Cal_Energy_Switching!AZ$4,Switching!$B$35:$E$44,2,0)/12,0)-IFERROR(VLOOKUP(Cal_Energy_Switching!AZ$4,Switching!$B$23:$E$31,2,0)/12,0)</f>
        <v>10068</v>
      </c>
      <c r="BA17" s="6">
        <f>Cal_Energy!BA16+IFERROR(VLOOKUP(Cal_Energy_Switching!BA$4,Switching!$B$35:$E$44,2,0)/12,0)-IFERROR(VLOOKUP(Cal_Energy_Switching!BA$4,Switching!$B$23:$E$31,2,0)/12,0)</f>
        <v>4921.8</v>
      </c>
      <c r="BB17" s="7">
        <f t="shared" si="4"/>
        <v>2968962.744319892</v>
      </c>
    </row>
    <row r="18" spans="1:54" s="25" customFormat="1" x14ac:dyDescent="0.25">
      <c r="A18" s="25">
        <v>2015</v>
      </c>
      <c r="B18" s="25">
        <v>7</v>
      </c>
      <c r="C18" s="25" t="s">
        <v>16</v>
      </c>
      <c r="D18" s="125">
        <f>Cal_Energy!D17+IFERROR(VLOOKUP(Cal_Energy_Switching!D$4,Switching!$B$35:$E$44,2,0)/12,0)-IFERROR(VLOOKUP(Cal_Energy_Switching!D$4,Switching!$B$23:$E$31,2,0)/12,0)</f>
        <v>564336.68699750979</v>
      </c>
      <c r="E18" s="35">
        <f t="shared" si="3"/>
        <v>175583.27907771361</v>
      </c>
      <c r="F18" s="128">
        <f>Cal_Energy!F17+IFERROR(VLOOKUP(Cal_Energy_Switching!F$4,Switching!$B$35:$E$44,2,0)/12,0)-IFERROR(VLOOKUP(Cal_Energy_Switching!F$4,Switching!$B$23:$E$31,2,0)/12,0)</f>
        <v>71183.679581085453</v>
      </c>
      <c r="G18" s="131">
        <f>Cal_Energy!G17+IFERROR(VLOOKUP(Cal_Energy_Switching!G$4,Switching!$B$35:$E$44,2,0)/12,0)-IFERROR(VLOOKUP(Cal_Energy_Switching!G$4,Switching!$B$23:$E$31,2,0)/12,0)</f>
        <v>104399.59949662816</v>
      </c>
      <c r="H18" s="35">
        <f t="shared" si="0"/>
        <v>12288.233496594918</v>
      </c>
      <c r="I18" s="128">
        <f>Cal_Energy!I17+IFERROR(VLOOKUP(Cal_Energy_Switching!I$4,Switching!$B$35:$E$44,2,0)/12,0)-IFERROR(VLOOKUP(Cal_Energy_Switching!I$4,Switching!$B$23:$E$31,2,0)/12,0)</f>
        <v>629.05241014352657</v>
      </c>
      <c r="J18" s="134">
        <f>Cal_Energy!J17+IFERROR(VLOOKUP(Cal_Energy_Switching!J$4,Switching!$B$35:$E$44,2,0)/12,0)-IFERROR(VLOOKUP(Cal_Energy_Switching!J$4,Switching!$B$23:$E$31,2,0)/12,0)</f>
        <v>11659.181086451392</v>
      </c>
      <c r="K18" s="137">
        <f>Cal_Energy!K17+IFERROR(VLOOKUP(Cal_Energy_Switching!K$4,Switching!$B$35:$E$44,2,0)/12,0)-IFERROR(VLOOKUP(Cal_Energy_Switching!K$4,Switching!$B$23:$E$31,2,0)/12,0)</f>
        <v>279512.04619050521</v>
      </c>
      <c r="L18" s="137">
        <f>Cal_Energy!L17+IFERROR(VLOOKUP(Cal_Energy_Switching!L$4,Switching!$B$35:$E$44,2,0)/12,0)-IFERROR(VLOOKUP(Cal_Energy_Switching!L$4,Switching!$B$23:$E$31,2,0)/12,0)</f>
        <v>22656.62337266338</v>
      </c>
      <c r="M18" s="137">
        <f>Cal_Energy!M17+IFERROR(VLOOKUP(Cal_Energy_Switching!M$4,Switching!$B$35:$E$44,2,0)/12,0)-IFERROR(VLOOKUP(Cal_Energy_Switching!M$4,Switching!$B$23:$E$31,2,0)/12,0)</f>
        <v>209548.84209416798</v>
      </c>
      <c r="N18" s="137">
        <f>Cal_Energy!N17+IFERROR(VLOOKUP(Cal_Energy_Switching!N$4,Switching!$B$35:$E$44,2,0)/12,0)-IFERROR(VLOOKUP(Cal_Energy_Switching!N$4,Switching!$B$23:$E$31,2,0)/12,0)</f>
        <v>116315.81918367799</v>
      </c>
      <c r="O18" s="140">
        <f>Cal_Energy!O17+IFERROR(VLOOKUP(Cal_Energy_Switching!O$4,Switching!$B$35:$E$44,2,0)/12,0)-IFERROR(VLOOKUP(Cal_Energy_Switching!O$4,Switching!$B$23:$E$31,2,0)/12,0)</f>
        <v>149714.8389770989</v>
      </c>
      <c r="P18" s="26">
        <f>Cal_Energy!P17+IFERROR(VLOOKUP(Cal_Energy_Switching!P$4,Switching!$B$35:$E$44,2,0)/12,0)-IFERROR(VLOOKUP(Cal_Energy_Switching!P$4,Switching!$B$23:$E$31,2,0)/12,0)</f>
        <v>6624.1396672457922</v>
      </c>
      <c r="Q18" s="26">
        <f>Cal_Energy!Q17+IFERROR(VLOOKUP(Cal_Energy_Switching!Q$4,Switching!$B$35:$E$44,2,0)/12,0)-IFERROR(VLOOKUP(Cal_Energy_Switching!Q$4,Switching!$B$23:$E$31,2,0)/12,0)</f>
        <v>60407.529409678973</v>
      </c>
      <c r="R18" s="26">
        <f>Cal_Energy!R17+IFERROR(VLOOKUP(Cal_Energy_Switching!R$4,Switching!$B$35:$E$44,2,0)/12,0)-IFERROR(VLOOKUP(Cal_Energy_Switching!R$4,Switching!$B$23:$E$31,2,0)/12,0)</f>
        <v>116978.66715018221</v>
      </c>
      <c r="S18" s="143">
        <f>Cal_Energy!S17+IFERROR(VLOOKUP(Cal_Energy_Switching!S$4,Switching!$B$35:$E$44,2,0)/12,0)-IFERROR(VLOOKUP(Cal_Energy_Switching!S$4,Switching!$B$23:$E$31,2,0)/12,0)</f>
        <v>124179.78806386862</v>
      </c>
      <c r="T18" s="137">
        <f>Cal_Energy!T17+IFERROR(VLOOKUP(Cal_Energy_Switching!T$4,Switching!$B$35:$E$44,2,0)/12,0)-IFERROR(VLOOKUP(Cal_Energy_Switching!T$4,Switching!$B$23:$E$31,2,0)/12,0)</f>
        <v>8.7129089367619699</v>
      </c>
      <c r="U18" s="137">
        <f>Cal_Energy!U17+IFERROR(VLOOKUP(Cal_Energy_Switching!U$4,Switching!$B$35:$E$44,2,0)/12,0)-IFERROR(VLOOKUP(Cal_Energy_Switching!U$4,Switching!$B$23:$E$31,2,0)/12,0)</f>
        <v>101.73262271996876</v>
      </c>
      <c r="V18" s="137">
        <f>Cal_Energy!V17+IFERROR(VLOOKUP(Cal_Energy_Switching!V$4,Switching!$B$35:$E$44,2,0)/12,0)-IFERROR(VLOOKUP(Cal_Energy_Switching!V$4,Switching!$B$23:$E$31,2,0)/12,0)</f>
        <v>44549.468970203568</v>
      </c>
      <c r="W18" s="120">
        <f>Cal_Energy!W17+IFERROR(VLOOKUP(Cal_Energy_Switching!W$4,Switching!$B$35:$E$44,2,0)/12,0)-IFERROR(VLOOKUP(Cal_Energy_Switching!W$4,Switching!$B$23:$E$31,2,0)/12,0)</f>
        <v>8543.4725351926118</v>
      </c>
      <c r="X18" s="26">
        <f>Cal_Energy!X17+IFERROR(VLOOKUP(Cal_Energy_Switching!X$4,Switching!$B$35:$E$44,2,0)/12,0)-IFERROR(VLOOKUP(Cal_Energy_Switching!X$4,Switching!$B$23:$E$31,2,0)/12,0)</f>
        <v>22020.684508903934</v>
      </c>
      <c r="Y18" s="35">
        <f t="shared" si="1"/>
        <v>7306.963418536383</v>
      </c>
      <c r="Z18" s="27">
        <f>Cal_Energy!Z17+IFERROR(VLOOKUP(Cal_Energy_Switching!Z$4,Switching!$B$35:$E$44,2,0)/12,0)-IFERROR(VLOOKUP(Cal_Energy_Switching!Z$4,Switching!$B$23:$E$31,2,0)/12,0)</f>
        <v>3795.8166361590893</v>
      </c>
      <c r="AA18" s="27">
        <f>Cal_Energy!AA17+IFERROR(VLOOKUP(Cal_Energy_Switching!AA$4,Switching!$B$35:$E$44,2,0)/12,0)-IFERROR(VLOOKUP(Cal_Energy_Switching!AA$4,Switching!$B$23:$E$31,2,0)/12,0)</f>
        <v>3511.1467823772932</v>
      </c>
      <c r="AB18" s="26">
        <f>Cal_Energy!AB17+IFERROR(VLOOKUP(Cal_Energy_Switching!AB$4,Switching!$B$35:$E$44,2,0)/12,0)-IFERROR(VLOOKUP(Cal_Energy_Switching!AB$4,Switching!$B$23:$E$31,2,0)/12,0)</f>
        <v>67.677493550717159</v>
      </c>
      <c r="AC18" s="26">
        <f>Cal_Energy!AC17+IFERROR(VLOOKUP(Cal_Energy_Switching!AC$4,Switching!$B$35:$E$44,2,0)/12,0)-IFERROR(VLOOKUP(Cal_Energy_Switching!AC$4,Switching!$B$23:$E$31,2,0)/12,0)</f>
        <v>1294.9360885246515</v>
      </c>
      <c r="AD18" s="26">
        <f>Cal_Energy!AD17+IFERROR(VLOOKUP(Cal_Energy_Switching!AD$4,Switching!$B$35:$E$44,2,0)/12,0)-IFERROR(VLOOKUP(Cal_Energy_Switching!AD$4,Switching!$B$23:$E$31,2,0)/12,0)</f>
        <v>469.34018157405302</v>
      </c>
      <c r="AE18" s="26">
        <f>Cal_Energy!AE17+IFERROR(VLOOKUP(Cal_Energy_Switching!AE$4,Switching!$B$35:$E$44,2,0)/12,0)-IFERROR(VLOOKUP(Cal_Energy_Switching!AE$4,Switching!$B$23:$E$31,2,0)/12,0)</f>
        <v>3809.3304353807343</v>
      </c>
      <c r="AF18" s="26">
        <f>Cal_Energy!AF17+IFERROR(VLOOKUP(Cal_Energy_Switching!AF$4,Switching!$B$35:$E$44,2,0)/12,0)-IFERROR(VLOOKUP(Cal_Energy_Switching!AF$4,Switching!$B$23:$E$31,2,0)/12,0)</f>
        <v>9128.279639278373</v>
      </c>
      <c r="AG18" s="26">
        <f>Cal_Energy!AG17+IFERROR(VLOOKUP(Cal_Energy_Switching!AG$4,Switching!$B$35:$E$44,2,0)/12,0)-IFERROR(VLOOKUP(Cal_Energy_Switching!AG$4,Switching!$B$23:$E$31,2,0)/12,0)</f>
        <v>6427.569211992738</v>
      </c>
      <c r="AH18" s="26">
        <f>Cal_Energy!AH17+IFERROR(VLOOKUP(Cal_Energy_Switching!AH$4,Switching!$B$35:$E$44,2,0)/12,0)-IFERROR(VLOOKUP(Cal_Energy_Switching!AH$4,Switching!$B$23:$E$31,2,0)/12,0)</f>
        <v>1897.3102877462961</v>
      </c>
      <c r="AI18" s="26">
        <f>Cal_Energy!AI17+IFERROR(VLOOKUP(Cal_Energy_Switching!AI$4,Switching!$B$35:$E$44,2,0)/12,0)-IFERROR(VLOOKUP(Cal_Energy_Switching!AI$4,Switching!$B$23:$E$31,2,0)/12,0)</f>
        <v>2801.8707251697256</v>
      </c>
      <c r="AJ18" s="125">
        <f>Cal_Energy!AJ17+IFERROR(VLOOKUP(Cal_Energy_Switching!AJ$4,Switching!$B$35:$E$44,2,0)/12,0)-IFERROR(VLOOKUP(Cal_Energy_Switching!AJ$4,Switching!$B$23:$E$31,2,0)/12,0)</f>
        <v>517311.36632158561</v>
      </c>
      <c r="AK18" s="35">
        <f t="shared" si="2"/>
        <v>142606.30696688982</v>
      </c>
      <c r="AL18" s="128">
        <f>Cal_Energy!AL17+IFERROR(VLOOKUP(Cal_Energy_Switching!AL$4,Switching!$B$35:$E$44,2,0)/12,0)-IFERROR(VLOOKUP(Cal_Energy_Switching!AL$4,Switching!$B$23:$E$31,2,0)/12,0)</f>
        <v>40110.980620729155</v>
      </c>
      <c r="AM18" s="134">
        <f>Cal_Energy!AM17+IFERROR(VLOOKUP(Cal_Energy_Switching!AM$4,Switching!$B$35:$E$44,2,0)/12,0)-IFERROR(VLOOKUP(Cal_Energy_Switching!AM$4,Switching!$B$23:$E$31,2,0)/12,0)</f>
        <v>102495.32634616065</v>
      </c>
      <c r="AN18" s="137">
        <f>Cal_Energy!AN17+IFERROR(VLOOKUP(Cal_Energy_Switching!AN$4,Switching!$B$35:$E$44,2,0)/12,0)-IFERROR(VLOOKUP(Cal_Energy_Switching!AN$4,Switching!$B$23:$E$31,2,0)/12,0)</f>
        <v>264.2880539140607</v>
      </c>
      <c r="AO18" s="137">
        <f>Cal_Energy!AO17+IFERROR(VLOOKUP(Cal_Energy_Switching!AO$4,Switching!$B$35:$E$44,2,0)/12,0)-IFERROR(VLOOKUP(Cal_Energy_Switching!AO$4,Switching!$B$23:$E$31,2,0)/12,0)</f>
        <v>256.93593121578107</v>
      </c>
      <c r="AP18" s="119">
        <f>Cal_Energy!AP17+IFERROR(VLOOKUP(Cal_Energy_Switching!AP$4,Switching!$B$35:$E$44,2,0)/12,0)-IFERROR(VLOOKUP(Cal_Energy_Switching!AP$4,Switching!$B$23:$E$31,2,0)/12,0)</f>
        <v>6984.6399769662248</v>
      </c>
      <c r="AQ18" s="137">
        <f>Cal_Energy!AQ17+IFERROR(VLOOKUP(Cal_Energy_Switching!AQ$4,Switching!$B$35:$E$44,2,0)/12,0)-IFERROR(VLOOKUP(Cal_Energy_Switching!AQ$4,Switching!$B$23:$E$31,2,0)/12,0)</f>
        <v>71457.685549857837</v>
      </c>
      <c r="AR18" s="137">
        <f>Cal_Energy!AR17+IFERROR(VLOOKUP(Cal_Energy_Switching!AR$4,Switching!$B$35:$E$44,2,0)/12,0)-IFERROR(VLOOKUP(Cal_Energy_Switching!AR$4,Switching!$B$23:$E$31,2,0)/12,0)</f>
        <v>14939.405914779942</v>
      </c>
      <c r="AS18" s="137">
        <f>Cal_Energy!AS17+IFERROR(VLOOKUP(Cal_Energy_Switching!AS$4,Switching!$B$35:$E$44,2,0)/12,0)-IFERROR(VLOOKUP(Cal_Energy_Switching!AS$4,Switching!$B$23:$E$31,2,0)/12,0)</f>
        <v>168924.37801452717</v>
      </c>
      <c r="AT18" s="137">
        <f>Cal_Energy!AT17+IFERROR(VLOOKUP(Cal_Energy_Switching!AT$4,Switching!$B$35:$E$44,2,0)/12,0)-IFERROR(VLOOKUP(Cal_Energy_Switching!AT$4,Switching!$B$23:$E$31,2,0)/12,0)</f>
        <v>36804.280467819881</v>
      </c>
      <c r="AU18" s="137">
        <f>Cal_Energy!AU17+IFERROR(VLOOKUP(Cal_Energy_Switching!AU$4,Switching!$B$35:$E$44,2,0)/12,0)-IFERROR(VLOOKUP(Cal_Energy_Switching!AU$4,Switching!$B$23:$E$31,2,0)/12,0)</f>
        <v>76574.431030170672</v>
      </c>
      <c r="AV18" s="137">
        <f>Cal_Energy!AV17+IFERROR(VLOOKUP(Cal_Energy_Switching!AV$4,Switching!$B$35:$E$44,2,0)/12,0)-IFERROR(VLOOKUP(Cal_Energy_Switching!AV$4,Switching!$B$23:$E$31,2,0)/12,0)</f>
        <v>1185.295480145649</v>
      </c>
      <c r="AW18" s="137">
        <f>Cal_Energy!AW17+IFERROR(VLOOKUP(Cal_Energy_Switching!AW$4,Switching!$B$35:$E$44,2,0)/12,0)-IFERROR(VLOOKUP(Cal_Energy_Switching!AW$4,Switching!$B$23:$E$31,2,0)/12,0)</f>
        <v>23496.230346075383</v>
      </c>
      <c r="AX18" s="137">
        <f>Cal_Energy!AX17+IFERROR(VLOOKUP(Cal_Energy_Switching!AX$4,Switching!$B$35:$E$44,2,0)/12,0)-IFERROR(VLOOKUP(Cal_Energy_Switching!AX$4,Switching!$B$23:$E$31,2,0)/12,0)</f>
        <v>149464.74259643446</v>
      </c>
      <c r="AY18" s="137">
        <f>Cal_Energy!AY17+IFERROR(VLOOKUP(Cal_Energy_Switching!AY$4,Switching!$B$35:$E$44,2,0)/12,0)-IFERROR(VLOOKUP(Cal_Energy_Switching!AY$4,Switching!$B$23:$E$31,2,0)/12,0)</f>
        <v>23109.450547385324</v>
      </c>
      <c r="AZ18" s="137">
        <f>Cal_Energy!AZ17+IFERROR(VLOOKUP(Cal_Energy_Switching!AZ$4,Switching!$B$35:$E$44,2,0)/12,0)-IFERROR(VLOOKUP(Cal_Energy_Switching!AZ$4,Switching!$B$23:$E$31,2,0)/12,0)</f>
        <v>10990</v>
      </c>
      <c r="BA18" s="140">
        <f>Cal_Energy!BA17+IFERROR(VLOOKUP(Cal_Energy_Switching!BA$4,Switching!$B$35:$E$44,2,0)/12,0)-IFERROR(VLOOKUP(Cal_Energy_Switching!BA$4,Switching!$B$23:$E$31,2,0)/12,0)</f>
        <v>5252.4</v>
      </c>
      <c r="BB18" s="28">
        <f t="shared" si="4"/>
        <v>3196195.6799063869</v>
      </c>
    </row>
    <row r="19" spans="1:54" s="25" customFormat="1" x14ac:dyDescent="0.25">
      <c r="A19" s="25">
        <v>2015</v>
      </c>
      <c r="B19" s="25">
        <v>8</v>
      </c>
      <c r="C19" s="25" t="s">
        <v>17</v>
      </c>
      <c r="D19" s="126">
        <f>Cal_Energy!D18+IFERROR(VLOOKUP(Cal_Energy_Switching!D$4,Switching!$B$35:$E$44,2,0)/12,0)-IFERROR(VLOOKUP(Cal_Energy_Switching!D$4,Switching!$B$23:$E$31,2,0)/12,0)</f>
        <v>576729.20261726854</v>
      </c>
      <c r="E19" s="35">
        <f t="shared" si="3"/>
        <v>182245.53293459993</v>
      </c>
      <c r="F19" s="129">
        <f>Cal_Energy!F18+IFERROR(VLOOKUP(Cal_Energy_Switching!F$4,Switching!$B$35:$E$44,2,0)/12,0)-IFERROR(VLOOKUP(Cal_Energy_Switching!F$4,Switching!$B$23:$E$31,2,0)/12,0)</f>
        <v>73848.581123839991</v>
      </c>
      <c r="G19" s="132">
        <f>Cal_Energy!G18+IFERROR(VLOOKUP(Cal_Energy_Switching!G$4,Switching!$B$35:$E$44,2,0)/12,0)-IFERROR(VLOOKUP(Cal_Energy_Switching!G$4,Switching!$B$23:$E$31,2,0)/12,0)</f>
        <v>108396.95181075994</v>
      </c>
      <c r="H19" s="35">
        <f t="shared" si="0"/>
        <v>12297.184488749272</v>
      </c>
      <c r="I19" s="129">
        <f>Cal_Energy!I18+IFERROR(VLOOKUP(Cal_Energy_Switching!I$4,Switching!$B$35:$E$44,2,0)/12,0)-IFERROR(VLOOKUP(Cal_Energy_Switching!I$4,Switching!$B$23:$E$31,2,0)/12,0)</f>
        <v>629.51062435221911</v>
      </c>
      <c r="J19" s="135">
        <f>Cal_Energy!J18+IFERROR(VLOOKUP(Cal_Energy_Switching!J$4,Switching!$B$35:$E$44,2,0)/12,0)-IFERROR(VLOOKUP(Cal_Energy_Switching!J$4,Switching!$B$23:$E$31,2,0)/12,0)</f>
        <v>11667.673864397053</v>
      </c>
      <c r="K19" s="138">
        <f>Cal_Energy!K18+IFERROR(VLOOKUP(Cal_Energy_Switching!K$4,Switching!$B$35:$E$44,2,0)/12,0)-IFERROR(VLOOKUP(Cal_Energy_Switching!K$4,Switching!$B$23:$E$31,2,0)/12,0)</f>
        <v>280193.45598146127</v>
      </c>
      <c r="L19" s="138">
        <f>Cal_Energy!L18+IFERROR(VLOOKUP(Cal_Energy_Switching!L$4,Switching!$B$35:$E$44,2,0)/12,0)-IFERROR(VLOOKUP(Cal_Energy_Switching!L$4,Switching!$B$23:$E$31,2,0)/12,0)</f>
        <v>22727.623700520646</v>
      </c>
      <c r="M19" s="138">
        <f>Cal_Energy!M18+IFERROR(VLOOKUP(Cal_Energy_Switching!M$4,Switching!$B$35:$E$44,2,0)/12,0)-IFERROR(VLOOKUP(Cal_Energy_Switching!M$4,Switching!$B$23:$E$31,2,0)/12,0)</f>
        <v>209413.4250227765</v>
      </c>
      <c r="N19" s="138">
        <f>Cal_Energy!N18+IFERROR(VLOOKUP(Cal_Energy_Switching!N$4,Switching!$B$35:$E$44,2,0)/12,0)-IFERROR(VLOOKUP(Cal_Energy_Switching!N$4,Switching!$B$23:$E$31,2,0)/12,0)</f>
        <v>116583.61349569976</v>
      </c>
      <c r="O19" s="141">
        <f>Cal_Energy!O18+IFERROR(VLOOKUP(Cal_Energy_Switching!O$4,Switching!$B$35:$E$44,2,0)/12,0)-IFERROR(VLOOKUP(Cal_Energy_Switching!O$4,Switching!$B$23:$E$31,2,0)/12,0)</f>
        <v>151711.80162118803</v>
      </c>
      <c r="P19" s="26">
        <f>Cal_Energy!P18+IFERROR(VLOOKUP(Cal_Energy_Switching!P$4,Switching!$B$35:$E$44,2,0)/12,0)-IFERROR(VLOOKUP(Cal_Energy_Switching!P$4,Switching!$B$23:$E$31,2,0)/12,0)</f>
        <v>6199.5948372371868</v>
      </c>
      <c r="Q19" s="26">
        <f>Cal_Energy!Q18+IFERROR(VLOOKUP(Cal_Energy_Switching!Q$4,Switching!$B$35:$E$44,2,0)/12,0)-IFERROR(VLOOKUP(Cal_Energy_Switching!Q$4,Switching!$B$23:$E$31,2,0)/12,0)</f>
        <v>61782.456407577236</v>
      </c>
      <c r="R19" s="26">
        <f>Cal_Energy!R18+IFERROR(VLOOKUP(Cal_Energy_Switching!R$4,Switching!$B$35:$E$44,2,0)/12,0)-IFERROR(VLOOKUP(Cal_Energy_Switching!R$4,Switching!$B$23:$E$31,2,0)/12,0)</f>
        <v>119417.43920529381</v>
      </c>
      <c r="S19" s="144">
        <f>Cal_Energy!S18+IFERROR(VLOOKUP(Cal_Energy_Switching!S$4,Switching!$B$35:$E$44,2,0)/12,0)-IFERROR(VLOOKUP(Cal_Energy_Switching!S$4,Switching!$B$23:$E$31,2,0)/12,0)</f>
        <v>138340.91870525325</v>
      </c>
      <c r="T19" s="138">
        <f>Cal_Energy!T18+IFERROR(VLOOKUP(Cal_Energy_Switching!T$4,Switching!$B$35:$E$44,2,0)/12,0)-IFERROR(VLOOKUP(Cal_Energy_Switching!T$4,Switching!$B$23:$E$31,2,0)/12,0)</f>
        <v>12.623058884353158</v>
      </c>
      <c r="U19" s="138">
        <f>Cal_Energy!U18+IFERROR(VLOOKUP(Cal_Energy_Switching!U$4,Switching!$B$35:$E$44,2,0)/12,0)-IFERROR(VLOOKUP(Cal_Energy_Switching!U$4,Switching!$B$23:$E$31,2,0)/12,0)</f>
        <v>100.53387313219874</v>
      </c>
      <c r="V19" s="138">
        <f>Cal_Energy!V18+IFERROR(VLOOKUP(Cal_Energy_Switching!V$4,Switching!$B$35:$E$44,2,0)/12,0)-IFERROR(VLOOKUP(Cal_Energy_Switching!V$4,Switching!$B$23:$E$31,2,0)/12,0)</f>
        <v>46590.42742533984</v>
      </c>
      <c r="W19" s="122">
        <f>Cal_Energy!W18+IFERROR(VLOOKUP(Cal_Energy_Switching!W$4,Switching!$B$35:$E$44,2,0)/12,0)-IFERROR(VLOOKUP(Cal_Energy_Switching!W$4,Switching!$B$23:$E$31,2,0)/12,0)</f>
        <v>8917.3089436935152</v>
      </c>
      <c r="X19" s="26">
        <f>Cal_Energy!X18+IFERROR(VLOOKUP(Cal_Energy_Switching!X$4,Switching!$B$35:$E$44,2,0)/12,0)-IFERROR(VLOOKUP(Cal_Energy_Switching!X$4,Switching!$B$23:$E$31,2,0)/12,0)</f>
        <v>29783.723125065393</v>
      </c>
      <c r="Y19" s="35">
        <f t="shared" si="1"/>
        <v>7491.2401605052819</v>
      </c>
      <c r="Z19" s="27">
        <f>Cal_Energy!Z18+IFERROR(VLOOKUP(Cal_Energy_Switching!Z$4,Switching!$B$35:$E$44,2,0)/12,0)-IFERROR(VLOOKUP(Cal_Energy_Switching!Z$4,Switching!$B$23:$E$31,2,0)/12,0)</f>
        <v>3891.5445990291773</v>
      </c>
      <c r="AA19" s="27">
        <f>Cal_Energy!AA18+IFERROR(VLOOKUP(Cal_Energy_Switching!AA$4,Switching!$B$35:$E$44,2,0)/12,0)-IFERROR(VLOOKUP(Cal_Energy_Switching!AA$4,Switching!$B$23:$E$31,2,0)/12,0)</f>
        <v>3599.6955614761041</v>
      </c>
      <c r="AB19" s="26">
        <f>Cal_Energy!AB18+IFERROR(VLOOKUP(Cal_Energy_Switching!AB$4,Switching!$B$35:$E$44,2,0)/12,0)-IFERROR(VLOOKUP(Cal_Energy_Switching!AB$4,Switching!$B$23:$E$31,2,0)/12,0)</f>
        <v>72.135076919064403</v>
      </c>
      <c r="AC19" s="26">
        <f>Cal_Energy!AC18+IFERROR(VLOOKUP(Cal_Energy_Switching!AC$4,Switching!$B$35:$E$44,2,0)/12,0)-IFERROR(VLOOKUP(Cal_Energy_Switching!AC$4,Switching!$B$23:$E$31,2,0)/12,0)</f>
        <v>1286.5217528850737</v>
      </c>
      <c r="AD19" s="26">
        <f>Cal_Energy!AD18+IFERROR(VLOOKUP(Cal_Energy_Switching!AD$4,Switching!$B$35:$E$44,2,0)/12,0)-IFERROR(VLOOKUP(Cal_Energy_Switching!AD$4,Switching!$B$23:$E$31,2,0)/12,0)</f>
        <v>487.20921970113358</v>
      </c>
      <c r="AE19" s="26">
        <f>Cal_Energy!AE18+IFERROR(VLOOKUP(Cal_Energy_Switching!AE$4,Switching!$B$35:$E$44,2,0)/12,0)-IFERROR(VLOOKUP(Cal_Energy_Switching!AE$4,Switching!$B$23:$E$31,2,0)/12,0)</f>
        <v>3747.7307781448517</v>
      </c>
      <c r="AF19" s="26">
        <f>Cal_Energy!AF18+IFERROR(VLOOKUP(Cal_Energy_Switching!AF$4,Switching!$B$35:$E$44,2,0)/12,0)-IFERROR(VLOOKUP(Cal_Energy_Switching!AF$4,Switching!$B$23:$E$31,2,0)/12,0)</f>
        <v>9157.7291228899721</v>
      </c>
      <c r="AG19" s="26">
        <f>Cal_Energy!AG18+IFERROR(VLOOKUP(Cal_Energy_Switching!AG$4,Switching!$B$35:$E$44,2,0)/12,0)-IFERROR(VLOOKUP(Cal_Energy_Switching!AG$4,Switching!$B$23:$E$31,2,0)/12,0)</f>
        <v>6323.6307201671816</v>
      </c>
      <c r="AH19" s="26">
        <f>Cal_Energy!AH18+IFERROR(VLOOKUP(Cal_Energy_Switching!AH$4,Switching!$B$35:$E$44,2,0)/12,0)-IFERROR(VLOOKUP(Cal_Energy_Switching!AH$4,Switching!$B$23:$E$31,2,0)/12,0)</f>
        <v>1866.6293937209909</v>
      </c>
      <c r="AI19" s="26">
        <f>Cal_Energy!AI18+IFERROR(VLOOKUP(Cal_Energy_Switching!AI$4,Switching!$B$35:$E$44,2,0)/12,0)-IFERROR(VLOOKUP(Cal_Energy_Switching!AI$4,Switching!$B$23:$E$31,2,0)/12,0)</f>
        <v>2858.1019027727784</v>
      </c>
      <c r="AJ19" s="126">
        <f>Cal_Energy!AJ18+IFERROR(VLOOKUP(Cal_Energy_Switching!AJ$4,Switching!$B$35:$E$44,2,0)/12,0)-IFERROR(VLOOKUP(Cal_Energy_Switching!AJ$4,Switching!$B$23:$E$31,2,0)/12,0)</f>
        <v>516787.6026938</v>
      </c>
      <c r="AK19" s="35">
        <f t="shared" si="2"/>
        <v>143447.46419217059</v>
      </c>
      <c r="AL19" s="129">
        <f>Cal_Energy!AL18+IFERROR(VLOOKUP(Cal_Energy_Switching!AL$4,Switching!$B$35:$E$44,2,0)/12,0)-IFERROR(VLOOKUP(Cal_Energy_Switching!AL$4,Switching!$B$23:$E$31,2,0)/12,0)</f>
        <v>40346.50464380777</v>
      </c>
      <c r="AM19" s="135">
        <f>Cal_Energy!AM18+IFERROR(VLOOKUP(Cal_Energy_Switching!AM$4,Switching!$B$35:$E$44,2,0)/12,0)-IFERROR(VLOOKUP(Cal_Energy_Switching!AM$4,Switching!$B$23:$E$31,2,0)/12,0)</f>
        <v>103100.95954836281</v>
      </c>
      <c r="AN19" s="138">
        <f>Cal_Energy!AN18+IFERROR(VLOOKUP(Cal_Energy_Switching!AN$4,Switching!$B$35:$E$44,2,0)/12,0)-IFERROR(VLOOKUP(Cal_Energy_Switching!AN$4,Switching!$B$23:$E$31,2,0)/12,0)</f>
        <v>258.895694522984</v>
      </c>
      <c r="AO19" s="138">
        <f>Cal_Energy!AO18+IFERROR(VLOOKUP(Cal_Energy_Switching!AO$4,Switching!$B$35:$E$44,2,0)/12,0)-IFERROR(VLOOKUP(Cal_Energy_Switching!AO$4,Switching!$B$23:$E$31,2,0)/12,0)</f>
        <v>255.20105451214508</v>
      </c>
      <c r="AP19" s="121">
        <f>Cal_Energy!AP18+IFERROR(VLOOKUP(Cal_Energy_Switching!AP$4,Switching!$B$35:$E$44,2,0)/12,0)-IFERROR(VLOOKUP(Cal_Energy_Switching!AP$4,Switching!$B$23:$E$31,2,0)/12,0)</f>
        <v>7452.8137268577602</v>
      </c>
      <c r="AQ19" s="138">
        <f>Cal_Energy!AQ18+IFERROR(VLOOKUP(Cal_Energy_Switching!AQ$4,Switching!$B$35:$E$44,2,0)/12,0)-IFERROR(VLOOKUP(Cal_Energy_Switching!AQ$4,Switching!$B$23:$E$31,2,0)/12,0)</f>
        <v>77369.757371949701</v>
      </c>
      <c r="AR19" s="138">
        <f>Cal_Energy!AR18+IFERROR(VLOOKUP(Cal_Energy_Switching!AR$4,Switching!$B$35:$E$44,2,0)/12,0)-IFERROR(VLOOKUP(Cal_Energy_Switching!AR$4,Switching!$B$23:$E$31,2,0)/12,0)</f>
        <v>14885.241305093479</v>
      </c>
      <c r="AS19" s="138">
        <f>Cal_Energy!AS18+IFERROR(VLOOKUP(Cal_Energy_Switching!AS$4,Switching!$B$35:$E$44,2,0)/12,0)-IFERROR(VLOOKUP(Cal_Energy_Switching!AS$4,Switching!$B$23:$E$31,2,0)/12,0)</f>
        <v>169566.98331133919</v>
      </c>
      <c r="AT19" s="138">
        <f>Cal_Energy!AT18+IFERROR(VLOOKUP(Cal_Energy_Switching!AT$4,Switching!$B$35:$E$44,2,0)/12,0)-IFERROR(VLOOKUP(Cal_Energy_Switching!AT$4,Switching!$B$23:$E$31,2,0)/12,0)</f>
        <v>36677.896378551464</v>
      </c>
      <c r="AU19" s="138">
        <f>Cal_Energy!AU18+IFERROR(VLOOKUP(Cal_Energy_Switching!AU$4,Switching!$B$35:$E$44,2,0)/12,0)-IFERROR(VLOOKUP(Cal_Energy_Switching!AU$4,Switching!$B$23:$E$31,2,0)/12,0)</f>
        <v>77456.014606641751</v>
      </c>
      <c r="AV19" s="138">
        <f>Cal_Energy!AV18+IFERROR(VLOOKUP(Cal_Energy_Switching!AV$4,Switching!$B$35:$E$44,2,0)/12,0)-IFERROR(VLOOKUP(Cal_Energy_Switching!AV$4,Switching!$B$23:$E$31,2,0)/12,0)</f>
        <v>1251.0828894341798</v>
      </c>
      <c r="AW19" s="138">
        <f>Cal_Energy!AW18+IFERROR(VLOOKUP(Cal_Energy_Switching!AW$4,Switching!$B$35:$E$44,2,0)/12,0)-IFERROR(VLOOKUP(Cal_Energy_Switching!AW$4,Switching!$B$23:$E$31,2,0)/12,0)</f>
        <v>22942.934863731276</v>
      </c>
      <c r="AX19" s="138">
        <f>Cal_Energy!AX18+IFERROR(VLOOKUP(Cal_Energy_Switching!AX$4,Switching!$B$35:$E$44,2,0)/12,0)-IFERROR(VLOOKUP(Cal_Energy_Switching!AX$4,Switching!$B$23:$E$31,2,0)/12,0)</f>
        <v>157760.47843623397</v>
      </c>
      <c r="AY19" s="138">
        <f>Cal_Energy!AY18+IFERROR(VLOOKUP(Cal_Energy_Switching!AY$4,Switching!$B$35:$E$44,2,0)/12,0)-IFERROR(VLOOKUP(Cal_Energy_Switching!AY$4,Switching!$B$23:$E$31,2,0)/12,0)</f>
        <v>23497.311452521713</v>
      </c>
      <c r="AZ19" s="138">
        <f>Cal_Energy!AZ18+IFERROR(VLOOKUP(Cal_Energy_Switching!AZ$4,Switching!$B$35:$E$44,2,0)/12,0)-IFERROR(VLOOKUP(Cal_Energy_Switching!AZ$4,Switching!$B$23:$E$31,2,0)/12,0)</f>
        <v>10824.2</v>
      </c>
      <c r="BA19" s="141">
        <f>Cal_Energy!BA18+IFERROR(VLOOKUP(Cal_Energy_Switching!BA$4,Switching!$B$35:$E$44,2,0)/12,0)-IFERROR(VLOOKUP(Cal_Energy_Switching!BA$4,Switching!$B$23:$E$31,2,0)/12,0)</f>
        <v>5119.5</v>
      </c>
      <c r="BB19" s="28">
        <f t="shared" si="4"/>
        <v>3261891.1715488066</v>
      </c>
    </row>
    <row r="20" spans="1:54" s="25" customFormat="1" x14ac:dyDescent="0.25">
      <c r="A20" s="25">
        <v>2015</v>
      </c>
      <c r="B20" s="25">
        <v>9</v>
      </c>
      <c r="C20" s="25" t="s">
        <v>18</v>
      </c>
      <c r="D20" s="126">
        <f>Cal_Energy!D19+IFERROR(VLOOKUP(Cal_Energy_Switching!D$4,Switching!$B$35:$E$44,2,0)/12,0)-IFERROR(VLOOKUP(Cal_Energy_Switching!D$4,Switching!$B$23:$E$31,2,0)/12,0)</f>
        <v>450435.83977050241</v>
      </c>
      <c r="E20" s="35">
        <f t="shared" si="3"/>
        <v>149133.1976359362</v>
      </c>
      <c r="F20" s="129">
        <f>Cal_Energy!F19+IFERROR(VLOOKUP(Cal_Energy_Switching!F$4,Switching!$B$35:$E$44,2,0)/12,0)-IFERROR(VLOOKUP(Cal_Energy_Switching!F$4,Switching!$B$23:$E$31,2,0)/12,0)</f>
        <v>60603.647004374478</v>
      </c>
      <c r="G20" s="132">
        <f>Cal_Energy!G19+IFERROR(VLOOKUP(Cal_Energy_Switching!G$4,Switching!$B$35:$E$44,2,0)/12,0)-IFERROR(VLOOKUP(Cal_Energy_Switching!G$4,Switching!$B$23:$E$31,2,0)/12,0)</f>
        <v>88529.550631561709</v>
      </c>
      <c r="H20" s="35">
        <f t="shared" si="0"/>
        <v>10173.694386034071</v>
      </c>
      <c r="I20" s="129">
        <f>Cal_Energy!I19+IFERROR(VLOOKUP(Cal_Energy_Switching!I$4,Switching!$B$35:$E$44,2,0)/12,0)-IFERROR(VLOOKUP(Cal_Energy_Switching!I$4,Switching!$B$23:$E$31,2,0)/12,0)</f>
        <v>520.80610084206035</v>
      </c>
      <c r="J20" s="135">
        <f>Cal_Energy!J19+IFERROR(VLOOKUP(Cal_Energy_Switching!J$4,Switching!$B$35:$E$44,2,0)/12,0)-IFERROR(VLOOKUP(Cal_Energy_Switching!J$4,Switching!$B$23:$E$31,2,0)/12,0)</f>
        <v>9652.8882851920098</v>
      </c>
      <c r="K20" s="138">
        <f>Cal_Energy!K19+IFERROR(VLOOKUP(Cal_Energy_Switching!K$4,Switching!$B$35:$E$44,2,0)/12,0)-IFERROR(VLOOKUP(Cal_Energy_Switching!K$4,Switching!$B$23:$E$31,2,0)/12,0)</f>
        <v>233921.55828558645</v>
      </c>
      <c r="L20" s="138">
        <f>Cal_Energy!L19+IFERROR(VLOOKUP(Cal_Energy_Switching!L$4,Switching!$B$35:$E$44,2,0)/12,0)-IFERROR(VLOOKUP(Cal_Energy_Switching!L$4,Switching!$B$23:$E$31,2,0)/12,0)</f>
        <v>17906.266639631009</v>
      </c>
      <c r="M20" s="138">
        <f>Cal_Energy!M19+IFERROR(VLOOKUP(Cal_Energy_Switching!M$4,Switching!$B$35:$E$44,2,0)/12,0)-IFERROR(VLOOKUP(Cal_Energy_Switching!M$4,Switching!$B$23:$E$31,2,0)/12,0)</f>
        <v>178051.43600918513</v>
      </c>
      <c r="N20" s="138">
        <f>Cal_Energy!N19+IFERROR(VLOOKUP(Cal_Energy_Switching!N$4,Switching!$B$35:$E$44,2,0)/12,0)-IFERROR(VLOOKUP(Cal_Energy_Switching!N$4,Switching!$B$23:$E$31,2,0)/12,0)</f>
        <v>98398.739762049474</v>
      </c>
      <c r="O20" s="141">
        <f>Cal_Energy!O19+IFERROR(VLOOKUP(Cal_Energy_Switching!O$4,Switching!$B$35:$E$44,2,0)/12,0)-IFERROR(VLOOKUP(Cal_Energy_Switching!O$4,Switching!$B$23:$E$31,2,0)/12,0)</f>
        <v>133838.23906568461</v>
      </c>
      <c r="P20" s="26">
        <f>Cal_Energy!P19+IFERROR(VLOOKUP(Cal_Energy_Switching!P$4,Switching!$B$35:$E$44,2,0)/12,0)-IFERROR(VLOOKUP(Cal_Energy_Switching!P$4,Switching!$B$23:$E$31,2,0)/12,0)</f>
        <v>4322.6139925273574</v>
      </c>
      <c r="Q20" s="26">
        <f>Cal_Energy!Q19+IFERROR(VLOOKUP(Cal_Energy_Switching!Q$4,Switching!$B$35:$E$44,2,0)/12,0)-IFERROR(VLOOKUP(Cal_Energy_Switching!Q$4,Switching!$B$23:$E$31,2,0)/12,0)</f>
        <v>49631.53682875909</v>
      </c>
      <c r="R20" s="26">
        <f>Cal_Energy!R19+IFERROR(VLOOKUP(Cal_Energy_Switching!R$4,Switching!$B$35:$E$44,2,0)/12,0)-IFERROR(VLOOKUP(Cal_Energy_Switching!R$4,Switching!$B$23:$E$31,2,0)/12,0)</f>
        <v>108741.10988950003</v>
      </c>
      <c r="S20" s="144">
        <f>Cal_Energy!S19+IFERROR(VLOOKUP(Cal_Energy_Switching!S$4,Switching!$B$35:$E$44,2,0)/12,0)-IFERROR(VLOOKUP(Cal_Energy_Switching!S$4,Switching!$B$23:$E$31,2,0)/12,0)</f>
        <v>118627.72742739633</v>
      </c>
      <c r="T20" s="138">
        <f>Cal_Energy!T19+IFERROR(VLOOKUP(Cal_Energy_Switching!T$4,Switching!$B$35:$E$44,2,0)/12,0)-IFERROR(VLOOKUP(Cal_Energy_Switching!T$4,Switching!$B$23:$E$31,2,0)/12,0)</f>
        <v>12.72099464591358</v>
      </c>
      <c r="U20" s="138">
        <f>Cal_Energy!U19+IFERROR(VLOOKUP(Cal_Energy_Switching!U$4,Switching!$B$35:$E$44,2,0)/12,0)-IFERROR(VLOOKUP(Cal_Energy_Switching!U$4,Switching!$B$23:$E$31,2,0)/12,0)</f>
        <v>91.749947008687016</v>
      </c>
      <c r="V20" s="138">
        <f>Cal_Energy!V19+IFERROR(VLOOKUP(Cal_Energy_Switching!V$4,Switching!$B$35:$E$44,2,0)/12,0)-IFERROR(VLOOKUP(Cal_Energy_Switching!V$4,Switching!$B$23:$E$31,2,0)/12,0)</f>
        <v>45641.535759228333</v>
      </c>
      <c r="W20" s="122">
        <f>Cal_Energy!W19+IFERROR(VLOOKUP(Cal_Energy_Switching!W$4,Switching!$B$35:$E$44,2,0)/12,0)-IFERROR(VLOOKUP(Cal_Energy_Switching!W$4,Switching!$B$23:$E$31,2,0)/12,0)</f>
        <v>8605.6073696844796</v>
      </c>
      <c r="X20" s="26">
        <f>Cal_Energy!X19+IFERROR(VLOOKUP(Cal_Energy_Switching!X$4,Switching!$B$35:$E$44,2,0)/12,0)-IFERROR(VLOOKUP(Cal_Energy_Switching!X$4,Switching!$B$23:$E$31,2,0)/12,0)</f>
        <v>38039.720425250613</v>
      </c>
      <c r="Y20" s="35">
        <f t="shared" si="1"/>
        <v>6186.0725833048236</v>
      </c>
      <c r="Z20" s="27">
        <f>Cal_Energy!Z19+IFERROR(VLOOKUP(Cal_Energy_Switching!Z$4,Switching!$B$35:$E$44,2,0)/12,0)-IFERROR(VLOOKUP(Cal_Energy_Switching!Z$4,Switching!$B$23:$E$31,2,0)/12,0)</f>
        <v>3213.5369891997452</v>
      </c>
      <c r="AA20" s="27">
        <f>Cal_Energy!AA19+IFERROR(VLOOKUP(Cal_Energy_Switching!AA$4,Switching!$B$35:$E$44,2,0)/12,0)-IFERROR(VLOOKUP(Cal_Energy_Switching!AA$4,Switching!$B$23:$E$31,2,0)/12,0)</f>
        <v>2972.5355941050789</v>
      </c>
      <c r="AB20" s="26">
        <f>Cal_Energy!AB19+IFERROR(VLOOKUP(Cal_Energy_Switching!AB$4,Switching!$B$35:$E$44,2,0)/12,0)-IFERROR(VLOOKUP(Cal_Energy_Switching!AB$4,Switching!$B$23:$E$31,2,0)/12,0)</f>
        <v>69.588606980355053</v>
      </c>
      <c r="AC20" s="26">
        <f>Cal_Energy!AC19+IFERROR(VLOOKUP(Cal_Energy_Switching!AC$4,Switching!$B$35:$E$44,2,0)/12,0)-IFERROR(VLOOKUP(Cal_Energy_Switching!AC$4,Switching!$B$23:$E$31,2,0)/12,0)</f>
        <v>1127.4724132563099</v>
      </c>
      <c r="AD20" s="26">
        <f>Cal_Energy!AD19+IFERROR(VLOOKUP(Cal_Energy_Switching!AD$4,Switching!$B$35:$E$44,2,0)/12,0)-IFERROR(VLOOKUP(Cal_Energy_Switching!AD$4,Switching!$B$23:$E$31,2,0)/12,0)</f>
        <v>475.47318302950526</v>
      </c>
      <c r="AE20" s="26">
        <f>Cal_Energy!AE19+IFERROR(VLOOKUP(Cal_Energy_Switching!AE$4,Switching!$B$35:$E$44,2,0)/12,0)-IFERROR(VLOOKUP(Cal_Energy_Switching!AE$4,Switching!$B$23:$E$31,2,0)/12,0)</f>
        <v>3183.0001061172825</v>
      </c>
      <c r="AF20" s="26">
        <f>Cal_Energy!AF19+IFERROR(VLOOKUP(Cal_Energy_Switching!AF$4,Switching!$B$35:$E$44,2,0)/12,0)-IFERROR(VLOOKUP(Cal_Energy_Switching!AF$4,Switching!$B$23:$E$31,2,0)/12,0)</f>
        <v>7565.3247659787194</v>
      </c>
      <c r="AG20" s="26">
        <f>Cal_Energy!AG19+IFERROR(VLOOKUP(Cal_Energy_Switching!AG$4,Switching!$B$35:$E$44,2,0)/12,0)-IFERROR(VLOOKUP(Cal_Energy_Switching!AG$4,Switching!$B$23:$E$31,2,0)/12,0)</f>
        <v>5370.7479125013851</v>
      </c>
      <c r="AH20" s="26">
        <f>Cal_Energy!AH19+IFERROR(VLOOKUP(Cal_Energy_Switching!AH$4,Switching!$B$35:$E$44,2,0)/12,0)-IFERROR(VLOOKUP(Cal_Energy_Switching!AH$4,Switching!$B$23:$E$31,2,0)/12,0)</f>
        <v>1585.3544211189633</v>
      </c>
      <c r="AI20" s="26">
        <f>Cal_Energy!AI19+IFERROR(VLOOKUP(Cal_Energy_Switching!AI$4,Switching!$B$35:$E$44,2,0)/12,0)-IFERROR(VLOOKUP(Cal_Energy_Switching!AI$4,Switching!$B$23:$E$31,2,0)/12,0)</f>
        <v>2400.4115352982808</v>
      </c>
      <c r="AJ20" s="126">
        <f>Cal_Energy!AJ19+IFERROR(VLOOKUP(Cal_Energy_Switching!AJ$4,Switching!$B$35:$E$44,2,0)/12,0)-IFERROR(VLOOKUP(Cal_Energy_Switching!AJ$4,Switching!$B$23:$E$31,2,0)/12,0)</f>
        <v>387432.16969153268</v>
      </c>
      <c r="AK20" s="35">
        <f t="shared" si="2"/>
        <v>116919.4589409084</v>
      </c>
      <c r="AL20" s="129">
        <f>Cal_Energy!AL19+IFERROR(VLOOKUP(Cal_Energy_Switching!AL$4,Switching!$B$35:$E$44,2,0)/12,0)-IFERROR(VLOOKUP(Cal_Energy_Switching!AL$4,Switching!$B$23:$E$31,2,0)/12,0)</f>
        <v>32918.663173454355</v>
      </c>
      <c r="AM20" s="135">
        <f>Cal_Energy!AM19+IFERROR(VLOOKUP(Cal_Energy_Switching!AM$4,Switching!$B$35:$E$44,2,0)/12,0)-IFERROR(VLOOKUP(Cal_Energy_Switching!AM$4,Switching!$B$23:$E$31,2,0)/12,0)</f>
        <v>84000.795767454038</v>
      </c>
      <c r="AN20" s="138">
        <f>Cal_Energy!AN19+IFERROR(VLOOKUP(Cal_Energy_Switching!AN$4,Switching!$B$35:$E$44,2,0)/12,0)-IFERROR(VLOOKUP(Cal_Energy_Switching!AN$4,Switching!$B$23:$E$31,2,0)/12,0)</f>
        <v>238.22162171947591</v>
      </c>
      <c r="AO20" s="138">
        <f>Cal_Energy!AO19+IFERROR(VLOOKUP(Cal_Energy_Switching!AO$4,Switching!$B$35:$E$44,2,0)/12,0)-IFERROR(VLOOKUP(Cal_Energy_Switching!AO$4,Switching!$B$23:$E$31,2,0)/12,0)</f>
        <v>223.41572142329866</v>
      </c>
      <c r="AP20" s="121">
        <f>Cal_Energy!AP19+IFERROR(VLOOKUP(Cal_Energy_Switching!AP$4,Switching!$B$35:$E$44,2,0)/12,0)-IFERROR(VLOOKUP(Cal_Energy_Switching!AP$4,Switching!$B$23:$E$31,2,0)/12,0)</f>
        <v>7066.4715999756363</v>
      </c>
      <c r="AQ20" s="138">
        <f>Cal_Energy!AQ19+IFERROR(VLOOKUP(Cal_Energy_Switching!AQ$4,Switching!$B$35:$E$44,2,0)/12,0)-IFERROR(VLOOKUP(Cal_Energy_Switching!AQ$4,Switching!$B$23:$E$31,2,0)/12,0)</f>
        <v>64168.870259754745</v>
      </c>
      <c r="AR20" s="138">
        <f>Cal_Energy!AR19+IFERROR(VLOOKUP(Cal_Energy_Switching!AR$4,Switching!$B$35:$E$44,2,0)/12,0)-IFERROR(VLOOKUP(Cal_Energy_Switching!AR$4,Switching!$B$23:$E$31,2,0)/12,0)</f>
        <v>13180.844122808485</v>
      </c>
      <c r="AS20" s="138">
        <f>Cal_Energy!AS19+IFERROR(VLOOKUP(Cal_Energy_Switching!AS$4,Switching!$B$35:$E$44,2,0)/12,0)-IFERROR(VLOOKUP(Cal_Energy_Switching!AS$4,Switching!$B$23:$E$31,2,0)/12,0)</f>
        <v>143721.39061774054</v>
      </c>
      <c r="AT20" s="138">
        <f>Cal_Energy!AT19+IFERROR(VLOOKUP(Cal_Energy_Switching!AT$4,Switching!$B$35:$E$44,2,0)/12,0)-IFERROR(VLOOKUP(Cal_Energy_Switching!AT$4,Switching!$B$23:$E$31,2,0)/12,0)</f>
        <v>32700.96961988648</v>
      </c>
      <c r="AU20" s="138">
        <f>Cal_Energy!AU19+IFERROR(VLOOKUP(Cal_Energy_Switching!AU$4,Switching!$B$35:$E$44,2,0)/12,0)-IFERROR(VLOOKUP(Cal_Energy_Switching!AU$4,Switching!$B$23:$E$31,2,0)/12,0)</f>
        <v>66161.499418095773</v>
      </c>
      <c r="AV20" s="138">
        <f>Cal_Energy!AV19+IFERROR(VLOOKUP(Cal_Energy_Switching!AV$4,Switching!$B$35:$E$44,2,0)/12,0)-IFERROR(VLOOKUP(Cal_Energy_Switching!AV$4,Switching!$B$23:$E$31,2,0)/12,0)</f>
        <v>1023.2181617170635</v>
      </c>
      <c r="AW20" s="138">
        <f>Cal_Energy!AW19+IFERROR(VLOOKUP(Cal_Energy_Switching!AW$4,Switching!$B$35:$E$44,2,0)/12,0)-IFERROR(VLOOKUP(Cal_Energy_Switching!AW$4,Switching!$B$23:$E$31,2,0)/12,0)</f>
        <v>19657.594190646636</v>
      </c>
      <c r="AX20" s="138">
        <f>Cal_Energy!AX19+IFERROR(VLOOKUP(Cal_Energy_Switching!AX$4,Switching!$B$35:$E$44,2,0)/12,0)-IFERROR(VLOOKUP(Cal_Energy_Switching!AX$4,Switching!$B$23:$E$31,2,0)/12,0)</f>
        <v>129026.93186870599</v>
      </c>
      <c r="AY20" s="138">
        <f>Cal_Energy!AY19+IFERROR(VLOOKUP(Cal_Energy_Switching!AY$4,Switching!$B$35:$E$44,2,0)/12,0)-IFERROR(VLOOKUP(Cal_Energy_Switching!AY$4,Switching!$B$23:$E$31,2,0)/12,0)</f>
        <v>20552.866415223216</v>
      </c>
      <c r="AZ20" s="138">
        <f>Cal_Energy!AZ19+IFERROR(VLOOKUP(Cal_Energy_Switching!AZ$4,Switching!$B$35:$E$44,2,0)/12,0)-IFERROR(VLOOKUP(Cal_Energy_Switching!AZ$4,Switching!$B$23:$E$31,2,0)/12,0)</f>
        <v>8540</v>
      </c>
      <c r="BA20" s="141">
        <f>Cal_Energy!BA19+IFERROR(VLOOKUP(Cal_Energy_Switching!BA$4,Switching!$B$35:$E$44,2,0)/12,0)-IFERROR(VLOOKUP(Cal_Energy_Switching!BA$4,Switching!$B$23:$E$31,2,0)/12,0)</f>
        <v>5318.1</v>
      </c>
      <c r="BB20" s="28">
        <f t="shared" si="4"/>
        <v>2689468.7619663333</v>
      </c>
    </row>
    <row r="21" spans="1:54" s="25" customFormat="1" x14ac:dyDescent="0.25">
      <c r="A21" s="25">
        <v>2015</v>
      </c>
      <c r="B21" s="25">
        <v>10</v>
      </c>
      <c r="C21" s="25" t="s">
        <v>19</v>
      </c>
      <c r="D21" s="126">
        <f>Cal_Energy!D20+IFERROR(VLOOKUP(Cal_Energy_Switching!D$4,Switching!$B$35:$E$44,2,0)/12,0)-IFERROR(VLOOKUP(Cal_Energy_Switching!D$4,Switching!$B$23:$E$31,2,0)/12,0)</f>
        <v>372875.40256277134</v>
      </c>
      <c r="E21" s="35">
        <f t="shared" si="3"/>
        <v>138542.42230509623</v>
      </c>
      <c r="F21" s="129">
        <f>Cal_Energy!F20+IFERROR(VLOOKUP(Cal_Energy_Switching!F$4,Switching!$B$35:$E$44,2,0)/12,0)-IFERROR(VLOOKUP(Cal_Energy_Switching!F$4,Switching!$B$23:$E$31,2,0)/12,0)</f>
        <v>56367.33687203849</v>
      </c>
      <c r="G21" s="132">
        <f>Cal_Energy!G20+IFERROR(VLOOKUP(Cal_Energy_Switching!G$4,Switching!$B$35:$E$44,2,0)/12,0)-IFERROR(VLOOKUP(Cal_Energy_Switching!G$4,Switching!$B$23:$E$31,2,0)/12,0)</f>
        <v>82175.085433057728</v>
      </c>
      <c r="H21" s="35">
        <f t="shared" si="0"/>
        <v>10954.766691252047</v>
      </c>
      <c r="I21" s="129">
        <f>Cal_Energy!I20+IFERROR(VLOOKUP(Cal_Energy_Switching!I$4,Switching!$B$35:$E$44,2,0)/12,0)-IFERROR(VLOOKUP(Cal_Energy_Switching!I$4,Switching!$B$23:$E$31,2,0)/12,0)</f>
        <v>560.79031958512701</v>
      </c>
      <c r="J21" s="135">
        <f>Cal_Energy!J20+IFERROR(VLOOKUP(Cal_Energy_Switching!J$4,Switching!$B$35:$E$44,2,0)/12,0)-IFERROR(VLOOKUP(Cal_Energy_Switching!J$4,Switching!$B$23:$E$31,2,0)/12,0)</f>
        <v>10393.97637166692</v>
      </c>
      <c r="K21" s="138">
        <f>Cal_Energy!K20+IFERROR(VLOOKUP(Cal_Energy_Switching!K$4,Switching!$B$35:$E$44,2,0)/12,0)-IFERROR(VLOOKUP(Cal_Energy_Switching!K$4,Switching!$B$23:$E$31,2,0)/12,0)</f>
        <v>242601.16388451171</v>
      </c>
      <c r="L21" s="138">
        <f>Cal_Energy!L20+IFERROR(VLOOKUP(Cal_Energy_Switching!L$4,Switching!$B$35:$E$44,2,0)/12,0)-IFERROR(VLOOKUP(Cal_Energy_Switching!L$4,Switching!$B$23:$E$31,2,0)/12,0)</f>
        <v>18810.648777038932</v>
      </c>
      <c r="M21" s="138">
        <f>Cal_Energy!M20+IFERROR(VLOOKUP(Cal_Energy_Switching!M$4,Switching!$B$35:$E$44,2,0)/12,0)-IFERROR(VLOOKUP(Cal_Energy_Switching!M$4,Switching!$B$23:$E$31,2,0)/12,0)</f>
        <v>169242.34751242396</v>
      </c>
      <c r="N21" s="138">
        <f>Cal_Energy!N20+IFERROR(VLOOKUP(Cal_Energy_Switching!N$4,Switching!$B$35:$E$44,2,0)/12,0)-IFERROR(VLOOKUP(Cal_Energy_Switching!N$4,Switching!$B$23:$E$31,2,0)/12,0)</f>
        <v>101809.8281274271</v>
      </c>
      <c r="O21" s="141">
        <f>Cal_Energy!O20+IFERROR(VLOOKUP(Cal_Energy_Switching!O$4,Switching!$B$35:$E$44,2,0)/12,0)-IFERROR(VLOOKUP(Cal_Energy_Switching!O$4,Switching!$B$23:$E$31,2,0)/12,0)</f>
        <v>129968.3457005088</v>
      </c>
      <c r="P21" s="26">
        <f>Cal_Energy!P20+IFERROR(VLOOKUP(Cal_Energy_Switching!P$4,Switching!$B$35:$E$44,2,0)/12,0)-IFERROR(VLOOKUP(Cal_Energy_Switching!P$4,Switching!$B$23:$E$31,2,0)/12,0)</f>
        <v>3933.9168325675164</v>
      </c>
      <c r="Q21" s="26">
        <f>Cal_Energy!Q20+IFERROR(VLOOKUP(Cal_Energy_Switching!Q$4,Switching!$B$35:$E$44,2,0)/12,0)-IFERROR(VLOOKUP(Cal_Energy_Switching!Q$4,Switching!$B$23:$E$31,2,0)/12,0)</f>
        <v>44823.570830820609</v>
      </c>
      <c r="R21" s="26">
        <f>Cal_Energy!R20+IFERROR(VLOOKUP(Cal_Energy_Switching!R$4,Switching!$B$35:$E$44,2,0)/12,0)-IFERROR(VLOOKUP(Cal_Energy_Switching!R$4,Switching!$B$23:$E$31,2,0)/12,0)</f>
        <v>91916.435751256198</v>
      </c>
      <c r="S21" s="144">
        <f>Cal_Energy!S20+IFERROR(VLOOKUP(Cal_Energy_Switching!S$4,Switching!$B$35:$E$44,2,0)/12,0)-IFERROR(VLOOKUP(Cal_Energy_Switching!S$4,Switching!$B$23:$E$31,2,0)/12,0)</f>
        <v>127037.66740078342</v>
      </c>
      <c r="T21" s="138">
        <f>Cal_Energy!T20+IFERROR(VLOOKUP(Cal_Energy_Switching!T$4,Switching!$B$35:$E$44,2,0)/12,0)-IFERROR(VLOOKUP(Cal_Energy_Switching!T$4,Switching!$B$23:$E$31,2,0)/12,0)</f>
        <v>13.751980628865265</v>
      </c>
      <c r="U21" s="138">
        <f>Cal_Energy!U20+IFERROR(VLOOKUP(Cal_Energy_Switching!U$4,Switching!$B$35:$E$44,2,0)/12,0)-IFERROR(VLOOKUP(Cal_Energy_Switching!U$4,Switching!$B$23:$E$31,2,0)/12,0)</f>
        <v>95.409823814101088</v>
      </c>
      <c r="V21" s="138">
        <f>Cal_Energy!V20+IFERROR(VLOOKUP(Cal_Energy_Switching!V$4,Switching!$B$35:$E$44,2,0)/12,0)-IFERROR(VLOOKUP(Cal_Energy_Switching!V$4,Switching!$B$23:$E$31,2,0)/12,0)</f>
        <v>45507.52425543344</v>
      </c>
      <c r="W21" s="122">
        <f>Cal_Energy!W20+IFERROR(VLOOKUP(Cal_Energy_Switching!W$4,Switching!$B$35:$E$44,2,0)/12,0)-IFERROR(VLOOKUP(Cal_Energy_Switching!W$4,Switching!$B$23:$E$31,2,0)/12,0)</f>
        <v>10229.309021452162</v>
      </c>
      <c r="X21" s="26">
        <f>Cal_Energy!X20+IFERROR(VLOOKUP(Cal_Energy_Switching!X$4,Switching!$B$35:$E$44,2,0)/12,0)-IFERROR(VLOOKUP(Cal_Energy_Switching!X$4,Switching!$B$23:$E$31,2,0)/12,0)</f>
        <v>52179.60638650594</v>
      </c>
      <c r="Y21" s="35">
        <f t="shared" si="1"/>
        <v>6239.8981553648109</v>
      </c>
      <c r="Z21" s="27">
        <f>Cal_Energy!Z20+IFERROR(VLOOKUP(Cal_Energy_Switching!Z$4,Switching!$B$35:$E$44,2,0)/12,0)-IFERROR(VLOOKUP(Cal_Energy_Switching!Z$4,Switching!$B$23:$E$31,2,0)/12,0)</f>
        <v>3241.4982626006463</v>
      </c>
      <c r="AA21" s="27">
        <f>Cal_Energy!AA20+IFERROR(VLOOKUP(Cal_Energy_Switching!AA$4,Switching!$B$35:$E$44,2,0)/12,0)-IFERROR(VLOOKUP(Cal_Energy_Switching!AA$4,Switching!$B$23:$E$31,2,0)/12,0)</f>
        <v>2998.3998927641646</v>
      </c>
      <c r="AB21" s="26">
        <f>Cal_Energy!AB20+IFERROR(VLOOKUP(Cal_Energy_Switching!AB$4,Switching!$B$35:$E$44,2,0)/12,0)-IFERROR(VLOOKUP(Cal_Energy_Switching!AB$4,Switching!$B$23:$E$31,2,0)/12,0)</f>
        <v>73.758331314116433</v>
      </c>
      <c r="AC21" s="26">
        <f>Cal_Energy!AC20+IFERROR(VLOOKUP(Cal_Energy_Switching!AC$4,Switching!$B$35:$E$44,2,0)/12,0)-IFERROR(VLOOKUP(Cal_Energy_Switching!AC$4,Switching!$B$23:$E$31,2,0)/12,0)</f>
        <v>1330.9328809487997</v>
      </c>
      <c r="AD21" s="26">
        <f>Cal_Energy!AD20+IFERROR(VLOOKUP(Cal_Energy_Switching!AD$4,Switching!$B$35:$E$44,2,0)/12,0)-IFERROR(VLOOKUP(Cal_Energy_Switching!AD$4,Switching!$B$23:$E$31,2,0)/12,0)</f>
        <v>560.5080941676207</v>
      </c>
      <c r="AE21" s="26">
        <f>Cal_Energy!AE20+IFERROR(VLOOKUP(Cal_Energy_Switching!AE$4,Switching!$B$35:$E$44,2,0)/12,0)-IFERROR(VLOOKUP(Cal_Energy_Switching!AE$4,Switching!$B$23:$E$31,2,0)/12,0)</f>
        <v>3856.012028708069</v>
      </c>
      <c r="AF21" s="26">
        <f>Cal_Energy!AF20+IFERROR(VLOOKUP(Cal_Energy_Switching!AF$4,Switching!$B$35:$E$44,2,0)/12,0)-IFERROR(VLOOKUP(Cal_Energy_Switching!AF$4,Switching!$B$23:$E$31,2,0)/12,0)</f>
        <v>7864.8435012000418</v>
      </c>
      <c r="AG21" s="26">
        <f>Cal_Energy!AG20+IFERROR(VLOOKUP(Cal_Energy_Switching!AG$4,Switching!$B$35:$E$44,2,0)/12,0)-IFERROR(VLOOKUP(Cal_Energy_Switching!AG$4,Switching!$B$23:$E$31,2,0)/12,0)</f>
        <v>6506.3361179168651</v>
      </c>
      <c r="AH21" s="26">
        <f>Cal_Energy!AH20+IFERROR(VLOOKUP(Cal_Energy_Switching!AH$4,Switching!$B$35:$E$44,2,0)/12,0)-IFERROR(VLOOKUP(Cal_Energy_Switching!AH$4,Switching!$B$23:$E$31,2,0)/12,0)</f>
        <v>1920.5609531245777</v>
      </c>
      <c r="AI21" s="26">
        <f>Cal_Energy!AI20+IFERROR(VLOOKUP(Cal_Energy_Switching!AI$4,Switching!$B$35:$E$44,2,0)/12,0)-IFERROR(VLOOKUP(Cal_Energy_Switching!AI$4,Switching!$B$23:$E$31,2,0)/12,0)</f>
        <v>2536.6214136469594</v>
      </c>
      <c r="AJ21" s="126">
        <f>Cal_Energy!AJ20+IFERROR(VLOOKUP(Cal_Energy_Switching!AJ$4,Switching!$B$35:$E$44,2,0)/12,0)-IFERROR(VLOOKUP(Cal_Energy_Switching!AJ$4,Switching!$B$23:$E$31,2,0)/12,0)</f>
        <v>275120.00512404798</v>
      </c>
      <c r="AK21" s="35">
        <f t="shared" si="2"/>
        <v>105787.39909389541</v>
      </c>
      <c r="AL21" s="129">
        <f>Cal_Energy!AL20+IFERROR(VLOOKUP(Cal_Energy_Switching!AL$4,Switching!$B$35:$E$44,2,0)/12,0)-IFERROR(VLOOKUP(Cal_Energy_Switching!AL$4,Switching!$B$23:$E$31,2,0)/12,0)</f>
        <v>29801.686416290719</v>
      </c>
      <c r="AM21" s="135">
        <f>Cal_Energy!AM20+IFERROR(VLOOKUP(Cal_Energy_Switching!AM$4,Switching!$B$35:$E$44,2,0)/12,0)-IFERROR(VLOOKUP(Cal_Energy_Switching!AM$4,Switching!$B$23:$E$31,2,0)/12,0)</f>
        <v>75985.712677604693</v>
      </c>
      <c r="AN21" s="138">
        <f>Cal_Energy!AN20+IFERROR(VLOOKUP(Cal_Energy_Switching!AN$4,Switching!$B$35:$E$44,2,0)/12,0)-IFERROR(VLOOKUP(Cal_Energy_Switching!AN$4,Switching!$B$23:$E$31,2,0)/12,0)</f>
        <v>273.37172025554116</v>
      </c>
      <c r="AO21" s="138">
        <f>Cal_Energy!AO20+IFERROR(VLOOKUP(Cal_Energy_Switching!AO$4,Switching!$B$35:$E$44,2,0)/12,0)-IFERROR(VLOOKUP(Cal_Energy_Switching!AO$4,Switching!$B$23:$E$31,2,0)/12,0)</f>
        <v>250.21709807304211</v>
      </c>
      <c r="AP21" s="121">
        <f>Cal_Energy!AP20+IFERROR(VLOOKUP(Cal_Energy_Switching!AP$4,Switching!$B$35:$E$44,2,0)/12,0)-IFERROR(VLOOKUP(Cal_Energy_Switching!AP$4,Switching!$B$23:$E$31,2,0)/12,0)</f>
        <v>8307.2340460602682</v>
      </c>
      <c r="AQ21" s="138">
        <f>Cal_Energy!AQ20+IFERROR(VLOOKUP(Cal_Energy_Switching!AQ$4,Switching!$B$35:$E$44,2,0)/12,0)-IFERROR(VLOOKUP(Cal_Energy_Switching!AQ$4,Switching!$B$23:$E$31,2,0)/12,0)</f>
        <v>68882.846132680541</v>
      </c>
      <c r="AR21" s="138">
        <f>Cal_Energy!AR20+IFERROR(VLOOKUP(Cal_Energy_Switching!AR$4,Switching!$B$35:$E$44,2,0)/12,0)-IFERROR(VLOOKUP(Cal_Energy_Switching!AR$4,Switching!$B$23:$E$31,2,0)/12,0)</f>
        <v>12153.894069492442</v>
      </c>
      <c r="AS21" s="138">
        <f>Cal_Energy!AS20+IFERROR(VLOOKUP(Cal_Energy_Switching!AS$4,Switching!$B$35:$E$44,2,0)/12,0)-IFERROR(VLOOKUP(Cal_Energy_Switching!AS$4,Switching!$B$23:$E$31,2,0)/12,0)</f>
        <v>137270.48375007196</v>
      </c>
      <c r="AT21" s="138">
        <f>Cal_Energy!AT20+IFERROR(VLOOKUP(Cal_Energy_Switching!AT$4,Switching!$B$35:$E$44,2,0)/12,0)-IFERROR(VLOOKUP(Cal_Energy_Switching!AT$4,Switching!$B$23:$E$31,2,0)/12,0)</f>
        <v>30304.752828815715</v>
      </c>
      <c r="AU21" s="138">
        <f>Cal_Energy!AU20+IFERROR(VLOOKUP(Cal_Energy_Switching!AU$4,Switching!$B$35:$E$44,2,0)/12,0)-IFERROR(VLOOKUP(Cal_Energy_Switching!AU$4,Switching!$B$23:$E$31,2,0)/12,0)</f>
        <v>63676.678347613975</v>
      </c>
      <c r="AV21" s="138">
        <f>Cal_Energy!AV20+IFERROR(VLOOKUP(Cal_Energy_Switching!AV$4,Switching!$B$35:$E$44,2,0)/12,0)-IFERROR(VLOOKUP(Cal_Energy_Switching!AV$4,Switching!$B$23:$E$31,2,0)/12,0)</f>
        <v>1042.841168326348</v>
      </c>
      <c r="AW21" s="138">
        <f>Cal_Energy!AW20+IFERROR(VLOOKUP(Cal_Energy_Switching!AW$4,Switching!$B$35:$E$44,2,0)/12,0)-IFERROR(VLOOKUP(Cal_Energy_Switching!AW$4,Switching!$B$23:$E$31,2,0)/12,0)</f>
        <v>19399.423014964414</v>
      </c>
      <c r="AX21" s="138">
        <f>Cal_Energy!AX20+IFERROR(VLOOKUP(Cal_Energy_Switching!AX$4,Switching!$B$35:$E$44,2,0)/12,0)-IFERROR(VLOOKUP(Cal_Energy_Switching!AX$4,Switching!$B$23:$E$31,2,0)/12,0)</f>
        <v>131501.37615787555</v>
      </c>
      <c r="AY21" s="138">
        <f>Cal_Energy!AY20+IFERROR(VLOOKUP(Cal_Energy_Switching!AY$4,Switching!$B$35:$E$44,2,0)/12,0)-IFERROR(VLOOKUP(Cal_Energy_Switching!AY$4,Switching!$B$23:$E$31,2,0)/12,0)</f>
        <v>20321.483763421296</v>
      </c>
      <c r="AZ21" s="138">
        <f>Cal_Energy!AZ20+IFERROR(VLOOKUP(Cal_Energy_Switching!AZ$4,Switching!$B$35:$E$44,2,0)/12,0)-IFERROR(VLOOKUP(Cal_Energy_Switching!AZ$4,Switching!$B$23:$E$31,2,0)/12,0)</f>
        <v>7093.2</v>
      </c>
      <c r="BA21" s="141">
        <f>Cal_Energy!BA20+IFERROR(VLOOKUP(Cal_Energy_Switching!BA$4,Switching!$B$35:$E$44,2,0)/12,0)-IFERROR(VLOOKUP(Cal_Energy_Switching!BA$4,Switching!$B$23:$E$31,2,0)/12,0)</f>
        <v>4450.8</v>
      </c>
      <c r="BB21" s="28">
        <f t="shared" si="4"/>
        <v>2477267.5956362784</v>
      </c>
    </row>
    <row r="22" spans="1:54" s="25" customFormat="1" x14ac:dyDescent="0.25">
      <c r="A22" s="25">
        <v>2015</v>
      </c>
      <c r="B22" s="25">
        <v>11</v>
      </c>
      <c r="C22" s="25" t="s">
        <v>20</v>
      </c>
      <c r="D22" s="126">
        <f>Cal_Energy!D21+IFERROR(VLOOKUP(Cal_Energy_Switching!D$4,Switching!$B$35:$E$44,2,0)/12,0)-IFERROR(VLOOKUP(Cal_Energy_Switching!D$4,Switching!$B$23:$E$31,2,0)/12,0)</f>
        <v>425779.17198477162</v>
      </c>
      <c r="E22" s="35">
        <f t="shared" si="3"/>
        <v>135985.45069488132</v>
      </c>
      <c r="F22" s="129">
        <f>Cal_Energy!F21+IFERROR(VLOOKUP(Cal_Energy_Switching!F$4,Switching!$B$35:$E$44,2,0)/12,0)-IFERROR(VLOOKUP(Cal_Energy_Switching!F$4,Switching!$B$23:$E$31,2,0)/12,0)</f>
        <v>55344.548227952531</v>
      </c>
      <c r="G22" s="132">
        <f>Cal_Energy!G21+IFERROR(VLOOKUP(Cal_Energy_Switching!G$4,Switching!$B$35:$E$44,2,0)/12,0)-IFERROR(VLOOKUP(Cal_Energy_Switching!G$4,Switching!$B$23:$E$31,2,0)/12,0)</f>
        <v>80640.902466928776</v>
      </c>
      <c r="H22" s="35">
        <f t="shared" si="0"/>
        <v>12613.554127290081</v>
      </c>
      <c r="I22" s="129">
        <f>Cal_Energy!I21+IFERROR(VLOOKUP(Cal_Energy_Switching!I$4,Switching!$B$35:$E$44,2,0)/12,0)-IFERROR(VLOOKUP(Cal_Energy_Switching!I$4,Switching!$B$23:$E$31,2,0)/12,0)</f>
        <v>645.70604281293436</v>
      </c>
      <c r="J22" s="135">
        <f>Cal_Energy!J21+IFERROR(VLOOKUP(Cal_Energy_Switching!J$4,Switching!$B$35:$E$44,2,0)/12,0)-IFERROR(VLOOKUP(Cal_Energy_Switching!J$4,Switching!$B$23:$E$31,2,0)/12,0)</f>
        <v>11967.848084477147</v>
      </c>
      <c r="K22" s="138">
        <f>Cal_Energy!K21+IFERROR(VLOOKUP(Cal_Energy_Switching!K$4,Switching!$B$35:$E$44,2,0)/12,0)-IFERROR(VLOOKUP(Cal_Energy_Switching!K$4,Switching!$B$23:$E$31,2,0)/12,0)</f>
        <v>250340.51575590274</v>
      </c>
      <c r="L22" s="138">
        <f>Cal_Energy!L21+IFERROR(VLOOKUP(Cal_Energy_Switching!L$4,Switching!$B$35:$E$44,2,0)/12,0)-IFERROR(VLOOKUP(Cal_Energy_Switching!L$4,Switching!$B$23:$E$31,2,0)/12,0)</f>
        <v>19617.060025548566</v>
      </c>
      <c r="M22" s="138">
        <f>Cal_Energy!M21+IFERROR(VLOOKUP(Cal_Energy_Switching!M$4,Switching!$B$35:$E$44,2,0)/12,0)-IFERROR(VLOOKUP(Cal_Energy_Switching!M$4,Switching!$B$23:$E$31,2,0)/12,0)</f>
        <v>160821.9197469629</v>
      </c>
      <c r="N22" s="138">
        <f>Cal_Energy!N21+IFERROR(VLOOKUP(Cal_Energy_Switching!N$4,Switching!$B$35:$E$44,2,0)/12,0)-IFERROR(VLOOKUP(Cal_Energy_Switching!N$4,Switching!$B$23:$E$31,2,0)/12,0)</f>
        <v>104851.39641335633</v>
      </c>
      <c r="O22" s="141">
        <f>Cal_Energy!O21+IFERROR(VLOOKUP(Cal_Energy_Switching!O$4,Switching!$B$35:$E$44,2,0)/12,0)-IFERROR(VLOOKUP(Cal_Energy_Switching!O$4,Switching!$B$23:$E$31,2,0)/12,0)</f>
        <v>126203.04378615638</v>
      </c>
      <c r="P22" s="26">
        <f>Cal_Energy!P21+IFERROR(VLOOKUP(Cal_Energy_Switching!P$4,Switching!$B$35:$E$44,2,0)/12,0)-IFERROR(VLOOKUP(Cal_Energy_Switching!P$4,Switching!$B$23:$E$31,2,0)/12,0)</f>
        <v>4891.1565076804773</v>
      </c>
      <c r="Q22" s="26">
        <f>Cal_Energy!Q21+IFERROR(VLOOKUP(Cal_Energy_Switching!Q$4,Switching!$B$35:$E$44,2,0)/12,0)-IFERROR(VLOOKUP(Cal_Energy_Switching!Q$4,Switching!$B$23:$E$31,2,0)/12,0)</f>
        <v>43505.958734651533</v>
      </c>
      <c r="R22" s="26">
        <f>Cal_Energy!R21+IFERROR(VLOOKUP(Cal_Energy_Switching!R$4,Switching!$B$35:$E$44,2,0)/12,0)-IFERROR(VLOOKUP(Cal_Energy_Switching!R$4,Switching!$B$23:$E$31,2,0)/12,0)</f>
        <v>91351.654953467543</v>
      </c>
      <c r="S22" s="144">
        <f>Cal_Energy!S21+IFERROR(VLOOKUP(Cal_Energy_Switching!S$4,Switching!$B$35:$E$44,2,0)/12,0)-IFERROR(VLOOKUP(Cal_Energy_Switching!S$4,Switching!$B$23:$E$31,2,0)/12,0)</f>
        <v>136559.53427873555</v>
      </c>
      <c r="T22" s="138">
        <f>Cal_Energy!T21+IFERROR(VLOOKUP(Cal_Energy_Switching!T$4,Switching!$B$35:$E$44,2,0)/12,0)-IFERROR(VLOOKUP(Cal_Energy_Switching!T$4,Switching!$B$23:$E$31,2,0)/12,0)</f>
        <v>16.078095556380777</v>
      </c>
      <c r="U22" s="138">
        <f>Cal_Energy!U21+IFERROR(VLOOKUP(Cal_Energy_Switching!U$4,Switching!$B$35:$E$44,2,0)/12,0)-IFERROR(VLOOKUP(Cal_Energy_Switching!U$4,Switching!$B$23:$E$31,2,0)/12,0)</f>
        <v>100.91028822697869</v>
      </c>
      <c r="V22" s="138">
        <f>Cal_Energy!V21+IFERROR(VLOOKUP(Cal_Energy_Switching!V$4,Switching!$B$35:$E$44,2,0)/12,0)-IFERROR(VLOOKUP(Cal_Energy_Switching!V$4,Switching!$B$23:$E$31,2,0)/12,0)</f>
        <v>44497.248263400274</v>
      </c>
      <c r="W22" s="122">
        <f>Cal_Energy!W21+IFERROR(VLOOKUP(Cal_Energy_Switching!W$4,Switching!$B$35:$E$44,2,0)/12,0)-IFERROR(VLOOKUP(Cal_Energy_Switching!W$4,Switching!$B$23:$E$31,2,0)/12,0)</f>
        <v>10498.621142976159</v>
      </c>
      <c r="X22" s="26">
        <f>Cal_Energy!X21+IFERROR(VLOOKUP(Cal_Energy_Switching!X$4,Switching!$B$35:$E$44,2,0)/12,0)-IFERROR(VLOOKUP(Cal_Energy_Switching!X$4,Switching!$B$23:$E$31,2,0)/12,0)</f>
        <v>50548.129545463125</v>
      </c>
      <c r="Y22" s="35">
        <f t="shared" si="1"/>
        <v>7404.3583236091335</v>
      </c>
      <c r="Z22" s="27">
        <f>Cal_Energy!Z21+IFERROR(VLOOKUP(Cal_Energy_Switching!Z$4,Switching!$B$35:$E$44,2,0)/12,0)-IFERROR(VLOOKUP(Cal_Energy_Switching!Z$4,Switching!$B$23:$E$31,2,0)/12,0)</f>
        <v>3846.4112785264565</v>
      </c>
      <c r="AA22" s="27">
        <f>Cal_Energy!AA21+IFERROR(VLOOKUP(Cal_Energy_Switching!AA$4,Switching!$B$35:$E$44,2,0)/12,0)-IFERROR(VLOOKUP(Cal_Energy_Switching!AA$4,Switching!$B$23:$E$31,2,0)/12,0)</f>
        <v>3557.9470450826771</v>
      </c>
      <c r="AB22" s="26">
        <f>Cal_Energy!AB21+IFERROR(VLOOKUP(Cal_Energy_Switching!AB$4,Switching!$B$35:$E$44,2,0)/12,0)-IFERROR(VLOOKUP(Cal_Energy_Switching!AB$4,Switching!$B$23:$E$31,2,0)/12,0)</f>
        <v>75.077656968058207</v>
      </c>
      <c r="AC22" s="26">
        <f>Cal_Energy!AC21+IFERROR(VLOOKUP(Cal_Energy_Switching!AC$4,Switching!$B$35:$E$44,2,0)/12,0)-IFERROR(VLOOKUP(Cal_Energy_Switching!AC$4,Switching!$B$23:$E$31,2,0)/12,0)</f>
        <v>1629.8497364432194</v>
      </c>
      <c r="AD22" s="26">
        <f>Cal_Energy!AD21+IFERROR(VLOOKUP(Cal_Energy_Switching!AD$4,Switching!$B$35:$E$44,2,0)/12,0)-IFERROR(VLOOKUP(Cal_Energy_Switching!AD$4,Switching!$B$23:$E$31,2,0)/12,0)</f>
        <v>628.81775127927278</v>
      </c>
      <c r="AE22" s="26">
        <f>Cal_Energy!AE21+IFERROR(VLOOKUP(Cal_Energy_Switching!AE$4,Switching!$B$35:$E$44,2,0)/12,0)-IFERROR(VLOOKUP(Cal_Energy_Switching!AE$4,Switching!$B$23:$E$31,2,0)/12,0)</f>
        <v>3691.5190522570992</v>
      </c>
      <c r="AF22" s="26">
        <f>Cal_Energy!AF21+IFERROR(VLOOKUP(Cal_Energy_Switching!AF$4,Switching!$B$35:$E$44,2,0)/12,0)-IFERROR(VLOOKUP(Cal_Energy_Switching!AF$4,Switching!$B$23:$E$31,2,0)/12,0)</f>
        <v>8087.5884375048081</v>
      </c>
      <c r="AG22" s="26">
        <f>Cal_Energy!AG21+IFERROR(VLOOKUP(Cal_Energy_Switching!AG$4,Switching!$B$35:$E$44,2,0)/12,0)-IFERROR(VLOOKUP(Cal_Energy_Switching!AG$4,Switching!$B$23:$E$31,2,0)/12,0)</f>
        <v>6228.7834064993176</v>
      </c>
      <c r="AH22" s="26">
        <f>Cal_Energy!AH21+IFERROR(VLOOKUP(Cal_Energy_Switching!AH$4,Switching!$B$35:$E$44,2,0)/12,0)-IFERROR(VLOOKUP(Cal_Energy_Switching!AH$4,Switching!$B$23:$E$31,2,0)/12,0)</f>
        <v>1838.632062529073</v>
      </c>
      <c r="AI22" s="26">
        <f>Cal_Energy!AI21+IFERROR(VLOOKUP(Cal_Energy_Switching!AI$4,Switching!$B$35:$E$44,2,0)/12,0)-IFERROR(VLOOKUP(Cal_Energy_Switching!AI$4,Switching!$B$23:$E$31,2,0)/12,0)</f>
        <v>2651.1419924542897</v>
      </c>
      <c r="AJ22" s="126">
        <f>Cal_Energy!AJ21+IFERROR(VLOOKUP(Cal_Energy_Switching!AJ$4,Switching!$B$35:$E$44,2,0)/12,0)-IFERROR(VLOOKUP(Cal_Energy_Switching!AJ$4,Switching!$B$23:$E$31,2,0)/12,0)</f>
        <v>257476.67703438434</v>
      </c>
      <c r="AK22" s="35">
        <f t="shared" si="2"/>
        <v>103336.15900066339</v>
      </c>
      <c r="AL22" s="129">
        <f>Cal_Energy!AL21+IFERROR(VLOOKUP(Cal_Energy_Switching!AL$4,Switching!$B$35:$E$44,2,0)/12,0)-IFERROR(VLOOKUP(Cal_Energy_Switching!AL$4,Switching!$B$23:$E$31,2,0)/12,0)</f>
        <v>29115.33919018575</v>
      </c>
      <c r="AM22" s="135">
        <f>Cal_Energy!AM21+IFERROR(VLOOKUP(Cal_Energy_Switching!AM$4,Switching!$B$35:$E$44,2,0)/12,0)-IFERROR(VLOOKUP(Cal_Energy_Switching!AM$4,Switching!$B$23:$E$31,2,0)/12,0)</f>
        <v>74220.819810477638</v>
      </c>
      <c r="AN22" s="138">
        <f>Cal_Energy!AN21+IFERROR(VLOOKUP(Cal_Energy_Switching!AN$4,Switching!$B$35:$E$44,2,0)/12,0)-IFERROR(VLOOKUP(Cal_Energy_Switching!AN$4,Switching!$B$23:$E$31,2,0)/12,0)</f>
        <v>314.5166453820741</v>
      </c>
      <c r="AO22" s="138">
        <f>Cal_Energy!AO21+IFERROR(VLOOKUP(Cal_Energy_Switching!AO$4,Switching!$B$35:$E$44,2,0)/12,0)-IFERROR(VLOOKUP(Cal_Energy_Switching!AO$4,Switching!$B$23:$E$31,2,0)/12,0)</f>
        <v>269.91836039994041</v>
      </c>
      <c r="AP22" s="121">
        <f>Cal_Energy!AP21+IFERROR(VLOOKUP(Cal_Energy_Switching!AP$4,Switching!$B$35:$E$44,2,0)/12,0)-IFERROR(VLOOKUP(Cal_Energy_Switching!AP$4,Switching!$B$23:$E$31,2,0)/12,0)</f>
        <v>9530.7259766110492</v>
      </c>
      <c r="AQ22" s="138">
        <f>Cal_Energy!AQ21+IFERROR(VLOOKUP(Cal_Energy_Switching!AQ$4,Switching!$B$35:$E$44,2,0)/12,0)-IFERROR(VLOOKUP(Cal_Energy_Switching!AQ$4,Switching!$B$23:$E$31,2,0)/12,0)</f>
        <v>71794.293787000614</v>
      </c>
      <c r="AR22" s="138">
        <f>Cal_Energy!AR21+IFERROR(VLOOKUP(Cal_Energy_Switching!AR$4,Switching!$B$35:$E$44,2,0)/12,0)-IFERROR(VLOOKUP(Cal_Energy_Switching!AR$4,Switching!$B$23:$E$31,2,0)/12,0)</f>
        <v>11303.433358320799</v>
      </c>
      <c r="AS22" s="138">
        <f>Cal_Energy!AS21+IFERROR(VLOOKUP(Cal_Energy_Switching!AS$4,Switching!$B$35:$E$44,2,0)/12,0)-IFERROR(VLOOKUP(Cal_Energy_Switching!AS$4,Switching!$B$23:$E$31,2,0)/12,0)</f>
        <v>129888.11855477258</v>
      </c>
      <c r="AT22" s="138">
        <f>Cal_Energy!AT21+IFERROR(VLOOKUP(Cal_Energy_Switching!AT$4,Switching!$B$35:$E$44,2,0)/12,0)-IFERROR(VLOOKUP(Cal_Energy_Switching!AT$4,Switching!$B$23:$E$31,2,0)/12,0)</f>
        <v>28320.344502748543</v>
      </c>
      <c r="AU22" s="138">
        <f>Cal_Energy!AU21+IFERROR(VLOOKUP(Cal_Energy_Switching!AU$4,Switching!$B$35:$E$44,2,0)/12,0)-IFERROR(VLOOKUP(Cal_Energy_Switching!AU$4,Switching!$B$23:$E$31,2,0)/12,0)</f>
        <v>60713.56350196433</v>
      </c>
      <c r="AV22" s="138">
        <f>Cal_Energy!AV21+IFERROR(VLOOKUP(Cal_Energy_Switching!AV$4,Switching!$B$35:$E$44,2,0)/12,0)-IFERROR(VLOOKUP(Cal_Energy_Switching!AV$4,Switching!$B$23:$E$31,2,0)/12,0)</f>
        <v>1056.8854732319937</v>
      </c>
      <c r="AW22" s="138">
        <f>Cal_Energy!AW21+IFERROR(VLOOKUP(Cal_Energy_Switching!AW$4,Switching!$B$35:$E$44,2,0)/12,0)-IFERROR(VLOOKUP(Cal_Energy_Switching!AW$4,Switching!$B$23:$E$31,2,0)/12,0)</f>
        <v>19146.671763139882</v>
      </c>
      <c r="AX22" s="138">
        <f>Cal_Energy!AX21+IFERROR(VLOOKUP(Cal_Energy_Switching!AX$4,Switching!$B$35:$E$44,2,0)/12,0)-IFERROR(VLOOKUP(Cal_Energy_Switching!AX$4,Switching!$B$23:$E$31,2,0)/12,0)</f>
        <v>133272.35095093746</v>
      </c>
      <c r="AY22" s="138">
        <f>Cal_Energy!AY21+IFERROR(VLOOKUP(Cal_Energy_Switching!AY$4,Switching!$B$35:$E$44,2,0)/12,0)-IFERROR(VLOOKUP(Cal_Energy_Switching!AY$4,Switching!$B$23:$E$31,2,0)/12,0)</f>
        <v>20853.450367048375</v>
      </c>
      <c r="AZ22" s="138">
        <f>Cal_Energy!AZ21+IFERROR(VLOOKUP(Cal_Energy_Switching!AZ$4,Switching!$B$35:$E$44,2,0)/12,0)-IFERROR(VLOOKUP(Cal_Energy_Switching!AZ$4,Switching!$B$23:$E$31,2,0)/12,0)</f>
        <v>7436</v>
      </c>
      <c r="BA22" s="141">
        <f>Cal_Energy!BA21+IFERROR(VLOOKUP(Cal_Energy_Switching!BA$4,Switching!$B$35:$E$44,2,0)/12,0)-IFERROR(VLOOKUP(Cal_Energy_Switching!BA$4,Switching!$B$23:$E$31,2,0)/12,0)</f>
        <v>4366.8</v>
      </c>
      <c r="BB22" s="28">
        <f t="shared" si="4"/>
        <v>2509497.082041177</v>
      </c>
    </row>
    <row r="23" spans="1:54" s="25" customFormat="1" x14ac:dyDescent="0.25">
      <c r="A23" s="25">
        <v>2015</v>
      </c>
      <c r="B23" s="25">
        <v>12</v>
      </c>
      <c r="C23" s="25" t="s">
        <v>21</v>
      </c>
      <c r="D23" s="126">
        <f>Cal_Energy!D22+IFERROR(VLOOKUP(Cal_Energy_Switching!D$4,Switching!$B$35:$E$44,2,0)/12,0)-IFERROR(VLOOKUP(Cal_Energy_Switching!D$4,Switching!$B$23:$E$31,2,0)/12,0)</f>
        <v>619549.83317630424</v>
      </c>
      <c r="E23" s="35">
        <f t="shared" si="3"/>
        <v>170051.00437530354</v>
      </c>
      <c r="F23" s="129">
        <f>Cal_Energy!F22+IFERROR(VLOOKUP(Cal_Energy_Switching!F$4,Switching!$B$35:$E$44,2,0)/12,0)-IFERROR(VLOOKUP(Cal_Energy_Switching!F$4,Switching!$B$23:$E$31,2,0)/12,0)</f>
        <v>68970.769700121426</v>
      </c>
      <c r="G23" s="132">
        <f>Cal_Energy!G22+IFERROR(VLOOKUP(Cal_Energy_Switching!G$4,Switching!$B$35:$E$44,2,0)/12,0)-IFERROR(VLOOKUP(Cal_Energy_Switching!G$4,Switching!$B$23:$E$31,2,0)/12,0)</f>
        <v>101080.23467518212</v>
      </c>
      <c r="H23" s="35">
        <f t="shared" si="0"/>
        <v>14549.070069466938</v>
      </c>
      <c r="I23" s="129">
        <f>Cal_Energy!I22+IFERROR(VLOOKUP(Cal_Energy_Switching!I$4,Switching!$B$35:$E$44,2,0)/12,0)-IFERROR(VLOOKUP(Cal_Energy_Switching!I$4,Switching!$B$23:$E$31,2,0)/12,0)</f>
        <v>744.78789771379957</v>
      </c>
      <c r="J23" s="135">
        <f>Cal_Energy!J22+IFERROR(VLOOKUP(Cal_Energy_Switching!J$4,Switching!$B$35:$E$44,2,0)/12,0)-IFERROR(VLOOKUP(Cal_Energy_Switching!J$4,Switching!$B$23:$E$31,2,0)/12,0)</f>
        <v>13804.282171753139</v>
      </c>
      <c r="K23" s="138">
        <f>Cal_Energy!K22+IFERROR(VLOOKUP(Cal_Energy_Switching!K$4,Switching!$B$35:$E$44,2,0)/12,0)-IFERROR(VLOOKUP(Cal_Energy_Switching!K$4,Switching!$B$23:$E$31,2,0)/12,0)</f>
        <v>255284.57484359661</v>
      </c>
      <c r="L23" s="138">
        <f>Cal_Energy!L22+IFERROR(VLOOKUP(Cal_Energy_Switching!L$4,Switching!$B$35:$E$44,2,0)/12,0)-IFERROR(VLOOKUP(Cal_Energy_Switching!L$4,Switching!$B$23:$E$31,2,0)/12,0)</f>
        <v>20132.212318384682</v>
      </c>
      <c r="M23" s="138">
        <f>Cal_Energy!M22+IFERROR(VLOOKUP(Cal_Energy_Switching!M$4,Switching!$B$35:$E$44,2,0)/12,0)-IFERROR(VLOOKUP(Cal_Energy_Switching!M$4,Switching!$B$23:$E$31,2,0)/12,0)</f>
        <v>177385.98730882161</v>
      </c>
      <c r="N23" s="138">
        <f>Cal_Energy!N22+IFERROR(VLOOKUP(Cal_Energy_Switching!N$4,Switching!$B$35:$E$44,2,0)/12,0)-IFERROR(VLOOKUP(Cal_Energy_Switching!N$4,Switching!$B$23:$E$31,2,0)/12,0)</f>
        <v>106794.41355158437</v>
      </c>
      <c r="O23" s="141">
        <f>Cal_Energy!O22+IFERROR(VLOOKUP(Cal_Energy_Switching!O$4,Switching!$B$35:$E$44,2,0)/12,0)-IFERROR(VLOOKUP(Cal_Energy_Switching!O$4,Switching!$B$23:$E$31,2,0)/12,0)</f>
        <v>138941.02067399904</v>
      </c>
      <c r="P23" s="26">
        <f>Cal_Energy!P22+IFERROR(VLOOKUP(Cal_Energy_Switching!P$4,Switching!$B$35:$E$44,2,0)/12,0)-IFERROR(VLOOKUP(Cal_Energy_Switching!P$4,Switching!$B$23:$E$31,2,0)/12,0)</f>
        <v>6153.3539217465632</v>
      </c>
      <c r="Q23" s="26">
        <f>Cal_Energy!Q22+IFERROR(VLOOKUP(Cal_Energy_Switching!Q$4,Switching!$B$35:$E$44,2,0)/12,0)-IFERROR(VLOOKUP(Cal_Energy_Switching!Q$4,Switching!$B$23:$E$31,2,0)/12,0)</f>
        <v>48126.705217745541</v>
      </c>
      <c r="R23" s="26">
        <f>Cal_Energy!R22+IFERROR(VLOOKUP(Cal_Energy_Switching!R$4,Switching!$B$35:$E$44,2,0)/12,0)-IFERROR(VLOOKUP(Cal_Energy_Switching!R$4,Switching!$B$23:$E$31,2,0)/12,0)</f>
        <v>99841.042478251635</v>
      </c>
      <c r="S23" s="144">
        <f>Cal_Energy!S22+IFERROR(VLOOKUP(Cal_Energy_Switching!S$4,Switching!$B$35:$E$44,2,0)/12,0)-IFERROR(VLOOKUP(Cal_Energy_Switching!S$4,Switching!$B$23:$E$31,2,0)/12,0)</f>
        <v>143877.22330161318</v>
      </c>
      <c r="T23" s="138">
        <f>Cal_Energy!T22+IFERROR(VLOOKUP(Cal_Energy_Switching!T$4,Switching!$B$35:$E$44,2,0)/12,0)-IFERROR(VLOOKUP(Cal_Energy_Switching!T$4,Switching!$B$23:$E$31,2,0)/12,0)</f>
        <v>20.202880198346602</v>
      </c>
      <c r="U23" s="138">
        <f>Cal_Energy!U22+IFERROR(VLOOKUP(Cal_Energy_Switching!U$4,Switching!$B$35:$E$44,2,0)/12,0)-IFERROR(VLOOKUP(Cal_Energy_Switching!U$4,Switching!$B$23:$E$31,2,0)/12,0)</f>
        <v>118.30184646870762</v>
      </c>
      <c r="V23" s="138">
        <f>Cal_Energy!V22+IFERROR(VLOOKUP(Cal_Energy_Switching!V$4,Switching!$B$35:$E$44,2,0)/12,0)-IFERROR(VLOOKUP(Cal_Energy_Switching!V$4,Switching!$B$23:$E$31,2,0)/12,0)</f>
        <v>48145.895395850552</v>
      </c>
      <c r="W23" s="122">
        <f>Cal_Energy!W22+IFERROR(VLOOKUP(Cal_Energy_Switching!W$4,Switching!$B$35:$E$44,2,0)/12,0)-IFERROR(VLOOKUP(Cal_Energy_Switching!W$4,Switching!$B$23:$E$31,2,0)/12,0)</f>
        <v>12158.373930235102</v>
      </c>
      <c r="X23" s="26">
        <f>Cal_Energy!X22+IFERROR(VLOOKUP(Cal_Energy_Switching!X$4,Switching!$B$35:$E$44,2,0)/12,0)-IFERROR(VLOOKUP(Cal_Energy_Switching!X$4,Switching!$B$23:$E$31,2,0)/12,0)</f>
        <v>43971.573307801307</v>
      </c>
      <c r="Y23" s="35">
        <f t="shared" si="1"/>
        <v>9506.236092970139</v>
      </c>
      <c r="Z23" s="27">
        <f>Cal_Energy!Z22+IFERROR(VLOOKUP(Cal_Energy_Switching!Z$4,Switching!$B$35:$E$44,2,0)/12,0)-IFERROR(VLOOKUP(Cal_Energy_Switching!Z$4,Switching!$B$23:$E$31,2,0)/12,0)</f>
        <v>4938.2933842824423</v>
      </c>
      <c r="AA23" s="27">
        <f>Cal_Energy!AA22+IFERROR(VLOOKUP(Cal_Energy_Switching!AA$4,Switching!$B$35:$E$44,2,0)/12,0)-IFERROR(VLOOKUP(Cal_Energy_Switching!AA$4,Switching!$B$23:$E$31,2,0)/12,0)</f>
        <v>4567.9427086876967</v>
      </c>
      <c r="AB23" s="26">
        <f>Cal_Energy!AB22+IFERROR(VLOOKUP(Cal_Energy_Switching!AB$4,Switching!$B$35:$E$44,2,0)/12,0)-IFERROR(VLOOKUP(Cal_Energy_Switching!AB$4,Switching!$B$23:$E$31,2,0)/12,0)</f>
        <v>71.981847960999332</v>
      </c>
      <c r="AC23" s="26">
        <f>Cal_Energy!AC22+IFERROR(VLOOKUP(Cal_Energy_Switching!AC$4,Switching!$B$35:$E$44,2,0)/12,0)-IFERROR(VLOOKUP(Cal_Energy_Switching!AC$4,Switching!$B$23:$E$31,2,0)/12,0)</f>
        <v>1998.5958757977269</v>
      </c>
      <c r="AD23" s="26">
        <f>Cal_Energy!AD22+IFERROR(VLOOKUP(Cal_Energy_Switching!AD$4,Switching!$B$35:$E$44,2,0)/12,0)-IFERROR(VLOOKUP(Cal_Energy_Switching!AD$4,Switching!$B$23:$E$31,2,0)/12,0)</f>
        <v>730.03011969920635</v>
      </c>
      <c r="AE23" s="26">
        <f>Cal_Energy!AE22+IFERROR(VLOOKUP(Cal_Energy_Switching!AE$4,Switching!$B$35:$E$44,2,0)/12,0)-IFERROR(VLOOKUP(Cal_Energy_Switching!AE$4,Switching!$B$23:$E$31,2,0)/12,0)</f>
        <v>4714.4600010245567</v>
      </c>
      <c r="AF23" s="26">
        <f>Cal_Energy!AF22+IFERROR(VLOOKUP(Cal_Energy_Switching!AF$4,Switching!$B$35:$E$44,2,0)/12,0)-IFERROR(VLOOKUP(Cal_Energy_Switching!AF$4,Switching!$B$23:$E$31,2,0)/12,0)</f>
        <v>9367.0958439970236</v>
      </c>
      <c r="AG23" s="26">
        <f>Cal_Energy!AG22+IFERROR(VLOOKUP(Cal_Energy_Switching!AG$4,Switching!$B$35:$E$44,2,0)/12,0)-IFERROR(VLOOKUP(Cal_Energy_Switching!AG$4,Switching!$B$23:$E$31,2,0)/12,0)</f>
        <v>7954.8147549263531</v>
      </c>
      <c r="AH23" s="26">
        <f>Cal_Energy!AH22+IFERROR(VLOOKUP(Cal_Energy_Switching!AH$4,Switching!$B$35:$E$44,2,0)/12,0)-IFERROR(VLOOKUP(Cal_Energy_Switching!AH$4,Switching!$B$23:$E$31,2,0)/12,0)</f>
        <v>2348.1274761658451</v>
      </c>
      <c r="AI23" s="26">
        <f>Cal_Energy!AI22+IFERROR(VLOOKUP(Cal_Energy_Switching!AI$4,Switching!$B$35:$E$44,2,0)/12,0)-IFERROR(VLOOKUP(Cal_Energy_Switching!AI$4,Switching!$B$23:$E$31,2,0)/12,0)</f>
        <v>3120.3971574093648</v>
      </c>
      <c r="AJ23" s="126">
        <f>Cal_Energy!AJ22+IFERROR(VLOOKUP(Cal_Energy_Switching!AJ$4,Switching!$B$35:$E$44,2,0)/12,0)-IFERROR(VLOOKUP(Cal_Energy_Switching!AJ$4,Switching!$B$23:$E$31,2,0)/12,0)</f>
        <v>335495.73141950357</v>
      </c>
      <c r="AK23" s="35">
        <f t="shared" si="2"/>
        <v>109856.50419509222</v>
      </c>
      <c r="AL23" s="129">
        <f>Cal_Energy!AL22+IFERROR(VLOOKUP(Cal_Energy_Switching!AL$4,Switching!$B$35:$E$44,2,0)/12,0)-IFERROR(VLOOKUP(Cal_Energy_Switching!AL$4,Switching!$B$23:$E$31,2,0)/12,0)</f>
        <v>30941.035844625825</v>
      </c>
      <c r="AM23" s="135">
        <f>Cal_Energy!AM22+IFERROR(VLOOKUP(Cal_Energy_Switching!AM$4,Switching!$B$35:$E$44,2,0)/12,0)-IFERROR(VLOOKUP(Cal_Energy_Switching!AM$4,Switching!$B$23:$E$31,2,0)/12,0)</f>
        <v>78915.468350466399</v>
      </c>
      <c r="AN23" s="138">
        <f>Cal_Energy!AN22+IFERROR(VLOOKUP(Cal_Energy_Switching!AN$4,Switching!$B$35:$E$44,2,0)/12,0)-IFERROR(VLOOKUP(Cal_Energy_Switching!AN$4,Switching!$B$23:$E$31,2,0)/12,0)</f>
        <v>359.45832818764893</v>
      </c>
      <c r="AO23" s="138">
        <f>Cal_Energy!AO22+IFERROR(VLOOKUP(Cal_Energy_Switching!AO$4,Switching!$B$35:$E$44,2,0)/12,0)-IFERROR(VLOOKUP(Cal_Energy_Switching!AO$4,Switching!$B$23:$E$31,2,0)/12,0)</f>
        <v>295.99081323219849</v>
      </c>
      <c r="AP23" s="121">
        <f>Cal_Energy!AP22+IFERROR(VLOOKUP(Cal_Energy_Switching!AP$4,Switching!$B$35:$E$44,2,0)/12,0)-IFERROR(VLOOKUP(Cal_Energy_Switching!AP$4,Switching!$B$23:$E$31,2,0)/12,0)</f>
        <v>13953.126920801762</v>
      </c>
      <c r="AQ23" s="138">
        <f>Cal_Energy!AQ22+IFERROR(VLOOKUP(Cal_Energy_Switching!AQ$4,Switching!$B$35:$E$44,2,0)/12,0)-IFERROR(VLOOKUP(Cal_Energy_Switching!AQ$4,Switching!$B$23:$E$31,2,0)/12,0)</f>
        <v>76289.432746767445</v>
      </c>
      <c r="AR23" s="138">
        <f>Cal_Energy!AR22+IFERROR(VLOOKUP(Cal_Energy_Switching!AR$4,Switching!$B$35:$E$44,2,0)/12,0)-IFERROR(VLOOKUP(Cal_Energy_Switching!AR$4,Switching!$B$23:$E$31,2,0)/12,0)</f>
        <v>11973.010148997595</v>
      </c>
      <c r="AS23" s="138">
        <f>Cal_Energy!AS22+IFERROR(VLOOKUP(Cal_Energy_Switching!AS$4,Switching!$B$35:$E$44,2,0)/12,0)-IFERROR(VLOOKUP(Cal_Energy_Switching!AS$4,Switching!$B$23:$E$31,2,0)/12,0)</f>
        <v>135751.63072900844</v>
      </c>
      <c r="AT23" s="138">
        <f>Cal_Energy!AT22+IFERROR(VLOOKUP(Cal_Energy_Switching!AT$4,Switching!$B$35:$E$44,2,0)/12,0)-IFERROR(VLOOKUP(Cal_Energy_Switching!AT$4,Switching!$B$23:$E$31,2,0)/12,0)</f>
        <v>29882.690347661068</v>
      </c>
      <c r="AU23" s="138">
        <f>Cal_Energy!AU22+IFERROR(VLOOKUP(Cal_Energy_Switching!AU$4,Switching!$B$35:$E$44,2,0)/12,0)-IFERROR(VLOOKUP(Cal_Energy_Switching!AU$4,Switching!$B$23:$E$31,2,0)/12,0)</f>
        <v>63933.590849028871</v>
      </c>
      <c r="AV23" s="138">
        <f>Cal_Energy!AV22+IFERROR(VLOOKUP(Cal_Energy_Switching!AV$4,Switching!$B$35:$E$44,2,0)/12,0)-IFERROR(VLOOKUP(Cal_Energy_Switching!AV$4,Switching!$B$23:$E$31,2,0)/12,0)</f>
        <v>1085.4317478195251</v>
      </c>
      <c r="AW23" s="138">
        <f>Cal_Energy!AW22+IFERROR(VLOOKUP(Cal_Energy_Switching!AW$4,Switching!$B$35:$E$44,2,0)/12,0)-IFERROR(VLOOKUP(Cal_Energy_Switching!AW$4,Switching!$B$23:$E$31,2,0)/12,0)</f>
        <v>18982.754608259442</v>
      </c>
      <c r="AX23" s="138">
        <f>Cal_Energy!AX22+IFERROR(VLOOKUP(Cal_Energy_Switching!AX$4,Switching!$B$35:$E$44,2,0)/12,0)-IFERROR(VLOOKUP(Cal_Energy_Switching!AX$4,Switching!$B$23:$E$31,2,0)/12,0)</f>
        <v>136872.01167248868</v>
      </c>
      <c r="AY23" s="138">
        <f>Cal_Energy!AY22+IFERROR(VLOOKUP(Cal_Energy_Switching!AY$4,Switching!$B$35:$E$44,2,0)/12,0)-IFERROR(VLOOKUP(Cal_Energy_Switching!AY$4,Switching!$B$23:$E$31,2,0)/12,0)</f>
        <v>20700.533814381415</v>
      </c>
      <c r="AZ23" s="138">
        <f>Cal_Energy!AZ22+IFERROR(VLOOKUP(Cal_Energy_Switching!AZ$4,Switching!$B$35:$E$44,2,0)/12,0)-IFERROR(VLOOKUP(Cal_Energy_Switching!AZ$4,Switching!$B$23:$E$31,2,0)/12,0)</f>
        <v>9529</v>
      </c>
      <c r="BA23" s="141">
        <f>Cal_Energy!BA22+IFERROR(VLOOKUP(Cal_Energy_Switching!BA$4,Switching!$B$35:$E$44,2,0)/12,0)-IFERROR(VLOOKUP(Cal_Energy_Switching!BA$4,Switching!$B$23:$E$31,2,0)/12,0)</f>
        <v>4790.1000000000004</v>
      </c>
      <c r="BB23" s="28">
        <f t="shared" si="4"/>
        <v>2914663.5261085532</v>
      </c>
    </row>
    <row r="24" spans="1:54" s="25" customFormat="1" x14ac:dyDescent="0.25">
      <c r="A24" s="25">
        <v>2016</v>
      </c>
      <c r="B24" s="25">
        <v>1</v>
      </c>
      <c r="C24" s="25" t="s">
        <v>22</v>
      </c>
      <c r="D24" s="126">
        <f>Cal_Energy!D23+IFERROR(VLOOKUP(Cal_Energy_Switching!D$4,Switching!$B$35:$E$44,2,0)/12,0)-IFERROR(VLOOKUP(Cal_Energy_Switching!D$4,Switching!$B$23:$E$31,2,0)/12,0)</f>
        <v>742967.90091727965</v>
      </c>
      <c r="E24" s="35">
        <f t="shared" si="3"/>
        <v>187035.93949424659</v>
      </c>
      <c r="F24" s="129">
        <f>Cal_Energy!F23+IFERROR(VLOOKUP(Cal_Energy_Switching!F$4,Switching!$B$35:$E$44,2,0)/12,0)-IFERROR(VLOOKUP(Cal_Energy_Switching!F$4,Switching!$B$23:$E$31,2,0)/12,0)</f>
        <v>75764.743747698652</v>
      </c>
      <c r="G24" s="132">
        <f>Cal_Energy!G23+IFERROR(VLOOKUP(Cal_Energy_Switching!G$4,Switching!$B$35:$E$44,2,0)/12,0)-IFERROR(VLOOKUP(Cal_Energy_Switching!G$4,Switching!$B$23:$E$31,2,0)/12,0)</f>
        <v>111271.19574654794</v>
      </c>
      <c r="H24" s="35">
        <f t="shared" si="0"/>
        <v>15322.338322819194</v>
      </c>
      <c r="I24" s="129">
        <f>Cal_Energy!I23+IFERROR(VLOOKUP(Cal_Energy_Switching!I$4,Switching!$B$35:$E$44,2,0)/12,0)-IFERROR(VLOOKUP(Cal_Energy_Switching!I$4,Switching!$B$23:$E$31,2,0)/12,0)</f>
        <v>784.3726157770999</v>
      </c>
      <c r="J24" s="135">
        <f>Cal_Energy!J23+IFERROR(VLOOKUP(Cal_Energy_Switching!J$4,Switching!$B$35:$E$44,2,0)/12,0)-IFERROR(VLOOKUP(Cal_Energy_Switching!J$4,Switching!$B$23:$E$31,2,0)/12,0)</f>
        <v>14537.965707042094</v>
      </c>
      <c r="K24" s="138">
        <f>Cal_Energy!K23+IFERROR(VLOOKUP(Cal_Energy_Switching!K$4,Switching!$B$35:$E$44,2,0)/12,0)-IFERROR(VLOOKUP(Cal_Energy_Switching!K$4,Switching!$B$23:$E$31,2,0)/12,0)</f>
        <v>243518.26055967054</v>
      </c>
      <c r="L24" s="138">
        <f>Cal_Energy!L23+IFERROR(VLOOKUP(Cal_Energy_Switching!L$4,Switching!$B$35:$E$44,2,0)/12,0)-IFERROR(VLOOKUP(Cal_Energy_Switching!L$4,Switching!$B$23:$E$31,2,0)/12,0)</f>
        <v>18906.206788498868</v>
      </c>
      <c r="M24" s="138">
        <f>Cal_Energy!M23+IFERROR(VLOOKUP(Cal_Energy_Switching!M$4,Switching!$B$35:$E$44,2,0)/12,0)-IFERROR(VLOOKUP(Cal_Energy_Switching!M$4,Switching!$B$23:$E$31,2,0)/12,0)</f>
        <v>174767.46066400758</v>
      </c>
      <c r="N24" s="138">
        <f>Cal_Energy!N23+IFERROR(VLOOKUP(Cal_Energy_Switching!N$4,Switching!$B$35:$E$44,2,0)/12,0)-IFERROR(VLOOKUP(Cal_Energy_Switching!N$4,Switching!$B$23:$E$31,2,0)/12,0)</f>
        <v>102170.24747631414</v>
      </c>
      <c r="O24" s="141">
        <f>Cal_Energy!O23+IFERROR(VLOOKUP(Cal_Energy_Switching!O$4,Switching!$B$35:$E$44,2,0)/12,0)-IFERROR(VLOOKUP(Cal_Energy_Switching!O$4,Switching!$B$23:$E$31,2,0)/12,0)</f>
        <v>133726.08401632425</v>
      </c>
      <c r="P24" s="26">
        <f>Cal_Energy!P23+IFERROR(VLOOKUP(Cal_Energy_Switching!P$4,Switching!$B$35:$E$44,2,0)/12,0)-IFERROR(VLOOKUP(Cal_Energy_Switching!P$4,Switching!$B$23:$E$31,2,0)/12,0)</f>
        <v>6841.5257999999994</v>
      </c>
      <c r="Q24" s="26">
        <f>Cal_Energy!Q23+IFERROR(VLOOKUP(Cal_Energy_Switching!Q$4,Switching!$B$35:$E$44,2,0)/12,0)-IFERROR(VLOOKUP(Cal_Energy_Switching!Q$4,Switching!$B$23:$E$31,2,0)/12,0)</f>
        <v>50794.133048264011</v>
      </c>
      <c r="R24" s="26">
        <f>Cal_Energy!R23+IFERROR(VLOOKUP(Cal_Energy_Switching!R$4,Switching!$B$35:$E$44,2,0)/12,0)-IFERROR(VLOOKUP(Cal_Energy_Switching!R$4,Switching!$B$23:$E$31,2,0)/12,0)</f>
        <v>111997.27616633908</v>
      </c>
      <c r="S24" s="144">
        <f>Cal_Energy!S23+IFERROR(VLOOKUP(Cal_Energy_Switching!S$4,Switching!$B$35:$E$44,2,0)/12,0)-IFERROR(VLOOKUP(Cal_Energy_Switching!S$4,Switching!$B$23:$E$31,2,0)/12,0)</f>
        <v>138414.53957859159</v>
      </c>
      <c r="T24" s="138">
        <f>Cal_Energy!T23+IFERROR(VLOOKUP(Cal_Energy_Switching!T$4,Switching!$B$35:$E$44,2,0)/12,0)-IFERROR(VLOOKUP(Cal_Energy_Switching!T$4,Switching!$B$23:$E$31,2,0)/12,0)</f>
        <v>20.881069214325571</v>
      </c>
      <c r="U24" s="138">
        <f>Cal_Energy!U23+IFERROR(VLOOKUP(Cal_Energy_Switching!U$4,Switching!$B$35:$E$44,2,0)/12,0)-IFERROR(VLOOKUP(Cal_Energy_Switching!U$4,Switching!$B$23:$E$31,2,0)/12,0)</f>
        <v>121.96558073065607</v>
      </c>
      <c r="V24" s="138">
        <f>Cal_Energy!V23+IFERROR(VLOOKUP(Cal_Energy_Switching!V$4,Switching!$B$35:$E$44,2,0)/12,0)-IFERROR(VLOOKUP(Cal_Energy_Switching!V$4,Switching!$B$23:$E$31,2,0)/12,0)</f>
        <v>48922.696088106532</v>
      </c>
      <c r="W24" s="122">
        <f>Cal_Energy!W23+IFERROR(VLOOKUP(Cal_Energy_Switching!W$4,Switching!$B$35:$E$44,2,0)/12,0)-IFERROR(VLOOKUP(Cal_Energy_Switching!W$4,Switching!$B$23:$E$31,2,0)/12,0)</f>
        <v>12769.395064598875</v>
      </c>
      <c r="X24" s="26">
        <f>Cal_Energy!X23+IFERROR(VLOOKUP(Cal_Energy_Switching!X$4,Switching!$B$35:$E$44,2,0)/12,0)-IFERROR(VLOOKUP(Cal_Energy_Switching!X$4,Switching!$B$23:$E$31,2,0)/12,0)</f>
        <v>31280.760789680215</v>
      </c>
      <c r="Y24" s="35">
        <f t="shared" si="1"/>
        <v>10760.371389834443</v>
      </c>
      <c r="Z24" s="27">
        <f>Cal_Energy!Z23+IFERROR(VLOOKUP(Cal_Energy_Switching!Z$4,Switching!$B$35:$E$44,2,0)/12,0)-IFERROR(VLOOKUP(Cal_Energy_Switching!Z$4,Switching!$B$23:$E$31,2,0)/12,0)</f>
        <v>5589.7907780911264</v>
      </c>
      <c r="AA24" s="27">
        <f>Cal_Energy!AA23+IFERROR(VLOOKUP(Cal_Energy_Switching!AA$4,Switching!$B$35:$E$44,2,0)/12,0)-IFERROR(VLOOKUP(Cal_Energy_Switching!AA$4,Switching!$B$23:$E$31,2,0)/12,0)</f>
        <v>5170.5806117433176</v>
      </c>
      <c r="AB24" s="26">
        <f>Cal_Energy!AB23+IFERROR(VLOOKUP(Cal_Energy_Switching!AB$4,Switching!$B$35:$E$44,2,0)/12,0)-IFERROR(VLOOKUP(Cal_Energy_Switching!AB$4,Switching!$B$23:$E$31,2,0)/12,0)</f>
        <v>64.402385495018919</v>
      </c>
      <c r="AC24" s="26">
        <f>Cal_Energy!AC23+IFERROR(VLOOKUP(Cal_Energy_Switching!AC$4,Switching!$B$35:$E$44,2,0)/12,0)-IFERROR(VLOOKUP(Cal_Energy_Switching!AC$4,Switching!$B$23:$E$31,2,0)/12,0)</f>
        <v>2136.5012333514051</v>
      </c>
      <c r="AD24" s="26">
        <f>Cal_Energy!AD23+IFERROR(VLOOKUP(Cal_Energy_Switching!AD$4,Switching!$B$35:$E$44,2,0)/12,0)-IFERROR(VLOOKUP(Cal_Energy_Switching!AD$4,Switching!$B$23:$E$31,2,0)/12,0)</f>
        <v>759.84765208970407</v>
      </c>
      <c r="AE24" s="26">
        <f>Cal_Energy!AE23+IFERROR(VLOOKUP(Cal_Energy_Switching!AE$4,Switching!$B$35:$E$44,2,0)/12,0)-IFERROR(VLOOKUP(Cal_Energy_Switching!AE$4,Switching!$B$23:$E$31,2,0)/12,0)</f>
        <v>4833.6107999548485</v>
      </c>
      <c r="AF24" s="26">
        <f>Cal_Energy!AF23+IFERROR(VLOOKUP(Cal_Energy_Switching!AF$4,Switching!$B$35:$E$44,2,0)/12,0)-IFERROR(VLOOKUP(Cal_Energy_Switching!AF$4,Switching!$B$23:$E$31,2,0)/12,0)</f>
        <v>9742.8576509107788</v>
      </c>
      <c r="AG24" s="26">
        <f>Cal_Energy!AG23+IFERROR(VLOOKUP(Cal_Energy_Switching!AG$4,Switching!$B$35:$E$44,2,0)/12,0)-IFERROR(VLOOKUP(Cal_Energy_Switching!AG$4,Switching!$B$23:$E$31,2,0)/12,0)</f>
        <v>8155.8605869380744</v>
      </c>
      <c r="AH24" s="26">
        <f>Cal_Energy!AH23+IFERROR(VLOOKUP(Cal_Energy_Switching!AH$4,Switching!$B$35:$E$44,2,0)/12,0)-IFERROR(VLOOKUP(Cal_Energy_Switching!AH$4,Switching!$B$23:$E$31,2,0)/12,0)</f>
        <v>2407.472823186401</v>
      </c>
      <c r="AI24" s="26">
        <f>Cal_Energy!AI23+IFERROR(VLOOKUP(Cal_Energy_Switching!AI$4,Switching!$B$35:$E$44,2,0)/12,0)-IFERROR(VLOOKUP(Cal_Energy_Switching!AI$4,Switching!$B$23:$E$31,2,0)/12,0)</f>
        <v>2697.1865745715522</v>
      </c>
      <c r="AJ24" s="126">
        <f>Cal_Energy!AJ23+IFERROR(VLOOKUP(Cal_Energy_Switching!AJ$4,Switching!$B$35:$E$44,2,0)/12,0)-IFERROR(VLOOKUP(Cal_Energy_Switching!AJ$4,Switching!$B$23:$E$31,2,0)/12,0)</f>
        <v>375149.15213516954</v>
      </c>
      <c r="AK24" s="35">
        <f t="shared" si="2"/>
        <v>113535.53379684591</v>
      </c>
      <c r="AL24" s="129">
        <f>Cal_Energy!AL23+IFERROR(VLOOKUP(Cal_Energy_Switching!AL$4,Switching!$B$35:$E$44,2,0)/12,0)-IFERROR(VLOOKUP(Cal_Energy_Switching!AL$4,Switching!$B$23:$E$31,2,0)/12,0)</f>
        <v>31971.164133116858</v>
      </c>
      <c r="AM24" s="135">
        <f>Cal_Energy!AM23+IFERROR(VLOOKUP(Cal_Energy_Switching!AM$4,Switching!$B$35:$E$44,2,0)/12,0)-IFERROR(VLOOKUP(Cal_Energy_Switching!AM$4,Switching!$B$23:$E$31,2,0)/12,0)</f>
        <v>81564.369663729056</v>
      </c>
      <c r="AN24" s="138">
        <f>Cal_Energy!AN23+IFERROR(VLOOKUP(Cal_Energy_Switching!AN$4,Switching!$B$35:$E$44,2,0)/12,0)-IFERROR(VLOOKUP(Cal_Energy_Switching!AN$4,Switching!$B$23:$E$31,2,0)/12,0)</f>
        <v>358.27872373312096</v>
      </c>
      <c r="AO24" s="138">
        <f>Cal_Energy!AO23+IFERROR(VLOOKUP(Cal_Energy_Switching!AO$4,Switching!$B$35:$E$44,2,0)/12,0)-IFERROR(VLOOKUP(Cal_Energy_Switching!AO$4,Switching!$B$23:$E$31,2,0)/12,0)</f>
        <v>289.22627398202656</v>
      </c>
      <c r="AP24" s="121">
        <f>Cal_Energy!AP23+IFERROR(VLOOKUP(Cal_Energy_Switching!AP$4,Switching!$B$35:$E$44,2,0)/12,0)-IFERROR(VLOOKUP(Cal_Energy_Switching!AP$4,Switching!$B$23:$E$31,2,0)/12,0)</f>
        <v>15631.319019952503</v>
      </c>
      <c r="AQ24" s="138">
        <f>Cal_Energy!AQ23+IFERROR(VLOOKUP(Cal_Energy_Switching!AQ$4,Switching!$B$35:$E$44,2,0)/12,0)-IFERROR(VLOOKUP(Cal_Energy_Switching!AQ$4,Switching!$B$23:$E$31,2,0)/12,0)</f>
        <v>68922.948911939398</v>
      </c>
      <c r="AR24" s="138">
        <f>Cal_Energy!AR23+IFERROR(VLOOKUP(Cal_Energy_Switching!AR$4,Switching!$B$35:$E$44,2,0)/12,0)-IFERROR(VLOOKUP(Cal_Energy_Switching!AR$4,Switching!$B$23:$E$31,2,0)/12,0)</f>
        <v>11527.513145984598</v>
      </c>
      <c r="AS24" s="138">
        <f>Cal_Energy!AS23+IFERROR(VLOOKUP(Cal_Energy_Switching!AS$4,Switching!$B$35:$E$44,2,0)/12,0)-IFERROR(VLOOKUP(Cal_Energy_Switching!AS$4,Switching!$B$23:$E$31,2,0)/12,0)</f>
        <v>134413.19376680738</v>
      </c>
      <c r="AT24" s="138">
        <f>Cal_Energy!AT23+IFERROR(VLOOKUP(Cal_Energy_Switching!AT$4,Switching!$B$35:$E$44,2,0)/12,0)-IFERROR(VLOOKUP(Cal_Energy_Switching!AT$4,Switching!$B$23:$E$31,2,0)/12,0)</f>
        <v>28843.197340630722</v>
      </c>
      <c r="AU24" s="138">
        <f>Cal_Energy!AU23+IFERROR(VLOOKUP(Cal_Energy_Switching!AU$4,Switching!$B$35:$E$44,2,0)/12,0)-IFERROR(VLOOKUP(Cal_Energy_Switching!AU$4,Switching!$B$23:$E$31,2,0)/12,0)</f>
        <v>58180.400526375284</v>
      </c>
      <c r="AV24" s="138">
        <f>Cal_Energy!AV23+IFERROR(VLOOKUP(Cal_Energy_Switching!AV$4,Switching!$B$35:$E$44,2,0)/12,0)-IFERROR(VLOOKUP(Cal_Energy_Switching!AV$4,Switching!$B$23:$E$31,2,0)/12,0)</f>
        <v>1034.319373758563</v>
      </c>
      <c r="AW24" s="138">
        <f>Cal_Energy!AW23+IFERROR(VLOOKUP(Cal_Energy_Switching!AW$4,Switching!$B$35:$E$44,2,0)/12,0)-IFERROR(VLOOKUP(Cal_Energy_Switching!AW$4,Switching!$B$23:$E$31,2,0)/12,0)</f>
        <v>18274.284108158168</v>
      </c>
      <c r="AX24" s="138">
        <f>Cal_Energy!AX23+IFERROR(VLOOKUP(Cal_Energy_Switching!AX$4,Switching!$B$35:$E$44,2,0)/12,0)-IFERROR(VLOOKUP(Cal_Energy_Switching!AX$4,Switching!$B$23:$E$31,2,0)/12,0)</f>
        <v>130426.78517793083</v>
      </c>
      <c r="AY24" s="138">
        <f>Cal_Energy!AY23+IFERROR(VLOOKUP(Cal_Energy_Switching!AY$4,Switching!$B$35:$E$44,2,0)/12,0)-IFERROR(VLOOKUP(Cal_Energy_Switching!AY$4,Switching!$B$23:$E$31,2,0)/12,0)</f>
        <v>20040.158866850783</v>
      </c>
      <c r="AZ24" s="138">
        <f>Cal_Energy!AZ23+IFERROR(VLOOKUP(Cal_Energy_Switching!AZ$4,Switching!$B$35:$E$44,2,0)/12,0)-IFERROR(VLOOKUP(Cal_Energy_Switching!AZ$4,Switching!$B$23:$E$31,2,0)/12,0)</f>
        <v>10975.5</v>
      </c>
      <c r="BA24" s="141">
        <f>Cal_Energy!BA23+IFERROR(VLOOKUP(Cal_Energy_Switching!BA$4,Switching!$B$35:$E$44,2,0)/12,0)-IFERROR(VLOOKUP(Cal_Energy_Switching!BA$4,Switching!$B$23:$E$31,2,0)/12,0)</f>
        <v>5498.8799999999992</v>
      </c>
      <c r="BB24" s="28">
        <f t="shared" si="4"/>
        <v>3054236.4136891374</v>
      </c>
    </row>
    <row r="25" spans="1:54" s="25" customFormat="1" x14ac:dyDescent="0.25">
      <c r="A25" s="25">
        <v>2016</v>
      </c>
      <c r="B25" s="25">
        <v>2</v>
      </c>
      <c r="C25" s="25" t="s">
        <v>23</v>
      </c>
      <c r="D25" s="126">
        <f>Cal_Energy!D24+IFERROR(VLOOKUP(Cal_Energy_Switching!D$4,Switching!$B$35:$E$44,2,0)/12,0)-IFERROR(VLOOKUP(Cal_Energy_Switching!D$4,Switching!$B$23:$E$31,2,0)/12,0)</f>
        <v>640541.92295542953</v>
      </c>
      <c r="E25" s="35">
        <f t="shared" si="3"/>
        <v>168179.20136946993</v>
      </c>
      <c r="F25" s="129">
        <f>Cal_Energy!F24+IFERROR(VLOOKUP(Cal_Energy_Switching!F$4,Switching!$B$35:$E$44,2,0)/12,0)-IFERROR(VLOOKUP(Cal_Energy_Switching!F$4,Switching!$B$23:$E$31,2,0)/12,0)</f>
        <v>68222.048497787982</v>
      </c>
      <c r="G25" s="132">
        <f>Cal_Energy!G24+IFERROR(VLOOKUP(Cal_Energy_Switching!G$4,Switching!$B$35:$E$44,2,0)/12,0)-IFERROR(VLOOKUP(Cal_Energy_Switching!G$4,Switching!$B$23:$E$31,2,0)/12,0)</f>
        <v>99957.152871681945</v>
      </c>
      <c r="H25" s="35">
        <f t="shared" si="0"/>
        <v>14059.028796963081</v>
      </c>
      <c r="I25" s="129">
        <f>Cal_Energy!I24+IFERROR(VLOOKUP(Cal_Energy_Switching!I$4,Switching!$B$35:$E$44,2,0)/12,0)-IFERROR(VLOOKUP(Cal_Energy_Switching!I$4,Switching!$B$23:$E$31,2,0)/12,0)</f>
        <v>719.70197762416501</v>
      </c>
      <c r="J25" s="135">
        <f>Cal_Energy!J24+IFERROR(VLOOKUP(Cal_Energy_Switching!J$4,Switching!$B$35:$E$44,2,0)/12,0)-IFERROR(VLOOKUP(Cal_Energy_Switching!J$4,Switching!$B$23:$E$31,2,0)/12,0)</f>
        <v>13339.326819338916</v>
      </c>
      <c r="K25" s="138">
        <f>Cal_Energy!K24+IFERROR(VLOOKUP(Cal_Energy_Switching!K$4,Switching!$B$35:$E$44,2,0)/12,0)-IFERROR(VLOOKUP(Cal_Energy_Switching!K$4,Switching!$B$23:$E$31,2,0)/12,0)</f>
        <v>231780.49989802577</v>
      </c>
      <c r="L25" s="138">
        <f>Cal_Energy!L24+IFERROR(VLOOKUP(Cal_Energy_Switching!L$4,Switching!$B$35:$E$44,2,0)/12,0)-IFERROR(VLOOKUP(Cal_Energy_Switching!L$4,Switching!$B$23:$E$31,2,0)/12,0)</f>
        <v>17683.176438263221</v>
      </c>
      <c r="M25" s="138">
        <f>Cal_Energy!M24+IFERROR(VLOOKUP(Cal_Energy_Switching!M$4,Switching!$B$35:$E$44,2,0)/12,0)-IFERROR(VLOOKUP(Cal_Energy_Switching!M$4,Switching!$B$23:$E$31,2,0)/12,0)</f>
        <v>153360.98587915965</v>
      </c>
      <c r="N25" s="138">
        <f>Cal_Energy!N24+IFERROR(VLOOKUP(Cal_Energy_Switching!N$4,Switching!$B$35:$E$44,2,0)/12,0)-IFERROR(VLOOKUP(Cal_Energy_Switching!N$4,Switching!$B$23:$E$31,2,0)/12,0)</f>
        <v>97557.302985670336</v>
      </c>
      <c r="O25" s="141">
        <f>Cal_Energy!O24+IFERROR(VLOOKUP(Cal_Energy_Switching!O$4,Switching!$B$35:$E$44,2,0)/12,0)-IFERROR(VLOOKUP(Cal_Energy_Switching!O$4,Switching!$B$23:$E$31,2,0)/12,0)</f>
        <v>120135.69221724347</v>
      </c>
      <c r="P25" s="26">
        <f>Cal_Energy!P24+IFERROR(VLOOKUP(Cal_Energy_Switching!P$4,Switching!$B$35:$E$44,2,0)/12,0)-IFERROR(VLOOKUP(Cal_Energy_Switching!P$4,Switching!$B$23:$E$31,2,0)/12,0)</f>
        <v>5749.8544398806371</v>
      </c>
      <c r="Q25" s="26">
        <f>Cal_Energy!Q24+IFERROR(VLOOKUP(Cal_Energy_Switching!Q$4,Switching!$B$35:$E$44,2,0)/12,0)-IFERROR(VLOOKUP(Cal_Energy_Switching!Q$4,Switching!$B$23:$E$31,2,0)/12,0)</f>
        <v>46127.792948153299</v>
      </c>
      <c r="R25" s="26">
        <f>Cal_Energy!R24+IFERROR(VLOOKUP(Cal_Energy_Switching!R$4,Switching!$B$35:$E$44,2,0)/12,0)-IFERROR(VLOOKUP(Cal_Energy_Switching!R$4,Switching!$B$23:$E$31,2,0)/12,0)</f>
        <v>105406.86598574209</v>
      </c>
      <c r="S25" s="144">
        <f>Cal_Energy!S24+IFERROR(VLOOKUP(Cal_Energy_Switching!S$4,Switching!$B$35:$E$44,2,0)/12,0)-IFERROR(VLOOKUP(Cal_Energy_Switching!S$4,Switching!$B$23:$E$31,2,0)/12,0)</f>
        <v>130048.8318836425</v>
      </c>
      <c r="T25" s="138">
        <f>Cal_Energy!T24+IFERROR(VLOOKUP(Cal_Energy_Switching!T$4,Switching!$B$35:$E$44,2,0)/12,0)-IFERROR(VLOOKUP(Cal_Energy_Switching!T$4,Switching!$B$23:$E$31,2,0)/12,0)</f>
        <v>11.655830501868911</v>
      </c>
      <c r="U25" s="138">
        <f>Cal_Energy!U24+IFERROR(VLOOKUP(Cal_Energy_Switching!U$4,Switching!$B$35:$E$44,2,0)/12,0)-IFERROR(VLOOKUP(Cal_Energy_Switching!U$4,Switching!$B$23:$E$31,2,0)/12,0)</f>
        <v>104.31216132330628</v>
      </c>
      <c r="V25" s="138">
        <f>Cal_Energy!V24+IFERROR(VLOOKUP(Cal_Energy_Switching!V$4,Switching!$B$35:$E$44,2,0)/12,0)-IFERROR(VLOOKUP(Cal_Energy_Switching!V$4,Switching!$B$23:$E$31,2,0)/12,0)</f>
        <v>46508.168692297637</v>
      </c>
      <c r="W25" s="122">
        <f>Cal_Energy!W24+IFERROR(VLOOKUP(Cal_Energy_Switching!W$4,Switching!$B$35:$E$44,2,0)/12,0)-IFERROR(VLOOKUP(Cal_Energy_Switching!W$4,Switching!$B$23:$E$31,2,0)/12,0)</f>
        <v>9207.8812610085606</v>
      </c>
      <c r="X25" s="26">
        <f>Cal_Energy!X24+IFERROR(VLOOKUP(Cal_Energy_Switching!X$4,Switching!$B$35:$E$44,2,0)/12,0)-IFERROR(VLOOKUP(Cal_Energy_Switching!X$4,Switching!$B$23:$E$31,2,0)/12,0)</f>
        <v>20865.209339996771</v>
      </c>
      <c r="Y25" s="35">
        <f t="shared" si="1"/>
        <v>9605.1204016719694</v>
      </c>
      <c r="Z25" s="27">
        <f>Cal_Energy!Z24+IFERROR(VLOOKUP(Cal_Energy_Switching!Z$4,Switching!$B$35:$E$44,2,0)/12,0)-IFERROR(VLOOKUP(Cal_Energy_Switching!Z$4,Switching!$B$23:$E$31,2,0)/12,0)</f>
        <v>4989.6617410848476</v>
      </c>
      <c r="AA25" s="27">
        <f>Cal_Energy!AA24+IFERROR(VLOOKUP(Cal_Energy_Switching!AA$4,Switching!$B$35:$E$44,2,0)/12,0)-IFERROR(VLOOKUP(Cal_Energy_Switching!AA$4,Switching!$B$23:$E$31,2,0)/12,0)</f>
        <v>4615.4586605871218</v>
      </c>
      <c r="AB25" s="26">
        <f>Cal_Energy!AB24+IFERROR(VLOOKUP(Cal_Energy_Switching!AB$4,Switching!$B$35:$E$44,2,0)/12,0)-IFERROR(VLOOKUP(Cal_Energy_Switching!AB$4,Switching!$B$23:$E$31,2,0)/12,0)</f>
        <v>55.790792699844793</v>
      </c>
      <c r="AC25" s="26">
        <f>Cal_Energy!AC24+IFERROR(VLOOKUP(Cal_Energy_Switching!AC$4,Switching!$B$35:$E$44,2,0)/12,0)-IFERROR(VLOOKUP(Cal_Energy_Switching!AC$4,Switching!$B$23:$E$31,2,0)/12,0)</f>
        <v>1973.6175141431984</v>
      </c>
      <c r="AD25" s="26">
        <f>Cal_Energy!AD24+IFERROR(VLOOKUP(Cal_Energy_Switching!AD$4,Switching!$B$35:$E$44,2,0)/12,0)-IFERROR(VLOOKUP(Cal_Energy_Switching!AD$4,Switching!$B$23:$E$31,2,0)/12,0)</f>
        <v>673.00029727827484</v>
      </c>
      <c r="AE25" s="26">
        <f>Cal_Energy!AE24+IFERROR(VLOOKUP(Cal_Energy_Switching!AE$4,Switching!$B$35:$E$44,2,0)/12,0)-IFERROR(VLOOKUP(Cal_Energy_Switching!AE$4,Switching!$B$23:$E$31,2,0)/12,0)</f>
        <v>4401.0743641158906</v>
      </c>
      <c r="AF25" s="26">
        <f>Cal_Energy!AF24+IFERROR(VLOOKUP(Cal_Energy_Switching!AF$4,Switching!$B$35:$E$44,2,0)/12,0)-IFERROR(VLOOKUP(Cal_Energy_Switching!AF$4,Switching!$B$23:$E$31,2,0)/12,0)</f>
        <v>8283.1101965843773</v>
      </c>
      <c r="AG25" s="26">
        <f>Cal_Energy!AG24+IFERROR(VLOOKUP(Cal_Energy_Switching!AG$4,Switching!$B$35:$E$44,2,0)/12,0)-IFERROR(VLOOKUP(Cal_Energy_Switching!AG$4,Switching!$B$23:$E$31,2,0)/12,0)</f>
        <v>7426.0320973322105</v>
      </c>
      <c r="AH25" s="26">
        <f>Cal_Energy!AH24+IFERROR(VLOOKUP(Cal_Energy_Switching!AH$4,Switching!$B$35:$E$44,2,0)/12,0)-IFERROR(VLOOKUP(Cal_Energy_Switching!AH$4,Switching!$B$23:$E$31,2,0)/12,0)</f>
        <v>2192.0397323943316</v>
      </c>
      <c r="AI25" s="26">
        <f>Cal_Energy!AI24+IFERROR(VLOOKUP(Cal_Energy_Switching!AI$4,Switching!$B$35:$E$44,2,0)/12,0)-IFERROR(VLOOKUP(Cal_Energy_Switching!AI$4,Switching!$B$23:$E$31,2,0)/12,0)</f>
        <v>2333.8086725957041</v>
      </c>
      <c r="AJ25" s="126">
        <f>Cal_Energy!AJ24+IFERROR(VLOOKUP(Cal_Energy_Switching!AJ$4,Switching!$B$35:$E$44,2,0)/12,0)-IFERROR(VLOOKUP(Cal_Energy_Switching!AJ$4,Switching!$B$23:$E$31,2,0)/12,0)</f>
        <v>328329.89304486243</v>
      </c>
      <c r="AK25" s="35">
        <f t="shared" si="2"/>
        <v>101519.77341202791</v>
      </c>
      <c r="AL25" s="129">
        <f>Cal_Energy!AL24+IFERROR(VLOOKUP(Cal_Energy_Switching!AL$4,Switching!$B$35:$E$44,2,0)/12,0)-IFERROR(VLOOKUP(Cal_Energy_Switching!AL$4,Switching!$B$23:$E$31,2,0)/12,0)</f>
        <v>28606.751225367818</v>
      </c>
      <c r="AM25" s="135">
        <f>Cal_Energy!AM24+IFERROR(VLOOKUP(Cal_Energy_Switching!AM$4,Switching!$B$35:$E$44,2,0)/12,0)-IFERROR(VLOOKUP(Cal_Energy_Switching!AM$4,Switching!$B$23:$E$31,2,0)/12,0)</f>
        <v>72913.022186660091</v>
      </c>
      <c r="AN25" s="138">
        <f>Cal_Energy!AN24+IFERROR(VLOOKUP(Cal_Energy_Switching!AN$4,Switching!$B$35:$E$44,2,0)/12,0)-IFERROR(VLOOKUP(Cal_Energy_Switching!AN$4,Switching!$B$23:$E$31,2,0)/12,0)</f>
        <v>268.28697051121094</v>
      </c>
      <c r="AO25" s="138">
        <f>Cal_Energy!AO24+IFERROR(VLOOKUP(Cal_Energy_Switching!AO$4,Switching!$B$35:$E$44,2,0)/12,0)-IFERROR(VLOOKUP(Cal_Energy_Switching!AO$4,Switching!$B$23:$E$31,2,0)/12,0)</f>
        <v>231.4864560113009</v>
      </c>
      <c r="AP25" s="121">
        <f>Cal_Energy!AP24+IFERROR(VLOOKUP(Cal_Energy_Switching!AP$4,Switching!$B$35:$E$44,2,0)/12,0)-IFERROR(VLOOKUP(Cal_Energy_Switching!AP$4,Switching!$B$23:$E$31,2,0)/12,0)</f>
        <v>12859.547952653365</v>
      </c>
      <c r="AQ25" s="138">
        <f>Cal_Energy!AQ24+IFERROR(VLOOKUP(Cal_Energy_Switching!AQ$4,Switching!$B$35:$E$44,2,0)/12,0)-IFERROR(VLOOKUP(Cal_Energy_Switching!AQ$4,Switching!$B$23:$E$31,2,0)/12,0)</f>
        <v>56255.08667656099</v>
      </c>
      <c r="AR25" s="138">
        <f>Cal_Energy!AR24+IFERROR(VLOOKUP(Cal_Energy_Switching!AR$4,Switching!$B$35:$E$44,2,0)/12,0)-IFERROR(VLOOKUP(Cal_Energy_Switching!AR$4,Switching!$B$23:$E$31,2,0)/12,0)</f>
        <v>10127.682640680159</v>
      </c>
      <c r="AS25" s="138">
        <f>Cal_Energy!AS24+IFERROR(VLOOKUP(Cal_Energy_Switching!AS$4,Switching!$B$35:$E$44,2,0)/12,0)-IFERROR(VLOOKUP(Cal_Energy_Switching!AS$4,Switching!$B$23:$E$31,2,0)/12,0)</f>
        <v>127422.85811673602</v>
      </c>
      <c r="AT25" s="138">
        <f>Cal_Energy!AT24+IFERROR(VLOOKUP(Cal_Energy_Switching!AT$4,Switching!$B$35:$E$44,2,0)/12,0)-IFERROR(VLOOKUP(Cal_Energy_Switching!AT$4,Switching!$B$23:$E$31,2,0)/12,0)</f>
        <v>25576.926161587049</v>
      </c>
      <c r="AU25" s="138">
        <f>Cal_Energy!AU24+IFERROR(VLOOKUP(Cal_Energy_Switching!AU$4,Switching!$B$35:$E$44,2,0)/12,0)-IFERROR(VLOOKUP(Cal_Energy_Switching!AU$4,Switching!$B$23:$E$31,2,0)/12,0)</f>
        <v>55589.071507973735</v>
      </c>
      <c r="AV25" s="138">
        <f>Cal_Energy!AV24+IFERROR(VLOOKUP(Cal_Energy_Switching!AV$4,Switching!$B$35:$E$44,2,0)/12,0)-IFERROR(VLOOKUP(Cal_Energy_Switching!AV$4,Switching!$B$23:$E$31,2,0)/12,0)</f>
        <v>963.92828197015808</v>
      </c>
      <c r="AW25" s="138">
        <f>Cal_Energy!AW24+IFERROR(VLOOKUP(Cal_Energy_Switching!AW$4,Switching!$B$35:$E$44,2,0)/12,0)-IFERROR(VLOOKUP(Cal_Energy_Switching!AW$4,Switching!$B$23:$E$31,2,0)/12,0)</f>
        <v>17230.018595064917</v>
      </c>
      <c r="AX25" s="138">
        <f>Cal_Energy!AX24+IFERROR(VLOOKUP(Cal_Energy_Switching!AX$4,Switching!$B$35:$E$44,2,0)/12,0)-IFERROR(VLOOKUP(Cal_Energy_Switching!AX$4,Switching!$B$23:$E$31,2,0)/12,0)</f>
        <v>121550.5289266684</v>
      </c>
      <c r="AY25" s="138">
        <f>Cal_Energy!AY24+IFERROR(VLOOKUP(Cal_Energy_Switching!AY$4,Switching!$B$35:$E$44,2,0)/12,0)-IFERROR(VLOOKUP(Cal_Energy_Switching!AY$4,Switching!$B$23:$E$31,2,0)/12,0)</f>
        <v>19781.342356303285</v>
      </c>
      <c r="AZ25" s="138">
        <f>Cal_Energy!AZ24+IFERROR(VLOOKUP(Cal_Energy_Switching!AZ$4,Switching!$B$35:$E$44,2,0)/12,0)-IFERROR(VLOOKUP(Cal_Energy_Switching!AZ$4,Switching!$B$23:$E$31,2,0)/12,0)</f>
        <v>9522.5</v>
      </c>
      <c r="BA25" s="141">
        <f>Cal_Energy!BA24+IFERROR(VLOOKUP(Cal_Energy_Switching!BA$4,Switching!$B$35:$E$44,2,0)/12,0)-IFERROR(VLOOKUP(Cal_Energy_Switching!BA$4,Switching!$B$23:$E$31,2,0)/12,0)</f>
        <v>4744.8</v>
      </c>
      <c r="BB25" s="28">
        <f t="shared" si="4"/>
        <v>2736245.7082511978</v>
      </c>
    </row>
    <row r="26" spans="1:54" s="25" customFormat="1" x14ac:dyDescent="0.25">
      <c r="A26" s="25">
        <v>2016</v>
      </c>
      <c r="B26" s="25">
        <v>3</v>
      </c>
      <c r="C26" s="25" t="s">
        <v>24</v>
      </c>
      <c r="D26" s="126">
        <f>Cal_Energy!D25+IFERROR(VLOOKUP(Cal_Energy_Switching!D$4,Switching!$B$35:$E$44,2,0)/12,0)-IFERROR(VLOOKUP(Cal_Energy_Switching!D$4,Switching!$B$23:$E$31,2,0)/12,0)</f>
        <v>556780.63464333676</v>
      </c>
      <c r="E26" s="35">
        <f t="shared" si="3"/>
        <v>154066.58324547432</v>
      </c>
      <c r="F26" s="129">
        <f>Cal_Energy!F25+IFERROR(VLOOKUP(Cal_Energy_Switching!F$4,Switching!$B$35:$E$44,2,0)/12,0)-IFERROR(VLOOKUP(Cal_Energy_Switching!F$4,Switching!$B$23:$E$31,2,0)/12,0)</f>
        <v>62577.001248189728</v>
      </c>
      <c r="G26" s="132">
        <f>Cal_Energy!G25+IFERROR(VLOOKUP(Cal_Energy_Switching!G$4,Switching!$B$35:$E$44,2,0)/12,0)-IFERROR(VLOOKUP(Cal_Energy_Switching!G$4,Switching!$B$23:$E$31,2,0)/12,0)</f>
        <v>91489.581997284578</v>
      </c>
      <c r="H26" s="35">
        <f t="shared" si="0"/>
        <v>13446.248393950134</v>
      </c>
      <c r="I26" s="129">
        <f>Cal_Energy!I25+IFERROR(VLOOKUP(Cal_Energy_Switching!I$4,Switching!$B$35:$E$44,2,0)/12,0)-IFERROR(VLOOKUP(Cal_Energy_Switching!I$4,Switching!$B$23:$E$31,2,0)/12,0)</f>
        <v>688.33286427595021</v>
      </c>
      <c r="J26" s="135">
        <f>Cal_Energy!J25+IFERROR(VLOOKUP(Cal_Energy_Switching!J$4,Switching!$B$35:$E$44,2,0)/12,0)-IFERROR(VLOOKUP(Cal_Energy_Switching!J$4,Switching!$B$23:$E$31,2,0)/12,0)</f>
        <v>12757.915529674185</v>
      </c>
      <c r="K26" s="138">
        <f>Cal_Energy!K25+IFERROR(VLOOKUP(Cal_Energy_Switching!K$4,Switching!$B$35:$E$44,2,0)/12,0)-IFERROR(VLOOKUP(Cal_Energy_Switching!K$4,Switching!$B$23:$E$31,2,0)/12,0)</f>
        <v>237299.34387560407</v>
      </c>
      <c r="L26" s="138">
        <f>Cal_Energy!L25+IFERROR(VLOOKUP(Cal_Energy_Switching!L$4,Switching!$B$35:$E$44,2,0)/12,0)-IFERROR(VLOOKUP(Cal_Energy_Switching!L$4,Switching!$B$23:$E$31,2,0)/12,0)</f>
        <v>18258.219146779968</v>
      </c>
      <c r="M26" s="138">
        <f>Cal_Energy!M25+IFERROR(VLOOKUP(Cal_Energy_Switching!M$4,Switching!$B$35:$E$44,2,0)/12,0)-IFERROR(VLOOKUP(Cal_Energy_Switching!M$4,Switching!$B$23:$E$31,2,0)/12,0)</f>
        <v>154898.62990464491</v>
      </c>
      <c r="N26" s="138">
        <f>Cal_Energy!N25+IFERROR(VLOOKUP(Cal_Energy_Switching!N$4,Switching!$B$35:$E$44,2,0)/12,0)-IFERROR(VLOOKUP(Cal_Energy_Switching!N$4,Switching!$B$23:$E$31,2,0)/12,0)</f>
        <v>99726.21080846159</v>
      </c>
      <c r="O26" s="141">
        <f>Cal_Energy!O25+IFERROR(VLOOKUP(Cal_Energy_Switching!O$4,Switching!$B$35:$E$44,2,0)/12,0)-IFERROR(VLOOKUP(Cal_Energy_Switching!O$4,Switching!$B$23:$E$31,2,0)/12,0)</f>
        <v>121409.59343030686</v>
      </c>
      <c r="P26" s="26">
        <f>Cal_Energy!P25+IFERROR(VLOOKUP(Cal_Energy_Switching!P$4,Switching!$B$35:$E$44,2,0)/12,0)-IFERROR(VLOOKUP(Cal_Energy_Switching!P$4,Switching!$B$23:$E$31,2,0)/12,0)</f>
        <v>5508.923846652001</v>
      </c>
      <c r="Q26" s="26">
        <f>Cal_Energy!Q25+IFERROR(VLOOKUP(Cal_Energy_Switching!Q$4,Switching!$B$35:$E$44,2,0)/12,0)-IFERROR(VLOOKUP(Cal_Energy_Switching!Q$4,Switching!$B$23:$E$31,2,0)/12,0)</f>
        <v>46861.175743136191</v>
      </c>
      <c r="R26" s="26">
        <f>Cal_Energy!R25+IFERROR(VLOOKUP(Cal_Energy_Switching!R$4,Switching!$B$35:$E$44,2,0)/12,0)-IFERROR(VLOOKUP(Cal_Energy_Switching!R$4,Switching!$B$23:$E$31,2,0)/12,0)</f>
        <v>98830.523723747872</v>
      </c>
      <c r="S26" s="144">
        <f>Cal_Energy!S25+IFERROR(VLOOKUP(Cal_Energy_Switching!S$4,Switching!$B$35:$E$44,2,0)/12,0)-IFERROR(VLOOKUP(Cal_Energy_Switching!S$4,Switching!$B$23:$E$31,2,0)/12,0)</f>
        <v>134527.23648975903</v>
      </c>
      <c r="T26" s="138">
        <f>Cal_Energy!T25+IFERROR(VLOOKUP(Cal_Energy_Switching!T$4,Switching!$B$35:$E$44,2,0)/12,0)-IFERROR(VLOOKUP(Cal_Energy_Switching!T$4,Switching!$B$23:$E$31,2,0)/12,0)</f>
        <v>12.796336904242718</v>
      </c>
      <c r="U26" s="138">
        <f>Cal_Energy!U25+IFERROR(VLOOKUP(Cal_Energy_Switching!U$4,Switching!$B$35:$E$44,2,0)/12,0)-IFERROR(VLOOKUP(Cal_Energy_Switching!U$4,Switching!$B$23:$E$31,2,0)/12,0)</f>
        <v>104.30947846876789</v>
      </c>
      <c r="V26" s="138">
        <f>Cal_Energy!V25+IFERROR(VLOOKUP(Cal_Energy_Switching!V$4,Switching!$B$35:$E$44,2,0)/12,0)-IFERROR(VLOOKUP(Cal_Energy_Switching!V$4,Switching!$B$23:$E$31,2,0)/12,0)</f>
        <v>48339.183654632048</v>
      </c>
      <c r="W26" s="122">
        <f>Cal_Energy!W25+IFERROR(VLOOKUP(Cal_Energy_Switching!W$4,Switching!$B$35:$E$44,2,0)/12,0)-IFERROR(VLOOKUP(Cal_Energy_Switching!W$4,Switching!$B$23:$E$31,2,0)/12,0)</f>
        <v>8961.9934569603338</v>
      </c>
      <c r="X26" s="26">
        <f>Cal_Energy!X25+IFERROR(VLOOKUP(Cal_Energy_Switching!X$4,Switching!$B$35:$E$44,2,0)/12,0)-IFERROR(VLOOKUP(Cal_Energy_Switching!X$4,Switching!$B$23:$E$31,2,0)/12,0)</f>
        <v>20635.95485526479</v>
      </c>
      <c r="Y26" s="35">
        <f t="shared" si="1"/>
        <v>9017.5887151687803</v>
      </c>
      <c r="Z26" s="27">
        <f>Cal_Energy!Z25+IFERROR(VLOOKUP(Cal_Energy_Switching!Z$4,Switching!$B$35:$E$44,2,0)/12,0)-IFERROR(VLOOKUP(Cal_Energy_Switching!Z$4,Switching!$B$23:$E$31,2,0)/12,0)</f>
        <v>4684.451160142029</v>
      </c>
      <c r="AA26" s="27">
        <f>Cal_Energy!AA25+IFERROR(VLOOKUP(Cal_Energy_Switching!AA$4,Switching!$B$35:$E$44,2,0)/12,0)-IFERROR(VLOOKUP(Cal_Energy_Switching!AA$4,Switching!$B$23:$E$31,2,0)/12,0)</f>
        <v>4333.1375550267512</v>
      </c>
      <c r="AB26" s="26">
        <f>Cal_Energy!AB25+IFERROR(VLOOKUP(Cal_Energy_Switching!AB$4,Switching!$B$35:$E$44,2,0)/12,0)-IFERROR(VLOOKUP(Cal_Energy_Switching!AB$4,Switching!$B$23:$E$31,2,0)/12,0)</f>
        <v>56.582150522671398</v>
      </c>
      <c r="AC26" s="26">
        <f>Cal_Energy!AC25+IFERROR(VLOOKUP(Cal_Energy_Switching!AC$4,Switching!$B$35:$E$44,2,0)/12,0)-IFERROR(VLOOKUP(Cal_Energy_Switching!AC$4,Switching!$B$23:$E$31,2,0)/12,0)</f>
        <v>1877.4839013248773</v>
      </c>
      <c r="AD26" s="26">
        <f>Cal_Energy!AD25+IFERROR(VLOOKUP(Cal_Energy_Switching!AD$4,Switching!$B$35:$E$44,2,0)/12,0)-IFERROR(VLOOKUP(Cal_Energy_Switching!AD$4,Switching!$B$23:$E$31,2,0)/12,0)</f>
        <v>646.8428923198137</v>
      </c>
      <c r="AE26" s="26">
        <f>Cal_Energy!AE25+IFERROR(VLOOKUP(Cal_Energy_Switching!AE$4,Switching!$B$35:$E$44,2,0)/12,0)-IFERROR(VLOOKUP(Cal_Energy_Switching!AE$4,Switching!$B$23:$E$31,2,0)/12,0)</f>
        <v>4261.0504927742313</v>
      </c>
      <c r="AF26" s="26">
        <f>Cal_Energy!AF25+IFERROR(VLOOKUP(Cal_Energy_Switching!AF$4,Switching!$B$35:$E$44,2,0)/12,0)-IFERROR(VLOOKUP(Cal_Energy_Switching!AF$4,Switching!$B$23:$E$31,2,0)/12,0)</f>
        <v>8326.7619584267886</v>
      </c>
      <c r="AG26" s="26">
        <f>Cal_Energy!AG25+IFERROR(VLOOKUP(Cal_Energy_Switching!AG$4,Switching!$B$35:$E$44,2,0)/12,0)-IFERROR(VLOOKUP(Cal_Energy_Switching!AG$4,Switching!$B$23:$E$31,2,0)/12,0)</f>
        <v>7189.7666591805501</v>
      </c>
      <c r="AH26" s="26">
        <f>Cal_Energy!AH25+IFERROR(VLOOKUP(Cal_Energy_Switching!AH$4,Switching!$B$35:$E$44,2,0)/12,0)-IFERROR(VLOOKUP(Cal_Energy_Switching!AH$4,Switching!$B$23:$E$31,2,0)/12,0)</f>
        <v>2122.2981502099437</v>
      </c>
      <c r="AI26" s="26">
        <f>Cal_Energy!AI25+IFERROR(VLOOKUP(Cal_Energy_Switching!AI$4,Switching!$B$35:$E$44,2,0)/12,0)-IFERROR(VLOOKUP(Cal_Energy_Switching!AI$4,Switching!$B$23:$E$31,2,0)/12,0)</f>
        <v>2387.3739471130393</v>
      </c>
      <c r="AJ26" s="126">
        <f>Cal_Energy!AJ25+IFERROR(VLOOKUP(Cal_Energy_Switching!AJ$4,Switching!$B$35:$E$44,2,0)/12,0)-IFERROR(VLOOKUP(Cal_Energy_Switching!AJ$4,Switching!$B$23:$E$31,2,0)/12,0)</f>
        <v>309085.71660448238</v>
      </c>
      <c r="AK26" s="35">
        <f t="shared" si="2"/>
        <v>106004.02278480664</v>
      </c>
      <c r="AL26" s="129">
        <f>Cal_Energy!AL25+IFERROR(VLOOKUP(Cal_Energy_Switching!AL$4,Switching!$B$35:$E$44,2,0)/12,0)-IFERROR(VLOOKUP(Cal_Energy_Switching!AL$4,Switching!$B$23:$E$31,2,0)/12,0)</f>
        <v>29862.341049745861</v>
      </c>
      <c r="AM26" s="135">
        <f>Cal_Energy!AM25+IFERROR(VLOOKUP(Cal_Energy_Switching!AM$4,Switching!$B$35:$E$44,2,0)/12,0)-IFERROR(VLOOKUP(Cal_Energy_Switching!AM$4,Switching!$B$23:$E$31,2,0)/12,0)</f>
        <v>76141.681735060774</v>
      </c>
      <c r="AN26" s="138">
        <f>Cal_Energy!AN25+IFERROR(VLOOKUP(Cal_Energy_Switching!AN$4,Switching!$B$35:$E$44,2,0)/12,0)-IFERROR(VLOOKUP(Cal_Energy_Switching!AN$4,Switching!$B$23:$E$31,2,0)/12,0)</f>
        <v>246.82042770588157</v>
      </c>
      <c r="AO26" s="138">
        <f>Cal_Energy!AO25+IFERROR(VLOOKUP(Cal_Energy_Switching!AO$4,Switching!$B$35:$E$44,2,0)/12,0)-IFERROR(VLOOKUP(Cal_Energy_Switching!AO$4,Switching!$B$23:$E$31,2,0)/12,0)</f>
        <v>237.75172913277822</v>
      </c>
      <c r="AP26" s="121">
        <f>Cal_Energy!AP25+IFERROR(VLOOKUP(Cal_Energy_Switching!AP$4,Switching!$B$35:$E$44,2,0)/12,0)-IFERROR(VLOOKUP(Cal_Energy_Switching!AP$4,Switching!$B$23:$E$31,2,0)/12,0)</f>
        <v>11610.590588433961</v>
      </c>
      <c r="AQ26" s="138">
        <f>Cal_Energy!AQ25+IFERROR(VLOOKUP(Cal_Energy_Switching!AQ$4,Switching!$B$35:$E$44,2,0)/12,0)-IFERROR(VLOOKUP(Cal_Energy_Switching!AQ$4,Switching!$B$23:$E$31,2,0)/12,0)</f>
        <v>68950.546189033252</v>
      </c>
      <c r="AR26" s="138">
        <f>Cal_Energy!AR25+IFERROR(VLOOKUP(Cal_Energy_Switching!AR$4,Switching!$B$35:$E$44,2,0)/12,0)-IFERROR(VLOOKUP(Cal_Energy_Switching!AR$4,Switching!$B$23:$E$31,2,0)/12,0)</f>
        <v>10824.709803622309</v>
      </c>
      <c r="AS26" s="138">
        <f>Cal_Energy!AS25+IFERROR(VLOOKUP(Cal_Energy_Switching!AS$4,Switching!$B$35:$E$44,2,0)/12,0)-IFERROR(VLOOKUP(Cal_Energy_Switching!AS$4,Switching!$B$23:$E$31,2,0)/12,0)</f>
        <v>130807.80659246906</v>
      </c>
      <c r="AT26" s="138">
        <f>Cal_Energy!AT25+IFERROR(VLOOKUP(Cal_Energy_Switching!AT$4,Switching!$B$35:$E$44,2,0)/12,0)-IFERROR(VLOOKUP(Cal_Energy_Switching!AT$4,Switching!$B$23:$E$31,2,0)/12,0)</f>
        <v>27203.322875118723</v>
      </c>
      <c r="AU26" s="138">
        <f>Cal_Energy!AU25+IFERROR(VLOOKUP(Cal_Energy_Switching!AU$4,Switching!$B$35:$E$44,2,0)/12,0)-IFERROR(VLOOKUP(Cal_Energy_Switching!AU$4,Switching!$B$23:$E$31,2,0)/12,0)</f>
        <v>57508.341723499034</v>
      </c>
      <c r="AV26" s="138">
        <f>Cal_Energy!AV25+IFERROR(VLOOKUP(Cal_Energy_Switching!AV$4,Switching!$B$35:$E$44,2,0)/12,0)-IFERROR(VLOOKUP(Cal_Energy_Switching!AV$4,Switching!$B$23:$E$31,2,0)/12,0)</f>
        <v>1034.8584455329715</v>
      </c>
      <c r="AW26" s="138">
        <f>Cal_Energy!AW25+IFERROR(VLOOKUP(Cal_Energy_Switching!AW$4,Switching!$B$35:$E$44,2,0)/12,0)-IFERROR(VLOOKUP(Cal_Energy_Switching!AW$4,Switching!$B$23:$E$31,2,0)/12,0)</f>
        <v>18186.183238583202</v>
      </c>
      <c r="AX26" s="138">
        <f>Cal_Energy!AX25+IFERROR(VLOOKUP(Cal_Energy_Switching!AX$4,Switching!$B$35:$E$44,2,0)/12,0)-IFERROR(VLOOKUP(Cal_Energy_Switching!AX$4,Switching!$B$23:$E$31,2,0)/12,0)</f>
        <v>130494.76166594803</v>
      </c>
      <c r="AY26" s="138">
        <f>Cal_Energy!AY25+IFERROR(VLOOKUP(Cal_Energy_Switching!AY$4,Switching!$B$35:$E$44,2,0)/12,0)-IFERROR(VLOOKUP(Cal_Energy_Switching!AY$4,Switching!$B$23:$E$31,2,0)/12,0)</f>
        <v>20709.792508216691</v>
      </c>
      <c r="AZ26" s="138">
        <f>Cal_Energy!AZ25+IFERROR(VLOOKUP(Cal_Energy_Switching!AZ$4,Switching!$B$35:$E$44,2,0)/12,0)-IFERROR(VLOOKUP(Cal_Energy_Switching!AZ$4,Switching!$B$23:$E$31,2,0)/12,0)</f>
        <v>9371</v>
      </c>
      <c r="BA26" s="141">
        <f>Cal_Energy!BA25+IFERROR(VLOOKUP(Cal_Energy_Switching!BA$4,Switching!$B$35:$E$44,2,0)/12,0)-IFERROR(VLOOKUP(Cal_Energy_Switching!BA$4,Switching!$B$23:$E$31,2,0)/12,0)</f>
        <v>4351.2</v>
      </c>
      <c r="BB26" s="28">
        <f t="shared" si="4"/>
        <v>2662180.7350777094</v>
      </c>
    </row>
    <row r="27" spans="1:54" s="25" customFormat="1" x14ac:dyDescent="0.25">
      <c r="A27" s="25">
        <v>2016</v>
      </c>
      <c r="B27" s="25">
        <v>4</v>
      </c>
      <c r="C27" s="25" t="s">
        <v>25</v>
      </c>
      <c r="D27" s="126">
        <f>Cal_Energy!D26+IFERROR(VLOOKUP(Cal_Energy_Switching!D$4,Switching!$B$35:$E$44,2,0)/12,0)-IFERROR(VLOOKUP(Cal_Energy_Switching!D$4,Switching!$B$23:$E$31,2,0)/12,0)</f>
        <v>411416.35408052435</v>
      </c>
      <c r="E27" s="35">
        <f t="shared" si="3"/>
        <v>132505.65748457285</v>
      </c>
      <c r="F27" s="129">
        <f>Cal_Energy!F26+IFERROR(VLOOKUP(Cal_Energy_Switching!F$4,Switching!$B$35:$E$44,2,0)/12,0)-IFERROR(VLOOKUP(Cal_Energy_Switching!F$4,Switching!$B$23:$E$31,2,0)/12,0)</f>
        <v>53952.630943829136</v>
      </c>
      <c r="G27" s="132">
        <f>Cal_Energy!G26+IFERROR(VLOOKUP(Cal_Energy_Switching!G$4,Switching!$B$35:$E$44,2,0)/12,0)-IFERROR(VLOOKUP(Cal_Energy_Switching!G$4,Switching!$B$23:$E$31,2,0)/12,0)</f>
        <v>78553.026540743696</v>
      </c>
      <c r="H27" s="35">
        <f t="shared" si="0"/>
        <v>11095.156435071471</v>
      </c>
      <c r="I27" s="129">
        <f>Cal_Energy!I26+IFERROR(VLOOKUP(Cal_Energy_Switching!I$4,Switching!$B$35:$E$44,2,0)/12,0)-IFERROR(VLOOKUP(Cal_Energy_Switching!I$4,Switching!$B$23:$E$31,2,0)/12,0)</f>
        <v>567.97707321684402</v>
      </c>
      <c r="J27" s="135">
        <f>Cal_Energy!J26+IFERROR(VLOOKUP(Cal_Energy_Switching!J$4,Switching!$B$35:$E$44,2,0)/12,0)-IFERROR(VLOOKUP(Cal_Energy_Switching!J$4,Switching!$B$23:$E$31,2,0)/12,0)</f>
        <v>10527.179361854627</v>
      </c>
      <c r="K27" s="138">
        <f>Cal_Energy!K26+IFERROR(VLOOKUP(Cal_Energy_Switching!K$4,Switching!$B$35:$E$44,2,0)/12,0)-IFERROR(VLOOKUP(Cal_Energy_Switching!K$4,Switching!$B$23:$E$31,2,0)/12,0)</f>
        <v>226428.62105821216</v>
      </c>
      <c r="L27" s="138">
        <f>Cal_Energy!L26+IFERROR(VLOOKUP(Cal_Energy_Switching!L$4,Switching!$B$35:$E$44,2,0)/12,0)-IFERROR(VLOOKUP(Cal_Energy_Switching!L$4,Switching!$B$23:$E$31,2,0)/12,0)</f>
        <v>17125.530866798759</v>
      </c>
      <c r="M27" s="138">
        <f>Cal_Energy!M26+IFERROR(VLOOKUP(Cal_Energy_Switching!M$4,Switching!$B$35:$E$44,2,0)/12,0)-IFERROR(VLOOKUP(Cal_Energy_Switching!M$4,Switching!$B$23:$E$31,2,0)/12,0)</f>
        <v>148653.38092463589</v>
      </c>
      <c r="N27" s="138">
        <f>Cal_Energy!N26+IFERROR(VLOOKUP(Cal_Energy_Switching!N$4,Switching!$B$35:$E$44,2,0)/12,0)-IFERROR(VLOOKUP(Cal_Energy_Switching!N$4,Switching!$B$23:$E$31,2,0)/12,0)</f>
        <v>95454.012526751452</v>
      </c>
      <c r="O27" s="141">
        <f>Cal_Energy!O26+IFERROR(VLOOKUP(Cal_Energy_Switching!O$4,Switching!$B$35:$E$44,2,0)/12,0)-IFERROR(VLOOKUP(Cal_Energy_Switching!O$4,Switching!$B$23:$E$31,2,0)/12,0)</f>
        <v>117607.49699989746</v>
      </c>
      <c r="P27" s="26">
        <f>Cal_Energy!P26+IFERROR(VLOOKUP(Cal_Energy_Switching!P$4,Switching!$B$35:$E$44,2,0)/12,0)-IFERROR(VLOOKUP(Cal_Energy_Switching!P$4,Switching!$B$23:$E$31,2,0)/12,0)</f>
        <v>3781.7547012932855</v>
      </c>
      <c r="Q27" s="26">
        <f>Cal_Energy!Q26+IFERROR(VLOOKUP(Cal_Energy_Switching!Q$4,Switching!$B$35:$E$44,2,0)/12,0)-IFERROR(VLOOKUP(Cal_Energy_Switching!Q$4,Switching!$B$23:$E$31,2,0)/12,0)</f>
        <v>42832.094853680232</v>
      </c>
      <c r="R27" s="26">
        <f>Cal_Energy!R26+IFERROR(VLOOKUP(Cal_Energy_Switching!R$4,Switching!$B$35:$E$44,2,0)/12,0)-IFERROR(VLOOKUP(Cal_Energy_Switching!R$4,Switching!$B$23:$E$31,2,0)/12,0)</f>
        <v>90312.863798473962</v>
      </c>
      <c r="S27" s="144">
        <f>Cal_Energy!S26+IFERROR(VLOOKUP(Cal_Energy_Switching!S$4,Switching!$B$35:$E$44,2,0)/12,0)-IFERROR(VLOOKUP(Cal_Energy_Switching!S$4,Switching!$B$23:$E$31,2,0)/12,0)</f>
        <v>125338.352808646</v>
      </c>
      <c r="T27" s="138">
        <f>Cal_Energy!T26+IFERROR(VLOOKUP(Cal_Energy_Switching!T$4,Switching!$B$35:$E$44,2,0)/12,0)-IFERROR(VLOOKUP(Cal_Energy_Switching!T$4,Switching!$B$23:$E$31,2,0)/12,0)</f>
        <v>11.211319892421793</v>
      </c>
      <c r="U27" s="138">
        <f>Cal_Energy!U26+IFERROR(VLOOKUP(Cal_Energy_Switching!U$4,Switching!$B$35:$E$44,2,0)/12,0)-IFERROR(VLOOKUP(Cal_Energy_Switching!U$4,Switching!$B$23:$E$31,2,0)/12,0)</f>
        <v>90.687102810327531</v>
      </c>
      <c r="V27" s="138">
        <f>Cal_Energy!V26+IFERROR(VLOOKUP(Cal_Energy_Switching!V$4,Switching!$B$35:$E$44,2,0)/12,0)-IFERROR(VLOOKUP(Cal_Energy_Switching!V$4,Switching!$B$23:$E$31,2,0)/12,0)</f>
        <v>47968.040843209907</v>
      </c>
      <c r="W27" s="122">
        <f>Cal_Energy!W26+IFERROR(VLOOKUP(Cal_Energy_Switching!W$4,Switching!$B$35:$E$44,2,0)/12,0)-IFERROR(VLOOKUP(Cal_Energy_Switching!W$4,Switching!$B$23:$E$31,2,0)/12,0)</f>
        <v>8876.4263847670391</v>
      </c>
      <c r="X27" s="26">
        <f>Cal_Energy!X26+IFERROR(VLOOKUP(Cal_Energy_Switching!X$4,Switching!$B$35:$E$44,2,0)/12,0)-IFERROR(VLOOKUP(Cal_Energy_Switching!X$4,Switching!$B$23:$E$31,2,0)/12,0)</f>
        <v>21498.118721791296</v>
      </c>
      <c r="Y27" s="35">
        <f t="shared" si="1"/>
        <v>7344.2507248594484</v>
      </c>
      <c r="Z27" s="27">
        <f>Cal_Energy!Z26+IFERROR(VLOOKUP(Cal_Energy_Switching!Z$4,Switching!$B$35:$E$44,2,0)/12,0)-IFERROR(VLOOKUP(Cal_Energy_Switching!Z$4,Switching!$B$23:$E$31,2,0)/12,0)</f>
        <v>3815.1866219591552</v>
      </c>
      <c r="AA27" s="27">
        <f>Cal_Energy!AA26+IFERROR(VLOOKUP(Cal_Energy_Switching!AA$4,Switching!$B$35:$E$44,2,0)/12,0)-IFERROR(VLOOKUP(Cal_Energy_Switching!AA$4,Switching!$B$23:$E$31,2,0)/12,0)</f>
        <v>3529.0641029002927</v>
      </c>
      <c r="AB27" s="26">
        <f>Cal_Energy!AB26+IFERROR(VLOOKUP(Cal_Energy_Switching!AB$4,Switching!$B$35:$E$44,2,0)/12,0)-IFERROR(VLOOKUP(Cal_Energy_Switching!AB$4,Switching!$B$23:$E$31,2,0)/12,0)</f>
        <v>48.852545329229322</v>
      </c>
      <c r="AC27" s="26">
        <f>Cal_Energy!AC26+IFERROR(VLOOKUP(Cal_Energy_Switching!AC$4,Switching!$B$35:$E$44,2,0)/12,0)-IFERROR(VLOOKUP(Cal_Energy_Switching!AC$4,Switching!$B$23:$E$31,2,0)/12,0)</f>
        <v>1522.7532515011872</v>
      </c>
      <c r="AD27" s="26">
        <f>Cal_Energy!AD26+IFERROR(VLOOKUP(Cal_Energy_Switching!AD$4,Switching!$B$35:$E$44,2,0)/12,0)-IFERROR(VLOOKUP(Cal_Energy_Switching!AD$4,Switching!$B$23:$E$31,2,0)/12,0)</f>
        <v>491.01924240524062</v>
      </c>
      <c r="AE27" s="26">
        <f>Cal_Energy!AE26+IFERROR(VLOOKUP(Cal_Energy_Switching!AE$4,Switching!$B$35:$E$44,2,0)/12,0)-IFERROR(VLOOKUP(Cal_Energy_Switching!AE$4,Switching!$B$23:$E$31,2,0)/12,0)</f>
        <v>3667.5388334761719</v>
      </c>
      <c r="AF27" s="26">
        <f>Cal_Energy!AF26+IFERROR(VLOOKUP(Cal_Energy_Switching!AF$4,Switching!$B$35:$E$44,2,0)/12,0)-IFERROR(VLOOKUP(Cal_Energy_Switching!AF$4,Switching!$B$23:$E$31,2,0)/12,0)</f>
        <v>7746.0439932579966</v>
      </c>
      <c r="AG27" s="26">
        <f>Cal_Energy!AG26+IFERROR(VLOOKUP(Cal_Energy_Switching!AG$4,Switching!$B$35:$E$44,2,0)/12,0)-IFERROR(VLOOKUP(Cal_Energy_Switching!AG$4,Switching!$B$23:$E$31,2,0)/12,0)</f>
        <v>6188.3210421684244</v>
      </c>
      <c r="AH27" s="26">
        <f>Cal_Energy!AH26+IFERROR(VLOOKUP(Cal_Energy_Switching!AH$4,Switching!$B$35:$E$44,2,0)/12,0)-IFERROR(VLOOKUP(Cal_Energy_Switching!AH$4,Switching!$B$23:$E$31,2,0)/12,0)</f>
        <v>1826.6882533564997</v>
      </c>
      <c r="AI27" s="26">
        <f>Cal_Energy!AI26+IFERROR(VLOOKUP(Cal_Energy_Switching!AI$4,Switching!$B$35:$E$44,2,0)/12,0)-IFERROR(VLOOKUP(Cal_Energy_Switching!AI$4,Switching!$B$23:$E$31,2,0)/12,0)</f>
        <v>2259.5621242395623</v>
      </c>
      <c r="AJ27" s="126">
        <f>Cal_Energy!AJ26+IFERROR(VLOOKUP(Cal_Energy_Switching!AJ$4,Switching!$B$35:$E$44,2,0)/12,0)-IFERROR(VLOOKUP(Cal_Energy_Switching!AJ$4,Switching!$B$23:$E$31,2,0)/12,0)</f>
        <v>258348.85696314304</v>
      </c>
      <c r="AK27" s="35">
        <f t="shared" si="2"/>
        <v>100206.06281000687</v>
      </c>
      <c r="AL27" s="129">
        <f>Cal_Energy!AL26+IFERROR(VLOOKUP(Cal_Energy_Switching!AL$4,Switching!$B$35:$E$44,2,0)/12,0)-IFERROR(VLOOKUP(Cal_Energy_Switching!AL$4,Switching!$B$23:$E$31,2,0)/12,0)</f>
        <v>28238.91225680193</v>
      </c>
      <c r="AM27" s="135">
        <f>Cal_Energy!AM26+IFERROR(VLOOKUP(Cal_Energy_Switching!AM$4,Switching!$B$35:$E$44,2,0)/12,0)-IFERROR(VLOOKUP(Cal_Energy_Switching!AM$4,Switching!$B$23:$E$31,2,0)/12,0)</f>
        <v>71967.150553204949</v>
      </c>
      <c r="AN27" s="138">
        <f>Cal_Energy!AN26+IFERROR(VLOOKUP(Cal_Energy_Switching!AN$4,Switching!$B$35:$E$44,2,0)/12,0)-IFERROR(VLOOKUP(Cal_Energy_Switching!AN$4,Switching!$B$23:$E$31,2,0)/12,0)</f>
        <v>272.30406649460537</v>
      </c>
      <c r="AO27" s="138">
        <f>Cal_Energy!AO26+IFERROR(VLOOKUP(Cal_Energy_Switching!AO$4,Switching!$B$35:$E$44,2,0)/12,0)-IFERROR(VLOOKUP(Cal_Energy_Switching!AO$4,Switching!$B$23:$E$31,2,0)/12,0)</f>
        <v>241.66082027053915</v>
      </c>
      <c r="AP27" s="121">
        <f>Cal_Energy!AP26+IFERROR(VLOOKUP(Cal_Energy_Switching!AP$4,Switching!$B$35:$E$44,2,0)/12,0)-IFERROR(VLOOKUP(Cal_Energy_Switching!AP$4,Switching!$B$23:$E$31,2,0)/12,0)</f>
        <v>7564.2173269549239</v>
      </c>
      <c r="AQ27" s="138">
        <f>Cal_Energy!AQ26+IFERROR(VLOOKUP(Cal_Energy_Switching!AQ$4,Switching!$B$35:$E$44,2,0)/12,0)-IFERROR(VLOOKUP(Cal_Energy_Switching!AQ$4,Switching!$B$23:$E$31,2,0)/12,0)</f>
        <v>78019.986272892304</v>
      </c>
      <c r="AR27" s="138">
        <f>Cal_Energy!AR26+IFERROR(VLOOKUP(Cal_Energy_Switching!AR$4,Switching!$B$35:$E$44,2,0)/12,0)-IFERROR(VLOOKUP(Cal_Energy_Switching!AR$4,Switching!$B$23:$E$31,2,0)/12,0)</f>
        <v>11224.431291304347</v>
      </c>
      <c r="AS27" s="138">
        <f>Cal_Energy!AS26+IFERROR(VLOOKUP(Cal_Energy_Switching!AS$4,Switching!$B$35:$E$44,2,0)/12,0)-IFERROR(VLOOKUP(Cal_Energy_Switching!AS$4,Switching!$B$23:$E$31,2,0)/12,0)</f>
        <v>127586.68951255304</v>
      </c>
      <c r="AT27" s="138">
        <f>Cal_Energy!AT26+IFERROR(VLOOKUP(Cal_Energy_Switching!AT$4,Switching!$B$35:$E$44,2,0)/12,0)-IFERROR(VLOOKUP(Cal_Energy_Switching!AT$4,Switching!$B$23:$E$31,2,0)/12,0)</f>
        <v>28136.00634637682</v>
      </c>
      <c r="AU27" s="138">
        <f>Cal_Energy!AU26+IFERROR(VLOOKUP(Cal_Energy_Switching!AU$4,Switching!$B$35:$E$44,2,0)/12,0)-IFERROR(VLOOKUP(Cal_Energy_Switching!AU$4,Switching!$B$23:$E$31,2,0)/12,0)</f>
        <v>56529.298803758786</v>
      </c>
      <c r="AV27" s="138">
        <f>Cal_Energy!AV26+IFERROR(VLOOKUP(Cal_Energy_Switching!AV$4,Switching!$B$35:$E$44,2,0)/12,0)-IFERROR(VLOOKUP(Cal_Energy_Switching!AV$4,Switching!$B$23:$E$31,2,0)/12,0)</f>
        <v>1038.1682354298866</v>
      </c>
      <c r="AW27" s="138">
        <f>Cal_Energy!AW26+IFERROR(VLOOKUP(Cal_Energy_Switching!AW$4,Switching!$B$35:$E$44,2,0)/12,0)-IFERROR(VLOOKUP(Cal_Energy_Switching!AW$4,Switching!$B$23:$E$31,2,0)/12,0)</f>
        <v>17964.057685010008</v>
      </c>
      <c r="AX27" s="138">
        <f>Cal_Energy!AX26+IFERROR(VLOOKUP(Cal_Energy_Switching!AX$4,Switching!$B$35:$E$44,2,0)/12,0)-IFERROR(VLOOKUP(Cal_Energy_Switching!AX$4,Switching!$B$23:$E$31,2,0)/12,0)</f>
        <v>130912.12333084691</v>
      </c>
      <c r="AY27" s="138">
        <f>Cal_Energy!AY26+IFERROR(VLOOKUP(Cal_Energy_Switching!AY$4,Switching!$B$35:$E$44,2,0)/12,0)-IFERROR(VLOOKUP(Cal_Energy_Switching!AY$4,Switching!$B$23:$E$31,2,0)/12,0)</f>
        <v>20494.105277615872</v>
      </c>
      <c r="AZ27" s="138">
        <f>Cal_Energy!AZ26+IFERROR(VLOOKUP(Cal_Energy_Switching!AZ$4,Switching!$B$35:$E$44,2,0)/12,0)-IFERROR(VLOOKUP(Cal_Energy_Switching!AZ$4,Switching!$B$23:$E$31,2,0)/12,0)</f>
        <v>7236.5</v>
      </c>
      <c r="BA27" s="141">
        <f>Cal_Energy!BA26+IFERROR(VLOOKUP(Cal_Energy_Switching!BA$4,Switching!$B$35:$E$44,2,0)/12,0)-IFERROR(VLOOKUP(Cal_Energy_Switching!BA$4,Switching!$B$23:$E$31,2,0)/12,0)</f>
        <v>4414.32</v>
      </c>
      <c r="BB27" s="28">
        <f t="shared" si="4"/>
        <v>2382279.5796642802</v>
      </c>
    </row>
    <row r="28" spans="1:54" s="25" customFormat="1" x14ac:dyDescent="0.25">
      <c r="A28" s="25">
        <v>2016</v>
      </c>
      <c r="B28" s="25">
        <v>5</v>
      </c>
      <c r="C28" s="25" t="s">
        <v>26</v>
      </c>
      <c r="D28" s="126">
        <f>Cal_Energy!D27+IFERROR(VLOOKUP(Cal_Energy_Switching!D$4,Switching!$B$35:$E$44,2,0)/12,0)-IFERROR(VLOOKUP(Cal_Energy_Switching!D$4,Switching!$B$23:$E$31,2,0)/12,0)</f>
        <v>369801.14065579476</v>
      </c>
      <c r="E28" s="35">
        <f t="shared" si="3"/>
        <v>145684.13551681658</v>
      </c>
      <c r="F28" s="129">
        <f>Cal_Energy!F27+IFERROR(VLOOKUP(Cal_Energy_Switching!F$4,Switching!$B$35:$E$44,2,0)/12,0)-IFERROR(VLOOKUP(Cal_Energy_Switching!F$4,Switching!$B$23:$E$31,2,0)/12,0)</f>
        <v>59224.022156726642</v>
      </c>
      <c r="G28" s="132">
        <f>Cal_Energy!G27+IFERROR(VLOOKUP(Cal_Energy_Switching!G$4,Switching!$B$35:$E$44,2,0)/12,0)-IFERROR(VLOOKUP(Cal_Energy_Switching!G$4,Switching!$B$23:$E$31,2,0)/12,0)</f>
        <v>86460.113360089948</v>
      </c>
      <c r="H28" s="35">
        <f t="shared" si="0"/>
        <v>12572.84947337069</v>
      </c>
      <c r="I28" s="129">
        <f>Cal_Energy!I27+IFERROR(VLOOKUP(Cal_Energy_Switching!I$4,Switching!$B$35:$E$44,2,0)/12,0)-IFERROR(VLOOKUP(Cal_Energy_Switching!I$4,Switching!$B$23:$E$31,2,0)/12,0)</f>
        <v>643.62231282366065</v>
      </c>
      <c r="J28" s="135">
        <f>Cal_Energy!J27+IFERROR(VLOOKUP(Cal_Energy_Switching!J$4,Switching!$B$35:$E$44,2,0)/12,0)-IFERROR(VLOOKUP(Cal_Energy_Switching!J$4,Switching!$B$23:$E$31,2,0)/12,0)</f>
        <v>11929.227160547029</v>
      </c>
      <c r="K28" s="138">
        <f>Cal_Energy!K27+IFERROR(VLOOKUP(Cal_Energy_Switching!K$4,Switching!$B$35:$E$44,2,0)/12,0)-IFERROR(VLOOKUP(Cal_Energy_Switching!K$4,Switching!$B$23:$E$31,2,0)/12,0)</f>
        <v>268486.93707944348</v>
      </c>
      <c r="L28" s="138">
        <f>Cal_Energy!L27+IFERROR(VLOOKUP(Cal_Energy_Switching!L$4,Switching!$B$35:$E$44,2,0)/12,0)-IFERROR(VLOOKUP(Cal_Energy_Switching!L$4,Switching!$B$23:$E$31,2,0)/12,0)</f>
        <v>21507.848623698745</v>
      </c>
      <c r="M28" s="138">
        <f>Cal_Energy!M27+IFERROR(VLOOKUP(Cal_Energy_Switching!M$4,Switching!$B$35:$E$44,2,0)/12,0)-IFERROR(VLOOKUP(Cal_Energy_Switching!M$4,Switching!$B$23:$E$31,2,0)/12,0)</f>
        <v>175977.35294685047</v>
      </c>
      <c r="N28" s="138">
        <f>Cal_Energy!N27+IFERROR(VLOOKUP(Cal_Energy_Switching!N$4,Switching!$B$35:$E$44,2,0)/12,0)-IFERROR(VLOOKUP(Cal_Energy_Switching!N$4,Switching!$B$23:$E$31,2,0)/12,0)</f>
        <v>111982.94702870163</v>
      </c>
      <c r="O28" s="141">
        <f>Cal_Energy!O27+IFERROR(VLOOKUP(Cal_Energy_Switching!O$4,Switching!$B$35:$E$44,2,0)/12,0)-IFERROR(VLOOKUP(Cal_Energy_Switching!O$4,Switching!$B$23:$E$31,2,0)/12,0)</f>
        <v>135748.32557448372</v>
      </c>
      <c r="P28" s="26">
        <f>Cal_Energy!P27+IFERROR(VLOOKUP(Cal_Energy_Switching!P$4,Switching!$B$35:$E$44,2,0)/12,0)-IFERROR(VLOOKUP(Cal_Energy_Switching!P$4,Switching!$B$23:$E$31,2,0)/12,0)</f>
        <v>4263.5253416992773</v>
      </c>
      <c r="Q28" s="26">
        <f>Cal_Energy!Q27+IFERROR(VLOOKUP(Cal_Energy_Switching!Q$4,Switching!$B$35:$E$44,2,0)/12,0)-IFERROR(VLOOKUP(Cal_Energy_Switching!Q$4,Switching!$B$23:$E$31,2,0)/12,0)</f>
        <v>48534.374521255064</v>
      </c>
      <c r="R28" s="26">
        <f>Cal_Energy!R27+IFERROR(VLOOKUP(Cal_Energy_Switching!R$4,Switching!$B$35:$E$44,2,0)/12,0)-IFERROR(VLOOKUP(Cal_Energy_Switching!R$4,Switching!$B$23:$E$31,2,0)/12,0)</f>
        <v>92713.071479332357</v>
      </c>
      <c r="S28" s="144">
        <f>Cal_Energy!S27+IFERROR(VLOOKUP(Cal_Energy_Switching!S$4,Switching!$B$35:$E$44,2,0)/12,0)-IFERROR(VLOOKUP(Cal_Energy_Switching!S$4,Switching!$B$23:$E$31,2,0)/12,0)</f>
        <v>145721.91942013506</v>
      </c>
      <c r="T28" s="138">
        <f>Cal_Energy!T27+IFERROR(VLOOKUP(Cal_Energy_Switching!T$4,Switching!$B$35:$E$44,2,0)/12,0)-IFERROR(VLOOKUP(Cal_Energy_Switching!T$4,Switching!$B$23:$E$31,2,0)/12,0)</f>
        <v>12.931721218011743</v>
      </c>
      <c r="U28" s="138">
        <f>Cal_Energy!U27+IFERROR(VLOOKUP(Cal_Energy_Switching!U$4,Switching!$B$35:$E$44,2,0)/12,0)-IFERROR(VLOOKUP(Cal_Energy_Switching!U$4,Switching!$B$23:$E$31,2,0)/12,0)</f>
        <v>105.15141458091546</v>
      </c>
      <c r="V28" s="138">
        <f>Cal_Energy!V27+IFERROR(VLOOKUP(Cal_Energy_Switching!V$4,Switching!$B$35:$E$44,2,0)/12,0)-IFERROR(VLOOKUP(Cal_Energy_Switching!V$4,Switching!$B$23:$E$31,2,0)/12,0)</f>
        <v>48437.686864592841</v>
      </c>
      <c r="W28" s="122">
        <f>Cal_Energy!W27+IFERROR(VLOOKUP(Cal_Energy_Switching!W$4,Switching!$B$35:$E$44,2,0)/12,0)-IFERROR(VLOOKUP(Cal_Energy_Switching!W$4,Switching!$B$23:$E$31,2,0)/12,0)</f>
        <v>9494.5091059457536</v>
      </c>
      <c r="X28" s="26">
        <f>Cal_Energy!X27+IFERROR(VLOOKUP(Cal_Energy_Switching!X$4,Switching!$B$35:$E$44,2,0)/12,0)-IFERROR(VLOOKUP(Cal_Energy_Switching!X$4,Switching!$B$23:$E$31,2,0)/12,0)</f>
        <v>25347.188184423776</v>
      </c>
      <c r="Y28" s="35">
        <f t="shared" si="1"/>
        <v>7096.6814694032528</v>
      </c>
      <c r="Z28" s="27">
        <f>Cal_Energy!Z27+IFERROR(VLOOKUP(Cal_Energy_Switching!Z$4,Switching!$B$35:$E$44,2,0)/12,0)-IFERROR(VLOOKUP(Cal_Energy_Switching!Z$4,Switching!$B$23:$E$31,2,0)/12,0)</f>
        <v>3686.579505071416</v>
      </c>
      <c r="AA28" s="27">
        <f>Cal_Energy!AA27+IFERROR(VLOOKUP(Cal_Energy_Switching!AA$4,Switching!$B$35:$E$44,2,0)/12,0)-IFERROR(VLOOKUP(Cal_Energy_Switching!AA$4,Switching!$B$23:$E$31,2,0)/12,0)</f>
        <v>3410.1019643318373</v>
      </c>
      <c r="AB28" s="26">
        <f>Cal_Energy!AB27+IFERROR(VLOOKUP(Cal_Energy_Switching!AB$4,Switching!$B$35:$E$44,2,0)/12,0)-IFERROR(VLOOKUP(Cal_Energy_Switching!AB$4,Switching!$B$23:$E$31,2,0)/12,0)</f>
        <v>57.35028753731752</v>
      </c>
      <c r="AC28" s="26">
        <f>Cal_Energy!AC27+IFERROR(VLOOKUP(Cal_Energy_Switching!AC$4,Switching!$B$35:$E$44,2,0)/12,0)-IFERROR(VLOOKUP(Cal_Energy_Switching!AC$4,Switching!$B$23:$E$31,2,0)/12,0)</f>
        <v>1420.6684734108524</v>
      </c>
      <c r="AD28" s="26">
        <f>Cal_Energy!AD27+IFERROR(VLOOKUP(Cal_Energy_Switching!AD$4,Switching!$B$35:$E$44,2,0)/12,0)-IFERROR(VLOOKUP(Cal_Energy_Switching!AD$4,Switching!$B$23:$E$31,2,0)/12,0)</f>
        <v>521.67462730453303</v>
      </c>
      <c r="AE28" s="26">
        <f>Cal_Energy!AE27+IFERROR(VLOOKUP(Cal_Energy_Switching!AE$4,Switching!$B$35:$E$44,2,0)/12,0)-IFERROR(VLOOKUP(Cal_Energy_Switching!AE$4,Switching!$B$23:$E$31,2,0)/12,0)</f>
        <v>3901.3047726472873</v>
      </c>
      <c r="AF28" s="26">
        <f>Cal_Energy!AF27+IFERROR(VLOOKUP(Cal_Energy_Switching!AF$4,Switching!$B$35:$E$44,2,0)/12,0)-IFERROR(VLOOKUP(Cal_Energy_Switching!AF$4,Switching!$B$23:$E$31,2,0)/12,0)</f>
        <v>8714.6887472255967</v>
      </c>
      <c r="AG28" s="26">
        <f>Cal_Energy!AG27+IFERROR(VLOOKUP(Cal_Energy_Switching!AG$4,Switching!$B$35:$E$44,2,0)/12,0)-IFERROR(VLOOKUP(Cal_Energy_Switching!AG$4,Switching!$B$23:$E$31,2,0)/12,0)</f>
        <v>6582.7595869250854</v>
      </c>
      <c r="AH28" s="26">
        <f>Cal_Energy!AH27+IFERROR(VLOOKUP(Cal_Energy_Switching!AH$4,Switching!$B$35:$E$44,2,0)/12,0)-IFERROR(VLOOKUP(Cal_Energy_Switching!AH$4,Switching!$B$23:$E$31,2,0)/12,0)</f>
        <v>1943.1198753535305</v>
      </c>
      <c r="AI28" s="26">
        <f>Cal_Energy!AI27+IFERROR(VLOOKUP(Cal_Energy_Switching!AI$4,Switching!$B$35:$E$44,2,0)/12,0)-IFERROR(VLOOKUP(Cal_Energy_Switching!AI$4,Switching!$B$23:$E$31,2,0)/12,0)</f>
        <v>2585.9844410753017</v>
      </c>
      <c r="AJ28" s="126">
        <f>Cal_Energy!AJ27+IFERROR(VLOOKUP(Cal_Energy_Switching!AJ$4,Switching!$B$35:$E$44,2,0)/12,0)-IFERROR(VLOOKUP(Cal_Energy_Switching!AJ$4,Switching!$B$23:$E$31,2,0)/12,0)</f>
        <v>295395.53758102102</v>
      </c>
      <c r="AK28" s="35">
        <f t="shared" si="2"/>
        <v>113586.35801874391</v>
      </c>
      <c r="AL28" s="129">
        <f>Cal_Energy!AL27+IFERROR(VLOOKUP(Cal_Energy_Switching!AL$4,Switching!$B$35:$E$44,2,0)/12,0)-IFERROR(VLOOKUP(Cal_Energy_Switching!AL$4,Switching!$B$23:$E$31,2,0)/12,0)</f>
        <v>31985.394915248296</v>
      </c>
      <c r="AM28" s="135">
        <f>Cal_Energy!AM27+IFERROR(VLOOKUP(Cal_Energy_Switching!AM$4,Switching!$B$35:$E$44,2,0)/12,0)-IFERROR(VLOOKUP(Cal_Energy_Switching!AM$4,Switching!$B$23:$E$31,2,0)/12,0)</f>
        <v>81600.963103495611</v>
      </c>
      <c r="AN28" s="138">
        <f>Cal_Energy!AN27+IFERROR(VLOOKUP(Cal_Energy_Switching!AN$4,Switching!$B$35:$E$44,2,0)/12,0)-IFERROR(VLOOKUP(Cal_Energy_Switching!AN$4,Switching!$B$23:$E$31,2,0)/12,0)</f>
        <v>306.98486850933438</v>
      </c>
      <c r="AO28" s="138">
        <f>Cal_Energy!AO27+IFERROR(VLOOKUP(Cal_Energy_Switching!AO$4,Switching!$B$35:$E$44,2,0)/12,0)-IFERROR(VLOOKUP(Cal_Energy_Switching!AO$4,Switching!$B$23:$E$31,2,0)/12,0)</f>
        <v>274.25980498916562</v>
      </c>
      <c r="AP28" s="121">
        <f>Cal_Energy!AP27+IFERROR(VLOOKUP(Cal_Energy_Switching!AP$4,Switching!$B$35:$E$44,2,0)/12,0)-IFERROR(VLOOKUP(Cal_Energy_Switching!AP$4,Switching!$B$23:$E$31,2,0)/12,0)</f>
        <v>8288.1202769840838</v>
      </c>
      <c r="AQ28" s="138">
        <f>Cal_Energy!AQ27+IFERROR(VLOOKUP(Cal_Energy_Switching!AQ$4,Switching!$B$35:$E$44,2,0)/12,0)-IFERROR(VLOOKUP(Cal_Energy_Switching!AQ$4,Switching!$B$23:$E$31,2,0)/12,0)</f>
        <v>88780.754691590075</v>
      </c>
      <c r="AR28" s="138">
        <f>Cal_Energy!AR27+IFERROR(VLOOKUP(Cal_Energy_Switching!AR$4,Switching!$B$35:$E$44,2,0)/12,0)-IFERROR(VLOOKUP(Cal_Energy_Switching!AR$4,Switching!$B$23:$E$31,2,0)/12,0)</f>
        <v>13088.103210917465</v>
      </c>
      <c r="AS28" s="138">
        <f>Cal_Energy!AS27+IFERROR(VLOOKUP(Cal_Energy_Switching!AS$4,Switching!$B$35:$E$44,2,0)/12,0)-IFERROR(VLOOKUP(Cal_Energy_Switching!AS$4,Switching!$B$23:$E$31,2,0)/12,0)</f>
        <v>151860.05635973223</v>
      </c>
      <c r="AT28" s="138">
        <f>Cal_Energy!AT27+IFERROR(VLOOKUP(Cal_Energy_Switching!AT$4,Switching!$B$35:$E$44,2,0)/12,0)-IFERROR(VLOOKUP(Cal_Energy_Switching!AT$4,Switching!$B$23:$E$31,2,0)/12,0)</f>
        <v>32484.574158807412</v>
      </c>
      <c r="AU28" s="138">
        <f>Cal_Energy!AU27+IFERROR(VLOOKUP(Cal_Energy_Switching!AU$4,Switching!$B$35:$E$44,2,0)/12,0)-IFERROR(VLOOKUP(Cal_Energy_Switching!AU$4,Switching!$B$23:$E$31,2,0)/12,0)</f>
        <v>67792.800969551739</v>
      </c>
      <c r="AV28" s="138">
        <f>Cal_Energy!AV27+IFERROR(VLOOKUP(Cal_Energy_Switching!AV$4,Switching!$B$35:$E$44,2,0)/12,0)-IFERROR(VLOOKUP(Cal_Energy_Switching!AV$4,Switching!$B$23:$E$31,2,0)/12,0)</f>
        <v>1232.7856597693733</v>
      </c>
      <c r="AW28" s="138">
        <f>Cal_Energy!AW27+IFERROR(VLOOKUP(Cal_Energy_Switching!AW$4,Switching!$B$35:$E$44,2,0)/12,0)-IFERROR(VLOOKUP(Cal_Energy_Switching!AW$4,Switching!$B$23:$E$31,2,0)/12,0)</f>
        <v>20979.803334816064</v>
      </c>
      <c r="AX28" s="138">
        <f>Cal_Energy!AX27+IFERROR(VLOOKUP(Cal_Energy_Switching!AX$4,Switching!$B$35:$E$44,2,0)/12,0)-IFERROR(VLOOKUP(Cal_Energy_Switching!AX$4,Switching!$B$23:$E$31,2,0)/12,0)</f>
        <v>155453.21348172479</v>
      </c>
      <c r="AY28" s="138">
        <f>Cal_Energy!AY27+IFERROR(VLOOKUP(Cal_Energy_Switching!AY$4,Switching!$B$35:$E$44,2,0)/12,0)-IFERROR(VLOOKUP(Cal_Energy_Switching!AY$4,Switching!$B$23:$E$31,2,0)/12,0)</f>
        <v>24315.210278770133</v>
      </c>
      <c r="AZ28" s="138">
        <f>Cal_Energy!AZ27+IFERROR(VLOOKUP(Cal_Energy_Switching!AZ$4,Switching!$B$35:$E$44,2,0)/12,0)-IFERROR(VLOOKUP(Cal_Energy_Switching!AZ$4,Switching!$B$23:$E$31,2,0)/12,0)</f>
        <v>8289</v>
      </c>
      <c r="BA28" s="141">
        <f>Cal_Energy!BA27+IFERROR(VLOOKUP(Cal_Energy_Switching!BA$4,Switching!$B$35:$E$44,2,0)/12,0)-IFERROR(VLOOKUP(Cal_Energy_Switching!BA$4,Switching!$B$23:$E$31,2,0)/12,0)</f>
        <v>4343.3999999999996</v>
      </c>
      <c r="BB28" s="28">
        <f t="shared" si="4"/>
        <v>2635687.0899291523</v>
      </c>
    </row>
    <row r="29" spans="1:54" s="25" customFormat="1" ht="15.75" thickBot="1" x14ac:dyDescent="0.3">
      <c r="A29" s="25">
        <v>2016</v>
      </c>
      <c r="B29" s="25">
        <v>6</v>
      </c>
      <c r="C29" s="25" t="s">
        <v>27</v>
      </c>
      <c r="D29" s="127">
        <f>Cal_Energy!D28+IFERROR(VLOOKUP(Cal_Energy_Switching!D$4,Switching!$B$35:$E$44,2,0)/12,0)-IFERROR(VLOOKUP(Cal_Energy_Switching!D$4,Switching!$B$23:$E$31,2,0)/12,0)</f>
        <v>466274.25717022055</v>
      </c>
      <c r="E29" s="35">
        <f t="shared" si="3"/>
        <v>166484.44754623983</v>
      </c>
      <c r="F29" s="130">
        <f>Cal_Energy!F28+IFERROR(VLOOKUP(Cal_Energy_Switching!F$4,Switching!$B$35:$E$44,2,0)/12,0)-IFERROR(VLOOKUP(Cal_Energy_Switching!F$4,Switching!$B$23:$E$31,2,0)/12,0)</f>
        <v>67544.146968495945</v>
      </c>
      <c r="G29" s="133">
        <f>Cal_Energy!G28+IFERROR(VLOOKUP(Cal_Energy_Switching!G$4,Switching!$B$35:$E$44,2,0)/12,0)-IFERROR(VLOOKUP(Cal_Energy_Switching!G$4,Switching!$B$23:$E$31,2,0)/12,0)</f>
        <v>98940.300577743881</v>
      </c>
      <c r="H29" s="35">
        <f t="shared" si="0"/>
        <v>12346.431464307658</v>
      </c>
      <c r="I29" s="130">
        <f>Cal_Energy!I28+IFERROR(VLOOKUP(Cal_Energy_Switching!I$4,Switching!$B$35:$E$44,2,0)/12,0)-IFERROR(VLOOKUP(Cal_Energy_Switching!I$4,Switching!$B$23:$E$31,2,0)/12,0)</f>
        <v>632.03164811660861</v>
      </c>
      <c r="J29" s="136">
        <f>Cal_Energy!J28+IFERROR(VLOOKUP(Cal_Energy_Switching!J$4,Switching!$B$35:$E$44,2,0)/12,0)-IFERROR(VLOOKUP(Cal_Energy_Switching!J$4,Switching!$B$23:$E$31,2,0)/12,0)</f>
        <v>11714.399816191049</v>
      </c>
      <c r="K29" s="139">
        <f>Cal_Energy!K28+IFERROR(VLOOKUP(Cal_Energy_Switching!K$4,Switching!$B$35:$E$44,2,0)/12,0)-IFERROR(VLOOKUP(Cal_Energy_Switching!K$4,Switching!$B$23:$E$31,2,0)/12,0)</f>
        <v>279162.97456048708</v>
      </c>
      <c r="L29" s="139">
        <f>Cal_Energy!L28+IFERROR(VLOOKUP(Cal_Energy_Switching!L$4,Switching!$B$35:$E$44,2,0)/12,0)-IFERROR(VLOOKUP(Cal_Energy_Switching!L$4,Switching!$B$23:$E$31,2,0)/12,0)</f>
        <v>22620.251426580569</v>
      </c>
      <c r="M29" s="139">
        <f>Cal_Energy!M28+IFERROR(VLOOKUP(Cal_Energy_Switching!M$4,Switching!$B$35:$E$44,2,0)/12,0)-IFERROR(VLOOKUP(Cal_Energy_Switching!M$4,Switching!$B$23:$E$31,2,0)/12,0)</f>
        <v>197280.18159612911</v>
      </c>
      <c r="N29" s="139">
        <f>Cal_Energy!N28+IFERROR(VLOOKUP(Cal_Energy_Switching!N$4,Switching!$B$35:$E$44,2,0)/12,0)-IFERROR(VLOOKUP(Cal_Energy_Switching!N$4,Switching!$B$23:$E$31,2,0)/12,0)</f>
        <v>116178.63389774921</v>
      </c>
      <c r="O29" s="142">
        <f>Cal_Energy!O28+IFERROR(VLOOKUP(Cal_Energy_Switching!O$4,Switching!$B$35:$E$44,2,0)/12,0)-IFERROR(VLOOKUP(Cal_Energy_Switching!O$4,Switching!$B$23:$E$31,2,0)/12,0)</f>
        <v>150027.76549022656</v>
      </c>
      <c r="P29" s="26">
        <f>Cal_Energy!P28+IFERROR(VLOOKUP(Cal_Energy_Switching!P$4,Switching!$B$35:$E$44,2,0)/12,0)-IFERROR(VLOOKUP(Cal_Energy_Switching!P$4,Switching!$B$23:$E$31,2,0)/12,0)</f>
        <v>6115.5277783413421</v>
      </c>
      <c r="Q29" s="26">
        <f>Cal_Energy!Q28+IFERROR(VLOOKUP(Cal_Energy_Switching!Q$4,Switching!$B$35:$E$44,2,0)/12,0)-IFERROR(VLOOKUP(Cal_Energy_Switching!Q$4,Switching!$B$23:$E$31,2,0)/12,0)</f>
        <v>57441.519454188856</v>
      </c>
      <c r="R29" s="26">
        <f>Cal_Energy!R28+IFERROR(VLOOKUP(Cal_Energy_Switching!R$4,Switching!$B$35:$E$44,2,0)/12,0)-IFERROR(VLOOKUP(Cal_Energy_Switching!R$4,Switching!$B$23:$E$31,2,0)/12,0)</f>
        <v>105038.33560501762</v>
      </c>
      <c r="S29" s="145">
        <f>Cal_Energy!S28+IFERROR(VLOOKUP(Cal_Energy_Switching!S$4,Switching!$B$35:$E$44,2,0)/12,0)-IFERROR(VLOOKUP(Cal_Energy_Switching!S$4,Switching!$B$23:$E$31,2,0)/12,0)</f>
        <v>142956.52064234001</v>
      </c>
      <c r="T29" s="139">
        <f>Cal_Energy!T28+IFERROR(VLOOKUP(Cal_Energy_Switching!T$4,Switching!$B$35:$E$44,2,0)/12,0)-IFERROR(VLOOKUP(Cal_Energy_Switching!T$4,Switching!$B$23:$E$31,2,0)/12,0)</f>
        <v>10.964648882415123</v>
      </c>
      <c r="U29" s="139">
        <f>Cal_Energy!U28+IFERROR(VLOOKUP(Cal_Energy_Switching!U$4,Switching!$B$35:$E$44,2,0)/12,0)-IFERROR(VLOOKUP(Cal_Energy_Switching!U$4,Switching!$B$23:$E$31,2,0)/12,0)</f>
        <v>106.30311686940547</v>
      </c>
      <c r="V29" s="139">
        <f>Cal_Energy!V28+IFERROR(VLOOKUP(Cal_Energy_Switching!V$4,Switching!$B$35:$E$44,2,0)/12,0)-IFERROR(VLOOKUP(Cal_Energy_Switching!V$4,Switching!$B$23:$E$31,2,0)/12,0)</f>
        <v>45688.667155562805</v>
      </c>
      <c r="W29" s="124">
        <f>Cal_Energy!W28+IFERROR(VLOOKUP(Cal_Energy_Switching!W$4,Switching!$B$35:$E$44,2,0)/12,0)-IFERROR(VLOOKUP(Cal_Energy_Switching!W$4,Switching!$B$23:$E$31,2,0)/12,0)</f>
        <v>9066.8669447577849</v>
      </c>
      <c r="X29" s="26">
        <f>Cal_Energy!X28+IFERROR(VLOOKUP(Cal_Energy_Switching!X$4,Switching!$B$35:$E$44,2,0)/12,0)-IFERROR(VLOOKUP(Cal_Energy_Switching!X$4,Switching!$B$23:$E$31,2,0)/12,0)</f>
        <v>23930.896117601875</v>
      </c>
      <c r="Y29" s="35">
        <f t="shared" si="1"/>
        <v>6940.4840381712056</v>
      </c>
      <c r="Z29" s="27">
        <f>Cal_Energy!Z28+IFERROR(VLOOKUP(Cal_Energy_Switching!Z$4,Switching!$B$35:$E$44,2,0)/12,0)-IFERROR(VLOOKUP(Cal_Energy_Switching!Z$4,Switching!$B$23:$E$31,2,0)/12,0)</f>
        <v>3605.4381644028895</v>
      </c>
      <c r="AA29" s="27">
        <f>Cal_Energy!AA28+IFERROR(VLOOKUP(Cal_Energy_Switching!AA$4,Switching!$B$35:$E$44,2,0)/12,0)-IFERROR(VLOOKUP(Cal_Energy_Switching!AA$4,Switching!$B$23:$E$31,2,0)/12,0)</f>
        <v>3335.0458737683157</v>
      </c>
      <c r="AB29" s="26">
        <f>Cal_Energy!AB28+IFERROR(VLOOKUP(Cal_Energy_Switching!AB$4,Switching!$B$35:$E$44,2,0)/12,0)-IFERROR(VLOOKUP(Cal_Energy_Switching!AB$4,Switching!$B$23:$E$31,2,0)/12,0)</f>
        <v>56.361536087549894</v>
      </c>
      <c r="AC29" s="26">
        <f>Cal_Energy!AC28+IFERROR(VLOOKUP(Cal_Energy_Switching!AC$4,Switching!$B$35:$E$44,2,0)/12,0)-IFERROR(VLOOKUP(Cal_Energy_Switching!AC$4,Switching!$B$23:$E$31,2,0)/12,0)</f>
        <v>1303.7817383488039</v>
      </c>
      <c r="AD29" s="26">
        <f>Cal_Energy!AD28+IFERROR(VLOOKUP(Cal_Energy_Switching!AD$4,Switching!$B$35:$E$44,2,0)/12,0)-IFERROR(VLOOKUP(Cal_Energy_Switching!AD$4,Switching!$B$23:$E$31,2,0)/12,0)</f>
        <v>499.67959121383512</v>
      </c>
      <c r="AE29" s="26">
        <f>Cal_Energy!AE28+IFERROR(VLOOKUP(Cal_Energy_Switching!AE$4,Switching!$B$35:$E$44,2,0)/12,0)-IFERROR(VLOOKUP(Cal_Energy_Switching!AE$4,Switching!$B$23:$E$31,2,0)/12,0)</f>
        <v>3656.2777610098792</v>
      </c>
      <c r="AF29" s="26">
        <f>Cal_Energy!AF28+IFERROR(VLOOKUP(Cal_Energy_Switching!AF$4,Switching!$B$35:$E$44,2,0)/12,0)-IFERROR(VLOOKUP(Cal_Energy_Switching!AF$4,Switching!$B$23:$E$31,2,0)/12,0)</f>
        <v>8928.2759044611139</v>
      </c>
      <c r="AG29" s="26">
        <f>Cal_Energy!AG28+IFERROR(VLOOKUP(Cal_Energy_Switching!AG$4,Switching!$B$35:$E$44,2,0)/12,0)-IFERROR(VLOOKUP(Cal_Energy_Switching!AG$4,Switching!$B$23:$E$31,2,0)/12,0)</f>
        <v>6169.3199804579235</v>
      </c>
      <c r="AH29" s="26">
        <f>Cal_Energy!AH28+IFERROR(VLOOKUP(Cal_Energy_Switching!AH$4,Switching!$B$35:$E$44,2,0)/12,0)-IFERROR(VLOOKUP(Cal_Energy_Switching!AH$4,Switching!$B$23:$E$31,2,0)/12,0)</f>
        <v>1821.0794596317789</v>
      </c>
      <c r="AI29" s="26">
        <f>Cal_Energy!AI28+IFERROR(VLOOKUP(Cal_Energy_Switching!AI$4,Switching!$B$35:$E$44,2,0)/12,0)-IFERROR(VLOOKUP(Cal_Energy_Switching!AI$4,Switching!$B$23:$E$31,2,0)/12,0)</f>
        <v>2694.6543182913447</v>
      </c>
      <c r="AJ29" s="127">
        <f>Cal_Energy!AJ28+IFERROR(VLOOKUP(Cal_Energy_Switching!AJ$4,Switching!$B$35:$E$44,2,0)/12,0)-IFERROR(VLOOKUP(Cal_Energy_Switching!AJ$4,Switching!$B$23:$E$31,2,0)/12,0)</f>
        <v>411112.75320476003</v>
      </c>
      <c r="AK29" s="35">
        <f t="shared" si="2"/>
        <v>128037.66277245313</v>
      </c>
      <c r="AL29" s="130">
        <f>Cal_Energy!AL28+IFERROR(VLOOKUP(Cal_Energy_Switching!AL$4,Switching!$B$35:$E$44,2,0)/12,0)-IFERROR(VLOOKUP(Cal_Energy_Switching!AL$4,Switching!$B$23:$E$31,2,0)/12,0)</f>
        <v>36031.760246286882</v>
      </c>
      <c r="AM29" s="136">
        <f>Cal_Energy!AM28+IFERROR(VLOOKUP(Cal_Energy_Switching!AM$4,Switching!$B$35:$E$44,2,0)/12,0)-IFERROR(VLOOKUP(Cal_Energy_Switching!AM$4,Switching!$B$23:$E$31,2,0)/12,0)</f>
        <v>92005.902526166246</v>
      </c>
      <c r="AN29" s="139">
        <f>Cal_Energy!AN28+IFERROR(VLOOKUP(Cal_Energy_Switching!AN$4,Switching!$B$35:$E$44,2,0)/12,0)-IFERROR(VLOOKUP(Cal_Energy_Switching!AN$4,Switching!$B$23:$E$31,2,0)/12,0)</f>
        <v>281.30950515140518</v>
      </c>
      <c r="AO29" s="139">
        <f>Cal_Energy!AO28+IFERROR(VLOOKUP(Cal_Energy_Switching!AO$4,Switching!$B$35:$E$44,2,0)/12,0)-IFERROR(VLOOKUP(Cal_Energy_Switching!AO$4,Switching!$B$23:$E$31,2,0)/12,0)</f>
        <v>277.65860397619218</v>
      </c>
      <c r="AP29" s="123">
        <f>Cal_Energy!AP28+IFERROR(VLOOKUP(Cal_Energy_Switching!AP$4,Switching!$B$35:$E$44,2,0)/12,0)-IFERROR(VLOOKUP(Cal_Energy_Switching!AP$4,Switching!$B$23:$E$31,2,0)/12,0)</f>
        <v>7352.5421743328725</v>
      </c>
      <c r="AQ29" s="139">
        <f>Cal_Energy!AQ28+IFERROR(VLOOKUP(Cal_Energy_Switching!AQ$4,Switching!$B$35:$E$44,2,0)/12,0)-IFERROR(VLOOKUP(Cal_Energy_Switching!AQ$4,Switching!$B$23:$E$31,2,0)/12,0)</f>
        <v>85948.776275067794</v>
      </c>
      <c r="AR29" s="139">
        <f>Cal_Energy!AR28+IFERROR(VLOOKUP(Cal_Energy_Switching!AR$4,Switching!$B$35:$E$44,2,0)/12,0)-IFERROR(VLOOKUP(Cal_Energy_Switching!AR$4,Switching!$B$23:$E$31,2,0)/12,0)</f>
        <v>14473.038760524563</v>
      </c>
      <c r="AS29" s="139">
        <f>Cal_Energy!AS28+IFERROR(VLOOKUP(Cal_Energy_Switching!AS$4,Switching!$B$35:$E$44,2,0)/12,0)-IFERROR(VLOOKUP(Cal_Energy_Switching!AS$4,Switching!$B$23:$E$31,2,0)/12,0)</f>
        <v>170619.42021890104</v>
      </c>
      <c r="AT29" s="139">
        <f>Cal_Energy!AT28+IFERROR(VLOOKUP(Cal_Energy_Switching!AT$4,Switching!$B$35:$E$44,2,0)/12,0)-IFERROR(VLOOKUP(Cal_Energy_Switching!AT$4,Switching!$B$23:$E$31,2,0)/12,0)</f>
        <v>35716.090441223983</v>
      </c>
      <c r="AU29" s="139">
        <f>Cal_Energy!AU28+IFERROR(VLOOKUP(Cal_Energy_Switching!AU$4,Switching!$B$35:$E$44,2,0)/12,0)-IFERROR(VLOOKUP(Cal_Energy_Switching!AU$4,Switching!$B$23:$E$31,2,0)/12,0)</f>
        <v>76748.015450108229</v>
      </c>
      <c r="AV29" s="139">
        <f>Cal_Energy!AV28+IFERROR(VLOOKUP(Cal_Energy_Switching!AV$4,Switching!$B$35:$E$44,2,0)/12,0)-IFERROR(VLOOKUP(Cal_Energy_Switching!AV$4,Switching!$B$23:$E$31,2,0)/12,0)</f>
        <v>1298.2518561809027</v>
      </c>
      <c r="AW29" s="139">
        <f>Cal_Energy!AW28+IFERROR(VLOOKUP(Cal_Energy_Switching!AW$4,Switching!$B$35:$E$44,2,0)/12,0)-IFERROR(VLOOKUP(Cal_Energy_Switching!AW$4,Switching!$B$23:$E$31,2,0)/12,0)</f>
        <v>21823.097568450954</v>
      </c>
      <c r="AX29" s="139">
        <f>Cal_Energy!AX28+IFERROR(VLOOKUP(Cal_Energy_Switching!AX$4,Switching!$B$35:$E$44,2,0)/12,0)-IFERROR(VLOOKUP(Cal_Energy_Switching!AX$4,Switching!$B$23:$E$31,2,0)/12,0)</f>
        <v>163708.4446534614</v>
      </c>
      <c r="AY29" s="139">
        <f>Cal_Energy!AY28+IFERROR(VLOOKUP(Cal_Energy_Switching!AY$4,Switching!$B$35:$E$44,2,0)/12,0)-IFERROR(VLOOKUP(Cal_Energy_Switching!AY$4,Switching!$B$23:$E$31,2,0)/12,0)</f>
        <v>25167.481402223999</v>
      </c>
      <c r="AZ29" s="139">
        <f>Cal_Energy!AZ28+IFERROR(VLOOKUP(Cal_Energy_Switching!AZ$4,Switching!$B$35:$E$44,2,0)/12,0)-IFERROR(VLOOKUP(Cal_Energy_Switching!AZ$4,Switching!$B$23:$E$31,2,0)/12,0)</f>
        <v>10068</v>
      </c>
      <c r="BA29" s="142">
        <f>Cal_Energy!BA28+IFERROR(VLOOKUP(Cal_Energy_Switching!BA$4,Switching!$B$35:$E$44,2,0)/12,0)-IFERROR(VLOOKUP(Cal_Energy_Switching!BA$4,Switching!$B$23:$E$31,2,0)/12,0)</f>
        <v>4921.8</v>
      </c>
      <c r="BB29" s="28">
        <f t="shared" si="4"/>
        <v>2990354.8018299933</v>
      </c>
    </row>
    <row r="30" spans="1:54" x14ac:dyDescent="0.25">
      <c r="A30">
        <v>2016</v>
      </c>
      <c r="B30">
        <v>7</v>
      </c>
      <c r="C30" t="s">
        <v>28</v>
      </c>
      <c r="D30" s="6">
        <f>Cal_Energy!D29+IFERROR(VLOOKUP(Cal_Energy_Switching!D$4,Switching!$B$35:$E$44,2,0)/12,0)-IFERROR(VLOOKUP(Cal_Energy_Switching!D$4,Switching!$B$23:$E$31,2,0)/12,0)</f>
        <v>567104.65892923833</v>
      </c>
      <c r="E30" s="35">
        <f t="shared" si="3"/>
        <v>178071.38582804173</v>
      </c>
      <c r="F30" s="1">
        <f>Cal_Energy!F29+IFERROR(VLOOKUP(Cal_Energy_Switching!F$4,Switching!$B$35:$E$44,2,0)/12,0)-IFERROR(VLOOKUP(Cal_Energy_Switching!F$4,Switching!$B$23:$E$31,2,0)/12,0)</f>
        <v>72178.922281216714</v>
      </c>
      <c r="G30" s="1">
        <f>Cal_Energy!G29+IFERROR(VLOOKUP(Cal_Energy_Switching!G$4,Switching!$B$35:$E$44,2,0)/12,0)-IFERROR(VLOOKUP(Cal_Energy_Switching!G$4,Switching!$B$23:$E$31,2,0)/12,0)</f>
        <v>105892.46354682502</v>
      </c>
      <c r="H30" s="35">
        <f t="shared" si="0"/>
        <v>12372.129356938458</v>
      </c>
      <c r="I30" s="1">
        <f>Cal_Energy!I29+IFERROR(VLOOKUP(Cal_Energy_Switching!I$4,Switching!$B$35:$E$44,2,0)/12,0)-IFERROR(VLOOKUP(Cal_Energy_Switching!I$4,Switching!$B$23:$E$31,2,0)/12,0)</f>
        <v>633.34716033400684</v>
      </c>
      <c r="J30" s="1">
        <f>Cal_Energy!J29+IFERROR(VLOOKUP(Cal_Energy_Switching!J$4,Switching!$B$35:$E$44,2,0)/12,0)-IFERROR(VLOOKUP(Cal_Energy_Switching!J$4,Switching!$B$23:$E$31,2,0)/12,0)</f>
        <v>11738.78219660445</v>
      </c>
      <c r="K30" s="6">
        <f>Cal_Energy!K29+IFERROR(VLOOKUP(Cal_Energy_Switching!K$4,Switching!$B$35:$E$44,2,0)/12,0)-IFERROR(VLOOKUP(Cal_Energy_Switching!K$4,Switching!$B$23:$E$31,2,0)/12,0)</f>
        <v>282971.12946638401</v>
      </c>
      <c r="L30" s="6">
        <f>Cal_Energy!L29+IFERROR(VLOOKUP(Cal_Energy_Switching!L$4,Switching!$B$35:$E$44,2,0)/12,0)-IFERROR(VLOOKUP(Cal_Energy_Switching!L$4,Switching!$B$23:$E$31,2,0)/12,0)</f>
        <v>23017.04679177572</v>
      </c>
      <c r="M30" s="6">
        <f>Cal_Energy!M29+IFERROR(VLOOKUP(Cal_Energy_Switching!M$4,Switching!$B$35:$E$44,2,0)/12,0)-IFERROR(VLOOKUP(Cal_Energy_Switching!M$4,Switching!$B$23:$E$31,2,0)/12,0)</f>
        <v>204063.56541876547</v>
      </c>
      <c r="N30" s="6">
        <f>Cal_Energy!N29+IFERROR(VLOOKUP(Cal_Energy_Switching!N$4,Switching!$B$35:$E$44,2,0)/12,0)-IFERROR(VLOOKUP(Cal_Energy_Switching!N$4,Switching!$B$23:$E$31,2,0)/12,0)</f>
        <v>117675.2402521519</v>
      </c>
      <c r="O30" s="6">
        <f>Cal_Energy!O29+IFERROR(VLOOKUP(Cal_Energy_Switching!O$4,Switching!$B$35:$E$44,2,0)/12,0)-IFERROR(VLOOKUP(Cal_Energy_Switching!O$4,Switching!$B$23:$E$31,2,0)/12,0)</f>
        <v>154827.60538812284</v>
      </c>
      <c r="P30" s="6">
        <f>Cal_Energy!P29+IFERROR(VLOOKUP(Cal_Energy_Switching!P$4,Switching!$B$35:$E$44,2,0)/12,0)-IFERROR(VLOOKUP(Cal_Energy_Switching!P$4,Switching!$B$23:$E$31,2,0)/12,0)</f>
        <v>6677.1327845837595</v>
      </c>
      <c r="Q30" s="6">
        <f>Cal_Energy!Q29+IFERROR(VLOOKUP(Cal_Energy_Switching!Q$4,Switching!$B$35:$E$44,2,0)/12,0)-IFERROR(VLOOKUP(Cal_Energy_Switching!Q$4,Switching!$B$23:$E$31,2,0)/12,0)</f>
        <v>61164.230744043438</v>
      </c>
      <c r="R30" s="6">
        <f>Cal_Energy!R29+IFERROR(VLOOKUP(Cal_Energy_Switching!R$4,Switching!$B$35:$E$44,2,0)/12,0)-IFERROR(VLOOKUP(Cal_Energy_Switching!R$4,Switching!$B$23:$E$31,2,0)/12,0)</f>
        <v>117795.06026123502</v>
      </c>
      <c r="S30" s="6">
        <f>Cal_Energy!S29+IFERROR(VLOOKUP(Cal_Energy_Switching!S$4,Switching!$B$35:$E$44,2,0)/12,0)-IFERROR(VLOOKUP(Cal_Energy_Switching!S$4,Switching!$B$23:$E$31,2,0)/12,0)</f>
        <v>125424.78803960375</v>
      </c>
      <c r="T30" s="6">
        <f>Cal_Energy!T29+IFERROR(VLOOKUP(Cal_Energy_Switching!T$4,Switching!$B$35:$E$44,2,0)/12,0)-IFERROR(VLOOKUP(Cal_Energy_Switching!T$4,Switching!$B$23:$E$31,2,0)/12,0)</f>
        <v>8.7091342786038606</v>
      </c>
      <c r="U30" s="6">
        <f>Cal_Energy!U29+IFERROR(VLOOKUP(Cal_Energy_Switching!U$4,Switching!$B$35:$E$44,2,0)/12,0)-IFERROR(VLOOKUP(Cal_Energy_Switching!U$4,Switching!$B$23:$E$31,2,0)/12,0)</f>
        <v>101.70849247472641</v>
      </c>
      <c r="V30" s="6">
        <f>Cal_Energy!V29+IFERROR(VLOOKUP(Cal_Energy_Switching!V$4,Switching!$B$35:$E$44,2,0)/12,0)-IFERROR(VLOOKUP(Cal_Energy_Switching!V$4,Switching!$B$23:$E$31,2,0)/12,0)</f>
        <v>44549.468970203568</v>
      </c>
      <c r="W30" s="6">
        <f>Cal_Energy!W29+IFERROR(VLOOKUP(Cal_Energy_Switching!W$4,Switching!$B$35:$E$44,2,0)/12,0)-IFERROR(VLOOKUP(Cal_Energy_Switching!W$4,Switching!$B$23:$E$31,2,0)/12,0)</f>
        <v>8540.6822116996846</v>
      </c>
      <c r="X30" s="6">
        <f>Cal_Energy!X29+IFERROR(VLOOKUP(Cal_Energy_Switching!X$4,Switching!$B$35:$E$44,2,0)/12,0)-IFERROR(VLOOKUP(Cal_Energy_Switching!X$4,Switching!$B$23:$E$31,2,0)/12,0)</f>
        <v>21661.058157327992</v>
      </c>
      <c r="Y30" s="35">
        <f t="shared" si="1"/>
        <v>7327.6406379065756</v>
      </c>
      <c r="Z30" s="1">
        <f>Cal_Energy!Z29+IFERROR(VLOOKUP(Cal_Energy_Switching!Z$4,Switching!$B$35:$E$44,2,0)/12,0)-IFERROR(VLOOKUP(Cal_Energy_Switching!Z$4,Switching!$B$23:$E$31,2,0)/12,0)</f>
        <v>3806.5580247194571</v>
      </c>
      <c r="AA30" s="1">
        <f>Cal_Energy!AA29+IFERROR(VLOOKUP(Cal_Energy_Switching!AA$4,Switching!$B$35:$E$44,2,0)/12,0)-IFERROR(VLOOKUP(Cal_Energy_Switching!AA$4,Switching!$B$23:$E$31,2,0)/12,0)</f>
        <v>3521.082613187119</v>
      </c>
      <c r="AB30" s="6">
        <f>Cal_Energy!AB29+IFERROR(VLOOKUP(Cal_Energy_Switching!AB$4,Switching!$B$35:$E$44,2,0)/12,0)-IFERROR(VLOOKUP(Cal_Energy_Switching!AB$4,Switching!$B$23:$E$31,2,0)/12,0)</f>
        <v>67.418896347583797</v>
      </c>
      <c r="AC30" s="6">
        <f>Cal_Energy!AC29+IFERROR(VLOOKUP(Cal_Energy_Switching!AC$4,Switching!$B$35:$E$44,2,0)/12,0)-IFERROR(VLOOKUP(Cal_Energy_Switching!AC$4,Switching!$B$23:$E$31,2,0)/12,0)</f>
        <v>1230.9000502366318</v>
      </c>
      <c r="AD30" s="6">
        <f>Cal_Energy!AD29+IFERROR(VLOOKUP(Cal_Energy_Switching!AD$4,Switching!$B$35:$E$44,2,0)/12,0)-IFERROR(VLOOKUP(Cal_Energy_Switching!AD$4,Switching!$B$23:$E$31,2,0)/12,0)</f>
        <v>469.23453583967853</v>
      </c>
      <c r="AE30" s="6">
        <f>Cal_Energy!AE29+IFERROR(VLOOKUP(Cal_Energy_Switching!AE$4,Switching!$B$35:$E$44,2,0)/12,0)-IFERROR(VLOOKUP(Cal_Energy_Switching!AE$4,Switching!$B$23:$E$31,2,0)/12,0)</f>
        <v>3441.146448594654</v>
      </c>
      <c r="AF30" s="6">
        <f>Cal_Energy!AF29+IFERROR(VLOOKUP(Cal_Energy_Switching!AF$4,Switching!$B$35:$E$44,2,0)/12,0)-IFERROR(VLOOKUP(Cal_Energy_Switching!AF$4,Switching!$B$23:$E$31,2,0)/12,0)</f>
        <v>9126.8991225697046</v>
      </c>
      <c r="AG30" s="6">
        <f>Cal_Energy!AG29+IFERROR(VLOOKUP(Cal_Energy_Switching!AG$4,Switching!$B$35:$E$44,2,0)/12,0)-IFERROR(VLOOKUP(Cal_Energy_Switching!AG$4,Switching!$B$23:$E$31,2,0)/12,0)</f>
        <v>5806.3240619698263</v>
      </c>
      <c r="AH30" s="6">
        <f>Cal_Energy!AH29+IFERROR(VLOOKUP(Cal_Energy_Switching!AH$4,Switching!$B$35:$E$44,2,0)/12,0)-IFERROR(VLOOKUP(Cal_Energy_Switching!AH$4,Switching!$B$23:$E$31,2,0)/12,0)</f>
        <v>1713.9291718881079</v>
      </c>
      <c r="AI30" s="6">
        <f>Cal_Energy!AI29+IFERROR(VLOOKUP(Cal_Energy_Switching!AI$4,Switching!$B$35:$E$44,2,0)/12,0)-IFERROR(VLOOKUP(Cal_Energy_Switching!AI$4,Switching!$B$23:$E$31,2,0)/12,0)</f>
        <v>2801.2627651085113</v>
      </c>
      <c r="AJ30" s="6">
        <f>Cal_Energy!AJ29+IFERROR(VLOOKUP(Cal_Energy_Switching!AJ$4,Switching!$B$35:$E$44,2,0)/12,0)-IFERROR(VLOOKUP(Cal_Energy_Switching!AJ$4,Switching!$B$23:$E$31,2,0)/12,0)</f>
        <v>523038.78457621823</v>
      </c>
      <c r="AK30" s="35">
        <f t="shared" si="2"/>
        <v>142754.01462691528</v>
      </c>
      <c r="AL30" s="1">
        <f>Cal_Energy!AL29+IFERROR(VLOOKUP(Cal_Energy_Switching!AL$4,Switching!$B$35:$E$44,2,0)/12,0)-IFERROR(VLOOKUP(Cal_Energy_Switching!AL$4,Switching!$B$23:$E$31,2,0)/12,0)</f>
        <v>40152.338765536289</v>
      </c>
      <c r="AM30" s="1">
        <f>Cal_Energy!AM29+IFERROR(VLOOKUP(Cal_Energy_Switching!AM$4,Switching!$B$35:$E$44,2,0)/12,0)-IFERROR(VLOOKUP(Cal_Energy_Switching!AM$4,Switching!$B$23:$E$31,2,0)/12,0)</f>
        <v>102601.675861379</v>
      </c>
      <c r="AN30" s="6">
        <f>Cal_Energy!AN29+IFERROR(VLOOKUP(Cal_Energy_Switching!AN$4,Switching!$B$35:$E$44,2,0)/12,0)-IFERROR(VLOOKUP(Cal_Energy_Switching!AN$4,Switching!$B$23:$E$31,2,0)/12,0)</f>
        <v>264.25064888147472</v>
      </c>
      <c r="AO30" s="6">
        <f>Cal_Energy!AO29+IFERROR(VLOOKUP(Cal_Energy_Switching!AO$4,Switching!$B$35:$E$44,2,0)/12,0)-IFERROR(VLOOKUP(Cal_Energy_Switching!AO$4,Switching!$B$23:$E$31,2,0)/12,0)</f>
        <v>256.91947229608377</v>
      </c>
      <c r="AP30" s="6">
        <f>Cal_Energy!AP29+IFERROR(VLOOKUP(Cal_Energy_Switching!AP$4,Switching!$B$35:$E$44,2,0)/12,0)-IFERROR(VLOOKUP(Cal_Energy_Switching!AP$4,Switching!$B$23:$E$31,2,0)/12,0)</f>
        <v>6984.4021426380768</v>
      </c>
      <c r="AQ30" s="6">
        <f>Cal_Energy!AQ29+IFERROR(VLOOKUP(Cal_Energy_Switching!AQ$4,Switching!$B$35:$E$44,2,0)/12,0)-IFERROR(VLOOKUP(Cal_Energy_Switching!AQ$4,Switching!$B$23:$E$31,2,0)/12,0)</f>
        <v>72465.253546043532</v>
      </c>
      <c r="AR30" s="6">
        <f>Cal_Energy!AR29+IFERROR(VLOOKUP(Cal_Energy_Switching!AR$4,Switching!$B$35:$E$44,2,0)/12,0)-IFERROR(VLOOKUP(Cal_Energy_Switching!AR$4,Switching!$B$23:$E$31,2,0)/12,0)</f>
        <v>14847.751553321663</v>
      </c>
      <c r="AS30" s="6">
        <f>Cal_Energy!AS29+IFERROR(VLOOKUP(Cal_Energy_Switching!AS$4,Switching!$B$35:$E$44,2,0)/12,0)-IFERROR(VLOOKUP(Cal_Energy_Switching!AS$4,Switching!$B$23:$E$31,2,0)/12,0)</f>
        <v>168731.44414832999</v>
      </c>
      <c r="AT30" s="6">
        <f>Cal_Energy!AT29+IFERROR(VLOOKUP(Cal_Energy_Switching!AT$4,Switching!$B$35:$E$44,2,0)/12,0)-IFERROR(VLOOKUP(Cal_Energy_Switching!AT$4,Switching!$B$23:$E$31,2,0)/12,0)</f>
        <v>36590.420291083879</v>
      </c>
      <c r="AU30" s="6">
        <f>Cal_Energy!AU29+IFERROR(VLOOKUP(Cal_Energy_Switching!AU$4,Switching!$B$35:$E$44,2,0)/12,0)-IFERROR(VLOOKUP(Cal_Energy_Switching!AU$4,Switching!$B$23:$E$31,2,0)/12,0)</f>
        <v>76484.203231632215</v>
      </c>
      <c r="AV30" s="6">
        <f>Cal_Energy!AV29+IFERROR(VLOOKUP(Cal_Energy_Switching!AV$4,Switching!$B$35:$E$44,2,0)/12,0)-IFERROR(VLOOKUP(Cal_Energy_Switching!AV$4,Switching!$B$23:$E$31,2,0)/12,0)</f>
        <v>1222.3738964201848</v>
      </c>
      <c r="AW30" s="6">
        <f>Cal_Energy!AW29+IFERROR(VLOOKUP(Cal_Energy_Switching!AW$4,Switching!$B$35:$E$44,2,0)/12,0)-IFERROR(VLOOKUP(Cal_Energy_Switching!AW$4,Switching!$B$23:$E$31,2,0)/12,0)</f>
        <v>21957.845923999877</v>
      </c>
      <c r="AX30" s="6">
        <f>Cal_Energy!AX29+IFERROR(VLOOKUP(Cal_Energy_Switching!AX$4,Switching!$B$35:$E$44,2,0)/12,0)-IFERROR(VLOOKUP(Cal_Energy_Switching!AX$4,Switching!$B$23:$E$31,2,0)/12,0)</f>
        <v>154140.29906078207</v>
      </c>
      <c r="AY30" s="6">
        <f>Cal_Energy!AY29+IFERROR(VLOOKUP(Cal_Energy_Switching!AY$4,Switching!$B$35:$E$44,2,0)/12,0)-IFERROR(VLOOKUP(Cal_Energy_Switching!AY$4,Switching!$B$23:$E$31,2,0)/12,0)</f>
        <v>25303.664157645231</v>
      </c>
      <c r="AZ30" s="6">
        <f>Cal_Energy!AZ29+IFERROR(VLOOKUP(Cal_Energy_Switching!AZ$4,Switching!$B$35:$E$44,2,0)/12,0)-IFERROR(VLOOKUP(Cal_Energy_Switching!AZ$4,Switching!$B$23:$E$31,2,0)/12,0)</f>
        <v>10990</v>
      </c>
      <c r="BA30" s="6">
        <f>Cal_Energy!BA29+IFERROR(VLOOKUP(Cal_Energy_Switching!BA$4,Switching!$B$35:$E$44,2,0)/12,0)-IFERROR(VLOOKUP(Cal_Energy_Switching!BA$4,Switching!$B$23:$E$31,2,0)/12,0)</f>
        <v>5252.4</v>
      </c>
      <c r="BB30" s="7">
        <f t="shared" si="4"/>
        <v>3219294.3831935371</v>
      </c>
    </row>
    <row r="31" spans="1:54" x14ac:dyDescent="0.25">
      <c r="A31">
        <v>2016</v>
      </c>
      <c r="B31">
        <v>8</v>
      </c>
      <c r="C31" t="s">
        <v>29</v>
      </c>
      <c r="D31" s="6">
        <f>Cal_Energy!D30+IFERROR(VLOOKUP(Cal_Energy_Switching!D$4,Switching!$B$35:$E$44,2,0)/12,0)-IFERROR(VLOOKUP(Cal_Energy_Switching!D$4,Switching!$B$23:$E$31,2,0)/12,0)</f>
        <v>579591.58384178788</v>
      </c>
      <c r="E31" s="35">
        <f t="shared" si="3"/>
        <v>184782.22777865853</v>
      </c>
      <c r="F31" s="1">
        <f>Cal_Energy!F30+IFERROR(VLOOKUP(Cal_Energy_Switching!F$4,Switching!$B$35:$E$44,2,0)/12,0)-IFERROR(VLOOKUP(Cal_Energy_Switching!F$4,Switching!$B$23:$E$31,2,0)/12,0)</f>
        <v>74863.259061463425</v>
      </c>
      <c r="G31" s="1">
        <f>Cal_Energy!G30+IFERROR(VLOOKUP(Cal_Energy_Switching!G$4,Switching!$B$35:$E$44,2,0)/12,0)-IFERROR(VLOOKUP(Cal_Energy_Switching!G$4,Switching!$B$23:$E$31,2,0)/12,0)</f>
        <v>109918.96871719511</v>
      </c>
      <c r="H31" s="35">
        <f t="shared" si="0"/>
        <v>12382.774377887634</v>
      </c>
      <c r="I31" s="1">
        <f>Cal_Energy!I30+IFERROR(VLOOKUP(Cal_Energy_Switching!I$4,Switching!$B$35:$E$44,2,0)/12,0)-IFERROR(VLOOKUP(Cal_Energy_Switching!I$4,Switching!$B$23:$E$31,2,0)/12,0)</f>
        <v>633.89209432195253</v>
      </c>
      <c r="J31" s="1">
        <f>Cal_Energy!J30+IFERROR(VLOOKUP(Cal_Energy_Switching!J$4,Switching!$B$35:$E$44,2,0)/12,0)-IFERROR(VLOOKUP(Cal_Energy_Switching!J$4,Switching!$B$23:$E$31,2,0)/12,0)</f>
        <v>11748.882283565681</v>
      </c>
      <c r="K31" s="6">
        <f>Cal_Energy!K30+IFERROR(VLOOKUP(Cal_Energy_Switching!K$4,Switching!$B$35:$E$44,2,0)/12,0)-IFERROR(VLOOKUP(Cal_Energy_Switching!K$4,Switching!$B$23:$E$31,2,0)/12,0)</f>
        <v>283592.92135306983</v>
      </c>
      <c r="L31" s="6">
        <f>Cal_Energy!L30+IFERROR(VLOOKUP(Cal_Energy_Switching!L$4,Switching!$B$35:$E$44,2,0)/12,0)-IFERROR(VLOOKUP(Cal_Energy_Switching!L$4,Switching!$B$23:$E$31,2,0)/12,0)</f>
        <v>23081.835159068985</v>
      </c>
      <c r="M31" s="6">
        <f>Cal_Energy!M30+IFERROR(VLOOKUP(Cal_Energy_Switching!M$4,Switching!$B$35:$E$44,2,0)/12,0)-IFERROR(VLOOKUP(Cal_Energy_Switching!M$4,Switching!$B$23:$E$31,2,0)/12,0)</f>
        <v>205043.33308310306</v>
      </c>
      <c r="N31" s="6">
        <f>Cal_Energy!N30+IFERROR(VLOOKUP(Cal_Energy_Switching!N$4,Switching!$B$35:$E$44,2,0)/12,0)-IFERROR(VLOOKUP(Cal_Energy_Switching!N$4,Switching!$B$23:$E$31,2,0)/12,0)</f>
        <v>117919.60470468213</v>
      </c>
      <c r="O31" s="6">
        <f>Cal_Energy!O30+IFERROR(VLOOKUP(Cal_Energy_Switching!O$4,Switching!$B$35:$E$44,2,0)/12,0)-IFERROR(VLOOKUP(Cal_Energy_Switching!O$4,Switching!$B$23:$E$31,2,0)/12,0)</f>
        <v>155822.3356613107</v>
      </c>
      <c r="P31" s="6">
        <f>Cal_Energy!P30+IFERROR(VLOOKUP(Cal_Energy_Switching!P$4,Switching!$B$35:$E$44,2,0)/12,0)-IFERROR(VLOOKUP(Cal_Energy_Switching!P$4,Switching!$B$23:$E$31,2,0)/12,0)</f>
        <v>6249.1915959350836</v>
      </c>
      <c r="Q31" s="6">
        <f>Cal_Energy!Q30+IFERROR(VLOOKUP(Cal_Energy_Switching!Q$4,Switching!$B$35:$E$44,2,0)/12,0)-IFERROR(VLOOKUP(Cal_Energy_Switching!Q$4,Switching!$B$23:$E$31,2,0)/12,0)</f>
        <v>62563.027467187399</v>
      </c>
      <c r="R31" s="6">
        <f>Cal_Energy!R30+IFERROR(VLOOKUP(Cal_Energy_Switching!R$4,Switching!$B$35:$E$44,2,0)/12,0)-IFERROR(VLOOKUP(Cal_Energy_Switching!R$4,Switching!$B$23:$E$31,2,0)/12,0)</f>
        <v>120254.21332763242</v>
      </c>
      <c r="S31" s="6">
        <f>Cal_Energy!S30+IFERROR(VLOOKUP(Cal_Energy_Switching!S$4,Switching!$B$35:$E$44,2,0)/12,0)-IFERROR(VLOOKUP(Cal_Energy_Switching!S$4,Switching!$B$23:$E$31,2,0)/12,0)</f>
        <v>139623.52764777798</v>
      </c>
      <c r="T31" s="6">
        <f>Cal_Energy!T30+IFERROR(VLOOKUP(Cal_Energy_Switching!T$4,Switching!$B$35:$E$44,2,0)/12,0)-IFERROR(VLOOKUP(Cal_Energy_Switching!T$4,Switching!$B$23:$E$31,2,0)/12,0)</f>
        <v>12.620032811212154</v>
      </c>
      <c r="U31" s="6">
        <f>Cal_Energy!U30+IFERROR(VLOOKUP(Cal_Energy_Switching!U$4,Switching!$B$35:$E$44,2,0)/12,0)-IFERROR(VLOOKUP(Cal_Energy_Switching!U$4,Switching!$B$23:$E$31,2,0)/12,0)</f>
        <v>100.52948435332233</v>
      </c>
      <c r="V31" s="6">
        <f>Cal_Energy!V30+IFERROR(VLOOKUP(Cal_Energy_Switching!V$4,Switching!$B$35:$E$44,2,0)/12,0)-IFERROR(VLOOKUP(Cal_Energy_Switching!V$4,Switching!$B$23:$E$31,2,0)/12,0)</f>
        <v>46590.42742533984</v>
      </c>
      <c r="W31" s="6">
        <f>Cal_Energy!W30+IFERROR(VLOOKUP(Cal_Energy_Switching!W$4,Switching!$B$35:$E$44,2,0)/12,0)-IFERROR(VLOOKUP(Cal_Energy_Switching!W$4,Switching!$B$23:$E$31,2,0)/12,0)</f>
        <v>8916.1222085225399</v>
      </c>
      <c r="X31" s="6">
        <f>Cal_Energy!X30+IFERROR(VLOOKUP(Cal_Energy_Switching!X$4,Switching!$B$35:$E$44,2,0)/12,0)-IFERROR(VLOOKUP(Cal_Energy_Switching!X$4,Switching!$B$23:$E$31,2,0)/12,0)</f>
        <v>29400.457098017265</v>
      </c>
      <c r="Y31" s="35">
        <f t="shared" si="1"/>
        <v>7511.5286616045078</v>
      </c>
      <c r="Z31" s="1">
        <f>Cal_Energy!Z30+IFERROR(VLOOKUP(Cal_Energy_Switching!Z$4,Switching!$B$35:$E$44,2,0)/12,0)-IFERROR(VLOOKUP(Cal_Energy_Switching!Z$4,Switching!$B$23:$E$31,2,0)/12,0)</f>
        <v>3902.0840564732657</v>
      </c>
      <c r="AA31" s="1">
        <f>Cal_Energy!AA30+IFERROR(VLOOKUP(Cal_Energy_Switching!AA$4,Switching!$B$35:$E$44,2,0)/12,0)-IFERROR(VLOOKUP(Cal_Energy_Switching!AA$4,Switching!$B$23:$E$31,2,0)/12,0)</f>
        <v>3609.444605131242</v>
      </c>
      <c r="AB31" s="6">
        <f>Cal_Energy!AB30+IFERROR(VLOOKUP(Cal_Energy_Switching!AB$4,Switching!$B$35:$E$44,2,0)/12,0)-IFERROR(VLOOKUP(Cal_Energy_Switching!AB$4,Switching!$B$23:$E$31,2,0)/12,0)</f>
        <v>71.890731131295112</v>
      </c>
      <c r="AC31" s="6">
        <f>Cal_Energy!AC30+IFERROR(VLOOKUP(Cal_Energy_Switching!AC$4,Switching!$B$35:$E$44,2,0)/12,0)-IFERROR(VLOOKUP(Cal_Energy_Switching!AC$4,Switching!$B$23:$E$31,2,0)/12,0)</f>
        <v>1223.0902128423188</v>
      </c>
      <c r="AD31" s="6">
        <f>Cal_Energy!AD30+IFERROR(VLOOKUP(Cal_Energy_Switching!AD$4,Switching!$B$35:$E$44,2,0)/12,0)-IFERROR(VLOOKUP(Cal_Energy_Switching!AD$4,Switching!$B$23:$E$31,2,0)/12,0)</f>
        <v>487.19384642292107</v>
      </c>
      <c r="AE31" s="6">
        <f>Cal_Energy!AE30+IFERROR(VLOOKUP(Cal_Energy_Switching!AE$4,Switching!$B$35:$E$44,2,0)/12,0)-IFERROR(VLOOKUP(Cal_Energy_Switching!AE$4,Switching!$B$23:$E$31,2,0)/12,0)</f>
        <v>3398.930352268052</v>
      </c>
      <c r="AF31" s="6">
        <f>Cal_Energy!AF30+IFERROR(VLOOKUP(Cal_Energy_Switching!AF$4,Switching!$B$35:$E$44,2,0)/12,0)-IFERROR(VLOOKUP(Cal_Energy_Switching!AF$4,Switching!$B$23:$E$31,2,0)/12,0)</f>
        <v>9158.1166739731361</v>
      </c>
      <c r="AG31" s="6">
        <f>Cal_Energy!AG30+IFERROR(VLOOKUP(Cal_Energy_Switching!AG$4,Switching!$B$35:$E$44,2,0)/12,0)-IFERROR(VLOOKUP(Cal_Energy_Switching!AG$4,Switching!$B$23:$E$31,2,0)/12,0)</f>
        <v>5735.0918899116759</v>
      </c>
      <c r="AH31" s="6">
        <f>Cal_Energy!AH30+IFERROR(VLOOKUP(Cal_Energy_Switching!AH$4,Switching!$B$35:$E$44,2,0)/12,0)-IFERROR(VLOOKUP(Cal_Energy_Switching!AH$4,Switching!$B$23:$E$31,2,0)/12,0)</f>
        <v>1692.9026331754205</v>
      </c>
      <c r="AI31" s="6">
        <f>Cal_Energy!AI30+IFERROR(VLOOKUP(Cal_Energy_Switching!AI$4,Switching!$B$35:$E$44,2,0)/12,0)-IFERROR(VLOOKUP(Cal_Energy_Switching!AI$4,Switching!$B$23:$E$31,2,0)/12,0)</f>
        <v>2858.0349041694217</v>
      </c>
      <c r="AJ31" s="6">
        <f>Cal_Energy!AJ30+IFERROR(VLOOKUP(Cal_Energy_Switching!AJ$4,Switching!$B$35:$E$44,2,0)/12,0)-IFERROR(VLOOKUP(Cal_Energy_Switching!AJ$4,Switching!$B$23:$E$31,2,0)/12,0)</f>
        <v>522653.20004057192</v>
      </c>
      <c r="AK31" s="35">
        <f t="shared" si="2"/>
        <v>143626.54868243061</v>
      </c>
      <c r="AL31" s="1">
        <f>Cal_Energy!AL30+IFERROR(VLOOKUP(Cal_Energy_Switching!AL$4,Switching!$B$35:$E$44,2,0)/12,0)-IFERROR(VLOOKUP(Cal_Energy_Switching!AL$4,Switching!$B$23:$E$31,2,0)/12,0)</f>
        <v>40396.648301080575</v>
      </c>
      <c r="AM31" s="1">
        <f>Cal_Energy!AM30+IFERROR(VLOOKUP(Cal_Energy_Switching!AM$4,Switching!$B$35:$E$44,2,0)/12,0)-IFERROR(VLOOKUP(Cal_Energy_Switching!AM$4,Switching!$B$23:$E$31,2,0)/12,0)</f>
        <v>103229.90038135003</v>
      </c>
      <c r="AN31" s="6">
        <f>Cal_Energy!AN30+IFERROR(VLOOKUP(Cal_Energy_Switching!AN$4,Switching!$B$35:$E$44,2,0)/12,0)-IFERROR(VLOOKUP(Cal_Energy_Switching!AN$4,Switching!$B$23:$E$31,2,0)/12,0)</f>
        <v>258.91374774311055</v>
      </c>
      <c r="AO31" s="6">
        <f>Cal_Energy!AO30+IFERROR(VLOOKUP(Cal_Energy_Switching!AO$4,Switching!$B$35:$E$44,2,0)/12,0)-IFERROR(VLOOKUP(Cal_Energy_Switching!AO$4,Switching!$B$23:$E$31,2,0)/12,0)</f>
        <v>255.23862542803712</v>
      </c>
      <c r="AP31" s="6">
        <f>Cal_Energy!AP30+IFERROR(VLOOKUP(Cal_Energy_Switching!AP$4,Switching!$B$35:$E$44,2,0)/12,0)-IFERROR(VLOOKUP(Cal_Energy_Switching!AP$4,Switching!$B$23:$E$31,2,0)/12,0)</f>
        <v>7454.1346232979786</v>
      </c>
      <c r="AQ31" s="6">
        <f>Cal_Energy!AQ30+IFERROR(VLOOKUP(Cal_Energy_Switching!AQ$4,Switching!$B$35:$E$44,2,0)/12,0)-IFERROR(VLOOKUP(Cal_Energy_Switching!AQ$4,Switching!$B$23:$E$31,2,0)/12,0)</f>
        <v>78428.618493917587</v>
      </c>
      <c r="AR31" s="6">
        <f>Cal_Energy!AR30+IFERROR(VLOOKUP(Cal_Energy_Switching!AR$4,Switching!$B$35:$E$44,2,0)/12,0)-IFERROR(VLOOKUP(Cal_Energy_Switching!AR$4,Switching!$B$23:$E$31,2,0)/12,0)</f>
        <v>14798.898750002851</v>
      </c>
      <c r="AS31" s="6">
        <f>Cal_Energy!AS30+IFERROR(VLOOKUP(Cal_Energy_Switching!AS$4,Switching!$B$35:$E$44,2,0)/12,0)-IFERROR(VLOOKUP(Cal_Energy_Switching!AS$4,Switching!$B$23:$E$31,2,0)/12,0)</f>
        <v>169410.35639775617</v>
      </c>
      <c r="AT31" s="6">
        <f>Cal_Energy!AT30+IFERROR(VLOOKUP(Cal_Energy_Switching!AT$4,Switching!$B$35:$E$44,2,0)/12,0)-IFERROR(VLOOKUP(Cal_Energy_Switching!AT$4,Switching!$B$23:$E$31,2,0)/12,0)</f>
        <v>36476.43041667332</v>
      </c>
      <c r="AU31" s="6">
        <f>Cal_Energy!AU30+IFERROR(VLOOKUP(Cal_Energy_Switching!AU$4,Switching!$B$35:$E$44,2,0)/12,0)-IFERROR(VLOOKUP(Cal_Energy_Switching!AU$4,Switching!$B$23:$E$31,2,0)/12,0)</f>
        <v>77381.651687866077</v>
      </c>
      <c r="AV31" s="6">
        <f>Cal_Energy!AV30+IFERROR(VLOOKUP(Cal_Energy_Switching!AV$4,Switching!$B$35:$E$44,2,0)/12,0)-IFERROR(VLOOKUP(Cal_Energy_Switching!AV$4,Switching!$B$23:$E$31,2,0)/12,0)</f>
        <v>1287.9695538908527</v>
      </c>
      <c r="AW31" s="6">
        <f>Cal_Energy!AW30+IFERROR(VLOOKUP(Cal_Energy_Switching!AW$4,Switching!$B$35:$E$44,2,0)/12,0)-IFERROR(VLOOKUP(Cal_Energy_Switching!AW$4,Switching!$B$23:$E$31,2,0)/12,0)</f>
        <v>21345.814824817462</v>
      </c>
      <c r="AX31" s="6">
        <f>Cal_Energy!AX30+IFERROR(VLOOKUP(Cal_Energy_Switching!AX$4,Switching!$B$35:$E$44,2,0)/12,0)-IFERROR(VLOOKUP(Cal_Energy_Switching!AX$4,Switching!$B$23:$E$31,2,0)/12,0)</f>
        <v>162411.85516094748</v>
      </c>
      <c r="AY31" s="6">
        <f>Cal_Energy!AY30+IFERROR(VLOOKUP(Cal_Energy_Switching!AY$4,Switching!$B$35:$E$44,2,0)/12,0)-IFERROR(VLOOKUP(Cal_Energy_Switching!AY$4,Switching!$B$23:$E$31,2,0)/12,0)</f>
        <v>25629.629339706164</v>
      </c>
      <c r="AZ31" s="6">
        <f>Cal_Energy!AZ30+IFERROR(VLOOKUP(Cal_Energy_Switching!AZ$4,Switching!$B$35:$E$44,2,0)/12,0)-IFERROR(VLOOKUP(Cal_Energy_Switching!AZ$4,Switching!$B$23:$E$31,2,0)/12,0)</f>
        <v>10824.2</v>
      </c>
      <c r="BA31" s="6">
        <f>Cal_Energy!BA30+IFERROR(VLOOKUP(Cal_Energy_Switching!BA$4,Switching!$B$35:$E$44,2,0)/12,0)-IFERROR(VLOOKUP(Cal_Energy_Switching!BA$4,Switching!$B$23:$E$31,2,0)/12,0)</f>
        <v>5119.5</v>
      </c>
      <c r="BB31" s="7">
        <f t="shared" si="4"/>
        <v>3285426.4724976942</v>
      </c>
    </row>
    <row r="32" spans="1:54" x14ac:dyDescent="0.25">
      <c r="A32">
        <v>2016</v>
      </c>
      <c r="B32">
        <v>9</v>
      </c>
      <c r="C32" t="s">
        <v>30</v>
      </c>
      <c r="D32" s="6">
        <f>Cal_Energy!D31+IFERROR(VLOOKUP(Cal_Energy_Switching!D$4,Switching!$B$35:$E$44,2,0)/12,0)-IFERROR(VLOOKUP(Cal_Energy_Switching!D$4,Switching!$B$23:$E$31,2,0)/12,0)</f>
        <v>453671.99276824418</v>
      </c>
      <c r="E32" s="35">
        <f t="shared" si="3"/>
        <v>151315.94947565399</v>
      </c>
      <c r="F32" s="1">
        <f>Cal_Energy!F31+IFERROR(VLOOKUP(Cal_Energy_Switching!F$4,Switching!$B$35:$E$44,2,0)/12,0)-IFERROR(VLOOKUP(Cal_Energy_Switching!F$4,Switching!$B$23:$E$31,2,0)/12,0)</f>
        <v>61476.747740261606</v>
      </c>
      <c r="G32" s="1">
        <f>Cal_Energy!G31+IFERROR(VLOOKUP(Cal_Energy_Switching!G$4,Switching!$B$35:$E$44,2,0)/12,0)-IFERROR(VLOOKUP(Cal_Energy_Switching!G$4,Switching!$B$23:$E$31,2,0)/12,0)</f>
        <v>89839.201735392402</v>
      </c>
      <c r="H32" s="35">
        <f t="shared" si="0"/>
        <v>10249.664586118715</v>
      </c>
      <c r="I32" s="1">
        <f>Cal_Energy!I31+IFERROR(VLOOKUP(Cal_Energy_Switching!I$4,Switching!$B$35:$E$44,2,0)/12,0)-IFERROR(VLOOKUP(Cal_Energy_Switching!I$4,Switching!$B$23:$E$31,2,0)/12,0)</f>
        <v>524.69512504359216</v>
      </c>
      <c r="J32" s="1">
        <f>Cal_Energy!J31+IFERROR(VLOOKUP(Cal_Energy_Switching!J$4,Switching!$B$35:$E$44,2,0)/12,0)-IFERROR(VLOOKUP(Cal_Energy_Switching!J$4,Switching!$B$23:$E$31,2,0)/12,0)</f>
        <v>9724.969461075123</v>
      </c>
      <c r="K32" s="6">
        <f>Cal_Energy!K31+IFERROR(VLOOKUP(Cal_Energy_Switching!K$4,Switching!$B$35:$E$44,2,0)/12,0)-IFERROR(VLOOKUP(Cal_Energy_Switching!K$4,Switching!$B$23:$E$31,2,0)/12,0)</f>
        <v>236819.44326338562</v>
      </c>
      <c r="L32" s="6">
        <f>Cal_Energy!L31+IFERROR(VLOOKUP(Cal_Energy_Switching!L$4,Switching!$B$35:$E$44,2,0)/12,0)-IFERROR(VLOOKUP(Cal_Energy_Switching!L$4,Switching!$B$23:$E$31,2,0)/12,0)</f>
        <v>18208.215314638644</v>
      </c>
      <c r="M32" s="6">
        <f>Cal_Energy!M31+IFERROR(VLOOKUP(Cal_Energy_Switching!M$4,Switching!$B$35:$E$44,2,0)/12,0)-IFERROR(VLOOKUP(Cal_Energy_Switching!M$4,Switching!$B$23:$E$31,2,0)/12,0)</f>
        <v>175280.14468078254</v>
      </c>
      <c r="N32" s="6">
        <f>Cal_Energy!N31+IFERROR(VLOOKUP(Cal_Energy_Switching!N$4,Switching!$B$35:$E$44,2,0)/12,0)-IFERROR(VLOOKUP(Cal_Energy_Switching!N$4,Switching!$B$23:$E$31,2,0)/12,0)</f>
        <v>99537.609681806847</v>
      </c>
      <c r="O32" s="6">
        <f>Cal_Energy!O31+IFERROR(VLOOKUP(Cal_Energy_Switching!O$4,Switching!$B$35:$E$44,2,0)/12,0)-IFERROR(VLOOKUP(Cal_Energy_Switching!O$4,Switching!$B$23:$E$31,2,0)/12,0)</f>
        <v>136503.4975070745</v>
      </c>
      <c r="P32" s="6">
        <f>Cal_Energy!P31+IFERROR(VLOOKUP(Cal_Energy_Switching!P$4,Switching!$B$35:$E$44,2,0)/12,0)-IFERROR(VLOOKUP(Cal_Energy_Switching!P$4,Switching!$B$23:$E$31,2,0)/12,0)</f>
        <v>4348.549676482522</v>
      </c>
      <c r="Q32" s="6">
        <f>Cal_Energy!Q31+IFERROR(VLOOKUP(Cal_Energy_Switching!Q$4,Switching!$B$35:$E$44,2,0)/12,0)-IFERROR(VLOOKUP(Cal_Energy_Switching!Q$4,Switching!$B$23:$E$31,2,0)/12,0)</f>
        <v>49892.300364595932</v>
      </c>
      <c r="R32" s="6">
        <f>Cal_Energy!R31+IFERROR(VLOOKUP(Cal_Energy_Switching!R$4,Switching!$B$35:$E$44,2,0)/12,0)-IFERROR(VLOOKUP(Cal_Energy_Switching!R$4,Switching!$B$23:$E$31,2,0)/12,0)</f>
        <v>109510.85698258966</v>
      </c>
      <c r="S32" s="6">
        <f>Cal_Energy!S31+IFERROR(VLOOKUP(Cal_Energy_Switching!S$4,Switching!$B$35:$E$44,2,0)/12,0)-IFERROR(VLOOKUP(Cal_Energy_Switching!S$4,Switching!$B$23:$E$31,2,0)/12,0)</f>
        <v>119755.61988521271</v>
      </c>
      <c r="T32" s="6">
        <f>Cal_Energy!T31+IFERROR(VLOOKUP(Cal_Energy_Switching!T$4,Switching!$B$35:$E$44,2,0)/12,0)-IFERROR(VLOOKUP(Cal_Energy_Switching!T$4,Switching!$B$23:$E$31,2,0)/12,0)</f>
        <v>12.721517635414322</v>
      </c>
      <c r="U32" s="6">
        <f>Cal_Energy!U31+IFERROR(VLOOKUP(Cal_Energy_Switching!U$4,Switching!$B$35:$E$44,2,0)/12,0)-IFERROR(VLOOKUP(Cal_Energy_Switching!U$4,Switching!$B$23:$E$31,2,0)/12,0)</f>
        <v>91.771713626789321</v>
      </c>
      <c r="V32" s="6">
        <f>Cal_Energy!V31+IFERROR(VLOOKUP(Cal_Energy_Switching!V$4,Switching!$B$35:$E$44,2,0)/12,0)-IFERROR(VLOOKUP(Cal_Energy_Switching!V$4,Switching!$B$23:$E$31,2,0)/12,0)</f>
        <v>45641.535759228333</v>
      </c>
      <c r="W32" s="6">
        <f>Cal_Energy!W31+IFERROR(VLOOKUP(Cal_Energy_Switching!W$4,Switching!$B$35:$E$44,2,0)/12,0)-IFERROR(VLOOKUP(Cal_Energy_Switching!W$4,Switching!$B$23:$E$31,2,0)/12,0)</f>
        <v>8606.8791569414134</v>
      </c>
      <c r="X32" s="6">
        <f>Cal_Energy!X31+IFERROR(VLOOKUP(Cal_Energy_Switching!X$4,Switching!$B$35:$E$44,2,0)/12,0)-IFERROR(VLOOKUP(Cal_Energy_Switching!X$4,Switching!$B$23:$E$31,2,0)/12,0)</f>
        <v>36866.364287162367</v>
      </c>
      <c r="Y32" s="35">
        <f t="shared" si="1"/>
        <v>6206.0088244027502</v>
      </c>
      <c r="Z32" s="1">
        <f>Cal_Energy!Z31+IFERROR(VLOOKUP(Cal_Energy_Switching!Z$4,Switching!$B$35:$E$44,2,0)/12,0)-IFERROR(VLOOKUP(Cal_Energy_Switching!Z$4,Switching!$B$23:$E$31,2,0)/12,0)</f>
        <v>3223.8934548459279</v>
      </c>
      <c r="AA32" s="1">
        <f>Cal_Energy!AA31+IFERROR(VLOOKUP(Cal_Energy_Switching!AA$4,Switching!$B$35:$E$44,2,0)/12,0)-IFERROR(VLOOKUP(Cal_Energy_Switching!AA$4,Switching!$B$23:$E$31,2,0)/12,0)</f>
        <v>2982.1153695568219</v>
      </c>
      <c r="AB32" s="6">
        <f>Cal_Energy!AB31+IFERROR(VLOOKUP(Cal_Energy_Switching!AB$4,Switching!$B$35:$E$44,2,0)/12,0)-IFERROR(VLOOKUP(Cal_Energy_Switching!AB$4,Switching!$B$23:$E$31,2,0)/12,0)</f>
        <v>68.896898262327255</v>
      </c>
      <c r="AC32" s="6">
        <f>Cal_Energy!AC31+IFERROR(VLOOKUP(Cal_Energy_Switching!AC$4,Switching!$B$35:$E$44,2,0)/12,0)-IFERROR(VLOOKUP(Cal_Energy_Switching!AC$4,Switching!$B$23:$E$31,2,0)/12,0)</f>
        <v>1072.7100847555992</v>
      </c>
      <c r="AD32" s="6">
        <f>Cal_Energy!AD31+IFERROR(VLOOKUP(Cal_Energy_Switching!AD$4,Switching!$B$35:$E$44,2,0)/12,0)-IFERROR(VLOOKUP(Cal_Energy_Switching!AD$4,Switching!$B$23:$E$31,2,0)/12,0)</f>
        <v>475.59173887185585</v>
      </c>
      <c r="AE32" s="6">
        <f>Cal_Energy!AE31+IFERROR(VLOOKUP(Cal_Energy_Switching!AE$4,Switching!$B$35:$E$44,2,0)/12,0)-IFERROR(VLOOKUP(Cal_Energy_Switching!AE$4,Switching!$B$23:$E$31,2,0)/12,0)</f>
        <v>2904.0023662853846</v>
      </c>
      <c r="AF32" s="6">
        <f>Cal_Energy!AF31+IFERROR(VLOOKUP(Cal_Energy_Switching!AF$4,Switching!$B$35:$E$44,2,0)/12,0)-IFERROR(VLOOKUP(Cal_Energy_Switching!AF$4,Switching!$B$23:$E$31,2,0)/12,0)</f>
        <v>7567.7701582682257</v>
      </c>
      <c r="AG32" s="6">
        <f>Cal_Energy!AG31+IFERROR(VLOOKUP(Cal_Energy_Switching!AG$4,Switching!$B$35:$E$44,2,0)/12,0)-IFERROR(VLOOKUP(Cal_Energy_Switching!AG$4,Switching!$B$23:$E$31,2,0)/12,0)</f>
        <v>4899.9887297055666</v>
      </c>
      <c r="AH32" s="6">
        <f>Cal_Energy!AH31+IFERROR(VLOOKUP(Cal_Energy_Switching!AH$4,Switching!$B$35:$E$44,2,0)/12,0)-IFERROR(VLOOKUP(Cal_Energy_Switching!AH$4,Switching!$B$23:$E$31,2,0)/12,0)</f>
        <v>1446.3942308649193</v>
      </c>
      <c r="AI32" s="6">
        <f>Cal_Energy!AI31+IFERROR(VLOOKUP(Cal_Energy_Switching!AI$4,Switching!$B$35:$E$44,2,0)/12,0)-IFERROR(VLOOKUP(Cal_Energy_Switching!AI$4,Switching!$B$23:$E$31,2,0)/12,0)</f>
        <v>2401.0295386383359</v>
      </c>
      <c r="AJ32" s="6">
        <f>Cal_Energy!AJ31+IFERROR(VLOOKUP(Cal_Energy_Switching!AJ$4,Switching!$B$35:$E$44,2,0)/12,0)-IFERROR(VLOOKUP(Cal_Energy_Switching!AJ$4,Switching!$B$23:$E$31,2,0)/12,0)</f>
        <v>392132.81597092585</v>
      </c>
      <c r="AK32" s="35">
        <f t="shared" si="2"/>
        <v>117080.60154499635</v>
      </c>
      <c r="AL32" s="1">
        <f>Cal_Energy!AL31+IFERROR(VLOOKUP(Cal_Energy_Switching!AL$4,Switching!$B$35:$E$44,2,0)/12,0)-IFERROR(VLOOKUP(Cal_Energy_Switching!AL$4,Switching!$B$23:$E$31,2,0)/12,0)</f>
        <v>32963.78310259898</v>
      </c>
      <c r="AM32" s="1">
        <f>Cal_Energy!AM31+IFERROR(VLOOKUP(Cal_Energy_Switching!AM$4,Switching!$B$35:$E$44,2,0)/12,0)-IFERROR(VLOOKUP(Cal_Energy_Switching!AM$4,Switching!$B$23:$E$31,2,0)/12,0)</f>
        <v>84116.818442397358</v>
      </c>
      <c r="AN32" s="6">
        <f>Cal_Energy!AN31+IFERROR(VLOOKUP(Cal_Energy_Switching!AN$4,Switching!$B$35:$E$44,2,0)/12,0)-IFERROR(VLOOKUP(Cal_Energy_Switching!AN$4,Switching!$B$23:$E$31,2,0)/12,0)</f>
        <v>238.26853585303044</v>
      </c>
      <c r="AO32" s="6">
        <f>Cal_Energy!AO31+IFERROR(VLOOKUP(Cal_Energy_Switching!AO$4,Switching!$B$35:$E$44,2,0)/12,0)-IFERROR(VLOOKUP(Cal_Energy_Switching!AO$4,Switching!$B$23:$E$31,2,0)/12,0)</f>
        <v>223.47703427007218</v>
      </c>
      <c r="AP32" s="6">
        <f>Cal_Energy!AP31+IFERROR(VLOOKUP(Cal_Energy_Switching!AP$4,Switching!$B$35:$E$44,2,0)/12,0)-IFERROR(VLOOKUP(Cal_Energy_Switching!AP$4,Switching!$B$23:$E$31,2,0)/12,0)</f>
        <v>7068.6229975829838</v>
      </c>
      <c r="AQ32" s="6">
        <f>Cal_Energy!AQ31+IFERROR(VLOOKUP(Cal_Energy_Switching!AQ$4,Switching!$B$35:$E$44,2,0)/12,0)-IFERROR(VLOOKUP(Cal_Energy_Switching!AQ$4,Switching!$B$23:$E$31,2,0)/12,0)</f>
        <v>64801.181218943428</v>
      </c>
      <c r="AR32" s="6">
        <f>Cal_Energy!AR31+IFERROR(VLOOKUP(Cal_Energy_Switching!AR$4,Switching!$B$35:$E$44,2,0)/12,0)-IFERROR(VLOOKUP(Cal_Energy_Switching!AR$4,Switching!$B$23:$E$31,2,0)/12,0)</f>
        <v>13109.496275194208</v>
      </c>
      <c r="AS32" s="6">
        <f>Cal_Energy!AS31+IFERROR(VLOOKUP(Cal_Energy_Switching!AS$4,Switching!$B$35:$E$44,2,0)/12,0)-IFERROR(VLOOKUP(Cal_Energy_Switching!AS$4,Switching!$B$23:$E$31,2,0)/12,0)</f>
        <v>143604.6783313682</v>
      </c>
      <c r="AT32" s="6">
        <f>Cal_Energy!AT31+IFERROR(VLOOKUP(Cal_Energy_Switching!AT$4,Switching!$B$35:$E$44,2,0)/12,0)-IFERROR(VLOOKUP(Cal_Energy_Switching!AT$4,Switching!$B$23:$E$31,2,0)/12,0)</f>
        <v>32534.491308786488</v>
      </c>
      <c r="AU32" s="6">
        <f>Cal_Energy!AU31+IFERROR(VLOOKUP(Cal_Energy_Switching!AU$4,Switching!$B$35:$E$44,2,0)/12,0)-IFERROR(VLOOKUP(Cal_Energy_Switching!AU$4,Switching!$B$23:$E$31,2,0)/12,0)</f>
        <v>66105.365735025451</v>
      </c>
      <c r="AV32" s="6">
        <f>Cal_Energy!AV31+IFERROR(VLOOKUP(Cal_Energy_Switching!AV$4,Switching!$B$35:$E$44,2,0)/12,0)-IFERROR(VLOOKUP(Cal_Energy_Switching!AV$4,Switching!$B$23:$E$31,2,0)/12,0)</f>
        <v>1054.9488885624664</v>
      </c>
      <c r="AW32" s="6">
        <f>Cal_Energy!AW31+IFERROR(VLOOKUP(Cal_Energy_Switching!AW$4,Switching!$B$35:$E$44,2,0)/12,0)-IFERROR(VLOOKUP(Cal_Energy_Switching!AW$4,Switching!$B$23:$E$31,2,0)/12,0)</f>
        <v>18223.729727668371</v>
      </c>
      <c r="AX32" s="6">
        <f>Cal_Energy!AX31+IFERROR(VLOOKUP(Cal_Energy_Switching!AX$4,Switching!$B$35:$E$44,2,0)/12,0)-IFERROR(VLOOKUP(Cal_Energy_Switching!AX$4,Switching!$B$23:$E$31,2,0)/12,0)</f>
        <v>133028.14928646173</v>
      </c>
      <c r="AY32" s="6">
        <f>Cal_Energy!AY31+IFERROR(VLOOKUP(Cal_Energy_Switching!AY$4,Switching!$B$35:$E$44,2,0)/12,0)-IFERROR(VLOOKUP(Cal_Energy_Switching!AY$4,Switching!$B$23:$E$31,2,0)/12,0)</f>
        <v>22345.503129454704</v>
      </c>
      <c r="AZ32" s="6">
        <f>Cal_Energy!AZ31+IFERROR(VLOOKUP(Cal_Energy_Switching!AZ$4,Switching!$B$35:$E$44,2,0)/12,0)-IFERROR(VLOOKUP(Cal_Energy_Switching!AZ$4,Switching!$B$23:$E$31,2,0)/12,0)</f>
        <v>8540</v>
      </c>
      <c r="BA32" s="6">
        <f>Cal_Energy!BA31+IFERROR(VLOOKUP(Cal_Energy_Switching!BA$4,Switching!$B$35:$E$44,2,0)/12,0)-IFERROR(VLOOKUP(Cal_Energy_Switching!BA$4,Switching!$B$23:$E$31,2,0)/12,0)</f>
        <v>5318.1</v>
      </c>
      <c r="BB32" s="7">
        <f t="shared" si="4"/>
        <v>2708764.9391763285</v>
      </c>
    </row>
    <row r="33" spans="1:54" x14ac:dyDescent="0.25">
      <c r="A33">
        <v>2016</v>
      </c>
      <c r="B33">
        <v>10</v>
      </c>
      <c r="C33" t="s">
        <v>31</v>
      </c>
      <c r="D33" s="6">
        <f>Cal_Energy!D32+IFERROR(VLOOKUP(Cal_Energy_Switching!D$4,Switching!$B$35:$E$44,2,0)/12,0)-IFERROR(VLOOKUP(Cal_Energy_Switching!D$4,Switching!$B$23:$E$31,2,0)/12,0)</f>
        <v>374627.3852988148</v>
      </c>
      <c r="E33" s="35">
        <f t="shared" si="3"/>
        <v>140763.97574619006</v>
      </c>
      <c r="F33" s="1">
        <f>Cal_Energy!F32+IFERROR(VLOOKUP(Cal_Energy_Switching!F$4,Switching!$B$35:$E$44,2,0)/12,0)-IFERROR(VLOOKUP(Cal_Energy_Switching!F$4,Switching!$B$23:$E$31,2,0)/12,0)</f>
        <v>57255.958248476025</v>
      </c>
      <c r="G33" s="1">
        <f>Cal_Energy!G32+IFERROR(VLOOKUP(Cal_Energy_Switching!G$4,Switching!$B$35:$E$44,2,0)/12,0)-IFERROR(VLOOKUP(Cal_Energy_Switching!G$4,Switching!$B$23:$E$31,2,0)/12,0)</f>
        <v>83508.017497714027</v>
      </c>
      <c r="H33" s="35">
        <f t="shared" si="0"/>
        <v>11039.896625033834</v>
      </c>
      <c r="I33" s="1">
        <f>Cal_Energy!I32+IFERROR(VLOOKUP(Cal_Energy_Switching!I$4,Switching!$B$35:$E$44,2,0)/12,0)-IFERROR(VLOOKUP(Cal_Energy_Switching!I$4,Switching!$B$23:$E$31,2,0)/12,0)</f>
        <v>565.14824377623461</v>
      </c>
      <c r="J33" s="1">
        <f>Cal_Energy!J32+IFERROR(VLOOKUP(Cal_Energy_Switching!J$4,Switching!$B$35:$E$44,2,0)/12,0)-IFERROR(VLOOKUP(Cal_Energy_Switching!J$4,Switching!$B$23:$E$31,2,0)/12,0)</f>
        <v>10474.748381257599</v>
      </c>
      <c r="K33" s="6">
        <f>Cal_Energy!K32+IFERROR(VLOOKUP(Cal_Energy_Switching!K$4,Switching!$B$35:$E$44,2,0)/12,0)-IFERROR(VLOOKUP(Cal_Energy_Switching!K$4,Switching!$B$23:$E$31,2,0)/12,0)</f>
        <v>245733.40700825574</v>
      </c>
      <c r="L33" s="6">
        <f>Cal_Energy!L32+IFERROR(VLOOKUP(Cal_Energy_Switching!L$4,Switching!$B$35:$E$44,2,0)/12,0)-IFERROR(VLOOKUP(Cal_Energy_Switching!L$4,Switching!$B$23:$E$31,2,0)/12,0)</f>
        <v>19137.01668613881</v>
      </c>
      <c r="M33" s="6">
        <f>Cal_Energy!M32+IFERROR(VLOOKUP(Cal_Energy_Switching!M$4,Switching!$B$35:$E$44,2,0)/12,0)-IFERROR(VLOOKUP(Cal_Energy_Switching!M$4,Switching!$B$23:$E$31,2,0)/12,0)</f>
        <v>167488.84947749163</v>
      </c>
      <c r="N33" s="6">
        <f>Cal_Energy!N32+IFERROR(VLOOKUP(Cal_Energy_Switching!N$4,Switching!$B$35:$E$44,2,0)/12,0)-IFERROR(VLOOKUP(Cal_Energy_Switching!N$4,Switching!$B$23:$E$31,2,0)/12,0)</f>
        <v>103040.80088939914</v>
      </c>
      <c r="O33" s="6">
        <f>Cal_Energy!O32+IFERROR(VLOOKUP(Cal_Energy_Switching!O$4,Switching!$B$35:$E$44,2,0)/12,0)-IFERROR(VLOOKUP(Cal_Energy_Switching!O$4,Switching!$B$23:$E$31,2,0)/12,0)</f>
        <v>131642.33691925847</v>
      </c>
      <c r="P33" s="6">
        <f>Cal_Energy!P32+IFERROR(VLOOKUP(Cal_Energy_Switching!P$4,Switching!$B$35:$E$44,2,0)/12,0)-IFERROR(VLOOKUP(Cal_Energy_Switching!P$4,Switching!$B$23:$E$31,2,0)/12,0)</f>
        <v>3957.5203335629217</v>
      </c>
      <c r="Q33" s="6">
        <f>Cal_Energy!Q32+IFERROR(VLOOKUP(Cal_Energy_Switching!Q$4,Switching!$B$35:$E$44,2,0)/12,0)-IFERROR(VLOOKUP(Cal_Energy_Switching!Q$4,Switching!$B$23:$E$31,2,0)/12,0)</f>
        <v>44945.870446944333</v>
      </c>
      <c r="R33" s="6">
        <f>Cal_Energy!R32+IFERROR(VLOOKUP(Cal_Energy_Switching!R$4,Switching!$B$35:$E$44,2,0)/12,0)-IFERROR(VLOOKUP(Cal_Energy_Switching!R$4,Switching!$B$23:$E$31,2,0)/12,0)</f>
        <v>92558.9703042334</v>
      </c>
      <c r="S33" s="6">
        <f>Cal_Energy!S32+IFERROR(VLOOKUP(Cal_Energy_Switching!S$4,Switching!$B$35:$E$44,2,0)/12,0)-IFERROR(VLOOKUP(Cal_Energy_Switching!S$4,Switching!$B$23:$E$31,2,0)/12,0)</f>
        <v>128247.33088180146</v>
      </c>
      <c r="T33" s="6">
        <f>Cal_Energy!T32+IFERROR(VLOOKUP(Cal_Energy_Switching!T$4,Switching!$B$35:$E$44,2,0)/12,0)-IFERROR(VLOOKUP(Cal_Energy_Switching!T$4,Switching!$B$23:$E$31,2,0)/12,0)</f>
        <v>13.7544782967343</v>
      </c>
      <c r="U33" s="6">
        <f>Cal_Energy!U32+IFERROR(VLOOKUP(Cal_Energy_Switching!U$4,Switching!$B$35:$E$44,2,0)/12,0)-IFERROR(VLOOKUP(Cal_Energy_Switching!U$4,Switching!$B$23:$E$31,2,0)/12,0)</f>
        <v>95.445867368716208</v>
      </c>
      <c r="V33" s="6">
        <f>Cal_Energy!V32+IFERROR(VLOOKUP(Cal_Energy_Switching!V$4,Switching!$B$35:$E$44,2,0)/12,0)-IFERROR(VLOOKUP(Cal_Energy_Switching!V$4,Switching!$B$23:$E$31,2,0)/12,0)</f>
        <v>45507.52425543344</v>
      </c>
      <c r="W33" s="6">
        <f>Cal_Energy!W32+IFERROR(VLOOKUP(Cal_Energy_Switching!W$4,Switching!$B$35:$E$44,2,0)/12,0)-IFERROR(VLOOKUP(Cal_Energy_Switching!W$4,Switching!$B$23:$E$31,2,0)/12,0)</f>
        <v>10232.258243421053</v>
      </c>
      <c r="X33" s="6">
        <f>Cal_Energy!X32+IFERROR(VLOOKUP(Cal_Energy_Switching!X$4,Switching!$B$35:$E$44,2,0)/12,0)-IFERROR(VLOOKUP(Cal_Energy_Switching!X$4,Switching!$B$23:$E$31,2,0)/12,0)</f>
        <v>51789.84654529066</v>
      </c>
      <c r="Y33" s="35">
        <f t="shared" si="1"/>
        <v>6262.1254860996178</v>
      </c>
      <c r="Z33" s="1">
        <f>Cal_Energy!Z32+IFERROR(VLOOKUP(Cal_Energy_Switching!Z$4,Switching!$B$35:$E$44,2,0)/12,0)-IFERROR(VLOOKUP(Cal_Energy_Switching!Z$4,Switching!$B$23:$E$31,2,0)/12,0)</f>
        <v>3253.0449020112883</v>
      </c>
      <c r="AA33" s="1">
        <f>Cal_Energy!AA32+IFERROR(VLOOKUP(Cal_Energy_Switching!AA$4,Switching!$B$35:$E$44,2,0)/12,0)-IFERROR(VLOOKUP(Cal_Energy_Switching!AA$4,Switching!$B$23:$E$31,2,0)/12,0)</f>
        <v>3009.0805840883299</v>
      </c>
      <c r="AB33" s="6">
        <f>Cal_Energy!AB32+IFERROR(VLOOKUP(Cal_Energy_Switching!AB$4,Switching!$B$35:$E$44,2,0)/12,0)-IFERROR(VLOOKUP(Cal_Energy_Switching!AB$4,Switching!$B$23:$E$31,2,0)/12,0)</f>
        <v>73.609711554594512</v>
      </c>
      <c r="AC33" s="6">
        <f>Cal_Energy!AC32+IFERROR(VLOOKUP(Cal_Energy_Switching!AC$4,Switching!$B$35:$E$44,2,0)/12,0)-IFERROR(VLOOKUP(Cal_Energy_Switching!AC$4,Switching!$B$23:$E$31,2,0)/12,0)</f>
        <v>1270.8512802993569</v>
      </c>
      <c r="AD33" s="6">
        <f>Cal_Energy!AD32+IFERROR(VLOOKUP(Cal_Energy_Switching!AD$4,Switching!$B$35:$E$44,2,0)/12,0)-IFERROR(VLOOKUP(Cal_Energy_Switching!AD$4,Switching!$B$23:$E$31,2,0)/12,0)</f>
        <v>560.72662630413856</v>
      </c>
      <c r="AE33" s="6">
        <f>Cal_Energy!AE32+IFERROR(VLOOKUP(Cal_Energy_Switching!AE$4,Switching!$B$35:$E$44,2,0)/12,0)-IFERROR(VLOOKUP(Cal_Energy_Switching!AE$4,Switching!$B$23:$E$31,2,0)/12,0)</f>
        <v>3565.0987873468189</v>
      </c>
      <c r="AF33" s="6">
        <f>Cal_Energy!AF32+IFERROR(VLOOKUP(Cal_Energy_Switching!AF$4,Switching!$B$35:$E$44,2,0)/12,0)-IFERROR(VLOOKUP(Cal_Energy_Switching!AF$4,Switching!$B$23:$E$31,2,0)/12,0)</f>
        <v>7868.491110697777</v>
      </c>
      <c r="AG33" s="6">
        <f>Cal_Energy!AG32+IFERROR(VLOOKUP(Cal_Energy_Switching!AG$4,Switching!$B$35:$E$44,2,0)/12,0)-IFERROR(VLOOKUP(Cal_Energy_Switching!AG$4,Switching!$B$23:$E$31,2,0)/12,0)</f>
        <v>6015.4716404833925</v>
      </c>
      <c r="AH33" s="6">
        <f>Cal_Energy!AH32+IFERROR(VLOOKUP(Cal_Energy_Switching!AH$4,Switching!$B$35:$E$44,2,0)/12,0)-IFERROR(VLOOKUP(Cal_Energy_Switching!AH$4,Switching!$B$23:$E$31,2,0)/12,0)</f>
        <v>1775.6660181643981</v>
      </c>
      <c r="AI33" s="6">
        <f>Cal_Energy!AI32+IFERROR(VLOOKUP(Cal_Energy_Switching!AI$4,Switching!$B$35:$E$44,2,0)/12,0)-IFERROR(VLOOKUP(Cal_Energy_Switching!AI$4,Switching!$B$23:$E$31,2,0)/12,0)</f>
        <v>2537.6309832380398</v>
      </c>
      <c r="AJ33" s="6">
        <f>Cal_Energy!AJ32+IFERROR(VLOOKUP(Cal_Energy_Switching!AJ$4,Switching!$B$35:$E$44,2,0)/12,0)-IFERROR(VLOOKUP(Cal_Energy_Switching!AJ$4,Switching!$B$23:$E$31,2,0)/12,0)</f>
        <v>277587.26790753665</v>
      </c>
      <c r="AK33" s="35">
        <f t="shared" si="2"/>
        <v>106067.35228754951</v>
      </c>
      <c r="AL33" s="1">
        <f>Cal_Energy!AL32+IFERROR(VLOOKUP(Cal_Energy_Switching!AL$4,Switching!$B$35:$E$44,2,0)/12,0)-IFERROR(VLOOKUP(Cal_Energy_Switching!AL$4,Switching!$B$23:$E$31,2,0)/12,0)</f>
        <v>29880.073310513864</v>
      </c>
      <c r="AM33" s="1">
        <f>Cal_Energy!AM32+IFERROR(VLOOKUP(Cal_Energy_Switching!AM$4,Switching!$B$35:$E$44,2,0)/12,0)-IFERROR(VLOOKUP(Cal_Energy_Switching!AM$4,Switching!$B$23:$E$31,2,0)/12,0)</f>
        <v>76187.278977035647</v>
      </c>
      <c r="AN33" s="6">
        <f>Cal_Energy!AN32+IFERROR(VLOOKUP(Cal_Energy_Switching!AN$4,Switching!$B$35:$E$44,2,0)/12,0)-IFERROR(VLOOKUP(Cal_Energy_Switching!AN$4,Switching!$B$23:$E$31,2,0)/12,0)</f>
        <v>273.76894814858969</v>
      </c>
      <c r="AO33" s="6">
        <f>Cal_Energy!AO32+IFERROR(VLOOKUP(Cal_Energy_Switching!AO$4,Switching!$B$35:$E$44,2,0)/12,0)-IFERROR(VLOOKUP(Cal_Energy_Switching!AO$4,Switching!$B$23:$E$31,2,0)/12,0)</f>
        <v>250.60009665510916</v>
      </c>
      <c r="AP33" s="6">
        <f>Cal_Energy!AP32+IFERROR(VLOOKUP(Cal_Energy_Switching!AP$4,Switching!$B$35:$E$44,2,0)/12,0)-IFERROR(VLOOKUP(Cal_Energy_Switching!AP$4,Switching!$B$23:$E$31,2,0)/12,0)</f>
        <v>8320.1993154972861</v>
      </c>
      <c r="AQ33" s="6">
        <f>Cal_Energy!AQ32+IFERROR(VLOOKUP(Cal_Energy_Switching!AQ$4,Switching!$B$35:$E$44,2,0)/12,0)-IFERROR(VLOOKUP(Cal_Energy_Switching!AQ$4,Switching!$B$23:$E$31,2,0)/12,0)</f>
        <v>69566.794061441702</v>
      </c>
      <c r="AR33" s="6">
        <f>Cal_Energy!AR32+IFERROR(VLOOKUP(Cal_Energy_Switching!AR$4,Switching!$B$35:$E$44,2,0)/12,0)-IFERROR(VLOOKUP(Cal_Energy_Switching!AR$4,Switching!$B$23:$E$31,2,0)/12,0)</f>
        <v>12089.333132412667</v>
      </c>
      <c r="AS33" s="6">
        <f>Cal_Energy!AS32+IFERROR(VLOOKUP(Cal_Energy_Switching!AS$4,Switching!$B$35:$E$44,2,0)/12,0)-IFERROR(VLOOKUP(Cal_Energy_Switching!AS$4,Switching!$B$23:$E$31,2,0)/12,0)</f>
        <v>137299.41279595182</v>
      </c>
      <c r="AT33" s="6">
        <f>Cal_Energy!AT32+IFERROR(VLOOKUP(Cal_Energy_Switching!AT$4,Switching!$B$35:$E$44,2,0)/12,0)-IFERROR(VLOOKUP(Cal_Energy_Switching!AT$4,Switching!$B$23:$E$31,2,0)/12,0)</f>
        <v>30154.110642296226</v>
      </c>
      <c r="AU33" s="6">
        <f>Cal_Energy!AU32+IFERROR(VLOOKUP(Cal_Energy_Switching!AU$4,Switching!$B$35:$E$44,2,0)/12,0)-IFERROR(VLOOKUP(Cal_Energy_Switching!AU$4,Switching!$B$23:$E$31,2,0)/12,0)</f>
        <v>63687.725548343056</v>
      </c>
      <c r="AV33" s="6">
        <f>Cal_Energy!AV32+IFERROR(VLOOKUP(Cal_Energy_Switching!AV$4,Switching!$B$35:$E$44,2,0)/12,0)-IFERROR(VLOOKUP(Cal_Energy_Switching!AV$4,Switching!$B$23:$E$31,2,0)/12,0)</f>
        <v>1079.435421129187</v>
      </c>
      <c r="AW33" s="6">
        <f>Cal_Energy!AW32+IFERROR(VLOOKUP(Cal_Energy_Switching!AW$4,Switching!$B$35:$E$44,2,0)/12,0)-IFERROR(VLOOKUP(Cal_Energy_Switching!AW$4,Switching!$B$23:$E$31,2,0)/12,0)</f>
        <v>17971.433490867734</v>
      </c>
      <c r="AX33" s="6">
        <f>Cal_Energy!AX32+IFERROR(VLOOKUP(Cal_Energy_Switching!AX$4,Switching!$B$35:$E$44,2,0)/12,0)-IFERROR(VLOOKUP(Cal_Energy_Switching!AX$4,Switching!$B$23:$E$31,2,0)/12,0)</f>
        <v>136115.88002404486</v>
      </c>
      <c r="AY33" s="6">
        <f>Cal_Energy!AY32+IFERROR(VLOOKUP(Cal_Energy_Switching!AY$4,Switching!$B$35:$E$44,2,0)/12,0)-IFERROR(VLOOKUP(Cal_Energy_Switching!AY$4,Switching!$B$23:$E$31,2,0)/12,0)</f>
        <v>22080.112322272231</v>
      </c>
      <c r="AZ33" s="6">
        <f>Cal_Energy!AZ32+IFERROR(VLOOKUP(Cal_Energy_Switching!AZ$4,Switching!$B$35:$E$44,2,0)/12,0)-IFERROR(VLOOKUP(Cal_Energy_Switching!AZ$4,Switching!$B$23:$E$31,2,0)/12,0)</f>
        <v>7093.2</v>
      </c>
      <c r="BA33" s="6">
        <f>Cal_Energy!BA32+IFERROR(VLOOKUP(Cal_Energy_Switching!BA$4,Switching!$B$35:$E$44,2,0)/12,0)-IFERROR(VLOOKUP(Cal_Energy_Switching!BA$4,Switching!$B$23:$E$31,2,0)/12,0)</f>
        <v>4450.8</v>
      </c>
      <c r="BB33" s="7">
        <f t="shared" si="4"/>
        <v>2494839.2876452697</v>
      </c>
    </row>
    <row r="34" spans="1:54" x14ac:dyDescent="0.25">
      <c r="A34">
        <v>2016</v>
      </c>
      <c r="B34">
        <v>11</v>
      </c>
      <c r="C34" t="s">
        <v>32</v>
      </c>
      <c r="D34" s="6">
        <f>Cal_Energy!D33+IFERROR(VLOOKUP(Cal_Energy_Switching!D$4,Switching!$B$35:$E$44,2,0)/12,0)-IFERROR(VLOOKUP(Cal_Energy_Switching!D$4,Switching!$B$23:$E$31,2,0)/12,0)</f>
        <v>429988.15930903662</v>
      </c>
      <c r="E34" s="35">
        <f t="shared" si="3"/>
        <v>138056.8669916467</v>
      </c>
      <c r="F34" s="1">
        <f>Cal_Energy!F33+IFERROR(VLOOKUP(Cal_Energy_Switching!F$4,Switching!$B$35:$E$44,2,0)/12,0)-IFERROR(VLOOKUP(Cal_Energy_Switching!F$4,Switching!$B$23:$E$31,2,0)/12,0)</f>
        <v>56173.114746658692</v>
      </c>
      <c r="G34" s="1">
        <f>Cal_Energy!G33+IFERROR(VLOOKUP(Cal_Energy_Switching!G$4,Switching!$B$35:$E$44,2,0)/12,0)-IFERROR(VLOOKUP(Cal_Energy_Switching!G$4,Switching!$B$23:$E$31,2,0)/12,0)</f>
        <v>81883.75224498802</v>
      </c>
      <c r="H34" s="35">
        <f t="shared" si="0"/>
        <v>12686.68157935089</v>
      </c>
      <c r="I34" s="1">
        <f>Cal_Energy!I33+IFERROR(VLOOKUP(Cal_Energy_Switching!I$4,Switching!$B$35:$E$44,2,0)/12,0)-IFERROR(VLOOKUP(Cal_Energy_Switching!I$4,Switching!$B$23:$E$31,2,0)/12,0)</f>
        <v>649.44954263976092</v>
      </c>
      <c r="J34" s="1">
        <f>Cal_Energy!J33+IFERROR(VLOOKUP(Cal_Energy_Switching!J$4,Switching!$B$35:$E$44,2,0)/12,0)-IFERROR(VLOOKUP(Cal_Energy_Switching!J$4,Switching!$B$23:$E$31,2,0)/12,0)</f>
        <v>12037.23203671113</v>
      </c>
      <c r="K34" s="6">
        <f>Cal_Energy!K33+IFERROR(VLOOKUP(Cal_Energy_Switching!K$4,Switching!$B$35:$E$44,2,0)/12,0)-IFERROR(VLOOKUP(Cal_Energy_Switching!K$4,Switching!$B$23:$E$31,2,0)/12,0)</f>
        <v>253151.84142463238</v>
      </c>
      <c r="L34" s="6">
        <f>Cal_Energy!L33+IFERROR(VLOOKUP(Cal_Energy_Switching!L$4,Switching!$B$35:$E$44,2,0)/12,0)-IFERROR(VLOOKUP(Cal_Energy_Switching!L$4,Switching!$B$23:$E$31,2,0)/12,0)</f>
        <v>19909.989547317426</v>
      </c>
      <c r="M34" s="6">
        <f>Cal_Energy!M33+IFERROR(VLOOKUP(Cal_Energy_Switching!M$4,Switching!$B$35:$E$44,2,0)/12,0)-IFERROR(VLOOKUP(Cal_Energy_Switching!M$4,Switching!$B$23:$E$31,2,0)/12,0)</f>
        <v>159762.40230672693</v>
      </c>
      <c r="N34" s="6">
        <f>Cal_Energy!N33+IFERROR(VLOOKUP(Cal_Energy_Switching!N$4,Switching!$B$35:$E$44,2,0)/12,0)-IFERROR(VLOOKUP(Cal_Energy_Switching!N$4,Switching!$B$23:$E$31,2,0)/12,0)</f>
        <v>105956.24849109114</v>
      </c>
      <c r="O34" s="6">
        <f>Cal_Energy!O33+IFERROR(VLOOKUP(Cal_Energy_Switching!O$4,Switching!$B$35:$E$44,2,0)/12,0)-IFERROR(VLOOKUP(Cal_Energy_Switching!O$4,Switching!$B$23:$E$31,2,0)/12,0)</f>
        <v>126798.26361413534</v>
      </c>
      <c r="P34" s="6">
        <f>Cal_Energy!P33+IFERROR(VLOOKUP(Cal_Energy_Switching!P$4,Switching!$B$35:$E$44,2,0)/12,0)-IFERROR(VLOOKUP(Cal_Energy_Switching!P$4,Switching!$B$23:$E$31,2,0)/12,0)</f>
        <v>4920.5034467265605</v>
      </c>
      <c r="Q34" s="6">
        <f>Cal_Energy!Q33+IFERROR(VLOOKUP(Cal_Energy_Switching!Q$4,Switching!$B$35:$E$44,2,0)/12,0)-IFERROR(VLOOKUP(Cal_Energy_Switching!Q$4,Switching!$B$23:$E$31,2,0)/12,0)</f>
        <v>43422.351086421942</v>
      </c>
      <c r="R34" s="6">
        <f>Cal_Energy!R33+IFERROR(VLOOKUP(Cal_Energy_Switching!R$4,Switching!$B$35:$E$44,2,0)/12,0)-IFERROR(VLOOKUP(Cal_Energy_Switching!R$4,Switching!$B$23:$E$31,2,0)/12,0)</f>
        <v>91984.991926785806</v>
      </c>
      <c r="S34" s="6">
        <f>Cal_Energy!S33+IFERROR(VLOOKUP(Cal_Energy_Switching!S$4,Switching!$B$35:$E$44,2,0)/12,0)-IFERROR(VLOOKUP(Cal_Energy_Switching!S$4,Switching!$B$23:$E$31,2,0)/12,0)</f>
        <v>137597.23969157814</v>
      </c>
      <c r="T34" s="6">
        <f>Cal_Energy!T33+IFERROR(VLOOKUP(Cal_Energy_Switching!T$4,Switching!$B$35:$E$44,2,0)/12,0)-IFERROR(VLOOKUP(Cal_Energy_Switching!T$4,Switching!$B$23:$E$31,2,0)/12,0)</f>
        <v>16.059623444025394</v>
      </c>
      <c r="U34" s="6">
        <f>Cal_Energy!U33+IFERROR(VLOOKUP(Cal_Energy_Switching!U$4,Switching!$B$35:$E$44,2,0)/12,0)-IFERROR(VLOOKUP(Cal_Energy_Switching!U$4,Switching!$B$23:$E$31,2,0)/12,0)</f>
        <v>100.81412006738556</v>
      </c>
      <c r="V34" s="6">
        <f>Cal_Energy!V33+IFERROR(VLOOKUP(Cal_Energy_Switching!V$4,Switching!$B$35:$E$44,2,0)/12,0)-IFERROR(VLOOKUP(Cal_Energy_Switching!V$4,Switching!$B$23:$E$31,2,0)/12,0)</f>
        <v>44497.248263400274</v>
      </c>
      <c r="W34" s="6">
        <f>Cal_Energy!W33+IFERROR(VLOOKUP(Cal_Energy_Switching!W$4,Switching!$B$35:$E$44,2,0)/12,0)-IFERROR(VLOOKUP(Cal_Energy_Switching!W$4,Switching!$B$23:$E$31,2,0)/12,0)</f>
        <v>10487.677877444394</v>
      </c>
      <c r="X34" s="6">
        <f>Cal_Energy!X33+IFERROR(VLOOKUP(Cal_Energy_Switching!X$4,Switching!$B$35:$E$44,2,0)/12,0)-IFERROR(VLOOKUP(Cal_Energy_Switching!X$4,Switching!$B$23:$E$31,2,0)/12,0)</f>
        <v>49512.054263801139</v>
      </c>
      <c r="Y34" s="35">
        <f t="shared" si="1"/>
        <v>7409.0077951363255</v>
      </c>
      <c r="Z34" s="1">
        <f>Cal_Energy!Z33+IFERROR(VLOOKUP(Cal_Energy_Switching!Z$4,Switching!$B$35:$E$44,2,0)/12,0)-IFERROR(VLOOKUP(Cal_Energy_Switching!Z$4,Switching!$B$23:$E$31,2,0)/12,0)</f>
        <v>3848.8265829917141</v>
      </c>
      <c r="AA34" s="1">
        <f>Cal_Energy!AA33+IFERROR(VLOOKUP(Cal_Energy_Switching!AA$4,Switching!$B$35:$E$44,2,0)/12,0)-IFERROR(VLOOKUP(Cal_Energy_Switching!AA$4,Switching!$B$23:$E$31,2,0)/12,0)</f>
        <v>3560.1812121446119</v>
      </c>
      <c r="AB34" s="6">
        <f>Cal_Energy!AB33+IFERROR(VLOOKUP(Cal_Energy_Switching!AB$4,Switching!$B$35:$E$44,2,0)/12,0)-IFERROR(VLOOKUP(Cal_Energy_Switching!AB$4,Switching!$B$23:$E$31,2,0)/12,0)</f>
        <v>74.459967113671212</v>
      </c>
      <c r="AC34" s="6">
        <f>Cal_Energy!AC33+IFERROR(VLOOKUP(Cal_Energy_Switching!AC$4,Switching!$B$35:$E$44,2,0)/12,0)-IFERROR(VLOOKUP(Cal_Energy_Switching!AC$4,Switching!$B$23:$E$31,2,0)/12,0)</f>
        <v>1564.5461176765525</v>
      </c>
      <c r="AD34" s="6">
        <f>Cal_Energy!AD33+IFERROR(VLOOKUP(Cal_Energy_Switching!AD$4,Switching!$B$35:$E$44,2,0)/12,0)-IFERROR(VLOOKUP(Cal_Energy_Switching!AD$4,Switching!$B$23:$E$31,2,0)/12,0)</f>
        <v>628.2260862707335</v>
      </c>
      <c r="AE34" s="6">
        <f>Cal_Energy!AE33+IFERROR(VLOOKUP(Cal_Energy_Switching!AE$4,Switching!$B$35:$E$44,2,0)/12,0)-IFERROR(VLOOKUP(Cal_Energy_Switching!AE$4,Switching!$B$23:$E$31,2,0)/12,0)</f>
        <v>3402.1971912628824</v>
      </c>
      <c r="AF34" s="6">
        <f>Cal_Energy!AF33+IFERROR(VLOOKUP(Cal_Energy_Switching!AF$4,Switching!$B$35:$E$44,2,0)/12,0)-IFERROR(VLOOKUP(Cal_Energy_Switching!AF$4,Switching!$B$23:$E$31,2,0)/12,0)</f>
        <v>8080.5756055836509</v>
      </c>
      <c r="AG34" s="6">
        <f>Cal_Energy!AG33+IFERROR(VLOOKUP(Cal_Energy_Switching!AG$4,Switching!$B$35:$E$44,2,0)/12,0)-IFERROR(VLOOKUP(Cal_Energy_Switching!AG$4,Switching!$B$23:$E$31,2,0)/12,0)</f>
        <v>5740.6041010731651</v>
      </c>
      <c r="AH34" s="6">
        <f>Cal_Energy!AH33+IFERROR(VLOOKUP(Cal_Energy_Switching!AH$4,Switching!$B$35:$E$44,2,0)/12,0)-IFERROR(VLOOKUP(Cal_Energy_Switching!AH$4,Switching!$B$23:$E$31,2,0)/12,0)</f>
        <v>1694.5297451675265</v>
      </c>
      <c r="AI34" s="6">
        <f>Cal_Energy!AI33+IFERROR(VLOOKUP(Cal_Energy_Switching!AI$4,Switching!$B$35:$E$44,2,0)/12,0)-IFERROR(VLOOKUP(Cal_Energy_Switching!AI$4,Switching!$B$23:$E$31,2,0)/12,0)</f>
        <v>2648.6689759563901</v>
      </c>
      <c r="AJ34" s="6">
        <f>Cal_Energy!AJ33+IFERROR(VLOOKUP(Cal_Energy_Switching!AJ$4,Switching!$B$35:$E$44,2,0)/12,0)-IFERROR(VLOOKUP(Cal_Energy_Switching!AJ$4,Switching!$B$23:$E$31,2,0)/12,0)</f>
        <v>260959.45897355941</v>
      </c>
      <c r="AK34" s="35">
        <f t="shared" si="2"/>
        <v>103409.27584493544</v>
      </c>
      <c r="AL34" s="1">
        <f>Cal_Energy!AL33+IFERROR(VLOOKUP(Cal_Energy_Switching!AL$4,Switching!$B$35:$E$44,2,0)/12,0)-IFERROR(VLOOKUP(Cal_Energy_Switching!AL$4,Switching!$B$23:$E$31,2,0)/12,0)</f>
        <v>29135.811906581926</v>
      </c>
      <c r="AM34" s="1">
        <f>Cal_Energy!AM33+IFERROR(VLOOKUP(Cal_Energy_Switching!AM$4,Switching!$B$35:$E$44,2,0)/12,0)-IFERROR(VLOOKUP(Cal_Energy_Switching!AM$4,Switching!$B$23:$E$31,2,0)/12,0)</f>
        <v>74273.46393835351</v>
      </c>
      <c r="AN34" s="6">
        <f>Cal_Energy!AN33+IFERROR(VLOOKUP(Cal_Energy_Switching!AN$4,Switching!$B$35:$E$44,2,0)/12,0)-IFERROR(VLOOKUP(Cal_Energy_Switching!AN$4,Switching!$B$23:$E$31,2,0)/12,0)</f>
        <v>314.36913293673399</v>
      </c>
      <c r="AO34" s="6">
        <f>Cal_Energy!AO33+IFERROR(VLOOKUP(Cal_Energy_Switching!AO$4,Switching!$B$35:$E$44,2,0)/12,0)-IFERROR(VLOOKUP(Cal_Energy_Switching!AO$4,Switching!$B$23:$E$31,2,0)/12,0)</f>
        <v>269.8126696311603</v>
      </c>
      <c r="AP34" s="6">
        <f>Cal_Energy!AP33+IFERROR(VLOOKUP(Cal_Energy_Switching!AP$4,Switching!$B$35:$E$44,2,0)/12,0)-IFERROR(VLOOKUP(Cal_Energy_Switching!AP$4,Switching!$B$23:$E$31,2,0)/12,0)</f>
        <v>9527.2799700400865</v>
      </c>
      <c r="AQ34" s="6">
        <f>Cal_Energy!AQ33+IFERROR(VLOOKUP(Cal_Energy_Switching!AQ$4,Switching!$B$35:$E$44,2,0)/12,0)-IFERROR(VLOOKUP(Cal_Energy_Switching!AQ$4,Switching!$B$23:$E$31,2,0)/12,0)</f>
        <v>72154.158016312707</v>
      </c>
      <c r="AR34" s="6">
        <f>Cal_Energy!AR33+IFERROR(VLOOKUP(Cal_Energy_Switching!AR$4,Switching!$B$35:$E$44,2,0)/12,0)-IFERROR(VLOOKUP(Cal_Energy_Switching!AR$4,Switching!$B$23:$E$31,2,0)/12,0)</f>
        <v>11210.907870350655</v>
      </c>
      <c r="AS34" s="6">
        <f>Cal_Energy!AS33+IFERROR(VLOOKUP(Cal_Energy_Switching!AS$4,Switching!$B$35:$E$44,2,0)/12,0)-IFERROR(VLOOKUP(Cal_Energy_Switching!AS$4,Switching!$B$23:$E$31,2,0)/12,0)</f>
        <v>129646.1827182038</v>
      </c>
      <c r="AT34" s="6">
        <f>Cal_Energy!AT33+IFERROR(VLOOKUP(Cal_Energy_Switching!AT$4,Switching!$B$35:$E$44,2,0)/12,0)-IFERROR(VLOOKUP(Cal_Energy_Switching!AT$4,Switching!$B$23:$E$31,2,0)/12,0)</f>
        <v>28104.451697484867</v>
      </c>
      <c r="AU34" s="6">
        <f>Cal_Energy!AU33+IFERROR(VLOOKUP(Cal_Energy_Switching!AU$4,Switching!$B$35:$E$44,2,0)/12,0)-IFERROR(VLOOKUP(Cal_Energy_Switching!AU$4,Switching!$B$23:$E$31,2,0)/12,0)</f>
        <v>60598.326742747166</v>
      </c>
      <c r="AV34" s="6">
        <f>Cal_Energy!AV33+IFERROR(VLOOKUP(Cal_Energy_Switching!AV$4,Switching!$B$35:$E$44,2,0)/12,0)-IFERROR(VLOOKUP(Cal_Energy_Switching!AV$4,Switching!$B$23:$E$31,2,0)/12,0)</f>
        <v>1093.1245077945996</v>
      </c>
      <c r="AW34" s="6">
        <f>Cal_Energy!AW33+IFERROR(VLOOKUP(Cal_Energy_Switching!AW$4,Switching!$B$35:$E$44,2,0)/12,0)-IFERROR(VLOOKUP(Cal_Energy_Switching!AW$4,Switching!$B$23:$E$31,2,0)/12,0)</f>
        <v>18019.622300646442</v>
      </c>
      <c r="AX34" s="6">
        <f>Cal_Energy!AX33+IFERROR(VLOOKUP(Cal_Energy_Switching!AX$4,Switching!$B$35:$E$44,2,0)/12,0)-IFERROR(VLOOKUP(Cal_Energy_Switching!AX$4,Switching!$B$23:$E$31,2,0)/12,0)</f>
        <v>137842.06210193041</v>
      </c>
      <c r="AY34" s="6">
        <f>Cal_Energy!AY33+IFERROR(VLOOKUP(Cal_Energy_Switching!AY$4,Switching!$B$35:$E$44,2,0)/12,0)-IFERROR(VLOOKUP(Cal_Energy_Switching!AY$4,Switching!$B$23:$E$31,2,0)/12,0)</f>
        <v>22130.802206855962</v>
      </c>
      <c r="AZ34" s="6">
        <f>Cal_Energy!AZ33+IFERROR(VLOOKUP(Cal_Energy_Switching!AZ$4,Switching!$B$35:$E$44,2,0)/12,0)-IFERROR(VLOOKUP(Cal_Energy_Switching!AZ$4,Switching!$B$23:$E$31,2,0)/12,0)</f>
        <v>7436</v>
      </c>
      <c r="BA34" s="6">
        <f>Cal_Energy!BA33+IFERROR(VLOOKUP(Cal_Energy_Switching!BA$4,Switching!$B$35:$E$44,2,0)/12,0)-IFERROR(VLOOKUP(Cal_Energy_Switching!BA$4,Switching!$B$23:$E$31,2,0)/12,0)</f>
        <v>4366.8</v>
      </c>
      <c r="BB34" s="7">
        <f t="shared" si="4"/>
        <v>2527174.8439022778</v>
      </c>
    </row>
    <row r="35" spans="1:54" x14ac:dyDescent="0.25">
      <c r="A35">
        <v>2016</v>
      </c>
      <c r="B35">
        <v>12</v>
      </c>
      <c r="C35" t="s">
        <v>33</v>
      </c>
      <c r="D35" s="6">
        <f>Cal_Energy!D34+IFERROR(VLOOKUP(Cal_Energy_Switching!D$4,Switching!$B$35:$E$44,2,0)/12,0)-IFERROR(VLOOKUP(Cal_Energy_Switching!D$4,Switching!$B$23:$E$31,2,0)/12,0)</f>
        <v>618425.26794484595</v>
      </c>
      <c r="E35" s="35">
        <f t="shared" si="3"/>
        <v>173321.05892989438</v>
      </c>
      <c r="F35" s="1">
        <f>Cal_Energy!F34+IFERROR(VLOOKUP(Cal_Energy_Switching!F$4,Switching!$B$35:$E$44,2,0)/12,0)-IFERROR(VLOOKUP(Cal_Energy_Switching!F$4,Switching!$B$23:$E$31,2,0)/12,0)</f>
        <v>70278.79152195777</v>
      </c>
      <c r="G35" s="1">
        <f>Cal_Energy!G34+IFERROR(VLOOKUP(Cal_Energy_Switching!G$4,Switching!$B$35:$E$44,2,0)/12,0)-IFERROR(VLOOKUP(Cal_Energy_Switching!G$4,Switching!$B$23:$E$31,2,0)/12,0)</f>
        <v>103042.26740793661</v>
      </c>
      <c r="H35" s="35">
        <f t="shared" si="0"/>
        <v>14709.82921019461</v>
      </c>
      <c r="I35" s="1">
        <f>Cal_Energy!I34+IFERROR(VLOOKUP(Cal_Energy_Switching!I$4,Switching!$B$35:$E$44,2,0)/12,0)-IFERROR(VLOOKUP(Cal_Energy_Switching!I$4,Switching!$B$23:$E$31,2,0)/12,0)</f>
        <v>753.01739017545947</v>
      </c>
      <c r="J35" s="1">
        <f>Cal_Energy!J34+IFERROR(VLOOKUP(Cal_Energy_Switching!J$4,Switching!$B$35:$E$44,2,0)/12,0)-IFERROR(VLOOKUP(Cal_Energy_Switching!J$4,Switching!$B$23:$E$31,2,0)/12,0)</f>
        <v>13956.811820019151</v>
      </c>
      <c r="K35" s="6">
        <f>Cal_Energy!K34+IFERROR(VLOOKUP(Cal_Energy_Switching!K$4,Switching!$B$35:$E$44,2,0)/12,0)-IFERROR(VLOOKUP(Cal_Energy_Switching!K$4,Switching!$B$23:$E$31,2,0)/12,0)</f>
        <v>259551.12547096255</v>
      </c>
      <c r="L35" s="6">
        <f>Cal_Energy!L34+IFERROR(VLOOKUP(Cal_Energy_Switching!L$4,Switching!$B$35:$E$44,2,0)/12,0)-IFERROR(VLOOKUP(Cal_Energy_Switching!L$4,Switching!$B$23:$E$31,2,0)/12,0)</f>
        <v>20576.770787287252</v>
      </c>
      <c r="M35" s="6">
        <f>Cal_Energy!M34+IFERROR(VLOOKUP(Cal_Energy_Switching!M$4,Switching!$B$35:$E$44,2,0)/12,0)-IFERROR(VLOOKUP(Cal_Energy_Switching!M$4,Switching!$B$23:$E$31,2,0)/12,0)</f>
        <v>178320.71530737184</v>
      </c>
      <c r="N35" s="6">
        <f>Cal_Energy!N34+IFERROR(VLOOKUP(Cal_Energy_Switching!N$4,Switching!$B$35:$E$44,2,0)/12,0)-IFERROR(VLOOKUP(Cal_Energy_Switching!N$4,Switching!$B$23:$E$31,2,0)/12,0)</f>
        <v>108471.16960224004</v>
      </c>
      <c r="O35" s="6">
        <f>Cal_Energy!O34+IFERROR(VLOOKUP(Cal_Energy_Switching!O$4,Switching!$B$35:$E$44,2,0)/12,0)-IFERROR(VLOOKUP(Cal_Energy_Switching!O$4,Switching!$B$23:$E$31,2,0)/12,0)</f>
        <v>139424.57381997665</v>
      </c>
      <c r="P35" s="6">
        <f>Cal_Energy!P34+IFERROR(VLOOKUP(Cal_Energy_Switching!P$4,Switching!$B$35:$E$44,2,0)/12,0)-IFERROR(VLOOKUP(Cal_Energy_Switching!P$4,Switching!$B$23:$E$31,2,0)/12,0)</f>
        <v>6190.2740452770422</v>
      </c>
      <c r="Q35" s="6">
        <f>Cal_Energy!Q34+IFERROR(VLOOKUP(Cal_Energy_Switching!Q$4,Switching!$B$35:$E$44,2,0)/12,0)-IFERROR(VLOOKUP(Cal_Energy_Switching!Q$4,Switching!$B$23:$E$31,2,0)/12,0)</f>
        <v>47868.744377016395</v>
      </c>
      <c r="R35" s="6">
        <f>Cal_Energy!R34+IFERROR(VLOOKUP(Cal_Energy_Switching!R$4,Switching!$B$35:$E$44,2,0)/12,0)-IFERROR(VLOOKUP(Cal_Energy_Switching!R$4,Switching!$B$23:$E$31,2,0)/12,0)</f>
        <v>100530.52072813992</v>
      </c>
      <c r="S35" s="6">
        <f>Cal_Energy!S34+IFERROR(VLOOKUP(Cal_Energy_Switching!S$4,Switching!$B$35:$E$44,2,0)/12,0)-IFERROR(VLOOKUP(Cal_Energy_Switching!S$4,Switching!$B$23:$E$31,2,0)/12,0)</f>
        <v>145703.33466917198</v>
      </c>
      <c r="T35" s="6">
        <f>Cal_Energy!T34+IFERROR(VLOOKUP(Cal_Energy_Switching!T$4,Switching!$B$35:$E$44,2,0)/12,0)-IFERROR(VLOOKUP(Cal_Energy_Switching!T$4,Switching!$B$23:$E$31,2,0)/12,0)</f>
        <v>20.300956920724133</v>
      </c>
      <c r="U35" s="6">
        <f>Cal_Energy!U34+IFERROR(VLOOKUP(Cal_Energy_Switching!U$4,Switching!$B$35:$E$44,2,0)/12,0)-IFERROR(VLOOKUP(Cal_Energy_Switching!U$4,Switching!$B$23:$E$31,2,0)/12,0)</f>
        <v>118.89946732568146</v>
      </c>
      <c r="V35" s="6">
        <f>Cal_Energy!V34+IFERROR(VLOOKUP(Cal_Energy_Switching!V$4,Switching!$B$35:$E$44,2,0)/12,0)-IFERROR(VLOOKUP(Cal_Energy_Switching!V$4,Switching!$B$23:$E$31,2,0)/12,0)</f>
        <v>48145.895395850552</v>
      </c>
      <c r="W35" s="6">
        <f>Cal_Energy!W34+IFERROR(VLOOKUP(Cal_Energy_Switching!W$4,Switching!$B$35:$E$44,2,0)/12,0)-IFERROR(VLOOKUP(Cal_Energy_Switching!W$4,Switching!$B$23:$E$31,2,0)/12,0)</f>
        <v>12218.701083932545</v>
      </c>
      <c r="X35" s="6">
        <f>Cal_Energy!X34+IFERROR(VLOOKUP(Cal_Energy_Switching!X$4,Switching!$B$35:$E$44,2,0)/12,0)-IFERROR(VLOOKUP(Cal_Energy_Switching!X$4,Switching!$B$23:$E$31,2,0)/12,0)</f>
        <v>43661.948226264976</v>
      </c>
      <c r="Y35" s="35">
        <f t="shared" si="1"/>
        <v>9552.5395149253309</v>
      </c>
      <c r="Z35" s="1">
        <f>Cal_Energy!Z34+IFERROR(VLOOKUP(Cal_Energy_Switching!Z$4,Switching!$B$35:$E$44,2,0)/12,0)-IFERROR(VLOOKUP(Cal_Energy_Switching!Z$4,Switching!$B$23:$E$31,2,0)/12,0)</f>
        <v>4962.3470560064225</v>
      </c>
      <c r="AA35" s="1">
        <f>Cal_Energy!AA34+IFERROR(VLOOKUP(Cal_Energy_Switching!AA$4,Switching!$B$35:$E$44,2,0)/12,0)-IFERROR(VLOOKUP(Cal_Energy_Switching!AA$4,Switching!$B$23:$E$31,2,0)/12,0)</f>
        <v>4590.1924589189075</v>
      </c>
      <c r="AB35" s="6">
        <f>Cal_Energy!AB34+IFERROR(VLOOKUP(Cal_Energy_Switching!AB$4,Switching!$B$35:$E$44,2,0)/12,0)-IFERROR(VLOOKUP(Cal_Energy_Switching!AB$4,Switching!$B$23:$E$31,2,0)/12,0)</f>
        <v>72.062824594297638</v>
      </c>
      <c r="AC35" s="6">
        <f>Cal_Energy!AC34+IFERROR(VLOOKUP(Cal_Energy_Switching!AC$4,Switching!$B$35:$E$44,2,0)/12,0)-IFERROR(VLOOKUP(Cal_Energy_Switching!AC$4,Switching!$B$23:$E$31,2,0)/12,0)</f>
        <v>1943.270868849278</v>
      </c>
      <c r="AD35" s="6">
        <f>Cal_Energy!AD34+IFERROR(VLOOKUP(Cal_Energy_Switching!AD$4,Switching!$B$35:$E$44,2,0)/12,0)-IFERROR(VLOOKUP(Cal_Energy_Switching!AD$4,Switching!$B$23:$E$31,2,0)/12,0)</f>
        <v>733.72686367927042</v>
      </c>
      <c r="AE35" s="6">
        <f>Cal_Energy!AE34+IFERROR(VLOOKUP(Cal_Energy_Switching!AE$4,Switching!$B$35:$E$44,2,0)/12,0)-IFERROR(VLOOKUP(Cal_Energy_Switching!AE$4,Switching!$B$23:$E$31,2,0)/12,0)</f>
        <v>4461.7548671669238</v>
      </c>
      <c r="AF35" s="6">
        <f>Cal_Energy!AF34+IFERROR(VLOOKUP(Cal_Energy_Switching!AF$4,Switching!$B$35:$E$44,2,0)/12,0)-IFERROR(VLOOKUP(Cal_Energy_Switching!AF$4,Switching!$B$23:$E$31,2,0)/12,0)</f>
        <v>9415.2246723618991</v>
      </c>
      <c r="AG35" s="6">
        <f>Cal_Energy!AG34+IFERROR(VLOOKUP(Cal_Energy_Switching!AG$4,Switching!$B$35:$E$44,2,0)/12,0)-IFERROR(VLOOKUP(Cal_Energy_Switching!AG$4,Switching!$B$23:$E$31,2,0)/12,0)</f>
        <v>7528.4196795583439</v>
      </c>
      <c r="AH35" s="6">
        <f>Cal_Energy!AH34+IFERROR(VLOOKUP(Cal_Energy_Switching!AH$4,Switching!$B$35:$E$44,2,0)/12,0)-IFERROR(VLOOKUP(Cal_Energy_Switching!AH$4,Switching!$B$23:$E$31,2,0)/12,0)</f>
        <v>2222.2628239998871</v>
      </c>
      <c r="AI35" s="6">
        <f>Cal_Energy!AI34+IFERROR(VLOOKUP(Cal_Energy_Switching!AI$4,Switching!$B$35:$E$44,2,0)/12,0)-IFERROR(VLOOKUP(Cal_Energy_Switching!AI$4,Switching!$B$23:$E$31,2,0)/12,0)</f>
        <v>3136.2237411468295</v>
      </c>
      <c r="AJ35" s="6">
        <f>Cal_Energy!AJ34+IFERROR(VLOOKUP(Cal_Energy_Switching!AJ$4,Switching!$B$35:$E$44,2,0)/12,0)-IFERROR(VLOOKUP(Cal_Energy_Switching!AJ$4,Switching!$B$23:$E$31,2,0)/12,0)</f>
        <v>336467.83344908844</v>
      </c>
      <c r="AK35" s="35">
        <f t="shared" si="2"/>
        <v>110610.31769827219</v>
      </c>
      <c r="AL35" s="1">
        <f>Cal_Energy!AL34+IFERROR(VLOOKUP(Cal_Energy_Switching!AL$4,Switching!$B$35:$E$44,2,0)/12,0)-IFERROR(VLOOKUP(Cal_Energy_Switching!AL$4,Switching!$B$23:$E$31,2,0)/12,0)</f>
        <v>31152.103625516214</v>
      </c>
      <c r="AM35" s="1">
        <f>Cal_Energy!AM34+IFERROR(VLOOKUP(Cal_Energy_Switching!AM$4,Switching!$B$35:$E$44,2,0)/12,0)-IFERROR(VLOOKUP(Cal_Energy_Switching!AM$4,Switching!$B$23:$E$31,2,0)/12,0)</f>
        <v>79458.214072755974</v>
      </c>
      <c r="AN35" s="6">
        <f>Cal_Energy!AN34+IFERROR(VLOOKUP(Cal_Energy_Switching!AN$4,Switching!$B$35:$E$44,2,0)/12,0)-IFERROR(VLOOKUP(Cal_Energy_Switching!AN$4,Switching!$B$23:$E$31,2,0)/12,0)</f>
        <v>361.48342433150253</v>
      </c>
      <c r="AO35" s="6">
        <f>Cal_Energy!AO34+IFERROR(VLOOKUP(Cal_Energy_Switching!AO$4,Switching!$B$35:$E$44,2,0)/12,0)-IFERROR(VLOOKUP(Cal_Energy_Switching!AO$4,Switching!$B$23:$E$31,2,0)/12,0)</f>
        <v>297.68141335753586</v>
      </c>
      <c r="AP35" s="6">
        <f>Cal_Energy!AP34+IFERROR(VLOOKUP(Cal_Energy_Switching!AP$4,Switching!$B$35:$E$44,2,0)/12,0)-IFERROR(VLOOKUP(Cal_Energy_Switching!AP$4,Switching!$B$23:$E$31,2,0)/12,0)</f>
        <v>14033.243611631877</v>
      </c>
      <c r="AQ35" s="6">
        <f>Cal_Energy!AQ34+IFERROR(VLOOKUP(Cal_Energy_Switching!AQ$4,Switching!$B$35:$E$44,2,0)/12,0)-IFERROR(VLOOKUP(Cal_Energy_Switching!AQ$4,Switching!$B$23:$E$31,2,0)/12,0)</f>
        <v>76963.337062313993</v>
      </c>
      <c r="AR35" s="6">
        <f>Cal_Energy!AR34+IFERROR(VLOOKUP(Cal_Energy_Switching!AR$4,Switching!$B$35:$E$44,2,0)/12,0)-IFERROR(VLOOKUP(Cal_Energy_Switching!AR$4,Switching!$B$23:$E$31,2,0)/12,0)</f>
        <v>11956.693805684483</v>
      </c>
      <c r="AS35" s="6">
        <f>Cal_Energy!AS34+IFERROR(VLOOKUP(Cal_Energy_Switching!AS$4,Switching!$B$35:$E$44,2,0)/12,0)-IFERROR(VLOOKUP(Cal_Energy_Switching!AS$4,Switching!$B$23:$E$31,2,0)/12,0)</f>
        <v>136334.5493460967</v>
      </c>
      <c r="AT35" s="6">
        <f>Cal_Energy!AT34+IFERROR(VLOOKUP(Cal_Energy_Switching!AT$4,Switching!$B$35:$E$44,2,0)/12,0)-IFERROR(VLOOKUP(Cal_Energy_Switching!AT$4,Switching!$B$23:$E$31,2,0)/12,0)</f>
        <v>29844.618879930465</v>
      </c>
      <c r="AU35" s="6">
        <f>Cal_Energy!AU34+IFERROR(VLOOKUP(Cal_Energy_Switching!AU$4,Switching!$B$35:$E$44,2,0)/12,0)-IFERROR(VLOOKUP(Cal_Energy_Switching!AU$4,Switching!$B$23:$E$31,2,0)/12,0)</f>
        <v>64205.525858203844</v>
      </c>
      <c r="AV35" s="6">
        <f>Cal_Energy!AV34+IFERROR(VLOOKUP(Cal_Energy_Switching!AV$4,Switching!$B$35:$E$44,2,0)/12,0)-IFERROR(VLOOKUP(Cal_Energy_Switching!AV$4,Switching!$B$23:$E$31,2,0)/12,0)</f>
        <v>1128.4825773479097</v>
      </c>
      <c r="AW35" s="6">
        <f>Cal_Energy!AW34+IFERROR(VLOOKUP(Cal_Energy_Switching!AW$4,Switching!$B$35:$E$44,2,0)/12,0)-IFERROR(VLOOKUP(Cal_Energy_Switching!AW$4,Switching!$B$23:$E$31,2,0)/12,0)</f>
        <v>17927.163464927915</v>
      </c>
      <c r="AX35" s="6">
        <f>Cal_Energy!AX34+IFERROR(VLOOKUP(Cal_Energy_Switching!AX$4,Switching!$B$35:$E$44,2,0)/12,0)-IFERROR(VLOOKUP(Cal_Energy_Switching!AX$4,Switching!$B$23:$E$31,2,0)/12,0)</f>
        <v>142300.68432146584</v>
      </c>
      <c r="AY35" s="6">
        <f>Cal_Energy!AY34+IFERROR(VLOOKUP(Cal_Energy_Switching!AY$4,Switching!$B$35:$E$44,2,0)/12,0)-IFERROR(VLOOKUP(Cal_Energy_Switching!AY$4,Switching!$B$23:$E$31,2,0)/12,0)</f>
        <v>22033.544612554695</v>
      </c>
      <c r="AZ35" s="6">
        <f>Cal_Energy!AZ34+IFERROR(VLOOKUP(Cal_Energy_Switching!AZ$4,Switching!$B$35:$E$44,2,0)/12,0)-IFERROR(VLOOKUP(Cal_Energy_Switching!AZ$4,Switching!$B$23:$E$31,2,0)/12,0)</f>
        <v>9529</v>
      </c>
      <c r="BA35" s="6">
        <f>Cal_Energy!BA34+IFERROR(VLOOKUP(Cal_Energy_Switching!BA$4,Switching!$B$35:$E$44,2,0)/12,0)-IFERROR(VLOOKUP(Cal_Energy_Switching!BA$4,Switching!$B$23:$E$31,2,0)/12,0)</f>
        <v>4790.1000000000004</v>
      </c>
      <c r="BB35" s="7">
        <f t="shared" si="4"/>
        <v>2935108.8754041637</v>
      </c>
    </row>
    <row r="36" spans="1:54" x14ac:dyDescent="0.25">
      <c r="A36">
        <v>2017</v>
      </c>
      <c r="B36">
        <v>1</v>
      </c>
      <c r="C36" t="s">
        <v>34</v>
      </c>
      <c r="D36" s="6">
        <f>Cal_Energy!D35+IFERROR(VLOOKUP(Cal_Energy_Switching!D$4,Switching!$B$35:$E$44,2,0)/12,0)-IFERROR(VLOOKUP(Cal_Energy_Switching!D$4,Switching!$B$23:$E$31,2,0)/12,0)</f>
        <v>744202.30463779892</v>
      </c>
      <c r="E36" s="35">
        <f t="shared" si="3"/>
        <v>188565.73236198773</v>
      </c>
      <c r="F36" s="1">
        <f>Cal_Energy!F35+IFERROR(VLOOKUP(Cal_Energy_Switching!F$4,Switching!$B$35:$E$44,2,0)/12,0)-IFERROR(VLOOKUP(Cal_Energy_Switching!F$4,Switching!$B$23:$E$31,2,0)/12,0)</f>
        <v>76376.660894795103</v>
      </c>
      <c r="G36" s="1">
        <f>Cal_Energy!G35+IFERROR(VLOOKUP(Cal_Energy_Switching!G$4,Switching!$B$35:$E$44,2,0)/12,0)-IFERROR(VLOOKUP(Cal_Energy_Switching!G$4,Switching!$B$23:$E$31,2,0)/12,0)</f>
        <v>112189.07146719263</v>
      </c>
      <c r="H36" s="35">
        <f t="shared" si="0"/>
        <v>15358.835099687865</v>
      </c>
      <c r="I36" s="1">
        <f>Cal_Energy!I35+IFERROR(VLOOKUP(Cal_Energy_Switching!I$4,Switching!$B$35:$E$44,2,0)/12,0)-IFERROR(VLOOKUP(Cal_Energy_Switching!I$4,Switching!$B$23:$E$31,2,0)/12,0)</f>
        <v>786.24093846628625</v>
      </c>
      <c r="J36" s="1">
        <f>Cal_Energy!J35+IFERROR(VLOOKUP(Cal_Energy_Switching!J$4,Switching!$B$35:$E$44,2,0)/12,0)-IFERROR(VLOOKUP(Cal_Energy_Switching!J$4,Switching!$B$23:$E$31,2,0)/12,0)</f>
        <v>14572.594161221579</v>
      </c>
      <c r="K36" s="6">
        <f>Cal_Energy!K35+IFERROR(VLOOKUP(Cal_Energy_Switching!K$4,Switching!$B$35:$E$44,2,0)/12,0)-IFERROR(VLOOKUP(Cal_Energy_Switching!K$4,Switching!$B$23:$E$31,2,0)/12,0)</f>
        <v>245485.64753057528</v>
      </c>
      <c r="L36" s="6">
        <f>Cal_Energy!L35+IFERROR(VLOOKUP(Cal_Energy_Switching!L$4,Switching!$B$35:$E$44,2,0)/12,0)-IFERROR(VLOOKUP(Cal_Energy_Switching!L$4,Switching!$B$23:$E$31,2,0)/12,0)</f>
        <v>19111.20108387051</v>
      </c>
      <c r="M36" s="6">
        <f>Cal_Energy!M35+IFERROR(VLOOKUP(Cal_Energy_Switching!M$4,Switching!$B$35:$E$44,2,0)/12,0)-IFERROR(VLOOKUP(Cal_Energy_Switching!M$4,Switching!$B$23:$E$31,2,0)/12,0)</f>
        <v>175725.3615458259</v>
      </c>
      <c r="N36" s="6">
        <f>Cal_Energy!N35+IFERROR(VLOOKUP(Cal_Energy_Switching!N$4,Switching!$B$35:$E$44,2,0)/12,0)-IFERROR(VLOOKUP(Cal_Energy_Switching!N$4,Switching!$B$23:$E$31,2,0)/12,0)</f>
        <v>102943.43131861679</v>
      </c>
      <c r="O36" s="6">
        <f>Cal_Energy!O35+IFERROR(VLOOKUP(Cal_Energy_Switching!O$4,Switching!$B$35:$E$44,2,0)/12,0)-IFERROR(VLOOKUP(Cal_Energy_Switching!O$4,Switching!$B$23:$E$31,2,0)/12,0)</f>
        <v>137889.82389140374</v>
      </c>
      <c r="P36" s="6">
        <f>Cal_Energy!P35+IFERROR(VLOOKUP(Cal_Energy_Switching!P$4,Switching!$B$35:$E$44,2,0)/12,0)-IFERROR(VLOOKUP(Cal_Energy_Switching!P$4,Switching!$B$23:$E$31,2,0)/12,0)</f>
        <v>6882.5738968000005</v>
      </c>
      <c r="Q36" s="6">
        <f>Cal_Energy!Q35+IFERROR(VLOOKUP(Cal_Energy_Switching!Q$4,Switching!$B$35:$E$44,2,0)/12,0)-IFERROR(VLOOKUP(Cal_Energy_Switching!Q$4,Switching!$B$23:$E$31,2,0)/12,0)</f>
        <v>50412.254879505679</v>
      </c>
      <c r="R36" s="6">
        <f>Cal_Energy!R35+IFERROR(VLOOKUP(Cal_Energy_Switching!R$4,Switching!$B$35:$E$44,2,0)/12,0)-IFERROR(VLOOKUP(Cal_Energy_Switching!R$4,Switching!$B$23:$E$31,2,0)/12,0)</f>
        <v>112823.7104544255</v>
      </c>
      <c r="S36" s="6">
        <f>Cal_Energy!S35+IFERROR(VLOOKUP(Cal_Energy_Switching!S$4,Switching!$B$35:$E$44,2,0)/12,0)-IFERROR(VLOOKUP(Cal_Energy_Switching!S$4,Switching!$B$23:$E$31,2,0)/12,0)</f>
        <v>139046.50868519925</v>
      </c>
      <c r="T36" s="6">
        <f>Cal_Energy!T35+IFERROR(VLOOKUP(Cal_Energy_Switching!T$4,Switching!$B$35:$E$44,2,0)/12,0)-IFERROR(VLOOKUP(Cal_Energy_Switching!T$4,Switching!$B$23:$E$31,2,0)/12,0)</f>
        <v>20.81813379511269</v>
      </c>
      <c r="U36" s="6">
        <f>Cal_Energy!U35+IFERROR(VLOOKUP(Cal_Energy_Switching!U$4,Switching!$B$35:$E$44,2,0)/12,0)-IFERROR(VLOOKUP(Cal_Energy_Switching!U$4,Switching!$B$23:$E$31,2,0)/12,0)</f>
        <v>121.60762361142939</v>
      </c>
      <c r="V36" s="6">
        <f>Cal_Energy!V35+IFERROR(VLOOKUP(Cal_Energy_Switching!V$4,Switching!$B$35:$E$44,2,0)/12,0)-IFERROR(VLOOKUP(Cal_Energy_Switching!V$4,Switching!$B$23:$E$31,2,0)/12,0)</f>
        <v>48922.696088106532</v>
      </c>
      <c r="W36" s="6">
        <f>Cal_Energy!W35+IFERROR(VLOOKUP(Cal_Energy_Switching!W$4,Switching!$B$35:$E$44,2,0)/12,0)-IFERROR(VLOOKUP(Cal_Energy_Switching!W$4,Switching!$B$23:$E$31,2,0)/12,0)</f>
        <v>12731.825962751109</v>
      </c>
      <c r="X36" s="6">
        <f>Cal_Energy!X35+IFERROR(VLOOKUP(Cal_Energy_Switching!X$4,Switching!$B$35:$E$44,2,0)/12,0)-IFERROR(VLOOKUP(Cal_Energy_Switching!X$4,Switching!$B$23:$E$31,2,0)/12,0)</f>
        <v>30748.42356661634</v>
      </c>
      <c r="Y36" s="35">
        <f t="shared" si="1"/>
        <v>10750.53479182189</v>
      </c>
      <c r="Z36" s="1">
        <f>Cal_Energy!Z35+IFERROR(VLOOKUP(Cal_Energy_Switching!Z$4,Switching!$B$35:$E$44,2,0)/12,0)-IFERROR(VLOOKUP(Cal_Energy_Switching!Z$4,Switching!$B$23:$E$31,2,0)/12,0)</f>
        <v>5584.6808685102815</v>
      </c>
      <c r="AA36" s="1">
        <f>Cal_Energy!AA35+IFERROR(VLOOKUP(Cal_Energy_Switching!AA$4,Switching!$B$35:$E$44,2,0)/12,0)-IFERROR(VLOOKUP(Cal_Energy_Switching!AA$4,Switching!$B$23:$E$31,2,0)/12,0)</f>
        <v>5165.853923311608</v>
      </c>
      <c r="AB36" s="6">
        <f>Cal_Energy!AB35+IFERROR(VLOOKUP(Cal_Energy_Switching!AB$4,Switching!$B$35:$E$44,2,0)/12,0)-IFERROR(VLOOKUP(Cal_Energy_Switching!AB$4,Switching!$B$23:$E$31,2,0)/12,0)</f>
        <v>63.954926034035495</v>
      </c>
      <c r="AC36" s="6">
        <f>Cal_Energy!AC35+IFERROR(VLOOKUP(Cal_Energy_Switching!AC$4,Switching!$B$35:$E$44,2,0)/12,0)-IFERROR(VLOOKUP(Cal_Energy_Switching!AC$4,Switching!$B$23:$E$31,2,0)/12,0)</f>
        <v>2068.0400884447213</v>
      </c>
      <c r="AD36" s="6">
        <f>Cal_Energy!AD35+IFERROR(VLOOKUP(Cal_Energy_Switching!AD$4,Switching!$B$35:$E$44,2,0)/12,0)-IFERROR(VLOOKUP(Cal_Energy_Switching!AD$4,Switching!$B$23:$E$31,2,0)/12,0)</f>
        <v>757.52225424436313</v>
      </c>
      <c r="AE36" s="6">
        <f>Cal_Energy!AE35+IFERROR(VLOOKUP(Cal_Energy_Switching!AE$4,Switching!$B$35:$E$44,2,0)/12,0)-IFERROR(VLOOKUP(Cal_Energy_Switching!AE$4,Switching!$B$23:$E$31,2,0)/12,0)</f>
        <v>4577.9160237902306</v>
      </c>
      <c r="AF36" s="6">
        <f>Cal_Energy!AF35+IFERROR(VLOOKUP(Cal_Energy_Switching!AF$4,Switching!$B$35:$E$44,2,0)/12,0)-IFERROR(VLOOKUP(Cal_Energy_Switching!AF$4,Switching!$B$23:$E$31,2,0)/12,0)</f>
        <v>9629.0305148342341</v>
      </c>
      <c r="AG36" s="6">
        <f>Cal_Energy!AG35+IFERROR(VLOOKUP(Cal_Energy_Switching!AG$4,Switching!$B$35:$E$44,2,0)/12,0)-IFERROR(VLOOKUP(Cal_Energy_Switching!AG$4,Switching!$B$23:$E$31,2,0)/12,0)</f>
        <v>7724.4210206357029</v>
      </c>
      <c r="AH36" s="6">
        <f>Cal_Energy!AH35+IFERROR(VLOOKUP(Cal_Energy_Switching!AH$4,Switching!$B$35:$E$44,2,0)/12,0)-IFERROR(VLOOKUP(Cal_Energy_Switching!AH$4,Switching!$B$23:$E$31,2,0)/12,0)</f>
        <v>2280.1191221700096</v>
      </c>
      <c r="AI36" s="6">
        <f>Cal_Energy!AI35+IFERROR(VLOOKUP(Cal_Energy_Switching!AI$4,Switching!$B$35:$E$44,2,0)/12,0)-IFERROR(VLOOKUP(Cal_Energy_Switching!AI$4,Switching!$B$23:$E$31,2,0)/12,0)</f>
        <v>3209.6768382780733</v>
      </c>
      <c r="AJ36" s="6">
        <f>Cal_Energy!AJ35+IFERROR(VLOOKUP(Cal_Energy_Switching!AJ$4,Switching!$B$35:$E$44,2,0)/12,0)-IFERROR(VLOOKUP(Cal_Energy_Switching!AJ$4,Switching!$B$23:$E$31,2,0)/12,0)</f>
        <v>380403.46835258504</v>
      </c>
      <c r="AK36" s="35">
        <f t="shared" si="2"/>
        <v>113278.07065483207</v>
      </c>
      <c r="AL36" s="1">
        <f>Cal_Energy!AL35+IFERROR(VLOOKUP(Cal_Energy_Switching!AL$4,Switching!$B$35:$E$44,2,0)/12,0)-IFERROR(VLOOKUP(Cal_Energy_Switching!AL$4,Switching!$B$23:$E$31,2,0)/12,0)</f>
        <v>31899.074453352983</v>
      </c>
      <c r="AM36" s="1">
        <f>Cal_Energy!AM35+IFERROR(VLOOKUP(Cal_Energy_Switching!AM$4,Switching!$B$35:$E$44,2,0)/12,0)-IFERROR(VLOOKUP(Cal_Energy_Switching!AM$4,Switching!$B$23:$E$31,2,0)/12,0)</f>
        <v>81378.996201479094</v>
      </c>
      <c r="AN36" s="6">
        <f>Cal_Energy!AN35+IFERROR(VLOOKUP(Cal_Energy_Switching!AN$4,Switching!$B$35:$E$44,2,0)/12,0)-IFERROR(VLOOKUP(Cal_Energy_Switching!AN$4,Switching!$B$23:$E$31,2,0)/12,0)</f>
        <v>357.05057433026423</v>
      </c>
      <c r="AO36" s="6">
        <f>Cal_Energy!AO35+IFERROR(VLOOKUP(Cal_Energy_Switching!AO$4,Switching!$B$35:$E$44,2,0)/12,0)-IFERROR(VLOOKUP(Cal_Energy_Switching!AO$4,Switching!$B$23:$E$31,2,0)/12,0)</f>
        <v>288.25148201983899</v>
      </c>
      <c r="AP36" s="6">
        <f>Cal_Energy!AP35+IFERROR(VLOOKUP(Cal_Energy_Switching!AP$4,Switching!$B$35:$E$44,2,0)/12,0)-IFERROR(VLOOKUP(Cal_Energy_Switching!AP$4,Switching!$B$23:$E$31,2,0)/12,0)</f>
        <v>15574.401104229828</v>
      </c>
      <c r="AQ36" s="6">
        <f>Cal_Energy!AQ35+IFERROR(VLOOKUP(Cal_Energy_Switching!AQ$4,Switching!$B$35:$E$44,2,0)/12,0)-IFERROR(VLOOKUP(Cal_Energy_Switching!AQ$4,Switching!$B$23:$E$31,2,0)/12,0)</f>
        <v>68919.938295012544</v>
      </c>
      <c r="AR36" s="6">
        <f>Cal_Energy!AR35+IFERROR(VLOOKUP(Cal_Energy_Switching!AR$4,Switching!$B$35:$E$44,2,0)/12,0)-IFERROR(VLOOKUP(Cal_Energy_Switching!AR$4,Switching!$B$23:$E$31,2,0)/12,0)</f>
        <v>11398.831808903169</v>
      </c>
      <c r="AS36" s="6">
        <f>Cal_Energy!AS35+IFERROR(VLOOKUP(Cal_Energy_Switching!AS$4,Switching!$B$35:$E$44,2,0)/12,0)-IFERROR(VLOOKUP(Cal_Energy_Switching!AS$4,Switching!$B$23:$E$31,2,0)/12,0)</f>
        <v>131923.18818890012</v>
      </c>
      <c r="AT36" s="6">
        <f>Cal_Energy!AT35+IFERROR(VLOOKUP(Cal_Energy_Switching!AT$4,Switching!$B$35:$E$44,2,0)/12,0)-IFERROR(VLOOKUP(Cal_Energy_Switching!AT$4,Switching!$B$23:$E$31,2,0)/12,0)</f>
        <v>28542.940887440745</v>
      </c>
      <c r="AU36" s="6">
        <f>Cal_Energy!AU35+IFERROR(VLOOKUP(Cal_Energy_Switching!AU$4,Switching!$B$35:$E$44,2,0)/12,0)-IFERROR(VLOOKUP(Cal_Energy_Switching!AU$4,Switching!$B$23:$E$31,2,0)/12,0)</f>
        <v>62131.830010462836</v>
      </c>
      <c r="AV36" s="6">
        <f>Cal_Energy!AV35+IFERROR(VLOOKUP(Cal_Energy_Switching!AV$4,Switching!$B$35:$E$44,2,0)/12,0)-IFERROR(VLOOKUP(Cal_Energy_Switching!AV$4,Switching!$B$23:$E$31,2,0)/12,0)</f>
        <v>1066.359569616327</v>
      </c>
      <c r="AW36" s="6">
        <f>Cal_Energy!AW35+IFERROR(VLOOKUP(Cal_Energy_Switching!AW$4,Switching!$B$35:$E$44,2,0)/12,0)-IFERROR(VLOOKUP(Cal_Energy_Switching!AW$4,Switching!$B$23:$E$31,2,0)/12,0)</f>
        <v>17088.963058326342</v>
      </c>
      <c r="AX36" s="6">
        <f>Cal_Energy!AX35+IFERROR(VLOOKUP(Cal_Energy_Switching!AX$4,Switching!$B$35:$E$44,2,0)/12,0)-IFERROR(VLOOKUP(Cal_Energy_Switching!AX$4,Switching!$B$23:$E$31,2,0)/12,0)</f>
        <v>134467.02637249912</v>
      </c>
      <c r="AY36" s="6">
        <f>Cal_Energy!AY35+IFERROR(VLOOKUP(Cal_Energy_Switching!AY$4,Switching!$B$35:$E$44,2,0)/12,0)-IFERROR(VLOOKUP(Cal_Energy_Switching!AY$4,Switching!$B$23:$E$31,2,0)/12,0)</f>
        <v>21154.463141825701</v>
      </c>
      <c r="AZ36" s="6">
        <f>Cal_Energy!AZ35+IFERROR(VLOOKUP(Cal_Energy_Switching!AZ$4,Switching!$B$35:$E$44,2,0)/12,0)-IFERROR(VLOOKUP(Cal_Energy_Switching!AZ$4,Switching!$B$23:$E$31,2,0)/12,0)</f>
        <v>10975.5</v>
      </c>
      <c r="BA36" s="6">
        <f>Cal_Energy!BA35+IFERROR(VLOOKUP(Cal_Energy_Switching!BA$4,Switching!$B$35:$E$44,2,0)/12,0)-IFERROR(VLOOKUP(Cal_Energy_Switching!BA$4,Switching!$B$23:$E$31,2,0)/12,0)</f>
        <v>5498.8799999999992</v>
      </c>
      <c r="BB36" s="7">
        <f t="shared" si="4"/>
        <v>3075123.1358418153</v>
      </c>
    </row>
    <row r="37" spans="1:54" x14ac:dyDescent="0.25">
      <c r="A37">
        <v>2017</v>
      </c>
      <c r="B37">
        <v>2</v>
      </c>
      <c r="C37" t="s">
        <v>35</v>
      </c>
      <c r="D37" s="6">
        <f>Cal_Energy!D36+IFERROR(VLOOKUP(Cal_Energy_Switching!D$4,Switching!$B$35:$E$44,2,0)/12,0)-IFERROR(VLOOKUP(Cal_Energy_Switching!D$4,Switching!$B$23:$E$31,2,0)/12,0)</f>
        <v>638235.35656713904</v>
      </c>
      <c r="E37" s="35">
        <f t="shared" si="3"/>
        <v>165345.34571559384</v>
      </c>
      <c r="F37" s="1">
        <f>Cal_Energy!F36+IFERROR(VLOOKUP(Cal_Energy_Switching!F$4,Switching!$B$35:$E$44,2,0)/12,0)-IFERROR(VLOOKUP(Cal_Energy_Switching!F$4,Switching!$B$23:$E$31,2,0)/12,0)</f>
        <v>67088.506236237547</v>
      </c>
      <c r="G37" s="1">
        <f>Cal_Energy!G36+IFERROR(VLOOKUP(Cal_Energy_Switching!G$4,Switching!$B$35:$E$44,2,0)/12,0)-IFERROR(VLOOKUP(Cal_Energy_Switching!G$4,Switching!$B$23:$E$31,2,0)/12,0)</f>
        <v>98256.839479356291</v>
      </c>
      <c r="H37" s="35">
        <f t="shared" si="0"/>
        <v>14207.557091448998</v>
      </c>
      <c r="I37" s="1">
        <f>Cal_Energy!I36+IFERROR(VLOOKUP(Cal_Energy_Switching!I$4,Switching!$B$35:$E$44,2,0)/12,0)-IFERROR(VLOOKUP(Cal_Energy_Switching!I$4,Switching!$B$23:$E$31,2,0)/12,0)</f>
        <v>727.30535541209213</v>
      </c>
      <c r="J37" s="1">
        <f>Cal_Energy!J36+IFERROR(VLOOKUP(Cal_Energy_Switching!J$4,Switching!$B$35:$E$44,2,0)/12,0)-IFERROR(VLOOKUP(Cal_Energy_Switching!J$4,Switching!$B$23:$E$31,2,0)/12,0)</f>
        <v>13480.251736036906</v>
      </c>
      <c r="K37" s="6">
        <f>Cal_Energy!K36+IFERROR(VLOOKUP(Cal_Energy_Switching!K$4,Switching!$B$35:$E$44,2,0)/12,0)-IFERROR(VLOOKUP(Cal_Energy_Switching!K$4,Switching!$B$23:$E$31,2,0)/12,0)</f>
        <v>235411.5762094853</v>
      </c>
      <c r="L37" s="6">
        <f>Cal_Energy!L36+IFERROR(VLOOKUP(Cal_Energy_Switching!L$4,Switching!$B$35:$E$44,2,0)/12,0)-IFERROR(VLOOKUP(Cal_Energy_Switching!L$4,Switching!$B$23:$E$31,2,0)/12,0)</f>
        <v>18061.520882399687</v>
      </c>
      <c r="M37" s="6">
        <f>Cal_Energy!M36+IFERROR(VLOOKUP(Cal_Energy_Switching!M$4,Switching!$B$35:$E$44,2,0)/12,0)-IFERROR(VLOOKUP(Cal_Energy_Switching!M$4,Switching!$B$23:$E$31,2,0)/12,0)</f>
        <v>155891.2299864777</v>
      </c>
      <c r="N37" s="6">
        <f>Cal_Energy!N36+IFERROR(VLOOKUP(Cal_Energy_Switching!N$4,Switching!$B$35:$E$44,2,0)/12,0)-IFERROR(VLOOKUP(Cal_Energy_Switching!N$4,Switching!$B$23:$E$31,2,0)/12,0)</f>
        <v>98984.317383807487</v>
      </c>
      <c r="O37" s="6">
        <f>Cal_Energy!O36+IFERROR(VLOOKUP(Cal_Energy_Switching!O$4,Switching!$B$35:$E$44,2,0)/12,0)-IFERROR(VLOOKUP(Cal_Energy_Switching!O$4,Switching!$B$23:$E$31,2,0)/12,0)</f>
        <v>124667.13269679969</v>
      </c>
      <c r="P37" s="6">
        <f>Cal_Energy!P36+IFERROR(VLOOKUP(Cal_Energy_Switching!P$4,Switching!$B$35:$E$44,2,0)/12,0)-IFERROR(VLOOKUP(Cal_Energy_Switching!P$4,Switching!$B$23:$E$31,2,0)/12,0)</f>
        <v>5784.3535665199215</v>
      </c>
      <c r="Q37" s="6">
        <f>Cal_Energy!Q36+IFERROR(VLOOKUP(Cal_Energy_Switching!Q$4,Switching!$B$35:$E$44,2,0)/12,0)-IFERROR(VLOOKUP(Cal_Energy_Switching!Q$4,Switching!$B$23:$E$31,2,0)/12,0)</f>
        <v>45830.791184109272</v>
      </c>
      <c r="R37" s="6">
        <f>Cal_Energy!R36+IFERROR(VLOOKUP(Cal_Energy_Switching!R$4,Switching!$B$35:$E$44,2,0)/12,0)-IFERROR(VLOOKUP(Cal_Energy_Switching!R$4,Switching!$B$23:$E$31,2,0)/12,0)</f>
        <v>106181.06584556564</v>
      </c>
      <c r="S37" s="6">
        <f>Cal_Energy!S36+IFERROR(VLOOKUP(Cal_Energy_Switching!S$4,Switching!$B$35:$E$44,2,0)/12,0)-IFERROR(VLOOKUP(Cal_Energy_Switching!S$4,Switching!$B$23:$E$31,2,0)/12,0)</f>
        <v>131743.47886034494</v>
      </c>
      <c r="T37" s="6">
        <f>Cal_Energy!T36+IFERROR(VLOOKUP(Cal_Energy_Switching!T$4,Switching!$B$35:$E$44,2,0)/12,0)-IFERROR(VLOOKUP(Cal_Energy_Switching!T$4,Switching!$B$23:$E$31,2,0)/12,0)</f>
        <v>11.713343363910084</v>
      </c>
      <c r="U37" s="6">
        <f>Cal_Energy!U36+IFERROR(VLOOKUP(Cal_Energy_Switching!U$4,Switching!$B$35:$E$44,2,0)/12,0)-IFERROR(VLOOKUP(Cal_Energy_Switching!U$4,Switching!$B$23:$E$31,2,0)/12,0)</f>
        <v>104.83518028539099</v>
      </c>
      <c r="V37" s="6">
        <f>Cal_Energy!V36+IFERROR(VLOOKUP(Cal_Energy_Switching!V$4,Switching!$B$35:$E$44,2,0)/12,0)-IFERROR(VLOOKUP(Cal_Energy_Switching!V$4,Switching!$B$23:$E$31,2,0)/12,0)</f>
        <v>46508.168692297637</v>
      </c>
      <c r="W37" s="6">
        <f>Cal_Energy!W36+IFERROR(VLOOKUP(Cal_Energy_Switching!W$4,Switching!$B$35:$E$44,2,0)/12,0)-IFERROR(VLOOKUP(Cal_Energy_Switching!W$4,Switching!$B$23:$E$31,2,0)/12,0)</f>
        <v>9253.9823901179152</v>
      </c>
      <c r="X37" s="6">
        <f>Cal_Energy!X36+IFERROR(VLOOKUP(Cal_Energy_Switching!X$4,Switching!$B$35:$E$44,2,0)/12,0)-IFERROR(VLOOKUP(Cal_Energy_Switching!X$4,Switching!$B$23:$E$31,2,0)/12,0)</f>
        <v>21222.264339672682</v>
      </c>
      <c r="Y37" s="35">
        <f t="shared" si="1"/>
        <v>9413.4957066610987</v>
      </c>
      <c r="Z37" s="1">
        <f>Cal_Energy!Z36+IFERROR(VLOOKUP(Cal_Energy_Switching!Z$4,Switching!$B$35:$E$44,2,0)/12,0)-IFERROR(VLOOKUP(Cal_Energy_Switching!Z$4,Switching!$B$23:$E$31,2,0)/12,0)</f>
        <v>4890.1166683154988</v>
      </c>
      <c r="AA37" s="1">
        <f>Cal_Energy!AA36+IFERROR(VLOOKUP(Cal_Energy_Switching!AA$4,Switching!$B$35:$E$44,2,0)/12,0)-IFERROR(VLOOKUP(Cal_Energy_Switching!AA$4,Switching!$B$23:$E$31,2,0)/12,0)</f>
        <v>4523.3790383456007</v>
      </c>
      <c r="AB37" s="6">
        <f>Cal_Energy!AB36+IFERROR(VLOOKUP(Cal_Energy_Switching!AB$4,Switching!$B$35:$E$44,2,0)/12,0)-IFERROR(VLOOKUP(Cal_Energy_Switching!AB$4,Switching!$B$23:$E$31,2,0)/12,0)</f>
        <v>56.202996201001504</v>
      </c>
      <c r="AC37" s="6">
        <f>Cal_Energy!AC36+IFERROR(VLOOKUP(Cal_Energy_Switching!AC$4,Switching!$B$35:$E$44,2,0)/12,0)-IFERROR(VLOOKUP(Cal_Energy_Switching!AC$4,Switching!$B$23:$E$31,2,0)/12,0)</f>
        <v>1923.9181773547907</v>
      </c>
      <c r="AD37" s="6">
        <f>Cal_Energy!AD36+IFERROR(VLOOKUP(Cal_Energy_Switching!AD$4,Switching!$B$35:$E$44,2,0)/12,0)-IFERROR(VLOOKUP(Cal_Energy_Switching!AD$4,Switching!$B$23:$E$31,2,0)/12,0)</f>
        <v>676.28960909136072</v>
      </c>
      <c r="AE37" s="6">
        <f>Cal_Energy!AE36+IFERROR(VLOOKUP(Cal_Energy_Switching!AE$4,Switching!$B$35:$E$44,2,0)/12,0)-IFERROR(VLOOKUP(Cal_Energy_Switching!AE$4,Switching!$B$23:$E$31,2,0)/12,0)</f>
        <v>4217.3214457538279</v>
      </c>
      <c r="AF37" s="6">
        <f>Cal_Energy!AF36+IFERROR(VLOOKUP(Cal_Energy_Switching!AF$4,Switching!$B$35:$E$44,2,0)/12,0)-IFERROR(VLOOKUP(Cal_Energy_Switching!AF$4,Switching!$B$23:$E$31,2,0)/12,0)</f>
        <v>8321.2565431538969</v>
      </c>
      <c r="AG37" s="6">
        <f>Cal_Energy!AG36+IFERROR(VLOOKUP(Cal_Energy_Switching!AG$4,Switching!$B$35:$E$44,2,0)/12,0)-IFERROR(VLOOKUP(Cal_Energy_Switching!AG$4,Switching!$B$23:$E$31,2,0)/12,0)</f>
        <v>7115.9816512727175</v>
      </c>
      <c r="AH37" s="6">
        <f>Cal_Energy!AH36+IFERROR(VLOOKUP(Cal_Energy_Switching!AH$4,Switching!$B$35:$E$44,2,0)/12,0)-IFERROR(VLOOKUP(Cal_Energy_Switching!AH$4,Switching!$B$23:$E$31,2,0)/12,0)</f>
        <v>2100.5180573058065</v>
      </c>
      <c r="AI37" s="6">
        <f>Cal_Energy!AI36+IFERROR(VLOOKUP(Cal_Energy_Switching!AI$4,Switching!$B$35:$E$44,2,0)/12,0)-IFERROR(VLOOKUP(Cal_Energy_Switching!AI$4,Switching!$B$23:$E$31,2,0)/12,0)</f>
        <v>2773.7521810512931</v>
      </c>
      <c r="AJ37" s="6">
        <f>Cal_Energy!AJ36+IFERROR(VLOOKUP(Cal_Energy_Switching!AJ$4,Switching!$B$35:$E$44,2,0)/12,0)-IFERROR(VLOOKUP(Cal_Energy_Switching!AJ$4,Switching!$B$23:$E$31,2,0)/12,0)</f>
        <v>330203.63270884583</v>
      </c>
      <c r="AK37" s="35">
        <f t="shared" si="2"/>
        <v>101893.91994695121</v>
      </c>
      <c r="AL37" s="1">
        <f>Cal_Energy!AL36+IFERROR(VLOOKUP(Cal_Energy_Switching!AL$4,Switching!$B$35:$E$44,2,0)/12,0)-IFERROR(VLOOKUP(Cal_Energy_Switching!AL$4,Switching!$B$23:$E$31,2,0)/12,0)</f>
        <v>28711.512255146339</v>
      </c>
      <c r="AM37" s="1">
        <f>Cal_Energy!AM36+IFERROR(VLOOKUP(Cal_Energy_Switching!AM$4,Switching!$B$35:$E$44,2,0)/12,0)-IFERROR(VLOOKUP(Cal_Energy_Switching!AM$4,Switching!$B$23:$E$31,2,0)/12,0)</f>
        <v>73182.407691804867</v>
      </c>
      <c r="AN37" s="6">
        <f>Cal_Energy!AN36+IFERROR(VLOOKUP(Cal_Energy_Switching!AN$4,Switching!$B$35:$E$44,2,0)/12,0)-IFERROR(VLOOKUP(Cal_Energy_Switching!AN$4,Switching!$B$23:$E$31,2,0)/12,0)</f>
        <v>268.95055667315802</v>
      </c>
      <c r="AO37" s="6">
        <f>Cal_Energy!AO36+IFERROR(VLOOKUP(Cal_Energy_Switching!AO$4,Switching!$B$35:$E$44,2,0)/12,0)-IFERROR(VLOOKUP(Cal_Energy_Switching!AO$4,Switching!$B$23:$E$31,2,0)/12,0)</f>
        <v>232.07242521034152</v>
      </c>
      <c r="AP37" s="6">
        <f>Cal_Energy!AP36+IFERROR(VLOOKUP(Cal_Energy_Switching!AP$4,Switching!$B$35:$E$44,2,0)/12,0)-IFERROR(VLOOKUP(Cal_Energy_Switching!AP$4,Switching!$B$23:$E$31,2,0)/12,0)</f>
        <v>12888.595072824703</v>
      </c>
      <c r="AQ37" s="6">
        <f>Cal_Energy!AQ36+IFERROR(VLOOKUP(Cal_Energy_Switching!AQ$4,Switching!$B$35:$E$44,2,0)/12,0)-IFERROR(VLOOKUP(Cal_Energy_Switching!AQ$4,Switching!$B$23:$E$31,2,0)/12,0)</f>
        <v>56628.202838806552</v>
      </c>
      <c r="AR37" s="6">
        <f>Cal_Energy!AR36+IFERROR(VLOOKUP(Cal_Energy_Switching!AR$4,Switching!$B$35:$E$44,2,0)/12,0)-IFERROR(VLOOKUP(Cal_Energy_Switching!AR$4,Switching!$B$23:$E$31,2,0)/12,0)</f>
        <v>10065.22451029677</v>
      </c>
      <c r="AS37" s="6">
        <f>Cal_Energy!AS36+IFERROR(VLOOKUP(Cal_Energy_Switching!AS$4,Switching!$B$35:$E$44,2,0)/12,0)-IFERROR(VLOOKUP(Cal_Energy_Switching!AS$4,Switching!$B$23:$E$31,2,0)/12,0)</f>
        <v>126097.30049708902</v>
      </c>
      <c r="AT37" s="6">
        <f>Cal_Energy!AT36+IFERROR(VLOOKUP(Cal_Energy_Switching!AT$4,Switching!$B$35:$E$44,2,0)/12,0)-IFERROR(VLOOKUP(Cal_Energy_Switching!AT$4,Switching!$B$23:$E$31,2,0)/12,0)</f>
        <v>25431.190524025813</v>
      </c>
      <c r="AU37" s="6">
        <f>Cal_Energy!AU36+IFERROR(VLOOKUP(Cal_Energy_Switching!AU$4,Switching!$B$35:$E$44,2,0)/12,0)-IFERROR(VLOOKUP(Cal_Energy_Switching!AU$4,Switching!$B$23:$E$31,2,0)/12,0)</f>
        <v>59390.235802551731</v>
      </c>
      <c r="AV37" s="6">
        <f>Cal_Energy!AV36+IFERROR(VLOOKUP(Cal_Energy_Switching!AV$4,Switching!$B$35:$E$44,2,0)/12,0)-IFERROR(VLOOKUP(Cal_Energy_Switching!AV$4,Switching!$B$23:$E$31,2,0)/12,0)</f>
        <v>995.50545451288258</v>
      </c>
      <c r="AW37" s="6">
        <f>Cal_Energy!AW36+IFERROR(VLOOKUP(Cal_Energy_Switching!AW$4,Switching!$B$35:$E$44,2,0)/12,0)-IFERROR(VLOOKUP(Cal_Energy_Switching!AW$4,Switching!$B$23:$E$31,2,0)/12,0)</f>
        <v>16497.183117326767</v>
      </c>
      <c r="AX37" s="6">
        <f>Cal_Energy!AX36+IFERROR(VLOOKUP(Cal_Energy_Switching!AX$4,Switching!$B$35:$E$44,2,0)/12,0)-IFERROR(VLOOKUP(Cal_Energy_Switching!AX$4,Switching!$B$23:$E$31,2,0)/12,0)</f>
        <v>125532.3832786664</v>
      </c>
      <c r="AY37" s="6">
        <f>Cal_Energy!AY36+IFERROR(VLOOKUP(Cal_Energy_Switching!AY$4,Switching!$B$35:$E$44,2,0)/12,0)-IFERROR(VLOOKUP(Cal_Energy_Switching!AY$4,Switching!$B$23:$E$31,2,0)/12,0)</f>
        <v>20531.885609399305</v>
      </c>
      <c r="AZ37" s="6">
        <f>Cal_Energy!AZ36+IFERROR(VLOOKUP(Cal_Energy_Switching!AZ$4,Switching!$B$35:$E$44,2,0)/12,0)-IFERROR(VLOOKUP(Cal_Energy_Switching!AZ$4,Switching!$B$23:$E$31,2,0)/12,0)</f>
        <v>9522.5</v>
      </c>
      <c r="BA37" s="6">
        <f>Cal_Energy!BA36+IFERROR(VLOOKUP(Cal_Energy_Switching!BA$4,Switching!$B$35:$E$44,2,0)/12,0)-IFERROR(VLOOKUP(Cal_Energy_Switching!BA$4,Switching!$B$23:$E$31,2,0)/12,0)</f>
        <v>4744.8</v>
      </c>
      <c r="BB37" s="7">
        <f t="shared" si="4"/>
        <v>2754967.0086464542</v>
      </c>
    </row>
    <row r="38" spans="1:54" x14ac:dyDescent="0.25">
      <c r="A38">
        <v>2017</v>
      </c>
      <c r="B38">
        <v>3</v>
      </c>
      <c r="C38" t="s">
        <v>36</v>
      </c>
      <c r="D38" s="6">
        <f>Cal_Energy!D37+IFERROR(VLOOKUP(Cal_Energy_Switching!D$4,Switching!$B$35:$E$44,2,0)/12,0)-IFERROR(VLOOKUP(Cal_Energy_Switching!D$4,Switching!$B$23:$E$31,2,0)/12,0)</f>
        <v>554891.43638973171</v>
      </c>
      <c r="E38" s="35">
        <f t="shared" si="3"/>
        <v>155633.86968518572</v>
      </c>
      <c r="F38" s="1">
        <f>Cal_Energy!F37+IFERROR(VLOOKUP(Cal_Energy_Switching!F$4,Switching!$B$35:$E$44,2,0)/12,0)-IFERROR(VLOOKUP(Cal_Energy_Switching!F$4,Switching!$B$23:$E$31,2,0)/12,0)</f>
        <v>63203.915824074298</v>
      </c>
      <c r="G38" s="1">
        <f>Cal_Energy!G37+IFERROR(VLOOKUP(Cal_Energy_Switching!G$4,Switching!$B$35:$E$44,2,0)/12,0)-IFERROR(VLOOKUP(Cal_Energy_Switching!G$4,Switching!$B$23:$E$31,2,0)/12,0)</f>
        <v>92429.95386111144</v>
      </c>
      <c r="H38" s="35">
        <f t="shared" si="0"/>
        <v>13505.651107600779</v>
      </c>
      <c r="I38" s="1">
        <f>Cal_Energy!I37+IFERROR(VLOOKUP(Cal_Energy_Switching!I$4,Switching!$B$35:$E$44,2,0)/12,0)-IFERROR(VLOOKUP(Cal_Energy_Switching!I$4,Switching!$B$23:$E$31,2,0)/12,0)</f>
        <v>691.3737749325843</v>
      </c>
      <c r="J38" s="1">
        <f>Cal_Energy!J37+IFERROR(VLOOKUP(Cal_Energy_Switching!J$4,Switching!$B$35:$E$44,2,0)/12,0)-IFERROR(VLOOKUP(Cal_Energy_Switching!J$4,Switching!$B$23:$E$31,2,0)/12,0)</f>
        <v>12814.277332668195</v>
      </c>
      <c r="K38" s="6">
        <f>Cal_Energy!K37+IFERROR(VLOOKUP(Cal_Energy_Switching!K$4,Switching!$B$35:$E$44,2,0)/12,0)-IFERROR(VLOOKUP(Cal_Energy_Switching!K$4,Switching!$B$23:$E$31,2,0)/12,0)</f>
        <v>239365.16552020295</v>
      </c>
      <c r="L38" s="6">
        <f>Cal_Energy!L37+IFERROR(VLOOKUP(Cal_Energy_Switching!L$4,Switching!$B$35:$E$44,2,0)/12,0)-IFERROR(VLOOKUP(Cal_Energy_Switching!L$4,Switching!$B$23:$E$31,2,0)/12,0)</f>
        <v>18473.469963554093</v>
      </c>
      <c r="M38" s="6">
        <f>Cal_Energy!M37+IFERROR(VLOOKUP(Cal_Energy_Switching!M$4,Switching!$B$35:$E$44,2,0)/12,0)-IFERROR(VLOOKUP(Cal_Energy_Switching!M$4,Switching!$B$23:$E$31,2,0)/12,0)</f>
        <v>156541.35675900272</v>
      </c>
      <c r="N38" s="6">
        <f>Cal_Energy!N37+IFERROR(VLOOKUP(Cal_Energy_Switching!N$4,Switching!$B$35:$E$44,2,0)/12,0)-IFERROR(VLOOKUP(Cal_Energy_Switching!N$4,Switching!$B$23:$E$31,2,0)/12,0)</f>
        <v>100538.07951568824</v>
      </c>
      <c r="O38" s="6">
        <f>Cal_Energy!O37+IFERROR(VLOOKUP(Cal_Energy_Switching!O$4,Switching!$B$35:$E$44,2,0)/12,0)-IFERROR(VLOOKUP(Cal_Energy_Switching!O$4,Switching!$B$23:$E$31,2,0)/12,0)</f>
        <v>125100.54847428008</v>
      </c>
      <c r="P38" s="6">
        <f>Cal_Energy!P37+IFERROR(VLOOKUP(Cal_Energy_Switching!P$4,Switching!$B$35:$E$44,2,0)/12,0)-IFERROR(VLOOKUP(Cal_Energy_Switching!P$4,Switching!$B$23:$E$31,2,0)/12,0)</f>
        <v>5541.9773897319128</v>
      </c>
      <c r="Q38" s="6">
        <f>Cal_Energy!Q37+IFERROR(VLOOKUP(Cal_Energy_Switching!Q$4,Switching!$B$35:$E$44,2,0)/12,0)-IFERROR(VLOOKUP(Cal_Energy_Switching!Q$4,Switching!$B$23:$E$31,2,0)/12,0)</f>
        <v>46723.460742911644</v>
      </c>
      <c r="R38" s="6">
        <f>Cal_Energy!R37+IFERROR(VLOOKUP(Cal_Energy_Switching!R$4,Switching!$B$35:$E$44,2,0)/12,0)-IFERROR(VLOOKUP(Cal_Energy_Switching!R$4,Switching!$B$23:$E$31,2,0)/12,0)</f>
        <v>99562.80182516278</v>
      </c>
      <c r="S38" s="6">
        <f>Cal_Energy!S37+IFERROR(VLOOKUP(Cal_Energy_Switching!S$4,Switching!$B$35:$E$44,2,0)/12,0)-IFERROR(VLOOKUP(Cal_Energy_Switching!S$4,Switching!$B$23:$E$31,2,0)/12,0)</f>
        <v>135459.059213976</v>
      </c>
      <c r="T38" s="6">
        <f>Cal_Energy!T37+IFERROR(VLOOKUP(Cal_Energy_Switching!T$4,Switching!$B$35:$E$44,2,0)/12,0)-IFERROR(VLOOKUP(Cal_Energy_Switching!T$4,Switching!$B$23:$E$31,2,0)/12,0)</f>
        <v>12.777034070697809</v>
      </c>
      <c r="U38" s="6">
        <f>Cal_Energy!U37+IFERROR(VLOOKUP(Cal_Energy_Switching!U$4,Switching!$B$35:$E$44,2,0)/12,0)-IFERROR(VLOOKUP(Cal_Energy_Switching!U$4,Switching!$B$23:$E$31,2,0)/12,0)</f>
        <v>104.16039364645566</v>
      </c>
      <c r="V38" s="6">
        <f>Cal_Energy!V37+IFERROR(VLOOKUP(Cal_Energy_Switching!V$4,Switching!$B$35:$E$44,2,0)/12,0)-IFERROR(VLOOKUP(Cal_Energy_Switching!V$4,Switching!$B$23:$E$31,2,0)/12,0)</f>
        <v>48339.183654632048</v>
      </c>
      <c r="W38" s="6">
        <f>Cal_Energy!W37+IFERROR(VLOOKUP(Cal_Energy_Switching!W$4,Switching!$B$35:$E$44,2,0)/12,0)-IFERROR(VLOOKUP(Cal_Energy_Switching!W$4,Switching!$B$23:$E$31,2,0)/12,0)</f>
        <v>8949.1196997883653</v>
      </c>
      <c r="X38" s="6">
        <f>Cal_Energy!X37+IFERROR(VLOOKUP(Cal_Energy_Switching!X$4,Switching!$B$35:$E$44,2,0)/12,0)-IFERROR(VLOOKUP(Cal_Energy_Switching!X$4,Switching!$B$23:$E$31,2,0)/12,0)</f>
        <v>20509.58453325188</v>
      </c>
      <c r="Y38" s="35">
        <f t="shared" si="1"/>
        <v>9023.8885902790717</v>
      </c>
      <c r="Z38" s="1">
        <f>Cal_Energy!Z37+IFERROR(VLOOKUP(Cal_Energy_Switching!Z$4,Switching!$B$35:$E$44,2,0)/12,0)-IFERROR(VLOOKUP(Cal_Energy_Switching!Z$4,Switching!$B$23:$E$31,2,0)/12,0)</f>
        <v>4687.7238151944275</v>
      </c>
      <c r="AA38" s="1">
        <f>Cal_Energy!AA37+IFERROR(VLOOKUP(Cal_Energy_Switching!AA$4,Switching!$B$35:$E$44,2,0)/12,0)-IFERROR(VLOOKUP(Cal_Energy_Switching!AA$4,Switching!$B$23:$E$31,2,0)/12,0)</f>
        <v>4336.1647750846432</v>
      </c>
      <c r="AB38" s="6">
        <f>Cal_Energy!AB37+IFERROR(VLOOKUP(Cal_Energy_Switching!AB$4,Switching!$B$35:$E$44,2,0)/12,0)-IFERROR(VLOOKUP(Cal_Energy_Switching!AB$4,Switching!$B$23:$E$31,2,0)/12,0)</f>
        <v>56.412573358625373</v>
      </c>
      <c r="AC38" s="6">
        <f>Cal_Energy!AC37+IFERROR(VLOOKUP(Cal_Energy_Switching!AC$4,Switching!$B$35:$E$44,2,0)/12,0)-IFERROR(VLOOKUP(Cal_Energy_Switching!AC$4,Switching!$B$23:$E$31,2,0)/12,0)</f>
        <v>1812.6713899044369</v>
      </c>
      <c r="AD38" s="6">
        <f>Cal_Energy!AD37+IFERROR(VLOOKUP(Cal_Energy_Switching!AD$4,Switching!$B$35:$E$44,2,0)/12,0)-IFERROR(VLOOKUP(Cal_Energy_Switching!AD$4,Switching!$B$23:$E$31,2,0)/12,0)</f>
        <v>645.83712345622166</v>
      </c>
      <c r="AE38" s="6">
        <f>Cal_Energy!AE37+IFERROR(VLOOKUP(Cal_Energy_Switching!AE$4,Switching!$B$35:$E$44,2,0)/12,0)-IFERROR(VLOOKUP(Cal_Energy_Switching!AE$4,Switching!$B$23:$E$31,2,0)/12,0)</f>
        <v>4066.7342328797727</v>
      </c>
      <c r="AF38" s="6">
        <f>Cal_Energy!AF37+IFERROR(VLOOKUP(Cal_Energy_Switching!AF$4,Switching!$B$35:$E$44,2,0)/12,0)-IFERROR(VLOOKUP(Cal_Energy_Switching!AF$4,Switching!$B$23:$E$31,2,0)/12,0)</f>
        <v>8351.1911897567152</v>
      </c>
      <c r="AG38" s="6">
        <f>Cal_Energy!AG37+IFERROR(VLOOKUP(Cal_Energy_Switching!AG$4,Switching!$B$35:$E$44,2,0)/12,0)-IFERROR(VLOOKUP(Cal_Energy_Switching!AG$4,Switching!$B$23:$E$31,2,0)/12,0)</f>
        <v>6861.8924485616008</v>
      </c>
      <c r="AH38" s="6">
        <f>Cal_Energy!AH37+IFERROR(VLOOKUP(Cal_Energy_Switching!AH$4,Switching!$B$35:$E$44,2,0)/12,0)-IFERROR(VLOOKUP(Cal_Energy_Switching!AH$4,Switching!$B$23:$E$31,2,0)/12,0)</f>
        <v>2025.5151997077012</v>
      </c>
      <c r="AI38" s="6">
        <f>Cal_Energy!AI37+IFERROR(VLOOKUP(Cal_Energy_Switching!AI$4,Switching!$B$35:$E$44,2,0)/12,0)-IFERROR(VLOOKUP(Cal_Energy_Switching!AI$4,Switching!$B$23:$E$31,2,0)/12,0)</f>
        <v>2783.7303965855672</v>
      </c>
      <c r="AJ38" s="6">
        <f>Cal_Energy!AJ37+IFERROR(VLOOKUP(Cal_Energy_Switching!AJ$4,Switching!$B$35:$E$44,2,0)/12,0)-IFERROR(VLOOKUP(Cal_Energy_Switching!AJ$4,Switching!$B$23:$E$31,2,0)/12,0)</f>
        <v>312424.94453088439</v>
      </c>
      <c r="AK38" s="35">
        <f t="shared" si="2"/>
        <v>106088.81918941303</v>
      </c>
      <c r="AL38" s="1">
        <f>Cal_Energy!AL37+IFERROR(VLOOKUP(Cal_Energy_Switching!AL$4,Switching!$B$35:$E$44,2,0)/12,0)-IFERROR(VLOOKUP(Cal_Energy_Switching!AL$4,Switching!$B$23:$E$31,2,0)/12,0)</f>
        <v>29886.084043035647</v>
      </c>
      <c r="AM38" s="1">
        <f>Cal_Energy!AM37+IFERROR(VLOOKUP(Cal_Energy_Switching!AM$4,Switching!$B$35:$E$44,2,0)/12,0)-IFERROR(VLOOKUP(Cal_Energy_Switching!AM$4,Switching!$B$23:$E$31,2,0)/12,0)</f>
        <v>76202.735146377381</v>
      </c>
      <c r="AN38" s="6">
        <f>Cal_Energy!AN37+IFERROR(VLOOKUP(Cal_Energy_Switching!AN$4,Switching!$B$35:$E$44,2,0)/12,0)-IFERROR(VLOOKUP(Cal_Energy_Switching!AN$4,Switching!$B$23:$E$31,2,0)/12,0)</f>
        <v>246.72519943481862</v>
      </c>
      <c r="AO38" s="6">
        <f>Cal_Energy!AO37+IFERROR(VLOOKUP(Cal_Energy_Switching!AO$4,Switching!$B$35:$E$44,2,0)/12,0)-IFERROR(VLOOKUP(Cal_Energy_Switching!AO$4,Switching!$B$23:$E$31,2,0)/12,0)</f>
        <v>237.6737294569987</v>
      </c>
      <c r="AP38" s="6">
        <f>Cal_Energy!AP37+IFERROR(VLOOKUP(Cal_Energy_Switching!AP$4,Switching!$B$35:$E$44,2,0)/12,0)-IFERROR(VLOOKUP(Cal_Energy_Switching!AP$4,Switching!$B$23:$E$31,2,0)/12,0)</f>
        <v>11603.626216446699</v>
      </c>
      <c r="AQ38" s="6">
        <f>Cal_Energy!AQ37+IFERROR(VLOOKUP(Cal_Energy_Switching!AQ$4,Switching!$B$35:$E$44,2,0)/12,0)-IFERROR(VLOOKUP(Cal_Energy_Switching!AQ$4,Switching!$B$23:$E$31,2,0)/12,0)</f>
        <v>69210.668501166656</v>
      </c>
      <c r="AR38" s="6">
        <f>Cal_Energy!AR37+IFERROR(VLOOKUP(Cal_Energy_Switching!AR$4,Switching!$B$35:$E$44,2,0)/12,0)-IFERROR(VLOOKUP(Cal_Energy_Switching!AR$4,Switching!$B$23:$E$31,2,0)/12,0)</f>
        <v>10722.413094206535</v>
      </c>
      <c r="AS38" s="6">
        <f>Cal_Energy!AS37+IFERROR(VLOOKUP(Cal_Energy_Switching!AS$4,Switching!$B$35:$E$44,2,0)/12,0)-IFERROR(VLOOKUP(Cal_Energy_Switching!AS$4,Switching!$B$23:$E$31,2,0)/12,0)</f>
        <v>129384.54510333684</v>
      </c>
      <c r="AT38" s="6">
        <f>Cal_Energy!AT37+IFERROR(VLOOKUP(Cal_Energy_Switching!AT$4,Switching!$B$35:$E$44,2,0)/12,0)-IFERROR(VLOOKUP(Cal_Energy_Switching!AT$4,Switching!$B$23:$E$31,2,0)/12,0)</f>
        <v>26964.630553148592</v>
      </c>
      <c r="AU38" s="6">
        <f>Cal_Energy!AU37+IFERROR(VLOOKUP(Cal_Energy_Switching!AU$4,Switching!$B$35:$E$44,2,0)/12,0)-IFERROR(VLOOKUP(Cal_Energy_Switching!AU$4,Switching!$B$23:$E$31,2,0)/12,0)</f>
        <v>60937.174440785995</v>
      </c>
      <c r="AV38" s="6">
        <f>Cal_Energy!AV37+IFERROR(VLOOKUP(Cal_Energy_Switching!AV$4,Switching!$B$35:$E$44,2,0)/12,0)-IFERROR(VLOOKUP(Cal_Energy_Switching!AV$4,Switching!$B$23:$E$31,2,0)/12,0)</f>
        <v>1064.4190480833338</v>
      </c>
      <c r="AW38" s="6">
        <f>Cal_Energy!AW37+IFERROR(VLOOKUP(Cal_Energy_Switching!AW$4,Switching!$B$35:$E$44,2,0)/12,0)-IFERROR(VLOOKUP(Cal_Energy_Switching!AW$4,Switching!$B$23:$E$31,2,0)/12,0)</f>
        <v>17409.132166433825</v>
      </c>
      <c r="AX38" s="6">
        <f>Cal_Energy!AX37+IFERROR(VLOOKUP(Cal_Energy_Switching!AX$4,Switching!$B$35:$E$44,2,0)/12,0)-IFERROR(VLOOKUP(Cal_Energy_Switching!AX$4,Switching!$B$23:$E$31,2,0)/12,0)</f>
        <v>134222.32827291975</v>
      </c>
      <c r="AY38" s="6">
        <f>Cal_Energy!AY37+IFERROR(VLOOKUP(Cal_Energy_Switching!AY$4,Switching!$B$35:$E$44,2,0)/12,0)-IFERROR(VLOOKUP(Cal_Energy_Switching!AY$4,Switching!$B$23:$E$31,2,0)/12,0)</f>
        <v>21491.294587900105</v>
      </c>
      <c r="AZ38" s="6">
        <f>Cal_Energy!AZ37+IFERROR(VLOOKUP(Cal_Energy_Switching!AZ$4,Switching!$B$35:$E$44,2,0)/12,0)-IFERROR(VLOOKUP(Cal_Energy_Switching!AZ$4,Switching!$B$23:$E$31,2,0)/12,0)</f>
        <v>9371</v>
      </c>
      <c r="BA38" s="6">
        <f>Cal_Energy!BA37+IFERROR(VLOOKUP(Cal_Energy_Switching!BA$4,Switching!$B$35:$E$44,2,0)/12,0)-IFERROR(VLOOKUP(Cal_Energy_Switching!BA$4,Switching!$B$23:$E$31,2,0)/12,0)</f>
        <v>4351.2</v>
      </c>
      <c r="BB38" s="7">
        <f t="shared" si="4"/>
        <v>2680610.1696805237</v>
      </c>
    </row>
    <row r="39" spans="1:54" x14ac:dyDescent="0.25">
      <c r="A39">
        <v>2017</v>
      </c>
      <c r="B39">
        <v>4</v>
      </c>
      <c r="C39" t="s">
        <v>37</v>
      </c>
      <c r="D39" s="6">
        <f>Cal_Energy!D38+IFERROR(VLOOKUP(Cal_Energy_Switching!D$4,Switching!$B$35:$E$44,2,0)/12,0)-IFERROR(VLOOKUP(Cal_Energy_Switching!D$4,Switching!$B$23:$E$31,2,0)/12,0)</f>
        <v>408324.60918743914</v>
      </c>
      <c r="E39" s="35">
        <f t="shared" si="3"/>
        <v>134074.27634360222</v>
      </c>
      <c r="F39" s="1">
        <f>Cal_Energy!F38+IFERROR(VLOOKUP(Cal_Energy_Switching!F$4,Switching!$B$35:$E$44,2,0)/12,0)-IFERROR(VLOOKUP(Cal_Energy_Switching!F$4,Switching!$B$23:$E$31,2,0)/12,0)</f>
        <v>54580.0784874409</v>
      </c>
      <c r="G39" s="1">
        <f>Cal_Energy!G38+IFERROR(VLOOKUP(Cal_Energy_Switching!G$4,Switching!$B$35:$E$44,2,0)/12,0)-IFERROR(VLOOKUP(Cal_Energy_Switching!G$4,Switching!$B$23:$E$31,2,0)/12,0)</f>
        <v>79494.197856161336</v>
      </c>
      <c r="H39" s="35">
        <f t="shared" si="0"/>
        <v>11155.188444842232</v>
      </c>
      <c r="I39" s="1">
        <f>Cal_Energy!I38+IFERROR(VLOOKUP(Cal_Energy_Switching!I$4,Switching!$B$35:$E$44,2,0)/12,0)-IFERROR(VLOOKUP(Cal_Energy_Switching!I$4,Switching!$B$23:$E$31,2,0)/12,0)</f>
        <v>571.05019845022434</v>
      </c>
      <c r="J39" s="1">
        <f>Cal_Energy!J38+IFERROR(VLOOKUP(Cal_Energy_Switching!J$4,Switching!$B$35:$E$44,2,0)/12,0)-IFERROR(VLOOKUP(Cal_Energy_Switching!J$4,Switching!$B$23:$E$31,2,0)/12,0)</f>
        <v>10584.138246392007</v>
      </c>
      <c r="K39" s="6">
        <f>Cal_Energy!K38+IFERROR(VLOOKUP(Cal_Energy_Switching!K$4,Switching!$B$35:$E$44,2,0)/12,0)-IFERROR(VLOOKUP(Cal_Energy_Switching!K$4,Switching!$B$23:$E$31,2,0)/12,0)</f>
        <v>228361.06946495111</v>
      </c>
      <c r="L39" s="6">
        <f>Cal_Energy!L38+IFERROR(VLOOKUP(Cal_Energy_Switching!L$4,Switching!$B$35:$E$44,2,0)/12,0)-IFERROR(VLOOKUP(Cal_Energy_Switching!L$4,Switching!$B$23:$E$31,2,0)/12,0)</f>
        <v>17326.884695679368</v>
      </c>
      <c r="M39" s="6">
        <f>Cal_Energy!M38+IFERROR(VLOOKUP(Cal_Energy_Switching!M$4,Switching!$B$35:$E$44,2,0)/12,0)-IFERROR(VLOOKUP(Cal_Energy_Switching!M$4,Switching!$B$23:$E$31,2,0)/12,0)</f>
        <v>150430.75208085429</v>
      </c>
      <c r="N39" s="6">
        <f>Cal_Energy!N38+IFERROR(VLOOKUP(Cal_Energy_Switching!N$4,Switching!$B$35:$E$44,2,0)/12,0)-IFERROR(VLOOKUP(Cal_Energy_Switching!N$4,Switching!$B$23:$E$31,2,0)/12,0)</f>
        <v>96213.465499791608</v>
      </c>
      <c r="O39" s="6">
        <f>Cal_Energy!O38+IFERROR(VLOOKUP(Cal_Energy_Switching!O$4,Switching!$B$35:$E$44,2,0)/12,0)-IFERROR(VLOOKUP(Cal_Energy_Switching!O$4,Switching!$B$23:$E$31,2,0)/12,0)</f>
        <v>121026.83148648599</v>
      </c>
      <c r="P39" s="6">
        <f>Cal_Energy!P38+IFERROR(VLOOKUP(Cal_Energy_Switching!P$4,Switching!$B$35:$E$44,2,0)/12,0)-IFERROR(VLOOKUP(Cal_Energy_Switching!P$4,Switching!$B$23:$E$31,2,0)/12,0)</f>
        <v>3804.4452295010451</v>
      </c>
      <c r="Q39" s="6">
        <f>Cal_Energy!Q38+IFERROR(VLOOKUP(Cal_Energy_Switching!Q$4,Switching!$B$35:$E$44,2,0)/12,0)-IFERROR(VLOOKUP(Cal_Energy_Switching!Q$4,Switching!$B$23:$E$31,2,0)/12,0)</f>
        <v>42865.26221138148</v>
      </c>
      <c r="R39" s="6">
        <f>Cal_Energy!R38+IFERROR(VLOOKUP(Cal_Energy_Switching!R$4,Switching!$B$35:$E$44,2,0)/12,0)-IFERROR(VLOOKUP(Cal_Energy_Switching!R$4,Switching!$B$23:$E$31,2,0)/12,0)</f>
        <v>90992.20846649856</v>
      </c>
      <c r="S39" s="6">
        <f>Cal_Energy!S38+IFERROR(VLOOKUP(Cal_Energy_Switching!S$4,Switching!$B$35:$E$44,2,0)/12,0)-IFERROR(VLOOKUP(Cal_Energy_Switching!S$4,Switching!$B$23:$E$31,2,0)/12,0)</f>
        <v>126301.70977022346</v>
      </c>
      <c r="T39" s="6">
        <f>Cal_Energy!T38+IFERROR(VLOOKUP(Cal_Energy_Switching!T$4,Switching!$B$35:$E$44,2,0)/12,0)-IFERROR(VLOOKUP(Cal_Energy_Switching!T$4,Switching!$B$23:$E$31,2,0)/12,0)</f>
        <v>11.197894068167649</v>
      </c>
      <c r="U39" s="6">
        <f>Cal_Energy!U38+IFERROR(VLOOKUP(Cal_Energy_Switching!U$4,Switching!$B$35:$E$44,2,0)/12,0)-IFERROR(VLOOKUP(Cal_Energy_Switching!U$4,Switching!$B$23:$E$31,2,0)/12,0)</f>
        <v>90.585688463322782</v>
      </c>
      <c r="V39" s="6">
        <f>Cal_Energy!V38+IFERROR(VLOOKUP(Cal_Energy_Switching!V$4,Switching!$B$35:$E$44,2,0)/12,0)-IFERROR(VLOOKUP(Cal_Energy_Switching!V$4,Switching!$B$23:$E$31,2,0)/12,0)</f>
        <v>47968.040843209907</v>
      </c>
      <c r="W39" s="6">
        <f>Cal_Energy!W38+IFERROR(VLOOKUP(Cal_Energy_Switching!W$4,Switching!$B$35:$E$44,2,0)/12,0)-IFERROR(VLOOKUP(Cal_Energy_Switching!W$4,Switching!$B$23:$E$31,2,0)/12,0)</f>
        <v>8866.4357924663727</v>
      </c>
      <c r="X39" s="6">
        <f>Cal_Energy!X38+IFERROR(VLOOKUP(Cal_Energy_Switching!X$4,Switching!$B$35:$E$44,2,0)/12,0)-IFERROR(VLOOKUP(Cal_Energy_Switching!X$4,Switching!$B$23:$E$31,2,0)/12,0)</f>
        <v>21479.41811949309</v>
      </c>
      <c r="Y39" s="35">
        <f t="shared" si="1"/>
        <v>7359.3187748992696</v>
      </c>
      <c r="Z39" s="1">
        <f>Cal_Energy!Z38+IFERROR(VLOOKUP(Cal_Energy_Switching!Z$4,Switching!$B$35:$E$44,2,0)/12,0)-IFERROR(VLOOKUP(Cal_Energy_Switching!Z$4,Switching!$B$23:$E$31,2,0)/12,0)</f>
        <v>3823.0141628594611</v>
      </c>
      <c r="AA39" s="1">
        <f>Cal_Energy!AA38+IFERROR(VLOOKUP(Cal_Energy_Switching!AA$4,Switching!$B$35:$E$44,2,0)/12,0)-IFERROR(VLOOKUP(Cal_Energy_Switching!AA$4,Switching!$B$23:$E$31,2,0)/12,0)</f>
        <v>3536.304612039808</v>
      </c>
      <c r="AB39" s="6">
        <f>Cal_Energy!AB38+IFERROR(VLOOKUP(Cal_Energy_Switching!AB$4,Switching!$B$35:$E$44,2,0)/12,0)-IFERROR(VLOOKUP(Cal_Energy_Switching!AB$4,Switching!$B$23:$E$31,2,0)/12,0)</f>
        <v>48.765036509709283</v>
      </c>
      <c r="AC39" s="6">
        <f>Cal_Energy!AC38+IFERROR(VLOOKUP(Cal_Energy_Switching!AC$4,Switching!$B$35:$E$44,2,0)/12,0)-IFERROR(VLOOKUP(Cal_Energy_Switching!AC$4,Switching!$B$23:$E$31,2,0)/12,0)</f>
        <v>1462.4585109184513</v>
      </c>
      <c r="AD39" s="6">
        <f>Cal_Energy!AD38+IFERROR(VLOOKUP(Cal_Energy_Switching!AD$4,Switching!$B$35:$E$44,2,0)/12,0)-IFERROR(VLOOKUP(Cal_Energy_Switching!AD$4,Switching!$B$23:$E$31,2,0)/12,0)</f>
        <v>490.40843322142683</v>
      </c>
      <c r="AE39" s="6">
        <f>Cal_Energy!AE38+IFERROR(VLOOKUP(Cal_Energy_Switching!AE$4,Switching!$B$35:$E$44,2,0)/12,0)-IFERROR(VLOOKUP(Cal_Energy_Switching!AE$4,Switching!$B$23:$E$31,2,0)/12,0)</f>
        <v>3509.4984097656056</v>
      </c>
      <c r="AF39" s="6">
        <f>Cal_Energy!AF38+IFERROR(VLOOKUP(Cal_Energy_Switching!AF$4,Switching!$B$35:$E$44,2,0)/12,0)-IFERROR(VLOOKUP(Cal_Energy_Switching!AF$4,Switching!$B$23:$E$31,2,0)/12,0)</f>
        <v>7816.3421773968576</v>
      </c>
      <c r="AG39" s="6">
        <f>Cal_Energy!AG38+IFERROR(VLOOKUP(Cal_Energy_Switching!AG$4,Switching!$B$35:$E$44,2,0)/12,0)-IFERROR(VLOOKUP(Cal_Energy_Switching!AG$4,Switching!$B$23:$E$31,2,0)/12,0)</f>
        <v>5921.6558686099652</v>
      </c>
      <c r="AH39" s="6">
        <f>Cal_Energy!AH38+IFERROR(VLOOKUP(Cal_Energy_Switching!AH$4,Switching!$B$35:$E$44,2,0)/12,0)-IFERROR(VLOOKUP(Cal_Energy_Switching!AH$4,Switching!$B$23:$E$31,2,0)/12,0)</f>
        <v>1747.9731807545425</v>
      </c>
      <c r="AI39" s="6">
        <f>Cal_Energy!AI38+IFERROR(VLOOKUP(Cal_Energy_Switching!AI$4,Switching!$B$35:$E$44,2,0)/12,0)-IFERROR(VLOOKUP(Cal_Energy_Switching!AI$4,Switching!$B$23:$E$31,2,0)/12,0)</f>
        <v>2605.4473924656131</v>
      </c>
      <c r="AJ39" s="6">
        <f>Cal_Energy!AJ38+IFERROR(VLOOKUP(Cal_Energy_Switching!AJ$4,Switching!$B$35:$E$44,2,0)/12,0)-IFERROR(VLOOKUP(Cal_Energy_Switching!AJ$4,Switching!$B$23:$E$31,2,0)/12,0)</f>
        <v>260495.452054922</v>
      </c>
      <c r="AK39" s="35">
        <f t="shared" si="2"/>
        <v>100434.33168224905</v>
      </c>
      <c r="AL39" s="1">
        <f>Cal_Energy!AL38+IFERROR(VLOOKUP(Cal_Energy_Switching!AL$4,Switching!$B$35:$E$44,2,0)/12,0)-IFERROR(VLOOKUP(Cal_Energy_Switching!AL$4,Switching!$B$23:$E$31,2,0)/12,0)</f>
        <v>28302.827541029732</v>
      </c>
      <c r="AM39" s="1">
        <f>Cal_Energy!AM38+IFERROR(VLOOKUP(Cal_Energy_Switching!AM$4,Switching!$B$35:$E$44,2,0)/12,0)-IFERROR(VLOOKUP(Cal_Energy_Switching!AM$4,Switching!$B$23:$E$31,2,0)/12,0)</f>
        <v>72131.50414121931</v>
      </c>
      <c r="AN39" s="6">
        <f>Cal_Energy!AN38+IFERROR(VLOOKUP(Cal_Energy_Switching!AN$4,Switching!$B$35:$E$44,2,0)/12,0)-IFERROR(VLOOKUP(Cal_Energy_Switching!AN$4,Switching!$B$23:$E$31,2,0)/12,0)</f>
        <v>272.59772380015943</v>
      </c>
      <c r="AO39" s="6">
        <f>Cal_Energy!AO38+IFERROR(VLOOKUP(Cal_Energy_Switching!AO$4,Switching!$B$35:$E$44,2,0)/12,0)-IFERROR(VLOOKUP(Cal_Energy_Switching!AO$4,Switching!$B$23:$E$31,2,0)/12,0)</f>
        <v>241.93540727572622</v>
      </c>
      <c r="AP39" s="6">
        <f>Cal_Energy!AP38+IFERROR(VLOOKUP(Cal_Energy_Switching!AP$4,Switching!$B$35:$E$44,2,0)/12,0)-IFERROR(VLOOKUP(Cal_Energy_Switching!AP$4,Switching!$B$23:$E$31,2,0)/12,0)</f>
        <v>7570.7535233174767</v>
      </c>
      <c r="AQ39" s="6">
        <f>Cal_Energy!AQ38+IFERROR(VLOOKUP(Cal_Energy_Switching!AQ$4,Switching!$B$35:$E$44,2,0)/12,0)-IFERROR(VLOOKUP(Cal_Energy_Switching!AQ$4,Switching!$B$23:$E$31,2,0)/12,0)</f>
        <v>78387.846262651845</v>
      </c>
      <c r="AR39" s="6">
        <f>Cal_Energy!AR38+IFERROR(VLOOKUP(Cal_Energy_Switching!AR$4,Switching!$B$35:$E$44,2,0)/12,0)-IFERROR(VLOOKUP(Cal_Energy_Switching!AR$4,Switching!$B$23:$E$31,2,0)/12,0)</f>
        <v>11140.722770219829</v>
      </c>
      <c r="AS39" s="6">
        <f>Cal_Energy!AS38+IFERROR(VLOOKUP(Cal_Energy_Switching!AS$4,Switching!$B$35:$E$44,2,0)/12,0)-IFERROR(VLOOKUP(Cal_Energy_Switching!AS$4,Switching!$B$23:$E$31,2,0)/12,0)</f>
        <v>126682.43818483835</v>
      </c>
      <c r="AT39" s="6">
        <f>Cal_Energy!AT38+IFERROR(VLOOKUP(Cal_Energy_Switching!AT$4,Switching!$B$35:$E$44,2,0)/12,0)-IFERROR(VLOOKUP(Cal_Energy_Switching!AT$4,Switching!$B$23:$E$31,2,0)/12,0)</f>
        <v>27940.686463846279</v>
      </c>
      <c r="AU39" s="6">
        <f>Cal_Energy!AU38+IFERROR(VLOOKUP(Cal_Energy_Switching!AU$4,Switching!$B$35:$E$44,2,0)/12,0)-IFERROR(VLOOKUP(Cal_Energy_Switching!AU$4,Switching!$B$23:$E$31,2,0)/12,0)</f>
        <v>59665.594714433777</v>
      </c>
      <c r="AV39" s="6">
        <f>Cal_Energy!AV38+IFERROR(VLOOKUP(Cal_Energy_Switching!AV$4,Switching!$B$35:$E$44,2,0)/12,0)-IFERROR(VLOOKUP(Cal_Energy_Switching!AV$4,Switching!$B$23:$E$31,2,0)/12,0)</f>
        <v>1068.041672786371</v>
      </c>
      <c r="AW39" s="6">
        <f>Cal_Energy!AW38+IFERROR(VLOOKUP(Cal_Energy_Switching!AW$4,Switching!$B$35:$E$44,2,0)/12,0)-IFERROR(VLOOKUP(Cal_Energy_Switching!AW$4,Switching!$B$23:$E$31,2,0)/12,0)</f>
        <v>17213.152310645768</v>
      </c>
      <c r="AX39" s="6">
        <f>Cal_Energy!AX38+IFERROR(VLOOKUP(Cal_Energy_Switching!AX$4,Switching!$B$35:$E$44,2,0)/12,0)-IFERROR(VLOOKUP(Cal_Energy_Switching!AX$4,Switching!$B$23:$E$31,2,0)/12,0)</f>
        <v>134679.13813833526</v>
      </c>
      <c r="AY39" s="6">
        <f>Cal_Energy!AY38+IFERROR(VLOOKUP(Cal_Energy_Switching!AY$4,Switching!$B$35:$E$44,2,0)/12,0)-IFERROR(VLOOKUP(Cal_Energy_Switching!AY$4,Switching!$B$23:$E$31,2,0)/12,0)</f>
        <v>21285.115488933494</v>
      </c>
      <c r="AZ39" s="6">
        <f>Cal_Energy!AZ38+IFERROR(VLOOKUP(Cal_Energy_Switching!AZ$4,Switching!$B$35:$E$44,2,0)/12,0)-IFERROR(VLOOKUP(Cal_Energy_Switching!AZ$4,Switching!$B$23:$E$31,2,0)/12,0)</f>
        <v>7236.5</v>
      </c>
      <c r="BA39" s="6">
        <f>Cal_Energy!BA38+IFERROR(VLOOKUP(Cal_Energy_Switching!BA$4,Switching!$B$35:$E$44,2,0)/12,0)-IFERROR(VLOOKUP(Cal_Energy_Switching!BA$4,Switching!$B$23:$E$31,2,0)/12,0)</f>
        <v>4414.32</v>
      </c>
      <c r="BB39" s="7">
        <f t="shared" si="4"/>
        <v>2398982.8754017479</v>
      </c>
    </row>
    <row r="40" spans="1:54" x14ac:dyDescent="0.25">
      <c r="A40">
        <v>2017</v>
      </c>
      <c r="B40">
        <v>5</v>
      </c>
      <c r="C40" t="s">
        <v>38</v>
      </c>
      <c r="D40" s="6">
        <f>Cal_Energy!D39+IFERROR(VLOOKUP(Cal_Energy_Switching!D$4,Switching!$B$35:$E$44,2,0)/12,0)-IFERROR(VLOOKUP(Cal_Energy_Switching!D$4,Switching!$B$23:$E$31,2,0)/12,0)</f>
        <v>375181.48199880851</v>
      </c>
      <c r="E40" s="35">
        <f t="shared" si="3"/>
        <v>146758.05152049346</v>
      </c>
      <c r="F40" s="1">
        <f>Cal_Energy!F39+IFERROR(VLOOKUP(Cal_Energy_Switching!F$4,Switching!$B$35:$E$44,2,0)/12,0)-IFERROR(VLOOKUP(Cal_Energy_Switching!F$4,Switching!$B$23:$E$31,2,0)/12,0)</f>
        <v>59653.588558197385</v>
      </c>
      <c r="G40" s="1">
        <f>Cal_Energy!G39+IFERROR(VLOOKUP(Cal_Energy_Switching!G$4,Switching!$B$35:$E$44,2,0)/12,0)-IFERROR(VLOOKUP(Cal_Energy_Switching!G$4,Switching!$B$23:$E$31,2,0)/12,0)</f>
        <v>87104.462962296064</v>
      </c>
      <c r="H40" s="35">
        <f t="shared" si="0"/>
        <v>12586.541077336251</v>
      </c>
      <c r="I40" s="1">
        <f>Cal_Energy!I39+IFERROR(VLOOKUP(Cal_Energy_Switching!I$4,Switching!$B$35:$E$44,2,0)/12,0)-IFERROR(VLOOKUP(Cal_Energy_Switching!I$4,Switching!$B$23:$E$31,2,0)/12,0)</f>
        <v>644.32320579380598</v>
      </c>
      <c r="J40" s="1">
        <f>Cal_Energy!J39+IFERROR(VLOOKUP(Cal_Energy_Switching!J$4,Switching!$B$35:$E$44,2,0)/12,0)-IFERROR(VLOOKUP(Cal_Energy_Switching!J$4,Switching!$B$23:$E$31,2,0)/12,0)</f>
        <v>11942.217871542445</v>
      </c>
      <c r="K40" s="6">
        <f>Cal_Energy!K39+IFERROR(VLOOKUP(Cal_Energy_Switching!K$4,Switching!$B$35:$E$44,2,0)/12,0)-IFERROR(VLOOKUP(Cal_Energy_Switching!K$4,Switching!$B$23:$E$31,2,0)/12,0)</f>
        <v>269314.29496560886</v>
      </c>
      <c r="L40" s="6">
        <f>Cal_Energy!L39+IFERROR(VLOOKUP(Cal_Energy_Switching!L$4,Switching!$B$35:$E$44,2,0)/12,0)-IFERROR(VLOOKUP(Cal_Energy_Switching!L$4,Switching!$B$23:$E$31,2,0)/12,0)</f>
        <v>21594.056192114567</v>
      </c>
      <c r="M40" s="6">
        <f>Cal_Energy!M39+IFERROR(VLOOKUP(Cal_Energy_Switching!M$4,Switching!$B$35:$E$44,2,0)/12,0)-IFERROR(VLOOKUP(Cal_Energy_Switching!M$4,Switching!$B$23:$E$31,2,0)/12,0)</f>
        <v>177357.54688562293</v>
      </c>
      <c r="N40" s="6">
        <f>Cal_Energy!N39+IFERROR(VLOOKUP(Cal_Energy_Switching!N$4,Switching!$B$35:$E$44,2,0)/12,0)-IFERROR(VLOOKUP(Cal_Energy_Switching!N$4,Switching!$B$23:$E$31,2,0)/12,0)</f>
        <v>112308.09899872338</v>
      </c>
      <c r="O40" s="6">
        <f>Cal_Energy!O39+IFERROR(VLOOKUP(Cal_Energy_Switching!O$4,Switching!$B$35:$E$44,2,0)/12,0)-IFERROR(VLOOKUP(Cal_Energy_Switching!O$4,Switching!$B$23:$E$31,2,0)/12,0)</f>
        <v>138977.94225221616</v>
      </c>
      <c r="P40" s="6">
        <f>Cal_Energy!P39+IFERROR(VLOOKUP(Cal_Energy_Switching!P$4,Switching!$B$35:$E$44,2,0)/12,0)-IFERROR(VLOOKUP(Cal_Energy_Switching!P$4,Switching!$B$23:$E$31,2,0)/12,0)</f>
        <v>0</v>
      </c>
      <c r="Q40" s="6">
        <f>Cal_Energy!Q39+IFERROR(VLOOKUP(Cal_Energy_Switching!Q$4,Switching!$B$35:$E$44,2,0)/12,0)-IFERROR(VLOOKUP(Cal_Energy_Switching!Q$4,Switching!$B$23:$E$31,2,0)/12,0)</f>
        <v>48668.957903065522</v>
      </c>
      <c r="R40" s="6">
        <f>Cal_Energy!R39+IFERROR(VLOOKUP(Cal_Energy_Switching!R$4,Switching!$B$35:$E$44,2,0)/12,0)-IFERROR(VLOOKUP(Cal_Energy_Switching!R$4,Switching!$B$23:$E$31,2,0)/12,0)</f>
        <v>93409.102517593041</v>
      </c>
      <c r="S40" s="6">
        <f>Cal_Energy!S39+IFERROR(VLOOKUP(Cal_Energy_Switching!S$4,Switching!$B$35:$E$44,2,0)/12,0)-IFERROR(VLOOKUP(Cal_Energy_Switching!S$4,Switching!$B$23:$E$31,2,0)/12,0)</f>
        <v>146194.97706421412</v>
      </c>
      <c r="T40" s="6">
        <f>Cal_Energy!T39+IFERROR(VLOOKUP(Cal_Energy_Switching!T$4,Switching!$B$35:$E$44,2,0)/12,0)-IFERROR(VLOOKUP(Cal_Energy_Switching!T$4,Switching!$B$23:$E$31,2,0)/12,0)</f>
        <v>12.852137799510238</v>
      </c>
      <c r="U40" s="6">
        <f>Cal_Energy!U39+IFERROR(VLOOKUP(Cal_Energy_Switching!U$4,Switching!$B$35:$E$44,2,0)/12,0)-IFERROR(VLOOKUP(Cal_Energy_Switching!U$4,Switching!$B$23:$E$31,2,0)/12,0)</f>
        <v>104.51259008719931</v>
      </c>
      <c r="V40" s="6">
        <f>Cal_Energy!V39+IFERROR(VLOOKUP(Cal_Energy_Switching!V$4,Switching!$B$35:$E$44,2,0)/12,0)-IFERROR(VLOOKUP(Cal_Energy_Switching!V$4,Switching!$B$23:$E$31,2,0)/12,0)</f>
        <v>48437.686864592841</v>
      </c>
      <c r="W40" s="6">
        <f>Cal_Energy!W39+IFERROR(VLOOKUP(Cal_Energy_Switching!W$4,Switching!$B$35:$E$44,2,0)/12,0)-IFERROR(VLOOKUP(Cal_Energy_Switching!W$4,Switching!$B$23:$E$31,2,0)/12,0)</f>
        <v>9436.7589707102707</v>
      </c>
      <c r="X40" s="6">
        <f>Cal_Energy!X39+IFERROR(VLOOKUP(Cal_Energy_Switching!X$4,Switching!$B$35:$E$44,2,0)/12,0)-IFERROR(VLOOKUP(Cal_Energy_Switching!X$4,Switching!$B$23:$E$31,2,0)/12,0)</f>
        <v>25069.937133867283</v>
      </c>
      <c r="Y40" s="35">
        <f t="shared" si="1"/>
        <v>7085.8333604272175</v>
      </c>
      <c r="Z40" s="1">
        <f>Cal_Energy!Z39+IFERROR(VLOOKUP(Cal_Energy_Switching!Z$4,Switching!$B$35:$E$44,2,0)/12,0)-IFERROR(VLOOKUP(Cal_Energy_Switching!Z$4,Switching!$B$23:$E$31,2,0)/12,0)</f>
        <v>3680.9441364287263</v>
      </c>
      <c r="AA40" s="1">
        <f>Cal_Energy!AA39+IFERROR(VLOOKUP(Cal_Energy_Switching!AA$4,Switching!$B$35:$E$44,2,0)/12,0)-IFERROR(VLOOKUP(Cal_Energy_Switching!AA$4,Switching!$B$23:$E$31,2,0)/12,0)</f>
        <v>3404.8892239984916</v>
      </c>
      <c r="AB40" s="6">
        <f>Cal_Energy!AB39+IFERROR(VLOOKUP(Cal_Energy_Switching!AB$4,Switching!$B$35:$E$44,2,0)/12,0)-IFERROR(VLOOKUP(Cal_Energy_Switching!AB$4,Switching!$B$23:$E$31,2,0)/12,0)</f>
        <v>56.888913145698446</v>
      </c>
      <c r="AC40" s="6">
        <f>Cal_Energy!AC39+IFERROR(VLOOKUP(Cal_Energy_Switching!AC$4,Switching!$B$35:$E$44,2,0)/12,0)-IFERROR(VLOOKUP(Cal_Energy_Switching!AC$4,Switching!$B$23:$E$31,2,0)/12,0)</f>
        <v>1348.4209013507009</v>
      </c>
      <c r="AD40" s="6">
        <f>Cal_Energy!AD39+IFERROR(VLOOKUP(Cal_Energy_Switching!AD$4,Switching!$B$35:$E$44,2,0)/12,0)-IFERROR(VLOOKUP(Cal_Energy_Switching!AD$4,Switching!$B$23:$E$31,2,0)/12,0)</f>
        <v>518.44007163218077</v>
      </c>
      <c r="AE40" s="6">
        <f>Cal_Energy!AE39+IFERROR(VLOOKUP(Cal_Energy_Switching!AE$4,Switching!$B$35:$E$44,2,0)/12,0)-IFERROR(VLOOKUP(Cal_Energy_Switching!AE$4,Switching!$B$23:$E$31,2,0)/12,0)</f>
        <v>3732.7290417570193</v>
      </c>
      <c r="AF40" s="6">
        <f>Cal_Energy!AF39+IFERROR(VLOOKUP(Cal_Energy_Switching!AF$4,Switching!$B$35:$E$44,2,0)/12,0)-IFERROR(VLOOKUP(Cal_Energy_Switching!AF$4,Switching!$B$23:$E$31,2,0)/12,0)</f>
        <v>8801.0592074000688</v>
      </c>
      <c r="AG40" s="6">
        <f>Cal_Energy!AG39+IFERROR(VLOOKUP(Cal_Energy_Switching!AG$4,Switching!$B$35:$E$44,2,0)/12,0)-IFERROR(VLOOKUP(Cal_Energy_Switching!AG$4,Switching!$B$23:$E$31,2,0)/12,0)</f>
        <v>6298.3179518031475</v>
      </c>
      <c r="AH40" s="6">
        <f>Cal_Energy!AH39+IFERROR(VLOOKUP(Cal_Energy_Switching!AH$4,Switching!$B$35:$E$44,2,0)/12,0)-IFERROR(VLOOKUP(Cal_Energy_Switching!AH$4,Switching!$B$23:$E$31,2,0)/12,0)</f>
        <v>1859.1574903863968</v>
      </c>
      <c r="AI40" s="6">
        <f>Cal_Energy!AI39+IFERROR(VLOOKUP(Cal_Energy_Switching!AI$4,Switching!$B$35:$E$44,2,0)/12,0)-IFERROR(VLOOKUP(Cal_Energy_Switching!AI$4,Switching!$B$23:$E$31,2,0)/12,0)</f>
        <v>2933.6864024666847</v>
      </c>
      <c r="AJ40" s="6">
        <f>Cal_Energy!AJ39+IFERROR(VLOOKUP(Cal_Energy_Switching!AJ$4,Switching!$B$35:$E$44,2,0)/12,0)-IFERROR(VLOOKUP(Cal_Energy_Switching!AJ$4,Switching!$B$23:$E$31,2,0)/12,0)</f>
        <v>303079.33708263258</v>
      </c>
      <c r="AK40" s="35">
        <f t="shared" si="2"/>
        <v>113084.69728990452</v>
      </c>
      <c r="AL40" s="1">
        <f>Cal_Energy!AL39+IFERROR(VLOOKUP(Cal_Energy_Switching!AL$4,Switching!$B$35:$E$44,2,0)/12,0)-IFERROR(VLOOKUP(Cal_Energy_Switching!AL$4,Switching!$B$23:$E$31,2,0)/12,0)</f>
        <v>31844.929911173269</v>
      </c>
      <c r="AM40" s="1">
        <f>Cal_Energy!AM39+IFERROR(VLOOKUP(Cal_Energy_Switching!AM$4,Switching!$B$35:$E$44,2,0)/12,0)-IFERROR(VLOOKUP(Cal_Energy_Switching!AM$4,Switching!$B$23:$E$31,2,0)/12,0)</f>
        <v>81239.767378731252</v>
      </c>
      <c r="AN40" s="6">
        <f>Cal_Energy!AN39+IFERROR(VLOOKUP(Cal_Energy_Switching!AN$4,Switching!$B$35:$E$44,2,0)/12,0)-IFERROR(VLOOKUP(Cal_Energy_Switching!AN$4,Switching!$B$23:$E$31,2,0)/12,0)</f>
        <v>305.27827971595701</v>
      </c>
      <c r="AO40" s="6">
        <f>Cal_Energy!AO39+IFERROR(VLOOKUP(Cal_Energy_Switching!AO$4,Switching!$B$35:$E$44,2,0)/12,0)-IFERROR(VLOOKUP(Cal_Energy_Switching!AO$4,Switching!$B$23:$E$31,2,0)/12,0)</f>
        <v>272.75089722422229</v>
      </c>
      <c r="AP40" s="6">
        <f>Cal_Energy!AP39+IFERROR(VLOOKUP(Cal_Energy_Switching!AP$4,Switching!$B$35:$E$44,2,0)/12,0)-IFERROR(VLOOKUP(Cal_Energy_Switching!AP$4,Switching!$B$23:$E$31,2,0)/12,0)</f>
        <v>8240.2804445896109</v>
      </c>
      <c r="AQ40" s="6">
        <f>Cal_Energy!AQ39+IFERROR(VLOOKUP(Cal_Energy_Switching!AQ$4,Switching!$B$35:$E$44,2,0)/12,0)-IFERROR(VLOOKUP(Cal_Energy_Switching!AQ$4,Switching!$B$23:$E$31,2,0)/12,0)</f>
        <v>88593.138253770492</v>
      </c>
      <c r="AR40" s="6">
        <f>Cal_Energy!AR39+IFERROR(VLOOKUP(Cal_Energy_Switching!AR$4,Switching!$B$35:$E$44,2,0)/12,0)-IFERROR(VLOOKUP(Cal_Energy_Switching!AR$4,Switching!$B$23:$E$31,2,0)/12,0)</f>
        <v>12900.866715573742</v>
      </c>
      <c r="AS40" s="6">
        <f>Cal_Energy!AS39+IFERROR(VLOOKUP(Cal_Energy_Switching!AS$4,Switching!$B$35:$E$44,2,0)/12,0)-IFERROR(VLOOKUP(Cal_Energy_Switching!AS$4,Switching!$B$23:$E$31,2,0)/12,0)</f>
        <v>150143.0268492437</v>
      </c>
      <c r="AT40" s="6">
        <f>Cal_Energy!AT39+IFERROR(VLOOKUP(Cal_Energy_Switching!AT$4,Switching!$B$35:$E$44,2,0)/12,0)-IFERROR(VLOOKUP(Cal_Energy_Switching!AT$4,Switching!$B$23:$E$31,2,0)/12,0)</f>
        <v>32047.689003005413</v>
      </c>
      <c r="AU40" s="6">
        <f>Cal_Energy!AU39+IFERROR(VLOOKUP(Cal_Energy_Switching!AU$4,Switching!$B$35:$E$44,2,0)/12,0)-IFERROR(VLOOKUP(Cal_Energy_Switching!AU$4,Switching!$B$23:$E$31,2,0)/12,0)</f>
        <v>70705.871732977481</v>
      </c>
      <c r="AV40" s="6">
        <f>Cal_Energy!AV39+IFERROR(VLOOKUP(Cal_Energy_Switching!AV$4,Switching!$B$35:$E$44,2,0)/12,0)-IFERROR(VLOOKUP(Cal_Energy_Switching!AV$4,Switching!$B$23:$E$31,2,0)/12,0)</f>
        <v>1252.8261356777614</v>
      </c>
      <c r="AW40" s="6">
        <f>Cal_Energy!AW39+IFERROR(VLOOKUP(Cal_Energy_Switching!AW$4,Switching!$B$35:$E$44,2,0)/12,0)-IFERROR(VLOOKUP(Cal_Energy_Switching!AW$4,Switching!$B$23:$E$31,2,0)/12,0)</f>
        <v>20456.290757234878</v>
      </c>
      <c r="AX40" s="6">
        <f>Cal_Energy!AX39+IFERROR(VLOOKUP(Cal_Energy_Switching!AX$4,Switching!$B$35:$E$44,2,0)/12,0)-IFERROR(VLOOKUP(Cal_Energy_Switching!AX$4,Switching!$B$23:$E$31,2,0)/12,0)</f>
        <v>157980.3002911584</v>
      </c>
      <c r="AY40" s="6">
        <f>Cal_Energy!AY39+IFERROR(VLOOKUP(Cal_Energy_Switching!AY$4,Switching!$B$35:$E$44,2,0)/12,0)-IFERROR(VLOOKUP(Cal_Energy_Switching!AY$4,Switching!$B$23:$E$31,2,0)/12,0)</f>
        <v>24697.034331576484</v>
      </c>
      <c r="AZ40" s="6">
        <f>Cal_Energy!AZ39+IFERROR(VLOOKUP(Cal_Energy_Switching!AZ$4,Switching!$B$35:$E$44,2,0)/12,0)-IFERROR(VLOOKUP(Cal_Energy_Switching!AZ$4,Switching!$B$23:$E$31,2,0)/12,0)</f>
        <v>8289</v>
      </c>
      <c r="BA40" s="6">
        <f>Cal_Energy!BA39+IFERROR(VLOOKUP(Cal_Energy_Switching!BA$4,Switching!$B$35:$E$44,2,0)/12,0)-IFERROR(VLOOKUP(Cal_Energy_Switching!BA$4,Switching!$B$23:$E$31,2,0)/12,0)</f>
        <v>4343.3999999999996</v>
      </c>
      <c r="BB40" s="7">
        <f t="shared" si="4"/>
        <v>2654439.1204775083</v>
      </c>
    </row>
    <row r="41" spans="1:54" x14ac:dyDescent="0.25">
      <c r="A41">
        <v>2017</v>
      </c>
      <c r="B41">
        <v>6</v>
      </c>
      <c r="C41" t="s">
        <v>39</v>
      </c>
      <c r="D41" s="6">
        <f>Cal_Energy!D40+IFERROR(VLOOKUP(Cal_Energy_Switching!D$4,Switching!$B$35:$E$44,2,0)/12,0)-IFERROR(VLOOKUP(Cal_Energy_Switching!D$4,Switching!$B$23:$E$31,2,0)/12,0)</f>
        <v>467089.23678232182</v>
      </c>
      <c r="E41" s="35">
        <f t="shared" si="3"/>
        <v>168682.38244717798</v>
      </c>
      <c r="F41" s="1">
        <f>Cal_Energy!F40+IFERROR(VLOOKUP(Cal_Energy_Switching!F$4,Switching!$B$35:$E$44,2,0)/12,0)-IFERROR(VLOOKUP(Cal_Energy_Switching!F$4,Switching!$B$23:$E$31,2,0)/12,0)</f>
        <v>68423.32092887121</v>
      </c>
      <c r="G41" s="1">
        <f>Cal_Energy!G40+IFERROR(VLOOKUP(Cal_Energy_Switching!G$4,Switching!$B$35:$E$44,2,0)/12,0)-IFERROR(VLOOKUP(Cal_Energy_Switching!G$4,Switching!$B$23:$E$31,2,0)/12,0)</f>
        <v>100259.06151830677</v>
      </c>
      <c r="H41" s="35">
        <f t="shared" si="0"/>
        <v>12438.803415133898</v>
      </c>
      <c r="I41" s="1">
        <f>Cal_Energy!I40+IFERROR(VLOOKUP(Cal_Energy_Switching!I$4,Switching!$B$35:$E$44,2,0)/12,0)-IFERROR(VLOOKUP(Cal_Energy_Switching!I$4,Switching!$B$23:$E$31,2,0)/12,0)</f>
        <v>636.76030161371261</v>
      </c>
      <c r="J41" s="1">
        <f>Cal_Energy!J40+IFERROR(VLOOKUP(Cal_Energy_Switching!J$4,Switching!$B$35:$E$44,2,0)/12,0)-IFERROR(VLOOKUP(Cal_Energy_Switching!J$4,Switching!$B$23:$E$31,2,0)/12,0)</f>
        <v>11802.043113520185</v>
      </c>
      <c r="K41" s="6">
        <f>Cal_Energy!K40+IFERROR(VLOOKUP(Cal_Energy_Switching!K$4,Switching!$B$35:$E$44,2,0)/12,0)-IFERROR(VLOOKUP(Cal_Energy_Switching!K$4,Switching!$B$23:$E$31,2,0)/12,0)</f>
        <v>281590.09017531329</v>
      </c>
      <c r="L41" s="6">
        <f>Cal_Energy!L40+IFERROR(VLOOKUP(Cal_Energy_Switching!L$4,Switching!$B$35:$E$44,2,0)/12,0)-IFERROR(VLOOKUP(Cal_Energy_Switching!L$4,Switching!$B$23:$E$31,2,0)/12,0)</f>
        <v>22873.147711147292</v>
      </c>
      <c r="M41" s="6">
        <f>Cal_Energy!M40+IFERROR(VLOOKUP(Cal_Energy_Switching!M$4,Switching!$B$35:$E$44,2,0)/12,0)-IFERROR(VLOOKUP(Cal_Energy_Switching!M$4,Switching!$B$23:$E$31,2,0)/12,0)</f>
        <v>199927.87575076925</v>
      </c>
      <c r="N41" s="6">
        <f>Cal_Energy!N40+IFERROR(VLOOKUP(Cal_Energy_Switching!N$4,Switching!$B$35:$E$44,2,0)/12,0)-IFERROR(VLOOKUP(Cal_Energy_Switching!N$4,Switching!$B$23:$E$31,2,0)/12,0)</f>
        <v>117132.49127534543</v>
      </c>
      <c r="O41" s="6">
        <f>Cal_Energy!O40+IFERROR(VLOOKUP(Cal_Energy_Switching!O$4,Switching!$B$35:$E$44,2,0)/12,0)-IFERROR(VLOOKUP(Cal_Energy_Switching!O$4,Switching!$B$23:$E$31,2,0)/12,0)</f>
        <v>154024.75626832194</v>
      </c>
      <c r="P41" s="6">
        <f>Cal_Energy!P40+IFERROR(VLOOKUP(Cal_Energy_Switching!P$4,Switching!$B$35:$E$44,2,0)/12,0)-IFERROR(VLOOKUP(Cal_Energy_Switching!P$4,Switching!$B$23:$E$31,2,0)/12,0)</f>
        <v>0</v>
      </c>
      <c r="Q41" s="6">
        <f>Cal_Energy!Q40+IFERROR(VLOOKUP(Cal_Energy_Switching!Q$4,Switching!$B$35:$E$44,2,0)/12,0)-IFERROR(VLOOKUP(Cal_Energy_Switching!Q$4,Switching!$B$23:$E$31,2,0)/12,0)</f>
        <v>57618.990295611839</v>
      </c>
      <c r="R41" s="6">
        <f>Cal_Energy!R40+IFERROR(VLOOKUP(Cal_Energy_Switching!R$4,Switching!$B$35:$E$44,2,0)/12,0)-IFERROR(VLOOKUP(Cal_Energy_Switching!R$4,Switching!$B$23:$E$31,2,0)/12,0)</f>
        <v>105831.66816801575</v>
      </c>
      <c r="S41" s="6">
        <f>Cal_Energy!S40+IFERROR(VLOOKUP(Cal_Energy_Switching!S$4,Switching!$B$35:$E$44,2,0)/12,0)-IFERROR(VLOOKUP(Cal_Energy_Switching!S$4,Switching!$B$23:$E$31,2,0)/12,0)</f>
        <v>144419.36362374036</v>
      </c>
      <c r="T41" s="6">
        <f>Cal_Energy!T40+IFERROR(VLOOKUP(Cal_Energy_Switching!T$4,Switching!$B$35:$E$44,2,0)/12,0)-IFERROR(VLOOKUP(Cal_Energy_Switching!T$4,Switching!$B$23:$E$31,2,0)/12,0)</f>
        <v>10.965695794879695</v>
      </c>
      <c r="U41" s="6">
        <f>Cal_Energy!U40+IFERROR(VLOOKUP(Cal_Energy_Switching!U$4,Switching!$B$35:$E$44,2,0)/12,0)-IFERROR(VLOOKUP(Cal_Energy_Switching!U$4,Switching!$B$23:$E$31,2,0)/12,0)</f>
        <v>106.32170064413337</v>
      </c>
      <c r="V41" s="6">
        <f>Cal_Energy!V40+IFERROR(VLOOKUP(Cal_Energy_Switching!V$4,Switching!$B$35:$E$44,2,0)/12,0)-IFERROR(VLOOKUP(Cal_Energy_Switching!V$4,Switching!$B$23:$E$31,2,0)/12,0)</f>
        <v>45688.667155562805</v>
      </c>
      <c r="W41" s="6">
        <f>Cal_Energy!W40+IFERROR(VLOOKUP(Cal_Energy_Switching!W$4,Switching!$B$35:$E$44,2,0)/12,0)-IFERROR(VLOOKUP(Cal_Energy_Switching!W$4,Switching!$B$23:$E$31,2,0)/12,0)</f>
        <v>9068.3863543736406</v>
      </c>
      <c r="X41" s="6">
        <f>Cal_Energy!X40+IFERROR(VLOOKUP(Cal_Energy_Switching!X$4,Switching!$B$35:$E$44,2,0)/12,0)-IFERROR(VLOOKUP(Cal_Energy_Switching!X$4,Switching!$B$23:$E$31,2,0)/12,0)</f>
        <v>23911.568027754645</v>
      </c>
      <c r="Y41" s="35">
        <f t="shared" si="1"/>
        <v>6979.6883873344559</v>
      </c>
      <c r="Z41" s="1">
        <f>Cal_Energy!Z40+IFERROR(VLOOKUP(Cal_Energy_Switching!Z$4,Switching!$B$35:$E$44,2,0)/12,0)-IFERROR(VLOOKUP(Cal_Energy_Switching!Z$4,Switching!$B$23:$E$31,2,0)/12,0)</f>
        <v>3625.8040143791118</v>
      </c>
      <c r="AA41" s="1">
        <f>Cal_Energy!AA40+IFERROR(VLOOKUP(Cal_Energy_Switching!AA$4,Switching!$B$35:$E$44,2,0)/12,0)-IFERROR(VLOOKUP(Cal_Energy_Switching!AA$4,Switching!$B$23:$E$31,2,0)/12,0)</f>
        <v>3353.8843729553446</v>
      </c>
      <c r="AB41" s="6">
        <f>Cal_Energy!AB40+IFERROR(VLOOKUP(Cal_Energy_Switching!AB$4,Switching!$B$35:$E$44,2,0)/12,0)-IFERROR(VLOOKUP(Cal_Energy_Switching!AB$4,Switching!$B$23:$E$31,2,0)/12,0)</f>
        <v>56.317320570942975</v>
      </c>
      <c r="AC41" s="6">
        <f>Cal_Energy!AC40+IFERROR(VLOOKUP(Cal_Energy_Switching!AC$4,Switching!$B$35:$E$44,2,0)/12,0)-IFERROR(VLOOKUP(Cal_Energy_Switching!AC$4,Switching!$B$23:$E$31,2,0)/12,0)</f>
        <v>1240.1583651387639</v>
      </c>
      <c r="AD41" s="6">
        <f>Cal_Energy!AD40+IFERROR(VLOOKUP(Cal_Energy_Switching!AD$4,Switching!$B$35:$E$44,2,0)/12,0)-IFERROR(VLOOKUP(Cal_Energy_Switching!AD$4,Switching!$B$23:$E$31,2,0)/12,0)</f>
        <v>499.70406689577129</v>
      </c>
      <c r="AE41" s="6">
        <f>Cal_Energy!AE40+IFERROR(VLOOKUP(Cal_Energy_Switching!AE$4,Switching!$B$35:$E$44,2,0)/12,0)-IFERROR(VLOOKUP(Cal_Energy_Switching!AE$4,Switching!$B$23:$E$31,2,0)/12,0)</f>
        <v>3534.6464902472885</v>
      </c>
      <c r="AF41" s="6">
        <f>Cal_Energy!AF40+IFERROR(VLOOKUP(Cal_Energy_Switching!AF$4,Switching!$B$35:$E$44,2,0)/12,0)-IFERROR(VLOOKUP(Cal_Energy_Switching!AF$4,Switching!$B$23:$E$31,2,0)/12,0)</f>
        <v>9100.4183968000725</v>
      </c>
      <c r="AG41" s="6">
        <f>Cal_Energy!AG40+IFERROR(VLOOKUP(Cal_Energy_Switching!AG$4,Switching!$B$35:$E$44,2,0)/12,0)-IFERROR(VLOOKUP(Cal_Energy_Switching!AG$4,Switching!$B$23:$E$31,2,0)/12,0)</f>
        <v>5964.0887923446644</v>
      </c>
      <c r="AH41" s="6">
        <f>Cal_Energy!AH40+IFERROR(VLOOKUP(Cal_Energy_Switching!AH$4,Switching!$B$35:$E$44,2,0)/12,0)-IFERROR(VLOOKUP(Cal_Energy_Switching!AH$4,Switching!$B$23:$E$31,2,0)/12,0)</f>
        <v>1760.498665908523</v>
      </c>
      <c r="AI41" s="6">
        <f>Cal_Energy!AI40+IFERROR(VLOOKUP(Cal_Energy_Switching!AI$4,Switching!$B$35:$E$44,2,0)/12,0)-IFERROR(VLOOKUP(Cal_Energy_Switching!AI$4,Switching!$B$23:$E$31,2,0)/12,0)</f>
        <v>3033.4727989333519</v>
      </c>
      <c r="AJ41" s="6">
        <f>Cal_Energy!AJ40+IFERROR(VLOOKUP(Cal_Energy_Switching!AJ$4,Switching!$B$35:$E$44,2,0)/12,0)-IFERROR(VLOOKUP(Cal_Energy_Switching!AJ$4,Switching!$B$23:$E$31,2,0)/12,0)</f>
        <v>416623.90723524918</v>
      </c>
      <c r="AK41" s="35">
        <f t="shared" si="2"/>
        <v>128179.19987507841</v>
      </c>
      <c r="AL41" s="1">
        <f>Cal_Energy!AL40+IFERROR(VLOOKUP(Cal_Energy_Switching!AL$4,Switching!$B$35:$E$44,2,0)/12,0)-IFERROR(VLOOKUP(Cal_Energy_Switching!AL$4,Switching!$B$23:$E$31,2,0)/12,0)</f>
        <v>36071.390635021962</v>
      </c>
      <c r="AM41" s="1">
        <f>Cal_Energy!AM40+IFERROR(VLOOKUP(Cal_Energy_Switching!AM$4,Switching!$B$35:$E$44,2,0)/12,0)-IFERROR(VLOOKUP(Cal_Energy_Switching!AM$4,Switching!$B$23:$E$31,2,0)/12,0)</f>
        <v>92107.809240056449</v>
      </c>
      <c r="AN41" s="6">
        <f>Cal_Energy!AN40+IFERROR(VLOOKUP(Cal_Energy_Switching!AN$4,Switching!$B$35:$E$44,2,0)/12,0)-IFERROR(VLOOKUP(Cal_Energy_Switching!AN$4,Switching!$B$23:$E$31,2,0)/12,0)</f>
        <v>281.28656241549726</v>
      </c>
      <c r="AO41" s="6">
        <f>Cal_Energy!AO40+IFERROR(VLOOKUP(Cal_Energy_Switching!AO$4,Switching!$B$35:$E$44,2,0)/12,0)-IFERROR(VLOOKUP(Cal_Energy_Switching!AO$4,Switching!$B$23:$E$31,2,0)/12,0)</f>
        <v>277.65199813255168</v>
      </c>
      <c r="AP41" s="6">
        <f>Cal_Energy!AP40+IFERROR(VLOOKUP(Cal_Energy_Switching!AP$4,Switching!$B$35:$E$44,2,0)/12,0)-IFERROR(VLOOKUP(Cal_Energy_Switching!AP$4,Switching!$B$23:$E$31,2,0)/12,0)</f>
        <v>7350.3685329959535</v>
      </c>
      <c r="AQ41" s="6">
        <f>Cal_Energy!AQ40+IFERROR(VLOOKUP(Cal_Energy_Switching!AQ$4,Switching!$B$35:$E$44,2,0)/12,0)-IFERROR(VLOOKUP(Cal_Energy_Switching!AQ$4,Switching!$B$23:$E$31,2,0)/12,0)</f>
        <v>86237.797965152917</v>
      </c>
      <c r="AR41" s="6">
        <f>Cal_Energy!AR40+IFERROR(VLOOKUP(Cal_Energy_Switching!AR$4,Switching!$B$35:$E$44,2,0)/12,0)-IFERROR(VLOOKUP(Cal_Energy_Switching!AR$4,Switching!$B$23:$E$31,2,0)/12,0)</f>
        <v>14362.419030994519</v>
      </c>
      <c r="AS41" s="6">
        <f>Cal_Energy!AS40+IFERROR(VLOOKUP(Cal_Energy_Switching!AS$4,Switching!$B$35:$E$44,2,0)/12,0)-IFERROR(VLOOKUP(Cal_Energy_Switching!AS$4,Switching!$B$23:$E$31,2,0)/12,0)</f>
        <v>170020.62489012576</v>
      </c>
      <c r="AT41" s="6">
        <f>Cal_Energy!AT40+IFERROR(VLOOKUP(Cal_Energy_Switching!AT$4,Switching!$B$35:$E$44,2,0)/12,0)-IFERROR(VLOOKUP(Cal_Energy_Switching!AT$4,Switching!$B$23:$E$31,2,0)/12,0)</f>
        <v>35457.977738987232</v>
      </c>
      <c r="AU41" s="6">
        <f>Cal_Energy!AU40+IFERROR(VLOOKUP(Cal_Energy_Switching!AU$4,Switching!$B$35:$E$44,2,0)/12,0)-IFERROR(VLOOKUP(Cal_Energy_Switching!AU$4,Switching!$B$23:$E$31,2,0)/12,0)</f>
        <v>80060.035516921969</v>
      </c>
      <c r="AV41" s="6">
        <f>Cal_Energy!AV40+IFERROR(VLOOKUP(Cal_Energy_Switching!AV$4,Switching!$B$35:$E$44,2,0)/12,0)-IFERROR(VLOOKUP(Cal_Energy_Switching!AV$4,Switching!$B$23:$E$31,2,0)/12,0)</f>
        <v>1323.9025574128834</v>
      </c>
      <c r="AW41" s="6">
        <f>Cal_Energy!AW40+IFERROR(VLOOKUP(Cal_Energy_Switching!AW$4,Switching!$B$35:$E$44,2,0)/12,0)-IFERROR(VLOOKUP(Cal_Energy_Switching!AW$4,Switching!$B$23:$E$31,2,0)/12,0)</f>
        <v>21392.53303424031</v>
      </c>
      <c r="AX41" s="6">
        <f>Cal_Energy!AX40+IFERROR(VLOOKUP(Cal_Energy_Switching!AX$4,Switching!$B$35:$E$44,2,0)/12,0)-IFERROR(VLOOKUP(Cal_Energy_Switching!AX$4,Switching!$B$23:$E$31,2,0)/12,0)</f>
        <v>166942.97606041905</v>
      </c>
      <c r="AY41" s="6">
        <f>Cal_Energy!AY40+IFERROR(VLOOKUP(Cal_Energy_Switching!AY$4,Switching!$B$35:$E$44,2,0)/12,0)-IFERROR(VLOOKUP(Cal_Energy_Switching!AY$4,Switching!$B$23:$E$31,2,0)/12,0)</f>
        <v>25682.000813520379</v>
      </c>
      <c r="AZ41" s="6">
        <f>Cal_Energy!AZ40+IFERROR(VLOOKUP(Cal_Energy_Switching!AZ$4,Switching!$B$35:$E$44,2,0)/12,0)-IFERROR(VLOOKUP(Cal_Energy_Switching!AZ$4,Switching!$B$23:$E$31,2,0)/12,0)</f>
        <v>10068</v>
      </c>
      <c r="BA41" s="6">
        <f>Cal_Energy!BA40+IFERROR(VLOOKUP(Cal_Energy_Switching!BA$4,Switching!$B$35:$E$44,2,0)/12,0)-IFERROR(VLOOKUP(Cal_Energy_Switching!BA$4,Switching!$B$23:$E$31,2,0)/12,0)</f>
        <v>4921.8</v>
      </c>
      <c r="BB41" s="7">
        <f t="shared" si="4"/>
        <v>3011766.1899428498</v>
      </c>
    </row>
    <row r="42" spans="1:54" x14ac:dyDescent="0.25">
      <c r="A42">
        <v>2017</v>
      </c>
      <c r="B42">
        <v>7</v>
      </c>
      <c r="C42" t="s">
        <v>40</v>
      </c>
      <c r="D42" s="6">
        <f>Cal_Energy!D41+IFERROR(VLOOKUP(Cal_Energy_Switching!D$4,Switching!$B$35:$E$44,2,0)/12,0)-IFERROR(VLOOKUP(Cal_Energy_Switching!D$4,Switching!$B$23:$E$31,2,0)/12,0)</f>
        <v>570304.26108430955</v>
      </c>
      <c r="E42" s="35">
        <f t="shared" si="3"/>
        <v>180241.25171013887</v>
      </c>
      <c r="F42" s="1">
        <f>Cal_Energy!F41+IFERROR(VLOOKUP(Cal_Energy_Switching!F$4,Switching!$B$35:$E$44,2,0)/12,0)-IFERROR(VLOOKUP(Cal_Energy_Switching!F$4,Switching!$B$23:$E$31,2,0)/12,0)</f>
        <v>73046.868634055558</v>
      </c>
      <c r="G42" s="1">
        <f>Cal_Energy!G41+IFERROR(VLOOKUP(Cal_Energy_Switching!G$4,Switching!$B$35:$E$44,2,0)/12,0)-IFERROR(VLOOKUP(Cal_Energy_Switching!G$4,Switching!$B$23:$E$31,2,0)/12,0)</f>
        <v>107194.38307608331</v>
      </c>
      <c r="H42" s="35">
        <f t="shared" si="0"/>
        <v>12452.532292545402</v>
      </c>
      <c r="I42" s="1">
        <f>Cal_Energy!I41+IFERROR(VLOOKUP(Cal_Energy_Switching!I$4,Switching!$B$35:$E$44,2,0)/12,0)-IFERROR(VLOOKUP(Cal_Energy_Switching!I$4,Switching!$B$23:$E$31,2,0)/12,0)</f>
        <v>637.46310266535806</v>
      </c>
      <c r="J42" s="1">
        <f>Cal_Energy!J41+IFERROR(VLOOKUP(Cal_Energy_Switching!J$4,Switching!$B$35:$E$44,2,0)/12,0)-IFERROR(VLOOKUP(Cal_Energy_Switching!J$4,Switching!$B$23:$E$31,2,0)/12,0)</f>
        <v>11815.069189880043</v>
      </c>
      <c r="K42" s="6">
        <f>Cal_Energy!K41+IFERROR(VLOOKUP(Cal_Energy_Switching!K$4,Switching!$B$35:$E$44,2,0)/12,0)-IFERROR(VLOOKUP(Cal_Energy_Switching!K$4,Switching!$B$23:$E$31,2,0)/12,0)</f>
        <v>285039.26532497507</v>
      </c>
      <c r="L42" s="6">
        <f>Cal_Energy!L41+IFERROR(VLOOKUP(Cal_Energy_Switching!L$4,Switching!$B$35:$E$44,2,0)/12,0)-IFERROR(VLOOKUP(Cal_Energy_Switching!L$4,Switching!$B$23:$E$31,2,0)/12,0)</f>
        <v>23232.538740911546</v>
      </c>
      <c r="M42" s="6">
        <f>Cal_Energy!M41+IFERROR(VLOOKUP(Cal_Energy_Switching!M$4,Switching!$B$35:$E$44,2,0)/12,0)-IFERROR(VLOOKUP(Cal_Energy_Switching!M$4,Switching!$B$23:$E$31,2,0)/12,0)</f>
        <v>206553.32822645229</v>
      </c>
      <c r="N42" s="6">
        <f>Cal_Energy!N41+IFERROR(VLOOKUP(Cal_Energy_Switching!N$4,Switching!$B$35:$E$44,2,0)/12,0)-IFERROR(VLOOKUP(Cal_Energy_Switching!N$4,Switching!$B$23:$E$31,2,0)/12,0)</f>
        <v>118488.01844637464</v>
      </c>
      <c r="O42" s="6">
        <f>Cal_Energy!O41+IFERROR(VLOOKUP(Cal_Energy_Switching!O$4,Switching!$B$35:$E$44,2,0)/12,0)-IFERROR(VLOOKUP(Cal_Energy_Switching!O$4,Switching!$B$23:$E$31,2,0)/12,0)</f>
        <v>158441.70348117794</v>
      </c>
      <c r="P42" s="6">
        <f>Cal_Energy!P41+IFERROR(VLOOKUP(Cal_Energy_Switching!P$4,Switching!$B$35:$E$44,2,0)/12,0)-IFERROR(VLOOKUP(Cal_Energy_Switching!P$4,Switching!$B$23:$E$31,2,0)/12,0)</f>
        <v>0</v>
      </c>
      <c r="Q42" s="6">
        <f>Cal_Energy!Q41+IFERROR(VLOOKUP(Cal_Energy_Switching!Q$4,Switching!$B$35:$E$44,2,0)/12,0)-IFERROR(VLOOKUP(Cal_Energy_Switching!Q$4,Switching!$B$23:$E$31,2,0)/12,0)</f>
        <v>61323.78317505915</v>
      </c>
      <c r="R42" s="6">
        <f>Cal_Energy!R41+IFERROR(VLOOKUP(Cal_Energy_Switching!R$4,Switching!$B$35:$E$44,2,0)/12,0)-IFERROR(VLOOKUP(Cal_Energy_Switching!R$4,Switching!$B$23:$E$31,2,0)/12,0)</f>
        <v>118680.02651541159</v>
      </c>
      <c r="S42" s="6">
        <f>Cal_Energy!S41+IFERROR(VLOOKUP(Cal_Energy_Switching!S$4,Switching!$B$35:$E$44,2,0)/12,0)-IFERROR(VLOOKUP(Cal_Energy_Switching!S$4,Switching!$B$23:$E$31,2,0)/12,0)</f>
        <v>126738.73321275892</v>
      </c>
      <c r="T42" s="6">
        <f>Cal_Energy!T41+IFERROR(VLOOKUP(Cal_Energy_Switching!T$4,Switching!$B$35:$E$44,2,0)/12,0)-IFERROR(VLOOKUP(Cal_Energy_Switching!T$4,Switching!$B$23:$E$31,2,0)/12,0)</f>
        <v>8.7041901342507781</v>
      </c>
      <c r="U42" s="6">
        <f>Cal_Energy!U41+IFERROR(VLOOKUP(Cal_Energy_Switching!U$4,Switching!$B$35:$E$44,2,0)/12,0)-IFERROR(VLOOKUP(Cal_Energy_Switching!U$4,Switching!$B$23:$E$31,2,0)/12,0)</f>
        <v>101.65881692600799</v>
      </c>
      <c r="V42" s="6">
        <f>Cal_Energy!V41+IFERROR(VLOOKUP(Cal_Energy_Switching!V$4,Switching!$B$35:$E$44,2,0)/12,0)-IFERROR(VLOOKUP(Cal_Energy_Switching!V$4,Switching!$B$23:$E$31,2,0)/12,0)</f>
        <v>44549.468970203568</v>
      </c>
      <c r="W42" s="6">
        <f>Cal_Energy!W41+IFERROR(VLOOKUP(Cal_Energy_Switching!W$4,Switching!$B$35:$E$44,2,0)/12,0)-IFERROR(VLOOKUP(Cal_Energy_Switching!W$4,Switching!$B$23:$E$31,2,0)/12,0)</f>
        <v>8536.4490507604751</v>
      </c>
      <c r="X42" s="6">
        <f>Cal_Energy!X41+IFERROR(VLOOKUP(Cal_Energy_Switching!X$4,Switching!$B$35:$E$44,2,0)/12,0)-IFERROR(VLOOKUP(Cal_Energy_Switching!X$4,Switching!$B$23:$E$31,2,0)/12,0)</f>
        <v>21605.894573560516</v>
      </c>
      <c r="Y42" s="35">
        <f t="shared" si="1"/>
        <v>7362.7192125861566</v>
      </c>
      <c r="Z42" s="1">
        <f>Cal_Energy!Z41+IFERROR(VLOOKUP(Cal_Energy_Switching!Z$4,Switching!$B$35:$E$44,2,0)/12,0)-IFERROR(VLOOKUP(Cal_Energy_Switching!Z$4,Switching!$B$23:$E$31,2,0)/12,0)</f>
        <v>3824.780620032268</v>
      </c>
      <c r="AA42" s="1">
        <f>Cal_Energy!AA41+IFERROR(VLOOKUP(Cal_Energy_Switching!AA$4,Switching!$B$35:$E$44,2,0)/12,0)-IFERROR(VLOOKUP(Cal_Energy_Switching!AA$4,Switching!$B$23:$E$31,2,0)/12,0)</f>
        <v>3537.9385925538891</v>
      </c>
      <c r="AB42" s="6">
        <f>Cal_Energy!AB41+IFERROR(VLOOKUP(Cal_Energy_Switching!AB$4,Switching!$B$35:$E$44,2,0)/12,0)-IFERROR(VLOOKUP(Cal_Energy_Switching!AB$4,Switching!$B$23:$E$31,2,0)/12,0)</f>
        <v>67.33535015814951</v>
      </c>
      <c r="AC42" s="6">
        <f>Cal_Energy!AC41+IFERROR(VLOOKUP(Cal_Energy_Switching!AC$4,Switching!$B$35:$E$44,2,0)/12,0)-IFERROR(VLOOKUP(Cal_Energy_Switching!AC$4,Switching!$B$23:$E$31,2,0)/12,0)</f>
        <v>1168.7567508273478</v>
      </c>
      <c r="AD42" s="6">
        <f>Cal_Energy!AD41+IFERROR(VLOOKUP(Cal_Energy_Switching!AD$4,Switching!$B$35:$E$44,2,0)/12,0)-IFERROR(VLOOKUP(Cal_Energy_Switching!AD$4,Switching!$B$23:$E$31,2,0)/12,0)</f>
        <v>468.94634909404448</v>
      </c>
      <c r="AE42" s="6">
        <f>Cal_Energy!AE41+IFERROR(VLOOKUP(Cal_Energy_Switching!AE$4,Switching!$B$35:$E$44,2,0)/12,0)-IFERROR(VLOOKUP(Cal_Energy_Switching!AE$4,Switching!$B$23:$E$31,2,0)/12,0)</f>
        <v>3349.4500875988701</v>
      </c>
      <c r="AF42" s="6">
        <f>Cal_Energy!AF41+IFERROR(VLOOKUP(Cal_Energy_Switching!AF$4,Switching!$B$35:$E$44,2,0)/12,0)-IFERROR(VLOOKUP(Cal_Energy_Switching!AF$4,Switching!$B$23:$E$31,2,0)/12,0)</f>
        <v>9305.7504362799828</v>
      </c>
      <c r="AG42" s="6">
        <f>Cal_Energy!AG41+IFERROR(VLOOKUP(Cal_Energy_Switching!AG$4,Switching!$B$35:$E$44,2,0)/12,0)-IFERROR(VLOOKUP(Cal_Energy_Switching!AG$4,Switching!$B$23:$E$31,2,0)/12,0)</f>
        <v>5651.6027226724736</v>
      </c>
      <c r="AH42" s="6">
        <f>Cal_Energy!AH41+IFERROR(VLOOKUP(Cal_Energy_Switching!AH$4,Switching!$B$35:$E$44,2,0)/12,0)-IFERROR(VLOOKUP(Cal_Energy_Switching!AH$4,Switching!$B$23:$E$31,2,0)/12,0)</f>
        <v>1668.2580357088148</v>
      </c>
      <c r="AI42" s="6">
        <f>Cal_Energy!AI41+IFERROR(VLOOKUP(Cal_Energy_Switching!AI$4,Switching!$B$35:$E$44,2,0)/12,0)-IFERROR(VLOOKUP(Cal_Energy_Switching!AI$4,Switching!$B$23:$E$31,2,0)/12,0)</f>
        <v>3101.9168120933214</v>
      </c>
      <c r="AJ42" s="6">
        <f>Cal_Energy!AJ41+IFERROR(VLOOKUP(Cal_Energy_Switching!AJ$4,Switching!$B$35:$E$44,2,0)/12,0)-IFERROR(VLOOKUP(Cal_Energy_Switching!AJ$4,Switching!$B$23:$E$31,2,0)/12,0)</f>
        <v>531696.19835576566</v>
      </c>
      <c r="AK42" s="35">
        <f t="shared" si="2"/>
        <v>142540.38298395555</v>
      </c>
      <c r="AL42" s="1">
        <f>Cal_Energy!AL41+IFERROR(VLOOKUP(Cal_Energy_Switching!AL$4,Switching!$B$35:$E$44,2,0)/12,0)-IFERROR(VLOOKUP(Cal_Energy_Switching!AL$4,Switching!$B$23:$E$31,2,0)/12,0)</f>
        <v>40092.521905507558</v>
      </c>
      <c r="AM42" s="1">
        <f>Cal_Energy!AM41+IFERROR(VLOOKUP(Cal_Energy_Switching!AM$4,Switching!$B$35:$E$44,2,0)/12,0)-IFERROR(VLOOKUP(Cal_Energy_Switching!AM$4,Switching!$B$23:$E$31,2,0)/12,0)</f>
        <v>102447.86107844798</v>
      </c>
      <c r="AN42" s="6">
        <f>Cal_Energy!AN41+IFERROR(VLOOKUP(Cal_Energy_Switching!AN$4,Switching!$B$35:$E$44,2,0)/12,0)-IFERROR(VLOOKUP(Cal_Energy_Switching!AN$4,Switching!$B$23:$E$31,2,0)/12,0)</f>
        <v>263.54637215561746</v>
      </c>
      <c r="AO42" s="6">
        <f>Cal_Energy!AO41+IFERROR(VLOOKUP(Cal_Energy_Switching!AO$4,Switching!$B$35:$E$44,2,0)/12,0)-IFERROR(VLOOKUP(Cal_Energy_Switching!AO$4,Switching!$B$23:$E$31,2,0)/12,0)</f>
        <v>256.24953728727871</v>
      </c>
      <c r="AP42" s="6">
        <f>Cal_Energy!AP41+IFERROR(VLOOKUP(Cal_Energy_Switching!AP$4,Switching!$B$35:$E$44,2,0)/12,0)-IFERROR(VLOOKUP(Cal_Energy_Switching!AP$4,Switching!$B$23:$E$31,2,0)/12,0)</f>
        <v>6964.2961044853537</v>
      </c>
      <c r="AQ42" s="6">
        <f>Cal_Energy!AQ41+IFERROR(VLOOKUP(Cal_Energy_Switching!AQ$4,Switching!$B$35:$E$44,2,0)/12,0)-IFERROR(VLOOKUP(Cal_Energy_Switching!AQ$4,Switching!$B$23:$E$31,2,0)/12,0)</f>
        <v>72484.821116421153</v>
      </c>
      <c r="AR42" s="6">
        <f>Cal_Energy!AR41+IFERROR(VLOOKUP(Cal_Energy_Switching!AR$4,Switching!$B$35:$E$44,2,0)/12,0)-IFERROR(VLOOKUP(Cal_Energy_Switching!AR$4,Switching!$B$23:$E$31,2,0)/12,0)</f>
        <v>14701.314543929451</v>
      </c>
      <c r="AS42" s="6">
        <f>Cal_Energy!AS41+IFERROR(VLOOKUP(Cal_Energy_Switching!AS$4,Switching!$B$35:$E$44,2,0)/12,0)-IFERROR(VLOOKUP(Cal_Energy_Switching!AS$4,Switching!$B$23:$E$31,2,0)/12,0)</f>
        <v>168107.18086609512</v>
      </c>
      <c r="AT42" s="6">
        <f>Cal_Energy!AT41+IFERROR(VLOOKUP(Cal_Energy_Switching!AT$4,Switching!$B$35:$E$44,2,0)/12,0)-IFERROR(VLOOKUP(Cal_Energy_Switching!AT$4,Switching!$B$23:$E$31,2,0)/12,0)</f>
        <v>36248.7339358354</v>
      </c>
      <c r="AU42" s="6">
        <f>Cal_Energy!AU41+IFERROR(VLOOKUP(Cal_Energy_Switching!AU$4,Switching!$B$35:$E$44,2,0)/12,0)-IFERROR(VLOOKUP(Cal_Energy_Switching!AU$4,Switching!$B$23:$E$31,2,0)/12,0)</f>
        <v>79159.591270319303</v>
      </c>
      <c r="AV42" s="6">
        <f>Cal_Energy!AV41+IFERROR(VLOOKUP(Cal_Energy_Switching!AV$4,Switching!$B$35:$E$44,2,0)/12,0)-IFERROR(VLOOKUP(Cal_Energy_Switching!AV$4,Switching!$B$23:$E$31,2,0)/12,0)</f>
        <v>1242.8415156378983</v>
      </c>
      <c r="AW42" s="6">
        <f>Cal_Energy!AW41+IFERROR(VLOOKUP(Cal_Energy_Switching!AW$4,Switching!$B$35:$E$44,2,0)/12,0)-IFERROR(VLOOKUP(Cal_Energy_Switching!AW$4,Switching!$B$23:$E$31,2,0)/12,0)</f>
        <v>21513.314881771919</v>
      </c>
      <c r="AX42" s="6">
        <f>Cal_Energy!AX41+IFERROR(VLOOKUP(Cal_Energy_Switching!AX$4,Switching!$B$35:$E$44,2,0)/12,0)-IFERROR(VLOOKUP(Cal_Energy_Switching!AX$4,Switching!$B$23:$E$31,2,0)/12,0)</f>
        <v>156721.24827486454</v>
      </c>
      <c r="AY42" s="6">
        <f>Cal_Energy!AY41+IFERROR(VLOOKUP(Cal_Energy_Switching!AY$4,Switching!$B$35:$E$44,2,0)/12,0)-IFERROR(VLOOKUP(Cal_Energy_Switching!AY$4,Switching!$B$23:$E$31,2,0)/12,0)</f>
        <v>25809.068426645466</v>
      </c>
      <c r="AZ42" s="6">
        <f>Cal_Energy!AZ41+IFERROR(VLOOKUP(Cal_Energy_Switching!AZ$4,Switching!$B$35:$E$44,2,0)/12,0)-IFERROR(VLOOKUP(Cal_Energy_Switching!AZ$4,Switching!$B$23:$E$31,2,0)/12,0)</f>
        <v>10990</v>
      </c>
      <c r="BA42" s="6">
        <f>Cal_Energy!BA41+IFERROR(VLOOKUP(Cal_Energy_Switching!BA$4,Switching!$B$35:$E$44,2,0)/12,0)-IFERROR(VLOOKUP(Cal_Energy_Switching!BA$4,Switching!$B$23:$E$31,2,0)/12,0)</f>
        <v>5252.4</v>
      </c>
      <c r="BB42" s="7">
        <f t="shared" si="4"/>
        <v>3242393.5417538891</v>
      </c>
    </row>
    <row r="43" spans="1:54" x14ac:dyDescent="0.25">
      <c r="A43">
        <v>2017</v>
      </c>
      <c r="B43">
        <v>8</v>
      </c>
      <c r="C43" t="s">
        <v>41</v>
      </c>
      <c r="D43" s="6">
        <f>Cal_Energy!D42+IFERROR(VLOOKUP(Cal_Energy_Switching!D$4,Switching!$B$35:$E$44,2,0)/12,0)-IFERROR(VLOOKUP(Cal_Energy_Switching!D$4,Switching!$B$23:$E$31,2,0)/12,0)</f>
        <v>580607.83217986603</v>
      </c>
      <c r="E43" s="35">
        <f t="shared" si="3"/>
        <v>187270.43100973673</v>
      </c>
      <c r="F43" s="1">
        <f>Cal_Energy!F42+IFERROR(VLOOKUP(Cal_Energy_Switching!F$4,Switching!$B$35:$E$44,2,0)/12,0)-IFERROR(VLOOKUP(Cal_Energy_Switching!F$4,Switching!$B$23:$E$31,2,0)/12,0)</f>
        <v>75858.540353894699</v>
      </c>
      <c r="G43" s="1">
        <f>Cal_Energy!G42+IFERROR(VLOOKUP(Cal_Energy_Switching!G$4,Switching!$B$35:$E$44,2,0)/12,0)-IFERROR(VLOOKUP(Cal_Energy_Switching!G$4,Switching!$B$23:$E$31,2,0)/12,0)</f>
        <v>111411.89065584203</v>
      </c>
      <c r="H43" s="35">
        <f t="shared" si="0"/>
        <v>12484.14397504579</v>
      </c>
      <c r="I43" s="1">
        <f>Cal_Energy!I42+IFERROR(VLOOKUP(Cal_Energy_Switching!I$4,Switching!$B$35:$E$44,2,0)/12,0)-IFERROR(VLOOKUP(Cal_Energy_Switching!I$4,Switching!$B$23:$E$31,2,0)/12,0)</f>
        <v>639.08135032244172</v>
      </c>
      <c r="J43" s="1">
        <f>Cal_Energy!J42+IFERROR(VLOOKUP(Cal_Energy_Switching!J$4,Switching!$B$35:$E$44,2,0)/12,0)-IFERROR(VLOOKUP(Cal_Energy_Switching!J$4,Switching!$B$23:$E$31,2,0)/12,0)</f>
        <v>11845.062624723349</v>
      </c>
      <c r="K43" s="6">
        <f>Cal_Energy!K42+IFERROR(VLOOKUP(Cal_Energy_Switching!K$4,Switching!$B$35:$E$44,2,0)/12,0)-IFERROR(VLOOKUP(Cal_Energy_Switching!K$4,Switching!$B$23:$E$31,2,0)/12,0)</f>
        <v>286078.3484205323</v>
      </c>
      <c r="L43" s="6">
        <f>Cal_Energy!L42+IFERROR(VLOOKUP(Cal_Energy_Switching!L$4,Switching!$B$35:$E$44,2,0)/12,0)-IFERROR(VLOOKUP(Cal_Energy_Switching!L$4,Switching!$B$23:$E$31,2,0)/12,0)</f>
        <v>23340.807276871383</v>
      </c>
      <c r="M43" s="6">
        <f>Cal_Energy!M42+IFERROR(VLOOKUP(Cal_Energy_Switching!M$4,Switching!$B$35:$E$44,2,0)/12,0)-IFERROR(VLOOKUP(Cal_Energy_Switching!M$4,Switching!$B$23:$E$31,2,0)/12,0)</f>
        <v>208067.53333778153</v>
      </c>
      <c r="N43" s="6">
        <f>Cal_Energy!N42+IFERROR(VLOOKUP(Cal_Energy_Switching!N$4,Switching!$B$35:$E$44,2,0)/12,0)-IFERROR(VLOOKUP(Cal_Energy_Switching!N$4,Switching!$B$23:$E$31,2,0)/12,0)</f>
        <v>118896.37850577115</v>
      </c>
      <c r="O43" s="6">
        <f>Cal_Energy!O42+IFERROR(VLOOKUP(Cal_Energy_Switching!O$4,Switching!$B$35:$E$44,2,0)/12,0)-IFERROR(VLOOKUP(Cal_Energy_Switching!O$4,Switching!$B$23:$E$31,2,0)/12,0)</f>
        <v>159451.16873215142</v>
      </c>
      <c r="P43" s="6">
        <f>Cal_Energy!P42+IFERROR(VLOOKUP(Cal_Energy_Switching!P$4,Switching!$B$35:$E$44,2,0)/12,0)-IFERROR(VLOOKUP(Cal_Energy_Switching!P$4,Switching!$B$23:$E$31,2,0)/12,0)</f>
        <v>0</v>
      </c>
      <c r="Q43" s="6">
        <f>Cal_Energy!Q42+IFERROR(VLOOKUP(Cal_Energy_Switching!Q$4,Switching!$B$35:$E$44,2,0)/12,0)-IFERROR(VLOOKUP(Cal_Energy_Switching!Q$4,Switching!$B$23:$E$31,2,0)/12,0)</f>
        <v>62747.356413964495</v>
      </c>
      <c r="R43" s="6">
        <f>Cal_Energy!R42+IFERROR(VLOOKUP(Cal_Energy_Switching!R$4,Switching!$B$35:$E$44,2,0)/12,0)-IFERROR(VLOOKUP(Cal_Energy_Switching!R$4,Switching!$B$23:$E$31,2,0)/12,0)</f>
        <v>121160.04557582432</v>
      </c>
      <c r="S43" s="6">
        <f>Cal_Energy!S42+IFERROR(VLOOKUP(Cal_Energy_Switching!S$4,Switching!$B$35:$E$44,2,0)/12,0)-IFERROR(VLOOKUP(Cal_Energy_Switching!S$4,Switching!$B$23:$E$31,2,0)/12,0)</f>
        <v>141271.34946562644</v>
      </c>
      <c r="T43" s="6">
        <f>Cal_Energy!T42+IFERROR(VLOOKUP(Cal_Energy_Switching!T$4,Switching!$B$35:$E$44,2,0)/12,0)-IFERROR(VLOOKUP(Cal_Energy_Switching!T$4,Switching!$B$23:$E$31,2,0)/12,0)</f>
        <v>12.634790945821774</v>
      </c>
      <c r="U43" s="6">
        <f>Cal_Energy!U42+IFERROR(VLOOKUP(Cal_Energy_Switching!U$4,Switching!$B$35:$E$44,2,0)/12,0)-IFERROR(VLOOKUP(Cal_Energy_Switching!U$4,Switching!$B$23:$E$31,2,0)/12,0)</f>
        <v>100.65503004292212</v>
      </c>
      <c r="V43" s="6">
        <f>Cal_Energy!V42+IFERROR(VLOOKUP(Cal_Energy_Switching!V$4,Switching!$B$35:$E$44,2,0)/12,0)-IFERROR(VLOOKUP(Cal_Energy_Switching!V$4,Switching!$B$23:$E$31,2,0)/12,0)</f>
        <v>46590.42742533984</v>
      </c>
      <c r="W43" s="6">
        <f>Cal_Energy!W42+IFERROR(VLOOKUP(Cal_Energy_Switching!W$4,Switching!$B$35:$E$44,2,0)/12,0)-IFERROR(VLOOKUP(Cal_Energy_Switching!W$4,Switching!$B$23:$E$31,2,0)/12,0)</f>
        <v>8927.1924320376693</v>
      </c>
      <c r="X43" s="6">
        <f>Cal_Energy!X42+IFERROR(VLOOKUP(Cal_Energy_Switching!X$4,Switching!$B$35:$E$44,2,0)/12,0)-IFERROR(VLOOKUP(Cal_Energy_Switching!X$4,Switching!$B$23:$E$31,2,0)/12,0)</f>
        <v>29314.578537563477</v>
      </c>
      <c r="Y43" s="35">
        <f t="shared" si="1"/>
        <v>7558.7417389168859</v>
      </c>
      <c r="Z43" s="1">
        <f>Cal_Energy!Z42+IFERROR(VLOOKUP(Cal_Energy_Switching!Z$4,Switching!$B$35:$E$44,2,0)/12,0)-IFERROR(VLOOKUP(Cal_Energy_Switching!Z$4,Switching!$B$23:$E$31,2,0)/12,0)</f>
        <v>3926.6102753745349</v>
      </c>
      <c r="AA43" s="1">
        <f>Cal_Energy!AA42+IFERROR(VLOOKUP(Cal_Energy_Switching!AA$4,Switching!$B$35:$E$44,2,0)/12,0)-IFERROR(VLOOKUP(Cal_Energy_Switching!AA$4,Switching!$B$23:$E$31,2,0)/12,0)</f>
        <v>3632.1314635423505</v>
      </c>
      <c r="AB43" s="6">
        <f>Cal_Energy!AB42+IFERROR(VLOOKUP(Cal_Energy_Switching!AB$4,Switching!$B$35:$E$44,2,0)/12,0)-IFERROR(VLOOKUP(Cal_Energy_Switching!AB$4,Switching!$B$23:$E$31,2,0)/12,0)</f>
        <v>71.911905247656847</v>
      </c>
      <c r="AC43" s="6">
        <f>Cal_Energy!AC42+IFERROR(VLOOKUP(Cal_Energy_Switching!AC$4,Switching!$B$35:$E$44,2,0)/12,0)-IFERROR(VLOOKUP(Cal_Energy_Switching!AC$4,Switching!$B$23:$E$31,2,0)/12,0)</f>
        <v>1163.3107297063398</v>
      </c>
      <c r="AD43" s="6">
        <f>Cal_Energy!AD42+IFERROR(VLOOKUP(Cal_Energy_Switching!AD$4,Switching!$B$35:$E$44,2,0)/12,0)-IFERROR(VLOOKUP(Cal_Energy_Switching!AD$4,Switching!$B$23:$E$31,2,0)/12,0)</f>
        <v>487.74090341730346</v>
      </c>
      <c r="AE43" s="6">
        <f>Cal_Energy!AE42+IFERROR(VLOOKUP(Cal_Energy_Switching!AE$4,Switching!$B$35:$E$44,2,0)/12,0)-IFERROR(VLOOKUP(Cal_Energy_Switching!AE$4,Switching!$B$23:$E$31,2,0)/12,0)</f>
        <v>3341.214297347818</v>
      </c>
      <c r="AF43" s="6">
        <f>Cal_Energy!AF42+IFERROR(VLOOKUP(Cal_Energy_Switching!AF$4,Switching!$B$35:$E$44,2,0)/12,0)-IFERROR(VLOOKUP(Cal_Energy_Switching!AF$4,Switching!$B$23:$E$31,2,0)/12,0)</f>
        <v>9382.1709399125557</v>
      </c>
      <c r="AG43" s="6">
        <f>Cal_Energy!AG42+IFERROR(VLOOKUP(Cal_Energy_Switching!AG$4,Switching!$B$35:$E$44,2,0)/12,0)-IFERROR(VLOOKUP(Cal_Energy_Switching!AG$4,Switching!$B$23:$E$31,2,0)/12,0)</f>
        <v>5637.7062879178447</v>
      </c>
      <c r="AH43" s="6">
        <f>Cal_Energy!AH42+IFERROR(VLOOKUP(Cal_Energy_Switching!AH$4,Switching!$B$35:$E$44,2,0)/12,0)-IFERROR(VLOOKUP(Cal_Energy_Switching!AH$4,Switching!$B$23:$E$31,2,0)/12,0)</f>
        <v>1664.1560419762916</v>
      </c>
      <c r="AI43" s="6">
        <f>Cal_Energy!AI42+IFERROR(VLOOKUP(Cal_Energy_Switching!AI$4,Switching!$B$35:$E$44,2,0)/12,0)-IFERROR(VLOOKUP(Cal_Energy_Switching!AI$4,Switching!$B$23:$E$31,2,0)/12,0)</f>
        <v>3127.3903133041795</v>
      </c>
      <c r="AJ43" s="6">
        <f>Cal_Energy!AJ42+IFERROR(VLOOKUP(Cal_Energy_Switching!AJ$4,Switching!$B$35:$E$44,2,0)/12,0)-IFERROR(VLOOKUP(Cal_Energy_Switching!AJ$4,Switching!$B$23:$E$31,2,0)/12,0)</f>
        <v>529974.72301043884</v>
      </c>
      <c r="AK43" s="35">
        <f t="shared" si="2"/>
        <v>143849.26855327695</v>
      </c>
      <c r="AL43" s="1">
        <f>Cal_Energy!AL42+IFERROR(VLOOKUP(Cal_Energy_Switching!AL$4,Switching!$B$35:$E$44,2,0)/12,0)-IFERROR(VLOOKUP(Cal_Energy_Switching!AL$4,Switching!$B$23:$E$31,2,0)/12,0)</f>
        <v>40459.009864917556</v>
      </c>
      <c r="AM43" s="1">
        <f>Cal_Energy!AM42+IFERROR(VLOOKUP(Cal_Energy_Switching!AM$4,Switching!$B$35:$E$44,2,0)/12,0)-IFERROR(VLOOKUP(Cal_Energy_Switching!AM$4,Switching!$B$23:$E$31,2,0)/12,0)</f>
        <v>103390.2586883594</v>
      </c>
      <c r="AN43" s="6">
        <f>Cal_Energy!AN42+IFERROR(VLOOKUP(Cal_Energy_Switching!AN$4,Switching!$B$35:$E$44,2,0)/12,0)-IFERROR(VLOOKUP(Cal_Energy_Switching!AN$4,Switching!$B$23:$E$31,2,0)/12,0)</f>
        <v>259.0073301950581</v>
      </c>
      <c r="AO43" s="6">
        <f>Cal_Energy!AO42+IFERROR(VLOOKUP(Cal_Energy_Switching!AO$4,Switching!$B$35:$E$44,2,0)/12,0)-IFERROR(VLOOKUP(Cal_Energy_Switching!AO$4,Switching!$B$23:$E$31,2,0)/12,0)</f>
        <v>255.3456300973213</v>
      </c>
      <c r="AP43" s="6">
        <f>Cal_Energy!AP42+IFERROR(VLOOKUP(Cal_Energy_Switching!AP$4,Switching!$B$35:$E$44,2,0)/12,0)-IFERROR(VLOOKUP(Cal_Energy_Switching!AP$4,Switching!$B$23:$E$31,2,0)/12,0)</f>
        <v>7455.2324189451847</v>
      </c>
      <c r="AQ43" s="6">
        <f>Cal_Energy!AQ42+IFERROR(VLOOKUP(Cal_Energy_Switching!AQ$4,Switching!$B$35:$E$44,2,0)/12,0)-IFERROR(VLOOKUP(Cal_Energy_Switching!AQ$4,Switching!$B$23:$E$31,2,0)/12,0)</f>
        <v>78719.148759695978</v>
      </c>
      <c r="AR43" s="6">
        <f>Cal_Energy!AR42+IFERROR(VLOOKUP(Cal_Energy_Switching!AR$4,Switching!$B$35:$E$44,2,0)/12,0)-IFERROR(VLOOKUP(Cal_Energy_Switching!AR$4,Switching!$B$23:$E$31,2,0)/12,0)</f>
        <v>14697.93235971041</v>
      </c>
      <c r="AS43" s="6">
        <f>Cal_Energy!AS42+IFERROR(VLOOKUP(Cal_Energy_Switching!AS$4,Switching!$B$35:$E$44,2,0)/12,0)-IFERROR(VLOOKUP(Cal_Energy_Switching!AS$4,Switching!$B$23:$E$31,2,0)/12,0)</f>
        <v>169699.99952279043</v>
      </c>
      <c r="AT43" s="6">
        <f>Cal_Energy!AT42+IFERROR(VLOOKUP(Cal_Energy_Switching!AT$4,Switching!$B$35:$E$44,2,0)/12,0)-IFERROR(VLOOKUP(Cal_Energy_Switching!AT$4,Switching!$B$23:$E$31,2,0)/12,0)</f>
        <v>36240.842172657634</v>
      </c>
      <c r="AU43" s="6">
        <f>Cal_Energy!AU42+IFERROR(VLOOKUP(Cal_Energy_Switching!AU$4,Switching!$B$35:$E$44,2,0)/12,0)-IFERROR(VLOOKUP(Cal_Energy_Switching!AU$4,Switching!$B$23:$E$31,2,0)/12,0)</f>
        <v>79909.152991117109</v>
      </c>
      <c r="AV43" s="6">
        <f>Cal_Energy!AV42+IFERROR(VLOOKUP(Cal_Energy_Switching!AV$4,Switching!$B$35:$E$44,2,0)/12,0)-IFERROR(VLOOKUP(Cal_Energy_Switching!AV$4,Switching!$B$23:$E$31,2,0)/12,0)</f>
        <v>1306.2995573935655</v>
      </c>
      <c r="AW43" s="6">
        <f>Cal_Energy!AW42+IFERROR(VLOOKUP(Cal_Energy_Switching!AW$4,Switching!$B$35:$E$44,2,0)/12,0)-IFERROR(VLOOKUP(Cal_Energy_Switching!AW$4,Switching!$B$23:$E$31,2,0)/12,0)</f>
        <v>21432.356373577295</v>
      </c>
      <c r="AX43" s="6">
        <f>Cal_Energy!AX42+IFERROR(VLOOKUP(Cal_Energy_Switching!AX$4,Switching!$B$35:$E$44,2,0)/12,0)-IFERROR(VLOOKUP(Cal_Energy_Switching!AX$4,Switching!$B$23:$E$31,2,0)/12,0)</f>
        <v>164723.2528682838</v>
      </c>
      <c r="AY43" s="6">
        <f>Cal_Energy!AY42+IFERROR(VLOOKUP(Cal_Energy_Switching!AY$4,Switching!$B$35:$E$44,2,0)/12,0)-IFERROR(VLOOKUP(Cal_Energy_Switching!AY$4,Switching!$B$23:$E$31,2,0)/12,0)</f>
        <v>25723.896651178398</v>
      </c>
      <c r="AZ43" s="6">
        <f>Cal_Energy!AZ42+IFERROR(VLOOKUP(Cal_Energy_Switching!AZ$4,Switching!$B$35:$E$44,2,0)/12,0)-IFERROR(VLOOKUP(Cal_Energy_Switching!AZ$4,Switching!$B$23:$E$31,2,0)/12,0)</f>
        <v>10824.2</v>
      </c>
      <c r="BA43" s="6">
        <f>Cal_Energy!BA42+IFERROR(VLOOKUP(Cal_Energy_Switching!BA$4,Switching!$B$35:$E$44,2,0)/12,0)-IFERROR(VLOOKUP(Cal_Energy_Switching!BA$4,Switching!$B$23:$E$31,2,0)/12,0)</f>
        <v>5119.5</v>
      </c>
      <c r="BB43" s="7">
        <f t="shared" si="4"/>
        <v>3308945.3844662048</v>
      </c>
    </row>
    <row r="44" spans="1:54" x14ac:dyDescent="0.25">
      <c r="A44">
        <v>2017</v>
      </c>
      <c r="B44">
        <v>9</v>
      </c>
      <c r="C44" t="s">
        <v>42</v>
      </c>
      <c r="D44" s="6">
        <f>Cal_Energy!D43+IFERROR(VLOOKUP(Cal_Energy_Switching!D$4,Switching!$B$35:$E$44,2,0)/12,0)-IFERROR(VLOOKUP(Cal_Energy_Switching!D$4,Switching!$B$23:$E$31,2,0)/12,0)</f>
        <v>455163.25478727784</v>
      </c>
      <c r="E44" s="35">
        <f t="shared" si="3"/>
        <v>153218.77545758151</v>
      </c>
      <c r="F44" s="1">
        <f>Cal_Energy!F43+IFERROR(VLOOKUP(Cal_Energy_Switching!F$4,Switching!$B$35:$E$44,2,0)/12,0)-IFERROR(VLOOKUP(Cal_Energy_Switching!F$4,Switching!$B$23:$E$31,2,0)/12,0)</f>
        <v>62237.878133032616</v>
      </c>
      <c r="G44" s="1">
        <f>Cal_Energy!G43+IFERROR(VLOOKUP(Cal_Energy_Switching!G$4,Switching!$B$35:$E$44,2,0)/12,0)-IFERROR(VLOOKUP(Cal_Energy_Switching!G$4,Switching!$B$23:$E$31,2,0)/12,0)</f>
        <v>90980.897324548903</v>
      </c>
      <c r="H44" s="35">
        <f t="shared" si="0"/>
        <v>10323.446662901804</v>
      </c>
      <c r="I44" s="1">
        <f>Cal_Energy!I43+IFERROR(VLOOKUP(Cal_Energy_Switching!I$4,Switching!$B$35:$E$44,2,0)/12,0)-IFERROR(VLOOKUP(Cal_Energy_Switching!I$4,Switching!$B$23:$E$31,2,0)/12,0)</f>
        <v>528.47213605487048</v>
      </c>
      <c r="J44" s="1">
        <f>Cal_Energy!J43+IFERROR(VLOOKUP(Cal_Energy_Switching!J$4,Switching!$B$35:$E$44,2,0)/12,0)-IFERROR(VLOOKUP(Cal_Energy_Switching!J$4,Switching!$B$23:$E$31,2,0)/12,0)</f>
        <v>9794.9745268469342</v>
      </c>
      <c r="K44" s="6">
        <f>Cal_Energy!K43+IFERROR(VLOOKUP(Cal_Energy_Switching!K$4,Switching!$B$35:$E$44,2,0)/12,0)-IFERROR(VLOOKUP(Cal_Energy_Switching!K$4,Switching!$B$23:$E$31,2,0)/12,0)</f>
        <v>238596.6827820522</v>
      </c>
      <c r="L44" s="6">
        <f>Cal_Energy!L43+IFERROR(VLOOKUP(Cal_Energy_Switching!L$4,Switching!$B$35:$E$44,2,0)/12,0)-IFERROR(VLOOKUP(Cal_Energy_Switching!L$4,Switching!$B$23:$E$31,2,0)/12,0)</f>
        <v>18393.396963304407</v>
      </c>
      <c r="M44" s="6">
        <f>Cal_Energy!M43+IFERROR(VLOOKUP(Cal_Energy_Switching!M$4,Switching!$B$35:$E$44,2,0)/12,0)-IFERROR(VLOOKUP(Cal_Energy_Switching!M$4,Switching!$B$23:$E$31,2,0)/12,0)</f>
        <v>177800.58164180286</v>
      </c>
      <c r="N44" s="6">
        <f>Cal_Energy!N43+IFERROR(VLOOKUP(Cal_Energy_Switching!N$4,Switching!$B$35:$E$44,2,0)/12,0)-IFERROR(VLOOKUP(Cal_Energy_Switching!N$4,Switching!$B$23:$E$31,2,0)/12,0)</f>
        <v>100236.06550166156</v>
      </c>
      <c r="O44" s="6">
        <f>Cal_Energy!O43+IFERROR(VLOOKUP(Cal_Energy_Switching!O$4,Switching!$B$35:$E$44,2,0)/12,0)-IFERROR(VLOOKUP(Cal_Energy_Switching!O$4,Switching!$B$23:$E$31,2,0)/12,0)</f>
        <v>139273.29734512334</v>
      </c>
      <c r="P44" s="6">
        <f>Cal_Energy!P43+IFERROR(VLOOKUP(Cal_Energy_Switching!P$4,Switching!$B$35:$E$44,2,0)/12,0)-IFERROR(VLOOKUP(Cal_Energy_Switching!P$4,Switching!$B$23:$E$31,2,0)/12,0)</f>
        <v>0</v>
      </c>
      <c r="Q44" s="6">
        <f>Cal_Energy!Q43+IFERROR(VLOOKUP(Cal_Energy_Switching!Q$4,Switching!$B$35:$E$44,2,0)/12,0)-IFERROR(VLOOKUP(Cal_Energy_Switching!Q$4,Switching!$B$23:$E$31,2,0)/12,0)</f>
        <v>50433.640889146845</v>
      </c>
      <c r="R44" s="6">
        <f>Cal_Energy!R43+IFERROR(VLOOKUP(Cal_Energy_Switching!R$4,Switching!$B$35:$E$44,2,0)/12,0)-IFERROR(VLOOKUP(Cal_Energy_Switching!R$4,Switching!$B$23:$E$31,2,0)/12,0)</f>
        <v>110344.29190547322</v>
      </c>
      <c r="S44" s="6">
        <f>Cal_Energy!S43+IFERROR(VLOOKUP(Cal_Energy_Switching!S$4,Switching!$B$35:$E$44,2,0)/12,0)-IFERROR(VLOOKUP(Cal_Energy_Switching!S$4,Switching!$B$23:$E$31,2,0)/12,0)</f>
        <v>121012.93332099047</v>
      </c>
      <c r="T44" s="6">
        <f>Cal_Energy!T43+IFERROR(VLOOKUP(Cal_Energy_Switching!T$4,Switching!$B$35:$E$44,2,0)/12,0)-IFERROR(VLOOKUP(Cal_Energy_Switching!T$4,Switching!$B$23:$E$31,2,0)/12,0)</f>
        <v>12.721101185994929</v>
      </c>
      <c r="U44" s="6">
        <f>Cal_Energy!U43+IFERROR(VLOOKUP(Cal_Energy_Switching!U$4,Switching!$B$35:$E$44,2,0)/12,0)-IFERROR(VLOOKUP(Cal_Energy_Switching!U$4,Switching!$B$23:$E$31,2,0)/12,0)</f>
        <v>91.775989455273162</v>
      </c>
      <c r="V44" s="6">
        <f>Cal_Energy!V43+IFERROR(VLOOKUP(Cal_Energy_Switching!V$4,Switching!$B$35:$E$44,2,0)/12,0)-IFERROR(VLOOKUP(Cal_Energy_Switching!V$4,Switching!$B$23:$E$31,2,0)/12,0)</f>
        <v>45641.535759228333</v>
      </c>
      <c r="W44" s="6">
        <f>Cal_Energy!W43+IFERROR(VLOOKUP(Cal_Energy_Switching!W$4,Switching!$B$35:$E$44,2,0)/12,0)-IFERROR(VLOOKUP(Cal_Energy_Switching!W$4,Switching!$B$23:$E$31,2,0)/12,0)</f>
        <v>8607.2178588014813</v>
      </c>
      <c r="X44" s="6">
        <f>Cal_Energy!X43+IFERROR(VLOOKUP(Cal_Energy_Switching!X$4,Switching!$B$35:$E$44,2,0)/12,0)-IFERROR(VLOOKUP(Cal_Energy_Switching!X$4,Switching!$B$23:$E$31,2,0)/12,0)</f>
        <v>35856.432216914611</v>
      </c>
      <c r="Y44" s="35">
        <f t="shared" si="1"/>
        <v>6238.5114919273674</v>
      </c>
      <c r="Z44" s="1">
        <f>Cal_Energy!Z43+IFERROR(VLOOKUP(Cal_Energy_Switching!Z$4,Switching!$B$35:$E$44,2,0)/12,0)-IFERROR(VLOOKUP(Cal_Energy_Switching!Z$4,Switching!$B$23:$E$31,2,0)/12,0)</f>
        <v>3240.7779195739863</v>
      </c>
      <c r="AA44" s="1">
        <f>Cal_Energy!AA43+IFERROR(VLOOKUP(Cal_Energy_Switching!AA$4,Switching!$B$35:$E$44,2,0)/12,0)-IFERROR(VLOOKUP(Cal_Energy_Switching!AA$4,Switching!$B$23:$E$31,2,0)/12,0)</f>
        <v>2997.7335723533811</v>
      </c>
      <c r="AB44" s="6">
        <f>Cal_Energy!AB43+IFERROR(VLOOKUP(Cal_Energy_Switching!AB$4,Switching!$B$35:$E$44,2,0)/12,0)-IFERROR(VLOOKUP(Cal_Energy_Switching!AB$4,Switching!$B$23:$E$31,2,0)/12,0)</f>
        <v>68.317785782218337</v>
      </c>
      <c r="AC44" s="6">
        <f>Cal_Energy!AC43+IFERROR(VLOOKUP(Cal_Energy_Switching!AC$4,Switching!$B$35:$E$44,2,0)/12,0)-IFERROR(VLOOKUP(Cal_Energy_Switching!AC$4,Switching!$B$23:$E$31,2,0)/12,0)</f>
        <v>1019.5883508849253</v>
      </c>
      <c r="AD44" s="6">
        <f>Cal_Energy!AD43+IFERROR(VLOOKUP(Cal_Energy_Switching!AD$4,Switching!$B$35:$E$44,2,0)/12,0)-IFERROR(VLOOKUP(Cal_Energy_Switching!AD$4,Switching!$B$23:$E$31,2,0)/12,0)</f>
        <v>475.55405877290843</v>
      </c>
      <c r="AE44" s="6">
        <f>Cal_Energy!AE43+IFERROR(VLOOKUP(Cal_Energy_Switching!AE$4,Switching!$B$35:$E$44,2,0)/12,0)-IFERROR(VLOOKUP(Cal_Energy_Switching!AE$4,Switching!$B$23:$E$31,2,0)/12,0)</f>
        <v>2870.0811621926155</v>
      </c>
      <c r="AF44" s="6">
        <f>Cal_Energy!AF43+IFERROR(VLOOKUP(Cal_Energy_Switching!AF$4,Switching!$B$35:$E$44,2,0)/12,0)-IFERROR(VLOOKUP(Cal_Energy_Switching!AF$4,Switching!$B$23:$E$31,2,0)/12,0)</f>
        <v>7780.8230450783094</v>
      </c>
      <c r="AG44" s="6">
        <f>Cal_Energy!AG43+IFERROR(VLOOKUP(Cal_Energy_Switching!AG$4,Switching!$B$35:$E$44,2,0)/12,0)-IFERROR(VLOOKUP(Cal_Energy_Switching!AG$4,Switching!$B$23:$E$31,2,0)/12,0)</f>
        <v>4842.7527165113961</v>
      </c>
      <c r="AH44" s="6">
        <f>Cal_Energy!AH43+IFERROR(VLOOKUP(Cal_Energy_Switching!AH$4,Switching!$B$35:$E$44,2,0)/12,0)-IFERROR(VLOOKUP(Cal_Energy_Switching!AH$4,Switching!$B$23:$E$31,2,0)/12,0)</f>
        <v>1429.4991227639809</v>
      </c>
      <c r="AI44" s="6">
        <f>Cal_Energy!AI43+IFERROR(VLOOKUP(Cal_Energy_Switching!AI$4,Switching!$B$35:$E$44,2,0)/12,0)-IFERROR(VLOOKUP(Cal_Energy_Switching!AI$4,Switching!$B$23:$E$31,2,0)/12,0)</f>
        <v>2593.6076816927643</v>
      </c>
      <c r="AJ44" s="6">
        <f>Cal_Energy!AJ43+IFERROR(VLOOKUP(Cal_Energy_Switching!AJ$4,Switching!$B$35:$E$44,2,0)/12,0)-IFERROR(VLOOKUP(Cal_Energy_Switching!AJ$4,Switching!$B$23:$E$31,2,0)/12,0)</f>
        <v>398603.09330270375</v>
      </c>
      <c r="AK44" s="35">
        <f t="shared" si="2"/>
        <v>117102.17587782891</v>
      </c>
      <c r="AL44" s="1">
        <f>Cal_Energy!AL43+IFERROR(VLOOKUP(Cal_Energy_Switching!AL$4,Switching!$B$35:$E$44,2,0)/12,0)-IFERROR(VLOOKUP(Cal_Energy_Switching!AL$4,Switching!$B$23:$E$31,2,0)/12,0)</f>
        <v>32969.823915792098</v>
      </c>
      <c r="AM44" s="1">
        <f>Cal_Energy!AM43+IFERROR(VLOOKUP(Cal_Energy_Switching!AM$4,Switching!$B$35:$E$44,2,0)/12,0)-IFERROR(VLOOKUP(Cal_Energy_Switching!AM$4,Switching!$B$23:$E$31,2,0)/12,0)</f>
        <v>84132.351962036802</v>
      </c>
      <c r="AN44" s="6">
        <f>Cal_Energy!AN43+IFERROR(VLOOKUP(Cal_Energy_Switching!AN$4,Switching!$B$35:$E$44,2,0)/12,0)-IFERROR(VLOOKUP(Cal_Energy_Switching!AN$4,Switching!$B$23:$E$31,2,0)/12,0)</f>
        <v>238.03121841317576</v>
      </c>
      <c r="AO44" s="6">
        <f>Cal_Energy!AO43+IFERROR(VLOOKUP(Cal_Energy_Switching!AO$4,Switching!$B$35:$E$44,2,0)/12,0)-IFERROR(VLOOKUP(Cal_Energy_Switching!AO$4,Switching!$B$23:$E$31,2,0)/12,0)</f>
        <v>223.26734678390937</v>
      </c>
      <c r="AP44" s="6">
        <f>Cal_Energy!AP43+IFERROR(VLOOKUP(Cal_Energy_Switching!AP$4,Switching!$B$35:$E$44,2,0)/12,0)-IFERROR(VLOOKUP(Cal_Energy_Switching!AP$4,Switching!$B$23:$E$31,2,0)/12,0)</f>
        <v>7060.0707634090559</v>
      </c>
      <c r="AQ44" s="6">
        <f>Cal_Energy!AQ43+IFERROR(VLOOKUP(Cal_Energy_Switching!AQ$4,Switching!$B$35:$E$44,2,0)/12,0)-IFERROR(VLOOKUP(Cal_Energy_Switching!AQ$4,Switching!$B$23:$E$31,2,0)/12,0)</f>
        <v>64946.63647098175</v>
      </c>
      <c r="AR44" s="6">
        <f>Cal_Energy!AR43+IFERROR(VLOOKUP(Cal_Energy_Switching!AR$4,Switching!$B$35:$E$44,2,0)/12,0)-IFERROR(VLOOKUP(Cal_Energy_Switching!AR$4,Switching!$B$23:$E$31,2,0)/12,0)</f>
        <v>13002.886192797803</v>
      </c>
      <c r="AS44" s="6">
        <f>Cal_Energy!AS43+IFERROR(VLOOKUP(Cal_Energy_Switching!AS$4,Switching!$B$35:$E$44,2,0)/12,0)-IFERROR(VLOOKUP(Cal_Energy_Switching!AS$4,Switching!$B$23:$E$31,2,0)/12,0)</f>
        <v>144000.5153286148</v>
      </c>
      <c r="AT44" s="6">
        <f>Cal_Energy!AT43+IFERROR(VLOOKUP(Cal_Energy_Switching!AT$4,Switching!$B$35:$E$44,2,0)/12,0)-IFERROR(VLOOKUP(Cal_Energy_Switching!AT$4,Switching!$B$23:$E$31,2,0)/12,0)</f>
        <v>32285.734449861553</v>
      </c>
      <c r="AU44" s="6">
        <f>Cal_Energy!AU43+IFERROR(VLOOKUP(Cal_Energy_Switching!AU$4,Switching!$B$35:$E$44,2,0)/12,0)-IFERROR(VLOOKUP(Cal_Energy_Switching!AU$4,Switching!$B$23:$E$31,2,0)/12,0)</f>
        <v>67815.278076210903</v>
      </c>
      <c r="AV44" s="6">
        <f>Cal_Energy!AV43+IFERROR(VLOOKUP(Cal_Energy_Switching!AV$4,Switching!$B$35:$E$44,2,0)/12,0)-IFERROR(VLOOKUP(Cal_Energy_Switching!AV$4,Switching!$B$23:$E$31,2,0)/12,0)</f>
        <v>1068.6088799554147</v>
      </c>
      <c r="AW44" s="6">
        <f>Cal_Energy!AW43+IFERROR(VLOOKUP(Cal_Energy_Switching!AW$4,Switching!$B$35:$E$44,2,0)/12,0)-IFERROR(VLOOKUP(Cal_Energy_Switching!AW$4,Switching!$B$23:$E$31,2,0)/12,0)</f>
        <v>18313.014733544467</v>
      </c>
      <c r="AX44" s="6">
        <f>Cal_Energy!AX43+IFERROR(VLOOKUP(Cal_Energy_Switching!AX$4,Switching!$B$35:$E$44,2,0)/12,0)-IFERROR(VLOOKUP(Cal_Energy_Switching!AX$4,Switching!$B$23:$E$31,2,0)/12,0)</f>
        <v>134750.66247546475</v>
      </c>
      <c r="AY44" s="6">
        <f>Cal_Energy!AY43+IFERROR(VLOOKUP(Cal_Energy_Switching!AY$4,Switching!$B$35:$E$44,2,0)/12,0)-IFERROR(VLOOKUP(Cal_Energy_Switching!AY$4,Switching!$B$23:$E$31,2,0)/12,0)</f>
        <v>22442.217286098454</v>
      </c>
      <c r="AZ44" s="6">
        <f>Cal_Energy!AZ43+IFERROR(VLOOKUP(Cal_Energy_Switching!AZ$4,Switching!$B$35:$E$44,2,0)/12,0)-IFERROR(VLOOKUP(Cal_Energy_Switching!AZ$4,Switching!$B$23:$E$31,2,0)/12,0)</f>
        <v>8540</v>
      </c>
      <c r="BA44" s="6">
        <f>Cal_Energy!BA43+IFERROR(VLOOKUP(Cal_Energy_Switching!BA$4,Switching!$B$35:$E$44,2,0)/12,0)-IFERROR(VLOOKUP(Cal_Energy_Switching!BA$4,Switching!$B$23:$E$31,2,0)/12,0)</f>
        <v>5318.1</v>
      </c>
      <c r="BB44" s="7">
        <f t="shared" si="4"/>
        <v>2728035.0780011779</v>
      </c>
    </row>
    <row r="45" spans="1:54" x14ac:dyDescent="0.25">
      <c r="A45">
        <v>2017</v>
      </c>
      <c r="B45">
        <v>10</v>
      </c>
      <c r="C45" t="s">
        <v>43</v>
      </c>
      <c r="D45" s="6">
        <f>Cal_Energy!D44+IFERROR(VLOOKUP(Cal_Energy_Switching!D$4,Switching!$B$35:$E$44,2,0)/12,0)-IFERROR(VLOOKUP(Cal_Energy_Switching!D$4,Switching!$B$23:$E$31,2,0)/12,0)</f>
        <v>375377.48916473094</v>
      </c>
      <c r="E45" s="35">
        <f t="shared" si="3"/>
        <v>142512.02548953524</v>
      </c>
      <c r="F45" s="1">
        <f>Cal_Energy!F44+IFERROR(VLOOKUP(Cal_Energy_Switching!F$4,Switching!$B$35:$E$44,2,0)/12,0)-IFERROR(VLOOKUP(Cal_Energy_Switching!F$4,Switching!$B$23:$E$31,2,0)/12,0)</f>
        <v>57955.178145814098</v>
      </c>
      <c r="G45" s="1">
        <f>Cal_Energy!G44+IFERROR(VLOOKUP(Cal_Energy_Switching!G$4,Switching!$B$35:$E$44,2,0)/12,0)-IFERROR(VLOOKUP(Cal_Energy_Switching!G$4,Switching!$B$23:$E$31,2,0)/12,0)</f>
        <v>84556.847343721136</v>
      </c>
      <c r="H45" s="35">
        <f t="shared" si="0"/>
        <v>11107.977432210153</v>
      </c>
      <c r="I45" s="1">
        <f>Cal_Energy!I44+IFERROR(VLOOKUP(Cal_Energy_Switching!I$4,Switching!$B$35:$E$44,2,0)/12,0)-IFERROR(VLOOKUP(Cal_Energy_Switching!I$4,Switching!$B$23:$E$31,2,0)/12,0)</f>
        <v>568.63339856684365</v>
      </c>
      <c r="J45" s="1">
        <f>Cal_Energy!J44+IFERROR(VLOOKUP(Cal_Energy_Switching!J$4,Switching!$B$35:$E$44,2,0)/12,0)-IFERROR(VLOOKUP(Cal_Energy_Switching!J$4,Switching!$B$23:$E$31,2,0)/12,0)</f>
        <v>10539.344033643309</v>
      </c>
      <c r="K45" s="6">
        <f>Cal_Energy!K44+IFERROR(VLOOKUP(Cal_Energy_Switching!K$4,Switching!$B$35:$E$44,2,0)/12,0)-IFERROR(VLOOKUP(Cal_Energy_Switching!K$4,Switching!$B$23:$E$31,2,0)/12,0)</f>
        <v>247332.23162043619</v>
      </c>
      <c r="L45" s="6">
        <f>Cal_Energy!L44+IFERROR(VLOOKUP(Cal_Energy_Switching!L$4,Switching!$B$35:$E$44,2,0)/12,0)-IFERROR(VLOOKUP(Cal_Energy_Switching!L$4,Switching!$B$23:$E$31,2,0)/12,0)</f>
        <v>19303.608175075045</v>
      </c>
      <c r="M45" s="6">
        <f>Cal_Energy!M44+IFERROR(VLOOKUP(Cal_Energy_Switching!M$4,Switching!$B$35:$E$44,2,0)/12,0)-IFERROR(VLOOKUP(Cal_Energy_Switching!M$4,Switching!$B$23:$E$31,2,0)/12,0)</f>
        <v>170360.98487072965</v>
      </c>
      <c r="N45" s="6">
        <f>Cal_Energy!N44+IFERROR(VLOOKUP(Cal_Energy_Switching!N$4,Switching!$B$35:$E$44,2,0)/12,0)-IFERROR(VLOOKUP(Cal_Energy_Switching!N$4,Switching!$B$23:$E$31,2,0)/12,0)</f>
        <v>103669.13958183509</v>
      </c>
      <c r="O45" s="6">
        <f>Cal_Energy!O44+IFERROR(VLOOKUP(Cal_Energy_Switching!O$4,Switching!$B$35:$E$44,2,0)/12,0)-IFERROR(VLOOKUP(Cal_Energy_Switching!O$4,Switching!$B$23:$E$31,2,0)/12,0)</f>
        <v>134313.58986199379</v>
      </c>
      <c r="P45" s="6">
        <f>Cal_Energy!P44+IFERROR(VLOOKUP(Cal_Energy_Switching!P$4,Switching!$B$35:$E$44,2,0)/12,0)-IFERROR(VLOOKUP(Cal_Energy_Switching!P$4,Switching!$B$23:$E$31,2,0)/12,0)</f>
        <v>0</v>
      </c>
      <c r="Q45" s="6">
        <f>Cal_Energy!Q44+IFERROR(VLOOKUP(Cal_Energy_Switching!Q$4,Switching!$B$35:$E$44,2,0)/12,0)-IFERROR(VLOOKUP(Cal_Energy_Switching!Q$4,Switching!$B$23:$E$31,2,0)/12,0)</f>
        <v>45436.446342235497</v>
      </c>
      <c r="R45" s="6">
        <f>Cal_Energy!R44+IFERROR(VLOOKUP(Cal_Energy_Switching!R$4,Switching!$B$35:$E$44,2,0)/12,0)-IFERROR(VLOOKUP(Cal_Energy_Switching!R$4,Switching!$B$23:$E$31,2,0)/12,0)</f>
        <v>93255.632592463589</v>
      </c>
      <c r="S45" s="6">
        <f>Cal_Energy!S44+IFERROR(VLOOKUP(Cal_Energy_Switching!S$4,Switching!$B$35:$E$44,2,0)/12,0)-IFERROR(VLOOKUP(Cal_Energy_Switching!S$4,Switching!$B$23:$E$31,2,0)/12,0)</f>
        <v>129475.12598428474</v>
      </c>
      <c r="T45" s="6">
        <f>Cal_Energy!T44+IFERROR(VLOOKUP(Cal_Energy_Switching!T$4,Switching!$B$35:$E$44,2,0)/12,0)-IFERROR(VLOOKUP(Cal_Energy_Switching!T$4,Switching!$B$23:$E$31,2,0)/12,0)</f>
        <v>13.737744618139295</v>
      </c>
      <c r="U45" s="6">
        <f>Cal_Energy!U44+IFERROR(VLOOKUP(Cal_Energy_Switching!U$4,Switching!$B$35:$E$44,2,0)/12,0)-IFERROR(VLOOKUP(Cal_Energy_Switching!U$4,Switching!$B$23:$E$31,2,0)/12,0)</f>
        <v>95.33731061348837</v>
      </c>
      <c r="V45" s="6">
        <f>Cal_Energy!V44+IFERROR(VLOOKUP(Cal_Energy_Switching!V$4,Switching!$B$35:$E$44,2,0)/12,0)-IFERROR(VLOOKUP(Cal_Energy_Switching!V$4,Switching!$B$23:$E$31,2,0)/12,0)</f>
        <v>45507.52425543344</v>
      </c>
      <c r="W45" s="6">
        <f>Cal_Energy!W44+IFERROR(VLOOKUP(Cal_Energy_Switching!W$4,Switching!$B$35:$E$44,2,0)/12,0)-IFERROR(VLOOKUP(Cal_Energy_Switching!W$4,Switching!$B$23:$E$31,2,0)/12,0)</f>
        <v>10220.546445396456</v>
      </c>
      <c r="X45" s="6">
        <f>Cal_Energy!X44+IFERROR(VLOOKUP(Cal_Energy_Switching!X$4,Switching!$B$35:$E$44,2,0)/12,0)-IFERROR(VLOOKUP(Cal_Energy_Switching!X$4,Switching!$B$23:$E$31,2,0)/12,0)</f>
        <v>51037.490358659976</v>
      </c>
      <c r="Y45" s="35">
        <f t="shared" si="1"/>
        <v>6287.4097395263343</v>
      </c>
      <c r="Z45" s="1">
        <f>Cal_Energy!Z44+IFERROR(VLOOKUP(Cal_Energy_Switching!Z$4,Switching!$B$35:$E$44,2,0)/12,0)-IFERROR(VLOOKUP(Cal_Energy_Switching!Z$4,Switching!$B$23:$E$31,2,0)/12,0)</f>
        <v>3266.1795496470659</v>
      </c>
      <c r="AA45" s="1">
        <f>Cal_Energy!AA44+IFERROR(VLOOKUP(Cal_Energy_Switching!AA$4,Switching!$B$35:$E$44,2,0)/12,0)-IFERROR(VLOOKUP(Cal_Energy_Switching!AA$4,Switching!$B$23:$E$31,2,0)/12,0)</f>
        <v>3021.2301898792689</v>
      </c>
      <c r="AB45" s="6">
        <f>Cal_Energy!AB44+IFERROR(VLOOKUP(Cal_Energy_Switching!AB$4,Switching!$B$35:$E$44,2,0)/12,0)-IFERROR(VLOOKUP(Cal_Energy_Switching!AB$4,Switching!$B$23:$E$31,2,0)/12,0)</f>
        <v>73.172864260451931</v>
      </c>
      <c r="AC45" s="6">
        <f>Cal_Energy!AC44+IFERROR(VLOOKUP(Cal_Energy_Switching!AC$4,Switching!$B$35:$E$44,2,0)/12,0)-IFERROR(VLOOKUP(Cal_Energy_Switching!AC$4,Switching!$B$23:$E$31,2,0)/12,0)</f>
        <v>1210.9205506944088</v>
      </c>
      <c r="AD45" s="6">
        <f>Cal_Energy!AD44+IFERROR(VLOOKUP(Cal_Energy_Switching!AD$4,Switching!$B$35:$E$44,2,0)/12,0)-IFERROR(VLOOKUP(Cal_Energy_Switching!AD$4,Switching!$B$23:$E$31,2,0)/12,0)</f>
        <v>560.01840865697579</v>
      </c>
      <c r="AE45" s="6">
        <f>Cal_Energy!AE44+IFERROR(VLOOKUP(Cal_Energy_Switching!AE$4,Switching!$B$35:$E$44,2,0)/12,0)-IFERROR(VLOOKUP(Cal_Energy_Switching!AE$4,Switching!$B$23:$E$31,2,0)/12,0)</f>
        <v>3549.5546358028887</v>
      </c>
      <c r="AF45" s="6">
        <f>Cal_Energy!AF44+IFERROR(VLOOKUP(Cal_Energy_Switching!AF$4,Switching!$B$35:$E$44,2,0)/12,0)-IFERROR(VLOOKUP(Cal_Energy_Switching!AF$4,Switching!$B$23:$E$31,2,0)/12,0)</f>
        <v>8130.7745258328705</v>
      </c>
      <c r="AG45" s="6">
        <f>Cal_Energy!AG44+IFERROR(VLOOKUP(Cal_Energy_Switching!AG$4,Switching!$B$35:$E$44,2,0)/12,0)-IFERROR(VLOOKUP(Cal_Energy_Switching!AG$4,Switching!$B$23:$E$31,2,0)/12,0)</f>
        <v>5989.2436427853336</v>
      </c>
      <c r="AH45" s="6">
        <f>Cal_Energy!AH44+IFERROR(VLOOKUP(Cal_Energy_Switching!AH$4,Switching!$B$35:$E$44,2,0)/12,0)-IFERROR(VLOOKUP(Cal_Energy_Switching!AH$4,Switching!$B$23:$E$31,2,0)/12,0)</f>
        <v>1767.9239545291027</v>
      </c>
      <c r="AI45" s="6">
        <f>Cal_Energy!AI44+IFERROR(VLOOKUP(Cal_Energy_Switching!AI$4,Switching!$B$35:$E$44,2,0)/12,0)-IFERROR(VLOOKUP(Cal_Energy_Switching!AI$4,Switching!$B$23:$E$31,2,0)/12,0)</f>
        <v>2710.2581752776196</v>
      </c>
      <c r="AJ45" s="6">
        <f>Cal_Energy!AJ44+IFERROR(VLOOKUP(Cal_Energy_Switching!AJ$4,Switching!$B$35:$E$44,2,0)/12,0)-IFERROR(VLOOKUP(Cal_Energy_Switching!AJ$4,Switching!$B$23:$E$31,2,0)/12,0)</f>
        <v>282031.21674199286</v>
      </c>
      <c r="AK45" s="35">
        <f t="shared" si="2"/>
        <v>106210.48371971208</v>
      </c>
      <c r="AL45" s="1">
        <f>Cal_Energy!AL44+IFERROR(VLOOKUP(Cal_Energy_Switching!AL$4,Switching!$B$35:$E$44,2,0)/12,0)-IFERROR(VLOOKUP(Cal_Energy_Switching!AL$4,Switching!$B$23:$E$31,2,0)/12,0)</f>
        <v>29920.150111519382</v>
      </c>
      <c r="AM45" s="1">
        <f>Cal_Energy!AM44+IFERROR(VLOOKUP(Cal_Energy_Switching!AM$4,Switching!$B$35:$E$44,2,0)/12,0)-IFERROR(VLOOKUP(Cal_Energy_Switching!AM$4,Switching!$B$23:$E$31,2,0)/12,0)</f>
        <v>76290.333608192697</v>
      </c>
      <c r="AN45" s="6">
        <f>Cal_Energy!AN44+IFERROR(VLOOKUP(Cal_Energy_Switching!AN$4,Switching!$B$35:$E$44,2,0)/12,0)-IFERROR(VLOOKUP(Cal_Energy_Switching!AN$4,Switching!$B$23:$E$31,2,0)/12,0)</f>
        <v>273.81245432884054</v>
      </c>
      <c r="AO45" s="6">
        <f>Cal_Energy!AO44+IFERROR(VLOOKUP(Cal_Energy_Switching!AO$4,Switching!$B$35:$E$44,2,0)/12,0)-IFERROR(VLOOKUP(Cal_Energy_Switching!AO$4,Switching!$B$23:$E$31,2,0)/12,0)</f>
        <v>250.65440050595998</v>
      </c>
      <c r="AP45" s="6">
        <f>Cal_Energy!AP44+IFERROR(VLOOKUP(Cal_Energy_Switching!AP$4,Switching!$B$35:$E$44,2,0)/12,0)-IFERROR(VLOOKUP(Cal_Energy_Switching!AP$4,Switching!$B$23:$E$31,2,0)/12,0)</f>
        <v>8319.7399560927388</v>
      </c>
      <c r="AQ45" s="6">
        <f>Cal_Energy!AQ44+IFERROR(VLOOKUP(Cal_Energy_Switching!AQ$4,Switching!$B$35:$E$44,2,0)/12,0)-IFERROR(VLOOKUP(Cal_Energy_Switching!AQ$4,Switching!$B$23:$E$31,2,0)/12,0)</f>
        <v>69794.851208826745</v>
      </c>
      <c r="AR45" s="6">
        <f>Cal_Energy!AR44+IFERROR(VLOOKUP(Cal_Energy_Switching!AR$4,Switching!$B$35:$E$44,2,0)/12,0)-IFERROR(VLOOKUP(Cal_Energy_Switching!AR$4,Switching!$B$23:$E$31,2,0)/12,0)</f>
        <v>11987.322862970697</v>
      </c>
      <c r="AS45" s="6">
        <f>Cal_Energy!AS44+IFERROR(VLOOKUP(Cal_Energy_Switching!AS$4,Switching!$B$35:$E$44,2,0)/12,0)-IFERROR(VLOOKUP(Cal_Energy_Switching!AS$4,Switching!$B$23:$E$31,2,0)/12,0)</f>
        <v>138168.03325359212</v>
      </c>
      <c r="AT45" s="6">
        <f>Cal_Energy!AT44+IFERROR(VLOOKUP(Cal_Energy_Switching!AT$4,Switching!$B$35:$E$44,2,0)/12,0)-IFERROR(VLOOKUP(Cal_Energy_Switching!AT$4,Switching!$B$23:$E$31,2,0)/12,0)</f>
        <v>29916.086680264976</v>
      </c>
      <c r="AU45" s="6">
        <f>Cal_Energy!AU44+IFERROR(VLOOKUP(Cal_Energy_Switching!AU$4,Switching!$B$35:$E$44,2,0)/12,0)-IFERROR(VLOOKUP(Cal_Energy_Switching!AU$4,Switching!$B$23:$E$31,2,0)/12,0)</f>
        <v>65070.580629141426</v>
      </c>
      <c r="AV45" s="6">
        <f>Cal_Energy!AV44+IFERROR(VLOOKUP(Cal_Energy_Switching!AV$4,Switching!$B$35:$E$44,2,0)/12,0)-IFERROR(VLOOKUP(Cal_Energy_Switching!AV$4,Switching!$B$23:$E$31,2,0)/12,0)</f>
        <v>1095.3457028129033</v>
      </c>
      <c r="AW45" s="6">
        <f>Cal_Energy!AW44+IFERROR(VLOOKUP(Cal_Energy_Switching!AW$4,Switching!$B$35:$E$44,2,0)/12,0)-IFERROR(VLOOKUP(Cal_Energy_Switching!AW$4,Switching!$B$23:$E$31,2,0)/12,0)</f>
        <v>18085.79704932692</v>
      </c>
      <c r="AX45" s="6">
        <f>Cal_Energy!AX44+IFERROR(VLOOKUP(Cal_Energy_Switching!AX$4,Switching!$B$35:$E$44,2,0)/12,0)-IFERROR(VLOOKUP(Cal_Energy_Switching!AX$4,Switching!$B$23:$E$31,2,0)/12,0)</f>
        <v>138122.1528870792</v>
      </c>
      <c r="AY45" s="6">
        <f>Cal_Energy!AY44+IFERROR(VLOOKUP(Cal_Energy_Switching!AY$4,Switching!$B$35:$E$44,2,0)/12,0)-IFERROR(VLOOKUP(Cal_Energy_Switching!AY$4,Switching!$B$23:$E$31,2,0)/12,0)</f>
        <v>22203.174670147571</v>
      </c>
      <c r="AZ45" s="6">
        <f>Cal_Energy!AZ44+IFERROR(VLOOKUP(Cal_Energy_Switching!AZ$4,Switching!$B$35:$E$44,2,0)/12,0)-IFERROR(VLOOKUP(Cal_Energy_Switching!AZ$4,Switching!$B$23:$E$31,2,0)/12,0)</f>
        <v>7093.2</v>
      </c>
      <c r="BA45" s="6">
        <f>Cal_Energy!BA44+IFERROR(VLOOKUP(Cal_Energy_Switching!BA$4,Switching!$B$35:$E$44,2,0)/12,0)-IFERROR(VLOOKUP(Cal_Energy_Switching!BA$4,Switching!$B$23:$E$31,2,0)/12,0)</f>
        <v>4450.8</v>
      </c>
      <c r="BB45" s="7">
        <f t="shared" si="4"/>
        <v>2512371.4159444128</v>
      </c>
    </row>
    <row r="46" spans="1:54" x14ac:dyDescent="0.25">
      <c r="A46">
        <v>2017</v>
      </c>
      <c r="B46">
        <v>11</v>
      </c>
      <c r="C46" t="s">
        <v>44</v>
      </c>
      <c r="D46" s="6">
        <f>Cal_Energy!D45+IFERROR(VLOOKUP(Cal_Energy_Switching!D$4,Switching!$B$35:$E$44,2,0)/12,0)-IFERROR(VLOOKUP(Cal_Energy_Switching!D$4,Switching!$B$23:$E$31,2,0)/12,0)</f>
        <v>431431.20103708387</v>
      </c>
      <c r="E46" s="35">
        <f t="shared" si="3"/>
        <v>139780.59752674296</v>
      </c>
      <c r="F46" s="1">
        <f>Cal_Energy!F45+IFERROR(VLOOKUP(Cal_Energy_Switching!F$4,Switching!$B$35:$E$44,2,0)/12,0)-IFERROR(VLOOKUP(Cal_Energy_Switching!F$4,Switching!$B$23:$E$31,2,0)/12,0)</f>
        <v>56862.606960697187</v>
      </c>
      <c r="G46" s="1">
        <f>Cal_Energy!G45+IFERROR(VLOOKUP(Cal_Energy_Switching!G$4,Switching!$B$35:$E$44,2,0)/12,0)-IFERROR(VLOOKUP(Cal_Energy_Switching!G$4,Switching!$B$23:$E$31,2,0)/12,0)</f>
        <v>82917.990566045759</v>
      </c>
      <c r="H46" s="35">
        <f t="shared" si="0"/>
        <v>12753.982000067359</v>
      </c>
      <c r="I46" s="1">
        <f>Cal_Energy!I45+IFERROR(VLOOKUP(Cal_Energy_Switching!I$4,Switching!$B$35:$E$44,2,0)/12,0)-IFERROR(VLOOKUP(Cal_Energy_Switching!I$4,Switching!$B$23:$E$31,2,0)/12,0)</f>
        <v>652.89474832104111</v>
      </c>
      <c r="J46" s="1">
        <f>Cal_Energy!J45+IFERROR(VLOOKUP(Cal_Energy_Switching!J$4,Switching!$B$35:$E$44,2,0)/12,0)-IFERROR(VLOOKUP(Cal_Energy_Switching!J$4,Switching!$B$23:$E$31,2,0)/12,0)</f>
        <v>12101.087251746318</v>
      </c>
      <c r="K46" s="6">
        <f>Cal_Energy!K45+IFERROR(VLOOKUP(Cal_Energy_Switching!K$4,Switching!$B$35:$E$44,2,0)/12,0)-IFERROR(VLOOKUP(Cal_Energy_Switching!K$4,Switching!$B$23:$E$31,2,0)/12,0)</f>
        <v>254759.02674522932</v>
      </c>
      <c r="L46" s="6">
        <f>Cal_Energy!L45+IFERROR(VLOOKUP(Cal_Energy_Switching!L$4,Switching!$B$35:$E$44,2,0)/12,0)-IFERROR(VLOOKUP(Cal_Energy_Switching!L$4,Switching!$B$23:$E$31,2,0)/12,0)</f>
        <v>20077.452190508517</v>
      </c>
      <c r="M46" s="6">
        <f>Cal_Energy!M45+IFERROR(VLOOKUP(Cal_Energy_Switching!M$4,Switching!$B$35:$E$44,2,0)/12,0)-IFERROR(VLOOKUP(Cal_Energy_Switching!M$4,Switching!$B$23:$E$31,2,0)/12,0)</f>
        <v>163020.31268539347</v>
      </c>
      <c r="N46" s="6">
        <f>Cal_Energy!N45+IFERROR(VLOOKUP(Cal_Energy_Switching!N$4,Switching!$B$35:$E$44,2,0)/12,0)-IFERROR(VLOOKUP(Cal_Energy_Switching!N$4,Switching!$B$23:$E$31,2,0)/12,0)</f>
        <v>106587.87294517613</v>
      </c>
      <c r="O46" s="6">
        <f>Cal_Energy!O45+IFERROR(VLOOKUP(Cal_Energy_Switching!O$4,Switching!$B$35:$E$44,2,0)/12,0)-IFERROR(VLOOKUP(Cal_Energy_Switching!O$4,Switching!$B$23:$E$31,2,0)/12,0)</f>
        <v>129419.83178758129</v>
      </c>
      <c r="P46" s="6">
        <f>Cal_Energy!P45+IFERROR(VLOOKUP(Cal_Energy_Switching!P$4,Switching!$B$35:$E$44,2,0)/12,0)-IFERROR(VLOOKUP(Cal_Energy_Switching!P$4,Switching!$B$23:$E$31,2,0)/12,0)</f>
        <v>0</v>
      </c>
      <c r="Q46" s="6">
        <f>Cal_Energy!Q45+IFERROR(VLOOKUP(Cal_Energy_Switching!Q$4,Switching!$B$35:$E$44,2,0)/12,0)-IFERROR(VLOOKUP(Cal_Energy_Switching!Q$4,Switching!$B$23:$E$31,2,0)/12,0)</f>
        <v>43892.462503490475</v>
      </c>
      <c r="R46" s="6">
        <f>Cal_Energy!R45+IFERROR(VLOOKUP(Cal_Energy_Switching!R$4,Switching!$B$35:$E$44,2,0)/12,0)-IFERROR(VLOOKUP(Cal_Energy_Switching!R$4,Switching!$B$23:$E$31,2,0)/12,0)</f>
        <v>92671.349324445313</v>
      </c>
      <c r="S46" s="6">
        <f>Cal_Energy!S45+IFERROR(VLOOKUP(Cal_Energy_Switching!S$4,Switching!$B$35:$E$44,2,0)/12,0)-IFERROR(VLOOKUP(Cal_Energy_Switching!S$4,Switching!$B$23:$E$31,2,0)/12,0)</f>
        <v>138941.40761162664</v>
      </c>
      <c r="T46" s="6">
        <f>Cal_Energy!T45+IFERROR(VLOOKUP(Cal_Energy_Switching!T$4,Switching!$B$35:$E$44,2,0)/12,0)-IFERROR(VLOOKUP(Cal_Energy_Switching!T$4,Switching!$B$23:$E$31,2,0)/12,0)</f>
        <v>16.036359508250779</v>
      </c>
      <c r="U46" s="6">
        <f>Cal_Energy!U45+IFERROR(VLOOKUP(Cal_Energy_Switching!U$4,Switching!$B$35:$E$44,2,0)/12,0)-IFERROR(VLOOKUP(Cal_Energy_Switching!U$4,Switching!$B$23:$E$31,2,0)/12,0)</f>
        <v>100.67606699374591</v>
      </c>
      <c r="V46" s="6">
        <f>Cal_Energy!V45+IFERROR(VLOOKUP(Cal_Energy_Switching!V$4,Switching!$B$35:$E$44,2,0)/12,0)-IFERROR(VLOOKUP(Cal_Energy_Switching!V$4,Switching!$B$23:$E$31,2,0)/12,0)</f>
        <v>44497.248263400274</v>
      </c>
      <c r="W46" s="6">
        <f>Cal_Energy!W45+IFERROR(VLOOKUP(Cal_Energy_Switching!W$4,Switching!$B$35:$E$44,2,0)/12,0)-IFERROR(VLOOKUP(Cal_Energy_Switching!W$4,Switching!$B$23:$E$31,2,0)/12,0)</f>
        <v>10473.240418219584</v>
      </c>
      <c r="X46" s="6">
        <f>Cal_Energy!X45+IFERROR(VLOOKUP(Cal_Energy_Switching!X$4,Switching!$B$35:$E$44,2,0)/12,0)-IFERROR(VLOOKUP(Cal_Energy_Switching!X$4,Switching!$B$23:$E$31,2,0)/12,0)</f>
        <v>48854.129371931551</v>
      </c>
      <c r="Y46" s="35">
        <f t="shared" si="1"/>
        <v>7426.6936195292237</v>
      </c>
      <c r="Z46" s="1">
        <f>Cal_Energy!Z45+IFERROR(VLOOKUP(Cal_Energy_Switching!Z$4,Switching!$B$35:$E$44,2,0)/12,0)-IFERROR(VLOOKUP(Cal_Energy_Switching!Z$4,Switching!$B$23:$E$31,2,0)/12,0)</f>
        <v>3858.0140036218008</v>
      </c>
      <c r="AA46" s="1">
        <f>Cal_Energy!AA45+IFERROR(VLOOKUP(Cal_Energy_Switching!AA$4,Switching!$B$35:$E$44,2,0)/12,0)-IFERROR(VLOOKUP(Cal_Energy_Switching!AA$4,Switching!$B$23:$E$31,2,0)/12,0)</f>
        <v>3568.6796159074233</v>
      </c>
      <c r="AB46" s="6">
        <f>Cal_Energy!AB45+IFERROR(VLOOKUP(Cal_Energy_Switching!AB$4,Switching!$B$35:$E$44,2,0)/12,0)-IFERROR(VLOOKUP(Cal_Energy_Switching!AB$4,Switching!$B$23:$E$31,2,0)/12,0)</f>
        <v>74.052996118472436</v>
      </c>
      <c r="AC46" s="6">
        <f>Cal_Energy!AC45+IFERROR(VLOOKUP(Cal_Energy_Switching!AC$4,Switching!$B$35:$E$44,2,0)/12,0)-IFERROR(VLOOKUP(Cal_Energy_Switching!AC$4,Switching!$B$23:$E$31,2,0)/12,0)</f>
        <v>1500.8362555234255</v>
      </c>
      <c r="AD46" s="6">
        <f>Cal_Energy!AD45+IFERROR(VLOOKUP(Cal_Energy_Switching!AD$4,Switching!$B$35:$E$44,2,0)/12,0)-IFERROR(VLOOKUP(Cal_Energy_Switching!AD$4,Switching!$B$23:$E$31,2,0)/12,0)</f>
        <v>627.28687319163976</v>
      </c>
      <c r="AE46" s="6">
        <f>Cal_Energy!AE45+IFERROR(VLOOKUP(Cal_Energy_Switching!AE$4,Switching!$B$35:$E$44,2,0)/12,0)-IFERROR(VLOOKUP(Cal_Energy_Switching!AE$4,Switching!$B$23:$E$31,2,0)/12,0)</f>
        <v>3407.5061759664609</v>
      </c>
      <c r="AF46" s="6">
        <f>Cal_Energy!AF45+IFERROR(VLOOKUP(Cal_Energy_Switching!AF$4,Switching!$B$35:$E$44,2,0)/12,0)-IFERROR(VLOOKUP(Cal_Energy_Switching!AF$4,Switching!$B$23:$E$31,2,0)/12,0)</f>
        <v>8389.3953045290382</v>
      </c>
      <c r="AG46" s="6">
        <f>Cal_Energy!AG45+IFERROR(VLOOKUP(Cal_Energy_Switching!AG$4,Switching!$B$35:$E$44,2,0)/12,0)-IFERROR(VLOOKUP(Cal_Energy_Switching!AG$4,Switching!$B$23:$E$31,2,0)/12,0)</f>
        <v>5749.5620707758535</v>
      </c>
      <c r="AH46" s="6">
        <f>Cal_Energy!AH45+IFERROR(VLOOKUP(Cal_Energy_Switching!AH$4,Switching!$B$35:$E$44,2,0)/12,0)-IFERROR(VLOOKUP(Cal_Energy_Switching!AH$4,Switching!$B$23:$E$31,2,0)/12,0)</f>
        <v>1697.173987106223</v>
      </c>
      <c r="AI46" s="6">
        <f>Cal_Energy!AI45+IFERROR(VLOOKUP(Cal_Energy_Switching!AI$4,Switching!$B$35:$E$44,2,0)/12,0)-IFERROR(VLOOKUP(Cal_Energy_Switching!AI$4,Switching!$B$23:$E$31,2,0)/12,0)</f>
        <v>2796.4651015096733</v>
      </c>
      <c r="AJ46" s="6">
        <f>Cal_Energy!AJ45+IFERROR(VLOOKUP(Cal_Energy_Switching!AJ$4,Switching!$B$35:$E$44,2,0)/12,0)-IFERROR(VLOOKUP(Cal_Energy_Switching!AJ$4,Switching!$B$23:$E$31,2,0)/12,0)</f>
        <v>265540.18454783945</v>
      </c>
      <c r="AK46" s="35">
        <f t="shared" si="2"/>
        <v>103578.57269299035</v>
      </c>
      <c r="AL46" s="1">
        <f>Cal_Energy!AL45+IFERROR(VLOOKUP(Cal_Energy_Switching!AL$4,Switching!$B$35:$E$44,2,0)/12,0)-IFERROR(VLOOKUP(Cal_Energy_Switching!AL$4,Switching!$B$23:$E$31,2,0)/12,0)</f>
        <v>29183.215024037298</v>
      </c>
      <c r="AM46" s="1">
        <f>Cal_Energy!AM45+IFERROR(VLOOKUP(Cal_Energy_Switching!AM$4,Switching!$B$35:$E$44,2,0)/12,0)-IFERROR(VLOOKUP(Cal_Energy_Switching!AM$4,Switching!$B$23:$E$31,2,0)/12,0)</f>
        <v>74395.357668953046</v>
      </c>
      <c r="AN46" s="6">
        <f>Cal_Energy!AN45+IFERROR(VLOOKUP(Cal_Energy_Switching!AN$4,Switching!$B$35:$E$44,2,0)/12,0)-IFERROR(VLOOKUP(Cal_Energy_Switching!AN$4,Switching!$B$23:$E$31,2,0)/12,0)</f>
        <v>314.5086557731828</v>
      </c>
      <c r="AO46" s="6">
        <f>Cal_Energy!AO45+IFERROR(VLOOKUP(Cal_Energy_Switching!AO$4,Switching!$B$35:$E$44,2,0)/12,0)-IFERROR(VLOOKUP(Cal_Energy_Switching!AO$4,Switching!$B$23:$E$31,2,0)/12,0)</f>
        <v>269.94801158445239</v>
      </c>
      <c r="AP46" s="6">
        <f>Cal_Energy!AP45+IFERROR(VLOOKUP(Cal_Energy_Switching!AP$4,Switching!$B$35:$E$44,2,0)/12,0)-IFERROR(VLOOKUP(Cal_Energy_Switching!AP$4,Switching!$B$23:$E$31,2,0)/12,0)</f>
        <v>9529.467735272583</v>
      </c>
      <c r="AQ46" s="6">
        <f>Cal_Energy!AQ45+IFERROR(VLOOKUP(Cal_Energy_Switching!AQ$4,Switching!$B$35:$E$44,2,0)/12,0)-IFERROR(VLOOKUP(Cal_Energy_Switching!AQ$4,Switching!$B$23:$E$31,2,0)/12,0)</f>
        <v>72420.349127490728</v>
      </c>
      <c r="AR46" s="6">
        <f>Cal_Energy!AR45+IFERROR(VLOOKUP(Cal_Energy_Switching!AR$4,Switching!$B$35:$E$44,2,0)/12,0)-IFERROR(VLOOKUP(Cal_Energy_Switching!AR$4,Switching!$B$23:$E$31,2,0)/12,0)</f>
        <v>11107.648905698697</v>
      </c>
      <c r="AS46" s="6">
        <f>Cal_Energy!AS45+IFERROR(VLOOKUP(Cal_Energy_Switching!AS$4,Switching!$B$35:$E$44,2,0)/12,0)-IFERROR(VLOOKUP(Cal_Energy_Switching!AS$4,Switching!$B$23:$E$31,2,0)/12,0)</f>
        <v>130817.93841743509</v>
      </c>
      <c r="AT46" s="6">
        <f>Cal_Energy!AT45+IFERROR(VLOOKUP(Cal_Energy_Switching!AT$4,Switching!$B$35:$E$44,2,0)/12,0)-IFERROR(VLOOKUP(Cal_Energy_Switching!AT$4,Switching!$B$23:$E$31,2,0)/12,0)</f>
        <v>27863.514113296977</v>
      </c>
      <c r="AU46" s="6">
        <f>Cal_Energy!AU45+IFERROR(VLOOKUP(Cal_Energy_Switching!AU$4,Switching!$B$35:$E$44,2,0)/12,0)-IFERROR(VLOOKUP(Cal_Energy_Switching!AU$4,Switching!$B$23:$E$31,2,0)/12,0)</f>
        <v>61611.712470949882</v>
      </c>
      <c r="AV46" s="6">
        <f>Cal_Energy!AV45+IFERROR(VLOOKUP(Cal_Energy_Switching!AV$4,Switching!$B$35:$E$44,2,0)/12,0)-IFERROR(VLOOKUP(Cal_Energy_Switching!AV$4,Switching!$B$23:$E$31,2,0)/12,0)</f>
        <v>1104.7969165466704</v>
      </c>
      <c r="AW46" s="6">
        <f>Cal_Energy!AW45+IFERROR(VLOOKUP(Cal_Energy_Switching!AW$4,Switching!$B$35:$E$44,2,0)/12,0)-IFERROR(VLOOKUP(Cal_Energy_Switching!AW$4,Switching!$B$23:$E$31,2,0)/12,0)</f>
        <v>18199.783056218494</v>
      </c>
      <c r="AX46" s="6">
        <f>Cal_Energy!AX45+IFERROR(VLOOKUP(Cal_Energy_Switching!AX$4,Switching!$B$35:$E$44,2,0)/12,0)-IFERROR(VLOOKUP(Cal_Energy_Switching!AX$4,Switching!$B$23:$E$31,2,0)/12,0)</f>
        <v>139313.94282604675</v>
      </c>
      <c r="AY46" s="6">
        <f>Cal_Energy!AY45+IFERROR(VLOOKUP(Cal_Energy_Switching!AY$4,Switching!$B$35:$E$44,2,0)/12,0)-IFERROR(VLOOKUP(Cal_Energy_Switching!AY$4,Switching!$B$23:$E$31,2,0)/12,0)</f>
        <v>22323.092771429998</v>
      </c>
      <c r="AZ46" s="6">
        <f>Cal_Energy!AZ45+IFERROR(VLOOKUP(Cal_Energy_Switching!AZ$4,Switching!$B$35:$E$44,2,0)/12,0)-IFERROR(VLOOKUP(Cal_Energy_Switching!AZ$4,Switching!$B$23:$E$31,2,0)/12,0)</f>
        <v>7436</v>
      </c>
      <c r="BA46" s="6">
        <f>Cal_Energy!BA45+IFERROR(VLOOKUP(Cal_Energy_Switching!BA$4,Switching!$B$35:$E$44,2,0)/12,0)-IFERROR(VLOOKUP(Cal_Energy_Switching!BA$4,Switching!$B$23:$E$31,2,0)/12,0)</f>
        <v>4366.8</v>
      </c>
      <c r="BB46" s="7">
        <f t="shared" si="4"/>
        <v>2544744.0594702214</v>
      </c>
    </row>
    <row r="47" spans="1:54" x14ac:dyDescent="0.25">
      <c r="A47">
        <v>2017</v>
      </c>
      <c r="B47">
        <v>12</v>
      </c>
      <c r="C47" t="s">
        <v>45</v>
      </c>
      <c r="D47" s="6">
        <f>Cal_Energy!D46+IFERROR(VLOOKUP(Cal_Energy_Switching!D$4,Switching!$B$35:$E$44,2,0)/12,0)-IFERROR(VLOOKUP(Cal_Energy_Switching!D$4,Switching!$B$23:$E$31,2,0)/12,0)</f>
        <v>611865.63832631265</v>
      </c>
      <c r="E47" s="35">
        <f t="shared" si="3"/>
        <v>176651.91221063453</v>
      </c>
      <c r="F47" s="1">
        <f>Cal_Energy!F46+IFERROR(VLOOKUP(Cal_Energy_Switching!F$4,Switching!$B$35:$E$44,2,0)/12,0)-IFERROR(VLOOKUP(Cal_Energy_Switching!F$4,Switching!$B$23:$E$31,2,0)/12,0)</f>
        <v>71611.132834253833</v>
      </c>
      <c r="G47" s="1">
        <f>Cal_Energy!G46+IFERROR(VLOOKUP(Cal_Energy_Switching!G$4,Switching!$B$35:$E$44,2,0)/12,0)-IFERROR(VLOOKUP(Cal_Energy_Switching!G$4,Switching!$B$23:$E$31,2,0)/12,0)</f>
        <v>105040.7793763807</v>
      </c>
      <c r="H47" s="35">
        <f t="shared" si="0"/>
        <v>14905.127416389732</v>
      </c>
      <c r="I47" s="1">
        <f>Cal_Energy!I46+IFERROR(VLOOKUP(Cal_Energy_Switching!I$4,Switching!$B$35:$E$44,2,0)/12,0)-IFERROR(VLOOKUP(Cal_Energy_Switching!I$4,Switching!$B$23:$E$31,2,0)/12,0)</f>
        <v>763.01498725381828</v>
      </c>
      <c r="J47" s="1">
        <f>Cal_Energy!J46+IFERROR(VLOOKUP(Cal_Energy_Switching!J$4,Switching!$B$35:$E$44,2,0)/12,0)-IFERROR(VLOOKUP(Cal_Energy_Switching!J$4,Switching!$B$23:$E$31,2,0)/12,0)</f>
        <v>14142.112429135914</v>
      </c>
      <c r="K47" s="6">
        <f>Cal_Energy!K46+IFERROR(VLOOKUP(Cal_Energy_Switching!K$4,Switching!$B$35:$E$44,2,0)/12,0)-IFERROR(VLOOKUP(Cal_Energy_Switching!K$4,Switching!$B$23:$E$31,2,0)/12,0)</f>
        <v>263455.40235924302</v>
      </c>
      <c r="L47" s="6">
        <f>Cal_Energy!L46+IFERROR(VLOOKUP(Cal_Energy_Switching!L$4,Switching!$B$35:$E$44,2,0)/12,0)-IFERROR(VLOOKUP(Cal_Energy_Switching!L$4,Switching!$B$23:$E$31,2,0)/12,0)</f>
        <v>20983.58170018089</v>
      </c>
      <c r="M47" s="6">
        <f>Cal_Energy!M46+IFERROR(VLOOKUP(Cal_Energy_Switching!M$4,Switching!$B$35:$E$44,2,0)/12,0)-IFERROR(VLOOKUP(Cal_Energy_Switching!M$4,Switching!$B$23:$E$31,2,0)/12,0)</f>
        <v>183520.04330735389</v>
      </c>
      <c r="N47" s="6">
        <f>Cal_Energy!N46+IFERROR(VLOOKUP(Cal_Energy_Switching!N$4,Switching!$B$35:$E$44,2,0)/12,0)-IFERROR(VLOOKUP(Cal_Energy_Switching!N$4,Switching!$B$23:$E$31,2,0)/12,0)</f>
        <v>110005.55193298505</v>
      </c>
      <c r="O47" s="6">
        <f>Cal_Energy!O46+IFERROR(VLOOKUP(Cal_Energy_Switching!O$4,Switching!$B$35:$E$44,2,0)/12,0)-IFERROR(VLOOKUP(Cal_Energy_Switching!O$4,Switching!$B$23:$E$31,2,0)/12,0)</f>
        <v>143086.25357043944</v>
      </c>
      <c r="P47" s="6">
        <f>Cal_Energy!P46+IFERROR(VLOOKUP(Cal_Energy_Switching!P$4,Switching!$B$35:$E$44,2,0)/12,0)-IFERROR(VLOOKUP(Cal_Energy_Switching!P$4,Switching!$B$23:$E$31,2,0)/12,0)</f>
        <v>0</v>
      </c>
      <c r="Q47" s="6">
        <f>Cal_Energy!Q46+IFERROR(VLOOKUP(Cal_Energy_Switching!Q$4,Switching!$B$35:$E$44,2,0)/12,0)-IFERROR(VLOOKUP(Cal_Energy_Switching!Q$4,Switching!$B$23:$E$31,2,0)/12,0)</f>
        <v>48380.969716753258</v>
      </c>
      <c r="R47" s="6">
        <f>Cal_Energy!R46+IFERROR(VLOOKUP(Cal_Energy_Switching!R$4,Switching!$B$35:$E$44,2,0)/12,0)-IFERROR(VLOOKUP(Cal_Energy_Switching!R$4,Switching!$B$23:$E$31,2,0)/12,0)</f>
        <v>101279.51988365286</v>
      </c>
      <c r="S47" s="6">
        <f>Cal_Energy!S46+IFERROR(VLOOKUP(Cal_Energy_Switching!S$4,Switching!$B$35:$E$44,2,0)/12,0)-IFERROR(VLOOKUP(Cal_Energy_Switching!S$4,Switching!$B$23:$E$31,2,0)/12,0)</f>
        <v>148396.29188315148</v>
      </c>
      <c r="T47" s="6">
        <f>Cal_Energy!T46+IFERROR(VLOOKUP(Cal_Energy_Switching!T$4,Switching!$B$35:$E$44,2,0)/12,0)-IFERROR(VLOOKUP(Cal_Energy_Switching!T$4,Switching!$B$23:$E$31,2,0)/12,0)</f>
        <v>20.448244715264313</v>
      </c>
      <c r="U47" s="6">
        <f>Cal_Energy!U46+IFERROR(VLOOKUP(Cal_Energy_Switching!U$4,Switching!$B$35:$E$44,2,0)/12,0)-IFERROR(VLOOKUP(Cal_Energy_Switching!U$4,Switching!$B$23:$E$31,2,0)/12,0)</f>
        <v>119.77160923063127</v>
      </c>
      <c r="V47" s="6">
        <f>Cal_Energy!V46+IFERROR(VLOOKUP(Cal_Energy_Switching!V$4,Switching!$B$35:$E$44,2,0)/12,0)-IFERROR(VLOOKUP(Cal_Energy_Switching!V$4,Switching!$B$23:$E$31,2,0)/12,0)</f>
        <v>48145.895395850552</v>
      </c>
      <c r="W47" s="6">
        <f>Cal_Energy!W46+IFERROR(VLOOKUP(Cal_Energy_Switching!W$4,Switching!$B$35:$E$44,2,0)/12,0)-IFERROR(VLOOKUP(Cal_Energy_Switching!W$4,Switching!$B$23:$E$31,2,0)/12,0)</f>
        <v>12308.237624576635</v>
      </c>
      <c r="X47" s="6">
        <f>Cal_Energy!X46+IFERROR(VLOOKUP(Cal_Energy_Switching!X$4,Switching!$B$35:$E$44,2,0)/12,0)-IFERROR(VLOOKUP(Cal_Energy_Switching!X$4,Switching!$B$23:$E$31,2,0)/12,0)</f>
        <v>43655.855482820603</v>
      </c>
      <c r="Y47" s="35">
        <f t="shared" si="1"/>
        <v>9644.6476189173445</v>
      </c>
      <c r="Z47" s="1">
        <f>Cal_Energy!Z46+IFERROR(VLOOKUP(Cal_Energy_Switching!Z$4,Switching!$B$35:$E$44,2,0)/12,0)-IFERROR(VLOOKUP(Cal_Energy_Switching!Z$4,Switching!$B$23:$E$31,2,0)/12,0)</f>
        <v>5010.1953143637893</v>
      </c>
      <c r="AA47" s="1">
        <f>Cal_Energy!AA46+IFERROR(VLOOKUP(Cal_Energy_Switching!AA$4,Switching!$B$35:$E$44,2,0)/12,0)-IFERROR(VLOOKUP(Cal_Energy_Switching!AA$4,Switching!$B$23:$E$31,2,0)/12,0)</f>
        <v>4634.4523045535543</v>
      </c>
      <c r="AB47" s="6">
        <f>Cal_Energy!AB46+IFERROR(VLOOKUP(Cal_Energy_Switching!AB$4,Switching!$B$35:$E$44,2,0)/12,0)-IFERROR(VLOOKUP(Cal_Energy_Switching!AB$4,Switching!$B$23:$E$31,2,0)/12,0)</f>
        <v>72.433933090503743</v>
      </c>
      <c r="AC47" s="6">
        <f>Cal_Energy!AC46+IFERROR(VLOOKUP(Cal_Energy_Switching!AC$4,Switching!$B$35:$E$44,2,0)/12,0)-IFERROR(VLOOKUP(Cal_Energy_Switching!AC$4,Switching!$B$23:$E$31,2,0)/12,0)</f>
        <v>1893.7330966966317</v>
      </c>
      <c r="AD47" s="6">
        <f>Cal_Energy!AD46+IFERROR(VLOOKUP(Cal_Energy_Switching!AD$4,Switching!$B$35:$E$44,2,0)/12,0)-IFERROR(VLOOKUP(Cal_Energy_Switching!AD$4,Switching!$B$23:$E$31,2,0)/12,0)</f>
        <v>739.01584832580363</v>
      </c>
      <c r="AE47" s="6">
        <f>Cal_Energy!AE46+IFERROR(VLOOKUP(Cal_Energy_Switching!AE$4,Switching!$B$35:$E$44,2,0)/12,0)-IFERROR(VLOOKUP(Cal_Energy_Switching!AE$4,Switching!$B$23:$E$31,2,0)/12,0)</f>
        <v>4532.9457498434758</v>
      </c>
      <c r="AF47" s="6">
        <f>Cal_Energy!AF46+IFERROR(VLOOKUP(Cal_Energy_Switching!AF$4,Switching!$B$35:$E$44,2,0)/12,0)-IFERROR(VLOOKUP(Cal_Energy_Switching!AF$4,Switching!$B$23:$E$31,2,0)/12,0)</f>
        <v>9849.4013788959892</v>
      </c>
      <c r="AG47" s="6">
        <f>Cal_Energy!AG46+IFERROR(VLOOKUP(Cal_Energy_Switching!AG$4,Switching!$B$35:$E$44,2,0)/12,0)-IFERROR(VLOOKUP(Cal_Energy_Switching!AG$4,Switching!$B$23:$E$31,2,0)/12,0)</f>
        <v>7648.541662523221</v>
      </c>
      <c r="AH47" s="6">
        <f>Cal_Energy!AH46+IFERROR(VLOOKUP(Cal_Energy_Switching!AH$4,Switching!$B$35:$E$44,2,0)/12,0)-IFERROR(VLOOKUP(Cal_Energy_Switching!AH$4,Switching!$B$23:$E$31,2,0)/12,0)</f>
        <v>2257.7208123228315</v>
      </c>
      <c r="AI47" s="6">
        <f>Cal_Energy!AI46+IFERROR(VLOOKUP(Cal_Energy_Switching!AI$4,Switching!$B$35:$E$44,2,0)/12,0)-IFERROR(VLOOKUP(Cal_Energy_Switching!AI$4,Switching!$B$23:$E$31,2,0)/12,0)</f>
        <v>3283.1337929653237</v>
      </c>
      <c r="AJ47" s="6">
        <f>Cal_Energy!AJ46+IFERROR(VLOOKUP(Cal_Energy_Switching!AJ$4,Switching!$B$35:$E$44,2,0)/12,0)-IFERROR(VLOOKUP(Cal_Energy_Switching!AJ$4,Switching!$B$23:$E$31,2,0)/12,0)</f>
        <v>337483.23362691345</v>
      </c>
      <c r="AK47" s="35">
        <f t="shared" si="2"/>
        <v>111593.6740560717</v>
      </c>
      <c r="AL47" s="1">
        <f>Cal_Energy!AL46+IFERROR(VLOOKUP(Cal_Energy_Switching!AL$4,Switching!$B$35:$E$44,2,0)/12,0)-IFERROR(VLOOKUP(Cal_Energy_Switching!AL$4,Switching!$B$23:$E$31,2,0)/12,0)</f>
        <v>31427.443405700076</v>
      </c>
      <c r="AM47" s="1">
        <f>Cal_Energy!AM46+IFERROR(VLOOKUP(Cal_Energy_Switching!AM$4,Switching!$B$35:$E$44,2,0)/12,0)-IFERROR(VLOOKUP(Cal_Energy_Switching!AM$4,Switching!$B$23:$E$31,2,0)/12,0)</f>
        <v>80166.230650371625</v>
      </c>
      <c r="AN47" s="6">
        <f>Cal_Energy!AN46+IFERROR(VLOOKUP(Cal_Energy_Switching!AN$4,Switching!$B$35:$E$44,2,0)/12,0)-IFERROR(VLOOKUP(Cal_Energy_Switching!AN$4,Switching!$B$23:$E$31,2,0)/12,0)</f>
        <v>364.24407276427075</v>
      </c>
      <c r="AO47" s="6">
        <f>Cal_Energy!AO46+IFERROR(VLOOKUP(Cal_Energy_Switching!AO$4,Switching!$B$35:$E$44,2,0)/12,0)-IFERROR(VLOOKUP(Cal_Energy_Switching!AO$4,Switching!$B$23:$E$31,2,0)/12,0)</f>
        <v>299.97213442139923</v>
      </c>
      <c r="AP47" s="6">
        <f>Cal_Energy!AP46+IFERROR(VLOOKUP(Cal_Energy_Switching!AP$4,Switching!$B$35:$E$44,2,0)/12,0)-IFERROR(VLOOKUP(Cal_Energy_Switching!AP$4,Switching!$B$23:$E$31,2,0)/12,0)</f>
        <v>14137.388127390823</v>
      </c>
      <c r="AQ47" s="6">
        <f>Cal_Energy!AQ46+IFERROR(VLOOKUP(Cal_Energy_Switching!AQ$4,Switching!$B$35:$E$44,2,0)/12,0)-IFERROR(VLOOKUP(Cal_Energy_Switching!AQ$4,Switching!$B$23:$E$31,2,0)/12,0)</f>
        <v>77812.589640099366</v>
      </c>
      <c r="AR47" s="6">
        <f>Cal_Energy!AR46+IFERROR(VLOOKUP(Cal_Energy_Switching!AR$4,Switching!$B$35:$E$44,2,0)/12,0)-IFERROR(VLOOKUP(Cal_Energy_Switching!AR$4,Switching!$B$23:$E$31,2,0)/12,0)</f>
        <v>11943.52717369836</v>
      </c>
      <c r="AS47" s="6">
        <f>Cal_Energy!AS46+IFERROR(VLOOKUP(Cal_Energy_Switching!AS$4,Switching!$B$35:$E$44,2,0)/12,0)-IFERROR(VLOOKUP(Cal_Energy_Switching!AS$4,Switching!$B$23:$E$31,2,0)/12,0)</f>
        <v>138887.53932102103</v>
      </c>
      <c r="AT47" s="6">
        <f>Cal_Energy!AT46+IFERROR(VLOOKUP(Cal_Energy_Switching!AT$4,Switching!$B$35:$E$44,2,0)/12,0)-IFERROR(VLOOKUP(Cal_Energy_Switching!AT$4,Switching!$B$23:$E$31,2,0)/12,0)</f>
        <v>29813.896738629523</v>
      </c>
      <c r="AU47" s="6">
        <f>Cal_Energy!AU46+IFERROR(VLOOKUP(Cal_Energy_Switching!AU$4,Switching!$B$35:$E$44,2,0)/12,0)-IFERROR(VLOOKUP(Cal_Energy_Switching!AU$4,Switching!$B$23:$E$31,2,0)/12,0)</f>
        <v>65409.17171969622</v>
      </c>
      <c r="AV47" s="6">
        <f>Cal_Energy!AV46+IFERROR(VLOOKUP(Cal_Energy_Switching!AV$4,Switching!$B$35:$E$44,2,0)/12,0)-IFERROR(VLOOKUP(Cal_Energy_Switching!AV$4,Switching!$B$23:$E$31,2,0)/12,0)</f>
        <v>1148.1441410172363</v>
      </c>
      <c r="AW47" s="6">
        <f>Cal_Energy!AW46+IFERROR(VLOOKUP(Cal_Energy_Switching!AW$4,Switching!$B$35:$E$44,2,0)/12,0)-IFERROR(VLOOKUP(Cal_Energy_Switching!AW$4,Switching!$B$23:$E$31,2,0)/12,0)</f>
        <v>18245.012248794912</v>
      </c>
      <c r="AX47" s="6">
        <f>Cal_Energy!AX46+IFERROR(VLOOKUP(Cal_Energy_Switching!AX$4,Switching!$B$35:$E$44,2,0)/12,0)-IFERROR(VLOOKUP(Cal_Energy_Switching!AX$4,Switching!$B$23:$E$31,2,0)/12,0)</f>
        <v>144779.99062280959</v>
      </c>
      <c r="AY47" s="6">
        <f>Cal_Energy!AY46+IFERROR(VLOOKUP(Cal_Energy_Switching!AY$4,Switching!$B$35:$E$44,2,0)/12,0)-IFERROR(VLOOKUP(Cal_Energy_Switching!AY$4,Switching!$B$23:$E$31,2,0)/12,0)</f>
        <v>22370.675795383631</v>
      </c>
      <c r="AZ47" s="6">
        <f>Cal_Energy!AZ46+IFERROR(VLOOKUP(Cal_Energy_Switching!AZ$4,Switching!$B$35:$E$44,2,0)/12,0)-IFERROR(VLOOKUP(Cal_Energy_Switching!AZ$4,Switching!$B$23:$E$31,2,0)/12,0)</f>
        <v>9529</v>
      </c>
      <c r="BA47" s="6">
        <f>Cal_Energy!BA46+IFERROR(VLOOKUP(Cal_Energy_Switching!BA$4,Switching!$B$35:$E$44,2,0)/12,0)-IFERROR(VLOOKUP(Cal_Energy_Switching!BA$4,Switching!$B$23:$E$31,2,0)/12,0)</f>
        <v>4790.1000000000004</v>
      </c>
      <c r="BB47" s="7">
        <f t="shared" si="4"/>
        <v>2955310.2339765839</v>
      </c>
    </row>
    <row r="48" spans="1:54" x14ac:dyDescent="0.25">
      <c r="A48">
        <v>2018</v>
      </c>
      <c r="B48">
        <v>1</v>
      </c>
      <c r="C48" t="s">
        <v>46</v>
      </c>
      <c r="D48" s="6">
        <f>Cal_Energy!D47+IFERROR(VLOOKUP(Cal_Energy_Switching!D$4,Switching!$B$35:$E$44,2,0)/12,0)-IFERROR(VLOOKUP(Cal_Energy_Switching!D$4,Switching!$B$23:$E$31,2,0)/12,0)</f>
        <v>749856.3126024938</v>
      </c>
      <c r="E48" s="35">
        <f t="shared" si="3"/>
        <v>191845.21002814325</v>
      </c>
      <c r="F48" s="1">
        <f>Cal_Energy!F47+IFERROR(VLOOKUP(Cal_Energy_Switching!F$4,Switching!$B$35:$E$44,2,0)/12,0)-IFERROR(VLOOKUP(Cal_Energy_Switching!F$4,Switching!$B$23:$E$31,2,0)/12,0)</f>
        <v>77688.45196125732</v>
      </c>
      <c r="G48" s="1">
        <f>Cal_Energy!G47+IFERROR(VLOOKUP(Cal_Energy_Switching!G$4,Switching!$B$35:$E$44,2,0)/12,0)-IFERROR(VLOOKUP(Cal_Energy_Switching!G$4,Switching!$B$23:$E$31,2,0)/12,0)</f>
        <v>114156.75806688593</v>
      </c>
      <c r="H48" s="35">
        <f t="shared" si="0"/>
        <v>15499.516160250716</v>
      </c>
      <c r="I48" s="1">
        <f>Cal_Energy!I47+IFERROR(VLOOKUP(Cal_Energy_Switching!I$4,Switching!$B$35:$E$44,2,0)/12,0)-IFERROR(VLOOKUP(Cal_Energy_Switching!I$4,Switching!$B$23:$E$31,2,0)/12,0)</f>
        <v>793.44260502260045</v>
      </c>
      <c r="J48" s="1">
        <f>Cal_Energy!J47+IFERROR(VLOOKUP(Cal_Energy_Switching!J$4,Switching!$B$35:$E$44,2,0)/12,0)-IFERROR(VLOOKUP(Cal_Energy_Switching!J$4,Switching!$B$23:$E$31,2,0)/12,0)</f>
        <v>14706.073555228115</v>
      </c>
      <c r="K48" s="6">
        <f>Cal_Energy!K47+IFERROR(VLOOKUP(Cal_Energy_Switching!K$4,Switching!$B$35:$E$44,2,0)/12,0)-IFERROR(VLOOKUP(Cal_Energy_Switching!K$4,Switching!$B$23:$E$31,2,0)/12,0)</f>
        <v>248281.46896641134</v>
      </c>
      <c r="L48" s="6">
        <f>Cal_Energy!L47+IFERROR(VLOOKUP(Cal_Energy_Switching!L$4,Switching!$B$35:$E$44,2,0)/12,0)-IFERROR(VLOOKUP(Cal_Energy_Switching!L$4,Switching!$B$23:$E$31,2,0)/12,0)</f>
        <v>19402.515123101184</v>
      </c>
      <c r="M48" s="6">
        <f>Cal_Energy!M47+IFERROR(VLOOKUP(Cal_Energy_Switching!M$4,Switching!$B$35:$E$44,2,0)/12,0)-IFERROR(VLOOKUP(Cal_Energy_Switching!M$4,Switching!$B$23:$E$31,2,0)/12,0)</f>
        <v>180507.37129856015</v>
      </c>
      <c r="N48" s="6">
        <f>Cal_Energy!N47+IFERROR(VLOOKUP(Cal_Energy_Switching!N$4,Switching!$B$35:$E$44,2,0)/12,0)-IFERROR(VLOOKUP(Cal_Energy_Switching!N$4,Switching!$B$23:$E$31,2,0)/12,0)</f>
        <v>104042.19022681353</v>
      </c>
      <c r="O48" s="6">
        <f>Cal_Energy!O47+IFERROR(VLOOKUP(Cal_Energy_Switching!O$4,Switching!$B$35:$E$44,2,0)/12,0)-IFERROR(VLOOKUP(Cal_Energy_Switching!O$4,Switching!$B$23:$E$31,2,0)/12,0)</f>
        <v>141078.16212336632</v>
      </c>
      <c r="P48" s="6">
        <f>Cal_Energy!P47+IFERROR(VLOOKUP(Cal_Energy_Switching!P$4,Switching!$B$35:$E$44,2,0)/12,0)-IFERROR(VLOOKUP(Cal_Energy_Switching!P$4,Switching!$B$23:$E$31,2,0)/12,0)</f>
        <v>0</v>
      </c>
      <c r="Q48" s="6">
        <f>Cal_Energy!Q47+IFERROR(VLOOKUP(Cal_Energy_Switching!Q$4,Switching!$B$35:$E$44,2,0)/12,0)-IFERROR(VLOOKUP(Cal_Energy_Switching!Q$4,Switching!$B$23:$E$31,2,0)/12,0)</f>
        <v>50938.633992098999</v>
      </c>
      <c r="R48" s="6">
        <f>Cal_Energy!R47+IFERROR(VLOOKUP(Cal_Energy_Switching!R$4,Switching!$B$35:$E$44,2,0)/12,0)-IFERROR(VLOOKUP(Cal_Energy_Switching!R$4,Switching!$B$23:$E$31,2,0)/12,0)</f>
        <v>113637.47374355995</v>
      </c>
      <c r="S48" s="6">
        <f>Cal_Energy!S47+IFERROR(VLOOKUP(Cal_Energy_Switching!S$4,Switching!$B$35:$E$44,2,0)/12,0)-IFERROR(VLOOKUP(Cal_Energy_Switching!S$4,Switching!$B$23:$E$31,2,0)/12,0)</f>
        <v>141093.8809719164</v>
      </c>
      <c r="T48" s="6">
        <f>Cal_Energy!T47+IFERROR(VLOOKUP(Cal_Energy_Switching!T$4,Switching!$B$35:$E$44,2,0)/12,0)-IFERROR(VLOOKUP(Cal_Energy_Switching!T$4,Switching!$B$23:$E$31,2,0)/12,0)</f>
        <v>20.897545239792322</v>
      </c>
      <c r="U48" s="6">
        <f>Cal_Energy!U47+IFERROR(VLOOKUP(Cal_Energy_Switching!U$4,Switching!$B$35:$E$44,2,0)/12,0)-IFERROR(VLOOKUP(Cal_Energy_Switching!U$4,Switching!$B$23:$E$31,2,0)/12,0)</f>
        <v>122.06960269107694</v>
      </c>
      <c r="V48" s="6">
        <f>Cal_Energy!V47+IFERROR(VLOOKUP(Cal_Energy_Switching!V$4,Switching!$B$35:$E$44,2,0)/12,0)-IFERROR(VLOOKUP(Cal_Energy_Switching!V$4,Switching!$B$23:$E$31,2,0)/12,0)</f>
        <v>48922.696088106532</v>
      </c>
      <c r="W48" s="6">
        <f>Cal_Energy!W47+IFERROR(VLOOKUP(Cal_Energy_Switching!W$4,Switching!$B$35:$E$44,2,0)/12,0)-IFERROR(VLOOKUP(Cal_Energy_Switching!W$4,Switching!$B$23:$E$31,2,0)/12,0)</f>
        <v>12780.480172234536</v>
      </c>
      <c r="X48" s="6">
        <f>Cal_Energy!X47+IFERROR(VLOOKUP(Cal_Energy_Switching!X$4,Switching!$B$35:$E$44,2,0)/12,0)-IFERROR(VLOOKUP(Cal_Energy_Switching!X$4,Switching!$B$23:$E$31,2,0)/12,0)</f>
        <v>30918.406619502359</v>
      </c>
      <c r="Y48" s="35">
        <f t="shared" si="1"/>
        <v>10804.009950496991</v>
      </c>
      <c r="Z48" s="1">
        <f>Cal_Energy!Z47+IFERROR(VLOOKUP(Cal_Energy_Switching!Z$4,Switching!$B$35:$E$44,2,0)/12,0)-IFERROR(VLOOKUP(Cal_Energy_Switching!Z$4,Switching!$B$23:$E$31,2,0)/12,0)</f>
        <v>5612.4601093923784</v>
      </c>
      <c r="AA48" s="1">
        <f>Cal_Energy!AA47+IFERROR(VLOOKUP(Cal_Energy_Switching!AA$4,Switching!$B$35:$E$44,2,0)/12,0)-IFERROR(VLOOKUP(Cal_Energy_Switching!AA$4,Switching!$B$23:$E$31,2,0)/12,0)</f>
        <v>5191.5498411046119</v>
      </c>
      <c r="AB48" s="6">
        <f>Cal_Energy!AB47+IFERROR(VLOOKUP(Cal_Energy_Switching!AB$4,Switching!$B$35:$E$44,2,0)/12,0)-IFERROR(VLOOKUP(Cal_Energy_Switching!AB$4,Switching!$B$23:$E$31,2,0)/12,0)</f>
        <v>64.242833884669963</v>
      </c>
      <c r="AC48" s="6">
        <f>Cal_Energy!AC47+IFERROR(VLOOKUP(Cal_Energy_Switching!AC$4,Switching!$B$35:$E$44,2,0)/12,0)-IFERROR(VLOOKUP(Cal_Energy_Switching!AC$4,Switching!$B$23:$E$31,2,0)/12,0)</f>
        <v>2014.576818992944</v>
      </c>
      <c r="AD48" s="6">
        <f>Cal_Energy!AD47+IFERROR(VLOOKUP(Cal_Energy_Switching!AD$4,Switching!$B$35:$E$44,2,0)/12,0)-IFERROR(VLOOKUP(Cal_Energy_Switching!AD$4,Switching!$B$23:$E$31,2,0)/12,0)</f>
        <v>760.33754640448376</v>
      </c>
      <c r="AE48" s="6">
        <f>Cal_Energy!AE47+IFERROR(VLOOKUP(Cal_Energy_Switching!AE$4,Switching!$B$35:$E$44,2,0)/12,0)-IFERROR(VLOOKUP(Cal_Energy_Switching!AE$4,Switching!$B$23:$E$31,2,0)/12,0)</f>
        <v>4627.6886849696857</v>
      </c>
      <c r="AF48" s="6">
        <f>Cal_Energy!AF47+IFERROR(VLOOKUP(Cal_Energy_Switching!AF$4,Switching!$B$35:$E$44,2,0)/12,0)-IFERROR(VLOOKUP(Cal_Energy_Switching!AF$4,Switching!$B$23:$E$31,2,0)/12,0)</f>
        <v>10032.544295866675</v>
      </c>
      <c r="AG48" s="6">
        <f>Cal_Energy!AG47+IFERROR(VLOOKUP(Cal_Energy_Switching!AG$4,Switching!$B$35:$E$44,2,0)/12,0)-IFERROR(VLOOKUP(Cal_Energy_Switching!AG$4,Switching!$B$23:$E$31,2,0)/12,0)</f>
        <v>7808.4035551054494</v>
      </c>
      <c r="AH48" s="6">
        <f>Cal_Energy!AH47+IFERROR(VLOOKUP(Cal_Energy_Switching!AH$4,Switching!$B$35:$E$44,2,0)/12,0)-IFERROR(VLOOKUP(Cal_Energy_Switching!AH$4,Switching!$B$23:$E$31,2,0)/12,0)</f>
        <v>2304.9093533421856</v>
      </c>
      <c r="AI48" s="6">
        <f>Cal_Energy!AI47+IFERROR(VLOOKUP(Cal_Energy_Switching!AI$4,Switching!$B$35:$E$44,2,0)/12,0)-IFERROR(VLOOKUP(Cal_Energy_Switching!AI$4,Switching!$B$23:$E$31,2,0)/12,0)</f>
        <v>3344.1814319555551</v>
      </c>
      <c r="AJ48" s="6">
        <f>Cal_Energy!AJ47+IFERROR(VLOOKUP(Cal_Energy_Switching!AJ$4,Switching!$B$35:$E$44,2,0)/12,0)-IFERROR(VLOOKUP(Cal_Energy_Switching!AJ$4,Switching!$B$23:$E$31,2,0)/12,0)</f>
        <v>386328.5559724372</v>
      </c>
      <c r="AK48" s="35">
        <f t="shared" si="2"/>
        <v>113405.56519237414</v>
      </c>
      <c r="AL48" s="1">
        <f>Cal_Energy!AL47+IFERROR(VLOOKUP(Cal_Energy_Switching!AL$4,Switching!$B$35:$E$44,2,0)/12,0)-IFERROR(VLOOKUP(Cal_Energy_Switching!AL$4,Switching!$B$23:$E$31,2,0)/12,0)</f>
        <v>31934.772923864759</v>
      </c>
      <c r="AM48" s="1">
        <f>Cal_Energy!AM47+IFERROR(VLOOKUP(Cal_Energy_Switching!AM$4,Switching!$B$35:$E$44,2,0)/12,0)-IFERROR(VLOOKUP(Cal_Energy_Switching!AM$4,Switching!$B$23:$E$31,2,0)/12,0)</f>
        <v>81470.79226850938</v>
      </c>
      <c r="AN48" s="6">
        <f>Cal_Energy!AN47+IFERROR(VLOOKUP(Cal_Energy_Switching!AN$4,Switching!$B$35:$E$44,2,0)/12,0)-IFERROR(VLOOKUP(Cal_Energy_Switching!AN$4,Switching!$B$23:$E$31,2,0)/12,0)</f>
        <v>357.08830392281436</v>
      </c>
      <c r="AO48" s="6">
        <f>Cal_Energy!AO47+IFERROR(VLOOKUP(Cal_Energy_Switching!AO$4,Switching!$B$35:$E$44,2,0)/12,0)-IFERROR(VLOOKUP(Cal_Energy_Switching!AO$4,Switching!$B$23:$E$31,2,0)/12,0)</f>
        <v>288.27924650462609</v>
      </c>
      <c r="AP48" s="6">
        <f>Cal_Energy!AP47+IFERROR(VLOOKUP(Cal_Energy_Switching!AP$4,Switching!$B$35:$E$44,2,0)/12,0)-IFERROR(VLOOKUP(Cal_Energy_Switching!AP$4,Switching!$B$23:$E$31,2,0)/12,0)</f>
        <v>15578.720268988687</v>
      </c>
      <c r="AQ48" s="6">
        <f>Cal_Energy!AQ47+IFERROR(VLOOKUP(Cal_Energy_Switching!AQ$4,Switching!$B$35:$E$44,2,0)/12,0)-IFERROR(VLOOKUP(Cal_Energy_Switching!AQ$4,Switching!$B$23:$E$31,2,0)/12,0)</f>
        <v>69147.793267067333</v>
      </c>
      <c r="AR48" s="6">
        <f>Cal_Energy!AR47+IFERROR(VLOOKUP(Cal_Energy_Switching!AR$4,Switching!$B$35:$E$44,2,0)/12,0)-IFERROR(VLOOKUP(Cal_Energy_Switching!AR$4,Switching!$B$23:$E$31,2,0)/12,0)</f>
        <v>11295.995949514092</v>
      </c>
      <c r="AS48" s="6">
        <f>Cal_Energy!AS47+IFERROR(VLOOKUP(Cal_Energy_Switching!AS$4,Switching!$B$35:$E$44,2,0)/12,0)-IFERROR(VLOOKUP(Cal_Energy_Switching!AS$4,Switching!$B$23:$E$31,2,0)/12,0)</f>
        <v>133416.36332088109</v>
      </c>
      <c r="AT48" s="6">
        <f>Cal_Energy!AT47+IFERROR(VLOOKUP(Cal_Energy_Switching!AT$4,Switching!$B$35:$E$44,2,0)/12,0)-IFERROR(VLOOKUP(Cal_Energy_Switching!AT$4,Switching!$B$23:$E$31,2,0)/12,0)</f>
        <v>28302.990548866193</v>
      </c>
      <c r="AU48" s="6">
        <f>Cal_Energy!AU47+IFERROR(VLOOKUP(Cal_Energy_Switching!AU$4,Switching!$B$35:$E$44,2,0)/12,0)-IFERROR(VLOOKUP(Cal_Energy_Switching!AU$4,Switching!$B$23:$E$31,2,0)/12,0)</f>
        <v>62834.500660806836</v>
      </c>
      <c r="AV48" s="6">
        <f>Cal_Energy!AV47+IFERROR(VLOOKUP(Cal_Energy_Switching!AV$4,Switching!$B$35:$E$44,2,0)/12,0)-IFERROR(VLOOKUP(Cal_Energy_Switching!AV$4,Switching!$B$23:$E$31,2,0)/12,0)</f>
        <v>1076.471840227252</v>
      </c>
      <c r="AW48" s="6">
        <f>Cal_Energy!AW47+IFERROR(VLOOKUP(Cal_Energy_Switching!AW$4,Switching!$B$35:$E$44,2,0)/12,0)-IFERROR(VLOOKUP(Cal_Energy_Switching!AW$4,Switching!$B$23:$E$31,2,0)/12,0)</f>
        <v>17245.190229792719</v>
      </c>
      <c r="AX48" s="6">
        <f>Cal_Energy!AX47+IFERROR(VLOOKUP(Cal_Energy_Switching!AX$4,Switching!$B$35:$E$44,2,0)/12,0)-IFERROR(VLOOKUP(Cal_Energy_Switching!AX$4,Switching!$B$23:$E$31,2,0)/12,0)</f>
        <v>135742.17501622954</v>
      </c>
      <c r="AY48" s="6">
        <f>Cal_Energy!AY47+IFERROR(VLOOKUP(Cal_Energy_Switching!AY$4,Switching!$B$35:$E$44,2,0)/12,0)-IFERROR(VLOOKUP(Cal_Energy_Switching!AY$4,Switching!$B$23:$E$31,2,0)/12,0)</f>
        <v>21318.820735199351</v>
      </c>
      <c r="AZ48" s="6">
        <f>Cal_Energy!AZ47+IFERROR(VLOOKUP(Cal_Energy_Switching!AZ$4,Switching!$B$35:$E$44,2,0)/12,0)-IFERROR(VLOOKUP(Cal_Energy_Switching!AZ$4,Switching!$B$23:$E$31,2,0)/12,0)</f>
        <v>10975.5</v>
      </c>
      <c r="BA48" s="6">
        <f>Cal_Energy!BA47+IFERROR(VLOOKUP(Cal_Energy_Switching!BA$4,Switching!$B$35:$E$44,2,0)/12,0)-IFERROR(VLOOKUP(Cal_Energy_Switching!BA$4,Switching!$B$23:$E$31,2,0)/12,0)</f>
        <v>5498.8799999999992</v>
      </c>
      <c r="BB48" s="7">
        <f t="shared" si="4"/>
        <v>3103521.0702883201</v>
      </c>
    </row>
    <row r="49" spans="1:54" x14ac:dyDescent="0.25">
      <c r="A49">
        <v>2018</v>
      </c>
      <c r="B49">
        <v>2</v>
      </c>
      <c r="C49" t="s">
        <v>47</v>
      </c>
      <c r="D49" s="6">
        <f>Cal_Energy!D48+IFERROR(VLOOKUP(Cal_Energy_Switching!D$4,Switching!$B$35:$E$44,2,0)/12,0)-IFERROR(VLOOKUP(Cal_Energy_Switching!D$4,Switching!$B$23:$E$31,2,0)/12,0)</f>
        <v>642924.62276996183</v>
      </c>
      <c r="E49" s="35">
        <f t="shared" si="3"/>
        <v>168128.31054564234</v>
      </c>
      <c r="F49" s="1">
        <f>Cal_Energy!F48+IFERROR(VLOOKUP(Cal_Energy_Switching!F$4,Switching!$B$35:$E$44,2,0)/12,0)-IFERROR(VLOOKUP(Cal_Energy_Switching!F$4,Switching!$B$23:$E$31,2,0)/12,0)</f>
        <v>68201.692168256952</v>
      </c>
      <c r="G49" s="1">
        <f>Cal_Energy!G48+IFERROR(VLOOKUP(Cal_Energy_Switching!G$4,Switching!$B$35:$E$44,2,0)/12,0)-IFERROR(VLOOKUP(Cal_Energy_Switching!G$4,Switching!$B$23:$E$31,2,0)/12,0)</f>
        <v>99926.618377385385</v>
      </c>
      <c r="H49" s="35">
        <f t="shared" si="0"/>
        <v>14335.276282042438</v>
      </c>
      <c r="I49" s="1">
        <f>Cal_Energy!I48+IFERROR(VLOOKUP(Cal_Energy_Switching!I$4,Switching!$B$35:$E$44,2,0)/12,0)-IFERROR(VLOOKUP(Cal_Energy_Switching!I$4,Switching!$B$23:$E$31,2,0)/12,0)</f>
        <v>733.84348513485884</v>
      </c>
      <c r="J49" s="1">
        <f>Cal_Energy!J48+IFERROR(VLOOKUP(Cal_Energy_Switching!J$4,Switching!$B$35:$E$44,2,0)/12,0)-IFERROR(VLOOKUP(Cal_Energy_Switching!J$4,Switching!$B$23:$E$31,2,0)/12,0)</f>
        <v>13601.432796907578</v>
      </c>
      <c r="K49" s="6">
        <f>Cal_Energy!K48+IFERROR(VLOOKUP(Cal_Energy_Switching!K$4,Switching!$B$35:$E$44,2,0)/12,0)-IFERROR(VLOOKUP(Cal_Energy_Switching!K$4,Switching!$B$23:$E$31,2,0)/12,0)</f>
        <v>237946.00280977285</v>
      </c>
      <c r="L49" s="6">
        <f>Cal_Energy!L48+IFERROR(VLOOKUP(Cal_Energy_Switching!L$4,Switching!$B$35:$E$44,2,0)/12,0)-IFERROR(VLOOKUP(Cal_Energy_Switching!L$4,Switching!$B$23:$E$31,2,0)/12,0)</f>
        <v>18325.59856654644</v>
      </c>
      <c r="M49" s="6">
        <f>Cal_Energy!M48+IFERROR(VLOOKUP(Cal_Energy_Switching!M$4,Switching!$B$35:$E$44,2,0)/12,0)-IFERROR(VLOOKUP(Cal_Energy_Switching!M$4,Switching!$B$23:$E$31,2,0)/12,0)</f>
        <v>160571.24150394194</v>
      </c>
      <c r="N49" s="6">
        <f>Cal_Energy!N48+IFERROR(VLOOKUP(Cal_Energy_Switching!N$4,Switching!$B$35:$E$44,2,0)/12,0)-IFERROR(VLOOKUP(Cal_Energy_Switching!N$4,Switching!$B$23:$E$31,2,0)/12,0)</f>
        <v>99980.348020293372</v>
      </c>
      <c r="O49" s="6">
        <f>Cal_Energy!O48+IFERROR(VLOOKUP(Cal_Energy_Switching!O$4,Switching!$B$35:$E$44,2,0)/12,0)-IFERROR(VLOOKUP(Cal_Energy_Switching!O$4,Switching!$B$23:$E$31,2,0)/12,0)</f>
        <v>127787.43631565601</v>
      </c>
      <c r="P49" s="6">
        <f>Cal_Energy!P48+IFERROR(VLOOKUP(Cal_Energy_Switching!P$4,Switching!$B$35:$E$44,2,0)/12,0)-IFERROR(VLOOKUP(Cal_Energy_Switching!P$4,Switching!$B$23:$E$31,2,0)/12,0)</f>
        <v>0</v>
      </c>
      <c r="Q49" s="6">
        <f>Cal_Energy!Q48+IFERROR(VLOOKUP(Cal_Energy_Switching!Q$4,Switching!$B$35:$E$44,2,0)/12,0)-IFERROR(VLOOKUP(Cal_Energy_Switching!Q$4,Switching!$B$23:$E$31,2,0)/12,0)</f>
        <v>46310.733223658201</v>
      </c>
      <c r="R49" s="6">
        <f>Cal_Energy!R48+IFERROR(VLOOKUP(Cal_Energy_Switching!R$4,Switching!$B$35:$E$44,2,0)/12,0)-IFERROR(VLOOKUP(Cal_Energy_Switching!R$4,Switching!$B$23:$E$31,2,0)/12,0)</f>
        <v>106942.36059207075</v>
      </c>
      <c r="S49" s="6">
        <f>Cal_Energy!S48+IFERROR(VLOOKUP(Cal_Energy_Switching!S$4,Switching!$B$35:$E$44,2,0)/12,0)-IFERROR(VLOOKUP(Cal_Energy_Switching!S$4,Switching!$B$23:$E$31,2,0)/12,0)</f>
        <v>133535.89266911903</v>
      </c>
      <c r="T49" s="6">
        <f>Cal_Energy!T48+IFERROR(VLOOKUP(Cal_Energy_Switching!T$4,Switching!$B$35:$E$44,2,0)/12,0)-IFERROR(VLOOKUP(Cal_Energy_Switching!T$4,Switching!$B$23:$E$31,2,0)/12,0)</f>
        <v>11.753823962996657</v>
      </c>
      <c r="U49" s="6">
        <f>Cal_Energy!U48+IFERROR(VLOOKUP(Cal_Energy_Switching!U$4,Switching!$B$35:$E$44,2,0)/12,0)-IFERROR(VLOOKUP(Cal_Energy_Switching!U$4,Switching!$B$23:$E$31,2,0)/12,0)</f>
        <v>105.19584937214088</v>
      </c>
      <c r="V49" s="6">
        <f>Cal_Energy!V48+IFERROR(VLOOKUP(Cal_Energy_Switching!V$4,Switching!$B$35:$E$44,2,0)/12,0)-IFERROR(VLOOKUP(Cal_Energy_Switching!V$4,Switching!$B$23:$E$31,2,0)/12,0)</f>
        <v>46508.168692297637</v>
      </c>
      <c r="W49" s="6">
        <f>Cal_Energy!W48+IFERROR(VLOOKUP(Cal_Energy_Switching!W$4,Switching!$B$35:$E$44,2,0)/12,0)-IFERROR(VLOOKUP(Cal_Energy_Switching!W$4,Switching!$B$23:$E$31,2,0)/12,0)</f>
        <v>9286.0277067455627</v>
      </c>
      <c r="X49" s="6">
        <f>Cal_Energy!X48+IFERROR(VLOOKUP(Cal_Energy_Switching!X$4,Switching!$B$35:$E$44,2,0)/12,0)-IFERROR(VLOOKUP(Cal_Energy_Switching!X$4,Switching!$B$23:$E$31,2,0)/12,0)</f>
        <v>20802.221982706906</v>
      </c>
      <c r="Y49" s="35">
        <f t="shared" si="1"/>
        <v>9456.6675057787652</v>
      </c>
      <c r="Z49" s="1">
        <f>Cal_Energy!Z48+IFERROR(VLOOKUP(Cal_Energy_Switching!Z$4,Switching!$B$35:$E$44,2,0)/12,0)-IFERROR(VLOOKUP(Cal_Energy_Switching!Z$4,Switching!$B$23:$E$31,2,0)/12,0)</f>
        <v>4912.5435266309578</v>
      </c>
      <c r="AA49" s="1">
        <f>Cal_Energy!AA48+IFERROR(VLOOKUP(Cal_Energy_Switching!AA$4,Switching!$B$35:$E$44,2,0)/12,0)-IFERROR(VLOOKUP(Cal_Energy_Switching!AA$4,Switching!$B$23:$E$31,2,0)/12,0)</f>
        <v>4544.1239791478083</v>
      </c>
      <c r="AB49" s="6">
        <f>Cal_Energy!AB48+IFERROR(VLOOKUP(Cal_Energy_Switching!AB$4,Switching!$B$35:$E$44,2,0)/12,0)-IFERROR(VLOOKUP(Cal_Energy_Switching!AB$4,Switching!$B$23:$E$31,2,0)/12,0)</f>
        <v>56.096983478258338</v>
      </c>
      <c r="AC49" s="6">
        <f>Cal_Energy!AC48+IFERROR(VLOOKUP(Cal_Energy_Switching!AC$4,Switching!$B$35:$E$44,2,0)/12,0)-IFERROR(VLOOKUP(Cal_Energy_Switching!AC$4,Switching!$B$23:$E$31,2,0)/12,0)</f>
        <v>1871.8332151015147</v>
      </c>
      <c r="AD49" s="6">
        <f>Cal_Energy!AD48+IFERROR(VLOOKUP(Cal_Energy_Switching!AD$4,Switching!$B$35:$E$44,2,0)/12,0)-IFERROR(VLOOKUP(Cal_Energy_Switching!AD$4,Switching!$B$23:$E$31,2,0)/12,0)</f>
        <v>678.56051502299351</v>
      </c>
      <c r="AE49" s="6">
        <f>Cal_Energy!AE48+IFERROR(VLOOKUP(Cal_Energy_Switching!AE$4,Switching!$B$35:$E$44,2,0)/12,0)-IFERROR(VLOOKUP(Cal_Energy_Switching!AE$4,Switching!$B$23:$E$31,2,0)/12,0)</f>
        <v>4252.580839606595</v>
      </c>
      <c r="AF49" s="6">
        <f>Cal_Energy!AF48+IFERROR(VLOOKUP(Cal_Energy_Switching!AF$4,Switching!$B$35:$E$44,2,0)/12,0)-IFERROR(VLOOKUP(Cal_Energy_Switching!AF$4,Switching!$B$23:$E$31,2,0)/12,0)</f>
        <v>8718.1267455469551</v>
      </c>
      <c r="AG49" s="6">
        <f>Cal_Energy!AG48+IFERROR(VLOOKUP(Cal_Energy_Switching!AG$4,Switching!$B$35:$E$44,2,0)/12,0)-IFERROR(VLOOKUP(Cal_Energy_Switching!AG$4,Switching!$B$23:$E$31,2,0)/12,0)</f>
        <v>7175.4756222489859</v>
      </c>
      <c r="AH49" s="6">
        <f>Cal_Energy!AH48+IFERROR(VLOOKUP(Cal_Energy_Switching!AH$4,Switching!$B$35:$E$44,2,0)/12,0)-IFERROR(VLOOKUP(Cal_Energy_Switching!AH$4,Switching!$B$23:$E$31,2,0)/12,0)</f>
        <v>2118.0796765539576</v>
      </c>
      <c r="AI49" s="6">
        <f>Cal_Energy!AI48+IFERROR(VLOOKUP(Cal_Energy_Switching!AI$4,Switching!$B$35:$E$44,2,0)/12,0)-IFERROR(VLOOKUP(Cal_Energy_Switching!AI$4,Switching!$B$23:$E$31,2,0)/12,0)</f>
        <v>2906.0422485156496</v>
      </c>
      <c r="AJ49" s="6">
        <f>Cal_Energy!AJ48+IFERROR(VLOOKUP(Cal_Energy_Switching!AJ$4,Switching!$B$35:$E$44,2,0)/12,0)-IFERROR(VLOOKUP(Cal_Energy_Switching!AJ$4,Switching!$B$23:$E$31,2,0)/12,0)</f>
        <v>335295.07303841889</v>
      </c>
      <c r="AK49" s="35">
        <f t="shared" si="2"/>
        <v>102002.62787013852</v>
      </c>
      <c r="AL49" s="1">
        <f>Cal_Energy!AL48+IFERROR(VLOOKUP(Cal_Energy_Switching!AL$4,Switching!$B$35:$E$44,2,0)/12,0)-IFERROR(VLOOKUP(Cal_Energy_Switching!AL$4,Switching!$B$23:$E$31,2,0)/12,0)</f>
        <v>28741.950473638786</v>
      </c>
      <c r="AM49" s="1">
        <f>Cal_Energy!AM48+IFERROR(VLOOKUP(Cal_Energy_Switching!AM$4,Switching!$B$35:$E$44,2,0)/12,0)-IFERROR(VLOOKUP(Cal_Energy_Switching!AM$4,Switching!$B$23:$E$31,2,0)/12,0)</f>
        <v>73260.677396499726</v>
      </c>
      <c r="AN49" s="6">
        <f>Cal_Energy!AN48+IFERROR(VLOOKUP(Cal_Energy_Switching!AN$4,Switching!$B$35:$E$44,2,0)/12,0)-IFERROR(VLOOKUP(Cal_Energy_Switching!AN$4,Switching!$B$23:$E$31,2,0)/12,0)</f>
        <v>268.96311209512857</v>
      </c>
      <c r="AO49" s="6">
        <f>Cal_Energy!AO48+IFERROR(VLOOKUP(Cal_Energy_Switching!AO$4,Switching!$B$35:$E$44,2,0)/12,0)-IFERROR(VLOOKUP(Cal_Energy_Switching!AO$4,Switching!$B$23:$E$31,2,0)/12,0)</f>
        <v>232.08108934509357</v>
      </c>
      <c r="AP49" s="6">
        <f>Cal_Energy!AP48+IFERROR(VLOOKUP(Cal_Energy_Switching!AP$4,Switching!$B$35:$E$44,2,0)/12,0)-IFERROR(VLOOKUP(Cal_Energy_Switching!AP$4,Switching!$B$23:$E$31,2,0)/12,0)</f>
        <v>12891.409005462767</v>
      </c>
      <c r="AQ49" s="6">
        <f>Cal_Energy!AQ48+IFERROR(VLOOKUP(Cal_Energy_Switching!AQ$4,Switching!$B$35:$E$44,2,0)/12,0)-IFERROR(VLOOKUP(Cal_Energy_Switching!AQ$4,Switching!$B$23:$E$31,2,0)/12,0)</f>
        <v>56854.821162585518</v>
      </c>
      <c r="AR49" s="6">
        <f>Cal_Energy!AR48+IFERROR(VLOOKUP(Cal_Energy_Switching!AR$4,Switching!$B$35:$E$44,2,0)/12,0)-IFERROR(VLOOKUP(Cal_Energy_Switching!AR$4,Switching!$B$23:$E$31,2,0)/12,0)</f>
        <v>9966.948917174419</v>
      </c>
      <c r="AS49" s="6">
        <f>Cal_Energy!AS48+IFERROR(VLOOKUP(Cal_Energy_Switching!AS$4,Switching!$B$35:$E$44,2,0)/12,0)-IFERROR(VLOOKUP(Cal_Energy_Switching!AS$4,Switching!$B$23:$E$31,2,0)/12,0)</f>
        <v>127532.42629551979</v>
      </c>
      <c r="AT49" s="6">
        <f>Cal_Energy!AT48+IFERROR(VLOOKUP(Cal_Energy_Switching!AT$4,Switching!$B$35:$E$44,2,0)/12,0)-IFERROR(VLOOKUP(Cal_Energy_Switching!AT$4,Switching!$B$23:$E$31,2,0)/12,0)</f>
        <v>25201.880806740297</v>
      </c>
      <c r="AU49" s="6">
        <f>Cal_Energy!AU48+IFERROR(VLOOKUP(Cal_Energy_Switching!AU$4,Switching!$B$35:$E$44,2,0)/12,0)-IFERROR(VLOOKUP(Cal_Energy_Switching!AU$4,Switching!$B$23:$E$31,2,0)/12,0)</f>
        <v>60065.589119460354</v>
      </c>
      <c r="AV49" s="6">
        <f>Cal_Energy!AV48+IFERROR(VLOOKUP(Cal_Energy_Switching!AV$4,Switching!$B$35:$E$44,2,0)/12,0)-IFERROR(VLOOKUP(Cal_Energy_Switching!AV$4,Switching!$B$23:$E$31,2,0)/12,0)</f>
        <v>1005.1745308388057</v>
      </c>
      <c r="AW49" s="6">
        <f>Cal_Energy!AW48+IFERROR(VLOOKUP(Cal_Energy_Switching!AW$4,Switching!$B$35:$E$44,2,0)/12,0)-IFERROR(VLOOKUP(Cal_Energy_Switching!AW$4,Switching!$B$23:$E$31,2,0)/12,0)</f>
        <v>16646.443174937784</v>
      </c>
      <c r="AX49" s="6">
        <f>Cal_Energy!AX48+IFERROR(VLOOKUP(Cal_Energy_Switching!AX$4,Switching!$B$35:$E$44,2,0)/12,0)-IFERROR(VLOOKUP(Cal_Energy_Switching!AX$4,Switching!$B$23:$E$31,2,0)/12,0)</f>
        <v>126751.64550349313</v>
      </c>
      <c r="AY49" s="6">
        <f>Cal_Energy!AY48+IFERROR(VLOOKUP(Cal_Energy_Switching!AY$4,Switching!$B$35:$E$44,2,0)/12,0)-IFERROR(VLOOKUP(Cal_Energy_Switching!AY$4,Switching!$B$23:$E$31,2,0)/12,0)</f>
        <v>20688.913504262255</v>
      </c>
      <c r="AZ49" s="6">
        <f>Cal_Energy!AZ48+IFERROR(VLOOKUP(Cal_Energy_Switching!AZ$4,Switching!$B$35:$E$44,2,0)/12,0)-IFERROR(VLOOKUP(Cal_Energy_Switching!AZ$4,Switching!$B$23:$E$31,2,0)/12,0)</f>
        <v>9522.5</v>
      </c>
      <c r="BA49" s="6">
        <f>Cal_Energy!BA48+IFERROR(VLOOKUP(Cal_Energy_Switching!BA$4,Switching!$B$35:$E$44,2,0)/12,0)-IFERROR(VLOOKUP(Cal_Energy_Switching!BA$4,Switching!$B$23:$E$31,2,0)/12,0)</f>
        <v>4744.8</v>
      </c>
      <c r="BB49" s="7">
        <f t="shared" si="4"/>
        <v>2780405.9518361161</v>
      </c>
    </row>
    <row r="50" spans="1:54" x14ac:dyDescent="0.25">
      <c r="A50">
        <v>2018</v>
      </c>
      <c r="B50">
        <v>3</v>
      </c>
      <c r="C50" t="s">
        <v>48</v>
      </c>
      <c r="D50" s="6">
        <f>Cal_Energy!D49+IFERROR(VLOOKUP(Cal_Energy_Switching!D$4,Switching!$B$35:$E$44,2,0)/12,0)-IFERROR(VLOOKUP(Cal_Energy_Switching!D$4,Switching!$B$23:$E$31,2,0)/12,0)</f>
        <v>560278.54551530746</v>
      </c>
      <c r="E50" s="35">
        <f t="shared" si="3"/>
        <v>158051.13321104215</v>
      </c>
      <c r="F50" s="1">
        <f>Cal_Energy!F49+IFERROR(VLOOKUP(Cal_Energy_Switching!F$4,Switching!$B$35:$E$44,2,0)/12,0)-IFERROR(VLOOKUP(Cal_Energy_Switching!F$4,Switching!$B$23:$E$31,2,0)/12,0)</f>
        <v>64170.821234416871</v>
      </c>
      <c r="G50" s="1">
        <f>Cal_Energy!G49+IFERROR(VLOOKUP(Cal_Energy_Switching!G$4,Switching!$B$35:$E$44,2,0)/12,0)-IFERROR(VLOOKUP(Cal_Energy_Switching!G$4,Switching!$B$23:$E$31,2,0)/12,0)</f>
        <v>93880.311976625293</v>
      </c>
      <c r="H50" s="35">
        <f t="shared" si="0"/>
        <v>13598.537337473846</v>
      </c>
      <c r="I50" s="1">
        <f>Cal_Energy!I49+IFERROR(VLOOKUP(Cal_Energy_Switching!I$4,Switching!$B$35:$E$44,2,0)/12,0)-IFERROR(VLOOKUP(Cal_Energy_Switching!I$4,Switching!$B$23:$E$31,2,0)/12,0)</f>
        <v>696.12875511643176</v>
      </c>
      <c r="J50" s="1">
        <f>Cal_Energy!J49+IFERROR(VLOOKUP(Cal_Energy_Switching!J$4,Switching!$B$35:$E$44,2,0)/12,0)-IFERROR(VLOOKUP(Cal_Energy_Switching!J$4,Switching!$B$23:$E$31,2,0)/12,0)</f>
        <v>12902.408582357415</v>
      </c>
      <c r="K50" s="6">
        <f>Cal_Energy!K49+IFERROR(VLOOKUP(Cal_Energy_Switching!K$4,Switching!$B$35:$E$44,2,0)/12,0)-IFERROR(VLOOKUP(Cal_Energy_Switching!K$4,Switching!$B$23:$E$31,2,0)/12,0)</f>
        <v>241293.35651232538</v>
      </c>
      <c r="L50" s="6">
        <f>Cal_Energy!L49+IFERROR(VLOOKUP(Cal_Energy_Switching!L$4,Switching!$B$35:$E$44,2,0)/12,0)-IFERROR(VLOOKUP(Cal_Energy_Switching!L$4,Switching!$B$23:$E$31,2,0)/12,0)</f>
        <v>18674.380185903621</v>
      </c>
      <c r="M50" s="6">
        <f>Cal_Energy!M49+IFERROR(VLOOKUP(Cal_Energy_Switching!M$4,Switching!$B$35:$E$44,2,0)/12,0)-IFERROR(VLOOKUP(Cal_Energy_Switching!M$4,Switching!$B$23:$E$31,2,0)/12,0)</f>
        <v>161079.73434647193</v>
      </c>
      <c r="N50" s="6">
        <f>Cal_Energy!N49+IFERROR(VLOOKUP(Cal_Energy_Switching!N$4,Switching!$B$35:$E$44,2,0)/12,0)-IFERROR(VLOOKUP(Cal_Energy_Switching!N$4,Switching!$B$23:$E$31,2,0)/12,0)</f>
        <v>101295.85932313351</v>
      </c>
      <c r="O50" s="6">
        <f>Cal_Energy!O49+IFERROR(VLOOKUP(Cal_Energy_Switching!O$4,Switching!$B$35:$E$44,2,0)/12,0)-IFERROR(VLOOKUP(Cal_Energy_Switching!O$4,Switching!$B$23:$E$31,2,0)/12,0)</f>
        <v>128126.43084543044</v>
      </c>
      <c r="P50" s="6">
        <f>Cal_Energy!P49+IFERROR(VLOOKUP(Cal_Energy_Switching!P$4,Switching!$B$35:$E$44,2,0)/12,0)-IFERROR(VLOOKUP(Cal_Energy_Switching!P$4,Switching!$B$23:$E$31,2,0)/12,0)</f>
        <v>0</v>
      </c>
      <c r="Q50" s="6">
        <f>Cal_Energy!Q49+IFERROR(VLOOKUP(Cal_Energy_Switching!Q$4,Switching!$B$35:$E$44,2,0)/12,0)-IFERROR(VLOOKUP(Cal_Energy_Switching!Q$4,Switching!$B$23:$E$31,2,0)/12,0)</f>
        <v>47214.7521371232</v>
      </c>
      <c r="R50" s="6">
        <f>Cal_Energy!R49+IFERROR(VLOOKUP(Cal_Energy_Switching!R$4,Switching!$B$35:$E$44,2,0)/12,0)-IFERROR(VLOOKUP(Cal_Energy_Switching!R$4,Switching!$B$23:$E$31,2,0)/12,0)</f>
        <v>100281.87239407064</v>
      </c>
      <c r="S50" s="6">
        <f>Cal_Energy!S49+IFERROR(VLOOKUP(Cal_Energy_Switching!S$4,Switching!$B$35:$E$44,2,0)/12,0)-IFERROR(VLOOKUP(Cal_Energy_Switching!S$4,Switching!$B$23:$E$31,2,0)/12,0)</f>
        <v>136843.64648166116</v>
      </c>
      <c r="T50" s="6">
        <f>Cal_Energy!T49+IFERROR(VLOOKUP(Cal_Energy_Switching!T$4,Switching!$B$35:$E$44,2,0)/12,0)-IFERROR(VLOOKUP(Cal_Energy_Switching!T$4,Switching!$B$23:$E$31,2,0)/12,0)</f>
        <v>12.790143324560315</v>
      </c>
      <c r="U50" s="6">
        <f>Cal_Energy!U49+IFERROR(VLOOKUP(Cal_Energy_Switching!U$4,Switching!$B$35:$E$44,2,0)/12,0)-IFERROR(VLOOKUP(Cal_Energy_Switching!U$4,Switching!$B$23:$E$31,2,0)/12,0)</f>
        <v>104.26564191305543</v>
      </c>
      <c r="V50" s="6">
        <f>Cal_Energy!V49+IFERROR(VLOOKUP(Cal_Energy_Switching!V$4,Switching!$B$35:$E$44,2,0)/12,0)-IFERROR(VLOOKUP(Cal_Energy_Switching!V$4,Switching!$B$23:$E$31,2,0)/12,0)</f>
        <v>48339.183654632048</v>
      </c>
      <c r="W50" s="6">
        <f>Cal_Energy!W49+IFERROR(VLOOKUP(Cal_Energy_Switching!W$4,Switching!$B$35:$E$44,2,0)/12,0)-IFERROR(VLOOKUP(Cal_Energy_Switching!W$4,Switching!$B$23:$E$31,2,0)/12,0)</f>
        <v>8958.363364783283</v>
      </c>
      <c r="X50" s="6">
        <f>Cal_Energy!X49+IFERROR(VLOOKUP(Cal_Energy_Switching!X$4,Switching!$B$35:$E$44,2,0)/12,0)-IFERROR(VLOOKUP(Cal_Energy_Switching!X$4,Switching!$B$23:$E$31,2,0)/12,0)</f>
        <v>20437.70000839766</v>
      </c>
      <c r="Y50" s="35">
        <f t="shared" si="1"/>
        <v>9046.9049783488772</v>
      </c>
      <c r="Z50" s="1">
        <f>Cal_Energy!Z49+IFERROR(VLOOKUP(Cal_Energy_Switching!Z$4,Switching!$B$35:$E$44,2,0)/12,0)-IFERROR(VLOOKUP(Cal_Energy_Switching!Z$4,Switching!$B$23:$E$31,2,0)/12,0)</f>
        <v>4699.6803535997024</v>
      </c>
      <c r="AA50" s="1">
        <f>Cal_Energy!AA49+IFERROR(VLOOKUP(Cal_Energy_Switching!AA$4,Switching!$B$35:$E$44,2,0)/12,0)-IFERROR(VLOOKUP(Cal_Energy_Switching!AA$4,Switching!$B$23:$E$31,2,0)/12,0)</f>
        <v>4347.2246247491757</v>
      </c>
      <c r="AB50" s="6">
        <f>Cal_Energy!AB49+IFERROR(VLOOKUP(Cal_Energy_Switching!AB$4,Switching!$B$35:$E$44,2,0)/12,0)-IFERROR(VLOOKUP(Cal_Energy_Switching!AB$4,Switching!$B$23:$E$31,2,0)/12,0)</f>
        <v>56.395437956112829</v>
      </c>
      <c r="AC50" s="6">
        <f>Cal_Energy!AC49+IFERROR(VLOOKUP(Cal_Energy_Switching!AC$4,Switching!$B$35:$E$44,2,0)/12,0)-IFERROR(VLOOKUP(Cal_Energy_Switching!AC$4,Switching!$B$23:$E$31,2,0)/12,0)</f>
        <v>1753.5689228647036</v>
      </c>
      <c r="AD50" s="6">
        <f>Cal_Energy!AD49+IFERROR(VLOOKUP(Cal_Energy_Switching!AD$4,Switching!$B$35:$E$44,2,0)/12,0)-IFERROR(VLOOKUP(Cal_Energy_Switching!AD$4,Switching!$B$23:$E$31,2,0)/12,0)</f>
        <v>646.4365827414199</v>
      </c>
      <c r="AE50" s="6">
        <f>Cal_Energy!AE49+IFERROR(VLOOKUP(Cal_Energy_Switching!AE$4,Switching!$B$35:$E$44,2,0)/12,0)-IFERROR(VLOOKUP(Cal_Energy_Switching!AE$4,Switching!$B$23:$E$31,2,0)/12,0)</f>
        <v>4086.6598425812854</v>
      </c>
      <c r="AF50" s="6">
        <f>Cal_Energy!AF49+IFERROR(VLOOKUP(Cal_Energy_Switching!AF$4,Switching!$B$35:$E$44,2,0)/12,0)-IFERROR(VLOOKUP(Cal_Energy_Switching!AF$4,Switching!$B$23:$E$31,2,0)/12,0)</f>
        <v>8749.9126008804942</v>
      </c>
      <c r="AG50" s="6">
        <f>Cal_Energy!AG49+IFERROR(VLOOKUP(Cal_Energy_Switching!AG$4,Switching!$B$35:$E$44,2,0)/12,0)-IFERROR(VLOOKUP(Cal_Energy_Switching!AG$4,Switching!$B$23:$E$31,2,0)/12,0)</f>
        <v>6895.5133794890107</v>
      </c>
      <c r="AH50" s="6">
        <f>Cal_Energy!AH49+IFERROR(VLOOKUP(Cal_Energy_Switching!AH$4,Switching!$B$35:$E$44,2,0)/12,0)-IFERROR(VLOOKUP(Cal_Energy_Switching!AH$4,Switching!$B$23:$E$31,2,0)/12,0)</f>
        <v>2035.4395328464516</v>
      </c>
      <c r="AI50" s="6">
        <f>Cal_Energy!AI49+IFERROR(VLOOKUP(Cal_Energy_Switching!AI$4,Switching!$B$35:$E$44,2,0)/12,0)-IFERROR(VLOOKUP(Cal_Energy_Switching!AI$4,Switching!$B$23:$E$31,2,0)/12,0)</f>
        <v>2916.6375336268275</v>
      </c>
      <c r="AJ50" s="6">
        <f>Cal_Energy!AJ49+IFERROR(VLOOKUP(Cal_Energy_Switching!AJ$4,Switching!$B$35:$E$44,2,0)/12,0)-IFERROR(VLOOKUP(Cal_Energy_Switching!AJ$4,Switching!$B$23:$E$31,2,0)/12,0)</f>
        <v>318262.43052264996</v>
      </c>
      <c r="AK50" s="35">
        <f t="shared" si="2"/>
        <v>106057.81797245338</v>
      </c>
      <c r="AL50" s="1">
        <f>Cal_Energy!AL49+IFERROR(VLOOKUP(Cal_Energy_Switching!AL$4,Switching!$B$35:$E$44,2,0)/12,0)-IFERROR(VLOOKUP(Cal_Energy_Switching!AL$4,Switching!$B$23:$E$31,2,0)/12,0)</f>
        <v>29877.403702286949</v>
      </c>
      <c r="AM50" s="1">
        <f>Cal_Energy!AM49+IFERROR(VLOOKUP(Cal_Energy_Switching!AM$4,Switching!$B$35:$E$44,2,0)/12,0)-IFERROR(VLOOKUP(Cal_Energy_Switching!AM$4,Switching!$B$23:$E$31,2,0)/12,0)</f>
        <v>76180.414270166439</v>
      </c>
      <c r="AN50" s="6">
        <f>Cal_Energy!AN49+IFERROR(VLOOKUP(Cal_Energy_Switching!AN$4,Switching!$B$35:$E$44,2,0)/12,0)-IFERROR(VLOOKUP(Cal_Energy_Switching!AN$4,Switching!$B$23:$E$31,2,0)/12,0)</f>
        <v>246.40433060023878</v>
      </c>
      <c r="AO50" s="6">
        <f>Cal_Energy!AO49+IFERROR(VLOOKUP(Cal_Energy_Switching!AO$4,Switching!$B$35:$E$44,2,0)/12,0)-IFERROR(VLOOKUP(Cal_Energy_Switching!AO$4,Switching!$B$23:$E$31,2,0)/12,0)</f>
        <v>237.36241307905229</v>
      </c>
      <c r="AP50" s="6">
        <f>Cal_Energy!AP49+IFERROR(VLOOKUP(Cal_Energy_Switching!AP$4,Switching!$B$35:$E$44,2,0)/12,0)-IFERROR(VLOOKUP(Cal_Energy_Switching!AP$4,Switching!$B$23:$E$31,2,0)/12,0)</f>
        <v>11590.524586487094</v>
      </c>
      <c r="AQ50" s="6">
        <f>Cal_Energy!AQ49+IFERROR(VLOOKUP(Cal_Energy_Switching!AQ$4,Switching!$B$35:$E$44,2,0)/12,0)-IFERROR(VLOOKUP(Cal_Energy_Switching!AQ$4,Switching!$B$23:$E$31,2,0)/12,0)</f>
        <v>69394.801309178292</v>
      </c>
      <c r="AR50" s="6">
        <f>Cal_Energy!AR49+IFERROR(VLOOKUP(Cal_Energy_Switching!AR$4,Switching!$B$35:$E$44,2,0)/12,0)-IFERROR(VLOOKUP(Cal_Energy_Switching!AR$4,Switching!$B$23:$E$31,2,0)/12,0)</f>
        <v>10606.280497907734</v>
      </c>
      <c r="AS50" s="6">
        <f>Cal_Energy!AS49+IFERROR(VLOOKUP(Cal_Energy_Switching!AS$4,Switching!$B$35:$E$44,2,0)/12,0)-IFERROR(VLOOKUP(Cal_Energy_Switching!AS$4,Switching!$B$23:$E$31,2,0)/12,0)</f>
        <v>130698.79216386801</v>
      </c>
      <c r="AT50" s="6">
        <f>Cal_Energy!AT49+IFERROR(VLOOKUP(Cal_Energy_Switching!AT$4,Switching!$B$35:$E$44,2,0)/12,0)-IFERROR(VLOOKUP(Cal_Energy_Switching!AT$4,Switching!$B$23:$E$31,2,0)/12,0)</f>
        <v>26693.654495118029</v>
      </c>
      <c r="AU50" s="6">
        <f>Cal_Energy!AU49+IFERROR(VLOOKUP(Cal_Energy_Switching!AU$4,Switching!$B$35:$E$44,2,0)/12,0)-IFERROR(VLOOKUP(Cal_Energy_Switching!AU$4,Switching!$B$23:$E$31,2,0)/12,0)</f>
        <v>61555.643645741875</v>
      </c>
      <c r="AV50" s="6">
        <f>Cal_Energy!AV49+IFERROR(VLOOKUP(Cal_Energy_Switching!AV$4,Switching!$B$35:$E$44,2,0)/12,0)-IFERROR(VLOOKUP(Cal_Energy_Switching!AV$4,Switching!$B$23:$E$31,2,0)/12,0)</f>
        <v>1073.0553427233285</v>
      </c>
      <c r="AW50" s="6">
        <f>Cal_Energy!AW49+IFERROR(VLOOKUP(Cal_Energy_Switching!AW$4,Switching!$B$35:$E$44,2,0)/12,0)-IFERROR(VLOOKUP(Cal_Energy_Switching!AW$4,Switching!$B$23:$E$31,2,0)/12,0)</f>
        <v>17539.043194756505</v>
      </c>
      <c r="AX50" s="6">
        <f>Cal_Energy!AX49+IFERROR(VLOOKUP(Cal_Energy_Switching!AX$4,Switching!$B$35:$E$44,2,0)/12,0)-IFERROR(VLOOKUP(Cal_Energy_Switching!AX$4,Switching!$B$23:$E$31,2,0)/12,0)</f>
        <v>135311.35761368403</v>
      </c>
      <c r="AY50" s="6">
        <f>Cal_Energy!AY49+IFERROR(VLOOKUP(Cal_Energy_Switching!AY$4,Switching!$B$35:$E$44,2,0)/12,0)-IFERROR(VLOOKUP(Cal_Energy_Switching!AY$4,Switching!$B$23:$E$31,2,0)/12,0)</f>
        <v>21627.966485415742</v>
      </c>
      <c r="AZ50" s="6">
        <f>Cal_Energy!AZ49+IFERROR(VLOOKUP(Cal_Energy_Switching!AZ$4,Switching!$B$35:$E$44,2,0)/12,0)-IFERROR(VLOOKUP(Cal_Energy_Switching!AZ$4,Switching!$B$23:$E$31,2,0)/12,0)</f>
        <v>9371</v>
      </c>
      <c r="BA50" s="6">
        <f>Cal_Energy!BA49+IFERROR(VLOOKUP(Cal_Energy_Switching!BA$4,Switching!$B$35:$E$44,2,0)/12,0)-IFERROR(VLOOKUP(Cal_Energy_Switching!BA$4,Switching!$B$23:$E$31,2,0)/12,0)</f>
        <v>4351.2</v>
      </c>
      <c r="BB50" s="7">
        <f t="shared" si="4"/>
        <v>2705395.3544879914</v>
      </c>
    </row>
    <row r="51" spans="1:54" x14ac:dyDescent="0.25">
      <c r="A51">
        <v>2018</v>
      </c>
      <c r="B51">
        <v>4</v>
      </c>
      <c r="C51" t="s">
        <v>49</v>
      </c>
      <c r="D51" s="6">
        <f>Cal_Energy!D50+IFERROR(VLOOKUP(Cal_Energy_Switching!D$4,Switching!$B$35:$E$44,2,0)/12,0)-IFERROR(VLOOKUP(Cal_Energy_Switching!D$4,Switching!$B$23:$E$31,2,0)/12,0)</f>
        <v>414576.64038645668</v>
      </c>
      <c r="E51" s="35">
        <f t="shared" si="3"/>
        <v>135779.65047009394</v>
      </c>
      <c r="F51" s="1">
        <f>Cal_Energy!F50+IFERROR(VLOOKUP(Cal_Energy_Switching!F$4,Switching!$B$35:$E$44,2,0)/12,0)-IFERROR(VLOOKUP(Cal_Energy_Switching!F$4,Switching!$B$23:$E$31,2,0)/12,0)</f>
        <v>55262.228138037586</v>
      </c>
      <c r="G51" s="1">
        <f>Cal_Energy!G50+IFERROR(VLOOKUP(Cal_Energy_Switching!G$4,Switching!$B$35:$E$44,2,0)/12,0)-IFERROR(VLOOKUP(Cal_Energy_Switching!G$4,Switching!$B$23:$E$31,2,0)/12,0)</f>
        <v>80517.422332056361</v>
      </c>
      <c r="H51" s="35">
        <f t="shared" si="0"/>
        <v>11199.110221147934</v>
      </c>
      <c r="I51" s="1">
        <f>Cal_Energy!I50+IFERROR(VLOOKUP(Cal_Energy_Switching!I$4,Switching!$B$35:$E$44,2,0)/12,0)-IFERROR(VLOOKUP(Cal_Energy_Switching!I$4,Switching!$B$23:$E$31,2,0)/12,0)</f>
        <v>573.29861757820913</v>
      </c>
      <c r="J51" s="1">
        <f>Cal_Energy!J50+IFERROR(VLOOKUP(Cal_Energy_Switching!J$4,Switching!$B$35:$E$44,2,0)/12,0)-IFERROR(VLOOKUP(Cal_Energy_Switching!J$4,Switching!$B$23:$E$31,2,0)/12,0)</f>
        <v>10625.811603569724</v>
      </c>
      <c r="K51" s="6">
        <f>Cal_Energy!K50+IFERROR(VLOOKUP(Cal_Energy_Switching!K$4,Switching!$B$35:$E$44,2,0)/12,0)-IFERROR(VLOOKUP(Cal_Energy_Switching!K$4,Switching!$B$23:$E$31,2,0)/12,0)</f>
        <v>229308.38239283659</v>
      </c>
      <c r="L51" s="6">
        <f>Cal_Energy!L50+IFERROR(VLOOKUP(Cal_Energy_Switching!L$4,Switching!$B$35:$E$44,2,0)/12,0)-IFERROR(VLOOKUP(Cal_Energy_Switching!L$4,Switching!$B$23:$E$31,2,0)/12,0)</f>
        <v>17425.591126605344</v>
      </c>
      <c r="M51" s="6">
        <f>Cal_Energy!M50+IFERROR(VLOOKUP(Cal_Energy_Switching!M$4,Switching!$B$35:$E$44,2,0)/12,0)-IFERROR(VLOOKUP(Cal_Energy_Switching!M$4,Switching!$B$23:$E$31,2,0)/12,0)</f>
        <v>154174.32110428056</v>
      </c>
      <c r="N51" s="6">
        <f>Cal_Energy!N50+IFERROR(VLOOKUP(Cal_Energy_Switching!N$4,Switching!$B$35:$E$44,2,0)/12,0)-IFERROR(VLOOKUP(Cal_Energy_Switching!N$4,Switching!$B$23:$E$31,2,0)/12,0)</f>
        <v>96585.75984771474</v>
      </c>
      <c r="O51" s="6">
        <f>Cal_Energy!O50+IFERROR(VLOOKUP(Cal_Energy_Switching!O$4,Switching!$B$35:$E$44,2,0)/12,0)-IFERROR(VLOOKUP(Cal_Energy_Switching!O$4,Switching!$B$23:$E$31,2,0)/12,0)</f>
        <v>123522.83150411431</v>
      </c>
      <c r="P51" s="6">
        <f>Cal_Energy!P50+IFERROR(VLOOKUP(Cal_Energy_Switching!P$4,Switching!$B$35:$E$44,2,0)/12,0)-IFERROR(VLOOKUP(Cal_Energy_Switching!P$4,Switching!$B$23:$E$31,2,0)/12,0)</f>
        <v>0</v>
      </c>
      <c r="Q51" s="6">
        <f>Cal_Energy!Q50+IFERROR(VLOOKUP(Cal_Energy_Switching!Q$4,Switching!$B$35:$E$44,2,0)/12,0)-IFERROR(VLOOKUP(Cal_Energy_Switching!Q$4,Switching!$B$23:$E$31,2,0)/12,0)</f>
        <v>43313.516893207205</v>
      </c>
      <c r="R51" s="6">
        <f>Cal_Energy!R50+IFERROR(VLOOKUP(Cal_Energy_Switching!R$4,Switching!$B$35:$E$44,2,0)/12,0)-IFERROR(VLOOKUP(Cal_Energy_Switching!R$4,Switching!$B$23:$E$31,2,0)/12,0)</f>
        <v>91658.45520794834</v>
      </c>
      <c r="S51" s="6">
        <f>Cal_Energy!S50+IFERROR(VLOOKUP(Cal_Energy_Switching!S$4,Switching!$B$35:$E$44,2,0)/12,0)-IFERROR(VLOOKUP(Cal_Energy_Switching!S$4,Switching!$B$23:$E$31,2,0)/12,0)</f>
        <v>127034.72444199439</v>
      </c>
      <c r="T51" s="6">
        <f>Cal_Energy!T50+IFERROR(VLOOKUP(Cal_Energy_Switching!T$4,Switching!$B$35:$E$44,2,0)/12,0)-IFERROR(VLOOKUP(Cal_Energy_Switching!T$4,Switching!$B$23:$E$31,2,0)/12,0)</f>
        <v>11.169129468968336</v>
      </c>
      <c r="U51" s="6">
        <f>Cal_Energy!U50+IFERROR(VLOOKUP(Cal_Energy_Switching!U$4,Switching!$B$35:$E$44,2,0)/12,0)-IFERROR(VLOOKUP(Cal_Energy_Switching!U$4,Switching!$B$23:$E$31,2,0)/12,0)</f>
        <v>90.351592213651188</v>
      </c>
      <c r="V51" s="6">
        <f>Cal_Energy!V50+IFERROR(VLOOKUP(Cal_Energy_Switching!V$4,Switching!$B$35:$E$44,2,0)/12,0)-IFERROR(VLOOKUP(Cal_Energy_Switching!V$4,Switching!$B$23:$E$31,2,0)/12,0)</f>
        <v>47968.040843209907</v>
      </c>
      <c r="W51" s="6">
        <f>Cal_Energy!W50+IFERROR(VLOOKUP(Cal_Energy_Switching!W$4,Switching!$B$35:$E$44,2,0)/12,0)-IFERROR(VLOOKUP(Cal_Energy_Switching!W$4,Switching!$B$23:$E$31,2,0)/12,0)</f>
        <v>8843.7211932999016</v>
      </c>
      <c r="X51" s="6">
        <f>Cal_Energy!X50+IFERROR(VLOOKUP(Cal_Energy_Switching!X$4,Switching!$B$35:$E$44,2,0)/12,0)-IFERROR(VLOOKUP(Cal_Energy_Switching!X$4,Switching!$B$23:$E$31,2,0)/12,0)</f>
        <v>21298.820333072967</v>
      </c>
      <c r="Y51" s="35">
        <f t="shared" si="1"/>
        <v>7357.7549178171193</v>
      </c>
      <c r="Z51" s="1">
        <f>Cal_Energy!Z50+IFERROR(VLOOKUP(Cal_Energy_Switching!Z$4,Switching!$B$35:$E$44,2,0)/12,0)-IFERROR(VLOOKUP(Cal_Energy_Switching!Z$4,Switching!$B$23:$E$31,2,0)/12,0)</f>
        <v>3822.2017713927207</v>
      </c>
      <c r="AA51" s="1">
        <f>Cal_Energy!AA50+IFERROR(VLOOKUP(Cal_Energy_Switching!AA$4,Switching!$B$35:$E$44,2,0)/12,0)-IFERROR(VLOOKUP(Cal_Energy_Switching!AA$4,Switching!$B$23:$E$31,2,0)/12,0)</f>
        <v>3535.5531464243982</v>
      </c>
      <c r="AB51" s="6">
        <f>Cal_Energy!AB50+IFERROR(VLOOKUP(Cal_Energy_Switching!AB$4,Switching!$B$35:$E$44,2,0)/12,0)-IFERROR(VLOOKUP(Cal_Energy_Switching!AB$4,Switching!$B$23:$E$31,2,0)/12,0)</f>
        <v>48.541876062859458</v>
      </c>
      <c r="AC51" s="6">
        <f>Cal_Energy!AC50+IFERROR(VLOOKUP(Cal_Energy_Switching!AC$4,Switching!$B$35:$E$44,2,0)/12,0)-IFERROR(VLOOKUP(Cal_Energy_Switching!AC$4,Switching!$B$23:$E$31,2,0)/12,0)</f>
        <v>1401.5708738708781</v>
      </c>
      <c r="AD51" s="6">
        <f>Cal_Energy!AD50+IFERROR(VLOOKUP(Cal_Energy_Switching!AD$4,Switching!$B$35:$E$44,2,0)/12,0)-IFERROR(VLOOKUP(Cal_Energy_Switching!AD$4,Switching!$B$23:$E$31,2,0)/12,0)</f>
        <v>489.10090072184369</v>
      </c>
      <c r="AE51" s="6">
        <f>Cal_Energy!AE50+IFERROR(VLOOKUP(Cal_Energy_Switching!AE$4,Switching!$B$35:$E$44,2,0)/12,0)-IFERROR(VLOOKUP(Cal_Energy_Switching!AE$4,Switching!$B$23:$E$31,2,0)/12,0)</f>
        <v>3505.536085432901</v>
      </c>
      <c r="AF51" s="6">
        <f>Cal_Energy!AF50+IFERROR(VLOOKUP(Cal_Energy_Switching!AF$4,Switching!$B$35:$E$44,2,0)/12,0)-IFERROR(VLOOKUP(Cal_Energy_Switching!AF$4,Switching!$B$23:$E$31,2,0)/12,0)</f>
        <v>8167.1710634148158</v>
      </c>
      <c r="AG51" s="6">
        <f>Cal_Energy!AG50+IFERROR(VLOOKUP(Cal_Energy_Switching!AG$4,Switching!$B$35:$E$44,2,0)/12,0)-IFERROR(VLOOKUP(Cal_Energy_Switching!AG$4,Switching!$B$23:$E$31,2,0)/12,0)</f>
        <v>5914.9701493422754</v>
      </c>
      <c r="AH51" s="6">
        <f>Cal_Energy!AH50+IFERROR(VLOOKUP(Cal_Energy_Switching!AH$4,Switching!$B$35:$E$44,2,0)/12,0)-IFERROR(VLOOKUP(Cal_Energy_Switching!AH$4,Switching!$B$23:$E$31,2,0)/12,0)</f>
        <v>1745.9996689137208</v>
      </c>
      <c r="AI51" s="6">
        <f>Cal_Energy!AI50+IFERROR(VLOOKUP(Cal_Energy_Switching!AI$4,Switching!$B$35:$E$44,2,0)/12,0)-IFERROR(VLOOKUP(Cal_Energy_Switching!AI$4,Switching!$B$23:$E$31,2,0)/12,0)</f>
        <v>2722.3903544716018</v>
      </c>
      <c r="AJ51" s="6">
        <f>Cal_Energy!AJ50+IFERROR(VLOOKUP(Cal_Energy_Switching!AJ$4,Switching!$B$35:$E$44,2,0)/12,0)-IFERROR(VLOOKUP(Cal_Energy_Switching!AJ$4,Switching!$B$23:$E$31,2,0)/12,0)</f>
        <v>266777.58700300613</v>
      </c>
      <c r="AK51" s="35">
        <f t="shared" si="2"/>
        <v>100241.46642872631</v>
      </c>
      <c r="AL51" s="1">
        <f>Cal_Energy!AL50+IFERROR(VLOOKUP(Cal_Energy_Switching!AL$4,Switching!$B$35:$E$44,2,0)/12,0)-IFERROR(VLOOKUP(Cal_Energy_Switching!AL$4,Switching!$B$23:$E$31,2,0)/12,0)</f>
        <v>28248.82527004337</v>
      </c>
      <c r="AM51" s="1">
        <f>Cal_Energy!AM50+IFERROR(VLOOKUP(Cal_Energy_Switching!AM$4,Switching!$B$35:$E$44,2,0)/12,0)-IFERROR(VLOOKUP(Cal_Energy_Switching!AM$4,Switching!$B$23:$E$31,2,0)/12,0)</f>
        <v>71992.641158682949</v>
      </c>
      <c r="AN51" s="6">
        <f>Cal_Energy!AN50+IFERROR(VLOOKUP(Cal_Energy_Switching!AN$4,Switching!$B$35:$E$44,2,0)/12,0)-IFERROR(VLOOKUP(Cal_Energy_Switching!AN$4,Switching!$B$23:$E$31,2,0)/12,0)</f>
        <v>271.80339137142698</v>
      </c>
      <c r="AO51" s="6">
        <f>Cal_Energy!AO50+IFERROR(VLOOKUP(Cal_Energy_Switching!AO$4,Switching!$B$35:$E$44,2,0)/12,0)-IFERROR(VLOOKUP(Cal_Energy_Switching!AO$4,Switching!$B$23:$E$31,2,0)/12,0)</f>
        <v>241.22816766690667</v>
      </c>
      <c r="AP51" s="6">
        <f>Cal_Energy!AP50+IFERROR(VLOOKUP(Cal_Energy_Switching!AP$4,Switching!$B$35:$E$44,2,0)/12,0)-IFERROR(VLOOKUP(Cal_Energy_Switching!AP$4,Switching!$B$23:$E$31,2,0)/12,0)</f>
        <v>7549.9884588868781</v>
      </c>
      <c r="AQ51" s="6">
        <f>Cal_Energy!AQ50+IFERROR(VLOOKUP(Cal_Energy_Switching!AQ$4,Switching!$B$35:$E$44,2,0)/12,0)-IFERROR(VLOOKUP(Cal_Energy_Switching!AQ$4,Switching!$B$23:$E$31,2,0)/12,0)</f>
        <v>78428.10438732797</v>
      </c>
      <c r="AR51" s="6">
        <f>Cal_Energy!AR50+IFERROR(VLOOKUP(Cal_Energy_Switching!AR$4,Switching!$B$35:$E$44,2,0)/12,0)-IFERROR(VLOOKUP(Cal_Energy_Switching!AR$4,Switching!$B$23:$E$31,2,0)/12,0)</f>
        <v>11010.110114862342</v>
      </c>
      <c r="AS51" s="6">
        <f>Cal_Energy!AS50+IFERROR(VLOOKUP(Cal_Energy_Switching!AS$4,Switching!$B$35:$E$44,2,0)/12,0)-IFERROR(VLOOKUP(Cal_Energy_Switching!AS$4,Switching!$B$23:$E$31,2,0)/12,0)</f>
        <v>127779.33755644911</v>
      </c>
      <c r="AT51" s="6">
        <f>Cal_Energy!AT50+IFERROR(VLOOKUP(Cal_Energy_Switching!AT$4,Switching!$B$35:$E$44,2,0)/12,0)-IFERROR(VLOOKUP(Cal_Energy_Switching!AT$4,Switching!$B$23:$E$31,2,0)/12,0)</f>
        <v>27635.923601345447</v>
      </c>
      <c r="AU51" s="6">
        <f>Cal_Energy!AU50+IFERROR(VLOOKUP(Cal_Energy_Switching!AU$4,Switching!$B$35:$E$44,2,0)/12,0)-IFERROR(VLOOKUP(Cal_Energy_Switching!AU$4,Switching!$B$23:$E$31,2,0)/12,0)</f>
        <v>60181.782654015333</v>
      </c>
      <c r="AV51" s="6">
        <f>Cal_Energy!AV50+IFERROR(VLOOKUP(Cal_Energy_Switching!AV$4,Switching!$B$35:$E$44,2,0)/12,0)-IFERROR(VLOOKUP(Cal_Energy_Switching!AV$4,Switching!$B$23:$E$31,2,0)/12,0)</f>
        <v>1074.6894076136223</v>
      </c>
      <c r="AW51" s="6">
        <f>Cal_Energy!AW50+IFERROR(VLOOKUP(Cal_Energy_Switching!AW$4,Switching!$B$35:$E$44,2,0)/12,0)-IFERROR(VLOOKUP(Cal_Energy_Switching!AW$4,Switching!$B$23:$E$31,2,0)/12,0)</f>
        <v>17309.032418488678</v>
      </c>
      <c r="AX51" s="6">
        <f>Cal_Energy!AX50+IFERROR(VLOOKUP(Cal_Energy_Switching!AX$4,Switching!$B$35:$E$44,2,0)/12,0)-IFERROR(VLOOKUP(Cal_Energy_Switching!AX$4,Switching!$B$23:$E$31,2,0)/12,0)</f>
        <v>135517.41179367932</v>
      </c>
      <c r="AY51" s="6">
        <f>Cal_Energy!AY50+IFERROR(VLOOKUP(Cal_Energy_Switching!AY$4,Switching!$B$35:$E$44,2,0)/12,0)-IFERROR(VLOOKUP(Cal_Energy_Switching!AY$4,Switching!$B$23:$E$31,2,0)/12,0)</f>
        <v>21385.985418469772</v>
      </c>
      <c r="AZ51" s="6">
        <f>Cal_Energy!AZ50+IFERROR(VLOOKUP(Cal_Energy_Switching!AZ$4,Switching!$B$35:$E$44,2,0)/12,0)-IFERROR(VLOOKUP(Cal_Energy_Switching!AZ$4,Switching!$B$23:$E$31,2,0)/12,0)</f>
        <v>7236.5</v>
      </c>
      <c r="BA51" s="6">
        <f>Cal_Energy!BA50+IFERROR(VLOOKUP(Cal_Energy_Switching!BA$4,Switching!$B$35:$E$44,2,0)/12,0)-IFERROR(VLOOKUP(Cal_Energy_Switching!BA$4,Switching!$B$23:$E$31,2,0)/12,0)</f>
        <v>4414.32</v>
      </c>
      <c r="BB51" s="7">
        <f t="shared" si="4"/>
        <v>2421199.3933796217</v>
      </c>
    </row>
    <row r="52" spans="1:54" x14ac:dyDescent="0.25">
      <c r="A52">
        <v>2018</v>
      </c>
      <c r="B52">
        <v>5</v>
      </c>
      <c r="C52" t="s">
        <v>50</v>
      </c>
      <c r="D52" s="6">
        <f>Cal_Energy!D51+IFERROR(VLOOKUP(Cal_Energy_Switching!D$4,Switching!$B$35:$E$44,2,0)/12,0)-IFERROR(VLOOKUP(Cal_Energy_Switching!D$4,Switching!$B$23:$E$31,2,0)/12,0)</f>
        <v>371761.51374383498</v>
      </c>
      <c r="E52" s="35">
        <f t="shared" si="3"/>
        <v>149357.07505073556</v>
      </c>
      <c r="F52" s="1">
        <f>Cal_Energy!F51+IFERROR(VLOOKUP(Cal_Energy_Switching!F$4,Switching!$B$35:$E$44,2,0)/12,0)-IFERROR(VLOOKUP(Cal_Energy_Switching!F$4,Switching!$B$23:$E$31,2,0)/12,0)</f>
        <v>60693.197970294234</v>
      </c>
      <c r="G52" s="1">
        <f>Cal_Energy!G51+IFERROR(VLOOKUP(Cal_Energy_Switching!G$4,Switching!$B$35:$E$44,2,0)/12,0)-IFERROR(VLOOKUP(Cal_Energy_Switching!G$4,Switching!$B$23:$E$31,2,0)/12,0)</f>
        <v>88663.877080441336</v>
      </c>
      <c r="H52" s="35">
        <f t="shared" si="0"/>
        <v>12704.227931481269</v>
      </c>
      <c r="I52" s="1">
        <f>Cal_Energy!I51+IFERROR(VLOOKUP(Cal_Energy_Switching!I$4,Switching!$B$35:$E$44,2,0)/12,0)-IFERROR(VLOOKUP(Cal_Energy_Switching!I$4,Switching!$B$23:$E$31,2,0)/12,0)</f>
        <v>650.34776573260001</v>
      </c>
      <c r="J52" s="1">
        <f>Cal_Energy!J51+IFERROR(VLOOKUP(Cal_Energy_Switching!J$4,Switching!$B$35:$E$44,2,0)/12,0)-IFERROR(VLOOKUP(Cal_Energy_Switching!J$4,Switching!$B$23:$E$31,2,0)/12,0)</f>
        <v>12053.880165748669</v>
      </c>
      <c r="K52" s="6">
        <f>Cal_Energy!K51+IFERROR(VLOOKUP(Cal_Energy_Switching!K$4,Switching!$B$35:$E$44,2,0)/12,0)-IFERROR(VLOOKUP(Cal_Energy_Switching!K$4,Switching!$B$23:$E$31,2,0)/12,0)</f>
        <v>271652.04628159135</v>
      </c>
      <c r="L52" s="6">
        <f>Cal_Energy!L51+IFERROR(VLOOKUP(Cal_Energy_Switching!L$4,Switching!$B$35:$E$44,2,0)/12,0)-IFERROR(VLOOKUP(Cal_Energy_Switching!L$4,Switching!$B$23:$E$31,2,0)/12,0)</f>
        <v>21837.641054097006</v>
      </c>
      <c r="M52" s="6">
        <f>Cal_Energy!M51+IFERROR(VLOOKUP(Cal_Energy_Switching!M$4,Switching!$B$35:$E$44,2,0)/12,0)-IFERROR(VLOOKUP(Cal_Energy_Switching!M$4,Switching!$B$23:$E$31,2,0)/12,0)</f>
        <v>182651.0190401263</v>
      </c>
      <c r="N52" s="6">
        <f>Cal_Energy!N51+IFERROR(VLOOKUP(Cal_Energy_Switching!N$4,Switching!$B$35:$E$44,2,0)/12,0)-IFERROR(VLOOKUP(Cal_Energy_Switching!N$4,Switching!$B$23:$E$31,2,0)/12,0)</f>
        <v>113226.83617222827</v>
      </c>
      <c r="O52" s="6">
        <f>Cal_Energy!O51+IFERROR(VLOOKUP(Cal_Energy_Switching!O$4,Switching!$B$35:$E$44,2,0)/12,0)-IFERROR(VLOOKUP(Cal_Energy_Switching!O$4,Switching!$B$23:$E$31,2,0)/12,0)</f>
        <v>142507.25767275243</v>
      </c>
      <c r="P52" s="6">
        <f>Cal_Energy!P51+IFERROR(VLOOKUP(Cal_Energy_Switching!P$4,Switching!$B$35:$E$44,2,0)/12,0)-IFERROR(VLOOKUP(Cal_Energy_Switching!P$4,Switching!$B$23:$E$31,2,0)/12,0)</f>
        <v>0</v>
      </c>
      <c r="Q52" s="6">
        <f>Cal_Energy!Q51+IFERROR(VLOOKUP(Cal_Energy_Switching!Q$4,Switching!$B$35:$E$44,2,0)/12,0)-IFERROR(VLOOKUP(Cal_Energy_Switching!Q$4,Switching!$B$23:$E$31,2,0)/12,0)</f>
        <v>49178.818621401399</v>
      </c>
      <c r="R52" s="6">
        <f>Cal_Energy!R51+IFERROR(VLOOKUP(Cal_Energy_Switching!R$4,Switching!$B$35:$E$44,2,0)/12,0)-IFERROR(VLOOKUP(Cal_Energy_Switching!R$4,Switching!$B$23:$E$31,2,0)/12,0)</f>
        <v>94092.656935158084</v>
      </c>
      <c r="S52" s="6">
        <f>Cal_Energy!S51+IFERROR(VLOOKUP(Cal_Energy_Switching!S$4,Switching!$B$35:$E$44,2,0)/12,0)-IFERROR(VLOOKUP(Cal_Energy_Switching!S$4,Switching!$B$23:$E$31,2,0)/12,0)</f>
        <v>147674.19033933847</v>
      </c>
      <c r="T52" s="6">
        <f>Cal_Energy!T51+IFERROR(VLOOKUP(Cal_Energy_Switching!T$4,Switching!$B$35:$E$44,2,0)/12,0)-IFERROR(VLOOKUP(Cal_Energy_Switching!T$4,Switching!$B$23:$E$31,2,0)/12,0)</f>
        <v>12.879699992713874</v>
      </c>
      <c r="U52" s="6">
        <f>Cal_Energy!U51+IFERROR(VLOOKUP(Cal_Energy_Switching!U$4,Switching!$B$35:$E$44,2,0)/12,0)-IFERROR(VLOOKUP(Cal_Energy_Switching!U$4,Switching!$B$23:$E$31,2,0)/12,0)</f>
        <v>104.73509597848901</v>
      </c>
      <c r="V52" s="6">
        <f>Cal_Energy!V51+IFERROR(VLOOKUP(Cal_Energy_Switching!V$4,Switching!$B$35:$E$44,2,0)/12,0)-IFERROR(VLOOKUP(Cal_Energy_Switching!V$4,Switching!$B$23:$E$31,2,0)/12,0)</f>
        <v>48437.686864592841</v>
      </c>
      <c r="W52" s="6">
        <f>Cal_Energy!W51+IFERROR(VLOOKUP(Cal_Energy_Switching!W$4,Switching!$B$35:$E$44,2,0)/12,0)-IFERROR(VLOOKUP(Cal_Energy_Switching!W$4,Switching!$B$23:$E$31,2,0)/12,0)</f>
        <v>9457.0619755452917</v>
      </c>
      <c r="X52" s="6">
        <f>Cal_Energy!X51+IFERROR(VLOOKUP(Cal_Energy_Switching!X$4,Switching!$B$35:$E$44,2,0)/12,0)-IFERROR(VLOOKUP(Cal_Energy_Switching!X$4,Switching!$B$23:$E$31,2,0)/12,0)</f>
        <v>25043.495789129065</v>
      </c>
      <c r="Y52" s="35">
        <f t="shared" si="1"/>
        <v>7126.5456123522708</v>
      </c>
      <c r="Z52" s="1">
        <f>Cal_Energy!Z51+IFERROR(VLOOKUP(Cal_Energy_Switching!Z$4,Switching!$B$35:$E$44,2,0)/12,0)-IFERROR(VLOOKUP(Cal_Energy_Switching!Z$4,Switching!$B$23:$E$31,2,0)/12,0)</f>
        <v>3702.0933107575024</v>
      </c>
      <c r="AA52" s="1">
        <f>Cal_Energy!AA51+IFERROR(VLOOKUP(Cal_Energy_Switching!AA$4,Switching!$B$35:$E$44,2,0)/12,0)-IFERROR(VLOOKUP(Cal_Energy_Switching!AA$4,Switching!$B$23:$E$31,2,0)/12,0)</f>
        <v>3424.4523015947689</v>
      </c>
      <c r="AB52" s="6">
        <f>Cal_Energy!AB51+IFERROR(VLOOKUP(Cal_Energy_Switching!AB$4,Switching!$B$35:$E$44,2,0)/12,0)-IFERROR(VLOOKUP(Cal_Energy_Switching!AB$4,Switching!$B$23:$E$31,2,0)/12,0)</f>
        <v>56.935903745812645</v>
      </c>
      <c r="AC52" s="6">
        <f>Cal_Energy!AC51+IFERROR(VLOOKUP(Cal_Energy_Switching!AC$4,Switching!$B$35:$E$44,2,0)/12,0)-IFERROR(VLOOKUP(Cal_Energy_Switching!AC$4,Switching!$B$23:$E$31,2,0)/12,0)</f>
        <v>1350.3957493424373</v>
      </c>
      <c r="AD52" s="6">
        <f>Cal_Energy!AD51+IFERROR(VLOOKUP(Cal_Energy_Switching!AD$4,Switching!$B$35:$E$44,2,0)/12,0)-IFERROR(VLOOKUP(Cal_Energy_Switching!AD$4,Switching!$B$23:$E$31,2,0)/12,0)</f>
        <v>519.50113178586059</v>
      </c>
      <c r="AE52" s="6">
        <f>Cal_Energy!AE51+IFERROR(VLOOKUP(Cal_Energy_Switching!AE$4,Switching!$B$35:$E$44,2,0)/12,0)-IFERROR(VLOOKUP(Cal_Energy_Switching!AE$4,Switching!$B$23:$E$31,2,0)/12,0)</f>
        <v>3735.1164763724942</v>
      </c>
      <c r="AF52" s="6">
        <f>Cal_Energy!AF51+IFERROR(VLOOKUP(Cal_Energy_Switching!AF$4,Switching!$B$35:$E$44,2,0)/12,0)-IFERROR(VLOOKUP(Cal_Energy_Switching!AF$4,Switching!$B$23:$E$31,2,0)/12,0)</f>
        <v>9256.5313626415173</v>
      </c>
      <c r="AG52" s="6">
        <f>Cal_Energy!AG51+IFERROR(VLOOKUP(Cal_Energy_Switching!AG$4,Switching!$B$35:$E$44,2,0)/12,0)-IFERROR(VLOOKUP(Cal_Energy_Switching!AG$4,Switching!$B$23:$E$31,2,0)/12,0)</f>
        <v>6302.3463241090885</v>
      </c>
      <c r="AH52" s="6">
        <f>Cal_Energy!AH51+IFERROR(VLOOKUP(Cal_Energy_Switching!AH$4,Switching!$B$35:$E$44,2,0)/12,0)-IFERROR(VLOOKUP(Cal_Energy_Switching!AH$4,Switching!$B$23:$E$31,2,0)/12,0)</f>
        <v>1860.3465981138838</v>
      </c>
      <c r="AI52" s="6">
        <f>Cal_Energy!AI51+IFERROR(VLOOKUP(Cal_Energy_Switching!AI$4,Switching!$B$35:$E$44,2,0)/12,0)-IFERROR(VLOOKUP(Cal_Energy_Switching!AI$4,Switching!$B$23:$E$31,2,0)/12,0)</f>
        <v>3085.5104542138356</v>
      </c>
      <c r="AJ52" s="6">
        <f>Cal_Energy!AJ51+IFERROR(VLOOKUP(Cal_Energy_Switching!AJ$4,Switching!$B$35:$E$44,2,0)/12,0)-IFERROR(VLOOKUP(Cal_Energy_Switching!AJ$4,Switching!$B$23:$E$31,2,0)/12,0)</f>
        <v>304277.21816298185</v>
      </c>
      <c r="AK52" s="35">
        <f t="shared" si="2"/>
        <v>113876.30090523185</v>
      </c>
      <c r="AL52" s="1">
        <f>Cal_Energy!AL51+IFERROR(VLOOKUP(Cal_Energy_Switching!AL$4,Switching!$B$35:$E$44,2,0)/12,0)-IFERROR(VLOOKUP(Cal_Energy_Switching!AL$4,Switching!$B$23:$E$31,2,0)/12,0)</f>
        <v>32066.57892346492</v>
      </c>
      <c r="AM52" s="1">
        <f>Cal_Energy!AM51+IFERROR(VLOOKUP(Cal_Energy_Switching!AM$4,Switching!$B$35:$E$44,2,0)/12,0)-IFERROR(VLOOKUP(Cal_Energy_Switching!AM$4,Switching!$B$23:$E$31,2,0)/12,0)</f>
        <v>81809.721981766925</v>
      </c>
      <c r="AN52" s="6">
        <f>Cal_Energy!AN51+IFERROR(VLOOKUP(Cal_Energy_Switching!AN$4,Switching!$B$35:$E$44,2,0)/12,0)-IFERROR(VLOOKUP(Cal_Energy_Switching!AN$4,Switching!$B$23:$E$31,2,0)/12,0)</f>
        <v>307.08947738157764</v>
      </c>
      <c r="AO52" s="6">
        <f>Cal_Energy!AO51+IFERROR(VLOOKUP(Cal_Energy_Switching!AO$4,Switching!$B$35:$E$44,2,0)/12,0)-IFERROR(VLOOKUP(Cal_Energy_Switching!AO$4,Switching!$B$23:$E$31,2,0)/12,0)</f>
        <v>274.36654685875089</v>
      </c>
      <c r="AP52" s="6">
        <f>Cal_Energy!AP51+IFERROR(VLOOKUP(Cal_Energy_Switching!AP$4,Switching!$B$35:$E$44,2,0)/12,0)-IFERROR(VLOOKUP(Cal_Energy_Switching!AP$4,Switching!$B$23:$E$31,2,0)/12,0)</f>
        <v>8290.5922551614785</v>
      </c>
      <c r="AQ52" s="6">
        <f>Cal_Energy!AQ51+IFERROR(VLOOKUP(Cal_Energy_Switching!AQ$4,Switching!$B$35:$E$44,2,0)/12,0)-IFERROR(VLOOKUP(Cal_Energy_Switching!AQ$4,Switching!$B$23:$E$31,2,0)/12,0)</f>
        <v>89410.140789696772</v>
      </c>
      <c r="AR52" s="6">
        <f>Cal_Energy!AR51+IFERROR(VLOOKUP(Cal_Energy_Switching!AR$4,Switching!$B$35:$E$44,2,0)/12,0)-IFERROR(VLOOKUP(Cal_Energy_Switching!AR$4,Switching!$B$23:$E$31,2,0)/12,0)</f>
        <v>12872.61965405887</v>
      </c>
      <c r="AS52" s="6">
        <f>Cal_Energy!AS51+IFERROR(VLOOKUP(Cal_Energy_Switching!AS$4,Switching!$B$35:$E$44,2,0)/12,0)-IFERROR(VLOOKUP(Cal_Energy_Switching!AS$4,Switching!$B$23:$E$31,2,0)/12,0)</f>
        <v>152799.48204420324</v>
      </c>
      <c r="AT52" s="6">
        <f>Cal_Energy!AT51+IFERROR(VLOOKUP(Cal_Energy_Switching!AT$4,Switching!$B$35:$E$44,2,0)/12,0)-IFERROR(VLOOKUP(Cal_Energy_Switching!AT$4,Switching!$B$23:$E$31,2,0)/12,0)</f>
        <v>31981.77919280401</v>
      </c>
      <c r="AU52" s="6">
        <f>Cal_Energy!AU51+IFERROR(VLOOKUP(Cal_Energy_Switching!AU$4,Switching!$B$35:$E$44,2,0)/12,0)-IFERROR(VLOOKUP(Cal_Energy_Switching!AU$4,Switching!$B$23:$E$31,2,0)/12,0)</f>
        <v>71955.968295311395</v>
      </c>
      <c r="AV52" s="6">
        <f>Cal_Energy!AV51+IFERROR(VLOOKUP(Cal_Energy_Switching!AV$4,Switching!$B$35:$E$44,2,0)/12,0)-IFERROR(VLOOKUP(Cal_Energy_Switching!AV$4,Switching!$B$23:$E$31,2,0)/12,0)</f>
        <v>1271.3595499711507</v>
      </c>
      <c r="AW52" s="6">
        <f>Cal_Energy!AW51+IFERROR(VLOOKUP(Cal_Energy_Switching!AW$4,Switching!$B$35:$E$44,2,0)/12,0)-IFERROR(VLOOKUP(Cal_Energy_Switching!AW$4,Switching!$B$23:$E$31,2,0)/12,0)</f>
        <v>20758.050373984257</v>
      </c>
      <c r="AX52" s="6">
        <f>Cal_Energy!AX51+IFERROR(VLOOKUP(Cal_Energy_Switching!AX$4,Switching!$B$35:$E$44,2,0)/12,0)-IFERROR(VLOOKUP(Cal_Energy_Switching!AX$4,Switching!$B$23:$E$31,2,0)/12,0)</f>
        <v>160317.34792459253</v>
      </c>
      <c r="AY52" s="6">
        <f>Cal_Energy!AY51+IFERROR(VLOOKUP(Cal_Energy_Switching!AY$4,Switching!$B$35:$E$44,2,0)/12,0)-IFERROR(VLOOKUP(Cal_Energy_Switching!AY$4,Switching!$B$23:$E$31,2,0)/12,0)</f>
        <v>25014.498213952142</v>
      </c>
      <c r="AZ52" s="6">
        <f>Cal_Energy!AZ51+IFERROR(VLOOKUP(Cal_Energy_Switching!AZ$4,Switching!$B$35:$E$44,2,0)/12,0)-IFERROR(VLOOKUP(Cal_Energy_Switching!AZ$4,Switching!$B$23:$E$31,2,0)/12,0)</f>
        <v>8289</v>
      </c>
      <c r="BA52" s="6">
        <f>Cal_Energy!BA51+IFERROR(VLOOKUP(Cal_Energy_Switching!BA$4,Switching!$B$35:$E$44,2,0)/12,0)-IFERROR(VLOOKUP(Cal_Energy_Switching!BA$4,Switching!$B$23:$E$31,2,0)/12,0)</f>
        <v>4343.3999999999996</v>
      </c>
      <c r="BB52" s="7">
        <f t="shared" si="4"/>
        <v>2679031.5852668504</v>
      </c>
    </row>
    <row r="53" spans="1:54" x14ac:dyDescent="0.25">
      <c r="A53">
        <v>2018</v>
      </c>
      <c r="B53">
        <v>6</v>
      </c>
      <c r="C53" t="s">
        <v>51</v>
      </c>
      <c r="D53" s="6">
        <f>Cal_Energy!D52+IFERROR(VLOOKUP(Cal_Energy_Switching!D$4,Switching!$B$35:$E$44,2,0)/12,0)-IFERROR(VLOOKUP(Cal_Energy_Switching!D$4,Switching!$B$23:$E$31,2,0)/12,0)</f>
        <v>469172.88809267554</v>
      </c>
      <c r="E53" s="35">
        <f t="shared" si="3"/>
        <v>170874.20968557009</v>
      </c>
      <c r="F53" s="1">
        <f>Cal_Energy!F52+IFERROR(VLOOKUP(Cal_Energy_Switching!F$4,Switching!$B$35:$E$44,2,0)/12,0)-IFERROR(VLOOKUP(Cal_Energy_Switching!F$4,Switching!$B$23:$E$31,2,0)/12,0)</f>
        <v>69300.051824228052</v>
      </c>
      <c r="G53" s="1">
        <f>Cal_Energy!G52+IFERROR(VLOOKUP(Cal_Energy_Switching!G$4,Switching!$B$35:$E$44,2,0)/12,0)-IFERROR(VLOOKUP(Cal_Energy_Switching!G$4,Switching!$B$23:$E$31,2,0)/12,0)</f>
        <v>101574.15786134204</v>
      </c>
      <c r="H53" s="35">
        <f t="shared" si="0"/>
        <v>12511.328622904894</v>
      </c>
      <c r="I53" s="1">
        <f>Cal_Energy!I52+IFERROR(VLOOKUP(Cal_Energy_Switching!I$4,Switching!$B$35:$E$44,2,0)/12,0)-IFERROR(VLOOKUP(Cal_Energy_Switching!I$4,Switching!$B$23:$E$31,2,0)/12,0)</f>
        <v>640.47297168603393</v>
      </c>
      <c r="J53" s="1">
        <f>Cal_Energy!J52+IFERROR(VLOOKUP(Cal_Energy_Switching!J$4,Switching!$B$35:$E$44,2,0)/12,0)-IFERROR(VLOOKUP(Cal_Energy_Switching!J$4,Switching!$B$23:$E$31,2,0)/12,0)</f>
        <v>11870.855651218859</v>
      </c>
      <c r="K53" s="6">
        <f>Cal_Energy!K52+IFERROR(VLOOKUP(Cal_Energy_Switching!K$4,Switching!$B$35:$E$44,2,0)/12,0)-IFERROR(VLOOKUP(Cal_Energy_Switching!K$4,Switching!$B$23:$E$31,2,0)/12,0)</f>
        <v>282907.34406932682</v>
      </c>
      <c r="L53" s="6">
        <f>Cal_Energy!L52+IFERROR(VLOOKUP(Cal_Energy_Switching!L$4,Switching!$B$35:$E$44,2,0)/12,0)-IFERROR(VLOOKUP(Cal_Energy_Switching!L$4,Switching!$B$23:$E$31,2,0)/12,0)</f>
        <v>23010.40059419582</v>
      </c>
      <c r="M53" s="6">
        <f>Cal_Energy!M52+IFERROR(VLOOKUP(Cal_Energy_Switching!M$4,Switching!$B$35:$E$44,2,0)/12,0)-IFERROR(VLOOKUP(Cal_Energy_Switching!M$4,Switching!$B$23:$E$31,2,0)/12,0)</f>
        <v>204536.24470858197</v>
      </c>
      <c r="N53" s="6">
        <f>Cal_Energy!N52+IFERROR(VLOOKUP(Cal_Energy_Switching!N$4,Switching!$B$35:$E$44,2,0)/12,0)-IFERROR(VLOOKUP(Cal_Energy_Switching!N$4,Switching!$B$23:$E$31,2,0)/12,0)</f>
        <v>117650.17256637939</v>
      </c>
      <c r="O53" s="6">
        <f>Cal_Energy!O52+IFERROR(VLOOKUP(Cal_Energy_Switching!O$4,Switching!$B$35:$E$44,2,0)/12,0)-IFERROR(VLOOKUP(Cal_Energy_Switching!O$4,Switching!$B$23:$E$31,2,0)/12,0)</f>
        <v>157097.37805197632</v>
      </c>
      <c r="P53" s="6">
        <f>Cal_Energy!P52+IFERROR(VLOOKUP(Cal_Energy_Switching!P$4,Switching!$B$35:$E$44,2,0)/12,0)-IFERROR(VLOOKUP(Cal_Energy_Switching!P$4,Switching!$B$23:$E$31,2,0)/12,0)</f>
        <v>0</v>
      </c>
      <c r="Q53" s="6">
        <f>Cal_Energy!Q52+IFERROR(VLOOKUP(Cal_Energy_Switching!Q$4,Switching!$B$35:$E$44,2,0)/12,0)-IFERROR(VLOOKUP(Cal_Energy_Switching!Q$4,Switching!$B$23:$E$31,2,0)/12,0)</f>
        <v>58219.45925926615</v>
      </c>
      <c r="R53" s="6">
        <f>Cal_Energy!R52+IFERROR(VLOOKUP(Cal_Energy_Switching!R$4,Switching!$B$35:$E$44,2,0)/12,0)-IFERROR(VLOOKUP(Cal_Energy_Switching!R$4,Switching!$B$23:$E$31,2,0)/12,0)</f>
        <v>106612.02042048985</v>
      </c>
      <c r="S53" s="6">
        <f>Cal_Energy!S52+IFERROR(VLOOKUP(Cal_Energy_Switching!S$4,Switching!$B$35:$E$44,2,0)/12,0)-IFERROR(VLOOKUP(Cal_Energy_Switching!S$4,Switching!$B$23:$E$31,2,0)/12,0)</f>
        <v>145274.90308961383</v>
      </c>
      <c r="T53" s="6">
        <f>Cal_Energy!T52+IFERROR(VLOOKUP(Cal_Energy_Switching!T$4,Switching!$B$35:$E$44,2,0)/12,0)-IFERROR(VLOOKUP(Cal_Energy_Switching!T$4,Switching!$B$23:$E$31,2,0)/12,0)</f>
        <v>10.949840046419274</v>
      </c>
      <c r="U53" s="6">
        <f>Cal_Energy!U52+IFERROR(VLOOKUP(Cal_Energy_Switching!U$4,Switching!$B$35:$E$44,2,0)/12,0)-IFERROR(VLOOKUP(Cal_Energy_Switching!U$4,Switching!$B$23:$E$31,2,0)/12,0)</f>
        <v>106.16631577035029</v>
      </c>
      <c r="V53" s="6">
        <f>Cal_Energy!V52+IFERROR(VLOOKUP(Cal_Energy_Switching!V$4,Switching!$B$35:$E$44,2,0)/12,0)-IFERROR(VLOOKUP(Cal_Energy_Switching!V$4,Switching!$B$23:$E$31,2,0)/12,0)</f>
        <v>45688.667155562805</v>
      </c>
      <c r="W53" s="6">
        <f>Cal_Energy!W52+IFERROR(VLOOKUP(Cal_Energy_Switching!W$4,Switching!$B$35:$E$44,2,0)/12,0)-IFERROR(VLOOKUP(Cal_Energy_Switching!W$4,Switching!$B$23:$E$31,2,0)/12,0)</f>
        <v>9055.3365292338258</v>
      </c>
      <c r="X53" s="6">
        <f>Cal_Energy!X52+IFERROR(VLOOKUP(Cal_Energy_Switching!X$4,Switching!$B$35:$E$44,2,0)/12,0)-IFERROR(VLOOKUP(Cal_Energy_Switching!X$4,Switching!$B$23:$E$31,2,0)/12,0)</f>
        <v>23768.821346741352</v>
      </c>
      <c r="Y53" s="35">
        <f t="shared" si="1"/>
        <v>6999.8636502901445</v>
      </c>
      <c r="Z53" s="1">
        <f>Cal_Energy!Z52+IFERROR(VLOOKUP(Cal_Energy_Switching!Z$4,Switching!$B$35:$E$44,2,0)/12,0)-IFERROR(VLOOKUP(Cal_Energy_Switching!Z$4,Switching!$B$23:$E$31,2,0)/12,0)</f>
        <v>3636.2846469455499</v>
      </c>
      <c r="AA53" s="1">
        <f>Cal_Energy!AA52+IFERROR(VLOOKUP(Cal_Energy_Switching!AA$4,Switching!$B$35:$E$44,2,0)/12,0)-IFERROR(VLOOKUP(Cal_Energy_Switching!AA$4,Switching!$B$23:$E$31,2,0)/12,0)</f>
        <v>3363.5790033445942</v>
      </c>
      <c r="AB53" s="6">
        <f>Cal_Energy!AB52+IFERROR(VLOOKUP(Cal_Energy_Switching!AB$4,Switching!$B$35:$E$44,2,0)/12,0)-IFERROR(VLOOKUP(Cal_Energy_Switching!AB$4,Switching!$B$23:$E$31,2,0)/12,0)</f>
        <v>56.144623676408187</v>
      </c>
      <c r="AC53" s="6">
        <f>Cal_Energy!AC52+IFERROR(VLOOKUP(Cal_Energy_Switching!AC$4,Switching!$B$35:$E$44,2,0)/12,0)-IFERROR(VLOOKUP(Cal_Energy_Switching!AC$4,Switching!$B$23:$E$31,2,0)/12,0)</f>
        <v>1237.5248861968491</v>
      </c>
      <c r="AD53" s="6">
        <f>Cal_Energy!AD52+IFERROR(VLOOKUP(Cal_Energy_Switching!AD$4,Switching!$B$35:$E$44,2,0)/12,0)-IFERROR(VLOOKUP(Cal_Energy_Switching!AD$4,Switching!$B$23:$E$31,2,0)/12,0)</f>
        <v>498.93276809751251</v>
      </c>
      <c r="AE53" s="6">
        <f>Cal_Energy!AE52+IFERROR(VLOOKUP(Cal_Energy_Switching!AE$4,Switching!$B$35:$E$44,2,0)/12,0)-IFERROR(VLOOKUP(Cal_Energy_Switching!AE$4,Switching!$B$23:$E$31,2,0)/12,0)</f>
        <v>3518.1462426348794</v>
      </c>
      <c r="AF53" s="6">
        <f>Cal_Energy!AF52+IFERROR(VLOOKUP(Cal_Energy_Switching!AF$4,Switching!$B$35:$E$44,2,0)/12,0)-IFERROR(VLOOKUP(Cal_Energy_Switching!AF$4,Switching!$B$23:$E$31,2,0)/12,0)</f>
        <v>9526.1548562199368</v>
      </c>
      <c r="AG53" s="6">
        <f>Cal_Energy!AG52+IFERROR(VLOOKUP(Cal_Energy_Switching!AG$4,Switching!$B$35:$E$44,2,0)/12,0)-IFERROR(VLOOKUP(Cal_Energy_Switching!AG$4,Switching!$B$23:$E$31,2,0)/12,0)</f>
        <v>5936.2475521732331</v>
      </c>
      <c r="AH53" s="6">
        <f>Cal_Energy!AH52+IFERROR(VLOOKUP(Cal_Energy_Switching!AH$4,Switching!$B$35:$E$44,2,0)/12,0)-IFERROR(VLOOKUP(Cal_Energy_Switching!AH$4,Switching!$B$23:$E$31,2,0)/12,0)</f>
        <v>1752.2804002378386</v>
      </c>
      <c r="AI53" s="6">
        <f>Cal_Energy!AI52+IFERROR(VLOOKUP(Cal_Energy_Switching!AI$4,Switching!$B$35:$E$44,2,0)/12,0)-IFERROR(VLOOKUP(Cal_Energy_Switching!AI$4,Switching!$B$23:$E$31,2,0)/12,0)</f>
        <v>3175.384952073307</v>
      </c>
      <c r="AJ53" s="6">
        <f>Cal_Energy!AJ52+IFERROR(VLOOKUP(Cal_Energy_Switching!AJ$4,Switching!$B$35:$E$44,2,0)/12,0)-IFERROR(VLOOKUP(Cal_Energy_Switching!AJ$4,Switching!$B$23:$E$31,2,0)/12,0)</f>
        <v>423176.0115707597</v>
      </c>
      <c r="AK53" s="35">
        <f t="shared" si="2"/>
        <v>128327.65314953122</v>
      </c>
      <c r="AL53" s="1">
        <f>Cal_Energy!AL52+IFERROR(VLOOKUP(Cal_Energy_Switching!AL$4,Switching!$B$35:$E$44,2,0)/12,0)-IFERROR(VLOOKUP(Cal_Energy_Switching!AL$4,Switching!$B$23:$E$31,2,0)/12,0)</f>
        <v>36112.957551868749</v>
      </c>
      <c r="AM53" s="1">
        <f>Cal_Energy!AM52+IFERROR(VLOOKUP(Cal_Energy_Switching!AM$4,Switching!$B$35:$E$44,2,0)/12,0)-IFERROR(VLOOKUP(Cal_Energy_Switching!AM$4,Switching!$B$23:$E$31,2,0)/12,0)</f>
        <v>92214.695597662474</v>
      </c>
      <c r="AN53" s="6">
        <f>Cal_Energy!AN52+IFERROR(VLOOKUP(Cal_Energy_Switching!AN$4,Switching!$B$35:$E$44,2,0)/12,0)-IFERROR(VLOOKUP(Cal_Energy_Switching!AN$4,Switching!$B$23:$E$31,2,0)/12,0)</f>
        <v>281.32566612726788</v>
      </c>
      <c r="AO53" s="6">
        <f>Cal_Energy!AO52+IFERROR(VLOOKUP(Cal_Energy_Switching!AO$4,Switching!$B$35:$E$44,2,0)/12,0)-IFERROR(VLOOKUP(Cal_Energy_Switching!AO$4,Switching!$B$23:$E$31,2,0)/12,0)</f>
        <v>277.68800049699814</v>
      </c>
      <c r="AP53" s="6">
        <f>Cal_Energy!AP52+IFERROR(VLOOKUP(Cal_Energy_Switching!AP$4,Switching!$B$35:$E$44,2,0)/12,0)-IFERROR(VLOOKUP(Cal_Energy_Switching!AP$4,Switching!$B$23:$E$31,2,0)/12,0)</f>
        <v>7352.6521272668842</v>
      </c>
      <c r="AQ53" s="6">
        <f>Cal_Energy!AQ52+IFERROR(VLOOKUP(Cal_Energy_Switching!AQ$4,Switching!$B$35:$E$44,2,0)/12,0)-IFERROR(VLOOKUP(Cal_Energy_Switching!AQ$4,Switching!$B$23:$E$31,2,0)/12,0)</f>
        <v>86530.004579548957</v>
      </c>
      <c r="AR53" s="6">
        <f>Cal_Energy!AR52+IFERROR(VLOOKUP(Cal_Energy_Switching!AR$4,Switching!$B$35:$E$44,2,0)/12,0)-IFERROR(VLOOKUP(Cal_Energy_Switching!AR$4,Switching!$B$23:$E$31,2,0)/12,0)</f>
        <v>14262.145223474519</v>
      </c>
      <c r="AS53" s="6">
        <f>Cal_Energy!AS52+IFERROR(VLOOKUP(Cal_Energy_Switching!AS$4,Switching!$B$35:$E$44,2,0)/12,0)-IFERROR(VLOOKUP(Cal_Energy_Switching!AS$4,Switching!$B$23:$E$31,2,0)/12,0)</f>
        <v>172039.14940222216</v>
      </c>
      <c r="AT53" s="6">
        <f>Cal_Energy!AT52+IFERROR(VLOOKUP(Cal_Energy_Switching!AT$4,Switching!$B$35:$E$44,2,0)/12,0)-IFERROR(VLOOKUP(Cal_Energy_Switching!AT$4,Switching!$B$23:$E$31,2,0)/12,0)</f>
        <v>35224.005521440522</v>
      </c>
      <c r="AU53" s="6">
        <f>Cal_Energy!AU52+IFERROR(VLOOKUP(Cal_Energy_Switching!AU$4,Switching!$B$35:$E$44,2,0)/12,0)-IFERROR(VLOOKUP(Cal_Energy_Switching!AU$4,Switching!$B$23:$E$31,2,0)/12,0)</f>
        <v>81009.929404967377</v>
      </c>
      <c r="AV53" s="6">
        <f>Cal_Energy!AV52+IFERROR(VLOOKUP(Cal_Energy_Switching!AV$4,Switching!$B$35:$E$44,2,0)/12,0)-IFERROR(VLOOKUP(Cal_Energy_Switching!AV$4,Switching!$B$23:$E$31,2,0)/12,0)</f>
        <v>1334.7226688746509</v>
      </c>
      <c r="AW53" s="6">
        <f>Cal_Energy!AW52+IFERROR(VLOOKUP(Cal_Energy_Switching!AW$4,Switching!$B$35:$E$44,2,0)/12,0)-IFERROR(VLOOKUP(Cal_Energy_Switching!AW$4,Switching!$B$23:$E$31,2,0)/12,0)</f>
        <v>21559.749250232868</v>
      </c>
      <c r="AX53" s="6">
        <f>Cal_Energy!AX52+IFERROR(VLOOKUP(Cal_Energy_Switching!AX$4,Switching!$B$35:$E$44,2,0)/12,0)-IFERROR(VLOOKUP(Cal_Energy_Switching!AX$4,Switching!$B$23:$E$31,2,0)/12,0)</f>
        <v>168307.38282783472</v>
      </c>
      <c r="AY53" s="6">
        <f>Cal_Energy!AY52+IFERROR(VLOOKUP(Cal_Energy_Switching!AY$4,Switching!$B$35:$E$44,2,0)/12,0)-IFERROR(VLOOKUP(Cal_Energy_Switching!AY$4,Switching!$B$23:$E$31,2,0)/12,0)</f>
        <v>25857.91934661306</v>
      </c>
      <c r="AZ53" s="6">
        <f>Cal_Energy!AZ52+IFERROR(VLOOKUP(Cal_Energy_Switching!AZ$4,Switching!$B$35:$E$44,2,0)/12,0)-IFERROR(VLOOKUP(Cal_Energy_Switching!AZ$4,Switching!$B$23:$E$31,2,0)/12,0)</f>
        <v>10068</v>
      </c>
      <c r="BA53" s="6">
        <f>Cal_Energy!BA52+IFERROR(VLOOKUP(Cal_Energy_Switching!BA$4,Switching!$B$35:$E$44,2,0)/12,0)-IFERROR(VLOOKUP(Cal_Energy_Switching!BA$4,Switching!$B$23:$E$31,2,0)/12,0)</f>
        <v>4921.8</v>
      </c>
      <c r="BB53" s="7">
        <f t="shared" si="4"/>
        <v>3039727.1090193251</v>
      </c>
    </row>
    <row r="54" spans="1:54" x14ac:dyDescent="0.25">
      <c r="A54">
        <v>2018</v>
      </c>
      <c r="B54">
        <v>7</v>
      </c>
      <c r="C54" t="s">
        <v>52</v>
      </c>
      <c r="D54" s="6">
        <f>Cal_Energy!D53+IFERROR(VLOOKUP(Cal_Energy_Switching!D$4,Switching!$B$35:$E$44,2,0)/12,0)-IFERROR(VLOOKUP(Cal_Energy_Switching!D$4,Switching!$B$23:$E$31,2,0)/12,0)</f>
        <v>572502.39538626221</v>
      </c>
      <c r="E54" s="35">
        <f t="shared" si="3"/>
        <v>182722.54698685536</v>
      </c>
      <c r="F54" s="1">
        <f>Cal_Energy!F53+IFERROR(VLOOKUP(Cal_Energy_Switching!F$4,Switching!$B$35:$E$44,2,0)/12,0)-IFERROR(VLOOKUP(Cal_Energy_Switching!F$4,Switching!$B$23:$E$31,2,0)/12,0)</f>
        <v>74039.386744742165</v>
      </c>
      <c r="G54" s="1">
        <f>Cal_Energy!G53+IFERROR(VLOOKUP(Cal_Energy_Switching!G$4,Switching!$B$35:$E$44,2,0)/12,0)-IFERROR(VLOOKUP(Cal_Energy_Switching!G$4,Switching!$B$23:$E$31,2,0)/12,0)</f>
        <v>108683.1602421132</v>
      </c>
      <c r="H54" s="35">
        <f t="shared" si="0"/>
        <v>12534.960842405661</v>
      </c>
      <c r="I54" s="1">
        <f>Cal_Energy!I53+IFERROR(VLOOKUP(Cal_Energy_Switching!I$4,Switching!$B$35:$E$44,2,0)/12,0)-IFERROR(VLOOKUP(Cal_Energy_Switching!I$4,Switching!$B$23:$E$31,2,0)/12,0)</f>
        <v>641.68273911420965</v>
      </c>
      <c r="J54" s="1">
        <f>Cal_Energy!J53+IFERROR(VLOOKUP(Cal_Energy_Switching!J$4,Switching!$B$35:$E$44,2,0)/12,0)-IFERROR(VLOOKUP(Cal_Energy_Switching!J$4,Switching!$B$23:$E$31,2,0)/12,0)</f>
        <v>11893.27810329145</v>
      </c>
      <c r="K54" s="6">
        <f>Cal_Energy!K53+IFERROR(VLOOKUP(Cal_Energy_Switching!K$4,Switching!$B$35:$E$44,2,0)/12,0)-IFERROR(VLOOKUP(Cal_Energy_Switching!K$4,Switching!$B$23:$E$31,2,0)/12,0)</f>
        <v>286568.10560036136</v>
      </c>
      <c r="L54" s="6">
        <f>Cal_Energy!L53+IFERROR(VLOOKUP(Cal_Energy_Switching!L$4,Switching!$B$35:$E$44,2,0)/12,0)-IFERROR(VLOOKUP(Cal_Energy_Switching!L$4,Switching!$B$23:$E$31,2,0)/12,0)</f>
        <v>23391.838126148625</v>
      </c>
      <c r="M54" s="6">
        <f>Cal_Energy!M53+IFERROR(VLOOKUP(Cal_Energy_Switching!M$4,Switching!$B$35:$E$44,2,0)/12,0)-IFERROR(VLOOKUP(Cal_Energy_Switching!M$4,Switching!$B$23:$E$31,2,0)/12,0)</f>
        <v>211305.75876169666</v>
      </c>
      <c r="N54" s="6">
        <f>Cal_Energy!N53+IFERROR(VLOOKUP(Cal_Energy_Switching!N$4,Switching!$B$35:$E$44,2,0)/12,0)-IFERROR(VLOOKUP(Cal_Energy_Switching!N$4,Switching!$B$23:$E$31,2,0)/12,0)</f>
        <v>119088.85326731822</v>
      </c>
      <c r="O54" s="6">
        <f>Cal_Energy!O53+IFERROR(VLOOKUP(Cal_Energy_Switching!O$4,Switching!$B$35:$E$44,2,0)/12,0)-IFERROR(VLOOKUP(Cal_Energy_Switching!O$4,Switching!$B$23:$E$31,2,0)/12,0)</f>
        <v>161610.37812060927</v>
      </c>
      <c r="P54" s="6">
        <f>Cal_Energy!P53+IFERROR(VLOOKUP(Cal_Energy_Switching!P$4,Switching!$B$35:$E$44,2,0)/12,0)-IFERROR(VLOOKUP(Cal_Energy_Switching!P$4,Switching!$B$23:$E$31,2,0)/12,0)</f>
        <v>0</v>
      </c>
      <c r="Q54" s="6">
        <f>Cal_Energy!Q53+IFERROR(VLOOKUP(Cal_Energy_Switching!Q$4,Switching!$B$35:$E$44,2,0)/12,0)-IFERROR(VLOOKUP(Cal_Energy_Switching!Q$4,Switching!$B$23:$E$31,2,0)/12,0)</f>
        <v>61955.899484719419</v>
      </c>
      <c r="R54" s="6">
        <f>Cal_Energy!R53+IFERROR(VLOOKUP(Cal_Energy_Switching!R$4,Switching!$B$35:$E$44,2,0)/12,0)-IFERROR(VLOOKUP(Cal_Energy_Switching!R$4,Switching!$B$23:$E$31,2,0)/12,0)</f>
        <v>119550.58376322349</v>
      </c>
      <c r="S54" s="6">
        <f>Cal_Energy!S53+IFERROR(VLOOKUP(Cal_Energy_Switching!S$4,Switching!$B$35:$E$44,2,0)/12,0)-IFERROR(VLOOKUP(Cal_Energy_Switching!S$4,Switching!$B$23:$E$31,2,0)/12,0)</f>
        <v>127645.36836313787</v>
      </c>
      <c r="T54" s="6">
        <f>Cal_Energy!T53+IFERROR(VLOOKUP(Cal_Energy_Switching!T$4,Switching!$B$35:$E$44,2,0)/12,0)-IFERROR(VLOOKUP(Cal_Energy_Switching!T$4,Switching!$B$23:$E$31,2,0)/12,0)</f>
        <v>8.7011230498102616</v>
      </c>
      <c r="U54" s="6">
        <f>Cal_Energy!U53+IFERROR(VLOOKUP(Cal_Energy_Switching!U$4,Switching!$B$35:$E$44,2,0)/12,0)-IFERROR(VLOOKUP(Cal_Energy_Switching!U$4,Switching!$B$23:$E$31,2,0)/12,0)</f>
        <v>101.62141619748786</v>
      </c>
      <c r="V54" s="6">
        <f>Cal_Energy!V53+IFERROR(VLOOKUP(Cal_Energy_Switching!V$4,Switching!$B$35:$E$44,2,0)/12,0)-IFERROR(VLOOKUP(Cal_Energy_Switching!V$4,Switching!$B$23:$E$31,2,0)/12,0)</f>
        <v>44549.468970203568</v>
      </c>
      <c r="W54" s="6">
        <f>Cal_Energy!W53+IFERROR(VLOOKUP(Cal_Energy_Switching!W$4,Switching!$B$35:$E$44,2,0)/12,0)-IFERROR(VLOOKUP(Cal_Energy_Switching!W$4,Switching!$B$23:$E$31,2,0)/12,0)</f>
        <v>8533.4999957480468</v>
      </c>
      <c r="X54" s="6">
        <f>Cal_Energy!X53+IFERROR(VLOOKUP(Cal_Energy_Switching!X$4,Switching!$B$35:$E$44,2,0)/12,0)-IFERROR(VLOOKUP(Cal_Energy_Switching!X$4,Switching!$B$23:$E$31,2,0)/12,0)</f>
        <v>21442.315217391479</v>
      </c>
      <c r="Y54" s="35">
        <f t="shared" si="1"/>
        <v>7390.4190290389924</v>
      </c>
      <c r="Z54" s="1">
        <f>Cal_Energy!Z53+IFERROR(VLOOKUP(Cal_Energy_Switching!Z$4,Switching!$B$35:$E$44,2,0)/12,0)-IFERROR(VLOOKUP(Cal_Energy_Switching!Z$4,Switching!$B$23:$E$31,2,0)/12,0)</f>
        <v>3839.1701027883328</v>
      </c>
      <c r="AA54" s="1">
        <f>Cal_Energy!AA53+IFERROR(VLOOKUP(Cal_Energy_Switching!AA$4,Switching!$B$35:$E$44,2,0)/12,0)-IFERROR(VLOOKUP(Cal_Energy_Switching!AA$4,Switching!$B$23:$E$31,2,0)/12,0)</f>
        <v>3551.2489262506601</v>
      </c>
      <c r="AB54" s="6">
        <f>Cal_Energy!AB53+IFERROR(VLOOKUP(Cal_Energy_Switching!AB$4,Switching!$B$35:$E$44,2,0)/12,0)-IFERROR(VLOOKUP(Cal_Energy_Switching!AB$4,Switching!$B$23:$E$31,2,0)/12,0)</f>
        <v>67.206524263138377</v>
      </c>
      <c r="AC54" s="6">
        <f>Cal_Energy!AC53+IFERROR(VLOOKUP(Cal_Energy_Switching!AC$4,Switching!$B$35:$E$44,2,0)/12,0)-IFERROR(VLOOKUP(Cal_Energy_Switching!AC$4,Switching!$B$23:$E$31,2,0)/12,0)</f>
        <v>1167.5521460057196</v>
      </c>
      <c r="AD54" s="6">
        <f>Cal_Energy!AD53+IFERROR(VLOOKUP(Cal_Energy_Switching!AD$4,Switching!$B$35:$E$44,2,0)/12,0)-IFERROR(VLOOKUP(Cal_Energy_Switching!AD$4,Switching!$B$23:$E$31,2,0)/12,0)</f>
        <v>468.7353017604085</v>
      </c>
      <c r="AE54" s="6">
        <f>Cal_Energy!AE53+IFERROR(VLOOKUP(Cal_Energy_Switching!AE$4,Switching!$B$35:$E$44,2,0)/12,0)-IFERROR(VLOOKUP(Cal_Energy_Switching!AE$4,Switching!$B$23:$E$31,2,0)/12,0)</f>
        <v>3326.1572498129867</v>
      </c>
      <c r="AF54" s="6">
        <f>Cal_Energy!AF53+IFERROR(VLOOKUP(Cal_Energy_Switching!AF$4,Switching!$B$35:$E$44,2,0)/12,0)-IFERROR(VLOOKUP(Cal_Energy_Switching!AF$4,Switching!$B$23:$E$31,2,0)/12,0)</f>
        <v>9734.1974344723421</v>
      </c>
      <c r="AG54" s="6">
        <f>Cal_Energy!AG53+IFERROR(VLOOKUP(Cal_Energy_Switching!AG$4,Switching!$B$35:$E$44,2,0)/12,0)-IFERROR(VLOOKUP(Cal_Energy_Switching!AG$4,Switching!$B$23:$E$31,2,0)/12,0)</f>
        <v>5612.3001918072241</v>
      </c>
      <c r="AH54" s="6">
        <f>Cal_Energy!AH53+IFERROR(VLOOKUP(Cal_Energy_Switching!AH$4,Switching!$B$35:$E$44,2,0)/12,0)-IFERROR(VLOOKUP(Cal_Energy_Switching!AH$4,Switching!$B$23:$E$31,2,0)/12,0)</f>
        <v>1656.6565898611423</v>
      </c>
      <c r="AI54" s="6">
        <f>Cal_Energy!AI53+IFERROR(VLOOKUP(Cal_Energy_Switching!AI$4,Switching!$B$35:$E$44,2,0)/12,0)-IFERROR(VLOOKUP(Cal_Energy_Switching!AI$4,Switching!$B$23:$E$31,2,0)/12,0)</f>
        <v>3244.7324781574439</v>
      </c>
      <c r="AJ54" s="6">
        <f>Cal_Energy!AJ53+IFERROR(VLOOKUP(Cal_Energy_Switching!AJ$4,Switching!$B$35:$E$44,2,0)/12,0)-IFERROR(VLOOKUP(Cal_Energy_Switching!AJ$4,Switching!$B$23:$E$31,2,0)/12,0)</f>
        <v>539608.84241274768</v>
      </c>
      <c r="AK54" s="35">
        <f t="shared" si="2"/>
        <v>142677.10633057344</v>
      </c>
      <c r="AL54" s="1">
        <f>Cal_Energy!AL53+IFERROR(VLOOKUP(Cal_Energy_Switching!AL$4,Switching!$B$35:$E$44,2,0)/12,0)-IFERROR(VLOOKUP(Cal_Energy_Switching!AL$4,Switching!$B$23:$E$31,2,0)/12,0)</f>
        <v>40130.804442560562</v>
      </c>
      <c r="AM54" s="1">
        <f>Cal_Energy!AM53+IFERROR(VLOOKUP(Cal_Energy_Switching!AM$4,Switching!$B$35:$E$44,2,0)/12,0)-IFERROR(VLOOKUP(Cal_Energy_Switching!AM$4,Switching!$B$23:$E$31,2,0)/12,0)</f>
        <v>102546.30188801287</v>
      </c>
      <c r="AN54" s="6">
        <f>Cal_Energy!AN53+IFERROR(VLOOKUP(Cal_Energy_Switching!AN$4,Switching!$B$35:$E$44,2,0)/12,0)-IFERROR(VLOOKUP(Cal_Energy_Switching!AN$4,Switching!$B$23:$E$31,2,0)/12,0)</f>
        <v>263.53110594680635</v>
      </c>
      <c r="AO54" s="6">
        <f>Cal_Energy!AO53+IFERROR(VLOOKUP(Cal_Energy_Switching!AO$4,Switching!$B$35:$E$44,2,0)/12,0)-IFERROR(VLOOKUP(Cal_Energy_Switching!AO$4,Switching!$B$23:$E$31,2,0)/12,0)</f>
        <v>256.23229826309239</v>
      </c>
      <c r="AP54" s="6">
        <f>Cal_Energy!AP53+IFERROR(VLOOKUP(Cal_Energy_Switching!AP$4,Switching!$B$35:$E$44,2,0)/12,0)-IFERROR(VLOOKUP(Cal_Energy_Switching!AP$4,Switching!$B$23:$E$31,2,0)/12,0)</f>
        <v>6965.0879469603015</v>
      </c>
      <c r="AQ54" s="6">
        <f>Cal_Energy!AQ53+IFERROR(VLOOKUP(Cal_Energy_Switching!AQ$4,Switching!$B$35:$E$44,2,0)/12,0)-IFERROR(VLOOKUP(Cal_Energy_Switching!AQ$4,Switching!$B$23:$E$31,2,0)/12,0)</f>
        <v>72679.62247417451</v>
      </c>
      <c r="AR54" s="6">
        <f>Cal_Energy!AR53+IFERROR(VLOOKUP(Cal_Energy_Switching!AR$4,Switching!$B$35:$E$44,2,0)/12,0)-IFERROR(VLOOKUP(Cal_Energy_Switching!AR$4,Switching!$B$23:$E$31,2,0)/12,0)</f>
        <v>14606.360404879111</v>
      </c>
      <c r="AS54" s="6">
        <f>Cal_Energy!AS53+IFERROR(VLOOKUP(Cal_Energy_Switching!AS$4,Switching!$B$35:$E$44,2,0)/12,0)-IFERROR(VLOOKUP(Cal_Energy_Switching!AS$4,Switching!$B$23:$E$31,2,0)/12,0)</f>
        <v>170081.10324160993</v>
      </c>
      <c r="AT54" s="6">
        <f>Cal_Energy!AT53+IFERROR(VLOOKUP(Cal_Energy_Switching!AT$4,Switching!$B$35:$E$44,2,0)/12,0)-IFERROR(VLOOKUP(Cal_Energy_Switching!AT$4,Switching!$B$23:$E$31,2,0)/12,0)</f>
        <v>36027.17427805125</v>
      </c>
      <c r="AU54" s="6">
        <f>Cal_Energy!AU53+IFERROR(VLOOKUP(Cal_Energy_Switching!AU$4,Switching!$B$35:$E$44,2,0)/12,0)-IFERROR(VLOOKUP(Cal_Energy_Switching!AU$4,Switching!$B$23:$E$31,2,0)/12,0)</f>
        <v>80088.495917620428</v>
      </c>
      <c r="AV54" s="6">
        <f>Cal_Energy!AV53+IFERROR(VLOOKUP(Cal_Energy_Switching!AV$4,Switching!$B$35:$E$44,2,0)/12,0)-IFERROR(VLOOKUP(Cal_Energy_Switching!AV$4,Switching!$B$23:$E$31,2,0)/12,0)</f>
        <v>1252.6411693153591</v>
      </c>
      <c r="AW54" s="6">
        <f>Cal_Energy!AW53+IFERROR(VLOOKUP(Cal_Energy_Switching!AW$4,Switching!$B$35:$E$44,2,0)/12,0)-IFERROR(VLOOKUP(Cal_Energy_Switching!AW$4,Switching!$B$23:$E$31,2,0)/12,0)</f>
        <v>21664.132260826031</v>
      </c>
      <c r="AX54" s="6">
        <f>Cal_Energy!AX53+IFERROR(VLOOKUP(Cal_Energy_Switching!AX$4,Switching!$B$35:$E$44,2,0)/12,0)-IFERROR(VLOOKUP(Cal_Energy_Switching!AX$4,Switching!$B$23:$E$31,2,0)/12,0)</f>
        <v>157956.97619163347</v>
      </c>
      <c r="AY54" s="6">
        <f>Cal_Energy!AY53+IFERROR(VLOOKUP(Cal_Energy_Switching!AY$4,Switching!$B$35:$E$44,2,0)/12,0)-IFERROR(VLOOKUP(Cal_Energy_Switching!AY$4,Switching!$B$23:$E$31,2,0)/12,0)</f>
        <v>25967.734689547062</v>
      </c>
      <c r="AZ54" s="6">
        <f>Cal_Energy!AZ53+IFERROR(VLOOKUP(Cal_Energy_Switching!AZ$4,Switching!$B$35:$E$44,2,0)/12,0)-IFERROR(VLOOKUP(Cal_Energy_Switching!AZ$4,Switching!$B$23:$E$31,2,0)/12,0)</f>
        <v>10990</v>
      </c>
      <c r="BA54" s="6">
        <f>Cal_Energy!BA53+IFERROR(VLOOKUP(Cal_Energy_Switching!BA$4,Switching!$B$35:$E$44,2,0)/12,0)-IFERROR(VLOOKUP(Cal_Energy_Switching!BA$4,Switching!$B$23:$E$31,2,0)/12,0)</f>
        <v>5252.4</v>
      </c>
      <c r="BB54" s="7">
        <f t="shared" si="4"/>
        <v>3272517.6930926568</v>
      </c>
    </row>
    <row r="55" spans="1:54" x14ac:dyDescent="0.25">
      <c r="A55">
        <v>2018</v>
      </c>
      <c r="B55">
        <v>8</v>
      </c>
      <c r="C55" t="s">
        <v>53</v>
      </c>
      <c r="D55" s="6">
        <f>Cal_Energy!D54+IFERROR(VLOOKUP(Cal_Energy_Switching!D$4,Switching!$B$35:$E$44,2,0)/12,0)-IFERROR(VLOOKUP(Cal_Energy_Switching!D$4,Switching!$B$23:$E$31,2,0)/12,0)</f>
        <v>584255.38897461398</v>
      </c>
      <c r="E55" s="35">
        <f t="shared" si="3"/>
        <v>189618.75594779797</v>
      </c>
      <c r="F55" s="1">
        <f>Cal_Energy!F54+IFERROR(VLOOKUP(Cal_Energy_Switching!F$4,Switching!$B$35:$E$44,2,0)/12,0)-IFERROR(VLOOKUP(Cal_Energy_Switching!F$4,Switching!$B$23:$E$31,2,0)/12,0)</f>
        <v>76797.870329119207</v>
      </c>
      <c r="G55" s="1">
        <f>Cal_Energy!G54+IFERROR(VLOOKUP(Cal_Energy_Switching!G$4,Switching!$B$35:$E$44,2,0)/12,0)-IFERROR(VLOOKUP(Cal_Energy_Switching!G$4,Switching!$B$23:$E$31,2,0)/12,0)</f>
        <v>112820.88561867876</v>
      </c>
      <c r="H55" s="35">
        <f t="shared" si="0"/>
        <v>12558.666355044203</v>
      </c>
      <c r="I55" s="1">
        <f>Cal_Energy!I54+IFERROR(VLOOKUP(Cal_Energy_Switching!I$4,Switching!$B$35:$E$44,2,0)/12,0)-IFERROR(VLOOKUP(Cal_Energy_Switching!I$4,Switching!$B$23:$E$31,2,0)/12,0)</f>
        <v>642.89625852390316</v>
      </c>
      <c r="J55" s="1">
        <f>Cal_Energy!J54+IFERROR(VLOOKUP(Cal_Energy_Switching!J$4,Switching!$B$35:$E$44,2,0)/12,0)-IFERROR(VLOOKUP(Cal_Energy_Switching!J$4,Switching!$B$23:$E$31,2,0)/12,0)</f>
        <v>11915.7700965203</v>
      </c>
      <c r="K55" s="6">
        <f>Cal_Energy!K54+IFERROR(VLOOKUP(Cal_Energy_Switching!K$4,Switching!$B$35:$E$44,2,0)/12,0)-IFERROR(VLOOKUP(Cal_Energy_Switching!K$4,Switching!$B$23:$E$31,2,0)/12,0)</f>
        <v>287415.10435196216</v>
      </c>
      <c r="L55" s="6">
        <f>Cal_Energy!L54+IFERROR(VLOOKUP(Cal_Energy_Switching!L$4,Switching!$B$35:$E$44,2,0)/12,0)-IFERROR(VLOOKUP(Cal_Energy_Switching!L$4,Switching!$B$23:$E$31,2,0)/12,0)</f>
        <v>23480.09219859742</v>
      </c>
      <c r="M55" s="6">
        <f>Cal_Energy!M54+IFERROR(VLOOKUP(Cal_Energy_Switching!M$4,Switching!$B$35:$E$44,2,0)/12,0)-IFERROR(VLOOKUP(Cal_Energy_Switching!M$4,Switching!$B$23:$E$31,2,0)/12,0)</f>
        <v>212755.5497610739</v>
      </c>
      <c r="N55" s="6">
        <f>Cal_Energy!N54+IFERROR(VLOOKUP(Cal_Energy_Switching!N$4,Switching!$B$35:$E$44,2,0)/12,0)-IFERROR(VLOOKUP(Cal_Energy_Switching!N$4,Switching!$B$23:$E$31,2,0)/12,0)</f>
        <v>119421.72410507062</v>
      </c>
      <c r="O55" s="6">
        <f>Cal_Energy!O54+IFERROR(VLOOKUP(Cal_Energy_Switching!O$4,Switching!$B$35:$E$44,2,0)/12,0)-IFERROR(VLOOKUP(Cal_Energy_Switching!O$4,Switching!$B$23:$E$31,2,0)/12,0)</f>
        <v>162576.90346177216</v>
      </c>
      <c r="P55" s="6">
        <f>Cal_Energy!P54+IFERROR(VLOOKUP(Cal_Energy_Switching!P$4,Switching!$B$35:$E$44,2,0)/12,0)-IFERROR(VLOOKUP(Cal_Energy_Switching!P$4,Switching!$B$23:$E$31,2,0)/12,0)</f>
        <v>0</v>
      </c>
      <c r="Q55" s="6">
        <f>Cal_Energy!Q54+IFERROR(VLOOKUP(Cal_Energy_Switching!Q$4,Switching!$B$35:$E$44,2,0)/12,0)-IFERROR(VLOOKUP(Cal_Energy_Switching!Q$4,Switching!$B$23:$E$31,2,0)/12,0)</f>
        <v>63398.397642961121</v>
      </c>
      <c r="R55" s="6">
        <f>Cal_Energy!R54+IFERROR(VLOOKUP(Cal_Energy_Switching!R$4,Switching!$B$35:$E$44,2,0)/12,0)-IFERROR(VLOOKUP(Cal_Energy_Switching!R$4,Switching!$B$23:$E$31,2,0)/12,0)</f>
        <v>122051.4475326745</v>
      </c>
      <c r="S55" s="6">
        <f>Cal_Energy!S54+IFERROR(VLOOKUP(Cal_Energy_Switching!S$4,Switching!$B$35:$E$44,2,0)/12,0)-IFERROR(VLOOKUP(Cal_Energy_Switching!S$4,Switching!$B$23:$E$31,2,0)/12,0)</f>
        <v>142037.39164886129</v>
      </c>
      <c r="T55" s="6">
        <f>Cal_Energy!T54+IFERROR(VLOOKUP(Cal_Energy_Switching!T$4,Switching!$B$35:$E$44,2,0)/12,0)-IFERROR(VLOOKUP(Cal_Energy_Switching!T$4,Switching!$B$23:$E$31,2,0)/12,0)</f>
        <v>12.62295056411023</v>
      </c>
      <c r="U55" s="6">
        <f>Cal_Energy!U54+IFERROR(VLOOKUP(Cal_Energy_Switching!U$4,Switching!$B$35:$E$44,2,0)/12,0)-IFERROR(VLOOKUP(Cal_Energy_Switching!U$4,Switching!$B$23:$E$31,2,0)/12,0)</f>
        <v>100.55914084118199</v>
      </c>
      <c r="V55" s="6">
        <f>Cal_Energy!V54+IFERROR(VLOOKUP(Cal_Energy_Switching!V$4,Switching!$B$35:$E$44,2,0)/12,0)-IFERROR(VLOOKUP(Cal_Energy_Switching!V$4,Switching!$B$23:$E$31,2,0)/12,0)</f>
        <v>46590.42742533984</v>
      </c>
      <c r="W55" s="6">
        <f>Cal_Energy!W54+IFERROR(VLOOKUP(Cal_Energy_Switching!W$4,Switching!$B$35:$E$44,2,0)/12,0)-IFERROR(VLOOKUP(Cal_Energy_Switching!W$4,Switching!$B$23:$E$31,2,0)/12,0)</f>
        <v>8918.8881183064022</v>
      </c>
      <c r="X55" s="6">
        <f>Cal_Energy!X54+IFERROR(VLOOKUP(Cal_Energy_Switching!X$4,Switching!$B$35:$E$44,2,0)/12,0)-IFERROR(VLOOKUP(Cal_Energy_Switching!X$4,Switching!$B$23:$E$31,2,0)/12,0)</f>
        <v>28848.205279721245</v>
      </c>
      <c r="Y55" s="35">
        <f t="shared" si="1"/>
        <v>7580.4817437837701</v>
      </c>
      <c r="Z55" s="1">
        <f>Cal_Energy!Z54+IFERROR(VLOOKUP(Cal_Energy_Switching!Z$4,Switching!$B$35:$E$44,2,0)/12,0)-IFERROR(VLOOKUP(Cal_Energy_Switching!Z$4,Switching!$B$23:$E$31,2,0)/12,0)</f>
        <v>3937.9037590581347</v>
      </c>
      <c r="AA55" s="1">
        <f>Cal_Energy!AA54+IFERROR(VLOOKUP(Cal_Energy_Switching!AA$4,Switching!$B$35:$E$44,2,0)/12,0)-IFERROR(VLOOKUP(Cal_Energy_Switching!AA$4,Switching!$B$23:$E$31,2,0)/12,0)</f>
        <v>3642.5779847256358</v>
      </c>
      <c r="AB55" s="6">
        <f>Cal_Energy!AB54+IFERROR(VLOOKUP(Cal_Energy_Switching!AB$4,Switching!$B$35:$E$44,2,0)/12,0)-IFERROR(VLOOKUP(Cal_Energy_Switching!AB$4,Switching!$B$23:$E$31,2,0)/12,0)</f>
        <v>71.592495292303383</v>
      </c>
      <c r="AC55" s="6">
        <f>Cal_Energy!AC54+IFERROR(VLOOKUP(Cal_Energy_Switching!AC$4,Switching!$B$35:$E$44,2,0)/12,0)-IFERROR(VLOOKUP(Cal_Energy_Switching!AC$4,Switching!$B$23:$E$31,2,0)/12,0)</f>
        <v>1161.4319459870906</v>
      </c>
      <c r="AD55" s="6">
        <f>Cal_Energy!AD54+IFERROR(VLOOKUP(Cal_Energy_Switching!AD$4,Switching!$B$35:$E$44,2,0)/12,0)-IFERROR(VLOOKUP(Cal_Energy_Switching!AD$4,Switching!$B$23:$E$31,2,0)/12,0)</f>
        <v>487.23621586597807</v>
      </c>
      <c r="AE55" s="6">
        <f>Cal_Energy!AE54+IFERROR(VLOOKUP(Cal_Energy_Switching!AE$4,Switching!$B$35:$E$44,2,0)/12,0)-IFERROR(VLOOKUP(Cal_Energy_Switching!AE$4,Switching!$B$23:$E$31,2,0)/12,0)</f>
        <v>3304.9964364133962</v>
      </c>
      <c r="AF55" s="6">
        <f>Cal_Energy!AF54+IFERROR(VLOOKUP(Cal_Energy_Switching!AF$4,Switching!$B$35:$E$44,2,0)/12,0)-IFERROR(VLOOKUP(Cal_Energy_Switching!AF$4,Switching!$B$23:$E$31,2,0)/12,0)</f>
        <v>9811.31325513708</v>
      </c>
      <c r="AG55" s="6">
        <f>Cal_Energy!AG54+IFERROR(VLOOKUP(Cal_Energy_Switching!AG$4,Switching!$B$35:$E$44,2,0)/12,0)-IFERROR(VLOOKUP(Cal_Energy_Switching!AG$4,Switching!$B$23:$E$31,2,0)/12,0)</f>
        <v>5576.5950738041602</v>
      </c>
      <c r="AH55" s="6">
        <f>Cal_Energy!AH54+IFERROR(VLOOKUP(Cal_Energy_Switching!AH$4,Switching!$B$35:$E$44,2,0)/12,0)-IFERROR(VLOOKUP(Cal_Energy_Switching!AH$4,Switching!$B$23:$E$31,2,0)/12,0)</f>
        <v>1646.1170397640365</v>
      </c>
      <c r="AI55" s="6">
        <f>Cal_Energy!AI54+IFERROR(VLOOKUP(Cal_Energy_Switching!AI$4,Switching!$B$35:$E$44,2,0)/12,0)-IFERROR(VLOOKUP(Cal_Energy_Switching!AI$4,Switching!$B$23:$E$31,2,0)/12,0)</f>
        <v>3270.4377517123571</v>
      </c>
      <c r="AJ55" s="6">
        <f>Cal_Energy!AJ54+IFERROR(VLOOKUP(Cal_Energy_Switching!AJ$4,Switching!$B$35:$E$44,2,0)/12,0)-IFERROR(VLOOKUP(Cal_Energy_Switching!AJ$4,Switching!$B$23:$E$31,2,0)/12,0)</f>
        <v>538786.34386314708</v>
      </c>
      <c r="AK55" s="35">
        <f t="shared" si="2"/>
        <v>143829.35252956455</v>
      </c>
      <c r="AL55" s="1">
        <f>Cal_Energy!AL54+IFERROR(VLOOKUP(Cal_Energy_Switching!AL$4,Switching!$B$35:$E$44,2,0)/12,0)-IFERROR(VLOOKUP(Cal_Energy_Switching!AL$4,Switching!$B$23:$E$31,2,0)/12,0)</f>
        <v>40453.433378278081</v>
      </c>
      <c r="AM55" s="1">
        <f>Cal_Energy!AM54+IFERROR(VLOOKUP(Cal_Energy_Switching!AM$4,Switching!$B$35:$E$44,2,0)/12,0)-IFERROR(VLOOKUP(Cal_Energy_Switching!AM$4,Switching!$B$23:$E$31,2,0)/12,0)</f>
        <v>103375.91915128648</v>
      </c>
      <c r="AN55" s="6">
        <f>Cal_Energy!AN54+IFERROR(VLOOKUP(Cal_Energy_Switching!AN$4,Switching!$B$35:$E$44,2,0)/12,0)-IFERROR(VLOOKUP(Cal_Energy_Switching!AN$4,Switching!$B$23:$E$31,2,0)/12,0)</f>
        <v>258.70990621479189</v>
      </c>
      <c r="AO55" s="6">
        <f>Cal_Energy!AO54+IFERROR(VLOOKUP(Cal_Energy_Switching!AO$4,Switching!$B$35:$E$44,2,0)/12,0)-IFERROR(VLOOKUP(Cal_Energy_Switching!AO$4,Switching!$B$23:$E$31,2,0)/12,0)</f>
        <v>255.05002649068501</v>
      </c>
      <c r="AP55" s="6">
        <f>Cal_Energy!AP54+IFERROR(VLOOKUP(Cal_Energy_Switching!AP$4,Switching!$B$35:$E$44,2,0)/12,0)-IFERROR(VLOOKUP(Cal_Energy_Switching!AP$4,Switching!$B$23:$E$31,2,0)/12,0)</f>
        <v>7447.9495260208032</v>
      </c>
      <c r="AQ55" s="6">
        <f>Cal_Energy!AQ54+IFERROR(VLOOKUP(Cal_Energy_Switching!AQ$4,Switching!$B$35:$E$44,2,0)/12,0)-IFERROR(VLOOKUP(Cal_Energy_Switching!AQ$4,Switching!$B$23:$E$31,2,0)/12,0)</f>
        <v>78876.100801735331</v>
      </c>
      <c r="AR55" s="6">
        <f>Cal_Energy!AR54+IFERROR(VLOOKUP(Cal_Energy_Switching!AR$4,Switching!$B$35:$E$44,2,0)/12,0)-IFERROR(VLOOKUP(Cal_Energy_Switching!AR$4,Switching!$B$23:$E$31,2,0)/12,0)</f>
        <v>14589.860092049101</v>
      </c>
      <c r="AS55" s="6">
        <f>Cal_Energy!AS54+IFERROR(VLOOKUP(Cal_Energy_Switching!AS$4,Switching!$B$35:$E$44,2,0)/12,0)-IFERROR(VLOOKUP(Cal_Energy_Switching!AS$4,Switching!$B$23:$E$31,2,0)/12,0)</f>
        <v>171522.00276297957</v>
      </c>
      <c r="AT55" s="6">
        <f>Cal_Energy!AT54+IFERROR(VLOOKUP(Cal_Energy_Switching!AT$4,Switching!$B$35:$E$44,2,0)/12,0)-IFERROR(VLOOKUP(Cal_Energy_Switching!AT$4,Switching!$B$23:$E$31,2,0)/12,0)</f>
        <v>35988.673548114544</v>
      </c>
      <c r="AU55" s="6">
        <f>Cal_Energy!AU54+IFERROR(VLOOKUP(Cal_Energy_Switching!AU$4,Switching!$B$35:$E$44,2,0)/12,0)-IFERROR(VLOOKUP(Cal_Energy_Switching!AU$4,Switching!$B$23:$E$31,2,0)/12,0)</f>
        <v>80766.566280617946</v>
      </c>
      <c r="AV55" s="6">
        <f>Cal_Energy!AV54+IFERROR(VLOOKUP(Cal_Energy_Switching!AV$4,Switching!$B$35:$E$44,2,0)/12,0)-IFERROR(VLOOKUP(Cal_Energy_Switching!AV$4,Switching!$B$23:$E$31,2,0)/12,0)</f>
        <v>1314.4292013375004</v>
      </c>
      <c r="AW55" s="6">
        <f>Cal_Energy!AW54+IFERROR(VLOOKUP(Cal_Energy_Switching!AW$4,Switching!$B$35:$E$44,2,0)/12,0)-IFERROR(VLOOKUP(Cal_Energy_Switching!AW$4,Switching!$B$23:$E$31,2,0)/12,0)</f>
        <v>21554.424025747983</v>
      </c>
      <c r="AX55" s="6">
        <f>Cal_Energy!AX54+IFERROR(VLOOKUP(Cal_Energy_Switching!AX$4,Switching!$B$35:$E$44,2,0)/12,0)-IFERROR(VLOOKUP(Cal_Energy_Switching!AX$4,Switching!$B$23:$E$31,2,0)/12,0)</f>
        <v>165748.39399118058</v>
      </c>
      <c r="AY55" s="6">
        <f>Cal_Energy!AY54+IFERROR(VLOOKUP(Cal_Energy_Switching!AY$4,Switching!$B$35:$E$44,2,0)/12,0)-IFERROR(VLOOKUP(Cal_Energy_Switching!AY$4,Switching!$B$23:$E$31,2,0)/12,0)</f>
        <v>25852.316985178135</v>
      </c>
      <c r="AZ55" s="6">
        <f>Cal_Energy!AZ54+IFERROR(VLOOKUP(Cal_Energy_Switching!AZ$4,Switching!$B$35:$E$44,2,0)/12,0)-IFERROR(VLOOKUP(Cal_Energy_Switching!AZ$4,Switching!$B$23:$E$31,2,0)/12,0)</f>
        <v>10824.2</v>
      </c>
      <c r="BA55" s="6">
        <f>Cal_Energy!BA54+IFERROR(VLOOKUP(Cal_Energy_Switching!BA$4,Switching!$B$35:$E$44,2,0)/12,0)-IFERROR(VLOOKUP(Cal_Energy_Switching!BA$4,Switching!$B$23:$E$31,2,0)/12,0)</f>
        <v>5119.5</v>
      </c>
      <c r="BB55" s="7">
        <f t="shared" si="4"/>
        <v>3339684.2003933415</v>
      </c>
    </row>
    <row r="56" spans="1:54" x14ac:dyDescent="0.25">
      <c r="A56">
        <v>2018</v>
      </c>
      <c r="B56">
        <v>9</v>
      </c>
      <c r="C56" t="s">
        <v>54</v>
      </c>
      <c r="D56" s="6">
        <f>Cal_Energy!D55+IFERROR(VLOOKUP(Cal_Energy_Switching!D$4,Switching!$B$35:$E$44,2,0)/12,0)-IFERROR(VLOOKUP(Cal_Energy_Switching!D$4,Switching!$B$23:$E$31,2,0)/12,0)</f>
        <v>457611.82608098775</v>
      </c>
      <c r="E56" s="35">
        <f t="shared" si="3"/>
        <v>155166.31808636297</v>
      </c>
      <c r="F56" s="1">
        <f>Cal_Energy!F55+IFERROR(VLOOKUP(Cal_Energy_Switching!F$4,Switching!$B$35:$E$44,2,0)/12,0)-IFERROR(VLOOKUP(Cal_Energy_Switching!F$4,Switching!$B$23:$E$31,2,0)/12,0)</f>
        <v>63016.895184545188</v>
      </c>
      <c r="G56" s="1">
        <f>Cal_Energy!G55+IFERROR(VLOOKUP(Cal_Energy_Switching!G$4,Switching!$B$35:$E$44,2,0)/12,0)-IFERROR(VLOOKUP(Cal_Energy_Switching!G$4,Switching!$B$23:$E$31,2,0)/12,0)</f>
        <v>92149.422901817772</v>
      </c>
      <c r="H56" s="35">
        <f t="shared" si="0"/>
        <v>10387.636143728514</v>
      </c>
      <c r="I56" s="1">
        <f>Cal_Energy!I55+IFERROR(VLOOKUP(Cal_Energy_Switching!I$4,Switching!$B$35:$E$44,2,0)/12,0)-IFERROR(VLOOKUP(Cal_Energy_Switching!I$4,Switching!$B$23:$E$31,2,0)/12,0)</f>
        <v>531.75808823270722</v>
      </c>
      <c r="J56" s="1">
        <f>Cal_Energy!J55+IFERROR(VLOOKUP(Cal_Energy_Switching!J$4,Switching!$B$35:$E$44,2,0)/12,0)-IFERROR(VLOOKUP(Cal_Energy_Switching!J$4,Switching!$B$23:$E$31,2,0)/12,0)</f>
        <v>9855.8780554958066</v>
      </c>
      <c r="K56" s="6">
        <f>Cal_Energy!K55+IFERROR(VLOOKUP(Cal_Energy_Switching!K$4,Switching!$B$35:$E$44,2,0)/12,0)-IFERROR(VLOOKUP(Cal_Energy_Switching!K$4,Switching!$B$23:$E$31,2,0)/12,0)</f>
        <v>239737.70099965131</v>
      </c>
      <c r="L56" s="6">
        <f>Cal_Energy!L55+IFERROR(VLOOKUP(Cal_Energy_Switching!L$4,Switching!$B$35:$E$44,2,0)/12,0)-IFERROR(VLOOKUP(Cal_Energy_Switching!L$4,Switching!$B$23:$E$31,2,0)/12,0)</f>
        <v>18512.286754170178</v>
      </c>
      <c r="M56" s="6">
        <f>Cal_Energy!M55+IFERROR(VLOOKUP(Cal_Energy_Switching!M$4,Switching!$B$35:$E$44,2,0)/12,0)-IFERROR(VLOOKUP(Cal_Energy_Switching!M$4,Switching!$B$23:$E$31,2,0)/12,0)</f>
        <v>181889.76516458669</v>
      </c>
      <c r="N56" s="6">
        <f>Cal_Energy!N55+IFERROR(VLOOKUP(Cal_Energy_Switching!N$4,Switching!$B$35:$E$44,2,0)/12,0)-IFERROR(VLOOKUP(Cal_Energy_Switching!N$4,Switching!$B$23:$E$31,2,0)/12,0)</f>
        <v>100684.48610353988</v>
      </c>
      <c r="O56" s="6">
        <f>Cal_Energy!O55+IFERROR(VLOOKUP(Cal_Energy_Switching!O$4,Switching!$B$35:$E$44,2,0)/12,0)-IFERROR(VLOOKUP(Cal_Energy_Switching!O$4,Switching!$B$23:$E$31,2,0)/12,0)</f>
        <v>141999.75613488705</v>
      </c>
      <c r="P56" s="6">
        <f>Cal_Energy!P55+IFERROR(VLOOKUP(Cal_Energy_Switching!P$4,Switching!$B$35:$E$44,2,0)/12,0)-IFERROR(VLOOKUP(Cal_Energy_Switching!P$4,Switching!$B$23:$E$31,2,0)/12,0)</f>
        <v>0</v>
      </c>
      <c r="Q56" s="6">
        <f>Cal_Energy!Q55+IFERROR(VLOOKUP(Cal_Energy_Switching!Q$4,Switching!$B$35:$E$44,2,0)/12,0)-IFERROR(VLOOKUP(Cal_Energy_Switching!Q$4,Switching!$B$23:$E$31,2,0)/12,0)</f>
        <v>50962.113587357773</v>
      </c>
      <c r="R56" s="6">
        <f>Cal_Energy!R55+IFERROR(VLOOKUP(Cal_Energy_Switching!R$4,Switching!$B$35:$E$44,2,0)/12,0)-IFERROR(VLOOKUP(Cal_Energy_Switching!R$4,Switching!$B$23:$E$31,2,0)/12,0)</f>
        <v>111162.8915611152</v>
      </c>
      <c r="S56" s="6">
        <f>Cal_Energy!S55+IFERROR(VLOOKUP(Cal_Energy_Switching!S$4,Switching!$B$35:$E$44,2,0)/12,0)-IFERROR(VLOOKUP(Cal_Energy_Switching!S$4,Switching!$B$23:$E$31,2,0)/12,0)</f>
        <v>121577.88327729229</v>
      </c>
      <c r="T56" s="6">
        <f>Cal_Energy!T55+IFERROR(VLOOKUP(Cal_Energy_Switching!T$4,Switching!$B$35:$E$44,2,0)/12,0)-IFERROR(VLOOKUP(Cal_Energy_Switching!T$4,Switching!$B$23:$E$31,2,0)/12,0)</f>
        <v>12.709527258896973</v>
      </c>
      <c r="U56" s="6">
        <f>Cal_Energy!U55+IFERROR(VLOOKUP(Cal_Energy_Switching!U$4,Switching!$B$35:$E$44,2,0)/12,0)-IFERROR(VLOOKUP(Cal_Energy_Switching!U$4,Switching!$B$23:$E$31,2,0)/12,0)</f>
        <v>91.691064709210508</v>
      </c>
      <c r="V56" s="6">
        <f>Cal_Energy!V55+IFERROR(VLOOKUP(Cal_Energy_Switching!V$4,Switching!$B$35:$E$44,2,0)/12,0)-IFERROR(VLOOKUP(Cal_Energy_Switching!V$4,Switching!$B$23:$E$31,2,0)/12,0)</f>
        <v>45641.535759228333</v>
      </c>
      <c r="W56" s="6">
        <f>Cal_Energy!W55+IFERROR(VLOOKUP(Cal_Energy_Switching!W$4,Switching!$B$35:$E$44,2,0)/12,0)-IFERROR(VLOOKUP(Cal_Energy_Switching!W$4,Switching!$B$23:$E$31,2,0)/12,0)</f>
        <v>8599.446207889192</v>
      </c>
      <c r="X56" s="6">
        <f>Cal_Energy!X55+IFERROR(VLOOKUP(Cal_Energy_Switching!X$4,Switching!$B$35:$E$44,2,0)/12,0)-IFERROR(VLOOKUP(Cal_Energy_Switching!X$4,Switching!$B$23:$E$31,2,0)/12,0)</f>
        <v>35825.032241205918</v>
      </c>
      <c r="Y56" s="35">
        <f t="shared" si="1"/>
        <v>6257.1088385171024</v>
      </c>
      <c r="Z56" s="1">
        <f>Cal_Energy!Z55+IFERROR(VLOOKUP(Cal_Energy_Switching!Z$4,Switching!$B$35:$E$44,2,0)/12,0)-IFERROR(VLOOKUP(Cal_Energy_Switching!Z$4,Switching!$B$23:$E$31,2,0)/12,0)</f>
        <v>3250.4388571660174</v>
      </c>
      <c r="AA56" s="1">
        <f>Cal_Energy!AA55+IFERROR(VLOOKUP(Cal_Energy_Switching!AA$4,Switching!$B$35:$E$44,2,0)/12,0)-IFERROR(VLOOKUP(Cal_Energy_Switching!AA$4,Switching!$B$23:$E$31,2,0)/12,0)</f>
        <v>3006.6699813510854</v>
      </c>
      <c r="AB56" s="6">
        <f>Cal_Energy!AB55+IFERROR(VLOOKUP(Cal_Energy_Switching!AB$4,Switching!$B$35:$E$44,2,0)/12,0)-IFERROR(VLOOKUP(Cal_Energy_Switching!AB$4,Switching!$B$23:$E$31,2,0)/12,0)</f>
        <v>68.293849318727325</v>
      </c>
      <c r="AC56" s="6">
        <f>Cal_Energy!AC55+IFERROR(VLOOKUP(Cal_Energy_Switching!AC$4,Switching!$B$35:$E$44,2,0)/12,0)-IFERROR(VLOOKUP(Cal_Energy_Switching!AC$4,Switching!$B$23:$E$31,2,0)/12,0)</f>
        <v>1017.9695034096163</v>
      </c>
      <c r="AD56" s="6">
        <f>Cal_Energy!AD55+IFERROR(VLOOKUP(Cal_Energy_Switching!AD$4,Switching!$B$35:$E$44,2,0)/12,0)-IFERROR(VLOOKUP(Cal_Energy_Switching!AD$4,Switching!$B$23:$E$31,2,0)/12,0)</f>
        <v>475.07496480352074</v>
      </c>
      <c r="AE56" s="6">
        <f>Cal_Energy!AE55+IFERROR(VLOOKUP(Cal_Energy_Switching!AE$4,Switching!$B$35:$E$44,2,0)/12,0)-IFERROR(VLOOKUP(Cal_Energy_Switching!AE$4,Switching!$B$23:$E$31,2,0)/12,0)</f>
        <v>2834.4159678315364</v>
      </c>
      <c r="AF56" s="6">
        <f>Cal_Energy!AF55+IFERROR(VLOOKUP(Cal_Energy_Switching!AF$4,Switching!$B$35:$E$44,2,0)/12,0)-IFERROR(VLOOKUP(Cal_Energy_Switching!AF$4,Switching!$B$23:$E$31,2,0)/12,0)</f>
        <v>8155.4126193383681</v>
      </c>
      <c r="AG56" s="6">
        <f>Cal_Energy!AG55+IFERROR(VLOOKUP(Cal_Energy_Switching!AG$4,Switching!$B$35:$E$44,2,0)/12,0)-IFERROR(VLOOKUP(Cal_Energy_Switching!AG$4,Switching!$B$23:$E$31,2,0)/12,0)</f>
        <v>4782.5740291794054</v>
      </c>
      <c r="AH56" s="6">
        <f>Cal_Energy!AH55+IFERROR(VLOOKUP(Cal_Energy_Switching!AH$4,Switching!$B$35:$E$44,2,0)/12,0)-IFERROR(VLOOKUP(Cal_Energy_Switching!AH$4,Switching!$B$23:$E$31,2,0)/12,0)</f>
        <v>1411.735386767951</v>
      </c>
      <c r="AI56" s="6">
        <f>Cal_Energy!AI55+IFERROR(VLOOKUP(Cal_Energy_Switching!AI$4,Switching!$B$35:$E$44,2,0)/12,0)-IFERROR(VLOOKUP(Cal_Energy_Switching!AI$4,Switching!$B$23:$E$31,2,0)/12,0)</f>
        <v>2718.4708731127862</v>
      </c>
      <c r="AJ56" s="6">
        <f>Cal_Energy!AJ55+IFERROR(VLOOKUP(Cal_Energy_Switching!AJ$4,Switching!$B$35:$E$44,2,0)/12,0)-IFERROR(VLOOKUP(Cal_Energy_Switching!AJ$4,Switching!$B$23:$E$31,2,0)/12,0)</f>
        <v>404923.33551405091</v>
      </c>
      <c r="AK56" s="35">
        <f t="shared" si="2"/>
        <v>117191.65316092881</v>
      </c>
      <c r="AL56" s="1">
        <f>Cal_Energy!AL55+IFERROR(VLOOKUP(Cal_Energy_Switching!AL$4,Switching!$B$35:$E$44,2,0)/12,0)-IFERROR(VLOOKUP(Cal_Energy_Switching!AL$4,Switching!$B$23:$E$31,2,0)/12,0)</f>
        <v>32994.877555060069</v>
      </c>
      <c r="AM56" s="1">
        <f>Cal_Energy!AM55+IFERROR(VLOOKUP(Cal_Energy_Switching!AM$4,Switching!$B$35:$E$44,2,0)/12,0)-IFERROR(VLOOKUP(Cal_Energy_Switching!AM$4,Switching!$B$23:$E$31,2,0)/12,0)</f>
        <v>84196.775605868737</v>
      </c>
      <c r="AN56" s="6">
        <f>Cal_Energy!AN55+IFERROR(VLOOKUP(Cal_Energy_Switching!AN$4,Switching!$B$35:$E$44,2,0)/12,0)-IFERROR(VLOOKUP(Cal_Energy_Switching!AN$4,Switching!$B$23:$E$31,2,0)/12,0)</f>
        <v>237.97107884619103</v>
      </c>
      <c r="AO56" s="6">
        <f>Cal_Energy!AO55+IFERROR(VLOOKUP(Cal_Energy_Switching!AO$4,Switching!$B$35:$E$44,2,0)/12,0)-IFERROR(VLOOKUP(Cal_Energy_Switching!AO$4,Switching!$B$23:$E$31,2,0)/12,0)</f>
        <v>223.20885061062924</v>
      </c>
      <c r="AP56" s="6">
        <f>Cal_Energy!AP55+IFERROR(VLOOKUP(Cal_Energy_Switching!AP$4,Switching!$B$35:$E$44,2,0)/12,0)-IFERROR(VLOOKUP(Cal_Energy_Switching!AP$4,Switching!$B$23:$E$31,2,0)/12,0)</f>
        <v>7059.4984658298972</v>
      </c>
      <c r="AQ56" s="6">
        <f>Cal_Energy!AQ55+IFERROR(VLOOKUP(Cal_Energy_Switching!AQ$4,Switching!$B$35:$E$44,2,0)/12,0)-IFERROR(VLOOKUP(Cal_Energy_Switching!AQ$4,Switching!$B$23:$E$31,2,0)/12,0)</f>
        <v>65128.105837062787</v>
      </c>
      <c r="AR56" s="6">
        <f>Cal_Energy!AR55+IFERROR(VLOOKUP(Cal_Energy_Switching!AR$4,Switching!$B$35:$E$44,2,0)/12,0)-IFERROR(VLOOKUP(Cal_Energy_Switching!AR$4,Switching!$B$23:$E$31,2,0)/12,0)</f>
        <v>12924.107462733042</v>
      </c>
      <c r="AS56" s="6">
        <f>Cal_Energy!AS55+IFERROR(VLOOKUP(Cal_Energy_Switching!AS$4,Switching!$B$35:$E$44,2,0)/12,0)-IFERROR(VLOOKUP(Cal_Energy_Switching!AS$4,Switching!$B$23:$E$31,2,0)/12,0)</f>
        <v>145691.76501648419</v>
      </c>
      <c r="AT56" s="6">
        <f>Cal_Energy!AT55+IFERROR(VLOOKUP(Cal_Energy_Switching!AT$4,Switching!$B$35:$E$44,2,0)/12,0)-IFERROR(VLOOKUP(Cal_Energy_Switching!AT$4,Switching!$B$23:$E$31,2,0)/12,0)</f>
        <v>32101.917413043742</v>
      </c>
      <c r="AU56" s="6">
        <f>Cal_Energy!AU55+IFERROR(VLOOKUP(Cal_Energy_Switching!AU$4,Switching!$B$35:$E$44,2,0)/12,0)-IFERROR(VLOOKUP(Cal_Energy_Switching!AU$4,Switching!$B$23:$E$31,2,0)/12,0)</f>
        <v>68611.160282267112</v>
      </c>
      <c r="AV56" s="6">
        <f>Cal_Energy!AV55+IFERROR(VLOOKUP(Cal_Energy_Switching!AV$4,Switching!$B$35:$E$44,2,0)/12,0)-IFERROR(VLOOKUP(Cal_Energy_Switching!AV$4,Switching!$B$23:$E$31,2,0)/12,0)</f>
        <v>1076.4722800024813</v>
      </c>
      <c r="AW56" s="6">
        <f>Cal_Energy!AW55+IFERROR(VLOOKUP(Cal_Energy_Switching!AW$4,Switching!$B$35:$E$44,2,0)/12,0)-IFERROR(VLOOKUP(Cal_Energy_Switching!AW$4,Switching!$B$23:$E$31,2,0)/12,0)</f>
        <v>18433.339735758804</v>
      </c>
      <c r="AX56" s="6">
        <f>Cal_Energy!AX55+IFERROR(VLOOKUP(Cal_Energy_Switching!AX$4,Switching!$B$35:$E$44,2,0)/12,0)-IFERROR(VLOOKUP(Cal_Energy_Switching!AX$4,Switching!$B$23:$E$31,2,0)/12,0)</f>
        <v>135742.23047150846</v>
      </c>
      <c r="AY56" s="6">
        <f>Cal_Energy!AY55+IFERROR(VLOOKUP(Cal_Energy_Switching!AY$4,Switching!$B$35:$E$44,2,0)/12,0)-IFERROR(VLOOKUP(Cal_Energy_Switching!AY$4,Switching!$B$23:$E$31,2,0)/12,0)</f>
        <v>22568.804278623535</v>
      </c>
      <c r="AZ56" s="6">
        <f>Cal_Energy!AZ55+IFERROR(VLOOKUP(Cal_Energy_Switching!AZ$4,Switching!$B$35:$E$44,2,0)/12,0)-IFERROR(VLOOKUP(Cal_Energy_Switching!AZ$4,Switching!$B$23:$E$31,2,0)/12,0)</f>
        <v>8540</v>
      </c>
      <c r="BA56" s="6">
        <f>Cal_Energy!BA55+IFERROR(VLOOKUP(Cal_Energy_Switching!BA$4,Switching!$B$35:$E$44,2,0)/12,0)-IFERROR(VLOOKUP(Cal_Energy_Switching!BA$4,Switching!$B$23:$E$31,2,0)/12,0)</f>
        <v>5318.1</v>
      </c>
      <c r="BB56" s="7">
        <f t="shared" si="4"/>
        <v>2753355.8045740011</v>
      </c>
    </row>
    <row r="57" spans="1:54" x14ac:dyDescent="0.25">
      <c r="A57">
        <v>2018</v>
      </c>
      <c r="B57">
        <v>10</v>
      </c>
      <c r="C57" t="s">
        <v>55</v>
      </c>
      <c r="D57" s="6">
        <f>Cal_Energy!D56+IFERROR(VLOOKUP(Cal_Energy_Switching!D$4,Switching!$B$35:$E$44,2,0)/12,0)-IFERROR(VLOOKUP(Cal_Energy_Switching!D$4,Switching!$B$23:$E$31,2,0)/12,0)</f>
        <v>377293.98082888115</v>
      </c>
      <c r="E57" s="35">
        <f t="shared" si="3"/>
        <v>144327.80769975815</v>
      </c>
      <c r="F57" s="1">
        <f>Cal_Energy!F56+IFERROR(VLOOKUP(Cal_Energy_Switching!F$4,Switching!$B$35:$E$44,2,0)/12,0)-IFERROR(VLOOKUP(Cal_Energy_Switching!F$4,Switching!$B$23:$E$31,2,0)/12,0)</f>
        <v>58681.491029903271</v>
      </c>
      <c r="G57" s="1">
        <f>Cal_Energy!G56+IFERROR(VLOOKUP(Cal_Energy_Switching!G$4,Switching!$B$35:$E$44,2,0)/12,0)-IFERROR(VLOOKUP(Cal_Energy_Switching!G$4,Switching!$B$23:$E$31,2,0)/12,0)</f>
        <v>85646.316669854888</v>
      </c>
      <c r="H57" s="35">
        <f t="shared" si="0"/>
        <v>11176.726614950212</v>
      </c>
      <c r="I57" s="1">
        <f>Cal_Energy!I56+IFERROR(VLOOKUP(Cal_Energy_Switching!I$4,Switching!$B$35:$E$44,2,0)/12,0)-IFERROR(VLOOKUP(Cal_Energy_Switching!I$4,Switching!$B$23:$E$31,2,0)/12,0)</f>
        <v>572.15276846732741</v>
      </c>
      <c r="J57" s="1">
        <f>Cal_Energy!J56+IFERROR(VLOOKUP(Cal_Energy_Switching!J$4,Switching!$B$35:$E$44,2,0)/12,0)-IFERROR(VLOOKUP(Cal_Energy_Switching!J$4,Switching!$B$23:$E$31,2,0)/12,0)</f>
        <v>10604.573846482885</v>
      </c>
      <c r="K57" s="6">
        <f>Cal_Energy!K56+IFERROR(VLOOKUP(Cal_Energy_Switching!K$4,Switching!$B$35:$E$44,2,0)/12,0)-IFERROR(VLOOKUP(Cal_Energy_Switching!K$4,Switching!$B$23:$E$31,2,0)/12,0)</f>
        <v>248536.85728044517</v>
      </c>
      <c r="L57" s="6">
        <f>Cal_Energy!L56+IFERROR(VLOOKUP(Cal_Energy_Switching!L$4,Switching!$B$35:$E$44,2,0)/12,0)-IFERROR(VLOOKUP(Cal_Energy_Switching!L$4,Switching!$B$23:$E$31,2,0)/12,0)</f>
        <v>19429.125621318235</v>
      </c>
      <c r="M57" s="6">
        <f>Cal_Energy!M56+IFERROR(VLOOKUP(Cal_Energy_Switching!M$4,Switching!$B$35:$E$44,2,0)/12,0)-IFERROR(VLOOKUP(Cal_Energy_Switching!M$4,Switching!$B$23:$E$31,2,0)/12,0)</f>
        <v>174821.29425148675</v>
      </c>
      <c r="N57" s="6">
        <f>Cal_Energy!N56+IFERROR(VLOOKUP(Cal_Energy_Switching!N$4,Switching!$B$35:$E$44,2,0)/12,0)-IFERROR(VLOOKUP(Cal_Energy_Switching!N$4,Switching!$B$23:$E$31,2,0)/12,0)</f>
        <v>104142.55793324044</v>
      </c>
      <c r="O57" s="6">
        <f>Cal_Energy!O56+IFERROR(VLOOKUP(Cal_Energy_Switching!O$4,Switching!$B$35:$E$44,2,0)/12,0)-IFERROR(VLOOKUP(Cal_Energy_Switching!O$4,Switching!$B$23:$E$31,2,0)/12,0)</f>
        <v>137287.45190364413</v>
      </c>
      <c r="P57" s="6">
        <f>Cal_Energy!P56+IFERROR(VLOOKUP(Cal_Energy_Switching!P$4,Switching!$B$35:$E$44,2,0)/12,0)-IFERROR(VLOOKUP(Cal_Energy_Switching!P$4,Switching!$B$23:$E$31,2,0)/12,0)</f>
        <v>0</v>
      </c>
      <c r="Q57" s="6">
        <f>Cal_Energy!Q56+IFERROR(VLOOKUP(Cal_Energy_Switching!Q$4,Switching!$B$35:$E$44,2,0)/12,0)-IFERROR(VLOOKUP(Cal_Energy_Switching!Q$4,Switching!$B$23:$E$31,2,0)/12,0)</f>
        <v>45915.287437599633</v>
      </c>
      <c r="R57" s="6">
        <f>Cal_Energy!R56+IFERROR(VLOOKUP(Cal_Energy_Switching!R$4,Switching!$B$35:$E$44,2,0)/12,0)-IFERROR(VLOOKUP(Cal_Energy_Switching!R$4,Switching!$B$23:$E$31,2,0)/12,0)</f>
        <v>93940.86347158374</v>
      </c>
      <c r="S57" s="6">
        <f>Cal_Energy!S56+IFERROR(VLOOKUP(Cal_Energy_Switching!S$4,Switching!$B$35:$E$44,2,0)/12,0)-IFERROR(VLOOKUP(Cal_Energy_Switching!S$4,Switching!$B$23:$E$31,2,0)/12,0)</f>
        <v>129926.98425822881</v>
      </c>
      <c r="T57" s="6">
        <f>Cal_Energy!T56+IFERROR(VLOOKUP(Cal_Energy_Switching!T$4,Switching!$B$35:$E$44,2,0)/12,0)-IFERROR(VLOOKUP(Cal_Energy_Switching!T$4,Switching!$B$23:$E$31,2,0)/12,0)</f>
        <v>13.722678168520297</v>
      </c>
      <c r="U57" s="6">
        <f>Cal_Energy!U56+IFERROR(VLOOKUP(Cal_Energy_Switching!U$4,Switching!$B$35:$E$44,2,0)/12,0)-IFERROR(VLOOKUP(Cal_Energy_Switching!U$4,Switching!$B$23:$E$31,2,0)/12,0)</f>
        <v>95.231272316962603</v>
      </c>
      <c r="V57" s="6">
        <f>Cal_Energy!V56+IFERROR(VLOOKUP(Cal_Energy_Switching!V$4,Switching!$B$35:$E$44,2,0)/12,0)-IFERROR(VLOOKUP(Cal_Energy_Switching!V$4,Switching!$B$23:$E$31,2,0)/12,0)</f>
        <v>45507.52425543344</v>
      </c>
      <c r="W57" s="6">
        <f>Cal_Energy!W56+IFERROR(VLOOKUP(Cal_Energy_Switching!W$4,Switching!$B$35:$E$44,2,0)/12,0)-IFERROR(VLOOKUP(Cal_Energy_Switching!W$4,Switching!$B$23:$E$31,2,0)/12,0)</f>
        <v>10209.407869527218</v>
      </c>
      <c r="X57" s="6">
        <f>Cal_Energy!X56+IFERROR(VLOOKUP(Cal_Energy_Switching!X$4,Switching!$B$35:$E$44,2,0)/12,0)-IFERROR(VLOOKUP(Cal_Energy_Switching!X$4,Switching!$B$23:$E$31,2,0)/12,0)</f>
        <v>50516.791663066833</v>
      </c>
      <c r="Y57" s="35">
        <f t="shared" si="1"/>
        <v>6302.6382512686096</v>
      </c>
      <c r="Z57" s="1">
        <f>Cal_Energy!Z56+IFERROR(VLOOKUP(Cal_Energy_Switching!Z$4,Switching!$B$35:$E$44,2,0)/12,0)-IFERROR(VLOOKUP(Cal_Energy_Switching!Z$4,Switching!$B$23:$E$31,2,0)/12,0)</f>
        <v>3274.0904470888995</v>
      </c>
      <c r="AA57" s="1">
        <f>Cal_Energy!AA56+IFERROR(VLOOKUP(Cal_Energy_Switching!AA$4,Switching!$B$35:$E$44,2,0)/12,0)-IFERROR(VLOOKUP(Cal_Energy_Switching!AA$4,Switching!$B$23:$E$31,2,0)/12,0)</f>
        <v>3028.5478041797101</v>
      </c>
      <c r="AB57" s="6">
        <f>Cal_Energy!AB56+IFERROR(VLOOKUP(Cal_Energy_Switching!AB$4,Switching!$B$35:$E$44,2,0)/12,0)-IFERROR(VLOOKUP(Cal_Energy_Switching!AB$4,Switching!$B$23:$E$31,2,0)/12,0)</f>
        <v>72.864920535425881</v>
      </c>
      <c r="AC57" s="6">
        <f>Cal_Energy!AC56+IFERROR(VLOOKUP(Cal_Energy_Switching!AC$4,Switching!$B$35:$E$44,2,0)/12,0)-IFERROR(VLOOKUP(Cal_Energy_Switching!AC$4,Switching!$B$23:$E$31,2,0)/12,0)</f>
        <v>1208.7717510338566</v>
      </c>
      <c r="AD57" s="6">
        <f>Cal_Energy!AD56+IFERROR(VLOOKUP(Cal_Energy_Switching!AD$4,Switching!$B$35:$E$44,2,0)/12,0)-IFERROR(VLOOKUP(Cal_Energy_Switching!AD$4,Switching!$B$23:$E$31,2,0)/12,0)</f>
        <v>559.3495654378421</v>
      </c>
      <c r="AE57" s="6">
        <f>Cal_Energy!AE56+IFERROR(VLOOKUP(Cal_Energy_Switching!AE$4,Switching!$B$35:$E$44,2,0)/12,0)-IFERROR(VLOOKUP(Cal_Energy_Switching!AE$4,Switching!$B$23:$E$31,2,0)/12,0)</f>
        <v>3498.9100896609011</v>
      </c>
      <c r="AF57" s="6">
        <f>Cal_Energy!AF56+IFERROR(VLOOKUP(Cal_Energy_Switching!AF$4,Switching!$B$35:$E$44,2,0)/12,0)-IFERROR(VLOOKUP(Cal_Energy_Switching!AF$4,Switching!$B$23:$E$31,2,0)/12,0)</f>
        <v>8540.7789509122322</v>
      </c>
      <c r="AG57" s="6">
        <f>Cal_Energy!AG56+IFERROR(VLOOKUP(Cal_Energy_Switching!AG$4,Switching!$B$35:$E$44,2,0)/12,0)-IFERROR(VLOOKUP(Cal_Energy_Switching!AG$4,Switching!$B$23:$E$31,2,0)/12,0)</f>
        <v>5903.7899571417429</v>
      </c>
      <c r="AH57" s="6">
        <f>Cal_Energy!AH56+IFERROR(VLOOKUP(Cal_Energy_Switching!AH$4,Switching!$B$35:$E$44,2,0)/12,0)-IFERROR(VLOOKUP(Cal_Energy_Switching!AH$4,Switching!$B$23:$E$31,2,0)/12,0)</f>
        <v>1742.6994642824775</v>
      </c>
      <c r="AI57" s="6">
        <f>Cal_Energy!AI56+IFERROR(VLOOKUP(Cal_Energy_Switching!AI$4,Switching!$B$35:$E$44,2,0)/12,0)-IFERROR(VLOOKUP(Cal_Energy_Switching!AI$4,Switching!$B$23:$E$31,2,0)/12,0)</f>
        <v>2846.9263169707397</v>
      </c>
      <c r="AJ57" s="6">
        <f>Cal_Energy!AJ56+IFERROR(VLOOKUP(Cal_Energy_Switching!AJ$4,Switching!$B$35:$E$44,2,0)/12,0)-IFERROR(VLOOKUP(Cal_Energy_Switching!AJ$4,Switching!$B$23:$E$31,2,0)/12,0)</f>
        <v>286222.47148011957</v>
      </c>
      <c r="AK57" s="35">
        <f t="shared" si="2"/>
        <v>106424.02008922977</v>
      </c>
      <c r="AL57" s="1">
        <f>Cal_Energy!AL56+IFERROR(VLOOKUP(Cal_Energy_Switching!AL$4,Switching!$B$35:$E$44,2,0)/12,0)-IFERROR(VLOOKUP(Cal_Energy_Switching!AL$4,Switching!$B$23:$E$31,2,0)/12,0)</f>
        <v>29979.940294984339</v>
      </c>
      <c r="AM57" s="1">
        <f>Cal_Energy!AM56+IFERROR(VLOOKUP(Cal_Energy_Switching!AM$4,Switching!$B$35:$E$44,2,0)/12,0)-IFERROR(VLOOKUP(Cal_Energy_Switching!AM$4,Switching!$B$23:$E$31,2,0)/12,0)</f>
        <v>76444.079794245437</v>
      </c>
      <c r="AN57" s="6">
        <f>Cal_Energy!AN56+IFERROR(VLOOKUP(Cal_Energy_Switching!AN$4,Switching!$B$35:$E$44,2,0)/12,0)-IFERROR(VLOOKUP(Cal_Energy_Switching!AN$4,Switching!$B$23:$E$31,2,0)/12,0)</f>
        <v>274.08150819203831</v>
      </c>
      <c r="AO57" s="6">
        <f>Cal_Energy!AO56+IFERROR(VLOOKUP(Cal_Energy_Switching!AO$4,Switching!$B$35:$E$44,2,0)/12,0)-IFERROR(VLOOKUP(Cal_Energy_Switching!AO$4,Switching!$B$23:$E$31,2,0)/12,0)</f>
        <v>250.89835315366761</v>
      </c>
      <c r="AP57" s="6">
        <f>Cal_Energy!AP56+IFERROR(VLOOKUP(Cal_Energy_Switching!AP$4,Switching!$B$35:$E$44,2,0)/12,0)-IFERROR(VLOOKUP(Cal_Energy_Switching!AP$4,Switching!$B$23:$E$31,2,0)/12,0)</f>
        <v>8329.344479793308</v>
      </c>
      <c r="AQ57" s="6">
        <f>Cal_Energy!AQ56+IFERROR(VLOOKUP(Cal_Energy_Switching!AQ$4,Switching!$B$35:$E$44,2,0)/12,0)-IFERROR(VLOOKUP(Cal_Energy_Switching!AQ$4,Switching!$B$23:$E$31,2,0)/12,0)</f>
        <v>70067.577432875536</v>
      </c>
      <c r="AR57" s="6">
        <f>Cal_Energy!AR56+IFERROR(VLOOKUP(Cal_Energy_Switching!AR$4,Switching!$B$35:$E$44,2,0)/12,0)-IFERROR(VLOOKUP(Cal_Energy_Switching!AR$4,Switching!$B$23:$E$31,2,0)/12,0)</f>
        <v>11918.507635642554</v>
      </c>
      <c r="AS57" s="6">
        <f>Cal_Energy!AS56+IFERROR(VLOOKUP(Cal_Energy_Switching!AS$4,Switching!$B$35:$E$44,2,0)/12,0)-IFERROR(VLOOKUP(Cal_Energy_Switching!AS$4,Switching!$B$23:$E$31,2,0)/12,0)</f>
        <v>140003.09790366836</v>
      </c>
      <c r="AT57" s="6">
        <f>Cal_Energy!AT56+IFERROR(VLOOKUP(Cal_Energy_Switching!AT$4,Switching!$B$35:$E$44,2,0)/12,0)-IFERROR(VLOOKUP(Cal_Energy_Switching!AT$4,Switching!$B$23:$E$31,2,0)/12,0)</f>
        <v>29755.517816499265</v>
      </c>
      <c r="AU57" s="6">
        <f>Cal_Energy!AU56+IFERROR(VLOOKUP(Cal_Energy_Switching!AU$4,Switching!$B$35:$E$44,2,0)/12,0)-IFERROR(VLOOKUP(Cal_Energy_Switching!AU$4,Switching!$B$23:$E$31,2,0)/12,0)</f>
        <v>65934.140464471449</v>
      </c>
      <c r="AV57" s="6">
        <f>Cal_Energy!AV56+IFERROR(VLOOKUP(Cal_Energy_Switching!AV$4,Switching!$B$35:$E$44,2,0)/12,0)-IFERROR(VLOOKUP(Cal_Energy_Switching!AV$4,Switching!$B$23:$E$31,2,0)/12,0)</f>
        <v>1105.3690489727044</v>
      </c>
      <c r="AW57" s="6">
        <f>Cal_Energy!AW56+IFERROR(VLOOKUP(Cal_Energy_Switching!AW$4,Switching!$B$35:$E$44,2,0)/12,0)-IFERROR(VLOOKUP(Cal_Energy_Switching!AW$4,Switching!$B$23:$E$31,2,0)/12,0)</f>
        <v>18243.039324981975</v>
      </c>
      <c r="AX57" s="6">
        <f>Cal_Energy!AX56+IFERROR(VLOOKUP(Cal_Energy_Switching!AX$4,Switching!$B$35:$E$44,2,0)/12,0)-IFERROR(VLOOKUP(Cal_Energy_Switching!AX$4,Switching!$B$23:$E$31,2,0)/12,0)</f>
        <v>139386.08823385503</v>
      </c>
      <c r="AY57" s="6">
        <f>Cal_Energy!AY56+IFERROR(VLOOKUP(Cal_Energy_Switching!AY$4,Switching!$B$35:$E$44,2,0)/12,0)-IFERROR(VLOOKUP(Cal_Energy_Switching!AY$4,Switching!$B$23:$E$31,2,0)/12,0)</f>
        <v>22368.600196070398</v>
      </c>
      <c r="AZ57" s="6">
        <f>Cal_Energy!AZ56+IFERROR(VLOOKUP(Cal_Energy_Switching!AZ$4,Switching!$B$35:$E$44,2,0)/12,0)-IFERROR(VLOOKUP(Cal_Energy_Switching!AZ$4,Switching!$B$23:$E$31,2,0)/12,0)</f>
        <v>7093.2</v>
      </c>
      <c r="BA57" s="6">
        <f>Cal_Energy!BA56+IFERROR(VLOOKUP(Cal_Energy_Switching!BA$4,Switching!$B$35:$E$44,2,0)/12,0)-IFERROR(VLOOKUP(Cal_Energy_Switching!BA$4,Switching!$B$23:$E$31,2,0)/12,0)</f>
        <v>4450.8</v>
      </c>
      <c r="BB57" s="7">
        <f t="shared" si="4"/>
        <v>2535645.0982744186</v>
      </c>
    </row>
    <row r="58" spans="1:54" x14ac:dyDescent="0.25">
      <c r="A58">
        <v>2018</v>
      </c>
      <c r="B58">
        <v>11</v>
      </c>
      <c r="C58" t="s">
        <v>56</v>
      </c>
      <c r="D58" s="6">
        <f>Cal_Energy!D57+IFERROR(VLOOKUP(Cal_Energy_Switching!D$4,Switching!$B$35:$E$44,2,0)/12,0)-IFERROR(VLOOKUP(Cal_Energy_Switching!D$4,Switching!$B$23:$E$31,2,0)/12,0)</f>
        <v>431854.38579411316</v>
      </c>
      <c r="E58" s="35">
        <f t="shared" si="3"/>
        <v>141702.56337718322</v>
      </c>
      <c r="F58" s="1">
        <f>Cal_Energy!F57+IFERROR(VLOOKUP(Cal_Energy_Switching!F$4,Switching!$B$35:$E$44,2,0)/12,0)-IFERROR(VLOOKUP(Cal_Energy_Switching!F$4,Switching!$B$23:$E$31,2,0)/12,0)</f>
        <v>57631.393300873286</v>
      </c>
      <c r="G58" s="1">
        <f>Cal_Energy!G57+IFERROR(VLOOKUP(Cal_Energy_Switching!G$4,Switching!$B$35:$E$44,2,0)/12,0)-IFERROR(VLOOKUP(Cal_Energy_Switching!G$4,Switching!$B$23:$E$31,2,0)/12,0)</f>
        <v>84071.170076309922</v>
      </c>
      <c r="H58" s="35">
        <f t="shared" si="0"/>
        <v>12843.810193959027</v>
      </c>
      <c r="I58" s="1">
        <f>Cal_Energy!I57+IFERROR(VLOOKUP(Cal_Energy_Switching!I$4,Switching!$B$35:$E$44,2,0)/12,0)-IFERROR(VLOOKUP(Cal_Energy_Switching!I$4,Switching!$B$23:$E$31,2,0)/12,0)</f>
        <v>657.49318322887814</v>
      </c>
      <c r="J58" s="1">
        <f>Cal_Energy!J57+IFERROR(VLOOKUP(Cal_Energy_Switching!J$4,Switching!$B$35:$E$44,2,0)/12,0)-IFERROR(VLOOKUP(Cal_Energy_Switching!J$4,Switching!$B$23:$E$31,2,0)/12,0)</f>
        <v>12186.317010730148</v>
      </c>
      <c r="K58" s="6">
        <f>Cal_Energy!K57+IFERROR(VLOOKUP(Cal_Energy_Switching!K$4,Switching!$B$35:$E$44,2,0)/12,0)-IFERROR(VLOOKUP(Cal_Energy_Switching!K$4,Switching!$B$23:$E$31,2,0)/12,0)</f>
        <v>256443.22495348466</v>
      </c>
      <c r="L58" s="6">
        <f>Cal_Energy!L57+IFERROR(VLOOKUP(Cal_Energy_Switching!L$4,Switching!$B$35:$E$44,2,0)/12,0)-IFERROR(VLOOKUP(Cal_Energy_Switching!L$4,Switching!$B$23:$E$31,2,0)/12,0)</f>
        <v>20252.939285865581</v>
      </c>
      <c r="M58" s="6">
        <f>Cal_Energy!M57+IFERROR(VLOOKUP(Cal_Energy_Switching!M$4,Switching!$B$35:$E$44,2,0)/12,0)-IFERROR(VLOOKUP(Cal_Energy_Switching!M$4,Switching!$B$23:$E$31,2,0)/12,0)</f>
        <v>167970.96068923481</v>
      </c>
      <c r="N58" s="6">
        <f>Cal_Energy!N57+IFERROR(VLOOKUP(Cal_Energy_Switching!N$4,Switching!$B$35:$E$44,2,0)/12,0)-IFERROR(VLOOKUP(Cal_Energy_Switching!N$4,Switching!$B$23:$E$31,2,0)/12,0)</f>
        <v>107249.76349396798</v>
      </c>
      <c r="O58" s="6">
        <f>Cal_Energy!O57+IFERROR(VLOOKUP(Cal_Energy_Switching!O$4,Switching!$B$35:$E$44,2,0)/12,0)-IFERROR(VLOOKUP(Cal_Energy_Switching!O$4,Switching!$B$23:$E$31,2,0)/12,0)</f>
        <v>132720.57227328455</v>
      </c>
      <c r="P58" s="6">
        <f>Cal_Energy!P57+IFERROR(VLOOKUP(Cal_Energy_Switching!P$4,Switching!$B$35:$E$44,2,0)/12,0)-IFERROR(VLOOKUP(Cal_Energy_Switching!P$4,Switching!$B$23:$E$31,2,0)/12,0)</f>
        <v>0</v>
      </c>
      <c r="Q58" s="6">
        <f>Cal_Energy!Q57+IFERROR(VLOOKUP(Cal_Energy_Switching!Q$4,Switching!$B$35:$E$44,2,0)/12,0)-IFERROR(VLOOKUP(Cal_Energy_Switching!Q$4,Switching!$B$23:$E$31,2,0)/12,0)</f>
        <v>44351.401671116895</v>
      </c>
      <c r="R58" s="6">
        <f>Cal_Energy!R57+IFERROR(VLOOKUP(Cal_Energy_Switching!R$4,Switching!$B$35:$E$44,2,0)/12,0)-IFERROR(VLOOKUP(Cal_Energy_Switching!R$4,Switching!$B$23:$E$31,2,0)/12,0)</f>
        <v>93347.782620447833</v>
      </c>
      <c r="S58" s="6">
        <f>Cal_Energy!S57+IFERROR(VLOOKUP(Cal_Energy_Switching!S$4,Switching!$B$35:$E$44,2,0)/12,0)-IFERROR(VLOOKUP(Cal_Energy_Switching!S$4,Switching!$B$23:$E$31,2,0)/12,0)</f>
        <v>139575.13618202769</v>
      </c>
      <c r="T58" s="6">
        <f>Cal_Energy!T57+IFERROR(VLOOKUP(Cal_Energy_Switching!T$4,Switching!$B$35:$E$44,2,0)/12,0)-IFERROR(VLOOKUP(Cal_Energy_Switching!T$4,Switching!$B$23:$E$31,2,0)/12,0)</f>
        <v>16.042318942032065</v>
      </c>
      <c r="U58" s="6">
        <f>Cal_Energy!U57+IFERROR(VLOOKUP(Cal_Energy_Switching!U$4,Switching!$B$35:$E$44,2,0)/12,0)-IFERROR(VLOOKUP(Cal_Energy_Switching!U$4,Switching!$B$23:$E$31,2,0)/12,0)</f>
        <v>100.71191504026952</v>
      </c>
      <c r="V58" s="6">
        <f>Cal_Energy!V57+IFERROR(VLOOKUP(Cal_Energy_Switching!V$4,Switching!$B$35:$E$44,2,0)/12,0)-IFERROR(VLOOKUP(Cal_Energy_Switching!V$4,Switching!$B$23:$E$31,2,0)/12,0)</f>
        <v>44497.248263400274</v>
      </c>
      <c r="W58" s="6">
        <f>Cal_Energy!W57+IFERROR(VLOOKUP(Cal_Energy_Switching!W$4,Switching!$B$35:$E$44,2,0)/12,0)-IFERROR(VLOOKUP(Cal_Energy_Switching!W$4,Switching!$B$23:$E$31,2,0)/12,0)</f>
        <v>10477.204828785099</v>
      </c>
      <c r="X58" s="6">
        <f>Cal_Energy!X57+IFERROR(VLOOKUP(Cal_Energy_Switching!X$4,Switching!$B$35:$E$44,2,0)/12,0)-IFERROR(VLOOKUP(Cal_Energy_Switching!X$4,Switching!$B$23:$E$31,2,0)/12,0)</f>
        <v>48485.437983838448</v>
      </c>
      <c r="Y58" s="35">
        <f t="shared" si="1"/>
        <v>7442.0820187547015</v>
      </c>
      <c r="Z58" s="1">
        <f>Cal_Energy!Z57+IFERROR(VLOOKUP(Cal_Energy_Switching!Z$4,Switching!$B$35:$E$44,2,0)/12,0)-IFERROR(VLOOKUP(Cal_Energy_Switching!Z$4,Switching!$B$23:$E$31,2,0)/12,0)</f>
        <v>3866.0079593101168</v>
      </c>
      <c r="AA58" s="1">
        <f>Cal_Energy!AA57+IFERROR(VLOOKUP(Cal_Energy_Switching!AA$4,Switching!$B$35:$E$44,2,0)/12,0)-IFERROR(VLOOKUP(Cal_Energy_Switching!AA$4,Switching!$B$23:$E$31,2,0)/12,0)</f>
        <v>3576.0740594445847</v>
      </c>
      <c r="AB58" s="6">
        <f>Cal_Energy!AB57+IFERROR(VLOOKUP(Cal_Energy_Switching!AB$4,Switching!$B$35:$E$44,2,0)/12,0)-IFERROR(VLOOKUP(Cal_Energy_Switching!AB$4,Switching!$B$23:$E$31,2,0)/12,0)</f>
        <v>73.888336023585396</v>
      </c>
      <c r="AC58" s="6">
        <f>Cal_Energy!AC57+IFERROR(VLOOKUP(Cal_Energy_Switching!AC$4,Switching!$B$35:$E$44,2,0)/12,0)-IFERROR(VLOOKUP(Cal_Energy_Switching!AC$4,Switching!$B$23:$E$31,2,0)/12,0)</f>
        <v>1500.3752370800951</v>
      </c>
      <c r="AD58" s="6">
        <f>Cal_Energy!AD57+IFERROR(VLOOKUP(Cal_Energy_Switching!AD$4,Switching!$B$35:$E$44,2,0)/12,0)-IFERROR(VLOOKUP(Cal_Energy_Switching!AD$4,Switching!$B$23:$E$31,2,0)/12,0)</f>
        <v>627.45866969571875</v>
      </c>
      <c r="AE58" s="6">
        <f>Cal_Energy!AE57+IFERROR(VLOOKUP(Cal_Energy_Switching!AE$4,Switching!$B$35:$E$44,2,0)/12,0)-IFERROR(VLOOKUP(Cal_Energy_Switching!AE$4,Switching!$B$23:$E$31,2,0)/12,0)</f>
        <v>3353.9908442370347</v>
      </c>
      <c r="AF58" s="6">
        <f>Cal_Energy!AF57+IFERROR(VLOOKUP(Cal_Energy_Switching!AF$4,Switching!$B$35:$E$44,2,0)/12,0)-IFERROR(VLOOKUP(Cal_Energy_Switching!AF$4,Switching!$B$23:$E$31,2,0)/12,0)</f>
        <v>8833.3099879450383</v>
      </c>
      <c r="AG58" s="6">
        <f>Cal_Energy!AG57+IFERROR(VLOOKUP(Cal_Energy_Switching!AG$4,Switching!$B$35:$E$44,2,0)/12,0)-IFERROR(VLOOKUP(Cal_Energy_Switching!AG$4,Switching!$B$23:$E$31,2,0)/12,0)</f>
        <v>5659.2644438231355</v>
      </c>
      <c r="AH58" s="6">
        <f>Cal_Energy!AH57+IFERROR(VLOOKUP(Cal_Energy_Switching!AH$4,Switching!$B$35:$E$44,2,0)/12,0)-IFERROR(VLOOKUP(Cal_Energy_Switching!AH$4,Switching!$B$23:$E$31,2,0)/12,0)</f>
        <v>1670.5196468842921</v>
      </c>
      <c r="AI58" s="6">
        <f>Cal_Energy!AI57+IFERROR(VLOOKUP(Cal_Energy_Switching!AI$4,Switching!$B$35:$E$44,2,0)/12,0)-IFERROR(VLOOKUP(Cal_Energy_Switching!AI$4,Switching!$B$23:$E$31,2,0)/12,0)</f>
        <v>2944.4366626483434</v>
      </c>
      <c r="AJ58" s="6">
        <f>Cal_Energy!AJ57+IFERROR(VLOOKUP(Cal_Energy_Switching!AJ$4,Switching!$B$35:$E$44,2,0)/12,0)-IFERROR(VLOOKUP(Cal_Energy_Switching!AJ$4,Switching!$B$23:$E$31,2,0)/12,0)</f>
        <v>268762.16219491983</v>
      </c>
      <c r="AK58" s="35">
        <f t="shared" si="2"/>
        <v>103918.49248494447</v>
      </c>
      <c r="AL58" s="1">
        <f>Cal_Energy!AL57+IFERROR(VLOOKUP(Cal_Energy_Switching!AL$4,Switching!$B$35:$E$44,2,0)/12,0)-IFERROR(VLOOKUP(Cal_Energy_Switching!AL$4,Switching!$B$23:$E$31,2,0)/12,0)</f>
        <v>29278.392565784452</v>
      </c>
      <c r="AM58" s="1">
        <f>Cal_Energy!AM57+IFERROR(VLOOKUP(Cal_Energy_Switching!AM$4,Switching!$B$35:$E$44,2,0)/12,0)-IFERROR(VLOOKUP(Cal_Energy_Switching!AM$4,Switching!$B$23:$E$31,2,0)/12,0)</f>
        <v>74640.099919160013</v>
      </c>
      <c r="AN58" s="6">
        <f>Cal_Energy!AN57+IFERROR(VLOOKUP(Cal_Energy_Switching!AN$4,Switching!$B$35:$E$44,2,0)/12,0)-IFERROR(VLOOKUP(Cal_Energy_Switching!AN$4,Switching!$B$23:$E$31,2,0)/12,0)</f>
        <v>315.21392369029837</v>
      </c>
      <c r="AO58" s="6">
        <f>Cal_Energy!AO57+IFERROR(VLOOKUP(Cal_Energy_Switching!AO$4,Switching!$B$35:$E$44,2,0)/12,0)-IFERROR(VLOOKUP(Cal_Energy_Switching!AO$4,Switching!$B$23:$E$31,2,0)/12,0)</f>
        <v>270.55082541588888</v>
      </c>
      <c r="AP58" s="6">
        <f>Cal_Energy!AP57+IFERROR(VLOOKUP(Cal_Energy_Switching!AP$4,Switching!$B$35:$E$44,2,0)/12,0)-IFERROR(VLOOKUP(Cal_Energy_Switching!AP$4,Switching!$B$23:$E$31,2,0)/12,0)</f>
        <v>9552.476299501297</v>
      </c>
      <c r="AQ58" s="6">
        <f>Cal_Energy!AQ57+IFERROR(VLOOKUP(Cal_Energy_Switching!AQ$4,Switching!$B$35:$E$44,2,0)/12,0)-IFERROR(VLOOKUP(Cal_Energy_Switching!AQ$4,Switching!$B$23:$E$31,2,0)/12,0)</f>
        <v>72803.952175412749</v>
      </c>
      <c r="AR58" s="6">
        <f>Cal_Energy!AR57+IFERROR(VLOOKUP(Cal_Energy_Switching!AR$4,Switching!$B$35:$E$44,2,0)/12,0)-IFERROR(VLOOKUP(Cal_Energy_Switching!AR$4,Switching!$B$23:$E$31,2,0)/12,0)</f>
        <v>11052.243790489785</v>
      </c>
      <c r="AS58" s="6">
        <f>Cal_Energy!AS57+IFERROR(VLOOKUP(Cal_Energy_Switching!AS$4,Switching!$B$35:$E$44,2,0)/12,0)-IFERROR(VLOOKUP(Cal_Energy_Switching!AS$4,Switching!$B$23:$E$31,2,0)/12,0)</f>
        <v>132756.59727060437</v>
      </c>
      <c r="AT58" s="6">
        <f>Cal_Energy!AT57+IFERROR(VLOOKUP(Cal_Energy_Switching!AT$4,Switching!$B$35:$E$44,2,0)/12,0)-IFERROR(VLOOKUP(Cal_Energy_Switching!AT$4,Switching!$B$23:$E$31,2,0)/12,0)</f>
        <v>27734.235511142822</v>
      </c>
      <c r="AU58" s="6">
        <f>Cal_Energy!AU57+IFERROR(VLOOKUP(Cal_Energy_Switching!AU$4,Switching!$B$35:$E$44,2,0)/12,0)-IFERROR(VLOOKUP(Cal_Energy_Switching!AU$4,Switching!$B$23:$E$31,2,0)/12,0)</f>
        <v>62524.022519500162</v>
      </c>
      <c r="AV58" s="6">
        <f>Cal_Energy!AV57+IFERROR(VLOOKUP(Cal_Energy_Switching!AV$4,Switching!$B$35:$E$44,2,0)/12,0)-IFERROR(VLOOKUP(Cal_Energy_Switching!AV$4,Switching!$B$23:$E$31,2,0)/12,0)</f>
        <v>1116.3680783099001</v>
      </c>
      <c r="AW58" s="6">
        <f>Cal_Energy!AW57+IFERROR(VLOOKUP(Cal_Energy_Switching!AW$4,Switching!$B$35:$E$44,2,0)/12,0)-IFERROR(VLOOKUP(Cal_Energy_Switching!AW$4,Switching!$B$23:$E$31,2,0)/12,0)</f>
        <v>18384.282741442581</v>
      </c>
      <c r="AX58" s="6">
        <f>Cal_Energy!AX57+IFERROR(VLOOKUP(Cal_Energy_Switching!AX$4,Switching!$B$35:$E$44,2,0)/12,0)-IFERROR(VLOOKUP(Cal_Energy_Switching!AX$4,Switching!$B$23:$E$31,2,0)/12,0)</f>
        <v>140773.05639178009</v>
      </c>
      <c r="AY58" s="6">
        <f>Cal_Energy!AY57+IFERROR(VLOOKUP(Cal_Energy_Switching!AY$4,Switching!$B$35:$E$44,2,0)/12,0)-IFERROR(VLOOKUP(Cal_Energy_Switching!AY$4,Switching!$B$23:$E$31,2,0)/12,0)</f>
        <v>22517.194245309347</v>
      </c>
      <c r="AZ58" s="6">
        <f>Cal_Energy!AZ57+IFERROR(VLOOKUP(Cal_Energy_Switching!AZ$4,Switching!$B$35:$E$44,2,0)/12,0)-IFERROR(VLOOKUP(Cal_Energy_Switching!AZ$4,Switching!$B$23:$E$31,2,0)/12,0)</f>
        <v>7436</v>
      </c>
      <c r="BA58" s="6">
        <f>Cal_Energy!BA57+IFERROR(VLOOKUP(Cal_Energy_Switching!BA$4,Switching!$B$35:$E$44,2,0)/12,0)-IFERROR(VLOOKUP(Cal_Energy_Switching!BA$4,Switching!$B$23:$E$31,2,0)/12,0)</f>
        <v>4366.8</v>
      </c>
      <c r="BB58" s="7">
        <f t="shared" si="4"/>
        <v>2568278.1601442466</v>
      </c>
    </row>
    <row r="59" spans="1:54" x14ac:dyDescent="0.25">
      <c r="A59">
        <v>2018</v>
      </c>
      <c r="B59">
        <v>12</v>
      </c>
      <c r="C59" t="s">
        <v>57</v>
      </c>
      <c r="D59" s="6">
        <f>Cal_Energy!D58+IFERROR(VLOOKUP(Cal_Energy_Switching!D$4,Switching!$B$35:$E$44,2,0)/12,0)-IFERROR(VLOOKUP(Cal_Energy_Switching!D$4,Switching!$B$23:$E$31,2,0)/12,0)</f>
        <v>619695.7442742812</v>
      </c>
      <c r="E59" s="35">
        <f t="shared" si="3"/>
        <v>177800.9526903269</v>
      </c>
      <c r="F59" s="1">
        <f>Cal_Energy!F58+IFERROR(VLOOKUP(Cal_Energy_Switching!F$4,Switching!$B$35:$E$44,2,0)/12,0)-IFERROR(VLOOKUP(Cal_Energy_Switching!F$4,Switching!$B$23:$E$31,2,0)/12,0)</f>
        <v>72070.749026130768</v>
      </c>
      <c r="G59" s="1">
        <f>Cal_Energy!G58+IFERROR(VLOOKUP(Cal_Energy_Switching!G$4,Switching!$B$35:$E$44,2,0)/12,0)-IFERROR(VLOOKUP(Cal_Energy_Switching!G$4,Switching!$B$23:$E$31,2,0)/12,0)</f>
        <v>105730.20366419613</v>
      </c>
      <c r="H59" s="35">
        <f t="shared" si="0"/>
        <v>14933.976250252952</v>
      </c>
      <c r="I59" s="1">
        <f>Cal_Energy!I58+IFERROR(VLOOKUP(Cal_Energy_Switching!I$4,Switching!$B$35:$E$44,2,0)/12,0)-IFERROR(VLOOKUP(Cal_Energy_Switching!I$4,Switching!$B$23:$E$31,2,0)/12,0)</f>
        <v>764.49180070113096</v>
      </c>
      <c r="J59" s="1">
        <f>Cal_Energy!J58+IFERROR(VLOOKUP(Cal_Energy_Switching!J$4,Switching!$B$35:$E$44,2,0)/12,0)-IFERROR(VLOOKUP(Cal_Energy_Switching!J$4,Switching!$B$23:$E$31,2,0)/12,0)</f>
        <v>14169.484449551821</v>
      </c>
      <c r="K59" s="6">
        <f>Cal_Energy!K58+IFERROR(VLOOKUP(Cal_Energy_Switching!K$4,Switching!$B$35:$E$44,2,0)/12,0)-IFERROR(VLOOKUP(Cal_Energy_Switching!K$4,Switching!$B$23:$E$31,2,0)/12,0)</f>
        <v>264094.86821502534</v>
      </c>
      <c r="L59" s="6">
        <f>Cal_Energy!L58+IFERROR(VLOOKUP(Cal_Energy_Switching!L$4,Switching!$B$35:$E$44,2,0)/12,0)-IFERROR(VLOOKUP(Cal_Energy_Switching!L$4,Switching!$B$23:$E$31,2,0)/12,0)</f>
        <v>21050.211628333756</v>
      </c>
      <c r="M59" s="6">
        <f>Cal_Energy!M58+IFERROR(VLOOKUP(Cal_Energy_Switching!M$4,Switching!$B$35:$E$44,2,0)/12,0)-IFERROR(VLOOKUP(Cal_Energy_Switching!M$4,Switching!$B$23:$E$31,2,0)/12,0)</f>
        <v>187779.15182485129</v>
      </c>
      <c r="N59" s="6">
        <f>Cal_Energy!N58+IFERROR(VLOOKUP(Cal_Energy_Switching!N$4,Switching!$B$35:$E$44,2,0)/12,0)-IFERROR(VLOOKUP(Cal_Energy_Switching!N$4,Switching!$B$23:$E$31,2,0)/12,0)</f>
        <v>110256.86226222228</v>
      </c>
      <c r="O59" s="6">
        <f>Cal_Energy!O58+IFERROR(VLOOKUP(Cal_Energy_Switching!O$4,Switching!$B$35:$E$44,2,0)/12,0)-IFERROR(VLOOKUP(Cal_Energy_Switching!O$4,Switching!$B$23:$E$31,2,0)/12,0)</f>
        <v>145926.00581742544</v>
      </c>
      <c r="P59" s="6">
        <f>Cal_Energy!P58+IFERROR(VLOOKUP(Cal_Energy_Switching!P$4,Switching!$B$35:$E$44,2,0)/12,0)-IFERROR(VLOOKUP(Cal_Energy_Switching!P$4,Switching!$B$23:$E$31,2,0)/12,0)</f>
        <v>0</v>
      </c>
      <c r="Q59" s="6">
        <f>Cal_Energy!Q58+IFERROR(VLOOKUP(Cal_Energy_Switching!Q$4,Switching!$B$35:$E$44,2,0)/12,0)-IFERROR(VLOOKUP(Cal_Energy_Switching!Q$4,Switching!$B$23:$E$31,2,0)/12,0)</f>
        <v>48881.149279717647</v>
      </c>
      <c r="R59" s="6">
        <f>Cal_Energy!R58+IFERROR(VLOOKUP(Cal_Energy_Switching!R$4,Switching!$B$35:$E$44,2,0)/12,0)-IFERROR(VLOOKUP(Cal_Energy_Switching!R$4,Switching!$B$23:$E$31,2,0)/12,0)</f>
        <v>102017.364116955</v>
      </c>
      <c r="S59" s="6">
        <f>Cal_Energy!S58+IFERROR(VLOOKUP(Cal_Energy_Switching!S$4,Switching!$B$35:$E$44,2,0)/12,0)-IFERROR(VLOOKUP(Cal_Energy_Switching!S$4,Switching!$B$23:$E$31,2,0)/12,0)</f>
        <v>148323.81287095509</v>
      </c>
      <c r="T59" s="6">
        <f>Cal_Energy!T58+IFERROR(VLOOKUP(Cal_Energy_Switching!T$4,Switching!$B$35:$E$44,2,0)/12,0)-IFERROR(VLOOKUP(Cal_Energy_Switching!T$4,Switching!$B$23:$E$31,2,0)/12,0)</f>
        <v>20.367889981179395</v>
      </c>
      <c r="U59" s="6">
        <f>Cal_Energy!U58+IFERROR(VLOOKUP(Cal_Energy_Switching!U$4,Switching!$B$35:$E$44,2,0)/12,0)-IFERROR(VLOOKUP(Cal_Energy_Switching!U$4,Switching!$B$23:$E$31,2,0)/12,0)</f>
        <v>119.29909295612397</v>
      </c>
      <c r="V59" s="6">
        <f>Cal_Energy!V58+IFERROR(VLOOKUP(Cal_Energy_Switching!V$4,Switching!$B$35:$E$44,2,0)/12,0)-IFERROR(VLOOKUP(Cal_Energy_Switching!V$4,Switching!$B$23:$E$31,2,0)/12,0)</f>
        <v>48145.895395850552</v>
      </c>
      <c r="W59" s="6">
        <f>Cal_Energy!W58+IFERROR(VLOOKUP(Cal_Energy_Switching!W$4,Switching!$B$35:$E$44,2,0)/12,0)-IFERROR(VLOOKUP(Cal_Energy_Switching!W$4,Switching!$B$23:$E$31,2,0)/12,0)</f>
        <v>12259.955037901618</v>
      </c>
      <c r="X59" s="6">
        <f>Cal_Energy!X58+IFERROR(VLOOKUP(Cal_Energy_Switching!X$4,Switching!$B$35:$E$44,2,0)/12,0)-IFERROR(VLOOKUP(Cal_Energy_Switching!X$4,Switching!$B$23:$E$31,2,0)/12,0)</f>
        <v>42975.463140331754</v>
      </c>
      <c r="Y59" s="35">
        <f t="shared" si="1"/>
        <v>9604.4699653967509</v>
      </c>
      <c r="Z59" s="1">
        <f>Cal_Energy!Z58+IFERROR(VLOOKUP(Cal_Energy_Switching!Z$4,Switching!$B$35:$E$44,2,0)/12,0)-IFERROR(VLOOKUP(Cal_Energy_Switching!Z$4,Switching!$B$23:$E$31,2,0)/12,0)</f>
        <v>4989.3238528687971</v>
      </c>
      <c r="AA59" s="1">
        <f>Cal_Energy!AA58+IFERROR(VLOOKUP(Cal_Energy_Switching!AA$4,Switching!$B$35:$E$44,2,0)/12,0)-IFERROR(VLOOKUP(Cal_Energy_Switching!AA$4,Switching!$B$23:$E$31,2,0)/12,0)</f>
        <v>4615.1461125279548</v>
      </c>
      <c r="AB59" s="6">
        <f>Cal_Energy!AB58+IFERROR(VLOOKUP(Cal_Energy_Switching!AB$4,Switching!$B$35:$E$44,2,0)/12,0)-IFERROR(VLOOKUP(Cal_Energy_Switching!AB$4,Switching!$B$23:$E$31,2,0)/12,0)</f>
        <v>71.872038339504073</v>
      </c>
      <c r="AC59" s="6">
        <f>Cal_Energy!AC58+IFERROR(VLOOKUP(Cal_Energy_Switching!AC$4,Switching!$B$35:$E$44,2,0)/12,0)-IFERROR(VLOOKUP(Cal_Energy_Switching!AC$4,Switching!$B$23:$E$31,2,0)/12,0)</f>
        <v>1885.0114331031016</v>
      </c>
      <c r="AD59" s="6">
        <f>Cal_Energy!AD58+IFERROR(VLOOKUP(Cal_Energy_Switching!AD$4,Switching!$B$35:$E$44,2,0)/12,0)-IFERROR(VLOOKUP(Cal_Energy_Switching!AD$4,Switching!$B$23:$E$31,2,0)/12,0)</f>
        <v>736.03983766241879</v>
      </c>
      <c r="AE59" s="6">
        <f>Cal_Energy!AE58+IFERROR(VLOOKUP(Cal_Energy_Switching!AE$4,Switching!$B$35:$E$44,2,0)/12,0)-IFERROR(VLOOKUP(Cal_Energy_Switching!AE$4,Switching!$B$23:$E$31,2,0)/12,0)</f>
        <v>4447.3438687898815</v>
      </c>
      <c r="AF59" s="6">
        <f>Cal_Energy!AF58+IFERROR(VLOOKUP(Cal_Energy_Switching!AF$4,Switching!$B$35:$E$44,2,0)/12,0)-IFERROR(VLOOKUP(Cal_Energy_Switching!AF$4,Switching!$B$23:$E$31,2,0)/12,0)</f>
        <v>10264.806122870908</v>
      </c>
      <c r="AG59" s="6">
        <f>Cal_Energy!AG58+IFERROR(VLOOKUP(Cal_Energy_Switching!AG$4,Switching!$B$35:$E$44,2,0)/12,0)-IFERROR(VLOOKUP(Cal_Energy_Switching!AG$4,Switching!$B$23:$E$31,2,0)/12,0)</f>
        <v>7504.1036767715959</v>
      </c>
      <c r="AH59" s="6">
        <f>Cal_Energy!AH58+IFERROR(VLOOKUP(Cal_Energy_Switching!AH$4,Switching!$B$35:$E$44,2,0)/12,0)-IFERROR(VLOOKUP(Cal_Energy_Switching!AH$4,Switching!$B$23:$E$31,2,0)/12,0)</f>
        <v>2215.0851490931627</v>
      </c>
      <c r="AI59" s="6">
        <f>Cal_Energy!AI58+IFERROR(VLOOKUP(Cal_Energy_Switching!AI$4,Switching!$B$35:$E$44,2,0)/12,0)-IFERROR(VLOOKUP(Cal_Energy_Switching!AI$4,Switching!$B$23:$E$31,2,0)/12,0)</f>
        <v>3421.6020409569655</v>
      </c>
      <c r="AJ59" s="6">
        <f>Cal_Energy!AJ58+IFERROR(VLOOKUP(Cal_Energy_Switching!AJ$4,Switching!$B$35:$E$44,2,0)/12,0)-IFERROR(VLOOKUP(Cal_Energy_Switching!AJ$4,Switching!$B$23:$E$31,2,0)/12,0)</f>
        <v>345434.9421780007</v>
      </c>
      <c r="AK59" s="35">
        <f t="shared" si="2"/>
        <v>111279.00872308924</v>
      </c>
      <c r="AL59" s="1">
        <f>Cal_Energy!AL58+IFERROR(VLOOKUP(Cal_Energy_Switching!AL$4,Switching!$B$35:$E$44,2,0)/12,0)-IFERROR(VLOOKUP(Cal_Energy_Switching!AL$4,Switching!$B$23:$E$31,2,0)/12,0)</f>
        <v>31339.337112464989</v>
      </c>
      <c r="AM59" s="1">
        <f>Cal_Energy!AM58+IFERROR(VLOOKUP(Cal_Energy_Switching!AM$4,Switching!$B$35:$E$44,2,0)/12,0)-IFERROR(VLOOKUP(Cal_Energy_Switching!AM$4,Switching!$B$23:$E$31,2,0)/12,0)</f>
        <v>79939.671610624253</v>
      </c>
      <c r="AN59" s="6">
        <f>Cal_Energy!AN58+IFERROR(VLOOKUP(Cal_Energy_Switching!AN$4,Switching!$B$35:$E$44,2,0)/12,0)-IFERROR(VLOOKUP(Cal_Energy_Switching!AN$4,Switching!$B$23:$E$31,2,0)/12,0)</f>
        <v>362.85719561141917</v>
      </c>
      <c r="AO59" s="6">
        <f>Cal_Energy!AO58+IFERROR(VLOOKUP(Cal_Energy_Switching!AO$4,Switching!$B$35:$E$44,2,0)/12,0)-IFERROR(VLOOKUP(Cal_Energy_Switching!AO$4,Switching!$B$23:$E$31,2,0)/12,0)</f>
        <v>298.82718211460917</v>
      </c>
      <c r="AP59" s="6">
        <f>Cal_Energy!AP58+IFERROR(VLOOKUP(Cal_Energy_Switching!AP$4,Switching!$B$35:$E$44,2,0)/12,0)-IFERROR(VLOOKUP(Cal_Energy_Switching!AP$4,Switching!$B$23:$E$31,2,0)/12,0)</f>
        <v>14085.976579640599</v>
      </c>
      <c r="AQ59" s="6">
        <f>Cal_Energy!AQ58+IFERROR(VLOOKUP(Cal_Energy_Switching!AQ$4,Switching!$B$35:$E$44,2,0)/12,0)-IFERROR(VLOOKUP(Cal_Energy_Switching!AQ$4,Switching!$B$23:$E$31,2,0)/12,0)</f>
        <v>77762.496717670962</v>
      </c>
      <c r="AR59" s="6">
        <f>Cal_Energy!AR58+IFERROR(VLOOKUP(Cal_Energy_Switching!AR$4,Switching!$B$35:$E$44,2,0)/12,0)-IFERROR(VLOOKUP(Cal_Energy_Switching!AR$4,Switching!$B$23:$E$31,2,0)/12,0)</f>
        <v>11817.133235214473</v>
      </c>
      <c r="AS59" s="6">
        <f>Cal_Energy!AS58+IFERROR(VLOOKUP(Cal_Energy_Switching!AS$4,Switching!$B$35:$E$44,2,0)/12,0)-IFERROR(VLOOKUP(Cal_Energy_Switching!AS$4,Switching!$B$23:$E$31,2,0)/12,0)</f>
        <v>140104.97432477621</v>
      </c>
      <c r="AT59" s="6">
        <f>Cal_Energy!AT58+IFERROR(VLOOKUP(Cal_Energy_Switching!AT$4,Switching!$B$35:$E$44,2,0)/12,0)-IFERROR(VLOOKUP(Cal_Energy_Switching!AT$4,Switching!$B$23:$E$31,2,0)/12,0)</f>
        <v>29518.977548833751</v>
      </c>
      <c r="AU59" s="6">
        <f>Cal_Energy!AU58+IFERROR(VLOOKUP(Cal_Energy_Switching!AU$4,Switching!$B$35:$E$44,2,0)/12,0)-IFERROR(VLOOKUP(Cal_Energy_Switching!AU$4,Switching!$B$23:$E$31,2,0)/12,0)</f>
        <v>65982.082309698657</v>
      </c>
      <c r="AV59" s="6">
        <f>Cal_Energy!AV58+IFERROR(VLOOKUP(Cal_Energy_Switching!AV$4,Switching!$B$35:$E$44,2,0)/12,0)-IFERROR(VLOOKUP(Cal_Energy_Switching!AV$4,Switching!$B$23:$E$31,2,0)/12,0)</f>
        <v>1152.6320477906877</v>
      </c>
      <c r="AW59" s="6">
        <f>Cal_Energy!AW58+IFERROR(VLOOKUP(Cal_Energy_Switching!AW$4,Switching!$B$35:$E$44,2,0)/12,0)-IFERROR(VLOOKUP(Cal_Energy_Switching!AW$4,Switching!$B$23:$E$31,2,0)/12,0)</f>
        <v>18306.272622171822</v>
      </c>
      <c r="AX59" s="6">
        <f>Cal_Energy!AX58+IFERROR(VLOOKUP(Cal_Energy_Switching!AX$4,Switching!$B$35:$E$44,2,0)/12,0)-IFERROR(VLOOKUP(Cal_Energy_Switching!AX$4,Switching!$B$23:$E$31,2,0)/12,0)</f>
        <v>145345.91181455195</v>
      </c>
      <c r="AY59" s="6">
        <f>Cal_Energy!AY58+IFERROR(VLOOKUP(Cal_Energy_Switching!AY$4,Switching!$B$35:$E$44,2,0)/12,0)-IFERROR(VLOOKUP(Cal_Energy_Switching!AY$4,Switching!$B$23:$E$31,2,0)/12,0)</f>
        <v>22435.124299718009</v>
      </c>
      <c r="AZ59" s="6">
        <f>Cal_Energy!AZ58+IFERROR(VLOOKUP(Cal_Energy_Switching!AZ$4,Switching!$B$35:$E$44,2,0)/12,0)-IFERROR(VLOOKUP(Cal_Energy_Switching!AZ$4,Switching!$B$23:$E$31,2,0)/12,0)</f>
        <v>9529</v>
      </c>
      <c r="BA59" s="6">
        <f>Cal_Energy!BA58+IFERROR(VLOOKUP(Cal_Energy_Switching!BA$4,Switching!$B$35:$E$44,2,0)/12,0)-IFERROR(VLOOKUP(Cal_Energy_Switching!BA$4,Switching!$B$23:$E$31,2,0)/12,0)</f>
        <v>4790.1000000000004</v>
      </c>
      <c r="BB59" s="7">
        <f t="shared" si="4"/>
        <v>2982637.7306992356</v>
      </c>
    </row>
    <row r="60" spans="1:54" x14ac:dyDescent="0.25">
      <c r="A60">
        <v>2019</v>
      </c>
      <c r="B60">
        <v>1</v>
      </c>
      <c r="C60" t="s">
        <v>58</v>
      </c>
      <c r="D60" s="6">
        <f>Cal_Energy!D59+IFERROR(VLOOKUP(Cal_Energy_Switching!D$4,Switching!$B$35:$E$44,2,0)/12,0)-IFERROR(VLOOKUP(Cal_Energy_Switching!D$4,Switching!$B$23:$E$31,2,0)/12,0)</f>
        <v>718981.93857178127</v>
      </c>
      <c r="E60" s="35">
        <f t="shared" si="3"/>
        <v>184568.25160248429</v>
      </c>
      <c r="F60" s="1">
        <f>Cal_Energy!F59+IFERROR(VLOOKUP(Cal_Energy_Switching!F$4,Switching!$B$35:$E$44,2,0)/12,0)-IFERROR(VLOOKUP(Cal_Energy_Switching!F$4,Switching!$B$23:$E$31,2,0)/12,0)</f>
        <v>74777.668590993737</v>
      </c>
      <c r="G60" s="1">
        <f>Cal_Energy!G59+IFERROR(VLOOKUP(Cal_Energy_Switching!G$4,Switching!$B$35:$E$44,2,0)/12,0)-IFERROR(VLOOKUP(Cal_Energy_Switching!G$4,Switching!$B$23:$E$31,2,0)/12,0)</f>
        <v>109790.58301149055</v>
      </c>
      <c r="H60" s="35">
        <f t="shared" si="0"/>
        <v>14864.347473199357</v>
      </c>
      <c r="I60" s="1">
        <f>Cal_Energy!I59+IFERROR(VLOOKUP(Cal_Energy_Switching!I$4,Switching!$B$35:$E$44,2,0)/12,0)-IFERROR(VLOOKUP(Cal_Energy_Switching!I$4,Switching!$B$23:$E$31,2,0)/12,0)</f>
        <v>760.92740309808687</v>
      </c>
      <c r="J60" s="1">
        <f>Cal_Energy!J59+IFERROR(VLOOKUP(Cal_Energy_Switching!J$4,Switching!$B$35:$E$44,2,0)/12,0)-IFERROR(VLOOKUP(Cal_Energy_Switching!J$4,Switching!$B$23:$E$31,2,0)/12,0)</f>
        <v>14103.420070101271</v>
      </c>
      <c r="K60" s="6">
        <f>Cal_Energy!K59+IFERROR(VLOOKUP(Cal_Energy_Switching!K$4,Switching!$B$35:$E$44,2,0)/12,0)-IFERROR(VLOOKUP(Cal_Energy_Switching!K$4,Switching!$B$23:$E$31,2,0)/12,0)</f>
        <v>237486.84823517714</v>
      </c>
      <c r="L60" s="6">
        <f>Cal_Energy!L59+IFERROR(VLOOKUP(Cal_Energy_Switching!L$4,Switching!$B$35:$E$44,2,0)/12,0)-IFERROR(VLOOKUP(Cal_Energy_Switching!L$4,Switching!$B$23:$E$31,2,0)/12,0)</f>
        <v>18277.756393207965</v>
      </c>
      <c r="M60" s="6">
        <f>Cal_Energy!M59+IFERROR(VLOOKUP(Cal_Energy_Switching!M$4,Switching!$B$35:$E$44,2,0)/12,0)-IFERROR(VLOOKUP(Cal_Energy_Switching!M$4,Switching!$B$23:$E$31,2,0)/12,0)</f>
        <v>175277.36440254489</v>
      </c>
      <c r="N60" s="6">
        <f>Cal_Energy!N59+IFERROR(VLOOKUP(Cal_Energy_Switching!N$4,Switching!$B$35:$E$44,2,0)/12,0)-IFERROR(VLOOKUP(Cal_Energy_Switching!N$4,Switching!$B$23:$E$31,2,0)/12,0)</f>
        <v>99799.900094467448</v>
      </c>
      <c r="O60" s="6">
        <f>Cal_Energy!O59+IFERROR(VLOOKUP(Cal_Energy_Switching!O$4,Switching!$B$35:$E$44,2,0)/12,0)-IFERROR(VLOOKUP(Cal_Energy_Switching!O$4,Switching!$B$23:$E$31,2,0)/12,0)</f>
        <v>137591.7823775548</v>
      </c>
      <c r="P60" s="6">
        <f>Cal_Energy!P59+IFERROR(VLOOKUP(Cal_Energy_Switching!P$4,Switching!$B$35:$E$44,2,0)/12,0)-IFERROR(VLOOKUP(Cal_Energy_Switching!P$4,Switching!$B$23:$E$31,2,0)/12,0)</f>
        <v>0</v>
      </c>
      <c r="Q60" s="6">
        <f>Cal_Energy!Q59+IFERROR(VLOOKUP(Cal_Energy_Switching!Q$4,Switching!$B$35:$E$44,2,0)/12,0)-IFERROR(VLOOKUP(Cal_Energy_Switching!Q$4,Switching!$B$23:$E$31,2,0)/12,0)</f>
        <v>51423.931125802104</v>
      </c>
      <c r="R60" s="6">
        <f>Cal_Energy!R59+IFERROR(VLOOKUP(Cal_Energy_Switching!R$4,Switching!$B$35:$E$44,2,0)/12,0)-IFERROR(VLOOKUP(Cal_Energy_Switching!R$4,Switching!$B$23:$E$31,2,0)/12,0)</f>
        <v>114499.25485834139</v>
      </c>
      <c r="S60" s="6">
        <f>Cal_Energy!S59+IFERROR(VLOOKUP(Cal_Energy_Switching!S$4,Switching!$B$35:$E$44,2,0)/12,0)-IFERROR(VLOOKUP(Cal_Energy_Switching!S$4,Switching!$B$23:$E$31,2,0)/12,0)</f>
        <v>134734.56635817757</v>
      </c>
      <c r="T60" s="6">
        <f>Cal_Energy!T59+IFERROR(VLOOKUP(Cal_Energy_Switching!T$4,Switching!$B$35:$E$44,2,0)/12,0)-IFERROR(VLOOKUP(Cal_Energy_Switching!T$4,Switching!$B$23:$E$31,2,0)/12,0)</f>
        <v>19.929126275207736</v>
      </c>
      <c r="U60" s="6">
        <f>Cal_Energy!U59+IFERROR(VLOOKUP(Cal_Energy_Switching!U$4,Switching!$B$35:$E$44,2,0)/12,0)-IFERROR(VLOOKUP(Cal_Energy_Switching!U$4,Switching!$B$23:$E$31,2,0)/12,0)</f>
        <v>116.31109387841759</v>
      </c>
      <c r="V60" s="6">
        <f>Cal_Energy!V59+IFERROR(VLOOKUP(Cal_Energy_Switching!V$4,Switching!$B$35:$E$44,2,0)/12,0)-IFERROR(VLOOKUP(Cal_Energy_Switching!V$4,Switching!$B$23:$E$31,2,0)/12,0)</f>
        <v>48922.696088106532</v>
      </c>
      <c r="W60" s="6">
        <f>Cal_Energy!W59+IFERROR(VLOOKUP(Cal_Energy_Switching!W$4,Switching!$B$35:$E$44,2,0)/12,0)-IFERROR(VLOOKUP(Cal_Energy_Switching!W$4,Switching!$B$23:$E$31,2,0)/12,0)</f>
        <v>12179.318332164325</v>
      </c>
      <c r="X60" s="6">
        <f>Cal_Energy!X59+IFERROR(VLOOKUP(Cal_Energy_Switching!X$4,Switching!$B$35:$E$44,2,0)/12,0)-IFERROR(VLOOKUP(Cal_Energy_Switching!X$4,Switching!$B$23:$E$31,2,0)/12,0)</f>
        <v>28405.015059839974</v>
      </c>
      <c r="Y60" s="35">
        <f t="shared" si="1"/>
        <v>10353.043768342848</v>
      </c>
      <c r="Z60" s="1">
        <f>Cal_Energy!Z59+IFERROR(VLOOKUP(Cal_Energy_Switching!Z$4,Switching!$B$35:$E$44,2,0)/12,0)-IFERROR(VLOOKUP(Cal_Energy_Switching!Z$4,Switching!$B$23:$E$31,2,0)/12,0)</f>
        <v>5378.1924884236778</v>
      </c>
      <c r="AA60" s="1">
        <f>Cal_Energy!AA59+IFERROR(VLOOKUP(Cal_Energy_Switching!AA$4,Switching!$B$35:$E$44,2,0)/12,0)-IFERROR(VLOOKUP(Cal_Energy_Switching!AA$4,Switching!$B$23:$E$31,2,0)/12,0)</f>
        <v>4974.8512799191703</v>
      </c>
      <c r="AB60" s="6">
        <f>Cal_Energy!AB59+IFERROR(VLOOKUP(Cal_Energy_Switching!AB$4,Switching!$B$35:$E$44,2,0)/12,0)-IFERROR(VLOOKUP(Cal_Energy_Switching!AB$4,Switching!$B$23:$E$31,2,0)/12,0)</f>
        <v>60.472046982724365</v>
      </c>
      <c r="AC60" s="6">
        <f>Cal_Energy!AC59+IFERROR(VLOOKUP(Cal_Energy_Switching!AC$4,Switching!$B$35:$E$44,2,0)/12,0)-IFERROR(VLOOKUP(Cal_Energy_Switching!AC$4,Switching!$B$23:$E$31,2,0)/12,0)</f>
        <v>1928.9138828650628</v>
      </c>
      <c r="AD60" s="6">
        <f>Cal_Energy!AD59+IFERROR(VLOOKUP(Cal_Energy_Switching!AD$4,Switching!$B$35:$E$44,2,0)/12,0)-IFERROR(VLOOKUP(Cal_Energy_Switching!AD$4,Switching!$B$23:$E$31,2,0)/12,0)</f>
        <v>726.29832460617433</v>
      </c>
      <c r="AE60" s="6">
        <f>Cal_Energy!AE59+IFERROR(VLOOKUP(Cal_Energy_Switching!AE$4,Switching!$B$35:$E$44,2,0)/12,0)-IFERROR(VLOOKUP(Cal_Energy_Switching!AE$4,Switching!$B$23:$E$31,2,0)/12,0)</f>
        <v>4363.0690055504583</v>
      </c>
      <c r="AF60" s="6">
        <f>Cal_Energy!AF59+IFERROR(VLOOKUP(Cal_Energy_Switching!AF$4,Switching!$B$35:$E$44,2,0)/12,0)-IFERROR(VLOOKUP(Cal_Energy_Switching!AF$4,Switching!$B$23:$E$31,2,0)/12,0)</f>
        <v>9946.9947313890443</v>
      </c>
      <c r="AG60" s="6">
        <f>Cal_Energy!AG59+IFERROR(VLOOKUP(Cal_Energy_Switching!AG$4,Switching!$B$35:$E$44,2,0)/12,0)-IFERROR(VLOOKUP(Cal_Energy_Switching!AG$4,Switching!$B$23:$E$31,2,0)/12,0)</f>
        <v>7361.9047981257563</v>
      </c>
      <c r="AH60" s="6">
        <f>Cal_Energy!AH59+IFERROR(VLOOKUP(Cal_Energy_Switching!AH$4,Switching!$B$35:$E$44,2,0)/12,0)-IFERROR(VLOOKUP(Cal_Energy_Switching!AH$4,Switching!$B$23:$E$31,2,0)/12,0)</f>
        <v>2173.1104326082195</v>
      </c>
      <c r="AI60" s="6">
        <f>Cal_Energy!AI59+IFERROR(VLOOKUP(Cal_Energy_Switching!AI$4,Switching!$B$35:$E$44,2,0)/12,0)-IFERROR(VLOOKUP(Cal_Energy_Switching!AI$4,Switching!$B$23:$E$31,2,0)/12,0)</f>
        <v>3315.6649104630114</v>
      </c>
      <c r="AJ60" s="6">
        <f>Cal_Energy!AJ59+IFERROR(VLOOKUP(Cal_Energy_Switching!AJ$4,Switching!$B$35:$E$44,2,0)/12,0)-IFERROR(VLOOKUP(Cal_Energy_Switching!AJ$4,Switching!$B$23:$E$31,2,0)/12,0)</f>
        <v>392495.0744569716</v>
      </c>
      <c r="AK60" s="35">
        <f t="shared" si="2"/>
        <v>113510.80218223012</v>
      </c>
      <c r="AL60" s="1">
        <f>Cal_Energy!AL59+IFERROR(VLOOKUP(Cal_Energy_Switching!AL$4,Switching!$B$35:$E$44,2,0)/12,0)-IFERROR(VLOOKUP(Cal_Energy_Switching!AL$4,Switching!$B$23:$E$31,2,0)/12,0)</f>
        <v>31964.239281024435</v>
      </c>
      <c r="AM60" s="1">
        <f>Cal_Energy!AM59+IFERROR(VLOOKUP(Cal_Energy_Switching!AM$4,Switching!$B$35:$E$44,2,0)/12,0)-IFERROR(VLOOKUP(Cal_Energy_Switching!AM$4,Switching!$B$23:$E$31,2,0)/12,0)</f>
        <v>81546.562901205689</v>
      </c>
      <c r="AN60" s="6">
        <f>Cal_Energy!AN59+IFERROR(VLOOKUP(Cal_Energy_Switching!AN$4,Switching!$B$35:$E$44,2,0)/12,0)-IFERROR(VLOOKUP(Cal_Energy_Switching!AN$4,Switching!$B$23:$E$31,2,0)/12,0)</f>
        <v>357.0904460323419</v>
      </c>
      <c r="AO60" s="6">
        <f>Cal_Energy!AO59+IFERROR(VLOOKUP(Cal_Energy_Switching!AO$4,Switching!$B$35:$E$44,2,0)/12,0)-IFERROR(VLOOKUP(Cal_Energy_Switching!AO$4,Switching!$B$23:$E$31,2,0)/12,0)</f>
        <v>288.26482408797585</v>
      </c>
      <c r="AP60" s="6">
        <f>Cal_Energy!AP59+IFERROR(VLOOKUP(Cal_Energy_Switching!AP$4,Switching!$B$35:$E$44,2,0)/12,0)-IFERROR(VLOOKUP(Cal_Energy_Switching!AP$4,Switching!$B$23:$E$31,2,0)/12,0)</f>
        <v>15581.481904736933</v>
      </c>
      <c r="AQ60" s="6">
        <f>Cal_Energy!AQ59+IFERROR(VLOOKUP(Cal_Energy_Switching!AQ$4,Switching!$B$35:$E$44,2,0)/12,0)-IFERROR(VLOOKUP(Cal_Energy_Switching!AQ$4,Switching!$B$23:$E$31,2,0)/12,0)</f>
        <v>69368.077276973941</v>
      </c>
      <c r="AR60" s="6">
        <f>Cal_Energy!AR59+IFERROR(VLOOKUP(Cal_Energy_Switching!AR$4,Switching!$B$35:$E$44,2,0)/12,0)-IFERROR(VLOOKUP(Cal_Energy_Switching!AR$4,Switching!$B$23:$E$31,2,0)/12,0)</f>
        <v>11222.914202844207</v>
      </c>
      <c r="AS60" s="6">
        <f>Cal_Energy!AS59+IFERROR(VLOOKUP(Cal_Energy_Switching!AS$4,Switching!$B$35:$E$44,2,0)/12,0)-IFERROR(VLOOKUP(Cal_Energy_Switching!AS$4,Switching!$B$23:$E$31,2,0)/12,0)</f>
        <v>134205.63648584663</v>
      </c>
      <c r="AT60" s="6">
        <f>Cal_Energy!AT59+IFERROR(VLOOKUP(Cal_Energy_Switching!AT$4,Switching!$B$35:$E$44,2,0)/12,0)-IFERROR(VLOOKUP(Cal_Energy_Switching!AT$4,Switching!$B$23:$E$31,2,0)/12,0)</f>
        <v>28132.466473303146</v>
      </c>
      <c r="AU60" s="6">
        <f>Cal_Energy!AU59+IFERROR(VLOOKUP(Cal_Energy_Switching!AU$4,Switching!$B$35:$E$44,2,0)/12,0)-IFERROR(VLOOKUP(Cal_Energy_Switching!AU$4,Switching!$B$23:$E$31,2,0)/12,0)</f>
        <v>63205.923326672972</v>
      </c>
      <c r="AV60" s="6">
        <f>Cal_Energy!AV59+IFERROR(VLOOKUP(Cal_Energy_Switching!AV$4,Switching!$B$35:$E$44,2,0)/12,0)-IFERROR(VLOOKUP(Cal_Energy_Switching!AV$4,Switching!$B$23:$E$31,2,0)/12,0)</f>
        <v>1084.6383958315785</v>
      </c>
      <c r="AW60" s="6">
        <f>Cal_Energy!AW59+IFERROR(VLOOKUP(Cal_Energy_Switching!AW$4,Switching!$B$35:$E$44,2,0)/12,0)-IFERROR(VLOOKUP(Cal_Energy_Switching!AW$4,Switching!$B$23:$E$31,2,0)/12,0)</f>
        <v>17370.682991236397</v>
      </c>
      <c r="AX60" s="6">
        <f>Cal_Energy!AX59+IFERROR(VLOOKUP(Cal_Energy_Switching!AX$4,Switching!$B$35:$E$44,2,0)/12,0)-IFERROR(VLOOKUP(Cal_Energy_Switching!AX$4,Switching!$B$23:$E$31,2,0)/12,0)</f>
        <v>136771.97066781679</v>
      </c>
      <c r="AY60" s="6">
        <f>Cal_Energy!AY59+IFERROR(VLOOKUP(Cal_Energy_Switching!AY$4,Switching!$B$35:$E$44,2,0)/12,0)-IFERROR(VLOOKUP(Cal_Energy_Switching!AY$4,Switching!$B$23:$E$31,2,0)/12,0)</f>
        <v>21450.84442904915</v>
      </c>
      <c r="AZ60" s="6">
        <f>Cal_Energy!AZ59+IFERROR(VLOOKUP(Cal_Energy_Switching!AZ$4,Switching!$B$35:$E$44,2,0)/12,0)-IFERROR(VLOOKUP(Cal_Energy_Switching!AZ$4,Switching!$B$23:$E$31,2,0)/12,0)</f>
        <v>10975.5</v>
      </c>
      <c r="BA60" s="6">
        <f>Cal_Energy!BA59+IFERROR(VLOOKUP(Cal_Energy_Switching!BA$4,Switching!$B$35:$E$44,2,0)/12,0)-IFERROR(VLOOKUP(Cal_Energy_Switching!BA$4,Switching!$B$23:$E$31,2,0)/12,0)</f>
        <v>5498.8799999999992</v>
      </c>
      <c r="BB60" s="7">
        <f t="shared" si="4"/>
        <v>3038898.9311575689</v>
      </c>
    </row>
    <row r="61" spans="1:54" x14ac:dyDescent="0.25">
      <c r="A61">
        <v>2019</v>
      </c>
      <c r="B61">
        <v>2</v>
      </c>
      <c r="C61" t="s">
        <v>59</v>
      </c>
      <c r="D61" s="6">
        <f>Cal_Energy!D60+IFERROR(VLOOKUP(Cal_Energy_Switching!D$4,Switching!$B$35:$E$44,2,0)/12,0)-IFERROR(VLOOKUP(Cal_Energy_Switching!D$4,Switching!$B$23:$E$31,2,0)/12,0)</f>
        <v>615791.93063499103</v>
      </c>
      <c r="E61" s="35">
        <f t="shared" si="3"/>
        <v>161510.51796134666</v>
      </c>
      <c r="F61" s="1">
        <f>Cal_Energy!F60+IFERROR(VLOOKUP(Cal_Energy_Switching!F$4,Switching!$B$35:$E$44,2,0)/12,0)-IFERROR(VLOOKUP(Cal_Energy_Switching!F$4,Switching!$B$23:$E$31,2,0)/12,0)</f>
        <v>65554.575134538682</v>
      </c>
      <c r="G61" s="1">
        <f>Cal_Energy!G60+IFERROR(VLOOKUP(Cal_Energy_Switching!G$4,Switching!$B$35:$E$44,2,0)/12,0)-IFERROR(VLOOKUP(Cal_Energy_Switching!G$4,Switching!$B$23:$E$31,2,0)/12,0)</f>
        <v>95955.942826807979</v>
      </c>
      <c r="H61" s="35">
        <f t="shared" si="0"/>
        <v>13729.81891082449</v>
      </c>
      <c r="I61" s="1">
        <f>Cal_Energy!I60+IFERROR(VLOOKUP(Cal_Energy_Switching!I$4,Switching!$B$35:$E$44,2,0)/12,0)-IFERROR(VLOOKUP(Cal_Energy_Switching!I$4,Switching!$B$23:$E$31,2,0)/12,0)</f>
        <v>702.84924835466165</v>
      </c>
      <c r="J61" s="1">
        <f>Cal_Energy!J60+IFERROR(VLOOKUP(Cal_Energy_Switching!J$4,Switching!$B$35:$E$44,2,0)/12,0)-IFERROR(VLOOKUP(Cal_Energy_Switching!J$4,Switching!$B$23:$E$31,2,0)/12,0)</f>
        <v>13026.969662469828</v>
      </c>
      <c r="K61" s="6">
        <f>Cal_Energy!K60+IFERROR(VLOOKUP(Cal_Energy_Switching!K$4,Switching!$B$35:$E$44,2,0)/12,0)-IFERROR(VLOOKUP(Cal_Energy_Switching!K$4,Switching!$B$23:$E$31,2,0)/12,0)</f>
        <v>227280.76526073567</v>
      </c>
      <c r="L61" s="6">
        <f>Cal_Energy!L60+IFERROR(VLOOKUP(Cal_Energy_Switching!L$4,Switching!$B$35:$E$44,2,0)/12,0)-IFERROR(VLOOKUP(Cal_Energy_Switching!L$4,Switching!$B$23:$E$31,2,0)/12,0)</f>
        <v>17214.321075809352</v>
      </c>
      <c r="M61" s="6">
        <f>Cal_Energy!M60+IFERROR(VLOOKUP(Cal_Energy_Switching!M$4,Switching!$B$35:$E$44,2,0)/12,0)-IFERROR(VLOOKUP(Cal_Energy_Switching!M$4,Switching!$B$23:$E$31,2,0)/12,0)</f>
        <v>155836.48647705844</v>
      </c>
      <c r="N61" s="6">
        <f>Cal_Energy!N60+IFERROR(VLOOKUP(Cal_Energy_Switching!N$4,Switching!$B$35:$E$44,2,0)/12,0)-IFERROR(VLOOKUP(Cal_Energy_Switching!N$4,Switching!$B$23:$E$31,2,0)/12,0)</f>
        <v>95788.905528711359</v>
      </c>
      <c r="O61" s="6">
        <f>Cal_Energy!O60+IFERROR(VLOOKUP(Cal_Energy_Switching!O$4,Switching!$B$35:$E$44,2,0)/12,0)-IFERROR(VLOOKUP(Cal_Energy_Switching!O$4,Switching!$B$23:$E$31,2,0)/12,0)</f>
        <v>124631.19413167975</v>
      </c>
      <c r="P61" s="6">
        <f>Cal_Energy!P60+IFERROR(VLOOKUP(Cal_Energy_Switching!P$4,Switching!$B$35:$E$44,2,0)/12,0)-IFERROR(VLOOKUP(Cal_Energy_Switching!P$4,Switching!$B$23:$E$31,2,0)/12,0)</f>
        <v>0</v>
      </c>
      <c r="Q61" s="6">
        <f>Cal_Energy!Q60+IFERROR(VLOOKUP(Cal_Energy_Switching!Q$4,Switching!$B$35:$E$44,2,0)/12,0)-IFERROR(VLOOKUP(Cal_Energy_Switching!Q$4,Switching!$B$23:$E$31,2,0)/12,0)</f>
        <v>46753.099124511093</v>
      </c>
      <c r="R61" s="6">
        <f>Cal_Energy!R60+IFERROR(VLOOKUP(Cal_Energy_Switching!R$4,Switching!$B$35:$E$44,2,0)/12,0)-IFERROR(VLOOKUP(Cal_Energy_Switching!R$4,Switching!$B$23:$E$31,2,0)/12,0)</f>
        <v>107749.87014265894</v>
      </c>
      <c r="S61" s="6">
        <f>Cal_Energy!S60+IFERROR(VLOOKUP(Cal_Energy_Switching!S$4,Switching!$B$35:$E$44,2,0)/12,0)-IFERROR(VLOOKUP(Cal_Energy_Switching!S$4,Switching!$B$23:$E$31,2,0)/12,0)</f>
        <v>127328.48649008703</v>
      </c>
      <c r="T61" s="6">
        <f>Cal_Energy!T60+IFERROR(VLOOKUP(Cal_Energy_Switching!T$4,Switching!$B$35:$E$44,2,0)/12,0)-IFERROR(VLOOKUP(Cal_Energy_Switching!T$4,Switching!$B$23:$E$31,2,0)/12,0)</f>
        <v>11.192356681639779</v>
      </c>
      <c r="U61" s="6">
        <f>Cal_Energy!U60+IFERROR(VLOOKUP(Cal_Energy_Switching!U$4,Switching!$B$35:$E$44,2,0)/12,0)-IFERROR(VLOOKUP(Cal_Energy_Switching!U$4,Switching!$B$23:$E$31,2,0)/12,0)</f>
        <v>100.08329355800151</v>
      </c>
      <c r="V61" s="6">
        <f>Cal_Energy!V60+IFERROR(VLOOKUP(Cal_Energy_Switching!V$4,Switching!$B$35:$E$44,2,0)/12,0)-IFERROR(VLOOKUP(Cal_Energy_Switching!V$4,Switching!$B$23:$E$31,2,0)/12,0)</f>
        <v>46508.168692297637</v>
      </c>
      <c r="W61" s="6">
        <f>Cal_Energy!W60+IFERROR(VLOOKUP(Cal_Energy_Switching!W$4,Switching!$B$35:$E$44,2,0)/12,0)-IFERROR(VLOOKUP(Cal_Energy_Switching!W$4,Switching!$B$23:$E$31,2,0)/12,0)</f>
        <v>8835.9888899034431</v>
      </c>
      <c r="X61" s="6">
        <f>Cal_Energy!X60+IFERROR(VLOOKUP(Cal_Energy_Switching!X$4,Switching!$B$35:$E$44,2,0)/12,0)-IFERROR(VLOOKUP(Cal_Energy_Switching!X$4,Switching!$B$23:$E$31,2,0)/12,0)</f>
        <v>20113.244737161855</v>
      </c>
      <c r="Y61" s="35">
        <f t="shared" si="1"/>
        <v>9049.3244699916686</v>
      </c>
      <c r="Z61" s="1">
        <f>Cal_Energy!Z60+IFERROR(VLOOKUP(Cal_Energy_Switching!Z$4,Switching!$B$35:$E$44,2,0)/12,0)-IFERROR(VLOOKUP(Cal_Energy_Switching!Z$4,Switching!$B$23:$E$31,2,0)/12,0)</f>
        <v>4700.9372295552403</v>
      </c>
      <c r="AA61" s="1">
        <f>Cal_Energy!AA60+IFERROR(VLOOKUP(Cal_Energy_Switching!AA$4,Switching!$B$35:$E$44,2,0)/12,0)-IFERROR(VLOOKUP(Cal_Energy_Switching!AA$4,Switching!$B$23:$E$31,2,0)/12,0)</f>
        <v>4348.3872404364283</v>
      </c>
      <c r="AB61" s="6">
        <f>Cal_Energy!AB60+IFERROR(VLOOKUP(Cal_Energy_Switching!AB$4,Switching!$B$35:$E$44,2,0)/12,0)-IFERROR(VLOOKUP(Cal_Energy_Switching!AB$4,Switching!$B$23:$E$31,2,0)/12,0)</f>
        <v>53.432828170741729</v>
      </c>
      <c r="AC61" s="6">
        <f>Cal_Energy!AC60+IFERROR(VLOOKUP(Cal_Energy_Switching!AC$4,Switching!$B$35:$E$44,2,0)/12,0)-IFERROR(VLOOKUP(Cal_Energy_Switching!AC$4,Switching!$B$23:$E$31,2,0)/12,0)</f>
        <v>1789.5569797781129</v>
      </c>
      <c r="AD61" s="6">
        <f>Cal_Energy!AD60+IFERROR(VLOOKUP(Cal_Energy_Switching!AD$4,Switching!$B$35:$E$44,2,0)/12,0)-IFERROR(VLOOKUP(Cal_Energy_Switching!AD$4,Switching!$B$23:$E$31,2,0)/12,0)</f>
        <v>647.21200624351343</v>
      </c>
      <c r="AE61" s="6">
        <f>Cal_Energy!AE60+IFERROR(VLOOKUP(Cal_Energy_Switching!AE$4,Switching!$B$35:$E$44,2,0)/12,0)-IFERROR(VLOOKUP(Cal_Energy_Switching!AE$4,Switching!$B$23:$E$31,2,0)/12,0)</f>
        <v>4006.1081676978602</v>
      </c>
      <c r="AF61" s="6">
        <f>Cal_Energy!AF60+IFERROR(VLOOKUP(Cal_Energy_Switching!AF$4,Switching!$B$35:$E$44,2,0)/12,0)-IFERROR(VLOOKUP(Cal_Energy_Switching!AF$4,Switching!$B$23:$E$31,2,0)/12,0)</f>
        <v>8659.3422614581632</v>
      </c>
      <c r="AG61" s="6">
        <f>Cal_Energy!AG60+IFERROR(VLOOKUP(Cal_Energy_Switching!AG$4,Switching!$B$35:$E$44,2,0)/12,0)-IFERROR(VLOOKUP(Cal_Energy_Switching!AG$4,Switching!$B$23:$E$31,2,0)/12,0)</f>
        <v>6759.5967205805809</v>
      </c>
      <c r="AH61" s="6">
        <f>Cal_Energy!AH60+IFERROR(VLOOKUP(Cal_Energy_Switching!AH$4,Switching!$B$35:$E$44,2,0)/12,0)-IFERROR(VLOOKUP(Cal_Energy_Switching!AH$4,Switching!$B$23:$E$31,2,0)/12,0)</f>
        <v>1995.319221929858</v>
      </c>
      <c r="AI61" s="6">
        <f>Cal_Energy!AI60+IFERROR(VLOOKUP(Cal_Energy_Switching!AI$4,Switching!$B$35:$E$44,2,0)/12,0)-IFERROR(VLOOKUP(Cal_Energy_Switching!AI$4,Switching!$B$23:$E$31,2,0)/12,0)</f>
        <v>2886.4474204860517</v>
      </c>
      <c r="AJ61" s="6">
        <f>Cal_Energy!AJ60+IFERROR(VLOOKUP(Cal_Energy_Switching!AJ$4,Switching!$B$35:$E$44,2,0)/12,0)-IFERROR(VLOOKUP(Cal_Energy_Switching!AJ$4,Switching!$B$23:$E$31,2,0)/12,0)</f>
        <v>340687.67458174709</v>
      </c>
      <c r="AK61" s="35">
        <f t="shared" si="2"/>
        <v>102101.70665375366</v>
      </c>
      <c r="AL61" s="1">
        <f>Cal_Energy!AL60+IFERROR(VLOOKUP(Cal_Energy_Switching!AL$4,Switching!$B$35:$E$44,2,0)/12,0)-IFERROR(VLOOKUP(Cal_Energy_Switching!AL$4,Switching!$B$23:$E$31,2,0)/12,0)</f>
        <v>28769.692533051024</v>
      </c>
      <c r="AM61" s="1">
        <f>Cal_Energy!AM60+IFERROR(VLOOKUP(Cal_Energy_Switching!AM$4,Switching!$B$35:$E$44,2,0)/12,0)-IFERROR(VLOOKUP(Cal_Energy_Switching!AM$4,Switching!$B$23:$E$31,2,0)/12,0)</f>
        <v>73332.014120702632</v>
      </c>
      <c r="AN61" s="6">
        <f>Cal_Energy!AN60+IFERROR(VLOOKUP(Cal_Energy_Switching!AN$4,Switching!$B$35:$E$44,2,0)/12,0)-IFERROR(VLOOKUP(Cal_Energy_Switching!AN$4,Switching!$B$23:$E$31,2,0)/12,0)</f>
        <v>268.97609312108949</v>
      </c>
      <c r="AO61" s="6">
        <f>Cal_Energy!AO60+IFERROR(VLOOKUP(Cal_Energy_Switching!AO$4,Switching!$B$35:$E$44,2,0)/12,0)-IFERROR(VLOOKUP(Cal_Energy_Switching!AO$4,Switching!$B$23:$E$31,2,0)/12,0)</f>
        <v>232.07928670224624</v>
      </c>
      <c r="AP61" s="6">
        <f>Cal_Energy!AP60+IFERROR(VLOOKUP(Cal_Energy_Switching!AP$4,Switching!$B$35:$E$44,2,0)/12,0)-IFERROR(VLOOKUP(Cal_Energy_Switching!AP$4,Switching!$B$23:$E$31,2,0)/12,0)</f>
        <v>12894.239203181734</v>
      </c>
      <c r="AQ61" s="6">
        <f>Cal_Energy!AQ60+IFERROR(VLOOKUP(Cal_Energy_Switching!AQ$4,Switching!$B$35:$E$44,2,0)/12,0)-IFERROR(VLOOKUP(Cal_Energy_Switching!AQ$4,Switching!$B$23:$E$31,2,0)/12,0)</f>
        <v>57081.391077677828</v>
      </c>
      <c r="AR61" s="6">
        <f>Cal_Energy!AR60+IFERROR(VLOOKUP(Cal_Energy_Switching!AR$4,Switching!$B$35:$E$44,2,0)/12,0)-IFERROR(VLOOKUP(Cal_Energy_Switching!AR$4,Switching!$B$23:$E$31,2,0)/12,0)</f>
        <v>9899.0738550560345</v>
      </c>
      <c r="AS61" s="6">
        <f>Cal_Energy!AS60+IFERROR(VLOOKUP(Cal_Energy_Switching!AS$4,Switching!$B$35:$E$44,2,0)/12,0)-IFERROR(VLOOKUP(Cal_Energy_Switching!AS$4,Switching!$B$23:$E$31,2,0)/12,0)</f>
        <v>128292.15715739652</v>
      </c>
      <c r="AT61" s="6">
        <f>Cal_Energy!AT60+IFERROR(VLOOKUP(Cal_Energy_Switching!AT$4,Switching!$B$35:$E$44,2,0)/12,0)-IFERROR(VLOOKUP(Cal_Energy_Switching!AT$4,Switching!$B$23:$E$31,2,0)/12,0)</f>
        <v>25043.505661797419</v>
      </c>
      <c r="AU61" s="6">
        <f>Cal_Energy!AU60+IFERROR(VLOOKUP(Cal_Energy_Switching!AU$4,Switching!$B$35:$E$44,2,0)/12,0)-IFERROR(VLOOKUP(Cal_Energy_Switching!AU$4,Switching!$B$23:$E$31,2,0)/12,0)</f>
        <v>60423.109525049404</v>
      </c>
      <c r="AV61" s="6">
        <f>Cal_Energy!AV60+IFERROR(VLOOKUP(Cal_Energy_Switching!AV$4,Switching!$B$35:$E$44,2,0)/12,0)-IFERROR(VLOOKUP(Cal_Energy_Switching!AV$4,Switching!$B$23:$E$31,2,0)/12,0)</f>
        <v>1012.7918735005978</v>
      </c>
      <c r="AW61" s="6">
        <f>Cal_Energy!AW60+IFERROR(VLOOKUP(Cal_Energy_Switching!AW$4,Switching!$B$35:$E$44,2,0)/12,0)-IFERROR(VLOOKUP(Cal_Energy_Switching!AW$4,Switching!$B$23:$E$31,2,0)/12,0)</f>
        <v>16763.535588469807</v>
      </c>
      <c r="AX61" s="6">
        <f>Cal_Energy!AX60+IFERROR(VLOOKUP(Cal_Energy_Switching!AX$4,Switching!$B$35:$E$44,2,0)/12,0)-IFERROR(VLOOKUP(Cal_Energy_Switching!AX$4,Switching!$B$23:$E$31,2,0)/12,0)</f>
        <v>127712.1858744677</v>
      </c>
      <c r="AY61" s="6">
        <f>Cal_Energy!AY60+IFERROR(VLOOKUP(Cal_Energy_Switching!AY$4,Switching!$B$35:$E$44,2,0)/12,0)-IFERROR(VLOOKUP(Cal_Energy_Switching!AY$4,Switching!$B$23:$E$31,2,0)/12,0)</f>
        <v>20812.099676742997</v>
      </c>
      <c r="AZ61" s="6">
        <f>Cal_Energy!AZ60+IFERROR(VLOOKUP(Cal_Energy_Switching!AZ$4,Switching!$B$35:$E$44,2,0)/12,0)-IFERROR(VLOOKUP(Cal_Energy_Switching!AZ$4,Switching!$B$23:$E$31,2,0)/12,0)</f>
        <v>9522.5</v>
      </c>
      <c r="BA61" s="6">
        <f>Cal_Energy!BA60+IFERROR(VLOOKUP(Cal_Energy_Switching!BA$4,Switching!$B$35:$E$44,2,0)/12,0)-IFERROR(VLOOKUP(Cal_Energy_Switching!BA$4,Switching!$B$23:$E$31,2,0)/12,0)</f>
        <v>4744.8</v>
      </c>
      <c r="BB61" s="7">
        <f t="shared" si="4"/>
        <v>2722522.2398930173</v>
      </c>
    </row>
    <row r="62" spans="1:54" x14ac:dyDescent="0.25">
      <c r="A62">
        <v>2019</v>
      </c>
      <c r="B62">
        <v>3</v>
      </c>
      <c r="C62" t="s">
        <v>60</v>
      </c>
      <c r="D62" s="6">
        <f>Cal_Energy!D61+IFERROR(VLOOKUP(Cal_Energy_Switching!D$4,Switching!$B$35:$E$44,2,0)/12,0)-IFERROR(VLOOKUP(Cal_Energy_Switching!D$4,Switching!$B$23:$E$31,2,0)/12,0)</f>
        <v>535052.16970193165</v>
      </c>
      <c r="E62" s="35">
        <f t="shared" si="3"/>
        <v>152213.7633089408</v>
      </c>
      <c r="F62" s="1">
        <f>Cal_Energy!F61+IFERROR(VLOOKUP(Cal_Energy_Switching!F$4,Switching!$B$35:$E$44,2,0)/12,0)-IFERROR(VLOOKUP(Cal_Energy_Switching!F$4,Switching!$B$23:$E$31,2,0)/12,0)</f>
        <v>61835.873273576333</v>
      </c>
      <c r="G62" s="1">
        <f>Cal_Energy!G61+IFERROR(VLOOKUP(Cal_Energy_Switching!G$4,Switching!$B$35:$E$44,2,0)/12,0)-IFERROR(VLOOKUP(Cal_Energy_Switching!G$4,Switching!$B$23:$E$31,2,0)/12,0)</f>
        <v>90377.890035364486</v>
      </c>
      <c r="H62" s="35">
        <f t="shared" si="0"/>
        <v>13044.669111693484</v>
      </c>
      <c r="I62" s="1">
        <f>Cal_Energy!I61+IFERROR(VLOOKUP(Cal_Energy_Switching!I$4,Switching!$B$35:$E$44,2,0)/12,0)-IFERROR(VLOOKUP(Cal_Energy_Switching!I$4,Switching!$B$23:$E$31,2,0)/12,0)</f>
        <v>667.77544115754552</v>
      </c>
      <c r="J62" s="1">
        <f>Cal_Energy!J61+IFERROR(VLOOKUP(Cal_Energy_Switching!J$4,Switching!$B$35:$E$44,2,0)/12,0)-IFERROR(VLOOKUP(Cal_Energy_Switching!J$4,Switching!$B$23:$E$31,2,0)/12,0)</f>
        <v>12376.893670535937</v>
      </c>
      <c r="K62" s="6">
        <f>Cal_Energy!K61+IFERROR(VLOOKUP(Cal_Energy_Switching!K$4,Switching!$B$35:$E$44,2,0)/12,0)-IFERROR(VLOOKUP(Cal_Energy_Switching!K$4,Switching!$B$23:$E$31,2,0)/12,0)</f>
        <v>230785.29341988004</v>
      </c>
      <c r="L62" s="6">
        <f>Cal_Energy!L61+IFERROR(VLOOKUP(Cal_Energy_Switching!L$4,Switching!$B$35:$E$44,2,0)/12,0)-IFERROR(VLOOKUP(Cal_Energy_Switching!L$4,Switching!$B$23:$E$31,2,0)/12,0)</f>
        <v>17579.479680200966</v>
      </c>
      <c r="M62" s="6">
        <f>Cal_Energy!M61+IFERROR(VLOOKUP(Cal_Energy_Switching!M$4,Switching!$B$35:$E$44,2,0)/12,0)-IFERROR(VLOOKUP(Cal_Energy_Switching!M$4,Switching!$B$23:$E$31,2,0)/12,0)</f>
        <v>156510.86220500123</v>
      </c>
      <c r="N62" s="6">
        <f>Cal_Energy!N61+IFERROR(VLOOKUP(Cal_Energy_Switching!N$4,Switching!$B$35:$E$44,2,0)/12,0)-IFERROR(VLOOKUP(Cal_Energy_Switching!N$4,Switching!$B$23:$E$31,2,0)/12,0)</f>
        <v>97166.186453927105</v>
      </c>
      <c r="O62" s="6">
        <f>Cal_Energy!O61+IFERROR(VLOOKUP(Cal_Energy_Switching!O$4,Switching!$B$35:$E$44,2,0)/12,0)-IFERROR(VLOOKUP(Cal_Energy_Switching!O$4,Switching!$B$23:$E$31,2,0)/12,0)</f>
        <v>125080.77805306326</v>
      </c>
      <c r="P62" s="6">
        <f>Cal_Energy!P61+IFERROR(VLOOKUP(Cal_Energy_Switching!P$4,Switching!$B$35:$E$44,2,0)/12,0)-IFERROR(VLOOKUP(Cal_Energy_Switching!P$4,Switching!$B$23:$E$31,2,0)/12,0)</f>
        <v>0</v>
      </c>
      <c r="Q62" s="6">
        <f>Cal_Energy!Q61+IFERROR(VLOOKUP(Cal_Energy_Switching!Q$4,Switching!$B$35:$E$44,2,0)/12,0)-IFERROR(VLOOKUP(Cal_Energy_Switching!Q$4,Switching!$B$23:$E$31,2,0)/12,0)</f>
        <v>47667.738669371713</v>
      </c>
      <c r="R62" s="6">
        <f>Cal_Energy!R61+IFERROR(VLOOKUP(Cal_Energy_Switching!R$4,Switching!$B$35:$E$44,2,0)/12,0)-IFERROR(VLOOKUP(Cal_Energy_Switching!R$4,Switching!$B$23:$E$31,2,0)/12,0)</f>
        <v>101045.48806451555</v>
      </c>
      <c r="S62" s="6">
        <f>Cal_Energy!S61+IFERROR(VLOOKUP(Cal_Energy_Switching!S$4,Switching!$B$35:$E$44,2,0)/12,0)-IFERROR(VLOOKUP(Cal_Energy_Switching!S$4,Switching!$B$23:$E$31,2,0)/12,0)</f>
        <v>130616.61379264691</v>
      </c>
      <c r="T62" s="6">
        <f>Cal_Energy!T61+IFERROR(VLOOKUP(Cal_Energy_Switching!T$4,Switching!$B$35:$E$44,2,0)/12,0)-IFERROR(VLOOKUP(Cal_Energy_Switching!T$4,Switching!$B$23:$E$31,2,0)/12,0)</f>
        <v>12.194318744174508</v>
      </c>
      <c r="U62" s="6">
        <f>Cal_Energy!U61+IFERROR(VLOOKUP(Cal_Energy_Switching!U$4,Switching!$B$35:$E$44,2,0)/12,0)-IFERROR(VLOOKUP(Cal_Energy_Switching!U$4,Switching!$B$23:$E$31,2,0)/12,0)</f>
        <v>99.321661763078282</v>
      </c>
      <c r="V62" s="6">
        <f>Cal_Energy!V61+IFERROR(VLOOKUP(Cal_Energy_Switching!V$4,Switching!$B$35:$E$44,2,0)/12,0)-IFERROR(VLOOKUP(Cal_Energy_Switching!V$4,Switching!$B$23:$E$31,2,0)/12,0)</f>
        <v>48339.183654632048</v>
      </c>
      <c r="W62" s="6">
        <f>Cal_Energy!W61+IFERROR(VLOOKUP(Cal_Energy_Switching!W$4,Switching!$B$35:$E$44,2,0)/12,0)-IFERROR(VLOOKUP(Cal_Energy_Switching!W$4,Switching!$B$23:$E$31,2,0)/12,0)</f>
        <v>8534.8055657639543</v>
      </c>
      <c r="X62" s="6">
        <f>Cal_Energy!X61+IFERROR(VLOOKUP(Cal_Energy_Switching!X$4,Switching!$B$35:$E$44,2,0)/12,0)-IFERROR(VLOOKUP(Cal_Energy_Switching!X$4,Switching!$B$23:$E$31,2,0)/12,0)</f>
        <v>19341.051107485084</v>
      </c>
      <c r="Y62" s="35">
        <f t="shared" si="1"/>
        <v>8672.1698704580376</v>
      </c>
      <c r="Z62" s="1">
        <f>Cal_Energy!Z61+IFERROR(VLOOKUP(Cal_Energy_Switching!Z$4,Switching!$B$35:$E$44,2,0)/12,0)-IFERROR(VLOOKUP(Cal_Energy_Switching!Z$4,Switching!$B$23:$E$31,2,0)/12,0)</f>
        <v>4505.0132018419017</v>
      </c>
      <c r="AA62" s="1">
        <f>Cal_Energy!AA61+IFERROR(VLOOKUP(Cal_Energy_Switching!AA$4,Switching!$B$35:$E$44,2,0)/12,0)-IFERROR(VLOOKUP(Cal_Energy_Switching!AA$4,Switching!$B$23:$E$31,2,0)/12,0)</f>
        <v>4167.1566686161368</v>
      </c>
      <c r="AB62" s="6">
        <f>Cal_Energy!AB61+IFERROR(VLOOKUP(Cal_Energy_Switching!AB$4,Switching!$B$35:$E$44,2,0)/12,0)-IFERROR(VLOOKUP(Cal_Energy_Switching!AB$4,Switching!$B$23:$E$31,2,0)/12,0)</f>
        <v>53.506077007813026</v>
      </c>
      <c r="AC62" s="6">
        <f>Cal_Energy!AC61+IFERROR(VLOOKUP(Cal_Energy_Switching!AC$4,Switching!$B$35:$E$44,2,0)/12,0)-IFERROR(VLOOKUP(Cal_Energy_Switching!AC$4,Switching!$B$23:$E$31,2,0)/12,0)</f>
        <v>1678.5759382957021</v>
      </c>
      <c r="AD62" s="6">
        <f>Cal_Energy!AD61+IFERROR(VLOOKUP(Cal_Energy_Switching!AD$4,Switching!$B$35:$E$44,2,0)/12,0)-IFERROR(VLOOKUP(Cal_Energy_Switching!AD$4,Switching!$B$23:$E$31,2,0)/12,0)</f>
        <v>617.33894845653504</v>
      </c>
      <c r="AE62" s="6">
        <f>Cal_Energy!AE61+IFERROR(VLOOKUP(Cal_Energy_Switching!AE$4,Switching!$B$35:$E$44,2,0)/12,0)-IFERROR(VLOOKUP(Cal_Energy_Switching!AE$4,Switching!$B$23:$E$31,2,0)/12,0)</f>
        <v>3861.9543339063812</v>
      </c>
      <c r="AF62" s="6">
        <f>Cal_Energy!AF61+IFERROR(VLOOKUP(Cal_Energy_Switching!AF$4,Switching!$B$35:$E$44,2,0)/12,0)-IFERROR(VLOOKUP(Cal_Energy_Switching!AF$4,Switching!$B$23:$E$31,2,0)/12,0)</f>
        <v>8698.2537055868306</v>
      </c>
      <c r="AG62" s="6">
        <f>Cal_Energy!AG61+IFERROR(VLOOKUP(Cal_Energy_Switching!AG$4,Switching!$B$35:$E$44,2,0)/12,0)-IFERROR(VLOOKUP(Cal_Energy_Switching!AG$4,Switching!$B$23:$E$31,2,0)/12,0)</f>
        <v>6516.3627035829941</v>
      </c>
      <c r="AH62" s="6">
        <f>Cal_Energy!AH61+IFERROR(VLOOKUP(Cal_Energy_Switching!AH$4,Switching!$B$35:$E$44,2,0)/12,0)-IFERROR(VLOOKUP(Cal_Energy_Switching!AH$4,Switching!$B$23:$E$31,2,0)/12,0)</f>
        <v>1923.5206325162553</v>
      </c>
      <c r="AI62" s="6">
        <f>Cal_Energy!AI61+IFERROR(VLOOKUP(Cal_Energy_Switching!AI$4,Switching!$B$35:$E$44,2,0)/12,0)-IFERROR(VLOOKUP(Cal_Energy_Switching!AI$4,Switching!$B$23:$E$31,2,0)/12,0)</f>
        <v>2899.4179018622726</v>
      </c>
      <c r="AJ62" s="6">
        <f>Cal_Energy!AJ61+IFERROR(VLOOKUP(Cal_Energy_Switching!AJ$4,Switching!$B$35:$E$44,2,0)/12,0)-IFERROR(VLOOKUP(Cal_Energy_Switching!AJ$4,Switching!$B$23:$E$31,2,0)/12,0)</f>
        <v>322534.53501423163</v>
      </c>
      <c r="AK62" s="35">
        <f t="shared" si="2"/>
        <v>106370.18952722073</v>
      </c>
      <c r="AL62" s="1">
        <f>Cal_Energy!AL61+IFERROR(VLOOKUP(Cal_Energy_Switching!AL$4,Switching!$B$35:$E$44,2,0)/12,0)-IFERROR(VLOOKUP(Cal_Energy_Switching!AL$4,Switching!$B$23:$E$31,2,0)/12,0)</f>
        <v>29964.867737621807</v>
      </c>
      <c r="AM62" s="1">
        <f>Cal_Energy!AM61+IFERROR(VLOOKUP(Cal_Energy_Switching!AM$4,Switching!$B$35:$E$44,2,0)/12,0)-IFERROR(VLOOKUP(Cal_Energy_Switching!AM$4,Switching!$B$23:$E$31,2,0)/12,0)</f>
        <v>76405.321789598922</v>
      </c>
      <c r="AN62" s="6">
        <f>Cal_Energy!AN61+IFERROR(VLOOKUP(Cal_Energy_Switching!AN$4,Switching!$B$35:$E$44,2,0)/12,0)-IFERROR(VLOOKUP(Cal_Energy_Switching!AN$4,Switching!$B$23:$E$31,2,0)/12,0)</f>
        <v>246.89858986622045</v>
      </c>
      <c r="AO62" s="6">
        <f>Cal_Energy!AO61+IFERROR(VLOOKUP(Cal_Energy_Switching!AO$4,Switching!$B$35:$E$44,2,0)/12,0)-IFERROR(VLOOKUP(Cal_Energy_Switching!AO$4,Switching!$B$23:$E$31,2,0)/12,0)</f>
        <v>237.82520970624083</v>
      </c>
      <c r="AP62" s="6">
        <f>Cal_Energy!AP61+IFERROR(VLOOKUP(Cal_Energy_Switching!AP$4,Switching!$B$35:$E$44,2,0)/12,0)-IFERROR(VLOOKUP(Cal_Energy_Switching!AP$4,Switching!$B$23:$E$31,2,0)/12,0)</f>
        <v>11615.762959946756</v>
      </c>
      <c r="AQ62" s="6">
        <f>Cal_Energy!AQ61+IFERROR(VLOOKUP(Cal_Energy_Switching!AQ$4,Switching!$B$35:$E$44,2,0)/12,0)-IFERROR(VLOOKUP(Cal_Energy_Switching!AQ$4,Switching!$B$23:$E$31,2,0)/12,0)</f>
        <v>69808.503720387918</v>
      </c>
      <c r="AR62" s="6">
        <f>Cal_Energy!AR61+IFERROR(VLOOKUP(Cal_Energy_Switching!AR$4,Switching!$B$35:$E$44,2,0)/12,0)-IFERROR(VLOOKUP(Cal_Energy_Switching!AR$4,Switching!$B$23:$E$31,2,0)/12,0)</f>
        <v>10559.401830337883</v>
      </c>
      <c r="AS62" s="6">
        <f>Cal_Energy!AS61+IFERROR(VLOOKUP(Cal_Energy_Switching!AS$4,Switching!$B$35:$E$44,2,0)/12,0)-IFERROR(VLOOKUP(Cal_Energy_Switching!AS$4,Switching!$B$23:$E$31,2,0)/12,0)</f>
        <v>131733.83080584282</v>
      </c>
      <c r="AT62" s="6">
        <f>Cal_Energy!AT61+IFERROR(VLOOKUP(Cal_Energy_Switching!AT$4,Switching!$B$35:$E$44,2,0)/12,0)-IFERROR(VLOOKUP(Cal_Energy_Switching!AT$4,Switching!$B$23:$E$31,2,0)/12,0)</f>
        <v>26584.270937455061</v>
      </c>
      <c r="AU62" s="6">
        <f>Cal_Energy!AU61+IFERROR(VLOOKUP(Cal_Energy_Switching!AU$4,Switching!$B$35:$E$44,2,0)/12,0)-IFERROR(VLOOKUP(Cal_Energy_Switching!AU$4,Switching!$B$23:$E$31,2,0)/12,0)</f>
        <v>62042.720653730001</v>
      </c>
      <c r="AV62" s="6">
        <f>Cal_Energy!AV61+IFERROR(VLOOKUP(Cal_Energy_Switching!AV$4,Switching!$B$35:$E$44,2,0)/12,0)-IFERROR(VLOOKUP(Cal_Energy_Switching!AV$4,Switching!$B$23:$E$31,2,0)/12,0)</f>
        <v>1082.8022287258716</v>
      </c>
      <c r="AW62" s="6">
        <f>Cal_Energy!AW61+IFERROR(VLOOKUP(Cal_Energy_Switching!AW$4,Switching!$B$35:$E$44,2,0)/12,0)-IFERROR(VLOOKUP(Cal_Energy_Switching!AW$4,Switching!$B$23:$E$31,2,0)/12,0)</f>
        <v>17693.923957349809</v>
      </c>
      <c r="AX62" s="6">
        <f>Cal_Energy!AX61+IFERROR(VLOOKUP(Cal_Energy_Switching!AX$4,Switching!$B$35:$E$44,2,0)/12,0)-IFERROR(VLOOKUP(Cal_Energy_Switching!AX$4,Switching!$B$23:$E$31,2,0)/12,0)</f>
        <v>136540.43157194104</v>
      </c>
      <c r="AY62" s="6">
        <f>Cal_Energy!AY61+IFERROR(VLOOKUP(Cal_Energy_Switching!AY$4,Switching!$B$35:$E$44,2,0)/12,0)-IFERROR(VLOOKUP(Cal_Energy_Switching!AY$4,Switching!$B$23:$E$31,2,0)/12,0)</f>
        <v>21790.90759969682</v>
      </c>
      <c r="AZ62" s="6">
        <f>Cal_Energy!AZ61+IFERROR(VLOOKUP(Cal_Energy_Switching!AZ$4,Switching!$B$35:$E$44,2,0)/12,0)-IFERROR(VLOOKUP(Cal_Energy_Switching!AZ$4,Switching!$B$23:$E$31,2,0)/12,0)</f>
        <v>9371</v>
      </c>
      <c r="BA62" s="6">
        <f>Cal_Energy!BA61+IFERROR(VLOOKUP(Cal_Energy_Switching!BA$4,Switching!$B$35:$E$44,2,0)/12,0)-IFERROR(VLOOKUP(Cal_Energy_Switching!BA$4,Switching!$B$23:$E$31,2,0)/12,0)</f>
        <v>4351.2</v>
      </c>
      <c r="BB62" s="7">
        <f t="shared" si="4"/>
        <v>2650574.903487673</v>
      </c>
    </row>
    <row r="63" spans="1:54" x14ac:dyDescent="0.25">
      <c r="A63">
        <v>2019</v>
      </c>
      <c r="B63">
        <v>4</v>
      </c>
      <c r="C63" t="s">
        <v>61</v>
      </c>
      <c r="D63" s="6">
        <f>Cal_Energy!D62+IFERROR(VLOOKUP(Cal_Energy_Switching!D$4,Switching!$B$35:$E$44,2,0)/12,0)-IFERROR(VLOOKUP(Cal_Energy_Switching!D$4,Switching!$B$23:$E$31,2,0)/12,0)</f>
        <v>389840.74133257271</v>
      </c>
      <c r="E63" s="35">
        <f t="shared" si="3"/>
        <v>131595.43470597384</v>
      </c>
      <c r="F63" s="1">
        <f>Cal_Energy!F62+IFERROR(VLOOKUP(Cal_Energy_Switching!F$4,Switching!$B$35:$E$44,2,0)/12,0)-IFERROR(VLOOKUP(Cal_Energy_Switching!F$4,Switching!$B$23:$E$31,2,0)/12,0)</f>
        <v>53588.541832389543</v>
      </c>
      <c r="G63" s="1">
        <f>Cal_Energy!G62+IFERROR(VLOOKUP(Cal_Energy_Switching!G$4,Switching!$B$35:$E$44,2,0)/12,0)-IFERROR(VLOOKUP(Cal_Energy_Switching!G$4,Switching!$B$23:$E$31,2,0)/12,0)</f>
        <v>78006.892873584307</v>
      </c>
      <c r="H63" s="35">
        <f t="shared" si="0"/>
        <v>10806.544011252035</v>
      </c>
      <c r="I63" s="1">
        <f>Cal_Energy!I62+IFERROR(VLOOKUP(Cal_Energy_Switching!I$4,Switching!$B$35:$E$44,2,0)/12,0)-IFERROR(VLOOKUP(Cal_Energy_Switching!I$4,Switching!$B$23:$E$31,2,0)/12,0)</f>
        <v>553.20258664387234</v>
      </c>
      <c r="J63" s="1">
        <f>Cal_Energy!J62+IFERROR(VLOOKUP(Cal_Energy_Switching!J$4,Switching!$B$35:$E$44,2,0)/12,0)-IFERROR(VLOOKUP(Cal_Energy_Switching!J$4,Switching!$B$23:$E$31,2,0)/12,0)</f>
        <v>10253.341424608163</v>
      </c>
      <c r="K63" s="6">
        <f>Cal_Energy!K62+IFERROR(VLOOKUP(Cal_Energy_Switching!K$4,Switching!$B$35:$E$44,2,0)/12,0)-IFERROR(VLOOKUP(Cal_Energy_Switching!K$4,Switching!$B$23:$E$31,2,0)/12,0)</f>
        <v>220486.45475780169</v>
      </c>
      <c r="L63" s="6">
        <f>Cal_Energy!L62+IFERROR(VLOOKUP(Cal_Energy_Switching!L$4,Switching!$B$35:$E$44,2,0)/12,0)-IFERROR(VLOOKUP(Cal_Energy_Switching!L$4,Switching!$B$23:$E$31,2,0)/12,0)</f>
        <v>16506.379570308534</v>
      </c>
      <c r="M63" s="6">
        <f>Cal_Energy!M62+IFERROR(VLOOKUP(Cal_Energy_Switching!M$4,Switching!$B$35:$E$44,2,0)/12,0)-IFERROR(VLOOKUP(Cal_Energy_Switching!M$4,Switching!$B$23:$E$31,2,0)/12,0)</f>
        <v>150471.00212575297</v>
      </c>
      <c r="N63" s="6">
        <f>Cal_Energy!N62+IFERROR(VLOOKUP(Cal_Energy_Switching!N$4,Switching!$B$35:$E$44,2,0)/12,0)-IFERROR(VLOOKUP(Cal_Energy_Switching!N$4,Switching!$B$23:$E$31,2,0)/12,0)</f>
        <v>93118.738866969201</v>
      </c>
      <c r="O63" s="6">
        <f>Cal_Energy!O62+IFERROR(VLOOKUP(Cal_Energy_Switching!O$4,Switching!$B$35:$E$44,2,0)/12,0)-IFERROR(VLOOKUP(Cal_Energy_Switching!O$4,Switching!$B$23:$E$31,2,0)/12,0)</f>
        <v>121054.20374660092</v>
      </c>
      <c r="P63" s="6">
        <f>Cal_Energy!P62+IFERROR(VLOOKUP(Cal_Energy_Switching!P$4,Switching!$B$35:$E$44,2,0)/12,0)-IFERROR(VLOOKUP(Cal_Energy_Switching!P$4,Switching!$B$23:$E$31,2,0)/12,0)</f>
        <v>0</v>
      </c>
      <c r="Q63" s="6">
        <f>Cal_Energy!Q62+IFERROR(VLOOKUP(Cal_Energy_Switching!Q$4,Switching!$B$35:$E$44,2,0)/12,0)-IFERROR(VLOOKUP(Cal_Energy_Switching!Q$4,Switching!$B$23:$E$31,2,0)/12,0)</f>
        <v>43728.05778927543</v>
      </c>
      <c r="R63" s="6">
        <f>Cal_Energy!R62+IFERROR(VLOOKUP(Cal_Energy_Switching!R$4,Switching!$B$35:$E$44,2,0)/12,0)-IFERROR(VLOOKUP(Cal_Energy_Switching!R$4,Switching!$B$23:$E$31,2,0)/12,0)</f>
        <v>92365.383570428836</v>
      </c>
      <c r="S63" s="6">
        <f>Cal_Energy!S62+IFERROR(VLOOKUP(Cal_Energy_Switching!S$4,Switching!$B$35:$E$44,2,0)/12,0)-IFERROR(VLOOKUP(Cal_Energy_Switching!S$4,Switching!$B$23:$E$31,2,0)/12,0)</f>
        <v>121857.67369678296</v>
      </c>
      <c r="T63" s="6">
        <f>Cal_Energy!T62+IFERROR(VLOOKUP(Cal_Energy_Switching!T$4,Switching!$B$35:$E$44,2,0)/12,0)-IFERROR(VLOOKUP(Cal_Energy_Switching!T$4,Switching!$B$23:$E$31,2,0)/12,0)</f>
        <v>10.704665577563956</v>
      </c>
      <c r="U63" s="6">
        <f>Cal_Energy!U62+IFERROR(VLOOKUP(Cal_Energy_Switching!U$4,Switching!$B$35:$E$44,2,0)/12,0)-IFERROR(VLOOKUP(Cal_Energy_Switching!U$4,Switching!$B$23:$E$31,2,0)/12,0)</f>
        <v>86.518745471964237</v>
      </c>
      <c r="V63" s="6">
        <f>Cal_Energy!V62+IFERROR(VLOOKUP(Cal_Energy_Switching!V$4,Switching!$B$35:$E$44,2,0)/12,0)-IFERROR(VLOOKUP(Cal_Energy_Switching!V$4,Switching!$B$23:$E$31,2,0)/12,0)</f>
        <v>47968.040843209907</v>
      </c>
      <c r="W63" s="6">
        <f>Cal_Energy!W62+IFERROR(VLOOKUP(Cal_Energy_Switching!W$4,Switching!$B$35:$E$44,2,0)/12,0)-IFERROR(VLOOKUP(Cal_Energy_Switching!W$4,Switching!$B$23:$E$31,2,0)/12,0)</f>
        <v>8469.7705955936799</v>
      </c>
      <c r="X63" s="6">
        <f>Cal_Energy!X62+IFERROR(VLOOKUP(Cal_Energy_Switching!X$4,Switching!$B$35:$E$44,2,0)/12,0)-IFERROR(VLOOKUP(Cal_Energy_Switching!X$4,Switching!$B$23:$E$31,2,0)/12,0)</f>
        <v>20191.431458189214</v>
      </c>
      <c r="Y63" s="35">
        <f t="shared" si="1"/>
        <v>7095.902736454118</v>
      </c>
      <c r="Z63" s="1">
        <f>Cal_Energy!Z62+IFERROR(VLOOKUP(Cal_Energy_Switching!Z$4,Switching!$B$35:$E$44,2,0)/12,0)-IFERROR(VLOOKUP(Cal_Energy_Switching!Z$4,Switching!$B$23:$E$31,2,0)/12,0)</f>
        <v>3686.1749693820821</v>
      </c>
      <c r="AA63" s="1">
        <f>Cal_Energy!AA62+IFERROR(VLOOKUP(Cal_Energy_Switching!AA$4,Switching!$B$35:$E$44,2,0)/12,0)-IFERROR(VLOOKUP(Cal_Energy_Switching!AA$4,Switching!$B$23:$E$31,2,0)/12,0)</f>
        <v>3409.7277670720355</v>
      </c>
      <c r="AB63" s="6">
        <f>Cal_Energy!AB62+IFERROR(VLOOKUP(Cal_Energy_Switching!AB$4,Switching!$B$35:$E$44,2,0)/12,0)-IFERROR(VLOOKUP(Cal_Energy_Switching!AB$4,Switching!$B$23:$E$31,2,0)/12,0)</f>
        <v>46.2500532988171</v>
      </c>
      <c r="AC63" s="6">
        <f>Cal_Energy!AC62+IFERROR(VLOOKUP(Cal_Energy_Switching!AC$4,Switching!$B$35:$E$44,2,0)/12,0)-IFERROR(VLOOKUP(Cal_Energy_Switching!AC$4,Switching!$B$23:$E$31,2,0)/12,0)</f>
        <v>1348.6674139649656</v>
      </c>
      <c r="AD63" s="6">
        <f>Cal_Energy!AD62+IFERROR(VLOOKUP(Cal_Energy_Switching!AD$4,Switching!$B$35:$E$44,2,0)/12,0)-IFERROR(VLOOKUP(Cal_Energy_Switching!AD$4,Switching!$B$23:$E$31,2,0)/12,0)</f>
        <v>469.53488228983002</v>
      </c>
      <c r="AE63" s="6">
        <f>Cal_Energy!AE62+IFERROR(VLOOKUP(Cal_Energy_Switching!AE$4,Switching!$B$35:$E$44,2,0)/12,0)-IFERROR(VLOOKUP(Cal_Energy_Switching!AE$4,Switching!$B$23:$E$31,2,0)/12,0)</f>
        <v>3331.3565854752705</v>
      </c>
      <c r="AF63" s="6">
        <f>Cal_Energy!AF62+IFERROR(VLOOKUP(Cal_Energy_Switching!AF$4,Switching!$B$35:$E$44,2,0)/12,0)-IFERROR(VLOOKUP(Cal_Energy_Switching!AF$4,Switching!$B$23:$E$31,2,0)/12,0)</f>
        <v>8156.2652341133271</v>
      </c>
      <c r="AG63" s="6">
        <f>Cal_Energy!AG62+IFERROR(VLOOKUP(Cal_Energy_Switching!AG$4,Switching!$B$35:$E$44,2,0)/12,0)-IFERROR(VLOOKUP(Cal_Energy_Switching!AG$4,Switching!$B$23:$E$31,2,0)/12,0)</f>
        <v>5621.0731482079909</v>
      </c>
      <c r="AH63" s="6">
        <f>Cal_Energy!AH62+IFERROR(VLOOKUP(Cal_Energy_Switching!AH$4,Switching!$B$35:$E$44,2,0)/12,0)-IFERROR(VLOOKUP(Cal_Energy_Switching!AH$4,Switching!$B$23:$E$31,2,0)/12,0)</f>
        <v>1659.2462189859548</v>
      </c>
      <c r="AI63" s="6">
        <f>Cal_Energy!AI62+IFERROR(VLOOKUP(Cal_Energy_Switching!AI$4,Switching!$B$35:$E$44,2,0)/12,0)-IFERROR(VLOOKUP(Cal_Energy_Switching!AI$4,Switching!$B$23:$E$31,2,0)/12,0)</f>
        <v>2718.7550780377733</v>
      </c>
      <c r="AJ63" s="6">
        <f>Cal_Energy!AJ62+IFERROR(VLOOKUP(Cal_Energy_Switching!AJ$4,Switching!$B$35:$E$44,2,0)/12,0)-IFERROR(VLOOKUP(Cal_Energy_Switching!AJ$4,Switching!$B$23:$E$31,2,0)/12,0)</f>
        <v>266485.49263631064</v>
      </c>
      <c r="AK63" s="35">
        <f t="shared" si="2"/>
        <v>101250.66767990211</v>
      </c>
      <c r="AL63" s="1">
        <f>Cal_Energy!AL62+IFERROR(VLOOKUP(Cal_Energy_Switching!AL$4,Switching!$B$35:$E$44,2,0)/12,0)-IFERROR(VLOOKUP(Cal_Energy_Switching!AL$4,Switching!$B$23:$E$31,2,0)/12,0)</f>
        <v>28531.401620372595</v>
      </c>
      <c r="AM63" s="1">
        <f>Cal_Energy!AM62+IFERROR(VLOOKUP(Cal_Energy_Switching!AM$4,Switching!$B$35:$E$44,2,0)/12,0)-IFERROR(VLOOKUP(Cal_Energy_Switching!AM$4,Switching!$B$23:$E$31,2,0)/12,0)</f>
        <v>72719.266059529516</v>
      </c>
      <c r="AN63" s="6">
        <f>Cal_Energy!AN62+IFERROR(VLOOKUP(Cal_Energy_Switching!AN$4,Switching!$B$35:$E$44,2,0)/12,0)-IFERROR(VLOOKUP(Cal_Energy_Switching!AN$4,Switching!$B$23:$E$31,2,0)/12,0)</f>
        <v>274.26700784809242</v>
      </c>
      <c r="AO63" s="6">
        <f>Cal_Energy!AO62+IFERROR(VLOOKUP(Cal_Energy_Switching!AO$4,Switching!$B$35:$E$44,2,0)/12,0)-IFERROR(VLOOKUP(Cal_Energy_Switching!AO$4,Switching!$B$23:$E$31,2,0)/12,0)</f>
        <v>243.4010133896268</v>
      </c>
      <c r="AP63" s="6">
        <f>Cal_Energy!AP62+IFERROR(VLOOKUP(Cal_Energy_Switching!AP$4,Switching!$B$35:$E$44,2,0)/12,0)-IFERROR(VLOOKUP(Cal_Energy_Switching!AP$4,Switching!$B$23:$E$31,2,0)/12,0)</f>
        <v>7619.7260976295638</v>
      </c>
      <c r="AQ63" s="6">
        <f>Cal_Energy!AQ62+IFERROR(VLOOKUP(Cal_Energy_Switching!AQ$4,Switching!$B$35:$E$44,2,0)/12,0)-IFERROR(VLOOKUP(Cal_Energy_Switching!AQ$4,Switching!$B$23:$E$31,2,0)/12,0)</f>
        <v>79409.462258287225</v>
      </c>
      <c r="AR63" s="6">
        <f>Cal_Energy!AR62+IFERROR(VLOOKUP(Cal_Energy_Switching!AR$4,Switching!$B$35:$E$44,2,0)/12,0)-IFERROR(VLOOKUP(Cal_Energy_Switching!AR$4,Switching!$B$23:$E$31,2,0)/12,0)</f>
        <v>11049.342947412786</v>
      </c>
      <c r="AS63" s="6">
        <f>Cal_Energy!AS62+IFERROR(VLOOKUP(Cal_Energy_Switching!AS$4,Switching!$B$35:$E$44,2,0)/12,0)-IFERROR(VLOOKUP(Cal_Energy_Switching!AS$4,Switching!$B$23:$E$31,2,0)/12,0)</f>
        <v>129694.75905005465</v>
      </c>
      <c r="AT63" s="6">
        <f>Cal_Energy!AT62+IFERROR(VLOOKUP(Cal_Energy_Switching!AT$4,Switching!$B$35:$E$44,2,0)/12,0)-IFERROR(VLOOKUP(Cal_Energy_Switching!AT$4,Switching!$B$23:$E$31,2,0)/12,0)</f>
        <v>27727.466877296494</v>
      </c>
      <c r="AU63" s="6">
        <f>Cal_Energy!AU62+IFERROR(VLOOKUP(Cal_Energy_Switching!AU$4,Switching!$B$35:$E$44,2,0)/12,0)-IFERROR(VLOOKUP(Cal_Energy_Switching!AU$4,Switching!$B$23:$E$31,2,0)/12,0)</f>
        <v>61083.157474535576</v>
      </c>
      <c r="AV63" s="6">
        <f>Cal_Energy!AV62+IFERROR(VLOOKUP(Cal_Energy_Switching!AV$4,Switching!$B$35:$E$44,2,0)/12,0)-IFERROR(VLOOKUP(Cal_Energy_Switching!AV$4,Switching!$B$23:$E$31,2,0)/12,0)</f>
        <v>1091.5787250280589</v>
      </c>
      <c r="AW63" s="6">
        <f>Cal_Energy!AW62+IFERROR(VLOOKUP(Cal_Energy_Switching!AW$4,Switching!$B$35:$E$44,2,0)/12,0)-IFERROR(VLOOKUP(Cal_Energy_Switching!AW$4,Switching!$B$23:$E$31,2,0)/12,0)</f>
        <v>17589.672302721225</v>
      </c>
      <c r="AX63" s="6">
        <f>Cal_Energy!AX62+IFERROR(VLOOKUP(Cal_Energy_Switching!AX$4,Switching!$B$35:$E$44,2,0)/12,0)-IFERROR(VLOOKUP(Cal_Energy_Switching!AX$4,Switching!$B$23:$E$31,2,0)/12,0)</f>
        <v>137647.14022195953</v>
      </c>
      <c r="AY63" s="6">
        <f>Cal_Energy!AY62+IFERROR(VLOOKUP(Cal_Energy_Switching!AY$4,Switching!$B$35:$E$44,2,0)/12,0)-IFERROR(VLOOKUP(Cal_Energy_Switching!AY$4,Switching!$B$23:$E$31,2,0)/12,0)</f>
        <v>21681.230448794413</v>
      </c>
      <c r="AZ63" s="6">
        <f>Cal_Energy!AZ62+IFERROR(VLOOKUP(Cal_Energy_Switching!AZ$4,Switching!$B$35:$E$44,2,0)/12,0)-IFERROR(VLOOKUP(Cal_Energy_Switching!AZ$4,Switching!$B$23:$E$31,2,0)/12,0)</f>
        <v>7236.5</v>
      </c>
      <c r="BA63" s="6">
        <f>Cal_Energy!BA62+IFERROR(VLOOKUP(Cal_Energy_Switching!BA$4,Switching!$B$35:$E$44,2,0)/12,0)-IFERROR(VLOOKUP(Cal_Energy_Switching!BA$4,Switching!$B$23:$E$31,2,0)/12,0)</f>
        <v>4414.32</v>
      </c>
      <c r="BB63" s="7">
        <f t="shared" si="4"/>
        <v>2373502.3165737586</v>
      </c>
    </row>
    <row r="64" spans="1:54" x14ac:dyDescent="0.25">
      <c r="A64">
        <v>2019</v>
      </c>
      <c r="B64">
        <v>5</v>
      </c>
      <c r="C64" t="s">
        <v>62</v>
      </c>
      <c r="D64" s="6">
        <f>Cal_Energy!D63+IFERROR(VLOOKUP(Cal_Energy_Switching!D$4,Switching!$B$35:$E$44,2,0)/12,0)-IFERROR(VLOOKUP(Cal_Energy_Switching!D$4,Switching!$B$23:$E$31,2,0)/12,0)</f>
        <v>391567.50854288437</v>
      </c>
      <c r="E64" s="35">
        <f t="shared" si="3"/>
        <v>153662.50326382375</v>
      </c>
      <c r="F64" s="1">
        <f>Cal_Energy!F63+IFERROR(VLOOKUP(Cal_Energy_Switching!F$4,Switching!$B$35:$E$44,2,0)/12,0)-IFERROR(VLOOKUP(Cal_Energy_Switching!F$4,Switching!$B$23:$E$31,2,0)/12,0)</f>
        <v>62415.369255529513</v>
      </c>
      <c r="G64" s="1">
        <f>Cal_Energy!G63+IFERROR(VLOOKUP(Cal_Energy_Switching!G$4,Switching!$B$35:$E$44,2,0)/12,0)-IFERROR(VLOOKUP(Cal_Energy_Switching!G$4,Switching!$B$23:$E$31,2,0)/12,0)</f>
        <v>91247.134008294248</v>
      </c>
      <c r="H64" s="35">
        <f t="shared" si="0"/>
        <v>13002.895794900094</v>
      </c>
      <c r="I64" s="1">
        <f>Cal_Energy!I63+IFERROR(VLOOKUP(Cal_Energy_Switching!I$4,Switching!$B$35:$E$44,2,0)/12,0)-IFERROR(VLOOKUP(Cal_Energy_Switching!I$4,Switching!$B$23:$E$31,2,0)/12,0)</f>
        <v>665.63700477319037</v>
      </c>
      <c r="J64" s="1">
        <f>Cal_Energy!J63+IFERROR(VLOOKUP(Cal_Energy_Switching!J$4,Switching!$B$35:$E$44,2,0)/12,0)-IFERROR(VLOOKUP(Cal_Energy_Switching!J$4,Switching!$B$23:$E$31,2,0)/12,0)</f>
        <v>12337.258790126903</v>
      </c>
      <c r="K64" s="6">
        <f>Cal_Energy!K63+IFERROR(VLOOKUP(Cal_Energy_Switching!K$4,Switching!$B$35:$E$44,2,0)/12,0)-IFERROR(VLOOKUP(Cal_Energy_Switching!K$4,Switching!$B$23:$E$31,2,0)/12,0)</f>
        <v>276879.94203130296</v>
      </c>
      <c r="L64" s="6">
        <f>Cal_Energy!L63+IFERROR(VLOOKUP(Cal_Energy_Switching!L$4,Switching!$B$35:$E$44,2,0)/12,0)-IFERROR(VLOOKUP(Cal_Energy_Switching!L$4,Switching!$B$23:$E$31,2,0)/12,0)</f>
        <v>22382.368055616003</v>
      </c>
      <c r="M64" s="6">
        <f>Cal_Energy!M63+IFERROR(VLOOKUP(Cal_Energy_Switching!M$4,Switching!$B$35:$E$44,2,0)/12,0)-IFERROR(VLOOKUP(Cal_Energy_Switching!M$4,Switching!$B$23:$E$31,2,0)/12,0)</f>
        <v>189529.96213713597</v>
      </c>
      <c r="N64" s="6">
        <f>Cal_Energy!N63+IFERROR(VLOOKUP(Cal_Energy_Switching!N$4,Switching!$B$35:$E$44,2,0)/12,0)-IFERROR(VLOOKUP(Cal_Energy_Switching!N$4,Switching!$B$23:$E$31,2,0)/12,0)</f>
        <v>115281.40122867003</v>
      </c>
      <c r="O64" s="6">
        <f>Cal_Energy!O63+IFERROR(VLOOKUP(Cal_Energy_Switching!O$4,Switching!$B$35:$E$44,2,0)/12,0)-IFERROR(VLOOKUP(Cal_Energy_Switching!O$4,Switching!$B$23:$E$31,2,0)/12,0)</f>
        <v>147093.51637229175</v>
      </c>
      <c r="P64" s="6">
        <f>Cal_Energy!P63+IFERROR(VLOOKUP(Cal_Energy_Switching!P$4,Switching!$B$35:$E$44,2,0)/12,0)-IFERROR(VLOOKUP(Cal_Energy_Switching!P$4,Switching!$B$23:$E$31,2,0)/12,0)</f>
        <v>0</v>
      </c>
      <c r="Q64" s="6">
        <f>Cal_Energy!Q63+IFERROR(VLOOKUP(Cal_Energy_Switching!Q$4,Switching!$B$35:$E$44,2,0)/12,0)-IFERROR(VLOOKUP(Cal_Energy_Switching!Q$4,Switching!$B$23:$E$31,2,0)/12,0)</f>
        <v>18106.948402386282</v>
      </c>
      <c r="R64" s="6">
        <f>Cal_Energy!R63+IFERROR(VLOOKUP(Cal_Energy_Switching!R$4,Switching!$B$35:$E$44,2,0)/12,0)-IFERROR(VLOOKUP(Cal_Energy_Switching!R$4,Switching!$B$23:$E$31,2,0)/12,0)</f>
        <v>18014.187000000002</v>
      </c>
      <c r="S64" s="6">
        <f>Cal_Energy!S63+IFERROR(VLOOKUP(Cal_Energy_Switching!S$4,Switching!$B$35:$E$44,2,0)/12,0)-IFERROR(VLOOKUP(Cal_Energy_Switching!S$4,Switching!$B$23:$E$31,2,0)/12,0)</f>
        <v>150127.418428292</v>
      </c>
      <c r="T64" s="6">
        <f>Cal_Energy!T63+IFERROR(VLOOKUP(Cal_Energy_Switching!T$4,Switching!$B$35:$E$44,2,0)/12,0)-IFERROR(VLOOKUP(Cal_Energy_Switching!T$4,Switching!$B$23:$E$31,2,0)/12,0)</f>
        <v>13.084648067586139</v>
      </c>
      <c r="U64" s="6">
        <f>Cal_Energy!U63+IFERROR(VLOOKUP(Cal_Energy_Switching!U$4,Switching!$B$35:$E$44,2,0)/12,0)-IFERROR(VLOOKUP(Cal_Energy_Switching!U$4,Switching!$B$23:$E$31,2,0)/12,0)</f>
        <v>106.30878589171604</v>
      </c>
      <c r="V64" s="6">
        <f>Cal_Energy!V63+IFERROR(VLOOKUP(Cal_Energy_Switching!V$4,Switching!$B$35:$E$44,2,0)/12,0)-IFERROR(VLOOKUP(Cal_Energy_Switching!V$4,Switching!$B$23:$E$31,2,0)/12,0)</f>
        <v>48437.686864592841</v>
      </c>
      <c r="W64" s="6">
        <f>Cal_Energy!W63+IFERROR(VLOOKUP(Cal_Energy_Switching!W$4,Switching!$B$35:$E$44,2,0)/12,0)-IFERROR(VLOOKUP(Cal_Energy_Switching!W$4,Switching!$B$23:$E$31,2,0)/12,0)</f>
        <v>9600.5333406798309</v>
      </c>
      <c r="X64" s="6">
        <f>Cal_Energy!X63+IFERROR(VLOOKUP(Cal_Energy_Switching!X$4,Switching!$B$35:$E$44,2,0)/12,0)-IFERROR(VLOOKUP(Cal_Energy_Switching!X$4,Switching!$B$23:$E$31,2,0)/12,0)</f>
        <v>25225.176643526174</v>
      </c>
      <c r="Y64" s="35">
        <f t="shared" si="1"/>
        <v>7293.6027908020696</v>
      </c>
      <c r="Z64" s="1">
        <f>Cal_Energy!Z63+IFERROR(VLOOKUP(Cal_Energy_Switching!Z$4,Switching!$B$35:$E$44,2,0)/12,0)-IFERROR(VLOOKUP(Cal_Energy_Switching!Z$4,Switching!$B$23:$E$31,2,0)/12,0)</f>
        <v>3788.8760658950064</v>
      </c>
      <c r="AA64" s="1">
        <f>Cal_Energy!AA63+IFERROR(VLOOKUP(Cal_Energy_Switching!AA$4,Switching!$B$35:$E$44,2,0)/12,0)-IFERROR(VLOOKUP(Cal_Energy_Switching!AA$4,Switching!$B$23:$E$31,2,0)/12,0)</f>
        <v>3504.7267249070628</v>
      </c>
      <c r="AB64" s="6">
        <f>Cal_Energy!AB63+IFERROR(VLOOKUP(Cal_Energy_Switching!AB$4,Switching!$B$35:$E$44,2,0)/12,0)-IFERROR(VLOOKUP(Cal_Energy_Switching!AB$4,Switching!$B$23:$E$31,2,0)/12,0)</f>
        <v>57.537354428406914</v>
      </c>
      <c r="AC64" s="6">
        <f>Cal_Energy!AC63+IFERROR(VLOOKUP(Cal_Energy_Switching!AC$4,Switching!$B$35:$E$44,2,0)/12,0)-IFERROR(VLOOKUP(Cal_Energy_Switching!AC$4,Switching!$B$23:$E$31,2,0)/12,0)</f>
        <v>1377.3787637878152</v>
      </c>
      <c r="AD64" s="6">
        <f>Cal_Energy!AD63+IFERROR(VLOOKUP(Cal_Energy_Switching!AD$4,Switching!$B$35:$E$44,2,0)/12,0)-IFERROR(VLOOKUP(Cal_Energy_Switching!AD$4,Switching!$B$23:$E$31,2,0)/12,0)</f>
        <v>528.63804779360419</v>
      </c>
      <c r="AE64" s="6">
        <f>Cal_Energy!AE63+IFERROR(VLOOKUP(Cal_Energy_Switching!AE$4,Switching!$B$35:$E$44,2,0)/12,0)-IFERROR(VLOOKUP(Cal_Energy_Switching!AE$4,Switching!$B$23:$E$31,2,0)/12,0)</f>
        <v>3764.6226115846894</v>
      </c>
      <c r="AF64" s="6">
        <f>Cal_Energy!AF63+IFERROR(VLOOKUP(Cal_Energy_Switching!AF$4,Switching!$B$35:$E$44,2,0)/12,0)-IFERROR(VLOOKUP(Cal_Energy_Switching!AF$4,Switching!$B$23:$E$31,2,0)/12,0)</f>
        <v>9800.2623714099063</v>
      </c>
      <c r="AG64" s="6">
        <f>Cal_Energy!AG63+IFERROR(VLOOKUP(Cal_Energy_Switching!AG$4,Switching!$B$35:$E$44,2,0)/12,0)-IFERROR(VLOOKUP(Cal_Energy_Switching!AG$4,Switching!$B$23:$E$31,2,0)/12,0)</f>
        <v>6352.132691942481</v>
      </c>
      <c r="AH64" s="6">
        <f>Cal_Energy!AH63+IFERROR(VLOOKUP(Cal_Energy_Switching!AH$4,Switching!$B$35:$E$44,2,0)/12,0)-IFERROR(VLOOKUP(Cal_Energy_Switching!AH$4,Switching!$B$23:$E$31,2,0)/12,0)</f>
        <v>1875.042696244351</v>
      </c>
      <c r="AI64" s="6">
        <f>Cal_Energy!AI63+IFERROR(VLOOKUP(Cal_Energy_Switching!AI$4,Switching!$B$35:$E$44,2,0)/12,0)-IFERROR(VLOOKUP(Cal_Energy_Switching!AI$4,Switching!$B$23:$E$31,2,0)/12,0)</f>
        <v>3266.7541238032986</v>
      </c>
      <c r="AJ64" s="6">
        <f>Cal_Energy!AJ63+IFERROR(VLOOKUP(Cal_Energy_Switching!AJ$4,Switching!$B$35:$E$44,2,0)/12,0)-IFERROR(VLOOKUP(Cal_Energy_Switching!AJ$4,Switching!$B$23:$E$31,2,0)/12,0)</f>
        <v>314991.532802217</v>
      </c>
      <c r="AK64" s="35">
        <f t="shared" si="2"/>
        <v>113180.77020066278</v>
      </c>
      <c r="AL64" s="1">
        <f>Cal_Energy!AL63+IFERROR(VLOOKUP(Cal_Energy_Switching!AL$4,Switching!$B$35:$E$44,2,0)/12,0)-IFERROR(VLOOKUP(Cal_Energy_Switching!AL$4,Switching!$B$23:$E$31,2,0)/12,0)</f>
        <v>31871.83032618558</v>
      </c>
      <c r="AM64" s="1">
        <f>Cal_Energy!AM63+IFERROR(VLOOKUP(Cal_Energy_Switching!AM$4,Switching!$B$35:$E$44,2,0)/12,0)-IFERROR(VLOOKUP(Cal_Energy_Switching!AM$4,Switching!$B$23:$E$31,2,0)/12,0)</f>
        <v>81308.939874477204</v>
      </c>
      <c r="AN64" s="6">
        <f>Cal_Energy!AN63+IFERROR(VLOOKUP(Cal_Energy_Switching!AN$4,Switching!$B$35:$E$44,2,0)/12,0)-IFERROR(VLOOKUP(Cal_Energy_Switching!AN$4,Switching!$B$23:$E$31,2,0)/12,0)</f>
        <v>304.94781386414047</v>
      </c>
      <c r="AO64" s="6">
        <f>Cal_Energy!AO63+IFERROR(VLOOKUP(Cal_Energy_Switching!AO$4,Switching!$B$35:$E$44,2,0)/12,0)-IFERROR(VLOOKUP(Cal_Energy_Switching!AO$4,Switching!$B$23:$E$31,2,0)/12,0)</f>
        <v>272.43783039873347</v>
      </c>
      <c r="AP64" s="6">
        <f>Cal_Energy!AP63+IFERROR(VLOOKUP(Cal_Energy_Switching!AP$4,Switching!$B$35:$E$44,2,0)/12,0)-IFERROR(VLOOKUP(Cal_Energy_Switching!AP$4,Switching!$B$23:$E$31,2,0)/12,0)</f>
        <v>8234.1831104399425</v>
      </c>
      <c r="AQ64" s="6">
        <f>Cal_Energy!AQ63+IFERROR(VLOOKUP(Cal_Energy_Switching!AQ$4,Switching!$B$35:$E$44,2,0)/12,0)-IFERROR(VLOOKUP(Cal_Energy_Switching!AQ$4,Switching!$B$23:$E$31,2,0)/12,0)</f>
        <v>89075.096900062577</v>
      </c>
      <c r="AR64" s="6">
        <f>Cal_Energy!AR63+IFERROR(VLOOKUP(Cal_Energy_Switching!AR$4,Switching!$B$35:$E$44,2,0)/12,0)-IFERROR(VLOOKUP(Cal_Energy_Switching!AR$4,Switching!$B$23:$E$31,2,0)/12,0)</f>
        <v>12706.700346960381</v>
      </c>
      <c r="AS64" s="6">
        <f>Cal_Energy!AS63+IFERROR(VLOOKUP(Cal_Energy_Switching!AS$4,Switching!$B$35:$E$44,2,0)/12,0)-IFERROR(VLOOKUP(Cal_Energy_Switching!AS$4,Switching!$B$23:$E$31,2,0)/12,0)</f>
        <v>152634.57950257641</v>
      </c>
      <c r="AT64" s="6">
        <f>Cal_Energy!AT63+IFERROR(VLOOKUP(Cal_Energy_Switching!AT$4,Switching!$B$35:$E$44,2,0)/12,0)-IFERROR(VLOOKUP(Cal_Energy_Switching!AT$4,Switching!$B$23:$E$31,2,0)/12,0)</f>
        <v>31594.634142907555</v>
      </c>
      <c r="AU64" s="6">
        <f>Cal_Energy!AU63+IFERROR(VLOOKUP(Cal_Energy_Switching!AU$4,Switching!$B$35:$E$44,2,0)/12,0)-IFERROR(VLOOKUP(Cal_Energy_Switching!AU$4,Switching!$B$23:$E$31,2,0)/12,0)</f>
        <v>71878.367099251685</v>
      </c>
      <c r="AV64" s="6">
        <f>Cal_Energy!AV63+IFERROR(VLOOKUP(Cal_Energy_Switching!AV$4,Switching!$B$35:$E$44,2,0)/12,0)-IFERROR(VLOOKUP(Cal_Energy_Switching!AV$4,Switching!$B$23:$E$31,2,0)/12,0)</f>
        <v>1270.5639272694257</v>
      </c>
      <c r="AW64" s="6">
        <f>Cal_Energy!AW63+IFERROR(VLOOKUP(Cal_Energy_Switching!AW$4,Switching!$B$35:$E$44,2,0)/12,0)-IFERROR(VLOOKUP(Cal_Energy_Switching!AW$4,Switching!$B$23:$E$31,2,0)/12,0)</f>
        <v>20726.343118401095</v>
      </c>
      <c r="AX64" s="6">
        <f>Cal_Energy!AX63+IFERROR(VLOOKUP(Cal_Energy_Switching!AX$4,Switching!$B$35:$E$44,2,0)/12,0)-IFERROR(VLOOKUP(Cal_Energy_Switching!AX$4,Switching!$B$23:$E$31,2,0)/12,0)</f>
        <v>160217.02058486221</v>
      </c>
      <c r="AY64" s="6">
        <f>Cal_Energy!AY63+IFERROR(VLOOKUP(Cal_Energy_Switching!AY$4,Switching!$B$35:$E$44,2,0)/12,0)-IFERROR(VLOOKUP(Cal_Energy_Switching!AY$4,Switching!$B$23:$E$31,2,0)/12,0)</f>
        <v>24981.140839743694</v>
      </c>
      <c r="AZ64" s="6">
        <f>Cal_Energy!AZ63+IFERROR(VLOOKUP(Cal_Energy_Switching!AZ$4,Switching!$B$35:$E$44,2,0)/12,0)-IFERROR(VLOOKUP(Cal_Energy_Switching!AZ$4,Switching!$B$23:$E$31,2,0)/12,0)</f>
        <v>8289</v>
      </c>
      <c r="BA64" s="6">
        <f>Cal_Energy!BA63+IFERROR(VLOOKUP(Cal_Energy_Switching!BA$4,Switching!$B$35:$E$44,2,0)/12,0)-IFERROR(VLOOKUP(Cal_Energy_Switching!BA$4,Switching!$B$23:$E$31,2,0)/12,0)</f>
        <v>4343.3999999999996</v>
      </c>
      <c r="BB64" s="7">
        <f t="shared" si="4"/>
        <v>2628048.1312114759</v>
      </c>
    </row>
    <row r="65" spans="1:54" x14ac:dyDescent="0.25">
      <c r="A65">
        <v>2019</v>
      </c>
      <c r="B65">
        <v>6</v>
      </c>
      <c r="C65" t="s">
        <v>63</v>
      </c>
      <c r="D65" s="6">
        <f>Cal_Energy!D64+IFERROR(VLOOKUP(Cal_Energy_Switching!D$4,Switching!$B$35:$E$44,2,0)/12,0)-IFERROR(VLOOKUP(Cal_Energy_Switching!D$4,Switching!$B$23:$E$31,2,0)/12,0)</f>
        <v>486176.49580544478</v>
      </c>
      <c r="E65" s="35">
        <f t="shared" si="3"/>
        <v>177613.15480184506</v>
      </c>
      <c r="F65" s="1">
        <f>Cal_Energy!F64+IFERROR(VLOOKUP(Cal_Energy_Switching!F$4,Switching!$B$35:$E$44,2,0)/12,0)-IFERROR(VLOOKUP(Cal_Energy_Switching!F$4,Switching!$B$23:$E$31,2,0)/12,0)</f>
        <v>71995.629870738034</v>
      </c>
      <c r="G65" s="1">
        <f>Cal_Energy!G64+IFERROR(VLOOKUP(Cal_Energy_Switching!G$4,Switching!$B$35:$E$44,2,0)/12,0)-IFERROR(VLOOKUP(Cal_Energy_Switching!G$4,Switching!$B$23:$E$31,2,0)/12,0)</f>
        <v>105617.52493110702</v>
      </c>
      <c r="H65" s="35">
        <f t="shared" si="0"/>
        <v>12943.399918247009</v>
      </c>
      <c r="I65" s="1">
        <f>Cal_Energy!I64+IFERROR(VLOOKUP(Cal_Energy_Switching!I$4,Switching!$B$35:$E$44,2,0)/12,0)-IFERROR(VLOOKUP(Cal_Energy_Switching!I$4,Switching!$B$23:$E$31,2,0)/12,0)</f>
        <v>662.59132496798532</v>
      </c>
      <c r="J65" s="1">
        <f>Cal_Energy!J64+IFERROR(VLOOKUP(Cal_Energy_Switching!J$4,Switching!$B$35:$E$44,2,0)/12,0)-IFERROR(VLOOKUP(Cal_Energy_Switching!J$4,Switching!$B$23:$E$31,2,0)/12,0)</f>
        <v>12280.808593279024</v>
      </c>
      <c r="K65" s="6">
        <f>Cal_Energy!K64+IFERROR(VLOOKUP(Cal_Energy_Switching!K$4,Switching!$B$35:$E$44,2,0)/12,0)-IFERROR(VLOOKUP(Cal_Energy_Switching!K$4,Switching!$B$23:$E$31,2,0)/12,0)</f>
        <v>291382.87016437616</v>
      </c>
      <c r="L65" s="6">
        <f>Cal_Energy!L64+IFERROR(VLOOKUP(Cal_Energy_Switching!L$4,Switching!$B$35:$E$44,2,0)/12,0)-IFERROR(VLOOKUP(Cal_Energy_Switching!L$4,Switching!$B$23:$E$31,2,0)/12,0)</f>
        <v>23893.518417711519</v>
      </c>
      <c r="M65" s="6">
        <f>Cal_Energy!M64+IFERROR(VLOOKUP(Cal_Energy_Switching!M$4,Switching!$B$35:$E$44,2,0)/12,0)-IFERROR(VLOOKUP(Cal_Energy_Switching!M$4,Switching!$B$23:$E$31,2,0)/12,0)</f>
        <v>213917.98553359762</v>
      </c>
      <c r="N65" s="6">
        <f>Cal_Energy!N64+IFERROR(VLOOKUP(Cal_Energy_Switching!N$4,Switching!$B$35:$E$44,2,0)/12,0)-IFERROR(VLOOKUP(Cal_Energy_Switching!N$4,Switching!$B$23:$E$31,2,0)/12,0)</f>
        <v>120981.05760761414</v>
      </c>
      <c r="O65" s="6">
        <f>Cal_Energy!O64+IFERROR(VLOOKUP(Cal_Energy_Switching!O$4,Switching!$B$35:$E$44,2,0)/12,0)-IFERROR(VLOOKUP(Cal_Energy_Switching!O$4,Switching!$B$23:$E$31,2,0)/12,0)</f>
        <v>163352.2023526163</v>
      </c>
      <c r="P65" s="6">
        <f>Cal_Energy!P64+IFERROR(VLOOKUP(Cal_Energy_Switching!P$4,Switching!$B$35:$E$44,2,0)/12,0)-IFERROR(VLOOKUP(Cal_Energy_Switching!P$4,Switching!$B$23:$E$31,2,0)/12,0)</f>
        <v>0</v>
      </c>
      <c r="Q65" s="6">
        <f>Cal_Energy!Q64+IFERROR(VLOOKUP(Cal_Energy_Switching!Q$4,Switching!$B$35:$E$44,2,0)/12,0)-IFERROR(VLOOKUP(Cal_Energy_Switching!Q$4,Switching!$B$23:$E$31,2,0)/12,0)</f>
        <v>21344.003158058018</v>
      </c>
      <c r="R65" s="6">
        <f>Cal_Energy!R64+IFERROR(VLOOKUP(Cal_Energy_Switching!R$4,Switching!$B$35:$E$44,2,0)/12,0)-IFERROR(VLOOKUP(Cal_Energy_Switching!R$4,Switching!$B$23:$E$31,2,0)/12,0)</f>
        <v>18747.786</v>
      </c>
      <c r="S65" s="6">
        <f>Cal_Energy!S64+IFERROR(VLOOKUP(Cal_Energy_Switching!S$4,Switching!$B$35:$E$44,2,0)/12,0)-IFERROR(VLOOKUP(Cal_Energy_Switching!S$4,Switching!$B$23:$E$31,2,0)/12,0)</f>
        <v>149267.59273755399</v>
      </c>
      <c r="T65" s="6">
        <f>Cal_Energy!T64+IFERROR(VLOOKUP(Cal_Energy_Switching!T$4,Switching!$B$35:$E$44,2,0)/12,0)-IFERROR(VLOOKUP(Cal_Energy_Switching!T$4,Switching!$B$23:$E$31,2,0)/12,0)</f>
        <v>11.242833342480646</v>
      </c>
      <c r="U65" s="6">
        <f>Cal_Energy!U64+IFERROR(VLOOKUP(Cal_Energy_Switching!U$4,Switching!$B$35:$E$44,2,0)/12,0)-IFERROR(VLOOKUP(Cal_Energy_Switching!U$4,Switching!$B$23:$E$31,2,0)/12,0)</f>
        <v>108.91190856721599</v>
      </c>
      <c r="V65" s="6">
        <f>Cal_Energy!V64+IFERROR(VLOOKUP(Cal_Energy_Switching!V$4,Switching!$B$35:$E$44,2,0)/12,0)-IFERROR(VLOOKUP(Cal_Energy_Switching!V$4,Switching!$B$23:$E$31,2,0)/12,0)</f>
        <v>45688.667155562805</v>
      </c>
      <c r="W65" s="6">
        <f>Cal_Energy!W64+IFERROR(VLOOKUP(Cal_Energy_Switching!W$4,Switching!$B$35:$E$44,2,0)/12,0)-IFERROR(VLOOKUP(Cal_Energy_Switching!W$4,Switching!$B$23:$E$31,2,0)/12,0)</f>
        <v>9290.8493653833975</v>
      </c>
      <c r="X65" s="6">
        <f>Cal_Energy!X64+IFERROR(VLOOKUP(Cal_Energy_Switching!X$4,Switching!$B$35:$E$44,2,0)/12,0)-IFERROR(VLOOKUP(Cal_Energy_Switching!X$4,Switching!$B$23:$E$31,2,0)/12,0)</f>
        <v>24292.748978017626</v>
      </c>
      <c r="Y65" s="35">
        <f t="shared" si="1"/>
        <v>7247.1628578658492</v>
      </c>
      <c r="Z65" s="1">
        <f>Cal_Energy!Z64+IFERROR(VLOOKUP(Cal_Energy_Switching!Z$4,Switching!$B$35:$E$44,2,0)/12,0)-IFERROR(VLOOKUP(Cal_Energy_Switching!Z$4,Switching!$B$23:$E$31,2,0)/12,0)</f>
        <v>3764.7514795347906</v>
      </c>
      <c r="AA65" s="1">
        <f>Cal_Energy!AA64+IFERROR(VLOOKUP(Cal_Energy_Switching!AA$4,Switching!$B$35:$E$44,2,0)/12,0)-IFERROR(VLOOKUP(Cal_Energy_Switching!AA$4,Switching!$B$23:$E$31,2,0)/12,0)</f>
        <v>3482.4113783310581</v>
      </c>
      <c r="AB65" s="6">
        <f>Cal_Energy!AB64+IFERROR(VLOOKUP(Cal_Energy_Switching!AB$4,Switching!$B$35:$E$44,2,0)/12,0)-IFERROR(VLOOKUP(Cal_Energy_Switching!AB$4,Switching!$B$23:$E$31,2,0)/12,0)</f>
        <v>57.398970882048729</v>
      </c>
      <c r="AC65" s="6">
        <f>Cal_Energy!AC64+IFERROR(VLOOKUP(Cal_Energy_Switching!AC$4,Switching!$B$35:$E$44,2,0)/12,0)-IFERROR(VLOOKUP(Cal_Energy_Switching!AC$4,Switching!$B$23:$E$31,2,0)/12,0)</f>
        <v>1275.7276269534675</v>
      </c>
      <c r="AD65" s="6">
        <f>Cal_Energy!AD64+IFERROR(VLOOKUP(Cal_Energy_Switching!AD$4,Switching!$B$35:$E$44,2,0)/12,0)-IFERROR(VLOOKUP(Cal_Energy_Switching!AD$4,Switching!$B$23:$E$31,2,0)/12,0)</f>
        <v>513.12792026635373</v>
      </c>
      <c r="AE65" s="6">
        <f>Cal_Energy!AE64+IFERROR(VLOOKUP(Cal_Energy_Switching!AE$4,Switching!$B$35:$E$44,2,0)/12,0)-IFERROR(VLOOKUP(Cal_Energy_Switching!AE$4,Switching!$B$23:$E$31,2,0)/12,0)</f>
        <v>3587.646163049706</v>
      </c>
      <c r="AF65" s="6">
        <f>Cal_Energy!AF64+IFERROR(VLOOKUP(Cal_Energy_Switching!AF$4,Switching!$B$35:$E$44,2,0)/12,0)-IFERROR(VLOOKUP(Cal_Energy_Switching!AF$4,Switching!$B$23:$E$31,2,0)/12,0)</f>
        <v>10168.668434469291</v>
      </c>
      <c r="AG65" s="6">
        <f>Cal_Energy!AG64+IFERROR(VLOOKUP(Cal_Energy_Switching!AG$4,Switching!$B$35:$E$44,2,0)/12,0)-IFERROR(VLOOKUP(Cal_Energy_Switching!AG$4,Switching!$B$23:$E$31,2,0)/12,0)</f>
        <v>6053.5163363525317</v>
      </c>
      <c r="AH65" s="6">
        <f>Cal_Energy!AH64+IFERROR(VLOOKUP(Cal_Energy_Switching!AH$4,Switching!$B$35:$E$44,2,0)/12,0)-IFERROR(VLOOKUP(Cal_Energy_Switching!AH$4,Switching!$B$23:$E$31,2,0)/12,0)</f>
        <v>1786.896172284251</v>
      </c>
      <c r="AI65" s="6">
        <f>Cal_Energy!AI64+IFERROR(VLOOKUP(Cal_Energy_Switching!AI$4,Switching!$B$35:$E$44,2,0)/12,0)-IFERROR(VLOOKUP(Cal_Energy_Switching!AI$4,Switching!$B$23:$E$31,2,0)/12,0)</f>
        <v>3389.5561448230928</v>
      </c>
      <c r="AJ65" s="6">
        <f>Cal_Energy!AJ64+IFERROR(VLOOKUP(Cal_Energy_Switching!AJ$4,Switching!$B$35:$E$44,2,0)/12,0)-IFERROR(VLOOKUP(Cal_Energy_Switching!AJ$4,Switching!$B$23:$E$31,2,0)/12,0)</f>
        <v>430583.709796693</v>
      </c>
      <c r="AK65" s="35">
        <f t="shared" si="2"/>
        <v>128415.9617247814</v>
      </c>
      <c r="AL65" s="1">
        <f>Cal_Energy!AL64+IFERROR(VLOOKUP(Cal_Energy_Switching!AL$4,Switching!$B$35:$E$44,2,0)/12,0)-IFERROR(VLOOKUP(Cal_Energy_Switching!AL$4,Switching!$B$23:$E$31,2,0)/12,0)</f>
        <v>36137.683952938794</v>
      </c>
      <c r="AM65" s="1">
        <f>Cal_Energy!AM64+IFERROR(VLOOKUP(Cal_Energy_Switching!AM$4,Switching!$B$35:$E$44,2,0)/12,0)-IFERROR(VLOOKUP(Cal_Energy_Switching!AM$4,Switching!$B$23:$E$31,2,0)/12,0)</f>
        <v>92278.277771842608</v>
      </c>
      <c r="AN65" s="6">
        <f>Cal_Energy!AN64+IFERROR(VLOOKUP(Cal_Energy_Switching!AN$4,Switching!$B$35:$E$44,2,0)/12,0)-IFERROR(VLOOKUP(Cal_Energy_Switching!AN$4,Switching!$B$23:$E$31,2,0)/12,0)</f>
        <v>281.26057864722708</v>
      </c>
      <c r="AO65" s="6">
        <f>Cal_Energy!AO64+IFERROR(VLOOKUP(Cal_Energy_Switching!AO$4,Switching!$B$35:$E$44,2,0)/12,0)-IFERROR(VLOOKUP(Cal_Energy_Switching!AO$4,Switching!$B$23:$E$31,2,0)/12,0)</f>
        <v>277.60819997492359</v>
      </c>
      <c r="AP65" s="6">
        <f>Cal_Energy!AP64+IFERROR(VLOOKUP(Cal_Energy_Switching!AP$4,Switching!$B$35:$E$44,2,0)/12,0)-IFERROR(VLOOKUP(Cal_Energy_Switching!AP$4,Switching!$B$23:$E$31,2,0)/12,0)</f>
        <v>7352.2100149482148</v>
      </c>
      <c r="AQ65" s="6">
        <f>Cal_Energy!AQ64+IFERROR(VLOOKUP(Cal_Energy_Switching!AQ$4,Switching!$B$35:$E$44,2,0)/12,0)-IFERROR(VLOOKUP(Cal_Energy_Switching!AQ$4,Switching!$B$23:$E$31,2,0)/12,0)</f>
        <v>86789.298411459909</v>
      </c>
      <c r="AR65" s="6">
        <f>Cal_Energy!AR64+IFERROR(VLOOKUP(Cal_Energy_Switching!AR$4,Switching!$B$35:$E$44,2,0)/12,0)-IFERROR(VLOOKUP(Cal_Energy_Switching!AR$4,Switching!$B$23:$E$31,2,0)/12,0)</f>
        <v>14190.678367837852</v>
      </c>
      <c r="AS65" s="6">
        <f>Cal_Energy!AS64+IFERROR(VLOOKUP(Cal_Energy_Switching!AS$4,Switching!$B$35:$E$44,2,0)/12,0)-IFERROR(VLOOKUP(Cal_Energy_Switching!AS$4,Switching!$B$23:$E$31,2,0)/12,0)</f>
        <v>173016.83446175043</v>
      </c>
      <c r="AT65" s="6">
        <f>Cal_Energy!AT64+IFERROR(VLOOKUP(Cal_Energy_Switching!AT$4,Switching!$B$35:$E$44,2,0)/12,0)-IFERROR(VLOOKUP(Cal_Energy_Switching!AT$4,Switching!$B$23:$E$31,2,0)/12,0)</f>
        <v>35057.249524954983</v>
      </c>
      <c r="AU65" s="6">
        <f>Cal_Energy!AU64+IFERROR(VLOOKUP(Cal_Energy_Switching!AU$4,Switching!$B$35:$E$44,2,0)/12,0)-IFERROR(VLOOKUP(Cal_Energy_Switching!AU$4,Switching!$B$23:$E$31,2,0)/12,0)</f>
        <v>81470.016491804199</v>
      </c>
      <c r="AV65" s="6">
        <f>Cal_Energy!AV64+IFERROR(VLOOKUP(Cal_Energy_Switching!AV$4,Switching!$B$35:$E$44,2,0)/12,0)-IFERROR(VLOOKUP(Cal_Energy_Switching!AV$4,Switching!$B$23:$E$31,2,0)/12,0)</f>
        <v>1342.2656761734008</v>
      </c>
      <c r="AW65" s="6">
        <f>Cal_Energy!AW64+IFERROR(VLOOKUP(Cal_Energy_Switching!AW$4,Switching!$B$35:$E$44,2,0)/12,0)-IFERROR(VLOOKUP(Cal_Energy_Switching!AW$4,Switching!$B$23:$E$31,2,0)/12,0)</f>
        <v>21674.855131747976</v>
      </c>
      <c r="AX65" s="6">
        <f>Cal_Energy!AX64+IFERROR(VLOOKUP(Cal_Energy_Switching!AX$4,Switching!$B$35:$E$44,2,0)/12,0)-IFERROR(VLOOKUP(Cal_Energy_Switching!AX$4,Switching!$B$23:$E$31,2,0)/12,0)</f>
        <v>169258.54957333862</v>
      </c>
      <c r="AY65" s="6">
        <f>Cal_Energy!AY64+IFERROR(VLOOKUP(Cal_Energy_Switching!AY$4,Switching!$B$35:$E$44,2,0)/12,0)-IFERROR(VLOOKUP(Cal_Energy_Switching!AY$4,Switching!$B$23:$E$31,2,0)/12,0)</f>
        <v>25979.015603374308</v>
      </c>
      <c r="AZ65" s="6">
        <f>Cal_Energy!AZ64+IFERROR(VLOOKUP(Cal_Energy_Switching!AZ$4,Switching!$B$35:$E$44,2,0)/12,0)-IFERROR(VLOOKUP(Cal_Energy_Switching!AZ$4,Switching!$B$23:$E$31,2,0)/12,0)</f>
        <v>10068</v>
      </c>
      <c r="BA65" s="6">
        <f>Cal_Energy!BA64+IFERROR(VLOOKUP(Cal_Energy_Switching!BA$4,Switching!$B$35:$E$44,2,0)/12,0)-IFERROR(VLOOKUP(Cal_Energy_Switching!BA$4,Switching!$B$23:$E$31,2,0)/12,0)</f>
        <v>4921.8</v>
      </c>
      <c r="BB65" s="7">
        <f t="shared" si="4"/>
        <v>2983771.5009223712</v>
      </c>
    </row>
    <row r="66" spans="1:54" x14ac:dyDescent="0.25">
      <c r="A66">
        <v>2019</v>
      </c>
      <c r="B66">
        <v>7</v>
      </c>
      <c r="C66" t="s">
        <v>64</v>
      </c>
      <c r="D66" s="6">
        <f>Cal_Energy!D65+IFERROR(VLOOKUP(Cal_Energy_Switching!D$4,Switching!$B$35:$E$44,2,0)/12,0)-IFERROR(VLOOKUP(Cal_Energy_Switching!D$4,Switching!$B$23:$E$31,2,0)/12,0)</f>
        <v>593476.32565967075</v>
      </c>
      <c r="E66" s="35">
        <f t="shared" si="3"/>
        <v>190810.63733912809</v>
      </c>
      <c r="F66" s="1">
        <f>Cal_Energy!F65+IFERROR(VLOOKUP(Cal_Energy_Switching!F$4,Switching!$B$35:$E$44,2,0)/12,0)-IFERROR(VLOOKUP(Cal_Energy_Switching!F$4,Switching!$B$23:$E$31,2,0)/12,0)</f>
        <v>77274.622885651246</v>
      </c>
      <c r="G66" s="1">
        <f>Cal_Energy!G65+IFERROR(VLOOKUP(Cal_Energy_Switching!G$4,Switching!$B$35:$E$44,2,0)/12,0)-IFERROR(VLOOKUP(Cal_Energy_Switching!G$4,Switching!$B$23:$E$31,2,0)/12,0)</f>
        <v>113536.01445347685</v>
      </c>
      <c r="H66" s="35">
        <f t="shared" si="0"/>
        <v>13021.674779490881</v>
      </c>
      <c r="I66" s="1">
        <f>Cal_Energy!I65+IFERROR(VLOOKUP(Cal_Energy_Switching!I$4,Switching!$B$35:$E$44,2,0)/12,0)-IFERROR(VLOOKUP(Cal_Energy_Switching!I$4,Switching!$B$23:$E$31,2,0)/12,0)</f>
        <v>666.59832810092155</v>
      </c>
      <c r="J66" s="1">
        <f>Cal_Energy!J65+IFERROR(VLOOKUP(Cal_Energy_Switching!J$4,Switching!$B$35:$E$44,2,0)/12,0)-IFERROR(VLOOKUP(Cal_Energy_Switching!J$4,Switching!$B$23:$E$31,2,0)/12,0)</f>
        <v>12355.076451389959</v>
      </c>
      <c r="K66" s="6">
        <f>Cal_Energy!K65+IFERROR(VLOOKUP(Cal_Energy_Switching!K$4,Switching!$B$35:$E$44,2,0)/12,0)-IFERROR(VLOOKUP(Cal_Energy_Switching!K$4,Switching!$B$23:$E$31,2,0)/12,0)</f>
        <v>296407.14112266182</v>
      </c>
      <c r="L66" s="6">
        <f>Cal_Energy!L65+IFERROR(VLOOKUP(Cal_Energy_Switching!L$4,Switching!$B$35:$E$44,2,0)/12,0)-IFERROR(VLOOKUP(Cal_Energy_Switching!L$4,Switching!$B$23:$E$31,2,0)/12,0)</f>
        <v>24417.02848465896</v>
      </c>
      <c r="M66" s="6">
        <f>Cal_Energy!M65+IFERROR(VLOOKUP(Cal_Energy_Switching!M$4,Switching!$B$35:$E$44,2,0)/12,0)-IFERROR(VLOOKUP(Cal_Energy_Switching!M$4,Switching!$B$23:$E$31,2,0)/12,0)</f>
        <v>221607.39988717003</v>
      </c>
      <c r="N66" s="6">
        <f>Cal_Energy!N65+IFERROR(VLOOKUP(Cal_Energy_Switching!N$4,Switching!$B$35:$E$44,2,0)/12,0)-IFERROR(VLOOKUP(Cal_Energy_Switching!N$4,Switching!$B$23:$E$31,2,0)/12,0)</f>
        <v>122955.59804208209</v>
      </c>
      <c r="O66" s="6">
        <f>Cal_Energy!O65+IFERROR(VLOOKUP(Cal_Energy_Switching!O$4,Switching!$B$35:$E$44,2,0)/12,0)-IFERROR(VLOOKUP(Cal_Energy_Switching!O$4,Switching!$B$23:$E$31,2,0)/12,0)</f>
        <v>168478.47975997161</v>
      </c>
      <c r="P66" s="6">
        <f>Cal_Energy!P65+IFERROR(VLOOKUP(Cal_Energy_Switching!P$4,Switching!$B$35:$E$44,2,0)/12,0)-IFERROR(VLOOKUP(Cal_Energy_Switching!P$4,Switching!$B$23:$E$31,2,0)/12,0)</f>
        <v>0</v>
      </c>
      <c r="Q66" s="6">
        <f>Cal_Energy!Q65+IFERROR(VLOOKUP(Cal_Energy_Switching!Q$4,Switching!$B$35:$E$44,2,0)/12,0)-IFERROR(VLOOKUP(Cal_Energy_Switching!Q$4,Switching!$B$23:$E$31,2,0)/12,0)</f>
        <v>22063.057335851317</v>
      </c>
      <c r="R66" s="6">
        <f>Cal_Energy!R65+IFERROR(VLOOKUP(Cal_Energy_Switching!R$4,Switching!$B$35:$E$44,2,0)/12,0)-IFERROR(VLOOKUP(Cal_Energy_Switching!R$4,Switching!$B$23:$E$31,2,0)/12,0)</f>
        <v>21486.75</v>
      </c>
      <c r="S66" s="6">
        <f>Cal_Energy!S65+IFERROR(VLOOKUP(Cal_Energy_Switching!S$4,Switching!$B$35:$E$44,2,0)/12,0)-IFERROR(VLOOKUP(Cal_Energy_Switching!S$4,Switching!$B$23:$E$31,2,0)/12,0)</f>
        <v>131702.90716633189</v>
      </c>
      <c r="T66" s="6">
        <f>Cal_Energy!T65+IFERROR(VLOOKUP(Cal_Energy_Switching!T$4,Switching!$B$35:$E$44,2,0)/12,0)-IFERROR(VLOOKUP(Cal_Energy_Switching!T$4,Switching!$B$23:$E$31,2,0)/12,0)</f>
        <v>8.9737952451246823</v>
      </c>
      <c r="U66" s="6">
        <f>Cal_Energy!U65+IFERROR(VLOOKUP(Cal_Energy_Switching!U$4,Switching!$B$35:$E$44,2,0)/12,0)-IFERROR(VLOOKUP(Cal_Energy_Switching!U$4,Switching!$B$23:$E$31,2,0)/12,0)</f>
        <v>104.71447334782182</v>
      </c>
      <c r="V66" s="6">
        <f>Cal_Energy!V65+IFERROR(VLOOKUP(Cal_Energy_Switching!V$4,Switching!$B$35:$E$44,2,0)/12,0)-IFERROR(VLOOKUP(Cal_Energy_Switching!V$4,Switching!$B$23:$E$31,2,0)/12,0)</f>
        <v>44549.468970203568</v>
      </c>
      <c r="W66" s="6">
        <f>Cal_Energy!W65+IFERROR(VLOOKUP(Cal_Energy_Switching!W$4,Switching!$B$35:$E$44,2,0)/12,0)-IFERROR(VLOOKUP(Cal_Energy_Switching!W$4,Switching!$B$23:$E$31,2,0)/12,0)</f>
        <v>8794.4941481950464</v>
      </c>
      <c r="X66" s="6">
        <f>Cal_Energy!X65+IFERROR(VLOOKUP(Cal_Energy_Switching!X$4,Switching!$B$35:$E$44,2,0)/12,0)-IFERROR(VLOOKUP(Cal_Energy_Switching!X$4,Switching!$B$23:$E$31,2,0)/12,0)</f>
        <v>21791.433017481093</v>
      </c>
      <c r="Y66" s="35">
        <f t="shared" si="1"/>
        <v>7686.8484430597746</v>
      </c>
      <c r="Z66" s="1">
        <f>Cal_Energy!Z65+IFERROR(VLOOKUP(Cal_Energy_Switching!Z$4,Switching!$B$35:$E$44,2,0)/12,0)-IFERROR(VLOOKUP(Cal_Energy_Switching!Z$4,Switching!$B$23:$E$31,2,0)/12,0)</f>
        <v>3993.1590632821781</v>
      </c>
      <c r="AA66" s="1">
        <f>Cal_Energy!AA65+IFERROR(VLOOKUP(Cal_Energy_Switching!AA$4,Switching!$B$35:$E$44,2,0)/12,0)-IFERROR(VLOOKUP(Cal_Energy_Switching!AA$4,Switching!$B$23:$E$31,2,0)/12,0)</f>
        <v>3693.6893797775961</v>
      </c>
      <c r="AB66" s="6">
        <f>Cal_Energy!AB65+IFERROR(VLOOKUP(Cal_Energy_Switching!AB$4,Switching!$B$35:$E$44,2,0)/12,0)-IFERROR(VLOOKUP(Cal_Energy_Switching!AB$4,Switching!$B$23:$E$31,2,0)/12,0)</f>
        <v>68.891310780108725</v>
      </c>
      <c r="AC66" s="6">
        <f>Cal_Energy!AC65+IFERROR(VLOOKUP(Cal_Energy_Switching!AC$4,Switching!$B$35:$E$44,2,0)/12,0)-IFERROR(VLOOKUP(Cal_Energy_Switching!AC$4,Switching!$B$23:$E$31,2,0)/12,0)</f>
        <v>1208.9634009043702</v>
      </c>
      <c r="AD66" s="6">
        <f>Cal_Energy!AD65+IFERROR(VLOOKUP(Cal_Energy_Switching!AD$4,Switching!$B$35:$E$44,2,0)/12,0)-IFERROR(VLOOKUP(Cal_Energy_Switching!AD$4,Switching!$B$23:$E$31,2,0)/12,0)</f>
        <v>484.22156693507117</v>
      </c>
      <c r="AE66" s="6">
        <f>Cal_Energy!AE65+IFERROR(VLOOKUP(Cal_Energy_Switching!AE$4,Switching!$B$35:$E$44,2,0)/12,0)-IFERROR(VLOOKUP(Cal_Energy_Switching!AE$4,Switching!$B$23:$E$31,2,0)/12,0)</f>
        <v>3412.1564647530113</v>
      </c>
      <c r="AF66" s="6">
        <f>Cal_Energy!AF65+IFERROR(VLOOKUP(Cal_Energy_Switching!AF$4,Switching!$B$35:$E$44,2,0)/12,0)-IFERROR(VLOOKUP(Cal_Energy_Switching!AF$4,Switching!$B$23:$E$31,2,0)/12,0)</f>
        <v>10403.295768054813</v>
      </c>
      <c r="AG66" s="6">
        <f>Cal_Energy!AG65+IFERROR(VLOOKUP(Cal_Energy_Switching!AG$4,Switching!$B$35:$E$44,2,0)/12,0)-IFERROR(VLOOKUP(Cal_Energy_Switching!AG$4,Switching!$B$23:$E$31,2,0)/12,0)</f>
        <v>5757.4086079923909</v>
      </c>
      <c r="AH66" s="6">
        <f>Cal_Energy!AH65+IFERROR(VLOOKUP(Cal_Energy_Switching!AH$4,Switching!$B$35:$E$44,2,0)/12,0)-IFERROR(VLOOKUP(Cal_Energy_Switching!AH$4,Switching!$B$23:$E$31,2,0)/12,0)</f>
        <v>1699.490152874823</v>
      </c>
      <c r="AI66" s="6">
        <f>Cal_Energy!AI65+IFERROR(VLOOKUP(Cal_Energy_Switching!AI$4,Switching!$B$35:$E$44,2,0)/12,0)-IFERROR(VLOOKUP(Cal_Energy_Switching!AI$4,Switching!$B$23:$E$31,2,0)/12,0)</f>
        <v>3467.7652560182673</v>
      </c>
      <c r="AJ66" s="6">
        <f>Cal_Energy!AJ65+IFERROR(VLOOKUP(Cal_Energy_Switching!AJ$4,Switching!$B$35:$E$44,2,0)/12,0)-IFERROR(VLOOKUP(Cal_Energy_Switching!AJ$4,Switching!$B$23:$E$31,2,0)/12,0)</f>
        <v>547481.96248955757</v>
      </c>
      <c r="AK66" s="35">
        <f t="shared" si="2"/>
        <v>142888.80830934941</v>
      </c>
      <c r="AL66" s="1">
        <f>Cal_Energy!AL65+IFERROR(VLOOKUP(Cal_Energy_Switching!AL$4,Switching!$B$35:$E$44,2,0)/12,0)-IFERROR(VLOOKUP(Cal_Energy_Switching!AL$4,Switching!$B$23:$E$31,2,0)/12,0)</f>
        <v>40190.080996617835</v>
      </c>
      <c r="AM66" s="1">
        <f>Cal_Energy!AM65+IFERROR(VLOOKUP(Cal_Energy_Switching!AM$4,Switching!$B$35:$E$44,2,0)/12,0)-IFERROR(VLOOKUP(Cal_Energy_Switching!AM$4,Switching!$B$23:$E$31,2,0)/12,0)</f>
        <v>102698.72731273156</v>
      </c>
      <c r="AN66" s="6">
        <f>Cal_Energy!AN65+IFERROR(VLOOKUP(Cal_Energy_Switching!AN$4,Switching!$B$35:$E$44,2,0)/12,0)-IFERROR(VLOOKUP(Cal_Energy_Switching!AN$4,Switching!$B$23:$E$31,2,0)/12,0)</f>
        <v>263.67855853454995</v>
      </c>
      <c r="AO66" s="6">
        <f>Cal_Energy!AO65+IFERROR(VLOOKUP(Cal_Energy_Switching!AO$4,Switching!$B$35:$E$44,2,0)/12,0)-IFERROR(VLOOKUP(Cal_Energy_Switching!AO$4,Switching!$B$23:$E$31,2,0)/12,0)</f>
        <v>256.3613028077732</v>
      </c>
      <c r="AP66" s="6">
        <f>Cal_Energy!AP65+IFERROR(VLOOKUP(Cal_Energy_Switching!AP$4,Switching!$B$35:$E$44,2,0)/12,0)-IFERROR(VLOOKUP(Cal_Energy_Switching!AP$4,Switching!$B$23:$E$31,2,0)/12,0)</f>
        <v>6970.1786742637714</v>
      </c>
      <c r="AQ66" s="6">
        <f>Cal_Energy!AQ65+IFERROR(VLOOKUP(Cal_Energy_Switching!AQ$4,Switching!$B$35:$E$44,2,0)/12,0)-IFERROR(VLOOKUP(Cal_Energy_Switching!AQ$4,Switching!$B$23:$E$31,2,0)/12,0)</f>
        <v>72918.336002128912</v>
      </c>
      <c r="AR66" s="6">
        <f>Cal_Energy!AR65+IFERROR(VLOOKUP(Cal_Energy_Switching!AR$4,Switching!$B$35:$E$44,2,0)/12,0)-IFERROR(VLOOKUP(Cal_Energy_Switching!AR$4,Switching!$B$23:$E$31,2,0)/12,0)</f>
        <v>14553.402750737672</v>
      </c>
      <c r="AS66" s="6">
        <f>Cal_Energy!AS65+IFERROR(VLOOKUP(Cal_Energy_Switching!AS$4,Switching!$B$35:$E$44,2,0)/12,0)-IFERROR(VLOOKUP(Cal_Energy_Switching!AS$4,Switching!$B$23:$E$31,2,0)/12,0)</f>
        <v>171182.53337221328</v>
      </c>
      <c r="AT66" s="6">
        <f>Cal_Energy!AT65+IFERROR(VLOOKUP(Cal_Energy_Switching!AT$4,Switching!$B$35:$E$44,2,0)/12,0)-IFERROR(VLOOKUP(Cal_Energy_Switching!AT$4,Switching!$B$23:$E$31,2,0)/12,0)</f>
        <v>35903.606418387892</v>
      </c>
      <c r="AU66" s="6">
        <f>Cal_Energy!AU65+IFERROR(VLOOKUP(Cal_Energy_Switching!AU$4,Switching!$B$35:$E$44,2,0)/12,0)-IFERROR(VLOOKUP(Cal_Energy_Switching!AU$4,Switching!$B$23:$E$31,2,0)/12,0)</f>
        <v>80606.815979080813</v>
      </c>
      <c r="AV66" s="6">
        <f>Cal_Energy!AV65+IFERROR(VLOOKUP(Cal_Energy_Switching!AV$4,Switching!$B$35:$E$44,2,0)/12,0)-IFERROR(VLOOKUP(Cal_Energy_Switching!AV$4,Switching!$B$23:$E$31,2,0)/12,0)</f>
        <v>1260.7045176108888</v>
      </c>
      <c r="AW66" s="6">
        <f>Cal_Energy!AW65+IFERROR(VLOOKUP(Cal_Energy_Switching!AW$4,Switching!$B$35:$E$44,2,0)/12,0)-IFERROR(VLOOKUP(Cal_Energy_Switching!AW$4,Switching!$B$23:$E$31,2,0)/12,0)</f>
        <v>21789.883953360488</v>
      </c>
      <c r="AX66" s="6">
        <f>Cal_Energy!AX65+IFERROR(VLOOKUP(Cal_Energy_Switching!AX$4,Switching!$B$35:$E$44,2,0)/12,0)-IFERROR(VLOOKUP(Cal_Energy_Switching!AX$4,Switching!$B$23:$E$31,2,0)/12,0)</f>
        <v>158973.75749017391</v>
      </c>
      <c r="AY66" s="6">
        <f>Cal_Energy!AY65+IFERROR(VLOOKUP(Cal_Energy_Switching!AY$4,Switching!$B$35:$E$44,2,0)/12,0)-IFERROR(VLOOKUP(Cal_Energy_Switching!AY$4,Switching!$B$23:$E$31,2,0)/12,0)</f>
        <v>26100.030789858098</v>
      </c>
      <c r="AZ66" s="6">
        <f>Cal_Energy!AZ65+IFERROR(VLOOKUP(Cal_Energy_Switching!AZ$4,Switching!$B$35:$E$44,2,0)/12,0)-IFERROR(VLOOKUP(Cal_Energy_Switching!AZ$4,Switching!$B$23:$E$31,2,0)/12,0)</f>
        <v>10990</v>
      </c>
      <c r="BA66" s="6">
        <f>Cal_Energy!BA65+IFERROR(VLOOKUP(Cal_Energy_Switching!BA$4,Switching!$B$35:$E$44,2,0)/12,0)-IFERROR(VLOOKUP(Cal_Energy_Switching!BA$4,Switching!$B$23:$E$31,2,0)/12,0)</f>
        <v>5252.4</v>
      </c>
      <c r="BB66" s="7">
        <f t="shared" si="4"/>
        <v>3213257.5855609276</v>
      </c>
    </row>
    <row r="67" spans="1:54" x14ac:dyDescent="0.25">
      <c r="A67">
        <v>2019</v>
      </c>
      <c r="B67">
        <v>8</v>
      </c>
      <c r="C67" t="s">
        <v>65</v>
      </c>
      <c r="D67" s="6">
        <f>Cal_Energy!D66+IFERROR(VLOOKUP(Cal_Energy_Switching!D$4,Switching!$B$35:$E$44,2,0)/12,0)-IFERROR(VLOOKUP(Cal_Energy_Switching!D$4,Switching!$B$23:$E$31,2,0)/12,0)</f>
        <v>607256.44931916904</v>
      </c>
      <c r="E67" s="35">
        <f t="shared" si="3"/>
        <v>197992.69370239199</v>
      </c>
      <c r="F67" s="1">
        <f>Cal_Energy!F66+IFERROR(VLOOKUP(Cal_Energy_Switching!F$4,Switching!$B$35:$E$44,2,0)/12,0)-IFERROR(VLOOKUP(Cal_Energy_Switching!F$4,Switching!$B$23:$E$31,2,0)/12,0)</f>
        <v>80147.44543095681</v>
      </c>
      <c r="G67" s="1">
        <f>Cal_Energy!G66+IFERROR(VLOOKUP(Cal_Energy_Switching!G$4,Switching!$B$35:$E$44,2,0)/12,0)-IFERROR(VLOOKUP(Cal_Energy_Switching!G$4,Switching!$B$23:$E$31,2,0)/12,0)</f>
        <v>117845.24827143518</v>
      </c>
      <c r="H67" s="35">
        <f t="shared" si="0"/>
        <v>13047.69530635043</v>
      </c>
      <c r="I67" s="1">
        <f>Cal_Energy!I66+IFERROR(VLOOKUP(Cal_Energy_Switching!I$4,Switching!$B$35:$E$44,2,0)/12,0)-IFERROR(VLOOKUP(Cal_Energy_Switching!I$4,Switching!$B$23:$E$31,2,0)/12,0)</f>
        <v>667.93035643019596</v>
      </c>
      <c r="J67" s="1">
        <f>Cal_Energy!J66+IFERROR(VLOOKUP(Cal_Energy_Switching!J$4,Switching!$B$35:$E$44,2,0)/12,0)-IFERROR(VLOOKUP(Cal_Energy_Switching!J$4,Switching!$B$23:$E$31,2,0)/12,0)</f>
        <v>12379.764949920234</v>
      </c>
      <c r="K67" s="6">
        <f>Cal_Energy!K66+IFERROR(VLOOKUP(Cal_Energy_Switching!K$4,Switching!$B$35:$E$44,2,0)/12,0)-IFERROR(VLOOKUP(Cal_Energy_Switching!K$4,Switching!$B$23:$E$31,2,0)/12,0)</f>
        <v>297296.75412628707</v>
      </c>
      <c r="L67" s="6">
        <f>Cal_Energy!L66+IFERROR(VLOOKUP(Cal_Energy_Switching!L$4,Switching!$B$35:$E$44,2,0)/12,0)-IFERROR(VLOOKUP(Cal_Energy_Switching!L$4,Switching!$B$23:$E$31,2,0)/12,0)</f>
        <v>24509.722801297514</v>
      </c>
      <c r="M67" s="6">
        <f>Cal_Energy!M66+IFERROR(VLOOKUP(Cal_Energy_Switching!M$4,Switching!$B$35:$E$44,2,0)/12,0)-IFERROR(VLOOKUP(Cal_Energy_Switching!M$4,Switching!$B$23:$E$31,2,0)/12,0)</f>
        <v>223007.69103184229</v>
      </c>
      <c r="N67" s="6">
        <f>Cal_Energy!N66+IFERROR(VLOOKUP(Cal_Energy_Switching!N$4,Switching!$B$35:$E$44,2,0)/12,0)-IFERROR(VLOOKUP(Cal_Energy_Switching!N$4,Switching!$B$23:$E$31,2,0)/12,0)</f>
        <v>123305.21629740126</v>
      </c>
      <c r="O67" s="6">
        <f>Cal_Energy!O66+IFERROR(VLOOKUP(Cal_Energy_Switching!O$4,Switching!$B$35:$E$44,2,0)/12,0)-IFERROR(VLOOKUP(Cal_Energy_Switching!O$4,Switching!$B$23:$E$31,2,0)/12,0)</f>
        <v>169412.00740311621</v>
      </c>
      <c r="P67" s="6">
        <f>Cal_Energy!P66+IFERROR(VLOOKUP(Cal_Energy_Switching!P$4,Switching!$B$35:$E$44,2,0)/12,0)-IFERROR(VLOOKUP(Cal_Energy_Switching!P$4,Switching!$B$23:$E$31,2,0)/12,0)</f>
        <v>0</v>
      </c>
      <c r="Q67" s="6">
        <f>Cal_Energy!Q66+IFERROR(VLOOKUP(Cal_Energy_Switching!Q$4,Switching!$B$35:$E$44,2,0)/12,0)-IFERROR(VLOOKUP(Cal_Energy_Switching!Q$4,Switching!$B$23:$E$31,2,0)/12,0)</f>
        <v>22989.979855393485</v>
      </c>
      <c r="R67" s="6">
        <f>Cal_Energy!R66+IFERROR(VLOOKUP(Cal_Energy_Switching!R$4,Switching!$B$35:$E$44,2,0)/12,0)-IFERROR(VLOOKUP(Cal_Energy_Switching!R$4,Switching!$B$23:$E$31,2,0)/12,0)</f>
        <v>20316.91</v>
      </c>
      <c r="S67" s="6">
        <f>Cal_Energy!S66+IFERROR(VLOOKUP(Cal_Energy_Switching!S$4,Switching!$B$35:$E$44,2,0)/12,0)-IFERROR(VLOOKUP(Cal_Energy_Switching!S$4,Switching!$B$23:$E$31,2,0)/12,0)</f>
        <v>146549.43021606628</v>
      </c>
      <c r="T67" s="6">
        <f>Cal_Energy!T66+IFERROR(VLOOKUP(Cal_Energy_Switching!T$4,Switching!$B$35:$E$44,2,0)/12,0)-IFERROR(VLOOKUP(Cal_Energy_Switching!T$4,Switching!$B$23:$E$31,2,0)/12,0)</f>
        <v>13.020702016853381</v>
      </c>
      <c r="U67" s="6">
        <f>Cal_Energy!U66+IFERROR(VLOOKUP(Cal_Energy_Switching!U$4,Switching!$B$35:$E$44,2,0)/12,0)-IFERROR(VLOOKUP(Cal_Energy_Switching!U$4,Switching!$B$23:$E$31,2,0)/12,0)</f>
        <v>103.63720622907066</v>
      </c>
      <c r="V67" s="6">
        <f>Cal_Energy!V66+IFERROR(VLOOKUP(Cal_Energy_Switching!V$4,Switching!$B$35:$E$44,2,0)/12,0)-IFERROR(VLOOKUP(Cal_Energy_Switching!V$4,Switching!$B$23:$E$31,2,0)/12,0)</f>
        <v>46590.42742533984</v>
      </c>
      <c r="W67" s="6">
        <f>Cal_Energy!W66+IFERROR(VLOOKUP(Cal_Energy_Switching!W$4,Switching!$B$35:$E$44,2,0)/12,0)-IFERROR(VLOOKUP(Cal_Energy_Switching!W$4,Switching!$B$23:$E$31,2,0)/12,0)</f>
        <v>9193.2074586127928</v>
      </c>
      <c r="X67" s="6">
        <f>Cal_Energy!X66+IFERROR(VLOOKUP(Cal_Energy_Switching!X$4,Switching!$B$35:$E$44,2,0)/12,0)-IFERROR(VLOOKUP(Cal_Energy_Switching!X$4,Switching!$B$23:$E$31,2,0)/12,0)</f>
        <v>28784.548703293753</v>
      </c>
      <c r="Y67" s="35">
        <f t="shared" si="1"/>
        <v>7885.3202874087874</v>
      </c>
      <c r="Z67" s="1">
        <f>Cal_Energy!Z66+IFERROR(VLOOKUP(Cal_Energy_Switching!Z$4,Switching!$B$35:$E$44,2,0)/12,0)-IFERROR(VLOOKUP(Cal_Energy_Switching!Z$4,Switching!$B$23:$E$31,2,0)/12,0)</f>
        <v>4096.2610887662559</v>
      </c>
      <c r="AA67" s="1">
        <f>Cal_Energy!AA66+IFERROR(VLOOKUP(Cal_Energy_Switching!AA$4,Switching!$B$35:$E$44,2,0)/12,0)-IFERROR(VLOOKUP(Cal_Energy_Switching!AA$4,Switching!$B$23:$E$31,2,0)/12,0)</f>
        <v>3789.0591986425316</v>
      </c>
      <c r="AB67" s="6">
        <f>Cal_Energy!AB66+IFERROR(VLOOKUP(Cal_Energy_Switching!AB$4,Switching!$B$35:$E$44,2,0)/12,0)-IFERROR(VLOOKUP(Cal_Energy_Switching!AB$4,Switching!$B$23:$E$31,2,0)/12,0)</f>
        <v>73.065873642899533</v>
      </c>
      <c r="AC67" s="6">
        <f>Cal_Energy!AC66+IFERROR(VLOOKUP(Cal_Energy_Switching!AC$4,Switching!$B$35:$E$44,2,0)/12,0)-IFERROR(VLOOKUP(Cal_Energy_Switching!AC$4,Switching!$B$23:$E$31,2,0)/12,0)</f>
        <v>1202.8273863183767</v>
      </c>
      <c r="AD67" s="6">
        <f>Cal_Energy!AD66+IFERROR(VLOOKUP(Cal_Energy_Switching!AD$4,Switching!$B$35:$E$44,2,0)/12,0)-IFERROR(VLOOKUP(Cal_Energy_Switching!AD$4,Switching!$B$23:$E$31,2,0)/12,0)</f>
        <v>503.41795453109438</v>
      </c>
      <c r="AE67" s="6">
        <f>Cal_Energy!AE66+IFERROR(VLOOKUP(Cal_Energy_Switching!AE$4,Switching!$B$35:$E$44,2,0)/12,0)-IFERROR(VLOOKUP(Cal_Energy_Switching!AE$4,Switching!$B$23:$E$31,2,0)/12,0)</f>
        <v>3402.4072352253338</v>
      </c>
      <c r="AF67" s="6">
        <f>Cal_Energy!AF66+IFERROR(VLOOKUP(Cal_Energy_Switching!AF$4,Switching!$B$35:$E$44,2,0)/12,0)-IFERROR(VLOOKUP(Cal_Energy_Switching!AF$4,Switching!$B$23:$E$31,2,0)/12,0)</f>
        <v>10472.311093665907</v>
      </c>
      <c r="AG67" s="6">
        <f>Cal_Energy!AG66+IFERROR(VLOOKUP(Cal_Energy_Switching!AG$4,Switching!$B$35:$E$44,2,0)/12,0)-IFERROR(VLOOKUP(Cal_Energy_Switching!AG$4,Switching!$B$23:$E$31,2,0)/12,0)</f>
        <v>5740.9585129912512</v>
      </c>
      <c r="AH67" s="6">
        <f>Cal_Energy!AH66+IFERROR(VLOOKUP(Cal_Energy_Switching!AH$4,Switching!$B$35:$E$44,2,0)/12,0)-IFERROR(VLOOKUP(Cal_Energy_Switching!AH$4,Switching!$B$23:$E$31,2,0)/12,0)</f>
        <v>1694.6343616027766</v>
      </c>
      <c r="AI67" s="6">
        <f>Cal_Energy!AI66+IFERROR(VLOOKUP(Cal_Energy_Switching!AI$4,Switching!$B$35:$E$44,2,0)/12,0)-IFERROR(VLOOKUP(Cal_Energy_Switching!AI$4,Switching!$B$23:$E$31,2,0)/12,0)</f>
        <v>3490.7703645552983</v>
      </c>
      <c r="AJ67" s="6">
        <f>Cal_Energy!AJ66+IFERROR(VLOOKUP(Cal_Energy_Switching!AJ$4,Switching!$B$35:$E$44,2,0)/12,0)-IFERROR(VLOOKUP(Cal_Energy_Switching!AJ$4,Switching!$B$23:$E$31,2,0)/12,0)</f>
        <v>547474.58257159858</v>
      </c>
      <c r="AK67" s="35">
        <f t="shared" si="2"/>
        <v>143901.1028227752</v>
      </c>
      <c r="AL67" s="1">
        <f>Cal_Energy!AL66+IFERROR(VLOOKUP(Cal_Energy_Switching!AL$4,Switching!$B$35:$E$44,2,0)/12,0)-IFERROR(VLOOKUP(Cal_Energy_Switching!AL$4,Switching!$B$23:$E$31,2,0)/12,0)</f>
        <v>40473.523460377066</v>
      </c>
      <c r="AM67" s="1">
        <f>Cal_Energy!AM66+IFERROR(VLOOKUP(Cal_Energy_Switching!AM$4,Switching!$B$35:$E$44,2,0)/12,0)-IFERROR(VLOOKUP(Cal_Energy_Switching!AM$4,Switching!$B$23:$E$31,2,0)/12,0)</f>
        <v>103427.57936239814</v>
      </c>
      <c r="AN67" s="6">
        <f>Cal_Energy!AN66+IFERROR(VLOOKUP(Cal_Energy_Switching!AN$4,Switching!$B$35:$E$44,2,0)/12,0)-IFERROR(VLOOKUP(Cal_Energy_Switching!AN$4,Switching!$B$23:$E$31,2,0)/12,0)</f>
        <v>258.60151429598574</v>
      </c>
      <c r="AO67" s="6">
        <f>Cal_Energy!AO66+IFERROR(VLOOKUP(Cal_Energy_Switching!AO$4,Switching!$B$35:$E$44,2,0)/12,0)-IFERROR(VLOOKUP(Cal_Energy_Switching!AO$4,Switching!$B$23:$E$31,2,0)/12,0)</f>
        <v>254.92888404660104</v>
      </c>
      <c r="AP67" s="6">
        <f>Cal_Energy!AP66+IFERROR(VLOOKUP(Cal_Energy_Switching!AP$4,Switching!$B$35:$E$44,2,0)/12,0)-IFERROR(VLOOKUP(Cal_Energy_Switching!AP$4,Switching!$B$23:$E$31,2,0)/12,0)</f>
        <v>7446.1041270805754</v>
      </c>
      <c r="AQ67" s="6">
        <f>Cal_Energy!AQ66+IFERROR(VLOOKUP(Cal_Energy_Switching!AQ$4,Switching!$B$35:$E$44,2,0)/12,0)-IFERROR(VLOOKUP(Cal_Energy_Switching!AQ$4,Switching!$B$23:$E$31,2,0)/12,0)</f>
        <v>79089.452461085224</v>
      </c>
      <c r="AR67" s="6">
        <f>Cal_Energy!AR66+IFERROR(VLOOKUP(Cal_Energy_Switching!AR$4,Switching!$B$35:$E$44,2,0)/12,0)-IFERROR(VLOOKUP(Cal_Energy_Switching!AR$4,Switching!$B$23:$E$31,2,0)/12,0)</f>
        <v>14525.615674105069</v>
      </c>
      <c r="AS67" s="6">
        <f>Cal_Energy!AS66+IFERROR(VLOOKUP(Cal_Energy_Switching!AS$4,Switching!$B$35:$E$44,2,0)/12,0)-IFERROR(VLOOKUP(Cal_Energy_Switching!AS$4,Switching!$B$23:$E$31,2,0)/12,0)</f>
        <v>172464.46640987453</v>
      </c>
      <c r="AT67" s="6">
        <f>Cal_Energy!AT66+IFERROR(VLOOKUP(Cal_Energy_Switching!AT$4,Switching!$B$35:$E$44,2,0)/12,0)-IFERROR(VLOOKUP(Cal_Energy_Switching!AT$4,Switching!$B$23:$E$31,2,0)/12,0)</f>
        <v>35838.769906245172</v>
      </c>
      <c r="AU67" s="6">
        <f>Cal_Energy!AU66+IFERROR(VLOOKUP(Cal_Energy_Switching!AU$4,Switching!$B$35:$E$44,2,0)/12,0)-IFERROR(VLOOKUP(Cal_Energy_Switching!AU$4,Switching!$B$23:$E$31,2,0)/12,0)</f>
        <v>81210.078585039068</v>
      </c>
      <c r="AV67" s="6">
        <f>Cal_Energy!AV66+IFERROR(VLOOKUP(Cal_Energy_Switching!AV$4,Switching!$B$35:$E$44,2,0)/12,0)-IFERROR(VLOOKUP(Cal_Energy_Switching!AV$4,Switching!$B$23:$E$31,2,0)/12,0)</f>
        <v>1321.0977804994968</v>
      </c>
      <c r="AW67" s="6">
        <f>Cal_Energy!AW66+IFERROR(VLOOKUP(Cal_Energy_Switching!AW$4,Switching!$B$35:$E$44,2,0)/12,0)-IFERROR(VLOOKUP(Cal_Energy_Switching!AW$4,Switching!$B$23:$E$31,2,0)/12,0)</f>
        <v>21655.392063048115</v>
      </c>
      <c r="AX67" s="6">
        <f>Cal_Energy!AX66+IFERROR(VLOOKUP(Cal_Energy_Switching!AX$4,Switching!$B$35:$E$44,2,0)/12,0)-IFERROR(VLOOKUP(Cal_Energy_Switching!AX$4,Switching!$B$23:$E$31,2,0)/12,0)</f>
        <v>166589.29609924325</v>
      </c>
      <c r="AY67" s="6">
        <f>Cal_Energy!AY66+IFERROR(VLOOKUP(Cal_Energy_Switching!AY$4,Switching!$B$35:$E$44,2,0)/12,0)-IFERROR(VLOOKUP(Cal_Energy_Switching!AY$4,Switching!$B$23:$E$31,2,0)/12,0)</f>
        <v>25958.539631741776</v>
      </c>
      <c r="AZ67" s="6">
        <f>Cal_Energy!AZ66+IFERROR(VLOOKUP(Cal_Energy_Switching!AZ$4,Switching!$B$35:$E$44,2,0)/12,0)-IFERROR(VLOOKUP(Cal_Energy_Switching!AZ$4,Switching!$B$23:$E$31,2,0)/12,0)</f>
        <v>10824.2</v>
      </c>
      <c r="BA67" s="6">
        <f>Cal_Energy!BA66+IFERROR(VLOOKUP(Cal_Energy_Switching!BA$4,Switching!$B$35:$E$44,2,0)/12,0)-IFERROR(VLOOKUP(Cal_Energy_Switching!BA$4,Switching!$B$23:$E$31,2,0)/12,0)</f>
        <v>5119.5</v>
      </c>
      <c r="BB67" s="7">
        <f t="shared" si="4"/>
        <v>3278766.833155429</v>
      </c>
    </row>
    <row r="68" spans="1:54" x14ac:dyDescent="0.25">
      <c r="A68">
        <v>2019</v>
      </c>
      <c r="B68">
        <v>9</v>
      </c>
      <c r="C68" t="s">
        <v>66</v>
      </c>
      <c r="D68" s="6">
        <f>Cal_Energy!D67+IFERROR(VLOOKUP(Cal_Energy_Switching!D$4,Switching!$B$35:$E$44,2,0)/12,0)-IFERROR(VLOOKUP(Cal_Energy_Switching!D$4,Switching!$B$23:$E$31,2,0)/12,0)</f>
        <v>478866.773386958</v>
      </c>
      <c r="E68" s="35">
        <f t="shared" si="3"/>
        <v>162541.27486283271</v>
      </c>
      <c r="F68" s="1">
        <f>Cal_Energy!F67+IFERROR(VLOOKUP(Cal_Energy_Switching!F$4,Switching!$B$35:$E$44,2,0)/12,0)-IFERROR(VLOOKUP(Cal_Energy_Switching!F$4,Switching!$B$23:$E$31,2,0)/12,0)</f>
        <v>65966.877895133104</v>
      </c>
      <c r="G68" s="1">
        <f>Cal_Energy!G67+IFERROR(VLOOKUP(Cal_Energy_Switching!G$4,Switching!$B$35:$E$44,2,0)/12,0)-IFERROR(VLOOKUP(Cal_Energy_Switching!G$4,Switching!$B$23:$E$31,2,0)/12,0)</f>
        <v>96574.396967699606</v>
      </c>
      <c r="H68" s="35">
        <f t="shared" si="0"/>
        <v>10824.575713274415</v>
      </c>
      <c r="I68" s="1">
        <f>Cal_Energy!I67+IFERROR(VLOOKUP(Cal_Energy_Switching!I$4,Switching!$B$35:$E$44,2,0)/12,0)-IFERROR(VLOOKUP(Cal_Energy_Switching!I$4,Switching!$B$23:$E$31,2,0)/12,0)</f>
        <v>554.12565549826161</v>
      </c>
      <c r="J68" s="1">
        <f>Cal_Energy!J67+IFERROR(VLOOKUP(Cal_Energy_Switching!J$4,Switching!$B$35:$E$44,2,0)/12,0)-IFERROR(VLOOKUP(Cal_Energy_Switching!J$4,Switching!$B$23:$E$31,2,0)/12,0)</f>
        <v>10270.450057776154</v>
      </c>
      <c r="K68" s="6">
        <f>Cal_Energy!K67+IFERROR(VLOOKUP(Cal_Energy_Switching!K$4,Switching!$B$35:$E$44,2,0)/12,0)-IFERROR(VLOOKUP(Cal_Energy_Switching!K$4,Switching!$B$23:$E$31,2,0)/12,0)</f>
        <v>248692.2353493206</v>
      </c>
      <c r="L68" s="6">
        <f>Cal_Energy!L67+IFERROR(VLOOKUP(Cal_Energy_Switching!L$4,Switching!$B$35:$E$44,2,0)/12,0)-IFERROR(VLOOKUP(Cal_Energy_Switching!L$4,Switching!$B$23:$E$31,2,0)/12,0)</f>
        <v>19445.315429534112</v>
      </c>
      <c r="M68" s="6">
        <f>Cal_Energy!M67+IFERROR(VLOOKUP(Cal_Energy_Switching!M$4,Switching!$B$35:$E$44,2,0)/12,0)-IFERROR(VLOOKUP(Cal_Energy_Switching!M$4,Switching!$B$23:$E$31,2,0)/12,0)</f>
        <v>191170.45606712269</v>
      </c>
      <c r="N68" s="6">
        <f>Cal_Energy!N67+IFERROR(VLOOKUP(Cal_Energy_Switching!N$4,Switching!$B$35:$E$44,2,0)/12,0)-IFERROR(VLOOKUP(Cal_Energy_Switching!N$4,Switching!$B$23:$E$31,2,0)/12,0)</f>
        <v>104203.6215745471</v>
      </c>
      <c r="O68" s="6">
        <f>Cal_Energy!O67+IFERROR(VLOOKUP(Cal_Energy_Switching!O$4,Switching!$B$35:$E$44,2,0)/12,0)-IFERROR(VLOOKUP(Cal_Energy_Switching!O$4,Switching!$B$23:$E$31,2,0)/12,0)</f>
        <v>148187.17924224585</v>
      </c>
      <c r="P68" s="6">
        <f>Cal_Energy!P67+IFERROR(VLOOKUP(Cal_Energy_Switching!P$4,Switching!$B$35:$E$44,2,0)/12,0)-IFERROR(VLOOKUP(Cal_Energy_Switching!P$4,Switching!$B$23:$E$31,2,0)/12,0)</f>
        <v>0</v>
      </c>
      <c r="Q68" s="6">
        <f>Cal_Energy!Q67+IFERROR(VLOOKUP(Cal_Energy_Switching!Q$4,Switching!$B$35:$E$44,2,0)/12,0)-IFERROR(VLOOKUP(Cal_Energy_Switching!Q$4,Switching!$B$23:$E$31,2,0)/12,0)</f>
        <v>18889.282973773377</v>
      </c>
      <c r="R68" s="6">
        <f>Cal_Energy!R67+IFERROR(VLOOKUP(Cal_Energy_Switching!R$4,Switching!$B$35:$E$44,2,0)/12,0)-IFERROR(VLOOKUP(Cal_Energy_Switching!R$4,Switching!$B$23:$E$31,2,0)/12,0)</f>
        <v>17073.941999999999</v>
      </c>
      <c r="S68" s="6">
        <f>Cal_Energy!S67+IFERROR(VLOOKUP(Cal_Energy_Switching!S$4,Switching!$B$35:$E$44,2,0)/12,0)-IFERROR(VLOOKUP(Cal_Energy_Switching!S$4,Switching!$B$23:$E$31,2,0)/12,0)</f>
        <v>125720.78434187619</v>
      </c>
      <c r="T68" s="6">
        <f>Cal_Energy!T67+IFERROR(VLOOKUP(Cal_Energy_Switching!T$4,Switching!$B$35:$E$44,2,0)/12,0)-IFERROR(VLOOKUP(Cal_Energy_Switching!T$4,Switching!$B$23:$E$31,2,0)/12,0)</f>
        <v>13.146557827587147</v>
      </c>
      <c r="U68" s="6">
        <f>Cal_Energy!U67+IFERROR(VLOOKUP(Cal_Energy_Switching!U$4,Switching!$B$35:$E$44,2,0)/12,0)-IFERROR(VLOOKUP(Cal_Energy_Switching!U$4,Switching!$B$23:$E$31,2,0)/12,0)</f>
        <v>94.761144893376269</v>
      </c>
      <c r="V68" s="6">
        <f>Cal_Energy!V67+IFERROR(VLOOKUP(Cal_Energy_Switching!V$4,Switching!$B$35:$E$44,2,0)/12,0)-IFERROR(VLOOKUP(Cal_Energy_Switching!V$4,Switching!$B$23:$E$31,2,0)/12,0)</f>
        <v>45641.535759228333</v>
      </c>
      <c r="W68" s="6">
        <f>Cal_Energy!W67+IFERROR(VLOOKUP(Cal_Energy_Switching!W$4,Switching!$B$35:$E$44,2,0)/12,0)-IFERROR(VLOOKUP(Cal_Energy_Switching!W$4,Switching!$B$23:$E$31,2,0)/12,0)</f>
        <v>8888.6533499800025</v>
      </c>
      <c r="X68" s="6">
        <f>Cal_Energy!X67+IFERROR(VLOOKUP(Cal_Energy_Switching!X$4,Switching!$B$35:$E$44,2,0)/12,0)-IFERROR(VLOOKUP(Cal_Energy_Switching!X$4,Switching!$B$23:$E$31,2,0)/12,0)</f>
        <v>37581.698854469323</v>
      </c>
      <c r="Y68" s="35">
        <f t="shared" si="1"/>
        <v>6527.5748647382798</v>
      </c>
      <c r="Z68" s="1">
        <f>Cal_Energy!Z67+IFERROR(VLOOKUP(Cal_Energy_Switching!Z$4,Switching!$B$35:$E$44,2,0)/12,0)-IFERROR(VLOOKUP(Cal_Energy_Switching!Z$4,Switching!$B$23:$E$31,2,0)/12,0)</f>
        <v>3390.940373738797</v>
      </c>
      <c r="AA68" s="1">
        <f>Cal_Energy!AA67+IFERROR(VLOOKUP(Cal_Energy_Switching!AA$4,Switching!$B$35:$E$44,2,0)/12,0)-IFERROR(VLOOKUP(Cal_Energy_Switching!AA$4,Switching!$B$23:$E$31,2,0)/12,0)</f>
        <v>3136.6344909994828</v>
      </c>
      <c r="AB68" s="6">
        <f>Cal_Energy!AB67+IFERROR(VLOOKUP(Cal_Energy_Switching!AB$4,Switching!$B$35:$E$44,2,0)/12,0)-IFERROR(VLOOKUP(Cal_Energy_Switching!AB$4,Switching!$B$23:$E$31,2,0)/12,0)</f>
        <v>70.840008324914095</v>
      </c>
      <c r="AC68" s="6">
        <f>Cal_Energy!AC67+IFERROR(VLOOKUP(Cal_Energy_Switching!AC$4,Switching!$B$35:$E$44,2,0)/12,0)-IFERROR(VLOOKUP(Cal_Energy_Switching!AC$4,Switching!$B$23:$E$31,2,0)/12,0)</f>
        <v>1057.1909779927298</v>
      </c>
      <c r="AD68" s="6">
        <f>Cal_Energy!AD67+IFERROR(VLOOKUP(Cal_Energy_Switching!AD$4,Switching!$B$35:$E$44,2,0)/12,0)-IFERROR(VLOOKUP(Cal_Energy_Switching!AD$4,Switching!$B$23:$E$31,2,0)/12,0)</f>
        <v>492.22132423561982</v>
      </c>
      <c r="AE68" s="6">
        <f>Cal_Energy!AE67+IFERROR(VLOOKUP(Cal_Energy_Switching!AE$4,Switching!$B$35:$E$44,2,0)/12,0)-IFERROR(VLOOKUP(Cal_Energy_Switching!AE$4,Switching!$B$23:$E$31,2,0)/12,0)</f>
        <v>2931.020208720774</v>
      </c>
      <c r="AF68" s="6">
        <f>Cal_Energy!AF67+IFERROR(VLOOKUP(Cal_Energy_Switching!AF$4,Switching!$B$35:$E$44,2,0)/12,0)-IFERROR(VLOOKUP(Cal_Energy_Switching!AF$4,Switching!$B$23:$E$31,2,0)/12,0)</f>
        <v>8729.3964743341658</v>
      </c>
      <c r="AG68" s="6">
        <f>Cal_Energy!AG67+IFERROR(VLOOKUP(Cal_Energy_Switching!AG$4,Switching!$B$35:$E$44,2,0)/12,0)-IFERROR(VLOOKUP(Cal_Energy_Switching!AG$4,Switching!$B$23:$E$31,2,0)/12,0)</f>
        <v>4945.5765449812525</v>
      </c>
      <c r="AH68" s="6">
        <f>Cal_Energy!AH67+IFERROR(VLOOKUP(Cal_Energy_Switching!AH$4,Switching!$B$35:$E$44,2,0)/12,0)-IFERROR(VLOOKUP(Cal_Energy_Switching!AH$4,Switching!$B$23:$E$31,2,0)/12,0)</f>
        <v>1459.8509869208565</v>
      </c>
      <c r="AI68" s="6">
        <f>Cal_Energy!AI67+IFERROR(VLOOKUP(Cal_Energy_Switching!AI$4,Switching!$B$35:$E$44,2,0)/12,0)-IFERROR(VLOOKUP(Cal_Energy_Switching!AI$4,Switching!$B$23:$E$31,2,0)/12,0)</f>
        <v>2909.7988247780527</v>
      </c>
      <c r="AJ68" s="6">
        <f>Cal_Energy!AJ67+IFERROR(VLOOKUP(Cal_Energy_Switching!AJ$4,Switching!$B$35:$E$44,2,0)/12,0)-IFERROR(VLOOKUP(Cal_Energy_Switching!AJ$4,Switching!$B$23:$E$31,2,0)/12,0)</f>
        <v>412556.88430332707</v>
      </c>
      <c r="AK68" s="35">
        <f t="shared" si="2"/>
        <v>117106.11310264751</v>
      </c>
      <c r="AL68" s="1">
        <f>Cal_Energy!AL67+IFERROR(VLOOKUP(Cal_Energy_Switching!AL$4,Switching!$B$35:$E$44,2,0)/12,0)-IFERROR(VLOOKUP(Cal_Energy_Switching!AL$4,Switching!$B$23:$E$31,2,0)/12,0)</f>
        <v>32970.926338741308</v>
      </c>
      <c r="AM68" s="1">
        <f>Cal_Energy!AM67+IFERROR(VLOOKUP(Cal_Energy_Switching!AM$4,Switching!$B$35:$E$44,2,0)/12,0)-IFERROR(VLOOKUP(Cal_Energy_Switching!AM$4,Switching!$B$23:$E$31,2,0)/12,0)</f>
        <v>84135.186763906197</v>
      </c>
      <c r="AN68" s="6">
        <f>Cal_Energy!AN67+IFERROR(VLOOKUP(Cal_Energy_Switching!AN$4,Switching!$B$35:$E$44,2,0)/12,0)-IFERROR(VLOOKUP(Cal_Energy_Switching!AN$4,Switching!$B$23:$E$31,2,0)/12,0)</f>
        <v>237.58107014443513</v>
      </c>
      <c r="AO68" s="6">
        <f>Cal_Energy!AO67+IFERROR(VLOOKUP(Cal_Energy_Switching!AO$4,Switching!$B$35:$E$44,2,0)/12,0)-IFERROR(VLOOKUP(Cal_Energy_Switching!AO$4,Switching!$B$23:$E$31,2,0)/12,0)</f>
        <v>222.83055018640337</v>
      </c>
      <c r="AP68" s="6">
        <f>Cal_Energy!AP67+IFERROR(VLOOKUP(Cal_Energy_Switching!AP$4,Switching!$B$35:$E$44,2,0)/12,0)-IFERROR(VLOOKUP(Cal_Energy_Switching!AP$4,Switching!$B$23:$E$31,2,0)/12,0)</f>
        <v>7049.1358140713437</v>
      </c>
      <c r="AQ68" s="6">
        <f>Cal_Energy!AQ67+IFERROR(VLOOKUP(Cal_Energy_Switching!AQ$4,Switching!$B$35:$E$44,2,0)/12,0)-IFERROR(VLOOKUP(Cal_Energy_Switching!AQ$4,Switching!$B$23:$E$31,2,0)/12,0)</f>
        <v>65218.162777460566</v>
      </c>
      <c r="AR68" s="6">
        <f>Cal_Energy!AR67+IFERROR(VLOOKUP(Cal_Energy_Switching!AR$4,Switching!$B$35:$E$44,2,0)/12,0)-IFERROR(VLOOKUP(Cal_Energy_Switching!AR$4,Switching!$B$23:$E$31,2,0)/12,0)</f>
        <v>12854.87943213484</v>
      </c>
      <c r="AS68" s="6">
        <f>Cal_Energy!AS67+IFERROR(VLOOKUP(Cal_Energy_Switching!AS$4,Switching!$B$35:$E$44,2,0)/12,0)-IFERROR(VLOOKUP(Cal_Energy_Switching!AS$4,Switching!$B$23:$E$31,2,0)/12,0)</f>
        <v>146313.71551252186</v>
      </c>
      <c r="AT68" s="6">
        <f>Cal_Energy!AT67+IFERROR(VLOOKUP(Cal_Energy_Switching!AT$4,Switching!$B$35:$E$44,2,0)/12,0)-IFERROR(VLOOKUP(Cal_Energy_Switching!AT$4,Switching!$B$23:$E$31,2,0)/12,0)</f>
        <v>31940.385341647954</v>
      </c>
      <c r="AU68" s="6">
        <f>Cal_Energy!AU67+IFERROR(VLOOKUP(Cal_Energy_Switching!AU$4,Switching!$B$35:$E$44,2,0)/12,0)-IFERROR(VLOOKUP(Cal_Energy_Switching!AU$4,Switching!$B$23:$E$31,2,0)/12,0)</f>
        <v>68903.842868637788</v>
      </c>
      <c r="AV68" s="6">
        <f>Cal_Energy!AV67+IFERROR(VLOOKUP(Cal_Energy_Switching!AV$4,Switching!$B$35:$E$44,2,0)/12,0)-IFERROR(VLOOKUP(Cal_Energy_Switching!AV$4,Switching!$B$23:$E$31,2,0)/12,0)</f>
        <v>1080.8431066976939</v>
      </c>
      <c r="AW68" s="6">
        <f>Cal_Energy!AW67+IFERROR(VLOOKUP(Cal_Energy_Switching!AW$4,Switching!$B$35:$E$44,2,0)/12,0)-IFERROR(VLOOKUP(Cal_Energy_Switching!AW$4,Switching!$B$23:$E$31,2,0)/12,0)</f>
        <v>18494.528145003766</v>
      </c>
      <c r="AX68" s="6">
        <f>Cal_Energy!AX67+IFERROR(VLOOKUP(Cal_Energy_Switching!AX$4,Switching!$B$35:$E$44,2,0)/12,0)-IFERROR(VLOOKUP(Cal_Energy_Switching!AX$4,Switching!$B$23:$E$31,2,0)/12,0)</f>
        <v>136293.38796588546</v>
      </c>
      <c r="AY68" s="6">
        <f>Cal_Energy!AY67+IFERROR(VLOOKUP(Cal_Energy_Switching!AY$4,Switching!$B$35:$E$44,2,0)/12,0)-IFERROR(VLOOKUP(Cal_Energy_Switching!AY$4,Switching!$B$23:$E$31,2,0)/12,0)</f>
        <v>22633.177073646759</v>
      </c>
      <c r="AZ68" s="6">
        <f>Cal_Energy!AZ67+IFERROR(VLOOKUP(Cal_Energy_Switching!AZ$4,Switching!$B$35:$E$44,2,0)/12,0)-IFERROR(VLOOKUP(Cal_Energy_Switching!AZ$4,Switching!$B$23:$E$31,2,0)/12,0)</f>
        <v>8540</v>
      </c>
      <c r="BA68" s="6">
        <f>Cal_Energy!BA67+IFERROR(VLOOKUP(Cal_Energy_Switching!BA$4,Switching!$B$35:$E$44,2,0)/12,0)-IFERROR(VLOOKUP(Cal_Energy_Switching!BA$4,Switching!$B$23:$E$31,2,0)/12,0)</f>
        <v>5318.1</v>
      </c>
      <c r="BB68" s="7">
        <f t="shared" si="4"/>
        <v>2701722.2738869237</v>
      </c>
    </row>
    <row r="69" spans="1:54" x14ac:dyDescent="0.25">
      <c r="A69">
        <v>2019</v>
      </c>
      <c r="B69">
        <v>10</v>
      </c>
      <c r="C69" t="s">
        <v>67</v>
      </c>
      <c r="D69" s="6">
        <f>Cal_Energy!D68+IFERROR(VLOOKUP(Cal_Energy_Switching!D$4,Switching!$B$35:$E$44,2,0)/12,0)-IFERROR(VLOOKUP(Cal_Energy_Switching!D$4,Switching!$B$23:$E$31,2,0)/12,0)</f>
        <v>389148.50134443422</v>
      </c>
      <c r="E69" s="35">
        <f t="shared" si="3"/>
        <v>150321.27160232043</v>
      </c>
      <c r="F69" s="1">
        <f>Cal_Energy!F68+IFERROR(VLOOKUP(Cal_Energy_Switching!F$4,Switching!$B$35:$E$44,2,0)/12,0)-IFERROR(VLOOKUP(Cal_Energy_Switching!F$4,Switching!$B$23:$E$31,2,0)/12,0)</f>
        <v>61078.876590928179</v>
      </c>
      <c r="G69" s="1">
        <f>Cal_Energy!G68+IFERROR(VLOOKUP(Cal_Energy_Switching!G$4,Switching!$B$35:$E$44,2,0)/12,0)-IFERROR(VLOOKUP(Cal_Energy_Switching!G$4,Switching!$B$23:$E$31,2,0)/12,0)</f>
        <v>89242.395011392262</v>
      </c>
      <c r="H69" s="35">
        <f t="shared" si="0"/>
        <v>11575.897527587853</v>
      </c>
      <c r="I69" s="1">
        <f>Cal_Energy!I68+IFERROR(VLOOKUP(Cal_Energy_Switching!I$4,Switching!$B$35:$E$44,2,0)/12,0)-IFERROR(VLOOKUP(Cal_Energy_Switching!I$4,Switching!$B$23:$E$31,2,0)/12,0)</f>
        <v>592.58690366857331</v>
      </c>
      <c r="J69" s="1">
        <f>Cal_Energy!J68+IFERROR(VLOOKUP(Cal_Energy_Switching!J$4,Switching!$B$35:$E$44,2,0)/12,0)-IFERROR(VLOOKUP(Cal_Energy_Switching!J$4,Switching!$B$23:$E$31,2,0)/12,0)</f>
        <v>10983.31062391928</v>
      </c>
      <c r="K69" s="6">
        <f>Cal_Energy!K68+IFERROR(VLOOKUP(Cal_Energy_Switching!K$4,Switching!$B$35:$E$44,2,0)/12,0)-IFERROR(VLOOKUP(Cal_Energy_Switching!K$4,Switching!$B$23:$E$31,2,0)/12,0)</f>
        <v>256285.20459908634</v>
      </c>
      <c r="L69" s="6">
        <f>Cal_Energy!L68+IFERROR(VLOOKUP(Cal_Energy_Switching!L$4,Switching!$B$35:$E$44,2,0)/12,0)-IFERROR(VLOOKUP(Cal_Energy_Switching!L$4,Switching!$B$23:$E$31,2,0)/12,0)</f>
        <v>20236.474161473026</v>
      </c>
      <c r="M69" s="6">
        <f>Cal_Energy!M68+IFERROR(VLOOKUP(Cal_Energy_Switching!M$4,Switching!$B$35:$E$44,2,0)/12,0)-IFERROR(VLOOKUP(Cal_Energy_Switching!M$4,Switching!$B$23:$E$31,2,0)/12,0)</f>
        <v>182892.65264683173</v>
      </c>
      <c r="N69" s="6">
        <f>Cal_Energy!N68+IFERROR(VLOOKUP(Cal_Energy_Switching!N$4,Switching!$B$35:$E$44,2,0)/12,0)-IFERROR(VLOOKUP(Cal_Energy_Switching!N$4,Switching!$B$23:$E$31,2,0)/12,0)</f>
        <v>107187.66143342645</v>
      </c>
      <c r="O69" s="6">
        <f>Cal_Energy!O68+IFERROR(VLOOKUP(Cal_Energy_Switching!O$4,Switching!$B$35:$E$44,2,0)/12,0)-IFERROR(VLOOKUP(Cal_Energy_Switching!O$4,Switching!$B$23:$E$31,2,0)/12,0)</f>
        <v>142668.64236742505</v>
      </c>
      <c r="P69" s="6">
        <f>Cal_Energy!P68+IFERROR(VLOOKUP(Cal_Energy_Switching!P$4,Switching!$B$35:$E$44,2,0)/12,0)-IFERROR(VLOOKUP(Cal_Energy_Switching!P$4,Switching!$B$23:$E$31,2,0)/12,0)</f>
        <v>0</v>
      </c>
      <c r="Q69" s="6">
        <f>Cal_Energy!Q68+IFERROR(VLOOKUP(Cal_Energy_Switching!Q$4,Switching!$B$35:$E$44,2,0)/12,0)-IFERROR(VLOOKUP(Cal_Energy_Switching!Q$4,Switching!$B$23:$E$31,2,0)/12,0)</f>
        <v>17255.193305242879</v>
      </c>
      <c r="R69" s="6">
        <f>Cal_Energy!R68+IFERROR(VLOOKUP(Cal_Energy_Switching!R$4,Switching!$B$35:$E$44,2,0)/12,0)-IFERROR(VLOOKUP(Cal_Energy_Switching!R$4,Switching!$B$23:$E$31,2,0)/12,0)</f>
        <v>16391.798999999999</v>
      </c>
      <c r="S69" s="6">
        <f>Cal_Energy!S68+IFERROR(VLOOKUP(Cal_Energy_Switching!S$4,Switching!$B$35:$E$44,2,0)/12,0)-IFERROR(VLOOKUP(Cal_Energy_Switching!S$4,Switching!$B$23:$E$31,2,0)/12,0)</f>
        <v>133409.3746598945</v>
      </c>
      <c r="T69" s="6">
        <f>Cal_Energy!T68+IFERROR(VLOOKUP(Cal_Energy_Switching!T$4,Switching!$B$35:$E$44,2,0)/12,0)-IFERROR(VLOOKUP(Cal_Energy_Switching!T$4,Switching!$B$23:$E$31,2,0)/12,0)</f>
        <v>14.105843164397582</v>
      </c>
      <c r="U69" s="6">
        <f>Cal_Energy!U68+IFERROR(VLOOKUP(Cal_Energy_Switching!U$4,Switching!$B$35:$E$44,2,0)/12,0)-IFERROR(VLOOKUP(Cal_Energy_Switching!U$4,Switching!$B$23:$E$31,2,0)/12,0)</f>
        <v>97.804848257769962</v>
      </c>
      <c r="V69" s="6">
        <f>Cal_Energy!V68+IFERROR(VLOOKUP(Cal_Energy_Switching!V$4,Switching!$B$35:$E$44,2,0)/12,0)-IFERROR(VLOOKUP(Cal_Energy_Switching!V$4,Switching!$B$23:$E$31,2,0)/12,0)</f>
        <v>45507.52425543344</v>
      </c>
      <c r="W69" s="6">
        <f>Cal_Energy!W68+IFERROR(VLOOKUP(Cal_Energy_Switching!W$4,Switching!$B$35:$E$44,2,0)/12,0)-IFERROR(VLOOKUP(Cal_Energy_Switching!W$4,Switching!$B$23:$E$31,2,0)/12,0)</f>
        <v>10486.813708656013</v>
      </c>
      <c r="X69" s="6">
        <f>Cal_Energy!X68+IFERROR(VLOOKUP(Cal_Energy_Switching!X$4,Switching!$B$35:$E$44,2,0)/12,0)-IFERROR(VLOOKUP(Cal_Energy_Switching!X$4,Switching!$B$23:$E$31,2,0)/12,0)</f>
        <v>50341.126589537394</v>
      </c>
      <c r="Y69" s="35">
        <f t="shared" si="1"/>
        <v>6531.9329107359208</v>
      </c>
      <c r="Z69" s="1">
        <f>Cal_Energy!Z68+IFERROR(VLOOKUP(Cal_Energy_Switching!Z$4,Switching!$B$35:$E$44,2,0)/12,0)-IFERROR(VLOOKUP(Cal_Energy_Switching!Z$4,Switching!$B$23:$E$31,2,0)/12,0)</f>
        <v>3393.2042886582326</v>
      </c>
      <c r="AA69" s="1">
        <f>Cal_Energy!AA68+IFERROR(VLOOKUP(Cal_Energy_Switching!AA$4,Switching!$B$35:$E$44,2,0)/12,0)-IFERROR(VLOOKUP(Cal_Energy_Switching!AA$4,Switching!$B$23:$E$31,2,0)/12,0)</f>
        <v>3138.7286220776887</v>
      </c>
      <c r="AB69" s="6">
        <f>Cal_Energy!AB68+IFERROR(VLOOKUP(Cal_Energy_Switching!AB$4,Switching!$B$35:$E$44,2,0)/12,0)-IFERROR(VLOOKUP(Cal_Energy_Switching!AB$4,Switching!$B$23:$E$31,2,0)/12,0)</f>
        <v>73.913273966994993</v>
      </c>
      <c r="AC69" s="6">
        <f>Cal_Energy!AC68+IFERROR(VLOOKUP(Cal_Energy_Switching!AC$4,Switching!$B$35:$E$44,2,0)/12,0)-IFERROR(VLOOKUP(Cal_Energy_Switching!AC$4,Switching!$B$23:$E$31,2,0)/12,0)</f>
        <v>1247.4998332944037</v>
      </c>
      <c r="AD69" s="6">
        <f>Cal_Energy!AD68+IFERROR(VLOOKUP(Cal_Energy_Switching!AD$4,Switching!$B$35:$E$44,2,0)/12,0)-IFERROR(VLOOKUP(Cal_Energy_Switching!AD$4,Switching!$B$23:$E$31,2,0)/12,0)</f>
        <v>575.91593895575818</v>
      </c>
      <c r="AE69" s="6">
        <f>Cal_Energy!AE68+IFERROR(VLOOKUP(Cal_Energy_Switching!AE$4,Switching!$B$35:$E$44,2,0)/12,0)-IFERROR(VLOOKUP(Cal_Energy_Switching!AE$4,Switching!$B$23:$E$31,2,0)/12,0)</f>
        <v>3601.5716130703549</v>
      </c>
      <c r="AF69" s="6">
        <f>Cal_Energy!AF68+IFERROR(VLOOKUP(Cal_Energy_Switching!AF$4,Switching!$B$35:$E$44,2,0)/12,0)-IFERROR(VLOOKUP(Cal_Energy_Switching!AF$4,Switching!$B$23:$E$31,2,0)/12,0)</f>
        <v>9089.7940192363931</v>
      </c>
      <c r="AG69" s="6">
        <f>Cal_Energy!AG68+IFERROR(VLOOKUP(Cal_Energy_Switching!AG$4,Switching!$B$35:$E$44,2,0)/12,0)-IFERROR(VLOOKUP(Cal_Energy_Switching!AG$4,Switching!$B$23:$E$31,2,0)/12,0)</f>
        <v>6077.0130624397543</v>
      </c>
      <c r="AH69" s="6">
        <f>Cal_Energy!AH68+IFERROR(VLOOKUP(Cal_Energy_Switching!AH$4,Switching!$B$35:$E$44,2,0)/12,0)-IFERROR(VLOOKUP(Cal_Energy_Switching!AH$4,Switching!$B$23:$E$31,2,0)/12,0)</f>
        <v>1793.8320104935801</v>
      </c>
      <c r="AI69" s="6">
        <f>Cal_Energy!AI68+IFERROR(VLOOKUP(Cal_Energy_Switching!AI$4,Switching!$B$35:$E$44,2,0)/12,0)-IFERROR(VLOOKUP(Cal_Energy_Switching!AI$4,Switching!$B$23:$E$31,2,0)/12,0)</f>
        <v>3029.9313397454598</v>
      </c>
      <c r="AJ69" s="6">
        <f>Cal_Energy!AJ68+IFERROR(VLOOKUP(Cal_Energy_Switching!AJ$4,Switching!$B$35:$E$44,2,0)/12,0)-IFERROR(VLOOKUP(Cal_Energy_Switching!AJ$4,Switching!$B$23:$E$31,2,0)/12,0)</f>
        <v>289997.59469986073</v>
      </c>
      <c r="AK69" s="35">
        <f t="shared" si="2"/>
        <v>106805.40969591422</v>
      </c>
      <c r="AL69" s="1">
        <f>Cal_Energy!AL68+IFERROR(VLOOKUP(Cal_Energy_Switching!AL$4,Switching!$B$35:$E$44,2,0)/12,0)-IFERROR(VLOOKUP(Cal_Energy_Switching!AL$4,Switching!$B$23:$E$31,2,0)/12,0)</f>
        <v>30086.729384855986</v>
      </c>
      <c r="AM69" s="1">
        <f>Cal_Energy!AM68+IFERROR(VLOOKUP(Cal_Energy_Switching!AM$4,Switching!$B$35:$E$44,2,0)/12,0)-IFERROR(VLOOKUP(Cal_Energy_Switching!AM$4,Switching!$B$23:$E$31,2,0)/12,0)</f>
        <v>76718.68031105824</v>
      </c>
      <c r="AN69" s="6">
        <f>Cal_Energy!AN68+IFERROR(VLOOKUP(Cal_Energy_Switching!AN$4,Switching!$B$35:$E$44,2,0)/12,0)-IFERROR(VLOOKUP(Cal_Energy_Switching!AN$4,Switching!$B$23:$E$31,2,0)/12,0)</f>
        <v>274.80480595478383</v>
      </c>
      <c r="AO69" s="6">
        <f>Cal_Energy!AO68+IFERROR(VLOOKUP(Cal_Energy_Switching!AO$4,Switching!$B$35:$E$44,2,0)/12,0)-IFERROR(VLOOKUP(Cal_Energy_Switching!AO$4,Switching!$B$23:$E$31,2,0)/12,0)</f>
        <v>251.54637646935046</v>
      </c>
      <c r="AP69" s="6">
        <f>Cal_Energy!AP68+IFERROR(VLOOKUP(Cal_Energy_Switching!AP$4,Switching!$B$35:$E$44,2,0)/12,0)-IFERROR(VLOOKUP(Cal_Energy_Switching!AP$4,Switching!$B$23:$E$31,2,0)/12,0)</f>
        <v>8352.7558490824576</v>
      </c>
      <c r="AQ69" s="6">
        <f>Cal_Energy!AQ68+IFERROR(VLOOKUP(Cal_Energy_Switching!AQ$4,Switching!$B$35:$E$44,2,0)/12,0)-IFERROR(VLOOKUP(Cal_Energy_Switching!AQ$4,Switching!$B$23:$E$31,2,0)/12,0)</f>
        <v>70456.26135166944</v>
      </c>
      <c r="AR69" s="6">
        <f>Cal_Energy!AR68+IFERROR(VLOOKUP(Cal_Energy_Switching!AR$4,Switching!$B$35:$E$44,2,0)/12,0)-IFERROR(VLOOKUP(Cal_Energy_Switching!AR$4,Switching!$B$23:$E$31,2,0)/12,0)</f>
        <v>11901.770362106487</v>
      </c>
      <c r="AS69" s="6">
        <f>Cal_Energy!AS68+IFERROR(VLOOKUP(Cal_Energy_Switching!AS$4,Switching!$B$35:$E$44,2,0)/12,0)-IFERROR(VLOOKUP(Cal_Energy_Switching!AS$4,Switching!$B$23:$E$31,2,0)/12,0)</f>
        <v>141200.9454640976</v>
      </c>
      <c r="AT69" s="6">
        <f>Cal_Energy!AT68+IFERROR(VLOOKUP(Cal_Energy_Switching!AT$4,Switching!$B$35:$E$44,2,0)/12,0)-IFERROR(VLOOKUP(Cal_Energy_Switching!AT$4,Switching!$B$23:$E$31,2,0)/12,0)</f>
        <v>29716.464178248465</v>
      </c>
      <c r="AU69" s="6">
        <f>Cal_Energy!AU68+IFERROR(VLOOKUP(Cal_Energy_Switching!AU$4,Switching!$B$35:$E$44,2,0)/12,0)-IFERROR(VLOOKUP(Cal_Energy_Switching!AU$4,Switching!$B$23:$E$31,2,0)/12,0)</f>
        <v>66497.833434085216</v>
      </c>
      <c r="AV69" s="6">
        <f>Cal_Energy!AV68+IFERROR(VLOOKUP(Cal_Energy_Switching!AV$4,Switching!$B$35:$E$44,2,0)/12,0)-IFERROR(VLOOKUP(Cal_Energy_Switching!AV$4,Switching!$B$23:$E$31,2,0)/12,0)</f>
        <v>1115.1172960858187</v>
      </c>
      <c r="AW69" s="6">
        <f>Cal_Energy!AW68+IFERROR(VLOOKUP(Cal_Energy_Switching!AW$4,Switching!$B$35:$E$44,2,0)/12,0)-IFERROR(VLOOKUP(Cal_Energy_Switching!AW$4,Switching!$B$23:$E$31,2,0)/12,0)</f>
        <v>18400.021845255455</v>
      </c>
      <c r="AX69" s="6">
        <f>Cal_Energy!AX68+IFERROR(VLOOKUP(Cal_Energy_Switching!AX$4,Switching!$B$35:$E$44,2,0)/12,0)-IFERROR(VLOOKUP(Cal_Energy_Switching!AX$4,Switching!$B$23:$E$31,2,0)/12,0)</f>
        <v>140615.33382698669</v>
      </c>
      <c r="AY69" s="6">
        <f>Cal_Energy!AY68+IFERROR(VLOOKUP(Cal_Energy_Switching!AY$4,Switching!$B$35:$E$44,2,0)/12,0)-IFERROR(VLOOKUP(Cal_Energy_Switching!AY$4,Switching!$B$23:$E$31,2,0)/12,0)</f>
        <v>22533.752448343192</v>
      </c>
      <c r="AZ69" s="6">
        <f>Cal_Energy!AZ68+IFERROR(VLOOKUP(Cal_Energy_Switching!AZ$4,Switching!$B$35:$E$44,2,0)/12,0)-IFERROR(VLOOKUP(Cal_Energy_Switching!AZ$4,Switching!$B$23:$E$31,2,0)/12,0)</f>
        <v>7093.2</v>
      </c>
      <c r="BA69" s="6">
        <f>Cal_Energy!BA68+IFERROR(VLOOKUP(Cal_Energy_Switching!BA$4,Switching!$B$35:$E$44,2,0)/12,0)-IFERROR(VLOOKUP(Cal_Energy_Switching!BA$4,Switching!$B$23:$E$31,2,0)/12,0)</f>
        <v>4450.8</v>
      </c>
      <c r="BB69" s="7">
        <f t="shared" si="4"/>
        <v>2485505.0635288702</v>
      </c>
    </row>
    <row r="70" spans="1:54" x14ac:dyDescent="0.25">
      <c r="A70">
        <v>2019</v>
      </c>
      <c r="B70">
        <v>11</v>
      </c>
      <c r="C70" t="s">
        <v>68</v>
      </c>
      <c r="D70" s="6">
        <f>Cal_Energy!D69+IFERROR(VLOOKUP(Cal_Energy_Switching!D$4,Switching!$B$35:$E$44,2,0)/12,0)-IFERROR(VLOOKUP(Cal_Energy_Switching!D$4,Switching!$B$23:$E$31,2,0)/12,0)</f>
        <v>438173.57720498031</v>
      </c>
      <c r="E70" s="35">
        <f t="shared" si="3"/>
        <v>147540.62930975109</v>
      </c>
      <c r="F70" s="1">
        <f>Cal_Energy!F69+IFERROR(VLOOKUP(Cal_Energy_Switching!F$4,Switching!$B$35:$E$44,2,0)/12,0)-IFERROR(VLOOKUP(Cal_Energy_Switching!F$4,Switching!$B$23:$E$31,2,0)/12,0)</f>
        <v>59966.619673900437</v>
      </c>
      <c r="G70" s="1">
        <f>Cal_Energy!G69+IFERROR(VLOOKUP(Cal_Energy_Switching!G$4,Switching!$B$35:$E$44,2,0)/12,0)-IFERROR(VLOOKUP(Cal_Energy_Switching!G$4,Switching!$B$23:$E$31,2,0)/12,0)</f>
        <v>87574.009635850642</v>
      </c>
      <c r="H70" s="35">
        <f t="shared" ref="H70:H133" si="5">I70+J70</f>
        <v>13288.492010416161</v>
      </c>
      <c r="I70" s="1">
        <f>Cal_Energy!I69+IFERROR(VLOOKUP(Cal_Energy_Switching!I$4,Switching!$B$35:$E$44,2,0)/12,0)-IFERROR(VLOOKUP(Cal_Energy_Switching!I$4,Switching!$B$23:$E$31,2,0)/12,0)</f>
        <v>680.25708728936604</v>
      </c>
      <c r="J70" s="1">
        <f>Cal_Energy!J69+IFERROR(VLOOKUP(Cal_Energy_Switching!J$4,Switching!$B$35:$E$44,2,0)/12,0)-IFERROR(VLOOKUP(Cal_Energy_Switching!J$4,Switching!$B$23:$E$31,2,0)/12,0)</f>
        <v>12608.234923126794</v>
      </c>
      <c r="K70" s="6">
        <f>Cal_Energy!K69+IFERROR(VLOOKUP(Cal_Energy_Switching!K$4,Switching!$B$35:$E$44,2,0)/12,0)-IFERROR(VLOOKUP(Cal_Energy_Switching!K$4,Switching!$B$23:$E$31,2,0)/12,0)</f>
        <v>264349.61205785954</v>
      </c>
      <c r="L70" s="6">
        <f>Cal_Energy!L69+IFERROR(VLOOKUP(Cal_Energy_Switching!L$4,Switching!$B$35:$E$44,2,0)/12,0)-IFERROR(VLOOKUP(Cal_Energy_Switching!L$4,Switching!$B$23:$E$31,2,0)/12,0)</f>
        <v>21076.754975084736</v>
      </c>
      <c r="M70" s="6">
        <f>Cal_Energy!M69+IFERROR(VLOOKUP(Cal_Energy_Switching!M$4,Switching!$B$35:$E$44,2,0)/12,0)-IFERROR(VLOOKUP(Cal_Energy_Switching!M$4,Switching!$B$23:$E$31,2,0)/12,0)</f>
        <v>175869.15861612387</v>
      </c>
      <c r="N70" s="6">
        <f>Cal_Energy!N69+IFERROR(VLOOKUP(Cal_Energy_Switching!N$4,Switching!$B$35:$E$44,2,0)/12,0)-IFERROR(VLOOKUP(Cal_Energy_Switching!N$4,Switching!$B$23:$E$31,2,0)/12,0)</f>
        <v>110356.97669121785</v>
      </c>
      <c r="O70" s="6">
        <f>Cal_Energy!O69+IFERROR(VLOOKUP(Cal_Energy_Switching!O$4,Switching!$B$35:$E$44,2,0)/12,0)-IFERROR(VLOOKUP(Cal_Energy_Switching!O$4,Switching!$B$23:$E$31,2,0)/12,0)</f>
        <v>137986.31194344611</v>
      </c>
      <c r="P70" s="6">
        <f>Cal_Energy!P69+IFERROR(VLOOKUP(Cal_Energy_Switching!P$4,Switching!$B$35:$E$44,2,0)/12,0)-IFERROR(VLOOKUP(Cal_Energy_Switching!P$4,Switching!$B$23:$E$31,2,0)/12,0)</f>
        <v>0</v>
      </c>
      <c r="Q70" s="6">
        <f>Cal_Energy!Q69+IFERROR(VLOOKUP(Cal_Energy_Switching!Q$4,Switching!$B$35:$E$44,2,0)/12,0)-IFERROR(VLOOKUP(Cal_Energy_Switching!Q$4,Switching!$B$23:$E$31,2,0)/12,0)</f>
        <v>16512.731416030205</v>
      </c>
      <c r="R70" s="6">
        <f>Cal_Energy!R69+IFERROR(VLOOKUP(Cal_Energy_Switching!R$4,Switching!$B$35:$E$44,2,0)/12,0)-IFERROR(VLOOKUP(Cal_Energy_Switching!R$4,Switching!$B$23:$E$31,2,0)/12,0)</f>
        <v>17555.008000000002</v>
      </c>
      <c r="S70" s="6">
        <f>Cal_Energy!S69+IFERROR(VLOOKUP(Cal_Energy_Switching!S$4,Switching!$B$35:$E$44,2,0)/12,0)-IFERROR(VLOOKUP(Cal_Energy_Switching!S$4,Switching!$B$23:$E$31,2,0)/12,0)</f>
        <v>143314.11161469764</v>
      </c>
      <c r="T70" s="6">
        <f>Cal_Energy!T69+IFERROR(VLOOKUP(Cal_Energy_Switching!T$4,Switching!$B$35:$E$44,2,0)/12,0)-IFERROR(VLOOKUP(Cal_Energy_Switching!T$4,Switching!$B$23:$E$31,2,0)/12,0)</f>
        <v>16.483018316902609</v>
      </c>
      <c r="U70" s="6">
        <f>Cal_Energy!U69+IFERROR(VLOOKUP(Cal_Energy_Switching!U$4,Switching!$B$35:$E$44,2,0)/12,0)-IFERROR(VLOOKUP(Cal_Energy_Switching!U$4,Switching!$B$23:$E$31,2,0)/12,0)</f>
        <v>103.38822356209879</v>
      </c>
      <c r="V70" s="6">
        <f>Cal_Energy!V69+IFERROR(VLOOKUP(Cal_Energy_Switching!V$4,Switching!$B$35:$E$44,2,0)/12,0)-IFERROR(VLOOKUP(Cal_Energy_Switching!V$4,Switching!$B$23:$E$31,2,0)/12,0)</f>
        <v>44497.248263400274</v>
      </c>
      <c r="W70" s="6">
        <f>Cal_Energy!W69+IFERROR(VLOOKUP(Cal_Energy_Switching!W$4,Switching!$B$35:$E$44,2,0)/12,0)-IFERROR(VLOOKUP(Cal_Energy_Switching!W$4,Switching!$B$23:$E$31,2,0)/12,0)</f>
        <v>10757.165622791046</v>
      </c>
      <c r="X70" s="6">
        <f>Cal_Energy!X69+IFERROR(VLOOKUP(Cal_Energy_Switching!X$4,Switching!$B$35:$E$44,2,0)/12,0)-IFERROR(VLOOKUP(Cal_Energy_Switching!X$4,Switching!$B$23:$E$31,2,0)/12,0)</f>
        <v>49144.308737470645</v>
      </c>
      <c r="Y70" s="35">
        <f t="shared" ref="Y70:Y133" si="6">Z70+AA70</f>
        <v>7699.3933670683291</v>
      </c>
      <c r="Z70" s="1">
        <f>Cal_Energy!Z69+IFERROR(VLOOKUP(Cal_Energy_Switching!Z$4,Switching!$B$35:$E$44,2,0)/12,0)-IFERROR(VLOOKUP(Cal_Energy_Switching!Z$4,Switching!$B$23:$E$31,2,0)/12,0)</f>
        <v>3999.6758923017715</v>
      </c>
      <c r="AA70" s="1">
        <f>Cal_Energy!AA69+IFERROR(VLOOKUP(Cal_Energy_Switching!AA$4,Switching!$B$35:$E$44,2,0)/12,0)-IFERROR(VLOOKUP(Cal_Energy_Switching!AA$4,Switching!$B$23:$E$31,2,0)/12,0)</f>
        <v>3699.7174747665572</v>
      </c>
      <c r="AB70" s="6">
        <f>Cal_Energy!AB69+IFERROR(VLOOKUP(Cal_Energy_Switching!AB$4,Switching!$B$35:$E$44,2,0)/12,0)-IFERROR(VLOOKUP(Cal_Energy_Switching!AB$4,Switching!$B$23:$E$31,2,0)/12,0)</f>
        <v>75.468536609622291</v>
      </c>
      <c r="AC70" s="6">
        <f>Cal_Energy!AC69+IFERROR(VLOOKUP(Cal_Energy_Switching!AC$4,Switching!$B$35:$E$44,2,0)/12,0)-IFERROR(VLOOKUP(Cal_Energy_Switching!AC$4,Switching!$B$23:$E$31,2,0)/12,0)</f>
        <v>1547.7667195737977</v>
      </c>
      <c r="AD70" s="6">
        <f>Cal_Energy!AD69+IFERROR(VLOOKUP(Cal_Energy_Switching!AD$4,Switching!$B$35:$E$44,2,0)/12,0)-IFERROR(VLOOKUP(Cal_Energy_Switching!AD$4,Switching!$B$23:$E$31,2,0)/12,0)</f>
        <v>645.7588096570172</v>
      </c>
      <c r="AE70" s="6">
        <f>Cal_Energy!AE69+IFERROR(VLOOKUP(Cal_Energy_Switching!AE$4,Switching!$B$35:$E$44,2,0)/12,0)-IFERROR(VLOOKUP(Cal_Energy_Switching!AE$4,Switching!$B$23:$E$31,2,0)/12,0)</f>
        <v>3456.5355405095293</v>
      </c>
      <c r="AF70" s="6">
        <f>Cal_Energy!AF69+IFERROR(VLOOKUP(Cal_Energy_Switching!AF$4,Switching!$B$35:$E$44,2,0)/12,0)-IFERROR(VLOOKUP(Cal_Energy_Switching!AF$4,Switching!$B$23:$E$31,2,0)/12,0)</f>
        <v>9391.7437765657505</v>
      </c>
      <c r="AG70" s="6">
        <f>Cal_Energy!AG69+IFERROR(VLOOKUP(Cal_Energy_Switching!AG$4,Switching!$B$35:$E$44,2,0)/12,0)-IFERROR(VLOOKUP(Cal_Energy_Switching!AG$4,Switching!$B$23:$E$31,2,0)/12,0)</f>
        <v>5832.2904240564221</v>
      </c>
      <c r="AH70" s="6">
        <f>Cal_Energy!AH69+IFERROR(VLOOKUP(Cal_Energy_Switching!AH$4,Switching!$B$35:$E$44,2,0)/12,0)-IFERROR(VLOOKUP(Cal_Energy_Switching!AH$4,Switching!$B$23:$E$31,2,0)/12,0)</f>
        <v>1721.59400509291</v>
      </c>
      <c r="AI70" s="6">
        <f>Cal_Energy!AI69+IFERROR(VLOOKUP(Cal_Energy_Switching!AI$4,Switching!$B$35:$E$44,2,0)/12,0)-IFERROR(VLOOKUP(Cal_Energy_Switching!AI$4,Switching!$B$23:$E$31,2,0)/12,0)</f>
        <v>3130.5812588552458</v>
      </c>
      <c r="AJ70" s="6">
        <f>Cal_Energy!AJ69+IFERROR(VLOOKUP(Cal_Energy_Switching!AJ$4,Switching!$B$35:$E$44,2,0)/12,0)-IFERROR(VLOOKUP(Cal_Energy_Switching!AJ$4,Switching!$B$23:$E$31,2,0)/12,0)</f>
        <v>269433.01746511873</v>
      </c>
      <c r="AK70" s="35">
        <f t="shared" ref="AK70:AK133" si="7">AL70+AM70</f>
        <v>104789.48514505089</v>
      </c>
      <c r="AL70" s="1">
        <f>Cal_Energy!AL69+IFERROR(VLOOKUP(Cal_Energy_Switching!AL$4,Switching!$B$35:$E$44,2,0)/12,0)-IFERROR(VLOOKUP(Cal_Energy_Switching!AL$4,Switching!$B$23:$E$31,2,0)/12,0)</f>
        <v>29522.270510614249</v>
      </c>
      <c r="AM70" s="1">
        <f>Cal_Energy!AM69+IFERROR(VLOOKUP(Cal_Energy_Switching!AM$4,Switching!$B$35:$E$44,2,0)/12,0)-IFERROR(VLOOKUP(Cal_Energy_Switching!AM$4,Switching!$B$23:$E$31,2,0)/12,0)</f>
        <v>75267.214634436634</v>
      </c>
      <c r="AN70" s="6">
        <f>Cal_Energy!AN69+IFERROR(VLOOKUP(Cal_Energy_Switching!AN$4,Switching!$B$35:$E$44,2,0)/12,0)-IFERROR(VLOOKUP(Cal_Energy_Switching!AN$4,Switching!$B$23:$E$31,2,0)/12,0)</f>
        <v>317.54493878173292</v>
      </c>
      <c r="AO70" s="6">
        <f>Cal_Energy!AO69+IFERROR(VLOOKUP(Cal_Energy_Switching!AO$4,Switching!$B$35:$E$44,2,0)/12,0)-IFERROR(VLOOKUP(Cal_Energy_Switching!AO$4,Switching!$B$23:$E$31,2,0)/12,0)</f>
        <v>272.5362852764336</v>
      </c>
      <c r="AP70" s="6">
        <f>Cal_Energy!AP69+IFERROR(VLOOKUP(Cal_Energy_Switching!AP$4,Switching!$B$35:$E$44,2,0)/12,0)-IFERROR(VLOOKUP(Cal_Energy_Switching!AP$4,Switching!$B$23:$E$31,2,0)/12,0)</f>
        <v>9624.7652582242845</v>
      </c>
      <c r="AQ70" s="6">
        <f>Cal_Energy!AQ69+IFERROR(VLOOKUP(Cal_Energy_Switching!AQ$4,Switching!$B$35:$E$44,2,0)/12,0)-IFERROR(VLOOKUP(Cal_Energy_Switching!AQ$4,Switching!$B$23:$E$31,2,0)/12,0)</f>
        <v>73564.323189118193</v>
      </c>
      <c r="AR70" s="6">
        <f>Cal_Energy!AR69+IFERROR(VLOOKUP(Cal_Energy_Switching!AR$4,Switching!$B$35:$E$44,2,0)/12,0)-IFERROR(VLOOKUP(Cal_Energy_Switching!AR$4,Switching!$B$23:$E$31,2,0)/12,0)</f>
        <v>11089.292860221658</v>
      </c>
      <c r="AS70" s="6">
        <f>Cal_Energy!AS69+IFERROR(VLOOKUP(Cal_Energy_Switching!AS$4,Switching!$B$35:$E$44,2,0)/12,0)-IFERROR(VLOOKUP(Cal_Energy_Switching!AS$4,Switching!$B$23:$E$31,2,0)/12,0)</f>
        <v>134524.91022491516</v>
      </c>
      <c r="AT70" s="6">
        <f>Cal_Energy!AT69+IFERROR(VLOOKUP(Cal_Energy_Switching!AT$4,Switching!$B$35:$E$44,2,0)/12,0)-IFERROR(VLOOKUP(Cal_Energy_Switching!AT$4,Switching!$B$23:$E$31,2,0)/12,0)</f>
        <v>27820.683340517204</v>
      </c>
      <c r="AU70" s="6">
        <f>Cal_Energy!AU69+IFERROR(VLOOKUP(Cal_Energy_Switching!AU$4,Switching!$B$35:$E$44,2,0)/12,0)-IFERROR(VLOOKUP(Cal_Energy_Switching!AU$4,Switching!$B$23:$E$31,2,0)/12,0)</f>
        <v>63356.169792116976</v>
      </c>
      <c r="AV70" s="6">
        <f>Cal_Energy!AV69+IFERROR(VLOOKUP(Cal_Energy_Switching!AV$4,Switching!$B$35:$E$44,2,0)/12,0)-IFERROR(VLOOKUP(Cal_Energy_Switching!AV$4,Switching!$B$23:$E$31,2,0)/12,0)</f>
        <v>1131.8084224793663</v>
      </c>
      <c r="AW70" s="6">
        <f>Cal_Energy!AW69+IFERROR(VLOOKUP(Cal_Energy_Switching!AW$4,Switching!$B$35:$E$44,2,0)/12,0)-IFERROR(VLOOKUP(Cal_Energy_Switching!AW$4,Switching!$B$23:$E$31,2,0)/12,0)</f>
        <v>18641.895992325841</v>
      </c>
      <c r="AX70" s="6">
        <f>Cal_Energy!AX69+IFERROR(VLOOKUP(Cal_Energy_Switching!AX$4,Switching!$B$35:$E$44,2,0)/12,0)-IFERROR(VLOOKUP(Cal_Energy_Switching!AX$4,Switching!$B$23:$E$31,2,0)/12,0)</f>
        <v>142720.07053765873</v>
      </c>
      <c r="AY70" s="6">
        <f>Cal_Energy!AY69+IFERROR(VLOOKUP(Cal_Energy_Switching!AY$4,Switching!$B$35:$E$44,2,0)/12,0)-IFERROR(VLOOKUP(Cal_Energy_Switching!AY$4,Switching!$B$23:$E$31,2,0)/12,0)</f>
        <v>22788.214283238205</v>
      </c>
      <c r="AZ70" s="6">
        <f>Cal_Energy!AZ69+IFERROR(VLOOKUP(Cal_Energy_Switching!AZ$4,Switching!$B$35:$E$44,2,0)/12,0)-IFERROR(VLOOKUP(Cal_Energy_Switching!AZ$4,Switching!$B$23:$E$31,2,0)/12,0)</f>
        <v>7436</v>
      </c>
      <c r="BA70" s="6">
        <f>Cal_Energy!BA69+IFERROR(VLOOKUP(Cal_Energy_Switching!BA$4,Switching!$B$35:$E$44,2,0)/12,0)-IFERROR(VLOOKUP(Cal_Energy_Switching!BA$4,Switching!$B$23:$E$31,2,0)/12,0)</f>
        <v>4366.8</v>
      </c>
      <c r="BB70" s="7">
        <f t="shared" si="4"/>
        <v>2515920.6078781802</v>
      </c>
    </row>
    <row r="71" spans="1:54" x14ac:dyDescent="0.25">
      <c r="A71">
        <v>2019</v>
      </c>
      <c r="B71">
        <v>12</v>
      </c>
      <c r="C71" t="s">
        <v>69</v>
      </c>
      <c r="D71" s="6">
        <f>Cal_Energy!D70+IFERROR(VLOOKUP(Cal_Energy_Switching!D$4,Switching!$B$35:$E$44,2,0)/12,0)-IFERROR(VLOOKUP(Cal_Energy_Switching!D$4,Switching!$B$23:$E$31,2,0)/12,0)</f>
        <v>647238.75569746492</v>
      </c>
      <c r="E71" s="35">
        <f t="shared" ref="E71:E134" si="8">F71+G71</f>
        <v>181168.72689532084</v>
      </c>
      <c r="F71" s="1">
        <f>Cal_Energy!F70+IFERROR(VLOOKUP(Cal_Energy_Switching!F$4,Switching!$B$35:$E$44,2,0)/12,0)-IFERROR(VLOOKUP(Cal_Energy_Switching!F$4,Switching!$B$23:$E$31,2,0)/12,0)</f>
        <v>73417.858708128348</v>
      </c>
      <c r="G71" s="1">
        <f>Cal_Energy!G70+IFERROR(VLOOKUP(Cal_Energy_Switching!G$4,Switching!$B$35:$E$44,2,0)/12,0)-IFERROR(VLOOKUP(Cal_Energy_Switching!G$4,Switching!$B$23:$E$31,2,0)/12,0)</f>
        <v>107750.86818719249</v>
      </c>
      <c r="H71" s="35">
        <f t="shared" si="5"/>
        <v>15145.031322448072</v>
      </c>
      <c r="I71" s="1">
        <f>Cal_Energy!I70+IFERROR(VLOOKUP(Cal_Energy_Switching!I$4,Switching!$B$35:$E$44,2,0)/12,0)-IFERROR(VLOOKUP(Cal_Energy_Switching!I$4,Switching!$B$23:$E$31,2,0)/12,0)</f>
        <v>775.29601449428083</v>
      </c>
      <c r="J71" s="1">
        <f>Cal_Energy!J70+IFERROR(VLOOKUP(Cal_Energy_Switching!J$4,Switching!$B$35:$E$44,2,0)/12,0)-IFERROR(VLOOKUP(Cal_Energy_Switching!J$4,Switching!$B$23:$E$31,2,0)/12,0)</f>
        <v>14369.735307953792</v>
      </c>
      <c r="K71" s="6">
        <f>Cal_Energy!K70+IFERROR(VLOOKUP(Cal_Energy_Switching!K$4,Switching!$B$35:$E$44,2,0)/12,0)-IFERROR(VLOOKUP(Cal_Energy_Switching!K$4,Switching!$B$23:$E$31,2,0)/12,0)</f>
        <v>267044.53493129095</v>
      </c>
      <c r="L71" s="6">
        <f>Cal_Energy!L70+IFERROR(VLOOKUP(Cal_Energy_Switching!L$4,Switching!$B$35:$E$44,2,0)/12,0)-IFERROR(VLOOKUP(Cal_Energy_Switching!L$4,Switching!$B$23:$E$31,2,0)/12,0)</f>
        <v>21357.555765010624</v>
      </c>
      <c r="M71" s="6">
        <f>Cal_Energy!M70+IFERROR(VLOOKUP(Cal_Energy_Switching!M$4,Switching!$B$35:$E$44,2,0)/12,0)-IFERROR(VLOOKUP(Cal_Energy_Switching!M$4,Switching!$B$23:$E$31,2,0)/12,0)</f>
        <v>192181.79260277568</v>
      </c>
      <c r="N71" s="6">
        <f>Cal_Energy!N70+IFERROR(VLOOKUP(Cal_Energy_Switching!N$4,Switching!$B$35:$E$44,2,0)/12,0)-IFERROR(VLOOKUP(Cal_Energy_Switching!N$4,Switching!$B$23:$E$31,2,0)/12,0)</f>
        <v>111416.08242527215</v>
      </c>
      <c r="O71" s="6">
        <f>Cal_Energy!O70+IFERROR(VLOOKUP(Cal_Energy_Switching!O$4,Switching!$B$35:$E$44,2,0)/12,0)-IFERROR(VLOOKUP(Cal_Energy_Switching!O$4,Switching!$B$23:$E$31,2,0)/12,0)</f>
        <v>148861.40375344577</v>
      </c>
      <c r="P71" s="6">
        <f>Cal_Energy!P70+IFERROR(VLOOKUP(Cal_Energy_Switching!P$4,Switching!$B$35:$E$44,2,0)/12,0)-IFERROR(VLOOKUP(Cal_Energy_Switching!P$4,Switching!$B$23:$E$31,2,0)/12,0)</f>
        <v>0</v>
      </c>
      <c r="Q71" s="6">
        <f>Cal_Energy!Q70+IFERROR(VLOOKUP(Cal_Energy_Switching!Q$4,Switching!$B$35:$E$44,2,0)/12,0)-IFERROR(VLOOKUP(Cal_Energy_Switching!Q$4,Switching!$B$23:$E$31,2,0)/12,0)</f>
        <v>17868.93640526868</v>
      </c>
      <c r="R71" s="6">
        <f>Cal_Energy!R70+IFERROR(VLOOKUP(Cal_Energy_Switching!R$4,Switching!$B$35:$E$44,2,0)/12,0)-IFERROR(VLOOKUP(Cal_Energy_Switching!R$4,Switching!$B$23:$E$31,2,0)/12,0)</f>
        <v>18725.11</v>
      </c>
      <c r="S71" s="6">
        <f>Cal_Energy!S70+IFERROR(VLOOKUP(Cal_Energy_Switching!S$4,Switching!$B$35:$E$44,2,0)/12,0)-IFERROR(VLOOKUP(Cal_Energy_Switching!S$4,Switching!$B$23:$E$31,2,0)/12,0)</f>
        <v>149486.84739640687</v>
      </c>
      <c r="T71" s="6">
        <f>Cal_Energy!T70+IFERROR(VLOOKUP(Cal_Energy_Switching!T$4,Switching!$B$35:$E$44,2,0)/12,0)-IFERROR(VLOOKUP(Cal_Energy_Switching!T$4,Switching!$B$23:$E$31,2,0)/12,0)</f>
        <v>20.528804740481831</v>
      </c>
      <c r="U71" s="6">
        <f>Cal_Energy!U70+IFERROR(VLOOKUP(Cal_Energy_Switching!U$4,Switching!$B$35:$E$44,2,0)/12,0)-IFERROR(VLOOKUP(Cal_Energy_Switching!U$4,Switching!$B$23:$E$31,2,0)/12,0)</f>
        <v>120.13661457946912</v>
      </c>
      <c r="V71" s="6">
        <f>Cal_Energy!V70+IFERROR(VLOOKUP(Cal_Energy_Switching!V$4,Switching!$B$35:$E$44,2,0)/12,0)-IFERROR(VLOOKUP(Cal_Energy_Switching!V$4,Switching!$B$23:$E$31,2,0)/12,0)</f>
        <v>48145.895395850552</v>
      </c>
      <c r="W71" s="6">
        <f>Cal_Energy!W70+IFERROR(VLOOKUP(Cal_Energy_Switching!W$4,Switching!$B$35:$E$44,2,0)/12,0)-IFERROR(VLOOKUP(Cal_Energy_Switching!W$4,Switching!$B$23:$E$31,2,0)/12,0)</f>
        <v>12347.792622276436</v>
      </c>
      <c r="X71" s="6">
        <f>Cal_Energy!X70+IFERROR(VLOOKUP(Cal_Energy_Switching!X$4,Switching!$B$35:$E$44,2,0)/12,0)-IFERROR(VLOOKUP(Cal_Energy_Switching!X$4,Switching!$B$23:$E$31,2,0)/12,0)</f>
        <v>42355.837054360614</v>
      </c>
      <c r="Y71" s="35">
        <f t="shared" si="6"/>
        <v>9735.7745553087443</v>
      </c>
      <c r="Z71" s="1">
        <f>Cal_Energy!Z70+IFERROR(VLOOKUP(Cal_Energy_Switching!Z$4,Switching!$B$35:$E$44,2,0)/12,0)-IFERROR(VLOOKUP(Cal_Energy_Switching!Z$4,Switching!$B$23:$E$31,2,0)/12,0)</f>
        <v>5057.5338764098515</v>
      </c>
      <c r="AA71" s="1">
        <f>Cal_Energy!AA70+IFERROR(VLOOKUP(Cal_Energy_Switching!AA$4,Switching!$B$35:$E$44,2,0)/12,0)-IFERROR(VLOOKUP(Cal_Energy_Switching!AA$4,Switching!$B$23:$E$31,2,0)/12,0)</f>
        <v>4678.2406788988928</v>
      </c>
      <c r="AB71" s="6">
        <f>Cal_Energy!AB70+IFERROR(VLOOKUP(Cal_Energy_Switching!AB$4,Switching!$B$35:$E$44,2,0)/12,0)-IFERROR(VLOOKUP(Cal_Energy_Switching!AB$4,Switching!$B$23:$E$31,2,0)/12,0)</f>
        <v>71.790159255237441</v>
      </c>
      <c r="AC71" s="6">
        <f>Cal_Energy!AC70+IFERROR(VLOOKUP(Cal_Energy_Switching!AC$4,Switching!$B$35:$E$44,2,0)/12,0)-IFERROR(VLOOKUP(Cal_Energy_Switching!AC$4,Switching!$B$23:$E$31,2,0)/12,0)</f>
        <v>1907.513559260002</v>
      </c>
      <c r="AD71" s="6">
        <f>Cal_Energy!AD70+IFERROR(VLOOKUP(Cal_Energy_Switching!AD$4,Switching!$B$35:$E$44,2,0)/12,0)-IFERROR(VLOOKUP(Cal_Energy_Switching!AD$4,Switching!$B$23:$E$31,2,0)/12,0)</f>
        <v>743.07827602942905</v>
      </c>
      <c r="AE71" s="6">
        <f>Cal_Energy!AE70+IFERROR(VLOOKUP(Cal_Energy_Switching!AE$4,Switching!$B$35:$E$44,2,0)/12,0)-IFERROR(VLOOKUP(Cal_Energy_Switching!AE$4,Switching!$B$23:$E$31,2,0)/12,0)</f>
        <v>4500.0997944365845</v>
      </c>
      <c r="AF71" s="6">
        <f>Cal_Energy!AF70+IFERROR(VLOOKUP(Cal_Energy_Switching!AF$4,Switching!$B$35:$E$44,2,0)/12,0)-IFERROR(VLOOKUP(Cal_Energy_Switching!AF$4,Switching!$B$23:$E$31,2,0)/12,0)</f>
        <v>10651.019459419767</v>
      </c>
      <c r="AG71" s="6">
        <f>Cal_Energy!AG70+IFERROR(VLOOKUP(Cal_Energy_Switching!AG$4,Switching!$B$35:$E$44,2,0)/12,0)-IFERROR(VLOOKUP(Cal_Energy_Switching!AG$4,Switching!$B$23:$E$31,2,0)/12,0)</f>
        <v>7593.1199407027761</v>
      </c>
      <c r="AH71" s="6">
        <f>Cal_Energy!AH70+IFERROR(VLOOKUP(Cal_Energy_Switching!AH$4,Switching!$B$35:$E$44,2,0)/12,0)-IFERROR(VLOOKUP(Cal_Energy_Switching!AH$4,Switching!$B$23:$E$31,2,0)/12,0)</f>
        <v>2241.3612525100257</v>
      </c>
      <c r="AI71" s="6">
        <f>Cal_Energy!AI70+IFERROR(VLOOKUP(Cal_Energy_Switching!AI$4,Switching!$B$35:$E$44,2,0)/12,0)-IFERROR(VLOOKUP(Cal_Energy_Switching!AI$4,Switching!$B$23:$E$31,2,0)/12,0)</f>
        <v>3550.3398198065847</v>
      </c>
      <c r="AJ71" s="6">
        <f>Cal_Energy!AJ70+IFERROR(VLOOKUP(Cal_Energy_Switching!AJ$4,Switching!$B$35:$E$44,2,0)/12,0)-IFERROR(VLOOKUP(Cal_Energy_Switching!AJ$4,Switching!$B$23:$E$31,2,0)/12,0)</f>
        <v>357609.79858723213</v>
      </c>
      <c r="AK71" s="35">
        <f t="shared" si="7"/>
        <v>110308.91357533456</v>
      </c>
      <c r="AL71" s="1">
        <f>Cal_Energy!AL70+IFERROR(VLOOKUP(Cal_Energy_Switching!AL$4,Switching!$B$35:$E$44,2,0)/12,0)-IFERROR(VLOOKUP(Cal_Energy_Switching!AL$4,Switching!$B$23:$E$31,2,0)/12,0)</f>
        <v>31067.71047109368</v>
      </c>
      <c r="AM71" s="1">
        <f>Cal_Energy!AM70+IFERROR(VLOOKUP(Cal_Energy_Switching!AM$4,Switching!$B$35:$E$44,2,0)/12,0)-IFERROR(VLOOKUP(Cal_Energy_Switching!AM$4,Switching!$B$23:$E$31,2,0)/12,0)</f>
        <v>79241.203104240878</v>
      </c>
      <c r="AN71" s="6">
        <f>Cal_Energy!AN70+IFERROR(VLOOKUP(Cal_Energy_Switching!AN$4,Switching!$B$35:$E$44,2,0)/12,0)-IFERROR(VLOOKUP(Cal_Energy_Switching!AN$4,Switching!$B$23:$E$31,2,0)/12,0)</f>
        <v>359.38758290940024</v>
      </c>
      <c r="AO71" s="6">
        <f>Cal_Energy!AO70+IFERROR(VLOOKUP(Cal_Energy_Switching!AO$4,Switching!$B$35:$E$44,2,0)/12,0)-IFERROR(VLOOKUP(Cal_Energy_Switching!AO$4,Switching!$B$23:$E$31,2,0)/12,0)</f>
        <v>295.95323695369206</v>
      </c>
      <c r="AP71" s="6">
        <f>Cal_Energy!AP70+IFERROR(VLOOKUP(Cal_Energy_Switching!AP$4,Switching!$B$35:$E$44,2,0)/12,0)-IFERROR(VLOOKUP(Cal_Energy_Switching!AP$4,Switching!$B$23:$E$31,2,0)/12,0)</f>
        <v>13953.676986394416</v>
      </c>
      <c r="AQ71" s="6">
        <f>Cal_Energy!AQ70+IFERROR(VLOOKUP(Cal_Energy_Switching!AQ$4,Switching!$B$35:$E$44,2,0)/12,0)-IFERROR(VLOOKUP(Cal_Energy_Switching!AQ$4,Switching!$B$23:$E$31,2,0)/12,0)</f>
        <v>77261.963327227102</v>
      </c>
      <c r="AR71" s="6">
        <f>Cal_Energy!AR70+IFERROR(VLOOKUP(Cal_Energy_Switching!AR$4,Switching!$B$35:$E$44,2,0)/12,0)-IFERROR(VLOOKUP(Cal_Energy_Switching!AR$4,Switching!$B$23:$E$31,2,0)/12,0)</f>
        <v>11653.260975245103</v>
      </c>
      <c r="AS71" s="6">
        <f>Cal_Energy!AS70+IFERROR(VLOOKUP(Cal_Energy_Switching!AS$4,Switching!$B$35:$E$44,2,0)/12,0)-IFERROR(VLOOKUP(Cal_Energy_Switching!AS$4,Switching!$B$23:$E$31,2,0)/12,0)</f>
        <v>139590.4278959957</v>
      </c>
      <c r="AT71" s="6">
        <f>Cal_Energy!AT70+IFERROR(VLOOKUP(Cal_Energy_Switching!AT$4,Switching!$B$35:$E$44,2,0)/12,0)-IFERROR(VLOOKUP(Cal_Energy_Switching!AT$4,Switching!$B$23:$E$31,2,0)/12,0)</f>
        <v>29136.60894223857</v>
      </c>
      <c r="AU71" s="6">
        <f>Cal_Energy!AU70+IFERROR(VLOOKUP(Cal_Energy_Switching!AU$4,Switching!$B$35:$E$44,2,0)/12,0)-IFERROR(VLOOKUP(Cal_Energy_Switching!AU$4,Switching!$B$23:$E$31,2,0)/12,0)</f>
        <v>65739.942813801958</v>
      </c>
      <c r="AV71" s="6">
        <f>Cal_Energy!AV70+IFERROR(VLOOKUP(Cal_Energy_Switching!AV$4,Switching!$B$35:$E$44,2,0)/12,0)-IFERROR(VLOOKUP(Cal_Energy_Switching!AV$4,Switching!$B$23:$E$31,2,0)/12,0)</f>
        <v>1148.6994684651218</v>
      </c>
      <c r="AW71" s="6">
        <f>Cal_Energy!AW70+IFERROR(VLOOKUP(Cal_Energy_Switching!AW$4,Switching!$B$35:$E$44,2,0)/12,0)-IFERROR(VLOOKUP(Cal_Energy_Switching!AW$4,Switching!$B$23:$E$31,2,0)/12,0)</f>
        <v>18225.232410058947</v>
      </c>
      <c r="AX71" s="6">
        <f>Cal_Energy!AX70+IFERROR(VLOOKUP(Cal_Energy_Switching!AX$4,Switching!$B$35:$E$44,2,0)/12,0)-IFERROR(VLOOKUP(Cal_Energy_Switching!AX$4,Switching!$B$23:$E$31,2,0)/12,0)</f>
        <v>144850.01693729844</v>
      </c>
      <c r="AY71" s="6">
        <f>Cal_Energy!AY70+IFERROR(VLOOKUP(Cal_Energy_Switching!AY$4,Switching!$B$35:$E$44,2,0)/12,0)-IFERROR(VLOOKUP(Cal_Energy_Switching!AY$4,Switching!$B$23:$E$31,2,0)/12,0)</f>
        <v>22349.866568272573</v>
      </c>
      <c r="AZ71" s="6">
        <f>Cal_Energy!AZ70+IFERROR(VLOOKUP(Cal_Energy_Switching!AZ$4,Switching!$B$35:$E$44,2,0)/12,0)-IFERROR(VLOOKUP(Cal_Energy_Switching!AZ$4,Switching!$B$23:$E$31,2,0)/12,0)</f>
        <v>9529</v>
      </c>
      <c r="BA71" s="6">
        <f>Cal_Energy!BA70+IFERROR(VLOOKUP(Cal_Energy_Switching!BA$4,Switching!$B$35:$E$44,2,0)/12,0)-IFERROR(VLOOKUP(Cal_Energy_Switching!BA$4,Switching!$B$23:$E$31,2,0)/12,0)</f>
        <v>4790.1000000000004</v>
      </c>
      <c r="BB71" s="7">
        <f t="shared" si="4"/>
        <v>2921281.9138106685</v>
      </c>
    </row>
    <row r="72" spans="1:54" x14ac:dyDescent="0.25">
      <c r="A72">
        <v>2020</v>
      </c>
      <c r="B72">
        <v>1</v>
      </c>
      <c r="C72" t="s">
        <v>70</v>
      </c>
      <c r="D72" s="6">
        <f>Cal_Energy!D71+IFERROR(VLOOKUP(Cal_Energy_Switching!D$4,Switching!$B$35:$E$44,2,0)/12,0)-IFERROR(VLOOKUP(Cal_Energy_Switching!D$4,Switching!$B$23:$E$31,2,0)/12,0)</f>
        <v>745002.73769813124</v>
      </c>
      <c r="E72" s="35">
        <f t="shared" si="8"/>
        <v>196061.42552819356</v>
      </c>
      <c r="F72" s="1">
        <f>Cal_Energy!F71+IFERROR(VLOOKUP(Cal_Energy_Switching!F$4,Switching!$B$35:$E$44,2,0)/12,0)-IFERROR(VLOOKUP(Cal_Energy_Switching!F$4,Switching!$B$23:$E$31,2,0)/12,0)</f>
        <v>79374.938161277445</v>
      </c>
      <c r="G72" s="1">
        <f>Cal_Energy!G71+IFERROR(VLOOKUP(Cal_Energy_Switching!G$4,Switching!$B$35:$E$44,2,0)/12,0)-IFERROR(VLOOKUP(Cal_Energy_Switching!G$4,Switching!$B$23:$E$31,2,0)/12,0)</f>
        <v>116686.48736691612</v>
      </c>
      <c r="H72" s="35">
        <f t="shared" si="5"/>
        <v>15683.889191894385</v>
      </c>
      <c r="I72" s="1">
        <f>Cal_Energy!I71+IFERROR(VLOOKUP(Cal_Energy_Switching!I$4,Switching!$B$35:$E$44,2,0)/12,0)-IFERROR(VLOOKUP(Cal_Energy_Switching!I$4,Switching!$B$23:$E$31,2,0)/12,0)</f>
        <v>802.88092664572537</v>
      </c>
      <c r="J72" s="1">
        <f>Cal_Energy!J71+IFERROR(VLOOKUP(Cal_Energy_Switching!J$4,Switching!$B$35:$E$44,2,0)/12,0)-IFERROR(VLOOKUP(Cal_Energy_Switching!J$4,Switching!$B$23:$E$31,2,0)/12,0)</f>
        <v>14881.00826524866</v>
      </c>
      <c r="K72" s="6">
        <f>Cal_Energy!K71+IFERROR(VLOOKUP(Cal_Energy_Switching!K$4,Switching!$B$35:$E$44,2,0)/12,0)-IFERROR(VLOOKUP(Cal_Energy_Switching!K$4,Switching!$B$23:$E$31,2,0)/12,0)</f>
        <v>251657.21506359268</v>
      </c>
      <c r="L72" s="6">
        <f>Cal_Energy!L71+IFERROR(VLOOKUP(Cal_Energy_Switching!L$4,Switching!$B$35:$E$44,2,0)/12,0)-IFERROR(VLOOKUP(Cal_Energy_Switching!L$4,Switching!$B$23:$E$31,2,0)/12,0)</f>
        <v>19754.255122795799</v>
      </c>
      <c r="M72" s="6">
        <f>Cal_Energy!M71+IFERROR(VLOOKUP(Cal_Energy_Switching!M$4,Switching!$B$35:$E$44,2,0)/12,0)-IFERROR(VLOOKUP(Cal_Energy_Switching!M$4,Switching!$B$23:$E$31,2,0)/12,0)</f>
        <v>188518.08783708597</v>
      </c>
      <c r="N72" s="6">
        <f>Cal_Energy!N71+IFERROR(VLOOKUP(Cal_Energy_Switching!N$4,Switching!$B$35:$E$44,2,0)/12,0)-IFERROR(VLOOKUP(Cal_Energy_Switching!N$4,Switching!$B$23:$E$31,2,0)/12,0)</f>
        <v>105368.85975175026</v>
      </c>
      <c r="O72" s="6">
        <f>Cal_Energy!O71+IFERROR(VLOOKUP(Cal_Energy_Switching!O$4,Switching!$B$35:$E$44,2,0)/12,0)-IFERROR(VLOOKUP(Cal_Energy_Switching!O$4,Switching!$B$23:$E$31,2,0)/12,0)</f>
        <v>146419.41287648428</v>
      </c>
      <c r="P72" s="6">
        <f>Cal_Energy!P71+IFERROR(VLOOKUP(Cal_Energy_Switching!P$4,Switching!$B$35:$E$44,2,0)/12,0)-IFERROR(VLOOKUP(Cal_Energy_Switching!P$4,Switching!$B$23:$E$31,2,0)/12,0)</f>
        <v>0</v>
      </c>
      <c r="Q72" s="6">
        <f>Cal_Energy!Q71+IFERROR(VLOOKUP(Cal_Energy_Switching!Q$4,Switching!$B$35:$E$44,2,0)/12,0)-IFERROR(VLOOKUP(Cal_Energy_Switching!Q$4,Switching!$B$23:$E$31,2,0)/12,0)</f>
        <v>19369.682701901202</v>
      </c>
      <c r="R72" s="6">
        <f>Cal_Energy!R71+IFERROR(VLOOKUP(Cal_Energy_Switching!R$4,Switching!$B$35:$E$44,2,0)/12,0)-IFERROR(VLOOKUP(Cal_Energy_Switching!R$4,Switching!$B$23:$E$31,2,0)/12,0)</f>
        <v>20956.726999999999</v>
      </c>
      <c r="S72" s="6">
        <f>Cal_Energy!S71+IFERROR(VLOOKUP(Cal_Energy_Switching!S$4,Switching!$B$35:$E$44,2,0)/12,0)-IFERROR(VLOOKUP(Cal_Energy_Switching!S$4,Switching!$B$23:$E$31,2,0)/12,0)</f>
        <v>141536.98427063043</v>
      </c>
      <c r="T72" s="6">
        <f>Cal_Energy!T71+IFERROR(VLOOKUP(Cal_Energy_Switching!T$4,Switching!$B$35:$E$44,2,0)/12,0)-IFERROR(VLOOKUP(Cal_Energy_Switching!T$4,Switching!$B$23:$E$31,2,0)/12,0)</f>
        <v>20.929486100565015</v>
      </c>
      <c r="U72" s="6">
        <f>Cal_Energy!U71+IFERROR(VLOOKUP(Cal_Energy_Switching!U$4,Switching!$B$35:$E$44,2,0)/12,0)-IFERROR(VLOOKUP(Cal_Energy_Switching!U$4,Switching!$B$23:$E$31,2,0)/12,0)</f>
        <v>122.18051751961886</v>
      </c>
      <c r="V72" s="6">
        <f>Cal_Energy!V71+IFERROR(VLOOKUP(Cal_Energy_Switching!V$4,Switching!$B$35:$E$44,2,0)/12,0)-IFERROR(VLOOKUP(Cal_Energy_Switching!V$4,Switching!$B$23:$E$31,2,0)/12,0)</f>
        <v>48922.696088106532</v>
      </c>
      <c r="W72" s="6">
        <f>Cal_Energy!W71+IFERROR(VLOOKUP(Cal_Energy_Switching!W$4,Switching!$B$35:$E$44,2,0)/12,0)-IFERROR(VLOOKUP(Cal_Energy_Switching!W$4,Switching!$B$23:$E$31,2,0)/12,0)</f>
        <v>12794.429089749618</v>
      </c>
      <c r="X72" s="6">
        <f>Cal_Energy!X71+IFERROR(VLOOKUP(Cal_Energy_Switching!X$4,Switching!$B$35:$E$44,2,0)/12,0)-IFERROR(VLOOKUP(Cal_Energy_Switching!X$4,Switching!$B$23:$E$31,2,0)/12,0)</f>
        <v>30071.217855521489</v>
      </c>
      <c r="Y72" s="35">
        <f t="shared" si="6"/>
        <v>10863.019749993684</v>
      </c>
      <c r="Z72" s="1">
        <f>Cal_Energy!Z71+IFERROR(VLOOKUP(Cal_Energy_Switching!Z$4,Switching!$B$35:$E$44,2,0)/12,0)-IFERROR(VLOOKUP(Cal_Energy_Switching!Z$4,Switching!$B$23:$E$31,2,0)/12,0)</f>
        <v>5643.114481912944</v>
      </c>
      <c r="AA72" s="1">
        <f>Cal_Energy!AA71+IFERROR(VLOOKUP(Cal_Energy_Switching!AA$4,Switching!$B$35:$E$44,2,0)/12,0)-IFERROR(VLOOKUP(Cal_Energy_Switching!AA$4,Switching!$B$23:$E$31,2,0)/12,0)</f>
        <v>5219.905268080739</v>
      </c>
      <c r="AB72" s="6">
        <f>Cal_Energy!AB71+IFERROR(VLOOKUP(Cal_Energy_Switching!AB$4,Switching!$B$35:$E$44,2,0)/12,0)-IFERROR(VLOOKUP(Cal_Energy_Switching!AB$4,Switching!$B$23:$E$31,2,0)/12,0)</f>
        <v>63.8018308314847</v>
      </c>
      <c r="AC72" s="6">
        <f>Cal_Energy!AC71+IFERROR(VLOOKUP(Cal_Energy_Switching!AC$4,Switching!$B$35:$E$44,2,0)/12,0)-IFERROR(VLOOKUP(Cal_Energy_Switching!AC$4,Switching!$B$23:$E$31,2,0)/12,0)</f>
        <v>2017.7245921966692</v>
      </c>
      <c r="AD72" s="6">
        <f>Cal_Energy!AD71+IFERROR(VLOOKUP(Cal_Energy_Switching!AD$4,Switching!$B$35:$E$44,2,0)/12,0)-IFERROR(VLOOKUP(Cal_Energy_Switching!AD$4,Switching!$B$23:$E$31,2,0)/12,0)</f>
        <v>761.36347998406814</v>
      </c>
      <c r="AE72" s="6">
        <f>Cal_Energy!AE71+IFERROR(VLOOKUP(Cal_Energy_Switching!AE$4,Switching!$B$35:$E$44,2,0)/12,0)-IFERROR(VLOOKUP(Cal_Energy_Switching!AE$4,Switching!$B$23:$E$31,2,0)/12,0)</f>
        <v>4585.1360235347838</v>
      </c>
      <c r="AF72" s="6">
        <f>Cal_Energy!AF71+IFERROR(VLOOKUP(Cal_Energy_Switching!AF$4,Switching!$B$35:$E$44,2,0)/12,0)-IFERROR(VLOOKUP(Cal_Energy_Switching!AF$4,Switching!$B$23:$E$31,2,0)/12,0)</f>
        <v>10758.698309712028</v>
      </c>
      <c r="AG72" s="6">
        <f>Cal_Energy!AG71+IFERROR(VLOOKUP(Cal_Energy_Switching!AG$4,Switching!$B$35:$E$44,2,0)/12,0)-IFERROR(VLOOKUP(Cal_Energy_Switching!AG$4,Switching!$B$23:$E$31,2,0)/12,0)</f>
        <v>7736.6034891445142</v>
      </c>
      <c r="AH72" s="6">
        <f>Cal_Energy!AH71+IFERROR(VLOOKUP(Cal_Energy_Switching!AH$4,Switching!$B$35:$E$44,2,0)/12,0)-IFERROR(VLOOKUP(Cal_Energy_Switching!AH$4,Switching!$B$23:$E$31,2,0)/12,0)</f>
        <v>2283.7151819041915</v>
      </c>
      <c r="AI72" s="6">
        <f>Cal_Energy!AI71+IFERROR(VLOOKUP(Cal_Energy_Switching!AI$4,Switching!$B$35:$E$44,2,0)/12,0)-IFERROR(VLOOKUP(Cal_Energy_Switching!AI$4,Switching!$B$23:$E$31,2,0)/12,0)</f>
        <v>3586.2327699040056</v>
      </c>
      <c r="AJ72" s="6">
        <f>Cal_Energy!AJ71+IFERROR(VLOOKUP(Cal_Energy_Switching!AJ$4,Switching!$B$35:$E$44,2,0)/12,0)-IFERROR(VLOOKUP(Cal_Energy_Switching!AJ$4,Switching!$B$23:$E$31,2,0)/12,0)</f>
        <v>396504.97240474285</v>
      </c>
      <c r="AK72" s="35">
        <f t="shared" si="7"/>
        <v>113914.31958182951</v>
      </c>
      <c r="AL72" s="1">
        <f>Cal_Energy!AL71+IFERROR(VLOOKUP(Cal_Energy_Switching!AL$4,Switching!$B$35:$E$44,2,0)/12,0)-IFERROR(VLOOKUP(Cal_Energy_Switching!AL$4,Switching!$B$23:$E$31,2,0)/12,0)</f>
        <v>32077.224152912262</v>
      </c>
      <c r="AM72" s="1">
        <f>Cal_Energy!AM71+IFERROR(VLOOKUP(Cal_Energy_Switching!AM$4,Switching!$B$35:$E$44,2,0)/12,0)-IFERROR(VLOOKUP(Cal_Energy_Switching!AM$4,Switching!$B$23:$E$31,2,0)/12,0)</f>
        <v>81837.095428917237</v>
      </c>
      <c r="AN72" s="6">
        <f>Cal_Energy!AN71+IFERROR(VLOOKUP(Cal_Energy_Switching!AN$4,Switching!$B$35:$E$44,2,0)/12,0)-IFERROR(VLOOKUP(Cal_Energy_Switching!AN$4,Switching!$B$23:$E$31,2,0)/12,0)</f>
        <v>357.04492831830851</v>
      </c>
      <c r="AO72" s="6">
        <f>Cal_Energy!AO71+IFERROR(VLOOKUP(Cal_Energy_Switching!AO$4,Switching!$B$35:$E$44,2,0)/12,0)-IFERROR(VLOOKUP(Cal_Energy_Switching!AO$4,Switching!$B$23:$E$31,2,0)/12,0)</f>
        <v>288.22936202423324</v>
      </c>
      <c r="AP72" s="6">
        <f>Cal_Energy!AP71+IFERROR(VLOOKUP(Cal_Energy_Switching!AP$4,Switching!$B$35:$E$44,2,0)/12,0)-IFERROR(VLOOKUP(Cal_Energy_Switching!AP$4,Switching!$B$23:$E$31,2,0)/12,0)</f>
        <v>15579.606068307014</v>
      </c>
      <c r="AQ72" s="6">
        <f>Cal_Energy!AQ71+IFERROR(VLOOKUP(Cal_Energy_Switching!AQ$4,Switching!$B$35:$E$44,2,0)/12,0)-IFERROR(VLOOKUP(Cal_Energy_Switching!AQ$4,Switching!$B$23:$E$31,2,0)/12,0)</f>
        <v>69737.816927071297</v>
      </c>
      <c r="AR72" s="6">
        <f>Cal_Energy!AR71+IFERROR(VLOOKUP(Cal_Energy_Switching!AR$4,Switching!$B$35:$E$44,2,0)/12,0)-IFERROR(VLOOKUP(Cal_Energy_Switching!AR$4,Switching!$B$23:$E$31,2,0)/12,0)</f>
        <v>11180.769302268491</v>
      </c>
      <c r="AS72" s="6">
        <f>Cal_Energy!AS71+IFERROR(VLOOKUP(Cal_Energy_Switching!AS$4,Switching!$B$35:$E$44,2,0)/12,0)-IFERROR(VLOOKUP(Cal_Energy_Switching!AS$4,Switching!$B$23:$E$31,2,0)/12,0)</f>
        <v>134993.09501996302</v>
      </c>
      <c r="AT72" s="6">
        <f>Cal_Energy!AT71+IFERROR(VLOOKUP(Cal_Energy_Switching!AT$4,Switching!$B$35:$E$44,2,0)/12,0)-IFERROR(VLOOKUP(Cal_Energy_Switching!AT$4,Switching!$B$23:$E$31,2,0)/12,0)</f>
        <v>28034.128371959818</v>
      </c>
      <c r="AU72" s="6">
        <f>Cal_Energy!AU71+IFERROR(VLOOKUP(Cal_Energy_Switching!AU$4,Switching!$B$35:$E$44,2,0)/12,0)-IFERROR(VLOOKUP(Cal_Energy_Switching!AU$4,Switching!$B$23:$E$31,2,0)/12,0)</f>
        <v>63576.492048610096</v>
      </c>
      <c r="AV72" s="6">
        <f>Cal_Energy!AV71+IFERROR(VLOOKUP(Cal_Energy_Switching!AV$4,Switching!$B$35:$E$44,2,0)/12,0)-IFERROR(VLOOKUP(Cal_Energy_Switching!AV$4,Switching!$B$23:$E$31,2,0)/12,0)</f>
        <v>1091.4475025108754</v>
      </c>
      <c r="AW72" s="6">
        <f>Cal_Energy!AW71+IFERROR(VLOOKUP(Cal_Energy_Switching!AW$4,Switching!$B$35:$E$44,2,0)/12,0)-IFERROR(VLOOKUP(Cal_Energy_Switching!AW$4,Switching!$B$23:$E$31,2,0)/12,0)</f>
        <v>17475.651401464031</v>
      </c>
      <c r="AX72" s="6">
        <f>Cal_Energy!AX71+IFERROR(VLOOKUP(Cal_Energy_Switching!AX$4,Switching!$B$35:$E$44,2,0)/12,0)-IFERROR(VLOOKUP(Cal_Energy_Switching!AX$4,Switching!$B$23:$E$31,2,0)/12,0)</f>
        <v>137630.59317518331</v>
      </c>
      <c r="AY72" s="6">
        <f>Cal_Energy!AY71+IFERROR(VLOOKUP(Cal_Energy_Switching!AY$4,Switching!$B$35:$E$44,2,0)/12,0)-IFERROR(VLOOKUP(Cal_Energy_Switching!AY$4,Switching!$B$23:$E$31,2,0)/12,0)</f>
        <v>21561.275637163191</v>
      </c>
      <c r="AZ72" s="6">
        <f>Cal_Energy!AZ71+IFERROR(VLOOKUP(Cal_Energy_Switching!AZ$4,Switching!$B$35:$E$44,2,0)/12,0)-IFERROR(VLOOKUP(Cal_Energy_Switching!AZ$4,Switching!$B$23:$E$31,2,0)/12,0)</f>
        <v>10975.5</v>
      </c>
      <c r="BA72" s="6">
        <f>Cal_Energy!BA71+IFERROR(VLOOKUP(Cal_Energy_Switching!BA$4,Switching!$B$35:$E$44,2,0)/12,0)-IFERROR(VLOOKUP(Cal_Energy_Switching!BA$4,Switching!$B$23:$E$31,2,0)/12,0)</f>
        <v>5498.8799999999992</v>
      </c>
      <c r="BB72" s="7">
        <f t="shared" si="4"/>
        <v>3013316.8472380806</v>
      </c>
    </row>
    <row r="73" spans="1:54" x14ac:dyDescent="0.25">
      <c r="A73">
        <v>2020</v>
      </c>
      <c r="B73">
        <v>2</v>
      </c>
      <c r="C73" t="s">
        <v>71</v>
      </c>
      <c r="D73" s="6">
        <f>Cal_Energy!D72+IFERROR(VLOOKUP(Cal_Energy_Switching!D$4,Switching!$B$35:$E$44,2,0)/12,0)-IFERROR(VLOOKUP(Cal_Energy_Switching!D$4,Switching!$B$23:$E$31,2,0)/12,0)</f>
        <v>644695.12039876799</v>
      </c>
      <c r="E73" s="35">
        <f t="shared" si="8"/>
        <v>176097.64039111786</v>
      </c>
      <c r="F73" s="1">
        <f>Cal_Energy!F72+IFERROR(VLOOKUP(Cal_Energy_Switching!F$4,Switching!$B$35:$E$44,2,0)/12,0)-IFERROR(VLOOKUP(Cal_Energy_Switching!F$4,Switching!$B$23:$E$31,2,0)/12,0)</f>
        <v>71389.424106447157</v>
      </c>
      <c r="G73" s="1">
        <f>Cal_Energy!G72+IFERROR(VLOOKUP(Cal_Energy_Switching!G$4,Switching!$B$35:$E$44,2,0)/12,0)-IFERROR(VLOOKUP(Cal_Energy_Switching!G$4,Switching!$B$23:$E$31,2,0)/12,0)</f>
        <v>104708.21628467071</v>
      </c>
      <c r="H73" s="35">
        <f t="shared" si="5"/>
        <v>14397.165512077872</v>
      </c>
      <c r="I73" s="1">
        <f>Cal_Energy!I72+IFERROR(VLOOKUP(Cal_Energy_Switching!I$4,Switching!$B$35:$E$44,2,0)/12,0)-IFERROR(VLOOKUP(Cal_Energy_Switching!I$4,Switching!$B$23:$E$31,2,0)/12,0)</f>
        <v>737.01168415439281</v>
      </c>
      <c r="J73" s="1">
        <f>Cal_Energy!J72+IFERROR(VLOOKUP(Cal_Energy_Switching!J$4,Switching!$B$35:$E$44,2,0)/12,0)-IFERROR(VLOOKUP(Cal_Energy_Switching!J$4,Switching!$B$23:$E$31,2,0)/12,0)</f>
        <v>13660.153827923479</v>
      </c>
      <c r="K73" s="6">
        <f>Cal_Energy!K72+IFERROR(VLOOKUP(Cal_Energy_Switching!K$4,Switching!$B$35:$E$44,2,0)/12,0)-IFERROR(VLOOKUP(Cal_Energy_Switching!K$4,Switching!$B$23:$E$31,2,0)/12,0)</f>
        <v>239314.37106006374</v>
      </c>
      <c r="L73" s="6">
        <f>Cal_Energy!L72+IFERROR(VLOOKUP(Cal_Energy_Switching!L$4,Switching!$B$35:$E$44,2,0)/12,0)-IFERROR(VLOOKUP(Cal_Energy_Switching!L$4,Switching!$B$23:$E$31,2,0)/12,0)</f>
        <v>18468.177372559527</v>
      </c>
      <c r="M73" s="6">
        <f>Cal_Energy!M72+IFERROR(VLOOKUP(Cal_Energy_Switching!M$4,Switching!$B$35:$E$44,2,0)/12,0)-IFERROR(VLOOKUP(Cal_Energy_Switching!M$4,Switching!$B$23:$E$31,2,0)/12,0)</f>
        <v>166653.7235631409</v>
      </c>
      <c r="N73" s="6">
        <f>Cal_Energy!N72+IFERROR(VLOOKUP(Cal_Energy_Switching!N$4,Switching!$B$35:$E$44,2,0)/12,0)-IFERROR(VLOOKUP(Cal_Energy_Switching!N$4,Switching!$B$23:$E$31,2,0)/12,0)</f>
        <v>100518.11727316101</v>
      </c>
      <c r="O73" s="6">
        <f>Cal_Energy!O72+IFERROR(VLOOKUP(Cal_Energy_Switching!O$4,Switching!$B$35:$E$44,2,0)/12,0)-IFERROR(VLOOKUP(Cal_Energy_Switching!O$4,Switching!$B$23:$E$31,2,0)/12,0)</f>
        <v>131843.11415306639</v>
      </c>
      <c r="P73" s="6">
        <f>Cal_Energy!P72+IFERROR(VLOOKUP(Cal_Energy_Switching!P$4,Switching!$B$35:$E$44,2,0)/12,0)-IFERROR(VLOOKUP(Cal_Energy_Switching!P$4,Switching!$B$23:$E$31,2,0)/12,0)</f>
        <v>0</v>
      </c>
      <c r="Q73" s="6">
        <f>Cal_Energy!Q72+IFERROR(VLOOKUP(Cal_Energy_Switching!Q$4,Switching!$B$35:$E$44,2,0)/12,0)-IFERROR(VLOOKUP(Cal_Energy_Switching!Q$4,Switching!$B$23:$E$31,2,0)/12,0)</f>
        <v>17700.517081860162</v>
      </c>
      <c r="R73" s="6">
        <f>Cal_Energy!R72+IFERROR(VLOOKUP(Cal_Energy_Switching!R$4,Switching!$B$35:$E$44,2,0)/12,0)-IFERROR(VLOOKUP(Cal_Energy_Switching!R$4,Switching!$B$23:$E$31,2,0)/12,0)</f>
        <v>18859.891</v>
      </c>
      <c r="S73" s="6">
        <f>Cal_Energy!S72+IFERROR(VLOOKUP(Cal_Energy_Switching!S$4,Switching!$B$35:$E$44,2,0)/12,0)-IFERROR(VLOOKUP(Cal_Energy_Switching!S$4,Switching!$B$23:$E$31,2,0)/12,0)</f>
        <v>132867.02114221838</v>
      </c>
      <c r="T73" s="6">
        <f>Cal_Energy!T72+IFERROR(VLOOKUP(Cal_Energy_Switching!T$4,Switching!$B$35:$E$44,2,0)/12,0)-IFERROR(VLOOKUP(Cal_Energy_Switching!T$4,Switching!$B$23:$E$31,2,0)/12,0)</f>
        <v>11.679244958312642</v>
      </c>
      <c r="U73" s="6">
        <f>Cal_Energy!U72+IFERROR(VLOOKUP(Cal_Energy_Switching!U$4,Switching!$B$35:$E$44,2,0)/12,0)-IFERROR(VLOOKUP(Cal_Energy_Switching!U$4,Switching!$B$23:$E$31,2,0)/12,0)</f>
        <v>104.46368180358975</v>
      </c>
      <c r="V73" s="6">
        <f>Cal_Energy!V72+IFERROR(VLOOKUP(Cal_Energy_Switching!V$4,Switching!$B$35:$E$44,2,0)/12,0)-IFERROR(VLOOKUP(Cal_Energy_Switching!V$4,Switching!$B$23:$E$31,2,0)/12,0)</f>
        <v>46508.168692297637</v>
      </c>
      <c r="W73" s="6">
        <f>Cal_Energy!W72+IFERROR(VLOOKUP(Cal_Energy_Switching!W$4,Switching!$B$35:$E$44,2,0)/12,0)-IFERROR(VLOOKUP(Cal_Energy_Switching!W$4,Switching!$B$23:$E$31,2,0)/12,0)</f>
        <v>9223.0807386385768</v>
      </c>
      <c r="X73" s="6">
        <f>Cal_Energy!X72+IFERROR(VLOOKUP(Cal_Energy_Switching!X$4,Switching!$B$35:$E$44,2,0)/12,0)-IFERROR(VLOOKUP(Cal_Energy_Switching!X$4,Switching!$B$23:$E$31,2,0)/12,0)</f>
        <v>20792.799092900121</v>
      </c>
      <c r="Y73" s="35">
        <f t="shared" si="6"/>
        <v>9691.4958642002857</v>
      </c>
      <c r="Z73" s="1">
        <f>Cal_Energy!Z72+IFERROR(VLOOKUP(Cal_Energy_Switching!Z$4,Switching!$B$35:$E$44,2,0)/12,0)-IFERROR(VLOOKUP(Cal_Energy_Switching!Z$4,Switching!$B$23:$E$31,2,0)/12,0)</f>
        <v>5034.5320105580995</v>
      </c>
      <c r="AA73" s="1">
        <f>Cal_Energy!AA72+IFERROR(VLOOKUP(Cal_Energy_Switching!AA$4,Switching!$B$35:$E$44,2,0)/12,0)-IFERROR(VLOOKUP(Cal_Energy_Switching!AA$4,Switching!$B$23:$E$31,2,0)/12,0)</f>
        <v>4656.9638536421871</v>
      </c>
      <c r="AB73" s="6">
        <f>Cal_Energy!AB72+IFERROR(VLOOKUP(Cal_Energy_Switching!AB$4,Switching!$B$35:$E$44,2,0)/12,0)-IFERROR(VLOOKUP(Cal_Energy_Switching!AB$4,Switching!$B$23:$E$31,2,0)/12,0)</f>
        <v>55.778916970960005</v>
      </c>
      <c r="AC73" s="6">
        <f>Cal_Energy!AC72+IFERROR(VLOOKUP(Cal_Energy_Switching!AC$4,Switching!$B$35:$E$44,2,0)/12,0)-IFERROR(VLOOKUP(Cal_Energy_Switching!AC$4,Switching!$B$23:$E$31,2,0)/12,0)</f>
        <v>1860.0195067656057</v>
      </c>
      <c r="AD73" s="6">
        <f>Cal_Energy!AD72+IFERROR(VLOOKUP(Cal_Energy_Switching!AD$4,Switching!$B$35:$E$44,2,0)/12,0)-IFERROR(VLOOKUP(Cal_Energy_Switching!AD$4,Switching!$B$23:$E$31,2,0)/12,0)</f>
        <v>674.13439158728329</v>
      </c>
      <c r="AE73" s="6">
        <f>Cal_Energy!AE72+IFERROR(VLOOKUP(Cal_Energy_Switching!AE$4,Switching!$B$35:$E$44,2,0)/12,0)-IFERROR(VLOOKUP(Cal_Energy_Switching!AE$4,Switching!$B$23:$E$31,2,0)/12,0)</f>
        <v>4178.4843543627385</v>
      </c>
      <c r="AF73" s="6">
        <f>Cal_Energy!AF72+IFERROR(VLOOKUP(Cal_Energy_Switching!AF$4,Switching!$B$35:$E$44,2,0)/12,0)-IFERROR(VLOOKUP(Cal_Energy_Switching!AF$4,Switching!$B$23:$E$31,2,0)/12,0)</f>
        <v>9322.9110503513475</v>
      </c>
      <c r="AG73" s="6">
        <f>Cal_Energy!AG72+IFERROR(VLOOKUP(Cal_Energy_Switching!AG$4,Switching!$B$35:$E$44,2,0)/12,0)-IFERROR(VLOOKUP(Cal_Energy_Switching!AG$4,Switching!$B$23:$E$31,2,0)/12,0)</f>
        <v>7050.450950499112</v>
      </c>
      <c r="AH73" s="6">
        <f>Cal_Energy!AH72+IFERROR(VLOOKUP(Cal_Energy_Switching!AH$4,Switching!$B$35:$E$44,2,0)/12,0)-IFERROR(VLOOKUP(Cal_Energy_Switching!AH$4,Switching!$B$23:$E$31,2,0)/12,0)</f>
        <v>2081.1744969892561</v>
      </c>
      <c r="AI73" s="6">
        <f>Cal_Energy!AI72+IFERROR(VLOOKUP(Cal_Energy_Switching!AI$4,Switching!$B$35:$E$44,2,0)/12,0)-IFERROR(VLOOKUP(Cal_Energy_Switching!AI$4,Switching!$B$23:$E$31,2,0)/12,0)</f>
        <v>3107.6370167837786</v>
      </c>
      <c r="AJ73" s="6">
        <f>Cal_Energy!AJ72+IFERROR(VLOOKUP(Cal_Energy_Switching!AJ$4,Switching!$B$35:$E$44,2,0)/12,0)-IFERROR(VLOOKUP(Cal_Energy_Switching!AJ$4,Switching!$B$23:$E$31,2,0)/12,0)</f>
        <v>344170.99029527127</v>
      </c>
      <c r="AK73" s="35">
        <f t="shared" si="7"/>
        <v>102465.76238708515</v>
      </c>
      <c r="AL73" s="1">
        <f>Cal_Energy!AL72+IFERROR(VLOOKUP(Cal_Energy_Switching!AL$4,Switching!$B$35:$E$44,2,0)/12,0)-IFERROR(VLOOKUP(Cal_Energy_Switching!AL$4,Switching!$B$23:$E$31,2,0)/12,0)</f>
        <v>28871.628138383843</v>
      </c>
      <c r="AM73" s="1">
        <f>Cal_Energy!AM72+IFERROR(VLOOKUP(Cal_Energy_Switching!AM$4,Switching!$B$35:$E$44,2,0)/12,0)-IFERROR(VLOOKUP(Cal_Energy_Switching!AM$4,Switching!$B$23:$E$31,2,0)/12,0)</f>
        <v>73594.134248701303</v>
      </c>
      <c r="AN73" s="6">
        <f>Cal_Energy!AN72+IFERROR(VLOOKUP(Cal_Energy_Switching!AN$4,Switching!$B$35:$E$44,2,0)/12,0)-IFERROR(VLOOKUP(Cal_Energy_Switching!AN$4,Switching!$B$23:$E$31,2,0)/12,0)</f>
        <v>268.94392046003139</v>
      </c>
      <c r="AO73" s="6">
        <f>Cal_Energy!AO72+IFERROR(VLOOKUP(Cal_Energy_Switching!AO$4,Switching!$B$35:$E$44,2,0)/12,0)-IFERROR(VLOOKUP(Cal_Energy_Switching!AO$4,Switching!$B$23:$E$31,2,0)/12,0)</f>
        <v>232.05255991625879</v>
      </c>
      <c r="AP73" s="6">
        <f>Cal_Energy!AP72+IFERROR(VLOOKUP(Cal_Energy_Switching!AP$4,Switching!$B$35:$E$44,2,0)/12,0)-IFERROR(VLOOKUP(Cal_Energy_Switching!AP$4,Switching!$B$23:$E$31,2,0)/12,0)</f>
        <v>12892.788187712527</v>
      </c>
      <c r="AQ73" s="6">
        <f>Cal_Energy!AQ72+IFERROR(VLOOKUP(Cal_Energy_Switching!AQ$4,Switching!$B$35:$E$44,2,0)/12,0)-IFERROR(VLOOKUP(Cal_Energy_Switching!AQ$4,Switching!$B$23:$E$31,2,0)/12,0)</f>
        <v>57384.874140898828</v>
      </c>
      <c r="AR73" s="6">
        <f>Cal_Energy!AR72+IFERROR(VLOOKUP(Cal_Energy_Switching!AR$4,Switching!$B$35:$E$44,2,0)/12,0)-IFERROR(VLOOKUP(Cal_Energy_Switching!AR$4,Switching!$B$23:$E$31,2,0)/12,0)</f>
        <v>9860.2905475903044</v>
      </c>
      <c r="AS73" s="6">
        <f>Cal_Energy!AS72+IFERROR(VLOOKUP(Cal_Energy_Switching!AS$4,Switching!$B$35:$E$44,2,0)/12,0)-IFERROR(VLOOKUP(Cal_Energy_Switching!AS$4,Switching!$B$23:$E$31,2,0)/12,0)</f>
        <v>129045.79520670387</v>
      </c>
      <c r="AT73" s="6">
        <f>Cal_Energy!AT72+IFERROR(VLOOKUP(Cal_Energy_Switching!AT$4,Switching!$B$35:$E$44,2,0)/12,0)-IFERROR(VLOOKUP(Cal_Energy_Switching!AT$4,Switching!$B$23:$E$31,2,0)/12,0)</f>
        <v>24953.011277710717</v>
      </c>
      <c r="AU73" s="6">
        <f>Cal_Energy!AU72+IFERROR(VLOOKUP(Cal_Energy_Switching!AU$4,Switching!$B$35:$E$44,2,0)/12,0)-IFERROR(VLOOKUP(Cal_Energy_Switching!AU$4,Switching!$B$23:$E$31,2,0)/12,0)</f>
        <v>60777.762724723463</v>
      </c>
      <c r="AV73" s="6">
        <f>Cal_Energy!AV72+IFERROR(VLOOKUP(Cal_Energy_Switching!AV$4,Switching!$B$35:$E$44,2,0)/12,0)-IFERROR(VLOOKUP(Cal_Energy_Switching!AV$4,Switching!$B$23:$E$31,2,0)/12,0)</f>
        <v>1019.4088150461027</v>
      </c>
      <c r="AW73" s="6">
        <f>Cal_Energy!AW72+IFERROR(VLOOKUP(Cal_Energy_Switching!AW$4,Switching!$B$35:$E$44,2,0)/12,0)-IFERROR(VLOOKUP(Cal_Energy_Switching!AW$4,Switching!$B$23:$E$31,2,0)/12,0)</f>
        <v>16865.497721064447</v>
      </c>
      <c r="AX73" s="6">
        <f>Cal_Energy!AX72+IFERROR(VLOOKUP(Cal_Energy_Switching!AX$4,Switching!$B$35:$E$44,2,0)/12,0)-IFERROR(VLOOKUP(Cal_Energy_Switching!AX$4,Switching!$B$23:$E$31,2,0)/12,0)</f>
        <v>128546.5765234163</v>
      </c>
      <c r="AY73" s="6">
        <f>Cal_Energy!AY72+IFERROR(VLOOKUP(Cal_Energy_Switching!AY$4,Switching!$B$35:$E$44,2,0)/12,0)-IFERROR(VLOOKUP(Cal_Energy_Switching!AY$4,Switching!$B$23:$E$31,2,0)/12,0)</f>
        <v>20919.368153610412</v>
      </c>
      <c r="AZ73" s="6">
        <f>Cal_Energy!AZ72+IFERROR(VLOOKUP(Cal_Energy_Switching!AZ$4,Switching!$B$35:$E$44,2,0)/12,0)-IFERROR(VLOOKUP(Cal_Energy_Switching!AZ$4,Switching!$B$23:$E$31,2,0)/12,0)</f>
        <v>9522.5</v>
      </c>
      <c r="BA73" s="6">
        <f>Cal_Energy!BA72+IFERROR(VLOOKUP(Cal_Energy_Switching!BA$4,Switching!$B$35:$E$44,2,0)/12,0)-IFERROR(VLOOKUP(Cal_Energy_Switching!BA$4,Switching!$B$23:$E$31,2,0)/12,0)</f>
        <v>4744.8</v>
      </c>
      <c r="BB73" s="7">
        <f t="shared" ref="BB73:BB136" si="9">SUM(D73:BA73)-E73-H73-Y73-AK73</f>
        <v>2699747.5594083508</v>
      </c>
    </row>
    <row r="74" spans="1:54" x14ac:dyDescent="0.25">
      <c r="A74">
        <v>2020</v>
      </c>
      <c r="B74">
        <v>3</v>
      </c>
      <c r="C74" t="s">
        <v>72</v>
      </c>
      <c r="D74" s="6">
        <f>Cal_Energy!D73+IFERROR(VLOOKUP(Cal_Energy_Switching!D$4,Switching!$B$35:$E$44,2,0)/12,0)-IFERROR(VLOOKUP(Cal_Energy_Switching!D$4,Switching!$B$23:$E$31,2,0)/12,0)</f>
        <v>559327.1032219117</v>
      </c>
      <c r="E74" s="35">
        <f t="shared" si="8"/>
        <v>162012.15340866407</v>
      </c>
      <c r="F74" s="1">
        <f>Cal_Energy!F73+IFERROR(VLOOKUP(Cal_Energy_Switching!F$4,Switching!$B$35:$E$44,2,0)/12,0)-IFERROR(VLOOKUP(Cal_Energy_Switching!F$4,Switching!$B$23:$E$31,2,0)/12,0)</f>
        <v>65755.22931346565</v>
      </c>
      <c r="G74" s="1">
        <f>Cal_Energy!G73+IFERROR(VLOOKUP(Cal_Energy_Switching!G$4,Switching!$B$35:$E$44,2,0)/12,0)-IFERROR(VLOOKUP(Cal_Energy_Switching!G$4,Switching!$B$23:$E$31,2,0)/12,0)</f>
        <v>96256.924095198425</v>
      </c>
      <c r="H74" s="35">
        <f t="shared" si="5"/>
        <v>13793.987525271019</v>
      </c>
      <c r="I74" s="1">
        <f>Cal_Energy!I73+IFERROR(VLOOKUP(Cal_Energy_Switching!I$4,Switching!$B$35:$E$44,2,0)/12,0)-IFERROR(VLOOKUP(Cal_Energy_Switching!I$4,Switching!$B$23:$E$31,2,0)/12,0)</f>
        <v>706.13413235237749</v>
      </c>
      <c r="J74" s="1">
        <f>Cal_Energy!J73+IFERROR(VLOOKUP(Cal_Energy_Switching!J$4,Switching!$B$35:$E$44,2,0)/12,0)-IFERROR(VLOOKUP(Cal_Energy_Switching!J$4,Switching!$B$23:$E$31,2,0)/12,0)</f>
        <v>13087.853392918641</v>
      </c>
      <c r="K74" s="6">
        <f>Cal_Energy!K73+IFERROR(VLOOKUP(Cal_Energy_Switching!K$4,Switching!$B$35:$E$44,2,0)/12,0)-IFERROR(VLOOKUP(Cal_Energy_Switching!K$4,Switching!$B$23:$E$31,2,0)/12,0)</f>
        <v>244979.36912504985</v>
      </c>
      <c r="L74" s="6">
        <f>Cal_Energy!L73+IFERROR(VLOOKUP(Cal_Energy_Switching!L$4,Switching!$B$35:$E$44,2,0)/12,0)-IFERROR(VLOOKUP(Cal_Energy_Switching!L$4,Switching!$B$23:$E$31,2,0)/12,0)</f>
        <v>19058.448785244247</v>
      </c>
      <c r="M74" s="6">
        <f>Cal_Energy!M73+IFERROR(VLOOKUP(Cal_Energy_Switching!M$4,Switching!$B$35:$E$44,2,0)/12,0)-IFERROR(VLOOKUP(Cal_Energy_Switching!M$4,Switching!$B$23:$E$31,2,0)/12,0)</f>
        <v>168747.13285068388</v>
      </c>
      <c r="N74" s="6">
        <f>Cal_Energy!N73+IFERROR(VLOOKUP(Cal_Energy_Switching!N$4,Switching!$B$35:$E$44,2,0)/12,0)-IFERROR(VLOOKUP(Cal_Energy_Switching!N$4,Switching!$B$23:$E$31,2,0)/12,0)</f>
        <v>102744.46370896601</v>
      </c>
      <c r="O74" s="6">
        <f>Cal_Energy!O73+IFERROR(VLOOKUP(Cal_Energy_Switching!O$4,Switching!$B$35:$E$44,2,0)/12,0)-IFERROR(VLOOKUP(Cal_Energy_Switching!O$4,Switching!$B$23:$E$31,2,0)/12,0)</f>
        <v>133238.72569444409</v>
      </c>
      <c r="P74" s="6">
        <f>Cal_Energy!P73+IFERROR(VLOOKUP(Cal_Energy_Switching!P$4,Switching!$B$35:$E$44,2,0)/12,0)-IFERROR(VLOOKUP(Cal_Energy_Switching!P$4,Switching!$B$23:$E$31,2,0)/12,0)</f>
        <v>0</v>
      </c>
      <c r="Q74" s="6">
        <f>Cal_Energy!Q73+IFERROR(VLOOKUP(Cal_Energy_Switching!Q$4,Switching!$B$35:$E$44,2,0)/12,0)-IFERROR(VLOOKUP(Cal_Energy_Switching!Q$4,Switching!$B$23:$E$31,2,0)/12,0)</f>
        <v>18058.088338865902</v>
      </c>
      <c r="R74" s="6">
        <f>Cal_Energy!R73+IFERROR(VLOOKUP(Cal_Energy_Switching!R$4,Switching!$B$35:$E$44,2,0)/12,0)-IFERROR(VLOOKUP(Cal_Energy_Switching!R$4,Switching!$B$23:$E$31,2,0)/12,0)</f>
        <v>16543.642</v>
      </c>
      <c r="S74" s="6">
        <f>Cal_Energy!S73+IFERROR(VLOOKUP(Cal_Energy_Switching!S$4,Switching!$B$35:$E$44,2,0)/12,0)-IFERROR(VLOOKUP(Cal_Energy_Switching!S$4,Switching!$B$23:$E$31,2,0)/12,0)</f>
        <v>137385.72891569906</v>
      </c>
      <c r="T74" s="6">
        <f>Cal_Energy!T73+IFERROR(VLOOKUP(Cal_Energy_Switching!T$4,Switching!$B$35:$E$44,2,0)/12,0)-IFERROR(VLOOKUP(Cal_Energy_Switching!T$4,Switching!$B$23:$E$31,2,0)/12,0)</f>
        <v>12.827841725280869</v>
      </c>
      <c r="U74" s="6">
        <f>Cal_Energy!U73+IFERROR(VLOOKUP(Cal_Energy_Switching!U$4,Switching!$B$35:$E$44,2,0)/12,0)-IFERROR(VLOOKUP(Cal_Energy_Switching!U$4,Switching!$B$23:$E$31,2,0)/12,0)</f>
        <v>104.50824181186135</v>
      </c>
      <c r="V74" s="6">
        <f>Cal_Energy!V73+IFERROR(VLOOKUP(Cal_Energy_Switching!V$4,Switching!$B$35:$E$44,2,0)/12,0)-IFERROR(VLOOKUP(Cal_Energy_Switching!V$4,Switching!$B$23:$E$31,2,0)/12,0)</f>
        <v>48339.183654632048</v>
      </c>
      <c r="W74" s="6">
        <f>Cal_Energy!W73+IFERROR(VLOOKUP(Cal_Energy_Switching!W$4,Switching!$B$35:$E$44,2,0)/12,0)-IFERROR(VLOOKUP(Cal_Energy_Switching!W$4,Switching!$B$23:$E$31,2,0)/12,0)</f>
        <v>8980.8471661398999</v>
      </c>
      <c r="X74" s="6">
        <f>Cal_Energy!X73+IFERROR(VLOOKUP(Cal_Energy_Switching!X$4,Switching!$B$35:$E$44,2,0)/12,0)-IFERROR(VLOOKUP(Cal_Energy_Switching!X$4,Switching!$B$23:$E$31,2,0)/12,0)</f>
        <v>20267.054287460607</v>
      </c>
      <c r="Y74" s="35">
        <f t="shared" si="6"/>
        <v>9113.9571412525147</v>
      </c>
      <c r="Z74" s="1">
        <f>Cal_Energy!Z73+IFERROR(VLOOKUP(Cal_Energy_Switching!Z$4,Switching!$B$35:$E$44,2,0)/12,0)-IFERROR(VLOOKUP(Cal_Energy_Switching!Z$4,Switching!$B$23:$E$31,2,0)/12,0)</f>
        <v>4734.5125678673166</v>
      </c>
      <c r="AA74" s="1">
        <f>Cal_Energy!AA73+IFERROR(VLOOKUP(Cal_Energy_Switching!AA$4,Switching!$B$35:$E$44,2,0)/12,0)-IFERROR(VLOOKUP(Cal_Energy_Switching!AA$4,Switching!$B$23:$E$31,2,0)/12,0)</f>
        <v>4379.444573385199</v>
      </c>
      <c r="AB74" s="6">
        <f>Cal_Energy!AB73+IFERROR(VLOOKUP(Cal_Energy_Switching!AB$4,Switching!$B$35:$E$44,2,0)/12,0)-IFERROR(VLOOKUP(Cal_Energy_Switching!AB$4,Switching!$B$23:$E$31,2,0)/12,0)</f>
        <v>56.371111751145158</v>
      </c>
      <c r="AC74" s="6">
        <f>Cal_Energy!AC73+IFERROR(VLOOKUP(Cal_Energy_Switching!AC$4,Switching!$B$35:$E$44,2,0)/12,0)-IFERROR(VLOOKUP(Cal_Energy_Switching!AC$4,Switching!$B$23:$E$31,2,0)/12,0)</f>
        <v>1758.7972825941199</v>
      </c>
      <c r="AD74" s="6">
        <f>Cal_Energy!AD73+IFERROR(VLOOKUP(Cal_Energy_Switching!AD$4,Switching!$B$35:$E$44,2,0)/12,0)-IFERROR(VLOOKUP(Cal_Energy_Switching!AD$4,Switching!$B$23:$E$31,2,0)/12,0)</f>
        <v>648.22596212255826</v>
      </c>
      <c r="AE74" s="6">
        <f>Cal_Energy!AE73+IFERROR(VLOOKUP(Cal_Energy_Switching!AE$4,Switching!$B$35:$E$44,2,0)/12,0)-IFERROR(VLOOKUP(Cal_Energy_Switching!AE$4,Switching!$B$23:$E$31,2,0)/12,0)</f>
        <v>4050.5827604246924</v>
      </c>
      <c r="AF74" s="6">
        <f>Cal_Energy!AF73+IFERROR(VLOOKUP(Cal_Energy_Switching!AF$4,Switching!$B$35:$E$44,2,0)/12,0)-IFERROR(VLOOKUP(Cal_Energy_Switching!AF$4,Switching!$B$23:$E$31,2,0)/12,0)</f>
        <v>9434.3894727619008</v>
      </c>
      <c r="AG74" s="6">
        <f>Cal_Energy!AG73+IFERROR(VLOOKUP(Cal_Energy_Switching!AG$4,Switching!$B$35:$E$44,2,0)/12,0)-IFERROR(VLOOKUP(Cal_Energy_Switching!AG$4,Switching!$B$23:$E$31,2,0)/12,0)</f>
        <v>6834.6397045842323</v>
      </c>
      <c r="AH74" s="6">
        <f>Cal_Energy!AH73+IFERROR(VLOOKUP(Cal_Energy_Switching!AH$4,Switching!$B$35:$E$44,2,0)/12,0)-IFERROR(VLOOKUP(Cal_Energy_Switching!AH$4,Switching!$B$23:$E$31,2,0)/12,0)</f>
        <v>2017.4706482120755</v>
      </c>
      <c r="AI74" s="6">
        <f>Cal_Energy!AI73+IFERROR(VLOOKUP(Cal_Energy_Switching!AI$4,Switching!$B$35:$E$44,2,0)/12,0)-IFERROR(VLOOKUP(Cal_Energy_Switching!AI$4,Switching!$B$23:$E$31,2,0)/12,0)</f>
        <v>3144.7964909206316</v>
      </c>
      <c r="AJ74" s="6">
        <f>Cal_Energy!AJ73+IFERROR(VLOOKUP(Cal_Energy_Switching!AJ$4,Switching!$B$35:$E$44,2,0)/12,0)-IFERROR(VLOOKUP(Cal_Energy_Switching!AJ$4,Switching!$B$23:$E$31,2,0)/12,0)</f>
        <v>325871.73804512713</v>
      </c>
      <c r="AK74" s="35">
        <f t="shared" si="7"/>
        <v>106762.38188967766</v>
      </c>
      <c r="AL74" s="1">
        <f>Cal_Energy!AL73+IFERROR(VLOOKUP(Cal_Energy_Switching!AL$4,Switching!$B$35:$E$44,2,0)/12,0)-IFERROR(VLOOKUP(Cal_Energy_Switching!AL$4,Switching!$B$23:$E$31,2,0)/12,0)</f>
        <v>30074.681599109746</v>
      </c>
      <c r="AM74" s="1">
        <f>Cal_Energy!AM73+IFERROR(VLOOKUP(Cal_Energy_Switching!AM$4,Switching!$B$35:$E$44,2,0)/12,0)-IFERROR(VLOOKUP(Cal_Energy_Switching!AM$4,Switching!$B$23:$E$31,2,0)/12,0)</f>
        <v>76687.700290567911</v>
      </c>
      <c r="AN74" s="6">
        <f>Cal_Energy!AN73+IFERROR(VLOOKUP(Cal_Energy_Switching!AN$4,Switching!$B$35:$E$44,2,0)/12,0)-IFERROR(VLOOKUP(Cal_Energy_Switching!AN$4,Switching!$B$23:$E$31,2,0)/12,0)</f>
        <v>246.8989790701913</v>
      </c>
      <c r="AO74" s="6">
        <f>Cal_Energy!AO73+IFERROR(VLOOKUP(Cal_Energy_Switching!AO$4,Switching!$B$35:$E$44,2,0)/12,0)-IFERROR(VLOOKUP(Cal_Energy_Switching!AO$4,Switching!$B$23:$E$31,2,0)/12,0)</f>
        <v>237.82664288973609</v>
      </c>
      <c r="AP74" s="6">
        <f>Cal_Energy!AP73+IFERROR(VLOOKUP(Cal_Energy_Switching!AP$4,Switching!$B$35:$E$44,2,0)/12,0)-IFERROR(VLOOKUP(Cal_Energy_Switching!AP$4,Switching!$B$23:$E$31,2,0)/12,0)</f>
        <v>11615.863514789056</v>
      </c>
      <c r="AQ74" s="6">
        <f>Cal_Energy!AQ73+IFERROR(VLOOKUP(Cal_Energy_Switching!AQ$4,Switching!$B$35:$E$44,2,0)/12,0)-IFERROR(VLOOKUP(Cal_Energy_Switching!AQ$4,Switching!$B$23:$E$31,2,0)/12,0)</f>
        <v>70195.217905930083</v>
      </c>
      <c r="AR74" s="6">
        <f>Cal_Energy!AR73+IFERROR(VLOOKUP(Cal_Energy_Switching!AR$4,Switching!$B$35:$E$44,2,0)/12,0)-IFERROR(VLOOKUP(Cal_Energy_Switching!AR$4,Switching!$B$23:$E$31,2,0)/12,0)</f>
        <v>10521.936349546822</v>
      </c>
      <c r="AS74" s="6">
        <f>Cal_Energy!AS73+IFERROR(VLOOKUP(Cal_Energy_Switching!AS$4,Switching!$B$35:$E$44,2,0)/12,0)-IFERROR(VLOOKUP(Cal_Energy_Switching!AS$4,Switching!$B$23:$E$31,2,0)/12,0)</f>
        <v>132523.76579871762</v>
      </c>
      <c r="AT74" s="6">
        <f>Cal_Energy!AT73+IFERROR(VLOOKUP(Cal_Energy_Switching!AT$4,Switching!$B$35:$E$44,2,0)/12,0)-IFERROR(VLOOKUP(Cal_Energy_Switching!AT$4,Switching!$B$23:$E$31,2,0)/12,0)</f>
        <v>26496.851482275921</v>
      </c>
      <c r="AU74" s="6">
        <f>Cal_Energy!AU73+IFERROR(VLOOKUP(Cal_Energy_Switching!AU$4,Switching!$B$35:$E$44,2,0)/12,0)-IFERROR(VLOOKUP(Cal_Energy_Switching!AU$4,Switching!$B$23:$E$31,2,0)/12,0)</f>
        <v>62414.454768024043</v>
      </c>
      <c r="AV74" s="6">
        <f>Cal_Energy!AV73+IFERROR(VLOOKUP(Cal_Energy_Switching!AV$4,Switching!$B$35:$E$44,2,0)/12,0)-IFERROR(VLOOKUP(Cal_Energy_Switching!AV$4,Switching!$B$23:$E$31,2,0)/12,0)</f>
        <v>1089.8928201783328</v>
      </c>
      <c r="AW74" s="6">
        <f>Cal_Energy!AW73+IFERROR(VLOOKUP(Cal_Energy_Switching!AW$4,Switching!$B$35:$E$44,2,0)/12,0)-IFERROR(VLOOKUP(Cal_Energy_Switching!AW$4,Switching!$B$23:$E$31,2,0)/12,0)</f>
        <v>17803.5255613671</v>
      </c>
      <c r="AX74" s="6">
        <f>Cal_Energy!AX73+IFERROR(VLOOKUP(Cal_Energy_Switching!AX$4,Switching!$B$35:$E$44,2,0)/12,0)-IFERROR(VLOOKUP(Cal_Energy_Switching!AX$4,Switching!$B$23:$E$31,2,0)/12,0)</f>
        <v>137434.54906757883</v>
      </c>
      <c r="AY74" s="6">
        <f>Cal_Energy!AY73+IFERROR(VLOOKUP(Cal_Energy_Switching!AY$4,Switching!$B$35:$E$44,2,0)/12,0)-IFERROR(VLOOKUP(Cal_Energy_Switching!AY$4,Switching!$B$23:$E$31,2,0)/12,0)</f>
        <v>21906.213123678943</v>
      </c>
      <c r="AZ74" s="6">
        <f>Cal_Energy!AZ73+IFERROR(VLOOKUP(Cal_Energy_Switching!AZ$4,Switching!$B$35:$E$44,2,0)/12,0)-IFERROR(VLOOKUP(Cal_Energy_Switching!AZ$4,Switching!$B$23:$E$31,2,0)/12,0)</f>
        <v>9371</v>
      </c>
      <c r="BA74" s="6">
        <f>Cal_Energy!BA73+IFERROR(VLOOKUP(Cal_Energy_Switching!BA$4,Switching!$B$35:$E$44,2,0)/12,0)-IFERROR(VLOOKUP(Cal_Energy_Switching!BA$4,Switching!$B$23:$E$31,2,0)/12,0)</f>
        <v>4351.2</v>
      </c>
      <c r="BB74" s="7">
        <f t="shared" si="9"/>
        <v>2629495.8112900448</v>
      </c>
    </row>
    <row r="75" spans="1:54" x14ac:dyDescent="0.25">
      <c r="A75">
        <v>2020</v>
      </c>
      <c r="B75">
        <v>4</v>
      </c>
      <c r="C75" t="s">
        <v>73</v>
      </c>
      <c r="D75" s="6">
        <f>Cal_Energy!D74+IFERROR(VLOOKUP(Cal_Energy_Switching!D$4,Switching!$B$35:$E$44,2,0)/12,0)-IFERROR(VLOOKUP(Cal_Energy_Switching!D$4,Switching!$B$23:$E$31,2,0)/12,0)</f>
        <v>413976.02939335612</v>
      </c>
      <c r="E75" s="35">
        <f t="shared" si="8"/>
        <v>139930.2751461523</v>
      </c>
      <c r="F75" s="1">
        <f>Cal_Energy!F74+IFERROR(VLOOKUP(Cal_Energy_Switching!F$4,Switching!$B$35:$E$44,2,0)/12,0)-IFERROR(VLOOKUP(Cal_Energy_Switching!F$4,Switching!$B$23:$E$31,2,0)/12,0)</f>
        <v>56922.478008460923</v>
      </c>
      <c r="G75" s="1">
        <f>Cal_Energy!G74+IFERROR(VLOOKUP(Cal_Energy_Switching!G$4,Switching!$B$35:$E$44,2,0)/12,0)-IFERROR(VLOOKUP(Cal_Energy_Switching!G$4,Switching!$B$23:$E$31,2,0)/12,0)</f>
        <v>83007.797137691363</v>
      </c>
      <c r="H75" s="35">
        <f t="shared" si="5"/>
        <v>11415.12991966216</v>
      </c>
      <c r="I75" s="1">
        <f>Cal_Energy!I74+IFERROR(VLOOKUP(Cal_Energy_Switching!I$4,Switching!$B$35:$E$44,2,0)/12,0)-IFERROR(VLOOKUP(Cal_Energy_Switching!I$4,Switching!$B$23:$E$31,2,0)/12,0)</f>
        <v>584.35697775882477</v>
      </c>
      <c r="J75" s="1">
        <f>Cal_Energy!J74+IFERROR(VLOOKUP(Cal_Energy_Switching!J$4,Switching!$B$35:$E$44,2,0)/12,0)-IFERROR(VLOOKUP(Cal_Energy_Switching!J$4,Switching!$B$23:$E$31,2,0)/12,0)</f>
        <v>10830.772941903335</v>
      </c>
      <c r="K75" s="6">
        <f>Cal_Energy!K74+IFERROR(VLOOKUP(Cal_Energy_Switching!K$4,Switching!$B$35:$E$44,2,0)/12,0)-IFERROR(VLOOKUP(Cal_Energy_Switching!K$4,Switching!$B$23:$E$31,2,0)/12,0)</f>
        <v>233642.95784069516</v>
      </c>
      <c r="L75" s="6">
        <f>Cal_Energy!L74+IFERROR(VLOOKUP(Cal_Energy_Switching!L$4,Switching!$B$35:$E$44,2,0)/12,0)-IFERROR(VLOOKUP(Cal_Energy_Switching!L$4,Switching!$B$23:$E$31,2,0)/12,0)</f>
        <v>17877.237525005727</v>
      </c>
      <c r="M75" s="6">
        <f>Cal_Energy!M74+IFERROR(VLOOKUP(Cal_Energy_Switching!M$4,Switching!$B$35:$E$44,2,0)/12,0)-IFERROR(VLOOKUP(Cal_Energy_Switching!M$4,Switching!$B$23:$E$31,2,0)/12,0)</f>
        <v>161823.47988357354</v>
      </c>
      <c r="N75" s="6">
        <f>Cal_Energy!N74+IFERROR(VLOOKUP(Cal_Energy_Switching!N$4,Switching!$B$35:$E$44,2,0)/12,0)-IFERROR(VLOOKUP(Cal_Energy_Switching!N$4,Switching!$B$23:$E$31,2,0)/12,0)</f>
        <v>98289.249679196568</v>
      </c>
      <c r="O75" s="6">
        <f>Cal_Energy!O74+IFERROR(VLOOKUP(Cal_Energy_Switching!O$4,Switching!$B$35:$E$44,2,0)/12,0)-IFERROR(VLOOKUP(Cal_Energy_Switching!O$4,Switching!$B$23:$E$31,2,0)/12,0)</f>
        <v>128622.93935639158</v>
      </c>
      <c r="P75" s="6">
        <f>Cal_Energy!P74+IFERROR(VLOOKUP(Cal_Energy_Switching!P$4,Switching!$B$35:$E$44,2,0)/12,0)-IFERROR(VLOOKUP(Cal_Energy_Switching!P$4,Switching!$B$23:$E$31,2,0)/12,0)</f>
        <v>0</v>
      </c>
      <c r="Q75" s="6">
        <f>Cal_Energy!Q74+IFERROR(VLOOKUP(Cal_Energy_Switching!Q$4,Switching!$B$35:$E$44,2,0)/12,0)-IFERROR(VLOOKUP(Cal_Energy_Switching!Q$4,Switching!$B$23:$E$31,2,0)/12,0)</f>
        <v>16039.320123964182</v>
      </c>
      <c r="R75" s="6">
        <f>Cal_Energy!R74+IFERROR(VLOOKUP(Cal_Energy_Switching!R$4,Switching!$B$35:$E$44,2,0)/12,0)-IFERROR(VLOOKUP(Cal_Energy_Switching!R$4,Switching!$B$23:$E$31,2,0)/12,0)</f>
        <v>15431.224</v>
      </c>
      <c r="S75" s="6">
        <f>Cal_Energy!S74+IFERROR(VLOOKUP(Cal_Energy_Switching!S$4,Switching!$B$35:$E$44,2,0)/12,0)-IFERROR(VLOOKUP(Cal_Energy_Switching!S$4,Switching!$B$23:$E$31,2,0)/12,0)</f>
        <v>127951.95318146468</v>
      </c>
      <c r="T75" s="6">
        <f>Cal_Energy!T74+IFERROR(VLOOKUP(Cal_Energy_Switching!T$4,Switching!$B$35:$E$44,2,0)/12,0)-IFERROR(VLOOKUP(Cal_Energy_Switching!T$4,Switching!$B$23:$E$31,2,0)/12,0)</f>
        <v>11.24131616012448</v>
      </c>
      <c r="U75" s="6">
        <f>Cal_Energy!U74+IFERROR(VLOOKUP(Cal_Energy_Switching!U$4,Switching!$B$35:$E$44,2,0)/12,0)-IFERROR(VLOOKUP(Cal_Energy_Switching!U$4,Switching!$B$23:$E$31,2,0)/12,0)</f>
        <v>90.87926083743443</v>
      </c>
      <c r="V75" s="6">
        <f>Cal_Energy!V74+IFERROR(VLOOKUP(Cal_Energy_Switching!V$4,Switching!$B$35:$E$44,2,0)/12,0)-IFERROR(VLOOKUP(Cal_Energy_Switching!V$4,Switching!$B$23:$E$31,2,0)/12,0)</f>
        <v>47968.040843209907</v>
      </c>
      <c r="W75" s="6">
        <f>Cal_Energy!W74+IFERROR(VLOOKUP(Cal_Energy_Switching!W$4,Switching!$B$35:$E$44,2,0)/12,0)-IFERROR(VLOOKUP(Cal_Energy_Switching!W$4,Switching!$B$23:$E$31,2,0)/12,0)</f>
        <v>8896.9946584235222</v>
      </c>
      <c r="X75" s="6">
        <f>Cal_Energy!X74+IFERROR(VLOOKUP(Cal_Energy_Switching!X$4,Switching!$B$35:$E$44,2,0)/12,0)-IFERROR(VLOOKUP(Cal_Energy_Switching!X$4,Switching!$B$23:$E$31,2,0)/12,0)</f>
        <v>21231.44161260761</v>
      </c>
      <c r="Y75" s="35">
        <f t="shared" si="6"/>
        <v>7448.6419017068511</v>
      </c>
      <c r="Z75" s="1">
        <f>Cal_Energy!Z74+IFERROR(VLOOKUP(Cal_Energy_Switching!Z$4,Switching!$B$35:$E$44,2,0)/12,0)-IFERROR(VLOOKUP(Cal_Energy_Switching!Z$4,Switching!$B$23:$E$31,2,0)/12,0)</f>
        <v>3869.4156830682323</v>
      </c>
      <c r="AA75" s="1">
        <f>Cal_Energy!AA74+IFERROR(VLOOKUP(Cal_Energy_Switching!AA$4,Switching!$B$35:$E$44,2,0)/12,0)-IFERROR(VLOOKUP(Cal_Energy_Switching!AA$4,Switching!$B$23:$E$31,2,0)/12,0)</f>
        <v>3579.2262186386192</v>
      </c>
      <c r="AB75" s="6">
        <f>Cal_Energy!AB74+IFERROR(VLOOKUP(Cal_Energy_Switching!AB$4,Switching!$B$35:$E$44,2,0)/12,0)-IFERROR(VLOOKUP(Cal_Energy_Switching!AB$4,Switching!$B$23:$E$31,2,0)/12,0)</f>
        <v>48.681765054018136</v>
      </c>
      <c r="AC75" s="6">
        <f>Cal_Energy!AC74+IFERROR(VLOOKUP(Cal_Energy_Switching!AC$4,Switching!$B$35:$E$44,2,0)/12,0)-IFERROR(VLOOKUP(Cal_Energy_Switching!AC$4,Switching!$B$23:$E$31,2,0)/12,0)</f>
        <v>1410.6772586011987</v>
      </c>
      <c r="AD75" s="6">
        <f>Cal_Energy!AD74+IFERROR(VLOOKUP(Cal_Energy_Switching!AD$4,Switching!$B$35:$E$44,2,0)/12,0)-IFERROR(VLOOKUP(Cal_Energy_Switching!AD$4,Switching!$B$23:$E$31,2,0)/12,0)</f>
        <v>492.1739386579178</v>
      </c>
      <c r="AE75" s="6">
        <f>Cal_Energy!AE74+IFERROR(VLOOKUP(Cal_Energy_Switching!AE$4,Switching!$B$35:$E$44,2,0)/12,0)-IFERROR(VLOOKUP(Cal_Energy_Switching!AE$4,Switching!$B$23:$E$31,2,0)/12,0)</f>
        <v>3487.5645639062905</v>
      </c>
      <c r="AF75" s="6">
        <f>Cal_Energy!AF74+IFERROR(VLOOKUP(Cal_Energy_Switching!AF$4,Switching!$B$35:$E$44,2,0)/12,0)-IFERROR(VLOOKUP(Cal_Energy_Switching!AF$4,Switching!$B$23:$E$31,2,0)/12,0)</f>
        <v>8825.6372890858947</v>
      </c>
      <c r="AG75" s="6">
        <f>Cal_Energy!AG74+IFERROR(VLOOKUP(Cal_Energy_Switching!AG$4,Switching!$B$35:$E$44,2,0)/12,0)-IFERROR(VLOOKUP(Cal_Energy_Switching!AG$4,Switching!$B$23:$E$31,2,0)/12,0)</f>
        <v>5884.6463954919327</v>
      </c>
      <c r="AH75" s="6">
        <f>Cal_Energy!AH74+IFERROR(VLOOKUP(Cal_Energy_Switching!AH$4,Switching!$B$35:$E$44,2,0)/12,0)-IFERROR(VLOOKUP(Cal_Energy_Switching!AH$4,Switching!$B$23:$E$31,2,0)/12,0)</f>
        <v>1737.0486069732285</v>
      </c>
      <c r="AI75" s="6">
        <f>Cal_Energy!AI74+IFERROR(VLOOKUP(Cal_Energy_Switching!AI$4,Switching!$B$35:$E$44,2,0)/12,0)-IFERROR(VLOOKUP(Cal_Energy_Switching!AI$4,Switching!$B$23:$E$31,2,0)/12,0)</f>
        <v>2941.8790963619622</v>
      </c>
      <c r="AJ75" s="6">
        <f>Cal_Energy!AJ74+IFERROR(VLOOKUP(Cal_Energy_Switching!AJ$4,Switching!$B$35:$E$44,2,0)/12,0)-IFERROR(VLOOKUP(Cal_Energy_Switching!AJ$4,Switching!$B$23:$E$31,2,0)/12,0)</f>
        <v>269297.05827096972</v>
      </c>
      <c r="AK75" s="35">
        <f t="shared" si="7"/>
        <v>101644.77935023257</v>
      </c>
      <c r="AL75" s="1">
        <f>Cal_Energy!AL74+IFERROR(VLOOKUP(Cal_Energy_Switching!AL$4,Switching!$B$35:$E$44,2,0)/12,0)-IFERROR(VLOOKUP(Cal_Energy_Switching!AL$4,Switching!$B$23:$E$31,2,0)/12,0)</f>
        <v>28641.752888065119</v>
      </c>
      <c r="AM75" s="1">
        <f>Cal_Energy!AM74+IFERROR(VLOOKUP(Cal_Energy_Switching!AM$4,Switching!$B$35:$E$44,2,0)/12,0)-IFERROR(VLOOKUP(Cal_Energy_Switching!AM$4,Switching!$B$23:$E$31,2,0)/12,0)</f>
        <v>73003.026462167443</v>
      </c>
      <c r="AN75" s="6">
        <f>Cal_Energy!AN74+IFERROR(VLOOKUP(Cal_Energy_Switching!AN$4,Switching!$B$35:$E$44,2,0)/12,0)-IFERROR(VLOOKUP(Cal_Energy_Switching!AN$4,Switching!$B$23:$E$31,2,0)/12,0)</f>
        <v>274.32274469758801</v>
      </c>
      <c r="AO75" s="6">
        <f>Cal_Energy!AO74+IFERROR(VLOOKUP(Cal_Energy_Switching!AO$4,Switching!$B$35:$E$44,2,0)/12,0)-IFERROR(VLOOKUP(Cal_Energy_Switching!AO$4,Switching!$B$23:$E$31,2,0)/12,0)</f>
        <v>243.45156092939004</v>
      </c>
      <c r="AP75" s="6">
        <f>Cal_Energy!AP74+IFERROR(VLOOKUP(Cal_Energy_Switching!AP$4,Switching!$B$35:$E$44,2,0)/12,0)-IFERROR(VLOOKUP(Cal_Energy_Switching!AP$4,Switching!$B$23:$E$31,2,0)/12,0)</f>
        <v>7621.3285484066064</v>
      </c>
      <c r="AQ75" s="6">
        <f>Cal_Energy!AQ74+IFERROR(VLOOKUP(Cal_Energy_Switching!AQ$4,Switching!$B$35:$E$44,2,0)/12,0)-IFERROR(VLOOKUP(Cal_Energy_Switching!AQ$4,Switching!$B$23:$E$31,2,0)/12,0)</f>
        <v>79868.618701148895</v>
      </c>
      <c r="AR75" s="6">
        <f>Cal_Energy!AR74+IFERROR(VLOOKUP(Cal_Energy_Switching!AR$4,Switching!$B$35:$E$44,2,0)/12,0)-IFERROR(VLOOKUP(Cal_Energy_Switching!AR$4,Switching!$B$23:$E$31,2,0)/12,0)</f>
        <v>11015.821711702238</v>
      </c>
      <c r="AS75" s="6">
        <f>Cal_Energy!AS74+IFERROR(VLOOKUP(Cal_Energy_Switching!AS$4,Switching!$B$35:$E$44,2,0)/12,0)-IFERROR(VLOOKUP(Cal_Energy_Switching!AS$4,Switching!$B$23:$E$31,2,0)/12,0)</f>
        <v>130498.62501937273</v>
      </c>
      <c r="AT75" s="6">
        <f>Cal_Energy!AT74+IFERROR(VLOOKUP(Cal_Energy_Switching!AT$4,Switching!$B$35:$E$44,2,0)/12,0)-IFERROR(VLOOKUP(Cal_Energy_Switching!AT$4,Switching!$B$23:$E$31,2,0)/12,0)</f>
        <v>27649.250660638554</v>
      </c>
      <c r="AU75" s="6">
        <f>Cal_Energy!AU74+IFERROR(VLOOKUP(Cal_Energy_Switching!AU$4,Switching!$B$35:$E$44,2,0)/12,0)-IFERROR(VLOOKUP(Cal_Energy_Switching!AU$4,Switching!$B$23:$E$31,2,0)/12,0)</f>
        <v>61461.447342449967</v>
      </c>
      <c r="AV75" s="6">
        <f>Cal_Energy!AV74+IFERROR(VLOOKUP(Cal_Energy_Switching!AV$4,Switching!$B$35:$E$44,2,0)/12,0)-IFERROR(VLOOKUP(Cal_Energy_Switching!AV$4,Switching!$B$23:$E$31,2,0)/12,0)</f>
        <v>1098.8123303584455</v>
      </c>
      <c r="AW75" s="6">
        <f>Cal_Energy!AW74+IFERROR(VLOOKUP(Cal_Energy_Switching!AW$4,Switching!$B$35:$E$44,2,0)/12,0)-IFERROR(VLOOKUP(Cal_Energy_Switching!AW$4,Switching!$B$23:$E$31,2,0)/12,0)</f>
        <v>17701.937903913629</v>
      </c>
      <c r="AX75" s="6">
        <f>Cal_Energy!AX74+IFERROR(VLOOKUP(Cal_Energy_Switching!AX$4,Switching!$B$35:$E$44,2,0)/12,0)-IFERROR(VLOOKUP(Cal_Energy_Switching!AX$4,Switching!$B$23:$E$31,2,0)/12,0)</f>
        <v>138559.29164484158</v>
      </c>
      <c r="AY75" s="6">
        <f>Cal_Energy!AY74+IFERROR(VLOOKUP(Cal_Energy_Switching!AY$4,Switching!$B$35:$E$44,2,0)/12,0)-IFERROR(VLOOKUP(Cal_Energy_Switching!AY$4,Switching!$B$23:$E$31,2,0)/12,0)</f>
        <v>21799.338610501745</v>
      </c>
      <c r="AZ75" s="6">
        <f>Cal_Energy!AZ74+IFERROR(VLOOKUP(Cal_Energy_Switching!AZ$4,Switching!$B$35:$E$44,2,0)/12,0)-IFERROR(VLOOKUP(Cal_Energy_Switching!AZ$4,Switching!$B$23:$E$31,2,0)/12,0)</f>
        <v>7236.5</v>
      </c>
      <c r="BA75" s="6">
        <f>Cal_Energy!BA74+IFERROR(VLOOKUP(Cal_Energy_Switching!BA$4,Switching!$B$35:$E$44,2,0)/12,0)-IFERROR(VLOOKUP(Cal_Energy_Switching!BA$4,Switching!$B$23:$E$31,2,0)/12,0)</f>
        <v>4414.32</v>
      </c>
      <c r="BB75" s="7">
        <f t="shared" si="9"/>
        <v>2355860.2489567036</v>
      </c>
    </row>
    <row r="76" spans="1:54" x14ac:dyDescent="0.25">
      <c r="A76">
        <v>2020</v>
      </c>
      <c r="B76">
        <v>5</v>
      </c>
      <c r="C76" t="s">
        <v>74</v>
      </c>
      <c r="D76" s="6">
        <f>Cal_Energy!D75+IFERROR(VLOOKUP(Cal_Energy_Switching!D$4,Switching!$B$35:$E$44,2,0)/12,0)-IFERROR(VLOOKUP(Cal_Energy_Switching!D$4,Switching!$B$23:$E$31,2,0)/12,0)</f>
        <v>379527.06835040665</v>
      </c>
      <c r="E76" s="35">
        <f t="shared" si="8"/>
        <v>151983.53288459338</v>
      </c>
      <c r="F76" s="1">
        <f>Cal_Energy!F75+IFERROR(VLOOKUP(Cal_Energy_Switching!F$4,Switching!$B$35:$E$44,2,0)/12,0)-IFERROR(VLOOKUP(Cal_Energy_Switching!F$4,Switching!$B$23:$E$31,2,0)/12,0)</f>
        <v>61743.781103837355</v>
      </c>
      <c r="G76" s="1">
        <f>Cal_Energy!G75+IFERROR(VLOOKUP(Cal_Energy_Switching!G$4,Switching!$B$35:$E$44,2,0)/12,0)-IFERROR(VLOOKUP(Cal_Energy_Switching!G$4,Switching!$B$23:$E$31,2,0)/12,0)</f>
        <v>90239.751780756022</v>
      </c>
      <c r="H76" s="35">
        <f t="shared" si="5"/>
        <v>12797.27799650885</v>
      </c>
      <c r="I76" s="1">
        <f>Cal_Energy!I75+IFERROR(VLOOKUP(Cal_Energy_Switching!I$4,Switching!$B$35:$E$44,2,0)/12,0)-IFERROR(VLOOKUP(Cal_Energy_Switching!I$4,Switching!$B$23:$E$31,2,0)/12,0)</f>
        <v>655.11113287449484</v>
      </c>
      <c r="J76" s="1">
        <f>Cal_Energy!J75+IFERROR(VLOOKUP(Cal_Energy_Switching!J$4,Switching!$B$35:$E$44,2,0)/12,0)-IFERROR(VLOOKUP(Cal_Energy_Switching!J$4,Switching!$B$23:$E$31,2,0)/12,0)</f>
        <v>12142.166863634355</v>
      </c>
      <c r="K76" s="6">
        <f>Cal_Energy!K75+IFERROR(VLOOKUP(Cal_Energy_Switching!K$4,Switching!$B$35:$E$44,2,0)/12,0)-IFERROR(VLOOKUP(Cal_Energy_Switching!K$4,Switching!$B$23:$E$31,2,0)/12,0)</f>
        <v>273162.14694438403</v>
      </c>
      <c r="L76" s="6">
        <f>Cal_Energy!L75+IFERROR(VLOOKUP(Cal_Energy_Switching!L$4,Switching!$B$35:$E$44,2,0)/12,0)-IFERROR(VLOOKUP(Cal_Energy_Switching!L$4,Switching!$B$23:$E$31,2,0)/12,0)</f>
        <v>21994.987842444942</v>
      </c>
      <c r="M76" s="6">
        <f>Cal_Energy!M75+IFERROR(VLOOKUP(Cal_Energy_Switching!M$4,Switching!$B$35:$E$44,2,0)/12,0)-IFERROR(VLOOKUP(Cal_Energy_Switching!M$4,Switching!$B$23:$E$31,2,0)/12,0)</f>
        <v>188719.70019428735</v>
      </c>
      <c r="N76" s="6">
        <f>Cal_Energy!N75+IFERROR(VLOOKUP(Cal_Energy_Switching!N$4,Switching!$B$35:$E$44,2,0)/12,0)-IFERROR(VLOOKUP(Cal_Energy_Switching!N$4,Switching!$B$23:$E$31,2,0)/12,0)</f>
        <v>113820.3063181574</v>
      </c>
      <c r="O76" s="6">
        <f>Cal_Energy!O75+IFERROR(VLOOKUP(Cal_Energy_Switching!O$4,Switching!$B$35:$E$44,2,0)/12,0)-IFERROR(VLOOKUP(Cal_Energy_Switching!O$4,Switching!$B$23:$E$31,2,0)/12,0)</f>
        <v>146553.82162983646</v>
      </c>
      <c r="P76" s="6">
        <f>Cal_Energy!P75+IFERROR(VLOOKUP(Cal_Energy_Switching!P$4,Switching!$B$35:$E$44,2,0)/12,0)-IFERROR(VLOOKUP(Cal_Energy_Switching!P$4,Switching!$B$23:$E$31,2,0)/12,0)</f>
        <v>0</v>
      </c>
      <c r="Q76" s="6">
        <f>Cal_Energy!Q75+IFERROR(VLOOKUP(Cal_Energy_Switching!Q$4,Switching!$B$35:$E$44,2,0)/12,0)-IFERROR(VLOOKUP(Cal_Energy_Switching!Q$4,Switching!$B$23:$E$31,2,0)/12,0)</f>
        <v>18341.094194101217</v>
      </c>
      <c r="R76" s="6">
        <f>Cal_Energy!R75+IFERROR(VLOOKUP(Cal_Energy_Switching!R$4,Switching!$B$35:$E$44,2,0)/12,0)-IFERROR(VLOOKUP(Cal_Energy_Switching!R$4,Switching!$B$23:$E$31,2,0)/12,0)</f>
        <v>18104.38</v>
      </c>
      <c r="S76" s="6">
        <f>Cal_Energy!S75+IFERROR(VLOOKUP(Cal_Energy_Switching!S$4,Switching!$B$35:$E$44,2,0)/12,0)-IFERROR(VLOOKUP(Cal_Energy_Switching!S$4,Switching!$B$23:$E$31,2,0)/12,0)</f>
        <v>146788.59482160184</v>
      </c>
      <c r="T76" s="6">
        <f>Cal_Energy!T75+IFERROR(VLOOKUP(Cal_Energy_Switching!T$4,Switching!$B$35:$E$44,2,0)/12,0)-IFERROR(VLOOKUP(Cal_Energy_Switching!T$4,Switching!$B$23:$E$31,2,0)/12,0)</f>
        <v>12.793974961815337</v>
      </c>
      <c r="U76" s="6">
        <f>Cal_Energy!U75+IFERROR(VLOOKUP(Cal_Energy_Switching!U$4,Switching!$B$35:$E$44,2,0)/12,0)-IFERROR(VLOOKUP(Cal_Energy_Switching!U$4,Switching!$B$23:$E$31,2,0)/12,0)</f>
        <v>103.97360995120795</v>
      </c>
      <c r="V76" s="6">
        <f>Cal_Energy!V75+IFERROR(VLOOKUP(Cal_Energy_Switching!V$4,Switching!$B$35:$E$44,2,0)/12,0)-IFERROR(VLOOKUP(Cal_Energy_Switching!V$4,Switching!$B$23:$E$31,2,0)/12,0)</f>
        <v>48437.686864592841</v>
      </c>
      <c r="W76" s="6">
        <f>Cal_Energy!W75+IFERROR(VLOOKUP(Cal_Energy_Switching!W$4,Switching!$B$35:$E$44,2,0)/12,0)-IFERROR(VLOOKUP(Cal_Energy_Switching!W$4,Switching!$B$23:$E$31,2,0)/12,0)</f>
        <v>9390.0182093007588</v>
      </c>
      <c r="X76" s="6">
        <f>Cal_Energy!X75+IFERROR(VLOOKUP(Cal_Energy_Switching!X$4,Switching!$B$35:$E$44,2,0)/12,0)-IFERROR(VLOOKUP(Cal_Energy_Switching!X$4,Switching!$B$23:$E$31,2,0)/12,0)</f>
        <v>24695.960446990914</v>
      </c>
      <c r="Y76" s="35">
        <f t="shared" si="6"/>
        <v>7134.7518860252385</v>
      </c>
      <c r="Z76" s="1">
        <f>Cal_Energy!Z75+IFERROR(VLOOKUP(Cal_Energy_Switching!Z$4,Switching!$B$35:$E$44,2,0)/12,0)-IFERROR(VLOOKUP(Cal_Energy_Switching!Z$4,Switching!$B$23:$E$31,2,0)/12,0)</f>
        <v>3706.356300503654</v>
      </c>
      <c r="AA76" s="1">
        <f>Cal_Energy!AA75+IFERROR(VLOOKUP(Cal_Energy_Switching!AA$4,Switching!$B$35:$E$44,2,0)/12,0)-IFERROR(VLOOKUP(Cal_Energy_Switching!AA$4,Switching!$B$23:$E$31,2,0)/12,0)</f>
        <v>3428.395585521585</v>
      </c>
      <c r="AB76" s="6">
        <f>Cal_Energy!AB75+IFERROR(VLOOKUP(Cal_Energy_Switching!AB$4,Switching!$B$35:$E$44,2,0)/12,0)-IFERROR(VLOOKUP(Cal_Energy_Switching!AB$4,Switching!$B$23:$E$31,2,0)/12,0)</f>
        <v>56.389841477895139</v>
      </c>
      <c r="AC76" s="6">
        <f>Cal_Energy!AC75+IFERROR(VLOOKUP(Cal_Energy_Switching!AC$4,Switching!$B$35:$E$44,2,0)/12,0)-IFERROR(VLOOKUP(Cal_Energy_Switching!AC$4,Switching!$B$23:$E$31,2,0)/12,0)</f>
        <v>1341.4533540632385</v>
      </c>
      <c r="AD76" s="6">
        <f>Cal_Energy!AD75+IFERROR(VLOOKUP(Cal_Energy_Switching!AD$4,Switching!$B$35:$E$44,2,0)/12,0)-IFERROR(VLOOKUP(Cal_Energy_Switching!AD$4,Switching!$B$23:$E$31,2,0)/12,0)</f>
        <v>515.95112167858565</v>
      </c>
      <c r="AE76" s="6">
        <f>Cal_Energy!AE75+IFERROR(VLOOKUP(Cal_Energy_Switching!AE$4,Switching!$B$35:$E$44,2,0)/12,0)-IFERROR(VLOOKUP(Cal_Energy_Switching!AE$4,Switching!$B$23:$E$31,2,0)/12,0)</f>
        <v>3663.3915059965434</v>
      </c>
      <c r="AF76" s="6">
        <f>Cal_Energy!AF75+IFERROR(VLOOKUP(Cal_Energy_Switching!AF$4,Switching!$B$35:$E$44,2,0)/12,0)-IFERROR(VLOOKUP(Cal_Energy_Switching!AF$4,Switching!$B$23:$E$31,2,0)/12,0)</f>
        <v>9872.6518544522114</v>
      </c>
      <c r="AG76" s="6">
        <f>Cal_Energy!AG75+IFERROR(VLOOKUP(Cal_Energy_Switching!AG$4,Switching!$B$35:$E$44,2,0)/12,0)-IFERROR(VLOOKUP(Cal_Energy_Switching!AG$4,Switching!$B$23:$E$31,2,0)/12,0)</f>
        <v>6181.3231629158063</v>
      </c>
      <c r="AH76" s="6">
        <f>Cal_Energy!AH75+IFERROR(VLOOKUP(Cal_Energy_Switching!AH$4,Switching!$B$35:$E$44,2,0)/12,0)-IFERROR(VLOOKUP(Cal_Energy_Switching!AH$4,Switching!$B$23:$E$31,2,0)/12,0)</f>
        <v>1824.6225971402087</v>
      </c>
      <c r="AI76" s="6">
        <f>Cal_Energy!AI75+IFERROR(VLOOKUP(Cal_Energy_Switching!AI$4,Switching!$B$35:$E$44,2,0)/12,0)-IFERROR(VLOOKUP(Cal_Energy_Switching!AI$4,Switching!$B$23:$E$31,2,0)/12,0)</f>
        <v>3290.8839514840674</v>
      </c>
      <c r="AJ76" s="6">
        <f>Cal_Energy!AJ75+IFERROR(VLOOKUP(Cal_Energy_Switching!AJ$4,Switching!$B$35:$E$44,2,0)/12,0)-IFERROR(VLOOKUP(Cal_Energy_Switching!AJ$4,Switching!$B$23:$E$31,2,0)/12,0)</f>
        <v>318305.31426995789</v>
      </c>
      <c r="AK76" s="35">
        <f t="shared" si="7"/>
        <v>113617.52111335118</v>
      </c>
      <c r="AL76" s="1">
        <f>Cal_Energy!AL75+IFERROR(VLOOKUP(Cal_Energy_Switching!AL$4,Switching!$B$35:$E$44,2,0)/12,0)-IFERROR(VLOOKUP(Cal_Energy_Switching!AL$4,Switching!$B$23:$E$31,2,0)/12,0)</f>
        <v>31994.120581738331</v>
      </c>
      <c r="AM76" s="1">
        <f>Cal_Energy!AM75+IFERROR(VLOOKUP(Cal_Energy_Switching!AM$4,Switching!$B$35:$E$44,2,0)/12,0)-IFERROR(VLOOKUP(Cal_Energy_Switching!AM$4,Switching!$B$23:$E$31,2,0)/12,0)</f>
        <v>81623.400531612846</v>
      </c>
      <c r="AN76" s="6">
        <f>Cal_Energy!AN75+IFERROR(VLOOKUP(Cal_Energy_Switching!AN$4,Switching!$B$35:$E$44,2,0)/12,0)-IFERROR(VLOOKUP(Cal_Energy_Switching!AN$4,Switching!$B$23:$E$31,2,0)/12,0)</f>
        <v>305.0006357922428</v>
      </c>
      <c r="AO76" s="6">
        <f>Cal_Energy!AO75+IFERROR(VLOOKUP(Cal_Energy_Switching!AO$4,Switching!$B$35:$E$44,2,0)/12,0)-IFERROR(VLOOKUP(Cal_Energy_Switching!AO$4,Switching!$B$23:$E$31,2,0)/12,0)</f>
        <v>272.48623357922088</v>
      </c>
      <c r="AP76" s="6">
        <f>Cal_Energy!AP75+IFERROR(VLOOKUP(Cal_Energy_Switching!AP$4,Switching!$B$35:$E$44,2,0)/12,0)-IFERROR(VLOOKUP(Cal_Energy_Switching!AP$4,Switching!$B$23:$E$31,2,0)/12,0)</f>
        <v>8235.6677162650085</v>
      </c>
      <c r="AQ76" s="6">
        <f>Cal_Energy!AQ75+IFERROR(VLOOKUP(Cal_Energy_Switching!AQ$4,Switching!$B$35:$E$44,2,0)/12,0)-IFERROR(VLOOKUP(Cal_Energy_Switching!AQ$4,Switching!$B$23:$E$31,2,0)/12,0)</f>
        <v>89587.423302058465</v>
      </c>
      <c r="AR76" s="6">
        <f>Cal_Energy!AR75+IFERROR(VLOOKUP(Cal_Energy_Switching!AR$4,Switching!$B$35:$E$44,2,0)/12,0)-IFERROR(VLOOKUP(Cal_Energy_Switching!AR$4,Switching!$B$23:$E$31,2,0)/12,0)</f>
        <v>12669.366650866497</v>
      </c>
      <c r="AS76" s="6">
        <f>Cal_Energy!AS75+IFERROR(VLOOKUP(Cal_Energy_Switching!AS$4,Switching!$B$35:$E$44,2,0)/12,0)-IFERROR(VLOOKUP(Cal_Energy_Switching!AS$4,Switching!$B$23:$E$31,2,0)/12,0)</f>
        <v>153576.60099181504</v>
      </c>
      <c r="AT76" s="6">
        <f>Cal_Energy!AT75+IFERROR(VLOOKUP(Cal_Energy_Switching!AT$4,Switching!$B$35:$E$44,2,0)/12,0)-IFERROR(VLOOKUP(Cal_Energy_Switching!AT$4,Switching!$B$23:$E$31,2,0)/12,0)</f>
        <v>31507.522185355167</v>
      </c>
      <c r="AU76" s="6">
        <f>Cal_Energy!AU75+IFERROR(VLOOKUP(Cal_Energy_Switching!AU$4,Switching!$B$35:$E$44,2,0)/12,0)-IFERROR(VLOOKUP(Cal_Energy_Switching!AU$4,Switching!$B$23:$E$31,2,0)/12,0)</f>
        <v>72321.671329481658</v>
      </c>
      <c r="AV76" s="6">
        <f>Cal_Energy!AV75+IFERROR(VLOOKUP(Cal_Energy_Switching!AV$4,Switching!$B$35:$E$44,2,0)/12,0)-IFERROR(VLOOKUP(Cal_Energy_Switching!AV$4,Switching!$B$23:$E$31,2,0)/12,0)</f>
        <v>1278.7780058590931</v>
      </c>
      <c r="AW76" s="6">
        <f>Cal_Energy!AW75+IFERROR(VLOOKUP(Cal_Energy_Switching!AW$4,Switching!$B$35:$E$44,2,0)/12,0)-IFERROR(VLOOKUP(Cal_Energy_Switching!AW$4,Switching!$B$23:$E$31,2,0)/12,0)</f>
        <v>20853.758870174312</v>
      </c>
      <c r="AX76" s="6">
        <f>Cal_Energy!AX75+IFERROR(VLOOKUP(Cal_Energy_Switching!AX$4,Switching!$B$35:$E$44,2,0)/12,0)-IFERROR(VLOOKUP(Cal_Energy_Switching!AX$4,Switching!$B$23:$E$31,2,0)/12,0)</f>
        <v>161252.8088441077</v>
      </c>
      <c r="AY76" s="6">
        <f>Cal_Energy!AY75+IFERROR(VLOOKUP(Cal_Energy_Switching!AY$4,Switching!$B$35:$E$44,2,0)/12,0)-IFERROR(VLOOKUP(Cal_Energy_Switching!AY$4,Switching!$B$23:$E$31,2,0)/12,0)</f>
        <v>25115.18760076983</v>
      </c>
      <c r="AZ76" s="6">
        <f>Cal_Energy!AZ75+IFERROR(VLOOKUP(Cal_Energy_Switching!AZ$4,Switching!$B$35:$E$44,2,0)/12,0)-IFERROR(VLOOKUP(Cal_Energy_Switching!AZ$4,Switching!$B$23:$E$31,2,0)/12,0)</f>
        <v>8289</v>
      </c>
      <c r="BA76" s="6">
        <f>Cal_Energy!BA75+IFERROR(VLOOKUP(Cal_Energy_Switching!BA$4,Switching!$B$35:$E$44,2,0)/12,0)-IFERROR(VLOOKUP(Cal_Energy_Switching!BA$4,Switching!$B$23:$E$31,2,0)/12,0)</f>
        <v>4343.3999999999996</v>
      </c>
      <c r="BB76" s="7">
        <f t="shared" si="9"/>
        <v>2609846.2713067853</v>
      </c>
    </row>
    <row r="77" spans="1:54" x14ac:dyDescent="0.25">
      <c r="A77">
        <v>2020</v>
      </c>
      <c r="B77">
        <v>6</v>
      </c>
      <c r="C77" t="s">
        <v>75</v>
      </c>
      <c r="D77" s="6">
        <f>Cal_Energy!D76+IFERROR(VLOOKUP(Cal_Energy_Switching!D$4,Switching!$B$35:$E$44,2,0)/12,0)-IFERROR(VLOOKUP(Cal_Energy_Switching!D$4,Switching!$B$23:$E$31,2,0)/12,0)</f>
        <v>473471.08205865312</v>
      </c>
      <c r="E77" s="35">
        <f t="shared" si="8"/>
        <v>175505.23691314564</v>
      </c>
      <c r="F77" s="1">
        <f>Cal_Energy!F76+IFERROR(VLOOKUP(Cal_Energy_Switching!F$4,Switching!$B$35:$E$44,2,0)/12,0)-IFERROR(VLOOKUP(Cal_Energy_Switching!F$4,Switching!$B$23:$E$31,2,0)/12,0)</f>
        <v>71152.462715258269</v>
      </c>
      <c r="G77" s="1">
        <f>Cal_Energy!G76+IFERROR(VLOOKUP(Cal_Energy_Switching!G$4,Switching!$B$35:$E$44,2,0)/12,0)-IFERROR(VLOOKUP(Cal_Energy_Switching!G$4,Switching!$B$23:$E$31,2,0)/12,0)</f>
        <v>104352.77419788737</v>
      </c>
      <c r="H77" s="35">
        <f t="shared" si="5"/>
        <v>12733.416182447436</v>
      </c>
      <c r="I77" s="1">
        <f>Cal_Energy!I76+IFERROR(VLOOKUP(Cal_Energy_Switching!I$4,Switching!$B$35:$E$44,2,0)/12,0)-IFERROR(VLOOKUP(Cal_Energy_Switching!I$4,Switching!$B$23:$E$31,2,0)/12,0)</f>
        <v>651.84195443134422</v>
      </c>
      <c r="J77" s="1">
        <f>Cal_Energy!J76+IFERROR(VLOOKUP(Cal_Energy_Switching!J$4,Switching!$B$35:$E$44,2,0)/12,0)-IFERROR(VLOOKUP(Cal_Energy_Switching!J$4,Switching!$B$23:$E$31,2,0)/12,0)</f>
        <v>12081.574228016092</v>
      </c>
      <c r="K77" s="6">
        <f>Cal_Energy!K76+IFERROR(VLOOKUP(Cal_Energy_Switching!K$4,Switching!$B$35:$E$44,2,0)/12,0)-IFERROR(VLOOKUP(Cal_Energy_Switching!K$4,Switching!$B$23:$E$31,2,0)/12,0)</f>
        <v>287243.38363870152</v>
      </c>
      <c r="L77" s="6">
        <f>Cal_Energy!L76+IFERROR(VLOOKUP(Cal_Energy_Switching!L$4,Switching!$B$35:$E$44,2,0)/12,0)-IFERROR(VLOOKUP(Cal_Energy_Switching!L$4,Switching!$B$23:$E$31,2,0)/12,0)</f>
        <v>23462.199548531036</v>
      </c>
      <c r="M77" s="6">
        <f>Cal_Energy!M76+IFERROR(VLOOKUP(Cal_Energy_Switching!M$4,Switching!$B$35:$E$44,2,0)/12,0)-IFERROR(VLOOKUP(Cal_Energy_Switching!M$4,Switching!$B$23:$E$31,2,0)/12,0)</f>
        <v>212433.21948780597</v>
      </c>
      <c r="N77" s="6">
        <f>Cal_Energy!N76+IFERROR(VLOOKUP(Cal_Energy_Switching!N$4,Switching!$B$35:$E$44,2,0)/12,0)-IFERROR(VLOOKUP(Cal_Energy_Switching!N$4,Switching!$B$23:$E$31,2,0)/12,0)</f>
        <v>119354.23779818472</v>
      </c>
      <c r="O77" s="6">
        <f>Cal_Energy!O76+IFERROR(VLOOKUP(Cal_Energy_Switching!O$4,Switching!$B$35:$E$44,2,0)/12,0)-IFERROR(VLOOKUP(Cal_Energy_Switching!O$4,Switching!$B$23:$E$31,2,0)/12,0)</f>
        <v>162362.89509179691</v>
      </c>
      <c r="P77" s="6">
        <f>Cal_Energy!P76+IFERROR(VLOOKUP(Cal_Energy_Switching!P$4,Switching!$B$35:$E$44,2,0)/12,0)-IFERROR(VLOOKUP(Cal_Energy_Switching!P$4,Switching!$B$23:$E$31,2,0)/12,0)</f>
        <v>0</v>
      </c>
      <c r="Q77" s="6">
        <f>Cal_Energy!Q76+IFERROR(VLOOKUP(Cal_Energy_Switching!Q$4,Switching!$B$35:$E$44,2,0)/12,0)-IFERROR(VLOOKUP(Cal_Energy_Switching!Q$4,Switching!$B$23:$E$31,2,0)/12,0)</f>
        <v>21620.00817042945</v>
      </c>
      <c r="R77" s="6">
        <f>Cal_Energy!R76+IFERROR(VLOOKUP(Cal_Energy_Switching!R$4,Switching!$B$35:$E$44,2,0)/12,0)-IFERROR(VLOOKUP(Cal_Energy_Switching!R$4,Switching!$B$23:$E$31,2,0)/12,0)</f>
        <v>18841.710999999999</v>
      </c>
      <c r="S77" s="6">
        <f>Cal_Energy!S76+IFERROR(VLOOKUP(Cal_Energy_Switching!S$4,Switching!$B$35:$E$44,2,0)/12,0)-IFERROR(VLOOKUP(Cal_Energy_Switching!S$4,Switching!$B$23:$E$31,2,0)/12,0)</f>
        <v>145897.30304168968</v>
      </c>
      <c r="T77" s="6">
        <f>Cal_Energy!T76+IFERROR(VLOOKUP(Cal_Energy_Switching!T$4,Switching!$B$35:$E$44,2,0)/12,0)-IFERROR(VLOOKUP(Cal_Energy_Switching!T$4,Switching!$B$23:$E$31,2,0)/12,0)</f>
        <v>10.987455618061803</v>
      </c>
      <c r="U77" s="6">
        <f>Cal_Energy!U76+IFERROR(VLOOKUP(Cal_Energy_Switching!U$4,Switching!$B$35:$E$44,2,0)/12,0)-IFERROR(VLOOKUP(Cal_Energy_Switching!U$4,Switching!$B$23:$E$31,2,0)/12,0)</f>
        <v>106.46509446189737</v>
      </c>
      <c r="V77" s="6">
        <f>Cal_Energy!V76+IFERROR(VLOOKUP(Cal_Energy_Switching!V$4,Switching!$B$35:$E$44,2,0)/12,0)-IFERROR(VLOOKUP(Cal_Energy_Switching!V$4,Switching!$B$23:$E$31,2,0)/12,0)</f>
        <v>45688.667155562805</v>
      </c>
      <c r="W77" s="6">
        <f>Cal_Energy!W76+IFERROR(VLOOKUP(Cal_Energy_Switching!W$4,Switching!$B$35:$E$44,2,0)/12,0)-IFERROR(VLOOKUP(Cal_Energy_Switching!W$4,Switching!$B$23:$E$31,2,0)/12,0)</f>
        <v>9082.4790254029158</v>
      </c>
      <c r="X77" s="6">
        <f>Cal_Energy!X76+IFERROR(VLOOKUP(Cal_Energy_Switching!X$4,Switching!$B$35:$E$44,2,0)/12,0)-IFERROR(VLOOKUP(Cal_Energy_Switching!X$4,Switching!$B$23:$E$31,2,0)/12,0)</f>
        <v>23637.340162110915</v>
      </c>
      <c r="Y77" s="35">
        <f t="shared" si="6"/>
        <v>7090.7615516942114</v>
      </c>
      <c r="Z77" s="1">
        <f>Cal_Energy!Z76+IFERROR(VLOOKUP(Cal_Energy_Switching!Z$4,Switching!$B$35:$E$44,2,0)/12,0)-IFERROR(VLOOKUP(Cal_Energy_Switching!Z$4,Switching!$B$23:$E$31,2,0)/12,0)</f>
        <v>3683.5042300443547</v>
      </c>
      <c r="AA77" s="1">
        <f>Cal_Energy!AA76+IFERROR(VLOOKUP(Cal_Energy_Switching!AA$4,Switching!$B$35:$E$44,2,0)/12,0)-IFERROR(VLOOKUP(Cal_Energy_Switching!AA$4,Switching!$B$23:$E$31,2,0)/12,0)</f>
        <v>3407.2573216498563</v>
      </c>
      <c r="AB77" s="6">
        <f>Cal_Energy!AB76+IFERROR(VLOOKUP(Cal_Energy_Switching!AB$4,Switching!$B$35:$E$44,2,0)/12,0)-IFERROR(VLOOKUP(Cal_Energy_Switching!AB$4,Switching!$B$23:$E$31,2,0)/12,0)</f>
        <v>56.154160905376585</v>
      </c>
      <c r="AC77" s="6">
        <f>Cal_Energy!AC76+IFERROR(VLOOKUP(Cal_Energy_Switching!AC$4,Switching!$B$35:$E$44,2,0)/12,0)-IFERROR(VLOOKUP(Cal_Energy_Switching!AC$4,Switching!$B$23:$E$31,2,0)/12,0)</f>
        <v>1241.8183242593966</v>
      </c>
      <c r="AD77" s="6">
        <f>Cal_Energy!AD76+IFERROR(VLOOKUP(Cal_Energy_Switching!AD$4,Switching!$B$35:$E$44,2,0)/12,0)-IFERROR(VLOOKUP(Cal_Energy_Switching!AD$4,Switching!$B$23:$E$31,2,0)/12,0)</f>
        <v>500.55718546767616</v>
      </c>
      <c r="AE77" s="6">
        <f>Cal_Energy!AE76+IFERROR(VLOOKUP(Cal_Energy_Switching!AE$4,Switching!$B$35:$E$44,2,0)/12,0)-IFERROR(VLOOKUP(Cal_Energy_Switching!AE$4,Switching!$B$23:$E$31,2,0)/12,0)</f>
        <v>3488.7271545669651</v>
      </c>
      <c r="AF77" s="6">
        <f>Cal_Energy!AF76+IFERROR(VLOOKUP(Cal_Energy_Switching!AF$4,Switching!$B$35:$E$44,2,0)/12,0)-IFERROR(VLOOKUP(Cal_Energy_Switching!AF$4,Switching!$B$23:$E$31,2,0)/12,0)</f>
        <v>10220.399887457672</v>
      </c>
      <c r="AG77" s="6">
        <f>Cal_Energy!AG76+IFERROR(VLOOKUP(Cal_Energy_Switching!AG$4,Switching!$B$35:$E$44,2,0)/12,0)-IFERROR(VLOOKUP(Cal_Energy_Switching!AG$4,Switching!$B$23:$E$31,2,0)/12,0)</f>
        <v>5886.6080609508499</v>
      </c>
      <c r="AH77" s="6">
        <f>Cal_Energy!AH76+IFERROR(VLOOKUP(Cal_Energy_Switching!AH$4,Switching!$B$35:$E$44,2,0)/12,0)-IFERROR(VLOOKUP(Cal_Energy_Switching!AH$4,Switching!$B$23:$E$31,2,0)/12,0)</f>
        <v>1737.6276576117471</v>
      </c>
      <c r="AI77" s="6">
        <f>Cal_Energy!AI76+IFERROR(VLOOKUP(Cal_Energy_Switching!AI$4,Switching!$B$35:$E$44,2,0)/12,0)-IFERROR(VLOOKUP(Cal_Energy_Switching!AI$4,Switching!$B$23:$E$31,2,0)/12,0)</f>
        <v>3406.7999624858876</v>
      </c>
      <c r="AJ77" s="6">
        <f>Cal_Energy!AJ76+IFERROR(VLOOKUP(Cal_Energy_Switching!AJ$4,Switching!$B$35:$E$44,2,0)/12,0)-IFERROR(VLOOKUP(Cal_Energy_Switching!AJ$4,Switching!$B$23:$E$31,2,0)/12,0)</f>
        <v>435021.95537264214</v>
      </c>
      <c r="AK77" s="35">
        <f t="shared" si="7"/>
        <v>128883.78446514058</v>
      </c>
      <c r="AL77" s="1">
        <f>Cal_Energy!AL76+IFERROR(VLOOKUP(Cal_Energy_Switching!AL$4,Switching!$B$35:$E$44,2,0)/12,0)-IFERROR(VLOOKUP(Cal_Energy_Switching!AL$4,Switching!$B$23:$E$31,2,0)/12,0)</f>
        <v>36268.67432023937</v>
      </c>
      <c r="AM77" s="1">
        <f>Cal_Energy!AM76+IFERROR(VLOOKUP(Cal_Energy_Switching!AM$4,Switching!$B$35:$E$44,2,0)/12,0)-IFERROR(VLOOKUP(Cal_Energy_Switching!AM$4,Switching!$B$23:$E$31,2,0)/12,0)</f>
        <v>92615.110144901206</v>
      </c>
      <c r="AN77" s="6">
        <f>Cal_Energy!AN76+IFERROR(VLOOKUP(Cal_Energy_Switching!AN$4,Switching!$B$35:$E$44,2,0)/12,0)-IFERROR(VLOOKUP(Cal_Energy_Switching!AN$4,Switching!$B$23:$E$31,2,0)/12,0)</f>
        <v>281.25008190208831</v>
      </c>
      <c r="AO77" s="6">
        <f>Cal_Energy!AO76+IFERROR(VLOOKUP(Cal_Energy_Switching!AO$4,Switching!$B$35:$E$44,2,0)/12,0)-IFERROR(VLOOKUP(Cal_Energy_Switching!AO$4,Switching!$B$23:$E$31,2,0)/12,0)</f>
        <v>277.59907480003142</v>
      </c>
      <c r="AP77" s="6">
        <f>Cal_Energy!AP76+IFERROR(VLOOKUP(Cal_Energy_Switching!AP$4,Switching!$B$35:$E$44,2,0)/12,0)-IFERROR(VLOOKUP(Cal_Energy_Switching!AP$4,Switching!$B$23:$E$31,2,0)/12,0)</f>
        <v>7351.9876823048744</v>
      </c>
      <c r="AQ77" s="6">
        <f>Cal_Energy!AQ76+IFERROR(VLOOKUP(Cal_Energy_Switching!AQ$4,Switching!$B$35:$E$44,2,0)/12,0)-IFERROR(VLOOKUP(Cal_Energy_Switching!AQ$4,Switching!$B$23:$E$31,2,0)/12,0)</f>
        <v>87272.028966526166</v>
      </c>
      <c r="AR77" s="6">
        <f>Cal_Energy!AR76+IFERROR(VLOOKUP(Cal_Energy_Switching!AR$4,Switching!$B$35:$E$44,2,0)/12,0)-IFERROR(VLOOKUP(Cal_Energy_Switching!AR$4,Switching!$B$23:$E$31,2,0)/12,0)</f>
        <v>14152.449871314073</v>
      </c>
      <c r="AS77" s="6">
        <f>Cal_Energy!AS76+IFERROR(VLOOKUP(Cal_Energy_Switching!AS$4,Switching!$B$35:$E$44,2,0)/12,0)-IFERROR(VLOOKUP(Cal_Energy_Switching!AS$4,Switching!$B$23:$E$31,2,0)/12,0)</f>
        <v>174048.53595785474</v>
      </c>
      <c r="AT77" s="6">
        <f>Cal_Energy!AT76+IFERROR(VLOOKUP(Cal_Energy_Switching!AT$4,Switching!$B$35:$E$44,2,0)/12,0)-IFERROR(VLOOKUP(Cal_Energy_Switching!AT$4,Switching!$B$23:$E$31,2,0)/12,0)</f>
        <v>34968.049699732837</v>
      </c>
      <c r="AU77" s="6">
        <f>Cal_Energy!AU76+IFERROR(VLOOKUP(Cal_Energy_Switching!AU$4,Switching!$B$35:$E$44,2,0)/12,0)-IFERROR(VLOOKUP(Cal_Energy_Switching!AU$4,Switching!$B$23:$E$31,2,0)/12,0)</f>
        <v>81955.523078206214</v>
      </c>
      <c r="AV77" s="6">
        <f>Cal_Energy!AV76+IFERROR(VLOOKUP(Cal_Energy_Switching!AV$4,Switching!$B$35:$E$44,2,0)/12,0)-IFERROR(VLOOKUP(Cal_Energy_Switching!AV$4,Switching!$B$23:$E$31,2,0)/12,0)</f>
        <v>1350.07435418967</v>
      </c>
      <c r="AW77" s="6">
        <f>Cal_Energy!AW76+IFERROR(VLOOKUP(Cal_Energy_Switching!AW$4,Switching!$B$35:$E$44,2,0)/12,0)-IFERROR(VLOOKUP(Cal_Energy_Switching!AW$4,Switching!$B$23:$E$31,2,0)/12,0)</f>
        <v>21795.451005007086</v>
      </c>
      <c r="AX77" s="6">
        <f>Cal_Energy!AX76+IFERROR(VLOOKUP(Cal_Energy_Switching!AX$4,Switching!$B$35:$E$44,2,0)/12,0)-IFERROR(VLOOKUP(Cal_Energy_Switching!AX$4,Switching!$B$23:$E$31,2,0)/12,0)</f>
        <v>170243.21716827169</v>
      </c>
      <c r="AY77" s="6">
        <f>Cal_Energy!AY76+IFERROR(VLOOKUP(Cal_Energy_Switching!AY$4,Switching!$B$35:$E$44,2,0)/12,0)-IFERROR(VLOOKUP(Cal_Energy_Switching!AY$4,Switching!$B$23:$E$31,2,0)/12,0)</f>
        <v>26105.887563697339</v>
      </c>
      <c r="AZ77" s="6">
        <f>Cal_Energy!AZ76+IFERROR(VLOOKUP(Cal_Energy_Switching!AZ$4,Switching!$B$35:$E$44,2,0)/12,0)-IFERROR(VLOOKUP(Cal_Energy_Switching!AZ$4,Switching!$B$23:$E$31,2,0)/12,0)</f>
        <v>10068</v>
      </c>
      <c r="BA77" s="6">
        <f>Cal_Energy!BA76+IFERROR(VLOOKUP(Cal_Energy_Switching!BA$4,Switching!$B$35:$E$44,2,0)/12,0)-IFERROR(VLOOKUP(Cal_Energy_Switching!BA$4,Switching!$B$23:$E$31,2,0)/12,0)</f>
        <v>4921.8</v>
      </c>
      <c r="BB77" s="7">
        <f t="shared" si="9"/>
        <v>2963777.6801115316</v>
      </c>
    </row>
    <row r="78" spans="1:54" x14ac:dyDescent="0.25">
      <c r="A78">
        <v>2020</v>
      </c>
      <c r="B78">
        <v>7</v>
      </c>
      <c r="C78" t="s">
        <v>76</v>
      </c>
      <c r="D78" s="6">
        <f>Cal_Energy!D77+IFERROR(VLOOKUP(Cal_Energy_Switching!D$4,Switching!$B$35:$E$44,2,0)/12,0)-IFERROR(VLOOKUP(Cal_Energy_Switching!D$4,Switching!$B$23:$E$31,2,0)/12,0)</f>
        <v>580219.54617279442</v>
      </c>
      <c r="E78" s="35">
        <f t="shared" si="8"/>
        <v>188306.37814141513</v>
      </c>
      <c r="F78" s="1">
        <f>Cal_Energy!F77+IFERROR(VLOOKUP(Cal_Energy_Switching!F$4,Switching!$B$35:$E$44,2,0)/12,0)-IFERROR(VLOOKUP(Cal_Energy_Switching!F$4,Switching!$B$23:$E$31,2,0)/12,0)</f>
        <v>76272.919206566061</v>
      </c>
      <c r="G78" s="1">
        <f>Cal_Energy!G77+IFERROR(VLOOKUP(Cal_Energy_Switching!G$4,Switching!$B$35:$E$44,2,0)/12,0)-IFERROR(VLOOKUP(Cal_Energy_Switching!G$4,Switching!$B$23:$E$31,2,0)/12,0)</f>
        <v>112033.45893484907</v>
      </c>
      <c r="H78" s="35">
        <f t="shared" si="5"/>
        <v>12793.558188560513</v>
      </c>
      <c r="I78" s="1">
        <f>Cal_Energy!I77+IFERROR(VLOOKUP(Cal_Energy_Switching!I$4,Switching!$B$35:$E$44,2,0)/12,0)-IFERROR(VLOOKUP(Cal_Energy_Switching!I$4,Switching!$B$23:$E$31,2,0)/12,0)</f>
        <v>654.92071053626216</v>
      </c>
      <c r="J78" s="1">
        <f>Cal_Energy!J77+IFERROR(VLOOKUP(Cal_Energy_Switching!J$4,Switching!$B$35:$E$44,2,0)/12,0)-IFERROR(VLOOKUP(Cal_Energy_Switching!J$4,Switching!$B$23:$E$31,2,0)/12,0)</f>
        <v>12138.637478024251</v>
      </c>
      <c r="K78" s="6">
        <f>Cal_Energy!K77+IFERROR(VLOOKUP(Cal_Energy_Switching!K$4,Switching!$B$35:$E$44,2,0)/12,0)-IFERROR(VLOOKUP(Cal_Energy_Switching!K$4,Switching!$B$23:$E$31,2,0)/12,0)</f>
        <v>291808.9510430597</v>
      </c>
      <c r="L78" s="6">
        <f>Cal_Energy!L77+IFERROR(VLOOKUP(Cal_Energy_Switching!L$4,Switching!$B$35:$E$44,2,0)/12,0)-IFERROR(VLOOKUP(Cal_Energy_Switching!L$4,Switching!$B$23:$E$31,2,0)/12,0)</f>
        <v>23937.914436791008</v>
      </c>
      <c r="M78" s="6">
        <f>Cal_Energy!M77+IFERROR(VLOOKUP(Cal_Energy_Switching!M$4,Switching!$B$35:$E$44,2,0)/12,0)-IFERROR(VLOOKUP(Cal_Energy_Switching!M$4,Switching!$B$23:$E$31,2,0)/12,0)</f>
        <v>219516.70890990074</v>
      </c>
      <c r="N78" s="6">
        <f>Cal_Energy!N77+IFERROR(VLOOKUP(Cal_Energy_Switching!N$4,Switching!$B$35:$E$44,2,0)/12,0)-IFERROR(VLOOKUP(Cal_Energy_Switching!N$4,Switching!$B$23:$E$31,2,0)/12,0)</f>
        <v>121148.50755812423</v>
      </c>
      <c r="O78" s="6">
        <f>Cal_Energy!O77+IFERROR(VLOOKUP(Cal_Energy_Switching!O$4,Switching!$B$35:$E$44,2,0)/12,0)-IFERROR(VLOOKUP(Cal_Energy_Switching!O$4,Switching!$B$23:$E$31,2,0)/12,0)</f>
        <v>167085.23947496581</v>
      </c>
      <c r="P78" s="6">
        <f>Cal_Energy!P77+IFERROR(VLOOKUP(Cal_Energy_Switching!P$4,Switching!$B$35:$E$44,2,0)/12,0)-IFERROR(VLOOKUP(Cal_Energy_Switching!P$4,Switching!$B$23:$E$31,2,0)/12,0)</f>
        <v>0</v>
      </c>
      <c r="Q78" s="6">
        <f>Cal_Energy!Q77+IFERROR(VLOOKUP(Cal_Energy_Switching!Q$4,Switching!$B$35:$E$44,2,0)/12,0)-IFERROR(VLOOKUP(Cal_Energy_Switching!Q$4,Switching!$B$23:$E$31,2,0)/12,0)</f>
        <v>22348.360630075858</v>
      </c>
      <c r="R78" s="6">
        <f>Cal_Energy!R77+IFERROR(VLOOKUP(Cal_Energy_Switching!R$4,Switching!$B$35:$E$44,2,0)/12,0)-IFERROR(VLOOKUP(Cal_Energy_Switching!R$4,Switching!$B$23:$E$31,2,0)/12,0)</f>
        <v>21593.763999999999</v>
      </c>
      <c r="S78" s="6">
        <f>Cal_Energy!S77+IFERROR(VLOOKUP(Cal_Energy_Switching!S$4,Switching!$B$35:$E$44,2,0)/12,0)-IFERROR(VLOOKUP(Cal_Energy_Switching!S$4,Switching!$B$23:$E$31,2,0)/12,0)</f>
        <v>128602.19887378739</v>
      </c>
      <c r="T78" s="6">
        <f>Cal_Energy!T77+IFERROR(VLOOKUP(Cal_Energy_Switching!T$4,Switching!$B$35:$E$44,2,0)/12,0)-IFERROR(VLOOKUP(Cal_Energy_Switching!T$4,Switching!$B$23:$E$31,2,0)/12,0)</f>
        <v>8.7610957884395866</v>
      </c>
      <c r="U78" s="6">
        <f>Cal_Energy!U77+IFERROR(VLOOKUP(Cal_Energy_Switching!U$4,Switching!$B$35:$E$44,2,0)/12,0)-IFERROR(VLOOKUP(Cal_Energy_Switching!U$4,Switching!$B$23:$E$31,2,0)/12,0)</f>
        <v>102.25851926284696</v>
      </c>
      <c r="V78" s="6">
        <f>Cal_Energy!V77+IFERROR(VLOOKUP(Cal_Energy_Switching!V$4,Switching!$B$35:$E$44,2,0)/12,0)-IFERROR(VLOOKUP(Cal_Energy_Switching!V$4,Switching!$B$23:$E$31,2,0)/12,0)</f>
        <v>44549.468970203568</v>
      </c>
      <c r="W78" s="6">
        <f>Cal_Energy!W77+IFERROR(VLOOKUP(Cal_Energy_Switching!W$4,Switching!$B$35:$E$44,2,0)/12,0)-IFERROR(VLOOKUP(Cal_Energy_Switching!W$4,Switching!$B$23:$E$31,2,0)/12,0)</f>
        <v>8588.5680455499605</v>
      </c>
      <c r="X78" s="6">
        <f>Cal_Energy!X77+IFERROR(VLOOKUP(Cal_Energy_Switching!X$4,Switching!$B$35:$E$44,2,0)/12,0)-IFERROR(VLOOKUP(Cal_Energy_Switching!X$4,Switching!$B$23:$E$31,2,0)/12,0)</f>
        <v>21367.217046977068</v>
      </c>
      <c r="Y78" s="35">
        <f t="shared" si="6"/>
        <v>7513.2106026889523</v>
      </c>
      <c r="Z78" s="1">
        <f>Cal_Energy!Z77+IFERROR(VLOOKUP(Cal_Energy_Switching!Z$4,Switching!$B$35:$E$44,2,0)/12,0)-IFERROR(VLOOKUP(Cal_Energy_Switching!Z$4,Switching!$B$23:$E$31,2,0)/12,0)</f>
        <v>3902.9577901412322</v>
      </c>
      <c r="AA78" s="1">
        <f>Cal_Energy!AA77+IFERROR(VLOOKUP(Cal_Energy_Switching!AA$4,Switching!$B$35:$E$44,2,0)/12,0)-IFERROR(VLOOKUP(Cal_Energy_Switching!AA$4,Switching!$B$23:$E$31,2,0)/12,0)</f>
        <v>3610.2528125477206</v>
      </c>
      <c r="AB78" s="6">
        <f>Cal_Energy!AB77+IFERROR(VLOOKUP(Cal_Energy_Switching!AB$4,Switching!$B$35:$E$44,2,0)/12,0)-IFERROR(VLOOKUP(Cal_Energy_Switching!AB$4,Switching!$B$23:$E$31,2,0)/12,0)</f>
        <v>67.489424942228609</v>
      </c>
      <c r="AC78" s="6">
        <f>Cal_Energy!AC77+IFERROR(VLOOKUP(Cal_Energy_Switching!AC$4,Switching!$B$35:$E$44,2,0)/12,0)-IFERROR(VLOOKUP(Cal_Energy_Switching!AC$4,Switching!$B$23:$E$31,2,0)/12,0)</f>
        <v>1175.6394982981294</v>
      </c>
      <c r="AD78" s="6">
        <f>Cal_Energy!AD77+IFERROR(VLOOKUP(Cal_Energy_Switching!AD$4,Switching!$B$35:$E$44,2,0)/12,0)-IFERROR(VLOOKUP(Cal_Energy_Switching!AD$4,Switching!$B$23:$E$31,2,0)/12,0)</f>
        <v>471.88165560610969</v>
      </c>
      <c r="AE78" s="6">
        <f>Cal_Energy!AE77+IFERROR(VLOOKUP(Cal_Energy_Switching!AE$4,Switching!$B$35:$E$44,2,0)/12,0)-IFERROR(VLOOKUP(Cal_Energy_Switching!AE$4,Switching!$B$23:$E$31,2,0)/12,0)</f>
        <v>3308.9166588488638</v>
      </c>
      <c r="AF78" s="6">
        <f>Cal_Energy!AF77+IFERROR(VLOOKUP(Cal_Energy_Switching!AF$4,Switching!$B$35:$E$44,2,0)/12,0)-IFERROR(VLOOKUP(Cal_Energy_Switching!AF$4,Switching!$B$23:$E$31,2,0)/12,0)</f>
        <v>10419.862118122806</v>
      </c>
      <c r="AG78" s="6">
        <f>Cal_Energy!AG77+IFERROR(VLOOKUP(Cal_Energy_Switching!AG$4,Switching!$B$35:$E$44,2,0)/12,0)-IFERROR(VLOOKUP(Cal_Energy_Switching!AG$4,Switching!$B$23:$E$31,2,0)/12,0)</f>
        <v>5583.2097535904923</v>
      </c>
      <c r="AH78" s="6">
        <f>Cal_Energy!AH77+IFERROR(VLOOKUP(Cal_Energy_Switching!AH$4,Switching!$B$35:$E$44,2,0)/12,0)-IFERROR(VLOOKUP(Cal_Energy_Switching!AH$4,Switching!$B$23:$E$31,2,0)/12,0)</f>
        <v>1648.0695819451985</v>
      </c>
      <c r="AI78" s="6">
        <f>Cal_Energy!AI77+IFERROR(VLOOKUP(Cal_Energy_Switching!AI$4,Switching!$B$35:$E$44,2,0)/12,0)-IFERROR(VLOOKUP(Cal_Energy_Switching!AI$4,Switching!$B$23:$E$31,2,0)/12,0)</f>
        <v>3473.2873727075985</v>
      </c>
      <c r="AJ78" s="6">
        <f>Cal_Energy!AJ77+IFERROR(VLOOKUP(Cal_Energy_Switching!AJ$4,Switching!$B$35:$E$44,2,0)/12,0)-IFERROR(VLOOKUP(Cal_Energy_Switching!AJ$4,Switching!$B$23:$E$31,2,0)/12,0)</f>
        <v>552962.59755533293</v>
      </c>
      <c r="AK78" s="35">
        <f t="shared" si="7"/>
        <v>143366.65055972181</v>
      </c>
      <c r="AL78" s="1">
        <f>Cal_Energy!AL77+IFERROR(VLOOKUP(Cal_Energy_Switching!AL$4,Switching!$B$35:$E$44,2,0)/12,0)-IFERROR(VLOOKUP(Cal_Energy_Switching!AL$4,Switching!$B$23:$E$31,2,0)/12,0)</f>
        <v>40323.876826722117</v>
      </c>
      <c r="AM78" s="1">
        <f>Cal_Energy!AM77+IFERROR(VLOOKUP(Cal_Energy_Switching!AM$4,Switching!$B$35:$E$44,2,0)/12,0)-IFERROR(VLOOKUP(Cal_Energy_Switching!AM$4,Switching!$B$23:$E$31,2,0)/12,0)</f>
        <v>103042.7737329997</v>
      </c>
      <c r="AN78" s="6">
        <f>Cal_Energy!AN77+IFERROR(VLOOKUP(Cal_Energy_Switching!AN$4,Switching!$B$35:$E$44,2,0)/12,0)-IFERROR(VLOOKUP(Cal_Energy_Switching!AN$4,Switching!$B$23:$E$31,2,0)/12,0)</f>
        <v>263.5912367537876</v>
      </c>
      <c r="AO78" s="6">
        <f>Cal_Energy!AO77+IFERROR(VLOOKUP(Cal_Energy_Switching!AO$4,Switching!$B$35:$E$44,2,0)/12,0)-IFERROR(VLOOKUP(Cal_Energy_Switching!AO$4,Switching!$B$23:$E$31,2,0)/12,0)</f>
        <v>256.27754465010997</v>
      </c>
      <c r="AP78" s="6">
        <f>Cal_Energy!AP77+IFERROR(VLOOKUP(Cal_Energy_Switching!AP$4,Switching!$B$35:$E$44,2,0)/12,0)-IFERROR(VLOOKUP(Cal_Energy_Switching!AP$4,Switching!$B$23:$E$31,2,0)/12,0)</f>
        <v>6967.9197124392385</v>
      </c>
      <c r="AQ78" s="6">
        <f>Cal_Energy!AQ77+IFERROR(VLOOKUP(Cal_Energy_Switching!AQ$4,Switching!$B$35:$E$44,2,0)/12,0)-IFERROR(VLOOKUP(Cal_Energy_Switching!AQ$4,Switching!$B$23:$E$31,2,0)/12,0)</f>
        <v>73295.875244956929</v>
      </c>
      <c r="AR78" s="6">
        <f>Cal_Energy!AR77+IFERROR(VLOOKUP(Cal_Energy_Switching!AR$4,Switching!$B$35:$E$44,2,0)/12,0)-IFERROR(VLOOKUP(Cal_Energy_Switching!AR$4,Switching!$B$23:$E$31,2,0)/12,0)</f>
        <v>14513.667107329116</v>
      </c>
      <c r="AS78" s="6">
        <f>Cal_Energy!AS77+IFERROR(VLOOKUP(Cal_Energy_Switching!AS$4,Switching!$B$35:$E$44,2,0)/12,0)-IFERROR(VLOOKUP(Cal_Energy_Switching!AS$4,Switching!$B$23:$E$31,2,0)/12,0)</f>
        <v>172152.81150702818</v>
      </c>
      <c r="AT78" s="6">
        <f>Cal_Energy!AT77+IFERROR(VLOOKUP(Cal_Energy_Switching!AT$4,Switching!$B$35:$E$44,2,0)/12,0)-IFERROR(VLOOKUP(Cal_Energy_Switching!AT$4,Switching!$B$23:$E$31,2,0)/12,0)</f>
        <v>35810.889917101267</v>
      </c>
      <c r="AU78" s="6">
        <f>Cal_Energy!AU77+IFERROR(VLOOKUP(Cal_Energy_Switching!AU$4,Switching!$B$35:$E$44,2,0)/12,0)-IFERROR(VLOOKUP(Cal_Energy_Switching!AU$4,Switching!$B$23:$E$31,2,0)/12,0)</f>
        <v>81063.417454287817</v>
      </c>
      <c r="AV78" s="6">
        <f>Cal_Energy!AV77+IFERROR(VLOOKUP(Cal_Energy_Switching!AV$4,Switching!$B$35:$E$44,2,0)/12,0)-IFERROR(VLOOKUP(Cal_Energy_Switching!AV$4,Switching!$B$23:$E$31,2,0)/12,0)</f>
        <v>1267.7238021024421</v>
      </c>
      <c r="AW78" s="6">
        <f>Cal_Energy!AW77+IFERROR(VLOOKUP(Cal_Energy_Switching!AW$4,Switching!$B$35:$E$44,2,0)/12,0)-IFERROR(VLOOKUP(Cal_Energy_Switching!AW$4,Switching!$B$23:$E$31,2,0)/12,0)</f>
        <v>21897.110952142331</v>
      </c>
      <c r="AX78" s="6">
        <f>Cal_Energy!AX77+IFERROR(VLOOKUP(Cal_Energy_Switching!AX$4,Switching!$B$35:$E$44,2,0)/12,0)-IFERROR(VLOOKUP(Cal_Energy_Switching!AX$4,Switching!$B$23:$E$31,2,0)/12,0)</f>
        <v>159858.88323925069</v>
      </c>
      <c r="AY78" s="6">
        <f>Cal_Energy!AY77+IFERROR(VLOOKUP(Cal_Energy_Switching!AY$4,Switching!$B$35:$E$44,2,0)/12,0)-IFERROR(VLOOKUP(Cal_Energy_Switching!AY$4,Switching!$B$23:$E$31,2,0)/12,0)</f>
        <v>26212.838128677893</v>
      </c>
      <c r="AZ78" s="6">
        <f>Cal_Energy!AZ77+IFERROR(VLOOKUP(Cal_Energy_Switching!AZ$4,Switching!$B$35:$E$44,2,0)/12,0)-IFERROR(VLOOKUP(Cal_Energy_Switching!AZ$4,Switching!$B$23:$E$31,2,0)/12,0)</f>
        <v>10990</v>
      </c>
      <c r="BA78" s="6">
        <f>Cal_Energy!BA77+IFERROR(VLOOKUP(Cal_Energy_Switching!BA$4,Switching!$B$35:$E$44,2,0)/12,0)-IFERROR(VLOOKUP(Cal_Energy_Switching!BA$4,Switching!$B$23:$E$31,2,0)/12,0)</f>
        <v>5252.4</v>
      </c>
      <c r="BB78" s="7">
        <f t="shared" si="9"/>
        <v>3191771.621735781</v>
      </c>
    </row>
    <row r="79" spans="1:54" x14ac:dyDescent="0.25">
      <c r="A79">
        <v>2020</v>
      </c>
      <c r="B79">
        <v>8</v>
      </c>
      <c r="C79" t="s">
        <v>77</v>
      </c>
      <c r="D79" s="6">
        <f>Cal_Energy!D78+IFERROR(VLOOKUP(Cal_Energy_Switching!D$4,Switching!$B$35:$E$44,2,0)/12,0)-IFERROR(VLOOKUP(Cal_Energy_Switching!D$4,Switching!$B$23:$E$31,2,0)/12,0)</f>
        <v>593884.44562266872</v>
      </c>
      <c r="E79" s="35">
        <f t="shared" si="8"/>
        <v>195350.28409096083</v>
      </c>
      <c r="F79" s="1">
        <f>Cal_Energy!F78+IFERROR(VLOOKUP(Cal_Energy_Switching!F$4,Switching!$B$35:$E$44,2,0)/12,0)-IFERROR(VLOOKUP(Cal_Energy_Switching!F$4,Switching!$B$23:$E$31,2,0)/12,0)</f>
        <v>79090.481586384354</v>
      </c>
      <c r="G79" s="1">
        <f>Cal_Energy!G78+IFERROR(VLOOKUP(Cal_Energy_Switching!G$4,Switching!$B$35:$E$44,2,0)/12,0)-IFERROR(VLOOKUP(Cal_Energy_Switching!G$4,Switching!$B$23:$E$31,2,0)/12,0)</f>
        <v>116259.80250457648</v>
      </c>
      <c r="H79" s="35">
        <f t="shared" si="5"/>
        <v>12823.316133165337</v>
      </c>
      <c r="I79" s="1">
        <f>Cal_Energy!I78+IFERROR(VLOOKUP(Cal_Energy_Switching!I$4,Switching!$B$35:$E$44,2,0)/12,0)-IFERROR(VLOOKUP(Cal_Energy_Switching!I$4,Switching!$B$23:$E$31,2,0)/12,0)</f>
        <v>656.44406267469355</v>
      </c>
      <c r="J79" s="1">
        <f>Cal_Energy!J78+IFERROR(VLOOKUP(Cal_Energy_Switching!J$4,Switching!$B$35:$E$44,2,0)/12,0)-IFERROR(VLOOKUP(Cal_Energy_Switching!J$4,Switching!$B$23:$E$31,2,0)/12,0)</f>
        <v>12166.872070490645</v>
      </c>
      <c r="K79" s="6">
        <f>Cal_Energy!K78+IFERROR(VLOOKUP(Cal_Energy_Switching!K$4,Switching!$B$35:$E$44,2,0)/12,0)-IFERROR(VLOOKUP(Cal_Energy_Switching!K$4,Switching!$B$23:$E$31,2,0)/12,0)</f>
        <v>292802.35110632918</v>
      </c>
      <c r="L79" s="6">
        <f>Cal_Energy!L78+IFERROR(VLOOKUP(Cal_Energy_Switching!L$4,Switching!$B$35:$E$44,2,0)/12,0)-IFERROR(VLOOKUP(Cal_Energy_Switching!L$4,Switching!$B$23:$E$31,2,0)/12,0)</f>
        <v>24041.422973242479</v>
      </c>
      <c r="M79" s="6">
        <f>Cal_Energy!M78+IFERROR(VLOOKUP(Cal_Energy_Switching!M$4,Switching!$B$35:$E$44,2,0)/12,0)-IFERROR(VLOOKUP(Cal_Energy_Switching!M$4,Switching!$B$23:$E$31,2,0)/12,0)</f>
        <v>220838.45945178982</v>
      </c>
      <c r="N79" s="6">
        <f>Cal_Energy!N78+IFERROR(VLOOKUP(Cal_Energy_Switching!N$4,Switching!$B$35:$E$44,2,0)/12,0)-IFERROR(VLOOKUP(Cal_Energy_Switching!N$4,Switching!$B$23:$E$31,2,0)/12,0)</f>
        <v>121538.9141681208</v>
      </c>
      <c r="O79" s="6">
        <f>Cal_Energy!O78+IFERROR(VLOOKUP(Cal_Energy_Switching!O$4,Switching!$B$35:$E$44,2,0)/12,0)-IFERROR(VLOOKUP(Cal_Energy_Switching!O$4,Switching!$B$23:$E$31,2,0)/12,0)</f>
        <v>167966.4098806096</v>
      </c>
      <c r="P79" s="6">
        <f>Cal_Energy!P78+IFERROR(VLOOKUP(Cal_Energy_Switching!P$4,Switching!$B$35:$E$44,2,0)/12,0)-IFERROR(VLOOKUP(Cal_Energy_Switching!P$4,Switching!$B$23:$E$31,2,0)/12,0)</f>
        <v>0</v>
      </c>
      <c r="Q79" s="6">
        <f>Cal_Energy!Q78+IFERROR(VLOOKUP(Cal_Energy_Switching!Q$4,Switching!$B$35:$E$44,2,0)/12,0)-IFERROR(VLOOKUP(Cal_Energy_Switching!Q$4,Switching!$B$23:$E$31,2,0)/12,0)</f>
        <v>23287.269432583758</v>
      </c>
      <c r="R79" s="6">
        <f>Cal_Energy!R78+IFERROR(VLOOKUP(Cal_Energy_Switching!R$4,Switching!$B$35:$E$44,2,0)/12,0)-IFERROR(VLOOKUP(Cal_Energy_Switching!R$4,Switching!$B$23:$E$31,2,0)/12,0)</f>
        <v>20418.629000000001</v>
      </c>
      <c r="S79" s="6">
        <f>Cal_Energy!S78+IFERROR(VLOOKUP(Cal_Energy_Switching!S$4,Switching!$B$35:$E$44,2,0)/12,0)-IFERROR(VLOOKUP(Cal_Energy_Switching!S$4,Switching!$B$23:$E$31,2,0)/12,0)</f>
        <v>143148.88180586731</v>
      </c>
      <c r="T79" s="6">
        <f>Cal_Energy!T78+IFERROR(VLOOKUP(Cal_Energy_Switching!T$4,Switching!$B$35:$E$44,2,0)/12,0)-IFERROR(VLOOKUP(Cal_Energy_Switching!T$4,Switching!$B$23:$E$31,2,0)/12,0)</f>
        <v>12.717003370524615</v>
      </c>
      <c r="U79" s="6">
        <f>Cal_Energy!U78+IFERROR(VLOOKUP(Cal_Energy_Switching!U$4,Switching!$B$35:$E$44,2,0)/12,0)-IFERROR(VLOOKUP(Cal_Energy_Switching!U$4,Switching!$B$23:$E$31,2,0)/12,0)</f>
        <v>101.24570240342467</v>
      </c>
      <c r="V79" s="6">
        <f>Cal_Energy!V78+IFERROR(VLOOKUP(Cal_Energy_Switching!V$4,Switching!$B$35:$E$44,2,0)/12,0)-IFERROR(VLOOKUP(Cal_Energy_Switching!V$4,Switching!$B$23:$E$31,2,0)/12,0)</f>
        <v>46590.42742533984</v>
      </c>
      <c r="W79" s="6">
        <f>Cal_Energy!W78+IFERROR(VLOOKUP(Cal_Energy_Switching!W$4,Switching!$B$35:$E$44,2,0)/12,0)-IFERROR(VLOOKUP(Cal_Energy_Switching!W$4,Switching!$B$23:$E$31,2,0)/12,0)</f>
        <v>8981.4213472862139</v>
      </c>
      <c r="X79" s="6">
        <f>Cal_Energy!X78+IFERROR(VLOOKUP(Cal_Energy_Switching!X$4,Switching!$B$35:$E$44,2,0)/12,0)-IFERROR(VLOOKUP(Cal_Energy_Switching!X$4,Switching!$B$23:$E$31,2,0)/12,0)</f>
        <v>28174.32786180091</v>
      </c>
      <c r="Y79" s="35">
        <f t="shared" si="6"/>
        <v>7708.2069322705502</v>
      </c>
      <c r="Z79" s="1">
        <f>Cal_Energy!Z78+IFERROR(VLOOKUP(Cal_Energy_Switching!Z$4,Switching!$B$35:$E$44,2,0)/12,0)-IFERROR(VLOOKUP(Cal_Energy_Switching!Z$4,Switching!$B$23:$E$31,2,0)/12,0)</f>
        <v>4004.2543574592128</v>
      </c>
      <c r="AA79" s="1">
        <f>Cal_Energy!AA78+IFERROR(VLOOKUP(Cal_Energy_Switching!AA$4,Switching!$B$35:$E$44,2,0)/12,0)-IFERROR(VLOOKUP(Cal_Energy_Switching!AA$4,Switching!$B$23:$E$31,2,0)/12,0)</f>
        <v>3703.9525748113379</v>
      </c>
      <c r="AB79" s="6">
        <f>Cal_Energy!AB78+IFERROR(VLOOKUP(Cal_Energy_Switching!AB$4,Switching!$B$35:$E$44,2,0)/12,0)-IFERROR(VLOOKUP(Cal_Energy_Switching!AB$4,Switching!$B$23:$E$31,2,0)/12,0)</f>
        <v>71.584985282359199</v>
      </c>
      <c r="AC79" s="6">
        <f>Cal_Energy!AC78+IFERROR(VLOOKUP(Cal_Energy_Switching!AC$4,Switching!$B$35:$E$44,2,0)/12,0)-IFERROR(VLOOKUP(Cal_Energy_Switching!AC$4,Switching!$B$23:$E$31,2,0)/12,0)</f>
        <v>1170.1254803693664</v>
      </c>
      <c r="AD79" s="6">
        <f>Cal_Energy!AD78+IFERROR(VLOOKUP(Cal_Energy_Switching!AD$4,Switching!$B$35:$E$44,2,0)/12,0)-IFERROR(VLOOKUP(Cal_Energy_Switching!AD$4,Switching!$B$23:$E$31,2,0)/12,0)</f>
        <v>490.77878390261083</v>
      </c>
      <c r="AE79" s="6">
        <f>Cal_Energy!AE78+IFERROR(VLOOKUP(Cal_Energy_Switching!AE$4,Switching!$B$35:$E$44,2,0)/12,0)-IFERROR(VLOOKUP(Cal_Energy_Switching!AE$4,Switching!$B$23:$E$31,2,0)/12,0)</f>
        <v>3289.6121532431403</v>
      </c>
      <c r="AF79" s="6">
        <f>Cal_Energy!AF78+IFERROR(VLOOKUP(Cal_Energy_Switching!AF$4,Switching!$B$35:$E$44,2,0)/12,0)-IFERROR(VLOOKUP(Cal_Energy_Switching!AF$4,Switching!$B$23:$E$31,2,0)/12,0)</f>
        <v>10479.075799696795</v>
      </c>
      <c r="AG79" s="6">
        <f>Cal_Energy!AG78+IFERROR(VLOOKUP(Cal_Energy_Switching!AG$4,Switching!$B$35:$E$44,2,0)/12,0)-IFERROR(VLOOKUP(Cal_Energy_Switching!AG$4,Switching!$B$23:$E$31,2,0)/12,0)</f>
        <v>5550.6368256208843</v>
      </c>
      <c r="AH79" s="6">
        <f>Cal_Energy!AH78+IFERROR(VLOOKUP(Cal_Energy_Switching!AH$4,Switching!$B$35:$E$44,2,0)/12,0)-IFERROR(VLOOKUP(Cal_Energy_Switching!AH$4,Switching!$B$23:$E$31,2,0)/12,0)</f>
        <v>1638.4546016469787</v>
      </c>
      <c r="AI79" s="6">
        <f>Cal_Energy!AI78+IFERROR(VLOOKUP(Cal_Energy_Switching!AI$4,Switching!$B$35:$E$44,2,0)/12,0)-IFERROR(VLOOKUP(Cal_Energy_Switching!AI$4,Switching!$B$23:$E$31,2,0)/12,0)</f>
        <v>3493.0252665655939</v>
      </c>
      <c r="AJ79" s="6">
        <f>Cal_Energy!AJ78+IFERROR(VLOOKUP(Cal_Energy_Switching!AJ$4,Switching!$B$35:$E$44,2,0)/12,0)-IFERROR(VLOOKUP(Cal_Energy_Switching!AJ$4,Switching!$B$23:$E$31,2,0)/12,0)</f>
        <v>552992.48067405948</v>
      </c>
      <c r="AK79" s="35">
        <f t="shared" si="7"/>
        <v>144392.11469495419</v>
      </c>
      <c r="AL79" s="1">
        <f>Cal_Energy!AL78+IFERROR(VLOOKUP(Cal_Energy_Switching!AL$4,Switching!$B$35:$E$44,2,0)/12,0)-IFERROR(VLOOKUP(Cal_Energy_Switching!AL$4,Switching!$B$23:$E$31,2,0)/12,0)</f>
        <v>40611.006784587182</v>
      </c>
      <c r="AM79" s="1">
        <f>Cal_Energy!AM78+IFERROR(VLOOKUP(Cal_Energy_Switching!AM$4,Switching!$B$35:$E$44,2,0)/12,0)-IFERROR(VLOOKUP(Cal_Energy_Switching!AM$4,Switching!$B$23:$E$31,2,0)/12,0)</f>
        <v>103781.10791036702</v>
      </c>
      <c r="AN79" s="6">
        <f>Cal_Energy!AN78+IFERROR(VLOOKUP(Cal_Energy_Switching!AN$4,Switching!$B$35:$E$44,2,0)/12,0)-IFERROR(VLOOKUP(Cal_Energy_Switching!AN$4,Switching!$B$23:$E$31,2,0)/12,0)</f>
        <v>258.53332950585281</v>
      </c>
      <c r="AO79" s="6">
        <f>Cal_Energy!AO78+IFERROR(VLOOKUP(Cal_Energy_Switching!AO$4,Switching!$B$35:$E$44,2,0)/12,0)-IFERROR(VLOOKUP(Cal_Energy_Switching!AO$4,Switching!$B$23:$E$31,2,0)/12,0)</f>
        <v>254.8628016995099</v>
      </c>
      <c r="AP79" s="6">
        <f>Cal_Energy!AP78+IFERROR(VLOOKUP(Cal_Energy_Switching!AP$4,Switching!$B$35:$E$44,2,0)/12,0)-IFERROR(VLOOKUP(Cal_Energy_Switching!AP$4,Switching!$B$23:$E$31,2,0)/12,0)</f>
        <v>7444.1935394348557</v>
      </c>
      <c r="AQ79" s="6">
        <f>Cal_Energy!AQ78+IFERROR(VLOOKUP(Cal_Energy_Switching!AQ$4,Switching!$B$35:$E$44,2,0)/12,0)-IFERROR(VLOOKUP(Cal_Energy_Switching!AQ$4,Switching!$B$23:$E$31,2,0)/12,0)</f>
        <v>79509.840366207878</v>
      </c>
      <c r="AR79" s="6">
        <f>Cal_Energy!AR78+IFERROR(VLOOKUP(Cal_Energy_Switching!AR$4,Switching!$B$35:$E$44,2,0)/12,0)-IFERROR(VLOOKUP(Cal_Energy_Switching!AR$4,Switching!$B$23:$E$31,2,0)/12,0)</f>
        <v>14488.141044192213</v>
      </c>
      <c r="AS79" s="6">
        <f>Cal_Energy!AS78+IFERROR(VLOOKUP(Cal_Energy_Switching!AS$4,Switching!$B$35:$E$44,2,0)/12,0)-IFERROR(VLOOKUP(Cal_Energy_Switching!AS$4,Switching!$B$23:$E$31,2,0)/12,0)</f>
        <v>173453.7091299993</v>
      </c>
      <c r="AT79" s="6">
        <f>Cal_Energy!AT78+IFERROR(VLOOKUP(Cal_Energy_Switching!AT$4,Switching!$B$35:$E$44,2,0)/12,0)-IFERROR(VLOOKUP(Cal_Energy_Switching!AT$4,Switching!$B$23:$E$31,2,0)/12,0)</f>
        <v>35751.329103115168</v>
      </c>
      <c r="AU79" s="6">
        <f>Cal_Energy!AU78+IFERROR(VLOOKUP(Cal_Energy_Switching!AU$4,Switching!$B$35:$E$44,2,0)/12,0)-IFERROR(VLOOKUP(Cal_Energy_Switching!AU$4,Switching!$B$23:$E$31,2,0)/12,0)</f>
        <v>81675.604570980155</v>
      </c>
      <c r="AV79" s="6">
        <f>Cal_Energy!AV78+IFERROR(VLOOKUP(Cal_Energy_Switching!AV$4,Switching!$B$35:$E$44,2,0)/12,0)-IFERROR(VLOOKUP(Cal_Energy_Switching!AV$4,Switching!$B$23:$E$31,2,0)/12,0)</f>
        <v>1327.9972881763003</v>
      </c>
      <c r="AW79" s="6">
        <f>Cal_Energy!AW78+IFERROR(VLOOKUP(Cal_Energy_Switching!AW$4,Switching!$B$35:$E$44,2,0)/12,0)-IFERROR(VLOOKUP(Cal_Energy_Switching!AW$4,Switching!$B$23:$E$31,2,0)/12,0)</f>
        <v>21761.29584033732</v>
      </c>
      <c r="AX79" s="6">
        <f>Cal_Energy!AX78+IFERROR(VLOOKUP(Cal_Energy_Switching!AX$4,Switching!$B$35:$E$44,2,0)/12,0)-IFERROR(VLOOKUP(Cal_Energy_Switching!AX$4,Switching!$B$23:$E$31,2,0)/12,0)</f>
        <v>167459.31809479574</v>
      </c>
      <c r="AY79" s="6">
        <f>Cal_Energy!AY78+IFERROR(VLOOKUP(Cal_Energy_Switching!AY$4,Switching!$B$35:$E$44,2,0)/12,0)-IFERROR(VLOOKUP(Cal_Energy_Switching!AY$4,Switching!$B$23:$E$31,2,0)/12,0)</f>
        <v>26069.954885574116</v>
      </c>
      <c r="AZ79" s="6">
        <f>Cal_Energy!AZ78+IFERROR(VLOOKUP(Cal_Energy_Switching!AZ$4,Switching!$B$35:$E$44,2,0)/12,0)-IFERROR(VLOOKUP(Cal_Energy_Switching!AZ$4,Switching!$B$23:$E$31,2,0)/12,0)</f>
        <v>10824.2</v>
      </c>
      <c r="BA79" s="6">
        <f>Cal_Energy!BA78+IFERROR(VLOOKUP(Cal_Energy_Switching!BA$4,Switching!$B$35:$E$44,2,0)/12,0)-IFERROR(VLOOKUP(Cal_Energy_Switching!BA$4,Switching!$B$23:$E$31,2,0)/12,0)</f>
        <v>5119.5</v>
      </c>
      <c r="BB79" s="7">
        <f t="shared" si="9"/>
        <v>3256635.0991971684</v>
      </c>
    </row>
    <row r="80" spans="1:54" x14ac:dyDescent="0.25">
      <c r="A80">
        <v>2020</v>
      </c>
      <c r="B80">
        <v>9</v>
      </c>
      <c r="C80" t="s">
        <v>78</v>
      </c>
      <c r="D80" s="6">
        <f>Cal_Energy!D79+IFERROR(VLOOKUP(Cal_Energy_Switching!D$4,Switching!$B$35:$E$44,2,0)/12,0)-IFERROR(VLOOKUP(Cal_Energy_Switching!D$4,Switching!$B$23:$E$31,2,0)/12,0)</f>
        <v>466400.94826888148</v>
      </c>
      <c r="E80" s="35">
        <f t="shared" si="8"/>
        <v>160572.95287342634</v>
      </c>
      <c r="F80" s="1">
        <f>Cal_Energy!F79+IFERROR(VLOOKUP(Cal_Energy_Switching!F$4,Switching!$B$35:$E$44,2,0)/12,0)-IFERROR(VLOOKUP(Cal_Energy_Switching!F$4,Switching!$B$23:$E$31,2,0)/12,0)</f>
        <v>65179.549099370539</v>
      </c>
      <c r="G80" s="1">
        <f>Cal_Energy!G79+IFERROR(VLOOKUP(Cal_Energy_Switching!G$4,Switching!$B$35:$E$44,2,0)/12,0)-IFERROR(VLOOKUP(Cal_Energy_Switching!G$4,Switching!$B$23:$E$31,2,0)/12,0)</f>
        <v>95393.403774055798</v>
      </c>
      <c r="H80" s="35">
        <f t="shared" si="5"/>
        <v>10656.976861031957</v>
      </c>
      <c r="I80" s="1">
        <f>Cal_Energy!I79+IFERROR(VLOOKUP(Cal_Energy_Switching!I$4,Switching!$B$35:$E$44,2,0)/12,0)-IFERROR(VLOOKUP(Cal_Energy_Switching!I$4,Switching!$B$23:$E$31,2,0)/12,0)</f>
        <v>545.54602833137699</v>
      </c>
      <c r="J80" s="1">
        <f>Cal_Energy!J79+IFERROR(VLOOKUP(Cal_Energy_Switching!J$4,Switching!$B$35:$E$44,2,0)/12,0)-IFERROR(VLOOKUP(Cal_Energy_Switching!J$4,Switching!$B$23:$E$31,2,0)/12,0)</f>
        <v>10111.43083270058</v>
      </c>
      <c r="K80" s="6">
        <f>Cal_Energy!K79+IFERROR(VLOOKUP(Cal_Energy_Switching!K$4,Switching!$B$35:$E$44,2,0)/12,0)-IFERROR(VLOOKUP(Cal_Energy_Switching!K$4,Switching!$B$23:$E$31,2,0)/12,0)</f>
        <v>245359.16202557486</v>
      </c>
      <c r="L80" s="6">
        <f>Cal_Energy!L79+IFERROR(VLOOKUP(Cal_Energy_Switching!L$4,Switching!$B$35:$E$44,2,0)/12,0)-IFERROR(VLOOKUP(Cal_Energy_Switching!L$4,Switching!$B$23:$E$31,2,0)/12,0)</f>
        <v>19098.021771739372</v>
      </c>
      <c r="M80" s="6">
        <f>Cal_Energy!M79+IFERROR(VLOOKUP(Cal_Energy_Switching!M$4,Switching!$B$35:$E$44,2,0)/12,0)-IFERROR(VLOOKUP(Cal_Energy_Switching!M$4,Switching!$B$23:$E$31,2,0)/12,0)</f>
        <v>189477.53155750738</v>
      </c>
      <c r="N80" s="6">
        <f>Cal_Energy!N79+IFERROR(VLOOKUP(Cal_Energy_Switching!N$4,Switching!$B$35:$E$44,2,0)/12,0)-IFERROR(VLOOKUP(Cal_Energy_Switching!N$4,Switching!$B$23:$E$31,2,0)/12,0)</f>
        <v>102893.72246611443</v>
      </c>
      <c r="O80" s="6">
        <f>Cal_Energy!O79+IFERROR(VLOOKUP(Cal_Energy_Switching!O$4,Switching!$B$35:$E$44,2,0)/12,0)-IFERROR(VLOOKUP(Cal_Energy_Switching!O$4,Switching!$B$23:$E$31,2,0)/12,0)</f>
        <v>147059.04447527879</v>
      </c>
      <c r="P80" s="6">
        <f>Cal_Energy!P79+IFERROR(VLOOKUP(Cal_Energy_Switching!P$4,Switching!$B$35:$E$44,2,0)/12,0)-IFERROR(VLOOKUP(Cal_Energy_Switching!P$4,Switching!$B$23:$E$31,2,0)/12,0)</f>
        <v>0</v>
      </c>
      <c r="Q80" s="6">
        <f>Cal_Energy!Q79+IFERROR(VLOOKUP(Cal_Energy_Switching!Q$4,Switching!$B$35:$E$44,2,0)/12,0)-IFERROR(VLOOKUP(Cal_Energy_Switching!Q$4,Switching!$B$23:$E$31,2,0)/12,0)</f>
        <v>19133.545343032612</v>
      </c>
      <c r="R80" s="6">
        <f>Cal_Energy!R79+IFERROR(VLOOKUP(Cal_Energy_Switching!R$4,Switching!$B$35:$E$44,2,0)/12,0)-IFERROR(VLOOKUP(Cal_Energy_Switching!R$4,Switching!$B$23:$E$31,2,0)/12,0)</f>
        <v>17159.635999999999</v>
      </c>
      <c r="S80" s="6">
        <f>Cal_Energy!S79+IFERROR(VLOOKUP(Cal_Energy_Switching!S$4,Switching!$B$35:$E$44,2,0)/12,0)-IFERROR(VLOOKUP(Cal_Energy_Switching!S$4,Switching!$B$23:$E$31,2,0)/12,0)</f>
        <v>123022.57471159953</v>
      </c>
      <c r="T80" s="6">
        <f>Cal_Energy!T79+IFERROR(VLOOKUP(Cal_Energy_Switching!T$4,Switching!$B$35:$E$44,2,0)/12,0)-IFERROR(VLOOKUP(Cal_Energy_Switching!T$4,Switching!$B$23:$E$31,2,0)/12,0)</f>
        <v>12.85952609679144</v>
      </c>
      <c r="U80" s="6">
        <f>Cal_Energy!U79+IFERROR(VLOOKUP(Cal_Energy_Switching!U$4,Switching!$B$35:$E$44,2,0)/12,0)-IFERROR(VLOOKUP(Cal_Energy_Switching!U$4,Switching!$B$23:$E$31,2,0)/12,0)</f>
        <v>92.715793912365825</v>
      </c>
      <c r="V80" s="6">
        <f>Cal_Energy!V79+IFERROR(VLOOKUP(Cal_Energy_Switching!V$4,Switching!$B$35:$E$44,2,0)/12,0)-IFERROR(VLOOKUP(Cal_Energy_Switching!V$4,Switching!$B$23:$E$31,2,0)/12,0)</f>
        <v>45641.535759228333</v>
      </c>
      <c r="W80" s="6">
        <f>Cal_Energy!W79+IFERROR(VLOOKUP(Cal_Energy_Switching!W$4,Switching!$B$35:$E$44,2,0)/12,0)-IFERROR(VLOOKUP(Cal_Energy_Switching!W$4,Switching!$B$23:$E$31,2,0)/12,0)</f>
        <v>8697.1408071205879</v>
      </c>
      <c r="X80" s="6">
        <f>Cal_Energy!X79+IFERROR(VLOOKUP(Cal_Energy_Switching!X$4,Switching!$B$35:$E$44,2,0)/12,0)-IFERROR(VLOOKUP(Cal_Energy_Switching!X$4,Switching!$B$23:$E$31,2,0)/12,0)</f>
        <v>37220.893392200545</v>
      </c>
      <c r="Y80" s="35">
        <f t="shared" si="6"/>
        <v>6389.695911247647</v>
      </c>
      <c r="Z80" s="1">
        <f>Cal_Energy!Z79+IFERROR(VLOOKUP(Cal_Energy_Switching!Z$4,Switching!$B$35:$E$44,2,0)/12,0)-IFERROR(VLOOKUP(Cal_Energy_Switching!Z$4,Switching!$B$23:$E$31,2,0)/12,0)</f>
        <v>3319.3151040531334</v>
      </c>
      <c r="AA80" s="1">
        <f>Cal_Energy!AA79+IFERROR(VLOOKUP(Cal_Energy_Switching!AA$4,Switching!$B$35:$E$44,2,0)/12,0)-IFERROR(VLOOKUP(Cal_Energy_Switching!AA$4,Switching!$B$23:$E$31,2,0)/12,0)</f>
        <v>3070.3808071945141</v>
      </c>
      <c r="AB80" s="6">
        <f>Cal_Energy!AB79+IFERROR(VLOOKUP(Cal_Energy_Switching!AB$4,Switching!$B$35:$E$44,2,0)/12,0)-IFERROR(VLOOKUP(Cal_Energy_Switching!AB$4,Switching!$B$23:$E$31,2,0)/12,0)</f>
        <v>69.740002813420205</v>
      </c>
      <c r="AC80" s="6">
        <f>Cal_Energy!AC79+IFERROR(VLOOKUP(Cal_Energy_Switching!AC$4,Switching!$B$35:$E$44,2,0)/12,0)-IFERROR(VLOOKUP(Cal_Energy_Switching!AC$4,Switching!$B$23:$E$31,2,0)/12,0)</f>
        <v>1030.0186748279232</v>
      </c>
      <c r="AD80" s="6">
        <f>Cal_Energy!AD79+IFERROR(VLOOKUP(Cal_Energy_Switching!AD$4,Switching!$B$35:$E$44,2,0)/12,0)-IFERROR(VLOOKUP(Cal_Energy_Switching!AD$4,Switching!$B$23:$E$31,2,0)/12,0)</f>
        <v>480.59586029684391</v>
      </c>
      <c r="AE80" s="6">
        <f>Cal_Energy!AE79+IFERROR(VLOOKUP(Cal_Energy_Switching!AE$4,Switching!$B$35:$E$44,2,0)/12,0)-IFERROR(VLOOKUP(Cal_Energy_Switching!AE$4,Switching!$B$23:$E$31,2,0)/12,0)</f>
        <v>2838.2691442559008</v>
      </c>
      <c r="AF80" s="6">
        <f>Cal_Energy!AF79+IFERROR(VLOOKUP(Cal_Energy_Switching!AF$4,Switching!$B$35:$E$44,2,0)/12,0)-IFERROR(VLOOKUP(Cal_Energy_Switching!AF$4,Switching!$B$23:$E$31,2,0)/12,0)</f>
        <v>8744.5485617143931</v>
      </c>
      <c r="AG80" s="6">
        <f>Cal_Energy!AG79+IFERROR(VLOOKUP(Cal_Energy_Switching!AG$4,Switching!$B$35:$E$44,2,0)/12,0)-IFERROR(VLOOKUP(Cal_Energy_Switching!AG$4,Switching!$B$23:$E$31,2,0)/12,0)</f>
        <v>4789.0755807181195</v>
      </c>
      <c r="AH80" s="6">
        <f>Cal_Energy!AH79+IFERROR(VLOOKUP(Cal_Energy_Switching!AH$4,Switching!$B$35:$E$44,2,0)/12,0)-IFERROR(VLOOKUP(Cal_Energy_Switching!AH$4,Switching!$B$23:$E$31,2,0)/12,0)</f>
        <v>1413.6545353937947</v>
      </c>
      <c r="AI80" s="6">
        <f>Cal_Energy!AI79+IFERROR(VLOOKUP(Cal_Energy_Switching!AI$4,Switching!$B$35:$E$44,2,0)/12,0)-IFERROR(VLOOKUP(Cal_Energy_Switching!AI$4,Switching!$B$23:$E$31,2,0)/12,0)</f>
        <v>2914.8495205714607</v>
      </c>
      <c r="AJ80" s="6">
        <f>Cal_Energy!AJ79+IFERROR(VLOOKUP(Cal_Energy_Switching!AJ$4,Switching!$B$35:$E$44,2,0)/12,0)-IFERROR(VLOOKUP(Cal_Energy_Switching!AJ$4,Switching!$B$23:$E$31,2,0)/12,0)</f>
        <v>416775.23983963236</v>
      </c>
      <c r="AK80" s="35">
        <f t="shared" si="7"/>
        <v>117523.31461936445</v>
      </c>
      <c r="AL80" s="1">
        <f>Cal_Energy!AL79+IFERROR(VLOOKUP(Cal_Energy_Switching!AL$4,Switching!$B$35:$E$44,2,0)/12,0)-IFERROR(VLOOKUP(Cal_Energy_Switching!AL$4,Switching!$B$23:$E$31,2,0)/12,0)</f>
        <v>33087.742763422051</v>
      </c>
      <c r="AM80" s="1">
        <f>Cal_Energy!AM79+IFERROR(VLOOKUP(Cal_Energy_Switching!AM$4,Switching!$B$35:$E$44,2,0)/12,0)-IFERROR(VLOOKUP(Cal_Energy_Switching!AM$4,Switching!$B$23:$E$31,2,0)/12,0)</f>
        <v>84435.571855942399</v>
      </c>
      <c r="AN80" s="6">
        <f>Cal_Energy!AN79+IFERROR(VLOOKUP(Cal_Energy_Switching!AN$4,Switching!$B$35:$E$44,2,0)/12,0)-IFERROR(VLOOKUP(Cal_Energy_Switching!AN$4,Switching!$B$23:$E$31,2,0)/12,0)</f>
        <v>237.55277960849821</v>
      </c>
      <c r="AO80" s="6">
        <f>Cal_Energy!AO79+IFERROR(VLOOKUP(Cal_Energy_Switching!AO$4,Switching!$B$35:$E$44,2,0)/12,0)-IFERROR(VLOOKUP(Cal_Energy_Switching!AO$4,Switching!$B$23:$E$31,2,0)/12,0)</f>
        <v>222.80500754319431</v>
      </c>
      <c r="AP80" s="6">
        <f>Cal_Energy!AP79+IFERROR(VLOOKUP(Cal_Energy_Switching!AP$4,Switching!$B$35:$E$44,2,0)/12,0)-IFERROR(VLOOKUP(Cal_Energy_Switching!AP$4,Switching!$B$23:$E$31,2,0)/12,0)</f>
        <v>7048.3463258899792</v>
      </c>
      <c r="AQ80" s="6">
        <f>Cal_Energy!AQ79+IFERROR(VLOOKUP(Cal_Energy_Switching!AQ$4,Switching!$B$35:$E$44,2,0)/12,0)-IFERROR(VLOOKUP(Cal_Energy_Switching!AQ$4,Switching!$B$23:$E$31,2,0)/12,0)</f>
        <v>65572.412988341181</v>
      </c>
      <c r="AR80" s="6">
        <f>Cal_Energy!AR79+IFERROR(VLOOKUP(Cal_Energy_Switching!AR$4,Switching!$B$35:$E$44,2,0)/12,0)-IFERROR(VLOOKUP(Cal_Energy_Switching!AR$4,Switching!$B$23:$E$31,2,0)/12,0)</f>
        <v>12825.350194270073</v>
      </c>
      <c r="AS80" s="6">
        <f>Cal_Energy!AS79+IFERROR(VLOOKUP(Cal_Energy_Switching!AS$4,Switching!$B$35:$E$44,2,0)/12,0)-IFERROR(VLOOKUP(Cal_Energy_Switching!AS$4,Switching!$B$23:$E$31,2,0)/12,0)</f>
        <v>147173.72154163645</v>
      </c>
      <c r="AT80" s="6">
        <f>Cal_Energy!AT79+IFERROR(VLOOKUP(Cal_Energy_Switching!AT$4,Switching!$B$35:$E$44,2,0)/12,0)-IFERROR(VLOOKUP(Cal_Energy_Switching!AT$4,Switching!$B$23:$E$31,2,0)/12,0)</f>
        <v>31871.483786630171</v>
      </c>
      <c r="AU80" s="6">
        <f>Cal_Energy!AU79+IFERROR(VLOOKUP(Cal_Energy_Switching!AU$4,Switching!$B$35:$E$44,2,0)/12,0)-IFERROR(VLOOKUP(Cal_Energy_Switching!AU$4,Switching!$B$23:$E$31,2,0)/12,0)</f>
        <v>69308.551588221089</v>
      </c>
      <c r="AV80" s="6">
        <f>Cal_Energy!AV79+IFERROR(VLOOKUP(Cal_Energy_Switching!AV$4,Switching!$B$35:$E$44,2,0)/12,0)-IFERROR(VLOOKUP(Cal_Energy_Switching!AV$4,Switching!$B$23:$E$31,2,0)/12,0)</f>
        <v>1086.8245961432431</v>
      </c>
      <c r="AW80" s="6">
        <f>Cal_Energy!AW79+IFERROR(VLOOKUP(Cal_Energy_Switching!AW$4,Switching!$B$35:$E$44,2,0)/12,0)-IFERROR(VLOOKUP(Cal_Energy_Switching!AW$4,Switching!$B$23:$E$31,2,0)/12,0)</f>
        <v>18586.590978807199</v>
      </c>
      <c r="AX80" s="6">
        <f>Cal_Energy!AX79+IFERROR(VLOOKUP(Cal_Energy_Switching!AX$4,Switching!$B$35:$E$44,2,0)/12,0)-IFERROR(VLOOKUP(Cal_Energy_Switching!AX$4,Switching!$B$23:$E$31,2,0)/12,0)</f>
        <v>137047.64865049763</v>
      </c>
      <c r="AY80" s="6">
        <f>Cal_Energy!AY79+IFERROR(VLOOKUP(Cal_Energy_Switching!AY$4,Switching!$B$35:$E$44,2,0)/12,0)-IFERROR(VLOOKUP(Cal_Energy_Switching!AY$4,Switching!$B$23:$E$31,2,0)/12,0)</f>
        <v>22730.031069408622</v>
      </c>
      <c r="AZ80" s="6">
        <f>Cal_Energy!AZ79+IFERROR(VLOOKUP(Cal_Energy_Switching!AZ$4,Switching!$B$35:$E$44,2,0)/12,0)-IFERROR(VLOOKUP(Cal_Energy_Switching!AZ$4,Switching!$B$23:$E$31,2,0)/12,0)</f>
        <v>8540</v>
      </c>
      <c r="BA80" s="6">
        <f>Cal_Energy!BA79+IFERROR(VLOOKUP(Cal_Energy_Switching!BA$4,Switching!$B$35:$E$44,2,0)/12,0)-IFERROR(VLOOKUP(Cal_Energy_Switching!BA$4,Switching!$B$23:$E$31,2,0)/12,0)</f>
        <v>5318.1</v>
      </c>
      <c r="BB80" s="7">
        <f t="shared" si="9"/>
        <v>2683037.6833905801</v>
      </c>
    </row>
    <row r="81" spans="1:54" x14ac:dyDescent="0.25">
      <c r="A81">
        <v>2020</v>
      </c>
      <c r="B81">
        <v>10</v>
      </c>
      <c r="C81" t="s">
        <v>79</v>
      </c>
      <c r="D81" s="6">
        <f>Cal_Energy!D80+IFERROR(VLOOKUP(Cal_Energy_Switching!D$4,Switching!$B$35:$E$44,2,0)/12,0)-IFERROR(VLOOKUP(Cal_Energy_Switching!D$4,Switching!$B$23:$E$31,2,0)/12,0)</f>
        <v>381339.18567071907</v>
      </c>
      <c r="E81" s="35">
        <f t="shared" si="8"/>
        <v>148016.90243433719</v>
      </c>
      <c r="F81" s="1">
        <f>Cal_Energy!F80+IFERROR(VLOOKUP(Cal_Energy_Switching!F$4,Switching!$B$35:$E$44,2,0)/12,0)-IFERROR(VLOOKUP(Cal_Energy_Switching!F$4,Switching!$B$23:$E$31,2,0)/12,0)</f>
        <v>60157.128923734883</v>
      </c>
      <c r="G81" s="1">
        <f>Cal_Energy!G80+IFERROR(VLOOKUP(Cal_Energy_Switching!G$4,Switching!$B$35:$E$44,2,0)/12,0)-IFERROR(VLOOKUP(Cal_Energy_Switching!G$4,Switching!$B$23:$E$31,2,0)/12,0)</f>
        <v>87859.773510602317</v>
      </c>
      <c r="H81" s="35">
        <f t="shared" si="5"/>
        <v>11362.150954353676</v>
      </c>
      <c r="I81" s="1">
        <f>Cal_Energy!I80+IFERROR(VLOOKUP(Cal_Energy_Switching!I$4,Switching!$B$35:$E$44,2,0)/12,0)-IFERROR(VLOOKUP(Cal_Energy_Switching!I$4,Switching!$B$23:$E$31,2,0)/12,0)</f>
        <v>581.64490805218645</v>
      </c>
      <c r="J81" s="1">
        <f>Cal_Energy!J80+IFERROR(VLOOKUP(Cal_Energy_Switching!J$4,Switching!$B$35:$E$44,2,0)/12,0)-IFERROR(VLOOKUP(Cal_Energy_Switching!J$4,Switching!$B$23:$E$31,2,0)/12,0)</f>
        <v>10780.506046301489</v>
      </c>
      <c r="K81" s="6">
        <f>Cal_Energy!K80+IFERROR(VLOOKUP(Cal_Energy_Switching!K$4,Switching!$B$35:$E$44,2,0)/12,0)-IFERROR(VLOOKUP(Cal_Energy_Switching!K$4,Switching!$B$23:$E$31,2,0)/12,0)</f>
        <v>252155.37531290358</v>
      </c>
      <c r="L81" s="6">
        <f>Cal_Energy!L80+IFERROR(VLOOKUP(Cal_Energy_Switching!L$4,Switching!$B$35:$E$44,2,0)/12,0)-IFERROR(VLOOKUP(Cal_Energy_Switching!L$4,Switching!$B$23:$E$31,2,0)/12,0)</f>
        <v>19806.161540190991</v>
      </c>
      <c r="M81" s="6">
        <f>Cal_Energy!M80+IFERROR(VLOOKUP(Cal_Energy_Switching!M$4,Switching!$B$35:$E$44,2,0)/12,0)-IFERROR(VLOOKUP(Cal_Energy_Switching!M$4,Switching!$B$23:$E$31,2,0)/12,0)</f>
        <v>180820.18749061492</v>
      </c>
      <c r="N81" s="6">
        <f>Cal_Energy!N80+IFERROR(VLOOKUP(Cal_Energy_Switching!N$4,Switching!$B$35:$E$44,2,0)/12,0)-IFERROR(VLOOKUP(Cal_Energy_Switching!N$4,Switching!$B$23:$E$31,2,0)/12,0)</f>
        <v>105564.63692286138</v>
      </c>
      <c r="O81" s="6">
        <f>Cal_Energy!O80+IFERROR(VLOOKUP(Cal_Energy_Switching!O$4,Switching!$B$35:$E$44,2,0)/12,0)-IFERROR(VLOOKUP(Cal_Energy_Switching!O$4,Switching!$B$23:$E$31,2,0)/12,0)</f>
        <v>141287.45964027807</v>
      </c>
      <c r="P81" s="6">
        <f>Cal_Energy!P80+IFERROR(VLOOKUP(Cal_Energy_Switching!P$4,Switching!$B$35:$E$44,2,0)/12,0)-IFERROR(VLOOKUP(Cal_Energy_Switching!P$4,Switching!$B$23:$E$31,2,0)/12,0)</f>
        <v>0</v>
      </c>
      <c r="Q81" s="6">
        <f>Cal_Energy!Q80+IFERROR(VLOOKUP(Cal_Energy_Switching!Q$4,Switching!$B$35:$E$44,2,0)/12,0)-IFERROR(VLOOKUP(Cal_Energy_Switching!Q$4,Switching!$B$23:$E$31,2,0)/12,0)</f>
        <v>17478.324824031424</v>
      </c>
      <c r="R81" s="6">
        <f>Cal_Energy!R80+IFERROR(VLOOKUP(Cal_Energy_Switching!R$4,Switching!$B$35:$E$44,2,0)/12,0)-IFERROR(VLOOKUP(Cal_Energy_Switching!R$4,Switching!$B$23:$E$31,2,0)/12,0)</f>
        <v>16473.391</v>
      </c>
      <c r="S81" s="6">
        <f>Cal_Energy!S80+IFERROR(VLOOKUP(Cal_Energy_Switching!S$4,Switching!$B$35:$E$44,2,0)/12,0)-IFERROR(VLOOKUP(Cal_Energy_Switching!S$4,Switching!$B$23:$E$31,2,0)/12,0)</f>
        <v>130151.61292685183</v>
      </c>
      <c r="T81" s="6">
        <f>Cal_Energy!T80+IFERROR(VLOOKUP(Cal_Energy_Switching!T$4,Switching!$B$35:$E$44,2,0)/12,0)-IFERROR(VLOOKUP(Cal_Energy_Switching!T$4,Switching!$B$23:$E$31,2,0)/12,0)</f>
        <v>13.753930282272934</v>
      </c>
      <c r="U81" s="6">
        <f>Cal_Energy!U80+IFERROR(VLOOKUP(Cal_Energy_Switching!U$4,Switching!$B$35:$E$44,2,0)/12,0)-IFERROR(VLOOKUP(Cal_Energy_Switching!U$4,Switching!$B$23:$E$31,2,0)/12,0)</f>
        <v>95.389081198545881</v>
      </c>
      <c r="V81" s="6">
        <f>Cal_Energy!V80+IFERROR(VLOOKUP(Cal_Energy_Switching!V$4,Switching!$B$35:$E$44,2,0)/12,0)-IFERROR(VLOOKUP(Cal_Energy_Switching!V$4,Switching!$B$23:$E$31,2,0)/12,0)</f>
        <v>45507.52425543344</v>
      </c>
      <c r="W81" s="6">
        <f>Cal_Energy!W80+IFERROR(VLOOKUP(Cal_Energy_Switching!W$4,Switching!$B$35:$E$44,2,0)/12,0)-IFERROR(VLOOKUP(Cal_Energy_Switching!W$4,Switching!$B$23:$E$31,2,0)/12,0)</f>
        <v>10228.193718091861</v>
      </c>
      <c r="X81" s="6">
        <f>Cal_Energy!X80+IFERROR(VLOOKUP(Cal_Energy_Switching!X$4,Switching!$B$35:$E$44,2,0)/12,0)-IFERROR(VLOOKUP(Cal_Energy_Switching!X$4,Switching!$B$23:$E$31,2,0)/12,0)</f>
        <v>49966.844756057289</v>
      </c>
      <c r="Y81" s="35">
        <f t="shared" si="6"/>
        <v>6370.4706585159856</v>
      </c>
      <c r="Z81" s="1">
        <f>Cal_Energy!Z80+IFERROR(VLOOKUP(Cal_Energy_Switching!Z$4,Switching!$B$35:$E$44,2,0)/12,0)-IFERROR(VLOOKUP(Cal_Energy_Switching!Z$4,Switching!$B$23:$E$31,2,0)/12,0)</f>
        <v>3309.3279821841393</v>
      </c>
      <c r="AA81" s="1">
        <f>Cal_Energy!AA80+IFERROR(VLOOKUP(Cal_Energy_Switching!AA$4,Switching!$B$35:$E$44,2,0)/12,0)-IFERROR(VLOOKUP(Cal_Energy_Switching!AA$4,Switching!$B$23:$E$31,2,0)/12,0)</f>
        <v>3061.1426763318468</v>
      </c>
      <c r="AB81" s="6">
        <f>Cal_Energy!AB80+IFERROR(VLOOKUP(Cal_Energy_Switching!AB$4,Switching!$B$35:$E$44,2,0)/12,0)-IFERROR(VLOOKUP(Cal_Energy_Switching!AB$4,Switching!$B$23:$E$31,2,0)/12,0)</f>
        <v>72.755732539460567</v>
      </c>
      <c r="AC81" s="6">
        <f>Cal_Energy!AC80+IFERROR(VLOOKUP(Cal_Energy_Switching!AC$4,Switching!$B$35:$E$44,2,0)/12,0)-IFERROR(VLOOKUP(Cal_Energy_Switching!AC$4,Switching!$B$23:$E$31,2,0)/12,0)</f>
        <v>1211.5658025997927</v>
      </c>
      <c r="AD81" s="6">
        <f>Cal_Energy!AD80+IFERROR(VLOOKUP(Cal_Energy_Switching!AD$4,Switching!$B$35:$E$44,2,0)/12,0)-IFERROR(VLOOKUP(Cal_Energy_Switching!AD$4,Switching!$B$23:$E$31,2,0)/12,0)</f>
        <v>560.52315650143419</v>
      </c>
      <c r="AE81" s="6">
        <f>Cal_Energy!AE80+IFERROR(VLOOKUP(Cal_Energy_Switching!AE$4,Switching!$B$35:$E$44,2,0)/12,0)-IFERROR(VLOOKUP(Cal_Energy_Switching!AE$4,Switching!$B$23:$E$31,2,0)/12,0)</f>
        <v>3474.5241646552427</v>
      </c>
      <c r="AF81" s="6">
        <f>Cal_Energy!AF80+IFERROR(VLOOKUP(Cal_Energy_Switching!AF$4,Switching!$B$35:$E$44,2,0)/12,0)-IFERROR(VLOOKUP(Cal_Energy_Switching!AF$4,Switching!$B$23:$E$31,2,0)/12,0)</f>
        <v>9075.7208113184952</v>
      </c>
      <c r="AG81" s="6">
        <f>Cal_Energy!AG80+IFERROR(VLOOKUP(Cal_Energy_Switching!AG$4,Switching!$B$35:$E$44,2,0)/12,0)-IFERROR(VLOOKUP(Cal_Energy_Switching!AG$4,Switching!$B$23:$E$31,2,0)/12,0)</f>
        <v>5862.6430355419425</v>
      </c>
      <c r="AH81" s="6">
        <f>Cal_Energy!AH80+IFERROR(VLOOKUP(Cal_Energy_Switching!AH$4,Switching!$B$35:$E$44,2,0)/12,0)-IFERROR(VLOOKUP(Cal_Energy_Switching!AH$4,Switching!$B$23:$E$31,2,0)/12,0)</f>
        <v>1730.5535853217768</v>
      </c>
      <c r="AI81" s="6">
        <f>Cal_Energy!AI80+IFERROR(VLOOKUP(Cal_Energy_Switching!AI$4,Switching!$B$35:$E$44,2,0)/12,0)-IFERROR(VLOOKUP(Cal_Energy_Switching!AI$4,Switching!$B$23:$E$31,2,0)/12,0)</f>
        <v>3025.2402704394954</v>
      </c>
      <c r="AJ81" s="6">
        <f>Cal_Energy!AJ80+IFERROR(VLOOKUP(Cal_Energy_Switching!AJ$4,Switching!$B$35:$E$44,2,0)/12,0)-IFERROR(VLOOKUP(Cal_Energy_Switching!AJ$4,Switching!$B$23:$E$31,2,0)/12,0)</f>
        <v>293060.0407557069</v>
      </c>
      <c r="AK81" s="35">
        <f t="shared" si="7"/>
        <v>107222.01039804802</v>
      </c>
      <c r="AL81" s="1">
        <f>Cal_Energy!AL80+IFERROR(VLOOKUP(Cal_Energy_Switching!AL$4,Switching!$B$35:$E$44,2,0)/12,0)-IFERROR(VLOOKUP(Cal_Energy_Switching!AL$4,Switching!$B$23:$E$31,2,0)/12,0)</f>
        <v>30203.377581453446</v>
      </c>
      <c r="AM81" s="1">
        <f>Cal_Energy!AM80+IFERROR(VLOOKUP(Cal_Energy_Switching!AM$4,Switching!$B$35:$E$44,2,0)/12,0)-IFERROR(VLOOKUP(Cal_Energy_Switching!AM$4,Switching!$B$23:$E$31,2,0)/12,0)</f>
        <v>77018.632816594574</v>
      </c>
      <c r="AN81" s="6">
        <f>Cal_Energy!AN80+IFERROR(VLOOKUP(Cal_Energy_Switching!AN$4,Switching!$B$35:$E$44,2,0)/12,0)-IFERROR(VLOOKUP(Cal_Energy_Switching!AN$4,Switching!$B$23:$E$31,2,0)/12,0)</f>
        <v>274.86329236930209</v>
      </c>
      <c r="AO81" s="6">
        <f>Cal_Energy!AO80+IFERROR(VLOOKUP(Cal_Energy_Switching!AO$4,Switching!$B$35:$E$44,2,0)/12,0)-IFERROR(VLOOKUP(Cal_Energy_Switching!AO$4,Switching!$B$23:$E$31,2,0)/12,0)</f>
        <v>251.60103239297638</v>
      </c>
      <c r="AP81" s="6">
        <f>Cal_Energy!AP80+IFERROR(VLOOKUP(Cal_Energy_Switching!AP$4,Switching!$B$35:$E$44,2,0)/12,0)-IFERROR(VLOOKUP(Cal_Energy_Switching!AP$4,Switching!$B$23:$E$31,2,0)/12,0)</f>
        <v>8354.5927104505045</v>
      </c>
      <c r="AQ81" s="6">
        <f>Cal_Energy!AQ80+IFERROR(VLOOKUP(Cal_Energy_Switching!AQ$4,Switching!$B$35:$E$44,2,0)/12,0)-IFERROR(VLOOKUP(Cal_Energy_Switching!AQ$4,Switching!$B$23:$E$31,2,0)/12,0)</f>
        <v>70863.452620713346</v>
      </c>
      <c r="AR81" s="6">
        <f>Cal_Energy!AR80+IFERROR(VLOOKUP(Cal_Energy_Switching!AR$4,Switching!$B$35:$E$44,2,0)/12,0)-IFERROR(VLOOKUP(Cal_Energy_Switching!AR$4,Switching!$B$23:$E$31,2,0)/12,0)</f>
        <v>11872.860130190627</v>
      </c>
      <c r="AS81" s="6">
        <f>Cal_Energy!AS80+IFERROR(VLOOKUP(Cal_Energy_Switching!AS$4,Switching!$B$35:$E$44,2,0)/12,0)-IFERROR(VLOOKUP(Cal_Energy_Switching!AS$4,Switching!$B$23:$E$31,2,0)/12,0)</f>
        <v>142077.77072464357</v>
      </c>
      <c r="AT81" s="6">
        <f>Cal_Energy!AT80+IFERROR(VLOOKUP(Cal_Energy_Switching!AT$4,Switching!$B$35:$E$44,2,0)/12,0)-IFERROR(VLOOKUP(Cal_Energy_Switching!AT$4,Switching!$B$23:$E$31,2,0)/12,0)</f>
        <v>29649.0069704448</v>
      </c>
      <c r="AU81" s="6">
        <f>Cal_Energy!AU80+IFERROR(VLOOKUP(Cal_Energy_Switching!AU$4,Switching!$B$35:$E$44,2,0)/12,0)-IFERROR(VLOOKUP(Cal_Energy_Switching!AU$4,Switching!$B$23:$E$31,2,0)/12,0)</f>
        <v>66910.457086106835</v>
      </c>
      <c r="AV81" s="6">
        <f>Cal_Energy!AV80+IFERROR(VLOOKUP(Cal_Energy_Switching!AV$4,Switching!$B$35:$E$44,2,0)/12,0)-IFERROR(VLOOKUP(Cal_Energy_Switching!AV$4,Switching!$B$23:$E$31,2,0)/12,0)</f>
        <v>1122.0998759315855</v>
      </c>
      <c r="AW81" s="6">
        <f>Cal_Energy!AW80+IFERROR(VLOOKUP(Cal_Energy_Switching!AW$4,Switching!$B$35:$E$44,2,0)/12,0)-IFERROR(VLOOKUP(Cal_Energy_Switching!AW$4,Switching!$B$23:$E$31,2,0)/12,0)</f>
        <v>18508.52689355777</v>
      </c>
      <c r="AX81" s="6">
        <f>Cal_Energy!AX80+IFERROR(VLOOKUP(Cal_Energy_Switching!AX$4,Switching!$B$35:$E$44,2,0)/12,0)-IFERROR(VLOOKUP(Cal_Energy_Switching!AX$4,Switching!$B$23:$E$31,2,0)/12,0)</f>
        <v>141495.83115173684</v>
      </c>
      <c r="AY81" s="6">
        <f>Cal_Energy!AY80+IFERROR(VLOOKUP(Cal_Energy_Switching!AY$4,Switching!$B$35:$E$44,2,0)/12,0)-IFERROR(VLOOKUP(Cal_Energy_Switching!AY$4,Switching!$B$23:$E$31,2,0)/12,0)</f>
        <v>22647.904349324763</v>
      </c>
      <c r="AZ81" s="6">
        <f>Cal_Energy!AZ80+IFERROR(VLOOKUP(Cal_Energy_Switching!AZ$4,Switching!$B$35:$E$44,2,0)/12,0)-IFERROR(VLOOKUP(Cal_Energy_Switching!AZ$4,Switching!$B$23:$E$31,2,0)/12,0)</f>
        <v>7093.2</v>
      </c>
      <c r="BA81" s="6">
        <f>Cal_Energy!BA80+IFERROR(VLOOKUP(Cal_Energy_Switching!BA$4,Switching!$B$35:$E$44,2,0)/12,0)-IFERROR(VLOOKUP(Cal_Energy_Switching!BA$4,Switching!$B$23:$E$31,2,0)/12,0)</f>
        <v>4450.8</v>
      </c>
      <c r="BB81" s="7">
        <f t="shared" si="9"/>
        <v>2467506.1096672579</v>
      </c>
    </row>
    <row r="82" spans="1:54" x14ac:dyDescent="0.25">
      <c r="A82">
        <v>2020</v>
      </c>
      <c r="B82">
        <v>11</v>
      </c>
      <c r="C82" t="s">
        <v>80</v>
      </c>
      <c r="D82" s="6">
        <f>Cal_Energy!D81+IFERROR(VLOOKUP(Cal_Energy_Switching!D$4,Switching!$B$35:$E$44,2,0)/12,0)-IFERROR(VLOOKUP(Cal_Energy_Switching!D$4,Switching!$B$23:$E$31,2,0)/12,0)</f>
        <v>429500.67125423002</v>
      </c>
      <c r="E82" s="35">
        <f t="shared" si="8"/>
        <v>145333.39030015445</v>
      </c>
      <c r="F82" s="1">
        <f>Cal_Energy!F81+IFERROR(VLOOKUP(Cal_Energy_Switching!F$4,Switching!$B$35:$E$44,2,0)/12,0)-IFERROR(VLOOKUP(Cal_Energy_Switching!F$4,Switching!$B$23:$E$31,2,0)/12,0)</f>
        <v>59083.724070061784</v>
      </c>
      <c r="G82" s="1">
        <f>Cal_Energy!G81+IFERROR(VLOOKUP(Cal_Energy_Switching!G$4,Switching!$B$35:$E$44,2,0)/12,0)-IFERROR(VLOOKUP(Cal_Energy_Switching!G$4,Switching!$B$23:$E$31,2,0)/12,0)</f>
        <v>86249.666230092655</v>
      </c>
      <c r="H82" s="35">
        <f t="shared" si="5"/>
        <v>13046.427569831458</v>
      </c>
      <c r="I82" s="1">
        <f>Cal_Energy!I81+IFERROR(VLOOKUP(Cal_Energy_Switching!I$4,Switching!$B$35:$E$44,2,0)/12,0)-IFERROR(VLOOKUP(Cal_Energy_Switching!I$4,Switching!$B$23:$E$31,2,0)/12,0)</f>
        <v>667.86545916787531</v>
      </c>
      <c r="J82" s="1">
        <f>Cal_Energy!J81+IFERROR(VLOOKUP(Cal_Energy_Switching!J$4,Switching!$B$35:$E$44,2,0)/12,0)-IFERROR(VLOOKUP(Cal_Energy_Switching!J$4,Switching!$B$23:$E$31,2,0)/12,0)</f>
        <v>12378.562110663583</v>
      </c>
      <c r="K82" s="6">
        <f>Cal_Energy!K81+IFERROR(VLOOKUP(Cal_Energy_Switching!K$4,Switching!$B$35:$E$44,2,0)/12,0)-IFERROR(VLOOKUP(Cal_Energy_Switching!K$4,Switching!$B$23:$E$31,2,0)/12,0)</f>
        <v>260334.52657573021</v>
      </c>
      <c r="L82" s="6">
        <f>Cal_Energy!L81+IFERROR(VLOOKUP(Cal_Energy_Switching!L$4,Switching!$B$35:$E$44,2,0)/12,0)-IFERROR(VLOOKUP(Cal_Energy_Switching!L$4,Switching!$B$23:$E$31,2,0)/12,0)</f>
        <v>20658.398225020737</v>
      </c>
      <c r="M82" s="6">
        <f>Cal_Energy!M81+IFERROR(VLOOKUP(Cal_Energy_Switching!M$4,Switching!$B$35:$E$44,2,0)/12,0)-IFERROR(VLOOKUP(Cal_Energy_Switching!M$4,Switching!$B$23:$E$31,2,0)/12,0)</f>
        <v>174101.67771788174</v>
      </c>
      <c r="N82" s="6">
        <f>Cal_Energy!N81+IFERROR(VLOOKUP(Cal_Energy_Switching!N$4,Switching!$B$35:$E$44,2,0)/12,0)-IFERROR(VLOOKUP(Cal_Energy_Switching!N$4,Switching!$B$23:$E$31,2,0)/12,0)</f>
        <v>108779.04654013083</v>
      </c>
      <c r="O82" s="6">
        <f>Cal_Energy!O81+IFERROR(VLOOKUP(Cal_Energy_Switching!O$4,Switching!$B$35:$E$44,2,0)/12,0)-IFERROR(VLOOKUP(Cal_Energy_Switching!O$4,Switching!$B$23:$E$31,2,0)/12,0)</f>
        <v>136808.43595605131</v>
      </c>
      <c r="P82" s="6">
        <f>Cal_Energy!P81+IFERROR(VLOOKUP(Cal_Energy_Switching!P$4,Switching!$B$35:$E$44,2,0)/12,0)-IFERROR(VLOOKUP(Cal_Energy_Switching!P$4,Switching!$B$23:$E$31,2,0)/12,0)</f>
        <v>0</v>
      </c>
      <c r="Q82" s="6">
        <f>Cal_Energy!Q81+IFERROR(VLOOKUP(Cal_Energy_Switching!Q$4,Switching!$B$35:$E$44,2,0)/12,0)-IFERROR(VLOOKUP(Cal_Energy_Switching!Q$4,Switching!$B$23:$E$31,2,0)/12,0)</f>
        <v>16726.26196158988</v>
      </c>
      <c r="R82" s="6">
        <f>Cal_Energy!R81+IFERROR(VLOOKUP(Cal_Energy_Switching!R$4,Switching!$B$35:$E$44,2,0)/12,0)-IFERROR(VLOOKUP(Cal_Energy_Switching!R$4,Switching!$B$23:$E$31,2,0)/12,0)</f>
        <v>17642.858</v>
      </c>
      <c r="S82" s="6">
        <f>Cal_Energy!S81+IFERROR(VLOOKUP(Cal_Energy_Switching!S$4,Switching!$B$35:$E$44,2,0)/12,0)-IFERROR(VLOOKUP(Cal_Energy_Switching!S$4,Switching!$B$23:$E$31,2,0)/12,0)</f>
        <v>139955.35676619597</v>
      </c>
      <c r="T82" s="6">
        <f>Cal_Energy!T81+IFERROR(VLOOKUP(Cal_Energy_Switching!T$4,Switching!$B$35:$E$44,2,0)/12,0)-IFERROR(VLOOKUP(Cal_Energy_Switching!T$4,Switching!$B$23:$E$31,2,0)/12,0)</f>
        <v>16.08571456945894</v>
      </c>
      <c r="U82" s="6">
        <f>Cal_Energy!U81+IFERROR(VLOOKUP(Cal_Energy_Switching!U$4,Switching!$B$35:$E$44,2,0)/12,0)-IFERROR(VLOOKUP(Cal_Energy_Switching!U$4,Switching!$B$23:$E$31,2,0)/12,0)</f>
        <v>100.92185033363225</v>
      </c>
      <c r="V82" s="6">
        <f>Cal_Energy!V81+IFERROR(VLOOKUP(Cal_Energy_Switching!V$4,Switching!$B$35:$E$44,2,0)/12,0)-IFERROR(VLOOKUP(Cal_Energy_Switching!V$4,Switching!$B$23:$E$31,2,0)/12,0)</f>
        <v>44497.248263400274</v>
      </c>
      <c r="W82" s="6">
        <f>Cal_Energy!W81+IFERROR(VLOOKUP(Cal_Energy_Switching!W$4,Switching!$B$35:$E$44,2,0)/12,0)-IFERROR(VLOOKUP(Cal_Energy_Switching!W$4,Switching!$B$23:$E$31,2,0)/12,0)</f>
        <v>10500.962223527182</v>
      </c>
      <c r="X82" s="6">
        <f>Cal_Energy!X81+IFERROR(VLOOKUP(Cal_Energy_Switching!X$4,Switching!$B$35:$E$44,2,0)/12,0)-IFERROR(VLOOKUP(Cal_Energy_Switching!X$4,Switching!$B$23:$E$31,2,0)/12,0)</f>
        <v>47937.137680961707</v>
      </c>
      <c r="Y82" s="35">
        <f t="shared" si="6"/>
        <v>7505.4181420115256</v>
      </c>
      <c r="Z82" s="1">
        <f>Cal_Energy!Z81+IFERROR(VLOOKUP(Cal_Energy_Switching!Z$4,Switching!$B$35:$E$44,2,0)/12,0)-IFERROR(VLOOKUP(Cal_Energy_Switching!Z$4,Switching!$B$23:$E$31,2,0)/12,0)</f>
        <v>3898.9097677026698</v>
      </c>
      <c r="AA82" s="1">
        <f>Cal_Energy!AA81+IFERROR(VLOOKUP(Cal_Energy_Switching!AA$4,Switching!$B$35:$E$44,2,0)/12,0)-IFERROR(VLOOKUP(Cal_Energy_Switching!AA$4,Switching!$B$23:$E$31,2,0)/12,0)</f>
        <v>3606.5083743088562</v>
      </c>
      <c r="AB82" s="6">
        <f>Cal_Energy!AB81+IFERROR(VLOOKUP(Cal_Energy_Switching!AB$4,Switching!$B$35:$E$44,2,0)/12,0)-IFERROR(VLOOKUP(Cal_Energy_Switching!AB$4,Switching!$B$23:$E$31,2,0)/12,0)</f>
        <v>73.77369511902009</v>
      </c>
      <c r="AC82" s="6">
        <f>Cal_Energy!AC81+IFERROR(VLOOKUP(Cal_Energy_Switching!AC$4,Switching!$B$35:$E$44,2,0)/12,0)-IFERROR(VLOOKUP(Cal_Energy_Switching!AC$4,Switching!$B$23:$E$31,2,0)/12,0)</f>
        <v>1504.4850050352923</v>
      </c>
      <c r="AD82" s="6">
        <f>Cal_Energy!AD81+IFERROR(VLOOKUP(Cal_Energy_Switching!AD$4,Switching!$B$35:$E$44,2,0)/12,0)-IFERROR(VLOOKUP(Cal_Energy_Switching!AD$4,Switching!$B$23:$E$31,2,0)/12,0)</f>
        <v>629.04345741331474</v>
      </c>
      <c r="AE82" s="6">
        <f>Cal_Energy!AE81+IFERROR(VLOOKUP(Cal_Energy_Switching!AE$4,Switching!$B$35:$E$44,2,0)/12,0)-IFERROR(VLOOKUP(Cal_Energy_Switching!AE$4,Switching!$B$23:$E$31,2,0)/12,0)</f>
        <v>3334.5497748855055</v>
      </c>
      <c r="AF82" s="6">
        <f>Cal_Energy!AF81+IFERROR(VLOOKUP(Cal_Energy_Switching!AF$4,Switching!$B$35:$E$44,2,0)/12,0)-IFERROR(VLOOKUP(Cal_Energy_Switching!AF$4,Switching!$B$23:$E$31,2,0)/12,0)</f>
        <v>9377.9990351492506</v>
      </c>
      <c r="AG82" s="6">
        <f>Cal_Energy!AG81+IFERROR(VLOOKUP(Cal_Energy_Switching!AG$4,Switching!$B$35:$E$44,2,0)/12,0)-IFERROR(VLOOKUP(Cal_Energy_Switching!AG$4,Switching!$B$23:$E$31,2,0)/12,0)</f>
        <v>5626.4610887632807</v>
      </c>
      <c r="AH82" s="6">
        <f>Cal_Energy!AH81+IFERROR(VLOOKUP(Cal_Energy_Switching!AH$4,Switching!$B$35:$E$44,2,0)/12,0)-IFERROR(VLOOKUP(Cal_Energy_Switching!AH$4,Switching!$B$23:$E$31,2,0)/12,0)</f>
        <v>1660.8366483859588</v>
      </c>
      <c r="AI82" s="6">
        <f>Cal_Energy!AI81+IFERROR(VLOOKUP(Cal_Energy_Switching!AI$4,Switching!$B$35:$E$44,2,0)/12,0)-IFERROR(VLOOKUP(Cal_Energy_Switching!AI$4,Switching!$B$23:$E$31,2,0)/12,0)</f>
        <v>3125.9996783830802</v>
      </c>
      <c r="AJ82" s="6">
        <f>Cal_Energy!AJ81+IFERROR(VLOOKUP(Cal_Energy_Switching!AJ$4,Switching!$B$35:$E$44,2,0)/12,0)-IFERROR(VLOOKUP(Cal_Energy_Switching!AJ$4,Switching!$B$23:$E$31,2,0)/12,0)</f>
        <v>272295.10096883372</v>
      </c>
      <c r="AK82" s="35">
        <f t="shared" si="7"/>
        <v>105204.82345819721</v>
      </c>
      <c r="AL82" s="1">
        <f>Cal_Energy!AL81+IFERROR(VLOOKUP(Cal_Energy_Switching!AL$4,Switching!$B$35:$E$44,2,0)/12,0)-IFERROR(VLOOKUP(Cal_Energy_Switching!AL$4,Switching!$B$23:$E$31,2,0)/12,0)</f>
        <v>29638.565238295218</v>
      </c>
      <c r="AM82" s="1">
        <f>Cal_Energy!AM81+IFERROR(VLOOKUP(Cal_Energy_Switching!AM$4,Switching!$B$35:$E$44,2,0)/12,0)-IFERROR(VLOOKUP(Cal_Energy_Switching!AM$4,Switching!$B$23:$E$31,2,0)/12,0)</f>
        <v>75566.258219901982</v>
      </c>
      <c r="AN82" s="6">
        <f>Cal_Energy!AN81+IFERROR(VLOOKUP(Cal_Energy_Switching!AN$4,Switching!$B$35:$E$44,2,0)/12,0)-IFERROR(VLOOKUP(Cal_Energy_Switching!AN$4,Switching!$B$23:$E$31,2,0)/12,0)</f>
        <v>317.63212391801676</v>
      </c>
      <c r="AO82" s="6">
        <f>Cal_Energy!AO81+IFERROR(VLOOKUP(Cal_Energy_Switching!AO$4,Switching!$B$35:$E$44,2,0)/12,0)-IFERROR(VLOOKUP(Cal_Energy_Switching!AO$4,Switching!$B$23:$E$31,2,0)/12,0)</f>
        <v>272.61232590921367</v>
      </c>
      <c r="AP82" s="6">
        <f>Cal_Energy!AP81+IFERROR(VLOOKUP(Cal_Energy_Switching!AP$4,Switching!$B$35:$E$44,2,0)/12,0)-IFERROR(VLOOKUP(Cal_Energy_Switching!AP$4,Switching!$B$23:$E$31,2,0)/12,0)</f>
        <v>9627.4759993624502</v>
      </c>
      <c r="AQ82" s="6">
        <f>Cal_Energy!AQ81+IFERROR(VLOOKUP(Cal_Energy_Switching!AQ$4,Switching!$B$35:$E$44,2,0)/12,0)-IFERROR(VLOOKUP(Cal_Energy_Switching!AQ$4,Switching!$B$23:$E$31,2,0)/12,0)</f>
        <v>73991.375174462621</v>
      </c>
      <c r="AR82" s="6">
        <f>Cal_Energy!AR81+IFERROR(VLOOKUP(Cal_Energy_Switching!AR$4,Switching!$B$35:$E$44,2,0)/12,0)-IFERROR(VLOOKUP(Cal_Energy_Switching!AR$4,Switching!$B$23:$E$31,2,0)/12,0)</f>
        <v>11059.179187149119</v>
      </c>
      <c r="AS82" s="6">
        <f>Cal_Energy!AS81+IFERROR(VLOOKUP(Cal_Energy_Switching!AS$4,Switching!$B$35:$E$44,2,0)/12,0)-IFERROR(VLOOKUP(Cal_Energy_Switching!AS$4,Switching!$B$23:$E$31,2,0)/12,0)</f>
        <v>135368.45061609917</v>
      </c>
      <c r="AT82" s="6">
        <f>Cal_Energy!AT81+IFERROR(VLOOKUP(Cal_Energy_Switching!AT$4,Switching!$B$35:$E$44,2,0)/12,0)-IFERROR(VLOOKUP(Cal_Energy_Switching!AT$4,Switching!$B$23:$E$31,2,0)/12,0)</f>
        <v>27750.418103347951</v>
      </c>
      <c r="AU82" s="6">
        <f>Cal_Energy!AU81+IFERROR(VLOOKUP(Cal_Energy_Switching!AU$4,Switching!$B$35:$E$44,2,0)/12,0)-IFERROR(VLOOKUP(Cal_Energy_Switching!AU$4,Switching!$B$23:$E$31,2,0)/12,0)</f>
        <v>63753.129976203585</v>
      </c>
      <c r="AV82" s="6">
        <f>Cal_Energy!AV81+IFERROR(VLOOKUP(Cal_Energy_Switching!AV$4,Switching!$B$35:$E$44,2,0)/12,0)-IFERROR(VLOOKUP(Cal_Energy_Switching!AV$4,Switching!$B$23:$E$31,2,0)/12,0)</f>
        <v>1139.0791367433098</v>
      </c>
      <c r="AW82" s="6">
        <f>Cal_Energy!AW81+IFERROR(VLOOKUP(Cal_Energy_Switching!AW$4,Switching!$B$35:$E$44,2,0)/12,0)-IFERROR(VLOOKUP(Cal_Energy_Switching!AW$4,Switching!$B$23:$E$31,2,0)/12,0)</f>
        <v>18755.017391280024</v>
      </c>
      <c r="AX82" s="6">
        <f>Cal_Energy!AX81+IFERROR(VLOOKUP(Cal_Energy_Switching!AX$4,Switching!$B$35:$E$44,2,0)/12,0)-IFERROR(VLOOKUP(Cal_Energy_Switching!AX$4,Switching!$B$23:$E$31,2,0)/12,0)</f>
        <v>143636.90136520821</v>
      </c>
      <c r="AY82" s="6">
        <f>Cal_Energy!AY81+IFERROR(VLOOKUP(Cal_Energy_Switching!AY$4,Switching!$B$35:$E$44,2,0)/12,0)-IFERROR(VLOOKUP(Cal_Energy_Switching!AY$4,Switching!$B$23:$E$31,2,0)/12,0)</f>
        <v>22907.222780394372</v>
      </c>
      <c r="AZ82" s="6">
        <f>Cal_Energy!AZ81+IFERROR(VLOOKUP(Cal_Energy_Switching!AZ$4,Switching!$B$35:$E$44,2,0)/12,0)-IFERROR(VLOOKUP(Cal_Energy_Switching!AZ$4,Switching!$B$23:$E$31,2,0)/12,0)</f>
        <v>7436</v>
      </c>
      <c r="BA82" s="6">
        <f>Cal_Energy!BA81+IFERROR(VLOOKUP(Cal_Energy_Switching!BA$4,Switching!$B$35:$E$44,2,0)/12,0)-IFERROR(VLOOKUP(Cal_Energy_Switching!BA$4,Switching!$B$23:$E$31,2,0)/12,0)</f>
        <v>4366.8</v>
      </c>
      <c r="BB82" s="7">
        <f t="shared" si="9"/>
        <v>2496659.1917318646</v>
      </c>
    </row>
    <row r="83" spans="1:54" x14ac:dyDescent="0.25">
      <c r="A83">
        <v>2020</v>
      </c>
      <c r="B83">
        <v>12</v>
      </c>
      <c r="C83" t="s">
        <v>81</v>
      </c>
      <c r="D83" s="6">
        <f>Cal_Energy!D82+IFERROR(VLOOKUP(Cal_Energy_Switching!D$4,Switching!$B$35:$E$44,2,0)/12,0)-IFERROR(VLOOKUP(Cal_Energy_Switching!D$4,Switching!$B$23:$E$31,2,0)/12,0)</f>
        <v>639430.70354091388</v>
      </c>
      <c r="E83" s="35">
        <f t="shared" si="8"/>
        <v>177560.60613014444</v>
      </c>
      <c r="F83" s="1">
        <f>Cal_Energy!F82+IFERROR(VLOOKUP(Cal_Energy_Switching!F$4,Switching!$B$35:$E$44,2,0)/12,0)-IFERROR(VLOOKUP(Cal_Energy_Switching!F$4,Switching!$B$23:$E$31,2,0)/12,0)</f>
        <v>71974.610402057791</v>
      </c>
      <c r="G83" s="1">
        <f>Cal_Energy!G82+IFERROR(VLOOKUP(Cal_Energy_Switching!G$4,Switching!$B$35:$E$44,2,0)/12,0)-IFERROR(VLOOKUP(Cal_Energy_Switching!G$4,Switching!$B$23:$E$31,2,0)/12,0)</f>
        <v>105585.99572808665</v>
      </c>
      <c r="H83" s="35">
        <f t="shared" si="5"/>
        <v>14810.349569241647</v>
      </c>
      <c r="I83" s="1">
        <f>Cal_Energy!I82+IFERROR(VLOOKUP(Cal_Energy_Switching!I$4,Switching!$B$35:$E$44,2,0)/12,0)-IFERROR(VLOOKUP(Cal_Energy_Switching!I$4,Switching!$B$23:$E$31,2,0)/12,0)</f>
        <v>758.16317245120752</v>
      </c>
      <c r="J83" s="1">
        <f>Cal_Energy!J82+IFERROR(VLOOKUP(Cal_Energy_Switching!J$4,Switching!$B$35:$E$44,2,0)/12,0)-IFERROR(VLOOKUP(Cal_Energy_Switching!J$4,Switching!$B$23:$E$31,2,0)/12,0)</f>
        <v>14052.186396790439</v>
      </c>
      <c r="K83" s="6">
        <f>Cal_Energy!K82+IFERROR(VLOOKUP(Cal_Energy_Switching!K$4,Switching!$B$35:$E$44,2,0)/12,0)-IFERROR(VLOOKUP(Cal_Energy_Switching!K$4,Switching!$B$23:$E$31,2,0)/12,0)</f>
        <v>262134.69931320247</v>
      </c>
      <c r="L83" s="6">
        <f>Cal_Energy!L82+IFERROR(VLOOKUP(Cal_Energy_Switching!L$4,Switching!$B$35:$E$44,2,0)/12,0)-IFERROR(VLOOKUP(Cal_Energy_Switching!L$4,Switching!$B$23:$E$31,2,0)/12,0)</f>
        <v>20845.969428511846</v>
      </c>
      <c r="M83" s="6">
        <f>Cal_Energy!M82+IFERROR(VLOOKUP(Cal_Energy_Switching!M$4,Switching!$B$35:$E$44,2,0)/12,0)-IFERROR(VLOOKUP(Cal_Energy_Switching!M$4,Switching!$B$23:$E$31,2,0)/12,0)</f>
        <v>189321.47428769481</v>
      </c>
      <c r="N83" s="6">
        <f>Cal_Energy!N82+IFERROR(VLOOKUP(Cal_Energy_Switching!N$4,Switching!$B$35:$E$44,2,0)/12,0)-IFERROR(VLOOKUP(Cal_Energy_Switching!N$4,Switching!$B$23:$E$31,2,0)/12,0)</f>
        <v>109486.51512386715</v>
      </c>
      <c r="O83" s="6">
        <f>Cal_Energy!O82+IFERROR(VLOOKUP(Cal_Energy_Switching!O$4,Switching!$B$35:$E$44,2,0)/12,0)-IFERROR(VLOOKUP(Cal_Energy_Switching!O$4,Switching!$B$23:$E$31,2,0)/12,0)</f>
        <v>146955.00589660133</v>
      </c>
      <c r="P83" s="6">
        <f>Cal_Energy!P82+IFERROR(VLOOKUP(Cal_Energy_Switching!P$4,Switching!$B$35:$E$44,2,0)/12,0)-IFERROR(VLOOKUP(Cal_Energy_Switching!P$4,Switching!$B$23:$E$31,2,0)/12,0)</f>
        <v>0</v>
      </c>
      <c r="Q83" s="6">
        <f>Cal_Energy!Q82+IFERROR(VLOOKUP(Cal_Energy_Switching!Q$4,Switching!$B$35:$E$44,2,0)/12,0)-IFERROR(VLOOKUP(Cal_Energy_Switching!Q$4,Switching!$B$23:$E$31,2,0)/12,0)</f>
        <v>18100.004400202848</v>
      </c>
      <c r="R83" s="6">
        <f>Cal_Energy!R82+IFERROR(VLOOKUP(Cal_Energy_Switching!R$4,Switching!$B$35:$E$44,2,0)/12,0)-IFERROR(VLOOKUP(Cal_Energy_Switching!R$4,Switching!$B$23:$E$31,2,0)/12,0)</f>
        <v>18818.385999999999</v>
      </c>
      <c r="S83" s="6">
        <f>Cal_Energy!S82+IFERROR(VLOOKUP(Cal_Energy_Switching!S$4,Switching!$B$35:$E$44,2,0)/12,0)-IFERROR(VLOOKUP(Cal_Energy_Switching!S$4,Switching!$B$23:$E$31,2,0)/12,0)</f>
        <v>145494.42236890757</v>
      </c>
      <c r="T83" s="6">
        <f>Cal_Energy!T82+IFERROR(VLOOKUP(Cal_Energy_Switching!T$4,Switching!$B$35:$E$44,2,0)/12,0)-IFERROR(VLOOKUP(Cal_Energy_Switching!T$4,Switching!$B$23:$E$31,2,0)/12,0)</f>
        <v>19.970080368352335</v>
      </c>
      <c r="U83" s="6">
        <f>Cal_Energy!U82+IFERROR(VLOOKUP(Cal_Energy_Switching!U$4,Switching!$B$35:$E$44,2,0)/12,0)-IFERROR(VLOOKUP(Cal_Energy_Switching!U$4,Switching!$B$23:$E$31,2,0)/12,0)</f>
        <v>116.89664650357507</v>
      </c>
      <c r="V83" s="6">
        <f>Cal_Energy!V82+IFERROR(VLOOKUP(Cal_Energy_Switching!V$4,Switching!$B$35:$E$44,2,0)/12,0)-IFERROR(VLOOKUP(Cal_Energy_Switching!V$4,Switching!$B$23:$E$31,2,0)/12,0)</f>
        <v>48145.895395850552</v>
      </c>
      <c r="W83" s="6">
        <f>Cal_Energy!W82+IFERROR(VLOOKUP(Cal_Energy_Switching!W$4,Switching!$B$35:$E$44,2,0)/12,0)-IFERROR(VLOOKUP(Cal_Energy_Switching!W$4,Switching!$B$23:$E$31,2,0)/12,0)</f>
        <v>12015.257970768887</v>
      </c>
      <c r="X83" s="6">
        <f>Cal_Energy!X82+IFERROR(VLOOKUP(Cal_Energy_Switching!X$4,Switching!$B$35:$E$44,2,0)/12,0)-IFERROR(VLOOKUP(Cal_Energy_Switching!X$4,Switching!$B$23:$E$31,2,0)/12,0)</f>
        <v>40834.408234581118</v>
      </c>
      <c r="Y83" s="35">
        <f t="shared" si="6"/>
        <v>9448.2501375856173</v>
      </c>
      <c r="Z83" s="1">
        <f>Cal_Energy!Z82+IFERROR(VLOOKUP(Cal_Energy_Switching!Z$4,Switching!$B$35:$E$44,2,0)/12,0)-IFERROR(VLOOKUP(Cal_Energy_Switching!Z$4,Switching!$B$23:$E$31,2,0)/12,0)</f>
        <v>4908.1708776398355</v>
      </c>
      <c r="AA83" s="1">
        <f>Cal_Energy!AA82+IFERROR(VLOOKUP(Cal_Energy_Switching!AA$4,Switching!$B$35:$E$44,2,0)/12,0)-IFERROR(VLOOKUP(Cal_Energy_Switching!AA$4,Switching!$B$23:$E$31,2,0)/12,0)</f>
        <v>4540.0792599457818</v>
      </c>
      <c r="AB83" s="6">
        <f>Cal_Energy!AB82+IFERROR(VLOOKUP(Cal_Energy_Switching!AB$4,Switching!$B$35:$E$44,2,0)/12,0)-IFERROR(VLOOKUP(Cal_Energy_Switching!AB$4,Switching!$B$23:$E$31,2,0)/12,0)</f>
        <v>69.75164466276253</v>
      </c>
      <c r="AC83" s="6">
        <f>Cal_Energy!AC82+IFERROR(VLOOKUP(Cal_Energy_Switching!AC$4,Switching!$B$35:$E$44,2,0)/12,0)-IFERROR(VLOOKUP(Cal_Energy_Switching!AC$4,Switching!$B$23:$E$31,2,0)/12,0)</f>
        <v>1848.2577033780765</v>
      </c>
      <c r="AD83" s="6">
        <f>Cal_Energy!AD82+IFERROR(VLOOKUP(Cal_Energy_Switching!AD$4,Switching!$B$35:$E$44,2,0)/12,0)-IFERROR(VLOOKUP(Cal_Energy_Switching!AD$4,Switching!$B$23:$E$31,2,0)/12,0)</f>
        <v>721.53500678159742</v>
      </c>
      <c r="AE83" s="6">
        <f>Cal_Energy!AE82+IFERROR(VLOOKUP(Cal_Energy_Switching!AE$4,Switching!$B$35:$E$44,2,0)/12,0)-IFERROR(VLOOKUP(Cal_Energy_Switching!AE$4,Switching!$B$23:$E$31,2,0)/12,0)</f>
        <v>4331.440012756636</v>
      </c>
      <c r="AF83" s="6">
        <f>Cal_Energy!AF82+IFERROR(VLOOKUP(Cal_Energy_Switching!AF$4,Switching!$B$35:$E$44,2,0)/12,0)-IFERROR(VLOOKUP(Cal_Energy_Switching!AF$4,Switching!$B$23:$E$31,2,0)/12,0)</f>
        <v>10565.573786562867</v>
      </c>
      <c r="AG83" s="6">
        <f>Cal_Energy!AG82+IFERROR(VLOOKUP(Cal_Energy_Switching!AG$4,Switching!$B$35:$E$44,2,0)/12,0)-IFERROR(VLOOKUP(Cal_Energy_Switching!AG$4,Switching!$B$23:$E$31,2,0)/12,0)</f>
        <v>7308.5364847865649</v>
      </c>
      <c r="AH83" s="6">
        <f>Cal_Energy!AH82+IFERROR(VLOOKUP(Cal_Energy_Switching!AH$4,Switching!$B$35:$E$44,2,0)/12,0)-IFERROR(VLOOKUP(Cal_Energy_Switching!AH$4,Switching!$B$23:$E$31,2,0)/12,0)</f>
        <v>2157.3570044305529</v>
      </c>
      <c r="AI83" s="6">
        <f>Cal_Energy!AI82+IFERROR(VLOOKUP(Cal_Energy_Switching!AI$4,Switching!$B$35:$E$44,2,0)/12,0)-IFERROR(VLOOKUP(Cal_Energy_Switching!AI$4,Switching!$B$23:$E$31,2,0)/12,0)</f>
        <v>3521.8579288542865</v>
      </c>
      <c r="AJ83" s="6">
        <f>Cal_Energy!AJ82+IFERROR(VLOOKUP(Cal_Energy_Switching!AJ$4,Switching!$B$35:$E$44,2,0)/12,0)-IFERROR(VLOOKUP(Cal_Energy_Switching!AJ$4,Switching!$B$23:$E$31,2,0)/12,0)</f>
        <v>361326.80664100806</v>
      </c>
      <c r="AK83" s="35">
        <f t="shared" si="7"/>
        <v>110720.731905173</v>
      </c>
      <c r="AL83" s="1">
        <f>Cal_Energy!AL82+IFERROR(VLOOKUP(Cal_Energy_Switching!AL$4,Switching!$B$35:$E$44,2,0)/12,0)-IFERROR(VLOOKUP(Cal_Energy_Switching!AL$4,Switching!$B$23:$E$31,2,0)/12,0)</f>
        <v>31183.01960344844</v>
      </c>
      <c r="AM83" s="1">
        <f>Cal_Energy!AM82+IFERROR(VLOOKUP(Cal_Energy_Switching!AM$4,Switching!$B$35:$E$44,2,0)/12,0)-IFERROR(VLOOKUP(Cal_Energy_Switching!AM$4,Switching!$B$23:$E$31,2,0)/12,0)</f>
        <v>79537.712301724561</v>
      </c>
      <c r="AN83" s="6">
        <f>Cal_Energy!AN82+IFERROR(VLOOKUP(Cal_Energy_Switching!AN$4,Switching!$B$35:$E$44,2,0)/12,0)-IFERROR(VLOOKUP(Cal_Energy_Switching!AN$4,Switching!$B$23:$E$31,2,0)/12,0)</f>
        <v>359.40494760409121</v>
      </c>
      <c r="AO83" s="6">
        <f>Cal_Energy!AO82+IFERROR(VLOOKUP(Cal_Energy_Switching!AO$4,Switching!$B$35:$E$44,2,0)/12,0)-IFERROR(VLOOKUP(Cal_Energy_Switching!AO$4,Switching!$B$23:$E$31,2,0)/12,0)</f>
        <v>295.96885366612594</v>
      </c>
      <c r="AP83" s="6">
        <f>Cal_Energy!AP82+IFERROR(VLOOKUP(Cal_Energy_Switching!AP$4,Switching!$B$35:$E$44,2,0)/12,0)-IFERROR(VLOOKUP(Cal_Energy_Switching!AP$4,Switching!$B$23:$E$31,2,0)/12,0)</f>
        <v>13954.449994637889</v>
      </c>
      <c r="AQ83" s="6">
        <f>Cal_Energy!AQ82+IFERROR(VLOOKUP(Cal_Energy_Switching!AQ$4,Switching!$B$35:$E$44,2,0)/12,0)-IFERROR(VLOOKUP(Cal_Energy_Switching!AQ$4,Switching!$B$23:$E$31,2,0)/12,0)</f>
        <v>77699.337554227532</v>
      </c>
      <c r="AR83" s="6">
        <f>Cal_Energy!AR82+IFERROR(VLOOKUP(Cal_Energy_Switching!AR$4,Switching!$B$35:$E$44,2,0)/12,0)-IFERROR(VLOOKUP(Cal_Energy_Switching!AR$4,Switching!$B$23:$E$31,2,0)/12,0)</f>
        <v>11620.885031580425</v>
      </c>
      <c r="AS83" s="6">
        <f>Cal_Energy!AS82+IFERROR(VLOOKUP(Cal_Energy_Switching!AS$4,Switching!$B$35:$E$44,2,0)/12,0)-IFERROR(VLOOKUP(Cal_Energy_Switching!AS$4,Switching!$B$23:$E$31,2,0)/12,0)</f>
        <v>140434.19809931068</v>
      </c>
      <c r="AT83" s="6">
        <f>Cal_Energy!AT82+IFERROR(VLOOKUP(Cal_Energy_Switching!AT$4,Switching!$B$35:$E$44,2,0)/12,0)-IFERROR(VLOOKUP(Cal_Energy_Switching!AT$4,Switching!$B$23:$E$31,2,0)/12,0)</f>
        <v>29061.065073687656</v>
      </c>
      <c r="AU83" s="6">
        <f>Cal_Energy!AU82+IFERROR(VLOOKUP(Cal_Energy_Switching!AU$4,Switching!$B$35:$E$44,2,0)/12,0)-IFERROR(VLOOKUP(Cal_Energy_Switching!AU$4,Switching!$B$23:$E$31,2,0)/12,0)</f>
        <v>66137.011144773685</v>
      </c>
      <c r="AV83" s="6">
        <f>Cal_Energy!AV82+IFERROR(VLOOKUP(Cal_Energy_Switching!AV$4,Switching!$B$35:$E$44,2,0)/12,0)-IFERROR(VLOOKUP(Cal_Energy_Switching!AV$4,Switching!$B$23:$E$31,2,0)/12,0)</f>
        <v>1155.4949922679714</v>
      </c>
      <c r="AW83" s="6">
        <f>Cal_Energy!AW82+IFERROR(VLOOKUP(Cal_Energy_Switching!AW$4,Switching!$B$35:$E$44,2,0)/12,0)-IFERROR(VLOOKUP(Cal_Energy_Switching!AW$4,Switching!$B$23:$E$31,2,0)/12,0)</f>
        <v>18330.358381800099</v>
      </c>
      <c r="AX83" s="6">
        <f>Cal_Energy!AX82+IFERROR(VLOOKUP(Cal_Energy_Switching!AX$4,Switching!$B$35:$E$44,2,0)/12,0)-IFERROR(VLOOKUP(Cal_Energy_Switching!AX$4,Switching!$B$23:$E$31,2,0)/12,0)</f>
        <v>145706.92665560442</v>
      </c>
      <c r="AY83" s="6">
        <f>Cal_Energy!AY82+IFERROR(VLOOKUP(Cal_Energy_Switching!AY$4,Switching!$B$35:$E$44,2,0)/12,0)-IFERROR(VLOOKUP(Cal_Energy_Switching!AY$4,Switching!$B$23:$E$31,2,0)/12,0)</f>
        <v>22460.463537764288</v>
      </c>
      <c r="AZ83" s="6">
        <f>Cal_Energy!AZ82+IFERROR(VLOOKUP(Cal_Energy_Switching!AZ$4,Switching!$B$35:$E$44,2,0)/12,0)-IFERROR(VLOOKUP(Cal_Energy_Switching!AZ$4,Switching!$B$23:$E$31,2,0)/12,0)</f>
        <v>9529</v>
      </c>
      <c r="BA83" s="6">
        <f>Cal_Energy!BA82+IFERROR(VLOOKUP(Cal_Energy_Switching!BA$4,Switching!$B$35:$E$44,2,0)/12,0)-IFERROR(VLOOKUP(Cal_Energy_Switching!BA$4,Switching!$B$23:$E$31,2,0)/12,0)</f>
        <v>4790.1000000000004</v>
      </c>
      <c r="BB83" s="7">
        <f t="shared" si="9"/>
        <v>2897645.3269102653</v>
      </c>
    </row>
    <row r="84" spans="1:54" x14ac:dyDescent="0.25">
      <c r="A84">
        <v>2021</v>
      </c>
      <c r="B84">
        <v>1</v>
      </c>
      <c r="C84" t="s">
        <v>82</v>
      </c>
      <c r="D84" s="6">
        <f>Cal_Energy!D83+IFERROR(VLOOKUP(Cal_Energy_Switching!D$4,Switching!$B$35:$E$44,2,0)/12,0)-IFERROR(VLOOKUP(Cal_Energy_Switching!D$4,Switching!$B$23:$E$31,2,0)/12,0)</f>
        <v>755141.7398565812</v>
      </c>
      <c r="E84" s="35">
        <f t="shared" si="8"/>
        <v>195404.33901364493</v>
      </c>
      <c r="F84" s="1">
        <f>Cal_Energy!F83+IFERROR(VLOOKUP(Cal_Energy_Switching!F$4,Switching!$B$35:$E$44,2,0)/12,0)-IFERROR(VLOOKUP(Cal_Energy_Switching!F$4,Switching!$B$23:$E$31,2,0)/12,0)</f>
        <v>79112.103555457987</v>
      </c>
      <c r="G84" s="1">
        <f>Cal_Energy!G83+IFERROR(VLOOKUP(Cal_Energy_Switching!G$4,Switching!$B$35:$E$44,2,0)/12,0)-IFERROR(VLOOKUP(Cal_Energy_Switching!G$4,Switching!$B$23:$E$31,2,0)/12,0)</f>
        <v>116292.23545818694</v>
      </c>
      <c r="H84" s="35">
        <f t="shared" si="5"/>
        <v>15608.613681654926</v>
      </c>
      <c r="I84" s="1">
        <f>Cal_Energy!I83+IFERROR(VLOOKUP(Cal_Energy_Switching!I$4,Switching!$B$35:$E$44,2,0)/12,0)-IFERROR(VLOOKUP(Cal_Energy_Switching!I$4,Switching!$B$23:$E$31,2,0)/12,0)</f>
        <v>799.02746462011874</v>
      </c>
      <c r="J84" s="1">
        <f>Cal_Energy!J83+IFERROR(VLOOKUP(Cal_Energy_Switching!J$4,Switching!$B$35:$E$44,2,0)/12,0)-IFERROR(VLOOKUP(Cal_Energy_Switching!J$4,Switching!$B$23:$E$31,2,0)/12,0)</f>
        <v>14809.586217034808</v>
      </c>
      <c r="K84" s="6">
        <f>Cal_Energy!K83+IFERROR(VLOOKUP(Cal_Energy_Switching!K$4,Switching!$B$35:$E$44,2,0)/12,0)-IFERROR(VLOOKUP(Cal_Energy_Switching!K$4,Switching!$B$23:$E$31,2,0)/12,0)</f>
        <v>250748.08726277511</v>
      </c>
      <c r="L84" s="6">
        <f>Cal_Energy!L83+IFERROR(VLOOKUP(Cal_Energy_Switching!L$4,Switching!$B$35:$E$44,2,0)/12,0)-IFERROR(VLOOKUP(Cal_Energy_Switching!L$4,Switching!$B$23:$E$31,2,0)/12,0)</f>
        <v>19659.52743795927</v>
      </c>
      <c r="M84" s="6">
        <f>Cal_Energy!M83+IFERROR(VLOOKUP(Cal_Energy_Switching!M$4,Switching!$B$35:$E$44,2,0)/12,0)-IFERROR(VLOOKUP(Cal_Energy_Switching!M$4,Switching!$B$23:$E$31,2,0)/12,0)</f>
        <v>188430.63053128289</v>
      </c>
      <c r="N84" s="6">
        <f>Cal_Energy!N83+IFERROR(VLOOKUP(Cal_Energy_Switching!N$4,Switching!$B$35:$E$44,2,0)/12,0)-IFERROR(VLOOKUP(Cal_Energy_Switching!N$4,Switching!$B$23:$E$31,2,0)/12,0)</f>
        <v>105011.57217356878</v>
      </c>
      <c r="O84" s="6">
        <f>Cal_Energy!O83+IFERROR(VLOOKUP(Cal_Energy_Switching!O$4,Switching!$B$35:$E$44,2,0)/12,0)-IFERROR(VLOOKUP(Cal_Energy_Switching!O$4,Switching!$B$23:$E$31,2,0)/12,0)</f>
        <v>146355.68847276954</v>
      </c>
      <c r="P84" s="6">
        <f>Cal_Energy!P83+IFERROR(VLOOKUP(Cal_Energy_Switching!P$4,Switching!$B$35:$E$44,2,0)/12,0)-IFERROR(VLOOKUP(Cal_Energy_Switching!P$4,Switching!$B$23:$E$31,2,0)/12,0)</f>
        <v>0</v>
      </c>
      <c r="Q84" s="6">
        <f>Cal_Energy!Q83+IFERROR(VLOOKUP(Cal_Energy_Switching!Q$4,Switching!$B$35:$E$44,2,0)/12,0)-IFERROR(VLOOKUP(Cal_Energy_Switching!Q$4,Switching!$B$23:$E$31,2,0)/12,0)</f>
        <v>19524.283090109129</v>
      </c>
      <c r="R84" s="6">
        <f>Cal_Energy!R83+IFERROR(VLOOKUP(Cal_Energy_Switching!R$4,Switching!$B$35:$E$44,2,0)/12,0)-IFERROR(VLOOKUP(Cal_Energy_Switching!R$4,Switching!$B$23:$E$31,2,0)/12,0)</f>
        <v>21061.276999999998</v>
      </c>
      <c r="S84" s="6">
        <f>Cal_Energy!S83+IFERROR(VLOOKUP(Cal_Energy_Switching!S$4,Switching!$B$35:$E$44,2,0)/12,0)-IFERROR(VLOOKUP(Cal_Energy_Switching!S$4,Switching!$B$23:$E$31,2,0)/12,0)</f>
        <v>139846.41613448886</v>
      </c>
      <c r="T84" s="6">
        <f>Cal_Energy!T83+IFERROR(VLOOKUP(Cal_Energy_Switching!T$4,Switching!$B$35:$E$44,2,0)/12,0)-IFERROR(VLOOKUP(Cal_Energy_Switching!T$4,Switching!$B$23:$E$31,2,0)/12,0)</f>
        <v>20.713274628339526</v>
      </c>
      <c r="U84" s="6">
        <f>Cal_Energy!U83+IFERROR(VLOOKUP(Cal_Energy_Switching!U$4,Switching!$B$35:$E$44,2,0)/12,0)-IFERROR(VLOOKUP(Cal_Energy_Switching!U$4,Switching!$B$23:$E$31,2,0)/12,0)</f>
        <v>120.9403811806598</v>
      </c>
      <c r="V84" s="6">
        <f>Cal_Energy!V83+IFERROR(VLOOKUP(Cal_Energy_Switching!V$4,Switching!$B$35:$E$44,2,0)/12,0)-IFERROR(VLOOKUP(Cal_Energy_Switching!V$4,Switching!$B$23:$E$31,2,0)/12,0)</f>
        <v>48922.696088106532</v>
      </c>
      <c r="W84" s="6">
        <f>Cal_Energy!W83+IFERROR(VLOOKUP(Cal_Energy_Switching!W$4,Switching!$B$35:$E$44,2,0)/12,0)-IFERROR(VLOOKUP(Cal_Energy_Switching!W$4,Switching!$B$23:$E$31,2,0)/12,0)</f>
        <v>12664.192543419433</v>
      </c>
      <c r="X84" s="6">
        <f>Cal_Energy!X83+IFERROR(VLOOKUP(Cal_Energy_Switching!X$4,Switching!$B$35:$E$44,2,0)/12,0)-IFERROR(VLOOKUP(Cal_Energy_Switching!X$4,Switching!$B$23:$E$31,2,0)/12,0)</f>
        <v>29953.553542224454</v>
      </c>
      <c r="Y84" s="35">
        <f t="shared" si="6"/>
        <v>10756.451253544543</v>
      </c>
      <c r="Z84" s="1">
        <f>Cal_Energy!Z83+IFERROR(VLOOKUP(Cal_Energy_Switching!Z$4,Switching!$B$35:$E$44,2,0)/12,0)-IFERROR(VLOOKUP(Cal_Energy_Switching!Z$4,Switching!$B$23:$E$31,2,0)/12,0)</f>
        <v>5587.7543482237661</v>
      </c>
      <c r="AA84" s="1">
        <f>Cal_Energy!AA83+IFERROR(VLOOKUP(Cal_Energy_Switching!AA$4,Switching!$B$35:$E$44,2,0)/12,0)-IFERROR(VLOOKUP(Cal_Energy_Switching!AA$4,Switching!$B$23:$E$31,2,0)/12,0)</f>
        <v>5168.6969053207768</v>
      </c>
      <c r="AB84" s="6">
        <f>Cal_Energy!AB83+IFERROR(VLOOKUP(Cal_Energy_Switching!AB$4,Switching!$B$35:$E$44,2,0)/12,0)-IFERROR(VLOOKUP(Cal_Energy_Switching!AB$4,Switching!$B$23:$E$31,2,0)/12,0)</f>
        <v>63.311277804580165</v>
      </c>
      <c r="AC84" s="6">
        <f>Cal_Energy!AC83+IFERROR(VLOOKUP(Cal_Energy_Switching!AC$4,Switching!$B$35:$E$44,2,0)/12,0)-IFERROR(VLOOKUP(Cal_Energy_Switching!AC$4,Switching!$B$23:$E$31,2,0)/12,0)</f>
        <v>1997.2006376009419</v>
      </c>
      <c r="AD84" s="6">
        <f>Cal_Energy!AD83+IFERROR(VLOOKUP(Cal_Energy_Switching!AD$4,Switching!$B$35:$E$44,2,0)/12,0)-IFERROR(VLOOKUP(Cal_Energy_Switching!AD$4,Switching!$B$23:$E$31,2,0)/12,0)</f>
        <v>753.54542251689998</v>
      </c>
      <c r="AE84" s="6">
        <f>Cal_Energy!AE83+IFERROR(VLOOKUP(Cal_Energy_Switching!AE$4,Switching!$B$35:$E$44,2,0)/12,0)-IFERROR(VLOOKUP(Cal_Energy_Switching!AE$4,Switching!$B$23:$E$31,2,0)/12,0)</f>
        <v>4491.4448217495865</v>
      </c>
      <c r="AF84" s="6">
        <f>Cal_Energy!AF83+IFERROR(VLOOKUP(Cal_Energy_Switching!AF$4,Switching!$B$35:$E$44,2,0)/12,0)-IFERROR(VLOOKUP(Cal_Energy_Switching!AF$4,Switching!$B$23:$E$31,2,0)/12,0)</f>
        <v>10816.421199145419</v>
      </c>
      <c r="AG84" s="6">
        <f>Cal_Energy!AG83+IFERROR(VLOOKUP(Cal_Energy_Switching!AG$4,Switching!$B$35:$E$44,2,0)/12,0)-IFERROR(VLOOKUP(Cal_Energy_Switching!AG$4,Switching!$B$23:$E$31,2,0)/12,0)</f>
        <v>7578.5162099639274</v>
      </c>
      <c r="AH84" s="6">
        <f>Cal_Energy!AH83+IFERROR(VLOOKUP(Cal_Energy_Switching!AH$4,Switching!$B$35:$E$44,2,0)/12,0)-IFERROR(VLOOKUP(Cal_Energy_Switching!AH$4,Switching!$B$23:$E$31,2,0)/12,0)</f>
        <v>2237.0504769031922</v>
      </c>
      <c r="AI84" s="6">
        <f>Cal_Energy!AI83+IFERROR(VLOOKUP(Cal_Energy_Switching!AI$4,Switching!$B$35:$E$44,2,0)/12,0)-IFERROR(VLOOKUP(Cal_Energy_Switching!AI$4,Switching!$B$23:$E$31,2,0)/12,0)</f>
        <v>3605.4737330484686</v>
      </c>
      <c r="AJ84" s="6">
        <f>Cal_Energy!AJ83+IFERROR(VLOOKUP(Cal_Energy_Switching!AJ$4,Switching!$B$35:$E$44,2,0)/12,0)-IFERROR(VLOOKUP(Cal_Energy_Switching!AJ$4,Switching!$B$23:$E$31,2,0)/12,0)</f>
        <v>400561.63412878761</v>
      </c>
      <c r="AK84" s="35">
        <f t="shared" si="7"/>
        <v>114321.07642834698</v>
      </c>
      <c r="AL84" s="1">
        <f>Cal_Energy!AL83+IFERROR(VLOOKUP(Cal_Energy_Switching!AL$4,Switching!$B$35:$E$44,2,0)/12,0)-IFERROR(VLOOKUP(Cal_Energy_Switching!AL$4,Switching!$B$23:$E$31,2,0)/12,0)</f>
        <v>32191.116069937154</v>
      </c>
      <c r="AM84" s="1">
        <f>Cal_Energy!AM83+IFERROR(VLOOKUP(Cal_Energy_Switching!AM$4,Switching!$B$35:$E$44,2,0)/12,0)-IFERROR(VLOOKUP(Cal_Energy_Switching!AM$4,Switching!$B$23:$E$31,2,0)/12,0)</f>
        <v>82129.960358409822</v>
      </c>
      <c r="AN84" s="6">
        <f>Cal_Energy!AN83+IFERROR(VLOOKUP(Cal_Energy_Switching!AN$4,Switching!$B$35:$E$44,2,0)/12,0)-IFERROR(VLOOKUP(Cal_Energy_Switching!AN$4,Switching!$B$23:$E$31,2,0)/12,0)</f>
        <v>357.00604902688048</v>
      </c>
      <c r="AO84" s="6">
        <f>Cal_Energy!AO83+IFERROR(VLOOKUP(Cal_Energy_Switching!AO$4,Switching!$B$35:$E$44,2,0)/12,0)-IFERROR(VLOOKUP(Cal_Energy_Switching!AO$4,Switching!$B$23:$E$31,2,0)/12,0)</f>
        <v>288.19899384405318</v>
      </c>
      <c r="AP84" s="6">
        <f>Cal_Energy!AP83+IFERROR(VLOOKUP(Cal_Energy_Switching!AP$4,Switching!$B$35:$E$44,2,0)/12,0)-IFERROR(VLOOKUP(Cal_Energy_Switching!AP$4,Switching!$B$23:$E$31,2,0)/12,0)</f>
        <v>15578.028813141469</v>
      </c>
      <c r="AQ84" s="6">
        <f>Cal_Energy!AQ83+IFERROR(VLOOKUP(Cal_Energy_Switching!AQ$4,Switching!$B$35:$E$44,2,0)/12,0)-IFERROR(VLOOKUP(Cal_Energy_Switching!AQ$4,Switching!$B$23:$E$31,2,0)/12,0)</f>
        <v>70110.893535279421</v>
      </c>
      <c r="AR84" s="6">
        <f>Cal_Energy!AR83+IFERROR(VLOOKUP(Cal_Energy_Switching!AR$4,Switching!$B$35:$E$44,2,0)/12,0)-IFERROR(VLOOKUP(Cal_Energy_Switching!AR$4,Switching!$B$23:$E$31,2,0)/12,0)</f>
        <v>11153.099882782486</v>
      </c>
      <c r="AS84" s="6">
        <f>Cal_Energy!AS83+IFERROR(VLOOKUP(Cal_Energy_Switching!AS$4,Switching!$B$35:$E$44,2,0)/12,0)-IFERROR(VLOOKUP(Cal_Energy_Switching!AS$4,Switching!$B$23:$E$31,2,0)/12,0)</f>
        <v>135787.33881782193</v>
      </c>
      <c r="AT84" s="6">
        <f>Cal_Energy!AT83+IFERROR(VLOOKUP(Cal_Energy_Switching!AT$4,Switching!$B$35:$E$44,2,0)/12,0)-IFERROR(VLOOKUP(Cal_Energy_Switching!AT$4,Switching!$B$23:$E$31,2,0)/12,0)</f>
        <v>27969.566393159152</v>
      </c>
      <c r="AU84" s="6">
        <f>Cal_Energy!AU83+IFERROR(VLOOKUP(Cal_Energy_Switching!AU$4,Switching!$B$35:$E$44,2,0)/12,0)-IFERROR(VLOOKUP(Cal_Energy_Switching!AU$4,Switching!$B$23:$E$31,2,0)/12,0)</f>
        <v>63950.253835837844</v>
      </c>
      <c r="AV84" s="6">
        <f>Cal_Energy!AV83+IFERROR(VLOOKUP(Cal_Energy_Switching!AV$4,Switching!$B$35:$E$44,2,0)/12,0)-IFERROR(VLOOKUP(Cal_Energy_Switching!AV$4,Switching!$B$23:$E$31,2,0)/12,0)</f>
        <v>1097.7057001680068</v>
      </c>
      <c r="AW84" s="6">
        <f>Cal_Energy!AW83+IFERROR(VLOOKUP(Cal_Energy_Switching!AW$4,Switching!$B$35:$E$44,2,0)/12,0)-IFERROR(VLOOKUP(Cal_Energy_Switching!AW$4,Switching!$B$23:$E$31,2,0)/12,0)</f>
        <v>17572.145082265852</v>
      </c>
      <c r="AX84" s="6">
        <f>Cal_Energy!AX83+IFERROR(VLOOKUP(Cal_Energy_Switching!AX$4,Switching!$B$35:$E$44,2,0)/12,0)-IFERROR(VLOOKUP(Cal_Energy_Switching!AX$4,Switching!$B$23:$E$31,2,0)/12,0)</f>
        <v>138419.74652775133</v>
      </c>
      <c r="AY84" s="6">
        <f>Cal_Energy!AY83+IFERROR(VLOOKUP(Cal_Energy_Switching!AY$4,Switching!$B$35:$E$44,2,0)/12,0)-IFERROR(VLOOKUP(Cal_Energy_Switching!AY$4,Switching!$B$23:$E$31,2,0)/12,0)</f>
        <v>21662.791071408676</v>
      </c>
      <c r="AZ84" s="6">
        <f>Cal_Energy!AZ83+IFERROR(VLOOKUP(Cal_Energy_Switching!AZ$4,Switching!$B$35:$E$44,2,0)/12,0)-IFERROR(VLOOKUP(Cal_Energy_Switching!AZ$4,Switching!$B$23:$E$31,2,0)/12,0)</f>
        <v>10975.5</v>
      </c>
      <c r="BA84" s="6">
        <f>Cal_Energy!BA83+IFERROR(VLOOKUP(Cal_Energy_Switching!BA$4,Switching!$B$35:$E$44,2,0)/12,0)-IFERROR(VLOOKUP(Cal_Energy_Switching!BA$4,Switching!$B$23:$E$31,2,0)/12,0)</f>
        <v>5498.8799999999992</v>
      </c>
      <c r="BB84" s="7">
        <f t="shared" si="9"/>
        <v>3026077.5507762921</v>
      </c>
    </row>
    <row r="85" spans="1:54" x14ac:dyDescent="0.25">
      <c r="A85">
        <v>2021</v>
      </c>
      <c r="B85">
        <v>2</v>
      </c>
      <c r="C85" t="s">
        <v>83</v>
      </c>
      <c r="D85" s="6">
        <f>Cal_Energy!D84+IFERROR(VLOOKUP(Cal_Energy_Switching!D$4,Switching!$B$35:$E$44,2,0)/12,0)-IFERROR(VLOOKUP(Cal_Energy_Switching!D$4,Switching!$B$23:$E$31,2,0)/12,0)</f>
        <v>648632.90900300653</v>
      </c>
      <c r="E85" s="35">
        <f t="shared" si="8"/>
        <v>171823.94158714145</v>
      </c>
      <c r="F85" s="1">
        <f>Cal_Energy!F84+IFERROR(VLOOKUP(Cal_Energy_Switching!F$4,Switching!$B$35:$E$44,2,0)/12,0)-IFERROR(VLOOKUP(Cal_Energy_Switching!F$4,Switching!$B$23:$E$31,2,0)/12,0)</f>
        <v>69679.944584856596</v>
      </c>
      <c r="G85" s="1">
        <f>Cal_Energy!G84+IFERROR(VLOOKUP(Cal_Energy_Switching!G$4,Switching!$B$35:$E$44,2,0)/12,0)-IFERROR(VLOOKUP(Cal_Energy_Switching!G$4,Switching!$B$23:$E$31,2,0)/12,0)</f>
        <v>102143.99700228486</v>
      </c>
      <c r="H85" s="35">
        <f t="shared" si="5"/>
        <v>14496.831014813351</v>
      </c>
      <c r="I85" s="1">
        <f>Cal_Energy!I84+IFERROR(VLOOKUP(Cal_Energy_Switching!I$4,Switching!$B$35:$E$44,2,0)/12,0)-IFERROR(VLOOKUP(Cal_Energy_Switching!I$4,Switching!$B$23:$E$31,2,0)/12,0)</f>
        <v>742.11370510160964</v>
      </c>
      <c r="J85" s="1">
        <f>Cal_Energy!J84+IFERROR(VLOOKUP(Cal_Energy_Switching!J$4,Switching!$B$35:$E$44,2,0)/12,0)-IFERROR(VLOOKUP(Cal_Energy_Switching!J$4,Switching!$B$23:$E$31,2,0)/12,0)</f>
        <v>13754.717309711741</v>
      </c>
      <c r="K85" s="6">
        <f>Cal_Energy!K84+IFERROR(VLOOKUP(Cal_Energy_Switching!K$4,Switching!$B$35:$E$44,2,0)/12,0)-IFERROR(VLOOKUP(Cal_Energy_Switching!K$4,Switching!$B$23:$E$31,2,0)/12,0)</f>
        <v>241205.37293737213</v>
      </c>
      <c r="L85" s="6">
        <f>Cal_Energy!L84+IFERROR(VLOOKUP(Cal_Energy_Switching!L$4,Switching!$B$35:$E$44,2,0)/12,0)-IFERROR(VLOOKUP(Cal_Energy_Switching!L$4,Switching!$B$23:$E$31,2,0)/12,0)</f>
        <v>18665.212629536443</v>
      </c>
      <c r="M85" s="6">
        <f>Cal_Energy!M84+IFERROR(VLOOKUP(Cal_Energy_Switching!M$4,Switching!$B$35:$E$44,2,0)/12,0)-IFERROR(VLOOKUP(Cal_Energy_Switching!M$4,Switching!$B$23:$E$31,2,0)/12,0)</f>
        <v>168666.01594969997</v>
      </c>
      <c r="N85" s="6">
        <f>Cal_Energy!N84+IFERROR(VLOOKUP(Cal_Energy_Switching!N$4,Switching!$B$35:$E$44,2,0)/12,0)-IFERROR(VLOOKUP(Cal_Energy_Switching!N$4,Switching!$B$23:$E$31,2,0)/12,0)</f>
        <v>101261.28174406649</v>
      </c>
      <c r="O85" s="6">
        <f>Cal_Energy!O84+IFERROR(VLOOKUP(Cal_Energy_Switching!O$4,Switching!$B$35:$E$44,2,0)/12,0)-IFERROR(VLOOKUP(Cal_Energy_Switching!O$4,Switching!$B$23:$E$31,2,0)/12,0)</f>
        <v>133179.76525844325</v>
      </c>
      <c r="P85" s="6">
        <f>Cal_Energy!P84+IFERROR(VLOOKUP(Cal_Energy_Switching!P$4,Switching!$B$35:$E$44,2,0)/12,0)-IFERROR(VLOOKUP(Cal_Energy_Switching!P$4,Switching!$B$23:$E$31,2,0)/12,0)</f>
        <v>0</v>
      </c>
      <c r="Q85" s="6">
        <f>Cal_Energy!Q84+IFERROR(VLOOKUP(Cal_Energy_Switching!Q$4,Switching!$B$35:$E$44,2,0)/12,0)-IFERROR(VLOOKUP(Cal_Energy_Switching!Q$4,Switching!$B$23:$E$31,2,0)/12,0)</f>
        <v>17841.794915599177</v>
      </c>
      <c r="R85" s="6">
        <f>Cal_Energy!R84+IFERROR(VLOOKUP(Cal_Energy_Switching!R$4,Switching!$B$35:$E$44,2,0)/12,0)-IFERROR(VLOOKUP(Cal_Energy_Switching!R$4,Switching!$B$23:$E$31,2,0)/12,0)</f>
        <v>18954.313999999998</v>
      </c>
      <c r="S85" s="6">
        <f>Cal_Energy!S84+IFERROR(VLOOKUP(Cal_Energy_Switching!S$4,Switching!$B$35:$E$44,2,0)/12,0)-IFERROR(VLOOKUP(Cal_Energy_Switching!S$4,Switching!$B$23:$E$31,2,0)/12,0)</f>
        <v>132592.10985696231</v>
      </c>
      <c r="T85" s="6">
        <f>Cal_Energy!T84+IFERROR(VLOOKUP(Cal_Energy_Switching!T$4,Switching!$B$35:$E$44,2,0)/12,0)-IFERROR(VLOOKUP(Cal_Energy_Switching!T$4,Switching!$B$23:$E$31,2,0)/12,0)</f>
        <v>11.692555308370407</v>
      </c>
      <c r="U85" s="6">
        <f>Cal_Energy!U84+IFERROR(VLOOKUP(Cal_Energy_Switching!U$4,Switching!$B$35:$E$44,2,0)/12,0)-IFERROR(VLOOKUP(Cal_Energy_Switching!U$4,Switching!$B$23:$E$31,2,0)/12,0)</f>
        <v>104.60180246690935</v>
      </c>
      <c r="V85" s="6">
        <f>Cal_Energy!V84+IFERROR(VLOOKUP(Cal_Energy_Switching!V$4,Switching!$B$35:$E$44,2,0)/12,0)-IFERROR(VLOOKUP(Cal_Energy_Switching!V$4,Switching!$B$23:$E$31,2,0)/12,0)</f>
        <v>46508.168692297637</v>
      </c>
      <c r="W85" s="6">
        <f>Cal_Energy!W84+IFERROR(VLOOKUP(Cal_Energy_Switching!W$4,Switching!$B$35:$E$44,2,0)/12,0)-IFERROR(VLOOKUP(Cal_Energy_Switching!W$4,Switching!$B$23:$E$31,2,0)/12,0)</f>
        <v>9235.0036344973632</v>
      </c>
      <c r="X85" s="6">
        <f>Cal_Energy!X84+IFERROR(VLOOKUP(Cal_Energy_Switching!X$4,Switching!$B$35:$E$44,2,0)/12,0)-IFERROR(VLOOKUP(Cal_Energy_Switching!X$4,Switching!$B$23:$E$31,2,0)/12,0)</f>
        <v>20237.515822087629</v>
      </c>
      <c r="Y85" s="35">
        <f t="shared" si="6"/>
        <v>9448.9904794280774</v>
      </c>
      <c r="Z85" s="1">
        <f>Cal_Energy!Z84+IFERROR(VLOOKUP(Cal_Energy_Switching!Z$4,Switching!$B$35:$E$44,2,0)/12,0)-IFERROR(VLOOKUP(Cal_Energy_Switching!Z$4,Switching!$B$23:$E$31,2,0)/12,0)</f>
        <v>4908.5554699418753</v>
      </c>
      <c r="AA85" s="1">
        <f>Cal_Energy!AA84+IFERROR(VLOOKUP(Cal_Energy_Switching!AA$4,Switching!$B$35:$E$44,2,0)/12,0)-IFERROR(VLOOKUP(Cal_Energy_Switching!AA$4,Switching!$B$23:$E$31,2,0)/12,0)</f>
        <v>4540.435009486202</v>
      </c>
      <c r="AB85" s="6">
        <f>Cal_Energy!AB84+IFERROR(VLOOKUP(Cal_Energy_Switching!AB$4,Switching!$B$35:$E$44,2,0)/12,0)-IFERROR(VLOOKUP(Cal_Energy_Switching!AB$4,Switching!$B$23:$E$31,2,0)/12,0)</f>
        <v>55.527790328809132</v>
      </c>
      <c r="AC85" s="6">
        <f>Cal_Energy!AC84+IFERROR(VLOOKUP(Cal_Energy_Switching!AC$4,Switching!$B$35:$E$44,2,0)/12,0)-IFERROR(VLOOKUP(Cal_Energy_Switching!AC$4,Switching!$B$23:$E$31,2,0)/12,0)</f>
        <v>1862.4377881449866</v>
      </c>
      <c r="AD85" s="6">
        <f>Cal_Energy!AD84+IFERROR(VLOOKUP(Cal_Energy_Switching!AD$4,Switching!$B$35:$E$44,2,0)/12,0)-IFERROR(VLOOKUP(Cal_Energy_Switching!AD$4,Switching!$B$23:$E$31,2,0)/12,0)</f>
        <v>674.94493932352498</v>
      </c>
      <c r="AE85" s="6">
        <f>Cal_Energy!AE84+IFERROR(VLOOKUP(Cal_Energy_Switching!AE$4,Switching!$B$35:$E$44,2,0)/12,0)-IFERROR(VLOOKUP(Cal_Energy_Switching!AE$4,Switching!$B$23:$E$31,2,0)/12,0)</f>
        <v>4138.6499017188044</v>
      </c>
      <c r="AF85" s="6">
        <f>Cal_Energy!AF84+IFERROR(VLOOKUP(Cal_Energy_Switching!AF$4,Switching!$B$35:$E$44,2,0)/12,0)-IFERROR(VLOOKUP(Cal_Energy_Switching!AF$4,Switching!$B$23:$E$31,2,0)/12,0)</f>
        <v>9488.7361002821599</v>
      </c>
      <c r="AG85" s="6">
        <f>Cal_Energy!AG84+IFERROR(VLOOKUP(Cal_Energy_Switching!AG$4,Switching!$B$35:$E$44,2,0)/12,0)-IFERROR(VLOOKUP(Cal_Energy_Switching!AG$4,Switching!$B$23:$E$31,2,0)/12,0)</f>
        <v>6983.2373795752892</v>
      </c>
      <c r="AH85" s="6">
        <f>Cal_Energy!AH84+IFERROR(VLOOKUP(Cal_Energy_Switching!AH$4,Switching!$B$35:$E$44,2,0)/12,0)-IFERROR(VLOOKUP(Cal_Energy_Switching!AH$4,Switching!$B$23:$E$31,2,0)/12,0)</f>
        <v>2061.3341817185947</v>
      </c>
      <c r="AI85" s="6">
        <f>Cal_Energy!AI84+IFERROR(VLOOKUP(Cal_Energy_Switching!AI$4,Switching!$B$35:$E$44,2,0)/12,0)-IFERROR(VLOOKUP(Cal_Energy_Switching!AI$4,Switching!$B$23:$E$31,2,0)/12,0)</f>
        <v>3162.9120334273821</v>
      </c>
      <c r="AJ85" s="6">
        <f>Cal_Energy!AJ84+IFERROR(VLOOKUP(Cal_Energy_Switching!AJ$4,Switching!$B$35:$E$44,2,0)/12,0)-IFERROR(VLOOKUP(Cal_Energy_Switching!AJ$4,Switching!$B$23:$E$31,2,0)/12,0)</f>
        <v>347694.41879056481</v>
      </c>
      <c r="AK85" s="35">
        <f t="shared" si="7"/>
        <v>102832.58091745079</v>
      </c>
      <c r="AL85" s="1">
        <f>Cal_Energy!AL84+IFERROR(VLOOKUP(Cal_Energy_Switching!AL$4,Switching!$B$35:$E$44,2,0)/12,0)-IFERROR(VLOOKUP(Cal_Energy_Switching!AL$4,Switching!$B$23:$E$31,2,0)/12,0)</f>
        <v>28974.337326886223</v>
      </c>
      <c r="AM85" s="1">
        <f>Cal_Energy!AM84+IFERROR(VLOOKUP(Cal_Energy_Switching!AM$4,Switching!$B$35:$E$44,2,0)/12,0)-IFERROR(VLOOKUP(Cal_Energy_Switching!AM$4,Switching!$B$23:$E$31,2,0)/12,0)</f>
        <v>73858.243590564569</v>
      </c>
      <c r="AN85" s="6">
        <f>Cal_Energy!AN84+IFERROR(VLOOKUP(Cal_Energy_Switching!AN$4,Switching!$B$35:$E$44,2,0)/12,0)-IFERROR(VLOOKUP(Cal_Energy_Switching!AN$4,Switching!$B$23:$E$31,2,0)/12,0)</f>
        <v>268.91633487476088</v>
      </c>
      <c r="AO85" s="6">
        <f>Cal_Energy!AO84+IFERROR(VLOOKUP(Cal_Energy_Switching!AO$4,Switching!$B$35:$E$44,2,0)/12,0)-IFERROR(VLOOKUP(Cal_Energy_Switching!AO$4,Switching!$B$23:$E$31,2,0)/12,0)</f>
        <v>232.02957759510014</v>
      </c>
      <c r="AP85" s="6">
        <f>Cal_Energy!AP84+IFERROR(VLOOKUP(Cal_Energy_Switching!AP$4,Switching!$B$35:$E$44,2,0)/12,0)-IFERROR(VLOOKUP(Cal_Energy_Switching!AP$4,Switching!$B$23:$E$31,2,0)/12,0)</f>
        <v>12891.564448680829</v>
      </c>
      <c r="AQ85" s="6">
        <f>Cal_Energy!AQ84+IFERROR(VLOOKUP(Cal_Energy_Switching!AQ$4,Switching!$B$35:$E$44,2,0)/12,0)-IFERROR(VLOOKUP(Cal_Energy_Switching!AQ$4,Switching!$B$23:$E$31,2,0)/12,0)</f>
        <v>57691.012316396569</v>
      </c>
      <c r="AR85" s="6">
        <f>Cal_Energy!AR84+IFERROR(VLOOKUP(Cal_Energy_Switching!AR$4,Switching!$B$35:$E$44,2,0)/12,0)-IFERROR(VLOOKUP(Cal_Energy_Switching!AR$4,Switching!$B$23:$E$31,2,0)/12,0)</f>
        <v>9838.902540468509</v>
      </c>
      <c r="AS85" s="6">
        <f>Cal_Energy!AS84+IFERROR(VLOOKUP(Cal_Energy_Switching!AS$4,Switching!$B$35:$E$44,2,0)/12,0)-IFERROR(VLOOKUP(Cal_Energy_Switching!AS$4,Switching!$B$23:$E$31,2,0)/12,0)</f>
        <v>129805.73184811353</v>
      </c>
      <c r="AT85" s="6">
        <f>Cal_Energy!AT84+IFERROR(VLOOKUP(Cal_Energy_Switching!AT$4,Switching!$B$35:$E$44,2,0)/12,0)-IFERROR(VLOOKUP(Cal_Energy_Switching!AT$4,Switching!$B$23:$E$31,2,0)/12,0)</f>
        <v>24903.105927759862</v>
      </c>
      <c r="AU85" s="6">
        <f>Cal_Energy!AU84+IFERROR(VLOOKUP(Cal_Energy_Switching!AU$4,Switching!$B$35:$E$44,2,0)/12,0)-IFERROR(VLOOKUP(Cal_Energy_Switching!AU$4,Switching!$B$23:$E$31,2,0)/12,0)</f>
        <v>61135.379967739776</v>
      </c>
      <c r="AV85" s="6">
        <f>Cal_Energy!AV84+IFERROR(VLOOKUP(Cal_Energy_Switching!AV$4,Switching!$B$35:$E$44,2,0)/12,0)-IFERROR(VLOOKUP(Cal_Energy_Switching!AV$4,Switching!$B$23:$E$31,2,0)/12,0)</f>
        <v>1025.4521792131425</v>
      </c>
      <c r="AW85" s="6">
        <f>Cal_Energy!AW84+IFERROR(VLOOKUP(Cal_Energy_Switching!AW$4,Switching!$B$35:$E$44,2,0)/12,0)-IFERROR(VLOOKUP(Cal_Energy_Switching!AW$4,Switching!$B$23:$E$31,2,0)/12,0)</f>
        <v>16958.639606705019</v>
      </c>
      <c r="AX85" s="6">
        <f>Cal_Energy!AX84+IFERROR(VLOOKUP(Cal_Energy_Switching!AX$4,Switching!$B$35:$E$44,2,0)/12,0)-IFERROR(VLOOKUP(Cal_Energy_Switching!AX$4,Switching!$B$23:$E$31,2,0)/12,0)</f>
        <v>129308.63955729546</v>
      </c>
      <c r="AY85" s="6">
        <f>Cal_Energy!AY84+IFERROR(VLOOKUP(Cal_Energy_Switching!AY$4,Switching!$B$35:$E$44,2,0)/12,0)-IFERROR(VLOOKUP(Cal_Energy_Switching!AY$4,Switching!$B$23:$E$31,2,0)/12,0)</f>
        <v>21017.357357552843</v>
      </c>
      <c r="AZ85" s="6">
        <f>Cal_Energy!AZ84+IFERROR(VLOOKUP(Cal_Energy_Switching!AZ$4,Switching!$B$35:$E$44,2,0)/12,0)-IFERROR(VLOOKUP(Cal_Energy_Switching!AZ$4,Switching!$B$23:$E$31,2,0)/12,0)</f>
        <v>9522.5</v>
      </c>
      <c r="BA85" s="6">
        <f>Cal_Energy!BA84+IFERROR(VLOOKUP(Cal_Energy_Switching!BA$4,Switching!$B$35:$E$44,2,0)/12,0)-IFERROR(VLOOKUP(Cal_Energy_Switching!BA$4,Switching!$B$23:$E$31,2,0)/12,0)</f>
        <v>4744.8</v>
      </c>
      <c r="BB85" s="7">
        <f t="shared" si="9"/>
        <v>2711164.3333676574</v>
      </c>
    </row>
    <row r="86" spans="1:54" x14ac:dyDescent="0.25">
      <c r="A86">
        <v>2021</v>
      </c>
      <c r="B86">
        <v>3</v>
      </c>
      <c r="C86" t="s">
        <v>84</v>
      </c>
      <c r="D86" s="6">
        <f>Cal_Energy!D85+IFERROR(VLOOKUP(Cal_Energy_Switching!D$4,Switching!$B$35:$E$44,2,0)/12,0)-IFERROR(VLOOKUP(Cal_Energy_Switching!D$4,Switching!$B$23:$E$31,2,0)/12,0)</f>
        <v>557254.46205279557</v>
      </c>
      <c r="E86" s="35">
        <f t="shared" si="8"/>
        <v>163398.32479148067</v>
      </c>
      <c r="F86" s="1">
        <f>Cal_Energy!F85+IFERROR(VLOOKUP(Cal_Energy_Switching!F$4,Switching!$B$35:$E$44,2,0)/12,0)-IFERROR(VLOOKUP(Cal_Energy_Switching!F$4,Switching!$B$23:$E$31,2,0)/12,0)</f>
        <v>66309.69786659228</v>
      </c>
      <c r="G86" s="1">
        <f>Cal_Energy!G85+IFERROR(VLOOKUP(Cal_Energy_Switching!G$4,Switching!$B$35:$E$44,2,0)/12,0)-IFERROR(VLOOKUP(Cal_Energy_Switching!G$4,Switching!$B$23:$E$31,2,0)/12,0)</f>
        <v>97088.626924888391</v>
      </c>
      <c r="H86" s="35">
        <f t="shared" si="5"/>
        <v>13886.315752588691</v>
      </c>
      <c r="I86" s="1">
        <f>Cal_Energy!I85+IFERROR(VLOOKUP(Cal_Energy_Switching!I$4,Switching!$B$35:$E$44,2,0)/12,0)-IFERROR(VLOOKUP(Cal_Energy_Switching!I$4,Switching!$B$23:$E$31,2,0)/12,0)</f>
        <v>710.86054757996521</v>
      </c>
      <c r="J86" s="1">
        <f>Cal_Energy!J85+IFERROR(VLOOKUP(Cal_Energy_Switching!J$4,Switching!$B$35:$E$44,2,0)/12,0)-IFERROR(VLOOKUP(Cal_Energy_Switching!J$4,Switching!$B$23:$E$31,2,0)/12,0)</f>
        <v>13175.455205008726</v>
      </c>
      <c r="K86" s="6">
        <f>Cal_Energy!K85+IFERROR(VLOOKUP(Cal_Energy_Switching!K$4,Switching!$B$35:$E$44,2,0)/12,0)-IFERROR(VLOOKUP(Cal_Energy_Switching!K$4,Switching!$B$23:$E$31,2,0)/12,0)</f>
        <v>246769.99108245154</v>
      </c>
      <c r="L86" s="6">
        <f>Cal_Energy!L85+IFERROR(VLOOKUP(Cal_Energy_Switching!L$4,Switching!$B$35:$E$44,2,0)/12,0)-IFERROR(VLOOKUP(Cal_Energy_Switching!L$4,Switching!$B$23:$E$31,2,0)/12,0)</f>
        <v>19245.024833506741</v>
      </c>
      <c r="M86" s="6">
        <f>Cal_Energy!M85+IFERROR(VLOOKUP(Cal_Energy_Switching!M$4,Switching!$B$35:$E$44,2,0)/12,0)-IFERROR(VLOOKUP(Cal_Energy_Switching!M$4,Switching!$B$23:$E$31,2,0)/12,0)</f>
        <v>170611.67498027103</v>
      </c>
      <c r="N86" s="6">
        <f>Cal_Energy!N85+IFERROR(VLOOKUP(Cal_Energy_Switching!N$4,Switching!$B$35:$E$44,2,0)/12,0)-IFERROR(VLOOKUP(Cal_Energy_Switching!N$4,Switching!$B$23:$E$31,2,0)/12,0)</f>
        <v>103448.17883243182</v>
      </c>
      <c r="O86" s="6">
        <f>Cal_Energy!O85+IFERROR(VLOOKUP(Cal_Energy_Switching!O$4,Switching!$B$35:$E$44,2,0)/12,0)-IFERROR(VLOOKUP(Cal_Energy_Switching!O$4,Switching!$B$23:$E$31,2,0)/12,0)</f>
        <v>134476.82338635394</v>
      </c>
      <c r="P86" s="6">
        <f>Cal_Energy!P85+IFERROR(VLOOKUP(Cal_Energy_Switching!P$4,Switching!$B$35:$E$44,2,0)/12,0)-IFERROR(VLOOKUP(Cal_Energy_Switching!P$4,Switching!$B$23:$E$31,2,0)/12,0)</f>
        <v>0</v>
      </c>
      <c r="Q86" s="6">
        <f>Cal_Energy!Q85+IFERROR(VLOOKUP(Cal_Energy_Switching!Q$4,Switching!$B$35:$E$44,2,0)/12,0)-IFERROR(VLOOKUP(Cal_Energy_Switching!Q$4,Switching!$B$23:$E$31,2,0)/12,0)</f>
        <v>18202.220150958405</v>
      </c>
      <c r="R86" s="6">
        <f>Cal_Energy!R85+IFERROR(VLOOKUP(Cal_Energy_Switching!R$4,Switching!$B$35:$E$44,2,0)/12,0)-IFERROR(VLOOKUP(Cal_Energy_Switching!R$4,Switching!$B$23:$E$31,2,0)/12,0)</f>
        <v>16626.311000000002</v>
      </c>
      <c r="S86" s="6">
        <f>Cal_Energy!S85+IFERROR(VLOOKUP(Cal_Energy_Switching!S$4,Switching!$B$35:$E$44,2,0)/12,0)-IFERROR(VLOOKUP(Cal_Energy_Switching!S$4,Switching!$B$23:$E$31,2,0)/12,0)</f>
        <v>136839.10680397559</v>
      </c>
      <c r="T86" s="6">
        <f>Cal_Energy!T85+IFERROR(VLOOKUP(Cal_Energy_Switching!T$4,Switching!$B$35:$E$44,2,0)/12,0)-IFERROR(VLOOKUP(Cal_Energy_Switching!T$4,Switching!$B$23:$E$31,2,0)/12,0)</f>
        <v>12.835365643578816</v>
      </c>
      <c r="U86" s="6">
        <f>Cal_Energy!U85+IFERROR(VLOOKUP(Cal_Energy_Switching!U$4,Switching!$B$35:$E$44,2,0)/12,0)-IFERROR(VLOOKUP(Cal_Energy_Switching!U$4,Switching!$B$23:$E$31,2,0)/12,0)</f>
        <v>104.58860440699188</v>
      </c>
      <c r="V86" s="6">
        <f>Cal_Energy!V85+IFERROR(VLOOKUP(Cal_Energy_Switching!V$4,Switching!$B$35:$E$44,2,0)/12,0)-IFERROR(VLOOKUP(Cal_Energy_Switching!V$4,Switching!$B$23:$E$31,2,0)/12,0)</f>
        <v>48339.183654632048</v>
      </c>
      <c r="W86" s="6">
        <f>Cal_Energy!W85+IFERROR(VLOOKUP(Cal_Energy_Switching!W$4,Switching!$B$35:$E$44,2,0)/12,0)-IFERROR(VLOOKUP(Cal_Energy_Switching!W$4,Switching!$B$23:$E$31,2,0)/12,0)</f>
        <v>8987.4886024475618</v>
      </c>
      <c r="X86" s="6">
        <f>Cal_Energy!X85+IFERROR(VLOOKUP(Cal_Energy_Switching!X$4,Switching!$B$35:$E$44,2,0)/12,0)-IFERROR(VLOOKUP(Cal_Energy_Switching!X$4,Switching!$B$23:$E$31,2,0)/12,0)</f>
        <v>20247.424248325638</v>
      </c>
      <c r="Y86" s="35">
        <f t="shared" si="6"/>
        <v>9127.6611054659297</v>
      </c>
      <c r="Z86" s="1">
        <f>Cal_Energy!Z85+IFERROR(VLOOKUP(Cal_Energy_Switching!Z$4,Switching!$B$35:$E$44,2,0)/12,0)-IFERROR(VLOOKUP(Cal_Energy_Switching!Z$4,Switching!$B$23:$E$31,2,0)/12,0)</f>
        <v>4741.6314943437583</v>
      </c>
      <c r="AA86" s="1">
        <f>Cal_Energy!AA85+IFERROR(VLOOKUP(Cal_Energy_Switching!AA$4,Switching!$B$35:$E$44,2,0)/12,0)-IFERROR(VLOOKUP(Cal_Energy_Switching!AA$4,Switching!$B$23:$E$31,2,0)/12,0)</f>
        <v>4386.0296111221724</v>
      </c>
      <c r="AB86" s="6">
        <f>Cal_Energy!AB85+IFERROR(VLOOKUP(Cal_Energy_Switching!AB$4,Switching!$B$35:$E$44,2,0)/12,0)-IFERROR(VLOOKUP(Cal_Energy_Switching!AB$4,Switching!$B$23:$E$31,2,0)/12,0)</f>
        <v>56.405772458582327</v>
      </c>
      <c r="AC86" s="6">
        <f>Cal_Energy!AC85+IFERROR(VLOOKUP(Cal_Energy_Switching!AC$4,Switching!$B$35:$E$44,2,0)/12,0)-IFERROR(VLOOKUP(Cal_Energy_Switching!AC$4,Switching!$B$23:$E$31,2,0)/12,0)</f>
        <v>1760.1109650024371</v>
      </c>
      <c r="AD86" s="6">
        <f>Cal_Energy!AD85+IFERROR(VLOOKUP(Cal_Energy_Switching!AD$4,Switching!$B$35:$E$44,2,0)/12,0)-IFERROR(VLOOKUP(Cal_Energy_Switching!AD$4,Switching!$B$23:$E$31,2,0)/12,0)</f>
        <v>648.64678432174378</v>
      </c>
      <c r="AE86" s="6">
        <f>Cal_Energy!AE85+IFERROR(VLOOKUP(Cal_Energy_Switching!AE$4,Switching!$B$35:$E$44,2,0)/12,0)-IFERROR(VLOOKUP(Cal_Energy_Switching!AE$4,Switching!$B$23:$E$31,2,0)/12,0)</f>
        <v>4002.0811562837184</v>
      </c>
      <c r="AF86" s="6">
        <f>Cal_Energy!AF85+IFERROR(VLOOKUP(Cal_Energy_Switching!AF$4,Switching!$B$35:$E$44,2,0)/12,0)-IFERROR(VLOOKUP(Cal_Energy_Switching!AF$4,Switching!$B$23:$E$31,2,0)/12,0)</f>
        <v>9591.5034819799002</v>
      </c>
      <c r="AG86" s="6">
        <f>Cal_Energy!AG85+IFERROR(VLOOKUP(Cal_Energy_Switching!AG$4,Switching!$B$35:$E$44,2,0)/12,0)-IFERROR(VLOOKUP(Cal_Energy_Switching!AG$4,Switching!$B$23:$E$31,2,0)/12,0)</f>
        <v>6752.8018533405311</v>
      </c>
      <c r="AH86" s="6">
        <f>Cal_Energy!AH85+IFERROR(VLOOKUP(Cal_Energy_Switching!AH$4,Switching!$B$35:$E$44,2,0)/12,0)-IFERROR(VLOOKUP(Cal_Energy_Switching!AH$4,Switching!$B$23:$E$31,2,0)/12,0)</f>
        <v>1993.3134914440063</v>
      </c>
      <c r="AI86" s="6">
        <f>Cal_Energy!AI85+IFERROR(VLOOKUP(Cal_Energy_Switching!AI$4,Switching!$B$35:$E$44,2,0)/12,0)-IFERROR(VLOOKUP(Cal_Energy_Switching!AI$4,Switching!$B$23:$E$31,2,0)/12,0)</f>
        <v>3197.1678273266284</v>
      </c>
      <c r="AJ86" s="6">
        <f>Cal_Energy!AJ85+IFERROR(VLOOKUP(Cal_Energy_Switching!AJ$4,Switching!$B$35:$E$44,2,0)/12,0)-IFERROR(VLOOKUP(Cal_Energy_Switching!AJ$4,Switching!$B$23:$E$31,2,0)/12,0)</f>
        <v>329246.34357344359</v>
      </c>
      <c r="AK86" s="35">
        <f t="shared" si="7"/>
        <v>107157.09125964079</v>
      </c>
      <c r="AL86" s="1">
        <f>Cal_Energy!AL85+IFERROR(VLOOKUP(Cal_Energy_Switching!AL$4,Switching!$B$35:$E$44,2,0)/12,0)-IFERROR(VLOOKUP(Cal_Energy_Switching!AL$4,Switching!$B$23:$E$31,2,0)/12,0)</f>
        <v>30185.200222699423</v>
      </c>
      <c r="AM86" s="1">
        <f>Cal_Energy!AM85+IFERROR(VLOOKUP(Cal_Energy_Switching!AM$4,Switching!$B$35:$E$44,2,0)/12,0)-IFERROR(VLOOKUP(Cal_Energy_Switching!AM$4,Switching!$B$23:$E$31,2,0)/12,0)</f>
        <v>76971.891036941364</v>
      </c>
      <c r="AN86" s="6">
        <f>Cal_Energy!AN85+IFERROR(VLOOKUP(Cal_Energy_Switching!AN$4,Switching!$B$35:$E$44,2,0)/12,0)-IFERROR(VLOOKUP(Cal_Energy_Switching!AN$4,Switching!$B$23:$E$31,2,0)/12,0)</f>
        <v>246.90253670897735</v>
      </c>
      <c r="AO86" s="6">
        <f>Cal_Energy!AO85+IFERROR(VLOOKUP(Cal_Energy_Switching!AO$4,Switching!$B$35:$E$44,2,0)/12,0)-IFERROR(VLOOKUP(Cal_Energy_Switching!AO$4,Switching!$B$23:$E$31,2,0)/12,0)</f>
        <v>237.83090960385815</v>
      </c>
      <c r="AP86" s="6">
        <f>Cal_Energy!AP85+IFERROR(VLOOKUP(Cal_Energy_Switching!AP$4,Switching!$B$35:$E$44,2,0)/12,0)-IFERROR(VLOOKUP(Cal_Energy_Switching!AP$4,Switching!$B$23:$E$31,2,0)/12,0)</f>
        <v>11616.119803222795</v>
      </c>
      <c r="AQ86" s="6">
        <f>Cal_Energy!AQ85+IFERROR(VLOOKUP(Cal_Energy_Switching!AQ$4,Switching!$B$35:$E$44,2,0)/12,0)-IFERROR(VLOOKUP(Cal_Energy_Switching!AQ$4,Switching!$B$23:$E$31,2,0)/12,0)</f>
        <v>70585.016372206795</v>
      </c>
      <c r="AR86" s="6">
        <f>Cal_Energy!AR85+IFERROR(VLOOKUP(Cal_Energy_Switching!AR$4,Switching!$B$35:$E$44,2,0)/12,0)-IFERROR(VLOOKUP(Cal_Energy_Switching!AR$4,Switching!$B$23:$E$31,2,0)/12,0)</f>
        <v>10506.260676039661</v>
      </c>
      <c r="AS86" s="6">
        <f>Cal_Energy!AS85+IFERROR(VLOOKUP(Cal_Energy_Switching!AS$4,Switching!$B$35:$E$44,2,0)/12,0)-IFERROR(VLOOKUP(Cal_Energy_Switching!AS$4,Switching!$B$23:$E$31,2,0)/12,0)</f>
        <v>133319.80094657582</v>
      </c>
      <c r="AT86" s="6">
        <f>Cal_Energy!AT85+IFERROR(VLOOKUP(Cal_Energy_Switching!AT$4,Switching!$B$35:$E$44,2,0)/12,0)-IFERROR(VLOOKUP(Cal_Energy_Switching!AT$4,Switching!$B$23:$E$31,2,0)/12,0)</f>
        <v>26460.274910759221</v>
      </c>
      <c r="AU86" s="6">
        <f>Cal_Energy!AU85+IFERROR(VLOOKUP(Cal_Energy_Switching!AU$4,Switching!$B$35:$E$44,2,0)/12,0)-IFERROR(VLOOKUP(Cal_Energy_Switching!AU$4,Switching!$B$23:$E$31,2,0)/12,0)</f>
        <v>62789.059543486743</v>
      </c>
      <c r="AV86" s="6">
        <f>Cal_Energy!AV85+IFERROR(VLOOKUP(Cal_Energy_Switching!AV$4,Switching!$B$35:$E$44,2,0)/12,0)-IFERROR(VLOOKUP(Cal_Energy_Switching!AV$4,Switching!$B$23:$E$31,2,0)/12,0)</f>
        <v>1096.3385103798059</v>
      </c>
      <c r="AW86" s="6">
        <f>Cal_Energy!AW85+IFERROR(VLOOKUP(Cal_Energy_Switching!AW$4,Switching!$B$35:$E$44,2,0)/12,0)-IFERROR(VLOOKUP(Cal_Energy_Switching!AW$4,Switching!$B$23:$E$31,2,0)/12,0)</f>
        <v>17903.191361311136</v>
      </c>
      <c r="AX86" s="6">
        <f>Cal_Energy!AX85+IFERROR(VLOOKUP(Cal_Energy_Switching!AX$4,Switching!$B$35:$E$44,2,0)/12,0)-IFERROR(VLOOKUP(Cal_Energy_Switching!AX$4,Switching!$B$23:$E$31,2,0)/12,0)</f>
        <v>138247.34506904604</v>
      </c>
      <c r="AY86" s="6">
        <f>Cal_Energy!AY85+IFERROR(VLOOKUP(Cal_Energy_Switching!AY$4,Switching!$B$35:$E$44,2,0)/12,0)-IFERROR(VLOOKUP(Cal_Energy_Switching!AY$4,Switching!$B$23:$E$31,2,0)/12,0)</f>
        <v>22011.065761454476</v>
      </c>
      <c r="AZ86" s="6">
        <f>Cal_Energy!AZ85+IFERROR(VLOOKUP(Cal_Energy_Switching!AZ$4,Switching!$B$35:$E$44,2,0)/12,0)-IFERROR(VLOOKUP(Cal_Energy_Switching!AZ$4,Switching!$B$23:$E$31,2,0)/12,0)</f>
        <v>9371</v>
      </c>
      <c r="BA86" s="6">
        <f>Cal_Energy!BA85+IFERROR(VLOOKUP(Cal_Energy_Switching!BA$4,Switching!$B$35:$E$44,2,0)/12,0)-IFERROR(VLOOKUP(Cal_Energy_Switching!BA$4,Switching!$B$23:$E$31,2,0)/12,0)</f>
        <v>4351.2</v>
      </c>
      <c r="BB86" s="7">
        <f t="shared" si="9"/>
        <v>2640724.4878137712</v>
      </c>
    </row>
    <row r="87" spans="1:54" x14ac:dyDescent="0.25">
      <c r="A87">
        <v>2021</v>
      </c>
      <c r="B87">
        <v>4</v>
      </c>
      <c r="C87" t="s">
        <v>85</v>
      </c>
      <c r="D87" s="6">
        <f>Cal_Energy!D86+IFERROR(VLOOKUP(Cal_Energy_Switching!D$4,Switching!$B$35:$E$44,2,0)/12,0)-IFERROR(VLOOKUP(Cal_Energy_Switching!D$4,Switching!$B$23:$E$31,2,0)/12,0)</f>
        <v>419301.78458883753</v>
      </c>
      <c r="E87" s="35">
        <f t="shared" si="8"/>
        <v>140162.46510282642</v>
      </c>
      <c r="F87" s="1">
        <f>Cal_Energy!F86+IFERROR(VLOOKUP(Cal_Energy_Switching!F$4,Switching!$B$35:$E$44,2,0)/12,0)-IFERROR(VLOOKUP(Cal_Energy_Switching!F$4,Switching!$B$23:$E$31,2,0)/12,0)</f>
        <v>57015.353991130578</v>
      </c>
      <c r="G87" s="1">
        <f>Cal_Energy!G86+IFERROR(VLOOKUP(Cal_Energy_Switching!G$4,Switching!$B$35:$E$44,2,0)/12,0)-IFERROR(VLOOKUP(Cal_Energy_Switching!G$4,Switching!$B$23:$E$31,2,0)/12,0)</f>
        <v>83147.111111695849</v>
      </c>
      <c r="H87" s="35">
        <f t="shared" si="5"/>
        <v>11414.425340158507</v>
      </c>
      <c r="I87" s="1">
        <f>Cal_Energy!I86+IFERROR(VLOOKUP(Cal_Energy_Switching!I$4,Switching!$B$35:$E$44,2,0)/12,0)-IFERROR(VLOOKUP(Cal_Energy_Switching!I$4,Switching!$B$23:$E$31,2,0)/12,0)</f>
        <v>584.32090931700725</v>
      </c>
      <c r="J87" s="1">
        <f>Cal_Energy!J86+IFERROR(VLOOKUP(Cal_Energy_Switching!J$4,Switching!$B$35:$E$44,2,0)/12,0)-IFERROR(VLOOKUP(Cal_Energy_Switching!J$4,Switching!$B$23:$E$31,2,0)/12,0)</f>
        <v>10830.104430841498</v>
      </c>
      <c r="K87" s="6">
        <f>Cal_Energy!K86+IFERROR(VLOOKUP(Cal_Energy_Switching!K$4,Switching!$B$35:$E$44,2,0)/12,0)-IFERROR(VLOOKUP(Cal_Energy_Switching!K$4,Switching!$B$23:$E$31,2,0)/12,0)</f>
        <v>233602.6741321607</v>
      </c>
      <c r="L87" s="6">
        <f>Cal_Energy!L86+IFERROR(VLOOKUP(Cal_Energy_Switching!L$4,Switching!$B$35:$E$44,2,0)/12,0)-IFERROR(VLOOKUP(Cal_Energy_Switching!L$4,Switching!$B$23:$E$31,2,0)/12,0)</f>
        <v>17873.040114649699</v>
      </c>
      <c r="M87" s="6">
        <f>Cal_Energy!M86+IFERROR(VLOOKUP(Cal_Energy_Switching!M$4,Switching!$B$35:$E$44,2,0)/12,0)-IFERROR(VLOOKUP(Cal_Energy_Switching!M$4,Switching!$B$23:$E$31,2,0)/12,0)</f>
        <v>162256.31467525166</v>
      </c>
      <c r="N87" s="6">
        <f>Cal_Energy!N86+IFERROR(VLOOKUP(Cal_Energy_Switching!N$4,Switching!$B$35:$E$44,2,0)/12,0)-IFERROR(VLOOKUP(Cal_Energy_Switching!N$4,Switching!$B$23:$E$31,2,0)/12,0)</f>
        <v>98273.418166124902</v>
      </c>
      <c r="O87" s="6">
        <f>Cal_Energy!O86+IFERROR(VLOOKUP(Cal_Energy_Switching!O$4,Switching!$B$35:$E$44,2,0)/12,0)-IFERROR(VLOOKUP(Cal_Energy_Switching!O$4,Switching!$B$23:$E$31,2,0)/12,0)</f>
        <v>128906.7888505149</v>
      </c>
      <c r="P87" s="6">
        <f>Cal_Energy!P86+IFERROR(VLOOKUP(Cal_Energy_Switching!P$4,Switching!$B$35:$E$44,2,0)/12,0)-IFERROR(VLOOKUP(Cal_Energy_Switching!P$4,Switching!$B$23:$E$31,2,0)/12,0)</f>
        <v>0</v>
      </c>
      <c r="Q87" s="6">
        <f>Cal_Energy!Q86+IFERROR(VLOOKUP(Cal_Energy_Switching!Q$4,Switching!$B$35:$E$44,2,0)/12,0)-IFERROR(VLOOKUP(Cal_Energy_Switching!Q$4,Switching!$B$23:$E$31,2,0)/12,0)</f>
        <v>16167.339005631908</v>
      </c>
      <c r="R87" s="6">
        <f>Cal_Energy!R86+IFERROR(VLOOKUP(Cal_Energy_Switching!R$4,Switching!$B$35:$E$44,2,0)/12,0)-IFERROR(VLOOKUP(Cal_Energy_Switching!R$4,Switching!$B$23:$E$31,2,0)/12,0)</f>
        <v>15507.833000000001</v>
      </c>
      <c r="S87" s="6">
        <f>Cal_Energy!S86+IFERROR(VLOOKUP(Cal_Energy_Switching!S$4,Switching!$B$35:$E$44,2,0)/12,0)-IFERROR(VLOOKUP(Cal_Energy_Switching!S$4,Switching!$B$23:$E$31,2,0)/12,0)</f>
        <v>126301.39190709211</v>
      </c>
      <c r="T87" s="6">
        <f>Cal_Energy!T86+IFERROR(VLOOKUP(Cal_Energy_Switching!T$4,Switching!$B$35:$E$44,2,0)/12,0)-IFERROR(VLOOKUP(Cal_Energy_Switching!T$4,Switching!$B$23:$E$31,2,0)/12,0)</f>
        <v>11.165034309561207</v>
      </c>
      <c r="U87" s="6">
        <f>Cal_Energy!U86+IFERROR(VLOOKUP(Cal_Energy_Switching!U$4,Switching!$B$35:$E$44,2,0)/12,0)-IFERROR(VLOOKUP(Cal_Energy_Switching!U$4,Switching!$B$23:$E$31,2,0)/12,0)</f>
        <v>90.279024949504119</v>
      </c>
      <c r="V87" s="6">
        <f>Cal_Energy!V86+IFERROR(VLOOKUP(Cal_Energy_Switching!V$4,Switching!$B$35:$E$44,2,0)/12,0)-IFERROR(VLOOKUP(Cal_Energy_Switching!V$4,Switching!$B$23:$E$31,2,0)/12,0)</f>
        <v>47968.040843209907</v>
      </c>
      <c r="W87" s="6">
        <f>Cal_Energy!W86+IFERROR(VLOOKUP(Cal_Energy_Switching!W$4,Switching!$B$35:$E$44,2,0)/12,0)-IFERROR(VLOOKUP(Cal_Energy_Switching!W$4,Switching!$B$23:$E$31,2,0)/12,0)</f>
        <v>8837.9720554452251</v>
      </c>
      <c r="X87" s="6">
        <f>Cal_Energy!X86+IFERROR(VLOOKUP(Cal_Energy_Switching!X$4,Switching!$B$35:$E$44,2,0)/12,0)-IFERROR(VLOOKUP(Cal_Energy_Switching!X$4,Switching!$B$23:$E$31,2,0)/12,0)</f>
        <v>21005.422634171642</v>
      </c>
      <c r="Y87" s="35">
        <f t="shared" si="6"/>
        <v>7409.3508188161904</v>
      </c>
      <c r="Z87" s="1">
        <f>Cal_Energy!Z86+IFERROR(VLOOKUP(Cal_Energy_Switching!Z$4,Switching!$B$35:$E$44,2,0)/12,0)-IFERROR(VLOOKUP(Cal_Energy_Switching!Z$4,Switching!$B$23:$E$31,2,0)/12,0)</f>
        <v>3849.0047767113274</v>
      </c>
      <c r="AA87" s="1">
        <f>Cal_Energy!AA86+IFERROR(VLOOKUP(Cal_Energy_Switching!AA$4,Switching!$B$35:$E$44,2,0)/12,0)-IFERROR(VLOOKUP(Cal_Energy_Switching!AA$4,Switching!$B$23:$E$31,2,0)/12,0)</f>
        <v>3560.3460421048635</v>
      </c>
      <c r="AB87" s="6">
        <f>Cal_Energy!AB86+IFERROR(VLOOKUP(Cal_Energy_Switching!AB$4,Switching!$B$35:$E$44,2,0)/12,0)-IFERROR(VLOOKUP(Cal_Energy_Switching!AB$4,Switching!$B$23:$E$31,2,0)/12,0)</f>
        <v>48.323374982206076</v>
      </c>
      <c r="AC87" s="6">
        <f>Cal_Energy!AC86+IFERROR(VLOOKUP(Cal_Energy_Switching!AC$4,Switching!$B$35:$E$44,2,0)/12,0)-IFERROR(VLOOKUP(Cal_Energy_Switching!AC$4,Switching!$B$23:$E$31,2,0)/12,0)</f>
        <v>1401.3292108800692</v>
      </c>
      <c r="AD87" s="6">
        <f>Cal_Energy!AD86+IFERROR(VLOOKUP(Cal_Energy_Switching!AD$4,Switching!$B$35:$E$44,2,0)/12,0)-IFERROR(VLOOKUP(Cal_Energy_Switching!AD$4,Switching!$B$23:$E$31,2,0)/12,0)</f>
        <v>488.86473417471257</v>
      </c>
      <c r="AE87" s="6">
        <f>Cal_Energy!AE86+IFERROR(VLOOKUP(Cal_Energy_Switching!AE$4,Switching!$B$35:$E$44,2,0)/12,0)-IFERROR(VLOOKUP(Cal_Energy_Switching!AE$4,Switching!$B$23:$E$31,2,0)/12,0)</f>
        <v>3406.0088626944248</v>
      </c>
      <c r="AF87" s="6">
        <f>Cal_Energy!AF86+IFERROR(VLOOKUP(Cal_Energy_Switching!AF$4,Switching!$B$35:$E$44,2,0)/12,0)-IFERROR(VLOOKUP(Cal_Energy_Switching!AF$4,Switching!$B$23:$E$31,2,0)/12,0)</f>
        <v>8904.7020545624709</v>
      </c>
      <c r="AG87" s="6">
        <f>Cal_Energy!AG86+IFERROR(VLOOKUP(Cal_Energy_Switching!AG$4,Switching!$B$35:$E$44,2,0)/12,0)-IFERROR(VLOOKUP(Cal_Energy_Switching!AG$4,Switching!$B$23:$E$31,2,0)/12,0)</f>
        <v>5747.0356203008123</v>
      </c>
      <c r="AH87" s="6">
        <f>Cal_Energy!AH86+IFERROR(VLOOKUP(Cal_Energy_Switching!AH$4,Switching!$B$35:$E$44,2,0)/12,0)-IFERROR(VLOOKUP(Cal_Energy_Switching!AH$4,Switching!$B$23:$E$31,2,0)/12,0)</f>
        <v>1696.4282214334351</v>
      </c>
      <c r="AI87" s="6">
        <f>Cal_Energy!AI86+IFERROR(VLOOKUP(Cal_Energy_Switching!AI$4,Switching!$B$35:$E$44,2,0)/12,0)-IFERROR(VLOOKUP(Cal_Energy_Switching!AI$4,Switching!$B$23:$E$31,2,0)/12,0)</f>
        <v>2968.2340181874865</v>
      </c>
      <c r="AJ87" s="6">
        <f>Cal_Energy!AJ86+IFERROR(VLOOKUP(Cal_Energy_Switching!AJ$4,Switching!$B$35:$E$44,2,0)/12,0)-IFERROR(VLOOKUP(Cal_Energy_Switching!AJ$4,Switching!$B$23:$E$31,2,0)/12,0)</f>
        <v>272140.91514729097</v>
      </c>
      <c r="AK87" s="35">
        <f t="shared" si="7"/>
        <v>102041.53913684507</v>
      </c>
      <c r="AL87" s="1">
        <f>Cal_Energy!AL86+IFERROR(VLOOKUP(Cal_Energy_Switching!AL$4,Switching!$B$35:$E$44,2,0)/12,0)-IFERROR(VLOOKUP(Cal_Energy_Switching!AL$4,Switching!$B$23:$E$31,2,0)/12,0)</f>
        <v>28752.845628316623</v>
      </c>
      <c r="AM87" s="1">
        <f>Cal_Energy!AM86+IFERROR(VLOOKUP(Cal_Energy_Switching!AM$4,Switching!$B$35:$E$44,2,0)/12,0)-IFERROR(VLOOKUP(Cal_Energy_Switching!AM$4,Switching!$B$23:$E$31,2,0)/12,0)</f>
        <v>73288.693508528449</v>
      </c>
      <c r="AN87" s="6">
        <f>Cal_Energy!AN86+IFERROR(VLOOKUP(Cal_Energy_Switching!AN$4,Switching!$B$35:$E$44,2,0)/12,0)-IFERROR(VLOOKUP(Cal_Energy_Switching!AN$4,Switching!$B$23:$E$31,2,0)/12,0)</f>
        <v>274.38226895962759</v>
      </c>
      <c r="AO87" s="6">
        <f>Cal_Energy!AO86+IFERROR(VLOOKUP(Cal_Energy_Switching!AO$4,Switching!$B$35:$E$44,2,0)/12,0)-IFERROR(VLOOKUP(Cal_Energy_Switching!AO$4,Switching!$B$23:$E$31,2,0)/12,0)</f>
        <v>243.50524640703262</v>
      </c>
      <c r="AP87" s="6">
        <f>Cal_Energy!AP86+IFERROR(VLOOKUP(Cal_Energy_Switching!AP$4,Switching!$B$35:$E$44,2,0)/12,0)-IFERROR(VLOOKUP(Cal_Energy_Switching!AP$4,Switching!$B$23:$E$31,2,0)/12,0)</f>
        <v>7623.0406201363039</v>
      </c>
      <c r="AQ87" s="6">
        <f>Cal_Energy!AQ86+IFERROR(VLOOKUP(Cal_Energy_Switching!AQ$4,Switching!$B$35:$E$44,2,0)/12,0)-IFERROR(VLOOKUP(Cal_Energy_Switching!AQ$4,Switching!$B$23:$E$31,2,0)/12,0)</f>
        <v>80331.560648133265</v>
      </c>
      <c r="AR87" s="6">
        <f>Cal_Energy!AR86+IFERROR(VLOOKUP(Cal_Energy_Switching!AR$4,Switching!$B$35:$E$44,2,0)/12,0)-IFERROR(VLOOKUP(Cal_Energy_Switching!AR$4,Switching!$B$23:$E$31,2,0)/12,0)</f>
        <v>11006.121365403891</v>
      </c>
      <c r="AS87" s="6">
        <f>Cal_Energy!AS86+IFERROR(VLOOKUP(Cal_Energy_Switching!AS$4,Switching!$B$35:$E$44,2,0)/12,0)-IFERROR(VLOOKUP(Cal_Energy_Switching!AS$4,Switching!$B$23:$E$31,2,0)/12,0)</f>
        <v>131308.93927722872</v>
      </c>
      <c r="AT87" s="6">
        <f>Cal_Energy!AT86+IFERROR(VLOOKUP(Cal_Energy_Switching!AT$4,Switching!$B$35:$E$44,2,0)/12,0)-IFERROR(VLOOKUP(Cal_Energy_Switching!AT$4,Switching!$B$23:$E$31,2,0)/12,0)</f>
        <v>27626.616519275754</v>
      </c>
      <c r="AU87" s="6">
        <f>Cal_Energy!AU86+IFERROR(VLOOKUP(Cal_Energy_Switching!AU$4,Switching!$B$35:$E$44,2,0)/12,0)-IFERROR(VLOOKUP(Cal_Energy_Switching!AU$4,Switching!$B$23:$E$31,2,0)/12,0)</f>
        <v>61842.771699088087</v>
      </c>
      <c r="AV87" s="6">
        <f>Cal_Energy!AV86+IFERROR(VLOOKUP(Cal_Energy_Switching!AV$4,Switching!$B$35:$E$44,2,0)/12,0)-IFERROR(VLOOKUP(Cal_Energy_Switching!AV$4,Switching!$B$23:$E$31,2,0)/12,0)</f>
        <v>1105.373919305938</v>
      </c>
      <c r="AW87" s="6">
        <f>Cal_Energy!AW86+IFERROR(VLOOKUP(Cal_Energy_Switching!AW$4,Switching!$B$35:$E$44,2,0)/12,0)-IFERROR(VLOOKUP(Cal_Energy_Switching!AW$4,Switching!$B$23:$E$31,2,0)/12,0)</f>
        <v>17803.847751511035</v>
      </c>
      <c r="AX87" s="6">
        <f>Cal_Energy!AX86+IFERROR(VLOOKUP(Cal_Energy_Switching!AX$4,Switching!$B$35:$E$44,2,0)/12,0)-IFERROR(VLOOKUP(Cal_Energy_Switching!AX$4,Switching!$B$23:$E$31,2,0)/12,0)</f>
        <v>139386.70237869499</v>
      </c>
      <c r="AY87" s="6">
        <f>Cal_Energy!AY86+IFERROR(VLOOKUP(Cal_Energy_Switching!AY$4,Switching!$B$35:$E$44,2,0)/12,0)-IFERROR(VLOOKUP(Cal_Energy_Switching!AY$4,Switching!$B$23:$E$31,2,0)/12,0)</f>
        <v>21906.5520813402</v>
      </c>
      <c r="AZ87" s="6">
        <f>Cal_Energy!AZ86+IFERROR(VLOOKUP(Cal_Energy_Switching!AZ$4,Switching!$B$35:$E$44,2,0)/12,0)-IFERROR(VLOOKUP(Cal_Energy_Switching!AZ$4,Switching!$B$23:$E$31,2,0)/12,0)</f>
        <v>7236.5</v>
      </c>
      <c r="BA87" s="6">
        <f>Cal_Energy!BA86+IFERROR(VLOOKUP(Cal_Energy_Switching!BA$4,Switching!$B$35:$E$44,2,0)/12,0)-IFERROR(VLOOKUP(Cal_Energy_Switching!BA$4,Switching!$B$23:$E$31,2,0)/12,0)</f>
        <v>4414.32</v>
      </c>
      <c r="BB87" s="7">
        <f t="shared" si="9"/>
        <v>2366043.3194509866</v>
      </c>
    </row>
    <row r="88" spans="1:54" x14ac:dyDescent="0.25">
      <c r="A88">
        <v>2021</v>
      </c>
      <c r="B88">
        <v>5</v>
      </c>
      <c r="C88" t="s">
        <v>86</v>
      </c>
      <c r="D88" s="6">
        <f>Cal_Energy!D87+IFERROR(VLOOKUP(Cal_Energy_Switching!D$4,Switching!$B$35:$E$44,2,0)/12,0)-IFERROR(VLOOKUP(Cal_Energy_Switching!D$4,Switching!$B$23:$E$31,2,0)/12,0)</f>
        <v>373675.09297370439</v>
      </c>
      <c r="E88" s="35">
        <f t="shared" si="8"/>
        <v>153919.07943418989</v>
      </c>
      <c r="F88" s="1">
        <f>Cal_Energy!F87+IFERROR(VLOOKUP(Cal_Energy_Switching!F$4,Switching!$B$35:$E$44,2,0)/12,0)-IFERROR(VLOOKUP(Cal_Energy_Switching!F$4,Switching!$B$23:$E$31,2,0)/12,0)</f>
        <v>62517.999723675952</v>
      </c>
      <c r="G88" s="1">
        <f>Cal_Energy!G87+IFERROR(VLOOKUP(Cal_Energy_Switching!G$4,Switching!$B$35:$E$44,2,0)/12,0)-IFERROR(VLOOKUP(Cal_Energy_Switching!G$4,Switching!$B$23:$E$31,2,0)/12,0)</f>
        <v>91401.079710513921</v>
      </c>
      <c r="H88" s="35">
        <f t="shared" si="5"/>
        <v>12939.979797856127</v>
      </c>
      <c r="I88" s="1">
        <f>Cal_Energy!I87+IFERROR(VLOOKUP(Cal_Energy_Switching!I$4,Switching!$B$35:$E$44,2,0)/12,0)-IFERROR(VLOOKUP(Cal_Energy_Switching!I$4,Switching!$B$23:$E$31,2,0)/12,0)</f>
        <v>662.41624406840253</v>
      </c>
      <c r="J88" s="1">
        <f>Cal_Energy!J87+IFERROR(VLOOKUP(Cal_Energy_Switching!J$4,Switching!$B$35:$E$44,2,0)/12,0)-IFERROR(VLOOKUP(Cal_Energy_Switching!J$4,Switching!$B$23:$E$31,2,0)/12,0)</f>
        <v>12277.563553787724</v>
      </c>
      <c r="K88" s="6">
        <f>Cal_Energy!K87+IFERROR(VLOOKUP(Cal_Energy_Switching!K$4,Switching!$B$35:$E$44,2,0)/12,0)-IFERROR(VLOOKUP(Cal_Energy_Switching!K$4,Switching!$B$23:$E$31,2,0)/12,0)</f>
        <v>275984.36831902427</v>
      </c>
      <c r="L88" s="6">
        <f>Cal_Energy!L87+IFERROR(VLOOKUP(Cal_Energy_Switching!L$4,Switching!$B$35:$E$44,2,0)/12,0)-IFERROR(VLOOKUP(Cal_Energy_Switching!L$4,Switching!$B$23:$E$31,2,0)/12,0)</f>
        <v>22289.05265563777</v>
      </c>
      <c r="M88" s="6">
        <f>Cal_Energy!M87+IFERROR(VLOOKUP(Cal_Energy_Switching!M$4,Switching!$B$35:$E$44,2,0)/12,0)-IFERROR(VLOOKUP(Cal_Energy_Switching!M$4,Switching!$B$23:$E$31,2,0)/12,0)</f>
        <v>191273.29403193481</v>
      </c>
      <c r="N88" s="6">
        <f>Cal_Energy!N87+IFERROR(VLOOKUP(Cal_Energy_Switching!N$4,Switching!$B$35:$E$44,2,0)/12,0)-IFERROR(VLOOKUP(Cal_Energy_Switching!N$4,Switching!$B$23:$E$31,2,0)/12,0)</f>
        <v>114929.44041253912</v>
      </c>
      <c r="O88" s="6">
        <f>Cal_Energy!O87+IFERROR(VLOOKUP(Cal_Energy_Switching!O$4,Switching!$B$35:$E$44,2,0)/12,0)-IFERROR(VLOOKUP(Cal_Energy_Switching!O$4,Switching!$B$23:$E$31,2,0)/12,0)</f>
        <v>148250.72750093549</v>
      </c>
      <c r="P88" s="6">
        <f>Cal_Energy!P87+IFERROR(VLOOKUP(Cal_Energy_Switching!P$4,Switching!$B$35:$E$44,2,0)/12,0)-IFERROR(VLOOKUP(Cal_Energy_Switching!P$4,Switching!$B$23:$E$31,2,0)/12,0)</f>
        <v>0</v>
      </c>
      <c r="Q88" s="6">
        <f>Cal_Energy!Q87+IFERROR(VLOOKUP(Cal_Energy_Switching!Q$4,Switching!$B$35:$E$44,2,0)/12,0)-IFERROR(VLOOKUP(Cal_Energy_Switching!Q$4,Switching!$B$23:$E$31,2,0)/12,0)</f>
        <v>18487.484835920448</v>
      </c>
      <c r="R88" s="6">
        <f>Cal_Energy!R87+IFERROR(VLOOKUP(Cal_Energy_Switching!R$4,Switching!$B$35:$E$44,2,0)/12,0)-IFERROR(VLOOKUP(Cal_Energy_Switching!R$4,Switching!$B$23:$E$31,2,0)/12,0)</f>
        <v>18195.341</v>
      </c>
      <c r="S88" s="6">
        <f>Cal_Energy!S87+IFERROR(VLOOKUP(Cal_Energy_Switching!S$4,Switching!$B$35:$E$44,2,0)/12,0)-IFERROR(VLOOKUP(Cal_Energy_Switching!S$4,Switching!$B$23:$E$31,2,0)/12,0)</f>
        <v>146216.31354550907</v>
      </c>
      <c r="T88" s="6">
        <f>Cal_Energy!T87+IFERROR(VLOOKUP(Cal_Energy_Switching!T$4,Switching!$B$35:$E$44,2,0)/12,0)-IFERROR(VLOOKUP(Cal_Energy_Switching!T$4,Switching!$B$23:$E$31,2,0)/12,0)</f>
        <v>12.841299270843503</v>
      </c>
      <c r="U88" s="6">
        <f>Cal_Energy!U87+IFERROR(VLOOKUP(Cal_Energy_Switching!U$4,Switching!$B$35:$E$44,2,0)/12,0)-IFERROR(VLOOKUP(Cal_Energy_Switching!U$4,Switching!$B$23:$E$31,2,0)/12,0)</f>
        <v>104.37723023290128</v>
      </c>
      <c r="V88" s="6">
        <f>Cal_Energy!V87+IFERROR(VLOOKUP(Cal_Energy_Switching!V$4,Switching!$B$35:$E$44,2,0)/12,0)-IFERROR(VLOOKUP(Cal_Energy_Switching!V$4,Switching!$B$23:$E$31,2,0)/12,0)</f>
        <v>48437.686864592841</v>
      </c>
      <c r="W88" s="6">
        <f>Cal_Energy!W87+IFERROR(VLOOKUP(Cal_Energy_Switching!W$4,Switching!$B$35:$E$44,2,0)/12,0)-IFERROR(VLOOKUP(Cal_Energy_Switching!W$4,Switching!$B$23:$E$31,2,0)/12,0)</f>
        <v>9426.1924037670324</v>
      </c>
      <c r="X88" s="6">
        <f>Cal_Energy!X87+IFERROR(VLOOKUP(Cal_Energy_Switching!X$4,Switching!$B$35:$E$44,2,0)/12,0)-IFERROR(VLOOKUP(Cal_Energy_Switching!X$4,Switching!$B$23:$E$31,2,0)/12,0)</f>
        <v>24689.255765444112</v>
      </c>
      <c r="Y88" s="35">
        <f t="shared" si="6"/>
        <v>7178.7596500828486</v>
      </c>
      <c r="Z88" s="1">
        <f>Cal_Energy!Z87+IFERROR(VLOOKUP(Cal_Energy_Switching!Z$4,Switching!$B$35:$E$44,2,0)/12,0)-IFERROR(VLOOKUP(Cal_Energy_Switching!Z$4,Switching!$B$23:$E$31,2,0)/12,0)</f>
        <v>3729.217425346058</v>
      </c>
      <c r="AA88" s="1">
        <f>Cal_Energy!AA87+IFERROR(VLOOKUP(Cal_Energy_Switching!AA$4,Switching!$B$35:$E$44,2,0)/12,0)-IFERROR(VLOOKUP(Cal_Energy_Switching!AA$4,Switching!$B$23:$E$31,2,0)/12,0)</f>
        <v>3449.5422247367906</v>
      </c>
      <c r="AB88" s="6">
        <f>Cal_Energy!AB87+IFERROR(VLOOKUP(Cal_Energy_Switching!AB$4,Switching!$B$35:$E$44,2,0)/12,0)-IFERROR(VLOOKUP(Cal_Energy_Switching!AB$4,Switching!$B$23:$E$31,2,0)/12,0)</f>
        <v>56.56448463529788</v>
      </c>
      <c r="AC88" s="6">
        <f>Cal_Energy!AC87+IFERROR(VLOOKUP(Cal_Energy_Switching!AC$4,Switching!$B$35:$E$44,2,0)/12,0)-IFERROR(VLOOKUP(Cal_Energy_Switching!AC$4,Switching!$B$23:$E$31,2,0)/12,0)</f>
        <v>1346.6311523490049</v>
      </c>
      <c r="AD88" s="6">
        <f>Cal_Energy!AD87+IFERROR(VLOOKUP(Cal_Energy_Switching!AD$4,Switching!$B$35:$E$44,2,0)/12,0)-IFERROR(VLOOKUP(Cal_Energy_Switching!AD$4,Switching!$B$23:$E$31,2,0)/12,0)</f>
        <v>517.89203070251665</v>
      </c>
      <c r="AE88" s="6">
        <f>Cal_Energy!AE87+IFERROR(VLOOKUP(Cal_Energy_Switching!AE$4,Switching!$B$35:$E$44,2,0)/12,0)-IFERROR(VLOOKUP(Cal_Energy_Switching!AE$4,Switching!$B$23:$E$31,2,0)/12,0)</f>
        <v>3609.1861238015954</v>
      </c>
      <c r="AF88" s="6">
        <f>Cal_Energy!AF87+IFERROR(VLOOKUP(Cal_Energy_Switching!AF$4,Switching!$B$35:$E$44,2,0)/12,0)-IFERROR(VLOOKUP(Cal_Energy_Switching!AF$4,Switching!$B$23:$E$31,2,0)/12,0)</f>
        <v>10066.93170495907</v>
      </c>
      <c r="AG88" s="6">
        <f>Cal_Energy!AG87+IFERROR(VLOOKUP(Cal_Energy_Switching!AG$4,Switching!$B$35:$E$44,2,0)/12,0)-IFERROR(VLOOKUP(Cal_Energy_Switching!AG$4,Switching!$B$23:$E$31,2,0)/12,0)</f>
        <v>6089.8611982396651</v>
      </c>
      <c r="AH88" s="6">
        <f>Cal_Energy!AH87+IFERROR(VLOOKUP(Cal_Energy_Switching!AH$4,Switching!$B$35:$E$44,2,0)/12,0)-IFERROR(VLOOKUP(Cal_Energy_Switching!AH$4,Switching!$B$23:$E$31,2,0)/12,0)</f>
        <v>1797.6245640122647</v>
      </c>
      <c r="AI88" s="6">
        <f>Cal_Energy!AI87+IFERROR(VLOOKUP(Cal_Energy_Switching!AI$4,Switching!$B$35:$E$44,2,0)/12,0)-IFERROR(VLOOKUP(Cal_Energy_Switching!AI$4,Switching!$B$23:$E$31,2,0)/12,0)</f>
        <v>3355.6439016530176</v>
      </c>
      <c r="AJ88" s="6">
        <f>Cal_Energy!AJ87+IFERROR(VLOOKUP(Cal_Energy_Switching!AJ$4,Switching!$B$35:$E$44,2,0)/12,0)-IFERROR(VLOOKUP(Cal_Energy_Switching!AJ$4,Switching!$B$23:$E$31,2,0)/12,0)</f>
        <v>321661.18936427176</v>
      </c>
      <c r="AK88" s="35">
        <f t="shared" si="7"/>
        <v>114058.67660159904</v>
      </c>
      <c r="AL88" s="1">
        <f>Cal_Energy!AL87+IFERROR(VLOOKUP(Cal_Energy_Switching!AL$4,Switching!$B$35:$E$44,2,0)/12,0)-IFERROR(VLOOKUP(Cal_Energy_Switching!AL$4,Switching!$B$23:$E$31,2,0)/12,0)</f>
        <v>32117.644118447733</v>
      </c>
      <c r="AM88" s="1">
        <f>Cal_Energy!AM87+IFERROR(VLOOKUP(Cal_Energy_Switching!AM$4,Switching!$B$35:$E$44,2,0)/12,0)-IFERROR(VLOOKUP(Cal_Energy_Switching!AM$4,Switching!$B$23:$E$31,2,0)/12,0)</f>
        <v>81941.032483151313</v>
      </c>
      <c r="AN88" s="6">
        <f>Cal_Energy!AN87+IFERROR(VLOOKUP(Cal_Energy_Switching!AN$4,Switching!$B$35:$E$44,2,0)/12,0)-IFERROR(VLOOKUP(Cal_Energy_Switching!AN$4,Switching!$B$23:$E$31,2,0)/12,0)</f>
        <v>305.06157826697762</v>
      </c>
      <c r="AO88" s="6">
        <f>Cal_Energy!AO87+IFERROR(VLOOKUP(Cal_Energy_Switching!AO$4,Switching!$B$35:$E$44,2,0)/12,0)-IFERROR(VLOOKUP(Cal_Energy_Switching!AO$4,Switching!$B$23:$E$31,2,0)/12,0)</f>
        <v>272.54164168732433</v>
      </c>
      <c r="AP88" s="6">
        <f>Cal_Energy!AP87+IFERROR(VLOOKUP(Cal_Energy_Switching!AP$4,Switching!$B$35:$E$44,2,0)/12,0)-IFERROR(VLOOKUP(Cal_Energy_Switching!AP$4,Switching!$B$23:$E$31,2,0)/12,0)</f>
        <v>8237.3763435910114</v>
      </c>
      <c r="AQ88" s="6">
        <f>Cal_Energy!AQ87+IFERROR(VLOOKUP(Cal_Energy_Switching!AQ$4,Switching!$B$35:$E$44,2,0)/12,0)-IFERROR(VLOOKUP(Cal_Energy_Switching!AQ$4,Switching!$B$23:$E$31,2,0)/12,0)</f>
        <v>90105.120522516838</v>
      </c>
      <c r="AR88" s="6">
        <f>Cal_Energy!AR87+IFERROR(VLOOKUP(Cal_Energy_Switching!AR$4,Switching!$B$35:$E$44,2,0)/12,0)-IFERROR(VLOOKUP(Cal_Energy_Switching!AR$4,Switching!$B$23:$E$31,2,0)/12,0)</f>
        <v>12661.975665295293</v>
      </c>
      <c r="AS88" s="6">
        <f>Cal_Energy!AS87+IFERROR(VLOOKUP(Cal_Energy_Switching!AS$4,Switching!$B$35:$E$44,2,0)/12,0)-IFERROR(VLOOKUP(Cal_Energy_Switching!AS$4,Switching!$B$23:$E$31,2,0)/12,0)</f>
        <v>154528.13435301281</v>
      </c>
      <c r="AT88" s="6">
        <f>Cal_Energy!AT87+IFERROR(VLOOKUP(Cal_Energy_Switching!AT$4,Switching!$B$35:$E$44,2,0)/12,0)-IFERROR(VLOOKUP(Cal_Energy_Switching!AT$4,Switching!$B$23:$E$31,2,0)/12,0)</f>
        <v>31490.276552355703</v>
      </c>
      <c r="AU88" s="6">
        <f>Cal_Energy!AU87+IFERROR(VLOOKUP(Cal_Energy_Switching!AU$4,Switching!$B$35:$E$44,2,0)/12,0)-IFERROR(VLOOKUP(Cal_Energy_Switching!AU$4,Switching!$B$23:$E$31,2,0)/12,0)</f>
        <v>72769.451734751216</v>
      </c>
      <c r="AV88" s="6">
        <f>Cal_Energy!AV87+IFERROR(VLOOKUP(Cal_Energy_Switching!AV$4,Switching!$B$35:$E$44,2,0)/12,0)-IFERROR(VLOOKUP(Cal_Energy_Switching!AV$4,Switching!$B$23:$E$31,2,0)/12,0)</f>
        <v>1286.1005761088575</v>
      </c>
      <c r="AW88" s="6">
        <f>Cal_Energy!AW87+IFERROR(VLOOKUP(Cal_Energy_Switching!AW$4,Switching!$B$35:$E$44,2,0)/12,0)-IFERROR(VLOOKUP(Cal_Energy_Switching!AW$4,Switching!$B$23:$E$31,2,0)/12,0)</f>
        <v>20967.46483211001</v>
      </c>
      <c r="AX88" s="6">
        <f>Cal_Energy!AX87+IFERROR(VLOOKUP(Cal_Energy_Switching!AX$4,Switching!$B$35:$E$44,2,0)/12,0)-IFERROR(VLOOKUP(Cal_Energy_Switching!AX$4,Switching!$B$23:$E$31,2,0)/12,0)</f>
        <v>162176.17866695626</v>
      </c>
      <c r="AY88" s="6">
        <f>Cal_Energy!AY87+IFERROR(VLOOKUP(Cal_Energy_Switching!AY$4,Switching!$B$35:$E$44,2,0)/12,0)-IFERROR(VLOOKUP(Cal_Energy_Switching!AY$4,Switching!$B$23:$E$31,2,0)/12,0)</f>
        <v>25234.811082911718</v>
      </c>
      <c r="AZ88" s="6">
        <f>Cal_Energy!AZ87+IFERROR(VLOOKUP(Cal_Energy_Switching!AZ$4,Switching!$B$35:$E$44,2,0)/12,0)-IFERROR(VLOOKUP(Cal_Energy_Switching!AZ$4,Switching!$B$23:$E$31,2,0)/12,0)</f>
        <v>8289</v>
      </c>
      <c r="BA88" s="6">
        <f>Cal_Energy!BA87+IFERROR(VLOOKUP(Cal_Energy_Switching!BA$4,Switching!$B$35:$E$44,2,0)/12,0)-IFERROR(VLOOKUP(Cal_Energy_Switching!BA$4,Switching!$B$23:$E$31,2,0)/12,0)</f>
        <v>4343.3999999999996</v>
      </c>
      <c r="BB88" s="7">
        <f t="shared" si="9"/>
        <v>2621236.3823964293</v>
      </c>
    </row>
    <row r="89" spans="1:54" x14ac:dyDescent="0.25">
      <c r="A89">
        <v>2021</v>
      </c>
      <c r="B89">
        <v>6</v>
      </c>
      <c r="C89" t="s">
        <v>87</v>
      </c>
      <c r="D89" s="6">
        <f>Cal_Energy!D88+IFERROR(VLOOKUP(Cal_Energy_Switching!D$4,Switching!$B$35:$E$44,2,0)/12,0)-IFERROR(VLOOKUP(Cal_Energy_Switching!D$4,Switching!$B$23:$E$31,2,0)/12,0)</f>
        <v>476084.38339200622</v>
      </c>
      <c r="E89" s="35">
        <f t="shared" si="8"/>
        <v>176488.82429000249</v>
      </c>
      <c r="F89" s="1">
        <f>Cal_Energy!F88+IFERROR(VLOOKUP(Cal_Energy_Switching!F$4,Switching!$B$35:$E$44,2,0)/12,0)-IFERROR(VLOOKUP(Cal_Energy_Switching!F$4,Switching!$B$23:$E$31,2,0)/12,0)</f>
        <v>71545.897666001008</v>
      </c>
      <c r="G89" s="1">
        <f>Cal_Energy!G88+IFERROR(VLOOKUP(Cal_Energy_Switching!G$4,Switching!$B$35:$E$44,2,0)/12,0)-IFERROR(VLOOKUP(Cal_Energy_Switching!G$4,Switching!$B$23:$E$31,2,0)/12,0)</f>
        <v>104942.92662400148</v>
      </c>
      <c r="H89" s="35">
        <f t="shared" si="5"/>
        <v>12791.649645576619</v>
      </c>
      <c r="I89" s="1">
        <f>Cal_Energy!I88+IFERROR(VLOOKUP(Cal_Energy_Switching!I$4,Switching!$B$35:$E$44,2,0)/12,0)-IFERROR(VLOOKUP(Cal_Energy_Switching!I$4,Switching!$B$23:$E$31,2,0)/12,0)</f>
        <v>654.82300946602982</v>
      </c>
      <c r="J89" s="1">
        <f>Cal_Energy!J88+IFERROR(VLOOKUP(Cal_Energy_Switching!J$4,Switching!$B$35:$E$44,2,0)/12,0)-IFERROR(VLOOKUP(Cal_Energy_Switching!J$4,Switching!$B$23:$E$31,2,0)/12,0)</f>
        <v>12136.826636110589</v>
      </c>
      <c r="K89" s="6">
        <f>Cal_Energy!K88+IFERROR(VLOOKUP(Cal_Energy_Switching!K$4,Switching!$B$35:$E$44,2,0)/12,0)-IFERROR(VLOOKUP(Cal_Energy_Switching!K$4,Switching!$B$23:$E$31,2,0)/12,0)</f>
        <v>288229.75688220403</v>
      </c>
      <c r="L89" s="6">
        <f>Cal_Energy!L88+IFERROR(VLOOKUP(Cal_Energy_Switching!L$4,Switching!$B$35:$E$44,2,0)/12,0)-IFERROR(VLOOKUP(Cal_Energy_Switching!L$4,Switching!$B$23:$E$31,2,0)/12,0)</f>
        <v>23564.975916889442</v>
      </c>
      <c r="M89" s="6">
        <f>Cal_Energy!M88+IFERROR(VLOOKUP(Cal_Energy_Switching!M$4,Switching!$B$35:$E$44,2,0)/12,0)-IFERROR(VLOOKUP(Cal_Energy_Switching!M$4,Switching!$B$23:$E$31,2,0)/12,0)</f>
        <v>213546.04421609797</v>
      </c>
      <c r="N89" s="6">
        <f>Cal_Energy!N88+IFERROR(VLOOKUP(Cal_Energy_Switching!N$4,Switching!$B$35:$E$44,2,0)/12,0)-IFERROR(VLOOKUP(Cal_Energy_Switching!N$4,Switching!$B$23:$E$31,2,0)/12,0)</f>
        <v>119741.88286528863</v>
      </c>
      <c r="O89" s="6">
        <f>Cal_Energy!O88+IFERROR(VLOOKUP(Cal_Energy_Switching!O$4,Switching!$B$35:$E$44,2,0)/12,0)-IFERROR(VLOOKUP(Cal_Energy_Switching!O$4,Switching!$B$23:$E$31,2,0)/12,0)</f>
        <v>163098.67937913007</v>
      </c>
      <c r="P89" s="6">
        <f>Cal_Energy!P88+IFERROR(VLOOKUP(Cal_Energy_Switching!P$4,Switching!$B$35:$E$44,2,0)/12,0)-IFERROR(VLOOKUP(Cal_Energy_Switching!P$4,Switching!$B$23:$E$31,2,0)/12,0)</f>
        <v>0</v>
      </c>
      <c r="Q89" s="6">
        <f>Cal_Energy!Q88+IFERROR(VLOOKUP(Cal_Energy_Switching!Q$4,Switching!$B$35:$E$44,2,0)/12,0)-IFERROR(VLOOKUP(Cal_Energy_Switching!Q$4,Switching!$B$23:$E$31,2,0)/12,0)</f>
        <v>21792.569678413205</v>
      </c>
      <c r="R89" s="6">
        <f>Cal_Energy!R88+IFERROR(VLOOKUP(Cal_Energy_Switching!R$4,Switching!$B$35:$E$44,2,0)/12,0)-IFERROR(VLOOKUP(Cal_Energy_Switching!R$4,Switching!$B$23:$E$31,2,0)/12,0)</f>
        <v>18935.635999999999</v>
      </c>
      <c r="S89" s="6">
        <f>Cal_Energy!S88+IFERROR(VLOOKUP(Cal_Energy_Switching!S$4,Switching!$B$35:$E$44,2,0)/12,0)-IFERROR(VLOOKUP(Cal_Energy_Switching!S$4,Switching!$B$23:$E$31,2,0)/12,0)</f>
        <v>144092.02994610518</v>
      </c>
      <c r="T89" s="6">
        <f>Cal_Energy!T88+IFERROR(VLOOKUP(Cal_Energy_Switching!T$4,Switching!$B$35:$E$44,2,0)/12,0)-IFERROR(VLOOKUP(Cal_Energy_Switching!T$4,Switching!$B$23:$E$31,2,0)/12,0)</f>
        <v>10.955328446845968</v>
      </c>
      <c r="U89" s="6">
        <f>Cal_Energy!U88+IFERROR(VLOOKUP(Cal_Energy_Switching!U$4,Switching!$B$35:$E$44,2,0)/12,0)-IFERROR(VLOOKUP(Cal_Energy_Switching!U$4,Switching!$B$23:$E$31,2,0)/12,0)</f>
        <v>106.17314615503294</v>
      </c>
      <c r="V89" s="6">
        <f>Cal_Energy!V88+IFERROR(VLOOKUP(Cal_Energy_Switching!V$4,Switching!$B$35:$E$44,2,0)/12,0)-IFERROR(VLOOKUP(Cal_Energy_Switching!V$4,Switching!$B$23:$E$31,2,0)/12,0)</f>
        <v>45688.667155562805</v>
      </c>
      <c r="W89" s="6">
        <f>Cal_Energy!W88+IFERROR(VLOOKUP(Cal_Energy_Switching!W$4,Switching!$B$35:$E$44,2,0)/12,0)-IFERROR(VLOOKUP(Cal_Energy_Switching!W$4,Switching!$B$23:$E$31,2,0)/12,0)</f>
        <v>9057.3065498354808</v>
      </c>
      <c r="X89" s="6">
        <f>Cal_Energy!X88+IFERROR(VLOOKUP(Cal_Energy_Switching!X$4,Switching!$B$35:$E$44,2,0)/12,0)-IFERROR(VLOOKUP(Cal_Energy_Switching!X$4,Switching!$B$23:$E$31,2,0)/12,0)</f>
        <v>23439.549597333251</v>
      </c>
      <c r="Y89" s="35">
        <f t="shared" si="6"/>
        <v>7092.9305915611249</v>
      </c>
      <c r="Z89" s="1">
        <f>Cal_Energy!Z88+IFERROR(VLOOKUP(Cal_Energy_Switching!Z$4,Switching!$B$35:$E$44,2,0)/12,0)-IFERROR(VLOOKUP(Cal_Energy_Switching!Z$4,Switching!$B$23:$E$31,2,0)/12,0)</f>
        <v>3684.6310014731589</v>
      </c>
      <c r="AA89" s="1">
        <f>Cal_Energy!AA88+IFERROR(VLOOKUP(Cal_Energy_Switching!AA$4,Switching!$B$35:$E$44,2,0)/12,0)-IFERROR(VLOOKUP(Cal_Energy_Switching!AA$4,Switching!$B$23:$E$31,2,0)/12,0)</f>
        <v>3408.299590087966</v>
      </c>
      <c r="AB89" s="6">
        <f>Cal_Energy!AB88+IFERROR(VLOOKUP(Cal_Energy_Switching!AB$4,Switching!$B$35:$E$44,2,0)/12,0)-IFERROR(VLOOKUP(Cal_Energy_Switching!AB$4,Switching!$B$23:$E$31,2,0)/12,0)</f>
        <v>55.939175633198644</v>
      </c>
      <c r="AC89" s="6">
        <f>Cal_Energy!AC88+IFERROR(VLOOKUP(Cal_Energy_Switching!AC$4,Switching!$B$35:$E$44,2,0)/12,0)-IFERROR(VLOOKUP(Cal_Energy_Switching!AC$4,Switching!$B$23:$E$31,2,0)/12,0)</f>
        <v>1238.3857414346221</v>
      </c>
      <c r="AD89" s="6">
        <f>Cal_Energy!AD88+IFERROR(VLOOKUP(Cal_Energy_Switching!AD$4,Switching!$B$35:$E$44,2,0)/12,0)-IFERROR(VLOOKUP(Cal_Energy_Switching!AD$4,Switching!$B$23:$E$31,2,0)/12,0)</f>
        <v>499.12481804745255</v>
      </c>
      <c r="AE89" s="6">
        <f>Cal_Energy!AE88+IFERROR(VLOOKUP(Cal_Energy_Switching!AE$4,Switching!$B$35:$E$44,2,0)/12,0)-IFERROR(VLOOKUP(Cal_Energy_Switching!AE$4,Switching!$B$23:$E$31,2,0)/12,0)</f>
        <v>3398.9214861259629</v>
      </c>
      <c r="AF89" s="6">
        <f>Cal_Energy!AF88+IFERROR(VLOOKUP(Cal_Energy_Switching!AF$4,Switching!$B$35:$E$44,2,0)/12,0)-IFERROR(VLOOKUP(Cal_Energy_Switching!AF$4,Switching!$B$23:$E$31,2,0)/12,0)</f>
        <v>10344.421502411551</v>
      </c>
      <c r="AG89" s="6">
        <f>Cal_Energy!AG88+IFERROR(VLOOKUP(Cal_Energy_Switching!AG$4,Switching!$B$35:$E$44,2,0)/12,0)-IFERROR(VLOOKUP(Cal_Energy_Switching!AG$4,Switching!$B$23:$E$31,2,0)/12,0)</f>
        <v>5735.076929870037</v>
      </c>
      <c r="AH89" s="6">
        <f>Cal_Energy!AH88+IFERROR(VLOOKUP(Cal_Energy_Switching!AH$4,Switching!$B$35:$E$44,2,0)/12,0)-IFERROR(VLOOKUP(Cal_Energy_Switching!AH$4,Switching!$B$23:$E$31,2,0)/12,0)</f>
        <v>1692.8982172228307</v>
      </c>
      <c r="AI89" s="6">
        <f>Cal_Energy!AI88+IFERROR(VLOOKUP(Cal_Energy_Switching!AI$4,Switching!$B$35:$E$44,2,0)/12,0)-IFERROR(VLOOKUP(Cal_Energy_Switching!AI$4,Switching!$B$23:$E$31,2,0)/12,0)</f>
        <v>3448.140500803845</v>
      </c>
      <c r="AJ89" s="6">
        <f>Cal_Energy!AJ88+IFERROR(VLOOKUP(Cal_Energy_Switching!AJ$4,Switching!$B$35:$E$44,2,0)/12,0)-IFERROR(VLOOKUP(Cal_Energy_Switching!AJ$4,Switching!$B$23:$E$31,2,0)/12,0)</f>
        <v>439516.62772786926</v>
      </c>
      <c r="AK89" s="35">
        <f t="shared" si="7"/>
        <v>129356.63201103479</v>
      </c>
      <c r="AL89" s="1">
        <f>Cal_Energy!AL88+IFERROR(VLOOKUP(Cal_Energy_Switching!AL$4,Switching!$B$35:$E$44,2,0)/12,0)-IFERROR(VLOOKUP(Cal_Energy_Switching!AL$4,Switching!$B$23:$E$31,2,0)/12,0)</f>
        <v>36401.071633089749</v>
      </c>
      <c r="AM89" s="1">
        <f>Cal_Energy!AM88+IFERROR(VLOOKUP(Cal_Energy_Switching!AM$4,Switching!$B$35:$E$44,2,0)/12,0)-IFERROR(VLOOKUP(Cal_Energy_Switching!AM$4,Switching!$B$23:$E$31,2,0)/12,0)</f>
        <v>92955.560377945047</v>
      </c>
      <c r="AN89" s="6">
        <f>Cal_Energy!AN88+IFERROR(VLOOKUP(Cal_Energy_Switching!AN$4,Switching!$B$35:$E$44,2,0)/12,0)-IFERROR(VLOOKUP(Cal_Energy_Switching!AN$4,Switching!$B$23:$E$31,2,0)/12,0)</f>
        <v>281.24757430691324</v>
      </c>
      <c r="AO89" s="6">
        <f>Cal_Energy!AO88+IFERROR(VLOOKUP(Cal_Energy_Switching!AO$4,Switching!$B$35:$E$44,2,0)/12,0)-IFERROR(VLOOKUP(Cal_Energy_Switching!AO$4,Switching!$B$23:$E$31,2,0)/12,0)</f>
        <v>277.59757997759954</v>
      </c>
      <c r="AP89" s="6">
        <f>Cal_Energy!AP88+IFERROR(VLOOKUP(Cal_Energy_Switching!AP$4,Switching!$B$35:$E$44,2,0)/12,0)-IFERROR(VLOOKUP(Cal_Energy_Switching!AP$4,Switching!$B$23:$E$31,2,0)/12,0)</f>
        <v>7351.9784062902081</v>
      </c>
      <c r="AQ89" s="6">
        <f>Cal_Energy!AQ88+IFERROR(VLOOKUP(Cal_Energy_Switching!AQ$4,Switching!$B$35:$E$44,2,0)/12,0)-IFERROR(VLOOKUP(Cal_Energy_Switching!AQ$4,Switching!$B$23:$E$31,2,0)/12,0)</f>
        <v>87759.954871342532</v>
      </c>
      <c r="AR89" s="6">
        <f>Cal_Energy!AR88+IFERROR(VLOOKUP(Cal_Energy_Switching!AR$4,Switching!$B$35:$E$44,2,0)/12,0)-IFERROR(VLOOKUP(Cal_Energy_Switching!AR$4,Switching!$B$23:$E$31,2,0)/12,0)</f>
        <v>14146.287982624666</v>
      </c>
      <c r="AS89" s="6">
        <f>Cal_Energy!AS88+IFERROR(VLOOKUP(Cal_Energy_Switching!AS$4,Switching!$B$35:$E$44,2,0)/12,0)-IFERROR(VLOOKUP(Cal_Energy_Switching!AS$4,Switching!$B$23:$E$31,2,0)/12,0)</f>
        <v>175090.89417725283</v>
      </c>
      <c r="AT89" s="6">
        <f>Cal_Energy!AT88+IFERROR(VLOOKUP(Cal_Energy_Switching!AT$4,Switching!$B$35:$E$44,2,0)/12,0)-IFERROR(VLOOKUP(Cal_Energy_Switching!AT$4,Switching!$B$23:$E$31,2,0)/12,0)</f>
        <v>34953.67195945757</v>
      </c>
      <c r="AU89" s="6">
        <f>Cal_Energy!AU88+IFERROR(VLOOKUP(Cal_Energy_Switching!AU$4,Switching!$B$35:$E$44,2,0)/12,0)-IFERROR(VLOOKUP(Cal_Energy_Switching!AU$4,Switching!$B$23:$E$31,2,0)/12,0)</f>
        <v>82446.044593217099</v>
      </c>
      <c r="AV89" s="6">
        <f>Cal_Energy!AV88+IFERROR(VLOOKUP(Cal_Energy_Switching!AV$4,Switching!$B$35:$E$44,2,0)/12,0)-IFERROR(VLOOKUP(Cal_Energy_Switching!AV$4,Switching!$B$23:$E$31,2,0)/12,0)</f>
        <v>1356.8693992556668</v>
      </c>
      <c r="AW89" s="6">
        <f>Cal_Energy!AW88+IFERROR(VLOOKUP(Cal_Energy_Switching!AW$4,Switching!$B$35:$E$44,2,0)/12,0)-IFERROR(VLOOKUP(Cal_Energy_Switching!AW$4,Switching!$B$23:$E$31,2,0)/12,0)</f>
        <v>21900.449525177268</v>
      </c>
      <c r="AX89" s="6">
        <f>Cal_Energy!AX88+IFERROR(VLOOKUP(Cal_Energy_Switching!AX$4,Switching!$B$35:$E$44,2,0)/12,0)-IFERROR(VLOOKUP(Cal_Energy_Switching!AX$4,Switching!$B$23:$E$31,2,0)/12,0)</f>
        <v>171100.06651827137</v>
      </c>
      <c r="AY89" s="6">
        <f>Cal_Energy!AY88+IFERROR(VLOOKUP(Cal_Energy_Switching!AY$4,Switching!$B$35:$E$44,2,0)/12,0)-IFERROR(VLOOKUP(Cal_Energy_Switching!AY$4,Switching!$B$23:$E$31,2,0)/12,0)</f>
        <v>26216.350448744703</v>
      </c>
      <c r="AZ89" s="6">
        <f>Cal_Energy!AZ88+IFERROR(VLOOKUP(Cal_Energy_Switching!AZ$4,Switching!$B$35:$E$44,2,0)/12,0)-IFERROR(VLOOKUP(Cal_Energy_Switching!AZ$4,Switching!$B$23:$E$31,2,0)/12,0)</f>
        <v>10068</v>
      </c>
      <c r="BA89" s="6">
        <f>Cal_Energy!BA88+IFERROR(VLOOKUP(Cal_Energy_Switching!BA$4,Switching!$B$35:$E$44,2,0)/12,0)-IFERROR(VLOOKUP(Cal_Energy_Switching!BA$4,Switching!$B$23:$E$31,2,0)/12,0)</f>
        <v>4921.8</v>
      </c>
      <c r="BB89" s="7">
        <f t="shared" si="9"/>
        <v>2976919.3957269806</v>
      </c>
    </row>
    <row r="90" spans="1:54" x14ac:dyDescent="0.25">
      <c r="A90">
        <v>2021</v>
      </c>
      <c r="B90">
        <v>7</v>
      </c>
      <c r="C90" t="s">
        <v>88</v>
      </c>
      <c r="D90" s="6">
        <f>Cal_Energy!D89+IFERROR(VLOOKUP(Cal_Energy_Switching!D$4,Switching!$B$35:$E$44,2,0)/12,0)-IFERROR(VLOOKUP(Cal_Energy_Switching!D$4,Switching!$B$23:$E$31,2,0)/12,0)</f>
        <v>582441.11226012441</v>
      </c>
      <c r="E90" s="35">
        <f t="shared" si="8"/>
        <v>189572.88640432767</v>
      </c>
      <c r="F90" s="1">
        <f>Cal_Energy!F89+IFERROR(VLOOKUP(Cal_Energy_Switching!F$4,Switching!$B$35:$E$44,2,0)/12,0)-IFERROR(VLOOKUP(Cal_Energy_Switching!F$4,Switching!$B$23:$E$31,2,0)/12,0)</f>
        <v>76779.522511731077</v>
      </c>
      <c r="G90" s="1">
        <f>Cal_Energy!G89+IFERROR(VLOOKUP(Cal_Energy_Switching!G$4,Switching!$B$35:$E$44,2,0)/12,0)-IFERROR(VLOOKUP(Cal_Energy_Switching!G$4,Switching!$B$23:$E$31,2,0)/12,0)</f>
        <v>112793.36389259659</v>
      </c>
      <c r="H90" s="35">
        <f t="shared" si="5"/>
        <v>12860.775101062527</v>
      </c>
      <c r="I90" s="1">
        <f>Cal_Energy!I89+IFERROR(VLOOKUP(Cal_Energy_Switching!I$4,Switching!$B$35:$E$44,2,0)/12,0)-IFERROR(VLOOKUP(Cal_Energy_Switching!I$4,Switching!$B$23:$E$31,2,0)/12,0)</f>
        <v>658.3616413115044</v>
      </c>
      <c r="J90" s="1">
        <f>Cal_Energy!J89+IFERROR(VLOOKUP(Cal_Energy_Switching!J$4,Switching!$B$35:$E$44,2,0)/12,0)-IFERROR(VLOOKUP(Cal_Energy_Switching!J$4,Switching!$B$23:$E$31,2,0)/12,0)</f>
        <v>12202.413459751022</v>
      </c>
      <c r="K90" s="6">
        <f>Cal_Energy!K89+IFERROR(VLOOKUP(Cal_Energy_Switching!K$4,Switching!$B$35:$E$44,2,0)/12,0)-IFERROR(VLOOKUP(Cal_Energy_Switching!K$4,Switching!$B$23:$E$31,2,0)/12,0)</f>
        <v>293019.37535196549</v>
      </c>
      <c r="L90" s="6">
        <f>Cal_Energy!L89+IFERROR(VLOOKUP(Cal_Energy_Switching!L$4,Switching!$B$35:$E$44,2,0)/12,0)-IFERROR(VLOOKUP(Cal_Energy_Switching!L$4,Switching!$B$23:$E$31,2,0)/12,0)</f>
        <v>24064.036080359034</v>
      </c>
      <c r="M90" s="6">
        <f>Cal_Energy!M89+IFERROR(VLOOKUP(Cal_Energy_Switching!M$4,Switching!$B$35:$E$44,2,0)/12,0)-IFERROR(VLOOKUP(Cal_Energy_Switching!M$4,Switching!$B$23:$E$31,2,0)/12,0)</f>
        <v>220736.62771878118</v>
      </c>
      <c r="N90" s="6">
        <f>Cal_Energy!N89+IFERROR(VLOOKUP(Cal_Energy_Switching!N$4,Switching!$B$35:$E$44,2,0)/12,0)-IFERROR(VLOOKUP(Cal_Energy_Switching!N$4,Switching!$B$23:$E$31,2,0)/12,0)</f>
        <v>121624.20478079408</v>
      </c>
      <c r="O90" s="6">
        <f>Cal_Energy!O89+IFERROR(VLOOKUP(Cal_Energy_Switching!O$4,Switching!$B$35:$E$44,2,0)/12,0)-IFERROR(VLOOKUP(Cal_Energy_Switching!O$4,Switching!$B$23:$E$31,2,0)/12,0)</f>
        <v>167892.22471776968</v>
      </c>
      <c r="P90" s="6">
        <f>Cal_Energy!P89+IFERROR(VLOOKUP(Cal_Energy_Switching!P$4,Switching!$B$35:$E$44,2,0)/12,0)-IFERROR(VLOOKUP(Cal_Energy_Switching!P$4,Switching!$B$23:$E$31,2,0)/12,0)</f>
        <v>0</v>
      </c>
      <c r="Q90" s="6">
        <f>Cal_Energy!Q89+IFERROR(VLOOKUP(Cal_Energy_Switching!Q$4,Switching!$B$35:$E$44,2,0)/12,0)-IFERROR(VLOOKUP(Cal_Energy_Switching!Q$4,Switching!$B$23:$E$31,2,0)/12,0)</f>
        <v>22526.735530810896</v>
      </c>
      <c r="R90" s="6">
        <f>Cal_Energy!R89+IFERROR(VLOOKUP(Cal_Energy_Switching!R$4,Switching!$B$35:$E$44,2,0)/12,0)-IFERROR(VLOOKUP(Cal_Energy_Switching!R$4,Switching!$B$23:$E$31,2,0)/12,0)</f>
        <v>21702.447</v>
      </c>
      <c r="S90" s="6">
        <f>Cal_Energy!S89+IFERROR(VLOOKUP(Cal_Energy_Switching!S$4,Switching!$B$35:$E$44,2,0)/12,0)-IFERROR(VLOOKUP(Cal_Energy_Switching!S$4,Switching!$B$23:$E$31,2,0)/12,0)</f>
        <v>126806.32983493264</v>
      </c>
      <c r="T90" s="6">
        <f>Cal_Energy!T89+IFERROR(VLOOKUP(Cal_Energy_Switching!T$4,Switching!$B$35:$E$44,2,0)/12,0)-IFERROR(VLOOKUP(Cal_Energy_Switching!T$4,Switching!$B$23:$E$31,2,0)/12,0)</f>
        <v>8.7440553190054757</v>
      </c>
      <c r="U90" s="6">
        <f>Cal_Energy!U89+IFERROR(VLOOKUP(Cal_Energy_Switching!U$4,Switching!$B$35:$E$44,2,0)/12,0)-IFERROR(VLOOKUP(Cal_Energy_Switching!U$4,Switching!$B$23:$E$31,2,0)/12,0)</f>
        <v>102.07823255888808</v>
      </c>
      <c r="V90" s="6">
        <f>Cal_Energy!V89+IFERROR(VLOOKUP(Cal_Energy_Switching!V$4,Switching!$B$35:$E$44,2,0)/12,0)-IFERROR(VLOOKUP(Cal_Energy_Switching!V$4,Switching!$B$23:$E$31,2,0)/12,0)</f>
        <v>44549.468970203568</v>
      </c>
      <c r="W90" s="6">
        <f>Cal_Energy!W89+IFERROR(VLOOKUP(Cal_Energy_Switching!W$4,Switching!$B$35:$E$44,2,0)/12,0)-IFERROR(VLOOKUP(Cal_Energy_Switching!W$4,Switching!$B$23:$E$31,2,0)/12,0)</f>
        <v>8573.1737069319224</v>
      </c>
      <c r="X90" s="6">
        <f>Cal_Energy!X89+IFERROR(VLOOKUP(Cal_Energy_Switching!X$4,Switching!$B$35:$E$44,2,0)/12,0)-IFERROR(VLOOKUP(Cal_Energy_Switching!X$4,Switching!$B$23:$E$31,2,0)/12,0)</f>
        <v>21103.856523530962</v>
      </c>
      <c r="Y90" s="35">
        <f t="shared" si="6"/>
        <v>7524.6525653849658</v>
      </c>
      <c r="Z90" s="1">
        <f>Cal_Energy!Z89+IFERROR(VLOOKUP(Cal_Energy_Switching!Z$4,Switching!$B$35:$E$44,2,0)/12,0)-IFERROR(VLOOKUP(Cal_Energy_Switching!Z$4,Switching!$B$23:$E$31,2,0)/12,0)</f>
        <v>3908.9016535307301</v>
      </c>
      <c r="AA90" s="1">
        <f>Cal_Energy!AA89+IFERROR(VLOOKUP(Cal_Energy_Switching!AA$4,Switching!$B$35:$E$44,2,0)/12,0)-IFERROR(VLOOKUP(Cal_Energy_Switching!AA$4,Switching!$B$23:$E$31,2,0)/12,0)</f>
        <v>3615.7509118542353</v>
      </c>
      <c r="AB90" s="6">
        <f>Cal_Energy!AB89+IFERROR(VLOOKUP(Cal_Energy_Switching!AB$4,Switching!$B$35:$E$44,2,0)/12,0)-IFERROR(VLOOKUP(Cal_Energy_Switching!AB$4,Switching!$B$23:$E$31,2,0)/12,0)</f>
        <v>67.254424391141399</v>
      </c>
      <c r="AC90" s="6">
        <f>Cal_Energy!AC89+IFERROR(VLOOKUP(Cal_Energy_Switching!AC$4,Switching!$B$35:$E$44,2,0)/12,0)-IFERROR(VLOOKUP(Cal_Energy_Switching!AC$4,Switching!$B$23:$E$31,2,0)/12,0)</f>
        <v>1173.5409453234663</v>
      </c>
      <c r="AD90" s="6">
        <f>Cal_Energy!AD89+IFERROR(VLOOKUP(Cal_Energy_Switching!AD$4,Switching!$B$35:$E$44,2,0)/12,0)-IFERROR(VLOOKUP(Cal_Energy_Switching!AD$4,Switching!$B$23:$E$31,2,0)/12,0)</f>
        <v>470.9933317652131</v>
      </c>
      <c r="AE90" s="6">
        <f>Cal_Energy!AE89+IFERROR(VLOOKUP(Cal_Energy_Switching!AE$4,Switching!$B$35:$E$44,2,0)/12,0)-IFERROR(VLOOKUP(Cal_Energy_Switching!AE$4,Switching!$B$23:$E$31,2,0)/12,0)</f>
        <v>3219.7188737584934</v>
      </c>
      <c r="AF90" s="6">
        <f>Cal_Energy!AF89+IFERROR(VLOOKUP(Cal_Energy_Switching!AF$4,Switching!$B$35:$E$44,2,0)/12,0)-IFERROR(VLOOKUP(Cal_Energy_Switching!AF$4,Switching!$B$23:$E$31,2,0)/12,0)</f>
        <v>10535.836509198514</v>
      </c>
      <c r="AG90" s="6">
        <f>Cal_Energy!AG89+IFERROR(VLOOKUP(Cal_Energy_Switching!AG$4,Switching!$B$35:$E$44,2,0)/12,0)-IFERROR(VLOOKUP(Cal_Energy_Switching!AG$4,Switching!$B$23:$E$31,2,0)/12,0)</f>
        <v>5432.7043178058157</v>
      </c>
      <c r="AH90" s="6">
        <f>Cal_Energy!AH89+IFERROR(VLOOKUP(Cal_Energy_Switching!AH$4,Switching!$B$35:$E$44,2,0)/12,0)-IFERROR(VLOOKUP(Cal_Energy_Switching!AH$4,Switching!$B$23:$E$31,2,0)/12,0)</f>
        <v>1603.6429095504141</v>
      </c>
      <c r="AI90" s="6">
        <f>Cal_Energy!AI89+IFERROR(VLOOKUP(Cal_Energy_Switching!AI$4,Switching!$B$35:$E$44,2,0)/12,0)-IFERROR(VLOOKUP(Cal_Energy_Switching!AI$4,Switching!$B$23:$E$31,2,0)/12,0)</f>
        <v>3511.9455030661661</v>
      </c>
      <c r="AJ90" s="6">
        <f>Cal_Energy!AJ89+IFERROR(VLOOKUP(Cal_Energy_Switching!AJ$4,Switching!$B$35:$E$44,2,0)/12,0)-IFERROR(VLOOKUP(Cal_Energy_Switching!AJ$4,Switching!$B$23:$E$31,2,0)/12,0)</f>
        <v>558511.1616854996</v>
      </c>
      <c r="AK90" s="35">
        <f t="shared" si="7"/>
        <v>143849.65272221185</v>
      </c>
      <c r="AL90" s="1">
        <f>Cal_Energy!AL89+IFERROR(VLOOKUP(Cal_Energy_Switching!AL$4,Switching!$B$35:$E$44,2,0)/12,0)-IFERROR(VLOOKUP(Cal_Energy_Switching!AL$4,Switching!$B$23:$E$31,2,0)/12,0)</f>
        <v>40459.117432219326</v>
      </c>
      <c r="AM90" s="1">
        <f>Cal_Energy!AM89+IFERROR(VLOOKUP(Cal_Energy_Switching!AM$4,Switching!$B$35:$E$44,2,0)/12,0)-IFERROR(VLOOKUP(Cal_Energy_Switching!AM$4,Switching!$B$23:$E$31,2,0)/12,0)</f>
        <v>103390.53528999253</v>
      </c>
      <c r="AN90" s="6">
        <f>Cal_Energy!AN89+IFERROR(VLOOKUP(Cal_Energy_Switching!AN$4,Switching!$B$35:$E$44,2,0)/12,0)-IFERROR(VLOOKUP(Cal_Energy_Switching!AN$4,Switching!$B$23:$E$31,2,0)/12,0)</f>
        <v>263.51118993189812</v>
      </c>
      <c r="AO90" s="6">
        <f>Cal_Energy!AO89+IFERROR(VLOOKUP(Cal_Energy_Switching!AO$4,Switching!$B$35:$E$44,2,0)/12,0)-IFERROR(VLOOKUP(Cal_Energy_Switching!AO$4,Switching!$B$23:$E$31,2,0)/12,0)</f>
        <v>256.20062350084487</v>
      </c>
      <c r="AP90" s="6">
        <f>Cal_Energy!AP89+IFERROR(VLOOKUP(Cal_Energy_Switching!AP$4,Switching!$B$35:$E$44,2,0)/12,0)-IFERROR(VLOOKUP(Cal_Energy_Switching!AP$4,Switching!$B$23:$E$31,2,0)/12,0)</f>
        <v>6965.857027572285</v>
      </c>
      <c r="AQ90" s="6">
        <f>Cal_Energy!AQ89+IFERROR(VLOOKUP(Cal_Energy_Switching!AQ$4,Switching!$B$35:$E$44,2,0)/12,0)-IFERROR(VLOOKUP(Cal_Energy_Switching!AQ$4,Switching!$B$23:$E$31,2,0)/12,0)</f>
        <v>73677.44314426012</v>
      </c>
      <c r="AR90" s="6">
        <f>Cal_Energy!AR89+IFERROR(VLOOKUP(Cal_Energy_Switching!AR$4,Switching!$B$35:$E$44,2,0)/12,0)-IFERROR(VLOOKUP(Cal_Energy_Switching!AR$4,Switching!$B$23:$E$31,2,0)/12,0)</f>
        <v>14507.872240264207</v>
      </c>
      <c r="AS90" s="6">
        <f>Cal_Energy!AS89+IFERROR(VLOOKUP(Cal_Energy_Switching!AS$4,Switching!$B$35:$E$44,2,0)/12,0)-IFERROR(VLOOKUP(Cal_Energy_Switching!AS$4,Switching!$B$23:$E$31,2,0)/12,0)</f>
        <v>173132.8853503748</v>
      </c>
      <c r="AT90" s="6">
        <f>Cal_Energy!AT89+IFERROR(VLOOKUP(Cal_Energy_Switching!AT$4,Switching!$B$35:$E$44,2,0)/12,0)-IFERROR(VLOOKUP(Cal_Energy_Switching!AT$4,Switching!$B$23:$E$31,2,0)/12,0)</f>
        <v>35797.368560616495</v>
      </c>
      <c r="AU90" s="6">
        <f>Cal_Energy!AU89+IFERROR(VLOOKUP(Cal_Energy_Switching!AU$4,Switching!$B$35:$E$44,2,0)/12,0)-IFERROR(VLOOKUP(Cal_Energy_Switching!AU$4,Switching!$B$23:$E$31,2,0)/12,0)</f>
        <v>81524.628674686261</v>
      </c>
      <c r="AV90" s="6">
        <f>Cal_Energy!AV89+IFERROR(VLOOKUP(Cal_Energy_Switching!AV$4,Switching!$B$35:$E$44,2,0)/12,0)-IFERROR(VLOOKUP(Cal_Energy_Switching!AV$4,Switching!$B$23:$E$31,2,0)/12,0)</f>
        <v>1273.6471564375654</v>
      </c>
      <c r="AW90" s="6">
        <f>Cal_Energy!AW89+IFERROR(VLOOKUP(Cal_Energy_Switching!AW$4,Switching!$B$35:$E$44,2,0)/12,0)-IFERROR(VLOOKUP(Cal_Energy_Switching!AW$4,Switching!$B$23:$E$31,2,0)/12,0)</f>
        <v>21987.503625785786</v>
      </c>
      <c r="AX90" s="6">
        <f>Cal_Energy!AX89+IFERROR(VLOOKUP(Cal_Energy_Switching!AX$4,Switching!$B$35:$E$44,2,0)/12,0)-IFERROR(VLOOKUP(Cal_Energy_Switching!AX$4,Switching!$B$23:$E$31,2,0)/12,0)</f>
        <v>160605.81313634082</v>
      </c>
      <c r="AY90" s="6">
        <f>Cal_Energy!AY89+IFERROR(VLOOKUP(Cal_Energy_Switching!AY$4,Switching!$B$35:$E$44,2,0)/12,0)-IFERROR(VLOOKUP(Cal_Energy_Switching!AY$4,Switching!$B$23:$E$31,2,0)/12,0)</f>
        <v>26307.93504529745</v>
      </c>
      <c r="AZ90" s="6">
        <f>Cal_Energy!AZ89+IFERROR(VLOOKUP(Cal_Energy_Switching!AZ$4,Switching!$B$35:$E$44,2,0)/12,0)-IFERROR(VLOOKUP(Cal_Energy_Switching!AZ$4,Switching!$B$23:$E$31,2,0)/12,0)</f>
        <v>10990</v>
      </c>
      <c r="BA90" s="6">
        <f>Cal_Energy!BA89+IFERROR(VLOOKUP(Cal_Energy_Switching!BA$4,Switching!$B$35:$E$44,2,0)/12,0)-IFERROR(VLOOKUP(Cal_Energy_Switching!BA$4,Switching!$B$23:$E$31,2,0)/12,0)</f>
        <v>5252.4</v>
      </c>
      <c r="BB90" s="7">
        <f t="shared" si="9"/>
        <v>3206028.2458324968</v>
      </c>
    </row>
    <row r="91" spans="1:54" x14ac:dyDescent="0.25">
      <c r="A91">
        <v>2021</v>
      </c>
      <c r="B91">
        <v>8</v>
      </c>
      <c r="C91" t="s">
        <v>89</v>
      </c>
      <c r="D91" s="6">
        <f>Cal_Energy!D90+IFERROR(VLOOKUP(Cal_Energy_Switching!D$4,Switching!$B$35:$E$44,2,0)/12,0)-IFERROR(VLOOKUP(Cal_Energy_Switching!D$4,Switching!$B$23:$E$31,2,0)/12,0)</f>
        <v>596442.51328384574</v>
      </c>
      <c r="E91" s="35">
        <f t="shared" si="8"/>
        <v>196729.39644390313</v>
      </c>
      <c r="F91" s="1">
        <f>Cal_Energy!F90+IFERROR(VLOOKUP(Cal_Energy_Switching!F$4,Switching!$B$35:$E$44,2,0)/12,0)-IFERROR(VLOOKUP(Cal_Energy_Switching!F$4,Switching!$B$23:$E$31,2,0)/12,0)</f>
        <v>79642.126527561268</v>
      </c>
      <c r="G91" s="1">
        <f>Cal_Energy!G90+IFERROR(VLOOKUP(Cal_Energy_Switching!G$4,Switching!$B$35:$E$44,2,0)/12,0)-IFERROR(VLOOKUP(Cal_Energy_Switching!G$4,Switching!$B$23:$E$31,2,0)/12,0)</f>
        <v>117087.26991634186</v>
      </c>
      <c r="H91" s="35">
        <f t="shared" si="5"/>
        <v>12896.202583643235</v>
      </c>
      <c r="I91" s="1">
        <f>Cal_Energy!I90+IFERROR(VLOOKUP(Cal_Energy_Switching!I$4,Switching!$B$35:$E$44,2,0)/12,0)-IFERROR(VLOOKUP(Cal_Energy_Switching!I$4,Switching!$B$23:$E$31,2,0)/12,0)</f>
        <v>660.17522528261691</v>
      </c>
      <c r="J91" s="1">
        <f>Cal_Energy!J90+IFERROR(VLOOKUP(Cal_Energy_Switching!J$4,Switching!$B$35:$E$44,2,0)/12,0)-IFERROR(VLOOKUP(Cal_Energy_Switching!J$4,Switching!$B$23:$E$31,2,0)/12,0)</f>
        <v>12236.027358360618</v>
      </c>
      <c r="K91" s="6">
        <f>Cal_Energy!K90+IFERROR(VLOOKUP(Cal_Energy_Switching!K$4,Switching!$B$35:$E$44,2,0)/12,0)-IFERROR(VLOOKUP(Cal_Energy_Switching!K$4,Switching!$B$23:$E$31,2,0)/12,0)</f>
        <v>294167.51988606667</v>
      </c>
      <c r="L91" s="6">
        <f>Cal_Energy!L90+IFERROR(VLOOKUP(Cal_Energy_Switching!L$4,Switching!$B$35:$E$44,2,0)/12,0)-IFERROR(VLOOKUP(Cal_Energy_Switching!L$4,Switching!$B$23:$E$31,2,0)/12,0)</f>
        <v>24183.668406502085</v>
      </c>
      <c r="M91" s="6">
        <f>Cal_Energy!M90+IFERROR(VLOOKUP(Cal_Energy_Switching!M$4,Switching!$B$35:$E$44,2,0)/12,0)-IFERROR(VLOOKUP(Cal_Energy_Switching!M$4,Switching!$B$23:$E$31,2,0)/12,0)</f>
        <v>222116.1343964035</v>
      </c>
      <c r="N91" s="6">
        <f>Cal_Energy!N90+IFERROR(VLOOKUP(Cal_Energy_Switching!N$4,Switching!$B$35:$E$44,2,0)/12,0)-IFERROR(VLOOKUP(Cal_Energy_Switching!N$4,Switching!$B$23:$E$31,2,0)/12,0)</f>
        <v>122075.4260278205</v>
      </c>
      <c r="O91" s="6">
        <f>Cal_Energy!O90+IFERROR(VLOOKUP(Cal_Energy_Switching!O$4,Switching!$B$35:$E$44,2,0)/12,0)-IFERROR(VLOOKUP(Cal_Energy_Switching!O$4,Switching!$B$23:$E$31,2,0)/12,0)</f>
        <v>168811.86187957603</v>
      </c>
      <c r="P91" s="6">
        <f>Cal_Energy!P90+IFERROR(VLOOKUP(Cal_Energy_Switching!P$4,Switching!$B$35:$E$44,2,0)/12,0)-IFERROR(VLOOKUP(Cal_Energy_Switching!P$4,Switching!$B$23:$E$31,2,0)/12,0)</f>
        <v>0</v>
      </c>
      <c r="Q91" s="6">
        <f>Cal_Energy!Q90+IFERROR(VLOOKUP(Cal_Energy_Switching!Q$4,Switching!$B$35:$E$44,2,0)/12,0)-IFERROR(VLOOKUP(Cal_Energy_Switching!Q$4,Switching!$B$23:$E$31,2,0)/12,0)</f>
        <v>23473.138295279514</v>
      </c>
      <c r="R91" s="6">
        <f>Cal_Energy!R90+IFERROR(VLOOKUP(Cal_Energy_Switching!R$4,Switching!$B$35:$E$44,2,0)/12,0)-IFERROR(VLOOKUP(Cal_Energy_Switching!R$4,Switching!$B$23:$E$31,2,0)/12,0)</f>
        <v>20520.348000000002</v>
      </c>
      <c r="S91" s="6">
        <f>Cal_Energy!S90+IFERROR(VLOOKUP(Cal_Energy_Switching!S$4,Switching!$B$35:$E$44,2,0)/12,0)-IFERROR(VLOOKUP(Cal_Energy_Switching!S$4,Switching!$B$23:$E$31,2,0)/12,0)</f>
        <v>141225.80191545462</v>
      </c>
      <c r="T91" s="6">
        <f>Cal_Energy!T90+IFERROR(VLOOKUP(Cal_Energy_Switching!T$4,Switching!$B$35:$E$44,2,0)/12,0)-IFERROR(VLOOKUP(Cal_Energy_Switching!T$4,Switching!$B$23:$E$31,2,0)/12,0)</f>
        <v>12.698454183143911</v>
      </c>
      <c r="U91" s="6">
        <f>Cal_Energy!U90+IFERROR(VLOOKUP(Cal_Energy_Switching!U$4,Switching!$B$35:$E$44,2,0)/12,0)-IFERROR(VLOOKUP(Cal_Energy_Switching!U$4,Switching!$B$23:$E$31,2,0)/12,0)</f>
        <v>101.11645650529387</v>
      </c>
      <c r="V91" s="6">
        <f>Cal_Energy!V90+IFERROR(VLOOKUP(Cal_Energy_Switching!V$4,Switching!$B$35:$E$44,2,0)/12,0)-IFERROR(VLOOKUP(Cal_Energy_Switching!V$4,Switching!$B$23:$E$31,2,0)/12,0)</f>
        <v>46590.42742533984</v>
      </c>
      <c r="W91" s="6">
        <f>Cal_Energy!W90+IFERROR(VLOOKUP(Cal_Energy_Switching!W$4,Switching!$B$35:$E$44,2,0)/12,0)-IFERROR(VLOOKUP(Cal_Energy_Switching!W$4,Switching!$B$23:$E$31,2,0)/12,0)</f>
        <v>8969.6921051893678</v>
      </c>
      <c r="X91" s="6">
        <f>Cal_Energy!X90+IFERROR(VLOOKUP(Cal_Energy_Switching!X$4,Switching!$B$35:$E$44,2,0)/12,0)-IFERROR(VLOOKUP(Cal_Energy_Switching!X$4,Switching!$B$23:$E$31,2,0)/12,0)</f>
        <v>27388.28155337289</v>
      </c>
      <c r="Y91" s="35">
        <f t="shared" si="6"/>
        <v>7723.5357207680918</v>
      </c>
      <c r="Z91" s="1">
        <f>Cal_Energy!Z90+IFERROR(VLOOKUP(Cal_Energy_Switching!Z$4,Switching!$B$35:$E$44,2,0)/12,0)-IFERROR(VLOOKUP(Cal_Energy_Switching!Z$4,Switching!$B$23:$E$31,2,0)/12,0)</f>
        <v>4012.2173466050899</v>
      </c>
      <c r="AA91" s="1">
        <f>Cal_Energy!AA90+IFERROR(VLOOKUP(Cal_Energy_Switching!AA$4,Switching!$B$35:$E$44,2,0)/12,0)-IFERROR(VLOOKUP(Cal_Energy_Switching!AA$4,Switching!$B$23:$E$31,2,0)/12,0)</f>
        <v>3711.3183741630014</v>
      </c>
      <c r="AB91" s="6">
        <f>Cal_Energy!AB90+IFERROR(VLOOKUP(Cal_Energy_Switching!AB$4,Switching!$B$35:$E$44,2,0)/12,0)-IFERROR(VLOOKUP(Cal_Energy_Switching!AB$4,Switching!$B$23:$E$31,2,0)/12,0)</f>
        <v>71.079769988985888</v>
      </c>
      <c r="AC91" s="6">
        <f>Cal_Energy!AC90+IFERROR(VLOOKUP(Cal_Energy_Switching!AC$4,Switching!$B$35:$E$44,2,0)/12,0)-IFERROR(VLOOKUP(Cal_Energy_Switching!AC$4,Switching!$B$23:$E$31,2,0)/12,0)</f>
        <v>1168.6060135040436</v>
      </c>
      <c r="AD91" s="6">
        <f>Cal_Energy!AD90+IFERROR(VLOOKUP(Cal_Energy_Switching!AD$4,Switching!$B$35:$E$44,2,0)/12,0)-IFERROR(VLOOKUP(Cal_Energy_Switching!AD$4,Switching!$B$23:$E$31,2,0)/12,0)</f>
        <v>490.09361702313987</v>
      </c>
      <c r="AE91" s="6">
        <f>Cal_Energy!AE90+IFERROR(VLOOKUP(Cal_Energy_Switching!AE$4,Switching!$B$35:$E$44,2,0)/12,0)-IFERROR(VLOOKUP(Cal_Energy_Switching!AE$4,Switching!$B$23:$E$31,2,0)/12,0)</f>
        <v>3196.7593615046621</v>
      </c>
      <c r="AF91" s="6">
        <f>Cal_Energy!AF90+IFERROR(VLOOKUP(Cal_Energy_Switching!AF$4,Switching!$B$35:$E$44,2,0)/12,0)-IFERROR(VLOOKUP(Cal_Energy_Switching!AF$4,Switching!$B$23:$E$31,2,0)/12,0)</f>
        <v>10596.274144270134</v>
      </c>
      <c r="AG91" s="6">
        <f>Cal_Energy!AG90+IFERROR(VLOOKUP(Cal_Energy_Switching!AG$4,Switching!$B$35:$E$44,2,0)/12,0)-IFERROR(VLOOKUP(Cal_Energy_Switching!AG$4,Switching!$B$23:$E$31,2,0)/12,0)</f>
        <v>5393.9642146332362</v>
      </c>
      <c r="AH91" s="6">
        <f>Cal_Energy!AH90+IFERROR(VLOOKUP(Cal_Energy_Switching!AH$4,Switching!$B$35:$E$44,2,0)/12,0)-IFERROR(VLOOKUP(Cal_Energy_Switching!AH$4,Switching!$B$23:$E$31,2,0)/12,0)</f>
        <v>1592.2074828947905</v>
      </c>
      <c r="AI91" s="6">
        <f>Cal_Energy!AI90+IFERROR(VLOOKUP(Cal_Energy_Switching!AI$4,Switching!$B$35:$E$44,2,0)/12,0)-IFERROR(VLOOKUP(Cal_Energy_Switching!AI$4,Switching!$B$23:$E$31,2,0)/12,0)</f>
        <v>3532.0913814233732</v>
      </c>
      <c r="AJ91" s="6">
        <f>Cal_Energy!AJ90+IFERROR(VLOOKUP(Cal_Energy_Switching!AJ$4,Switching!$B$35:$E$44,2,0)/12,0)-IFERROR(VLOOKUP(Cal_Energy_Switching!AJ$4,Switching!$B$23:$E$31,2,0)/12,0)</f>
        <v>558568.73422039696</v>
      </c>
      <c r="AK91" s="35">
        <f t="shared" si="7"/>
        <v>144885.69628294528</v>
      </c>
      <c r="AL91" s="1">
        <f>Cal_Energy!AL90+IFERROR(VLOOKUP(Cal_Energy_Switching!AL$4,Switching!$B$35:$E$44,2,0)/12,0)-IFERROR(VLOOKUP(Cal_Energy_Switching!AL$4,Switching!$B$23:$E$31,2,0)/12,0)</f>
        <v>40749.209629224686</v>
      </c>
      <c r="AM91" s="1">
        <f>Cal_Energy!AM90+IFERROR(VLOOKUP(Cal_Energy_Switching!AM$4,Switching!$B$35:$E$44,2,0)/12,0)-IFERROR(VLOOKUP(Cal_Energy_Switching!AM$4,Switching!$B$23:$E$31,2,0)/12,0)</f>
        <v>104136.48665372061</v>
      </c>
      <c r="AN91" s="6">
        <f>Cal_Energy!AN90+IFERROR(VLOOKUP(Cal_Energy_Switching!AN$4,Switching!$B$35:$E$44,2,0)/12,0)-IFERROR(VLOOKUP(Cal_Energy_Switching!AN$4,Switching!$B$23:$E$31,2,0)/12,0)</f>
        <v>258.46749267837112</v>
      </c>
      <c r="AO91" s="6">
        <f>Cal_Energy!AO90+IFERROR(VLOOKUP(Cal_Energy_Switching!AO$4,Switching!$B$35:$E$44,2,0)/12,0)-IFERROR(VLOOKUP(Cal_Energy_Switching!AO$4,Switching!$B$23:$E$31,2,0)/12,0)</f>
        <v>254.79879930692454</v>
      </c>
      <c r="AP91" s="6">
        <f>Cal_Energy!AP90+IFERROR(VLOOKUP(Cal_Energy_Switching!AP$4,Switching!$B$35:$E$44,2,0)/12,0)-IFERROR(VLOOKUP(Cal_Energy_Switching!AP$4,Switching!$B$23:$E$31,2,0)/12,0)</f>
        <v>7442.354802950209</v>
      </c>
      <c r="AQ91" s="6">
        <f>Cal_Energy!AQ90+IFERROR(VLOOKUP(Cal_Energy_Switching!AQ$4,Switching!$B$35:$E$44,2,0)/12,0)-IFERROR(VLOOKUP(Cal_Energy_Switching!AQ$4,Switching!$B$23:$E$31,2,0)/12,0)</f>
        <v>79933.207183296618</v>
      </c>
      <c r="AR91" s="6">
        <f>Cal_Energy!AR90+IFERROR(VLOOKUP(Cal_Energy_Switching!AR$4,Switching!$B$35:$E$44,2,0)/12,0)-IFERROR(VLOOKUP(Cal_Energy_Switching!AR$4,Switching!$B$23:$E$31,2,0)/12,0)</f>
        <v>14487.536388805353</v>
      </c>
      <c r="AS91" s="6">
        <f>Cal_Energy!AS90+IFERROR(VLOOKUP(Cal_Energy_Switching!AS$4,Switching!$B$35:$E$44,2,0)/12,0)-IFERROR(VLOOKUP(Cal_Energy_Switching!AS$4,Switching!$B$23:$E$31,2,0)/12,0)</f>
        <v>174449.74021852863</v>
      </c>
      <c r="AT91" s="6">
        <f>Cal_Energy!AT90+IFERROR(VLOOKUP(Cal_Energy_Switching!AT$4,Switching!$B$35:$E$44,2,0)/12,0)-IFERROR(VLOOKUP(Cal_Energy_Switching!AT$4,Switching!$B$23:$E$31,2,0)/12,0)</f>
        <v>35749.918240545827</v>
      </c>
      <c r="AU91" s="6">
        <f>Cal_Energy!AU90+IFERROR(VLOOKUP(Cal_Energy_Switching!AU$4,Switching!$B$35:$E$44,2,0)/12,0)-IFERROR(VLOOKUP(Cal_Energy_Switching!AU$4,Switching!$B$23:$E$31,2,0)/12,0)</f>
        <v>82144.325083229269</v>
      </c>
      <c r="AV91" s="6">
        <f>Cal_Energy!AV90+IFERROR(VLOOKUP(Cal_Energy_Switching!AV$4,Switching!$B$35:$E$44,2,0)/12,0)-IFERROR(VLOOKUP(Cal_Energy_Switching!AV$4,Switching!$B$23:$E$31,2,0)/12,0)</f>
        <v>1333.8548055682406</v>
      </c>
      <c r="AW91" s="6">
        <f>Cal_Energy!AW90+IFERROR(VLOOKUP(Cal_Energy_Switching!AW$4,Switching!$B$35:$E$44,2,0)/12,0)-IFERROR(VLOOKUP(Cal_Energy_Switching!AW$4,Switching!$B$23:$E$31,2,0)/12,0)</f>
        <v>21851.118789973727</v>
      </c>
      <c r="AX91" s="6">
        <f>Cal_Energy!AX90+IFERROR(VLOOKUP(Cal_Energy_Switching!AX$4,Switching!$B$35:$E$44,2,0)/12,0)-IFERROR(VLOOKUP(Cal_Energy_Switching!AX$4,Switching!$B$23:$E$31,2,0)/12,0)</f>
        <v>168197.94600986454</v>
      </c>
      <c r="AY91" s="6">
        <f>Cal_Energy!AY90+IFERROR(VLOOKUP(Cal_Energy_Switching!AY$4,Switching!$B$35:$E$44,2,0)/12,0)-IFERROR(VLOOKUP(Cal_Energy_Switching!AY$4,Switching!$B$23:$E$31,2,0)/12,0)</f>
        <v>26164.45242843682</v>
      </c>
      <c r="AZ91" s="6">
        <f>Cal_Energy!AZ90+IFERROR(VLOOKUP(Cal_Energy_Switching!AZ$4,Switching!$B$35:$E$44,2,0)/12,0)-IFERROR(VLOOKUP(Cal_Energy_Switching!AZ$4,Switching!$B$23:$E$31,2,0)/12,0)</f>
        <v>10824.2</v>
      </c>
      <c r="BA91" s="6">
        <f>Cal_Energy!BA90+IFERROR(VLOOKUP(Cal_Energy_Switching!BA$4,Switching!$B$35:$E$44,2,0)/12,0)-IFERROR(VLOOKUP(Cal_Energy_Switching!BA$4,Switching!$B$23:$E$31,2,0)/12,0)</f>
        <v>5119.5</v>
      </c>
      <c r="BB91" s="7">
        <f t="shared" si="9"/>
        <v>3271134.6895656218</v>
      </c>
    </row>
    <row r="92" spans="1:54" x14ac:dyDescent="0.25">
      <c r="A92">
        <v>2021</v>
      </c>
      <c r="B92">
        <v>9</v>
      </c>
      <c r="C92" t="s">
        <v>90</v>
      </c>
      <c r="D92" s="6">
        <f>Cal_Energy!D91+IFERROR(VLOOKUP(Cal_Energy_Switching!D$4,Switching!$B$35:$E$44,2,0)/12,0)-IFERROR(VLOOKUP(Cal_Energy_Switching!D$4,Switching!$B$23:$E$31,2,0)/12,0)</f>
        <v>468304.25091722026</v>
      </c>
      <c r="E92" s="35">
        <f t="shared" si="8"/>
        <v>161935.52379949673</v>
      </c>
      <c r="F92" s="1">
        <f>Cal_Energy!F91+IFERROR(VLOOKUP(Cal_Energy_Switching!F$4,Switching!$B$35:$E$44,2,0)/12,0)-IFERROR(VLOOKUP(Cal_Energy_Switching!F$4,Switching!$B$23:$E$31,2,0)/12,0)</f>
        <v>65724.577469798707</v>
      </c>
      <c r="G92" s="1">
        <f>Cal_Energy!G91+IFERROR(VLOOKUP(Cal_Energy_Switching!G$4,Switching!$B$35:$E$44,2,0)/12,0)-IFERROR(VLOOKUP(Cal_Energy_Switching!G$4,Switching!$B$23:$E$31,2,0)/12,0)</f>
        <v>96210.946329698025</v>
      </c>
      <c r="H92" s="35">
        <f t="shared" si="5"/>
        <v>10732.796249707937</v>
      </c>
      <c r="I92" s="1">
        <f>Cal_Energy!I91+IFERROR(VLOOKUP(Cal_Energy_Switching!I$4,Switching!$B$35:$E$44,2,0)/12,0)-IFERROR(VLOOKUP(Cal_Energy_Switching!I$4,Switching!$B$23:$E$31,2,0)/12,0)</f>
        <v>549.42733227921042</v>
      </c>
      <c r="J92" s="1">
        <f>Cal_Energy!J91+IFERROR(VLOOKUP(Cal_Energy_Switching!J$4,Switching!$B$35:$E$44,2,0)/12,0)-IFERROR(VLOOKUP(Cal_Energy_Switching!J$4,Switching!$B$23:$E$31,2,0)/12,0)</f>
        <v>10183.368917428726</v>
      </c>
      <c r="K92" s="6">
        <f>Cal_Energy!K91+IFERROR(VLOOKUP(Cal_Energy_Switching!K$4,Switching!$B$35:$E$44,2,0)/12,0)-IFERROR(VLOOKUP(Cal_Energy_Switching!K$4,Switching!$B$23:$E$31,2,0)/12,0)</f>
        <v>246855.47473820252</v>
      </c>
      <c r="L92" s="6">
        <f>Cal_Energy!L91+IFERROR(VLOOKUP(Cal_Energy_Switching!L$4,Switching!$B$35:$E$44,2,0)/12,0)-IFERROR(VLOOKUP(Cal_Energy_Switching!L$4,Switching!$B$23:$E$31,2,0)/12,0)</f>
        <v>19253.93190773037</v>
      </c>
      <c r="M92" s="6">
        <f>Cal_Energy!M91+IFERROR(VLOOKUP(Cal_Energy_Switching!M$4,Switching!$B$35:$E$44,2,0)/12,0)-IFERROR(VLOOKUP(Cal_Energy_Switching!M$4,Switching!$B$23:$E$31,2,0)/12,0)</f>
        <v>190776.81002545595</v>
      </c>
      <c r="N92" s="6">
        <f>Cal_Energy!N91+IFERROR(VLOOKUP(Cal_Energy_Switching!N$4,Switching!$B$35:$E$44,2,0)/12,0)-IFERROR(VLOOKUP(Cal_Energy_Switching!N$4,Switching!$B$23:$E$31,2,0)/12,0)</f>
        <v>103481.77394228312</v>
      </c>
      <c r="O92" s="6">
        <f>Cal_Energy!O91+IFERROR(VLOOKUP(Cal_Energy_Switching!O$4,Switching!$B$35:$E$44,2,0)/12,0)-IFERROR(VLOOKUP(Cal_Energy_Switching!O$4,Switching!$B$23:$E$31,2,0)/12,0)</f>
        <v>147919.7503842554</v>
      </c>
      <c r="P92" s="6">
        <f>Cal_Energy!P91+IFERROR(VLOOKUP(Cal_Energy_Switching!P$4,Switching!$B$35:$E$44,2,0)/12,0)-IFERROR(VLOOKUP(Cal_Energy_Switching!P$4,Switching!$B$23:$E$31,2,0)/12,0)</f>
        <v>0</v>
      </c>
      <c r="Q92" s="6">
        <f>Cal_Energy!Q91+IFERROR(VLOOKUP(Cal_Energy_Switching!Q$4,Switching!$B$35:$E$44,2,0)/12,0)-IFERROR(VLOOKUP(Cal_Energy_Switching!Q$4,Switching!$B$23:$E$31,2,0)/12,0)</f>
        <v>19286.260985480181</v>
      </c>
      <c r="R92" s="6">
        <f>Cal_Energy!R91+IFERROR(VLOOKUP(Cal_Energy_Switching!R$4,Switching!$B$35:$E$44,2,0)/12,0)-IFERROR(VLOOKUP(Cal_Energy_Switching!R$4,Switching!$B$23:$E$31,2,0)/12,0)</f>
        <v>17245.330000000002</v>
      </c>
      <c r="S92" s="6">
        <f>Cal_Energy!S91+IFERROR(VLOOKUP(Cal_Energy_Switching!S$4,Switching!$B$35:$E$44,2,0)/12,0)-IFERROR(VLOOKUP(Cal_Energy_Switching!S$4,Switching!$B$23:$E$31,2,0)/12,0)</f>
        <v>121336.47573608611</v>
      </c>
      <c r="T92" s="6">
        <f>Cal_Energy!T91+IFERROR(VLOOKUP(Cal_Energy_Switching!T$4,Switching!$B$35:$E$44,2,0)/12,0)-IFERROR(VLOOKUP(Cal_Energy_Switching!T$4,Switching!$B$23:$E$31,2,0)/12,0)</f>
        <v>12.856269616553028</v>
      </c>
      <c r="U92" s="6">
        <f>Cal_Energy!U91+IFERROR(VLOOKUP(Cal_Energy_Switching!U$4,Switching!$B$35:$E$44,2,0)/12,0)-IFERROR(VLOOKUP(Cal_Energy_Switching!U$4,Switching!$B$23:$E$31,2,0)/12,0)</f>
        <v>92.70921490197216</v>
      </c>
      <c r="V92" s="6">
        <f>Cal_Energy!V91+IFERROR(VLOOKUP(Cal_Energy_Switching!V$4,Switching!$B$35:$E$44,2,0)/12,0)-IFERROR(VLOOKUP(Cal_Energy_Switching!V$4,Switching!$B$23:$E$31,2,0)/12,0)</f>
        <v>45641.535759228333</v>
      </c>
      <c r="W92" s="6">
        <f>Cal_Energy!W91+IFERROR(VLOOKUP(Cal_Energy_Switching!W$4,Switching!$B$35:$E$44,2,0)/12,0)-IFERROR(VLOOKUP(Cal_Energy_Switching!W$4,Switching!$B$23:$E$31,2,0)/12,0)</f>
        <v>8696.2677666673899</v>
      </c>
      <c r="X92" s="6">
        <f>Cal_Energy!X91+IFERROR(VLOOKUP(Cal_Energy_Switching!X$4,Switching!$B$35:$E$44,2,0)/12,0)-IFERROR(VLOOKUP(Cal_Energy_Switching!X$4,Switching!$B$23:$E$31,2,0)/12,0)</f>
        <v>35695.939414262044</v>
      </c>
      <c r="Y92" s="35">
        <f t="shared" si="6"/>
        <v>6410.472732242888</v>
      </c>
      <c r="Z92" s="1">
        <f>Cal_Energy!Z91+IFERROR(VLOOKUP(Cal_Energy_Switching!Z$4,Switching!$B$35:$E$44,2,0)/12,0)-IFERROR(VLOOKUP(Cal_Energy_Switching!Z$4,Switching!$B$23:$E$31,2,0)/12,0)</f>
        <v>3330.1082336013346</v>
      </c>
      <c r="AA92" s="1">
        <f>Cal_Energy!AA91+IFERROR(VLOOKUP(Cal_Energy_Switching!AA$4,Switching!$B$35:$E$44,2,0)/12,0)-IFERROR(VLOOKUP(Cal_Energy_Switching!AA$4,Switching!$B$23:$E$31,2,0)/12,0)</f>
        <v>3080.3644986415529</v>
      </c>
      <c r="AB92" s="6">
        <f>Cal_Energy!AB91+IFERROR(VLOOKUP(Cal_Energy_Switching!AB$4,Switching!$B$35:$E$44,2,0)/12,0)-IFERROR(VLOOKUP(Cal_Energy_Switching!AB$4,Switching!$B$23:$E$31,2,0)/12,0)</f>
        <v>68.865727530415526</v>
      </c>
      <c r="AC92" s="6">
        <f>Cal_Energy!AC91+IFERROR(VLOOKUP(Cal_Energy_Switching!AC$4,Switching!$B$35:$E$44,2,0)/12,0)-IFERROR(VLOOKUP(Cal_Energy_Switching!AC$4,Switching!$B$23:$E$31,2,0)/12,0)</f>
        <v>1029.9229047986803</v>
      </c>
      <c r="AD92" s="6">
        <f>Cal_Energy!AD91+IFERROR(VLOOKUP(Cal_Energy_Switching!AD$4,Switching!$B$35:$E$44,2,0)/12,0)-IFERROR(VLOOKUP(Cal_Energy_Switching!AD$4,Switching!$B$23:$E$31,2,0)/12,0)</f>
        <v>480.50424566196784</v>
      </c>
      <c r="AE92" s="6">
        <f>Cal_Energy!AE91+IFERROR(VLOOKUP(Cal_Energy_Switching!AE$4,Switching!$B$35:$E$44,2,0)/12,0)-IFERROR(VLOOKUP(Cal_Energy_Switching!AE$4,Switching!$B$23:$E$31,2,0)/12,0)</f>
        <v>2756.9847538835893</v>
      </c>
      <c r="AF92" s="6">
        <f>Cal_Energy!AF91+IFERROR(VLOOKUP(Cal_Energy_Switching!AF$4,Switching!$B$35:$E$44,2,0)/12,0)-IFERROR(VLOOKUP(Cal_Energy_Switching!AF$4,Switching!$B$23:$E$31,2,0)/12,0)</f>
        <v>8853.4021195092464</v>
      </c>
      <c r="AG92" s="6">
        <f>Cal_Energy!AG91+IFERROR(VLOOKUP(Cal_Energy_Switching!AG$4,Switching!$B$35:$E$44,2,0)/12,0)-IFERROR(VLOOKUP(Cal_Energy_Switching!AG$4,Switching!$B$23:$E$31,2,0)/12,0)</f>
        <v>4651.9225944294803</v>
      </c>
      <c r="AH92" s="6">
        <f>Cal_Energy!AH91+IFERROR(VLOOKUP(Cal_Energy_Switching!AH$4,Switching!$B$35:$E$44,2,0)/12,0)-IFERROR(VLOOKUP(Cal_Energy_Switching!AH$4,Switching!$B$23:$E$31,2,0)/12,0)</f>
        <v>1373.1692814357307</v>
      </c>
      <c r="AI92" s="6">
        <f>Cal_Energy!AI91+IFERROR(VLOOKUP(Cal_Energy_Switching!AI$4,Switching!$B$35:$E$44,2,0)/12,0)-IFERROR(VLOOKUP(Cal_Energy_Switching!AI$4,Switching!$B$23:$E$31,2,0)/12,0)</f>
        <v>2951.1340398364114</v>
      </c>
      <c r="AJ92" s="6">
        <f>Cal_Energy!AJ91+IFERROR(VLOOKUP(Cal_Energy_Switching!AJ$4,Switching!$B$35:$E$44,2,0)/12,0)-IFERROR(VLOOKUP(Cal_Energy_Switching!AJ$4,Switching!$B$23:$E$31,2,0)/12,0)</f>
        <v>421032.29281089886</v>
      </c>
      <c r="AK92" s="35">
        <f t="shared" si="7"/>
        <v>117940.89524834053</v>
      </c>
      <c r="AL92" s="1">
        <f>Cal_Energy!AL91+IFERROR(VLOOKUP(Cal_Energy_Switching!AL$4,Switching!$B$35:$E$44,2,0)/12,0)-IFERROR(VLOOKUP(Cal_Energy_Switching!AL$4,Switching!$B$23:$E$31,2,0)/12,0)</f>
        <v>33204.665339535357</v>
      </c>
      <c r="AM92" s="1">
        <f>Cal_Energy!AM91+IFERROR(VLOOKUP(Cal_Energy_Switching!AM$4,Switching!$B$35:$E$44,2,0)/12,0)-IFERROR(VLOOKUP(Cal_Energy_Switching!AM$4,Switching!$B$23:$E$31,2,0)/12,0)</f>
        <v>84736.22990880518</v>
      </c>
      <c r="AN92" s="6">
        <f>Cal_Energy!AN91+IFERROR(VLOOKUP(Cal_Energy_Switching!AN$4,Switching!$B$35:$E$44,2,0)/12,0)-IFERROR(VLOOKUP(Cal_Energy_Switching!AN$4,Switching!$B$23:$E$31,2,0)/12,0)</f>
        <v>237.52296593739766</v>
      </c>
      <c r="AO92" s="6">
        <f>Cal_Energy!AO91+IFERROR(VLOOKUP(Cal_Energy_Switching!AO$4,Switching!$B$35:$E$44,2,0)/12,0)-IFERROR(VLOOKUP(Cal_Energy_Switching!AO$4,Switching!$B$23:$E$31,2,0)/12,0)</f>
        <v>222.77783141453045</v>
      </c>
      <c r="AP92" s="6">
        <f>Cal_Energy!AP91+IFERROR(VLOOKUP(Cal_Energy_Switching!AP$4,Switching!$B$35:$E$44,2,0)/12,0)-IFERROR(VLOOKUP(Cal_Energy_Switching!AP$4,Switching!$B$23:$E$31,2,0)/12,0)</f>
        <v>7047.5156778612136</v>
      </c>
      <c r="AQ92" s="6">
        <f>Cal_Energy!AQ91+IFERROR(VLOOKUP(Cal_Energy_Switching!AQ$4,Switching!$B$35:$E$44,2,0)/12,0)-IFERROR(VLOOKUP(Cal_Energy_Switching!AQ$4,Switching!$B$23:$E$31,2,0)/12,0)</f>
        <v>65928.193066363718</v>
      </c>
      <c r="AR92" s="6">
        <f>Cal_Energy!AR91+IFERROR(VLOOKUP(Cal_Energy_Switching!AR$4,Switching!$B$35:$E$44,2,0)/12,0)-IFERROR(VLOOKUP(Cal_Energy_Switching!AR$4,Switching!$B$23:$E$31,2,0)/12,0)</f>
        <v>12830.237070999283</v>
      </c>
      <c r="AS92" s="6">
        <f>Cal_Energy!AS91+IFERROR(VLOOKUP(Cal_Energy_Switching!AS$4,Switching!$B$35:$E$44,2,0)/12,0)-IFERROR(VLOOKUP(Cal_Energy_Switching!AS$4,Switching!$B$23:$E$31,2,0)/12,0)</f>
        <v>148037.45291375468</v>
      </c>
      <c r="AT92" s="6">
        <f>Cal_Energy!AT91+IFERROR(VLOOKUP(Cal_Energy_Switching!AT$4,Switching!$B$35:$E$44,2,0)/12,0)-IFERROR(VLOOKUP(Cal_Energy_Switching!AT$4,Switching!$B$23:$E$31,2,0)/12,0)</f>
        <v>31882.886498998338</v>
      </c>
      <c r="AU92" s="6">
        <f>Cal_Energy!AU91+IFERROR(VLOOKUP(Cal_Energy_Switching!AU$4,Switching!$B$35:$E$44,2,0)/12,0)-IFERROR(VLOOKUP(Cal_Energy_Switching!AU$4,Switching!$B$23:$E$31,2,0)/12,0)</f>
        <v>69715.0134103944</v>
      </c>
      <c r="AV92" s="6">
        <f>Cal_Energy!AV91+IFERROR(VLOOKUP(Cal_Energy_Switching!AV$4,Switching!$B$35:$E$44,2,0)/12,0)-IFERROR(VLOOKUP(Cal_Energy_Switching!AV$4,Switching!$B$23:$E$31,2,0)/12,0)</f>
        <v>1091.9531020532306</v>
      </c>
      <c r="AW92" s="6">
        <f>Cal_Energy!AW91+IFERROR(VLOOKUP(Cal_Energy_Switching!AW$4,Switching!$B$35:$E$44,2,0)/12,0)-IFERROR(VLOOKUP(Cal_Energy_Switching!AW$4,Switching!$B$23:$E$31,2,0)/12,0)</f>
        <v>18665.44749271002</v>
      </c>
      <c r="AX92" s="6">
        <f>Cal_Energy!AX91+IFERROR(VLOOKUP(Cal_Energy_Switching!AX$4,Switching!$B$35:$E$44,2,0)/12,0)-IFERROR(VLOOKUP(Cal_Energy_Switching!AX$4,Switching!$B$23:$E$31,2,0)/12,0)</f>
        <v>137694.34884347083</v>
      </c>
      <c r="AY92" s="6">
        <f>Cal_Energy!AY91+IFERROR(VLOOKUP(Cal_Energy_Switching!AY$4,Switching!$B$35:$E$44,2,0)/12,0)-IFERROR(VLOOKUP(Cal_Energy_Switching!AY$4,Switching!$B$23:$E$31,2,0)/12,0)</f>
        <v>22812.99145795852</v>
      </c>
      <c r="AZ92" s="6">
        <f>Cal_Energy!AZ91+IFERROR(VLOOKUP(Cal_Energy_Switching!AZ$4,Switching!$B$35:$E$44,2,0)/12,0)-IFERROR(VLOOKUP(Cal_Energy_Switching!AZ$4,Switching!$B$23:$E$31,2,0)/12,0)</f>
        <v>8540</v>
      </c>
      <c r="BA92" s="6">
        <f>Cal_Energy!BA91+IFERROR(VLOOKUP(Cal_Energy_Switching!BA$4,Switching!$B$35:$E$44,2,0)/12,0)-IFERROR(VLOOKUP(Cal_Energy_Switching!BA$4,Switching!$B$23:$E$31,2,0)/12,0)</f>
        <v>5318.1</v>
      </c>
      <c r="BB92" s="7">
        <f t="shared" si="9"/>
        <v>2694841.6939010792</v>
      </c>
    </row>
    <row r="93" spans="1:54" x14ac:dyDescent="0.25">
      <c r="A93">
        <v>2021</v>
      </c>
      <c r="B93">
        <v>10</v>
      </c>
      <c r="C93" t="s">
        <v>91</v>
      </c>
      <c r="D93" s="6">
        <f>Cal_Energy!D92+IFERROR(VLOOKUP(Cal_Energy_Switching!D$4,Switching!$B$35:$E$44,2,0)/12,0)-IFERROR(VLOOKUP(Cal_Energy_Switching!D$4,Switching!$B$23:$E$31,2,0)/12,0)</f>
        <v>381733.86455572426</v>
      </c>
      <c r="E93" s="35">
        <f t="shared" si="8"/>
        <v>149437.73542722437</v>
      </c>
      <c r="F93" s="1">
        <f>Cal_Energy!F92+IFERROR(VLOOKUP(Cal_Energy_Switching!F$4,Switching!$B$35:$E$44,2,0)/12,0)-IFERROR(VLOOKUP(Cal_Energy_Switching!F$4,Switching!$B$23:$E$31,2,0)/12,0)</f>
        <v>60725.462120889759</v>
      </c>
      <c r="G93" s="1">
        <f>Cal_Energy!G92+IFERROR(VLOOKUP(Cal_Energy_Switching!G$4,Switching!$B$35:$E$44,2,0)/12,0)-IFERROR(VLOOKUP(Cal_Energy_Switching!G$4,Switching!$B$23:$E$31,2,0)/12,0)</f>
        <v>88712.273306334624</v>
      </c>
      <c r="H93" s="35">
        <f t="shared" si="5"/>
        <v>11453.898094453289</v>
      </c>
      <c r="I93" s="1">
        <f>Cal_Energy!I92+IFERROR(VLOOKUP(Cal_Energy_Switching!I$4,Switching!$B$35:$E$44,2,0)/12,0)-IFERROR(VLOOKUP(Cal_Energy_Switching!I$4,Switching!$B$23:$E$31,2,0)/12,0)</f>
        <v>586.34157658631136</v>
      </c>
      <c r="J93" s="1">
        <f>Cal_Energy!J92+IFERROR(VLOOKUP(Cal_Energy_Switching!J$4,Switching!$B$35:$E$44,2,0)/12,0)-IFERROR(VLOOKUP(Cal_Energy_Switching!J$4,Switching!$B$23:$E$31,2,0)/12,0)</f>
        <v>10867.556517866977</v>
      </c>
      <c r="K93" s="6">
        <f>Cal_Energy!K92+IFERROR(VLOOKUP(Cal_Energy_Switching!K$4,Switching!$B$35:$E$44,2,0)/12,0)-IFERROR(VLOOKUP(Cal_Energy_Switching!K$4,Switching!$B$23:$E$31,2,0)/12,0)</f>
        <v>254007.88940294666</v>
      </c>
      <c r="L93" s="6">
        <f>Cal_Energy!L92+IFERROR(VLOOKUP(Cal_Energy_Switching!L$4,Switching!$B$35:$E$44,2,0)/12,0)-IFERROR(VLOOKUP(Cal_Energy_Switching!L$4,Switching!$B$23:$E$31,2,0)/12,0)</f>
        <v>19999.186515028432</v>
      </c>
      <c r="M93" s="6">
        <f>Cal_Energy!M92+IFERROR(VLOOKUP(Cal_Energy_Switching!M$4,Switching!$B$35:$E$44,2,0)/12,0)-IFERROR(VLOOKUP(Cal_Energy_Switching!M$4,Switching!$B$23:$E$31,2,0)/12,0)</f>
        <v>182388.74433190443</v>
      </c>
      <c r="N93" s="6">
        <f>Cal_Energy!N92+IFERROR(VLOOKUP(Cal_Energy_Switching!N$4,Switching!$B$35:$E$44,2,0)/12,0)-IFERROR(VLOOKUP(Cal_Energy_Switching!N$4,Switching!$B$23:$E$31,2,0)/12,0)</f>
        <v>106292.67567845026</v>
      </c>
      <c r="O93" s="6">
        <f>Cal_Energy!O92+IFERROR(VLOOKUP(Cal_Energy_Switching!O$4,Switching!$B$35:$E$44,2,0)/12,0)-IFERROR(VLOOKUP(Cal_Energy_Switching!O$4,Switching!$B$23:$E$31,2,0)/12,0)</f>
        <v>142327.91306110594</v>
      </c>
      <c r="P93" s="6">
        <f>Cal_Energy!P92+IFERROR(VLOOKUP(Cal_Energy_Switching!P$4,Switching!$B$35:$E$44,2,0)/12,0)-IFERROR(VLOOKUP(Cal_Energy_Switching!P$4,Switching!$B$23:$E$31,2,0)/12,0)</f>
        <v>0</v>
      </c>
      <c r="Q93" s="6">
        <f>Cal_Energy!Q92+IFERROR(VLOOKUP(Cal_Energy_Switching!Q$4,Switching!$B$35:$E$44,2,0)/12,0)-IFERROR(VLOOKUP(Cal_Energy_Switching!Q$4,Switching!$B$23:$E$31,2,0)/12,0)</f>
        <v>17617.829215745296</v>
      </c>
      <c r="R93" s="6">
        <f>Cal_Energy!R92+IFERROR(VLOOKUP(Cal_Energy_Switching!R$4,Switching!$B$35:$E$44,2,0)/12,0)-IFERROR(VLOOKUP(Cal_Energy_Switching!R$4,Switching!$B$23:$E$31,2,0)/12,0)</f>
        <v>16555.701000000001</v>
      </c>
      <c r="S93" s="6">
        <f>Cal_Energy!S92+IFERROR(VLOOKUP(Cal_Energy_Switching!S$4,Switching!$B$35:$E$44,2,0)/12,0)-IFERROR(VLOOKUP(Cal_Energy_Switching!S$4,Switching!$B$23:$E$31,2,0)/12,0)</f>
        <v>128191.5838679619</v>
      </c>
      <c r="T93" s="6">
        <f>Cal_Energy!T92+IFERROR(VLOOKUP(Cal_Energy_Switching!T$4,Switching!$B$35:$E$44,2,0)/12,0)-IFERROR(VLOOKUP(Cal_Energy_Switching!T$4,Switching!$B$23:$E$31,2,0)/12,0)</f>
        <v>13.761422746838987</v>
      </c>
      <c r="U93" s="6">
        <f>Cal_Energy!U92+IFERROR(VLOOKUP(Cal_Energy_Switching!U$4,Switching!$B$35:$E$44,2,0)/12,0)-IFERROR(VLOOKUP(Cal_Energy_Switching!U$4,Switching!$B$23:$E$31,2,0)/12,0)</f>
        <v>95.458445491654416</v>
      </c>
      <c r="V93" s="6">
        <f>Cal_Energy!V92+IFERROR(VLOOKUP(Cal_Energy_Switching!V$4,Switching!$B$35:$E$44,2,0)/12,0)-IFERROR(VLOOKUP(Cal_Energy_Switching!V$4,Switching!$B$23:$E$31,2,0)/12,0)</f>
        <v>45507.52425543344</v>
      </c>
      <c r="W93" s="6">
        <f>Cal_Energy!W92+IFERROR(VLOOKUP(Cal_Energy_Switching!W$4,Switching!$B$35:$E$44,2,0)/12,0)-IFERROR(VLOOKUP(Cal_Energy_Switching!W$4,Switching!$B$23:$E$31,2,0)/12,0)</f>
        <v>10235.330186563704</v>
      </c>
      <c r="X93" s="6">
        <f>Cal_Energy!X92+IFERROR(VLOOKUP(Cal_Energy_Switching!X$4,Switching!$B$35:$E$44,2,0)/12,0)-IFERROR(VLOOKUP(Cal_Energy_Switching!X$4,Switching!$B$23:$E$31,2,0)/12,0)</f>
        <v>48896.438487449072</v>
      </c>
      <c r="Y93" s="35">
        <f t="shared" si="6"/>
        <v>6393.7844920018433</v>
      </c>
      <c r="Z93" s="1">
        <f>Cal_Energy!Z92+IFERROR(VLOOKUP(Cal_Energy_Switching!Z$4,Switching!$B$35:$E$44,2,0)/12,0)-IFERROR(VLOOKUP(Cal_Energy_Switching!Z$4,Switching!$B$23:$E$31,2,0)/12,0)</f>
        <v>3321.4390373419856</v>
      </c>
      <c r="AA93" s="1">
        <f>Cal_Energy!AA92+IFERROR(VLOOKUP(Cal_Energy_Switching!AA$4,Switching!$B$35:$E$44,2,0)/12,0)-IFERROR(VLOOKUP(Cal_Energy_Switching!AA$4,Switching!$B$23:$E$31,2,0)/12,0)</f>
        <v>3072.3454546598573</v>
      </c>
      <c r="AB93" s="6">
        <f>Cal_Energy!AB92+IFERROR(VLOOKUP(Cal_Energy_Switching!AB$4,Switching!$B$35:$E$44,2,0)/12,0)-IFERROR(VLOOKUP(Cal_Energy_Switching!AB$4,Switching!$B$23:$E$31,2,0)/12,0)</f>
        <v>72.198255284320084</v>
      </c>
      <c r="AC93" s="6">
        <f>Cal_Energy!AC92+IFERROR(VLOOKUP(Cal_Energy_Switching!AC$4,Switching!$B$35:$E$44,2,0)/12,0)-IFERROR(VLOOKUP(Cal_Energy_Switching!AC$4,Switching!$B$23:$E$31,2,0)/12,0)</f>
        <v>1212.4201196257288</v>
      </c>
      <c r="AD93" s="6">
        <f>Cal_Energy!AD92+IFERROR(VLOOKUP(Cal_Energy_Switching!AD$4,Switching!$B$35:$E$44,2,0)/12,0)-IFERROR(VLOOKUP(Cal_Energy_Switching!AD$4,Switching!$B$23:$E$31,2,0)/12,0)</f>
        <v>560.8636230025046</v>
      </c>
      <c r="AE93" s="6">
        <f>Cal_Energy!AE92+IFERROR(VLOOKUP(Cal_Energy_Switching!AE$4,Switching!$B$35:$E$44,2,0)/12,0)-IFERROR(VLOOKUP(Cal_Energy_Switching!AE$4,Switching!$B$23:$E$31,2,0)/12,0)</f>
        <v>3383.4860756903672</v>
      </c>
      <c r="AF93" s="6">
        <f>Cal_Energy!AF92+IFERROR(VLOOKUP(Cal_Energy_Switching!AF$4,Switching!$B$35:$E$44,2,0)/12,0)-IFERROR(VLOOKUP(Cal_Energy_Switching!AF$4,Switching!$B$23:$E$31,2,0)/12,0)</f>
        <v>9202.3105713683781</v>
      </c>
      <c r="AG93" s="6">
        <f>Cal_Energy!AG92+IFERROR(VLOOKUP(Cal_Energy_Switching!AG$4,Switching!$B$35:$E$44,2,0)/12,0)-IFERROR(VLOOKUP(Cal_Energy_Switching!AG$4,Switching!$B$23:$E$31,2,0)/12,0)</f>
        <v>5709.0324134981229</v>
      </c>
      <c r="AH93" s="6">
        <f>Cal_Energy!AH92+IFERROR(VLOOKUP(Cal_Energy_Switching!AH$4,Switching!$B$35:$E$44,2,0)/12,0)-IFERROR(VLOOKUP(Cal_Energy_Switching!AH$4,Switching!$B$23:$E$31,2,0)/12,0)</f>
        <v>1685.2103141879463</v>
      </c>
      <c r="AI93" s="6">
        <f>Cal_Energy!AI92+IFERROR(VLOOKUP(Cal_Energy_Switching!AI$4,Switching!$B$35:$E$44,2,0)/12,0)-IFERROR(VLOOKUP(Cal_Energy_Switching!AI$4,Switching!$B$23:$E$31,2,0)/12,0)</f>
        <v>3067.4368571227883</v>
      </c>
      <c r="AJ93" s="6">
        <f>Cal_Energy!AJ92+IFERROR(VLOOKUP(Cal_Energy_Switching!AJ$4,Switching!$B$35:$E$44,2,0)/12,0)-IFERROR(VLOOKUP(Cal_Energy_Switching!AJ$4,Switching!$B$23:$E$31,2,0)/12,0)</f>
        <v>296146.76829665009</v>
      </c>
      <c r="AK93" s="35">
        <f t="shared" si="7"/>
        <v>107637.41343456955</v>
      </c>
      <c r="AL93" s="1">
        <f>Cal_Energy!AL92+IFERROR(VLOOKUP(Cal_Energy_Switching!AL$4,Switching!$B$35:$E$44,2,0)/12,0)-IFERROR(VLOOKUP(Cal_Energy_Switching!AL$4,Switching!$B$23:$E$31,2,0)/12,0)</f>
        <v>30319.690431679475</v>
      </c>
      <c r="AM93" s="1">
        <f>Cal_Energy!AM92+IFERROR(VLOOKUP(Cal_Energy_Switching!AM$4,Switching!$B$35:$E$44,2,0)/12,0)-IFERROR(VLOOKUP(Cal_Energy_Switching!AM$4,Switching!$B$23:$E$31,2,0)/12,0)</f>
        <v>77317.723002890067</v>
      </c>
      <c r="AN93" s="6">
        <f>Cal_Energy!AN92+IFERROR(VLOOKUP(Cal_Energy_Switching!AN$4,Switching!$B$35:$E$44,2,0)/12,0)-IFERROR(VLOOKUP(Cal_Energy_Switching!AN$4,Switching!$B$23:$E$31,2,0)/12,0)</f>
        <v>274.91543924184509</v>
      </c>
      <c r="AO93" s="6">
        <f>Cal_Energy!AO92+IFERROR(VLOOKUP(Cal_Energy_Switching!AO$4,Switching!$B$35:$E$44,2,0)/12,0)-IFERROR(VLOOKUP(Cal_Energy_Switching!AO$4,Switching!$B$23:$E$31,2,0)/12,0)</f>
        <v>251.64965456216555</v>
      </c>
      <c r="AP93" s="6">
        <f>Cal_Energy!AP92+IFERROR(VLOOKUP(Cal_Energy_Switching!AP$4,Switching!$B$35:$E$44,2,0)/12,0)-IFERROR(VLOOKUP(Cal_Energy_Switching!AP$4,Switching!$B$23:$E$31,2,0)/12,0)</f>
        <v>8356.24169830561</v>
      </c>
      <c r="AQ93" s="6">
        <f>Cal_Energy!AQ92+IFERROR(VLOOKUP(Cal_Energy_Switching!AQ$4,Switching!$B$35:$E$44,2,0)/12,0)-IFERROR(VLOOKUP(Cal_Energy_Switching!AQ$4,Switching!$B$23:$E$31,2,0)/12,0)</f>
        <v>71271.377202348755</v>
      </c>
      <c r="AR93" s="6">
        <f>Cal_Energy!AR92+IFERROR(VLOOKUP(Cal_Energy_Switching!AR$4,Switching!$B$35:$E$44,2,0)/12,0)-IFERROR(VLOOKUP(Cal_Energy_Switching!AR$4,Switching!$B$23:$E$31,2,0)/12,0)</f>
        <v>11886.073054321572</v>
      </c>
      <c r="AS93" s="6">
        <f>Cal_Energy!AS92+IFERROR(VLOOKUP(Cal_Energy_Switching!AS$4,Switching!$B$35:$E$44,2,0)/12,0)-IFERROR(VLOOKUP(Cal_Energy_Switching!AS$4,Switching!$B$23:$E$31,2,0)/12,0)</f>
        <v>142956.38394942306</v>
      </c>
      <c r="AT93" s="6">
        <f>Cal_Energy!AT92+IFERROR(VLOOKUP(Cal_Energy_Switching!AT$4,Switching!$B$35:$E$44,2,0)/12,0)-IFERROR(VLOOKUP(Cal_Energy_Switching!AT$4,Switching!$B$23:$E$31,2,0)/12,0)</f>
        <v>29679.837126750353</v>
      </c>
      <c r="AU93" s="6">
        <f>Cal_Energy!AU92+IFERROR(VLOOKUP(Cal_Energy_Switching!AU$4,Switching!$B$35:$E$44,2,0)/12,0)-IFERROR(VLOOKUP(Cal_Energy_Switching!AU$4,Switching!$B$23:$E$31,2,0)/12,0)</f>
        <v>67323.922133061918</v>
      </c>
      <c r="AV93" s="6">
        <f>Cal_Energy!AV92+IFERROR(VLOOKUP(Cal_Energy_Switching!AV$4,Switching!$B$35:$E$44,2,0)/12,0)-IFERROR(VLOOKUP(Cal_Energy_Switching!AV$4,Switching!$B$23:$E$31,2,0)/12,0)</f>
        <v>1128.1734290485713</v>
      </c>
      <c r="AW93" s="6">
        <f>Cal_Energy!AW92+IFERROR(VLOOKUP(Cal_Energy_Switching!AW$4,Switching!$B$35:$E$44,2,0)/12,0)-IFERROR(VLOOKUP(Cal_Energy_Switching!AW$4,Switching!$B$23:$E$31,2,0)/12,0)</f>
        <v>18602.918357627939</v>
      </c>
      <c r="AX93" s="6">
        <f>Cal_Energy!AX92+IFERROR(VLOOKUP(Cal_Energy_Switching!AX$4,Switching!$B$35:$E$44,2,0)/12,0)-IFERROR(VLOOKUP(Cal_Energy_Switching!AX$4,Switching!$B$23:$E$31,2,0)/12,0)</f>
        <v>142261.70098629021</v>
      </c>
      <c r="AY93" s="6">
        <f>Cal_Energy!AY92+IFERROR(VLOOKUP(Cal_Energy_Switching!AY$4,Switching!$B$35:$E$44,2,0)/12,0)-IFERROR(VLOOKUP(Cal_Energy_Switching!AY$4,Switching!$B$23:$E$31,2,0)/12,0)</f>
        <v>22747.208162636955</v>
      </c>
      <c r="AZ93" s="6">
        <f>Cal_Energy!AZ92+IFERROR(VLOOKUP(Cal_Energy_Switching!AZ$4,Switching!$B$35:$E$44,2,0)/12,0)-IFERROR(VLOOKUP(Cal_Energy_Switching!AZ$4,Switching!$B$23:$E$31,2,0)/12,0)</f>
        <v>7093.2</v>
      </c>
      <c r="BA93" s="6">
        <f>Cal_Energy!BA92+IFERROR(VLOOKUP(Cal_Energy_Switching!BA$4,Switching!$B$35:$E$44,2,0)/12,0)-IFERROR(VLOOKUP(Cal_Energy_Switching!BA$4,Switching!$B$23:$E$31,2,0)/12,0)</f>
        <v>4450.8</v>
      </c>
      <c r="BB93" s="7">
        <f t="shared" si="9"/>
        <v>2478110.8595948508</v>
      </c>
    </row>
    <row r="94" spans="1:54" x14ac:dyDescent="0.25">
      <c r="A94">
        <v>2021</v>
      </c>
      <c r="B94">
        <v>11</v>
      </c>
      <c r="C94" t="s">
        <v>92</v>
      </c>
      <c r="D94" s="6">
        <f>Cal_Energy!D93+IFERROR(VLOOKUP(Cal_Energy_Switching!D$4,Switching!$B$35:$E$44,2,0)/12,0)-IFERROR(VLOOKUP(Cal_Energy_Switching!D$4,Switching!$B$23:$E$31,2,0)/12,0)</f>
        <v>425453.26559471479</v>
      </c>
      <c r="E94" s="35">
        <f t="shared" si="8"/>
        <v>147322.71316603397</v>
      </c>
      <c r="F94" s="1">
        <f>Cal_Energy!F93+IFERROR(VLOOKUP(Cal_Energy_Switching!F$4,Switching!$B$35:$E$44,2,0)/12,0)-IFERROR(VLOOKUP(Cal_Energy_Switching!F$4,Switching!$B$23:$E$31,2,0)/12,0)</f>
        <v>59879.453216413589</v>
      </c>
      <c r="G94" s="1">
        <f>Cal_Energy!G93+IFERROR(VLOOKUP(Cal_Energy_Switching!G$4,Switching!$B$35:$E$44,2,0)/12,0)-IFERROR(VLOOKUP(Cal_Energy_Switching!G$4,Switching!$B$23:$E$31,2,0)/12,0)</f>
        <v>87443.259949620362</v>
      </c>
      <c r="H94" s="35">
        <f t="shared" si="5"/>
        <v>13199.143920846998</v>
      </c>
      <c r="I94" s="1">
        <f>Cal_Energy!I93+IFERROR(VLOOKUP(Cal_Energy_Switching!I$4,Switching!$B$35:$E$44,2,0)/12,0)-IFERROR(VLOOKUP(Cal_Energy_Switching!I$4,Switching!$B$23:$E$31,2,0)/12,0)</f>
        <v>675.68322961480487</v>
      </c>
      <c r="J94" s="1">
        <f>Cal_Energy!J93+IFERROR(VLOOKUP(Cal_Energy_Switching!J$4,Switching!$B$35:$E$44,2,0)/12,0)-IFERROR(VLOOKUP(Cal_Energy_Switching!J$4,Switching!$B$23:$E$31,2,0)/12,0)</f>
        <v>12523.460691232194</v>
      </c>
      <c r="K94" s="6">
        <f>Cal_Energy!K93+IFERROR(VLOOKUP(Cal_Energy_Switching!K$4,Switching!$B$35:$E$44,2,0)/12,0)-IFERROR(VLOOKUP(Cal_Energy_Switching!K$4,Switching!$B$23:$E$31,2,0)/12,0)</f>
        <v>263414.70946463878</v>
      </c>
      <c r="L94" s="6">
        <f>Cal_Energy!L93+IFERROR(VLOOKUP(Cal_Energy_Switching!L$4,Switching!$B$35:$E$44,2,0)/12,0)-IFERROR(VLOOKUP(Cal_Energy_Switching!L$4,Switching!$B$23:$E$31,2,0)/12,0)</f>
        <v>20979.341654181084</v>
      </c>
      <c r="M94" s="6">
        <f>Cal_Energy!M93+IFERROR(VLOOKUP(Cal_Energy_Switching!M$4,Switching!$B$35:$E$44,2,0)/12,0)-IFERROR(VLOOKUP(Cal_Energy_Switching!M$4,Switching!$B$23:$E$31,2,0)/12,0)</f>
        <v>176528.06611869682</v>
      </c>
      <c r="N94" s="6">
        <f>Cal_Energy!N93+IFERROR(VLOOKUP(Cal_Energy_Switching!N$4,Switching!$B$35:$E$44,2,0)/12,0)-IFERROR(VLOOKUP(Cal_Energy_Switching!N$4,Switching!$B$23:$E$31,2,0)/12,0)</f>
        <v>109989.55960962929</v>
      </c>
      <c r="O94" s="6">
        <f>Cal_Energy!O93+IFERROR(VLOOKUP(Cal_Energy_Switching!O$4,Switching!$B$35:$E$44,2,0)/12,0)-IFERROR(VLOOKUP(Cal_Energy_Switching!O$4,Switching!$B$23:$E$31,2,0)/12,0)</f>
        <v>138420.93851311479</v>
      </c>
      <c r="P94" s="6">
        <f>Cal_Energy!P93+IFERROR(VLOOKUP(Cal_Energy_Switching!P$4,Switching!$B$35:$E$44,2,0)/12,0)-IFERROR(VLOOKUP(Cal_Energy_Switching!P$4,Switching!$B$23:$E$31,2,0)/12,0)</f>
        <v>0</v>
      </c>
      <c r="Q94" s="6">
        <f>Cal_Energy!Q93+IFERROR(VLOOKUP(Cal_Energy_Switching!Q$4,Switching!$B$35:$E$44,2,0)/12,0)-IFERROR(VLOOKUP(Cal_Energy_Switching!Q$4,Switching!$B$23:$E$31,2,0)/12,0)</f>
        <v>16859.763714423207</v>
      </c>
      <c r="R94" s="6">
        <f>Cal_Energy!R93+IFERROR(VLOOKUP(Cal_Energy_Switching!R$4,Switching!$B$35:$E$44,2,0)/12,0)-IFERROR(VLOOKUP(Cal_Energy_Switching!R$4,Switching!$B$23:$E$31,2,0)/12,0)</f>
        <v>17730.707999999999</v>
      </c>
      <c r="S94" s="6">
        <f>Cal_Energy!S93+IFERROR(VLOOKUP(Cal_Energy_Switching!S$4,Switching!$B$35:$E$44,2,0)/12,0)-IFERROR(VLOOKUP(Cal_Energy_Switching!S$4,Switching!$B$23:$E$31,2,0)/12,0)</f>
        <v>138263.39265251963</v>
      </c>
      <c r="T94" s="6">
        <f>Cal_Energy!T93+IFERROR(VLOOKUP(Cal_Energy_Switching!T$4,Switching!$B$35:$E$44,2,0)/12,0)-IFERROR(VLOOKUP(Cal_Energy_Switching!T$4,Switching!$B$23:$E$31,2,0)/12,0)</f>
        <v>16.16226720942014</v>
      </c>
      <c r="U94" s="6">
        <f>Cal_Energy!U93+IFERROR(VLOOKUP(Cal_Energy_Switching!U$4,Switching!$B$35:$E$44,2,0)/12,0)-IFERROR(VLOOKUP(Cal_Energy_Switching!U$4,Switching!$B$23:$E$31,2,0)/12,0)</f>
        <v>101.42062981830637</v>
      </c>
      <c r="V94" s="6">
        <f>Cal_Energy!V93+IFERROR(VLOOKUP(Cal_Energy_Switching!V$4,Switching!$B$35:$E$44,2,0)/12,0)-IFERROR(VLOOKUP(Cal_Energy_Switching!V$4,Switching!$B$23:$E$31,2,0)/12,0)</f>
        <v>44497.248263400274</v>
      </c>
      <c r="W94" s="6">
        <f>Cal_Energy!W93+IFERROR(VLOOKUP(Cal_Energy_Switching!W$4,Switching!$B$35:$E$44,2,0)/12,0)-IFERROR(VLOOKUP(Cal_Energy_Switching!W$4,Switching!$B$23:$E$31,2,0)/12,0)</f>
        <v>10552.549919989919</v>
      </c>
      <c r="X94" s="6">
        <f>Cal_Energy!X93+IFERROR(VLOOKUP(Cal_Energy_Switching!X$4,Switching!$B$35:$E$44,2,0)/12,0)-IFERROR(VLOOKUP(Cal_Energy_Switching!X$4,Switching!$B$23:$E$31,2,0)/12,0)</f>
        <v>47180.643581483113</v>
      </c>
      <c r="Y94" s="35">
        <f t="shared" si="6"/>
        <v>7555.1053322458811</v>
      </c>
      <c r="Z94" s="1">
        <f>Cal_Energy!Z93+IFERROR(VLOOKUP(Cal_Energy_Switching!Z$4,Switching!$B$35:$E$44,2,0)/12,0)-IFERROR(VLOOKUP(Cal_Energy_Switching!Z$4,Switching!$B$23:$E$31,2,0)/12,0)</f>
        <v>3924.7212371863016</v>
      </c>
      <c r="AA94" s="1">
        <f>Cal_Energy!AA93+IFERROR(VLOOKUP(Cal_Energy_Switching!AA$4,Switching!$B$35:$E$44,2,0)/12,0)-IFERROR(VLOOKUP(Cal_Energy_Switching!AA$4,Switching!$B$23:$E$31,2,0)/12,0)</f>
        <v>3630.3840950595795</v>
      </c>
      <c r="AB94" s="6">
        <f>Cal_Energy!AB93+IFERROR(VLOOKUP(Cal_Energy_Switching!AB$4,Switching!$B$35:$E$44,2,0)/12,0)-IFERROR(VLOOKUP(Cal_Energy_Switching!AB$4,Switching!$B$23:$E$31,2,0)/12,0)</f>
        <v>73.587603736333506</v>
      </c>
      <c r="AC94" s="6">
        <f>Cal_Energy!AC93+IFERROR(VLOOKUP(Cal_Energy_Switching!AC$4,Switching!$B$35:$E$44,2,0)/12,0)-IFERROR(VLOOKUP(Cal_Energy_Switching!AC$4,Switching!$B$23:$E$31,2,0)/12,0)</f>
        <v>1511.8872283447547</v>
      </c>
      <c r="AD94" s="6">
        <f>Cal_Energy!AD93+IFERROR(VLOOKUP(Cal_Energy_Switching!AD$4,Switching!$B$35:$E$44,2,0)/12,0)-IFERROR(VLOOKUP(Cal_Energy_Switching!AD$4,Switching!$B$23:$E$31,2,0)/12,0)</f>
        <v>632.07668394797008</v>
      </c>
      <c r="AE94" s="6">
        <f>Cal_Energy!AE93+IFERROR(VLOOKUP(Cal_Energy_Switching!AE$4,Switching!$B$35:$E$44,2,0)/12,0)-IFERROR(VLOOKUP(Cal_Energy_Switching!AE$4,Switching!$B$23:$E$31,2,0)/12,0)</f>
        <v>3240.8417123272288</v>
      </c>
      <c r="AF94" s="6">
        <f>Cal_Energy!AF93+IFERROR(VLOOKUP(Cal_Energy_Switching!AF$4,Switching!$B$35:$E$44,2,0)/12,0)-IFERROR(VLOOKUP(Cal_Energy_Switching!AF$4,Switching!$B$23:$E$31,2,0)/12,0)</f>
        <v>9552.1247461719249</v>
      </c>
      <c r="AG94" s="6">
        <f>Cal_Energy!AG93+IFERROR(VLOOKUP(Cal_Energy_Switching!AG$4,Switching!$B$35:$E$44,2,0)/12,0)-IFERROR(VLOOKUP(Cal_Energy_Switching!AG$4,Switching!$B$23:$E$31,2,0)/12,0)</f>
        <v>5468.3453600197663</v>
      </c>
      <c r="AH94" s="6">
        <f>Cal_Energy!AH93+IFERROR(VLOOKUP(Cal_Energy_Switching!AH$4,Switching!$B$35:$E$44,2,0)/12,0)-IFERROR(VLOOKUP(Cal_Energy_Switching!AH$4,Switching!$B$23:$E$31,2,0)/12,0)</f>
        <v>1614.1635455526462</v>
      </c>
      <c r="AI94" s="6">
        <f>Cal_Energy!AI93+IFERROR(VLOOKUP(Cal_Energy_Switching!AI$4,Switching!$B$35:$E$44,2,0)/12,0)-IFERROR(VLOOKUP(Cal_Energy_Switching!AI$4,Switching!$B$23:$E$31,2,0)/12,0)</f>
        <v>3184.041582057303</v>
      </c>
      <c r="AJ94" s="6">
        <f>Cal_Energy!AJ93+IFERROR(VLOOKUP(Cal_Energy_Switching!AJ$4,Switching!$B$35:$E$44,2,0)/12,0)-IFERROR(VLOOKUP(Cal_Energy_Switching!AJ$4,Switching!$B$23:$E$31,2,0)/12,0)</f>
        <v>275174.35557108832</v>
      </c>
      <c r="AK94" s="35">
        <f t="shared" si="7"/>
        <v>105616.81602506491</v>
      </c>
      <c r="AL94" s="1">
        <f>Cal_Energy!AL93+IFERROR(VLOOKUP(Cal_Energy_Switching!AL$4,Switching!$B$35:$E$44,2,0)/12,0)-IFERROR(VLOOKUP(Cal_Energy_Switching!AL$4,Switching!$B$23:$E$31,2,0)/12,0)</f>
        <v>29753.923157018176</v>
      </c>
      <c r="AM94" s="1">
        <f>Cal_Energy!AM93+IFERROR(VLOOKUP(Cal_Energy_Switching!AM$4,Switching!$B$35:$E$44,2,0)/12,0)-IFERROR(VLOOKUP(Cal_Energy_Switching!AM$4,Switching!$B$23:$E$31,2,0)/12,0)</f>
        <v>75862.892868046736</v>
      </c>
      <c r="AN94" s="6">
        <f>Cal_Energy!AN93+IFERROR(VLOOKUP(Cal_Energy_Switching!AN$4,Switching!$B$35:$E$44,2,0)/12,0)-IFERROR(VLOOKUP(Cal_Energy_Switching!AN$4,Switching!$B$23:$E$31,2,0)/12,0)</f>
        <v>317.70536089421773</v>
      </c>
      <c r="AO94" s="6">
        <f>Cal_Energy!AO93+IFERROR(VLOOKUP(Cal_Energy_Switching!AO$4,Switching!$B$35:$E$44,2,0)/12,0)-IFERROR(VLOOKUP(Cal_Energy_Switching!AO$4,Switching!$B$23:$E$31,2,0)/12,0)</f>
        <v>272.67614543717542</v>
      </c>
      <c r="AP94" s="6">
        <f>Cal_Energy!AP93+IFERROR(VLOOKUP(Cal_Energy_Switching!AP$4,Switching!$B$35:$E$44,2,0)/12,0)-IFERROR(VLOOKUP(Cal_Energy_Switching!AP$4,Switching!$B$23:$E$31,2,0)/12,0)</f>
        <v>9629.7695309682404</v>
      </c>
      <c r="AQ94" s="6">
        <f>Cal_Energy!AQ93+IFERROR(VLOOKUP(Cal_Energy_Switching!AQ$4,Switching!$B$35:$E$44,2,0)/12,0)-IFERROR(VLOOKUP(Cal_Energy_Switching!AQ$4,Switching!$B$23:$E$31,2,0)/12,0)</f>
        <v>74417.67505558113</v>
      </c>
      <c r="AR94" s="6">
        <f>Cal_Energy!AR93+IFERROR(VLOOKUP(Cal_Energy_Switching!AR$4,Switching!$B$35:$E$44,2,0)/12,0)-IFERROR(VLOOKUP(Cal_Energy_Switching!AR$4,Switching!$B$23:$E$31,2,0)/12,0)</f>
        <v>11076.900608029438</v>
      </c>
      <c r="AS94" s="6">
        <f>Cal_Energy!AS93+IFERROR(VLOOKUP(Cal_Energy_Switching!AS$4,Switching!$B$35:$E$44,2,0)/12,0)-IFERROR(VLOOKUP(Cal_Energy_Switching!AS$4,Switching!$B$23:$E$31,2,0)/12,0)</f>
        <v>136210.96557868292</v>
      </c>
      <c r="AT94" s="6">
        <f>Cal_Energy!AT93+IFERROR(VLOOKUP(Cal_Energy_Switching!AT$4,Switching!$B$35:$E$44,2,0)/12,0)-IFERROR(VLOOKUP(Cal_Energy_Switching!AT$4,Switching!$B$23:$E$31,2,0)/12,0)</f>
        <v>27791.768085402036</v>
      </c>
      <c r="AU94" s="6">
        <f>Cal_Energy!AU93+IFERROR(VLOOKUP(Cal_Energy_Switching!AU$4,Switching!$B$35:$E$44,2,0)/12,0)-IFERROR(VLOOKUP(Cal_Energy_Switching!AU$4,Switching!$B$23:$E$31,2,0)/12,0)</f>
        <v>64149.607605654775</v>
      </c>
      <c r="AV94" s="6">
        <f>Cal_Energy!AV93+IFERROR(VLOOKUP(Cal_Energy_Switching!AV$4,Switching!$B$35:$E$44,2,0)/12,0)-IFERROR(VLOOKUP(Cal_Energy_Switching!AV$4,Switching!$B$23:$E$31,2,0)/12,0)</f>
        <v>1145.4129712988572</v>
      </c>
      <c r="AW94" s="6">
        <f>Cal_Energy!AW93+IFERROR(VLOOKUP(Cal_Energy_Switching!AW$4,Switching!$B$35:$E$44,2,0)/12,0)-IFERROR(VLOOKUP(Cal_Energy_Switching!AW$4,Switching!$B$23:$E$31,2,0)/12,0)</f>
        <v>18853.538871181354</v>
      </c>
      <c r="AX94" s="6">
        <f>Cal_Energy!AX93+IFERROR(VLOOKUP(Cal_Energy_Switching!AX$4,Switching!$B$35:$E$44,2,0)/12,0)-IFERROR(VLOOKUP(Cal_Energy_Switching!AX$4,Switching!$B$23:$E$31,2,0)/12,0)</f>
        <v>144435.59246574028</v>
      </c>
      <c r="AY94" s="6">
        <f>Cal_Energy!AY93+IFERROR(VLOOKUP(Cal_Energy_Switching!AY$4,Switching!$B$35:$E$44,2,0)/12,0)-IFERROR(VLOOKUP(Cal_Energy_Switching!AY$4,Switching!$B$23:$E$31,2,0)/12,0)</f>
        <v>23010.871545075988</v>
      </c>
      <c r="AZ94" s="6">
        <f>Cal_Energy!AZ93+IFERROR(VLOOKUP(Cal_Energy_Switching!AZ$4,Switching!$B$35:$E$44,2,0)/12,0)-IFERROR(VLOOKUP(Cal_Energy_Switching!AZ$4,Switching!$B$23:$E$31,2,0)/12,0)</f>
        <v>7436</v>
      </c>
      <c r="BA94" s="6">
        <f>Cal_Energy!BA93+IFERROR(VLOOKUP(Cal_Energy_Switching!BA$4,Switching!$B$35:$E$44,2,0)/12,0)-IFERROR(VLOOKUP(Cal_Energy_Switching!BA$4,Switching!$B$23:$E$31,2,0)/12,0)</f>
        <v>4366.8</v>
      </c>
      <c r="BB94" s="7">
        <f t="shared" si="9"/>
        <v>2507248.2562852022</v>
      </c>
    </row>
    <row r="95" spans="1:54" x14ac:dyDescent="0.25">
      <c r="A95">
        <v>2021</v>
      </c>
      <c r="B95">
        <v>12</v>
      </c>
      <c r="C95" t="s">
        <v>93</v>
      </c>
      <c r="D95" s="6">
        <f>Cal_Energy!D94+IFERROR(VLOOKUP(Cal_Energy_Switching!D$4,Switching!$B$35:$E$44,2,0)/12,0)-IFERROR(VLOOKUP(Cal_Energy_Switching!D$4,Switching!$B$23:$E$31,2,0)/12,0)</f>
        <v>628289.94353186886</v>
      </c>
      <c r="E95" s="35">
        <f t="shared" si="8"/>
        <v>180765.49401003515</v>
      </c>
      <c r="F95" s="1">
        <f>Cal_Energy!F94+IFERROR(VLOOKUP(Cal_Energy_Switching!F$4,Switching!$B$35:$E$44,2,0)/12,0)-IFERROR(VLOOKUP(Cal_Energy_Switching!F$4,Switching!$B$23:$E$31,2,0)/12,0)</f>
        <v>73256.565554014072</v>
      </c>
      <c r="G95" s="1">
        <f>Cal_Energy!G94+IFERROR(VLOOKUP(Cal_Energy_Switching!G$4,Switching!$B$35:$E$44,2,0)/12,0)-IFERROR(VLOOKUP(Cal_Energy_Switching!G$4,Switching!$B$23:$E$31,2,0)/12,0)</f>
        <v>107508.92845602108</v>
      </c>
      <c r="H95" s="35">
        <f t="shared" si="5"/>
        <v>15059.006146157002</v>
      </c>
      <c r="I95" s="1">
        <f>Cal_Energy!I94+IFERROR(VLOOKUP(Cal_Energy_Switching!I$4,Switching!$B$35:$E$44,2,0)/12,0)-IFERROR(VLOOKUP(Cal_Energy_Switching!I$4,Switching!$B$23:$E$31,2,0)/12,0)</f>
        <v>770.89226154688481</v>
      </c>
      <c r="J95" s="1">
        <f>Cal_Energy!J94+IFERROR(VLOOKUP(Cal_Energy_Switching!J$4,Switching!$B$35:$E$44,2,0)/12,0)-IFERROR(VLOOKUP(Cal_Energy_Switching!J$4,Switching!$B$23:$E$31,2,0)/12,0)</f>
        <v>14288.113884610117</v>
      </c>
      <c r="K95" s="6">
        <f>Cal_Energy!K94+IFERROR(VLOOKUP(Cal_Energy_Switching!K$4,Switching!$B$35:$E$44,2,0)/12,0)-IFERROR(VLOOKUP(Cal_Energy_Switching!K$4,Switching!$B$23:$E$31,2,0)/12,0)</f>
        <v>266801.69907173124</v>
      </c>
      <c r="L95" s="6">
        <f>Cal_Energy!L94+IFERROR(VLOOKUP(Cal_Energy_Switching!L$4,Switching!$B$35:$E$44,2,0)/12,0)-IFERROR(VLOOKUP(Cal_Energy_Switching!L$4,Switching!$B$23:$E$31,2,0)/12,0)</f>
        <v>21332.253185163547</v>
      </c>
      <c r="M95" s="6">
        <f>Cal_Energy!M94+IFERROR(VLOOKUP(Cal_Energy_Switching!M$4,Switching!$B$35:$E$44,2,0)/12,0)-IFERROR(VLOOKUP(Cal_Energy_Switching!M$4,Switching!$B$23:$E$31,2,0)/12,0)</f>
        <v>193012.67950612144</v>
      </c>
      <c r="N95" s="6">
        <f>Cal_Energy!N94+IFERROR(VLOOKUP(Cal_Energy_Switching!N$4,Switching!$B$35:$E$44,2,0)/12,0)-IFERROR(VLOOKUP(Cal_Energy_Switching!N$4,Switching!$B$23:$E$31,2,0)/12,0)</f>
        <v>111320.64783832007</v>
      </c>
      <c r="O95" s="6">
        <f>Cal_Energy!O94+IFERROR(VLOOKUP(Cal_Energy_Switching!O$4,Switching!$B$35:$E$44,2,0)/12,0)-IFERROR(VLOOKUP(Cal_Energy_Switching!O$4,Switching!$B$23:$E$31,2,0)/12,0)</f>
        <v>149410.27500202131</v>
      </c>
      <c r="P95" s="6">
        <f>Cal_Energy!P94+IFERROR(VLOOKUP(Cal_Energy_Switching!P$4,Switching!$B$35:$E$44,2,0)/12,0)-IFERROR(VLOOKUP(Cal_Energy_Switching!P$4,Switching!$B$23:$E$31,2,0)/12,0)</f>
        <v>0</v>
      </c>
      <c r="Q95" s="6">
        <f>Cal_Energy!Q94+IFERROR(VLOOKUP(Cal_Energy_Switching!Q$4,Switching!$B$35:$E$44,2,0)/12,0)-IFERROR(VLOOKUP(Cal_Energy_Switching!Q$4,Switching!$B$23:$E$31,2,0)/12,0)</f>
        <v>18244.470768077917</v>
      </c>
      <c r="R95" s="6">
        <f>Cal_Energy!R94+IFERROR(VLOOKUP(Cal_Energy_Switching!R$4,Switching!$B$35:$E$44,2,0)/12,0)-IFERROR(VLOOKUP(Cal_Energy_Switching!R$4,Switching!$B$23:$E$31,2,0)/12,0)</f>
        <v>18912.117999999999</v>
      </c>
      <c r="S95" s="6">
        <f>Cal_Energy!S94+IFERROR(VLOOKUP(Cal_Energy_Switching!S$4,Switching!$B$35:$E$44,2,0)/12,0)-IFERROR(VLOOKUP(Cal_Energy_Switching!S$4,Switching!$B$23:$E$31,2,0)/12,0)</f>
        <v>144454.90796382615</v>
      </c>
      <c r="T95" s="6">
        <f>Cal_Energy!T94+IFERROR(VLOOKUP(Cal_Energy_Switching!T$4,Switching!$B$35:$E$44,2,0)/12,0)-IFERROR(VLOOKUP(Cal_Energy_Switching!T$4,Switching!$B$23:$E$31,2,0)/12,0)</f>
        <v>20.181343317499021</v>
      </c>
      <c r="U95" s="6">
        <f>Cal_Energy!U94+IFERROR(VLOOKUP(Cal_Energy_Switching!U$4,Switching!$B$35:$E$44,2,0)/12,0)-IFERROR(VLOOKUP(Cal_Energy_Switching!U$4,Switching!$B$23:$E$31,2,0)/12,0)</f>
        <v>118.15483133188587</v>
      </c>
      <c r="V95" s="6">
        <f>Cal_Energy!V94+IFERROR(VLOOKUP(Cal_Energy_Switching!V$4,Switching!$B$35:$E$44,2,0)/12,0)-IFERROR(VLOOKUP(Cal_Energy_Switching!V$4,Switching!$B$23:$E$31,2,0)/12,0)</f>
        <v>48145.895395850552</v>
      </c>
      <c r="W95" s="6">
        <f>Cal_Energy!W94+IFERROR(VLOOKUP(Cal_Energy_Switching!W$4,Switching!$B$35:$E$44,2,0)/12,0)-IFERROR(VLOOKUP(Cal_Energy_Switching!W$4,Switching!$B$23:$E$31,2,0)/12,0)</f>
        <v>12144.223525245583</v>
      </c>
      <c r="X95" s="6">
        <f>Cal_Energy!X94+IFERROR(VLOOKUP(Cal_Energy_Switching!X$4,Switching!$B$35:$E$44,2,0)/12,0)-IFERROR(VLOOKUP(Cal_Energy_Switching!X$4,Switching!$B$23:$E$31,2,0)/12,0)</f>
        <v>41259.890728630555</v>
      </c>
      <c r="Y95" s="35">
        <f t="shared" si="6"/>
        <v>9555.305304521582</v>
      </c>
      <c r="Z95" s="1">
        <f>Cal_Energy!Z94+IFERROR(VLOOKUP(Cal_Energy_Switching!Z$4,Switching!$B$35:$E$44,2,0)/12,0)-IFERROR(VLOOKUP(Cal_Energy_Switching!Z$4,Switching!$B$23:$E$31,2,0)/12,0)</f>
        <v>4963.7838265991068</v>
      </c>
      <c r="AA95" s="1">
        <f>Cal_Energy!AA94+IFERROR(VLOOKUP(Cal_Energy_Switching!AA$4,Switching!$B$35:$E$44,2,0)/12,0)-IFERROR(VLOOKUP(Cal_Energy_Switching!AA$4,Switching!$B$23:$E$31,2,0)/12,0)</f>
        <v>4591.5214779224762</v>
      </c>
      <c r="AB95" s="6">
        <f>Cal_Energy!AB94+IFERROR(VLOOKUP(Cal_Energy_Switching!AB$4,Switching!$B$35:$E$44,2,0)/12,0)-IFERROR(VLOOKUP(Cal_Energy_Switching!AB$4,Switching!$B$23:$E$31,2,0)/12,0)</f>
        <v>70.54460424151064</v>
      </c>
      <c r="AC95" s="6">
        <f>Cal_Energy!AC94+IFERROR(VLOOKUP(Cal_Energy_Switching!AC$4,Switching!$B$35:$E$44,2,0)/12,0)-IFERROR(VLOOKUP(Cal_Energy_Switching!AC$4,Switching!$B$23:$E$31,2,0)/12,0)</f>
        <v>1868.1097759800714</v>
      </c>
      <c r="AD95" s="6">
        <f>Cal_Energy!AD94+IFERROR(VLOOKUP(Cal_Energy_Switching!AD$4,Switching!$B$35:$E$44,2,0)/12,0)-IFERROR(VLOOKUP(Cal_Energy_Switching!AD$4,Switching!$B$23:$E$31,2,0)/12,0)</f>
        <v>729.21376951235436</v>
      </c>
      <c r="AE95" s="6">
        <f>Cal_Energy!AE94+IFERROR(VLOOKUP(Cal_Energy_Switching!AE$4,Switching!$B$35:$E$44,2,0)/12,0)-IFERROR(VLOOKUP(Cal_Energy_Switching!AE$4,Switching!$B$23:$E$31,2,0)/12,0)</f>
        <v>4266.4264469222962</v>
      </c>
      <c r="AF95" s="6">
        <f>Cal_Energy!AF94+IFERROR(VLOOKUP(Cal_Energy_Switching!AF$4,Switching!$B$35:$E$44,2,0)/12,0)-IFERROR(VLOOKUP(Cal_Energy_Switching!AF$4,Switching!$B$23:$E$31,2,0)/12,0)</f>
        <v>10809.780566584564</v>
      </c>
      <c r="AG95" s="6">
        <f>Cal_Energy!AG94+IFERROR(VLOOKUP(Cal_Energy_Switching!AG$4,Switching!$B$35:$E$44,2,0)/12,0)-IFERROR(VLOOKUP(Cal_Energy_Switching!AG$4,Switching!$B$23:$E$31,2,0)/12,0)</f>
        <v>7198.8376279382728</v>
      </c>
      <c r="AH95" s="6">
        <f>Cal_Energy!AH94+IFERROR(VLOOKUP(Cal_Energy_Switching!AH$4,Switching!$B$35:$E$44,2,0)/12,0)-IFERROR(VLOOKUP(Cal_Energy_Switching!AH$4,Switching!$B$23:$E$31,2,0)/12,0)</f>
        <v>2124.9757475684823</v>
      </c>
      <c r="AI95" s="6">
        <f>Cal_Energy!AI94+IFERROR(VLOOKUP(Cal_Energy_Switching!AI$4,Switching!$B$35:$E$44,2,0)/12,0)-IFERROR(VLOOKUP(Cal_Energy_Switching!AI$4,Switching!$B$23:$E$31,2,0)/12,0)</f>
        <v>3603.2601888615154</v>
      </c>
      <c r="AJ95" s="6">
        <f>Cal_Energy!AJ94+IFERROR(VLOOKUP(Cal_Energy_Switching!AJ$4,Switching!$B$35:$E$44,2,0)/12,0)-IFERROR(VLOOKUP(Cal_Energy_Switching!AJ$4,Switching!$B$23:$E$31,2,0)/12,0)</f>
        <v>365058.49823002366</v>
      </c>
      <c r="AK95" s="35">
        <f t="shared" si="7"/>
        <v>111126.87782592497</v>
      </c>
      <c r="AL95" s="1">
        <f>Cal_Energy!AL94+IFERROR(VLOOKUP(Cal_Energy_Switching!AL$4,Switching!$B$35:$E$44,2,0)/12,0)-IFERROR(VLOOKUP(Cal_Energy_Switching!AL$4,Switching!$B$23:$E$31,2,0)/12,0)</f>
        <v>31296.740461258993</v>
      </c>
      <c r="AM95" s="1">
        <f>Cal_Energy!AM94+IFERROR(VLOOKUP(Cal_Energy_Switching!AM$4,Switching!$B$35:$E$44,2,0)/12,0)-IFERROR(VLOOKUP(Cal_Energy_Switching!AM$4,Switching!$B$23:$E$31,2,0)/12,0)</f>
        <v>79830.137364665978</v>
      </c>
      <c r="AN95" s="6">
        <f>Cal_Energy!AN94+IFERROR(VLOOKUP(Cal_Energy_Switching!AN$4,Switching!$B$35:$E$44,2,0)/12,0)-IFERROR(VLOOKUP(Cal_Energy_Switching!AN$4,Switching!$B$23:$E$31,2,0)/12,0)</f>
        <v>359.40020917213224</v>
      </c>
      <c r="AO95" s="6">
        <f>Cal_Energy!AO94+IFERROR(VLOOKUP(Cal_Energy_Switching!AO$4,Switching!$B$35:$E$44,2,0)/12,0)-IFERROR(VLOOKUP(Cal_Energy_Switching!AO$4,Switching!$B$23:$E$31,2,0)/12,0)</f>
        <v>295.96599666339131</v>
      </c>
      <c r="AP95" s="6">
        <f>Cal_Energy!AP94+IFERROR(VLOOKUP(Cal_Energy_Switching!AP$4,Switching!$B$35:$E$44,2,0)/12,0)-IFERROR(VLOOKUP(Cal_Energy_Switching!AP$4,Switching!$B$23:$E$31,2,0)/12,0)</f>
        <v>13954.372827279814</v>
      </c>
      <c r="AQ95" s="6">
        <f>Cal_Energy!AQ94+IFERROR(VLOOKUP(Cal_Energy_Switching!AQ$4,Switching!$B$35:$E$44,2,0)/12,0)-IFERROR(VLOOKUP(Cal_Energy_Switching!AQ$4,Switching!$B$23:$E$31,2,0)/12,0)</f>
        <v>78134.392784655836</v>
      </c>
      <c r="AR95" s="6">
        <f>Cal_Energy!AR94+IFERROR(VLOOKUP(Cal_Energy_Switching!AR$4,Switching!$B$35:$E$44,2,0)/12,0)-IFERROR(VLOOKUP(Cal_Energy_Switching!AR$4,Switching!$B$23:$E$31,2,0)/12,0)</f>
        <v>11639.14656396562</v>
      </c>
      <c r="AS95" s="6">
        <f>Cal_Energy!AS94+IFERROR(VLOOKUP(Cal_Energy_Switching!AS$4,Switching!$B$35:$E$44,2,0)/12,0)-IFERROR(VLOOKUP(Cal_Energy_Switching!AS$4,Switching!$B$23:$E$31,2,0)/12,0)</f>
        <v>141274.04915205308</v>
      </c>
      <c r="AT95" s="6">
        <f>Cal_Energy!AT94+IFERROR(VLOOKUP(Cal_Energy_Switching!AT$4,Switching!$B$35:$E$44,2,0)/12,0)-IFERROR(VLOOKUP(Cal_Energy_Switching!AT$4,Switching!$B$23:$E$31,2,0)/12,0)</f>
        <v>29103.675315919787</v>
      </c>
      <c r="AU95" s="6">
        <f>Cal_Energy!AU94+IFERROR(VLOOKUP(Cal_Energy_Switching!AU$4,Switching!$B$35:$E$44,2,0)/12,0)-IFERROR(VLOOKUP(Cal_Energy_Switching!AU$4,Switching!$B$23:$E$31,2,0)/12,0)</f>
        <v>66532.235169593652</v>
      </c>
      <c r="AV95" s="6">
        <f>Cal_Energy!AV94+IFERROR(VLOOKUP(Cal_Energy_Switching!AV$4,Switching!$B$35:$E$44,2,0)/12,0)-IFERROR(VLOOKUP(Cal_Energy_Switching!AV$4,Switching!$B$23:$E$31,2,0)/12,0)</f>
        <v>1161.3814551040766</v>
      </c>
      <c r="AW95" s="6">
        <f>Cal_Energy!AW94+IFERROR(VLOOKUP(Cal_Energy_Switching!AW$4,Switching!$B$35:$E$44,2,0)/12,0)-IFERROR(VLOOKUP(Cal_Energy_Switching!AW$4,Switching!$B$23:$E$31,2,0)/12,0)</f>
        <v>18421.309144559887</v>
      </c>
      <c r="AX95" s="6">
        <f>Cal_Energy!AX94+IFERROR(VLOOKUP(Cal_Energy_Switching!AX$4,Switching!$B$35:$E$44,2,0)/12,0)-IFERROR(VLOOKUP(Cal_Energy_Switching!AX$4,Switching!$B$23:$E$31,2,0)/12,0)</f>
        <v>146449.20456633583</v>
      </c>
      <c r="AY95" s="6">
        <f>Cal_Energy!AY94+IFERROR(VLOOKUP(Cal_Energy_Switching!AY$4,Switching!$B$35:$E$44,2,0)/12,0)-IFERROR(VLOOKUP(Cal_Energy_Switching!AY$4,Switching!$B$23:$E$31,2,0)/12,0)</f>
        <v>22556.147587743479</v>
      </c>
      <c r="AZ95" s="6">
        <f>Cal_Energy!AZ94+IFERROR(VLOOKUP(Cal_Energy_Switching!AZ$4,Switching!$B$35:$E$44,2,0)/12,0)-IFERROR(VLOOKUP(Cal_Energy_Switching!AZ$4,Switching!$B$23:$E$31,2,0)/12,0)</f>
        <v>9529</v>
      </c>
      <c r="BA95" s="6">
        <f>Cal_Energy!BA94+IFERROR(VLOOKUP(Cal_Energy_Switching!BA$4,Switching!$B$35:$E$44,2,0)/12,0)-IFERROR(VLOOKUP(Cal_Energy_Switching!BA$4,Switching!$B$23:$E$31,2,0)/12,0)</f>
        <v>4790.1000000000004</v>
      </c>
      <c r="BB95" s="7">
        <f t="shared" si="9"/>
        <v>2909904.0517088259</v>
      </c>
    </row>
    <row r="96" spans="1:54" x14ac:dyDescent="0.25">
      <c r="A96">
        <v>2022</v>
      </c>
      <c r="B96">
        <v>1</v>
      </c>
      <c r="C96" t="s">
        <v>94</v>
      </c>
      <c r="D96" s="6">
        <f>Cal_Energy!D95+IFERROR(VLOOKUP(Cal_Energy_Switching!D$4,Switching!$B$35:$E$44,2,0)/12,0)-IFERROR(VLOOKUP(Cal_Energy_Switching!D$4,Switching!$B$23:$E$31,2,0)/12,0)</f>
        <v>751502.92426473717</v>
      </c>
      <c r="E96" s="35">
        <f t="shared" si="8"/>
        <v>197522.01326577098</v>
      </c>
      <c r="F96" s="1">
        <f>Cal_Energy!F95+IFERROR(VLOOKUP(Cal_Energy_Switching!F$4,Switching!$B$35:$E$44,2,0)/12,0)-IFERROR(VLOOKUP(Cal_Energy_Switching!F$4,Switching!$B$23:$E$31,2,0)/12,0)</f>
        <v>79959.173256308408</v>
      </c>
      <c r="G96" s="1">
        <f>Cal_Energy!G95+IFERROR(VLOOKUP(Cal_Energy_Switching!G$4,Switching!$B$35:$E$44,2,0)/12,0)-IFERROR(VLOOKUP(Cal_Energy_Switching!G$4,Switching!$B$23:$E$31,2,0)/12,0)</f>
        <v>117562.84000946257</v>
      </c>
      <c r="H96" s="35">
        <f t="shared" si="5"/>
        <v>15761.610664223121</v>
      </c>
      <c r="I96" s="1">
        <f>Cal_Energy!I95+IFERROR(VLOOKUP(Cal_Energy_Switching!I$4,Switching!$B$35:$E$44,2,0)/12,0)-IFERROR(VLOOKUP(Cal_Energy_Switching!I$4,Switching!$B$23:$E$31,2,0)/12,0)</f>
        <v>806.85960100130637</v>
      </c>
      <c r="J96" s="1">
        <f>Cal_Energy!J95+IFERROR(VLOOKUP(Cal_Energy_Switching!J$4,Switching!$B$35:$E$44,2,0)/12,0)-IFERROR(VLOOKUP(Cal_Energy_Switching!J$4,Switching!$B$23:$E$31,2,0)/12,0)</f>
        <v>14954.751063221815</v>
      </c>
      <c r="K96" s="6">
        <f>Cal_Energy!K95+IFERROR(VLOOKUP(Cal_Energy_Switching!K$4,Switching!$B$35:$E$44,2,0)/12,0)-IFERROR(VLOOKUP(Cal_Energy_Switching!K$4,Switching!$B$23:$E$31,2,0)/12,0)</f>
        <v>253677.13310205564</v>
      </c>
      <c r="L96" s="6">
        <f>Cal_Energy!L95+IFERROR(VLOOKUP(Cal_Energy_Switching!L$4,Switching!$B$35:$E$44,2,0)/12,0)-IFERROR(VLOOKUP(Cal_Energy_Switching!L$4,Switching!$B$23:$E$31,2,0)/12,0)</f>
        <v>19964.722957099235</v>
      </c>
      <c r="M96" s="6">
        <f>Cal_Energy!M95+IFERROR(VLOOKUP(Cal_Energy_Switching!M$4,Switching!$B$35:$E$44,2,0)/12,0)-IFERROR(VLOOKUP(Cal_Energy_Switching!M$4,Switching!$B$23:$E$31,2,0)/12,0)</f>
        <v>190464.44874471103</v>
      </c>
      <c r="N96" s="6">
        <f>Cal_Energy!N95+IFERROR(VLOOKUP(Cal_Energy_Switching!N$4,Switching!$B$35:$E$44,2,0)/12,0)-IFERROR(VLOOKUP(Cal_Energy_Switching!N$4,Switching!$B$23:$E$31,2,0)/12,0)</f>
        <v>106162.68832396902</v>
      </c>
      <c r="O96" s="6">
        <f>Cal_Energy!O95+IFERROR(VLOOKUP(Cal_Energy_Switching!O$4,Switching!$B$35:$E$44,2,0)/12,0)-IFERROR(VLOOKUP(Cal_Energy_Switching!O$4,Switching!$B$23:$E$31,2,0)/12,0)</f>
        <v>147718.3493122159</v>
      </c>
      <c r="P96" s="6">
        <f>Cal_Energy!P95+IFERROR(VLOOKUP(Cal_Energy_Switching!P$4,Switching!$B$35:$E$44,2,0)/12,0)-IFERROR(VLOOKUP(Cal_Energy_Switching!P$4,Switching!$B$23:$E$31,2,0)/12,0)</f>
        <v>0</v>
      </c>
      <c r="Q96" s="6">
        <f>Cal_Energy!Q95+IFERROR(VLOOKUP(Cal_Energy_Switching!Q$4,Switching!$B$35:$E$44,2,0)/12,0)-IFERROR(VLOOKUP(Cal_Energy_Switching!Q$4,Switching!$B$23:$E$31,2,0)/12,0)</f>
        <v>19710.281942096262</v>
      </c>
      <c r="R96" s="6">
        <f>Cal_Energy!R95+IFERROR(VLOOKUP(Cal_Energy_Switching!R$4,Switching!$B$35:$E$44,2,0)/12,0)-IFERROR(VLOOKUP(Cal_Energy_Switching!R$4,Switching!$B$23:$E$31,2,0)/12,0)</f>
        <v>21166.758000000002</v>
      </c>
      <c r="S96" s="6">
        <f>Cal_Energy!S95+IFERROR(VLOOKUP(Cal_Energy_Switching!S$4,Switching!$B$35:$E$44,2,0)/12,0)-IFERROR(VLOOKUP(Cal_Energy_Switching!S$4,Switching!$B$23:$E$31,2,0)/12,0)</f>
        <v>138097.33775574266</v>
      </c>
      <c r="T96" s="6">
        <f>Cal_Energy!T95+IFERROR(VLOOKUP(Cal_Energy_Switching!T$4,Switching!$B$35:$E$44,2,0)/12,0)-IFERROR(VLOOKUP(Cal_Energy_Switching!T$4,Switching!$B$23:$E$31,2,0)/12,0)</f>
        <v>20.799743403333053</v>
      </c>
      <c r="U96" s="6">
        <f>Cal_Energy!U95+IFERROR(VLOOKUP(Cal_Energy_Switching!U$4,Switching!$B$35:$E$44,2,0)/12,0)-IFERROR(VLOOKUP(Cal_Energy_Switching!U$4,Switching!$B$23:$E$31,2,0)/12,0)</f>
        <v>121.46853955950046</v>
      </c>
      <c r="V96" s="6">
        <f>Cal_Energy!V95+IFERROR(VLOOKUP(Cal_Energy_Switching!V$4,Switching!$B$35:$E$44,2,0)/12,0)-IFERROR(VLOOKUP(Cal_Energy_Switching!V$4,Switching!$B$23:$E$31,2,0)/12,0)</f>
        <v>48922.696088106532</v>
      </c>
      <c r="W96" s="6">
        <f>Cal_Energy!W95+IFERROR(VLOOKUP(Cal_Energy_Switching!W$4,Switching!$B$35:$E$44,2,0)/12,0)-IFERROR(VLOOKUP(Cal_Energy_Switching!W$4,Switching!$B$23:$E$31,2,0)/12,0)</f>
        <v>12718.160842599182</v>
      </c>
      <c r="X96" s="6">
        <f>Cal_Energy!X95+IFERROR(VLOOKUP(Cal_Energy_Switching!X$4,Switching!$B$35:$E$44,2,0)/12,0)-IFERROR(VLOOKUP(Cal_Energy_Switching!X$4,Switching!$B$23:$E$31,2,0)/12,0)</f>
        <v>29251.623068671026</v>
      </c>
      <c r="Y96" s="35">
        <f t="shared" si="6"/>
        <v>10802.301097780371</v>
      </c>
      <c r="Z96" s="1">
        <f>Cal_Energy!Z95+IFERROR(VLOOKUP(Cal_Energy_Switching!Z$4,Switching!$B$35:$E$44,2,0)/12,0)-IFERROR(VLOOKUP(Cal_Energy_Switching!Z$4,Switching!$B$23:$E$31,2,0)/12,0)</f>
        <v>5611.5723956871152</v>
      </c>
      <c r="AA96" s="1">
        <f>Cal_Energy!AA95+IFERROR(VLOOKUP(Cal_Energy_Switching!AA$4,Switching!$B$35:$E$44,2,0)/12,0)-IFERROR(VLOOKUP(Cal_Energy_Switching!AA$4,Switching!$B$23:$E$31,2,0)/12,0)</f>
        <v>5190.7287020932554</v>
      </c>
      <c r="AB96" s="6">
        <f>Cal_Energy!AB95+IFERROR(VLOOKUP(Cal_Energy_Switching!AB$4,Switching!$B$35:$E$44,2,0)/12,0)-IFERROR(VLOOKUP(Cal_Energy_Switching!AB$4,Switching!$B$23:$E$31,2,0)/12,0)</f>
        <v>63.117116705948703</v>
      </c>
      <c r="AC96" s="6">
        <f>Cal_Energy!AC95+IFERROR(VLOOKUP(Cal_Energy_Switching!AC$4,Switching!$B$35:$E$44,2,0)/12,0)-IFERROR(VLOOKUP(Cal_Energy_Switching!AC$4,Switching!$B$23:$E$31,2,0)/12,0)</f>
        <v>2005.4212296648354</v>
      </c>
      <c r="AD96" s="6">
        <f>Cal_Energy!AD95+IFERROR(VLOOKUP(Cal_Energy_Switching!AD$4,Switching!$B$35:$E$44,2,0)/12,0)-IFERROR(VLOOKUP(Cal_Energy_Switching!AD$4,Switching!$B$23:$E$31,2,0)/12,0)</f>
        <v>756.73904968815964</v>
      </c>
      <c r="AE96" s="6">
        <f>Cal_Energy!AE95+IFERROR(VLOOKUP(Cal_Energy_Switching!AE$4,Switching!$B$35:$E$44,2,0)/12,0)-IFERROR(VLOOKUP(Cal_Energy_Switching!AE$4,Switching!$B$23:$E$31,2,0)/12,0)</f>
        <v>4418.8348602193428</v>
      </c>
      <c r="AF96" s="6">
        <f>Cal_Energy!AF95+IFERROR(VLOOKUP(Cal_Energy_Switching!AF$4,Switching!$B$35:$E$44,2,0)/12,0)-IFERROR(VLOOKUP(Cal_Energy_Switching!AF$4,Switching!$B$23:$E$31,2,0)/12,0)</f>
        <v>10964.061409324955</v>
      </c>
      <c r="AG96" s="6">
        <f>Cal_Energy!AG95+IFERROR(VLOOKUP(Cal_Energy_Switching!AG$4,Switching!$B$35:$E$44,2,0)/12,0)-IFERROR(VLOOKUP(Cal_Energy_Switching!AG$4,Switching!$B$23:$E$31,2,0)/12,0)</f>
        <v>7455.9997832236731</v>
      </c>
      <c r="AH96" s="6">
        <f>Cal_Energy!AH95+IFERROR(VLOOKUP(Cal_Energy_Switching!AH$4,Switching!$B$35:$E$44,2,0)/12,0)-IFERROR(VLOOKUP(Cal_Energy_Switching!AH$4,Switching!$B$23:$E$31,2,0)/12,0)</f>
        <v>2200.8856890641919</v>
      </c>
      <c r="AI96" s="6">
        <f>Cal_Energy!AI95+IFERROR(VLOOKUP(Cal_Energy_Switching!AI$4,Switching!$B$35:$E$44,2,0)/12,0)-IFERROR(VLOOKUP(Cal_Energy_Switching!AI$4,Switching!$B$23:$E$31,2,0)/12,0)</f>
        <v>3654.687136441647</v>
      </c>
      <c r="AJ96" s="6">
        <f>Cal_Energy!AJ95+IFERROR(VLOOKUP(Cal_Energy_Switching!AJ$4,Switching!$B$35:$E$44,2,0)/12,0)-IFERROR(VLOOKUP(Cal_Energy_Switching!AJ$4,Switching!$B$23:$E$31,2,0)/12,0)</f>
        <v>404634.89973600494</v>
      </c>
      <c r="AK96" s="35">
        <f t="shared" si="7"/>
        <v>114721.98945350564</v>
      </c>
      <c r="AL96" s="1">
        <f>Cal_Energy!AL95+IFERROR(VLOOKUP(Cal_Energy_Switching!AL$4,Switching!$B$35:$E$44,2,0)/12,0)-IFERROR(VLOOKUP(Cal_Energy_Switching!AL$4,Switching!$B$23:$E$31,2,0)/12,0)</f>
        <v>32303.371716981583</v>
      </c>
      <c r="AM96" s="1">
        <f>Cal_Energy!AM95+IFERROR(VLOOKUP(Cal_Energy_Switching!AM$4,Switching!$B$35:$E$44,2,0)/12,0)-IFERROR(VLOOKUP(Cal_Energy_Switching!AM$4,Switching!$B$23:$E$31,2,0)/12,0)</f>
        <v>82418.617736524058</v>
      </c>
      <c r="AN96" s="6">
        <f>Cal_Energy!AN95+IFERROR(VLOOKUP(Cal_Energy_Switching!AN$4,Switching!$B$35:$E$44,2,0)/12,0)-IFERROR(VLOOKUP(Cal_Energy_Switching!AN$4,Switching!$B$23:$E$31,2,0)/12,0)</f>
        <v>356.94453560483254</v>
      </c>
      <c r="AO96" s="6">
        <f>Cal_Energy!AO95+IFERROR(VLOOKUP(Cal_Energy_Switching!AO$4,Switching!$B$35:$E$44,2,0)/12,0)-IFERROR(VLOOKUP(Cal_Energy_Switching!AO$4,Switching!$B$23:$E$31,2,0)/12,0)</f>
        <v>288.15030710036075</v>
      </c>
      <c r="AP96" s="6">
        <f>Cal_Energy!AP95+IFERROR(VLOOKUP(Cal_Energy_Switching!AP$4,Switching!$B$35:$E$44,2,0)/12,0)-IFERROR(VLOOKUP(Cal_Energy_Switching!AP$4,Switching!$B$23:$E$31,2,0)/12,0)</f>
        <v>15575.521124470648</v>
      </c>
      <c r="AQ96" s="6">
        <f>Cal_Energy!AQ95+IFERROR(VLOOKUP(Cal_Energy_Switching!AQ$4,Switching!$B$35:$E$44,2,0)/12,0)-IFERROR(VLOOKUP(Cal_Energy_Switching!AQ$4,Switching!$B$23:$E$31,2,0)/12,0)</f>
        <v>70481.648577421322</v>
      </c>
      <c r="AR96" s="6">
        <f>Cal_Energy!AR95+IFERROR(VLOOKUP(Cal_Energy_Switching!AR$4,Switching!$B$35:$E$44,2,0)/12,0)-IFERROR(VLOOKUP(Cal_Energy_Switching!AR$4,Switching!$B$23:$E$31,2,0)/12,0)</f>
        <v>11168.056352350195</v>
      </c>
      <c r="AS96" s="6">
        <f>Cal_Energy!AS95+IFERROR(VLOOKUP(Cal_Energy_Switching!AS$4,Switching!$B$35:$E$44,2,0)/12,0)-IFERROR(VLOOKUP(Cal_Energy_Switching!AS$4,Switching!$B$23:$E$31,2,0)/12,0)</f>
        <v>136577.62461272327</v>
      </c>
      <c r="AT96" s="6">
        <f>Cal_Energy!AT95+IFERROR(VLOOKUP(Cal_Energy_Switching!AT$4,Switching!$B$35:$E$44,2,0)/12,0)-IFERROR(VLOOKUP(Cal_Energy_Switching!AT$4,Switching!$B$23:$E$31,2,0)/12,0)</f>
        <v>28004.464822150458</v>
      </c>
      <c r="AU96" s="6">
        <f>Cal_Energy!AU95+IFERROR(VLOOKUP(Cal_Energy_Switching!AU$4,Switching!$B$35:$E$44,2,0)/12,0)-IFERROR(VLOOKUP(Cal_Energy_Switching!AU$4,Switching!$B$23:$E$31,2,0)/12,0)</f>
        <v>64322.153033438488</v>
      </c>
      <c r="AV96" s="6">
        <f>Cal_Energy!AV95+IFERROR(VLOOKUP(Cal_Energy_Switching!AV$4,Switching!$B$35:$E$44,2,0)/12,0)-IFERROR(VLOOKUP(Cal_Energy_Switching!AV$4,Switching!$B$23:$E$31,2,0)/12,0)</f>
        <v>1103.1232356209455</v>
      </c>
      <c r="AW96" s="6">
        <f>Cal_Energy!AW95+IFERROR(VLOOKUP(Cal_Energy_Switching!AW$4,Switching!$B$35:$E$44,2,0)/12,0)-IFERROR(VLOOKUP(Cal_Energy_Switching!AW$4,Switching!$B$23:$E$31,2,0)/12,0)</f>
        <v>17655.511240534375</v>
      </c>
      <c r="AX96" s="6">
        <f>Cal_Energy!AX95+IFERROR(VLOOKUP(Cal_Energy_Switching!AX$4,Switching!$B$35:$E$44,2,0)/12,0)-IFERROR(VLOOKUP(Cal_Energy_Switching!AX$4,Switching!$B$23:$E$31,2,0)/12,0)</f>
        <v>139102.89309798976</v>
      </c>
      <c r="AY96" s="6">
        <f>Cal_Energy!AY95+IFERROR(VLOOKUP(Cal_Energy_Switching!AY$4,Switching!$B$35:$E$44,2,0)/12,0)-IFERROR(VLOOKUP(Cal_Energy_Switching!AY$4,Switching!$B$23:$E$31,2,0)/12,0)</f>
        <v>21750.49579660605</v>
      </c>
      <c r="AZ96" s="6">
        <f>Cal_Energy!AZ95+IFERROR(VLOOKUP(Cal_Energy_Switching!AZ$4,Switching!$B$35:$E$44,2,0)/12,0)-IFERROR(VLOOKUP(Cal_Energy_Switching!AZ$4,Switching!$B$23:$E$31,2,0)/12,0)</f>
        <v>10975.5</v>
      </c>
      <c r="BA96" s="6">
        <f>Cal_Energy!BA95+IFERROR(VLOOKUP(Cal_Energy_Switching!BA$4,Switching!$B$35:$E$44,2,0)/12,0)-IFERROR(VLOOKUP(Cal_Energy_Switching!BA$4,Switching!$B$23:$E$31,2,0)/12,0)</f>
        <v>5498.8799999999992</v>
      </c>
      <c r="BB96" s="7">
        <f t="shared" si="9"/>
        <v>3037322.9199125948</v>
      </c>
    </row>
    <row r="97" spans="1:54" x14ac:dyDescent="0.25">
      <c r="A97">
        <v>2022</v>
      </c>
      <c r="B97">
        <v>2</v>
      </c>
      <c r="C97" t="s">
        <v>95</v>
      </c>
      <c r="D97" s="6">
        <f>Cal_Energy!D96+IFERROR(VLOOKUP(Cal_Energy_Switching!D$4,Switching!$B$35:$E$44,2,0)/12,0)-IFERROR(VLOOKUP(Cal_Energy_Switching!D$4,Switching!$B$23:$E$31,2,0)/12,0)</f>
        <v>645154.12374209636</v>
      </c>
      <c r="E97" s="35">
        <f t="shared" si="8"/>
        <v>173542.44069920472</v>
      </c>
      <c r="F97" s="1">
        <f>Cal_Energy!F96+IFERROR(VLOOKUP(Cal_Energy_Switching!F$4,Switching!$B$35:$E$44,2,0)/12,0)-IFERROR(VLOOKUP(Cal_Energy_Switching!F$4,Switching!$B$23:$E$31,2,0)/12,0)</f>
        <v>70367.344229681898</v>
      </c>
      <c r="G97" s="1">
        <f>Cal_Energy!G96+IFERROR(VLOOKUP(Cal_Energy_Switching!G$4,Switching!$B$35:$E$44,2,0)/12,0)-IFERROR(VLOOKUP(Cal_Energy_Switching!G$4,Switching!$B$23:$E$31,2,0)/12,0)</f>
        <v>103175.09646952282</v>
      </c>
      <c r="H97" s="35">
        <f t="shared" si="5"/>
        <v>14630.145652694735</v>
      </c>
      <c r="I97" s="1">
        <f>Cal_Energy!I96+IFERROR(VLOOKUP(Cal_Energy_Switching!I$4,Switching!$B$35:$E$44,2,0)/12,0)-IFERROR(VLOOKUP(Cal_Energy_Switching!I$4,Switching!$B$23:$E$31,2,0)/12,0)</f>
        <v>748.93827384779559</v>
      </c>
      <c r="J97" s="1">
        <f>Cal_Energy!J96+IFERROR(VLOOKUP(Cal_Energy_Switching!J$4,Switching!$B$35:$E$44,2,0)/12,0)-IFERROR(VLOOKUP(Cal_Energy_Switching!J$4,Switching!$B$23:$E$31,2,0)/12,0)</f>
        <v>13881.207378846939</v>
      </c>
      <c r="K97" s="6">
        <f>Cal_Energy!K96+IFERROR(VLOOKUP(Cal_Energy_Switching!K$4,Switching!$B$35:$E$44,2,0)/12,0)-IFERROR(VLOOKUP(Cal_Energy_Switching!K$4,Switching!$B$23:$E$31,2,0)/12,0)</f>
        <v>243865.69297634007</v>
      </c>
      <c r="L97" s="6">
        <f>Cal_Energy!L96+IFERROR(VLOOKUP(Cal_Energy_Switching!L$4,Switching!$B$35:$E$44,2,0)/12,0)-IFERROR(VLOOKUP(Cal_Energy_Switching!L$4,Switching!$B$23:$E$31,2,0)/12,0)</f>
        <v>18942.407934738876</v>
      </c>
      <c r="M97" s="6">
        <f>Cal_Energy!M96+IFERROR(VLOOKUP(Cal_Energy_Switching!M$4,Switching!$B$35:$E$44,2,0)/12,0)-IFERROR(VLOOKUP(Cal_Energy_Switching!M$4,Switching!$B$23:$E$31,2,0)/12,0)</f>
        <v>170194.39840093662</v>
      </c>
      <c r="N97" s="6">
        <f>Cal_Energy!N96+IFERROR(VLOOKUP(Cal_Energy_Switching!N$4,Switching!$B$35:$E$44,2,0)/12,0)-IFERROR(VLOOKUP(Cal_Energy_Switching!N$4,Switching!$B$23:$E$31,2,0)/12,0)</f>
        <v>102306.78855076146</v>
      </c>
      <c r="O97" s="6">
        <f>Cal_Energy!O96+IFERROR(VLOOKUP(Cal_Energy_Switching!O$4,Switching!$B$35:$E$44,2,0)/12,0)-IFERROR(VLOOKUP(Cal_Energy_Switching!O$4,Switching!$B$23:$E$31,2,0)/12,0)</f>
        <v>134204.79404809774</v>
      </c>
      <c r="P97" s="6">
        <f>Cal_Energy!P96+IFERROR(VLOOKUP(Cal_Energy_Switching!P$4,Switching!$B$35:$E$44,2,0)/12,0)-IFERROR(VLOOKUP(Cal_Energy_Switching!P$4,Switching!$B$23:$E$31,2,0)/12,0)</f>
        <v>0</v>
      </c>
      <c r="Q97" s="6">
        <f>Cal_Energy!Q96+IFERROR(VLOOKUP(Cal_Energy_Switching!Q$4,Switching!$B$35:$E$44,2,0)/12,0)-IFERROR(VLOOKUP(Cal_Energy_Switching!Q$4,Switching!$B$23:$E$31,2,0)/12,0)</f>
        <v>18011.765477712801</v>
      </c>
      <c r="R97" s="6">
        <f>Cal_Energy!R96+IFERROR(VLOOKUP(Cal_Energy_Switching!R$4,Switching!$B$35:$E$44,2,0)/12,0)-IFERROR(VLOOKUP(Cal_Energy_Switching!R$4,Switching!$B$23:$E$31,2,0)/12,0)</f>
        <v>19048.737000000001</v>
      </c>
      <c r="S97" s="6">
        <f>Cal_Energy!S96+IFERROR(VLOOKUP(Cal_Energy_Switching!S$4,Switching!$B$35:$E$44,2,0)/12,0)-IFERROR(VLOOKUP(Cal_Energy_Switching!S$4,Switching!$B$23:$E$31,2,0)/12,0)</f>
        <v>130918.45241534499</v>
      </c>
      <c r="T97" s="6">
        <f>Cal_Energy!T96+IFERROR(VLOOKUP(Cal_Energy_Switching!T$4,Switching!$B$35:$E$44,2,0)/12,0)-IFERROR(VLOOKUP(Cal_Energy_Switching!T$4,Switching!$B$23:$E$31,2,0)/12,0)</f>
        <v>11.732139498071849</v>
      </c>
      <c r="U97" s="6">
        <f>Cal_Energy!U96+IFERROR(VLOOKUP(Cal_Energy_Switching!U$4,Switching!$B$35:$E$44,2,0)/12,0)-IFERROR(VLOOKUP(Cal_Energy_Switching!U$4,Switching!$B$23:$E$31,2,0)/12,0)</f>
        <v>104.97604737218151</v>
      </c>
      <c r="V97" s="6">
        <f>Cal_Energy!V96+IFERROR(VLOOKUP(Cal_Energy_Switching!V$4,Switching!$B$35:$E$44,2,0)/12,0)-IFERROR(VLOOKUP(Cal_Energy_Switching!V$4,Switching!$B$23:$E$31,2,0)/12,0)</f>
        <v>46508.168692297637</v>
      </c>
      <c r="W97" s="6">
        <f>Cal_Energy!W96+IFERROR(VLOOKUP(Cal_Energy_Switching!W$4,Switching!$B$35:$E$44,2,0)/12,0)-IFERROR(VLOOKUP(Cal_Energy_Switching!W$4,Switching!$B$23:$E$31,2,0)/12,0)</f>
        <v>9267.070144194744</v>
      </c>
      <c r="X97" s="6">
        <f>Cal_Energy!X96+IFERROR(VLOOKUP(Cal_Energy_Switching!X$4,Switching!$B$35:$E$44,2,0)/12,0)-IFERROR(VLOOKUP(Cal_Energy_Switching!X$4,Switching!$B$23:$E$31,2,0)/12,0)</f>
        <v>20617.441308591428</v>
      </c>
      <c r="Y97" s="35">
        <f t="shared" si="6"/>
        <v>9482.269632580601</v>
      </c>
      <c r="Z97" s="1">
        <f>Cal_Energy!Z96+IFERROR(VLOOKUP(Cal_Energy_Switching!Z$4,Switching!$B$35:$E$44,2,0)/12,0)-IFERROR(VLOOKUP(Cal_Energy_Switching!Z$4,Switching!$B$23:$E$31,2,0)/12,0)</f>
        <v>4925.843302922287</v>
      </c>
      <c r="AA97" s="1">
        <f>Cal_Energy!AA96+IFERROR(VLOOKUP(Cal_Energy_Switching!AA$4,Switching!$B$35:$E$44,2,0)/12,0)-IFERROR(VLOOKUP(Cal_Energy_Switching!AA$4,Switching!$B$23:$E$31,2,0)/12,0)</f>
        <v>4556.426329658314</v>
      </c>
      <c r="AB97" s="6">
        <f>Cal_Energy!AB96+IFERROR(VLOOKUP(Cal_Energy_Switching!AB$4,Switching!$B$35:$E$44,2,0)/12,0)-IFERROR(VLOOKUP(Cal_Energy_Switching!AB$4,Switching!$B$23:$E$31,2,0)/12,0)</f>
        <v>55.928110193356744</v>
      </c>
      <c r="AC97" s="6">
        <f>Cal_Energy!AC96+IFERROR(VLOOKUP(Cal_Energy_Switching!AC$4,Switching!$B$35:$E$44,2,0)/12,0)-IFERROR(VLOOKUP(Cal_Energy_Switching!AC$4,Switching!$B$23:$E$31,2,0)/12,0)</f>
        <v>1868.6340496953965</v>
      </c>
      <c r="AD97" s="6">
        <f>Cal_Energy!AD96+IFERROR(VLOOKUP(Cal_Energy_Switching!AD$4,Switching!$B$35:$E$44,2,0)/12,0)-IFERROR(VLOOKUP(Cal_Energy_Switching!AD$4,Switching!$B$23:$E$31,2,0)/12,0)</f>
        <v>677.2727871317469</v>
      </c>
      <c r="AE97" s="6">
        <f>Cal_Energy!AE96+IFERROR(VLOOKUP(Cal_Energy_Switching!AE$4,Switching!$B$35:$E$44,2,0)/12,0)-IFERROR(VLOOKUP(Cal_Energy_Switching!AE$4,Switching!$B$23:$E$31,2,0)/12,0)</f>
        <v>4075.1623509824581</v>
      </c>
      <c r="AF97" s="6">
        <f>Cal_Energy!AF96+IFERROR(VLOOKUP(Cal_Energy_Switching!AF$4,Switching!$B$35:$E$44,2,0)/12,0)-IFERROR(VLOOKUP(Cal_Energy_Switching!AF$4,Switching!$B$23:$E$31,2,0)/12,0)</f>
        <v>9599.3198988209424</v>
      </c>
      <c r="AG97" s="6">
        <f>Cal_Energy!AG96+IFERROR(VLOOKUP(Cal_Energy_Switching!AG$4,Switching!$B$35:$E$44,2,0)/12,0)-IFERROR(VLOOKUP(Cal_Energy_Switching!AG$4,Switching!$B$23:$E$31,2,0)/12,0)</f>
        <v>6876.1134024407165</v>
      </c>
      <c r="AH97" s="6">
        <f>Cal_Energy!AH96+IFERROR(VLOOKUP(Cal_Energy_Switching!AH$4,Switching!$B$35:$E$44,2,0)/12,0)-IFERROR(VLOOKUP(Cal_Energy_Switching!AH$4,Switching!$B$23:$E$31,2,0)/12,0)</f>
        <v>2029.7129860257498</v>
      </c>
      <c r="AI97" s="6">
        <f>Cal_Energy!AI96+IFERROR(VLOOKUP(Cal_Energy_Switching!AI$4,Switching!$B$35:$E$44,2,0)/12,0)-IFERROR(VLOOKUP(Cal_Energy_Switching!AI$4,Switching!$B$23:$E$31,2,0)/12,0)</f>
        <v>3199.7732996069776</v>
      </c>
      <c r="AJ97" s="6">
        <f>Cal_Energy!AJ96+IFERROR(VLOOKUP(Cal_Energy_Switching!AJ$4,Switching!$B$35:$E$44,2,0)/12,0)-IFERROR(VLOOKUP(Cal_Energy_Switching!AJ$4,Switching!$B$23:$E$31,2,0)/12,0)</f>
        <v>351240.06951081264</v>
      </c>
      <c r="AK97" s="35">
        <f t="shared" si="7"/>
        <v>103196.44259021452</v>
      </c>
      <c r="AL97" s="1">
        <f>Cal_Energy!AL96+IFERROR(VLOOKUP(Cal_Energy_Switching!AL$4,Switching!$B$35:$E$44,2,0)/12,0)-IFERROR(VLOOKUP(Cal_Energy_Switching!AL$4,Switching!$B$23:$E$31,2,0)/12,0)</f>
        <v>29076.218595260067</v>
      </c>
      <c r="AM97" s="1">
        <f>Cal_Energy!AM96+IFERROR(VLOOKUP(Cal_Energy_Switching!AM$4,Switching!$B$35:$E$44,2,0)/12,0)-IFERROR(VLOOKUP(Cal_Energy_Switching!AM$4,Switching!$B$23:$E$31,2,0)/12,0)</f>
        <v>74120.223994954446</v>
      </c>
      <c r="AN97" s="6">
        <f>Cal_Energy!AN96+IFERROR(VLOOKUP(Cal_Energy_Switching!AN$4,Switching!$B$35:$E$44,2,0)/12,0)-IFERROR(VLOOKUP(Cal_Energy_Switching!AN$4,Switching!$B$23:$E$31,2,0)/12,0)</f>
        <v>268.87764385255787</v>
      </c>
      <c r="AO97" s="6">
        <f>Cal_Energy!AO96+IFERROR(VLOOKUP(Cal_Energy_Switching!AO$4,Switching!$B$35:$E$44,2,0)/12,0)-IFERROR(VLOOKUP(Cal_Energy_Switching!AO$4,Switching!$B$23:$E$31,2,0)/12,0)</f>
        <v>231.99697550598094</v>
      </c>
      <c r="AP97" s="6">
        <f>Cal_Energy!AP96+IFERROR(VLOOKUP(Cal_Energy_Switching!AP$4,Switching!$B$35:$E$44,2,0)/12,0)-IFERROR(VLOOKUP(Cal_Energy_Switching!AP$4,Switching!$B$23:$E$31,2,0)/12,0)</f>
        <v>12889.855676550886</v>
      </c>
      <c r="AQ97" s="6">
        <f>Cal_Energy!AQ96+IFERROR(VLOOKUP(Cal_Energy_Switching!AQ$4,Switching!$B$35:$E$44,2,0)/12,0)-IFERROR(VLOOKUP(Cal_Energy_Switching!AQ$4,Switching!$B$23:$E$31,2,0)/12,0)</f>
        <v>57996.519289096832</v>
      </c>
      <c r="AR97" s="6">
        <f>Cal_Energy!AR96+IFERROR(VLOOKUP(Cal_Energy_Switching!AR$4,Switching!$B$35:$E$44,2,0)/12,0)-IFERROR(VLOOKUP(Cal_Energy_Switching!AR$4,Switching!$B$23:$E$31,2,0)/12,0)</f>
        <v>9853.1338850521097</v>
      </c>
      <c r="AS97" s="6">
        <f>Cal_Energy!AS96+IFERROR(VLOOKUP(Cal_Energy_Switching!AS$4,Switching!$B$35:$E$44,2,0)/12,0)-IFERROR(VLOOKUP(Cal_Energy_Switching!AS$4,Switching!$B$23:$E$31,2,0)/12,0)</f>
        <v>130564.77026461611</v>
      </c>
      <c r="AT97" s="6">
        <f>Cal_Energy!AT96+IFERROR(VLOOKUP(Cal_Energy_Switching!AT$4,Switching!$B$35:$E$44,2,0)/12,0)-IFERROR(VLOOKUP(Cal_Energy_Switching!AT$4,Switching!$B$23:$E$31,2,0)/12,0)</f>
        <v>24936.312398454924</v>
      </c>
      <c r="AU97" s="6">
        <f>Cal_Energy!AU96+IFERROR(VLOOKUP(Cal_Energy_Switching!AU$4,Switching!$B$35:$E$44,2,0)/12,0)-IFERROR(VLOOKUP(Cal_Energy_Switching!AU$4,Switching!$B$23:$E$31,2,0)/12,0)</f>
        <v>61492.574516682151</v>
      </c>
      <c r="AV97" s="6">
        <f>Cal_Energy!AV96+IFERROR(VLOOKUP(Cal_Energy_Switching!AV$4,Switching!$B$35:$E$44,2,0)/12,0)-IFERROR(VLOOKUP(Cal_Energy_Switching!AV$4,Switching!$B$23:$E$31,2,0)/12,0)</f>
        <v>1030.6996681279829</v>
      </c>
      <c r="AW97" s="6">
        <f>Cal_Energy!AW96+IFERROR(VLOOKUP(Cal_Energy_Switching!AW$4,Switching!$B$35:$E$44,2,0)/12,0)-IFERROR(VLOOKUP(Cal_Energy_Switching!AW$4,Switching!$B$23:$E$31,2,0)/12,0)</f>
        <v>17039.372916644388</v>
      </c>
      <c r="AX97" s="6">
        <f>Cal_Energy!AX96+IFERROR(VLOOKUP(Cal_Energy_Switching!AX$4,Switching!$B$35:$E$44,2,0)/12,0)-IFERROR(VLOOKUP(Cal_Energy_Switching!AX$4,Switching!$B$23:$E$31,2,0)/12,0)</f>
        <v>129970.3434050465</v>
      </c>
      <c r="AY97" s="6">
        <f>Cal_Energy!AY96+IFERROR(VLOOKUP(Cal_Energy_Switching!AY$4,Switching!$B$35:$E$44,2,0)/12,0)-IFERROR(VLOOKUP(Cal_Energy_Switching!AY$4,Switching!$B$23:$E$31,2,0)/12,0)</f>
        <v>21102.292214928657</v>
      </c>
      <c r="AZ97" s="6">
        <f>Cal_Energy!AZ96+IFERROR(VLOOKUP(Cal_Energy_Switching!AZ$4,Switching!$B$35:$E$44,2,0)/12,0)-IFERROR(VLOOKUP(Cal_Energy_Switching!AZ$4,Switching!$B$23:$E$31,2,0)/12,0)</f>
        <v>9522.5</v>
      </c>
      <c r="BA97" s="6">
        <f>Cal_Energy!BA96+IFERROR(VLOOKUP(Cal_Energy_Switching!BA$4,Switching!$B$35:$E$44,2,0)/12,0)-IFERROR(VLOOKUP(Cal_Energy_Switching!BA$4,Switching!$B$23:$E$31,2,0)/12,0)</f>
        <v>4744.8</v>
      </c>
      <c r="BB97" s="7">
        <f t="shared" si="9"/>
        <v>2721273.8827029467</v>
      </c>
    </row>
    <row r="98" spans="1:54" x14ac:dyDescent="0.25">
      <c r="A98">
        <v>2022</v>
      </c>
      <c r="B98">
        <v>3</v>
      </c>
      <c r="C98" t="s">
        <v>96</v>
      </c>
      <c r="D98" s="6">
        <f>Cal_Energy!D97+IFERROR(VLOOKUP(Cal_Energy_Switching!D$4,Switching!$B$35:$E$44,2,0)/12,0)-IFERROR(VLOOKUP(Cal_Energy_Switching!D$4,Switching!$B$23:$E$31,2,0)/12,0)</f>
        <v>562125.18285030813</v>
      </c>
      <c r="E98" s="35">
        <f t="shared" si="8"/>
        <v>163896.99342563812</v>
      </c>
      <c r="F98" s="1">
        <f>Cal_Energy!F97+IFERROR(VLOOKUP(Cal_Energy_Switching!F$4,Switching!$B$35:$E$44,2,0)/12,0)-IFERROR(VLOOKUP(Cal_Energy_Switching!F$4,Switching!$B$23:$E$31,2,0)/12,0)</f>
        <v>66509.16532025527</v>
      </c>
      <c r="G98" s="1">
        <f>Cal_Energy!G97+IFERROR(VLOOKUP(Cal_Energy_Switching!G$4,Switching!$B$35:$E$44,2,0)/12,0)-IFERROR(VLOOKUP(Cal_Energy_Switching!G$4,Switching!$B$23:$E$31,2,0)/12,0)</f>
        <v>97387.828105382854</v>
      </c>
      <c r="H98" s="35">
        <f t="shared" si="5"/>
        <v>13913.025204799767</v>
      </c>
      <c r="I98" s="1">
        <f>Cal_Energy!I97+IFERROR(VLOOKUP(Cal_Energy_Switching!I$4,Switching!$B$35:$E$44,2,0)/12,0)-IFERROR(VLOOKUP(Cal_Energy_Switching!I$4,Switching!$B$23:$E$31,2,0)/12,0)</f>
        <v>712.2278429924138</v>
      </c>
      <c r="J98" s="1">
        <f>Cal_Energy!J97+IFERROR(VLOOKUP(Cal_Energy_Switching!J$4,Switching!$B$35:$E$44,2,0)/12,0)-IFERROR(VLOOKUP(Cal_Energy_Switching!J$4,Switching!$B$23:$E$31,2,0)/12,0)</f>
        <v>13200.797361807354</v>
      </c>
      <c r="K98" s="6">
        <f>Cal_Energy!K97+IFERROR(VLOOKUP(Cal_Energy_Switching!K$4,Switching!$B$35:$E$44,2,0)/12,0)-IFERROR(VLOOKUP(Cal_Energy_Switching!K$4,Switching!$B$23:$E$31,2,0)/12,0)</f>
        <v>247648.06883249094</v>
      </c>
      <c r="L98" s="6">
        <f>Cal_Energy!L97+IFERROR(VLOOKUP(Cal_Energy_Switching!L$4,Switching!$B$35:$E$44,2,0)/12,0)-IFERROR(VLOOKUP(Cal_Energy_Switching!L$4,Switching!$B$23:$E$31,2,0)/12,0)</f>
        <v>19336.517220267859</v>
      </c>
      <c r="M98" s="6">
        <f>Cal_Energy!M97+IFERROR(VLOOKUP(Cal_Energy_Switching!M$4,Switching!$B$35:$E$44,2,0)/12,0)-IFERROR(VLOOKUP(Cal_Energy_Switching!M$4,Switching!$B$23:$E$31,2,0)/12,0)</f>
        <v>170551.19314366169</v>
      </c>
      <c r="N98" s="6">
        <f>Cal_Energy!N97+IFERROR(VLOOKUP(Cal_Energy_Switching!N$4,Switching!$B$35:$E$44,2,0)/12,0)-IFERROR(VLOOKUP(Cal_Energy_Switching!N$4,Switching!$B$23:$E$31,2,0)/12,0)</f>
        <v>103793.26372861963</v>
      </c>
      <c r="O98" s="6">
        <f>Cal_Energy!O97+IFERROR(VLOOKUP(Cal_Energy_Switching!O$4,Switching!$B$35:$E$44,2,0)/12,0)-IFERROR(VLOOKUP(Cal_Energy_Switching!O$4,Switching!$B$23:$E$31,2,0)/12,0)</f>
        <v>134442.66052558494</v>
      </c>
      <c r="P98" s="6">
        <f>Cal_Energy!P97+IFERROR(VLOOKUP(Cal_Energy_Switching!P$4,Switching!$B$35:$E$44,2,0)/12,0)-IFERROR(VLOOKUP(Cal_Energy_Switching!P$4,Switching!$B$23:$E$31,2,0)/12,0)</f>
        <v>0</v>
      </c>
      <c r="Q98" s="6">
        <f>Cal_Energy!Q97+IFERROR(VLOOKUP(Cal_Energy_Switching!Q$4,Switching!$B$35:$E$44,2,0)/12,0)-IFERROR(VLOOKUP(Cal_Energy_Switching!Q$4,Switching!$B$23:$E$31,2,0)/12,0)</f>
        <v>18375.62431827507</v>
      </c>
      <c r="R98" s="6">
        <f>Cal_Energy!R97+IFERROR(VLOOKUP(Cal_Energy_Switching!R$4,Switching!$B$35:$E$44,2,0)/12,0)-IFERROR(VLOOKUP(Cal_Energy_Switching!R$4,Switching!$B$23:$E$31,2,0)/12,0)</f>
        <v>16708.98</v>
      </c>
      <c r="S98" s="6">
        <f>Cal_Energy!S97+IFERROR(VLOOKUP(Cal_Energy_Switching!S$4,Switching!$B$35:$E$44,2,0)/12,0)-IFERROR(VLOOKUP(Cal_Energy_Switching!S$4,Switching!$B$23:$E$31,2,0)/12,0)</f>
        <v>134187.54821650631</v>
      </c>
      <c r="T98" s="6">
        <f>Cal_Energy!T97+IFERROR(VLOOKUP(Cal_Energy_Switching!T$4,Switching!$B$35:$E$44,2,0)/12,0)-IFERROR(VLOOKUP(Cal_Energy_Switching!T$4,Switching!$B$23:$E$31,2,0)/12,0)</f>
        <v>12.781871820681992</v>
      </c>
      <c r="U98" s="6">
        <f>Cal_Energy!U97+IFERROR(VLOOKUP(Cal_Energy_Switching!U$4,Switching!$B$35:$E$44,2,0)/12,0)-IFERROR(VLOOKUP(Cal_Energy_Switching!U$4,Switching!$B$23:$E$31,2,0)/12,0)</f>
        <v>104.17268159543394</v>
      </c>
      <c r="V98" s="6">
        <f>Cal_Energy!V97+IFERROR(VLOOKUP(Cal_Energy_Switching!V$4,Switching!$B$35:$E$44,2,0)/12,0)-IFERROR(VLOOKUP(Cal_Energy_Switching!V$4,Switching!$B$23:$E$31,2,0)/12,0)</f>
        <v>48339.183654632048</v>
      </c>
      <c r="W98" s="6">
        <f>Cal_Energy!W97+IFERROR(VLOOKUP(Cal_Energy_Switching!W$4,Switching!$B$35:$E$44,2,0)/12,0)-IFERROR(VLOOKUP(Cal_Energy_Switching!W$4,Switching!$B$23:$E$31,2,0)/12,0)</f>
        <v>8950.8063218817224</v>
      </c>
      <c r="X98" s="6">
        <f>Cal_Energy!X97+IFERROR(VLOOKUP(Cal_Energy_Switching!X$4,Switching!$B$35:$E$44,2,0)/12,0)-IFERROR(VLOOKUP(Cal_Energy_Switching!X$4,Switching!$B$23:$E$31,2,0)/12,0)</f>
        <v>20107.332784630533</v>
      </c>
      <c r="Y98" s="35">
        <f t="shared" si="6"/>
        <v>9094.0347218181778</v>
      </c>
      <c r="Z98" s="1">
        <f>Cal_Energy!Z97+IFERROR(VLOOKUP(Cal_Energy_Switching!Z$4,Switching!$B$35:$E$44,2,0)/12,0)-IFERROR(VLOOKUP(Cal_Energy_Switching!Z$4,Switching!$B$23:$E$31,2,0)/12,0)</f>
        <v>4724.1632822900046</v>
      </c>
      <c r="AA98" s="1">
        <f>Cal_Energy!AA97+IFERROR(VLOOKUP(Cal_Energy_Switching!AA$4,Switching!$B$35:$E$44,2,0)/12,0)-IFERROR(VLOOKUP(Cal_Energy_Switching!AA$4,Switching!$B$23:$E$31,2,0)/12,0)</f>
        <v>4369.8714395281722</v>
      </c>
      <c r="AB98" s="6">
        <f>Cal_Energy!AB97+IFERROR(VLOOKUP(Cal_Energy_Switching!AB$4,Switching!$B$35:$E$44,2,0)/12,0)-IFERROR(VLOOKUP(Cal_Energy_Switching!AB$4,Switching!$B$23:$E$31,2,0)/12,0)</f>
        <v>56.160698125431303</v>
      </c>
      <c r="AC98" s="6">
        <f>Cal_Energy!AC97+IFERROR(VLOOKUP(Cal_Energy_Switching!AC$4,Switching!$B$35:$E$44,2,0)/12,0)-IFERROR(VLOOKUP(Cal_Energy_Switching!AC$4,Switching!$B$23:$E$31,2,0)/12,0)</f>
        <v>1752.6732552093417</v>
      </c>
      <c r="AD98" s="6">
        <f>Cal_Energy!AD97+IFERROR(VLOOKUP(Cal_Energy_Switching!AD$4,Switching!$B$35:$E$44,2,0)/12,0)-IFERROR(VLOOKUP(Cal_Energy_Switching!AD$4,Switching!$B$23:$E$31,2,0)/12,0)</f>
        <v>645.98432181482804</v>
      </c>
      <c r="AE98" s="6">
        <f>Cal_Energy!AE97+IFERROR(VLOOKUP(Cal_Energy_Switching!AE$4,Switching!$B$35:$E$44,2,0)/12,0)-IFERROR(VLOOKUP(Cal_Energy_Switching!AE$4,Switching!$B$23:$E$31,2,0)/12,0)</f>
        <v>3922.3979617152122</v>
      </c>
      <c r="AF98" s="6">
        <f>Cal_Energy!AF97+IFERROR(VLOOKUP(Cal_Energy_Switching!AF$4,Switching!$B$35:$E$44,2,0)/12,0)-IFERROR(VLOOKUP(Cal_Energy_Switching!AF$4,Switching!$B$23:$E$31,2,0)/12,0)</f>
        <v>9610.8766904140266</v>
      </c>
      <c r="AG98" s="6">
        <f>Cal_Energy!AG97+IFERROR(VLOOKUP(Cal_Energy_Switching!AG$4,Switching!$B$35:$E$44,2,0)/12,0)-IFERROR(VLOOKUP(Cal_Energy_Switching!AG$4,Switching!$B$23:$E$31,2,0)/12,0)</f>
        <v>6618.3506008671957</v>
      </c>
      <c r="AH98" s="6">
        <f>Cal_Energy!AH97+IFERROR(VLOOKUP(Cal_Energy_Switching!AH$4,Switching!$B$35:$E$44,2,0)/12,0)-IFERROR(VLOOKUP(Cal_Energy_Switching!AH$4,Switching!$B$23:$E$31,2,0)/12,0)</f>
        <v>1953.6257438516391</v>
      </c>
      <c r="AI98" s="6">
        <f>Cal_Energy!AI97+IFERROR(VLOOKUP(Cal_Energy_Switching!AI$4,Switching!$B$35:$E$44,2,0)/12,0)-IFERROR(VLOOKUP(Cal_Energy_Switching!AI$4,Switching!$B$23:$E$31,2,0)/12,0)</f>
        <v>3203.6255634713393</v>
      </c>
      <c r="AJ98" s="6">
        <f>Cal_Energy!AJ97+IFERROR(VLOOKUP(Cal_Energy_Switching!AJ$4,Switching!$B$35:$E$44,2,0)/12,0)-IFERROR(VLOOKUP(Cal_Energy_Switching!AJ$4,Switching!$B$23:$E$31,2,0)/12,0)</f>
        <v>332650.76262580889</v>
      </c>
      <c r="AK98" s="35">
        <f t="shared" si="7"/>
        <v>107551.41113810343</v>
      </c>
      <c r="AL98" s="1">
        <f>Cal_Energy!AL97+IFERROR(VLOOKUP(Cal_Energy_Switching!AL$4,Switching!$B$35:$E$44,2,0)/12,0)-IFERROR(VLOOKUP(Cal_Energy_Switching!AL$4,Switching!$B$23:$E$31,2,0)/12,0)</f>
        <v>30295.60978866896</v>
      </c>
      <c r="AM98" s="1">
        <f>Cal_Energy!AM97+IFERROR(VLOOKUP(Cal_Energy_Switching!AM$4,Switching!$B$35:$E$44,2,0)/12,0)-IFERROR(VLOOKUP(Cal_Energy_Switching!AM$4,Switching!$B$23:$E$31,2,0)/12,0)</f>
        <v>77255.801349434463</v>
      </c>
      <c r="AN98" s="6">
        <f>Cal_Energy!AN97+IFERROR(VLOOKUP(Cal_Energy_Switching!AN$4,Switching!$B$35:$E$44,2,0)/12,0)-IFERROR(VLOOKUP(Cal_Energy_Switching!AN$4,Switching!$B$23:$E$31,2,0)/12,0)</f>
        <v>246.90181929022148</v>
      </c>
      <c r="AO98" s="6">
        <f>Cal_Energy!AO97+IFERROR(VLOOKUP(Cal_Energy_Switching!AO$4,Switching!$B$35:$E$44,2,0)/12,0)-IFERROR(VLOOKUP(Cal_Energy_Switching!AO$4,Switching!$B$23:$E$31,2,0)/12,0)</f>
        <v>237.83101996019477</v>
      </c>
      <c r="AP98" s="6">
        <f>Cal_Energy!AP97+IFERROR(VLOOKUP(Cal_Energy_Switching!AP$4,Switching!$B$35:$E$44,2,0)/12,0)-IFERROR(VLOOKUP(Cal_Energy_Switching!AP$4,Switching!$B$23:$E$31,2,0)/12,0)</f>
        <v>11616.217655490276</v>
      </c>
      <c r="AQ98" s="6">
        <f>Cal_Energy!AQ97+IFERROR(VLOOKUP(Cal_Energy_Switching!AQ$4,Switching!$B$35:$E$44,2,0)/12,0)-IFERROR(VLOOKUP(Cal_Energy_Switching!AQ$4,Switching!$B$23:$E$31,2,0)/12,0)</f>
        <v>70975.87634084493</v>
      </c>
      <c r="AR98" s="6">
        <f>Cal_Energy!AR97+IFERROR(VLOOKUP(Cal_Energy_Switching!AR$4,Switching!$B$35:$E$44,2,0)/12,0)-IFERROR(VLOOKUP(Cal_Energy_Switching!AR$4,Switching!$B$23:$E$31,2,0)/12,0)</f>
        <v>10522.020274798468</v>
      </c>
      <c r="AS98" s="6">
        <f>Cal_Energy!AS97+IFERROR(VLOOKUP(Cal_Energy_Switching!AS$4,Switching!$B$35:$E$44,2,0)/12,0)-IFERROR(VLOOKUP(Cal_Energy_Switching!AS$4,Switching!$B$23:$E$31,2,0)/12,0)</f>
        <v>134118.30401785916</v>
      </c>
      <c r="AT98" s="6">
        <f>Cal_Energy!AT97+IFERROR(VLOOKUP(Cal_Energy_Switching!AT$4,Switching!$B$35:$E$44,2,0)/12,0)-IFERROR(VLOOKUP(Cal_Energy_Switching!AT$4,Switching!$B$23:$E$31,2,0)/12,0)</f>
        <v>26497.047307863089</v>
      </c>
      <c r="AU98" s="6">
        <f>Cal_Energy!AU97+IFERROR(VLOOKUP(Cal_Energy_Switching!AU$4,Switching!$B$35:$E$44,2,0)/12,0)-IFERROR(VLOOKUP(Cal_Energy_Switching!AU$4,Switching!$B$23:$E$31,2,0)/12,0)</f>
        <v>63164.825694678861</v>
      </c>
      <c r="AV98" s="6">
        <f>Cal_Energy!AV97+IFERROR(VLOOKUP(Cal_Energy_Switching!AV$4,Switching!$B$35:$E$44,2,0)/12,0)-IFERROR(VLOOKUP(Cal_Energy_Switching!AV$4,Switching!$B$23:$E$31,2,0)/12,0)</f>
        <v>1101.967841743216</v>
      </c>
      <c r="AW98" s="6">
        <f>Cal_Energy!AW97+IFERROR(VLOOKUP(Cal_Energy_Switching!AW$4,Switching!$B$35:$E$44,2,0)/12,0)-IFERROR(VLOOKUP(Cal_Energy_Switching!AW$4,Switching!$B$23:$E$31,2,0)/12,0)</f>
        <v>17990.198432516121</v>
      </c>
      <c r="AX98" s="6">
        <f>Cal_Energy!AX97+IFERROR(VLOOKUP(Cal_Energy_Switching!AX$4,Switching!$B$35:$E$44,2,0)/12,0)-IFERROR(VLOOKUP(Cal_Energy_Switching!AX$4,Switching!$B$23:$E$31,2,0)/12,0)</f>
        <v>138957.19892179064</v>
      </c>
      <c r="AY98" s="6">
        <f>Cal_Energy!AY97+IFERROR(VLOOKUP(Cal_Energy_Switching!AY$4,Switching!$B$35:$E$44,2,0)/12,0)-IFERROR(VLOOKUP(Cal_Energy_Switching!AY$4,Switching!$B$23:$E$31,2,0)/12,0)</f>
        <v>22102.600881085178</v>
      </c>
      <c r="AZ98" s="6">
        <f>Cal_Energy!AZ97+IFERROR(VLOOKUP(Cal_Energy_Switching!AZ$4,Switching!$B$35:$E$44,2,0)/12,0)-IFERROR(VLOOKUP(Cal_Energy_Switching!AZ$4,Switching!$B$23:$E$31,2,0)/12,0)</f>
        <v>9371</v>
      </c>
      <c r="BA98" s="6">
        <f>Cal_Energy!BA97+IFERROR(VLOOKUP(Cal_Energy_Switching!BA$4,Switching!$B$35:$E$44,2,0)/12,0)-IFERROR(VLOOKUP(Cal_Energy_Switching!BA$4,Switching!$B$23:$E$31,2,0)/12,0)</f>
        <v>4351.2</v>
      </c>
      <c r="BB98" s="7">
        <f t="shared" si="9"/>
        <v>2650806.4283098327</v>
      </c>
    </row>
    <row r="99" spans="1:54" x14ac:dyDescent="0.25">
      <c r="A99">
        <v>2022</v>
      </c>
      <c r="B99">
        <v>4</v>
      </c>
      <c r="C99" t="s">
        <v>97</v>
      </c>
      <c r="D99" s="6">
        <f>Cal_Energy!D98+IFERROR(VLOOKUP(Cal_Energy_Switching!D$4,Switching!$B$35:$E$44,2,0)/12,0)-IFERROR(VLOOKUP(Cal_Energy_Switching!D$4,Switching!$B$23:$E$31,2,0)/12,0)</f>
        <v>413754.57286293653</v>
      </c>
      <c r="E99" s="35">
        <f t="shared" si="8"/>
        <v>142165.95970839349</v>
      </c>
      <c r="F99" s="1">
        <f>Cal_Energy!F98+IFERROR(VLOOKUP(Cal_Energy_Switching!F$4,Switching!$B$35:$E$44,2,0)/12,0)-IFERROR(VLOOKUP(Cal_Energy_Switching!F$4,Switching!$B$23:$E$31,2,0)/12,0)</f>
        <v>57816.751833357397</v>
      </c>
      <c r="G99" s="1">
        <f>Cal_Energy!G98+IFERROR(VLOOKUP(Cal_Energy_Switching!G$4,Switching!$B$35:$E$44,2,0)/12,0)-IFERROR(VLOOKUP(Cal_Energy_Switching!G$4,Switching!$B$23:$E$31,2,0)/12,0)</f>
        <v>84349.207875036082</v>
      </c>
      <c r="H99" s="35">
        <f t="shared" si="5"/>
        <v>11559.638862836091</v>
      </c>
      <c r="I99" s="1">
        <f>Cal_Energy!I98+IFERROR(VLOOKUP(Cal_Energy_Switching!I$4,Switching!$B$35:$E$44,2,0)/12,0)-IFERROR(VLOOKUP(Cal_Energy_Switching!I$4,Switching!$B$23:$E$31,2,0)/12,0)</f>
        <v>591.75459915135809</v>
      </c>
      <c r="J99" s="1">
        <f>Cal_Energy!J98+IFERROR(VLOOKUP(Cal_Energy_Switching!J$4,Switching!$B$35:$E$44,2,0)/12,0)-IFERROR(VLOOKUP(Cal_Energy_Switching!J$4,Switching!$B$23:$E$31,2,0)/12,0)</f>
        <v>10967.884263684733</v>
      </c>
      <c r="K99" s="6">
        <f>Cal_Energy!K98+IFERROR(VLOOKUP(Cal_Energy_Switching!K$4,Switching!$B$35:$E$44,2,0)/12,0)-IFERROR(VLOOKUP(Cal_Energy_Switching!K$4,Switching!$B$23:$E$31,2,0)/12,0)</f>
        <v>236830.72816280488</v>
      </c>
      <c r="L99" s="6">
        <f>Cal_Energy!L98+IFERROR(VLOOKUP(Cal_Energy_Switching!L$4,Switching!$B$35:$E$44,2,0)/12,0)-IFERROR(VLOOKUP(Cal_Energy_Switching!L$4,Switching!$B$23:$E$31,2,0)/12,0)</f>
        <v>18209.391158556988</v>
      </c>
      <c r="M99" s="6">
        <f>Cal_Energy!M98+IFERROR(VLOOKUP(Cal_Energy_Switching!M$4,Switching!$B$35:$E$44,2,0)/12,0)-IFERROR(VLOOKUP(Cal_Energy_Switching!M$4,Switching!$B$23:$E$31,2,0)/12,0)</f>
        <v>163800.42107669677</v>
      </c>
      <c r="N99" s="6">
        <f>Cal_Energy!N98+IFERROR(VLOOKUP(Cal_Energy_Switching!N$4,Switching!$B$35:$E$44,2,0)/12,0)-IFERROR(VLOOKUP(Cal_Energy_Switching!N$4,Switching!$B$23:$E$31,2,0)/12,0)</f>
        <v>99542.044651653661</v>
      </c>
      <c r="O99" s="6">
        <f>Cal_Energy!O98+IFERROR(VLOOKUP(Cal_Energy_Switching!O$4,Switching!$B$35:$E$44,2,0)/12,0)-IFERROR(VLOOKUP(Cal_Energy_Switching!O$4,Switching!$B$23:$E$31,2,0)/12,0)</f>
        <v>129942.08307978626</v>
      </c>
      <c r="P99" s="6">
        <f>Cal_Energy!P98+IFERROR(VLOOKUP(Cal_Energy_Switching!P$4,Switching!$B$35:$E$44,2,0)/12,0)-IFERROR(VLOOKUP(Cal_Energy_Switching!P$4,Switching!$B$23:$E$31,2,0)/12,0)</f>
        <v>0</v>
      </c>
      <c r="Q99" s="6">
        <f>Cal_Energy!Q98+IFERROR(VLOOKUP(Cal_Energy_Switching!Q$4,Switching!$B$35:$E$44,2,0)/12,0)-IFERROR(VLOOKUP(Cal_Energy_Switching!Q$4,Switching!$B$23:$E$31,2,0)/12,0)</f>
        <v>16321.357797556599</v>
      </c>
      <c r="R99" s="6">
        <f>Cal_Energy!R98+IFERROR(VLOOKUP(Cal_Energy_Switching!R$4,Switching!$B$35:$E$44,2,0)/12,0)-IFERROR(VLOOKUP(Cal_Energy_Switching!R$4,Switching!$B$23:$E$31,2,0)/12,0)</f>
        <v>15585.829</v>
      </c>
      <c r="S99" s="6">
        <f>Cal_Energy!S98+IFERROR(VLOOKUP(Cal_Energy_Switching!S$4,Switching!$B$35:$E$44,2,0)/12,0)-IFERROR(VLOOKUP(Cal_Energy_Switching!S$4,Switching!$B$23:$E$31,2,0)/12,0)</f>
        <v>125133.24919290599</v>
      </c>
      <c r="T99" s="6">
        <f>Cal_Energy!T98+IFERROR(VLOOKUP(Cal_Energy_Switching!T$4,Switching!$B$35:$E$44,2,0)/12,0)-IFERROR(VLOOKUP(Cal_Energy_Switching!T$4,Switching!$B$23:$E$31,2,0)/12,0)</f>
        <v>11.230930370819628</v>
      </c>
      <c r="U99" s="6">
        <f>Cal_Energy!U98+IFERROR(VLOOKUP(Cal_Energy_Switching!U$4,Switching!$B$35:$E$44,2,0)/12,0)-IFERROR(VLOOKUP(Cal_Energy_Switching!U$4,Switching!$B$23:$E$31,2,0)/12,0)</f>
        <v>90.829264086846337</v>
      </c>
      <c r="V99" s="6">
        <f>Cal_Energy!V98+IFERROR(VLOOKUP(Cal_Energy_Switching!V$4,Switching!$B$35:$E$44,2,0)/12,0)-IFERROR(VLOOKUP(Cal_Energy_Switching!V$4,Switching!$B$23:$E$31,2,0)/12,0)</f>
        <v>47968.040843209907</v>
      </c>
      <c r="W99" s="6">
        <f>Cal_Energy!W98+IFERROR(VLOOKUP(Cal_Energy_Switching!W$4,Switching!$B$35:$E$44,2,0)/12,0)-IFERROR(VLOOKUP(Cal_Energy_Switching!W$4,Switching!$B$23:$E$31,2,0)/12,0)</f>
        <v>8890.9033883777865</v>
      </c>
      <c r="X99" s="6">
        <f>Cal_Energy!X98+IFERROR(VLOOKUP(Cal_Energy_Switching!X$4,Switching!$B$35:$E$44,2,0)/12,0)-IFERROR(VLOOKUP(Cal_Energy_Switching!X$4,Switching!$B$23:$E$31,2,0)/12,0)</f>
        <v>21083.872918642028</v>
      </c>
      <c r="Y99" s="35">
        <f t="shared" si="6"/>
        <v>7462.3788697450964</v>
      </c>
      <c r="Z99" s="1">
        <f>Cal_Energy!Z98+IFERROR(VLOOKUP(Cal_Energy_Switching!Z$4,Switching!$B$35:$E$44,2,0)/12,0)-IFERROR(VLOOKUP(Cal_Energy_Switching!Z$4,Switching!$B$23:$E$31,2,0)/12,0)</f>
        <v>3876.5517543502751</v>
      </c>
      <c r="AA99" s="1">
        <f>Cal_Energy!AA98+IFERROR(VLOOKUP(Cal_Energy_Switching!AA$4,Switching!$B$35:$E$44,2,0)/12,0)-IFERROR(VLOOKUP(Cal_Energy_Switching!AA$4,Switching!$B$23:$E$31,2,0)/12,0)</f>
        <v>3585.8271153948208</v>
      </c>
      <c r="AB99" s="6">
        <f>Cal_Energy!AB98+IFERROR(VLOOKUP(Cal_Energy_Switching!AB$4,Switching!$B$35:$E$44,2,0)/12,0)-IFERROR(VLOOKUP(Cal_Energy_Switching!AB$4,Switching!$B$23:$E$31,2,0)/12,0)</f>
        <v>48.601276511556158</v>
      </c>
      <c r="AC99" s="6">
        <f>Cal_Energy!AC98+IFERROR(VLOOKUP(Cal_Energy_Switching!AC$4,Switching!$B$35:$E$44,2,0)/12,0)-IFERROR(VLOOKUP(Cal_Energy_Switching!AC$4,Switching!$B$23:$E$31,2,0)/12,0)</f>
        <v>1409.5177389986686</v>
      </c>
      <c r="AD99" s="6">
        <f>Cal_Energy!AD98+IFERROR(VLOOKUP(Cal_Energy_Switching!AD$4,Switching!$B$35:$E$44,2,0)/12,0)-IFERROR(VLOOKUP(Cal_Energy_Switching!AD$4,Switching!$B$23:$E$31,2,0)/12,0)</f>
        <v>491.7811488720663</v>
      </c>
      <c r="AE99" s="6">
        <f>Cal_Energy!AE98+IFERROR(VLOOKUP(Cal_Energy_Switching!AE$4,Switching!$B$35:$E$44,2,0)/12,0)-IFERROR(VLOOKUP(Cal_Energy_Switching!AE$4,Switching!$B$23:$E$31,2,0)/12,0)</f>
        <v>3381.0362940806185</v>
      </c>
      <c r="AF99" s="6">
        <f>Cal_Energy!AF98+IFERROR(VLOOKUP(Cal_Energy_Switching!AF$4,Switching!$B$35:$E$44,2,0)/12,0)-IFERROR(VLOOKUP(Cal_Energy_Switching!AF$4,Switching!$B$23:$E$31,2,0)/12,0)</f>
        <v>9001.6290774923618</v>
      </c>
      <c r="AG99" s="6">
        <f>Cal_Energy!AG98+IFERROR(VLOOKUP(Cal_Energy_Switching!AG$4,Switching!$B$35:$E$44,2,0)/12,0)-IFERROR(VLOOKUP(Cal_Energy_Switching!AG$4,Switching!$B$23:$E$31,2,0)/12,0)</f>
        <v>5704.898841701709</v>
      </c>
      <c r="AH99" s="6">
        <f>Cal_Energy!AH98+IFERROR(VLOOKUP(Cal_Energy_Switching!AH$4,Switching!$B$35:$E$44,2,0)/12,0)-IFERROR(VLOOKUP(Cal_Energy_Switching!AH$4,Switching!$B$23:$E$31,2,0)/12,0)</f>
        <v>1683.9901533408497</v>
      </c>
      <c r="AI99" s="6">
        <f>Cal_Energy!AI98+IFERROR(VLOOKUP(Cal_Energy_Switching!AI$4,Switching!$B$35:$E$44,2,0)/12,0)-IFERROR(VLOOKUP(Cal_Energy_Switching!AI$4,Switching!$B$23:$E$31,2,0)/12,0)</f>
        <v>3000.5430258307824</v>
      </c>
      <c r="AJ99" s="6">
        <f>Cal_Energy!AJ98+IFERROR(VLOOKUP(Cal_Energy_Switching!AJ$4,Switching!$B$35:$E$44,2,0)/12,0)-IFERROR(VLOOKUP(Cal_Energy_Switching!AJ$4,Switching!$B$23:$E$31,2,0)/12,0)</f>
        <v>275014.67966293648</v>
      </c>
      <c r="AK99" s="35">
        <f t="shared" si="7"/>
        <v>102439.63063278084</v>
      </c>
      <c r="AL99" s="1">
        <f>Cal_Energy!AL98+IFERROR(VLOOKUP(Cal_Energy_Switching!AL$4,Switching!$B$35:$E$44,2,0)/12,0)-IFERROR(VLOOKUP(Cal_Energy_Switching!AL$4,Switching!$B$23:$E$31,2,0)/12,0)</f>
        <v>28864.311247178637</v>
      </c>
      <c r="AM99" s="1">
        <f>Cal_Energy!AM98+IFERROR(VLOOKUP(Cal_Energy_Switching!AM$4,Switching!$B$35:$E$44,2,0)/12,0)-IFERROR(VLOOKUP(Cal_Energy_Switching!AM$4,Switching!$B$23:$E$31,2,0)/12,0)</f>
        <v>73575.319385602197</v>
      </c>
      <c r="AN99" s="6">
        <f>Cal_Energy!AN98+IFERROR(VLOOKUP(Cal_Energy_Switching!AN$4,Switching!$B$35:$E$44,2,0)/12,0)-IFERROR(VLOOKUP(Cal_Energy_Switching!AN$4,Switching!$B$23:$E$31,2,0)/12,0)</f>
        <v>274.44116460027442</v>
      </c>
      <c r="AO99" s="6">
        <f>Cal_Energy!AO98+IFERROR(VLOOKUP(Cal_Energy_Switching!AO$4,Switching!$B$35:$E$44,2,0)/12,0)-IFERROR(VLOOKUP(Cal_Energy_Switching!AO$4,Switching!$B$23:$E$31,2,0)/12,0)</f>
        <v>243.55833506769949</v>
      </c>
      <c r="AP99" s="6">
        <f>Cal_Energy!AP98+IFERROR(VLOOKUP(Cal_Energy_Switching!AP$4,Switching!$B$35:$E$44,2,0)/12,0)-IFERROR(VLOOKUP(Cal_Energy_Switching!AP$4,Switching!$B$23:$E$31,2,0)/12,0)</f>
        <v>7624.7632756474177</v>
      </c>
      <c r="AQ99" s="6">
        <f>Cal_Energy!AQ98+IFERROR(VLOOKUP(Cal_Energy_Switching!AQ$4,Switching!$B$35:$E$44,2,0)/12,0)-IFERROR(VLOOKUP(Cal_Energy_Switching!AQ$4,Switching!$B$23:$E$31,2,0)/12,0)</f>
        <v>80797.124173931297</v>
      </c>
      <c r="AR99" s="6">
        <f>Cal_Energy!AR98+IFERROR(VLOOKUP(Cal_Energy_Switching!AR$4,Switching!$B$35:$E$44,2,0)/12,0)-IFERROR(VLOOKUP(Cal_Energy_Switching!AR$4,Switching!$B$23:$E$31,2,0)/12,0)</f>
        <v>11024.544582074708</v>
      </c>
      <c r="AS99" s="6">
        <f>Cal_Energy!AS98+IFERROR(VLOOKUP(Cal_Energy_Switching!AS$4,Switching!$B$35:$E$44,2,0)/12,0)-IFERROR(VLOOKUP(Cal_Energy_Switching!AS$4,Switching!$B$23:$E$31,2,0)/12,0)</f>
        <v>132123.97872209136</v>
      </c>
      <c r="AT99" s="6">
        <f>Cal_Energy!AT98+IFERROR(VLOOKUP(Cal_Energy_Switching!AT$4,Switching!$B$35:$E$44,2,0)/12,0)-IFERROR(VLOOKUP(Cal_Energy_Switching!AT$4,Switching!$B$23:$E$31,2,0)/12,0)</f>
        <v>27669.604024840992</v>
      </c>
      <c r="AU99" s="6">
        <f>Cal_Energy!AU98+IFERROR(VLOOKUP(Cal_Energy_Switching!AU$4,Switching!$B$35:$E$44,2,0)/12,0)-IFERROR(VLOOKUP(Cal_Energy_Switching!AU$4,Switching!$B$23:$E$31,2,0)/12,0)</f>
        <v>62226.319673141079</v>
      </c>
      <c r="AV99" s="6">
        <f>Cal_Energy!AV98+IFERROR(VLOOKUP(Cal_Energy_Switching!AV$4,Switching!$B$35:$E$44,2,0)/12,0)-IFERROR(VLOOKUP(Cal_Energy_Switching!AV$4,Switching!$B$23:$E$31,2,0)/12,0)</f>
        <v>1111.1406147998839</v>
      </c>
      <c r="AW99" s="6">
        <f>Cal_Energy!AW98+IFERROR(VLOOKUP(Cal_Energy_Switching!AW$4,Switching!$B$35:$E$44,2,0)/12,0)-IFERROR(VLOOKUP(Cal_Energy_Switching!AW$4,Switching!$B$23:$E$31,2,0)/12,0)</f>
        <v>17893.468823633248</v>
      </c>
      <c r="AX99" s="6">
        <f>Cal_Energy!AX98+IFERROR(VLOOKUP(Cal_Energy_Switching!AX$4,Switching!$B$35:$E$44,2,0)/12,0)-IFERROR(VLOOKUP(Cal_Energy_Switching!AX$4,Switching!$B$23:$E$31,2,0)/12,0)</f>
        <v>140113.8777303877</v>
      </c>
      <c r="AY99" s="6">
        <f>Cal_Energy!AY98+IFERROR(VLOOKUP(Cal_Energy_Switching!AY$4,Switching!$B$35:$E$44,2,0)/12,0)-IFERROR(VLOOKUP(Cal_Energy_Switching!AY$4,Switching!$B$23:$E$31,2,0)/12,0)</f>
        <v>22000.837240517798</v>
      </c>
      <c r="AZ99" s="6">
        <f>Cal_Energy!AZ98+IFERROR(VLOOKUP(Cal_Energy_Switching!AZ$4,Switching!$B$35:$E$44,2,0)/12,0)-IFERROR(VLOOKUP(Cal_Energy_Switching!AZ$4,Switching!$B$23:$E$31,2,0)/12,0)</f>
        <v>7236.5</v>
      </c>
      <c r="BA99" s="6">
        <f>Cal_Energy!BA98+IFERROR(VLOOKUP(Cal_Energy_Switching!BA$4,Switching!$B$35:$E$44,2,0)/12,0)-IFERROR(VLOOKUP(Cal_Energy_Switching!BA$4,Switching!$B$23:$E$31,2,0)/12,0)</f>
        <v>4414.32</v>
      </c>
      <c r="BB99" s="7">
        <f t="shared" si="9"/>
        <v>2375283.3179818382</v>
      </c>
    </row>
    <row r="100" spans="1:54" x14ac:dyDescent="0.25">
      <c r="A100">
        <v>2022</v>
      </c>
      <c r="B100">
        <v>5</v>
      </c>
      <c r="C100" t="s">
        <v>98</v>
      </c>
      <c r="D100" s="6">
        <f>Cal_Energy!D99+IFERROR(VLOOKUP(Cal_Energy_Switching!D$4,Switching!$B$35:$E$44,2,0)/12,0)-IFERROR(VLOOKUP(Cal_Energy_Switching!D$4,Switching!$B$23:$E$31,2,0)/12,0)</f>
        <v>381129.05872462341</v>
      </c>
      <c r="E100" s="35">
        <f t="shared" si="8"/>
        <v>154285.0399406653</v>
      </c>
      <c r="F100" s="1">
        <f>Cal_Energy!F99+IFERROR(VLOOKUP(Cal_Energy_Switching!F$4,Switching!$B$35:$E$44,2,0)/12,0)-IFERROR(VLOOKUP(Cal_Energy_Switching!F$4,Switching!$B$23:$E$31,2,0)/12,0)</f>
        <v>62664.38392626612</v>
      </c>
      <c r="G100" s="1">
        <f>Cal_Energy!G99+IFERROR(VLOOKUP(Cal_Energy_Switching!G$4,Switching!$B$35:$E$44,2,0)/12,0)-IFERROR(VLOOKUP(Cal_Energy_Switching!G$4,Switching!$B$23:$E$31,2,0)/12,0)</f>
        <v>91620.656014399166</v>
      </c>
      <c r="H100" s="35">
        <f t="shared" si="5"/>
        <v>12953.848530383068</v>
      </c>
      <c r="I100" s="1">
        <f>Cal_Energy!I99+IFERROR(VLOOKUP(Cal_Energy_Switching!I$4,Switching!$B$35:$E$44,2,0)/12,0)-IFERROR(VLOOKUP(Cal_Energy_Switching!I$4,Switching!$B$23:$E$31,2,0)/12,0)</f>
        <v>663.12620450528118</v>
      </c>
      <c r="J100" s="1">
        <f>Cal_Energy!J99+IFERROR(VLOOKUP(Cal_Energy_Switching!J$4,Switching!$B$35:$E$44,2,0)/12,0)-IFERROR(VLOOKUP(Cal_Energy_Switching!J$4,Switching!$B$23:$E$31,2,0)/12,0)</f>
        <v>12290.722325877787</v>
      </c>
      <c r="K100" s="6">
        <f>Cal_Energy!K99+IFERROR(VLOOKUP(Cal_Energy_Switching!K$4,Switching!$B$35:$E$44,2,0)/12,0)-IFERROR(VLOOKUP(Cal_Energy_Switching!K$4,Switching!$B$23:$E$31,2,0)/12,0)</f>
        <v>276368.37539692986</v>
      </c>
      <c r="L100" s="6">
        <f>Cal_Energy!L99+IFERROR(VLOOKUP(Cal_Energy_Switching!L$4,Switching!$B$35:$E$44,2,0)/12,0)-IFERROR(VLOOKUP(Cal_Energy_Switching!L$4,Switching!$B$23:$E$31,2,0)/12,0)</f>
        <v>22329.064743507173</v>
      </c>
      <c r="M100" s="6">
        <f>Cal_Energy!M99+IFERROR(VLOOKUP(Cal_Energy_Switching!M$4,Switching!$B$35:$E$44,2,0)/12,0)-IFERROR(VLOOKUP(Cal_Energy_Switching!M$4,Switching!$B$23:$E$31,2,0)/12,0)</f>
        <v>190434.78649302686</v>
      </c>
      <c r="N100" s="6">
        <f>Cal_Energy!N99+IFERROR(VLOOKUP(Cal_Energy_Switching!N$4,Switching!$B$35:$E$44,2,0)/12,0)-IFERROR(VLOOKUP(Cal_Energy_Switching!N$4,Switching!$B$23:$E$31,2,0)/12,0)</f>
        <v>115080.3553430319</v>
      </c>
      <c r="O100" s="6">
        <f>Cal_Energy!O99+IFERROR(VLOOKUP(Cal_Energy_Switching!O$4,Switching!$B$35:$E$44,2,0)/12,0)-IFERROR(VLOOKUP(Cal_Energy_Switching!O$4,Switching!$B$23:$E$31,2,0)/12,0)</f>
        <v>147698.57420211032</v>
      </c>
      <c r="P100" s="6">
        <f>Cal_Energy!P99+IFERROR(VLOOKUP(Cal_Energy_Switching!P$4,Switching!$B$35:$E$44,2,0)/12,0)-IFERROR(VLOOKUP(Cal_Energy_Switching!P$4,Switching!$B$23:$E$31,2,0)/12,0)</f>
        <v>0</v>
      </c>
      <c r="Q100" s="6">
        <f>Cal_Energy!Q99+IFERROR(VLOOKUP(Cal_Energy_Switching!Q$4,Switching!$B$35:$E$44,2,0)/12,0)-IFERROR(VLOOKUP(Cal_Energy_Switching!Q$4,Switching!$B$23:$E$31,2,0)/12,0)</f>
        <v>18663.606588495968</v>
      </c>
      <c r="R100" s="6">
        <f>Cal_Energy!R99+IFERROR(VLOOKUP(Cal_Energy_Switching!R$4,Switching!$B$35:$E$44,2,0)/12,0)-IFERROR(VLOOKUP(Cal_Energy_Switching!R$4,Switching!$B$23:$E$31,2,0)/12,0)</f>
        <v>18286.302</v>
      </c>
      <c r="S100" s="6">
        <f>Cal_Energy!S99+IFERROR(VLOOKUP(Cal_Energy_Switching!S$4,Switching!$B$35:$E$44,2,0)/12,0)-IFERROR(VLOOKUP(Cal_Energy_Switching!S$4,Switching!$B$23:$E$31,2,0)/12,0)</f>
        <v>143138.78234169667</v>
      </c>
      <c r="T100" s="6">
        <f>Cal_Energy!T99+IFERROR(VLOOKUP(Cal_Energy_Switching!T$4,Switching!$B$35:$E$44,2,0)/12,0)-IFERROR(VLOOKUP(Cal_Energy_Switching!T$4,Switching!$B$23:$E$31,2,0)/12,0)</f>
        <v>12.760252541315452</v>
      </c>
      <c r="U100" s="6">
        <f>Cal_Energy!U99+IFERROR(VLOOKUP(Cal_Energy_Switching!U$4,Switching!$B$35:$E$44,2,0)/12,0)-IFERROR(VLOOKUP(Cal_Energy_Switching!U$4,Switching!$B$23:$E$31,2,0)/12,0)</f>
        <v>103.73834932543875</v>
      </c>
      <c r="V100" s="6">
        <f>Cal_Energy!V99+IFERROR(VLOOKUP(Cal_Energy_Switching!V$4,Switching!$B$35:$E$44,2,0)/12,0)-IFERROR(VLOOKUP(Cal_Energy_Switching!V$4,Switching!$B$23:$E$31,2,0)/12,0)</f>
        <v>48437.686864592841</v>
      </c>
      <c r="W100" s="6">
        <f>Cal_Energy!W99+IFERROR(VLOOKUP(Cal_Energy_Switching!W$4,Switching!$B$35:$E$44,2,0)/12,0)-IFERROR(VLOOKUP(Cal_Energy_Switching!W$4,Switching!$B$23:$E$31,2,0)/12,0)</f>
        <v>9367.5106748456328</v>
      </c>
      <c r="X100" s="6">
        <f>Cal_Energy!X99+IFERROR(VLOOKUP(Cal_Energy_Switching!X$4,Switching!$B$35:$E$44,2,0)/12,0)-IFERROR(VLOOKUP(Cal_Energy_Switching!X$4,Switching!$B$23:$E$31,2,0)/12,0)</f>
        <v>24481.231793636482</v>
      </c>
      <c r="Y100" s="35">
        <f t="shared" si="6"/>
        <v>7150.1040993267798</v>
      </c>
      <c r="Z100" s="1">
        <f>Cal_Energy!Z99+IFERROR(VLOOKUP(Cal_Energy_Switching!Z$4,Switching!$B$35:$E$44,2,0)/12,0)-IFERROR(VLOOKUP(Cal_Energy_Switching!Z$4,Switching!$B$23:$E$31,2,0)/12,0)</f>
        <v>3714.3314583515807</v>
      </c>
      <c r="AA100" s="1">
        <f>Cal_Energy!AA99+IFERROR(VLOOKUP(Cal_Energy_Switching!AA$4,Switching!$B$35:$E$44,2,0)/12,0)-IFERROR(VLOOKUP(Cal_Energy_Switching!AA$4,Switching!$B$23:$E$31,2,0)/12,0)</f>
        <v>3435.7726409751995</v>
      </c>
      <c r="AB100" s="6">
        <f>Cal_Energy!AB99+IFERROR(VLOOKUP(Cal_Energy_Switching!AB$4,Switching!$B$35:$E$44,2,0)/12,0)-IFERROR(VLOOKUP(Cal_Energy_Switching!AB$4,Switching!$B$23:$E$31,2,0)/12,0)</f>
        <v>56.199439381924122</v>
      </c>
      <c r="AC100" s="6">
        <f>Cal_Energy!AC99+IFERROR(VLOOKUP(Cal_Energy_Switching!AC$4,Switching!$B$35:$E$44,2,0)/12,0)-IFERROR(VLOOKUP(Cal_Energy_Switching!AC$4,Switching!$B$23:$E$31,2,0)/12,0)</f>
        <v>1338.0540514981124</v>
      </c>
      <c r="AD100" s="6">
        <f>Cal_Energy!AD99+IFERROR(VLOOKUP(Cal_Energy_Switching!AD$4,Switching!$B$35:$E$44,2,0)/12,0)-IFERROR(VLOOKUP(Cal_Energy_Switching!AD$4,Switching!$B$23:$E$31,2,0)/12,0)</f>
        <v>514.65598269819668</v>
      </c>
      <c r="AE100" s="6">
        <f>Cal_Energy!AE99+IFERROR(VLOOKUP(Cal_Energy_Switching!AE$4,Switching!$B$35:$E$44,2,0)/12,0)-IFERROR(VLOOKUP(Cal_Energy_Switching!AE$4,Switching!$B$23:$E$31,2,0)/12,0)</f>
        <v>3545.8573715767552</v>
      </c>
      <c r="AF100" s="6">
        <f>Cal_Energy!AF99+IFERROR(VLOOKUP(Cal_Energy_Switching!AF$4,Switching!$B$35:$E$44,2,0)/12,0)-IFERROR(VLOOKUP(Cal_Energy_Switching!AF$4,Switching!$B$23:$E$31,2,0)/12,0)</f>
        <v>10040.613707688766</v>
      </c>
      <c r="AG100" s="6">
        <f>Cal_Energy!AG99+IFERROR(VLOOKUP(Cal_Energy_Switching!AG$4,Switching!$B$35:$E$44,2,0)/12,0)-IFERROR(VLOOKUP(Cal_Energy_Switching!AG$4,Switching!$B$23:$E$31,2,0)/12,0)</f>
        <v>5983.0051654172958</v>
      </c>
      <c r="AH100" s="6">
        <f>Cal_Energy!AH99+IFERROR(VLOOKUP(Cal_Energy_Switching!AH$4,Switching!$B$35:$E$44,2,0)/12,0)-IFERROR(VLOOKUP(Cal_Energy_Switching!AH$4,Switching!$B$23:$E$31,2,0)/12,0)</f>
        <v>1766.0824609722285</v>
      </c>
      <c r="AI100" s="6">
        <f>Cal_Energy!AI99+IFERROR(VLOOKUP(Cal_Energy_Switching!AI$4,Switching!$B$35:$E$44,2,0)/12,0)-IFERROR(VLOOKUP(Cal_Energy_Switching!AI$4,Switching!$B$23:$E$31,2,0)/12,0)</f>
        <v>3346.8712358962512</v>
      </c>
      <c r="AJ100" s="6">
        <f>Cal_Energy!AJ99+IFERROR(VLOOKUP(Cal_Energy_Switching!AJ$4,Switching!$B$35:$E$44,2,0)/12,0)-IFERROR(VLOOKUP(Cal_Energy_Switching!AJ$4,Switching!$B$23:$E$31,2,0)/12,0)</f>
        <v>325052.01027530478</v>
      </c>
      <c r="AK100" s="35">
        <f t="shared" si="7"/>
        <v>114501.20202463708</v>
      </c>
      <c r="AL100" s="1">
        <f>Cal_Energy!AL99+IFERROR(VLOOKUP(Cal_Energy_Switching!AL$4,Switching!$B$35:$E$44,2,0)/12,0)-IFERROR(VLOOKUP(Cal_Energy_Switching!AL$4,Switching!$B$23:$E$31,2,0)/12,0)</f>
        <v>32241.551236898384</v>
      </c>
      <c r="AM100" s="1">
        <f>Cal_Energy!AM99+IFERROR(VLOOKUP(Cal_Energy_Switching!AM$4,Switching!$B$35:$E$44,2,0)/12,0)-IFERROR(VLOOKUP(Cal_Energy_Switching!AM$4,Switching!$B$23:$E$31,2,0)/12,0)</f>
        <v>82259.65078773869</v>
      </c>
      <c r="AN100" s="6">
        <f>Cal_Energy!AN99+IFERROR(VLOOKUP(Cal_Energy_Switching!AN$4,Switching!$B$35:$E$44,2,0)/12,0)-IFERROR(VLOOKUP(Cal_Energy_Switching!AN$4,Switching!$B$23:$E$31,2,0)/12,0)</f>
        <v>305.12154929137142</v>
      </c>
      <c r="AO100" s="6">
        <f>Cal_Energy!AO99+IFERROR(VLOOKUP(Cal_Energy_Switching!AO$4,Switching!$B$35:$E$44,2,0)/12,0)-IFERROR(VLOOKUP(Cal_Energy_Switching!AO$4,Switching!$B$23:$E$31,2,0)/12,0)</f>
        <v>272.59613829074181</v>
      </c>
      <c r="AP100" s="6">
        <f>Cal_Energy!AP99+IFERROR(VLOOKUP(Cal_Energy_Switching!AP$4,Switching!$B$35:$E$44,2,0)/12,0)-IFERROR(VLOOKUP(Cal_Energy_Switching!AP$4,Switching!$B$23:$E$31,2,0)/12,0)</f>
        <v>8239.0890456160578</v>
      </c>
      <c r="AQ100" s="6">
        <f>Cal_Energy!AQ99+IFERROR(VLOOKUP(Cal_Energy_Switching!AQ$4,Switching!$B$35:$E$44,2,0)/12,0)-IFERROR(VLOOKUP(Cal_Energy_Switching!AQ$4,Switching!$B$23:$E$31,2,0)/12,0)</f>
        <v>90625.659921592276</v>
      </c>
      <c r="AR100" s="6">
        <f>Cal_Energy!AR99+IFERROR(VLOOKUP(Cal_Energy_Switching!AR$4,Switching!$B$35:$E$44,2,0)/12,0)-IFERROR(VLOOKUP(Cal_Energy_Switching!AR$4,Switching!$B$23:$E$31,2,0)/12,0)</f>
        <v>12683.118687118111</v>
      </c>
      <c r="AS100" s="6">
        <f>Cal_Energy!AS99+IFERROR(VLOOKUP(Cal_Energy_Switching!AS$4,Switching!$B$35:$E$44,2,0)/12,0)-IFERROR(VLOOKUP(Cal_Energy_Switching!AS$4,Switching!$B$23:$E$31,2,0)/12,0)</f>
        <v>155485.06157691727</v>
      </c>
      <c r="AT100" s="6">
        <f>Cal_Energy!AT99+IFERROR(VLOOKUP(Cal_Energy_Switching!AT$4,Switching!$B$35:$E$44,2,0)/12,0)-IFERROR(VLOOKUP(Cal_Energy_Switching!AT$4,Switching!$B$23:$E$31,2,0)/12,0)</f>
        <v>31539.610269942255</v>
      </c>
      <c r="AU100" s="6">
        <f>Cal_Energy!AU99+IFERROR(VLOOKUP(Cal_Energy_Switching!AU$4,Switching!$B$35:$E$44,2,0)/12,0)-IFERROR(VLOOKUP(Cal_Energy_Switching!AU$4,Switching!$B$23:$E$31,2,0)/12,0)</f>
        <v>73219.770428353309</v>
      </c>
      <c r="AV100" s="6">
        <f>Cal_Energy!AV99+IFERROR(VLOOKUP(Cal_Energy_Switching!AV$4,Switching!$B$35:$E$44,2,0)/12,0)-IFERROR(VLOOKUP(Cal_Energy_Switching!AV$4,Switching!$B$23:$E$31,2,0)/12,0)</f>
        <v>1292.5885551600256</v>
      </c>
      <c r="AW100" s="6">
        <f>Cal_Energy!AW99+IFERROR(VLOOKUP(Cal_Energy_Switching!AW$4,Switching!$B$35:$E$44,2,0)/12,0)-IFERROR(VLOOKUP(Cal_Energy_Switching!AW$4,Switching!$B$23:$E$31,2,0)/12,0)</f>
        <v>21068.265960444103</v>
      </c>
      <c r="AX100" s="6">
        <f>Cal_Energy!AX99+IFERROR(VLOOKUP(Cal_Energy_Switching!AX$4,Switching!$B$35:$E$44,2,0)/12,0)-IFERROR(VLOOKUP(Cal_Energy_Switching!AX$4,Switching!$B$23:$E$31,2,0)/12,0)</f>
        <v>162994.30725606962</v>
      </c>
      <c r="AY100" s="6">
        <f>Cal_Energy!AY99+IFERROR(VLOOKUP(Cal_Energy_Switching!AY$4,Switching!$B$35:$E$44,2,0)/12,0)-IFERROR(VLOOKUP(Cal_Energy_Switching!AY$4,Switching!$B$23:$E$31,2,0)/12,0)</f>
        <v>25340.858134182225</v>
      </c>
      <c r="AZ100" s="6">
        <f>Cal_Energy!AZ99+IFERROR(VLOOKUP(Cal_Energy_Switching!AZ$4,Switching!$B$35:$E$44,2,0)/12,0)-IFERROR(VLOOKUP(Cal_Energy_Switching!AZ$4,Switching!$B$23:$E$31,2,0)/12,0)</f>
        <v>8289</v>
      </c>
      <c r="BA100" s="6">
        <f>Cal_Energy!BA99+IFERROR(VLOOKUP(Cal_Energy_Switching!BA$4,Switching!$B$35:$E$44,2,0)/12,0)-IFERROR(VLOOKUP(Cal_Energy_Switching!BA$4,Switching!$B$23:$E$31,2,0)/12,0)</f>
        <v>4343.3999999999996</v>
      </c>
      <c r="BB100" s="7">
        <f t="shared" si="9"/>
        <v>2631763.8255767873</v>
      </c>
    </row>
    <row r="101" spans="1:54" x14ac:dyDescent="0.25">
      <c r="A101">
        <v>2022</v>
      </c>
      <c r="B101">
        <v>6</v>
      </c>
      <c r="C101" t="s">
        <v>99</v>
      </c>
      <c r="D101" s="6">
        <f>Cal_Energy!D100+IFERROR(VLOOKUP(Cal_Energy_Switching!D$4,Switching!$B$35:$E$44,2,0)/12,0)-IFERROR(VLOOKUP(Cal_Energy_Switching!D$4,Switching!$B$23:$E$31,2,0)/12,0)</f>
        <v>477942.3240917027</v>
      </c>
      <c r="E101" s="35">
        <f t="shared" si="8"/>
        <v>177832.6452166246</v>
      </c>
      <c r="F101" s="1">
        <f>Cal_Energy!F100+IFERROR(VLOOKUP(Cal_Energy_Switching!F$4,Switching!$B$35:$E$44,2,0)/12,0)-IFERROR(VLOOKUP(Cal_Energy_Switching!F$4,Switching!$B$23:$E$31,2,0)/12,0)</f>
        <v>72083.426036649849</v>
      </c>
      <c r="G101" s="1">
        <f>Cal_Energy!G100+IFERROR(VLOOKUP(Cal_Energy_Switching!G$4,Switching!$B$35:$E$44,2,0)/12,0)-IFERROR(VLOOKUP(Cal_Energy_Switching!G$4,Switching!$B$23:$E$31,2,0)/12,0)</f>
        <v>105749.21917997475</v>
      </c>
      <c r="H101" s="35">
        <f t="shared" si="5"/>
        <v>12874.009381975105</v>
      </c>
      <c r="I101" s="1">
        <f>Cal_Energy!I100+IFERROR(VLOOKUP(Cal_Energy_Switching!I$4,Switching!$B$35:$E$44,2,0)/12,0)-IFERROR(VLOOKUP(Cal_Energy_Switching!I$4,Switching!$B$23:$E$31,2,0)/12,0)</f>
        <v>659.03912325444458</v>
      </c>
      <c r="J101" s="1">
        <f>Cal_Energy!J100+IFERROR(VLOOKUP(Cal_Energy_Switching!J$4,Switching!$B$35:$E$44,2,0)/12,0)-IFERROR(VLOOKUP(Cal_Energy_Switching!J$4,Switching!$B$23:$E$31,2,0)/12,0)</f>
        <v>12214.970258720661</v>
      </c>
      <c r="K101" s="6">
        <f>Cal_Energy!K100+IFERROR(VLOOKUP(Cal_Energy_Switching!K$4,Switching!$B$35:$E$44,2,0)/12,0)-IFERROR(VLOOKUP(Cal_Energy_Switching!K$4,Switching!$B$23:$E$31,2,0)/12,0)</f>
        <v>290058.60654902813</v>
      </c>
      <c r="L101" s="6">
        <f>Cal_Energy!L100+IFERROR(VLOOKUP(Cal_Energy_Switching!L$4,Switching!$B$35:$E$44,2,0)/12,0)-IFERROR(VLOOKUP(Cal_Energy_Switching!L$4,Switching!$B$23:$E$31,2,0)/12,0)</f>
        <v>23755.535148161965</v>
      </c>
      <c r="M101" s="6">
        <f>Cal_Energy!M100+IFERROR(VLOOKUP(Cal_Energy_Switching!M$4,Switching!$B$35:$E$44,2,0)/12,0)-IFERROR(VLOOKUP(Cal_Energy_Switching!M$4,Switching!$B$23:$E$31,2,0)/12,0)</f>
        <v>213582.16022676331</v>
      </c>
      <c r="N101" s="6">
        <f>Cal_Energy!N100+IFERROR(VLOOKUP(Cal_Energy_Switching!N$4,Switching!$B$35:$E$44,2,0)/12,0)-IFERROR(VLOOKUP(Cal_Energy_Switching!N$4,Switching!$B$23:$E$31,2,0)/12,0)</f>
        <v>120460.62149337796</v>
      </c>
      <c r="O101" s="6">
        <f>Cal_Energy!O100+IFERROR(VLOOKUP(Cal_Energy_Switching!O$4,Switching!$B$35:$E$44,2,0)/12,0)-IFERROR(VLOOKUP(Cal_Energy_Switching!O$4,Switching!$B$23:$E$31,2,0)/12,0)</f>
        <v>163130.37179831695</v>
      </c>
      <c r="P101" s="6">
        <f>Cal_Energy!P100+IFERROR(VLOOKUP(Cal_Energy_Switching!P$4,Switching!$B$35:$E$44,2,0)/12,0)-IFERROR(VLOOKUP(Cal_Energy_Switching!P$4,Switching!$B$23:$E$31,2,0)/12,0)</f>
        <v>0</v>
      </c>
      <c r="Q101" s="6">
        <f>Cal_Energy!Q100+IFERROR(VLOOKUP(Cal_Energy_Switching!Q$4,Switching!$B$35:$E$44,2,0)/12,0)-IFERROR(VLOOKUP(Cal_Energy_Switching!Q$4,Switching!$B$23:$E$31,2,0)/12,0)</f>
        <v>22000.177451939489</v>
      </c>
      <c r="R101" s="6">
        <f>Cal_Energy!R100+IFERROR(VLOOKUP(Cal_Energy_Switching!R$4,Switching!$B$35:$E$44,2,0)/12,0)-IFERROR(VLOOKUP(Cal_Energy_Switching!R$4,Switching!$B$23:$E$31,2,0)/12,0)</f>
        <v>19030.646000000001</v>
      </c>
      <c r="S101" s="6">
        <f>Cal_Energy!S100+IFERROR(VLOOKUP(Cal_Energy_Switching!S$4,Switching!$B$35:$E$44,2,0)/12,0)-IFERROR(VLOOKUP(Cal_Energy_Switching!S$4,Switching!$B$23:$E$31,2,0)/12,0)</f>
        <v>141840.6141962687</v>
      </c>
      <c r="T101" s="6">
        <f>Cal_Energy!T100+IFERROR(VLOOKUP(Cal_Energy_Switching!T$4,Switching!$B$35:$E$44,2,0)/12,0)-IFERROR(VLOOKUP(Cal_Energy_Switching!T$4,Switching!$B$23:$E$31,2,0)/12,0)</f>
        <v>10.943524696983928</v>
      </c>
      <c r="U101" s="6">
        <f>Cal_Energy!U100+IFERROR(VLOOKUP(Cal_Energy_Switching!U$4,Switching!$B$35:$E$44,2,0)/12,0)-IFERROR(VLOOKUP(Cal_Energy_Switching!U$4,Switching!$B$23:$E$31,2,0)/12,0)</f>
        <v>106.07908607736522</v>
      </c>
      <c r="V101" s="6">
        <f>Cal_Energy!V100+IFERROR(VLOOKUP(Cal_Energy_Switching!V$4,Switching!$B$35:$E$44,2,0)/12,0)-IFERROR(VLOOKUP(Cal_Energy_Switching!V$4,Switching!$B$23:$E$31,2,0)/12,0)</f>
        <v>45688.667155562805</v>
      </c>
      <c r="W101" s="6">
        <f>Cal_Energy!W100+IFERROR(VLOOKUP(Cal_Energy_Switching!W$4,Switching!$B$35:$E$44,2,0)/12,0)-IFERROR(VLOOKUP(Cal_Energy_Switching!W$4,Switching!$B$23:$E$31,2,0)/12,0)</f>
        <v>9048.3310378258266</v>
      </c>
      <c r="X101" s="6">
        <f>Cal_Energy!X100+IFERROR(VLOOKUP(Cal_Energy_Switching!X$4,Switching!$B$35:$E$44,2,0)/12,0)-IFERROR(VLOOKUP(Cal_Energy_Switching!X$4,Switching!$B$23:$E$31,2,0)/12,0)</f>
        <v>23362.544288579218</v>
      </c>
      <c r="Y101" s="35">
        <f t="shared" si="6"/>
        <v>7108.1973336974042</v>
      </c>
      <c r="Z101" s="1">
        <f>Cal_Energy!Z100+IFERROR(VLOOKUP(Cal_Energy_Switching!Z$4,Switching!$B$35:$E$44,2,0)/12,0)-IFERROR(VLOOKUP(Cal_Energy_Switching!Z$4,Switching!$B$23:$E$31,2,0)/12,0)</f>
        <v>3692.5617588153718</v>
      </c>
      <c r="AA101" s="1">
        <f>Cal_Energy!AA100+IFERROR(VLOOKUP(Cal_Energy_Switching!AA$4,Switching!$B$35:$E$44,2,0)/12,0)-IFERROR(VLOOKUP(Cal_Energy_Switching!AA$4,Switching!$B$23:$E$31,2,0)/12,0)</f>
        <v>3415.635574882032</v>
      </c>
      <c r="AB101" s="6">
        <f>Cal_Energy!AB100+IFERROR(VLOOKUP(Cal_Energy_Switching!AB$4,Switching!$B$35:$E$44,2,0)/12,0)-IFERROR(VLOOKUP(Cal_Energy_Switching!AB$4,Switching!$B$23:$E$31,2,0)/12,0)</f>
        <v>55.871501954829405</v>
      </c>
      <c r="AC101" s="6">
        <f>Cal_Energy!AC100+IFERROR(VLOOKUP(Cal_Energy_Switching!AC$4,Switching!$B$35:$E$44,2,0)/12,0)-IFERROR(VLOOKUP(Cal_Energy_Switching!AC$4,Switching!$B$23:$E$31,2,0)/12,0)</f>
        <v>1236.9793823257976</v>
      </c>
      <c r="AD101" s="6">
        <f>Cal_Energy!AD100+IFERROR(VLOOKUP(Cal_Energy_Switching!AD$4,Switching!$B$35:$E$44,2,0)/12,0)-IFERROR(VLOOKUP(Cal_Energy_Switching!AD$4,Switching!$B$23:$E$31,2,0)/12,0)</f>
        <v>498.61860578944169</v>
      </c>
      <c r="AE101" s="6">
        <f>Cal_Energy!AE100+IFERROR(VLOOKUP(Cal_Energy_Switching!AE$4,Switching!$B$35:$E$44,2,0)/12,0)-IFERROR(VLOOKUP(Cal_Energy_Switching!AE$4,Switching!$B$23:$E$31,2,0)/12,0)</f>
        <v>3377.4166333121866</v>
      </c>
      <c r="AF101" s="6">
        <f>Cal_Energy!AF100+IFERROR(VLOOKUP(Cal_Energy_Switching!AF$4,Switching!$B$35:$E$44,2,0)/12,0)-IFERROR(VLOOKUP(Cal_Energy_Switching!AF$4,Switching!$B$23:$E$31,2,0)/12,0)</f>
        <v>10356.732323291428</v>
      </c>
      <c r="AG101" s="6">
        <f>Cal_Energy!AG100+IFERROR(VLOOKUP(Cal_Energy_Switching!AG$4,Switching!$B$35:$E$44,2,0)/12,0)-IFERROR(VLOOKUP(Cal_Energy_Switching!AG$4,Switching!$B$23:$E$31,2,0)/12,0)</f>
        <v>5698.7913063991946</v>
      </c>
      <c r="AH101" s="6">
        <f>Cal_Energy!AH100+IFERROR(VLOOKUP(Cal_Energy_Switching!AH$4,Switching!$B$35:$E$44,2,0)/12,0)-IFERROR(VLOOKUP(Cal_Energy_Switching!AH$4,Switching!$B$23:$E$31,2,0)/12,0)</f>
        <v>1682.1873116786221</v>
      </c>
      <c r="AI101" s="6">
        <f>Cal_Energy!AI100+IFERROR(VLOOKUP(Cal_Energy_Switching!AI$4,Switching!$B$35:$E$44,2,0)/12,0)-IFERROR(VLOOKUP(Cal_Energy_Switching!AI$4,Switching!$B$23:$E$31,2,0)/12,0)</f>
        <v>3452.2441077638055</v>
      </c>
      <c r="AJ101" s="6">
        <f>Cal_Energy!AJ100+IFERROR(VLOOKUP(Cal_Energy_Switching!AJ$4,Switching!$B$35:$E$44,2,0)/12,0)-IFERROR(VLOOKUP(Cal_Energy_Switching!AJ$4,Switching!$B$23:$E$31,2,0)/12,0)</f>
        <v>444053.7324732609</v>
      </c>
      <c r="AK101" s="35">
        <f t="shared" si="7"/>
        <v>129829.82470068942</v>
      </c>
      <c r="AL101" s="1">
        <f>Cal_Energy!AL100+IFERROR(VLOOKUP(Cal_Energy_Switching!AL$4,Switching!$B$35:$E$44,2,0)/12,0)-IFERROR(VLOOKUP(Cal_Energy_Switching!AL$4,Switching!$B$23:$E$31,2,0)/12,0)</f>
        <v>36533.565586193043</v>
      </c>
      <c r="AM101" s="1">
        <f>Cal_Energy!AM100+IFERROR(VLOOKUP(Cal_Energy_Switching!AM$4,Switching!$B$35:$E$44,2,0)/12,0)-IFERROR(VLOOKUP(Cal_Energy_Switching!AM$4,Switching!$B$23:$E$31,2,0)/12,0)</f>
        <v>93296.259114496381</v>
      </c>
      <c r="AN101" s="6">
        <f>Cal_Energy!AN100+IFERROR(VLOOKUP(Cal_Energy_Switching!AN$4,Switching!$B$35:$E$44,2,0)/12,0)-IFERROR(VLOOKUP(Cal_Energy_Switching!AN$4,Switching!$B$23:$E$31,2,0)/12,0)</f>
        <v>281.24199871357553</v>
      </c>
      <c r="AO101" s="6">
        <f>Cal_Energy!AO100+IFERROR(VLOOKUP(Cal_Energy_Switching!AO$4,Switching!$B$35:$E$44,2,0)/12,0)-IFERROR(VLOOKUP(Cal_Energy_Switching!AO$4,Switching!$B$23:$E$31,2,0)/12,0)</f>
        <v>277.59301214490148</v>
      </c>
      <c r="AP101" s="6">
        <f>Cal_Energy!AP100+IFERROR(VLOOKUP(Cal_Energy_Switching!AP$4,Switching!$B$35:$E$44,2,0)/12,0)-IFERROR(VLOOKUP(Cal_Energy_Switching!AP$4,Switching!$B$23:$E$31,2,0)/12,0)</f>
        <v>7351.9159498780127</v>
      </c>
      <c r="AQ101" s="6">
        <f>Cal_Energy!AQ100+IFERROR(VLOOKUP(Cal_Energy_Switching!AQ$4,Switching!$B$35:$E$44,2,0)/12,0)-IFERROR(VLOOKUP(Cal_Energy_Switching!AQ$4,Switching!$B$23:$E$31,2,0)/12,0)</f>
        <v>88249.7749937177</v>
      </c>
      <c r="AR101" s="6">
        <f>Cal_Energy!AR100+IFERROR(VLOOKUP(Cal_Energy_Switching!AR$4,Switching!$B$35:$E$44,2,0)/12,0)-IFERROR(VLOOKUP(Cal_Energy_Switching!AR$4,Switching!$B$23:$E$31,2,0)/12,0)</f>
        <v>14164.593087663286</v>
      </c>
      <c r="AS101" s="6">
        <f>Cal_Energy!AS100+IFERROR(VLOOKUP(Cal_Energy_Switching!AS$4,Switching!$B$35:$E$44,2,0)/12,0)-IFERROR(VLOOKUP(Cal_Energy_Switching!AS$4,Switching!$B$23:$E$31,2,0)/12,0)</f>
        <v>176137.57281375365</v>
      </c>
      <c r="AT101" s="6">
        <f>Cal_Energy!AT100+IFERROR(VLOOKUP(Cal_Energy_Switching!AT$4,Switching!$B$35:$E$44,2,0)/12,0)-IFERROR(VLOOKUP(Cal_Energy_Switching!AT$4,Switching!$B$23:$E$31,2,0)/12,0)</f>
        <v>34996.383871214326</v>
      </c>
      <c r="AU101" s="6">
        <f>Cal_Energy!AU100+IFERROR(VLOOKUP(Cal_Energy_Switching!AU$4,Switching!$B$35:$E$44,2,0)/12,0)-IFERROR(VLOOKUP(Cal_Energy_Switching!AU$4,Switching!$B$23:$E$31,2,0)/12,0)</f>
        <v>82938.599245688049</v>
      </c>
      <c r="AV101" s="6">
        <f>Cal_Energy!AV100+IFERROR(VLOOKUP(Cal_Energy_Switching!AV$4,Switching!$B$35:$E$44,2,0)/12,0)-IFERROR(VLOOKUP(Cal_Energy_Switching!AV$4,Switching!$B$23:$E$31,2,0)/12,0)</f>
        <v>1362.9024127338405</v>
      </c>
      <c r="AW101" s="6">
        <f>Cal_Energy!AW100+IFERROR(VLOOKUP(Cal_Energy_Switching!AW$4,Switching!$B$35:$E$44,2,0)/12,0)-IFERROR(VLOOKUP(Cal_Energy_Switching!AW$4,Switching!$B$23:$E$31,2,0)/12,0)</f>
        <v>21993.646638735961</v>
      </c>
      <c r="AX101" s="6">
        <f>Cal_Energy!AX100+IFERROR(VLOOKUP(Cal_Energy_Switching!AX$4,Switching!$B$35:$E$44,2,0)/12,0)-IFERROR(VLOOKUP(Cal_Energy_Switching!AX$4,Switching!$B$23:$E$31,2,0)/12,0)</f>
        <v>171860.82433916957</v>
      </c>
      <c r="AY101" s="6">
        <f>Cal_Energy!AY100+IFERROR(VLOOKUP(Cal_Energy_Switching!AY$4,Switching!$B$35:$E$44,2,0)/12,0)-IFERROR(VLOOKUP(Cal_Energy_Switching!AY$4,Switching!$B$23:$E$31,2,0)/12,0)</f>
        <v>26314.397754793357</v>
      </c>
      <c r="AZ101" s="6">
        <f>Cal_Energy!AZ100+IFERROR(VLOOKUP(Cal_Energy_Switching!AZ$4,Switching!$B$35:$E$44,2,0)/12,0)-IFERROR(VLOOKUP(Cal_Energy_Switching!AZ$4,Switching!$B$23:$E$31,2,0)/12,0)</f>
        <v>10068</v>
      </c>
      <c r="BA101" s="6">
        <f>Cal_Energy!BA100+IFERROR(VLOOKUP(Cal_Energy_Switching!BA$4,Switching!$B$35:$E$44,2,0)/12,0)-IFERROR(VLOOKUP(Cal_Energy_Switching!BA$4,Switching!$B$23:$E$31,2,0)/12,0)</f>
        <v>4921.8</v>
      </c>
      <c r="BB101" s="7">
        <f t="shared" si="9"/>
        <v>2988994.1184452702</v>
      </c>
    </row>
    <row r="102" spans="1:54" x14ac:dyDescent="0.25">
      <c r="A102">
        <v>2022</v>
      </c>
      <c r="B102">
        <v>7</v>
      </c>
      <c r="C102" t="s">
        <v>100</v>
      </c>
      <c r="D102" s="6">
        <f>Cal_Energy!D101+IFERROR(VLOOKUP(Cal_Energy_Switching!D$4,Switching!$B$35:$E$44,2,0)/12,0)-IFERROR(VLOOKUP(Cal_Energy_Switching!D$4,Switching!$B$23:$E$31,2,0)/12,0)</f>
        <v>584866.61892290611</v>
      </c>
      <c r="E102" s="35">
        <f t="shared" si="8"/>
        <v>191016.83287608007</v>
      </c>
      <c r="F102" s="1">
        <f>Cal_Energy!F101+IFERROR(VLOOKUP(Cal_Energy_Switching!F$4,Switching!$B$35:$E$44,2,0)/12,0)-IFERROR(VLOOKUP(Cal_Energy_Switching!F$4,Switching!$B$23:$E$31,2,0)/12,0)</f>
        <v>77357.101100432046</v>
      </c>
      <c r="G102" s="1">
        <f>Cal_Energy!G101+IFERROR(VLOOKUP(Cal_Energy_Switching!G$4,Switching!$B$35:$E$44,2,0)/12,0)-IFERROR(VLOOKUP(Cal_Energy_Switching!G$4,Switching!$B$23:$E$31,2,0)/12,0)</f>
        <v>113659.73177564802</v>
      </c>
      <c r="H102" s="35">
        <f t="shared" si="5"/>
        <v>12938.372727513588</v>
      </c>
      <c r="I102" s="1">
        <f>Cal_Energy!I101+IFERROR(VLOOKUP(Cal_Energy_Switching!I$4,Switching!$B$35:$E$44,2,0)/12,0)-IFERROR(VLOOKUP(Cal_Energy_Switching!I$4,Switching!$B$23:$E$31,2,0)/12,0)</f>
        <v>662.33397581784197</v>
      </c>
      <c r="J102" s="1">
        <f>Cal_Energy!J101+IFERROR(VLOOKUP(Cal_Energy_Switching!J$4,Switching!$B$35:$E$44,2,0)/12,0)-IFERROR(VLOOKUP(Cal_Energy_Switching!J$4,Switching!$B$23:$E$31,2,0)/12,0)</f>
        <v>12276.038751695745</v>
      </c>
      <c r="K102" s="6">
        <f>Cal_Energy!K101+IFERROR(VLOOKUP(Cal_Energy_Switching!K$4,Switching!$B$35:$E$44,2,0)/12,0)-IFERROR(VLOOKUP(Cal_Energy_Switching!K$4,Switching!$B$23:$E$31,2,0)/12,0)</f>
        <v>294743.24243545887</v>
      </c>
      <c r="L102" s="6">
        <f>Cal_Energy!L101+IFERROR(VLOOKUP(Cal_Energy_Switching!L$4,Switching!$B$35:$E$44,2,0)/12,0)-IFERROR(VLOOKUP(Cal_Energy_Switching!L$4,Switching!$B$23:$E$31,2,0)/12,0)</f>
        <v>24243.656522763671</v>
      </c>
      <c r="M102" s="6">
        <f>Cal_Energy!M101+IFERROR(VLOOKUP(Cal_Energy_Switching!M$4,Switching!$B$35:$E$44,2,0)/12,0)-IFERROR(VLOOKUP(Cal_Energy_Switching!M$4,Switching!$B$23:$E$31,2,0)/12,0)</f>
        <v>220534.74029468276</v>
      </c>
      <c r="N102" s="6">
        <f>Cal_Energy!N101+IFERROR(VLOOKUP(Cal_Energy_Switching!N$4,Switching!$B$35:$E$44,2,0)/12,0)-IFERROR(VLOOKUP(Cal_Energy_Switching!N$4,Switching!$B$23:$E$31,2,0)/12,0)</f>
        <v>122301.68521293371</v>
      </c>
      <c r="O102" s="6">
        <f>Cal_Energy!O101+IFERROR(VLOOKUP(Cal_Energy_Switching!O$4,Switching!$B$35:$E$44,2,0)/12,0)-IFERROR(VLOOKUP(Cal_Energy_Switching!O$4,Switching!$B$23:$E$31,2,0)/12,0)</f>
        <v>167765.4897868073</v>
      </c>
      <c r="P102" s="6">
        <f>Cal_Energy!P101+IFERROR(VLOOKUP(Cal_Energy_Switching!P$4,Switching!$B$35:$E$44,2,0)/12,0)-IFERROR(VLOOKUP(Cal_Energy_Switching!P$4,Switching!$B$23:$E$31,2,0)/12,0)</f>
        <v>0</v>
      </c>
      <c r="Q102" s="6">
        <f>Cal_Energy!Q101+IFERROR(VLOOKUP(Cal_Energy_Switching!Q$4,Switching!$B$35:$E$44,2,0)/12,0)-IFERROR(VLOOKUP(Cal_Energy_Switching!Q$4,Switching!$B$23:$E$31,2,0)/12,0)</f>
        <v>22741.337364251376</v>
      </c>
      <c r="R102" s="6">
        <f>Cal_Energy!R101+IFERROR(VLOOKUP(Cal_Energy_Switching!R$4,Switching!$B$35:$E$44,2,0)/12,0)-IFERROR(VLOOKUP(Cal_Energy_Switching!R$4,Switching!$B$23:$E$31,2,0)/12,0)</f>
        <v>21811.13</v>
      </c>
      <c r="S102" s="6">
        <f>Cal_Energy!S101+IFERROR(VLOOKUP(Cal_Energy_Switching!S$4,Switching!$B$35:$E$44,2,0)/12,0)-IFERROR(VLOOKUP(Cal_Energy_Switching!S$4,Switching!$B$23:$E$31,2,0)/12,0)</f>
        <v>124654.09356142773</v>
      </c>
      <c r="T102" s="6">
        <f>Cal_Energy!T101+IFERROR(VLOOKUP(Cal_Energy_Switching!T$4,Switching!$B$35:$E$44,2,0)/12,0)-IFERROR(VLOOKUP(Cal_Energy_Switching!T$4,Switching!$B$23:$E$31,2,0)/12,0)</f>
        <v>8.733755966260885</v>
      </c>
      <c r="U102" s="6">
        <f>Cal_Energy!U101+IFERROR(VLOOKUP(Cal_Energy_Switching!U$4,Switching!$B$35:$E$44,2,0)/12,0)-IFERROR(VLOOKUP(Cal_Energy_Switching!U$4,Switching!$B$23:$E$31,2,0)/12,0)</f>
        <v>101.97754700217742</v>
      </c>
      <c r="V102" s="6">
        <f>Cal_Energy!V101+IFERROR(VLOOKUP(Cal_Energy_Switching!V$4,Switching!$B$35:$E$44,2,0)/12,0)-IFERROR(VLOOKUP(Cal_Energy_Switching!V$4,Switching!$B$23:$E$31,2,0)/12,0)</f>
        <v>44549.468970203568</v>
      </c>
      <c r="W102" s="6">
        <f>Cal_Energy!W101+IFERROR(VLOOKUP(Cal_Energy_Switching!W$4,Switching!$B$35:$E$44,2,0)/12,0)-IFERROR(VLOOKUP(Cal_Energy_Switching!W$4,Switching!$B$23:$E$31,2,0)/12,0)</f>
        <v>8563.8169167575088</v>
      </c>
      <c r="X102" s="6">
        <f>Cal_Energy!X101+IFERROR(VLOOKUP(Cal_Energy_Switching!X$4,Switching!$B$35:$E$44,2,0)/12,0)-IFERROR(VLOOKUP(Cal_Energy_Switching!X$4,Switching!$B$23:$E$31,2,0)/12,0)</f>
        <v>20989.063823780732</v>
      </c>
      <c r="Y102" s="35">
        <f t="shared" si="6"/>
        <v>7541.785456275642</v>
      </c>
      <c r="Z102" s="1">
        <f>Cal_Energy!Z101+IFERROR(VLOOKUP(Cal_Energy_Switching!Z$4,Switching!$B$35:$E$44,2,0)/12,0)-IFERROR(VLOOKUP(Cal_Energy_Switching!Z$4,Switching!$B$23:$E$31,2,0)/12,0)</f>
        <v>3917.8018366222932</v>
      </c>
      <c r="AA102" s="1">
        <f>Cal_Energy!AA101+IFERROR(VLOOKUP(Cal_Energy_Switching!AA$4,Switching!$B$35:$E$44,2,0)/12,0)-IFERROR(VLOOKUP(Cal_Energy_Switching!AA$4,Switching!$B$23:$E$31,2,0)/12,0)</f>
        <v>3623.9836196533488</v>
      </c>
      <c r="AB102" s="6">
        <f>Cal_Energy!AB101+IFERROR(VLOOKUP(Cal_Energy_Switching!AB$4,Switching!$B$35:$E$44,2,0)/12,0)-IFERROR(VLOOKUP(Cal_Energy_Switching!AB$4,Switching!$B$23:$E$31,2,0)/12,0)</f>
        <v>67.15264591569975</v>
      </c>
      <c r="AC102" s="6">
        <f>Cal_Energy!AC101+IFERROR(VLOOKUP(Cal_Energy_Switching!AC$4,Switching!$B$35:$E$44,2,0)/12,0)-IFERROR(VLOOKUP(Cal_Energy_Switching!AC$4,Switching!$B$23:$E$31,2,0)/12,0)</f>
        <v>1172.0903800419385</v>
      </c>
      <c r="AD102" s="6">
        <f>Cal_Energy!AD101+IFERROR(VLOOKUP(Cal_Energy_Switching!AD$4,Switching!$B$35:$E$44,2,0)/12,0)-IFERROR(VLOOKUP(Cal_Energy_Switching!AD$4,Switching!$B$23:$E$31,2,0)/12,0)</f>
        <v>470.46834776583285</v>
      </c>
      <c r="AE102" s="6">
        <f>Cal_Energy!AE101+IFERROR(VLOOKUP(Cal_Energy_Switching!AE$4,Switching!$B$35:$E$44,2,0)/12,0)-IFERROR(VLOOKUP(Cal_Energy_Switching!AE$4,Switching!$B$23:$E$31,2,0)/12,0)</f>
        <v>3215.3888330881205</v>
      </c>
      <c r="AF102" s="6">
        <f>Cal_Energy!AF101+IFERROR(VLOOKUP(Cal_Energy_Switching!AF$4,Switching!$B$35:$E$44,2,0)/12,0)-IFERROR(VLOOKUP(Cal_Energy_Switching!AF$4,Switching!$B$23:$E$31,2,0)/12,0)</f>
        <v>10529.169743206767</v>
      </c>
      <c r="AG102" s="6">
        <f>Cal_Energy!AG101+IFERROR(VLOOKUP(Cal_Energy_Switching!AG$4,Switching!$B$35:$E$44,2,0)/12,0)-IFERROR(VLOOKUP(Cal_Energy_Switching!AG$4,Switching!$B$23:$E$31,2,0)/12,0)</f>
        <v>5425.3981424630165</v>
      </c>
      <c r="AH102" s="6">
        <f>Cal_Energy!AH101+IFERROR(VLOOKUP(Cal_Energy_Switching!AH$4,Switching!$B$35:$E$44,2,0)/12,0)-IFERROR(VLOOKUP(Cal_Energy_Switching!AH$4,Switching!$B$23:$E$31,2,0)/12,0)</f>
        <v>1601.4862495153716</v>
      </c>
      <c r="AI102" s="6">
        <f>Cal_Energy!AI101+IFERROR(VLOOKUP(Cal_Energy_Switching!AI$4,Switching!$B$35:$E$44,2,0)/12,0)-IFERROR(VLOOKUP(Cal_Energy_Switching!AI$4,Switching!$B$23:$E$31,2,0)/12,0)</f>
        <v>3509.7232477355847</v>
      </c>
      <c r="AJ102" s="6">
        <f>Cal_Energy!AJ101+IFERROR(VLOOKUP(Cal_Energy_Switching!AJ$4,Switching!$B$35:$E$44,2,0)/12,0)-IFERROR(VLOOKUP(Cal_Energy_Switching!AJ$4,Switching!$B$23:$E$31,2,0)/12,0)</f>
        <v>564113.54136007372</v>
      </c>
      <c r="AK102" s="35">
        <f t="shared" si="7"/>
        <v>144333.57210018628</v>
      </c>
      <c r="AL102" s="1">
        <f>Cal_Energy!AL101+IFERROR(VLOOKUP(Cal_Energy_Switching!AL$4,Switching!$B$35:$E$44,2,0)/12,0)-IFERROR(VLOOKUP(Cal_Energy_Switching!AL$4,Switching!$B$23:$E$31,2,0)/12,0)</f>
        <v>40594.614858052162</v>
      </c>
      <c r="AM102" s="1">
        <f>Cal_Energy!AM101+IFERROR(VLOOKUP(Cal_Energy_Switching!AM$4,Switching!$B$35:$E$44,2,0)/12,0)-IFERROR(VLOOKUP(Cal_Energy_Switching!AM$4,Switching!$B$23:$E$31,2,0)/12,0)</f>
        <v>103738.95724213411</v>
      </c>
      <c r="AN102" s="6">
        <f>Cal_Energy!AN101+IFERROR(VLOOKUP(Cal_Energy_Switching!AN$4,Switching!$B$35:$E$44,2,0)/12,0)-IFERROR(VLOOKUP(Cal_Energy_Switching!AN$4,Switching!$B$23:$E$31,2,0)/12,0)</f>
        <v>263.42980207367975</v>
      </c>
      <c r="AO102" s="6">
        <f>Cal_Energy!AO101+IFERROR(VLOOKUP(Cal_Energy_Switching!AO$4,Switching!$B$35:$E$44,2,0)/12,0)-IFERROR(VLOOKUP(Cal_Energy_Switching!AO$4,Switching!$B$23:$E$31,2,0)/12,0)</f>
        <v>256.12235663035369</v>
      </c>
      <c r="AP102" s="6">
        <f>Cal_Energy!AP101+IFERROR(VLOOKUP(Cal_Energy_Switching!AP$4,Switching!$B$35:$E$44,2,0)/12,0)-IFERROR(VLOOKUP(Cal_Energy_Switching!AP$4,Switching!$B$23:$E$31,2,0)/12,0)</f>
        <v>6963.7844540686237</v>
      </c>
      <c r="AQ102" s="6">
        <f>Cal_Energy!AQ101+IFERROR(VLOOKUP(Cal_Energy_Switching!AQ$4,Switching!$B$35:$E$44,2,0)/12,0)-IFERROR(VLOOKUP(Cal_Energy_Switching!AQ$4,Switching!$B$23:$E$31,2,0)/12,0)</f>
        <v>74060.755063459728</v>
      </c>
      <c r="AR102" s="6">
        <f>Cal_Energy!AR101+IFERROR(VLOOKUP(Cal_Energy_Switching!AR$4,Switching!$B$35:$E$44,2,0)/12,0)-IFERROR(VLOOKUP(Cal_Energy_Switching!AR$4,Switching!$B$23:$E$31,2,0)/12,0)</f>
        <v>14517.819027510728</v>
      </c>
      <c r="AS102" s="6">
        <f>Cal_Energy!AS101+IFERROR(VLOOKUP(Cal_Energy_Switching!AS$4,Switching!$B$35:$E$44,2,0)/12,0)-IFERROR(VLOOKUP(Cal_Energy_Switching!AS$4,Switching!$B$23:$E$31,2,0)/12,0)</f>
        <v>174117.63123458985</v>
      </c>
      <c r="AT102" s="6">
        <f>Cal_Energy!AT101+IFERROR(VLOOKUP(Cal_Energy_Switching!AT$4,Switching!$B$35:$E$44,2,0)/12,0)-IFERROR(VLOOKUP(Cal_Energy_Switching!AT$4,Switching!$B$23:$E$31,2,0)/12,0)</f>
        <v>35820.577730858364</v>
      </c>
      <c r="AU102" s="6">
        <f>Cal_Energy!AU101+IFERROR(VLOOKUP(Cal_Energy_Switching!AU$4,Switching!$B$35:$E$44,2,0)/12,0)-IFERROR(VLOOKUP(Cal_Energy_Switching!AU$4,Switching!$B$23:$E$31,2,0)/12,0)</f>
        <v>81988.038502552154</v>
      </c>
      <c r="AV102" s="6">
        <f>Cal_Energy!AV101+IFERROR(VLOOKUP(Cal_Energy_Switching!AV$4,Switching!$B$35:$E$44,2,0)/12,0)-IFERROR(VLOOKUP(Cal_Energy_Switching!AV$4,Switching!$B$23:$E$31,2,0)/12,0)</f>
        <v>1278.9213309568786</v>
      </c>
      <c r="AW102" s="6">
        <f>Cal_Energy!AW101+IFERROR(VLOOKUP(Cal_Energy_Switching!AW$4,Switching!$B$35:$E$44,2,0)/12,0)-IFERROR(VLOOKUP(Cal_Energy_Switching!AW$4,Switching!$B$23:$E$31,2,0)/12,0)</f>
        <v>22067.846974479151</v>
      </c>
      <c r="AX102" s="6">
        <f>Cal_Energy!AX101+IFERROR(VLOOKUP(Cal_Energy_Switching!AX$4,Switching!$B$35:$E$44,2,0)/12,0)-IFERROR(VLOOKUP(Cal_Energy_Switching!AX$4,Switching!$B$23:$E$31,2,0)/12,0)</f>
        <v>161270.88201590916</v>
      </c>
      <c r="AY102" s="6">
        <f>Cal_Energy!AY101+IFERROR(VLOOKUP(Cal_Energy_Switching!AY$4,Switching!$B$35:$E$44,2,0)/12,0)-IFERROR(VLOOKUP(Cal_Energy_Switching!AY$4,Switching!$B$23:$E$31,2,0)/12,0)</f>
        <v>26392.459646945659</v>
      </c>
      <c r="AZ102" s="6">
        <f>Cal_Energy!AZ101+IFERROR(VLOOKUP(Cal_Energy_Switching!AZ$4,Switching!$B$35:$E$44,2,0)/12,0)-IFERROR(VLOOKUP(Cal_Energy_Switching!AZ$4,Switching!$B$23:$E$31,2,0)/12,0)</f>
        <v>10990</v>
      </c>
      <c r="BA102" s="6">
        <f>Cal_Energy!BA101+IFERROR(VLOOKUP(Cal_Energy_Switching!BA$4,Switching!$B$35:$E$44,2,0)/12,0)-IFERROR(VLOOKUP(Cal_Energy_Switching!BA$4,Switching!$B$23:$E$31,2,0)/12,0)</f>
        <v>5252.4</v>
      </c>
      <c r="BB102" s="7">
        <f t="shared" si="9"/>
        <v>3219050.7053648368</v>
      </c>
    </row>
    <row r="103" spans="1:54" x14ac:dyDescent="0.25">
      <c r="A103">
        <v>2022</v>
      </c>
      <c r="B103">
        <v>8</v>
      </c>
      <c r="C103" t="s">
        <v>101</v>
      </c>
      <c r="D103" s="6">
        <f>Cal_Energy!D102+IFERROR(VLOOKUP(Cal_Energy_Switching!D$4,Switching!$B$35:$E$44,2,0)/12,0)-IFERROR(VLOOKUP(Cal_Energy_Switching!D$4,Switching!$B$23:$E$31,2,0)/12,0)</f>
        <v>598798.47427636618</v>
      </c>
      <c r="E103" s="35">
        <f t="shared" si="8"/>
        <v>198150.69055121034</v>
      </c>
      <c r="F103" s="1">
        <f>Cal_Energy!F102+IFERROR(VLOOKUP(Cal_Energy_Switching!F$4,Switching!$B$35:$E$44,2,0)/12,0)-IFERROR(VLOOKUP(Cal_Energy_Switching!F$4,Switching!$B$23:$E$31,2,0)/12,0)</f>
        <v>80210.644170484156</v>
      </c>
      <c r="G103" s="1">
        <f>Cal_Energy!G102+IFERROR(VLOOKUP(Cal_Energy_Switching!G$4,Switching!$B$35:$E$44,2,0)/12,0)-IFERROR(VLOOKUP(Cal_Energy_Switching!G$4,Switching!$B$23:$E$31,2,0)/12,0)</f>
        <v>117940.04638072618</v>
      </c>
      <c r="H103" s="35">
        <f t="shared" si="5"/>
        <v>12970.421589354855</v>
      </c>
      <c r="I103" s="1">
        <f>Cal_Energy!I102+IFERROR(VLOOKUP(Cal_Energy_Switching!I$4,Switching!$B$35:$E$44,2,0)/12,0)-IFERROR(VLOOKUP(Cal_Energy_Switching!I$4,Switching!$B$23:$E$31,2,0)/12,0)</f>
        <v>663.97460331643197</v>
      </c>
      <c r="J103" s="1">
        <f>Cal_Energy!J102+IFERROR(VLOOKUP(Cal_Energy_Switching!J$4,Switching!$B$35:$E$44,2,0)/12,0)-IFERROR(VLOOKUP(Cal_Energy_Switching!J$4,Switching!$B$23:$E$31,2,0)/12,0)</f>
        <v>12306.446986038423</v>
      </c>
      <c r="K103" s="6">
        <f>Cal_Energy!K102+IFERROR(VLOOKUP(Cal_Energy_Switching!K$4,Switching!$B$35:$E$44,2,0)/12,0)-IFERROR(VLOOKUP(Cal_Energy_Switching!K$4,Switching!$B$23:$E$31,2,0)/12,0)</f>
        <v>295823.32844282105</v>
      </c>
      <c r="L103" s="6">
        <f>Cal_Energy!L102+IFERROR(VLOOKUP(Cal_Energy_Switching!L$4,Switching!$B$35:$E$44,2,0)/12,0)-IFERROR(VLOOKUP(Cal_Energy_Switching!L$4,Switching!$B$23:$E$31,2,0)/12,0)</f>
        <v>24356.197407345288</v>
      </c>
      <c r="M103" s="6">
        <f>Cal_Energy!M102+IFERROR(VLOOKUP(Cal_Energy_Switching!M$4,Switching!$B$35:$E$44,2,0)/12,0)-IFERROR(VLOOKUP(Cal_Energy_Switching!M$4,Switching!$B$23:$E$31,2,0)/12,0)</f>
        <v>221663.53306177713</v>
      </c>
      <c r="N103" s="6">
        <f>Cal_Energy!N102+IFERROR(VLOOKUP(Cal_Energy_Switching!N$4,Switching!$B$35:$E$44,2,0)/12,0)-IFERROR(VLOOKUP(Cal_Energy_Switching!N$4,Switching!$B$23:$E$31,2,0)/12,0)</f>
        <v>122726.15943256604</v>
      </c>
      <c r="O103" s="6">
        <f>Cal_Energy!O102+IFERROR(VLOOKUP(Cal_Energy_Switching!O$4,Switching!$B$35:$E$44,2,0)/12,0)-IFERROR(VLOOKUP(Cal_Energy_Switching!O$4,Switching!$B$23:$E$31,2,0)/12,0)</f>
        <v>168518.02878800186</v>
      </c>
      <c r="P103" s="6">
        <f>Cal_Energy!P102+IFERROR(VLOOKUP(Cal_Energy_Switching!P$4,Switching!$B$35:$E$44,2,0)/12,0)-IFERROR(VLOOKUP(Cal_Energy_Switching!P$4,Switching!$B$23:$E$31,2,0)/12,0)</f>
        <v>0</v>
      </c>
      <c r="Q103" s="6">
        <f>Cal_Energy!Q102+IFERROR(VLOOKUP(Cal_Energy_Switching!Q$4,Switching!$B$35:$E$44,2,0)/12,0)-IFERROR(VLOOKUP(Cal_Energy_Switching!Q$4,Switching!$B$23:$E$31,2,0)/12,0)</f>
        <v>23696.756071937798</v>
      </c>
      <c r="R103" s="6">
        <f>Cal_Energy!R102+IFERROR(VLOOKUP(Cal_Energy_Switching!R$4,Switching!$B$35:$E$44,2,0)/12,0)-IFERROR(VLOOKUP(Cal_Energy_Switching!R$4,Switching!$B$23:$E$31,2,0)/12,0)</f>
        <v>20623.241000000002</v>
      </c>
      <c r="S103" s="6">
        <f>Cal_Energy!S102+IFERROR(VLOOKUP(Cal_Energy_Switching!S$4,Switching!$B$35:$E$44,2,0)/12,0)-IFERROR(VLOOKUP(Cal_Energy_Switching!S$4,Switching!$B$23:$E$31,2,0)/12,0)</f>
        <v>139106.41275705854</v>
      </c>
      <c r="T103" s="6">
        <f>Cal_Energy!T102+IFERROR(VLOOKUP(Cal_Energy_Switching!T$4,Switching!$B$35:$E$44,2,0)/12,0)-IFERROR(VLOOKUP(Cal_Energy_Switching!T$4,Switching!$B$23:$E$31,2,0)/12,0)</f>
        <v>12.680736224678521</v>
      </c>
      <c r="U103" s="6">
        <f>Cal_Energy!U102+IFERROR(VLOOKUP(Cal_Energy_Switching!U$4,Switching!$B$35:$E$44,2,0)/12,0)-IFERROR(VLOOKUP(Cal_Energy_Switching!U$4,Switching!$B$23:$E$31,2,0)/12,0)</f>
        <v>100.9947310976025</v>
      </c>
      <c r="V103" s="6">
        <f>Cal_Energy!V102+IFERROR(VLOOKUP(Cal_Energy_Switching!V$4,Switching!$B$35:$E$44,2,0)/12,0)-IFERROR(VLOOKUP(Cal_Energy_Switching!V$4,Switching!$B$23:$E$31,2,0)/12,0)</f>
        <v>46590.42742533984</v>
      </c>
      <c r="W103" s="6">
        <f>Cal_Energy!W102+IFERROR(VLOOKUP(Cal_Energy_Switching!W$4,Switching!$B$35:$E$44,2,0)/12,0)-IFERROR(VLOOKUP(Cal_Energy_Switching!W$4,Switching!$B$23:$E$31,2,0)/12,0)</f>
        <v>8957.9522341524716</v>
      </c>
      <c r="X103" s="6">
        <f>Cal_Energy!X102+IFERROR(VLOOKUP(Cal_Energy_Switching!X$4,Switching!$B$35:$E$44,2,0)/12,0)-IFERROR(VLOOKUP(Cal_Energy_Switching!X$4,Switching!$B$23:$E$31,2,0)/12,0)</f>
        <v>27940.046046036605</v>
      </c>
      <c r="Y103" s="35">
        <f t="shared" si="6"/>
        <v>7739.2237552290972</v>
      </c>
      <c r="Z103" s="1">
        <f>Cal_Energy!Z102+IFERROR(VLOOKUP(Cal_Energy_Switching!Z$4,Switching!$B$35:$E$44,2,0)/12,0)-IFERROR(VLOOKUP(Cal_Energy_Switching!Z$4,Switching!$B$23:$E$31,2,0)/12,0)</f>
        <v>4020.3669566119852</v>
      </c>
      <c r="AA103" s="1">
        <f>Cal_Energy!AA102+IFERROR(VLOOKUP(Cal_Energy_Switching!AA$4,Switching!$B$35:$E$44,2,0)/12,0)-IFERROR(VLOOKUP(Cal_Energy_Switching!AA$4,Switching!$B$23:$E$31,2,0)/12,0)</f>
        <v>3718.8567986171115</v>
      </c>
      <c r="AB103" s="6">
        <f>Cal_Energy!AB102+IFERROR(VLOOKUP(Cal_Energy_Switching!AB$4,Switching!$B$35:$E$44,2,0)/12,0)-IFERROR(VLOOKUP(Cal_Energy_Switching!AB$4,Switching!$B$23:$E$31,2,0)/12,0)</f>
        <v>71.385397608854817</v>
      </c>
      <c r="AC103" s="6">
        <f>Cal_Energy!AC102+IFERROR(VLOOKUP(Cal_Energy_Switching!AC$4,Switching!$B$35:$E$44,2,0)/12,0)-IFERROR(VLOOKUP(Cal_Energy_Switching!AC$4,Switching!$B$23:$E$31,2,0)/12,0)</f>
        <v>1166.9074897687574</v>
      </c>
      <c r="AD103" s="6">
        <f>Cal_Energy!AD102+IFERROR(VLOOKUP(Cal_Energy_Switching!AD$4,Switching!$B$35:$E$44,2,0)/12,0)-IFERROR(VLOOKUP(Cal_Energy_Switching!AD$4,Switching!$B$23:$E$31,2,0)/12,0)</f>
        <v>489.44078252449094</v>
      </c>
      <c r="AE103" s="6">
        <f>Cal_Energy!AE102+IFERROR(VLOOKUP(Cal_Energy_Switching!AE$4,Switching!$B$35:$E$44,2,0)/12,0)-IFERROR(VLOOKUP(Cal_Energy_Switching!AE$4,Switching!$B$23:$E$31,2,0)/12,0)</f>
        <v>3208.4464539793094</v>
      </c>
      <c r="AF103" s="6">
        <f>Cal_Energy!AF102+IFERROR(VLOOKUP(Cal_Energy_Switching!AF$4,Switching!$B$35:$E$44,2,0)/12,0)-IFERROR(VLOOKUP(Cal_Energy_Switching!AF$4,Switching!$B$23:$E$31,2,0)/12,0)</f>
        <v>10570.266883815741</v>
      </c>
      <c r="AG103" s="6">
        <f>Cal_Energy!AG102+IFERROR(VLOOKUP(Cal_Energy_Switching!AG$4,Switching!$B$35:$E$44,2,0)/12,0)-IFERROR(VLOOKUP(Cal_Energy_Switching!AG$4,Switching!$B$23:$E$31,2,0)/12,0)</f>
        <v>5413.684109518189</v>
      </c>
      <c r="AH103" s="6">
        <f>Cal_Energy!AH102+IFERROR(VLOOKUP(Cal_Energy_Switching!AH$4,Switching!$B$35:$E$44,2,0)/12,0)-IFERROR(VLOOKUP(Cal_Energy_Switching!AH$4,Switching!$B$23:$E$31,2,0)/12,0)</f>
        <v>1598.0284640782659</v>
      </c>
      <c r="AI103" s="6">
        <f>Cal_Energy!AI102+IFERROR(VLOOKUP(Cal_Energy_Switching!AI$4,Switching!$B$35:$E$44,2,0)/12,0)-IFERROR(VLOOKUP(Cal_Energy_Switching!AI$4,Switching!$B$23:$E$31,2,0)/12,0)</f>
        <v>3523.4222946052437</v>
      </c>
      <c r="AJ103" s="6">
        <f>Cal_Energy!AJ102+IFERROR(VLOOKUP(Cal_Energy_Switching!AJ$4,Switching!$B$35:$E$44,2,0)/12,0)-IFERROR(VLOOKUP(Cal_Energy_Switching!AJ$4,Switching!$B$23:$E$31,2,0)/12,0)</f>
        <v>564203.31066062988</v>
      </c>
      <c r="AK103" s="35">
        <f t="shared" si="7"/>
        <v>145381.27413141448</v>
      </c>
      <c r="AL103" s="1">
        <f>Cal_Energy!AL102+IFERROR(VLOOKUP(Cal_Energy_Switching!AL$4,Switching!$B$35:$E$44,2,0)/12,0)-IFERROR(VLOOKUP(Cal_Energy_Switching!AL$4,Switching!$B$23:$E$31,2,0)/12,0)</f>
        <v>40887.971426796059</v>
      </c>
      <c r="AM103" s="1">
        <f>Cal_Energy!AM102+IFERROR(VLOOKUP(Cal_Energy_Switching!AM$4,Switching!$B$35:$E$44,2,0)/12,0)-IFERROR(VLOOKUP(Cal_Energy_Switching!AM$4,Switching!$B$23:$E$31,2,0)/12,0)</f>
        <v>104493.30270461841</v>
      </c>
      <c r="AN103" s="6">
        <f>Cal_Energy!AN102+IFERROR(VLOOKUP(Cal_Energy_Switching!AN$4,Switching!$B$35:$E$44,2,0)/12,0)-IFERROR(VLOOKUP(Cal_Energy_Switching!AN$4,Switching!$B$23:$E$31,2,0)/12,0)</f>
        <v>258.40214406714603</v>
      </c>
      <c r="AO103" s="6">
        <f>Cal_Energy!AO102+IFERROR(VLOOKUP(Cal_Energy_Switching!AO$4,Switching!$B$35:$E$44,2,0)/12,0)-IFERROR(VLOOKUP(Cal_Energy_Switching!AO$4,Switching!$B$23:$E$31,2,0)/12,0)</f>
        <v>254.73523663313679</v>
      </c>
      <c r="AP103" s="6">
        <f>Cal_Energy!AP102+IFERROR(VLOOKUP(Cal_Energy_Switching!AP$4,Switching!$B$35:$E$44,2,0)/12,0)-IFERROR(VLOOKUP(Cal_Energy_Switching!AP$4,Switching!$B$23:$E$31,2,0)/12,0)</f>
        <v>7440.5574416263862</v>
      </c>
      <c r="AQ103" s="6">
        <f>Cal_Energy!AQ102+IFERROR(VLOOKUP(Cal_Energy_Switching!AQ$4,Switching!$B$35:$E$44,2,0)/12,0)-IFERROR(VLOOKUP(Cal_Energy_Switching!AQ$4,Switching!$B$23:$E$31,2,0)/12,0)</f>
        <v>80359.100229636053</v>
      </c>
      <c r="AR103" s="6">
        <f>Cal_Energy!AR102+IFERROR(VLOOKUP(Cal_Energy_Switching!AR$4,Switching!$B$35:$E$44,2,0)/12,0)-IFERROR(VLOOKUP(Cal_Energy_Switching!AR$4,Switching!$B$23:$E$31,2,0)/12,0)</f>
        <v>14495.239266316503</v>
      </c>
      <c r="AS103" s="6">
        <f>Cal_Energy!AS102+IFERROR(VLOOKUP(Cal_Energy_Switching!AS$4,Switching!$B$35:$E$44,2,0)/12,0)-IFERROR(VLOOKUP(Cal_Energy_Switching!AS$4,Switching!$B$23:$E$31,2,0)/12,0)</f>
        <v>175451.80236544984</v>
      </c>
      <c r="AT103" s="6">
        <f>Cal_Energy!AT102+IFERROR(VLOOKUP(Cal_Energy_Switching!AT$4,Switching!$B$35:$E$44,2,0)/12,0)-IFERROR(VLOOKUP(Cal_Energy_Switching!AT$4,Switching!$B$23:$E$31,2,0)/12,0)</f>
        <v>35767.891621405171</v>
      </c>
      <c r="AU103" s="6">
        <f>Cal_Energy!AU102+IFERROR(VLOOKUP(Cal_Energy_Switching!AU$4,Switching!$B$35:$E$44,2,0)/12,0)-IFERROR(VLOOKUP(Cal_Energy_Switching!AU$4,Switching!$B$23:$E$31,2,0)/12,0)</f>
        <v>82615.883740603924</v>
      </c>
      <c r="AV103" s="6">
        <f>Cal_Energy!AV102+IFERROR(VLOOKUP(Cal_Energy_Switching!AV$4,Switching!$B$35:$E$44,2,0)/12,0)-IFERROR(VLOOKUP(Cal_Energy_Switching!AV$4,Switching!$B$23:$E$31,2,0)/12,0)</f>
        <v>1339.1666095632393</v>
      </c>
      <c r="AW103" s="6">
        <f>Cal_Energy!AW102+IFERROR(VLOOKUP(Cal_Energy_Switching!AW$4,Switching!$B$35:$E$44,2,0)/12,0)-IFERROR(VLOOKUP(Cal_Energy_Switching!AW$4,Switching!$B$23:$E$31,2,0)/12,0)</f>
        <v>21932.516739233914</v>
      </c>
      <c r="AX103" s="6">
        <f>Cal_Energy!AX102+IFERROR(VLOOKUP(Cal_Energy_Switching!AX$4,Switching!$B$35:$E$44,2,0)/12,0)-IFERROR(VLOOKUP(Cal_Energy_Switching!AX$4,Switching!$B$23:$E$31,2,0)/12,0)</f>
        <v>168867.75993401586</v>
      </c>
      <c r="AY103" s="6">
        <f>Cal_Energy!AY102+IFERROR(VLOOKUP(Cal_Energy_Switching!AY$4,Switching!$B$35:$E$44,2,0)/12,0)-IFERROR(VLOOKUP(Cal_Energy_Switching!AY$4,Switching!$B$23:$E$31,2,0)/12,0)</f>
        <v>26250.086514494851</v>
      </c>
      <c r="AZ103" s="6">
        <f>Cal_Energy!AZ102+IFERROR(VLOOKUP(Cal_Energy_Switching!AZ$4,Switching!$B$35:$E$44,2,0)/12,0)-IFERROR(VLOOKUP(Cal_Energy_Switching!AZ$4,Switching!$B$23:$E$31,2,0)/12,0)</f>
        <v>10824.2</v>
      </c>
      <c r="BA103" s="6">
        <f>Cal_Energy!BA102+IFERROR(VLOOKUP(Cal_Energy_Switching!BA$4,Switching!$B$35:$E$44,2,0)/12,0)-IFERROR(VLOOKUP(Cal_Energy_Switching!BA$4,Switching!$B$23:$E$31,2,0)/12,0)</f>
        <v>5119.5</v>
      </c>
      <c r="BB103" s="7">
        <f t="shared" si="9"/>
        <v>3284377.5768175088</v>
      </c>
    </row>
    <row r="104" spans="1:54" x14ac:dyDescent="0.25">
      <c r="A104">
        <v>2022</v>
      </c>
      <c r="B104">
        <v>9</v>
      </c>
      <c r="C104" t="s">
        <v>102</v>
      </c>
      <c r="D104" s="6">
        <f>Cal_Energy!D103+IFERROR(VLOOKUP(Cal_Energy_Switching!D$4,Switching!$B$35:$E$44,2,0)/12,0)-IFERROR(VLOOKUP(Cal_Energy_Switching!D$4,Switching!$B$23:$E$31,2,0)/12,0)</f>
        <v>470643.60633993521</v>
      </c>
      <c r="E104" s="35">
        <f t="shared" si="8"/>
        <v>163322.37103696217</v>
      </c>
      <c r="F104" s="1">
        <f>Cal_Energy!F103+IFERROR(VLOOKUP(Cal_Energy_Switching!F$4,Switching!$B$35:$E$44,2,0)/12,0)-IFERROR(VLOOKUP(Cal_Energy_Switching!F$4,Switching!$B$23:$E$31,2,0)/12,0)</f>
        <v>66279.316364784885</v>
      </c>
      <c r="G104" s="1">
        <f>Cal_Energy!G103+IFERROR(VLOOKUP(Cal_Energy_Switching!G$4,Switching!$B$35:$E$44,2,0)/12,0)-IFERROR(VLOOKUP(Cal_Energy_Switching!G$4,Switching!$B$23:$E$31,2,0)/12,0)</f>
        <v>97043.054672177284</v>
      </c>
      <c r="H104" s="35">
        <f t="shared" si="5"/>
        <v>10808.935302517135</v>
      </c>
      <c r="I104" s="1">
        <f>Cal_Energy!I103+IFERROR(VLOOKUP(Cal_Energy_Switching!I$4,Switching!$B$35:$E$44,2,0)/12,0)-IFERROR(VLOOKUP(Cal_Energy_Switching!I$4,Switching!$B$23:$E$31,2,0)/12,0)</f>
        <v>553.32500029544258</v>
      </c>
      <c r="J104" s="1">
        <f>Cal_Energy!J103+IFERROR(VLOOKUP(Cal_Energy_Switching!J$4,Switching!$B$35:$E$44,2,0)/12,0)-IFERROR(VLOOKUP(Cal_Energy_Switching!J$4,Switching!$B$23:$E$31,2,0)/12,0)</f>
        <v>10255.610302221692</v>
      </c>
      <c r="K104" s="6">
        <f>Cal_Energy!K103+IFERROR(VLOOKUP(Cal_Energy_Switching!K$4,Switching!$B$35:$E$44,2,0)/12,0)-IFERROR(VLOOKUP(Cal_Energy_Switching!K$4,Switching!$B$23:$E$31,2,0)/12,0)</f>
        <v>248567.45885662039</v>
      </c>
      <c r="L104" s="6">
        <f>Cal_Energy!L103+IFERROR(VLOOKUP(Cal_Energy_Switching!L$4,Switching!$B$35:$E$44,2,0)/12,0)-IFERROR(VLOOKUP(Cal_Energy_Switching!L$4,Switching!$B$23:$E$31,2,0)/12,0)</f>
        <v>19432.314190033019</v>
      </c>
      <c r="M104" s="6">
        <f>Cal_Energy!M103+IFERROR(VLOOKUP(Cal_Energy_Switching!M$4,Switching!$B$35:$E$44,2,0)/12,0)-IFERROR(VLOOKUP(Cal_Energy_Switching!M$4,Switching!$B$23:$E$31,2,0)/12,0)</f>
        <v>190440.0056287201</v>
      </c>
      <c r="N104" s="6">
        <f>Cal_Energy!N103+IFERROR(VLOOKUP(Cal_Energy_Switching!N$4,Switching!$B$35:$E$44,2,0)/12,0)-IFERROR(VLOOKUP(Cal_Energy_Switching!N$4,Switching!$B$23:$E$31,2,0)/12,0)</f>
        <v>104154.58436454122</v>
      </c>
      <c r="O104" s="6">
        <f>Cal_Energy!O103+IFERROR(VLOOKUP(Cal_Energy_Switching!O$4,Switching!$B$35:$E$44,2,0)/12,0)-IFERROR(VLOOKUP(Cal_Energy_Switching!O$4,Switching!$B$23:$E$31,2,0)/12,0)</f>
        <v>147702.05367440692</v>
      </c>
      <c r="P104" s="6">
        <f>Cal_Energy!P103+IFERROR(VLOOKUP(Cal_Energy_Switching!P$4,Switching!$B$35:$E$44,2,0)/12,0)-IFERROR(VLOOKUP(Cal_Energy_Switching!P$4,Switching!$B$23:$E$31,2,0)/12,0)</f>
        <v>0</v>
      </c>
      <c r="Q104" s="6">
        <f>Cal_Energy!Q103+IFERROR(VLOOKUP(Cal_Energy_Switching!Q$4,Switching!$B$35:$E$44,2,0)/12,0)-IFERROR(VLOOKUP(Cal_Energy_Switching!Q$4,Switching!$B$23:$E$31,2,0)/12,0)</f>
        <v>19469.992310511057</v>
      </c>
      <c r="R104" s="6">
        <f>Cal_Energy!R103+IFERROR(VLOOKUP(Cal_Energy_Switching!R$4,Switching!$B$35:$E$44,2,0)/12,0)-IFERROR(VLOOKUP(Cal_Energy_Switching!R$4,Switching!$B$23:$E$31,2,0)/12,0)</f>
        <v>17331.395</v>
      </c>
      <c r="S104" s="6">
        <f>Cal_Energy!S103+IFERROR(VLOOKUP(Cal_Energy_Switching!S$4,Switching!$B$35:$E$44,2,0)/12,0)-IFERROR(VLOOKUP(Cal_Energy_Switching!S$4,Switching!$B$23:$E$31,2,0)/12,0)</f>
        <v>119668.0121401753</v>
      </c>
      <c r="T104" s="6">
        <f>Cal_Energy!T103+IFERROR(VLOOKUP(Cal_Energy_Switching!T$4,Switching!$B$35:$E$44,2,0)/12,0)-IFERROR(VLOOKUP(Cal_Energy_Switching!T$4,Switching!$B$23:$E$31,2,0)/12,0)</f>
        <v>12.8526768707332</v>
      </c>
      <c r="U104" s="6">
        <f>Cal_Energy!U103+IFERROR(VLOOKUP(Cal_Energy_Switching!U$4,Switching!$B$35:$E$44,2,0)/12,0)-IFERROR(VLOOKUP(Cal_Energy_Switching!U$4,Switching!$B$23:$E$31,2,0)/12,0)</f>
        <v>92.701077798870003</v>
      </c>
      <c r="V104" s="6">
        <f>Cal_Energy!V103+IFERROR(VLOOKUP(Cal_Energy_Switching!V$4,Switching!$B$35:$E$44,2,0)/12,0)-IFERROR(VLOOKUP(Cal_Energy_Switching!V$4,Switching!$B$23:$E$31,2,0)/12,0)</f>
        <v>45641.535759228333</v>
      </c>
      <c r="W104" s="6">
        <f>Cal_Energy!W103+IFERROR(VLOOKUP(Cal_Energy_Switching!W$4,Switching!$B$35:$E$44,2,0)/12,0)-IFERROR(VLOOKUP(Cal_Energy_Switching!W$4,Switching!$B$23:$E$31,2,0)/12,0)</f>
        <v>8694.5901593566032</v>
      </c>
      <c r="X104" s="6">
        <f>Cal_Energy!X103+IFERROR(VLOOKUP(Cal_Energy_Switching!X$4,Switching!$B$35:$E$44,2,0)/12,0)-IFERROR(VLOOKUP(Cal_Energy_Switching!X$4,Switching!$B$23:$E$31,2,0)/12,0)</f>
        <v>34891.199541713642</v>
      </c>
      <c r="Y104" s="35">
        <f t="shared" si="6"/>
        <v>6431.0465859656724</v>
      </c>
      <c r="Z104" s="1">
        <f>Cal_Energy!Z103+IFERROR(VLOOKUP(Cal_Energy_Switching!Z$4,Switching!$B$35:$E$44,2,0)/12,0)-IFERROR(VLOOKUP(Cal_Energy_Switching!Z$4,Switching!$B$23:$E$31,2,0)/12,0)</f>
        <v>3340.7959258419633</v>
      </c>
      <c r="AA104" s="1">
        <f>Cal_Energy!AA103+IFERROR(VLOOKUP(Cal_Energy_Switching!AA$4,Switching!$B$35:$E$44,2,0)/12,0)-IFERROR(VLOOKUP(Cal_Energy_Switching!AA$4,Switching!$B$23:$E$31,2,0)/12,0)</f>
        <v>3090.2506601237087</v>
      </c>
      <c r="AB104" s="6">
        <f>Cal_Energy!AB103+IFERROR(VLOOKUP(Cal_Energy_Switching!AB$4,Switching!$B$35:$E$44,2,0)/12,0)-IFERROR(VLOOKUP(Cal_Energy_Switching!AB$4,Switching!$B$23:$E$31,2,0)/12,0)</f>
        <v>68.416774998924694</v>
      </c>
      <c r="AC104" s="6">
        <f>Cal_Energy!AC103+IFERROR(VLOOKUP(Cal_Energy_Switching!AC$4,Switching!$B$35:$E$44,2,0)/12,0)-IFERROR(VLOOKUP(Cal_Energy_Switching!AC$4,Switching!$B$23:$E$31,2,0)/12,0)</f>
        <v>1029.5751034345365</v>
      </c>
      <c r="AD104" s="6">
        <f>Cal_Energy!AD103+IFERROR(VLOOKUP(Cal_Energy_Switching!AD$4,Switching!$B$35:$E$44,2,0)/12,0)-IFERROR(VLOOKUP(Cal_Energy_Switching!AD$4,Switching!$B$23:$E$31,2,0)/12,0)</f>
        <v>480.40037974123032</v>
      </c>
      <c r="AE104" s="6">
        <f>Cal_Energy!AE103+IFERROR(VLOOKUP(Cal_Energy_Switching!AE$4,Switching!$B$35:$E$44,2,0)/12,0)-IFERROR(VLOOKUP(Cal_Energy_Switching!AE$4,Switching!$B$23:$E$31,2,0)/12,0)</f>
        <v>2779.70559785571</v>
      </c>
      <c r="AF104" s="6">
        <f>Cal_Energy!AF103+IFERROR(VLOOKUP(Cal_Energy_Switching!AF$4,Switching!$B$35:$E$44,2,0)/12,0)-IFERROR(VLOOKUP(Cal_Energy_Switching!AF$4,Switching!$B$23:$E$31,2,0)/12,0)</f>
        <v>8826.646298197631</v>
      </c>
      <c r="AG104" s="6">
        <f>Cal_Energy!AG103+IFERROR(VLOOKUP(Cal_Energy_Switching!AG$4,Switching!$B$35:$E$44,2,0)/12,0)-IFERROR(VLOOKUP(Cal_Energy_Switching!AG$4,Switching!$B$23:$E$31,2,0)/12,0)</f>
        <v>4690.2599872241053</v>
      </c>
      <c r="AH104" s="6">
        <f>Cal_Energy!AH103+IFERROR(VLOOKUP(Cal_Energy_Switching!AH$4,Switching!$B$35:$E$44,2,0)/12,0)-IFERROR(VLOOKUP(Cal_Energy_Switching!AH$4,Switching!$B$23:$E$31,2,0)/12,0)</f>
        <v>1384.4858347633701</v>
      </c>
      <c r="AI104" s="6">
        <f>Cal_Energy!AI103+IFERROR(VLOOKUP(Cal_Energy_Switching!AI$4,Switching!$B$35:$E$44,2,0)/12,0)-IFERROR(VLOOKUP(Cal_Energy_Switching!AI$4,Switching!$B$23:$E$31,2,0)/12,0)</f>
        <v>2942.2154327325406</v>
      </c>
      <c r="AJ104" s="6">
        <f>Cal_Energy!AJ103+IFERROR(VLOOKUP(Cal_Energy_Switching!AJ$4,Switching!$B$35:$E$44,2,0)/12,0)-IFERROR(VLOOKUP(Cal_Energy_Switching!AJ$4,Switching!$B$23:$E$31,2,0)/12,0)</f>
        <v>425339.55299416155</v>
      </c>
      <c r="AK104" s="35">
        <f t="shared" si="7"/>
        <v>118361.65093512106</v>
      </c>
      <c r="AL104" s="1">
        <f>Cal_Energy!AL103+IFERROR(VLOOKUP(Cal_Energy_Switching!AL$4,Switching!$B$35:$E$44,2,0)/12,0)-IFERROR(VLOOKUP(Cal_Energy_Switching!AL$4,Switching!$B$23:$E$31,2,0)/12,0)</f>
        <v>33322.476931833902</v>
      </c>
      <c r="AM104" s="1">
        <f>Cal_Energy!AM103+IFERROR(VLOOKUP(Cal_Energy_Switching!AM$4,Switching!$B$35:$E$44,2,0)/12,0)-IFERROR(VLOOKUP(Cal_Energy_Switching!AM$4,Switching!$B$23:$E$31,2,0)/12,0)</f>
        <v>85039.17400328716</v>
      </c>
      <c r="AN104" s="6">
        <f>Cal_Energy!AN103+IFERROR(VLOOKUP(Cal_Energy_Switching!AN$4,Switching!$B$35:$E$44,2,0)/12,0)-IFERROR(VLOOKUP(Cal_Energy_Switching!AN$4,Switching!$B$23:$E$31,2,0)/12,0)</f>
        <v>237.49646298872548</v>
      </c>
      <c r="AO104" s="6">
        <f>Cal_Energy!AO103+IFERROR(VLOOKUP(Cal_Energy_Switching!AO$4,Switching!$B$35:$E$44,2,0)/12,0)-IFERROR(VLOOKUP(Cal_Energy_Switching!AO$4,Switching!$B$23:$E$31,2,0)/12,0)</f>
        <v>222.75372434654977</v>
      </c>
      <c r="AP104" s="6">
        <f>Cal_Energy!AP103+IFERROR(VLOOKUP(Cal_Energy_Switching!AP$4,Switching!$B$35:$E$44,2,0)/12,0)-IFERROR(VLOOKUP(Cal_Energy_Switching!AP$4,Switching!$B$23:$E$31,2,0)/12,0)</f>
        <v>7046.8091482458658</v>
      </c>
      <c r="AQ104" s="6">
        <f>Cal_Energy!AQ103+IFERROR(VLOOKUP(Cal_Energy_Switching!AQ$4,Switching!$B$35:$E$44,2,0)/12,0)-IFERROR(VLOOKUP(Cal_Energy_Switching!AQ$4,Switching!$B$23:$E$31,2,0)/12,0)</f>
        <v>66286.939604011044</v>
      </c>
      <c r="AR104" s="6">
        <f>Cal_Energy!AR103+IFERROR(VLOOKUP(Cal_Energy_Switching!AR$4,Switching!$B$35:$E$44,2,0)/12,0)-IFERROR(VLOOKUP(Cal_Energy_Switching!AR$4,Switching!$B$23:$E$31,2,0)/12,0)</f>
        <v>12836.08483367504</v>
      </c>
      <c r="AS104" s="6">
        <f>Cal_Energy!AS103+IFERROR(VLOOKUP(Cal_Energy_Switching!AS$4,Switching!$B$35:$E$44,2,0)/12,0)-IFERROR(VLOOKUP(Cal_Energy_Switching!AS$4,Switching!$B$23:$E$31,2,0)/12,0)</f>
        <v>148908.31648970311</v>
      </c>
      <c r="AT104" s="6">
        <f>Cal_Energy!AT103+IFERROR(VLOOKUP(Cal_Energy_Switching!AT$4,Switching!$B$35:$E$44,2,0)/12,0)-IFERROR(VLOOKUP(Cal_Energy_Switching!AT$4,Switching!$B$23:$E$31,2,0)/12,0)</f>
        <v>31896.531278575098</v>
      </c>
      <c r="AU104" s="6">
        <f>Cal_Energy!AU103+IFERROR(VLOOKUP(Cal_Energy_Switching!AU$4,Switching!$B$35:$E$44,2,0)/12,0)-IFERROR(VLOOKUP(Cal_Energy_Switching!AU$4,Switching!$B$23:$E$31,2,0)/12,0)</f>
        <v>70124.831563781903</v>
      </c>
      <c r="AV104" s="6">
        <f>Cal_Energy!AV103+IFERROR(VLOOKUP(Cal_Energy_Switching!AV$4,Switching!$B$35:$E$44,2,0)/12,0)-IFERROR(VLOOKUP(Cal_Energy_Switching!AV$4,Switching!$B$23:$E$31,2,0)/12,0)</f>
        <v>1096.7033056496866</v>
      </c>
      <c r="AW104" s="6">
        <f>Cal_Energy!AW103+IFERROR(VLOOKUP(Cal_Energy_Switching!AW$4,Switching!$B$35:$E$44,2,0)/12,0)-IFERROR(VLOOKUP(Cal_Energy_Switching!AW$4,Switching!$B$23:$E$31,2,0)/12,0)</f>
        <v>18738.507445226413</v>
      </c>
      <c r="AX104" s="6">
        <f>Cal_Energy!AX103+IFERROR(VLOOKUP(Cal_Energy_Switching!AX$4,Switching!$B$35:$E$44,2,0)/12,0)-IFERROR(VLOOKUP(Cal_Energy_Switching!AX$4,Switching!$B$23:$E$31,2,0)/12,0)</f>
        <v>138293.34543944016</v>
      </c>
      <c r="AY104" s="6">
        <f>Cal_Energy!AY103+IFERROR(VLOOKUP(Cal_Energy_Switching!AY$4,Switching!$B$35:$E$44,2,0)/12,0)-IFERROR(VLOOKUP(Cal_Energy_Switching!AY$4,Switching!$B$23:$E$31,2,0)/12,0)</f>
        <v>22889.85361871378</v>
      </c>
      <c r="AZ104" s="6">
        <f>Cal_Energy!AZ103+IFERROR(VLOOKUP(Cal_Energy_Switching!AZ$4,Switching!$B$35:$E$44,2,0)/12,0)-IFERROR(VLOOKUP(Cal_Energy_Switching!AZ$4,Switching!$B$23:$E$31,2,0)/12,0)</f>
        <v>8540</v>
      </c>
      <c r="BA104" s="6">
        <f>Cal_Energy!BA103+IFERROR(VLOOKUP(Cal_Energy_Switching!BA$4,Switching!$B$35:$E$44,2,0)/12,0)-IFERROR(VLOOKUP(Cal_Energy_Switching!BA$4,Switching!$B$23:$E$31,2,0)/12,0)</f>
        <v>5318.1</v>
      </c>
      <c r="BB104" s="7">
        <f t="shared" si="9"/>
        <v>2705643.8368979441</v>
      </c>
    </row>
    <row r="105" spans="1:54" x14ac:dyDescent="0.25">
      <c r="A105">
        <v>2022</v>
      </c>
      <c r="B105">
        <v>10</v>
      </c>
      <c r="C105" t="s">
        <v>103</v>
      </c>
      <c r="D105" s="6">
        <f>Cal_Energy!D104+IFERROR(VLOOKUP(Cal_Energy_Switching!D$4,Switching!$B$35:$E$44,2,0)/12,0)-IFERROR(VLOOKUP(Cal_Energy_Switching!D$4,Switching!$B$23:$E$31,2,0)/12,0)</f>
        <v>383476.05638497521</v>
      </c>
      <c r="E105" s="35">
        <f t="shared" si="8"/>
        <v>150793.54991731129</v>
      </c>
      <c r="F105" s="1">
        <f>Cal_Energy!F104+IFERROR(VLOOKUP(Cal_Energy_Switching!F$4,Switching!$B$35:$E$44,2,0)/12,0)-IFERROR(VLOOKUP(Cal_Energy_Switching!F$4,Switching!$B$23:$E$31,2,0)/12,0)</f>
        <v>61267.787916924528</v>
      </c>
      <c r="G105" s="1">
        <f>Cal_Energy!G104+IFERROR(VLOOKUP(Cal_Energy_Switching!G$4,Switching!$B$35:$E$44,2,0)/12,0)-IFERROR(VLOOKUP(Cal_Energy_Switching!G$4,Switching!$B$23:$E$31,2,0)/12,0)</f>
        <v>89525.762000386778</v>
      </c>
      <c r="H105" s="35">
        <f t="shared" si="5"/>
        <v>11540.662660321505</v>
      </c>
      <c r="I105" s="1">
        <f>Cal_Energy!I104+IFERROR(VLOOKUP(Cal_Energy_Switching!I$4,Switching!$B$35:$E$44,2,0)/12,0)-IFERROR(VLOOKUP(Cal_Energy_Switching!I$4,Switching!$B$23:$E$31,2,0)/12,0)</f>
        <v>590.78317995343343</v>
      </c>
      <c r="J105" s="1">
        <f>Cal_Energy!J104+IFERROR(VLOOKUP(Cal_Energy_Switching!J$4,Switching!$B$35:$E$44,2,0)/12,0)-IFERROR(VLOOKUP(Cal_Energy_Switching!J$4,Switching!$B$23:$E$31,2,0)/12,0)</f>
        <v>10949.87948036807</v>
      </c>
      <c r="K105" s="6">
        <f>Cal_Energy!K104+IFERROR(VLOOKUP(Cal_Energy_Switching!K$4,Switching!$B$35:$E$44,2,0)/12,0)-IFERROR(VLOOKUP(Cal_Energy_Switching!K$4,Switching!$B$23:$E$31,2,0)/12,0)</f>
        <v>255958.9157452925</v>
      </c>
      <c r="L105" s="6">
        <f>Cal_Energy!L104+IFERROR(VLOOKUP(Cal_Energy_Switching!L$4,Switching!$B$35:$E$44,2,0)/12,0)-IFERROR(VLOOKUP(Cal_Energy_Switching!L$4,Switching!$B$23:$E$31,2,0)/12,0)</f>
        <v>20202.476094666497</v>
      </c>
      <c r="M105" s="6">
        <f>Cal_Energy!M104+IFERROR(VLOOKUP(Cal_Energy_Switching!M$4,Switching!$B$35:$E$44,2,0)/12,0)-IFERROR(VLOOKUP(Cal_Energy_Switching!M$4,Switching!$B$23:$E$31,2,0)/12,0)</f>
        <v>181936.95152317468</v>
      </c>
      <c r="N105" s="6">
        <f>Cal_Energy!N104+IFERROR(VLOOKUP(Cal_Energy_Switching!N$4,Switching!$B$35:$E$44,2,0)/12,0)-IFERROR(VLOOKUP(Cal_Energy_Switching!N$4,Switching!$B$23:$E$31,2,0)/12,0)</f>
        <v>107059.42978738637</v>
      </c>
      <c r="O105" s="6">
        <f>Cal_Energy!O104+IFERROR(VLOOKUP(Cal_Energy_Switching!O$4,Switching!$B$35:$E$44,2,0)/12,0)-IFERROR(VLOOKUP(Cal_Energy_Switching!O$4,Switching!$B$23:$E$31,2,0)/12,0)</f>
        <v>142033.27191904408</v>
      </c>
      <c r="P105" s="6">
        <f>Cal_Energy!P104+IFERROR(VLOOKUP(Cal_Energy_Switching!P$4,Switching!$B$35:$E$44,2,0)/12,0)-IFERROR(VLOOKUP(Cal_Energy_Switching!P$4,Switching!$B$23:$E$31,2,0)/12,0)</f>
        <v>0</v>
      </c>
      <c r="Q105" s="6">
        <f>Cal_Energy!Q104+IFERROR(VLOOKUP(Cal_Energy_Switching!Q$4,Switching!$B$35:$E$44,2,0)/12,0)-IFERROR(VLOOKUP(Cal_Energy_Switching!Q$4,Switching!$B$23:$E$31,2,0)/12,0)</f>
        <v>17785.666159796478</v>
      </c>
      <c r="R105" s="6">
        <f>Cal_Energy!R104+IFERROR(VLOOKUP(Cal_Energy_Switching!R$4,Switching!$B$35:$E$44,2,0)/12,0)-IFERROR(VLOOKUP(Cal_Energy_Switching!R$4,Switching!$B$23:$E$31,2,0)/12,0)</f>
        <v>16638.010999999999</v>
      </c>
      <c r="S105" s="6">
        <f>Cal_Energy!S104+IFERROR(VLOOKUP(Cal_Energy_Switching!S$4,Switching!$B$35:$E$44,2,0)/12,0)-IFERROR(VLOOKUP(Cal_Energy_Switching!S$4,Switching!$B$23:$E$31,2,0)/12,0)</f>
        <v>126478.03474680166</v>
      </c>
      <c r="T105" s="6">
        <f>Cal_Energy!T104+IFERROR(VLOOKUP(Cal_Energy_Switching!T$4,Switching!$B$35:$E$44,2,0)/12,0)-IFERROR(VLOOKUP(Cal_Energy_Switching!T$4,Switching!$B$23:$E$31,2,0)/12,0)</f>
        <v>13.762028573514232</v>
      </c>
      <c r="U105" s="6">
        <f>Cal_Energy!U104+IFERROR(VLOOKUP(Cal_Energy_Switching!U$4,Switching!$B$35:$E$44,2,0)/12,0)-IFERROR(VLOOKUP(Cal_Energy_Switching!U$4,Switching!$B$23:$E$31,2,0)/12,0)</f>
        <v>95.480951745927143</v>
      </c>
      <c r="V105" s="6">
        <f>Cal_Energy!V104+IFERROR(VLOOKUP(Cal_Energy_Switching!V$4,Switching!$B$35:$E$44,2,0)/12,0)-IFERROR(VLOOKUP(Cal_Energy_Switching!V$4,Switching!$B$23:$E$31,2,0)/12,0)</f>
        <v>45507.52425543344</v>
      </c>
      <c r="W105" s="6">
        <f>Cal_Energy!W104+IFERROR(VLOOKUP(Cal_Energy_Switching!W$4,Switching!$B$35:$E$44,2,0)/12,0)-IFERROR(VLOOKUP(Cal_Energy_Switching!W$4,Switching!$B$23:$E$31,2,0)/12,0)</f>
        <v>10236.666870886354</v>
      </c>
      <c r="X105" s="6">
        <f>Cal_Energy!X104+IFERROR(VLOOKUP(Cal_Energy_Switching!X$4,Switching!$B$35:$E$44,2,0)/12,0)-IFERROR(VLOOKUP(Cal_Energy_Switching!X$4,Switching!$B$23:$E$31,2,0)/12,0)</f>
        <v>48427.149434719904</v>
      </c>
      <c r="Y105" s="35">
        <f t="shared" si="6"/>
        <v>6413.5113142708196</v>
      </c>
      <c r="Z105" s="1">
        <f>Cal_Energy!Z104+IFERROR(VLOOKUP(Cal_Energy_Switching!Z$4,Switching!$B$35:$E$44,2,0)/12,0)-IFERROR(VLOOKUP(Cal_Energy_Switching!Z$4,Switching!$B$23:$E$31,2,0)/12,0)</f>
        <v>3331.6867142301962</v>
      </c>
      <c r="AA105" s="1">
        <f>Cal_Energy!AA104+IFERROR(VLOOKUP(Cal_Energy_Switching!AA$4,Switching!$B$35:$E$44,2,0)/12,0)-IFERROR(VLOOKUP(Cal_Energy_Switching!AA$4,Switching!$B$23:$E$31,2,0)/12,0)</f>
        <v>3081.8246000406239</v>
      </c>
      <c r="AB105" s="6">
        <f>Cal_Energy!AB104+IFERROR(VLOOKUP(Cal_Energy_Switching!AB$4,Switching!$B$35:$E$44,2,0)/12,0)-IFERROR(VLOOKUP(Cal_Energy_Switching!AB$4,Switching!$B$23:$E$31,2,0)/12,0)</f>
        <v>71.980535283909617</v>
      </c>
      <c r="AC105" s="6">
        <f>Cal_Energy!AC104+IFERROR(VLOOKUP(Cal_Energy_Switching!AC$4,Switching!$B$35:$E$44,2,0)/12,0)-IFERROR(VLOOKUP(Cal_Energy_Switching!AC$4,Switching!$B$23:$E$31,2,0)/12,0)</f>
        <v>1212.4028583600657</v>
      </c>
      <c r="AD105" s="6">
        <f>Cal_Energy!AD104+IFERROR(VLOOKUP(Cal_Energy_Switching!AD$4,Switching!$B$35:$E$44,2,0)/12,0)-IFERROR(VLOOKUP(Cal_Energy_Switching!AD$4,Switching!$B$23:$E$31,2,0)/12,0)</f>
        <v>560.92382528484177</v>
      </c>
      <c r="AE105" s="6">
        <f>Cal_Energy!AE104+IFERROR(VLOOKUP(Cal_Energy_Switching!AE$4,Switching!$B$35:$E$44,2,0)/12,0)-IFERROR(VLOOKUP(Cal_Energy_Switching!AE$4,Switching!$B$23:$E$31,2,0)/12,0)</f>
        <v>3424.8611153902862</v>
      </c>
      <c r="AF105" s="6">
        <f>Cal_Energy!AF104+IFERROR(VLOOKUP(Cal_Energy_Switching!AF$4,Switching!$B$35:$E$44,2,0)/12,0)-IFERROR(VLOOKUP(Cal_Energy_Switching!AF$4,Switching!$B$23:$E$31,2,0)/12,0)</f>
        <v>9163.0956530325184</v>
      </c>
      <c r="AG105" s="6">
        <f>Cal_Energy!AG104+IFERROR(VLOOKUP(Cal_Energy_Switching!AG$4,Switching!$B$35:$E$44,2,0)/12,0)-IFERROR(VLOOKUP(Cal_Energy_Switching!AG$4,Switching!$B$23:$E$31,2,0)/12,0)</f>
        <v>5778.8454517292394</v>
      </c>
      <c r="AH105" s="6">
        <f>Cal_Energy!AH104+IFERROR(VLOOKUP(Cal_Energy_Switching!AH$4,Switching!$B$35:$E$44,2,0)/12,0)-IFERROR(VLOOKUP(Cal_Energy_Switching!AH$4,Switching!$B$23:$E$31,2,0)/12,0)</f>
        <v>1705.8179484717716</v>
      </c>
      <c r="AI105" s="6">
        <f>Cal_Energy!AI104+IFERROR(VLOOKUP(Cal_Energy_Switching!AI$4,Switching!$B$35:$E$44,2,0)/12,0)-IFERROR(VLOOKUP(Cal_Energy_Switching!AI$4,Switching!$B$23:$E$31,2,0)/12,0)</f>
        <v>3054.3652176775017</v>
      </c>
      <c r="AJ105" s="6">
        <f>Cal_Energy!AJ104+IFERROR(VLOOKUP(Cal_Energy_Switching!AJ$4,Switching!$B$35:$E$44,2,0)/12,0)-IFERROR(VLOOKUP(Cal_Energy_Switching!AJ$4,Switching!$B$23:$E$31,2,0)/12,0)</f>
        <v>299278.14013976417</v>
      </c>
      <c r="AK105" s="35">
        <f t="shared" si="7"/>
        <v>108058.66027732477</v>
      </c>
      <c r="AL105" s="1">
        <f>Cal_Energy!AL104+IFERROR(VLOOKUP(Cal_Energy_Switching!AL$4,Switching!$B$35:$E$44,2,0)/12,0)-IFERROR(VLOOKUP(Cal_Energy_Switching!AL$4,Switching!$B$23:$E$31,2,0)/12,0)</f>
        <v>30437.639547650939</v>
      </c>
      <c r="AM105" s="1">
        <f>Cal_Energy!AM104+IFERROR(VLOOKUP(Cal_Energy_Switching!AM$4,Switching!$B$35:$E$44,2,0)/12,0)-IFERROR(VLOOKUP(Cal_Energy_Switching!AM$4,Switching!$B$23:$E$31,2,0)/12,0)</f>
        <v>77621.020729673837</v>
      </c>
      <c r="AN105" s="6">
        <f>Cal_Energy!AN104+IFERROR(VLOOKUP(Cal_Energy_Switching!AN$4,Switching!$B$35:$E$44,2,0)/12,0)-IFERROR(VLOOKUP(Cal_Energy_Switching!AN$4,Switching!$B$23:$E$31,2,0)/12,0)</f>
        <v>274.97822502633011</v>
      </c>
      <c r="AO105" s="6">
        <f>Cal_Energy!AO104+IFERROR(VLOOKUP(Cal_Energy_Switching!AO$4,Switching!$B$35:$E$44,2,0)/12,0)-IFERROR(VLOOKUP(Cal_Energy_Switching!AO$4,Switching!$B$23:$E$31,2,0)/12,0)</f>
        <v>251.70797503313349</v>
      </c>
      <c r="AP105" s="6">
        <f>Cal_Energy!AP104+IFERROR(VLOOKUP(Cal_Energy_Switching!AP$4,Switching!$B$35:$E$44,2,0)/12,0)-IFERROR(VLOOKUP(Cal_Energy_Switching!AP$4,Switching!$B$23:$E$31,2,0)/12,0)</f>
        <v>8358.2448089364352</v>
      </c>
      <c r="AQ105" s="6">
        <f>Cal_Energy!AQ104+IFERROR(VLOOKUP(Cal_Energy_Switching!AQ$4,Switching!$B$35:$E$44,2,0)/12,0)-IFERROR(VLOOKUP(Cal_Energy_Switching!AQ$4,Switching!$B$23:$E$31,2,0)/12,0)</f>
        <v>71684.538181226948</v>
      </c>
      <c r="AR105" s="6">
        <f>Cal_Energy!AR104+IFERROR(VLOOKUP(Cal_Energy_Switching!AR$4,Switching!$B$35:$E$44,2,0)/12,0)-IFERROR(VLOOKUP(Cal_Energy_Switching!AR$4,Switching!$B$23:$E$31,2,0)/12,0)</f>
        <v>11894.9455069</v>
      </c>
      <c r="AS105" s="6">
        <f>Cal_Energy!AS104+IFERROR(VLOOKUP(Cal_Energy_Switching!AS$4,Switching!$B$35:$E$44,2,0)/12,0)-IFERROR(VLOOKUP(Cal_Energy_Switching!AS$4,Switching!$B$23:$E$31,2,0)/12,0)</f>
        <v>143845.97048107642</v>
      </c>
      <c r="AT105" s="6">
        <f>Cal_Energy!AT104+IFERROR(VLOOKUP(Cal_Energy_Switching!AT$4,Switching!$B$35:$E$44,2,0)/12,0)-IFERROR(VLOOKUP(Cal_Energy_Switching!AT$4,Switching!$B$23:$E$31,2,0)/12,0)</f>
        <v>29700.539516100001</v>
      </c>
      <c r="AU105" s="6">
        <f>Cal_Energy!AU104+IFERROR(VLOOKUP(Cal_Energy_Switching!AU$4,Switching!$B$35:$E$44,2,0)/12,0)-IFERROR(VLOOKUP(Cal_Energy_Switching!AU$4,Switching!$B$23:$E$31,2,0)/12,0)</f>
        <v>67742.551089134067</v>
      </c>
      <c r="AV105" s="6">
        <f>Cal_Energy!AV104+IFERROR(VLOOKUP(Cal_Energy_Switching!AV$4,Switching!$B$35:$E$44,2,0)/12,0)-IFERROR(VLOOKUP(Cal_Energy_Switching!AV$4,Switching!$B$23:$E$31,2,0)/12,0)</f>
        <v>1133.9365709534379</v>
      </c>
      <c r="AW105" s="6">
        <f>Cal_Energy!AW104+IFERROR(VLOOKUP(Cal_Energy_Switching!AW$4,Switching!$B$35:$E$44,2,0)/12,0)-IFERROR(VLOOKUP(Cal_Energy_Switching!AW$4,Switching!$B$23:$E$31,2,0)/12,0)</f>
        <v>18692.621173093263</v>
      </c>
      <c r="AX105" s="6">
        <f>Cal_Energy!AX104+IFERROR(VLOOKUP(Cal_Energy_Switching!AX$4,Switching!$B$35:$E$44,2,0)/12,0)-IFERROR(VLOOKUP(Cal_Energy_Switching!AX$4,Switching!$B$23:$E$31,2,0)/12,0)</f>
        <v>142988.42823345037</v>
      </c>
      <c r="AY105" s="6">
        <f>Cal_Energy!AY104+IFERROR(VLOOKUP(Cal_Energy_Switching!AY$4,Switching!$B$35:$E$44,2,0)/12,0)-IFERROR(VLOOKUP(Cal_Energy_Switching!AY$4,Switching!$B$23:$E$31,2,0)/12,0)</f>
        <v>22841.579319269553</v>
      </c>
      <c r="AZ105" s="6">
        <f>Cal_Energy!AZ104+IFERROR(VLOOKUP(Cal_Energy_Switching!AZ$4,Switching!$B$35:$E$44,2,0)/12,0)-IFERROR(VLOOKUP(Cal_Energy_Switching!AZ$4,Switching!$B$23:$E$31,2,0)/12,0)</f>
        <v>7093.2</v>
      </c>
      <c r="BA105" s="6">
        <f>Cal_Energy!BA104+IFERROR(VLOOKUP(Cal_Energy_Switching!BA$4,Switching!$B$35:$E$44,2,0)/12,0)-IFERROR(VLOOKUP(Cal_Energy_Switching!BA$4,Switching!$B$23:$E$31,2,0)/12,0)</f>
        <v>4450.8</v>
      </c>
      <c r="BB105" s="7">
        <f t="shared" si="9"/>
        <v>2487860.2548969192</v>
      </c>
    </row>
    <row r="106" spans="1:54" x14ac:dyDescent="0.25">
      <c r="A106">
        <v>2022</v>
      </c>
      <c r="B106">
        <v>11</v>
      </c>
      <c r="C106" t="s">
        <v>104</v>
      </c>
      <c r="D106" s="6">
        <f>Cal_Energy!D105+IFERROR(VLOOKUP(Cal_Energy_Switching!D$4,Switching!$B$35:$E$44,2,0)/12,0)-IFERROR(VLOOKUP(Cal_Energy_Switching!D$4,Switching!$B$23:$E$31,2,0)/12,0)</f>
        <v>435911.42149908486</v>
      </c>
      <c r="E106" s="35">
        <f t="shared" si="8"/>
        <v>147435.575997129</v>
      </c>
      <c r="F106" s="1">
        <f>Cal_Energy!F105+IFERROR(VLOOKUP(Cal_Energy_Switching!F$4,Switching!$B$35:$E$44,2,0)/12,0)-IFERROR(VLOOKUP(Cal_Energy_Switching!F$4,Switching!$B$23:$E$31,2,0)/12,0)</f>
        <v>59924.598348851599</v>
      </c>
      <c r="G106" s="1">
        <f>Cal_Energy!G105+IFERROR(VLOOKUP(Cal_Energy_Switching!G$4,Switching!$B$35:$E$44,2,0)/12,0)-IFERROR(VLOOKUP(Cal_Energy_Switching!G$4,Switching!$B$23:$E$31,2,0)/12,0)</f>
        <v>87510.977648277389</v>
      </c>
      <c r="H106" s="35">
        <f t="shared" si="5"/>
        <v>13188.178869430101</v>
      </c>
      <c r="I106" s="1">
        <f>Cal_Energy!I105+IFERROR(VLOOKUP(Cal_Energy_Switching!I$4,Switching!$B$35:$E$44,2,0)/12,0)-IFERROR(VLOOKUP(Cal_Energy_Switching!I$4,Switching!$B$23:$E$31,2,0)/12,0)</f>
        <v>675.12191280526838</v>
      </c>
      <c r="J106" s="1">
        <f>Cal_Energy!J105+IFERROR(VLOOKUP(Cal_Energy_Switching!J$4,Switching!$B$35:$E$44,2,0)/12,0)-IFERROR(VLOOKUP(Cal_Energy_Switching!J$4,Switching!$B$23:$E$31,2,0)/12,0)</f>
        <v>12513.056956624832</v>
      </c>
      <c r="K106" s="6">
        <f>Cal_Energy!K105+IFERROR(VLOOKUP(Cal_Energy_Switching!K$4,Switching!$B$35:$E$44,2,0)/12,0)-IFERROR(VLOOKUP(Cal_Energy_Switching!K$4,Switching!$B$23:$E$31,2,0)/12,0)</f>
        <v>263415.23490188865</v>
      </c>
      <c r="L106" s="6">
        <f>Cal_Energy!L105+IFERROR(VLOOKUP(Cal_Energy_Switching!L$4,Switching!$B$35:$E$44,2,0)/12,0)-IFERROR(VLOOKUP(Cal_Energy_Switching!L$4,Switching!$B$23:$E$31,2,0)/12,0)</f>
        <v>20979.396402758954</v>
      </c>
      <c r="M106" s="6">
        <f>Cal_Energy!M105+IFERROR(VLOOKUP(Cal_Energy_Switching!M$4,Switching!$B$35:$E$44,2,0)/12,0)-IFERROR(VLOOKUP(Cal_Energy_Switching!M$4,Switching!$B$23:$E$31,2,0)/12,0)</f>
        <v>174438.31075977549</v>
      </c>
      <c r="N106" s="6">
        <f>Cal_Energy!N105+IFERROR(VLOOKUP(Cal_Energy_Switching!N$4,Switching!$B$35:$E$44,2,0)/12,0)-IFERROR(VLOOKUP(Cal_Energy_Switching!N$4,Switching!$B$23:$E$31,2,0)/12,0)</f>
        <v>109989.76610667219</v>
      </c>
      <c r="O106" s="6">
        <f>Cal_Energy!O105+IFERROR(VLOOKUP(Cal_Energy_Switching!O$4,Switching!$B$35:$E$44,2,0)/12,0)-IFERROR(VLOOKUP(Cal_Energy_Switching!O$4,Switching!$B$23:$E$31,2,0)/12,0)</f>
        <v>137034.10839239368</v>
      </c>
      <c r="P106" s="6">
        <f>Cal_Energy!P105+IFERROR(VLOOKUP(Cal_Energy_Switching!P$4,Switching!$B$35:$E$44,2,0)/12,0)-IFERROR(VLOOKUP(Cal_Energy_Switching!P$4,Switching!$B$23:$E$31,2,0)/12,0)</f>
        <v>0</v>
      </c>
      <c r="Q106" s="6">
        <f>Cal_Energy!Q105+IFERROR(VLOOKUP(Cal_Energy_Switching!Q$4,Switching!$B$35:$E$44,2,0)/12,0)-IFERROR(VLOOKUP(Cal_Energy_Switching!Q$4,Switching!$B$23:$E$31,2,0)/12,0)</f>
        <v>17020.378917613212</v>
      </c>
      <c r="R106" s="6">
        <f>Cal_Energy!R105+IFERROR(VLOOKUP(Cal_Energy_Switching!R$4,Switching!$B$35:$E$44,2,0)/12,0)-IFERROR(VLOOKUP(Cal_Energy_Switching!R$4,Switching!$B$23:$E$31,2,0)/12,0)</f>
        <v>17819.011999999999</v>
      </c>
      <c r="S106" s="6">
        <f>Cal_Energy!S105+IFERROR(VLOOKUP(Cal_Energy_Switching!S$4,Switching!$B$35:$E$44,2,0)/12,0)-IFERROR(VLOOKUP(Cal_Energy_Switching!S$4,Switching!$B$23:$E$31,2,0)/12,0)</f>
        <v>135426.86937932152</v>
      </c>
      <c r="T106" s="6">
        <f>Cal_Energy!T105+IFERROR(VLOOKUP(Cal_Energy_Switching!T$4,Switching!$B$35:$E$44,2,0)/12,0)-IFERROR(VLOOKUP(Cal_Energy_Switching!T$4,Switching!$B$23:$E$31,2,0)/12,0)</f>
        <v>16.03781660483963</v>
      </c>
      <c r="U106" s="6">
        <f>Cal_Energy!U105+IFERROR(VLOOKUP(Cal_Energy_Switching!U$4,Switching!$B$35:$E$44,2,0)/12,0)-IFERROR(VLOOKUP(Cal_Energy_Switching!U$4,Switching!$B$23:$E$31,2,0)/12,0)</f>
        <v>100.65898024080745</v>
      </c>
      <c r="V106" s="6">
        <f>Cal_Energy!V105+IFERROR(VLOOKUP(Cal_Energy_Switching!V$4,Switching!$B$35:$E$44,2,0)/12,0)-IFERROR(VLOOKUP(Cal_Energy_Switching!V$4,Switching!$B$23:$E$31,2,0)/12,0)</f>
        <v>44497.248263400274</v>
      </c>
      <c r="W106" s="6">
        <f>Cal_Energy!W105+IFERROR(VLOOKUP(Cal_Energy_Switching!W$4,Switching!$B$35:$E$44,2,0)/12,0)-IFERROR(VLOOKUP(Cal_Energy_Switching!W$4,Switching!$B$23:$E$31,2,0)/12,0)</f>
        <v>10472.20101332991</v>
      </c>
      <c r="X106" s="6">
        <f>Cal_Energy!X105+IFERROR(VLOOKUP(Cal_Energy_Switching!X$4,Switching!$B$35:$E$44,2,0)/12,0)-IFERROR(VLOOKUP(Cal_Energy_Switching!X$4,Switching!$B$23:$E$31,2,0)/12,0)</f>
        <v>46542.445487610079</v>
      </c>
      <c r="Y106" s="35">
        <f t="shared" si="6"/>
        <v>7509.6687770414046</v>
      </c>
      <c r="Z106" s="1">
        <f>Cal_Energy!Z105+IFERROR(VLOOKUP(Cal_Energy_Switching!Z$4,Switching!$B$35:$E$44,2,0)/12,0)-IFERROR(VLOOKUP(Cal_Energy_Switching!Z$4,Switching!$B$23:$E$31,2,0)/12,0)</f>
        <v>3901.1178848419618</v>
      </c>
      <c r="AA106" s="1">
        <f>Cal_Energy!AA105+IFERROR(VLOOKUP(Cal_Energy_Switching!AA$4,Switching!$B$35:$E$44,2,0)/12,0)-IFERROR(VLOOKUP(Cal_Energy_Switching!AA$4,Switching!$B$23:$E$31,2,0)/12,0)</f>
        <v>3608.5508921994424</v>
      </c>
      <c r="AB106" s="6">
        <f>Cal_Energy!AB105+IFERROR(VLOOKUP(Cal_Energy_Switching!AB$4,Switching!$B$35:$E$44,2,0)/12,0)-IFERROR(VLOOKUP(Cal_Energy_Switching!AB$4,Switching!$B$23:$E$31,2,0)/12,0)</f>
        <v>72.913288855190501</v>
      </c>
      <c r="AC106" s="6">
        <f>Cal_Energy!AC105+IFERROR(VLOOKUP(Cal_Energy_Switching!AC$4,Switching!$B$35:$E$44,2,0)/12,0)-IFERROR(VLOOKUP(Cal_Energy_Switching!AC$4,Switching!$B$23:$E$31,2,0)/12,0)</f>
        <v>1500.1581880501872</v>
      </c>
      <c r="AD106" s="6">
        <f>Cal_Energy!AD105+IFERROR(VLOOKUP(Cal_Energy_Switching!AD$4,Switching!$B$35:$E$44,2,0)/12,0)-IFERROR(VLOOKUP(Cal_Energy_Switching!AD$4,Switching!$B$23:$E$31,2,0)/12,0)</f>
        <v>627.24935864651434</v>
      </c>
      <c r="AE106" s="6">
        <f>Cal_Energy!AE105+IFERROR(VLOOKUP(Cal_Energy_Switching!AE$4,Switching!$B$35:$E$44,2,0)/12,0)-IFERROR(VLOOKUP(Cal_Energy_Switching!AE$4,Switching!$B$23:$E$31,2,0)/12,0)</f>
        <v>3275.7277458870167</v>
      </c>
      <c r="AF106" s="6">
        <f>Cal_Energy!AF105+IFERROR(VLOOKUP(Cal_Energy_Switching!AF$4,Switching!$B$35:$E$44,2,0)/12,0)-IFERROR(VLOOKUP(Cal_Energy_Switching!AF$4,Switching!$B$23:$E$31,2,0)/12,0)</f>
        <v>9423.1477205750434</v>
      </c>
      <c r="AG106" s="6">
        <f>Cal_Energy!AG105+IFERROR(VLOOKUP(Cal_Energy_Switching!AG$4,Switching!$B$35:$E$44,2,0)/12,0)-IFERROR(VLOOKUP(Cal_Energy_Switching!AG$4,Switching!$B$23:$E$31,2,0)/12,0)</f>
        <v>5527.2093517477606</v>
      </c>
      <c r="AH106" s="6">
        <f>Cal_Energy!AH105+IFERROR(VLOOKUP(Cal_Energy_Switching!AH$4,Switching!$B$35:$E$44,2,0)/12,0)-IFERROR(VLOOKUP(Cal_Energy_Switching!AH$4,Switching!$B$23:$E$31,2,0)/12,0)</f>
        <v>1631.5392055260859</v>
      </c>
      <c r="AI106" s="6">
        <f>Cal_Energy!AI105+IFERROR(VLOOKUP(Cal_Energy_Switching!AI$4,Switching!$B$35:$E$44,2,0)/12,0)-IFERROR(VLOOKUP(Cal_Energy_Switching!AI$4,Switching!$B$23:$E$31,2,0)/12,0)</f>
        <v>3141.0492401916767</v>
      </c>
      <c r="AJ106" s="6">
        <f>Cal_Energy!AJ105+IFERROR(VLOOKUP(Cal_Energy_Switching!AJ$4,Switching!$B$35:$E$44,2,0)/12,0)-IFERROR(VLOOKUP(Cal_Energy_Switching!AJ$4,Switching!$B$23:$E$31,2,0)/12,0)</f>
        <v>278098.20639159082</v>
      </c>
      <c r="AK106" s="35">
        <f t="shared" si="7"/>
        <v>106035.68252424226</v>
      </c>
      <c r="AL106" s="1">
        <f>Cal_Energy!AL105+IFERROR(VLOOKUP(Cal_Energy_Switching!AL$4,Switching!$B$35:$E$44,2,0)/12,0)-IFERROR(VLOOKUP(Cal_Energy_Switching!AL$4,Switching!$B$23:$E$31,2,0)/12,0)</f>
        <v>29871.205776787836</v>
      </c>
      <c r="AM106" s="1">
        <f>Cal_Energy!AM105+IFERROR(VLOOKUP(Cal_Energy_Switching!AM$4,Switching!$B$35:$E$44,2,0)/12,0)-IFERROR(VLOOKUP(Cal_Energy_Switching!AM$4,Switching!$B$23:$E$31,2,0)/12,0)</f>
        <v>76164.476747454421</v>
      </c>
      <c r="AN106" s="6">
        <f>Cal_Energy!AN105+IFERROR(VLOOKUP(Cal_Energy_Switching!AN$4,Switching!$B$35:$E$44,2,0)/12,0)-IFERROR(VLOOKUP(Cal_Energy_Switching!AN$4,Switching!$B$23:$E$31,2,0)/12,0)</f>
        <v>317.79418640993964</v>
      </c>
      <c r="AO106" s="6">
        <f>Cal_Energy!AO105+IFERROR(VLOOKUP(Cal_Energy_Switching!AO$4,Switching!$B$35:$E$44,2,0)/12,0)-IFERROR(VLOOKUP(Cal_Energy_Switching!AO$4,Switching!$B$23:$E$31,2,0)/12,0)</f>
        <v>272.75330057220458</v>
      </c>
      <c r="AP106" s="6">
        <f>Cal_Energy!AP105+IFERROR(VLOOKUP(Cal_Energy_Switching!AP$4,Switching!$B$35:$E$44,2,0)/12,0)-IFERROR(VLOOKUP(Cal_Energy_Switching!AP$4,Switching!$B$23:$E$31,2,0)/12,0)</f>
        <v>9632.5709973032135</v>
      </c>
      <c r="AQ106" s="6">
        <f>Cal_Energy!AQ105+IFERROR(VLOOKUP(Cal_Energy_Switching!AQ$4,Switching!$B$35:$E$44,2,0)/12,0)-IFERROR(VLOOKUP(Cal_Energy_Switching!AQ$4,Switching!$B$23:$E$31,2,0)/12,0)</f>
        <v>74850.234752745513</v>
      </c>
      <c r="AR106" s="6">
        <f>Cal_Energy!AR105+IFERROR(VLOOKUP(Cal_Energy_Switching!AR$4,Switching!$B$35:$E$44,2,0)/12,0)-IFERROR(VLOOKUP(Cal_Energy_Switching!AR$4,Switching!$B$23:$E$31,2,0)/12,0)</f>
        <v>11084.16242258752</v>
      </c>
      <c r="AS106" s="6">
        <f>Cal_Energy!AS105+IFERROR(VLOOKUP(Cal_Energy_Switching!AS$4,Switching!$B$35:$E$44,2,0)/12,0)-IFERROR(VLOOKUP(Cal_Energy_Switching!AS$4,Switching!$B$23:$E$31,2,0)/12,0)</f>
        <v>137065.41595848149</v>
      </c>
      <c r="AT106" s="6">
        <f>Cal_Energy!AT105+IFERROR(VLOOKUP(Cal_Energy_Switching!AT$4,Switching!$B$35:$E$44,2,0)/12,0)-IFERROR(VLOOKUP(Cal_Energy_Switching!AT$4,Switching!$B$23:$E$31,2,0)/12,0)</f>
        <v>27808.712319370879</v>
      </c>
      <c r="AU106" s="6">
        <f>Cal_Energy!AU105+IFERROR(VLOOKUP(Cal_Energy_Switching!AU$4,Switching!$B$35:$E$44,2,0)/12,0)-IFERROR(VLOOKUP(Cal_Energy_Switching!AU$4,Switching!$B$23:$E$31,2,0)/12,0)</f>
        <v>64551.701902030538</v>
      </c>
      <c r="AV106" s="6">
        <f>Cal_Energy!AV105+IFERROR(VLOOKUP(Cal_Energy_Switching!AV$4,Switching!$B$35:$E$44,2,0)/12,0)-IFERROR(VLOOKUP(Cal_Energy_Switching!AV$4,Switching!$B$23:$E$31,2,0)/12,0)</f>
        <v>1151.5399852481569</v>
      </c>
      <c r="AW106" s="6">
        <f>Cal_Energy!AW105+IFERROR(VLOOKUP(Cal_Energy_Switching!AW$4,Switching!$B$35:$E$44,2,0)/12,0)-IFERROR(VLOOKUP(Cal_Energy_Switching!AW$4,Switching!$B$23:$E$31,2,0)/12,0)</f>
        <v>18949.00051439575</v>
      </c>
      <c r="AX106" s="6">
        <f>Cal_Energy!AX105+IFERROR(VLOOKUP(Cal_Energy_Switching!AX$4,Switching!$B$35:$E$44,2,0)/12,0)-IFERROR(VLOOKUP(Cal_Energy_Switching!AX$4,Switching!$B$23:$E$31,2,0)/12,0)</f>
        <v>145208.2036653581</v>
      </c>
      <c r="AY106" s="6">
        <f>Cal_Energy!AY105+IFERROR(VLOOKUP(Cal_Energy_Switching!AY$4,Switching!$B$35:$E$44,2,0)/12,0)-IFERROR(VLOOKUP(Cal_Energy_Switching!AY$4,Switching!$B$23:$E$31,2,0)/12,0)</f>
        <v>23111.301232120466</v>
      </c>
      <c r="AZ106" s="6">
        <f>Cal_Energy!AZ105+IFERROR(VLOOKUP(Cal_Energy_Switching!AZ$4,Switching!$B$35:$E$44,2,0)/12,0)-IFERROR(VLOOKUP(Cal_Energy_Switching!AZ$4,Switching!$B$23:$E$31,2,0)/12,0)</f>
        <v>7436</v>
      </c>
      <c r="BA106" s="6">
        <f>Cal_Energy!BA105+IFERROR(VLOOKUP(Cal_Energy_Switching!BA$4,Switching!$B$35:$E$44,2,0)/12,0)-IFERROR(VLOOKUP(Cal_Energy_Switching!BA$4,Switching!$B$23:$E$31,2,0)/12,0)</f>
        <v>4366.8</v>
      </c>
      <c r="BB106" s="7">
        <f t="shared" si="9"/>
        <v>2516935.5878162314</v>
      </c>
    </row>
    <row r="107" spans="1:54" x14ac:dyDescent="0.25">
      <c r="A107">
        <v>2022</v>
      </c>
      <c r="B107">
        <v>12</v>
      </c>
      <c r="C107" t="s">
        <v>105</v>
      </c>
      <c r="D107" s="6">
        <f>Cal_Energy!D106+IFERROR(VLOOKUP(Cal_Energy_Switching!D$4,Switching!$B$35:$E$44,2,0)/12,0)-IFERROR(VLOOKUP(Cal_Energy_Switching!D$4,Switching!$B$23:$E$31,2,0)/12,0)</f>
        <v>624705.51203483192</v>
      </c>
      <c r="E107" s="35">
        <f t="shared" si="8"/>
        <v>183026.79848664472</v>
      </c>
      <c r="F107" s="1">
        <f>Cal_Energy!F106+IFERROR(VLOOKUP(Cal_Energy_Switching!F$4,Switching!$B$35:$E$44,2,0)/12,0)-IFERROR(VLOOKUP(Cal_Energy_Switching!F$4,Switching!$B$23:$E$31,2,0)/12,0)</f>
        <v>74161.087344657906</v>
      </c>
      <c r="G107" s="1">
        <f>Cal_Energy!G106+IFERROR(VLOOKUP(Cal_Energy_Switching!G$4,Switching!$B$35:$E$44,2,0)/12,0)-IFERROR(VLOOKUP(Cal_Energy_Switching!G$4,Switching!$B$23:$E$31,2,0)/12,0)</f>
        <v>108865.71114198682</v>
      </c>
      <c r="H107" s="35">
        <f t="shared" si="5"/>
        <v>15234.221192706575</v>
      </c>
      <c r="I107" s="1">
        <f>Cal_Energy!I106+IFERROR(VLOOKUP(Cal_Energy_Switching!I$4,Switching!$B$35:$E$44,2,0)/12,0)-IFERROR(VLOOKUP(Cal_Energy_Switching!I$4,Switching!$B$23:$E$31,2,0)/12,0)</f>
        <v>779.86177269394761</v>
      </c>
      <c r="J107" s="1">
        <f>Cal_Energy!J106+IFERROR(VLOOKUP(Cal_Energy_Switching!J$4,Switching!$B$35:$E$44,2,0)/12,0)-IFERROR(VLOOKUP(Cal_Energy_Switching!J$4,Switching!$B$23:$E$31,2,0)/12,0)</f>
        <v>14454.359420012626</v>
      </c>
      <c r="K107" s="6">
        <f>Cal_Energy!K106+IFERROR(VLOOKUP(Cal_Energy_Switching!K$4,Switching!$B$35:$E$44,2,0)/12,0)-IFERROR(VLOOKUP(Cal_Energy_Switching!K$4,Switching!$B$23:$E$31,2,0)/12,0)</f>
        <v>270331.53667158005</v>
      </c>
      <c r="L107" s="6">
        <f>Cal_Energy!L106+IFERROR(VLOOKUP(Cal_Energy_Switching!L$4,Switching!$B$35:$E$44,2,0)/12,0)-IFERROR(VLOOKUP(Cal_Energy_Switching!L$4,Switching!$B$23:$E$31,2,0)/12,0)</f>
        <v>21700.04893773199</v>
      </c>
      <c r="M107" s="6">
        <f>Cal_Energy!M106+IFERROR(VLOOKUP(Cal_Energy_Switching!M$4,Switching!$B$35:$E$44,2,0)/12,0)-IFERROR(VLOOKUP(Cal_Energy_Switching!M$4,Switching!$B$23:$E$31,2,0)/12,0)</f>
        <v>193294.58747292048</v>
      </c>
      <c r="N107" s="6">
        <f>Cal_Energy!N106+IFERROR(VLOOKUP(Cal_Energy_Switching!N$4,Switching!$B$35:$E$44,2,0)/12,0)-IFERROR(VLOOKUP(Cal_Energy_Switching!N$4,Switching!$B$23:$E$31,2,0)/12,0)</f>
        <v>112707.87538354487</v>
      </c>
      <c r="O107" s="6">
        <f>Cal_Energy!O106+IFERROR(VLOOKUP(Cal_Energy_Switching!O$4,Switching!$B$35:$E$44,2,0)/12,0)-IFERROR(VLOOKUP(Cal_Energy_Switching!O$4,Switching!$B$23:$E$31,2,0)/12,0)</f>
        <v>149605.13476465186</v>
      </c>
      <c r="P107" s="6">
        <f>Cal_Energy!P106+IFERROR(VLOOKUP(Cal_Energy_Switching!P$4,Switching!$B$35:$E$44,2,0)/12,0)-IFERROR(VLOOKUP(Cal_Energy_Switching!P$4,Switching!$B$23:$E$31,2,0)/12,0)</f>
        <v>0</v>
      </c>
      <c r="Q107" s="6">
        <f>Cal_Energy!Q106+IFERROR(VLOOKUP(Cal_Energy_Switching!Q$4,Switching!$B$35:$E$44,2,0)/12,0)-IFERROR(VLOOKUP(Cal_Energy_Switching!Q$4,Switching!$B$23:$E$31,2,0)/12,0)</f>
        <v>18418.277437562974</v>
      </c>
      <c r="R107" s="6">
        <f>Cal_Energy!R106+IFERROR(VLOOKUP(Cal_Energy_Switching!R$4,Switching!$B$35:$E$44,2,0)/12,0)-IFERROR(VLOOKUP(Cal_Energy_Switching!R$4,Switching!$B$23:$E$31,2,0)/12,0)</f>
        <v>19006.894</v>
      </c>
      <c r="S107" s="6">
        <f>Cal_Energy!S106+IFERROR(VLOOKUP(Cal_Energy_Switching!S$4,Switching!$B$35:$E$44,2,0)/12,0)-IFERROR(VLOOKUP(Cal_Energy_Switching!S$4,Switching!$B$23:$E$31,2,0)/12,0)</f>
        <v>143423.52054446386</v>
      </c>
      <c r="T107" s="6">
        <f>Cal_Energy!T106+IFERROR(VLOOKUP(Cal_Energy_Switching!T$4,Switching!$B$35:$E$44,2,0)/12,0)-IFERROR(VLOOKUP(Cal_Energy_Switching!T$4,Switching!$B$23:$E$31,2,0)/12,0)</f>
        <v>20.291193428767631</v>
      </c>
      <c r="U107" s="6">
        <f>Cal_Energy!U106+IFERROR(VLOOKUP(Cal_Energy_Switching!U$4,Switching!$B$35:$E$44,2,0)/12,0)-IFERROR(VLOOKUP(Cal_Energy_Switching!U$4,Switching!$B$23:$E$31,2,0)/12,0)</f>
        <v>118.82074409784944</v>
      </c>
      <c r="V107" s="6">
        <f>Cal_Energy!V106+IFERROR(VLOOKUP(Cal_Energy_Switching!V$4,Switching!$B$35:$E$44,2,0)/12,0)-IFERROR(VLOOKUP(Cal_Energy_Switching!V$4,Switching!$B$23:$E$31,2,0)/12,0)</f>
        <v>48145.895395850552</v>
      </c>
      <c r="W107" s="6">
        <f>Cal_Energy!W106+IFERROR(VLOOKUP(Cal_Energy_Switching!W$4,Switching!$B$35:$E$44,2,0)/12,0)-IFERROR(VLOOKUP(Cal_Energy_Switching!W$4,Switching!$B$23:$E$31,2,0)/12,0)</f>
        <v>12211.383395792247</v>
      </c>
      <c r="X107" s="6">
        <f>Cal_Energy!X106+IFERROR(VLOOKUP(Cal_Energy_Switching!X$4,Switching!$B$35:$E$44,2,0)/12,0)-IFERROR(VLOOKUP(Cal_Energy_Switching!X$4,Switching!$B$23:$E$31,2,0)/12,0)</f>
        <v>41144.362719364573</v>
      </c>
      <c r="Y107" s="35">
        <f t="shared" si="6"/>
        <v>9612.0185595993753</v>
      </c>
      <c r="Z107" s="1">
        <f>Cal_Energy!Z106+IFERROR(VLOOKUP(Cal_Energy_Switching!Z$4,Switching!$B$35:$E$44,2,0)/12,0)-IFERROR(VLOOKUP(Cal_Energy_Switching!Z$4,Switching!$B$23:$E$31,2,0)/12,0)</f>
        <v>4993.2451917085737</v>
      </c>
      <c r="AA107" s="1">
        <f>Cal_Energy!AA106+IFERROR(VLOOKUP(Cal_Energy_Switching!AA$4,Switching!$B$35:$E$44,2,0)/12,0)-IFERROR(VLOOKUP(Cal_Energy_Switching!AA$4,Switching!$B$23:$E$31,2,0)/12,0)</f>
        <v>4618.7733678908016</v>
      </c>
      <c r="AB107" s="6">
        <f>Cal_Energy!AB106+IFERROR(VLOOKUP(Cal_Energy_Switching!AB$4,Switching!$B$35:$E$44,2,0)/12,0)-IFERROR(VLOOKUP(Cal_Energy_Switching!AB$4,Switching!$B$23:$E$31,2,0)/12,0)</f>
        <v>70.773548703372043</v>
      </c>
      <c r="AC107" s="6">
        <f>Cal_Energy!AC106+IFERROR(VLOOKUP(Cal_Energy_Switching!AC$4,Switching!$B$35:$E$44,2,0)/12,0)-IFERROR(VLOOKUP(Cal_Energy_Switching!AC$4,Switching!$B$23:$E$31,2,0)/12,0)</f>
        <v>1878.1687559411714</v>
      </c>
      <c r="AD107" s="6">
        <f>Cal_Energy!AD106+IFERROR(VLOOKUP(Cal_Energy_Switching!AD$4,Switching!$B$35:$E$44,2,0)/12,0)-IFERROR(VLOOKUP(Cal_Energy_Switching!AD$4,Switching!$B$23:$E$31,2,0)/12,0)</f>
        <v>733.2294100426501</v>
      </c>
      <c r="AE107" s="6">
        <f>Cal_Energy!AE106+IFERROR(VLOOKUP(Cal_Energy_Switching!AE$4,Switching!$B$35:$E$44,2,0)/12,0)-IFERROR(VLOOKUP(Cal_Energy_Switching!AE$4,Switching!$B$23:$E$31,2,0)/12,0)</f>
        <v>4367.9118558412147</v>
      </c>
      <c r="AF107" s="6">
        <f>Cal_Energy!AF106+IFERROR(VLOOKUP(Cal_Energy_Switching!AF$4,Switching!$B$35:$E$44,2,0)/12,0)-IFERROR(VLOOKUP(Cal_Energy_Switching!AF$4,Switching!$B$23:$E$31,2,0)/12,0)</f>
        <v>10797.533019470469</v>
      </c>
      <c r="AG107" s="6">
        <f>Cal_Energy!AG106+IFERROR(VLOOKUP(Cal_Energy_Switching!AG$4,Switching!$B$35:$E$44,2,0)/12,0)-IFERROR(VLOOKUP(Cal_Energy_Switching!AG$4,Switching!$B$23:$E$31,2,0)/12,0)</f>
        <v>7370.0762487140373</v>
      </c>
      <c r="AH107" s="6">
        <f>Cal_Energy!AH106+IFERROR(VLOOKUP(Cal_Energy_Switching!AH$4,Switching!$B$35:$E$44,2,0)/12,0)-IFERROR(VLOOKUP(Cal_Energy_Switching!AH$4,Switching!$B$23:$E$31,2,0)/12,0)</f>
        <v>2175.5225073375018</v>
      </c>
      <c r="AI107" s="6">
        <f>Cal_Energy!AI106+IFERROR(VLOOKUP(Cal_Energy_Switching!AI$4,Switching!$B$35:$E$44,2,0)/12,0)-IFERROR(VLOOKUP(Cal_Energy_Switching!AI$4,Switching!$B$23:$E$31,2,0)/12,0)</f>
        <v>3599.1776731568198</v>
      </c>
      <c r="AJ107" s="6">
        <f>Cal_Energy!AJ106+IFERROR(VLOOKUP(Cal_Energy_Switching!AJ$4,Switching!$B$35:$E$44,2,0)/12,0)-IFERROR(VLOOKUP(Cal_Energy_Switching!AJ$4,Switching!$B$23:$E$31,2,0)/12,0)</f>
        <v>368843.78991546913</v>
      </c>
      <c r="AK107" s="35">
        <f t="shared" si="7"/>
        <v>111538.91771252026</v>
      </c>
      <c r="AL107" s="1">
        <f>Cal_Energy!AL106+IFERROR(VLOOKUP(Cal_Energy_Switching!AL$4,Switching!$B$35:$E$44,2,0)/12,0)-IFERROR(VLOOKUP(Cal_Energy_Switching!AL$4,Switching!$B$23:$E$31,2,0)/12,0)</f>
        <v>31412.111629505678</v>
      </c>
      <c r="AM107" s="1">
        <f>Cal_Energy!AM106+IFERROR(VLOOKUP(Cal_Energy_Switching!AM$4,Switching!$B$35:$E$44,2,0)/12,0)-IFERROR(VLOOKUP(Cal_Energy_Switching!AM$4,Switching!$B$23:$E$31,2,0)/12,0)</f>
        <v>80126.806083014584</v>
      </c>
      <c r="AN107" s="6">
        <f>Cal_Energy!AN106+IFERROR(VLOOKUP(Cal_Energy_Switching!AN$4,Switching!$B$35:$E$44,2,0)/12,0)-IFERROR(VLOOKUP(Cal_Energy_Switching!AN$4,Switching!$B$23:$E$31,2,0)/12,0)</f>
        <v>359.40946808134589</v>
      </c>
      <c r="AO107" s="6">
        <f>Cal_Energy!AO106+IFERROR(VLOOKUP(Cal_Energy_Switching!AO$4,Switching!$B$35:$E$44,2,0)/12,0)-IFERROR(VLOOKUP(Cal_Energy_Switching!AO$4,Switching!$B$23:$E$31,2,0)/12,0)</f>
        <v>295.97461871474246</v>
      </c>
      <c r="AP107" s="6">
        <f>Cal_Energy!AP106+IFERROR(VLOOKUP(Cal_Energy_Switching!AP$4,Switching!$B$35:$E$44,2,0)/12,0)-IFERROR(VLOOKUP(Cal_Energy_Switching!AP$4,Switching!$B$23:$E$31,2,0)/12,0)</f>
        <v>13954.890422166183</v>
      </c>
      <c r="AQ107" s="6">
        <f>Cal_Energy!AQ106+IFERROR(VLOOKUP(Cal_Energy_Switching!AQ$4,Switching!$B$35:$E$44,2,0)/12,0)-IFERROR(VLOOKUP(Cal_Energy_Switching!AQ$4,Switching!$B$23:$E$31,2,0)/12,0)</f>
        <v>78575.053821395471</v>
      </c>
      <c r="AR107" s="6">
        <f>Cal_Energy!AR106+IFERROR(VLOOKUP(Cal_Energy_Switching!AR$4,Switching!$B$35:$E$44,2,0)/12,0)-IFERROR(VLOOKUP(Cal_Energy_Switching!AR$4,Switching!$B$23:$E$31,2,0)/12,0)</f>
        <v>11641.141303953344</v>
      </c>
      <c r="AS107" s="6">
        <f>Cal_Energy!AS106+IFERROR(VLOOKUP(Cal_Energy_Switching!AS$4,Switching!$B$35:$E$44,2,0)/12,0)-IFERROR(VLOOKUP(Cal_Energy_Switching!AS$4,Switching!$B$23:$E$31,2,0)/12,0)</f>
        <v>142124.4364370585</v>
      </c>
      <c r="AT107" s="6">
        <f>Cal_Energy!AT106+IFERROR(VLOOKUP(Cal_Energy_Switching!AT$4,Switching!$B$35:$E$44,2,0)/12,0)-IFERROR(VLOOKUP(Cal_Energy_Switching!AT$4,Switching!$B$23:$E$31,2,0)/12,0)</f>
        <v>29108.329709224472</v>
      </c>
      <c r="AU107" s="6">
        <f>Cal_Energy!AU106+IFERROR(VLOOKUP(Cal_Energy_Switching!AU$4,Switching!$B$35:$E$44,2,0)/12,0)-IFERROR(VLOOKUP(Cal_Energy_Switching!AU$4,Switching!$B$23:$E$31,2,0)/12,0)</f>
        <v>66932.417421360893</v>
      </c>
      <c r="AV107" s="6">
        <f>Cal_Energy!AV106+IFERROR(VLOOKUP(Cal_Energy_Switching!AV$4,Switching!$B$35:$E$44,2,0)/12,0)-IFERROR(VLOOKUP(Cal_Energy_Switching!AV$4,Switching!$B$23:$E$31,2,0)/12,0)</f>
        <v>1167.1574018185568</v>
      </c>
      <c r="AW107" s="6">
        <f>Cal_Energy!AW106+IFERROR(VLOOKUP(Cal_Energy_Switching!AW$4,Switching!$B$35:$E$44,2,0)/12,0)-IFERROR(VLOOKUP(Cal_Energy_Switching!AW$4,Switching!$B$23:$E$31,2,0)/12,0)</f>
        <v>18510.635074269394</v>
      </c>
      <c r="AX107" s="6">
        <f>Cal_Energy!AX106+IFERROR(VLOOKUP(Cal_Energy_Switching!AX$4,Switching!$B$35:$E$44,2,0)/12,0)-IFERROR(VLOOKUP(Cal_Energy_Switching!AX$4,Switching!$B$23:$E$31,2,0)/12,0)</f>
        <v>147177.54648899671</v>
      </c>
      <c r="AY107" s="6">
        <f>Cal_Energy!AY106+IFERROR(VLOOKUP(Cal_Energy_Switching!AY$4,Switching!$B$35:$E$44,2,0)/12,0)-IFERROR(VLOOKUP(Cal_Energy_Switching!AY$4,Switching!$B$23:$E$31,2,0)/12,0)</f>
        <v>22650.122244617283</v>
      </c>
      <c r="AZ107" s="6">
        <f>Cal_Energy!AZ106+IFERROR(VLOOKUP(Cal_Energy_Switching!AZ$4,Switching!$B$35:$E$44,2,0)/12,0)-IFERROR(VLOOKUP(Cal_Energy_Switching!AZ$4,Switching!$B$23:$E$31,2,0)/12,0)</f>
        <v>9529</v>
      </c>
      <c r="BA107" s="6">
        <f>Cal_Energy!BA106+IFERROR(VLOOKUP(Cal_Energy_Switching!BA$4,Switching!$B$35:$E$44,2,0)/12,0)-IFERROR(VLOOKUP(Cal_Energy_Switching!BA$4,Switching!$B$23:$E$31,2,0)/12,0)</f>
        <v>4790.1000000000004</v>
      </c>
      <c r="BB107" s="7">
        <f t="shared" si="9"/>
        <v>2920898.4939936269</v>
      </c>
    </row>
    <row r="108" spans="1:54" x14ac:dyDescent="0.25">
      <c r="A108">
        <v>2023</v>
      </c>
      <c r="B108">
        <v>1</v>
      </c>
      <c r="C108" t="s">
        <v>106</v>
      </c>
      <c r="D108" s="6">
        <f>Cal_Energy!D107+IFERROR(VLOOKUP(Cal_Energy_Switching!D$4,Switching!$B$35:$E$44,2,0)/12,0)-IFERROR(VLOOKUP(Cal_Energy_Switching!D$4,Switching!$B$23:$E$31,2,0)/12,0)</f>
        <v>753083.32849588443</v>
      </c>
      <c r="E108" s="35">
        <f t="shared" si="8"/>
        <v>198894.59222272871</v>
      </c>
      <c r="F108" s="1">
        <f>Cal_Energy!F107+IFERROR(VLOOKUP(Cal_Energy_Switching!F$4,Switching!$B$35:$E$44,2,0)/12,0)-IFERROR(VLOOKUP(Cal_Energy_Switching!F$4,Switching!$B$23:$E$31,2,0)/12,0)</f>
        <v>80508.204839091501</v>
      </c>
      <c r="G108" s="1">
        <f>Cal_Energy!G107+IFERROR(VLOOKUP(Cal_Energy_Switching!G$4,Switching!$B$35:$E$44,2,0)/12,0)-IFERROR(VLOOKUP(Cal_Energy_Switching!G$4,Switching!$B$23:$E$31,2,0)/12,0)</f>
        <v>118386.38738363721</v>
      </c>
      <c r="H108" s="35">
        <f t="shared" si="5"/>
        <v>15846.41117857176</v>
      </c>
      <c r="I108" s="1">
        <f>Cal_Energy!I107+IFERROR(VLOOKUP(Cal_Energy_Switching!I$4,Switching!$B$35:$E$44,2,0)/12,0)-IFERROR(VLOOKUP(Cal_Energy_Switching!I$4,Switching!$B$23:$E$31,2,0)/12,0)</f>
        <v>811.20066173613077</v>
      </c>
      <c r="J108" s="1">
        <f>Cal_Energy!J107+IFERROR(VLOOKUP(Cal_Energy_Switching!J$4,Switching!$B$35:$E$44,2,0)/12,0)-IFERROR(VLOOKUP(Cal_Energy_Switching!J$4,Switching!$B$23:$E$31,2,0)/12,0)</f>
        <v>15035.210516835628</v>
      </c>
      <c r="K108" s="6">
        <f>Cal_Energy!K107+IFERROR(VLOOKUP(Cal_Energy_Switching!K$4,Switching!$B$35:$E$44,2,0)/12,0)-IFERROR(VLOOKUP(Cal_Energy_Switching!K$4,Switching!$B$23:$E$31,2,0)/12,0)</f>
        <v>255542.24171725352</v>
      </c>
      <c r="L108" s="6">
        <f>Cal_Energy!L107+IFERROR(VLOOKUP(Cal_Energy_Switching!L$4,Switching!$B$35:$E$44,2,0)/12,0)-IFERROR(VLOOKUP(Cal_Energy_Switching!L$4,Switching!$B$23:$E$31,2,0)/12,0)</f>
        <v>20159.060233912773</v>
      </c>
      <c r="M108" s="6">
        <f>Cal_Energy!M107+IFERROR(VLOOKUP(Cal_Energy_Switching!M$4,Switching!$B$35:$E$44,2,0)/12,0)-IFERROR(VLOOKUP(Cal_Energy_Switching!M$4,Switching!$B$23:$E$31,2,0)/12,0)</f>
        <v>189749.92538420795</v>
      </c>
      <c r="N108" s="6">
        <f>Cal_Energy!N107+IFERROR(VLOOKUP(Cal_Energy_Switching!N$4,Switching!$B$35:$E$44,2,0)/12,0)-IFERROR(VLOOKUP(Cal_Energy_Switching!N$4,Switching!$B$23:$E$31,2,0)/12,0)</f>
        <v>106895.67673282653</v>
      </c>
      <c r="O108" s="6">
        <f>Cal_Energy!O107+IFERROR(VLOOKUP(Cal_Energy_Switching!O$4,Switching!$B$35:$E$44,2,0)/12,0)-IFERROR(VLOOKUP(Cal_Energy_Switching!O$4,Switching!$B$23:$E$31,2,0)/12,0)</f>
        <v>147240.38974804289</v>
      </c>
      <c r="P108" s="6">
        <f>Cal_Energy!P107+IFERROR(VLOOKUP(Cal_Energy_Switching!P$4,Switching!$B$35:$E$44,2,0)/12,0)-IFERROR(VLOOKUP(Cal_Energy_Switching!P$4,Switching!$B$23:$E$31,2,0)/12,0)</f>
        <v>0</v>
      </c>
      <c r="Q108" s="6">
        <f>Cal_Energy!Q107+IFERROR(VLOOKUP(Cal_Energy_Switching!Q$4,Switching!$B$35:$E$44,2,0)/12,0)-IFERROR(VLOOKUP(Cal_Energy_Switching!Q$4,Switching!$B$23:$E$31,2,0)/12,0)</f>
        <v>19926.14598640005</v>
      </c>
      <c r="R108" s="6">
        <f>Cal_Energy!R107+IFERROR(VLOOKUP(Cal_Energy_Switching!R$4,Switching!$B$35:$E$44,2,0)/12,0)-IFERROR(VLOOKUP(Cal_Energy_Switching!R$4,Switching!$B$23:$E$31,2,0)/12,0)</f>
        <v>21272.698</v>
      </c>
      <c r="S108" s="6">
        <f>Cal_Energy!S107+IFERROR(VLOOKUP(Cal_Energy_Switching!S$4,Switching!$B$35:$E$44,2,0)/12,0)-IFERROR(VLOOKUP(Cal_Energy_Switching!S$4,Switching!$B$23:$E$31,2,0)/12,0)</f>
        <v>136149.1598904203</v>
      </c>
      <c r="T108" s="6">
        <f>Cal_Energy!T107+IFERROR(VLOOKUP(Cal_Energy_Switching!T$4,Switching!$B$35:$E$44,2,0)/12,0)-IFERROR(VLOOKUP(Cal_Energy_Switching!T$4,Switching!$B$23:$E$31,2,0)/12,0)</f>
        <v>20.7937405311391</v>
      </c>
      <c r="U108" s="6">
        <f>Cal_Energy!U107+IFERROR(VLOOKUP(Cal_Energy_Switching!U$4,Switching!$B$35:$E$44,2,0)/12,0)-IFERROR(VLOOKUP(Cal_Energy_Switching!U$4,Switching!$B$23:$E$31,2,0)/12,0)</f>
        <v>121.46140177350904</v>
      </c>
      <c r="V108" s="6">
        <f>Cal_Energy!V107+IFERROR(VLOOKUP(Cal_Energy_Switching!V$4,Switching!$B$35:$E$44,2,0)/12,0)-IFERROR(VLOOKUP(Cal_Energy_Switching!V$4,Switching!$B$23:$E$31,2,0)/12,0)</f>
        <v>48922.696088106532</v>
      </c>
      <c r="W108" s="6">
        <f>Cal_Energy!W107+IFERROR(VLOOKUP(Cal_Energy_Switching!W$4,Switching!$B$35:$E$44,2,0)/12,0)-IFERROR(VLOOKUP(Cal_Energy_Switching!W$4,Switching!$B$23:$E$31,2,0)/12,0)</f>
        <v>12716.92425122683</v>
      </c>
      <c r="X108" s="6">
        <f>Cal_Energy!X107+IFERROR(VLOOKUP(Cal_Energy_Switching!X$4,Switching!$B$35:$E$44,2,0)/12,0)-IFERROR(VLOOKUP(Cal_Energy_Switching!X$4,Switching!$B$23:$E$31,2,0)/12,0)</f>
        <v>29485.403486490915</v>
      </c>
      <c r="Y108" s="35">
        <f t="shared" si="6"/>
        <v>10809.022022616413</v>
      </c>
      <c r="Z108" s="1">
        <f>Cal_Energy!Z107+IFERROR(VLOOKUP(Cal_Energy_Switching!Z$4,Switching!$B$35:$E$44,2,0)/12,0)-IFERROR(VLOOKUP(Cal_Energy_Switching!Z$4,Switching!$B$23:$E$31,2,0)/12,0)</f>
        <v>5615.0637773790377</v>
      </c>
      <c r="AA108" s="1">
        <f>Cal_Energy!AA107+IFERROR(VLOOKUP(Cal_Energy_Switching!AA$4,Switching!$B$35:$E$44,2,0)/12,0)-IFERROR(VLOOKUP(Cal_Energy_Switching!AA$4,Switching!$B$23:$E$31,2,0)/12,0)</f>
        <v>5193.9582452373752</v>
      </c>
      <c r="AB108" s="6">
        <f>Cal_Energy!AB107+IFERROR(VLOOKUP(Cal_Energy_Switching!AB$4,Switching!$B$35:$E$44,2,0)/12,0)-IFERROR(VLOOKUP(Cal_Energy_Switching!AB$4,Switching!$B$23:$E$31,2,0)/12,0)</f>
        <v>63.281285685420102</v>
      </c>
      <c r="AC108" s="6">
        <f>Cal_Energy!AC107+IFERROR(VLOOKUP(Cal_Energy_Switching!AC$4,Switching!$B$35:$E$44,2,0)/12,0)-IFERROR(VLOOKUP(Cal_Energy_Switching!AC$4,Switching!$B$23:$E$31,2,0)/12,0)</f>
        <v>2005.1866615530073</v>
      </c>
      <c r="AD108" s="6">
        <f>Cal_Energy!AD107+IFERROR(VLOOKUP(Cal_Energy_Switching!AD$4,Switching!$B$35:$E$44,2,0)/12,0)-IFERROR(VLOOKUP(Cal_Energy_Switching!AD$4,Switching!$B$23:$E$31,2,0)/12,0)</f>
        <v>756.6435532992557</v>
      </c>
      <c r="AE108" s="6">
        <f>Cal_Energy!AE107+IFERROR(VLOOKUP(Cal_Energy_Switching!AE$4,Switching!$B$35:$E$44,2,0)/12,0)-IFERROR(VLOOKUP(Cal_Energy_Switching!AE$4,Switching!$B$23:$E$31,2,0)/12,0)</f>
        <v>4488.0308346120428</v>
      </c>
      <c r="AF108" s="6">
        <f>Cal_Energy!AF107+IFERROR(VLOOKUP(Cal_Energy_Switching!AF$4,Switching!$B$35:$E$44,2,0)/12,0)-IFERROR(VLOOKUP(Cal_Energy_Switching!AF$4,Switching!$B$23:$E$31,2,0)/12,0)</f>
        <v>10901.181524070169</v>
      </c>
      <c r="AG108" s="6">
        <f>Cal_Energy!AG107+IFERROR(VLOOKUP(Cal_Energy_Switching!AG$4,Switching!$B$35:$E$44,2,0)/12,0)-IFERROR(VLOOKUP(Cal_Energy_Switching!AG$4,Switching!$B$23:$E$31,2,0)/12,0)</f>
        <v>7572.7557124204268</v>
      </c>
      <c r="AH108" s="6">
        <f>Cal_Energy!AH107+IFERROR(VLOOKUP(Cal_Energy_Switching!AH$4,Switching!$B$35:$E$44,2,0)/12,0)-IFERROR(VLOOKUP(Cal_Energy_Switching!AH$4,Switching!$B$23:$E$31,2,0)/12,0)</f>
        <v>2235.3500749485256</v>
      </c>
      <c r="AI108" s="6">
        <f>Cal_Energy!AI107+IFERROR(VLOOKUP(Cal_Energy_Switching!AI$4,Switching!$B$35:$E$44,2,0)/12,0)-IFERROR(VLOOKUP(Cal_Energy_Switching!AI$4,Switching!$B$23:$E$31,2,0)/12,0)</f>
        <v>3633.7271746900528</v>
      </c>
      <c r="AJ108" s="6">
        <f>Cal_Energy!AJ107+IFERROR(VLOOKUP(Cal_Energy_Switching!AJ$4,Switching!$B$35:$E$44,2,0)/12,0)-IFERROR(VLOOKUP(Cal_Energy_Switching!AJ$4,Switching!$B$23:$E$31,2,0)/12,0)</f>
        <v>408774.271890893</v>
      </c>
      <c r="AK108" s="35">
        <f t="shared" si="7"/>
        <v>115131.31047668929</v>
      </c>
      <c r="AL108" s="1">
        <f>Cal_Energy!AL107+IFERROR(VLOOKUP(Cal_Energy_Switching!AL$4,Switching!$B$35:$E$44,2,0)/12,0)-IFERROR(VLOOKUP(Cal_Energy_Switching!AL$4,Switching!$B$23:$E$31,2,0)/12,0)</f>
        <v>32417.981603473007</v>
      </c>
      <c r="AM108" s="1">
        <f>Cal_Energy!AM107+IFERROR(VLOOKUP(Cal_Energy_Switching!AM$4,Switching!$B$35:$E$44,2,0)/12,0)-IFERROR(VLOOKUP(Cal_Energy_Switching!AM$4,Switching!$B$23:$E$31,2,0)/12,0)</f>
        <v>82713.328873216291</v>
      </c>
      <c r="AN108" s="6">
        <f>Cal_Energy!AN107+IFERROR(VLOOKUP(Cal_Energy_Switching!AN$4,Switching!$B$35:$E$44,2,0)/12,0)-IFERROR(VLOOKUP(Cal_Energy_Switching!AN$4,Switching!$B$23:$E$31,2,0)/12,0)</f>
        <v>356.90491566517147</v>
      </c>
      <c r="AO108" s="6">
        <f>Cal_Energy!AO107+IFERROR(VLOOKUP(Cal_Energy_Switching!AO$4,Switching!$B$35:$E$44,2,0)/12,0)-IFERROR(VLOOKUP(Cal_Energy_Switching!AO$4,Switching!$B$23:$E$31,2,0)/12,0)</f>
        <v>288.11917868928663</v>
      </c>
      <c r="AP108" s="6">
        <f>Cal_Energy!AP107+IFERROR(VLOOKUP(Cal_Energy_Switching!AP$4,Switching!$B$35:$E$44,2,0)/12,0)-IFERROR(VLOOKUP(Cal_Energy_Switching!AP$4,Switching!$B$23:$E$31,2,0)/12,0)</f>
        <v>15573.906675710961</v>
      </c>
      <c r="AQ108" s="6">
        <f>Cal_Energy!AQ107+IFERROR(VLOOKUP(Cal_Energy_Switching!AQ$4,Switching!$B$35:$E$44,2,0)/12,0)-IFERROR(VLOOKUP(Cal_Energy_Switching!AQ$4,Switching!$B$23:$E$31,2,0)/12,0)</f>
        <v>70858.791372944586</v>
      </c>
      <c r="AR108" s="6">
        <f>Cal_Energy!AR107+IFERROR(VLOOKUP(Cal_Energy_Switching!AR$4,Switching!$B$35:$E$44,2,0)/12,0)-IFERROR(VLOOKUP(Cal_Energy_Switching!AR$4,Switching!$B$23:$E$31,2,0)/12,0)</f>
        <v>11165.408145509064</v>
      </c>
      <c r="AS108" s="6">
        <f>Cal_Energy!AS107+IFERROR(VLOOKUP(Cal_Energy_Switching!AS$4,Switching!$B$35:$E$44,2,0)/12,0)-IFERROR(VLOOKUP(Cal_Energy_Switching!AS$4,Switching!$B$23:$E$31,2,0)/12,0)</f>
        <v>137380.82050789337</v>
      </c>
      <c r="AT108" s="6">
        <f>Cal_Energy!AT107+IFERROR(VLOOKUP(Cal_Energy_Switching!AT$4,Switching!$B$35:$E$44,2,0)/12,0)-IFERROR(VLOOKUP(Cal_Energy_Switching!AT$4,Switching!$B$23:$E$31,2,0)/12,0)</f>
        <v>27998.285672854483</v>
      </c>
      <c r="AU108" s="6">
        <f>Cal_Energy!AU107+IFERROR(VLOOKUP(Cal_Energy_Switching!AU$4,Switching!$B$35:$E$44,2,0)/12,0)-IFERROR(VLOOKUP(Cal_Energy_Switching!AU$4,Switching!$B$23:$E$31,2,0)/12,0)</f>
        <v>64700.127572342011</v>
      </c>
      <c r="AV108" s="6">
        <f>Cal_Energy!AV107+IFERROR(VLOOKUP(Cal_Energy_Switching!AV$4,Switching!$B$35:$E$44,2,0)/12,0)-IFERROR(VLOOKUP(Cal_Energy_Switching!AV$4,Switching!$B$23:$E$31,2,0)/12,0)</f>
        <v>1108.5564920060153</v>
      </c>
      <c r="AW108" s="6">
        <f>Cal_Energy!AW107+IFERROR(VLOOKUP(Cal_Energy_Switching!AW$4,Switching!$B$35:$E$44,2,0)/12,0)-IFERROR(VLOOKUP(Cal_Energy_Switching!AW$4,Switching!$B$23:$E$31,2,0)/12,0)</f>
        <v>17739.247710661104</v>
      </c>
      <c r="AX108" s="6">
        <f>Cal_Energy!AX107+IFERROR(VLOOKUP(Cal_Energy_Switching!AX$4,Switching!$B$35:$E$44,2,0)/12,0)-IFERROR(VLOOKUP(Cal_Energy_Switching!AX$4,Switching!$B$23:$E$31,2,0)/12,0)</f>
        <v>139788.02206427508</v>
      </c>
      <c r="AY108" s="6">
        <f>Cal_Energy!AY107+IFERROR(VLOOKUP(Cal_Energy_Switching!AY$4,Switching!$B$35:$E$44,2,0)/12,0)-IFERROR(VLOOKUP(Cal_Energy_Switching!AY$4,Switching!$B$23:$E$31,2,0)/12,0)</f>
        <v>21838.590105543833</v>
      </c>
      <c r="AZ108" s="6">
        <f>Cal_Energy!AZ107+IFERROR(VLOOKUP(Cal_Energy_Switching!AZ$4,Switching!$B$35:$E$44,2,0)/12,0)-IFERROR(VLOOKUP(Cal_Energy_Switching!AZ$4,Switching!$B$23:$E$31,2,0)/12,0)</f>
        <v>10975.5</v>
      </c>
      <c r="BA108" s="6">
        <f>Cal_Energy!BA107+IFERROR(VLOOKUP(Cal_Energy_Switching!BA$4,Switching!$B$35:$E$44,2,0)/12,0)-IFERROR(VLOOKUP(Cal_Energy_Switching!BA$4,Switching!$B$23:$E$31,2,0)/12,0)</f>
        <v>5498.8799999999992</v>
      </c>
      <c r="BB108" s="7">
        <f t="shared" si="9"/>
        <v>3047668.8301839498</v>
      </c>
    </row>
    <row r="109" spans="1:54" x14ac:dyDescent="0.25">
      <c r="A109">
        <v>2023</v>
      </c>
      <c r="B109">
        <v>2</v>
      </c>
      <c r="C109" t="s">
        <v>107</v>
      </c>
      <c r="D109" s="6">
        <f>Cal_Energy!D108+IFERROR(VLOOKUP(Cal_Energy_Switching!D$4,Switching!$B$35:$E$44,2,0)/12,0)-IFERROR(VLOOKUP(Cal_Energy_Switching!D$4,Switching!$B$23:$E$31,2,0)/12,0)</f>
        <v>648058.42697583872</v>
      </c>
      <c r="E109" s="35">
        <f t="shared" si="8"/>
        <v>174630.79027157981</v>
      </c>
      <c r="F109" s="1">
        <f>Cal_Energy!F108+IFERROR(VLOOKUP(Cal_Energy_Switching!F$4,Switching!$B$35:$E$44,2,0)/12,0)-IFERROR(VLOOKUP(Cal_Energy_Switching!F$4,Switching!$B$23:$E$31,2,0)/12,0)</f>
        <v>70802.684058631945</v>
      </c>
      <c r="G109" s="1">
        <f>Cal_Energy!G108+IFERROR(VLOOKUP(Cal_Energy_Switching!G$4,Switching!$B$35:$E$44,2,0)/12,0)-IFERROR(VLOOKUP(Cal_Energy_Switching!G$4,Switching!$B$23:$E$31,2,0)/12,0)</f>
        <v>103828.10621294787</v>
      </c>
      <c r="H109" s="35">
        <f t="shared" si="5"/>
        <v>14701.67568455434</v>
      </c>
      <c r="I109" s="1">
        <f>Cal_Energy!I108+IFERROR(VLOOKUP(Cal_Energy_Switching!I$4,Switching!$B$35:$E$44,2,0)/12,0)-IFERROR(VLOOKUP(Cal_Energy_Switching!I$4,Switching!$B$23:$E$31,2,0)/12,0)</f>
        <v>752.59999942872605</v>
      </c>
      <c r="J109" s="1">
        <f>Cal_Energy!J108+IFERROR(VLOOKUP(Cal_Energy_Switching!J$4,Switching!$B$35:$E$44,2,0)/12,0)-IFERROR(VLOOKUP(Cal_Energy_Switching!J$4,Switching!$B$23:$E$31,2,0)/12,0)</f>
        <v>13949.075685125614</v>
      </c>
      <c r="K109" s="6">
        <f>Cal_Energy!K108+IFERROR(VLOOKUP(Cal_Energy_Switching!K$4,Switching!$B$35:$E$44,2,0)/12,0)-IFERROR(VLOOKUP(Cal_Energy_Switching!K$4,Switching!$B$23:$E$31,2,0)/12,0)</f>
        <v>245491.26388473582</v>
      </c>
      <c r="L109" s="6">
        <f>Cal_Energy!L108+IFERROR(VLOOKUP(Cal_Energy_Switching!L$4,Switching!$B$35:$E$44,2,0)/12,0)-IFERROR(VLOOKUP(Cal_Energy_Switching!L$4,Switching!$B$23:$E$31,2,0)/12,0)</f>
        <v>19111.786286771963</v>
      </c>
      <c r="M109" s="6">
        <f>Cal_Energy!M108+IFERROR(VLOOKUP(Cal_Energy_Switching!M$4,Switching!$B$35:$E$44,2,0)/12,0)-IFERROR(VLOOKUP(Cal_Energy_Switching!M$4,Switching!$B$23:$E$31,2,0)/12,0)</f>
        <v>169414.41667694369</v>
      </c>
      <c r="N109" s="6">
        <f>Cal_Energy!N108+IFERROR(VLOOKUP(Cal_Energy_Switching!N$4,Switching!$B$35:$E$44,2,0)/12,0)-IFERROR(VLOOKUP(Cal_Energy_Switching!N$4,Switching!$B$23:$E$31,2,0)/12,0)</f>
        <v>102945.63854797927</v>
      </c>
      <c r="O109" s="6">
        <f>Cal_Energy!O108+IFERROR(VLOOKUP(Cal_Energy_Switching!O$4,Switching!$B$35:$E$44,2,0)/12,0)-IFERROR(VLOOKUP(Cal_Energy_Switching!O$4,Switching!$B$23:$E$31,2,0)/12,0)</f>
        <v>133683.35742980885</v>
      </c>
      <c r="P109" s="6">
        <f>Cal_Energy!P108+IFERROR(VLOOKUP(Cal_Energy_Switching!P$4,Switching!$B$35:$E$44,2,0)/12,0)-IFERROR(VLOOKUP(Cal_Energy_Switching!P$4,Switching!$B$23:$E$31,2,0)/12,0)</f>
        <v>0</v>
      </c>
      <c r="Q109" s="6">
        <f>Cal_Energy!Q108+IFERROR(VLOOKUP(Cal_Energy_Switching!Q$4,Switching!$B$35:$E$44,2,0)/12,0)-IFERROR(VLOOKUP(Cal_Energy_Switching!Q$4,Switching!$B$23:$E$31,2,0)/12,0)</f>
        <v>18209.027625077939</v>
      </c>
      <c r="R109" s="6">
        <f>Cal_Energy!R108+IFERROR(VLOOKUP(Cal_Energy_Switching!R$4,Switching!$B$35:$E$44,2,0)/12,0)-IFERROR(VLOOKUP(Cal_Energy_Switching!R$4,Switching!$B$23:$E$31,2,0)/12,0)</f>
        <v>19143.555</v>
      </c>
      <c r="S109" s="6">
        <f>Cal_Energy!S108+IFERROR(VLOOKUP(Cal_Energy_Switching!S$4,Switching!$B$35:$E$44,2,0)/12,0)-IFERROR(VLOOKUP(Cal_Energy_Switching!S$4,Switching!$B$23:$E$31,2,0)/12,0)</f>
        <v>128738.95419853453</v>
      </c>
      <c r="T109" s="6">
        <f>Cal_Energy!T108+IFERROR(VLOOKUP(Cal_Energy_Switching!T$4,Switching!$B$35:$E$44,2,0)/12,0)-IFERROR(VLOOKUP(Cal_Energy_Switching!T$4,Switching!$B$23:$E$31,2,0)/12,0)</f>
        <v>11.720855015452273</v>
      </c>
      <c r="U109" s="6">
        <f>Cal_Energy!U108+IFERROR(VLOOKUP(Cal_Energy_Switching!U$4,Switching!$B$35:$E$44,2,0)/12,0)-IFERROR(VLOOKUP(Cal_Energy_Switching!U$4,Switching!$B$23:$E$31,2,0)/12,0)</f>
        <v>104.89918836485909</v>
      </c>
      <c r="V109" s="6">
        <f>Cal_Energy!V108+IFERROR(VLOOKUP(Cal_Energy_Switching!V$4,Switching!$B$35:$E$44,2,0)/12,0)-IFERROR(VLOOKUP(Cal_Energy_Switching!V$4,Switching!$B$23:$E$31,2,0)/12,0)</f>
        <v>46508.168692297637</v>
      </c>
      <c r="W109" s="6">
        <f>Cal_Energy!W108+IFERROR(VLOOKUP(Cal_Energy_Switching!W$4,Switching!$B$35:$E$44,2,0)/12,0)-IFERROR(VLOOKUP(Cal_Energy_Switching!W$4,Switching!$B$23:$E$31,2,0)/12,0)</f>
        <v>9259.9289436848503</v>
      </c>
      <c r="X109" s="6">
        <f>Cal_Energy!X108+IFERROR(VLOOKUP(Cal_Energy_Switching!X$4,Switching!$B$35:$E$44,2,0)/12,0)-IFERROR(VLOOKUP(Cal_Energy_Switching!X$4,Switching!$B$23:$E$31,2,0)/12,0)</f>
        <v>20247.371483831892</v>
      </c>
      <c r="Y109" s="35">
        <f t="shared" si="6"/>
        <v>9482.3715333346299</v>
      </c>
      <c r="Z109" s="1">
        <f>Cal_Energy!Z108+IFERROR(VLOOKUP(Cal_Energy_Switching!Z$4,Switching!$B$35:$E$44,2,0)/12,0)-IFERROR(VLOOKUP(Cal_Energy_Switching!Z$4,Switching!$B$23:$E$31,2,0)/12,0)</f>
        <v>4925.8962382601585</v>
      </c>
      <c r="AA109" s="1">
        <f>Cal_Energy!AA108+IFERROR(VLOOKUP(Cal_Energy_Switching!AA$4,Switching!$B$35:$E$44,2,0)/12,0)-IFERROR(VLOOKUP(Cal_Energy_Switching!AA$4,Switching!$B$23:$E$31,2,0)/12,0)</f>
        <v>4556.4752950744705</v>
      </c>
      <c r="AB109" s="6">
        <f>Cal_Energy!AB108+IFERROR(VLOOKUP(Cal_Energy_Switching!AB$4,Switching!$B$35:$E$44,2,0)/12,0)-IFERROR(VLOOKUP(Cal_Energy_Switching!AB$4,Switching!$B$23:$E$31,2,0)/12,0)</f>
        <v>55.686128155081299</v>
      </c>
      <c r="AC109" s="6">
        <f>Cal_Energy!AC108+IFERROR(VLOOKUP(Cal_Energy_Switching!AC$4,Switching!$B$35:$E$44,2,0)/12,0)-IFERROR(VLOOKUP(Cal_Energy_Switching!AC$4,Switching!$B$23:$E$31,2,0)/12,0)</f>
        <v>1867.1572253264403</v>
      </c>
      <c r="AD109" s="6">
        <f>Cal_Energy!AD108+IFERROR(VLOOKUP(Cal_Energy_Switching!AD$4,Switching!$B$35:$E$44,2,0)/12,0)-IFERROR(VLOOKUP(Cal_Energy_Switching!AD$4,Switching!$B$23:$E$31,2,0)/12,0)</f>
        <v>676.73127750890274</v>
      </c>
      <c r="AE109" s="6">
        <f>Cal_Energy!AE108+IFERROR(VLOOKUP(Cal_Energy_Switching!AE$4,Switching!$B$35:$E$44,2,0)/12,0)-IFERROR(VLOOKUP(Cal_Energy_Switching!AE$4,Switching!$B$23:$E$31,2,0)/12,0)</f>
        <v>4133.7365044907938</v>
      </c>
      <c r="AF109" s="6">
        <f>Cal_Energy!AF108+IFERROR(VLOOKUP(Cal_Energy_Switching!AF$4,Switching!$B$35:$E$44,2,0)/12,0)-IFERROR(VLOOKUP(Cal_Energy_Switching!AF$4,Switching!$B$23:$E$31,2,0)/12,0)</f>
        <v>9534.9466899162908</v>
      </c>
      <c r="AG109" s="6">
        <f>Cal_Energy!AG108+IFERROR(VLOOKUP(Cal_Energy_Switching!AG$4,Switching!$B$35:$E$44,2,0)/12,0)-IFERROR(VLOOKUP(Cal_Energy_Switching!AG$4,Switching!$B$23:$E$31,2,0)/12,0)</f>
        <v>6974.9468935476862</v>
      </c>
      <c r="AH109" s="6">
        <f>Cal_Energy!AH108+IFERROR(VLOOKUP(Cal_Energy_Switching!AH$4,Switching!$B$35:$E$44,2,0)/12,0)-IFERROR(VLOOKUP(Cal_Energy_Switching!AH$4,Switching!$B$23:$E$31,2,0)/12,0)</f>
        <v>2058.8869697303921</v>
      </c>
      <c r="AI109" s="6">
        <f>Cal_Energy!AI108+IFERROR(VLOOKUP(Cal_Energy_Switching!AI$4,Switching!$B$35:$E$44,2,0)/12,0)-IFERROR(VLOOKUP(Cal_Energy_Switching!AI$4,Switching!$B$23:$E$31,2,0)/12,0)</f>
        <v>3178.3155633054262</v>
      </c>
      <c r="AJ109" s="6">
        <f>Cal_Energy!AJ108+IFERROR(VLOOKUP(Cal_Energy_Switching!AJ$4,Switching!$B$35:$E$44,2,0)/12,0)-IFERROR(VLOOKUP(Cal_Energy_Switching!AJ$4,Switching!$B$23:$E$31,2,0)/12,0)</f>
        <v>354844.72976592276</v>
      </c>
      <c r="AK109" s="35">
        <f t="shared" si="7"/>
        <v>103568.31288591604</v>
      </c>
      <c r="AL109" s="1">
        <f>Cal_Energy!AL108+IFERROR(VLOOKUP(Cal_Energy_Switching!AL$4,Switching!$B$35:$E$44,2,0)/12,0)-IFERROR(VLOOKUP(Cal_Energy_Switching!AL$4,Switching!$B$23:$E$31,2,0)/12,0)</f>
        <v>29180.342278056494</v>
      </c>
      <c r="AM109" s="1">
        <f>Cal_Energy!AM108+IFERROR(VLOOKUP(Cal_Energy_Switching!AM$4,Switching!$B$35:$E$44,2,0)/12,0)-IFERROR(VLOOKUP(Cal_Energy_Switching!AM$4,Switching!$B$23:$E$31,2,0)/12,0)</f>
        <v>74387.970607859548</v>
      </c>
      <c r="AN109" s="6">
        <f>Cal_Energy!AN108+IFERROR(VLOOKUP(Cal_Energy_Switching!AN$4,Switching!$B$35:$E$44,2,0)/12,0)-IFERROR(VLOOKUP(Cal_Energy_Switching!AN$4,Switching!$B$23:$E$31,2,0)/12,0)</f>
        <v>268.85652111852954</v>
      </c>
      <c r="AO109" s="6">
        <f>Cal_Energy!AO108+IFERROR(VLOOKUP(Cal_Energy_Switching!AO$4,Switching!$B$35:$E$44,2,0)/12,0)-IFERROR(VLOOKUP(Cal_Energy_Switching!AO$4,Switching!$B$23:$E$31,2,0)/12,0)</f>
        <v>231.97943891859191</v>
      </c>
      <c r="AP109" s="6">
        <f>Cal_Energy!AP108+IFERROR(VLOOKUP(Cal_Energy_Switching!AP$4,Switching!$B$35:$E$44,2,0)/12,0)-IFERROR(VLOOKUP(Cal_Energy_Switching!AP$4,Switching!$B$23:$E$31,2,0)/12,0)</f>
        <v>12888.937736376329</v>
      </c>
      <c r="AQ109" s="6">
        <f>Cal_Energy!AQ108+IFERROR(VLOOKUP(Cal_Energy_Switching!AQ$4,Switching!$B$35:$E$44,2,0)/12,0)-IFERROR(VLOOKUP(Cal_Energy_Switching!AQ$4,Switching!$B$23:$E$31,2,0)/12,0)</f>
        <v>58307.526917215881</v>
      </c>
      <c r="AR109" s="6">
        <f>Cal_Energy!AR108+IFERROR(VLOOKUP(Cal_Energy_Switching!AR$4,Switching!$B$35:$E$44,2,0)/12,0)-IFERROR(VLOOKUP(Cal_Energy_Switching!AR$4,Switching!$B$23:$E$31,2,0)/12,0)</f>
        <v>9847.9867935537877</v>
      </c>
      <c r="AS109" s="6">
        <f>Cal_Energy!AS108+IFERROR(VLOOKUP(Cal_Energy_Switching!AS$4,Switching!$B$35:$E$44,2,0)/12,0)-IFERROR(VLOOKUP(Cal_Energy_Switching!AS$4,Switching!$B$23:$E$31,2,0)/12,0)</f>
        <v>131336.71643207577</v>
      </c>
      <c r="AT109" s="6">
        <f>Cal_Energy!AT108+IFERROR(VLOOKUP(Cal_Energy_Switching!AT$4,Switching!$B$35:$E$44,2,0)/12,0)-IFERROR(VLOOKUP(Cal_Energy_Switching!AT$4,Switching!$B$23:$E$31,2,0)/12,0)</f>
        <v>24924.302518292166</v>
      </c>
      <c r="AU109" s="6">
        <f>Cal_Energy!AU108+IFERROR(VLOOKUP(Cal_Energy_Switching!AU$4,Switching!$B$35:$E$44,2,0)/12,0)-IFERROR(VLOOKUP(Cal_Energy_Switching!AU$4,Switching!$B$23:$E$31,2,0)/12,0)</f>
        <v>61855.84330136903</v>
      </c>
      <c r="AV109" s="6">
        <f>Cal_Energy!AV108+IFERROR(VLOOKUP(Cal_Energy_Switching!AV$4,Switching!$B$35:$E$44,2,0)/12,0)-IFERROR(VLOOKUP(Cal_Energy_Switching!AV$4,Switching!$B$23:$E$31,2,0)/12,0)</f>
        <v>1036.0241418605681</v>
      </c>
      <c r="AW109" s="6">
        <f>Cal_Energy!AW108+IFERROR(VLOOKUP(Cal_Energy_Switching!AW$4,Switching!$B$35:$E$44,2,0)/12,0)-IFERROR(VLOOKUP(Cal_Energy_Switching!AW$4,Switching!$B$23:$E$31,2,0)/12,0)</f>
        <v>17121.464058391928</v>
      </c>
      <c r="AX109" s="6">
        <f>Cal_Energy!AX108+IFERROR(VLOOKUP(Cal_Energy_Switching!AX$4,Switching!$B$35:$E$44,2,0)/12,0)-IFERROR(VLOOKUP(Cal_Energy_Switching!AX$4,Switching!$B$23:$E$31,2,0)/12,0)</f>
        <v>130641.75497223188</v>
      </c>
      <c r="AY109" s="6">
        <f>Cal_Energy!AY108+IFERROR(VLOOKUP(Cal_Energy_Switching!AY$4,Switching!$B$35:$E$44,2,0)/12,0)-IFERROR(VLOOKUP(Cal_Energy_Switching!AY$4,Switching!$B$23:$E$31,2,0)/12,0)</f>
        <v>21188.655568808015</v>
      </c>
      <c r="AZ109" s="6">
        <f>Cal_Energy!AZ108+IFERROR(VLOOKUP(Cal_Energy_Switching!AZ$4,Switching!$B$35:$E$44,2,0)/12,0)-IFERROR(VLOOKUP(Cal_Energy_Switching!AZ$4,Switching!$B$23:$E$31,2,0)/12,0)</f>
        <v>9522.5</v>
      </c>
      <c r="BA109" s="6">
        <f>Cal_Energy!BA108+IFERROR(VLOOKUP(Cal_Energy_Switching!BA$4,Switching!$B$35:$E$44,2,0)/12,0)-IFERROR(VLOOKUP(Cal_Energy_Switching!BA$4,Switching!$B$23:$E$31,2,0)/12,0)</f>
        <v>4744.8</v>
      </c>
      <c r="BB109" s="7">
        <f t="shared" si="9"/>
        <v>2730554.1515823868</v>
      </c>
    </row>
    <row r="110" spans="1:54" x14ac:dyDescent="0.25">
      <c r="A110">
        <v>2023</v>
      </c>
      <c r="B110">
        <v>3</v>
      </c>
      <c r="C110" t="s">
        <v>108</v>
      </c>
      <c r="D110" s="6">
        <f>Cal_Energy!D109+IFERROR(VLOOKUP(Cal_Energy_Switching!D$4,Switching!$B$35:$E$44,2,0)/12,0)-IFERROR(VLOOKUP(Cal_Energy_Switching!D$4,Switching!$B$23:$E$31,2,0)/12,0)</f>
        <v>563682.22584413167</v>
      </c>
      <c r="E110" s="35">
        <f t="shared" si="8"/>
        <v>165215.49017951405</v>
      </c>
      <c r="F110" s="1">
        <f>Cal_Energy!F109+IFERROR(VLOOKUP(Cal_Energy_Switching!F$4,Switching!$B$35:$E$44,2,0)/12,0)-IFERROR(VLOOKUP(Cal_Energy_Switching!F$4,Switching!$B$23:$E$31,2,0)/12,0)</f>
        <v>67036.564021805636</v>
      </c>
      <c r="G110" s="1">
        <f>Cal_Energy!G109+IFERROR(VLOOKUP(Cal_Energy_Switching!G$4,Switching!$B$35:$E$44,2,0)/12,0)-IFERROR(VLOOKUP(Cal_Energy_Switching!G$4,Switching!$B$23:$E$31,2,0)/12,0)</f>
        <v>98178.926157708411</v>
      </c>
      <c r="H110" s="35">
        <f t="shared" si="5"/>
        <v>13998.376990036464</v>
      </c>
      <c r="I110" s="1">
        <f>Cal_Energy!I109+IFERROR(VLOOKUP(Cal_Energy_Switching!I$4,Switching!$B$35:$E$44,2,0)/12,0)-IFERROR(VLOOKUP(Cal_Energy_Switching!I$4,Switching!$B$23:$E$31,2,0)/12,0)</f>
        <v>716.59712407972995</v>
      </c>
      <c r="J110" s="1">
        <f>Cal_Energy!J109+IFERROR(VLOOKUP(Cal_Energy_Switching!J$4,Switching!$B$35:$E$44,2,0)/12,0)-IFERROR(VLOOKUP(Cal_Energy_Switching!J$4,Switching!$B$23:$E$31,2,0)/12,0)</f>
        <v>13281.779865956734</v>
      </c>
      <c r="K110" s="6">
        <f>Cal_Energy!K109+IFERROR(VLOOKUP(Cal_Energy_Switching!K$4,Switching!$B$35:$E$44,2,0)/12,0)-IFERROR(VLOOKUP(Cal_Energy_Switching!K$4,Switching!$B$23:$E$31,2,0)/12,0)</f>
        <v>249524.88484410103</v>
      </c>
      <c r="L110" s="6">
        <f>Cal_Energy!L109+IFERROR(VLOOKUP(Cal_Energy_Switching!L$4,Switching!$B$35:$E$44,2,0)/12,0)-IFERROR(VLOOKUP(Cal_Energy_Switching!L$4,Switching!$B$23:$E$31,2,0)/12,0)</f>
        <v>19532.074363591466</v>
      </c>
      <c r="M110" s="6">
        <f>Cal_Energy!M109+IFERROR(VLOOKUP(Cal_Energy_Switching!M$4,Switching!$B$35:$E$44,2,0)/12,0)-IFERROR(VLOOKUP(Cal_Energy_Switching!M$4,Switching!$B$23:$E$31,2,0)/12,0)</f>
        <v>169957.87273268288</v>
      </c>
      <c r="N110" s="6">
        <f>Cal_Energy!N109+IFERROR(VLOOKUP(Cal_Energy_Switching!N$4,Switching!$B$35:$E$44,2,0)/12,0)-IFERROR(VLOOKUP(Cal_Energy_Switching!N$4,Switching!$B$23:$E$31,2,0)/12,0)</f>
        <v>104530.85314880598</v>
      </c>
      <c r="O110" s="6">
        <f>Cal_Energy!O109+IFERROR(VLOOKUP(Cal_Energy_Switching!O$4,Switching!$B$35:$E$44,2,0)/12,0)-IFERROR(VLOOKUP(Cal_Energy_Switching!O$4,Switching!$B$23:$E$31,2,0)/12,0)</f>
        <v>134045.6621755251</v>
      </c>
      <c r="P110" s="6">
        <f>Cal_Energy!P109+IFERROR(VLOOKUP(Cal_Energy_Switching!P$4,Switching!$B$35:$E$44,2,0)/12,0)-IFERROR(VLOOKUP(Cal_Energy_Switching!P$4,Switching!$B$23:$E$31,2,0)/12,0)</f>
        <v>0</v>
      </c>
      <c r="Q110" s="6">
        <f>Cal_Energy!Q109+IFERROR(VLOOKUP(Cal_Energy_Switching!Q$4,Switching!$B$35:$E$44,2,0)/12,0)-IFERROR(VLOOKUP(Cal_Energy_Switching!Q$4,Switching!$B$23:$E$31,2,0)/12,0)</f>
        <v>18576.871392954308</v>
      </c>
      <c r="R110" s="6">
        <f>Cal_Energy!R109+IFERROR(VLOOKUP(Cal_Energy_Switching!R$4,Switching!$B$35:$E$44,2,0)/12,0)-IFERROR(VLOOKUP(Cal_Energy_Switching!R$4,Switching!$B$23:$E$31,2,0)/12,0)</f>
        <v>16792.377</v>
      </c>
      <c r="S110" s="6">
        <f>Cal_Energy!S109+IFERROR(VLOOKUP(Cal_Energy_Switching!S$4,Switching!$B$35:$E$44,2,0)/12,0)-IFERROR(VLOOKUP(Cal_Energy_Switching!S$4,Switching!$B$23:$E$31,2,0)/12,0)</f>
        <v>131932.1874106027</v>
      </c>
      <c r="T110" s="6">
        <f>Cal_Energy!T109+IFERROR(VLOOKUP(Cal_Energy_Switching!T$4,Switching!$B$35:$E$44,2,0)/12,0)-IFERROR(VLOOKUP(Cal_Energy_Switching!T$4,Switching!$B$23:$E$31,2,0)/12,0)</f>
        <v>12.781285348107206</v>
      </c>
      <c r="U110" s="6">
        <f>Cal_Energy!U109+IFERROR(VLOOKUP(Cal_Energy_Switching!U$4,Switching!$B$35:$E$44,2,0)/12,0)-IFERROR(VLOOKUP(Cal_Energy_Switching!U$4,Switching!$B$23:$E$31,2,0)/12,0)</f>
        <v>104.19185076581883</v>
      </c>
      <c r="V110" s="6">
        <f>Cal_Energy!V109+IFERROR(VLOOKUP(Cal_Energy_Switching!V$4,Switching!$B$35:$E$44,2,0)/12,0)-IFERROR(VLOOKUP(Cal_Energy_Switching!V$4,Switching!$B$23:$E$31,2,0)/12,0)</f>
        <v>48339.183654632048</v>
      </c>
      <c r="W110" s="6">
        <f>Cal_Energy!W109+IFERROR(VLOOKUP(Cal_Energy_Switching!W$4,Switching!$B$35:$E$44,2,0)/12,0)-IFERROR(VLOOKUP(Cal_Energy_Switching!W$4,Switching!$B$23:$E$31,2,0)/12,0)</f>
        <v>8952.108987636313</v>
      </c>
      <c r="X110" s="6">
        <f>Cal_Energy!X109+IFERROR(VLOOKUP(Cal_Energy_Switching!X$4,Switching!$B$35:$E$44,2,0)/12,0)-IFERROR(VLOOKUP(Cal_Energy_Switching!X$4,Switching!$B$23:$E$31,2,0)/12,0)</f>
        <v>20044.203676949521</v>
      </c>
      <c r="Y110" s="35">
        <f t="shared" si="6"/>
        <v>9105.8039366483754</v>
      </c>
      <c r="Z110" s="1">
        <f>Cal_Energy!Z109+IFERROR(VLOOKUP(Cal_Energy_Switching!Z$4,Switching!$B$35:$E$44,2,0)/12,0)-IFERROR(VLOOKUP(Cal_Energy_Switching!Z$4,Switching!$B$23:$E$31,2,0)/12,0)</f>
        <v>4730.2771464067555</v>
      </c>
      <c r="AA110" s="1">
        <f>Cal_Energy!AA109+IFERROR(VLOOKUP(Cal_Energy_Switching!AA$4,Switching!$B$35:$E$44,2,0)/12,0)-IFERROR(VLOOKUP(Cal_Energy_Switching!AA$4,Switching!$B$23:$E$31,2,0)/12,0)</f>
        <v>4375.5267902416208</v>
      </c>
      <c r="AB110" s="6">
        <f>Cal_Energy!AB109+IFERROR(VLOOKUP(Cal_Energy_Switching!AB$4,Switching!$B$35:$E$44,2,0)/12,0)-IFERROR(VLOOKUP(Cal_Energy_Switching!AB$4,Switching!$B$23:$E$31,2,0)/12,0)</f>
        <v>56.136751054588117</v>
      </c>
      <c r="AC110" s="6">
        <f>Cal_Energy!AC109+IFERROR(VLOOKUP(Cal_Energy_Switching!AC$4,Switching!$B$35:$E$44,2,0)/12,0)-IFERROR(VLOOKUP(Cal_Energy_Switching!AC$4,Switching!$B$23:$E$31,2,0)/12,0)</f>
        <v>1752.8937322167501</v>
      </c>
      <c r="AD110" s="6">
        <f>Cal_Energy!AD109+IFERROR(VLOOKUP(Cal_Energy_Switching!AD$4,Switching!$B$35:$E$44,2,0)/12,0)-IFERROR(VLOOKUP(Cal_Energy_Switching!AD$4,Switching!$B$23:$E$31,2,0)/12,0)</f>
        <v>646.05962088305967</v>
      </c>
      <c r="AE110" s="6">
        <f>Cal_Energy!AE109+IFERROR(VLOOKUP(Cal_Energy_Switching!AE$4,Switching!$B$35:$E$44,2,0)/12,0)-IFERROR(VLOOKUP(Cal_Energy_Switching!AE$4,Switching!$B$23:$E$31,2,0)/12,0)</f>
        <v>3980.4263391243985</v>
      </c>
      <c r="AF110" s="6">
        <f>Cal_Energy!AF109+IFERROR(VLOOKUP(Cal_Energy_Switching!AF$4,Switching!$B$35:$E$44,2,0)/12,0)-IFERROR(VLOOKUP(Cal_Energy_Switching!AF$4,Switching!$B$23:$E$31,2,0)/12,0)</f>
        <v>9557.0511940127162</v>
      </c>
      <c r="AG110" s="6">
        <f>Cal_Energy!AG109+IFERROR(VLOOKUP(Cal_Energy_Switching!AG$4,Switching!$B$35:$E$44,2,0)/12,0)-IFERROR(VLOOKUP(Cal_Energy_Switching!AG$4,Switching!$B$23:$E$31,2,0)/12,0)</f>
        <v>6716.2631916450828</v>
      </c>
      <c r="AH110" s="6">
        <f>Cal_Energy!AH109+IFERROR(VLOOKUP(Cal_Energy_Switching!AH$4,Switching!$B$35:$E$44,2,0)/12,0)-IFERROR(VLOOKUP(Cal_Energy_Switching!AH$4,Switching!$B$23:$E$31,2,0)/12,0)</f>
        <v>1982.5278932732526</v>
      </c>
      <c r="AI110" s="6">
        <f>Cal_Energy!AI109+IFERROR(VLOOKUP(Cal_Energy_Switching!AI$4,Switching!$B$35:$E$44,2,0)/12,0)-IFERROR(VLOOKUP(Cal_Energy_Switching!AI$4,Switching!$B$23:$E$31,2,0)/12,0)</f>
        <v>3185.6837313375686</v>
      </c>
      <c r="AJ110" s="6">
        <f>Cal_Energy!AJ109+IFERROR(VLOOKUP(Cal_Energy_Switching!AJ$4,Switching!$B$35:$E$44,2,0)/12,0)-IFERROR(VLOOKUP(Cal_Energy_Switching!AJ$4,Switching!$B$23:$E$31,2,0)/12,0)</f>
        <v>336112.21454588551</v>
      </c>
      <c r="AK110" s="35">
        <f t="shared" si="7"/>
        <v>107954.24510737433</v>
      </c>
      <c r="AL110" s="1">
        <f>Cal_Energy!AL109+IFERROR(VLOOKUP(Cal_Energy_Switching!AL$4,Switching!$B$35:$E$44,2,0)/12,0)-IFERROR(VLOOKUP(Cal_Energy_Switching!AL$4,Switching!$B$23:$E$31,2,0)/12,0)</f>
        <v>30408.403300064812</v>
      </c>
      <c r="AM110" s="1">
        <f>Cal_Energy!AM109+IFERROR(VLOOKUP(Cal_Energy_Switching!AM$4,Switching!$B$35:$E$44,2,0)/12,0)-IFERROR(VLOOKUP(Cal_Energy_Switching!AM$4,Switching!$B$23:$E$31,2,0)/12,0)</f>
        <v>77545.841807309509</v>
      </c>
      <c r="AN110" s="6">
        <f>Cal_Energy!AN109+IFERROR(VLOOKUP(Cal_Energy_Switching!AN$4,Switching!$B$35:$E$44,2,0)/12,0)-IFERROR(VLOOKUP(Cal_Energy_Switching!AN$4,Switching!$B$23:$E$31,2,0)/12,0)</f>
        <v>246.91736739746571</v>
      </c>
      <c r="AO110" s="6">
        <f>Cal_Energy!AO109+IFERROR(VLOOKUP(Cal_Energy_Switching!AO$4,Switching!$B$35:$E$44,2,0)/12,0)-IFERROR(VLOOKUP(Cal_Energy_Switching!AO$4,Switching!$B$23:$E$31,2,0)/12,0)</f>
        <v>237.84670311741715</v>
      </c>
      <c r="AP110" s="6">
        <f>Cal_Energy!AP109+IFERROR(VLOOKUP(Cal_Energy_Switching!AP$4,Switching!$B$35:$E$44,2,0)/12,0)-IFERROR(VLOOKUP(Cal_Energy_Switching!AP$4,Switching!$B$23:$E$31,2,0)/12,0)</f>
        <v>11617.034491962817</v>
      </c>
      <c r="AQ110" s="6">
        <f>Cal_Energy!AQ109+IFERROR(VLOOKUP(Cal_Energy_Switching!AQ$4,Switching!$B$35:$E$44,2,0)/12,0)-IFERROR(VLOOKUP(Cal_Energy_Switching!AQ$4,Switching!$B$23:$E$31,2,0)/12,0)</f>
        <v>71373.657610634342</v>
      </c>
      <c r="AR110" s="6">
        <f>Cal_Energy!AR109+IFERROR(VLOOKUP(Cal_Energy_Switching!AR$4,Switching!$B$35:$E$44,2,0)/12,0)-IFERROR(VLOOKUP(Cal_Energy_Switching!AR$4,Switching!$B$23:$E$31,2,0)/12,0)</f>
        <v>10515.023982978144</v>
      </c>
      <c r="AS110" s="6">
        <f>Cal_Energy!AS109+IFERROR(VLOOKUP(Cal_Energy_Switching!AS$4,Switching!$B$35:$E$44,2,0)/12,0)-IFERROR(VLOOKUP(Cal_Energy_Switching!AS$4,Switching!$B$23:$E$31,2,0)/12,0)</f>
        <v>134930.36593754441</v>
      </c>
      <c r="AT110" s="6">
        <f>Cal_Energy!AT109+IFERROR(VLOOKUP(Cal_Energy_Switching!AT$4,Switching!$B$35:$E$44,2,0)/12,0)-IFERROR(VLOOKUP(Cal_Energy_Switching!AT$4,Switching!$B$23:$E$31,2,0)/12,0)</f>
        <v>26480.722626949002</v>
      </c>
      <c r="AU110" s="6">
        <f>Cal_Energy!AU109+IFERROR(VLOOKUP(Cal_Energy_Switching!AU$4,Switching!$B$35:$E$44,2,0)/12,0)-IFERROR(VLOOKUP(Cal_Energy_Switching!AU$4,Switching!$B$23:$E$31,2,0)/12,0)</f>
        <v>63546.972480413075</v>
      </c>
      <c r="AV110" s="6">
        <f>Cal_Energy!AV109+IFERROR(VLOOKUP(Cal_Energy_Switching!AV$4,Switching!$B$35:$E$44,2,0)/12,0)-IFERROR(VLOOKUP(Cal_Energy_Switching!AV$4,Switching!$B$23:$E$31,2,0)/12,0)</f>
        <v>1107.743894697134</v>
      </c>
      <c r="AW110" s="6">
        <f>Cal_Energy!AW109+IFERROR(VLOOKUP(Cal_Energy_Switching!AW$4,Switching!$B$35:$E$44,2,0)/12,0)-IFERROR(VLOOKUP(Cal_Energy_Switching!AW$4,Switching!$B$23:$E$31,2,0)/12,0)</f>
        <v>18079.633231149739</v>
      </c>
      <c r="AX110" s="6">
        <f>Cal_Energy!AX109+IFERROR(VLOOKUP(Cal_Energy_Switching!AX$4,Switching!$B$35:$E$44,2,0)/12,0)-IFERROR(VLOOKUP(Cal_Energy_Switching!AX$4,Switching!$B$23:$E$31,2,0)/12,0)</f>
        <v>139685.55424115338</v>
      </c>
      <c r="AY110" s="6">
        <f>Cal_Energy!AY109+IFERROR(VLOOKUP(Cal_Energy_Switching!AY$4,Switching!$B$35:$E$44,2,0)/12,0)-IFERROR(VLOOKUP(Cal_Energy_Switching!AY$4,Switching!$B$23:$E$31,2,0)/12,0)</f>
        <v>22196.690072672729</v>
      </c>
      <c r="AZ110" s="6">
        <f>Cal_Energy!AZ109+IFERROR(VLOOKUP(Cal_Energy_Switching!AZ$4,Switching!$B$35:$E$44,2,0)/12,0)-IFERROR(VLOOKUP(Cal_Energy_Switching!AZ$4,Switching!$B$23:$E$31,2,0)/12,0)</f>
        <v>9371</v>
      </c>
      <c r="BA110" s="6">
        <f>Cal_Energy!BA109+IFERROR(VLOOKUP(Cal_Energy_Switching!BA$4,Switching!$B$35:$E$44,2,0)/12,0)-IFERROR(VLOOKUP(Cal_Energy_Switching!BA$4,Switching!$B$23:$E$31,2,0)/12,0)</f>
        <v>4351.2</v>
      </c>
      <c r="BB110" s="7">
        <f t="shared" si="9"/>
        <v>2660031.0142214019</v>
      </c>
    </row>
    <row r="111" spans="1:54" x14ac:dyDescent="0.25">
      <c r="A111">
        <v>2023</v>
      </c>
      <c r="B111">
        <v>4</v>
      </c>
      <c r="C111" t="s">
        <v>109</v>
      </c>
      <c r="D111" s="6">
        <f>Cal_Energy!D110+IFERROR(VLOOKUP(Cal_Energy_Switching!D$4,Switching!$B$35:$E$44,2,0)/12,0)-IFERROR(VLOOKUP(Cal_Energy_Switching!D$4,Switching!$B$23:$E$31,2,0)/12,0)</f>
        <v>420258.92311769526</v>
      </c>
      <c r="E111" s="35">
        <f t="shared" si="8"/>
        <v>142673.25744701471</v>
      </c>
      <c r="F111" s="1">
        <f>Cal_Energy!F110+IFERROR(VLOOKUP(Cal_Energy_Switching!F$4,Switching!$B$35:$E$44,2,0)/12,0)-IFERROR(VLOOKUP(Cal_Energy_Switching!F$4,Switching!$B$23:$E$31,2,0)/12,0)</f>
        <v>58019.670928805885</v>
      </c>
      <c r="G111" s="1">
        <f>Cal_Energy!G110+IFERROR(VLOOKUP(Cal_Energy_Switching!G$4,Switching!$B$35:$E$44,2,0)/12,0)-IFERROR(VLOOKUP(Cal_Energy_Switching!G$4,Switching!$B$23:$E$31,2,0)/12,0)</f>
        <v>84653.586518208816</v>
      </c>
      <c r="H111" s="35">
        <f t="shared" si="5"/>
        <v>11577.756303646702</v>
      </c>
      <c r="I111" s="1">
        <f>Cal_Energy!I110+IFERROR(VLOOKUP(Cal_Energy_Switching!I$4,Switching!$B$35:$E$44,2,0)/12,0)-IFERROR(VLOOKUP(Cal_Energy_Switching!I$4,Switching!$B$23:$E$31,2,0)/12,0)</f>
        <v>592.68205709807648</v>
      </c>
      <c r="J111" s="1">
        <f>Cal_Energy!J110+IFERROR(VLOOKUP(Cal_Energy_Switching!J$4,Switching!$B$35:$E$44,2,0)/12,0)-IFERROR(VLOOKUP(Cal_Energy_Switching!J$4,Switching!$B$23:$E$31,2,0)/12,0)</f>
        <v>10985.074246548626</v>
      </c>
      <c r="K111" s="6">
        <f>Cal_Energy!K110+IFERROR(VLOOKUP(Cal_Energy_Switching!K$4,Switching!$B$35:$E$44,2,0)/12,0)-IFERROR(VLOOKUP(Cal_Energy_Switching!K$4,Switching!$B$23:$E$31,2,0)/12,0)</f>
        <v>237377.83199648396</v>
      </c>
      <c r="L111" s="6">
        <f>Cal_Energy!L110+IFERROR(VLOOKUP(Cal_Energy_Switching!L$4,Switching!$B$35:$E$44,2,0)/12,0)-IFERROR(VLOOKUP(Cal_Energy_Switching!L$4,Switching!$B$23:$E$31,2,0)/12,0)</f>
        <v>18266.397312678564</v>
      </c>
      <c r="M111" s="6">
        <f>Cal_Energy!M110+IFERROR(VLOOKUP(Cal_Energy_Switching!M$4,Switching!$B$35:$E$44,2,0)/12,0)-IFERROR(VLOOKUP(Cal_Energy_Switching!M$4,Switching!$B$23:$E$31,2,0)/12,0)</f>
        <v>162317.71292860314</v>
      </c>
      <c r="N111" s="6">
        <f>Cal_Energy!N110+IFERROR(VLOOKUP(Cal_Energy_Switching!N$4,Switching!$B$35:$E$44,2,0)/12,0)-IFERROR(VLOOKUP(Cal_Energy_Switching!N$4,Switching!$B$23:$E$31,2,0)/12,0)</f>
        <v>99757.056670396443</v>
      </c>
      <c r="O111" s="6">
        <f>Cal_Energy!O110+IFERROR(VLOOKUP(Cal_Energy_Switching!O$4,Switching!$B$35:$E$44,2,0)/12,0)-IFERROR(VLOOKUP(Cal_Energy_Switching!O$4,Switching!$B$23:$E$31,2,0)/12,0)</f>
        <v>128952.21234491511</v>
      </c>
      <c r="P111" s="6">
        <f>Cal_Energy!P110+IFERROR(VLOOKUP(Cal_Energy_Switching!P$4,Switching!$B$35:$E$44,2,0)/12,0)-IFERROR(VLOOKUP(Cal_Energy_Switching!P$4,Switching!$B$23:$E$31,2,0)/12,0)</f>
        <v>0</v>
      </c>
      <c r="Q111" s="6">
        <f>Cal_Energy!Q110+IFERROR(VLOOKUP(Cal_Energy_Switching!Q$4,Switching!$B$35:$E$44,2,0)/12,0)-IFERROR(VLOOKUP(Cal_Energy_Switching!Q$4,Switching!$B$23:$E$31,2,0)/12,0)</f>
        <v>16500.106854168778</v>
      </c>
      <c r="R111" s="6">
        <f>Cal_Energy!R110+IFERROR(VLOOKUP(Cal_Energy_Switching!R$4,Switching!$B$35:$E$44,2,0)/12,0)-IFERROR(VLOOKUP(Cal_Energy_Switching!R$4,Switching!$B$23:$E$31,2,0)/12,0)</f>
        <v>15663.825000000001</v>
      </c>
      <c r="S111" s="6">
        <f>Cal_Energy!S110+IFERROR(VLOOKUP(Cal_Energy_Switching!S$4,Switching!$B$35:$E$44,2,0)/12,0)-IFERROR(VLOOKUP(Cal_Energy_Switching!S$4,Switching!$B$23:$E$31,2,0)/12,0)</f>
        <v>122191.58216173069</v>
      </c>
      <c r="T111" s="6">
        <f>Cal_Energy!T110+IFERROR(VLOOKUP(Cal_Energy_Switching!T$4,Switching!$B$35:$E$44,2,0)/12,0)-IFERROR(VLOOKUP(Cal_Energy_Switching!T$4,Switching!$B$23:$E$31,2,0)/12,0)</f>
        <v>11.172108045821263</v>
      </c>
      <c r="U111" s="6">
        <f>Cal_Energy!U110+IFERROR(VLOOKUP(Cal_Energy_Switching!U$4,Switching!$B$35:$E$44,2,0)/12,0)-IFERROR(VLOOKUP(Cal_Energy_Switching!U$4,Switching!$B$23:$E$31,2,0)/12,0)</f>
        <v>90.374316092270234</v>
      </c>
      <c r="V111" s="6">
        <f>Cal_Energy!V110+IFERROR(VLOOKUP(Cal_Energy_Switching!V$4,Switching!$B$35:$E$44,2,0)/12,0)-IFERROR(VLOOKUP(Cal_Energy_Switching!V$4,Switching!$B$23:$E$31,2,0)/12,0)</f>
        <v>47968.040843209907</v>
      </c>
      <c r="W111" s="6">
        <f>Cal_Energy!W110+IFERROR(VLOOKUP(Cal_Energy_Switching!W$4,Switching!$B$35:$E$44,2,0)/12,0)-IFERROR(VLOOKUP(Cal_Energy_Switching!W$4,Switching!$B$23:$E$31,2,0)/12,0)</f>
        <v>8846.030077241945</v>
      </c>
      <c r="X111" s="6">
        <f>Cal_Energy!X110+IFERROR(VLOOKUP(Cal_Energy_Switching!X$4,Switching!$B$35:$E$44,2,0)/12,0)-IFERROR(VLOOKUP(Cal_Energy_Switching!X$4,Switching!$B$23:$E$31,2,0)/12,0)</f>
        <v>21002.85857522552</v>
      </c>
      <c r="Y111" s="35">
        <f t="shared" si="6"/>
        <v>7438.4131418606503</v>
      </c>
      <c r="Z111" s="1">
        <f>Cal_Energy!Z110+IFERROR(VLOOKUP(Cal_Energy_Switching!Z$4,Switching!$B$35:$E$44,2,0)/12,0)-IFERROR(VLOOKUP(Cal_Energy_Switching!Z$4,Switching!$B$23:$E$31,2,0)/12,0)</f>
        <v>3864.1020535113921</v>
      </c>
      <c r="AA111" s="1">
        <f>Cal_Energy!AA110+IFERROR(VLOOKUP(Cal_Energy_Switching!AA$4,Switching!$B$35:$E$44,2,0)/12,0)-IFERROR(VLOOKUP(Cal_Energy_Switching!AA$4,Switching!$B$23:$E$31,2,0)/12,0)</f>
        <v>3574.3110883492586</v>
      </c>
      <c r="AB111" s="6">
        <f>Cal_Energy!AB110+IFERROR(VLOOKUP(Cal_Energy_Switching!AB$4,Switching!$B$35:$E$44,2,0)/12,0)-IFERROR(VLOOKUP(Cal_Energy_Switching!AB$4,Switching!$B$23:$E$31,2,0)/12,0)</f>
        <v>48.376836590531269</v>
      </c>
      <c r="AC111" s="6">
        <f>Cal_Energy!AC110+IFERROR(VLOOKUP(Cal_Energy_Switching!AC$4,Switching!$B$35:$E$44,2,0)/12,0)-IFERROR(VLOOKUP(Cal_Energy_Switching!AC$4,Switching!$B$23:$E$31,2,0)/12,0)</f>
        <v>1402.3760754102091</v>
      </c>
      <c r="AD111" s="6">
        <f>Cal_Energy!AD110+IFERROR(VLOOKUP(Cal_Energy_Switching!AD$4,Switching!$B$35:$E$44,2,0)/12,0)-IFERROR(VLOOKUP(Cal_Energy_Switching!AD$4,Switching!$B$23:$E$31,2,0)/12,0)</f>
        <v>489.28490487181125</v>
      </c>
      <c r="AE111" s="6">
        <f>Cal_Energy!AE110+IFERROR(VLOOKUP(Cal_Energy_Switching!AE$4,Switching!$B$35:$E$44,2,0)/12,0)-IFERROR(VLOOKUP(Cal_Energy_Switching!AE$4,Switching!$B$23:$E$31,2,0)/12,0)</f>
        <v>3413.4318879952025</v>
      </c>
      <c r="AF111" s="6">
        <f>Cal_Energy!AF110+IFERROR(VLOOKUP(Cal_Energy_Switching!AF$4,Switching!$B$35:$E$44,2,0)/12,0)-IFERROR(VLOOKUP(Cal_Energy_Switching!AF$4,Switching!$B$23:$E$31,2,0)/12,0)</f>
        <v>8902.6557731323992</v>
      </c>
      <c r="AG111" s="6">
        <f>Cal_Energy!AG110+IFERROR(VLOOKUP(Cal_Energy_Switching!AG$4,Switching!$B$35:$E$44,2,0)/12,0)-IFERROR(VLOOKUP(Cal_Energy_Switching!AG$4,Switching!$B$23:$E$31,2,0)/12,0)</f>
        <v>5759.5606584124944</v>
      </c>
      <c r="AH111" s="6">
        <f>Cal_Energy!AH110+IFERROR(VLOOKUP(Cal_Energy_Switching!AH$4,Switching!$B$35:$E$44,2,0)/12,0)-IFERROR(VLOOKUP(Cal_Energy_Switching!AH$4,Switching!$B$23:$E$31,2,0)/12,0)</f>
        <v>1700.1254019506619</v>
      </c>
      <c r="AI111" s="6">
        <f>Cal_Energy!AI110+IFERROR(VLOOKUP(Cal_Energy_Switching!AI$4,Switching!$B$35:$E$44,2,0)/12,0)-IFERROR(VLOOKUP(Cal_Energy_Switching!AI$4,Switching!$B$23:$E$31,2,0)/12,0)</f>
        <v>2967.5519243774643</v>
      </c>
      <c r="AJ111" s="6">
        <f>Cal_Energy!AJ110+IFERROR(VLOOKUP(Cal_Energy_Switching!AJ$4,Switching!$B$35:$E$44,2,0)/12,0)-IFERROR(VLOOKUP(Cal_Energy_Switching!AJ$4,Switching!$B$23:$E$31,2,0)/12,0)</f>
        <v>277938.19976293267</v>
      </c>
      <c r="AK111" s="35">
        <f t="shared" si="7"/>
        <v>102846.51058128283</v>
      </c>
      <c r="AL111" s="1">
        <f>Cal_Energy!AL110+IFERROR(VLOOKUP(Cal_Energy_Switching!AL$4,Switching!$B$35:$E$44,2,0)/12,0)-IFERROR(VLOOKUP(Cal_Energy_Switching!AL$4,Switching!$B$23:$E$31,2,0)/12,0)</f>
        <v>28978.237632759196</v>
      </c>
      <c r="AM111" s="1">
        <f>Cal_Energy!AM110+IFERROR(VLOOKUP(Cal_Energy_Switching!AM$4,Switching!$B$35:$E$44,2,0)/12,0)-IFERROR(VLOOKUP(Cal_Energy_Switching!AM$4,Switching!$B$23:$E$31,2,0)/12,0)</f>
        <v>73868.272948523634</v>
      </c>
      <c r="AN111" s="6">
        <f>Cal_Energy!AN110+IFERROR(VLOOKUP(Cal_Energy_Switching!AN$4,Switching!$B$35:$E$44,2,0)/12,0)-IFERROR(VLOOKUP(Cal_Energy_Switching!AN$4,Switching!$B$23:$E$31,2,0)/12,0)</f>
        <v>274.51949653101883</v>
      </c>
      <c r="AO111" s="6">
        <f>Cal_Energy!AO110+IFERROR(VLOOKUP(Cal_Energy_Switching!AO$4,Switching!$B$35:$E$44,2,0)/12,0)-IFERROR(VLOOKUP(Cal_Energy_Switching!AO$4,Switching!$B$23:$E$31,2,0)/12,0)</f>
        <v>243.62857574884342</v>
      </c>
      <c r="AP111" s="6">
        <f>Cal_Energy!AP110+IFERROR(VLOOKUP(Cal_Energy_Switching!AP$4,Switching!$B$35:$E$44,2,0)/12,0)-IFERROR(VLOOKUP(Cal_Energy_Switching!AP$4,Switching!$B$23:$E$31,2,0)/12,0)</f>
        <v>7626.9955839079812</v>
      </c>
      <c r="AQ111" s="6">
        <f>Cal_Energy!AQ110+IFERROR(VLOOKUP(Cal_Energy_Switching!AQ$4,Switching!$B$35:$E$44,2,0)/12,0)-IFERROR(VLOOKUP(Cal_Energy_Switching!AQ$4,Switching!$B$23:$E$31,2,0)/12,0)</f>
        <v>81271.182925984394</v>
      </c>
      <c r="AR111" s="6">
        <f>Cal_Energy!AR110+IFERROR(VLOOKUP(Cal_Energy_Switching!AR$4,Switching!$B$35:$E$44,2,0)/12,0)-IFERROR(VLOOKUP(Cal_Energy_Switching!AR$4,Switching!$B$23:$E$31,2,0)/12,0)</f>
        <v>11017.4894342836</v>
      </c>
      <c r="AS111" s="6">
        <f>Cal_Energy!AS110+IFERROR(VLOOKUP(Cal_Energy_Switching!AS$4,Switching!$B$35:$E$44,2,0)/12,0)-IFERROR(VLOOKUP(Cal_Energy_Switching!AS$4,Switching!$B$23:$E$31,2,0)/12,0)</f>
        <v>132953.37242303754</v>
      </c>
      <c r="AT111" s="6">
        <f>Cal_Energy!AT110+IFERROR(VLOOKUP(Cal_Energy_Switching!AT$4,Switching!$B$35:$E$44,2,0)/12,0)-IFERROR(VLOOKUP(Cal_Energy_Switching!AT$4,Switching!$B$23:$E$31,2,0)/12,0)</f>
        <v>27653.142013328394</v>
      </c>
      <c r="AU111" s="6">
        <f>Cal_Energy!AU110+IFERROR(VLOOKUP(Cal_Energy_Switching!AU$4,Switching!$B$35:$E$44,2,0)/12,0)-IFERROR(VLOOKUP(Cal_Energy_Switching!AU$4,Switching!$B$23:$E$31,2,0)/12,0)</f>
        <v>62616.622591233405</v>
      </c>
      <c r="AV111" s="6">
        <f>Cal_Energy!AV110+IFERROR(VLOOKUP(Cal_Energy_Switching!AV$4,Switching!$B$35:$E$44,2,0)/12,0)-IFERROR(VLOOKUP(Cal_Energy_Switching!AV$4,Switching!$B$23:$E$31,2,0)/12,0)</f>
        <v>1117.123226506058</v>
      </c>
      <c r="AW111" s="6">
        <f>Cal_Energy!AW110+IFERROR(VLOOKUP(Cal_Energy_Switching!AW$4,Switching!$B$35:$E$44,2,0)/12,0)-IFERROR(VLOOKUP(Cal_Energy_Switching!AW$4,Switching!$B$23:$E$31,2,0)/12,0)</f>
        <v>17986.583315578842</v>
      </c>
      <c r="AX111" s="6">
        <f>Cal_Energy!AX110+IFERROR(VLOOKUP(Cal_Energy_Switching!AX$4,Switching!$B$35:$E$44,2,0)/12,0)-IFERROR(VLOOKUP(Cal_Energy_Switching!AX$4,Switching!$B$23:$E$31,2,0)/12,0)</f>
        <v>140868.27993110131</v>
      </c>
      <c r="AY111" s="6">
        <f>Cal_Energy!AY110+IFERROR(VLOOKUP(Cal_Energy_Switching!AY$4,Switching!$B$35:$E$44,2,0)/12,0)-IFERROR(VLOOKUP(Cal_Energy_Switching!AY$4,Switching!$B$23:$E$31,2,0)/12,0)</f>
        <v>22098.797625134266</v>
      </c>
      <c r="AZ111" s="6">
        <f>Cal_Energy!AZ110+IFERROR(VLOOKUP(Cal_Energy_Switching!AZ$4,Switching!$B$35:$E$44,2,0)/12,0)-IFERROR(VLOOKUP(Cal_Energy_Switching!AZ$4,Switching!$B$23:$E$31,2,0)/12,0)</f>
        <v>7236.5</v>
      </c>
      <c r="BA111" s="6">
        <f>Cal_Energy!BA110+IFERROR(VLOOKUP(Cal_Energy_Switching!BA$4,Switching!$B$35:$E$44,2,0)/12,0)-IFERROR(VLOOKUP(Cal_Energy_Switching!BA$4,Switching!$B$23:$E$31,2,0)/12,0)</f>
        <v>4414.32</v>
      </c>
      <c r="BB111" s="7">
        <f t="shared" si="9"/>
        <v>2383740.1821483416</v>
      </c>
    </row>
    <row r="112" spans="1:54" x14ac:dyDescent="0.25">
      <c r="A112">
        <v>2023</v>
      </c>
      <c r="B112">
        <v>5</v>
      </c>
      <c r="C112" t="s">
        <v>110</v>
      </c>
      <c r="D112" s="6">
        <f>Cal_Energy!D111+IFERROR(VLOOKUP(Cal_Energy_Switching!D$4,Switching!$B$35:$E$44,2,0)/12,0)-IFERROR(VLOOKUP(Cal_Energy_Switching!D$4,Switching!$B$23:$E$31,2,0)/12,0)</f>
        <v>379281.70282002882</v>
      </c>
      <c r="E112" s="35">
        <f t="shared" si="8"/>
        <v>156228.79635086504</v>
      </c>
      <c r="F112" s="1">
        <f>Cal_Energy!F111+IFERROR(VLOOKUP(Cal_Energy_Switching!F$4,Switching!$B$35:$E$44,2,0)/12,0)-IFERROR(VLOOKUP(Cal_Energy_Switching!F$4,Switching!$B$23:$E$31,2,0)/12,0)</f>
        <v>63441.886490346027</v>
      </c>
      <c r="G112" s="1">
        <f>Cal_Energy!G111+IFERROR(VLOOKUP(Cal_Energy_Switching!G$4,Switching!$B$35:$E$44,2,0)/12,0)-IFERROR(VLOOKUP(Cal_Energy_Switching!G$4,Switching!$B$23:$E$31,2,0)/12,0)</f>
        <v>92786.909860519023</v>
      </c>
      <c r="H112" s="35">
        <f t="shared" si="5"/>
        <v>13091.02149231385</v>
      </c>
      <c r="I112" s="1">
        <f>Cal_Energy!I111+IFERROR(VLOOKUP(Cal_Energy_Switching!I$4,Switching!$B$35:$E$44,2,0)/12,0)-IFERROR(VLOOKUP(Cal_Energy_Switching!I$4,Switching!$B$23:$E$31,2,0)/12,0)</f>
        <v>670.14828642885425</v>
      </c>
      <c r="J112" s="1">
        <f>Cal_Energy!J111+IFERROR(VLOOKUP(Cal_Energy_Switching!J$4,Switching!$B$35:$E$44,2,0)/12,0)-IFERROR(VLOOKUP(Cal_Energy_Switching!J$4,Switching!$B$23:$E$31,2,0)/12,0)</f>
        <v>12420.873205884996</v>
      </c>
      <c r="K112" s="6">
        <f>Cal_Energy!K111+IFERROR(VLOOKUP(Cal_Energy_Switching!K$4,Switching!$B$35:$E$44,2,0)/12,0)-IFERROR(VLOOKUP(Cal_Energy_Switching!K$4,Switching!$B$23:$E$31,2,0)/12,0)</f>
        <v>279336.90540701593</v>
      </c>
      <c r="L112" s="6">
        <f>Cal_Energy!L111+IFERROR(VLOOKUP(Cal_Energy_Switching!L$4,Switching!$B$35:$E$44,2,0)/12,0)-IFERROR(VLOOKUP(Cal_Energy_Switching!L$4,Switching!$B$23:$E$31,2,0)/12,0)</f>
        <v>22638.374364190124</v>
      </c>
      <c r="M112" s="6">
        <f>Cal_Energy!M111+IFERROR(VLOOKUP(Cal_Energy_Switching!M$4,Switching!$B$35:$E$44,2,0)/12,0)-IFERROR(VLOOKUP(Cal_Energy_Switching!M$4,Switching!$B$23:$E$31,2,0)/12,0)</f>
        <v>190378.64484586465</v>
      </c>
      <c r="N112" s="6">
        <f>Cal_Energy!N111+IFERROR(VLOOKUP(Cal_Energy_Switching!N$4,Switching!$B$35:$E$44,2,0)/12,0)-IFERROR(VLOOKUP(Cal_Energy_Switching!N$4,Switching!$B$23:$E$31,2,0)/12,0)</f>
        <v>116246.98878786631</v>
      </c>
      <c r="O112" s="6">
        <f>Cal_Energy!O111+IFERROR(VLOOKUP(Cal_Energy_Switching!O$4,Switching!$B$35:$E$44,2,0)/12,0)-IFERROR(VLOOKUP(Cal_Energy_Switching!O$4,Switching!$B$23:$E$31,2,0)/12,0)</f>
        <v>147659.53687553707</v>
      </c>
      <c r="P112" s="6">
        <f>Cal_Energy!P111+IFERROR(VLOOKUP(Cal_Energy_Switching!P$4,Switching!$B$35:$E$44,2,0)/12,0)-IFERROR(VLOOKUP(Cal_Energy_Switching!P$4,Switching!$B$23:$E$31,2,0)/12,0)</f>
        <v>0</v>
      </c>
      <c r="Q112" s="6">
        <f>Cal_Energy!Q111+IFERROR(VLOOKUP(Cal_Energy_Switching!Q$4,Switching!$B$35:$E$44,2,0)/12,0)-IFERROR(VLOOKUP(Cal_Energy_Switching!Q$4,Switching!$B$23:$E$31,2,0)/12,0)</f>
        <v>18868.007601699301</v>
      </c>
      <c r="R112" s="6">
        <f>Cal_Energy!R111+IFERROR(VLOOKUP(Cal_Energy_Switching!R$4,Switching!$B$35:$E$44,2,0)/12,0)-IFERROR(VLOOKUP(Cal_Energy_Switching!R$4,Switching!$B$23:$E$31,2,0)/12,0)</f>
        <v>18377.596000000001</v>
      </c>
      <c r="S112" s="6">
        <f>Cal_Energy!S111+IFERROR(VLOOKUP(Cal_Energy_Switching!S$4,Switching!$B$35:$E$44,2,0)/12,0)-IFERROR(VLOOKUP(Cal_Energy_Switching!S$4,Switching!$B$23:$E$31,2,0)/12,0)</f>
        <v>140697.26960806313</v>
      </c>
      <c r="T112" s="6">
        <f>Cal_Energy!T111+IFERROR(VLOOKUP(Cal_Energy_Switching!T$4,Switching!$B$35:$E$44,2,0)/12,0)-IFERROR(VLOOKUP(Cal_Energy_Switching!T$4,Switching!$B$23:$E$31,2,0)/12,0)</f>
        <v>12.79955055145067</v>
      </c>
      <c r="U112" s="6">
        <f>Cal_Energy!U111+IFERROR(VLOOKUP(Cal_Energy_Switching!U$4,Switching!$B$35:$E$44,2,0)/12,0)-IFERROR(VLOOKUP(Cal_Energy_Switching!U$4,Switching!$B$23:$E$31,2,0)/12,0)</f>
        <v>104.08175807287712</v>
      </c>
      <c r="V112" s="6">
        <f>Cal_Energy!V111+IFERROR(VLOOKUP(Cal_Energy_Switching!V$4,Switching!$B$35:$E$44,2,0)/12,0)-IFERROR(VLOOKUP(Cal_Energy_Switching!V$4,Switching!$B$23:$E$31,2,0)/12,0)</f>
        <v>48437.686864592841</v>
      </c>
      <c r="W112" s="6">
        <f>Cal_Energy!W111+IFERROR(VLOOKUP(Cal_Energy_Switching!W$4,Switching!$B$35:$E$44,2,0)/12,0)-IFERROR(VLOOKUP(Cal_Energy_Switching!W$4,Switching!$B$23:$E$31,2,0)/12,0)</f>
        <v>9398.1587156861315</v>
      </c>
      <c r="X112" s="6">
        <f>Cal_Energy!X111+IFERROR(VLOOKUP(Cal_Energy_Switching!X$4,Switching!$B$35:$E$44,2,0)/12,0)-IFERROR(VLOOKUP(Cal_Energy_Switching!X$4,Switching!$B$23:$E$31,2,0)/12,0)</f>
        <v>24465.007144365183</v>
      </c>
      <c r="Y112" s="35">
        <f t="shared" si="6"/>
        <v>7194.0396909462816</v>
      </c>
      <c r="Z112" s="1">
        <f>Cal_Energy!Z111+IFERROR(VLOOKUP(Cal_Energy_Switching!Z$4,Switching!$B$35:$E$44,2,0)/12,0)-IFERROR(VLOOKUP(Cal_Energy_Switching!Z$4,Switching!$B$23:$E$31,2,0)/12,0)</f>
        <v>3737.1550911024619</v>
      </c>
      <c r="AA112" s="1">
        <f>Cal_Energy!AA111+IFERROR(VLOOKUP(Cal_Energy_Switching!AA$4,Switching!$B$35:$E$44,2,0)/12,0)-IFERROR(VLOOKUP(Cal_Energy_Switching!AA$4,Switching!$B$23:$E$31,2,0)/12,0)</f>
        <v>3456.8845998438201</v>
      </c>
      <c r="AB112" s="6">
        <f>Cal_Energy!AB111+IFERROR(VLOOKUP(Cal_Energy_Switching!AB$4,Switching!$B$35:$E$44,2,0)/12,0)-IFERROR(VLOOKUP(Cal_Energy_Switching!AB$4,Switching!$B$23:$E$31,2,0)/12,0)</f>
        <v>56.334617329122537</v>
      </c>
      <c r="AC112" s="6">
        <f>Cal_Energy!AC111+IFERROR(VLOOKUP(Cal_Energy_Switching!AC$4,Switching!$B$35:$E$44,2,0)/12,0)-IFERROR(VLOOKUP(Cal_Energy_Switching!AC$4,Switching!$B$23:$E$31,2,0)/12,0)</f>
        <v>1342.4053161402389</v>
      </c>
      <c r="AD112" s="6">
        <f>Cal_Energy!AD111+IFERROR(VLOOKUP(Cal_Energy_Switching!AD$4,Switching!$B$35:$E$44,2,0)/12,0)-IFERROR(VLOOKUP(Cal_Energy_Switching!AD$4,Switching!$B$23:$E$31,2,0)/12,0)</f>
        <v>516.32484539618645</v>
      </c>
      <c r="AE112" s="6">
        <f>Cal_Energy!AE111+IFERROR(VLOOKUP(Cal_Energy_Switching!AE$4,Switching!$B$35:$E$44,2,0)/12,0)-IFERROR(VLOOKUP(Cal_Energy_Switching!AE$4,Switching!$B$23:$E$31,2,0)/12,0)</f>
        <v>3609.268917113071</v>
      </c>
      <c r="AF112" s="6">
        <f>Cal_Energy!AF111+IFERROR(VLOOKUP(Cal_Energy_Switching!AF$4,Switching!$B$35:$E$44,2,0)/12,0)-IFERROR(VLOOKUP(Cal_Energy_Switching!AF$4,Switching!$B$23:$E$31,2,0)/12,0)</f>
        <v>10009.646179899235</v>
      </c>
      <c r="AG112" s="6">
        <f>Cal_Energy!AG111+IFERROR(VLOOKUP(Cal_Energy_Switching!AG$4,Switching!$B$35:$E$44,2,0)/12,0)-IFERROR(VLOOKUP(Cal_Energy_Switching!AG$4,Switching!$B$23:$E$31,2,0)/12,0)</f>
        <v>6090.0008972625865</v>
      </c>
      <c r="AH112" s="6">
        <f>Cal_Energy!AH111+IFERROR(VLOOKUP(Cal_Energy_Switching!AH$4,Switching!$B$35:$E$44,2,0)/12,0)-IFERROR(VLOOKUP(Cal_Energy_Switching!AH$4,Switching!$B$23:$E$31,2,0)/12,0)</f>
        <v>1797.6658008133995</v>
      </c>
      <c r="AI112" s="6">
        <f>Cal_Energy!AI111+IFERROR(VLOOKUP(Cal_Energy_Switching!AI$4,Switching!$B$35:$E$44,2,0)/12,0)-IFERROR(VLOOKUP(Cal_Energy_Switching!AI$4,Switching!$B$23:$E$31,2,0)/12,0)</f>
        <v>3336.5487266330747</v>
      </c>
      <c r="AJ112" s="6">
        <f>Cal_Energy!AJ111+IFERROR(VLOOKUP(Cal_Energy_Switching!AJ$4,Switching!$B$35:$E$44,2,0)/12,0)-IFERROR(VLOOKUP(Cal_Energy_Switching!AJ$4,Switching!$B$23:$E$31,2,0)/12,0)</f>
        <v>328495.24420031789</v>
      </c>
      <c r="AK112" s="35">
        <f t="shared" si="7"/>
        <v>114951.31643905964</v>
      </c>
      <c r="AL112" s="1">
        <f>Cal_Energy!AL111+IFERROR(VLOOKUP(Cal_Energy_Switching!AL$4,Switching!$B$35:$E$44,2,0)/12,0)-IFERROR(VLOOKUP(Cal_Energy_Switching!AL$4,Switching!$B$23:$E$31,2,0)/12,0)</f>
        <v>32367.583272936699</v>
      </c>
      <c r="AM112" s="1">
        <f>Cal_Energy!AM111+IFERROR(VLOOKUP(Cal_Energy_Switching!AM$4,Switching!$B$35:$E$44,2,0)/12,0)-IFERROR(VLOOKUP(Cal_Energy_Switching!AM$4,Switching!$B$23:$E$31,2,0)/12,0)</f>
        <v>82583.73316612294</v>
      </c>
      <c r="AN112" s="6">
        <f>Cal_Energy!AN111+IFERROR(VLOOKUP(Cal_Energy_Switching!AN$4,Switching!$B$35:$E$44,2,0)/12,0)-IFERROR(VLOOKUP(Cal_Energy_Switching!AN$4,Switching!$B$23:$E$31,2,0)/12,0)</f>
        <v>305.19729990026877</v>
      </c>
      <c r="AO112" s="6">
        <f>Cal_Energy!AO111+IFERROR(VLOOKUP(Cal_Energy_Switching!AO$4,Switching!$B$35:$E$44,2,0)/12,0)-IFERROR(VLOOKUP(Cal_Energy_Switching!AO$4,Switching!$B$23:$E$31,2,0)/12,0)</f>
        <v>272.66462367285197</v>
      </c>
      <c r="AP112" s="6">
        <f>Cal_Energy!AP111+IFERROR(VLOOKUP(Cal_Energy_Switching!AP$4,Switching!$B$35:$E$44,2,0)/12,0)-IFERROR(VLOOKUP(Cal_Energy_Switching!AP$4,Switching!$B$23:$E$31,2,0)/12,0)</f>
        <v>8241.1950463130652</v>
      </c>
      <c r="AQ112" s="6">
        <f>Cal_Energy!AQ111+IFERROR(VLOOKUP(Cal_Energy_Switching!AQ$4,Switching!$B$35:$E$44,2,0)/12,0)-IFERROR(VLOOKUP(Cal_Energy_Switching!AQ$4,Switching!$B$23:$E$31,2,0)/12,0)</f>
        <v>91153.968421355443</v>
      </c>
      <c r="AR112" s="6">
        <f>Cal_Energy!AR111+IFERROR(VLOOKUP(Cal_Energy_Switching!AR$4,Switching!$B$35:$E$44,2,0)/12,0)-IFERROR(VLOOKUP(Cal_Energy_Switching!AR$4,Switching!$B$23:$E$31,2,0)/12,0)</f>
        <v>12671.432690365265</v>
      </c>
      <c r="AS112" s="6">
        <f>Cal_Energy!AS111+IFERROR(VLOOKUP(Cal_Energy_Switching!AS$4,Switching!$B$35:$E$44,2,0)/12,0)-IFERROR(VLOOKUP(Cal_Energy_Switching!AS$4,Switching!$B$23:$E$31,2,0)/12,0)</f>
        <v>156455.87870204772</v>
      </c>
      <c r="AT112" s="6">
        <f>Cal_Energy!AT111+IFERROR(VLOOKUP(Cal_Energy_Switching!AT$4,Switching!$B$35:$E$44,2,0)/12,0)-IFERROR(VLOOKUP(Cal_Energy_Switching!AT$4,Switching!$B$23:$E$31,2,0)/12,0)</f>
        <v>31512.342944185617</v>
      </c>
      <c r="AU112" s="6">
        <f>Cal_Energy!AU111+IFERROR(VLOOKUP(Cal_Energy_Switching!AU$4,Switching!$B$35:$E$44,2,0)/12,0)-IFERROR(VLOOKUP(Cal_Energy_Switching!AU$4,Switching!$B$23:$E$31,2,0)/12,0)</f>
        <v>73676.625546061725</v>
      </c>
      <c r="AV112" s="6">
        <f>Cal_Energy!AV111+IFERROR(VLOOKUP(Cal_Energy_Switching!AV$4,Switching!$B$35:$E$44,2,0)/12,0)-IFERROR(VLOOKUP(Cal_Energy_Switching!AV$4,Switching!$B$23:$E$31,2,0)/12,0)</f>
        <v>1299.4860356140982</v>
      </c>
      <c r="AW112" s="6">
        <f>Cal_Energy!AW111+IFERROR(VLOOKUP(Cal_Energy_Switching!AW$4,Switching!$B$35:$E$44,2,0)/12,0)-IFERROR(VLOOKUP(Cal_Energy_Switching!AW$4,Switching!$B$23:$E$31,2,0)/12,0)</f>
        <v>21175.528308690835</v>
      </c>
      <c r="AX112" s="6">
        <f>Cal_Energy!AX111+IFERROR(VLOOKUP(Cal_Energy_Switching!AX$4,Switching!$B$35:$E$44,2,0)/12,0)-IFERROR(VLOOKUP(Cal_Energy_Switching!AX$4,Switching!$B$23:$E$31,2,0)/12,0)</f>
        <v>163864.07362057586</v>
      </c>
      <c r="AY112" s="6">
        <f>Cal_Energy!AY111+IFERROR(VLOOKUP(Cal_Energy_Switching!AY$4,Switching!$B$35:$E$44,2,0)/12,0)-IFERROR(VLOOKUP(Cal_Energy_Switching!AY$4,Switching!$B$23:$E$31,2,0)/12,0)</f>
        <v>25453.702662134481</v>
      </c>
      <c r="AZ112" s="6">
        <f>Cal_Energy!AZ111+IFERROR(VLOOKUP(Cal_Energy_Switching!AZ$4,Switching!$B$35:$E$44,2,0)/12,0)-IFERROR(VLOOKUP(Cal_Energy_Switching!AZ$4,Switching!$B$23:$E$31,2,0)/12,0)</f>
        <v>8289</v>
      </c>
      <c r="BA112" s="6">
        <f>Cal_Energy!BA111+IFERROR(VLOOKUP(Cal_Energy_Switching!BA$4,Switching!$B$35:$E$44,2,0)/12,0)-IFERROR(VLOOKUP(Cal_Energy_Switching!BA$4,Switching!$B$23:$E$31,2,0)/12,0)</f>
        <v>4343.3999999999996</v>
      </c>
      <c r="BB112" s="7">
        <f t="shared" si="9"/>
        <v>2641335.8697185409</v>
      </c>
    </row>
    <row r="113" spans="1:54" x14ac:dyDescent="0.25">
      <c r="A113">
        <v>2023</v>
      </c>
      <c r="B113">
        <v>6</v>
      </c>
      <c r="C113" t="s">
        <v>111</v>
      </c>
      <c r="D113" s="6">
        <f>Cal_Energy!D112+IFERROR(VLOOKUP(Cal_Energy_Switching!D$4,Switching!$B$35:$E$44,2,0)/12,0)-IFERROR(VLOOKUP(Cal_Energy_Switching!D$4,Switching!$B$23:$E$31,2,0)/12,0)</f>
        <v>480448.77914049436</v>
      </c>
      <c r="E113" s="35">
        <f t="shared" si="8"/>
        <v>179372.24998617725</v>
      </c>
      <c r="F113" s="1">
        <f>Cal_Energy!F112+IFERROR(VLOOKUP(Cal_Energy_Switching!F$4,Switching!$B$35:$E$44,2,0)/12,0)-IFERROR(VLOOKUP(Cal_Energy_Switching!F$4,Switching!$B$23:$E$31,2,0)/12,0)</f>
        <v>72699.267944470921</v>
      </c>
      <c r="G113" s="1">
        <f>Cal_Energy!G112+IFERROR(VLOOKUP(Cal_Energy_Switching!G$4,Switching!$B$35:$E$44,2,0)/12,0)-IFERROR(VLOOKUP(Cal_Energy_Switching!G$4,Switching!$B$23:$E$31,2,0)/12,0)</f>
        <v>106672.98204170633</v>
      </c>
      <c r="H113" s="35">
        <f t="shared" si="5"/>
        <v>12963.885237392406</v>
      </c>
      <c r="I113" s="1">
        <f>Cal_Energy!I112+IFERROR(VLOOKUP(Cal_Energy_Switching!I$4,Switching!$B$35:$E$44,2,0)/12,0)-IFERROR(VLOOKUP(Cal_Energy_Switching!I$4,Switching!$B$23:$E$31,2,0)/12,0)</f>
        <v>663.63999802457568</v>
      </c>
      <c r="J113" s="1">
        <f>Cal_Energy!J112+IFERROR(VLOOKUP(Cal_Energy_Switching!J$4,Switching!$B$35:$E$44,2,0)/12,0)-IFERROR(VLOOKUP(Cal_Energy_Switching!J$4,Switching!$B$23:$E$31,2,0)/12,0)</f>
        <v>12300.24523936783</v>
      </c>
      <c r="K113" s="6">
        <f>Cal_Energy!K112+IFERROR(VLOOKUP(Cal_Energy_Switching!K$4,Switching!$B$35:$E$44,2,0)/12,0)-IFERROR(VLOOKUP(Cal_Energy_Switching!K$4,Switching!$B$23:$E$31,2,0)/12,0)</f>
        <v>292054.62023502321</v>
      </c>
      <c r="L113" s="6">
        <f>Cal_Energy!L112+IFERROR(VLOOKUP(Cal_Energy_Switching!L$4,Switching!$B$35:$E$44,2,0)/12,0)-IFERROR(VLOOKUP(Cal_Energy_Switching!L$4,Switching!$B$23:$E$31,2,0)/12,0)</f>
        <v>23963.512239178559</v>
      </c>
      <c r="M113" s="6">
        <f>Cal_Energy!M112+IFERROR(VLOOKUP(Cal_Energy_Switching!M$4,Switching!$B$35:$E$44,2,0)/12,0)-IFERROR(VLOOKUP(Cal_Energy_Switching!M$4,Switching!$B$23:$E$31,2,0)/12,0)</f>
        <v>212762.84583865688</v>
      </c>
      <c r="N113" s="6">
        <f>Cal_Energy!N112+IFERROR(VLOOKUP(Cal_Energy_Switching!N$4,Switching!$B$35:$E$44,2,0)/12,0)-IFERROR(VLOOKUP(Cal_Energy_Switching!N$4,Switching!$B$23:$E$31,2,0)/12,0)</f>
        <v>121245.05564580944</v>
      </c>
      <c r="O113" s="6">
        <f>Cal_Energy!O112+IFERROR(VLOOKUP(Cal_Energy_Switching!O$4,Switching!$B$35:$E$44,2,0)/12,0)-IFERROR(VLOOKUP(Cal_Energy_Switching!O$4,Switching!$B$23:$E$31,2,0)/12,0)</f>
        <v>162582.36672187032</v>
      </c>
      <c r="P113" s="6">
        <f>Cal_Energy!P112+IFERROR(VLOOKUP(Cal_Energy_Switching!P$4,Switching!$B$35:$E$44,2,0)/12,0)-IFERROR(VLOOKUP(Cal_Energy_Switching!P$4,Switching!$B$23:$E$31,2,0)/12,0)</f>
        <v>0</v>
      </c>
      <c r="Q113" s="6">
        <f>Cal_Energy!Q112+IFERROR(VLOOKUP(Cal_Energy_Switching!Q$4,Switching!$B$35:$E$44,2,0)/12,0)-IFERROR(VLOOKUP(Cal_Energy_Switching!Q$4,Switching!$B$23:$E$31,2,0)/12,0)</f>
        <v>22241.120087571391</v>
      </c>
      <c r="R113" s="6">
        <f>Cal_Energy!R112+IFERROR(VLOOKUP(Cal_Energy_Switching!R$4,Switching!$B$35:$E$44,2,0)/12,0)-IFERROR(VLOOKUP(Cal_Energy_Switching!R$4,Switching!$B$23:$E$31,2,0)/12,0)</f>
        <v>19126.026000000002</v>
      </c>
      <c r="S113" s="6">
        <f>Cal_Energy!S112+IFERROR(VLOOKUP(Cal_Energy_Switching!S$4,Switching!$B$35:$E$44,2,0)/12,0)-IFERROR(VLOOKUP(Cal_Energy_Switching!S$4,Switching!$B$23:$E$31,2,0)/12,0)</f>
        <v>138690.2615928606</v>
      </c>
      <c r="T113" s="6">
        <f>Cal_Energy!T112+IFERROR(VLOOKUP(Cal_Energy_Switching!T$4,Switching!$B$35:$E$44,2,0)/12,0)-IFERROR(VLOOKUP(Cal_Energy_Switching!T$4,Switching!$B$23:$E$31,2,0)/12,0)</f>
        <v>10.937021673797624</v>
      </c>
      <c r="U113" s="6">
        <f>Cal_Energy!U112+IFERROR(VLOOKUP(Cal_Energy_Switching!U$4,Switching!$B$35:$E$44,2,0)/12,0)-IFERROR(VLOOKUP(Cal_Energy_Switching!U$4,Switching!$B$23:$E$31,2,0)/12,0)</f>
        <v>106.04042403697233</v>
      </c>
      <c r="V113" s="6">
        <f>Cal_Energy!V112+IFERROR(VLOOKUP(Cal_Energy_Switching!V$4,Switching!$B$35:$E$44,2,0)/12,0)-IFERROR(VLOOKUP(Cal_Energy_Switching!V$4,Switching!$B$23:$E$31,2,0)/12,0)</f>
        <v>45688.667155562805</v>
      </c>
      <c r="W113" s="6">
        <f>Cal_Energy!W112+IFERROR(VLOOKUP(Cal_Energy_Switching!W$4,Switching!$B$35:$E$44,2,0)/12,0)-IFERROR(VLOOKUP(Cal_Energy_Switching!W$4,Switching!$B$23:$E$31,2,0)/12,0)</f>
        <v>9044.6852799363478</v>
      </c>
      <c r="X113" s="6">
        <f>Cal_Energy!X112+IFERROR(VLOOKUP(Cal_Energy_Switching!X$4,Switching!$B$35:$E$44,2,0)/12,0)-IFERROR(VLOOKUP(Cal_Energy_Switching!X$4,Switching!$B$23:$E$31,2,0)/12,0)</f>
        <v>23348.704445802152</v>
      </c>
      <c r="Y113" s="35">
        <f t="shared" si="6"/>
        <v>7132.0176187138968</v>
      </c>
      <c r="Z113" s="1">
        <f>Cal_Energy!Z112+IFERROR(VLOOKUP(Cal_Energy_Switching!Z$4,Switching!$B$35:$E$44,2,0)/12,0)-IFERROR(VLOOKUP(Cal_Energy_Switching!Z$4,Switching!$B$23:$E$31,2,0)/12,0)</f>
        <v>3704.9359050871708</v>
      </c>
      <c r="AA113" s="1">
        <f>Cal_Energy!AA112+IFERROR(VLOOKUP(Cal_Energy_Switching!AA$4,Switching!$B$35:$E$44,2,0)/12,0)-IFERROR(VLOOKUP(Cal_Energy_Switching!AA$4,Switching!$B$23:$E$31,2,0)/12,0)</f>
        <v>3427.0817136267256</v>
      </c>
      <c r="AB113" s="6">
        <f>Cal_Energy!AB112+IFERROR(VLOOKUP(Cal_Energy_Switching!AB$4,Switching!$B$35:$E$44,2,0)/12,0)-IFERROR(VLOOKUP(Cal_Energy_Switching!AB$4,Switching!$B$23:$E$31,2,0)/12,0)</f>
        <v>55.853351341037644</v>
      </c>
      <c r="AC113" s="6">
        <f>Cal_Energy!AC112+IFERROR(VLOOKUP(Cal_Energy_Switching!AC$4,Switching!$B$35:$E$44,2,0)/12,0)-IFERROR(VLOOKUP(Cal_Energy_Switching!AC$4,Switching!$B$23:$E$31,2,0)/12,0)</f>
        <v>1236.4565716429731</v>
      </c>
      <c r="AD113" s="6">
        <f>Cal_Energy!AD112+IFERROR(VLOOKUP(Cal_Energy_Switching!AD$4,Switching!$B$35:$E$44,2,0)/12,0)-IFERROR(VLOOKUP(Cal_Energy_Switching!AD$4,Switching!$B$23:$E$31,2,0)/12,0)</f>
        <v>498.40326444331646</v>
      </c>
      <c r="AE113" s="6">
        <f>Cal_Energy!AE112+IFERROR(VLOOKUP(Cal_Energy_Switching!AE$4,Switching!$B$35:$E$44,2,0)/12,0)-IFERROR(VLOOKUP(Cal_Energy_Switching!AE$4,Switching!$B$23:$E$31,2,0)/12,0)</f>
        <v>3416.6112085944055</v>
      </c>
      <c r="AF113" s="6">
        <f>Cal_Energy!AF112+IFERROR(VLOOKUP(Cal_Energy_Switching!AF$4,Switching!$B$35:$E$44,2,0)/12,0)-IFERROR(VLOOKUP(Cal_Energy_Switching!AF$4,Switching!$B$23:$E$31,2,0)/12,0)</f>
        <v>10287.054394983134</v>
      </c>
      <c r="AG113" s="6">
        <f>Cal_Energy!AG112+IFERROR(VLOOKUP(Cal_Energy_Switching!AG$4,Switching!$B$35:$E$44,2,0)/12,0)-IFERROR(VLOOKUP(Cal_Energy_Switching!AG$4,Switching!$B$23:$E$31,2,0)/12,0)</f>
        <v>5764.9251978099392</v>
      </c>
      <c r="AH113" s="6">
        <f>Cal_Energy!AH112+IFERROR(VLOOKUP(Cal_Energy_Switching!AH$4,Switching!$B$35:$E$44,2,0)/12,0)-IFERROR(VLOOKUP(Cal_Energy_Switching!AH$4,Switching!$B$23:$E$31,2,0)/12,0)</f>
        <v>1701.7089237225948</v>
      </c>
      <c r="AI113" s="6">
        <f>Cal_Energy!AI112+IFERROR(VLOOKUP(Cal_Energy_Switching!AI$4,Switching!$B$35:$E$44,2,0)/12,0)-IFERROR(VLOOKUP(Cal_Energy_Switching!AI$4,Switching!$B$23:$E$31,2,0)/12,0)</f>
        <v>3429.0181316610406</v>
      </c>
      <c r="AJ113" s="6">
        <f>Cal_Energy!AJ112+IFERROR(VLOOKUP(Cal_Energy_Switching!AJ$4,Switching!$B$35:$E$44,2,0)/12,0)-IFERROR(VLOOKUP(Cal_Energy_Switching!AJ$4,Switching!$B$23:$E$31,2,0)/12,0)</f>
        <v>448649.02094797208</v>
      </c>
      <c r="AK113" s="35">
        <f t="shared" si="7"/>
        <v>130308.06572654213</v>
      </c>
      <c r="AL113" s="1">
        <f>Cal_Energy!AL112+IFERROR(VLOOKUP(Cal_Energy_Switching!AL$4,Switching!$B$35:$E$44,2,0)/12,0)-IFERROR(VLOOKUP(Cal_Energy_Switching!AL$4,Switching!$B$23:$E$31,2,0)/12,0)</f>
        <v>36667.4730734318</v>
      </c>
      <c r="AM113" s="1">
        <f>Cal_Energy!AM112+IFERROR(VLOOKUP(Cal_Energy_Switching!AM$4,Switching!$B$35:$E$44,2,0)/12,0)-IFERROR(VLOOKUP(Cal_Energy_Switching!AM$4,Switching!$B$23:$E$31,2,0)/12,0)</f>
        <v>93640.592653110332</v>
      </c>
      <c r="AN113" s="6">
        <f>Cal_Energy!AN112+IFERROR(VLOOKUP(Cal_Energy_Switching!AN$4,Switching!$B$35:$E$44,2,0)/12,0)-IFERROR(VLOOKUP(Cal_Energy_Switching!AN$4,Switching!$B$23:$E$31,2,0)/12,0)</f>
        <v>281.24379610143671</v>
      </c>
      <c r="AO113" s="6">
        <f>Cal_Energy!AO112+IFERROR(VLOOKUP(Cal_Energy_Switching!AO$4,Switching!$B$35:$E$44,2,0)/12,0)-IFERROR(VLOOKUP(Cal_Energy_Switching!AO$4,Switching!$B$23:$E$31,2,0)/12,0)</f>
        <v>277.59561050711875</v>
      </c>
      <c r="AP113" s="6">
        <f>Cal_Energy!AP112+IFERROR(VLOOKUP(Cal_Energy_Switching!AP$4,Switching!$B$35:$E$44,2,0)/12,0)-IFERROR(VLOOKUP(Cal_Energy_Switching!AP$4,Switching!$B$23:$E$31,2,0)/12,0)</f>
        <v>7352.0169377908514</v>
      </c>
      <c r="AQ113" s="6">
        <f>Cal_Energy!AQ112+IFERROR(VLOOKUP(Cal_Energy_Switching!AQ$4,Switching!$B$35:$E$44,2,0)/12,0)-IFERROR(VLOOKUP(Cal_Energy_Switching!AQ$4,Switching!$B$23:$E$31,2,0)/12,0)</f>
        <v>88744.69658213717</v>
      </c>
      <c r="AR113" s="6">
        <f>Cal_Energy!AR112+IFERROR(VLOOKUP(Cal_Energy_Switching!AR$4,Switching!$B$35:$E$44,2,0)/12,0)-IFERROR(VLOOKUP(Cal_Energy_Switching!AR$4,Switching!$B$23:$E$31,2,0)/12,0)</f>
        <v>14146.911991258319</v>
      </c>
      <c r="AS113" s="6">
        <f>Cal_Energy!AS112+IFERROR(VLOOKUP(Cal_Energy_Switching!AS$4,Switching!$B$35:$E$44,2,0)/12,0)-IFERROR(VLOOKUP(Cal_Energy_Switching!AS$4,Switching!$B$23:$E$31,2,0)/12,0)</f>
        <v>177195.03122080024</v>
      </c>
      <c r="AT113" s="6">
        <f>Cal_Energy!AT112+IFERROR(VLOOKUP(Cal_Energy_Switching!AT$4,Switching!$B$35:$E$44,2,0)/12,0)-IFERROR(VLOOKUP(Cal_Energy_Switching!AT$4,Switching!$B$23:$E$31,2,0)/12,0)</f>
        <v>34955.12797960273</v>
      </c>
      <c r="AU113" s="6">
        <f>Cal_Energy!AU112+IFERROR(VLOOKUP(Cal_Energy_Switching!AU$4,Switching!$B$35:$E$44,2,0)/12,0)-IFERROR(VLOOKUP(Cal_Energy_Switching!AU$4,Switching!$B$23:$E$31,2,0)/12,0)</f>
        <v>83436.226731357019</v>
      </c>
      <c r="AV113" s="6">
        <f>Cal_Energy!AV112+IFERROR(VLOOKUP(Cal_Energy_Switching!AV$4,Switching!$B$35:$E$44,2,0)/12,0)-IFERROR(VLOOKUP(Cal_Energy_Switching!AV$4,Switching!$B$23:$E$31,2,0)/12,0)</f>
        <v>1369.4877584961594</v>
      </c>
      <c r="AW113" s="6">
        <f>Cal_Energy!AW112+IFERROR(VLOOKUP(Cal_Energy_Switching!AW$4,Switching!$B$35:$E$44,2,0)/12,0)-IFERROR(VLOOKUP(Cal_Energy_Switching!AW$4,Switching!$B$23:$E$31,2,0)/12,0)</f>
        <v>22095.44205863656</v>
      </c>
      <c r="AX113" s="6">
        <f>Cal_Energy!AX112+IFERROR(VLOOKUP(Cal_Energy_Switching!AX$4,Switching!$B$35:$E$44,2,0)/12,0)-IFERROR(VLOOKUP(Cal_Energy_Switching!AX$4,Switching!$B$23:$E$31,2,0)/12,0)</f>
        <v>172691.23078698001</v>
      </c>
      <c r="AY113" s="6">
        <f>Cal_Energy!AY112+IFERROR(VLOOKUP(Cal_Energy_Switching!AY$4,Switching!$B$35:$E$44,2,0)/12,0)-IFERROR(VLOOKUP(Cal_Energy_Switching!AY$4,Switching!$B$23:$E$31,2,0)/12,0)</f>
        <v>26421.490842854062</v>
      </c>
      <c r="AZ113" s="6">
        <f>Cal_Energy!AZ112+IFERROR(VLOOKUP(Cal_Energy_Switching!AZ$4,Switching!$B$35:$E$44,2,0)/12,0)-IFERROR(VLOOKUP(Cal_Energy_Switching!AZ$4,Switching!$B$23:$E$31,2,0)/12,0)</f>
        <v>10068</v>
      </c>
      <c r="BA113" s="6">
        <f>Cal_Energy!BA112+IFERROR(VLOOKUP(Cal_Energy_Switching!BA$4,Switching!$B$35:$E$44,2,0)/12,0)-IFERROR(VLOOKUP(Cal_Energy_Switching!BA$4,Switching!$B$23:$E$31,2,0)/12,0)</f>
        <v>4921.8</v>
      </c>
      <c r="BB113" s="7">
        <f t="shared" si="9"/>
        <v>3000085.1946859951</v>
      </c>
    </row>
    <row r="114" spans="1:54" x14ac:dyDescent="0.25">
      <c r="A114">
        <v>2023</v>
      </c>
      <c r="B114">
        <v>7</v>
      </c>
      <c r="C114" t="s">
        <v>112</v>
      </c>
      <c r="D114" s="6">
        <f>Cal_Energy!D113+IFERROR(VLOOKUP(Cal_Energy_Switching!D$4,Switching!$B$35:$E$44,2,0)/12,0)-IFERROR(VLOOKUP(Cal_Energy_Switching!D$4,Switching!$B$23:$E$31,2,0)/12,0)</f>
        <v>589470.28578379657</v>
      </c>
      <c r="E114" s="35">
        <f t="shared" si="8"/>
        <v>192374.40684328988</v>
      </c>
      <c r="F114" s="1">
        <f>Cal_Energy!F113+IFERROR(VLOOKUP(Cal_Energy_Switching!F$4,Switching!$B$35:$E$44,2,0)/12,0)-IFERROR(VLOOKUP(Cal_Energy_Switching!F$4,Switching!$B$23:$E$31,2,0)/12,0)</f>
        <v>77900.130687315963</v>
      </c>
      <c r="G114" s="1">
        <f>Cal_Energy!G113+IFERROR(VLOOKUP(Cal_Energy_Switching!G$4,Switching!$B$35:$E$44,2,0)/12,0)-IFERROR(VLOOKUP(Cal_Energy_Switching!G$4,Switching!$B$23:$E$31,2,0)/12,0)</f>
        <v>114474.27615597392</v>
      </c>
      <c r="H114" s="35">
        <f t="shared" si="5"/>
        <v>13001.472321729882</v>
      </c>
      <c r="I114" s="1">
        <f>Cal_Energy!I113+IFERROR(VLOOKUP(Cal_Energy_Switching!I$4,Switching!$B$35:$E$44,2,0)/12,0)-IFERROR(VLOOKUP(Cal_Energy_Switching!I$4,Switching!$B$23:$E$31,2,0)/12,0)</f>
        <v>665.5641351268946</v>
      </c>
      <c r="J114" s="1">
        <f>Cal_Energy!J113+IFERROR(VLOOKUP(Cal_Energy_Switching!J$4,Switching!$B$35:$E$44,2,0)/12,0)-IFERROR(VLOOKUP(Cal_Energy_Switching!J$4,Switching!$B$23:$E$31,2,0)/12,0)</f>
        <v>12335.908186602986</v>
      </c>
      <c r="K114" s="6">
        <f>Cal_Energy!K113+IFERROR(VLOOKUP(Cal_Energy_Switching!K$4,Switching!$B$35:$E$44,2,0)/12,0)-IFERROR(VLOOKUP(Cal_Energy_Switching!K$4,Switching!$B$23:$E$31,2,0)/12,0)</f>
        <v>296177.65577629808</v>
      </c>
      <c r="L114" s="6">
        <f>Cal_Energy!L113+IFERROR(VLOOKUP(Cal_Energy_Switching!L$4,Switching!$B$35:$E$44,2,0)/12,0)-IFERROR(VLOOKUP(Cal_Energy_Switching!L$4,Switching!$B$23:$E$31,2,0)/12,0)</f>
        <v>24393.116977887959</v>
      </c>
      <c r="M114" s="6">
        <f>Cal_Energy!M113+IFERROR(VLOOKUP(Cal_Energy_Switching!M$4,Switching!$B$35:$E$44,2,0)/12,0)-IFERROR(VLOOKUP(Cal_Energy_Switching!M$4,Switching!$B$23:$E$31,2,0)/12,0)</f>
        <v>219458.44405838093</v>
      </c>
      <c r="N114" s="6">
        <f>Cal_Energy!N113+IFERROR(VLOOKUP(Cal_Energy_Switching!N$4,Switching!$B$35:$E$44,2,0)/12,0)-IFERROR(VLOOKUP(Cal_Energy_Switching!N$4,Switching!$B$23:$E$31,2,0)/12,0)</f>
        <v>122865.41021199181</v>
      </c>
      <c r="O114" s="6">
        <f>Cal_Energy!O113+IFERROR(VLOOKUP(Cal_Energy_Switching!O$4,Switching!$B$35:$E$44,2,0)/12,0)-IFERROR(VLOOKUP(Cal_Energy_Switching!O$4,Switching!$B$23:$E$31,2,0)/12,0)</f>
        <v>167046.1075980592</v>
      </c>
      <c r="P114" s="6">
        <f>Cal_Energy!P113+IFERROR(VLOOKUP(Cal_Energy_Switching!P$4,Switching!$B$35:$E$44,2,0)/12,0)-IFERROR(VLOOKUP(Cal_Energy_Switching!P$4,Switching!$B$23:$E$31,2,0)/12,0)</f>
        <v>0</v>
      </c>
      <c r="Q114" s="6">
        <f>Cal_Energy!Q113+IFERROR(VLOOKUP(Cal_Energy_Switching!Q$4,Switching!$B$35:$E$44,2,0)/12,0)-IFERROR(VLOOKUP(Cal_Energy_Switching!Q$4,Switching!$B$23:$E$31,2,0)/12,0)</f>
        <v>22990.397071806328</v>
      </c>
      <c r="R114" s="6">
        <f>Cal_Energy!R113+IFERROR(VLOOKUP(Cal_Energy_Switching!R$4,Switching!$B$35:$E$44,2,0)/12,0)-IFERROR(VLOOKUP(Cal_Energy_Switching!R$4,Switching!$B$23:$E$31,2,0)/12,0)</f>
        <v>21919.812999999998</v>
      </c>
      <c r="S114" s="6">
        <f>Cal_Energy!S113+IFERROR(VLOOKUP(Cal_Energy_Switching!S$4,Switching!$B$35:$E$44,2,0)/12,0)-IFERROR(VLOOKUP(Cal_Energy_Switching!S$4,Switching!$B$23:$E$31,2,0)/12,0)</f>
        <v>121235.9236027264</v>
      </c>
      <c r="T114" s="6">
        <f>Cal_Energy!T113+IFERROR(VLOOKUP(Cal_Energy_Switching!T$4,Switching!$B$35:$E$44,2,0)/12,0)-IFERROR(VLOOKUP(Cal_Energy_Switching!T$4,Switching!$B$23:$E$31,2,0)/12,0)</f>
        <v>8.7129371248385237</v>
      </c>
      <c r="U114" s="6">
        <f>Cal_Energy!U113+IFERROR(VLOOKUP(Cal_Energy_Switching!U$4,Switching!$B$35:$E$44,2,0)/12,0)-IFERROR(VLOOKUP(Cal_Energy_Switching!U$4,Switching!$B$23:$E$31,2,0)/12,0)</f>
        <v>101.75785041218892</v>
      </c>
      <c r="V114" s="6">
        <f>Cal_Energy!V113+IFERROR(VLOOKUP(Cal_Energy_Switching!V$4,Switching!$B$35:$E$44,2,0)/12,0)-IFERROR(VLOOKUP(Cal_Energy_Switching!V$4,Switching!$B$23:$E$31,2,0)/12,0)</f>
        <v>44549.468970203568</v>
      </c>
      <c r="W114" s="6">
        <f>Cal_Energy!W113+IFERROR(VLOOKUP(Cal_Energy_Switching!W$4,Switching!$B$35:$E$44,2,0)/12,0)-IFERROR(VLOOKUP(Cal_Energy_Switching!W$4,Switching!$B$23:$E$31,2,0)/12,0)</f>
        <v>8545.0386098761046</v>
      </c>
      <c r="X114" s="6">
        <f>Cal_Energy!X113+IFERROR(VLOOKUP(Cal_Energy_Switching!X$4,Switching!$B$35:$E$44,2,0)/12,0)-IFERROR(VLOOKUP(Cal_Energy_Switching!X$4,Switching!$B$23:$E$31,2,0)/12,0)</f>
        <v>20900.603695659705</v>
      </c>
      <c r="Y114" s="35">
        <f t="shared" si="6"/>
        <v>7556.0294585022712</v>
      </c>
      <c r="Z114" s="1">
        <f>Cal_Energy!Z113+IFERROR(VLOOKUP(Cal_Energy_Switching!Z$4,Switching!$B$35:$E$44,2,0)/12,0)-IFERROR(VLOOKUP(Cal_Energy_Switching!Z$4,Switching!$B$23:$E$31,2,0)/12,0)</f>
        <v>3925.2013016969595</v>
      </c>
      <c r="AA114" s="1">
        <f>Cal_Energy!AA113+IFERROR(VLOOKUP(Cal_Energy_Switching!AA$4,Switching!$B$35:$E$44,2,0)/12,0)-IFERROR(VLOOKUP(Cal_Energy_Switching!AA$4,Switching!$B$23:$E$31,2,0)/12,0)</f>
        <v>3630.8281568053112</v>
      </c>
      <c r="AB114" s="6">
        <f>Cal_Energy!AB113+IFERROR(VLOOKUP(Cal_Energy_Switching!AB$4,Switching!$B$35:$E$44,2,0)/12,0)-IFERROR(VLOOKUP(Cal_Energy_Switching!AB$4,Switching!$B$23:$E$31,2,0)/12,0)</f>
        <v>66.990590318628762</v>
      </c>
      <c r="AC114" s="6">
        <f>Cal_Energy!AC113+IFERROR(VLOOKUP(Cal_Energy_Switching!AC$4,Switching!$B$35:$E$44,2,0)/12,0)-IFERROR(VLOOKUP(Cal_Energy_Switching!AC$4,Switching!$B$23:$E$31,2,0)/12,0)</f>
        <v>1169.4971945776847</v>
      </c>
      <c r="AD114" s="6">
        <f>Cal_Energy!AD113+IFERROR(VLOOKUP(Cal_Energy_Switching!AD$4,Switching!$B$35:$E$44,2,0)/12,0)-IFERROR(VLOOKUP(Cal_Energy_Switching!AD$4,Switching!$B$23:$E$31,2,0)/12,0)</f>
        <v>469.42313023840518</v>
      </c>
      <c r="AE114" s="6">
        <f>Cal_Energy!AE113+IFERROR(VLOOKUP(Cal_Energy_Switching!AE$4,Switching!$B$35:$E$44,2,0)/12,0)-IFERROR(VLOOKUP(Cal_Energy_Switching!AE$4,Switching!$B$23:$E$31,2,0)/12,0)</f>
        <v>3241.9968076085088</v>
      </c>
      <c r="AF114" s="6">
        <f>Cal_Energy!AF113+IFERROR(VLOOKUP(Cal_Energy_Switching!AF$4,Switching!$B$35:$E$44,2,0)/12,0)-IFERROR(VLOOKUP(Cal_Energy_Switching!AF$4,Switching!$B$23:$E$31,2,0)/12,0)</f>
        <v>10454.145666224696</v>
      </c>
      <c r="AG114" s="6">
        <f>Cal_Energy!AG113+IFERROR(VLOOKUP(Cal_Energy_Switching!AG$4,Switching!$B$35:$E$44,2,0)/12,0)-IFERROR(VLOOKUP(Cal_Energy_Switching!AG$4,Switching!$B$23:$E$31,2,0)/12,0)</f>
        <v>5470.294378355884</v>
      </c>
      <c r="AH114" s="6">
        <f>Cal_Energy!AH113+IFERROR(VLOOKUP(Cal_Energy_Switching!AH$4,Switching!$B$35:$E$44,2,0)/12,0)-IFERROR(VLOOKUP(Cal_Energy_Switching!AH$4,Switching!$B$23:$E$31,2,0)/12,0)</f>
        <v>1614.7388629733002</v>
      </c>
      <c r="AI114" s="6">
        <f>Cal_Energy!AI113+IFERROR(VLOOKUP(Cal_Energy_Switching!AI$4,Switching!$B$35:$E$44,2,0)/12,0)-IFERROR(VLOOKUP(Cal_Energy_Switching!AI$4,Switching!$B$23:$E$31,2,0)/12,0)</f>
        <v>3484.7152220748944</v>
      </c>
      <c r="AJ114" s="6">
        <f>Cal_Energy!AJ113+IFERROR(VLOOKUP(Cal_Energy_Switching!AJ$4,Switching!$B$35:$E$44,2,0)/12,0)-IFERROR(VLOOKUP(Cal_Energy_Switching!AJ$4,Switching!$B$23:$E$31,2,0)/12,0)</f>
        <v>569768.07565353485</v>
      </c>
      <c r="AK114" s="35">
        <f t="shared" si="7"/>
        <v>144818.09047342147</v>
      </c>
      <c r="AL114" s="1">
        <f>Cal_Energy!AL113+IFERROR(VLOOKUP(Cal_Energy_Switching!AL$4,Switching!$B$35:$E$44,2,0)/12,0)-IFERROR(VLOOKUP(Cal_Energy_Switching!AL$4,Switching!$B$23:$E$31,2,0)/12,0)</f>
        <v>40730.280002558015</v>
      </c>
      <c r="AM114" s="1">
        <f>Cal_Energy!AM113+IFERROR(VLOOKUP(Cal_Energy_Switching!AM$4,Switching!$B$35:$E$44,2,0)/12,0)-IFERROR(VLOOKUP(Cal_Energy_Switching!AM$4,Switching!$B$23:$E$31,2,0)/12,0)</f>
        <v>104087.81047086345</v>
      </c>
      <c r="AN114" s="6">
        <f>Cal_Energy!AN113+IFERROR(VLOOKUP(Cal_Energy_Switching!AN$4,Switching!$B$35:$E$44,2,0)/12,0)-IFERROR(VLOOKUP(Cal_Energy_Switching!AN$4,Switching!$B$23:$E$31,2,0)/12,0)</f>
        <v>263.34681396250897</v>
      </c>
      <c r="AO114" s="6">
        <f>Cal_Energy!AO113+IFERROR(VLOOKUP(Cal_Energy_Switching!AO$4,Switching!$B$35:$E$44,2,0)/12,0)-IFERROR(VLOOKUP(Cal_Energy_Switching!AO$4,Switching!$B$23:$E$31,2,0)/12,0)</f>
        <v>256.04243087320299</v>
      </c>
      <c r="AP114" s="6">
        <f>Cal_Energy!AP113+IFERROR(VLOOKUP(Cal_Energy_Switching!AP$4,Switching!$B$35:$E$44,2,0)/12,0)-IFERROR(VLOOKUP(Cal_Energy_Switching!AP$4,Switching!$B$23:$E$31,2,0)/12,0)</f>
        <v>6961.641792976352</v>
      </c>
      <c r="AQ114" s="6">
        <f>Cal_Energy!AQ113+IFERROR(VLOOKUP(Cal_Energy_Switching!AQ$4,Switching!$B$35:$E$44,2,0)/12,0)-IFERROR(VLOOKUP(Cal_Energy_Switching!AQ$4,Switching!$B$23:$E$31,2,0)/12,0)</f>
        <v>74445.669485934792</v>
      </c>
      <c r="AR114" s="6">
        <f>Cal_Energy!AR113+IFERROR(VLOOKUP(Cal_Energy_Switching!AR$4,Switching!$B$35:$E$44,2,0)/12,0)-IFERROR(VLOOKUP(Cal_Energy_Switching!AR$4,Switching!$B$23:$E$31,2,0)/12,0)</f>
        <v>14495.676406530492</v>
      </c>
      <c r="AS114" s="6">
        <f>Cal_Energy!AS113+IFERROR(VLOOKUP(Cal_Energy_Switching!AS$4,Switching!$B$35:$E$44,2,0)/12,0)-IFERROR(VLOOKUP(Cal_Energy_Switching!AS$4,Switching!$B$23:$E$31,2,0)/12,0)</f>
        <v>175106.79133544347</v>
      </c>
      <c r="AT114" s="6">
        <f>Cal_Energy!AT113+IFERROR(VLOOKUP(Cal_Energy_Switching!AT$4,Switching!$B$35:$E$44,2,0)/12,0)-IFERROR(VLOOKUP(Cal_Energy_Switching!AT$4,Switching!$B$23:$E$31,2,0)/12,0)</f>
        <v>35768.911615237805</v>
      </c>
      <c r="AU114" s="6">
        <f>Cal_Energy!AU113+IFERROR(VLOOKUP(Cal_Energy_Switching!AU$4,Switching!$B$35:$E$44,2,0)/12,0)-IFERROR(VLOOKUP(Cal_Energy_Switching!AU$4,Switching!$B$23:$E$31,2,0)/12,0)</f>
        <v>82453.525608836193</v>
      </c>
      <c r="AV114" s="6">
        <f>Cal_Energy!AV113+IFERROR(VLOOKUP(Cal_Energy_Switching!AV$4,Switching!$B$35:$E$44,2,0)/12,0)-IFERROR(VLOOKUP(Cal_Energy_Switching!AV$4,Switching!$B$23:$E$31,2,0)/12,0)</f>
        <v>1284.8454631230431</v>
      </c>
      <c r="AW114" s="6">
        <f>Cal_Energy!AW113+IFERROR(VLOOKUP(Cal_Energy_Switching!AW$4,Switching!$B$35:$E$44,2,0)/12,0)-IFERROR(VLOOKUP(Cal_Energy_Switching!AW$4,Switching!$B$23:$E$31,2,0)/12,0)</f>
        <v>22158.206781179786</v>
      </c>
      <c r="AX114" s="6">
        <f>Cal_Energy!AX113+IFERROR(VLOOKUP(Cal_Energy_Switching!AX$4,Switching!$B$35:$E$44,2,0)/12,0)-IFERROR(VLOOKUP(Cal_Energy_Switching!AX$4,Switching!$B$23:$E$31,2,0)/12,0)</f>
        <v>162017.909996826</v>
      </c>
      <c r="AY114" s="6">
        <f>Cal_Energy!AY113+IFERROR(VLOOKUP(Cal_Energy_Switching!AY$4,Switching!$B$35:$E$44,2,0)/12,0)-IFERROR(VLOOKUP(Cal_Energy_Switching!AY$4,Switching!$B$23:$E$31,2,0)/12,0)</f>
        <v>26487.52198615098</v>
      </c>
      <c r="AZ114" s="6">
        <f>Cal_Energy!AZ113+IFERROR(VLOOKUP(Cal_Energy_Switching!AZ$4,Switching!$B$35:$E$44,2,0)/12,0)-IFERROR(VLOOKUP(Cal_Energy_Switching!AZ$4,Switching!$B$23:$E$31,2,0)/12,0)</f>
        <v>10990</v>
      </c>
      <c r="BA114" s="6">
        <f>Cal_Energy!BA113+IFERROR(VLOOKUP(Cal_Energy_Switching!BA$4,Switching!$B$35:$E$44,2,0)/12,0)-IFERROR(VLOOKUP(Cal_Energy_Switching!BA$4,Switching!$B$23:$E$31,2,0)/12,0)</f>
        <v>5252.4</v>
      </c>
      <c r="BB114" s="7">
        <f t="shared" si="9"/>
        <v>3231095.1024641488</v>
      </c>
    </row>
    <row r="115" spans="1:54" x14ac:dyDescent="0.25">
      <c r="A115">
        <v>2023</v>
      </c>
      <c r="B115">
        <v>8</v>
      </c>
      <c r="C115" t="s">
        <v>113</v>
      </c>
      <c r="D115" s="6">
        <f>Cal_Energy!D114+IFERROR(VLOOKUP(Cal_Energy_Switching!D$4,Switching!$B$35:$E$44,2,0)/12,0)-IFERROR(VLOOKUP(Cal_Energy_Switching!D$4,Switching!$B$23:$E$31,2,0)/12,0)</f>
        <v>601329.57561947184</v>
      </c>
      <c r="E115" s="35">
        <f t="shared" si="8"/>
        <v>199900.1776722912</v>
      </c>
      <c r="F115" s="1">
        <f>Cal_Energy!F114+IFERROR(VLOOKUP(Cal_Energy_Switching!F$4,Switching!$B$35:$E$44,2,0)/12,0)-IFERROR(VLOOKUP(Cal_Energy_Switching!F$4,Switching!$B$23:$E$31,2,0)/12,0)</f>
        <v>80910.439018916499</v>
      </c>
      <c r="G115" s="1">
        <f>Cal_Energy!G114+IFERROR(VLOOKUP(Cal_Energy_Switching!G$4,Switching!$B$35:$E$44,2,0)/12,0)-IFERROR(VLOOKUP(Cal_Energy_Switching!G$4,Switching!$B$23:$E$31,2,0)/12,0)</f>
        <v>118989.7386533747</v>
      </c>
      <c r="H115" s="35">
        <f t="shared" si="5"/>
        <v>13055.55830622808</v>
      </c>
      <c r="I115" s="1">
        <f>Cal_Energy!I114+IFERROR(VLOOKUP(Cal_Energy_Switching!I$4,Switching!$B$35:$E$44,2,0)/12,0)-IFERROR(VLOOKUP(Cal_Energy_Switching!I$4,Switching!$B$23:$E$31,2,0)/12,0)</f>
        <v>668.33287474378142</v>
      </c>
      <c r="J115" s="1">
        <f>Cal_Energy!J114+IFERROR(VLOOKUP(Cal_Energy_Switching!J$4,Switching!$B$35:$E$44,2,0)/12,0)-IFERROR(VLOOKUP(Cal_Energy_Switching!J$4,Switching!$B$23:$E$31,2,0)/12,0)</f>
        <v>12387.225431484299</v>
      </c>
      <c r="K115" s="6">
        <f>Cal_Energy!K114+IFERROR(VLOOKUP(Cal_Energy_Switching!K$4,Switching!$B$35:$E$44,2,0)/12,0)-IFERROR(VLOOKUP(Cal_Energy_Switching!K$4,Switching!$B$23:$E$31,2,0)/12,0)</f>
        <v>297789.38687787316</v>
      </c>
      <c r="L115" s="6">
        <f>Cal_Energy!L114+IFERROR(VLOOKUP(Cal_Energy_Switching!L$4,Switching!$B$35:$E$44,2,0)/12,0)-IFERROR(VLOOKUP(Cal_Energy_Switching!L$4,Switching!$B$23:$E$31,2,0)/12,0)</f>
        <v>24561.053274296366</v>
      </c>
      <c r="M115" s="6">
        <f>Cal_Energy!M114+IFERROR(VLOOKUP(Cal_Energy_Switching!M$4,Switching!$B$35:$E$44,2,0)/12,0)-IFERROR(VLOOKUP(Cal_Energy_Switching!M$4,Switching!$B$23:$E$31,2,0)/12,0)</f>
        <v>221121.74079315428</v>
      </c>
      <c r="N115" s="6">
        <f>Cal_Energy!N114+IFERROR(VLOOKUP(Cal_Energy_Switching!N$4,Switching!$B$35:$E$44,2,0)/12,0)-IFERROR(VLOOKUP(Cal_Energy_Switching!N$4,Switching!$B$23:$E$31,2,0)/12,0)</f>
        <v>123498.82115976347</v>
      </c>
      <c r="O115" s="6">
        <f>Cal_Energy!O114+IFERROR(VLOOKUP(Cal_Energy_Switching!O$4,Switching!$B$35:$E$44,2,0)/12,0)-IFERROR(VLOOKUP(Cal_Energy_Switching!O$4,Switching!$B$23:$E$31,2,0)/12,0)</f>
        <v>168154.97425651067</v>
      </c>
      <c r="P115" s="6">
        <f>Cal_Energy!P114+IFERROR(VLOOKUP(Cal_Energy_Switching!P$4,Switching!$B$35:$E$44,2,0)/12,0)-IFERROR(VLOOKUP(Cal_Energy_Switching!P$4,Switching!$B$23:$E$31,2,0)/12,0)</f>
        <v>0</v>
      </c>
      <c r="Q115" s="6">
        <f>Cal_Energy!Q114+IFERROR(VLOOKUP(Cal_Energy_Switching!Q$4,Switching!$B$35:$E$44,2,0)/12,0)-IFERROR(VLOOKUP(Cal_Energy_Switching!Q$4,Switching!$B$23:$E$31,2,0)/12,0)</f>
        <v>23956.279381528009</v>
      </c>
      <c r="R115" s="6">
        <f>Cal_Energy!R114+IFERROR(VLOOKUP(Cal_Energy_Switching!R$4,Switching!$B$35:$E$44,2,0)/12,0)-IFERROR(VLOOKUP(Cal_Energy_Switching!R$4,Switching!$B$23:$E$31,2,0)/12,0)</f>
        <v>20726.581999999999</v>
      </c>
      <c r="S115" s="6">
        <f>Cal_Energy!S114+IFERROR(VLOOKUP(Cal_Energy_Switching!S$4,Switching!$B$35:$E$44,2,0)/12,0)-IFERROR(VLOOKUP(Cal_Energy_Switching!S$4,Switching!$B$23:$E$31,2,0)/12,0)</f>
        <v>135681.45099866219</v>
      </c>
      <c r="T115" s="6">
        <f>Cal_Energy!T114+IFERROR(VLOOKUP(Cal_Energy_Switching!T$4,Switching!$B$35:$E$44,2,0)/12,0)-IFERROR(VLOOKUP(Cal_Energy_Switching!T$4,Switching!$B$23:$E$31,2,0)/12,0)</f>
        <v>12.672491983018691</v>
      </c>
      <c r="U115" s="6">
        <f>Cal_Energy!U114+IFERROR(VLOOKUP(Cal_Energy_Switching!U$4,Switching!$B$35:$E$44,2,0)/12,0)-IFERROR(VLOOKUP(Cal_Energy_Switching!U$4,Switching!$B$23:$E$31,2,0)/12,0)</f>
        <v>100.95227479127549</v>
      </c>
      <c r="V115" s="6">
        <f>Cal_Energy!V114+IFERROR(VLOOKUP(Cal_Energy_Switching!V$4,Switching!$B$35:$E$44,2,0)/12,0)-IFERROR(VLOOKUP(Cal_Energy_Switching!V$4,Switching!$B$23:$E$31,2,0)/12,0)</f>
        <v>46590.42742533984</v>
      </c>
      <c r="W115" s="6">
        <f>Cal_Energy!W114+IFERROR(VLOOKUP(Cal_Energy_Switching!W$4,Switching!$B$35:$E$44,2,0)/12,0)-IFERROR(VLOOKUP(Cal_Energy_Switching!W$4,Switching!$B$23:$E$31,2,0)/12,0)</f>
        <v>8953.8420083496749</v>
      </c>
      <c r="X115" s="6">
        <f>Cal_Energy!X114+IFERROR(VLOOKUP(Cal_Energy_Switching!X$4,Switching!$B$35:$E$44,2,0)/12,0)-IFERROR(VLOOKUP(Cal_Energy_Switching!X$4,Switching!$B$23:$E$31,2,0)/12,0)</f>
        <v>27827.711349963232</v>
      </c>
      <c r="Y115" s="35">
        <f t="shared" si="6"/>
        <v>7767.6493084965714</v>
      </c>
      <c r="Z115" s="1">
        <f>Cal_Energy!Z114+IFERROR(VLOOKUP(Cal_Energy_Switching!Z$4,Switching!$B$35:$E$44,2,0)/12,0)-IFERROR(VLOOKUP(Cal_Energy_Switching!Z$4,Switching!$B$23:$E$31,2,0)/12,0)</f>
        <v>4035.1334446596729</v>
      </c>
      <c r="AA115" s="1">
        <f>Cal_Energy!AA114+IFERROR(VLOOKUP(Cal_Energy_Switching!AA$4,Switching!$B$35:$E$44,2,0)/12,0)-IFERROR(VLOOKUP(Cal_Energy_Switching!AA$4,Switching!$B$23:$E$31,2,0)/12,0)</f>
        <v>3732.5158638368989</v>
      </c>
      <c r="AB115" s="6">
        <f>Cal_Energy!AB114+IFERROR(VLOOKUP(Cal_Energy_Switching!AB$4,Switching!$B$35:$E$44,2,0)/12,0)-IFERROR(VLOOKUP(Cal_Energy_Switching!AB$4,Switching!$B$23:$E$31,2,0)/12,0)</f>
        <v>71.318903364466252</v>
      </c>
      <c r="AC115" s="6">
        <f>Cal_Energy!AC114+IFERROR(VLOOKUP(Cal_Energy_Switching!AC$4,Switching!$B$35:$E$44,2,0)/12,0)-IFERROR(VLOOKUP(Cal_Energy_Switching!AC$4,Switching!$B$23:$E$31,2,0)/12,0)</f>
        <v>1166.3490487702893</v>
      </c>
      <c r="AD115" s="6">
        <f>Cal_Energy!AD114+IFERROR(VLOOKUP(Cal_Energy_Switching!AD$4,Switching!$B$35:$E$44,2,0)/12,0)-IFERROR(VLOOKUP(Cal_Energy_Switching!AD$4,Switching!$B$23:$E$31,2,0)/12,0)</f>
        <v>489.20203859832742</v>
      </c>
      <c r="AE115" s="6">
        <f>Cal_Energy!AE114+IFERROR(VLOOKUP(Cal_Energy_Switching!AE$4,Switching!$B$35:$E$44,2,0)/12,0)-IFERROR(VLOOKUP(Cal_Energy_Switching!AE$4,Switching!$B$23:$E$31,2,0)/12,0)</f>
        <v>3235.012601905687</v>
      </c>
      <c r="AF115" s="6">
        <f>Cal_Energy!AF114+IFERROR(VLOOKUP(Cal_Energy_Switching!AF$4,Switching!$B$35:$E$44,2,0)/12,0)-IFERROR(VLOOKUP(Cal_Energy_Switching!AF$4,Switching!$B$23:$E$31,2,0)/12,0)</f>
        <v>10524.871224991588</v>
      </c>
      <c r="AG115" s="6">
        <f>Cal_Energy!AG114+IFERROR(VLOOKUP(Cal_Energy_Switching!AG$4,Switching!$B$35:$E$44,2,0)/12,0)-IFERROR(VLOOKUP(Cal_Energy_Switching!AG$4,Switching!$B$23:$E$31,2,0)/12,0)</f>
        <v>5458.5097704550481</v>
      </c>
      <c r="AH115" s="6">
        <f>Cal_Energy!AH114+IFERROR(VLOOKUP(Cal_Energy_Switching!AH$4,Switching!$B$35:$E$44,2,0)/12,0)-IFERROR(VLOOKUP(Cal_Energy_Switching!AH$4,Switching!$B$23:$E$31,2,0)/12,0)</f>
        <v>1611.2602449966014</v>
      </c>
      <c r="AI115" s="6">
        <f>Cal_Energy!AI114+IFERROR(VLOOKUP(Cal_Energy_Switching!AI$4,Switching!$B$35:$E$44,2,0)/12,0)-IFERROR(VLOOKUP(Cal_Energy_Switching!AI$4,Switching!$B$23:$E$31,2,0)/12,0)</f>
        <v>3508.2904083305252</v>
      </c>
      <c r="AJ115" s="6">
        <f>Cal_Energy!AJ114+IFERROR(VLOOKUP(Cal_Energy_Switching!AJ$4,Switching!$B$35:$E$44,2,0)/12,0)-IFERROR(VLOOKUP(Cal_Energy_Switching!AJ$4,Switching!$B$23:$E$31,2,0)/12,0)</f>
        <v>569881.54228063952</v>
      </c>
      <c r="AK115" s="35">
        <f t="shared" si="7"/>
        <v>145875.15781404189</v>
      </c>
      <c r="AL115" s="1">
        <f>Cal_Energy!AL114+IFERROR(VLOOKUP(Cal_Energy_Switching!AL$4,Switching!$B$35:$E$44,2,0)/12,0)-IFERROR(VLOOKUP(Cal_Energy_Switching!AL$4,Switching!$B$23:$E$31,2,0)/12,0)</f>
        <v>41026.258857931731</v>
      </c>
      <c r="AM115" s="1">
        <f>Cal_Energy!AM114+IFERROR(VLOOKUP(Cal_Energy_Switching!AM$4,Switching!$B$35:$E$44,2,0)/12,0)-IFERROR(VLOOKUP(Cal_Energy_Switching!AM$4,Switching!$B$23:$E$31,2,0)/12,0)</f>
        <v>104848.89895611015</v>
      </c>
      <c r="AN115" s="6">
        <f>Cal_Energy!AN114+IFERROR(VLOOKUP(Cal_Energy_Switching!AN$4,Switching!$B$35:$E$44,2,0)/12,0)-IFERROR(VLOOKUP(Cal_Energy_Switching!AN$4,Switching!$B$23:$E$31,2,0)/12,0)</f>
        <v>258.33107407386132</v>
      </c>
      <c r="AO115" s="6">
        <f>Cal_Energy!AO114+IFERROR(VLOOKUP(Cal_Energy_Switching!AO$4,Switching!$B$35:$E$44,2,0)/12,0)-IFERROR(VLOOKUP(Cal_Energy_Switching!AO$4,Switching!$B$23:$E$31,2,0)/12,0)</f>
        <v>254.66593137991026</v>
      </c>
      <c r="AP115" s="6">
        <f>Cal_Energy!AP114+IFERROR(VLOOKUP(Cal_Energy_Switching!AP$4,Switching!$B$35:$E$44,2,0)/12,0)-IFERROR(VLOOKUP(Cal_Energy_Switching!AP$4,Switching!$B$23:$E$31,2,0)/12,0)</f>
        <v>7438.565655876193</v>
      </c>
      <c r="AQ115" s="6">
        <f>Cal_Energy!AQ114+IFERROR(VLOOKUP(Cal_Energy_Switching!AQ$4,Switching!$B$35:$E$44,2,0)/12,0)-IFERROR(VLOOKUP(Cal_Energy_Switching!AQ$4,Switching!$B$23:$E$31,2,0)/12,0)</f>
        <v>80785.513431724306</v>
      </c>
      <c r="AR115" s="6">
        <f>Cal_Energy!AR114+IFERROR(VLOOKUP(Cal_Energy_Switching!AR$4,Switching!$B$35:$E$44,2,0)/12,0)-IFERROR(VLOOKUP(Cal_Energy_Switching!AR$4,Switching!$B$23:$E$31,2,0)/12,0)</f>
        <v>14473.273836962146</v>
      </c>
      <c r="AS115" s="6">
        <f>Cal_Energy!AS114+IFERROR(VLOOKUP(Cal_Energy_Switching!AS$4,Switching!$B$35:$E$44,2,0)/12,0)-IFERROR(VLOOKUP(Cal_Energy_Switching!AS$4,Switching!$B$23:$E$31,2,0)/12,0)</f>
        <v>176455.60266381994</v>
      </c>
      <c r="AT115" s="6">
        <f>Cal_Energy!AT114+IFERROR(VLOOKUP(Cal_Energy_Switching!AT$4,Switching!$B$35:$E$44,2,0)/12,0)-IFERROR(VLOOKUP(Cal_Energy_Switching!AT$4,Switching!$B$23:$E$31,2,0)/12,0)</f>
        <v>35716.638952911671</v>
      </c>
      <c r="AU115" s="6">
        <f>Cal_Energy!AU114+IFERROR(VLOOKUP(Cal_Energy_Switching!AU$4,Switching!$B$35:$E$44,2,0)/12,0)-IFERROR(VLOOKUP(Cal_Energy_Switching!AU$4,Switching!$B$23:$E$31,2,0)/12,0)</f>
        <v>83088.260351601595</v>
      </c>
      <c r="AV115" s="6">
        <f>Cal_Energy!AV114+IFERROR(VLOOKUP(Cal_Energy_Switching!AV$4,Switching!$B$35:$E$44,2,0)/12,0)-IFERROR(VLOOKUP(Cal_Energy_Switching!AV$4,Switching!$B$23:$E$31,2,0)/12,0)</f>
        <v>1345.1826980780115</v>
      </c>
      <c r="AW115" s="6">
        <f>Cal_Energy!AW114+IFERROR(VLOOKUP(Cal_Energy_Switching!AW$4,Switching!$B$35:$E$44,2,0)/12,0)-IFERROR(VLOOKUP(Cal_Energy_Switching!AW$4,Switching!$B$23:$E$31,2,0)/12,0)</f>
        <v>22024.735163167319</v>
      </c>
      <c r="AX115" s="6">
        <f>Cal_Energy!AX114+IFERROR(VLOOKUP(Cal_Energy_Switching!AX$4,Switching!$B$35:$E$44,2,0)/12,0)-IFERROR(VLOOKUP(Cal_Energy_Switching!AX$4,Switching!$B$23:$E$31,2,0)/12,0)</f>
        <v>169626.38353155743</v>
      </c>
      <c r="AY115" s="6">
        <f>Cal_Energy!AY114+IFERROR(VLOOKUP(Cal_Energy_Switching!AY$4,Switching!$B$35:$E$44,2,0)/12,0)-IFERROR(VLOOKUP(Cal_Energy_Switching!AY$4,Switching!$B$23:$E$31,2,0)/12,0)</f>
        <v>26347.104197655481</v>
      </c>
      <c r="AZ115" s="6">
        <f>Cal_Energy!AZ114+IFERROR(VLOOKUP(Cal_Energy_Switching!AZ$4,Switching!$B$35:$E$44,2,0)/12,0)-IFERROR(VLOOKUP(Cal_Energy_Switching!AZ$4,Switching!$B$23:$E$31,2,0)/12,0)</f>
        <v>10824.2</v>
      </c>
      <c r="BA115" s="6">
        <f>Cal_Energy!BA114+IFERROR(VLOOKUP(Cal_Energy_Switching!BA$4,Switching!$B$35:$E$44,2,0)/12,0)-IFERROR(VLOOKUP(Cal_Energy_Switching!BA$4,Switching!$B$23:$E$31,2,0)/12,0)</f>
        <v>5119.5</v>
      </c>
      <c r="BB115" s="7">
        <f t="shared" si="9"/>
        <v>3296608.3270236049</v>
      </c>
    </row>
    <row r="116" spans="1:54" x14ac:dyDescent="0.25">
      <c r="A116">
        <v>2023</v>
      </c>
      <c r="B116">
        <v>9</v>
      </c>
      <c r="C116" t="s">
        <v>114</v>
      </c>
      <c r="D116" s="6">
        <f>Cal_Energy!D115+IFERROR(VLOOKUP(Cal_Energy_Switching!D$4,Switching!$B$35:$E$44,2,0)/12,0)-IFERROR(VLOOKUP(Cal_Energy_Switching!D$4,Switching!$B$23:$E$31,2,0)/12,0)</f>
        <v>474154.6468860961</v>
      </c>
      <c r="E116" s="35">
        <f t="shared" si="8"/>
        <v>164715.00785490446</v>
      </c>
      <c r="F116" s="1">
        <f>Cal_Energy!F115+IFERROR(VLOOKUP(Cal_Energy_Switching!F$4,Switching!$B$35:$E$44,2,0)/12,0)-IFERROR(VLOOKUP(Cal_Energy_Switching!F$4,Switching!$B$23:$E$31,2,0)/12,0)</f>
        <v>66836.371091961802</v>
      </c>
      <c r="G116" s="1">
        <f>Cal_Energy!G115+IFERROR(VLOOKUP(Cal_Energy_Switching!G$4,Switching!$B$35:$E$44,2,0)/12,0)-IFERROR(VLOOKUP(Cal_Energy_Switching!G$4,Switching!$B$23:$E$31,2,0)/12,0)</f>
        <v>97878.636762942653</v>
      </c>
      <c r="H116" s="35">
        <f t="shared" si="5"/>
        <v>10875.901835520406</v>
      </c>
      <c r="I116" s="1">
        <f>Cal_Energy!I115+IFERROR(VLOOKUP(Cal_Energy_Switching!I$4,Switching!$B$35:$E$44,2,0)/12,0)-IFERROR(VLOOKUP(Cal_Energy_Switching!I$4,Switching!$B$23:$E$31,2,0)/12,0)</f>
        <v>556.7531137827342</v>
      </c>
      <c r="J116" s="1">
        <f>Cal_Energy!J115+IFERROR(VLOOKUP(Cal_Energy_Switching!J$4,Switching!$B$35:$E$44,2,0)/12,0)-IFERROR(VLOOKUP(Cal_Energy_Switching!J$4,Switching!$B$23:$E$31,2,0)/12,0)</f>
        <v>10319.148721737673</v>
      </c>
      <c r="K116" s="6">
        <f>Cal_Energy!K115+IFERROR(VLOOKUP(Cal_Energy_Switching!K$4,Switching!$B$35:$E$44,2,0)/12,0)-IFERROR(VLOOKUP(Cal_Energy_Switching!K$4,Switching!$B$23:$E$31,2,0)/12,0)</f>
        <v>250139.88755455631</v>
      </c>
      <c r="L116" s="6">
        <f>Cal_Energy!L115+IFERROR(VLOOKUP(Cal_Energy_Switching!L$4,Switching!$B$35:$E$44,2,0)/12,0)-IFERROR(VLOOKUP(Cal_Energy_Switching!L$4,Switching!$B$23:$E$31,2,0)/12,0)</f>
        <v>19596.155324351021</v>
      </c>
      <c r="M116" s="6">
        <f>Cal_Energy!M115+IFERROR(VLOOKUP(Cal_Energy_Switching!M$4,Switching!$B$35:$E$44,2,0)/12,0)-IFERROR(VLOOKUP(Cal_Energy_Switching!M$4,Switching!$B$23:$E$31,2,0)/12,0)</f>
        <v>189970.42245369637</v>
      </c>
      <c r="N116" s="6">
        <f>Cal_Energy!N115+IFERROR(VLOOKUP(Cal_Energy_Switching!N$4,Switching!$B$35:$E$44,2,0)/12,0)-IFERROR(VLOOKUP(Cal_Energy_Switching!N$4,Switching!$B$23:$E$31,2,0)/12,0)</f>
        <v>104772.54945244556</v>
      </c>
      <c r="O116" s="6">
        <f>Cal_Energy!O115+IFERROR(VLOOKUP(Cal_Energy_Switching!O$4,Switching!$B$35:$E$44,2,0)/12,0)-IFERROR(VLOOKUP(Cal_Energy_Switching!O$4,Switching!$B$23:$E$31,2,0)/12,0)</f>
        <v>147387.38808185217</v>
      </c>
      <c r="P116" s="6">
        <f>Cal_Energy!P115+IFERROR(VLOOKUP(Cal_Energy_Switching!P$4,Switching!$B$35:$E$44,2,0)/12,0)-IFERROR(VLOOKUP(Cal_Energy_Switching!P$4,Switching!$B$23:$E$31,2,0)/12,0)</f>
        <v>0</v>
      </c>
      <c r="Q116" s="6">
        <f>Cal_Energy!Q115+IFERROR(VLOOKUP(Cal_Energy_Switching!Q$4,Switching!$B$35:$E$44,2,0)/12,0)-IFERROR(VLOOKUP(Cal_Energy_Switching!Q$4,Switching!$B$23:$E$31,2,0)/12,0)</f>
        <v>19683.22473889832</v>
      </c>
      <c r="R116" s="6">
        <f>Cal_Energy!R115+IFERROR(VLOOKUP(Cal_Energy_Switching!R$4,Switching!$B$35:$E$44,2,0)/12,0)-IFERROR(VLOOKUP(Cal_Energy_Switching!R$4,Switching!$B$23:$E$31,2,0)/12,0)</f>
        <v>17418.434000000001</v>
      </c>
      <c r="S116" s="6">
        <f>Cal_Energy!S115+IFERROR(VLOOKUP(Cal_Energy_Switching!S$4,Switching!$B$35:$E$44,2,0)/12,0)-IFERROR(VLOOKUP(Cal_Energy_Switching!S$4,Switching!$B$23:$E$31,2,0)/12,0)</f>
        <v>116511.90913653494</v>
      </c>
      <c r="T116" s="6">
        <f>Cal_Energy!T115+IFERROR(VLOOKUP(Cal_Energy_Switching!T$4,Switching!$B$35:$E$44,2,0)/12,0)-IFERROR(VLOOKUP(Cal_Energy_Switching!T$4,Switching!$B$23:$E$31,2,0)/12,0)</f>
        <v>12.836895624684905</v>
      </c>
      <c r="U116" s="6">
        <f>Cal_Energy!U115+IFERROR(VLOOKUP(Cal_Energy_Switching!U$4,Switching!$B$35:$E$44,2,0)/12,0)-IFERROR(VLOOKUP(Cal_Energy_Switching!U$4,Switching!$B$23:$E$31,2,0)/12,0)</f>
        <v>92.60854062295553</v>
      </c>
      <c r="V116" s="6">
        <f>Cal_Energy!V115+IFERROR(VLOOKUP(Cal_Energy_Switching!V$4,Switching!$B$35:$E$44,2,0)/12,0)-IFERROR(VLOOKUP(Cal_Energy_Switching!V$4,Switching!$B$23:$E$31,2,0)/12,0)</f>
        <v>45641.535759228333</v>
      </c>
      <c r="W116" s="6">
        <f>Cal_Energy!W115+IFERROR(VLOOKUP(Cal_Energy_Switching!W$4,Switching!$B$35:$E$44,2,0)/12,0)-IFERROR(VLOOKUP(Cal_Energy_Switching!W$4,Switching!$B$23:$E$31,2,0)/12,0)</f>
        <v>8685.5767931309801</v>
      </c>
      <c r="X116" s="6">
        <f>Cal_Energy!X115+IFERROR(VLOOKUP(Cal_Energy_Switching!X$4,Switching!$B$35:$E$44,2,0)/12,0)-IFERROR(VLOOKUP(Cal_Energy_Switching!X$4,Switching!$B$23:$E$31,2,0)/12,0)</f>
        <v>33927.946602962445</v>
      </c>
      <c r="Y116" s="35">
        <f t="shared" si="6"/>
        <v>6451.5073326791517</v>
      </c>
      <c r="Z116" s="1">
        <f>Cal_Energy!Z115+IFERROR(VLOOKUP(Cal_Energy_Switching!Z$4,Switching!$B$35:$E$44,2,0)/12,0)-IFERROR(VLOOKUP(Cal_Energy_Switching!Z$4,Switching!$B$23:$E$31,2,0)/12,0)</f>
        <v>3351.4248613264685</v>
      </c>
      <c r="AA116" s="1">
        <f>Cal_Energy!AA115+IFERROR(VLOOKUP(Cal_Energy_Switching!AA$4,Switching!$B$35:$E$44,2,0)/12,0)-IFERROR(VLOOKUP(Cal_Energy_Switching!AA$4,Switching!$B$23:$E$31,2,0)/12,0)</f>
        <v>3100.0824713526827</v>
      </c>
      <c r="AB116" s="6">
        <f>Cal_Energy!AB115+IFERROR(VLOOKUP(Cal_Energy_Switching!AB$4,Switching!$B$35:$E$44,2,0)/12,0)-IFERROR(VLOOKUP(Cal_Energy_Switching!AB$4,Switching!$B$23:$E$31,2,0)/12,0)</f>
        <v>67.8152980648903</v>
      </c>
      <c r="AC116" s="6">
        <f>Cal_Energy!AC115+IFERROR(VLOOKUP(Cal_Energy_Switching!AC$4,Switching!$B$35:$E$44,2,0)/12,0)-IFERROR(VLOOKUP(Cal_Energy_Switching!AC$4,Switching!$B$23:$E$31,2,0)/12,0)</f>
        <v>1028.4874790082147</v>
      </c>
      <c r="AD116" s="6">
        <f>Cal_Energy!AD115+IFERROR(VLOOKUP(Cal_Energy_Switching!AD$4,Switching!$B$35:$E$44,2,0)/12,0)-IFERROR(VLOOKUP(Cal_Energy_Switching!AD$4,Switching!$B$23:$E$31,2,0)/12,0)</f>
        <v>479.88846473091832</v>
      </c>
      <c r="AE116" s="6">
        <f>Cal_Energy!AE115+IFERROR(VLOOKUP(Cal_Energy_Switching!AE$4,Switching!$B$35:$E$44,2,0)/12,0)-IFERROR(VLOOKUP(Cal_Energy_Switching!AE$4,Switching!$B$23:$E$31,2,0)/12,0)</f>
        <v>2796.1810964305519</v>
      </c>
      <c r="AF116" s="6">
        <f>Cal_Energy!AF115+IFERROR(VLOOKUP(Cal_Energy_Switching!AF$4,Switching!$B$35:$E$44,2,0)/12,0)-IFERROR(VLOOKUP(Cal_Energy_Switching!AF$4,Switching!$B$23:$E$31,2,0)/12,0)</f>
        <v>8792.2130865635627</v>
      </c>
      <c r="AG116" s="6">
        <f>Cal_Energy!AG115+IFERROR(VLOOKUP(Cal_Energy_Switching!AG$4,Switching!$B$35:$E$44,2,0)/12,0)-IFERROR(VLOOKUP(Cal_Energy_Switching!AG$4,Switching!$B$23:$E$31,2,0)/12,0)</f>
        <v>4718.0594677859153</v>
      </c>
      <c r="AH116" s="6">
        <f>Cal_Energy!AH115+IFERROR(VLOOKUP(Cal_Energy_Switching!AH$4,Switching!$B$35:$E$44,2,0)/12,0)-IFERROR(VLOOKUP(Cal_Energy_Switching!AH$4,Switching!$B$23:$E$31,2,0)/12,0)</f>
        <v>1392.6917736998992</v>
      </c>
      <c r="AI116" s="6">
        <f>Cal_Energy!AI115+IFERROR(VLOOKUP(Cal_Energy_Switching!AI$4,Switching!$B$35:$E$44,2,0)/12,0)-IFERROR(VLOOKUP(Cal_Energy_Switching!AI$4,Switching!$B$23:$E$31,2,0)/12,0)</f>
        <v>2930.7376955211839</v>
      </c>
      <c r="AJ116" s="6">
        <f>Cal_Energy!AJ115+IFERROR(VLOOKUP(Cal_Energy_Switching!AJ$4,Switching!$B$35:$E$44,2,0)/12,0)-IFERROR(VLOOKUP(Cal_Energy_Switching!AJ$4,Switching!$B$23:$E$31,2,0)/12,0)</f>
        <v>429673.4458225898</v>
      </c>
      <c r="AK116" s="35">
        <f t="shared" si="7"/>
        <v>118779.05702015149</v>
      </c>
      <c r="AL116" s="1">
        <f>Cal_Energy!AL115+IFERROR(VLOOKUP(Cal_Energy_Switching!AL$4,Switching!$B$35:$E$44,2,0)/12,0)-IFERROR(VLOOKUP(Cal_Energy_Switching!AL$4,Switching!$B$23:$E$31,2,0)/12,0)</f>
        <v>33439.350635642426</v>
      </c>
      <c r="AM116" s="1">
        <f>Cal_Energy!AM115+IFERROR(VLOOKUP(Cal_Energy_Switching!AM$4,Switching!$B$35:$E$44,2,0)/12,0)-IFERROR(VLOOKUP(Cal_Energy_Switching!AM$4,Switching!$B$23:$E$31,2,0)/12,0)</f>
        <v>85339.706384509074</v>
      </c>
      <c r="AN116" s="6">
        <f>Cal_Energy!AN115+IFERROR(VLOOKUP(Cal_Energy_Switching!AN$4,Switching!$B$35:$E$44,2,0)/12,0)-IFERROR(VLOOKUP(Cal_Energy_Switching!AN$4,Switching!$B$23:$E$31,2,0)/12,0)</f>
        <v>237.46054845974135</v>
      </c>
      <c r="AO116" s="6">
        <f>Cal_Energy!AO115+IFERROR(VLOOKUP(Cal_Energy_Switching!AO$4,Switching!$B$35:$E$44,2,0)/12,0)-IFERROR(VLOOKUP(Cal_Energy_Switching!AO$4,Switching!$B$23:$E$31,2,0)/12,0)</f>
        <v>222.72070058262898</v>
      </c>
      <c r="AP116" s="6">
        <f>Cal_Energy!AP115+IFERROR(VLOOKUP(Cal_Energy_Switching!AP$4,Switching!$B$35:$E$44,2,0)/12,0)-IFERROR(VLOOKUP(Cal_Energy_Switching!AP$4,Switching!$B$23:$E$31,2,0)/12,0)</f>
        <v>7045.7952737671576</v>
      </c>
      <c r="AQ116" s="6">
        <f>Cal_Energy!AQ115+IFERROR(VLOOKUP(Cal_Energy_Switching!AQ$4,Switching!$B$35:$E$44,2,0)/12,0)-IFERROR(VLOOKUP(Cal_Energy_Switching!AQ$4,Switching!$B$23:$E$31,2,0)/12,0)</f>
        <v>66645.043102548967</v>
      </c>
      <c r="AR116" s="6">
        <f>Cal_Energy!AR115+IFERROR(VLOOKUP(Cal_Energy_Switching!AR$4,Switching!$B$35:$E$44,2,0)/12,0)-IFERROR(VLOOKUP(Cal_Energy_Switching!AR$4,Switching!$B$23:$E$31,2,0)/12,0)</f>
        <v>12818.274579339964</v>
      </c>
      <c r="AS116" s="6">
        <f>Cal_Energy!AS115+IFERROR(VLOOKUP(Cal_Energy_Switching!AS$4,Switching!$B$35:$E$44,2,0)/12,0)-IFERROR(VLOOKUP(Cal_Energy_Switching!AS$4,Switching!$B$23:$E$31,2,0)/12,0)</f>
        <v>149778.2953841144</v>
      </c>
      <c r="AT116" s="6">
        <f>Cal_Energy!AT115+IFERROR(VLOOKUP(Cal_Energy_Switching!AT$4,Switching!$B$35:$E$44,2,0)/12,0)-IFERROR(VLOOKUP(Cal_Energy_Switching!AT$4,Switching!$B$23:$E$31,2,0)/12,0)</f>
        <v>31854.97401845991</v>
      </c>
      <c r="AU116" s="6">
        <f>Cal_Energy!AU115+IFERROR(VLOOKUP(Cal_Energy_Switching!AU$4,Switching!$B$35:$E$44,2,0)/12,0)-IFERROR(VLOOKUP(Cal_Energy_Switching!AU$4,Switching!$B$23:$E$31,2,0)/12,0)</f>
        <v>70534.233396446027</v>
      </c>
      <c r="AV116" s="6">
        <f>Cal_Energy!AV115+IFERROR(VLOOKUP(Cal_Energy_Switching!AV$4,Switching!$B$35:$E$44,2,0)/12,0)-IFERROR(VLOOKUP(Cal_Energy_Switching!AV$4,Switching!$B$23:$E$31,2,0)/12,0)</f>
        <v>1102.1110019491969</v>
      </c>
      <c r="AW116" s="6">
        <f>Cal_Energy!AW115+IFERROR(VLOOKUP(Cal_Energy_Switching!AW$4,Switching!$B$35:$E$44,2,0)/12,0)-IFERROR(VLOOKUP(Cal_Energy_Switching!AW$4,Switching!$B$23:$E$31,2,0)/12,0)</f>
        <v>18821.59273872073</v>
      </c>
      <c r="AX116" s="6">
        <f>Cal_Energy!AX115+IFERROR(VLOOKUP(Cal_Energy_Switching!AX$4,Switching!$B$35:$E$44,2,0)/12,0)-IFERROR(VLOOKUP(Cal_Energy_Switching!AX$4,Switching!$B$23:$E$31,2,0)/12,0)</f>
        <v>138975.25130087705</v>
      </c>
      <c r="AY116" s="6">
        <f>Cal_Energy!AY115+IFERROR(VLOOKUP(Cal_Energy_Switching!AY$4,Switching!$B$35:$E$44,2,0)/12,0)-IFERROR(VLOOKUP(Cal_Energy_Switching!AY$4,Switching!$B$23:$E$31,2,0)/12,0)</f>
        <v>22977.262862287069</v>
      </c>
      <c r="AZ116" s="6">
        <f>Cal_Energy!AZ115+IFERROR(VLOOKUP(Cal_Energy_Switching!AZ$4,Switching!$B$35:$E$44,2,0)/12,0)-IFERROR(VLOOKUP(Cal_Energy_Switching!AZ$4,Switching!$B$23:$E$31,2,0)/12,0)</f>
        <v>8540</v>
      </c>
      <c r="BA116" s="6">
        <f>Cal_Energy!BA115+IFERROR(VLOOKUP(Cal_Energy_Switching!BA$4,Switching!$B$35:$E$44,2,0)/12,0)-IFERROR(VLOOKUP(Cal_Energy_Switching!BA$4,Switching!$B$23:$E$31,2,0)/12,0)</f>
        <v>5318.1</v>
      </c>
      <c r="BB116" s="7">
        <f t="shared" si="9"/>
        <v>2715567.2313552038</v>
      </c>
    </row>
    <row r="117" spans="1:54" x14ac:dyDescent="0.25">
      <c r="A117">
        <v>2023</v>
      </c>
      <c r="B117">
        <v>10</v>
      </c>
      <c r="C117" t="s">
        <v>115</v>
      </c>
      <c r="D117" s="6">
        <f>Cal_Energy!D116+IFERROR(VLOOKUP(Cal_Energy_Switching!D$4,Switching!$B$35:$E$44,2,0)/12,0)-IFERROR(VLOOKUP(Cal_Energy_Switching!D$4,Switching!$B$23:$E$31,2,0)/12,0)</f>
        <v>386233.01178728289</v>
      </c>
      <c r="E117" s="35">
        <f t="shared" si="8"/>
        <v>152162.46466094989</v>
      </c>
      <c r="F117" s="1">
        <f>Cal_Energy!F116+IFERROR(VLOOKUP(Cal_Energy_Switching!F$4,Switching!$B$35:$E$44,2,0)/12,0)-IFERROR(VLOOKUP(Cal_Energy_Switching!F$4,Switching!$B$23:$E$31,2,0)/12,0)</f>
        <v>61815.353814379967</v>
      </c>
      <c r="G117" s="1">
        <f>Cal_Energy!G116+IFERROR(VLOOKUP(Cal_Energy_Switching!G$4,Switching!$B$35:$E$44,2,0)/12,0)-IFERROR(VLOOKUP(Cal_Energy_Switching!G$4,Switching!$B$23:$E$31,2,0)/12,0)</f>
        <v>90347.110846569936</v>
      </c>
      <c r="H117" s="35">
        <f t="shared" si="5"/>
        <v>11617.11259138831</v>
      </c>
      <c r="I117" s="1">
        <f>Cal_Energy!I116+IFERROR(VLOOKUP(Cal_Energy_Switching!I$4,Switching!$B$35:$E$44,2,0)/12,0)-IFERROR(VLOOKUP(Cal_Energy_Switching!I$4,Switching!$B$23:$E$31,2,0)/12,0)</f>
        <v>594.69676227640991</v>
      </c>
      <c r="J117" s="1">
        <f>Cal_Energy!J116+IFERROR(VLOOKUP(Cal_Energy_Switching!J$4,Switching!$B$35:$E$44,2,0)/12,0)-IFERROR(VLOOKUP(Cal_Energy_Switching!J$4,Switching!$B$23:$E$31,2,0)/12,0)</f>
        <v>11022.4158291119</v>
      </c>
      <c r="K117" s="6">
        <f>Cal_Energy!K116+IFERROR(VLOOKUP(Cal_Energy_Switching!K$4,Switching!$B$35:$E$44,2,0)/12,0)-IFERROR(VLOOKUP(Cal_Energy_Switching!K$4,Switching!$B$23:$E$31,2,0)/12,0)</f>
        <v>257780.93100518858</v>
      </c>
      <c r="L117" s="6">
        <f>Cal_Energy!L116+IFERROR(VLOOKUP(Cal_Energy_Switching!L$4,Switching!$B$35:$E$44,2,0)/12,0)-IFERROR(VLOOKUP(Cal_Energy_Switching!L$4,Switching!$B$23:$E$31,2,0)/12,0)</f>
        <v>20392.323206537429</v>
      </c>
      <c r="M117" s="6">
        <f>Cal_Energy!M116+IFERROR(VLOOKUP(Cal_Energy_Switching!M$4,Switching!$B$35:$E$44,2,0)/12,0)-IFERROR(VLOOKUP(Cal_Energy_Switching!M$4,Switching!$B$23:$E$31,2,0)/12,0)</f>
        <v>181592.66967907449</v>
      </c>
      <c r="N117" s="6">
        <f>Cal_Energy!N116+IFERROR(VLOOKUP(Cal_Energy_Switching!N$4,Switching!$B$35:$E$44,2,0)/12,0)-IFERROR(VLOOKUP(Cal_Energy_Switching!N$4,Switching!$B$23:$E$31,2,0)/12,0)</f>
        <v>107775.48249090341</v>
      </c>
      <c r="O117" s="6">
        <f>Cal_Energy!O116+IFERROR(VLOOKUP(Cal_Energy_Switching!O$4,Switching!$B$35:$E$44,2,0)/12,0)-IFERROR(VLOOKUP(Cal_Energy_Switching!O$4,Switching!$B$23:$E$31,2,0)/12,0)</f>
        <v>141802.20864254201</v>
      </c>
      <c r="P117" s="6">
        <f>Cal_Energy!P116+IFERROR(VLOOKUP(Cal_Energy_Switching!P$4,Switching!$B$35:$E$44,2,0)/12,0)-IFERROR(VLOOKUP(Cal_Energy_Switching!P$4,Switching!$B$23:$E$31,2,0)/12,0)</f>
        <v>0</v>
      </c>
      <c r="Q117" s="6">
        <f>Cal_Energy!Q116+IFERROR(VLOOKUP(Cal_Energy_Switching!Q$4,Switching!$B$35:$E$44,2,0)/12,0)-IFERROR(VLOOKUP(Cal_Energy_Switching!Q$4,Switching!$B$23:$E$31,2,0)/12,0)</f>
        <v>17980.452101426814</v>
      </c>
      <c r="R117" s="6">
        <f>Cal_Energy!R116+IFERROR(VLOOKUP(Cal_Energy_Switching!R$4,Switching!$B$35:$E$44,2,0)/12,0)-IFERROR(VLOOKUP(Cal_Energy_Switching!R$4,Switching!$B$23:$E$31,2,0)/12,0)</f>
        <v>16720.781999999999</v>
      </c>
      <c r="S117" s="6">
        <f>Cal_Energy!S116+IFERROR(VLOOKUP(Cal_Energy_Switching!S$4,Switching!$B$35:$E$44,2,0)/12,0)-IFERROR(VLOOKUP(Cal_Energy_Switching!S$4,Switching!$B$23:$E$31,2,0)/12,0)</f>
        <v>122922.94122110105</v>
      </c>
      <c r="T117" s="6">
        <f>Cal_Energy!T116+IFERROR(VLOOKUP(Cal_Energy_Switching!T$4,Switching!$B$35:$E$44,2,0)/12,0)-IFERROR(VLOOKUP(Cal_Energy_Switching!T$4,Switching!$B$23:$E$31,2,0)/12,0)</f>
        <v>13.748887391062961</v>
      </c>
      <c r="U117" s="6">
        <f>Cal_Energy!U116+IFERROR(VLOOKUP(Cal_Energy_Switching!U$4,Switching!$B$35:$E$44,2,0)/12,0)-IFERROR(VLOOKUP(Cal_Energy_Switching!U$4,Switching!$B$23:$E$31,2,0)/12,0)</f>
        <v>95.411709012850139</v>
      </c>
      <c r="V117" s="6">
        <f>Cal_Energy!V116+IFERROR(VLOOKUP(Cal_Energy_Switching!V$4,Switching!$B$35:$E$44,2,0)/12,0)-IFERROR(VLOOKUP(Cal_Energy_Switching!V$4,Switching!$B$23:$E$31,2,0)/12,0)</f>
        <v>45507.52425543344</v>
      </c>
      <c r="W117" s="6">
        <f>Cal_Energy!W116+IFERROR(VLOOKUP(Cal_Energy_Switching!W$4,Switching!$B$35:$E$44,2,0)/12,0)-IFERROR(VLOOKUP(Cal_Energy_Switching!W$4,Switching!$B$23:$E$31,2,0)/12,0)</f>
        <v>10228.849724770836</v>
      </c>
      <c r="X117" s="6">
        <f>Cal_Energy!X116+IFERROR(VLOOKUP(Cal_Energy_Switching!X$4,Switching!$B$35:$E$44,2,0)/12,0)-IFERROR(VLOOKUP(Cal_Energy_Switching!X$4,Switching!$B$23:$E$31,2,0)/12,0)</f>
        <v>47915.395334657769</v>
      </c>
      <c r="Y117" s="35">
        <f t="shared" si="6"/>
        <v>6432.8313651663866</v>
      </c>
      <c r="Z117" s="1">
        <f>Cal_Energy!Z116+IFERROR(VLOOKUP(Cal_Energy_Switching!Z$4,Switching!$B$35:$E$44,2,0)/12,0)-IFERROR(VLOOKUP(Cal_Energy_Switching!Z$4,Switching!$B$23:$E$31,2,0)/12,0)</f>
        <v>3341.7230817881332</v>
      </c>
      <c r="AA117" s="1">
        <f>Cal_Energy!AA116+IFERROR(VLOOKUP(Cal_Energy_Switching!AA$4,Switching!$B$35:$E$44,2,0)/12,0)-IFERROR(VLOOKUP(Cal_Energy_Switching!AA$4,Switching!$B$23:$E$31,2,0)/12,0)</f>
        <v>3091.108283378253</v>
      </c>
      <c r="AB117" s="6">
        <f>Cal_Energy!AB116+IFERROR(VLOOKUP(Cal_Energy_Switching!AB$4,Switching!$B$35:$E$44,2,0)/12,0)-IFERROR(VLOOKUP(Cal_Energy_Switching!AB$4,Switching!$B$23:$E$31,2,0)/12,0)</f>
        <v>71.693437627104117</v>
      </c>
      <c r="AC117" s="6">
        <f>Cal_Energy!AC116+IFERROR(VLOOKUP(Cal_Energy_Switching!AC$4,Switching!$B$35:$E$44,2,0)/12,0)-IFERROR(VLOOKUP(Cal_Energy_Switching!AC$4,Switching!$B$23:$E$31,2,0)/12,0)</f>
        <v>1211.4531041165087</v>
      </c>
      <c r="AD117" s="6">
        <f>Cal_Energy!AD116+IFERROR(VLOOKUP(Cal_Energy_Switching!AD$4,Switching!$B$35:$E$44,2,0)/12,0)-IFERROR(VLOOKUP(Cal_Energy_Switching!AD$4,Switching!$B$23:$E$31,2,0)/12,0)</f>
        <v>560.47924452917937</v>
      </c>
      <c r="AE117" s="6">
        <f>Cal_Energy!AE116+IFERROR(VLOOKUP(Cal_Energy_Switching!AE$4,Switching!$B$35:$E$44,2,0)/12,0)-IFERROR(VLOOKUP(Cal_Energy_Switching!AE$4,Switching!$B$23:$E$31,2,0)/12,0)</f>
        <v>3438.1704457998726</v>
      </c>
      <c r="AF117" s="6">
        <f>Cal_Energy!AF116+IFERROR(VLOOKUP(Cal_Energy_Switching!AF$4,Switching!$B$35:$E$44,2,0)/12,0)-IFERROR(VLOOKUP(Cal_Energy_Switching!AF$4,Switching!$B$23:$E$31,2,0)/12,0)</f>
        <v>9136.5934314632523</v>
      </c>
      <c r="AG117" s="6">
        <f>Cal_Energy!AG116+IFERROR(VLOOKUP(Cal_Energy_Switching!AG$4,Switching!$B$35:$E$44,2,0)/12,0)-IFERROR(VLOOKUP(Cal_Energy_Switching!AG$4,Switching!$B$23:$E$31,2,0)/12,0)</f>
        <v>5801.3025852922274</v>
      </c>
      <c r="AH117" s="6">
        <f>Cal_Energy!AH116+IFERROR(VLOOKUP(Cal_Energy_Switching!AH$4,Switching!$B$35:$E$44,2,0)/12,0)-IFERROR(VLOOKUP(Cal_Energy_Switching!AH$4,Switching!$B$23:$E$31,2,0)/12,0)</f>
        <v>1712.446916459055</v>
      </c>
      <c r="AI117" s="6">
        <f>Cal_Energy!AI116+IFERROR(VLOOKUP(Cal_Energy_Switching!AI$4,Switching!$B$35:$E$44,2,0)/12,0)-IFERROR(VLOOKUP(Cal_Energy_Switching!AI$4,Switching!$B$23:$E$31,2,0)/12,0)</f>
        <v>3045.5311438210797</v>
      </c>
      <c r="AJ117" s="6">
        <f>Cal_Energy!AJ116+IFERROR(VLOOKUP(Cal_Energy_Switching!AJ$4,Switching!$B$35:$E$44,2,0)/12,0)-IFERROR(VLOOKUP(Cal_Energy_Switching!AJ$4,Switching!$B$23:$E$31,2,0)/12,0)</f>
        <v>302422.18687234755</v>
      </c>
      <c r="AK117" s="35">
        <f t="shared" si="7"/>
        <v>108474.16933924604</v>
      </c>
      <c r="AL117" s="1">
        <f>Cal_Energy!AL116+IFERROR(VLOOKUP(Cal_Energy_Switching!AL$4,Switching!$B$35:$E$44,2,0)/12,0)-IFERROR(VLOOKUP(Cal_Energy_Switching!AL$4,Switching!$B$23:$E$31,2,0)/12,0)</f>
        <v>30553.982084988893</v>
      </c>
      <c r="AM117" s="1">
        <f>Cal_Energy!AM116+IFERROR(VLOOKUP(Cal_Energy_Switching!AM$4,Switching!$B$35:$E$44,2,0)/12,0)-IFERROR(VLOOKUP(Cal_Energy_Switching!AM$4,Switching!$B$23:$E$31,2,0)/12,0)</f>
        <v>77920.187254257151</v>
      </c>
      <c r="AN117" s="6">
        <f>Cal_Energy!AN116+IFERROR(VLOOKUP(Cal_Energy_Switching!AN$4,Switching!$B$35:$E$44,2,0)/12,0)-IFERROR(VLOOKUP(Cal_Energy_Switching!AN$4,Switching!$B$23:$E$31,2,0)/12,0)</f>
        <v>275.02269504067743</v>
      </c>
      <c r="AO117" s="6">
        <f>Cal_Energy!AO116+IFERROR(VLOOKUP(Cal_Energy_Switching!AO$4,Switching!$B$35:$E$44,2,0)/12,0)-IFERROR(VLOOKUP(Cal_Energy_Switching!AO$4,Switching!$B$23:$E$31,2,0)/12,0)</f>
        <v>251.74942928409416</v>
      </c>
      <c r="AP117" s="6">
        <f>Cal_Energy!AP116+IFERROR(VLOOKUP(Cal_Energy_Switching!AP$4,Switching!$B$35:$E$44,2,0)/12,0)-IFERROR(VLOOKUP(Cal_Energy_Switching!AP$4,Switching!$B$23:$E$31,2,0)/12,0)</f>
        <v>8359.6579245702287</v>
      </c>
      <c r="AQ117" s="6">
        <f>Cal_Energy!AQ116+IFERROR(VLOOKUP(Cal_Energy_Switching!AQ$4,Switching!$B$35:$E$44,2,0)/12,0)-IFERROR(VLOOKUP(Cal_Energy_Switching!AQ$4,Switching!$B$23:$E$31,2,0)/12,0)</f>
        <v>72095.335102375495</v>
      </c>
      <c r="AR117" s="6">
        <f>Cal_Energy!AR116+IFERROR(VLOOKUP(Cal_Energy_Switching!AR$4,Switching!$B$35:$E$44,2,0)/12,0)-IFERROR(VLOOKUP(Cal_Energy_Switching!AR$4,Switching!$B$23:$E$31,2,0)/12,0)</f>
        <v>11878.789850312987</v>
      </c>
      <c r="AS117" s="6">
        <f>Cal_Energy!AS116+IFERROR(VLOOKUP(Cal_Energy_Switching!AS$4,Switching!$B$35:$E$44,2,0)/12,0)-IFERROR(VLOOKUP(Cal_Energy_Switching!AS$4,Switching!$B$23:$E$31,2,0)/12,0)</f>
        <v>144731.39650829535</v>
      </c>
      <c r="AT117" s="6">
        <f>Cal_Energy!AT116+IFERROR(VLOOKUP(Cal_Energy_Switching!AT$4,Switching!$B$35:$E$44,2,0)/12,0)-IFERROR(VLOOKUP(Cal_Energy_Switching!AT$4,Switching!$B$23:$E$31,2,0)/12,0)</f>
        <v>29662.842984063624</v>
      </c>
      <c r="AU117" s="6">
        <f>Cal_Energy!AU116+IFERROR(VLOOKUP(Cal_Energy_Switching!AU$4,Switching!$B$35:$E$44,2,0)/12,0)-IFERROR(VLOOKUP(Cal_Energy_Switching!AU$4,Switching!$B$23:$E$31,2,0)/12,0)</f>
        <v>68159.222160766498</v>
      </c>
      <c r="AV117" s="6">
        <f>Cal_Energy!AV116+IFERROR(VLOOKUP(Cal_Energy_Switching!AV$4,Switching!$B$35:$E$44,2,0)/12,0)-IFERROR(VLOOKUP(Cal_Energy_Switching!AV$4,Switching!$B$23:$E$31,2,0)/12,0)</f>
        <v>1140.494553140788</v>
      </c>
      <c r="AW117" s="6">
        <f>Cal_Energy!AW116+IFERROR(VLOOKUP(Cal_Energy_Switching!AW$4,Switching!$B$35:$E$44,2,0)/12,0)-IFERROR(VLOOKUP(Cal_Energy_Switching!AW$4,Switching!$B$23:$E$31,2,0)/12,0)</f>
        <v>18794.425423676981</v>
      </c>
      <c r="AX117" s="6">
        <f>Cal_Energy!AX116+IFERROR(VLOOKUP(Cal_Energy_Switching!AX$4,Switching!$B$35:$E$44,2,0)/12,0)-IFERROR(VLOOKUP(Cal_Energy_Switching!AX$4,Switching!$B$23:$E$31,2,0)/12,0)</f>
        <v>143815.38415794601</v>
      </c>
      <c r="AY117" s="6">
        <f>Cal_Energy!AY116+IFERROR(VLOOKUP(Cal_Energy_Switching!AY$4,Switching!$B$35:$E$44,2,0)/12,0)-IFERROR(VLOOKUP(Cal_Energy_Switching!AY$4,Switching!$B$23:$E$31,2,0)/12,0)</f>
        <v>22948.681697582473</v>
      </c>
      <c r="AZ117" s="6">
        <f>Cal_Energy!AZ116+IFERROR(VLOOKUP(Cal_Energy_Switching!AZ$4,Switching!$B$35:$E$44,2,0)/12,0)-IFERROR(VLOOKUP(Cal_Energy_Switching!AZ$4,Switching!$B$23:$E$31,2,0)/12,0)</f>
        <v>7093.2</v>
      </c>
      <c r="BA117" s="6">
        <f>Cal_Energy!BA116+IFERROR(VLOOKUP(Cal_Energy_Switching!BA$4,Switching!$B$35:$E$44,2,0)/12,0)-IFERROR(VLOOKUP(Cal_Energy_Switching!BA$4,Switching!$B$23:$E$31,2,0)/12,0)</f>
        <v>4450.8</v>
      </c>
      <c r="BB117" s="7">
        <f t="shared" si="9"/>
        <v>2496705.1696705846</v>
      </c>
    </row>
    <row r="118" spans="1:54" x14ac:dyDescent="0.25">
      <c r="A118">
        <v>2023</v>
      </c>
      <c r="B118">
        <v>11</v>
      </c>
      <c r="C118" t="s">
        <v>116</v>
      </c>
      <c r="D118" s="6">
        <f>Cal_Energy!D117+IFERROR(VLOOKUP(Cal_Energy_Switching!D$4,Switching!$B$35:$E$44,2,0)/12,0)-IFERROR(VLOOKUP(Cal_Energy_Switching!D$4,Switching!$B$23:$E$31,2,0)/12,0)</f>
        <v>439124.77319846861</v>
      </c>
      <c r="E118" s="35">
        <f t="shared" si="8"/>
        <v>148702.8335254518</v>
      </c>
      <c r="F118" s="1">
        <f>Cal_Energy!F117+IFERROR(VLOOKUP(Cal_Energy_Switching!F$4,Switching!$B$35:$E$44,2,0)/12,0)-IFERROR(VLOOKUP(Cal_Energy_Switching!F$4,Switching!$B$23:$E$31,2,0)/12,0)</f>
        <v>60431.501360180722</v>
      </c>
      <c r="G118" s="1">
        <f>Cal_Energy!G117+IFERROR(VLOOKUP(Cal_Energy_Switching!G$4,Switching!$B$35:$E$44,2,0)/12,0)-IFERROR(VLOOKUP(Cal_Energy_Switching!G$4,Switching!$B$23:$E$31,2,0)/12,0)</f>
        <v>88271.332165271073</v>
      </c>
      <c r="H118" s="35">
        <f t="shared" si="5"/>
        <v>13264.003886117027</v>
      </c>
      <c r="I118" s="1">
        <f>Cal_Energy!I117+IFERROR(VLOOKUP(Cal_Energy_Switching!I$4,Switching!$B$35:$E$44,2,0)/12,0)-IFERROR(VLOOKUP(Cal_Energy_Switching!I$4,Switching!$B$23:$E$31,2,0)/12,0)</f>
        <v>679.0035048591061</v>
      </c>
      <c r="J118" s="1">
        <f>Cal_Energy!J117+IFERROR(VLOOKUP(Cal_Energy_Switching!J$4,Switching!$B$35:$E$44,2,0)/12,0)-IFERROR(VLOOKUP(Cal_Energy_Switching!J$4,Switching!$B$23:$E$31,2,0)/12,0)</f>
        <v>12585.000381257922</v>
      </c>
      <c r="K118" s="6">
        <f>Cal_Energy!K117+IFERROR(VLOOKUP(Cal_Energy_Switching!K$4,Switching!$B$35:$E$44,2,0)/12,0)-IFERROR(VLOOKUP(Cal_Energy_Switching!K$4,Switching!$B$23:$E$31,2,0)/12,0)</f>
        <v>265292.19169390004</v>
      </c>
      <c r="L118" s="6">
        <f>Cal_Energy!L117+IFERROR(VLOOKUP(Cal_Energy_Switching!L$4,Switching!$B$35:$E$44,2,0)/12,0)-IFERROR(VLOOKUP(Cal_Energy_Switching!L$4,Switching!$B$23:$E$31,2,0)/12,0)</f>
        <v>21174.968214868924</v>
      </c>
      <c r="M118" s="6">
        <f>Cal_Energy!M117+IFERROR(VLOOKUP(Cal_Energy_Switching!M$4,Switching!$B$35:$E$44,2,0)/12,0)-IFERROR(VLOOKUP(Cal_Energy_Switching!M$4,Switching!$B$23:$E$31,2,0)/12,0)</f>
        <v>174135.11861350349</v>
      </c>
      <c r="N118" s="6">
        <f>Cal_Energy!N117+IFERROR(VLOOKUP(Cal_Energy_Switching!N$4,Switching!$B$35:$E$44,2,0)/12,0)-IFERROR(VLOOKUP(Cal_Energy_Switching!N$4,Switching!$B$23:$E$31,2,0)/12,0)</f>
        <v>110727.41085361083</v>
      </c>
      <c r="O118" s="6">
        <f>Cal_Energy!O117+IFERROR(VLOOKUP(Cal_Energy_Switching!O$4,Switching!$B$35:$E$44,2,0)/12,0)-IFERROR(VLOOKUP(Cal_Energy_Switching!O$4,Switching!$B$23:$E$31,2,0)/12,0)</f>
        <v>136830.49820902277</v>
      </c>
      <c r="P118" s="6">
        <f>Cal_Energy!P117+IFERROR(VLOOKUP(Cal_Energy_Switching!P$4,Switching!$B$35:$E$44,2,0)/12,0)-IFERROR(VLOOKUP(Cal_Energy_Switching!P$4,Switching!$B$23:$E$31,2,0)/12,0)</f>
        <v>0</v>
      </c>
      <c r="Q118" s="6">
        <f>Cal_Energy!Q117+IFERROR(VLOOKUP(Cal_Energy_Switching!Q$4,Switching!$B$35:$E$44,2,0)/12,0)-IFERROR(VLOOKUP(Cal_Energy_Switching!Q$4,Switching!$B$23:$E$31,2,0)/12,0)</f>
        <v>17206.783548431413</v>
      </c>
      <c r="R118" s="6">
        <f>Cal_Energy!R117+IFERROR(VLOOKUP(Cal_Energy_Switching!R$4,Switching!$B$35:$E$44,2,0)/12,0)-IFERROR(VLOOKUP(Cal_Energy_Switching!R$4,Switching!$B$23:$E$31,2,0)/12,0)</f>
        <v>17908.418000000001</v>
      </c>
      <c r="S118" s="6">
        <f>Cal_Energy!S117+IFERROR(VLOOKUP(Cal_Energy_Switching!S$4,Switching!$B$35:$E$44,2,0)/12,0)-IFERROR(VLOOKUP(Cal_Energy_Switching!S$4,Switching!$B$23:$E$31,2,0)/12,0)</f>
        <v>131444.99596280316</v>
      </c>
      <c r="T118" s="6">
        <f>Cal_Energy!T117+IFERROR(VLOOKUP(Cal_Energy_Switching!T$4,Switching!$B$35:$E$44,2,0)/12,0)-IFERROR(VLOOKUP(Cal_Energy_Switching!T$4,Switching!$B$23:$E$31,2,0)/12,0)</f>
        <v>16.018178235358249</v>
      </c>
      <c r="U118" s="6">
        <f>Cal_Energy!U117+IFERROR(VLOOKUP(Cal_Energy_Switching!U$4,Switching!$B$35:$E$44,2,0)/12,0)-IFERROR(VLOOKUP(Cal_Energy_Switching!U$4,Switching!$B$23:$E$31,2,0)/12,0)</f>
        <v>100.55883680145404</v>
      </c>
      <c r="V118" s="6">
        <f>Cal_Energy!V117+IFERROR(VLOOKUP(Cal_Energy_Switching!V$4,Switching!$B$35:$E$44,2,0)/12,0)-IFERROR(VLOOKUP(Cal_Energy_Switching!V$4,Switching!$B$23:$E$31,2,0)/12,0)</f>
        <v>44497.248263400274</v>
      </c>
      <c r="W118" s="6">
        <f>Cal_Energy!W117+IFERROR(VLOOKUP(Cal_Energy_Switching!W$4,Switching!$B$35:$E$44,2,0)/12,0)-IFERROR(VLOOKUP(Cal_Energy_Switching!W$4,Switching!$B$23:$E$31,2,0)/12,0)</f>
        <v>10461.379980524771</v>
      </c>
      <c r="X118" s="6">
        <f>Cal_Energy!X117+IFERROR(VLOOKUP(Cal_Energy_Switching!X$4,Switching!$B$35:$E$44,2,0)/12,0)-IFERROR(VLOOKUP(Cal_Energy_Switching!X$4,Switching!$B$23:$E$31,2,0)/12,0)</f>
        <v>46082.459115704951</v>
      </c>
      <c r="Y118" s="35">
        <f t="shared" si="6"/>
        <v>7520.7984729741493</v>
      </c>
      <c r="Z118" s="1">
        <f>Cal_Energy!Z117+IFERROR(VLOOKUP(Cal_Energy_Switching!Z$4,Switching!$B$35:$E$44,2,0)/12,0)-IFERROR(VLOOKUP(Cal_Energy_Switching!Z$4,Switching!$B$23:$E$31,2,0)/12,0)</f>
        <v>3906.8995320950107</v>
      </c>
      <c r="AA118" s="1">
        <f>Cal_Energy!AA117+IFERROR(VLOOKUP(Cal_Energy_Switching!AA$4,Switching!$B$35:$E$44,2,0)/12,0)-IFERROR(VLOOKUP(Cal_Energy_Switching!AA$4,Switching!$B$23:$E$31,2,0)/12,0)</f>
        <v>3613.898940879139</v>
      </c>
      <c r="AB118" s="6">
        <f>Cal_Energy!AB117+IFERROR(VLOOKUP(Cal_Energy_Switching!AB$4,Switching!$B$35:$E$44,2,0)/12,0)-IFERROR(VLOOKUP(Cal_Energy_Switching!AB$4,Switching!$B$23:$E$31,2,0)/12,0)</f>
        <v>72.635946905899218</v>
      </c>
      <c r="AC118" s="6">
        <f>Cal_Energy!AC117+IFERROR(VLOOKUP(Cal_Energy_Switching!AC$4,Switching!$B$35:$E$44,2,0)/12,0)-IFERROR(VLOOKUP(Cal_Energy_Switching!AC$4,Switching!$B$23:$E$31,2,0)/12,0)</f>
        <v>1498.5784788279966</v>
      </c>
      <c r="AD118" s="6">
        <f>Cal_Energy!AD117+IFERROR(VLOOKUP(Cal_Energy_Switching!AD$4,Switching!$B$35:$E$44,2,0)/12,0)-IFERROR(VLOOKUP(Cal_Energy_Switching!AD$4,Switching!$B$23:$E$31,2,0)/12,0)</f>
        <v>626.58306464741906</v>
      </c>
      <c r="AE118" s="6">
        <f>Cal_Energy!AE117+IFERROR(VLOOKUP(Cal_Energy_Switching!AE$4,Switching!$B$35:$E$44,2,0)/12,0)-IFERROR(VLOOKUP(Cal_Energy_Switching!AE$4,Switching!$B$23:$E$31,2,0)/12,0)</f>
        <v>3283.5622947290271</v>
      </c>
      <c r="AF118" s="6">
        <f>Cal_Energy!AF117+IFERROR(VLOOKUP(Cal_Energy_Switching!AF$4,Switching!$B$35:$E$44,2,0)/12,0)-IFERROR(VLOOKUP(Cal_Energy_Switching!AF$4,Switching!$B$23:$E$31,2,0)/12,0)</f>
        <v>9401.4813141824434</v>
      </c>
      <c r="AG118" s="6">
        <f>Cal_Energy!AG117+IFERROR(VLOOKUP(Cal_Energy_Switching!AG$4,Switching!$B$35:$E$44,2,0)/12,0)-IFERROR(VLOOKUP(Cal_Energy_Switching!AG$4,Switching!$B$23:$E$31,2,0)/12,0)</f>
        <v>5540.4287628177608</v>
      </c>
      <c r="AH118" s="6">
        <f>Cal_Energy!AH117+IFERROR(VLOOKUP(Cal_Energy_Switching!AH$4,Switching!$B$35:$E$44,2,0)/12,0)-IFERROR(VLOOKUP(Cal_Energy_Switching!AH$4,Switching!$B$23:$E$31,2,0)/12,0)</f>
        <v>1635.4413532578071</v>
      </c>
      <c r="AI118" s="6">
        <f>Cal_Energy!AI117+IFERROR(VLOOKUP(Cal_Energy_Switching!AI$4,Switching!$B$35:$E$44,2,0)/12,0)-IFERROR(VLOOKUP(Cal_Energy_Switching!AI$4,Switching!$B$23:$E$31,2,0)/12,0)</f>
        <v>3133.8271047274775</v>
      </c>
      <c r="AJ118" s="6">
        <f>Cal_Energy!AJ117+IFERROR(VLOOKUP(Cal_Energy_Switching!AJ$4,Switching!$B$35:$E$44,2,0)/12,0)-IFERROR(VLOOKUP(Cal_Energy_Switching!AJ$4,Switching!$B$23:$E$31,2,0)/12,0)</f>
        <v>281027.63440787664</v>
      </c>
      <c r="AK118" s="35">
        <f t="shared" si="7"/>
        <v>106446.47960178908</v>
      </c>
      <c r="AL118" s="1">
        <f>Cal_Energy!AL117+IFERROR(VLOOKUP(Cal_Energy_Switching!AL$4,Switching!$B$35:$E$44,2,0)/12,0)-IFERROR(VLOOKUP(Cal_Energy_Switching!AL$4,Switching!$B$23:$E$31,2,0)/12,0)</f>
        <v>29986.228958500942</v>
      </c>
      <c r="AM118" s="1">
        <f>Cal_Energy!AM117+IFERROR(VLOOKUP(Cal_Energy_Switching!AM$4,Switching!$B$35:$E$44,2,0)/12,0)-IFERROR(VLOOKUP(Cal_Energy_Switching!AM$4,Switching!$B$23:$E$31,2,0)/12,0)</f>
        <v>76460.250643288135</v>
      </c>
      <c r="AN118" s="6">
        <f>Cal_Energy!AN117+IFERROR(VLOOKUP(Cal_Energy_Switching!AN$4,Switching!$B$35:$E$44,2,0)/12,0)-IFERROR(VLOOKUP(Cal_Energy_Switching!AN$4,Switching!$B$23:$E$31,2,0)/12,0)</f>
        <v>317.85449975116211</v>
      </c>
      <c r="AO118" s="6">
        <f>Cal_Energy!AO117+IFERROR(VLOOKUP(Cal_Energy_Switching!AO$4,Switching!$B$35:$E$44,2,0)/12,0)-IFERROR(VLOOKUP(Cal_Energy_Switching!AO$4,Switching!$B$23:$E$31,2,0)/12,0)</f>
        <v>272.80587579152234</v>
      </c>
      <c r="AP118" s="6">
        <f>Cal_Energy!AP117+IFERROR(VLOOKUP(Cal_Energy_Switching!AP$4,Switching!$B$35:$E$44,2,0)/12,0)-IFERROR(VLOOKUP(Cal_Energy_Switching!AP$4,Switching!$B$23:$E$31,2,0)/12,0)</f>
        <v>9634.4699060197709</v>
      </c>
      <c r="AQ118" s="6">
        <f>Cal_Energy!AQ117+IFERROR(VLOOKUP(Cal_Energy_Switching!AQ$4,Switching!$B$35:$E$44,2,0)/12,0)-IFERROR(VLOOKUP(Cal_Energy_Switching!AQ$4,Switching!$B$23:$E$31,2,0)/12,0)</f>
        <v>75278.611865161583</v>
      </c>
      <c r="AR118" s="6">
        <f>Cal_Energy!AR117+IFERROR(VLOOKUP(Cal_Energy_Switching!AR$4,Switching!$B$35:$E$44,2,0)/12,0)-IFERROR(VLOOKUP(Cal_Energy_Switching!AR$4,Switching!$B$23:$E$31,2,0)/12,0)</f>
        <v>11066.874861154705</v>
      </c>
      <c r="AS118" s="6">
        <f>Cal_Energy!AS117+IFERROR(VLOOKUP(Cal_Energy_Switching!AS$4,Switching!$B$35:$E$44,2,0)/12,0)-IFERROR(VLOOKUP(Cal_Energy_Switching!AS$4,Switching!$B$23:$E$31,2,0)/12,0)</f>
        <v>137912.81160634835</v>
      </c>
      <c r="AT118" s="6">
        <f>Cal_Energy!AT117+IFERROR(VLOOKUP(Cal_Energy_Switching!AT$4,Switching!$B$35:$E$44,2,0)/12,0)-IFERROR(VLOOKUP(Cal_Energy_Switching!AT$4,Switching!$B$23:$E$31,2,0)/12,0)</f>
        <v>27768.374676027644</v>
      </c>
      <c r="AU118" s="6">
        <f>Cal_Energy!AU117+IFERROR(VLOOKUP(Cal_Energy_Switching!AU$4,Switching!$B$35:$E$44,2,0)/12,0)-IFERROR(VLOOKUP(Cal_Energy_Switching!AU$4,Switching!$B$23:$E$31,2,0)/12,0)</f>
        <v>64950.476324556126</v>
      </c>
      <c r="AV118" s="6">
        <f>Cal_Energy!AV117+IFERROR(VLOOKUP(Cal_Energy_Switching!AV$4,Switching!$B$35:$E$44,2,0)/12,0)-IFERROR(VLOOKUP(Cal_Energy_Switching!AV$4,Switching!$B$23:$E$31,2,0)/12,0)</f>
        <v>1158.5441640598665</v>
      </c>
      <c r="AW118" s="6">
        <f>Cal_Energy!AW117+IFERROR(VLOOKUP(Cal_Energy_Switching!AW$4,Switching!$B$35:$E$44,2,0)/12,0)-IFERROR(VLOOKUP(Cal_Energy_Switching!AW$4,Switching!$B$23:$E$31,2,0)/12,0)</f>
        <v>19057.775073976878</v>
      </c>
      <c r="AX118" s="6">
        <f>Cal_Energy!AX117+IFERROR(VLOOKUP(Cal_Energy_Switching!AX$4,Switching!$B$35:$E$44,2,0)/12,0)-IFERROR(VLOOKUP(Cal_Energy_Switching!AX$4,Switching!$B$23:$E$31,2,0)/12,0)</f>
        <v>146091.42460117317</v>
      </c>
      <c r="AY118" s="6">
        <f>Cal_Energy!AY117+IFERROR(VLOOKUP(Cal_Energy_Switching!AY$4,Switching!$B$35:$E$44,2,0)/12,0)-IFERROR(VLOOKUP(Cal_Energy_Switching!AY$4,Switching!$B$23:$E$31,2,0)/12,0)</f>
        <v>23225.736670368682</v>
      </c>
      <c r="AZ118" s="6">
        <f>Cal_Energy!AZ117+IFERROR(VLOOKUP(Cal_Energy_Switching!AZ$4,Switching!$B$35:$E$44,2,0)/12,0)-IFERROR(VLOOKUP(Cal_Energy_Switching!AZ$4,Switching!$B$23:$E$31,2,0)/12,0)</f>
        <v>7436</v>
      </c>
      <c r="BA118" s="6">
        <f>Cal_Energy!BA117+IFERROR(VLOOKUP(Cal_Energy_Switching!BA$4,Switching!$B$35:$E$44,2,0)/12,0)-IFERROR(VLOOKUP(Cal_Energy_Switching!BA$4,Switching!$B$23:$E$31,2,0)/12,0)</f>
        <v>4366.8</v>
      </c>
      <c r="BB118" s="7">
        <f t="shared" si="9"/>
        <v>2525695.6710079703</v>
      </c>
    </row>
    <row r="119" spans="1:54" x14ac:dyDescent="0.25">
      <c r="A119">
        <v>2023</v>
      </c>
      <c r="B119">
        <v>12</v>
      </c>
      <c r="C119" t="s">
        <v>117</v>
      </c>
      <c r="D119" s="6">
        <f>Cal_Energy!D118+IFERROR(VLOOKUP(Cal_Energy_Switching!D$4,Switching!$B$35:$E$44,2,0)/12,0)-IFERROR(VLOOKUP(Cal_Energy_Switching!D$4,Switching!$B$23:$E$31,2,0)/12,0)</f>
        <v>619627.92196596309</v>
      </c>
      <c r="E119" s="35">
        <f t="shared" si="8"/>
        <v>185658.71322379744</v>
      </c>
      <c r="F119" s="1">
        <f>Cal_Energy!F118+IFERROR(VLOOKUP(Cal_Energy_Switching!F$4,Switching!$B$35:$E$44,2,0)/12,0)-IFERROR(VLOOKUP(Cal_Energy_Switching!F$4,Switching!$B$23:$E$31,2,0)/12,0)</f>
        <v>75213.853239518998</v>
      </c>
      <c r="G119" s="1">
        <f>Cal_Energy!G118+IFERROR(VLOOKUP(Cal_Energy_Switching!G$4,Switching!$B$35:$E$44,2,0)/12,0)-IFERROR(VLOOKUP(Cal_Energy_Switching!G$4,Switching!$B$23:$E$31,2,0)/12,0)</f>
        <v>110444.85998427845</v>
      </c>
      <c r="H119" s="35">
        <f t="shared" si="5"/>
        <v>15420.823681569793</v>
      </c>
      <c r="I119" s="1">
        <f>Cal_Energy!I118+IFERROR(VLOOKUP(Cal_Energy_Switching!I$4,Switching!$B$35:$E$44,2,0)/12,0)-IFERROR(VLOOKUP(Cal_Energy_Switching!I$4,Switching!$B$23:$E$31,2,0)/12,0)</f>
        <v>789.4142234502516</v>
      </c>
      <c r="J119" s="1">
        <f>Cal_Energy!J118+IFERROR(VLOOKUP(Cal_Energy_Switching!J$4,Switching!$B$35:$E$44,2,0)/12,0)-IFERROR(VLOOKUP(Cal_Energy_Switching!J$4,Switching!$B$23:$E$31,2,0)/12,0)</f>
        <v>14631.40945811954</v>
      </c>
      <c r="K119" s="6">
        <f>Cal_Energy!K118+IFERROR(VLOOKUP(Cal_Energy_Switching!K$4,Switching!$B$35:$E$44,2,0)/12,0)-IFERROR(VLOOKUP(Cal_Energy_Switching!K$4,Switching!$B$23:$E$31,2,0)/12,0)</f>
        <v>274259.07874215971</v>
      </c>
      <c r="L119" s="6">
        <f>Cal_Energy!L118+IFERROR(VLOOKUP(Cal_Energy_Switching!L$4,Switching!$B$35:$E$44,2,0)/12,0)-IFERROR(VLOOKUP(Cal_Energy_Switching!L$4,Switching!$B$23:$E$31,2,0)/12,0)</f>
        <v>22109.283994793812</v>
      </c>
      <c r="M119" s="6">
        <f>Cal_Energy!M118+IFERROR(VLOOKUP(Cal_Energy_Switching!M$4,Switching!$B$35:$E$44,2,0)/12,0)-IFERROR(VLOOKUP(Cal_Energy_Switching!M$4,Switching!$B$23:$E$31,2,0)/12,0)</f>
        <v>194550.82915652273</v>
      </c>
      <c r="N119" s="6">
        <f>Cal_Energy!N118+IFERROR(VLOOKUP(Cal_Energy_Switching!N$4,Switching!$B$35:$E$44,2,0)/12,0)-IFERROR(VLOOKUP(Cal_Energy_Switching!N$4,Switching!$B$23:$E$31,2,0)/12,0)</f>
        <v>114251.40093995308</v>
      </c>
      <c r="O119" s="6">
        <f>Cal_Energy!O118+IFERROR(VLOOKUP(Cal_Energy_Switching!O$4,Switching!$B$35:$E$44,2,0)/12,0)-IFERROR(VLOOKUP(Cal_Energy_Switching!O$4,Switching!$B$23:$E$31,2,0)/12,0)</f>
        <v>150440.99852232719</v>
      </c>
      <c r="P119" s="6">
        <f>Cal_Energy!P118+IFERROR(VLOOKUP(Cal_Energy_Switching!P$4,Switching!$B$35:$E$44,2,0)/12,0)-IFERROR(VLOOKUP(Cal_Energy_Switching!P$4,Switching!$B$23:$E$31,2,0)/12,0)</f>
        <v>0</v>
      </c>
      <c r="Q119" s="6">
        <f>Cal_Energy!Q118+IFERROR(VLOOKUP(Cal_Energy_Switching!Q$4,Switching!$B$35:$E$44,2,0)/12,0)-IFERROR(VLOOKUP(Cal_Energy_Switching!Q$4,Switching!$B$23:$E$31,2,0)/12,0)</f>
        <v>18619.991642791578</v>
      </c>
      <c r="R119" s="6">
        <f>Cal_Energy!R118+IFERROR(VLOOKUP(Cal_Energy_Switching!R$4,Switching!$B$35:$E$44,2,0)/12,0)-IFERROR(VLOOKUP(Cal_Energy_Switching!R$4,Switching!$B$23:$E$31,2,0)/12,0)</f>
        <v>19102.273000000001</v>
      </c>
      <c r="S119" s="6">
        <f>Cal_Energy!S118+IFERROR(VLOOKUP(Cal_Energy_Switching!S$4,Switching!$B$35:$E$44,2,0)/12,0)-IFERROR(VLOOKUP(Cal_Energy_Switching!S$4,Switching!$B$23:$E$31,2,0)/12,0)</f>
        <v>140170.6403573748</v>
      </c>
      <c r="T119" s="6">
        <f>Cal_Energy!T118+IFERROR(VLOOKUP(Cal_Energy_Switching!T$4,Switching!$B$35:$E$44,2,0)/12,0)-IFERROR(VLOOKUP(Cal_Energy_Switching!T$4,Switching!$B$23:$E$31,2,0)/12,0)</f>
        <v>20.412718475268548</v>
      </c>
      <c r="U119" s="6">
        <f>Cal_Energy!U118+IFERROR(VLOOKUP(Cal_Energy_Switching!U$4,Switching!$B$35:$E$44,2,0)/12,0)-IFERROR(VLOOKUP(Cal_Energy_Switching!U$4,Switching!$B$23:$E$31,2,0)/12,0)</f>
        <v>119.5598492529692</v>
      </c>
      <c r="V119" s="6">
        <f>Cal_Energy!V118+IFERROR(VLOOKUP(Cal_Energy_Switching!V$4,Switching!$B$35:$E$44,2,0)/12,0)-IFERROR(VLOOKUP(Cal_Energy_Switching!V$4,Switching!$B$23:$E$31,2,0)/12,0)</f>
        <v>48145.895395850552</v>
      </c>
      <c r="W119" s="6">
        <f>Cal_Energy!W118+IFERROR(VLOOKUP(Cal_Energy_Switching!W$4,Switching!$B$35:$E$44,2,0)/12,0)-IFERROR(VLOOKUP(Cal_Energy_Switching!W$4,Switching!$B$23:$E$31,2,0)/12,0)</f>
        <v>12286.869627935186</v>
      </c>
      <c r="X119" s="6">
        <f>Cal_Energy!X118+IFERROR(VLOOKUP(Cal_Energy_Switching!X$4,Switching!$B$35:$E$44,2,0)/12,0)-IFERROR(VLOOKUP(Cal_Energy_Switching!X$4,Switching!$B$23:$E$31,2,0)/12,0)</f>
        <v>41225.212789316276</v>
      </c>
      <c r="Y119" s="35">
        <f t="shared" si="6"/>
        <v>9685.4236324787671</v>
      </c>
      <c r="Z119" s="1">
        <f>Cal_Energy!Z118+IFERROR(VLOOKUP(Cal_Energy_Switching!Z$4,Switching!$B$35:$E$44,2,0)/12,0)-IFERROR(VLOOKUP(Cal_Energy_Switching!Z$4,Switching!$B$23:$E$31,2,0)/12,0)</f>
        <v>5031.3776115462351</v>
      </c>
      <c r="AA119" s="1">
        <f>Cal_Energy!AA118+IFERROR(VLOOKUP(Cal_Energy_Switching!AA$4,Switching!$B$35:$E$44,2,0)/12,0)-IFERROR(VLOOKUP(Cal_Energy_Switching!AA$4,Switching!$B$23:$E$31,2,0)/12,0)</f>
        <v>4654.0460209325311</v>
      </c>
      <c r="AB119" s="6">
        <f>Cal_Energy!AB118+IFERROR(VLOOKUP(Cal_Energy_Switching!AB$4,Switching!$B$35:$E$44,2,0)/12,0)-IFERROR(VLOOKUP(Cal_Energy_Switching!AB$4,Switching!$B$23:$E$31,2,0)/12,0)</f>
        <v>71.149248590903127</v>
      </c>
      <c r="AC119" s="6">
        <f>Cal_Energy!AC118+IFERROR(VLOOKUP(Cal_Energy_Switching!AC$4,Switching!$B$35:$E$44,2,0)/12,0)-IFERROR(VLOOKUP(Cal_Energy_Switching!AC$4,Switching!$B$23:$E$31,2,0)/12,0)</f>
        <v>1889.7415953984969</v>
      </c>
      <c r="AD119" s="6">
        <f>Cal_Energy!AD118+IFERROR(VLOOKUP(Cal_Energy_Switching!AD$4,Switching!$B$35:$E$44,2,0)/12,0)-IFERROR(VLOOKUP(Cal_Energy_Switching!AD$4,Switching!$B$23:$E$31,2,0)/12,0)</f>
        <v>737.74059085321835</v>
      </c>
      <c r="AE119" s="6">
        <f>Cal_Energy!AE118+IFERROR(VLOOKUP(Cal_Energy_Switching!AE$4,Switching!$B$35:$E$44,2,0)/12,0)-IFERROR(VLOOKUP(Cal_Energy_Switching!AE$4,Switching!$B$23:$E$31,2,0)/12,0)</f>
        <v>4395.2511200577246</v>
      </c>
      <c r="AF119" s="6">
        <f>Cal_Energy!AF118+IFERROR(VLOOKUP(Cal_Energy_Switching!AF$4,Switching!$B$35:$E$44,2,0)/12,0)-IFERROR(VLOOKUP(Cal_Energy_Switching!AF$4,Switching!$B$23:$E$31,2,0)/12,0)</f>
        <v>10861.161851799825</v>
      </c>
      <c r="AG119" s="6">
        <f>Cal_Energy!AG118+IFERROR(VLOOKUP(Cal_Energy_Switching!AG$4,Switching!$B$35:$E$44,2,0)/12,0)-IFERROR(VLOOKUP(Cal_Energy_Switching!AG$4,Switching!$B$23:$E$31,2,0)/12,0)</f>
        <v>7416.2064062148056</v>
      </c>
      <c r="AH119" s="6">
        <f>Cal_Energy!AH118+IFERROR(VLOOKUP(Cal_Energy_Switching!AH$4,Switching!$B$35:$E$44,2,0)/12,0)-IFERROR(VLOOKUP(Cal_Energy_Switching!AH$4,Switching!$B$23:$E$31,2,0)/12,0)</f>
        <v>2189.1393536933929</v>
      </c>
      <c r="AI119" s="6">
        <f>Cal_Energy!AI118+IFERROR(VLOOKUP(Cal_Energy_Switching!AI$4,Switching!$B$35:$E$44,2,0)/12,0)-IFERROR(VLOOKUP(Cal_Energy_Switching!AI$4,Switching!$B$23:$E$31,2,0)/12,0)</f>
        <v>3620.3872839332689</v>
      </c>
      <c r="AJ119" s="6">
        <f>Cal_Energy!AJ118+IFERROR(VLOOKUP(Cal_Energy_Switching!AJ$4,Switching!$B$35:$E$44,2,0)/12,0)-IFERROR(VLOOKUP(Cal_Energy_Switching!AJ$4,Switching!$B$23:$E$31,2,0)/12,0)</f>
        <v>372631.95100034215</v>
      </c>
      <c r="AK119" s="35">
        <f t="shared" si="7"/>
        <v>111941.47736922289</v>
      </c>
      <c r="AL119" s="1">
        <f>Cal_Energy!AL118+IFERROR(VLOOKUP(Cal_Energy_Switching!AL$4,Switching!$B$35:$E$44,2,0)/12,0)-IFERROR(VLOOKUP(Cal_Energy_Switching!AL$4,Switching!$B$23:$E$31,2,0)/12,0)</f>
        <v>31524.828333382411</v>
      </c>
      <c r="AM119" s="1">
        <f>Cal_Energy!AM118+IFERROR(VLOOKUP(Cal_Energy_Switching!AM$4,Switching!$B$35:$E$44,2,0)/12,0)-IFERROR(VLOOKUP(Cal_Energy_Switching!AM$4,Switching!$B$23:$E$31,2,0)/12,0)</f>
        <v>80416.649035840484</v>
      </c>
      <c r="AN119" s="6">
        <f>Cal_Energy!AN118+IFERROR(VLOOKUP(Cal_Energy_Switching!AN$4,Switching!$B$35:$E$44,2,0)/12,0)-IFERROR(VLOOKUP(Cal_Energy_Switching!AN$4,Switching!$B$23:$E$31,2,0)/12,0)</f>
        <v>359.3839719981579</v>
      </c>
      <c r="AO119" s="6">
        <f>Cal_Energy!AO118+IFERROR(VLOOKUP(Cal_Energy_Switching!AO$4,Switching!$B$35:$E$44,2,0)/12,0)-IFERROR(VLOOKUP(Cal_Energy_Switching!AO$4,Switching!$B$23:$E$31,2,0)/12,0)</f>
        <v>295.95450143453121</v>
      </c>
      <c r="AP119" s="6">
        <f>Cal_Energy!AP118+IFERROR(VLOOKUP(Cal_Energy_Switching!AP$4,Switching!$B$35:$E$44,2,0)/12,0)-IFERROR(VLOOKUP(Cal_Energy_Switching!AP$4,Switching!$B$23:$E$31,2,0)/12,0)</f>
        <v>13954.002974728272</v>
      </c>
      <c r="AQ119" s="6">
        <f>Cal_Energy!AQ118+IFERROR(VLOOKUP(Cal_Energy_Switching!AQ$4,Switching!$B$35:$E$44,2,0)/12,0)-IFERROR(VLOOKUP(Cal_Energy_Switching!AQ$4,Switching!$B$23:$E$31,2,0)/12,0)</f>
        <v>79010.59064723966</v>
      </c>
      <c r="AR119" s="6">
        <f>Cal_Energy!AR118+IFERROR(VLOOKUP(Cal_Energy_Switching!AR$4,Switching!$B$35:$E$44,2,0)/12,0)-IFERROR(VLOOKUP(Cal_Energy_Switching!AR$4,Switching!$B$23:$E$31,2,0)/12,0)</f>
        <v>11620.706198751506</v>
      </c>
      <c r="AS119" s="6">
        <f>Cal_Energy!AS118+IFERROR(VLOOKUP(Cal_Energy_Switching!AS$4,Switching!$B$35:$E$44,2,0)/12,0)-IFERROR(VLOOKUP(Cal_Energy_Switching!AS$4,Switching!$B$23:$E$31,2,0)/12,0)</f>
        <v>142966.08205474555</v>
      </c>
      <c r="AT119" s="6">
        <f>Cal_Energy!AT118+IFERROR(VLOOKUP(Cal_Energy_Switching!AT$4,Switching!$B$35:$E$44,2,0)/12,0)-IFERROR(VLOOKUP(Cal_Energy_Switching!AT$4,Switching!$B$23:$E$31,2,0)/12,0)</f>
        <v>29060.647797086844</v>
      </c>
      <c r="AU119" s="6">
        <f>Cal_Energy!AU118+IFERROR(VLOOKUP(Cal_Energy_Switching!AU$4,Switching!$B$35:$E$44,2,0)/12,0)-IFERROR(VLOOKUP(Cal_Energy_Switching!AU$4,Switching!$B$23:$E$31,2,0)/12,0)</f>
        <v>67328.485947331283</v>
      </c>
      <c r="AV119" s="6">
        <f>Cal_Energy!AV118+IFERROR(VLOOKUP(Cal_Energy_Switching!AV$4,Switching!$B$35:$E$44,2,0)/12,0)-IFERROR(VLOOKUP(Cal_Energy_Switching!AV$4,Switching!$B$23:$E$31,2,0)/12,0)</f>
        <v>1173.8478063658156</v>
      </c>
      <c r="AW119" s="6">
        <f>Cal_Energy!AW118+IFERROR(VLOOKUP(Cal_Energy_Switching!AW$4,Switching!$B$35:$E$44,2,0)/12,0)-IFERROR(VLOOKUP(Cal_Energy_Switching!AW$4,Switching!$B$23:$E$31,2,0)/12,0)</f>
        <v>18613.898836028577</v>
      </c>
      <c r="AX119" s="6">
        <f>Cal_Energy!AX118+IFERROR(VLOOKUP(Cal_Energy_Switching!AX$4,Switching!$B$35:$E$44,2,0)/12,0)-IFERROR(VLOOKUP(Cal_Energy_Switching!AX$4,Switching!$B$23:$E$31,2,0)/12,0)</f>
        <v>148021.20075940632</v>
      </c>
      <c r="AY119" s="6">
        <f>Cal_Energy!AY118+IFERROR(VLOOKUP(Cal_Energy_Switching!AY$4,Switching!$B$35:$E$44,2,0)/12,0)-IFERROR(VLOOKUP(Cal_Energy_Switching!AY$4,Switching!$B$23:$E$31,2,0)/12,0)</f>
        <v>22758.76009042955</v>
      </c>
      <c r="AZ119" s="6">
        <f>Cal_Energy!AZ118+IFERROR(VLOOKUP(Cal_Energy_Switching!AZ$4,Switching!$B$35:$E$44,2,0)/12,0)-IFERROR(VLOOKUP(Cal_Energy_Switching!AZ$4,Switching!$B$23:$E$31,2,0)/12,0)</f>
        <v>9529</v>
      </c>
      <c r="BA119" s="6">
        <f>Cal_Energy!BA118+IFERROR(VLOOKUP(Cal_Energy_Switching!BA$4,Switching!$B$35:$E$44,2,0)/12,0)-IFERROR(VLOOKUP(Cal_Energy_Switching!BA$4,Switching!$B$23:$E$31,2,0)/12,0)</f>
        <v>4790.1000000000004</v>
      </c>
      <c r="BB119" s="7">
        <f t="shared" si="9"/>
        <v>2930932.1966462145</v>
      </c>
    </row>
    <row r="120" spans="1:54" x14ac:dyDescent="0.25">
      <c r="A120">
        <v>2024</v>
      </c>
      <c r="B120">
        <v>1</v>
      </c>
      <c r="C120" t="s">
        <v>118</v>
      </c>
      <c r="D120" s="6">
        <f>Cal_Energy!D119+IFERROR(VLOOKUP(Cal_Energy_Switching!D$4,Switching!$B$35:$E$44,2,0)/12,0)-IFERROR(VLOOKUP(Cal_Energy_Switching!D$4,Switching!$B$23:$E$31,2,0)/12,0)</f>
        <v>758095.76314040029</v>
      </c>
      <c r="E120" s="35">
        <f t="shared" si="8"/>
        <v>200989.02405095936</v>
      </c>
      <c r="F120" s="1">
        <f>Cal_Energy!F119+IFERROR(VLOOKUP(Cal_Energy_Switching!F$4,Switching!$B$35:$E$44,2,0)/12,0)-IFERROR(VLOOKUP(Cal_Energy_Switching!F$4,Switching!$B$23:$E$31,2,0)/12,0)</f>
        <v>81345.977570383766</v>
      </c>
      <c r="G120" s="1">
        <f>Cal_Energy!G119+IFERROR(VLOOKUP(Cal_Energy_Switching!G$4,Switching!$B$35:$E$44,2,0)/12,0)-IFERROR(VLOOKUP(Cal_Energy_Switching!G$4,Switching!$B$23:$E$31,2,0)/12,0)</f>
        <v>119643.04648057559</v>
      </c>
      <c r="H120" s="35">
        <f t="shared" si="5"/>
        <v>15981.285953568828</v>
      </c>
      <c r="I120" s="1">
        <f>Cal_Energy!I119+IFERROR(VLOOKUP(Cal_Energy_Switching!I$4,Switching!$B$35:$E$44,2,0)/12,0)-IFERROR(VLOOKUP(Cal_Energy_Switching!I$4,Switching!$B$23:$E$31,2,0)/12,0)</f>
        <v>818.10509615324861</v>
      </c>
      <c r="J120" s="1">
        <f>Cal_Energy!J119+IFERROR(VLOOKUP(Cal_Energy_Switching!J$4,Switching!$B$35:$E$44,2,0)/12,0)-IFERROR(VLOOKUP(Cal_Energy_Switching!J$4,Switching!$B$23:$E$31,2,0)/12,0)</f>
        <v>15163.180857415578</v>
      </c>
      <c r="K120" s="6">
        <f>Cal_Energy!K119+IFERROR(VLOOKUP(Cal_Energy_Switching!K$4,Switching!$B$35:$E$44,2,0)/12,0)-IFERROR(VLOOKUP(Cal_Energy_Switching!K$4,Switching!$B$23:$E$31,2,0)/12,0)</f>
        <v>258392.06192779224</v>
      </c>
      <c r="L120" s="6">
        <f>Cal_Energy!L119+IFERROR(VLOOKUP(Cal_Energy_Switching!L$4,Switching!$B$35:$E$44,2,0)/12,0)-IFERROR(VLOOKUP(Cal_Energy_Switching!L$4,Switching!$B$23:$E$31,2,0)/12,0)</f>
        <v>20456.00074161906</v>
      </c>
      <c r="M120" s="6">
        <f>Cal_Energy!M119+IFERROR(VLOOKUP(Cal_Energy_Switching!M$4,Switching!$B$35:$E$44,2,0)/12,0)-IFERROR(VLOOKUP(Cal_Energy_Switching!M$4,Switching!$B$23:$E$31,2,0)/12,0)</f>
        <v>190422.58409180239</v>
      </c>
      <c r="N120" s="6">
        <f>Cal_Energy!N119+IFERROR(VLOOKUP(Cal_Energy_Switching!N$4,Switching!$B$35:$E$44,2,0)/12,0)-IFERROR(VLOOKUP(Cal_Energy_Switching!N$4,Switching!$B$23:$E$31,2,0)/12,0)</f>
        <v>108015.65718041627</v>
      </c>
      <c r="O120" s="6">
        <f>Cal_Energy!O119+IFERROR(VLOOKUP(Cal_Energy_Switching!O$4,Switching!$B$35:$E$44,2,0)/12,0)-IFERROR(VLOOKUP(Cal_Energy_Switching!O$4,Switching!$B$23:$E$31,2,0)/12,0)</f>
        <v>147692.74328031085</v>
      </c>
      <c r="P120" s="6">
        <f>Cal_Energy!P119+IFERROR(VLOOKUP(Cal_Energy_Switching!P$4,Switching!$B$35:$E$44,2,0)/12,0)-IFERROR(VLOOKUP(Cal_Energy_Switching!P$4,Switching!$B$23:$E$31,2,0)/12,0)</f>
        <v>0</v>
      </c>
      <c r="Q120" s="6">
        <f>Cal_Energy!Q119+IFERROR(VLOOKUP(Cal_Energy_Switching!Q$4,Switching!$B$35:$E$44,2,0)/12,0)-IFERROR(VLOOKUP(Cal_Energy_Switching!Q$4,Switching!$B$23:$E$31,2,0)/12,0)</f>
        <v>20199.048092063913</v>
      </c>
      <c r="R120" s="6">
        <f>Cal_Energy!R119+IFERROR(VLOOKUP(Cal_Energy_Switching!R$4,Switching!$B$35:$E$44,2,0)/12,0)-IFERROR(VLOOKUP(Cal_Energy_Switching!R$4,Switching!$B$23:$E$31,2,0)/12,0)</f>
        <v>21379.377</v>
      </c>
      <c r="S120" s="6">
        <f>Cal_Energy!S119+IFERROR(VLOOKUP(Cal_Energy_Switching!S$4,Switching!$B$35:$E$44,2,0)/12,0)-IFERROR(VLOOKUP(Cal_Energy_Switching!S$4,Switching!$B$23:$E$31,2,0)/12,0)</f>
        <v>132648.3517131111</v>
      </c>
      <c r="T120" s="6">
        <f>Cal_Energy!T119+IFERROR(VLOOKUP(Cal_Energy_Switching!T$4,Switching!$B$35:$E$44,2,0)/12,0)-IFERROR(VLOOKUP(Cal_Energy_Switching!T$4,Switching!$B$23:$E$31,2,0)/12,0)</f>
        <v>20.864401368732011</v>
      </c>
      <c r="U120" s="6">
        <f>Cal_Energy!U119+IFERROR(VLOOKUP(Cal_Energy_Switching!U$4,Switching!$B$35:$E$44,2,0)/12,0)-IFERROR(VLOOKUP(Cal_Energy_Switching!U$4,Switching!$B$23:$E$31,2,0)/12,0)</f>
        <v>121.83093189166526</v>
      </c>
      <c r="V120" s="6">
        <f>Cal_Energy!V119+IFERROR(VLOOKUP(Cal_Energy_Switching!V$4,Switching!$B$35:$E$44,2,0)/12,0)-IFERROR(VLOOKUP(Cal_Energy_Switching!V$4,Switching!$B$23:$E$31,2,0)/12,0)</f>
        <v>48922.696088106532</v>
      </c>
      <c r="W120" s="6">
        <f>Cal_Energy!W119+IFERROR(VLOOKUP(Cal_Energy_Switching!W$4,Switching!$B$35:$E$44,2,0)/12,0)-IFERROR(VLOOKUP(Cal_Energy_Switching!W$4,Switching!$B$23:$E$31,2,0)/12,0)</f>
        <v>12756.523997151911</v>
      </c>
      <c r="X120" s="6">
        <f>Cal_Energy!X119+IFERROR(VLOOKUP(Cal_Energy_Switching!X$4,Switching!$B$35:$E$44,2,0)/12,0)-IFERROR(VLOOKUP(Cal_Energy_Switching!X$4,Switching!$B$23:$E$31,2,0)/12,0)</f>
        <v>29444.599389637071</v>
      </c>
      <c r="Y120" s="35">
        <f t="shared" si="6"/>
        <v>10854.045384459576</v>
      </c>
      <c r="Z120" s="1">
        <f>Cal_Energy!Z119+IFERROR(VLOOKUP(Cal_Energy_Switching!Z$4,Switching!$B$35:$E$44,2,0)/12,0)-IFERROR(VLOOKUP(Cal_Energy_Switching!Z$4,Switching!$B$23:$E$31,2,0)/12,0)</f>
        <v>5638.4524843029767</v>
      </c>
      <c r="AA120" s="1">
        <f>Cal_Energy!AA119+IFERROR(VLOOKUP(Cal_Energy_Switching!AA$4,Switching!$B$35:$E$44,2,0)/12,0)-IFERROR(VLOOKUP(Cal_Energy_Switching!AA$4,Switching!$B$23:$E$31,2,0)/12,0)</f>
        <v>5215.5929001566001</v>
      </c>
      <c r="AB120" s="6">
        <f>Cal_Energy!AB119+IFERROR(VLOOKUP(Cal_Energy_Switching!AB$4,Switching!$B$35:$E$44,2,0)/12,0)-IFERROR(VLOOKUP(Cal_Energy_Switching!AB$4,Switching!$B$23:$E$31,2,0)/12,0)</f>
        <v>63.407116195152177</v>
      </c>
      <c r="AC120" s="6">
        <f>Cal_Energy!AC119+IFERROR(VLOOKUP(Cal_Energy_Switching!AC$4,Switching!$B$35:$E$44,2,0)/12,0)-IFERROR(VLOOKUP(Cal_Energy_Switching!AC$4,Switching!$B$23:$E$31,2,0)/12,0)</f>
        <v>2011.6428680565914</v>
      </c>
      <c r="AD120" s="6">
        <f>Cal_Energy!AD119+IFERROR(VLOOKUP(Cal_Energy_Switching!AD$4,Switching!$B$35:$E$44,2,0)/12,0)-IFERROR(VLOOKUP(Cal_Energy_Switching!AD$4,Switching!$B$23:$E$31,2,0)/12,0)</f>
        <v>759.04929715004391</v>
      </c>
      <c r="AE120" s="6">
        <f>Cal_Energy!AE119+IFERROR(VLOOKUP(Cal_Energy_Switching!AE$4,Switching!$B$35:$E$44,2,0)/12,0)-IFERROR(VLOOKUP(Cal_Energy_Switching!AE$4,Switching!$B$23:$E$31,2,0)/12,0)</f>
        <v>4502.0725248371728</v>
      </c>
      <c r="AF120" s="6">
        <f>Cal_Energy!AF119+IFERROR(VLOOKUP(Cal_Energy_Switching!AF$4,Switching!$B$35:$E$44,2,0)/12,0)-IFERROR(VLOOKUP(Cal_Energy_Switching!AF$4,Switching!$B$23:$E$31,2,0)/12,0)</f>
        <v>10939.333589569214</v>
      </c>
      <c r="AG120" s="6">
        <f>Cal_Energy!AG119+IFERROR(VLOOKUP(Cal_Energy_Switching!AG$4,Switching!$B$35:$E$44,2,0)/12,0)-IFERROR(VLOOKUP(Cal_Energy_Switching!AG$4,Switching!$B$23:$E$31,2,0)/12,0)</f>
        <v>7596.4485732279627</v>
      </c>
      <c r="AH120" s="6">
        <f>Cal_Energy!AH119+IFERROR(VLOOKUP(Cal_Energy_Switching!AH$4,Switching!$B$35:$E$44,2,0)/12,0)-IFERROR(VLOOKUP(Cal_Energy_Switching!AH$4,Switching!$B$23:$E$31,2,0)/12,0)</f>
        <v>2242.3438088273319</v>
      </c>
      <c r="AI120" s="6">
        <f>Cal_Energy!AI119+IFERROR(VLOOKUP(Cal_Energy_Switching!AI$4,Switching!$B$35:$E$44,2,0)/12,0)-IFERROR(VLOOKUP(Cal_Energy_Switching!AI$4,Switching!$B$23:$E$31,2,0)/12,0)</f>
        <v>3646.4445298563992</v>
      </c>
      <c r="AJ120" s="6">
        <f>Cal_Energy!AJ119+IFERROR(VLOOKUP(Cal_Energy_Switching!AJ$4,Switching!$B$35:$E$44,2,0)/12,0)-IFERROR(VLOOKUP(Cal_Energy_Switching!AJ$4,Switching!$B$23:$E$31,2,0)/12,0)</f>
        <v>412949.8207038634</v>
      </c>
      <c r="AK120" s="35">
        <f t="shared" si="7"/>
        <v>115540.39943506537</v>
      </c>
      <c r="AL120" s="1">
        <f>Cal_Energy!AL119+IFERROR(VLOOKUP(Cal_Energy_Switching!AL$4,Switching!$B$35:$E$44,2,0)/12,0)-IFERROR(VLOOKUP(Cal_Energy_Switching!AL$4,Switching!$B$23:$E$31,2,0)/12,0)</f>
        <v>32532.526511818305</v>
      </c>
      <c r="AM120" s="1">
        <f>Cal_Energy!AM119+IFERROR(VLOOKUP(Cal_Energy_Switching!AM$4,Switching!$B$35:$E$44,2,0)/12,0)-IFERROR(VLOOKUP(Cal_Energy_Switching!AM$4,Switching!$B$23:$E$31,2,0)/12,0)</f>
        <v>83007.872923247065</v>
      </c>
      <c r="AN120" s="6">
        <f>Cal_Energy!AN119+IFERROR(VLOOKUP(Cal_Energy_Switching!AN$4,Switching!$B$35:$E$44,2,0)/12,0)-IFERROR(VLOOKUP(Cal_Energy_Switching!AN$4,Switching!$B$23:$E$31,2,0)/12,0)</f>
        <v>356.85939161654073</v>
      </c>
      <c r="AO120" s="6">
        <f>Cal_Energy!AO119+IFERROR(VLOOKUP(Cal_Energy_Switching!AO$4,Switching!$B$35:$E$44,2,0)/12,0)-IFERROR(VLOOKUP(Cal_Energy_Switching!AO$4,Switching!$B$23:$E$31,2,0)/12,0)</f>
        <v>288.08358402411625</v>
      </c>
      <c r="AP120" s="6">
        <f>Cal_Energy!AP119+IFERROR(VLOOKUP(Cal_Energy_Switching!AP$4,Switching!$B$35:$E$44,2,0)/12,0)-IFERROR(VLOOKUP(Cal_Energy_Switching!AP$4,Switching!$B$23:$E$31,2,0)/12,0)</f>
        <v>15572.03756566901</v>
      </c>
      <c r="AQ120" s="6">
        <f>Cal_Energy!AQ119+IFERROR(VLOOKUP(Cal_Energy_Switching!AQ$4,Switching!$B$35:$E$44,2,0)/12,0)-IFERROR(VLOOKUP(Cal_Energy_Switching!AQ$4,Switching!$B$23:$E$31,2,0)/12,0)</f>
        <v>71237.226125544563</v>
      </c>
      <c r="AR120" s="6">
        <f>Cal_Energy!AR119+IFERROR(VLOOKUP(Cal_Energy_Switching!AR$4,Switching!$B$35:$E$44,2,0)/12,0)-IFERROR(VLOOKUP(Cal_Energy_Switching!AR$4,Switching!$B$23:$E$31,2,0)/12,0)</f>
        <v>11145.685792873084</v>
      </c>
      <c r="AS120" s="6">
        <f>Cal_Energy!AS119+IFERROR(VLOOKUP(Cal_Energy_Switching!AS$4,Switching!$B$35:$E$44,2,0)/12,0)-IFERROR(VLOOKUP(Cal_Energy_Switching!AS$4,Switching!$B$23:$E$31,2,0)/12,0)</f>
        <v>138186.80402036093</v>
      </c>
      <c r="AT120" s="6">
        <f>Cal_Energy!AT119+IFERROR(VLOOKUP(Cal_Energy_Switching!AT$4,Switching!$B$35:$E$44,2,0)/12,0)-IFERROR(VLOOKUP(Cal_Energy_Switching!AT$4,Switching!$B$23:$E$31,2,0)/12,0)</f>
        <v>27952.266850037202</v>
      </c>
      <c r="AU120" s="6">
        <f>Cal_Energy!AU119+IFERROR(VLOOKUP(Cal_Energy_Switching!AU$4,Switching!$B$35:$E$44,2,0)/12,0)-IFERROR(VLOOKUP(Cal_Energy_Switching!AU$4,Switching!$B$23:$E$31,2,0)/12,0)</f>
        <v>65079.413931150317</v>
      </c>
      <c r="AV120" s="6">
        <f>Cal_Energy!AV119+IFERROR(VLOOKUP(Cal_Energy_Switching!AV$4,Switching!$B$35:$E$44,2,0)/12,0)-IFERROR(VLOOKUP(Cal_Energy_Switching!AV$4,Switching!$B$23:$E$31,2,0)/12,0)</f>
        <v>1115.0259064769941</v>
      </c>
      <c r="AW120" s="6">
        <f>Cal_Energy!AW119+IFERROR(VLOOKUP(Cal_Energy_Switching!AW$4,Switching!$B$35:$E$44,2,0)/12,0)-IFERROR(VLOOKUP(Cal_Energy_Switching!AW$4,Switching!$B$23:$E$31,2,0)/12,0)</f>
        <v>17838.965233120292</v>
      </c>
      <c r="AX120" s="6">
        <f>Cal_Energy!AX119+IFERROR(VLOOKUP(Cal_Energy_Switching!AX$4,Switching!$B$35:$E$44,2,0)/12,0)-IFERROR(VLOOKUP(Cal_Energy_Switching!AX$4,Switching!$B$23:$E$31,2,0)/12,0)</f>
        <v>140603.80967576228</v>
      </c>
      <c r="AY120" s="6">
        <f>Cal_Energy!AY119+IFERROR(VLOOKUP(Cal_Energy_Switching!AY$4,Switching!$B$35:$E$44,2,0)/12,0)-IFERROR(VLOOKUP(Cal_Energy_Switching!AY$4,Switching!$B$23:$E$31,2,0)/12,0)</f>
        <v>21943.49715759336</v>
      </c>
      <c r="AZ120" s="6">
        <f>Cal_Energy!AZ119+IFERROR(VLOOKUP(Cal_Energy_Switching!AZ$4,Switching!$B$35:$E$44,2,0)/12,0)-IFERROR(VLOOKUP(Cal_Energy_Switching!AZ$4,Switching!$B$23:$E$31,2,0)/12,0)</f>
        <v>10975.5</v>
      </c>
      <c r="BA120" s="6">
        <f>Cal_Energy!BA119+IFERROR(VLOOKUP(Cal_Energy_Switching!BA$4,Switching!$B$35:$E$44,2,0)/12,0)-IFERROR(VLOOKUP(Cal_Energy_Switching!BA$4,Switching!$B$23:$E$31,2,0)/12,0)</f>
        <v>5498.8799999999992</v>
      </c>
      <c r="BB120" s="7">
        <f t="shared" si="9"/>
        <v>3064437.4750455376</v>
      </c>
    </row>
    <row r="121" spans="1:54" x14ac:dyDescent="0.25">
      <c r="A121">
        <v>2024</v>
      </c>
      <c r="B121">
        <v>2</v>
      </c>
      <c r="C121" t="s">
        <v>119</v>
      </c>
      <c r="D121" s="6">
        <f>Cal_Energy!D120+IFERROR(VLOOKUP(Cal_Energy_Switching!D$4,Switching!$B$35:$E$44,2,0)/12,0)-IFERROR(VLOOKUP(Cal_Energy_Switching!D$4,Switching!$B$23:$E$31,2,0)/12,0)</f>
        <v>650049.69529303745</v>
      </c>
      <c r="E121" s="35">
        <f t="shared" si="8"/>
        <v>181665.549837814</v>
      </c>
      <c r="F121" s="1">
        <f>Cal_Energy!F120+IFERROR(VLOOKUP(Cal_Energy_Switching!F$4,Switching!$B$35:$E$44,2,0)/12,0)-IFERROR(VLOOKUP(Cal_Energy_Switching!F$4,Switching!$B$23:$E$31,2,0)/12,0)</f>
        <v>73616.587885125613</v>
      </c>
      <c r="G121" s="1">
        <f>Cal_Energy!G120+IFERROR(VLOOKUP(Cal_Energy_Switching!G$4,Switching!$B$35:$E$44,2,0)/12,0)-IFERROR(VLOOKUP(Cal_Energy_Switching!G$4,Switching!$B$23:$E$31,2,0)/12,0)</f>
        <v>108048.96195268839</v>
      </c>
      <c r="H121" s="35">
        <f t="shared" si="5"/>
        <v>14774.023512514441</v>
      </c>
      <c r="I121" s="1">
        <f>Cal_Energy!I120+IFERROR(VLOOKUP(Cal_Energy_Switching!I$4,Switching!$B$35:$E$44,2,0)/12,0)-IFERROR(VLOOKUP(Cal_Energy_Switching!I$4,Switching!$B$23:$E$31,2,0)/12,0)</f>
        <v>756.30358917248884</v>
      </c>
      <c r="J121" s="1">
        <f>Cal_Energy!J120+IFERROR(VLOOKUP(Cal_Energy_Switching!J$4,Switching!$B$35:$E$44,2,0)/12,0)-IFERROR(VLOOKUP(Cal_Energy_Switching!J$4,Switching!$B$23:$E$31,2,0)/12,0)</f>
        <v>14017.719923341952</v>
      </c>
      <c r="K121" s="6">
        <f>Cal_Energy!K120+IFERROR(VLOOKUP(Cal_Energy_Switching!K$4,Switching!$B$35:$E$44,2,0)/12,0)-IFERROR(VLOOKUP(Cal_Energy_Switching!K$4,Switching!$B$23:$E$31,2,0)/12,0)</f>
        <v>247328.01043360017</v>
      </c>
      <c r="L121" s="6">
        <f>Cal_Energy!L120+IFERROR(VLOOKUP(Cal_Energy_Switching!L$4,Switching!$B$35:$E$44,2,0)/12,0)-IFERROR(VLOOKUP(Cal_Energy_Switching!L$4,Switching!$B$23:$E$31,2,0)/12,0)</f>
        <v>19303.168343341935</v>
      </c>
      <c r="M121" s="6">
        <f>Cal_Energy!M120+IFERROR(VLOOKUP(Cal_Energy_Switching!M$4,Switching!$B$35:$E$44,2,0)/12,0)-IFERROR(VLOOKUP(Cal_Energy_Switching!M$4,Switching!$B$23:$E$31,2,0)/12,0)</f>
        <v>169479.67395000687</v>
      </c>
      <c r="N121" s="6">
        <f>Cal_Energy!N120+IFERROR(VLOOKUP(Cal_Energy_Switching!N$4,Switching!$B$35:$E$44,2,0)/12,0)-IFERROR(VLOOKUP(Cal_Energy_Switching!N$4,Switching!$B$23:$E$31,2,0)/12,0)</f>
        <v>103667.48065377204</v>
      </c>
      <c r="O121" s="6">
        <f>Cal_Energy!O120+IFERROR(VLOOKUP(Cal_Energy_Switching!O$4,Switching!$B$35:$E$44,2,0)/12,0)-IFERROR(VLOOKUP(Cal_Energy_Switching!O$4,Switching!$B$23:$E$31,2,0)/12,0)</f>
        <v>133730.36902275876</v>
      </c>
      <c r="P121" s="6">
        <f>Cal_Energy!P120+IFERROR(VLOOKUP(Cal_Energy_Switching!P$4,Switching!$B$35:$E$44,2,0)/12,0)-IFERROR(VLOOKUP(Cal_Energy_Switching!P$4,Switching!$B$23:$E$31,2,0)/12,0)</f>
        <v>0</v>
      </c>
      <c r="Q121" s="6">
        <f>Cal_Energy!Q120+IFERROR(VLOOKUP(Cal_Energy_Switching!Q$4,Switching!$B$35:$E$44,2,0)/12,0)-IFERROR(VLOOKUP(Cal_Energy_Switching!Q$4,Switching!$B$23:$E$31,2,0)/12,0)</f>
        <v>18458.412628297676</v>
      </c>
      <c r="R121" s="6">
        <f>Cal_Energy!R120+IFERROR(VLOOKUP(Cal_Energy_Switching!R$4,Switching!$B$35:$E$44,2,0)/12,0)-IFERROR(VLOOKUP(Cal_Energy_Switching!R$4,Switching!$B$23:$E$31,2,0)/12,0)</f>
        <v>19239.896000000001</v>
      </c>
      <c r="S121" s="6">
        <f>Cal_Energy!S120+IFERROR(VLOOKUP(Cal_Energy_Switching!S$4,Switching!$B$35:$E$44,2,0)/12,0)-IFERROR(VLOOKUP(Cal_Energy_Switching!S$4,Switching!$B$23:$E$31,2,0)/12,0)</f>
        <v>124985.2636618198</v>
      </c>
      <c r="T121" s="6">
        <f>Cal_Energy!T120+IFERROR(VLOOKUP(Cal_Energy_Switching!T$4,Switching!$B$35:$E$44,2,0)/12,0)-IFERROR(VLOOKUP(Cal_Energy_Switching!T$4,Switching!$B$23:$E$31,2,0)/12,0)</f>
        <v>11.716654547646097</v>
      </c>
      <c r="U121" s="6">
        <f>Cal_Energy!U120+IFERROR(VLOOKUP(Cal_Energy_Switching!U$4,Switching!$B$35:$E$44,2,0)/12,0)-IFERROR(VLOOKUP(Cal_Energy_Switching!U$4,Switching!$B$23:$E$31,2,0)/12,0)</f>
        <v>104.8244104452428</v>
      </c>
      <c r="V121" s="6">
        <f>Cal_Energy!V120+IFERROR(VLOOKUP(Cal_Energy_Switching!V$4,Switching!$B$35:$E$44,2,0)/12,0)-IFERROR(VLOOKUP(Cal_Energy_Switching!V$4,Switching!$B$23:$E$31,2,0)/12,0)</f>
        <v>46508.168692297637</v>
      </c>
      <c r="W121" s="6">
        <f>Cal_Energy!W120+IFERROR(VLOOKUP(Cal_Energy_Switching!W$4,Switching!$B$35:$E$44,2,0)/12,0)-IFERROR(VLOOKUP(Cal_Energy_Switching!W$4,Switching!$B$23:$E$31,2,0)/12,0)</f>
        <v>9253.9882440666843</v>
      </c>
      <c r="X121" s="6">
        <f>Cal_Energy!X120+IFERROR(VLOOKUP(Cal_Energy_Switching!X$4,Switching!$B$35:$E$44,2,0)/12,0)-IFERROR(VLOOKUP(Cal_Energy_Switching!X$4,Switching!$B$23:$E$31,2,0)/12,0)</f>
        <v>20049.949797667192</v>
      </c>
      <c r="Y121" s="35">
        <f t="shared" si="6"/>
        <v>9746.7060386714766</v>
      </c>
      <c r="Z121" s="1">
        <f>Cal_Energy!Z120+IFERROR(VLOOKUP(Cal_Energy_Switching!Z$4,Switching!$B$35:$E$44,2,0)/12,0)-IFERROR(VLOOKUP(Cal_Energy_Switching!Z$4,Switching!$B$23:$E$31,2,0)/12,0)</f>
        <v>5063.2125563250811</v>
      </c>
      <c r="AA121" s="1">
        <f>Cal_Energy!AA120+IFERROR(VLOOKUP(Cal_Energy_Switching!AA$4,Switching!$B$35:$E$44,2,0)/12,0)-IFERROR(VLOOKUP(Cal_Energy_Switching!AA$4,Switching!$B$23:$E$31,2,0)/12,0)</f>
        <v>4683.4934823463964</v>
      </c>
      <c r="AB121" s="6">
        <f>Cal_Energy!AB120+IFERROR(VLOOKUP(Cal_Energy_Switching!AB$4,Switching!$B$35:$E$44,2,0)/12,0)-IFERROR(VLOOKUP(Cal_Energy_Switching!AB$4,Switching!$B$23:$E$31,2,0)/12,0)</f>
        <v>55.541429162929056</v>
      </c>
      <c r="AC121" s="6">
        <f>Cal_Energy!AC120+IFERROR(VLOOKUP(Cal_Energy_Switching!AC$4,Switching!$B$35:$E$44,2,0)/12,0)-IFERROR(VLOOKUP(Cal_Energy_Switching!AC$4,Switching!$B$23:$E$31,2,0)/12,0)</f>
        <v>1866.1561817043987</v>
      </c>
      <c r="AD121" s="6">
        <f>Cal_Energy!AD120+IFERROR(VLOOKUP(Cal_Energy_Switching!AD$4,Switching!$B$35:$E$44,2,0)/12,0)-IFERROR(VLOOKUP(Cal_Energy_Switching!AD$4,Switching!$B$23:$E$31,2,0)/12,0)</f>
        <v>676.34131731223624</v>
      </c>
      <c r="AE121" s="6">
        <f>Cal_Energy!AE120+IFERROR(VLOOKUP(Cal_Energy_Switching!AE$4,Switching!$B$35:$E$44,2,0)/12,0)-IFERROR(VLOOKUP(Cal_Energy_Switching!AE$4,Switching!$B$23:$E$31,2,0)/12,0)</f>
        <v>4136.258812435749</v>
      </c>
      <c r="AF121" s="6">
        <f>Cal_Energy!AF120+IFERROR(VLOOKUP(Cal_Energy_Switching!AF$4,Switching!$B$35:$E$44,2,0)/12,0)-IFERROR(VLOOKUP(Cal_Energy_Switching!AF$4,Switching!$B$23:$E$31,2,0)/12,0)</f>
        <v>9544.4865401255138</v>
      </c>
      <c r="AG121" s="6">
        <f>Cal_Energy!AG120+IFERROR(VLOOKUP(Cal_Energy_Switching!AG$4,Switching!$B$35:$E$44,2,0)/12,0)-IFERROR(VLOOKUP(Cal_Energy_Switching!AG$4,Switching!$B$23:$E$31,2,0)/12,0)</f>
        <v>6979.202840666263</v>
      </c>
      <c r="AH121" s="6">
        <f>Cal_Energy!AH120+IFERROR(VLOOKUP(Cal_Energy_Switching!AH$4,Switching!$B$35:$E$44,2,0)/12,0)-IFERROR(VLOOKUP(Cal_Energy_Switching!AH$4,Switching!$B$23:$E$31,2,0)/12,0)</f>
        <v>2060.1432537136302</v>
      </c>
      <c r="AI121" s="6">
        <f>Cal_Energy!AI120+IFERROR(VLOOKUP(Cal_Energy_Switching!AI$4,Switching!$B$35:$E$44,2,0)/12,0)-IFERROR(VLOOKUP(Cal_Energy_Switching!AI$4,Switching!$B$23:$E$31,2,0)/12,0)</f>
        <v>3181.4955133751682</v>
      </c>
      <c r="AJ121" s="6">
        <f>Cal_Energy!AJ120+IFERROR(VLOOKUP(Cal_Energy_Switching!AJ$4,Switching!$B$35:$E$44,2,0)/12,0)-IFERROR(VLOOKUP(Cal_Energy_Switching!AJ$4,Switching!$B$23:$E$31,2,0)/12,0)</f>
        <v>358473.95398441597</v>
      </c>
      <c r="AK121" s="35">
        <f t="shared" si="7"/>
        <v>103937.9312250598</v>
      </c>
      <c r="AL121" s="1">
        <f>Cal_Energy!AL120+IFERROR(VLOOKUP(Cal_Energy_Switching!AL$4,Switching!$B$35:$E$44,2,0)/12,0)-IFERROR(VLOOKUP(Cal_Energy_Switching!AL$4,Switching!$B$23:$E$31,2,0)/12,0)</f>
        <v>29283.835413016746</v>
      </c>
      <c r="AM121" s="1">
        <f>Cal_Energy!AM120+IFERROR(VLOOKUP(Cal_Energy_Switching!AM$4,Switching!$B$35:$E$44,2,0)/12,0)-IFERROR(VLOOKUP(Cal_Energy_Switching!AM$4,Switching!$B$23:$E$31,2,0)/12,0)</f>
        <v>74654.095812043059</v>
      </c>
      <c r="AN121" s="6">
        <f>Cal_Energy!AN120+IFERROR(VLOOKUP(Cal_Energy_Switching!AN$4,Switching!$B$35:$E$44,2,0)/12,0)-IFERROR(VLOOKUP(Cal_Energy_Switching!AN$4,Switching!$B$23:$E$31,2,0)/12,0)</f>
        <v>268.82564377352332</v>
      </c>
      <c r="AO121" s="6">
        <f>Cal_Energy!AO120+IFERROR(VLOOKUP(Cal_Energy_Switching!AO$4,Switching!$B$35:$E$44,2,0)/12,0)-IFERROR(VLOOKUP(Cal_Energy_Switching!AO$4,Switching!$B$23:$E$31,2,0)/12,0)</f>
        <v>231.9537272401453</v>
      </c>
      <c r="AP121" s="6">
        <f>Cal_Energy!AP120+IFERROR(VLOOKUP(Cal_Energy_Switching!AP$4,Switching!$B$35:$E$44,2,0)/12,0)-IFERROR(VLOOKUP(Cal_Energy_Switching!AP$4,Switching!$B$23:$E$31,2,0)/12,0)</f>
        <v>12887.554624413111</v>
      </c>
      <c r="AQ121" s="6">
        <f>Cal_Energy!AQ120+IFERROR(VLOOKUP(Cal_Energy_Switching!AQ$4,Switching!$B$35:$E$44,2,0)/12,0)-IFERROR(VLOOKUP(Cal_Energy_Switching!AQ$4,Switching!$B$23:$E$31,2,0)/12,0)</f>
        <v>58618.453999575679</v>
      </c>
      <c r="AR121" s="6">
        <f>Cal_Energy!AR120+IFERROR(VLOOKUP(Cal_Energy_Switching!AR$4,Switching!$B$35:$E$44,2,0)/12,0)-IFERROR(VLOOKUP(Cal_Energy_Switching!AR$4,Switching!$B$23:$E$31,2,0)/12,0)</f>
        <v>9829.7700618966701</v>
      </c>
      <c r="AS121" s="6">
        <f>Cal_Energy!AS120+IFERROR(VLOOKUP(Cal_Energy_Switching!AS$4,Switching!$B$35:$E$44,2,0)/12,0)-IFERROR(VLOOKUP(Cal_Energy_Switching!AS$4,Switching!$B$23:$E$31,2,0)/12,0)</f>
        <v>132108.78009881338</v>
      </c>
      <c r="AT121" s="6">
        <f>Cal_Energy!AT120+IFERROR(VLOOKUP(Cal_Energy_Switching!AT$4,Switching!$B$35:$E$44,2,0)/12,0)-IFERROR(VLOOKUP(Cal_Energy_Switching!AT$4,Switching!$B$23:$E$31,2,0)/12,0)</f>
        <v>24881.796811092234</v>
      </c>
      <c r="AU121" s="6">
        <f>Cal_Energy!AU120+IFERROR(VLOOKUP(Cal_Energy_Switching!AU$4,Switching!$B$35:$E$44,2,0)/12,0)-IFERROR(VLOOKUP(Cal_Energy_Switching!AU$4,Switching!$B$23:$E$31,2,0)/12,0)</f>
        <v>62219.167379833809</v>
      </c>
      <c r="AV121" s="6">
        <f>Cal_Energy!AV120+IFERROR(VLOOKUP(Cal_Energy_Switching!AV$4,Switching!$B$35:$E$44,2,0)/12,0)-IFERROR(VLOOKUP(Cal_Energy_Switching!AV$4,Switching!$B$23:$E$31,2,0)/12,0)</f>
        <v>1042.3266328246061</v>
      </c>
      <c r="AW121" s="6">
        <f>Cal_Energy!AW120+IFERROR(VLOOKUP(Cal_Energy_Switching!AW$4,Switching!$B$35:$E$44,2,0)/12,0)-IFERROR(VLOOKUP(Cal_Energy_Switching!AW$4,Switching!$B$23:$E$31,2,0)/12,0)</f>
        <v>17218.577657875354</v>
      </c>
      <c r="AX121" s="6">
        <f>Cal_Energy!AX120+IFERROR(VLOOKUP(Cal_Energy_Switching!AX$4,Switching!$B$35:$E$44,2,0)/12,0)-IFERROR(VLOOKUP(Cal_Energy_Switching!AX$4,Switching!$B$23:$E$31,2,0)/12,0)</f>
        <v>131436.49367277985</v>
      </c>
      <c r="AY121" s="6">
        <f>Cal_Energy!AY120+IFERROR(VLOOKUP(Cal_Energy_Switching!AY$4,Switching!$B$35:$E$44,2,0)/12,0)-IFERROR(VLOOKUP(Cal_Energy_Switching!AY$4,Switching!$B$23:$E$31,2,0)/12,0)</f>
        <v>21290.823183731409</v>
      </c>
      <c r="AZ121" s="6">
        <f>Cal_Energy!AZ120+IFERROR(VLOOKUP(Cal_Energy_Switching!AZ$4,Switching!$B$35:$E$44,2,0)/12,0)-IFERROR(VLOOKUP(Cal_Energy_Switching!AZ$4,Switching!$B$23:$E$31,2,0)/12,0)</f>
        <v>9522.5</v>
      </c>
      <c r="BA121" s="6">
        <f>Cal_Energy!BA120+IFERROR(VLOOKUP(Cal_Energy_Switching!BA$4,Switching!$B$35:$E$44,2,0)/12,0)-IFERROR(VLOOKUP(Cal_Energy_Switching!BA$4,Switching!$B$23:$E$31,2,0)/12,0)</f>
        <v>4744.8</v>
      </c>
      <c r="BB121" s="7">
        <f t="shared" si="9"/>
        <v>2745570.231766481</v>
      </c>
    </row>
    <row r="122" spans="1:54" x14ac:dyDescent="0.25">
      <c r="A122">
        <v>2024</v>
      </c>
      <c r="B122">
        <v>3</v>
      </c>
      <c r="C122" t="s">
        <v>120</v>
      </c>
      <c r="D122" s="6">
        <f>Cal_Energy!D121+IFERROR(VLOOKUP(Cal_Energy_Switching!D$4,Switching!$B$35:$E$44,2,0)/12,0)-IFERROR(VLOOKUP(Cal_Energy_Switching!D$4,Switching!$B$23:$E$31,2,0)/12,0)</f>
        <v>569107.73047954147</v>
      </c>
      <c r="E122" s="35">
        <f t="shared" si="8"/>
        <v>166718.84045661337</v>
      </c>
      <c r="F122" s="1">
        <f>Cal_Energy!F121+IFERROR(VLOOKUP(Cal_Energy_Switching!F$4,Switching!$B$35:$E$44,2,0)/12,0)-IFERROR(VLOOKUP(Cal_Energy_Switching!F$4,Switching!$B$23:$E$31,2,0)/12,0)</f>
        <v>67637.904132645359</v>
      </c>
      <c r="G122" s="1">
        <f>Cal_Energy!G121+IFERROR(VLOOKUP(Cal_Energy_Switching!G$4,Switching!$B$35:$E$44,2,0)/12,0)-IFERROR(VLOOKUP(Cal_Energy_Switching!G$4,Switching!$B$23:$E$31,2,0)/12,0)</f>
        <v>99080.93632396801</v>
      </c>
      <c r="H122" s="35">
        <f t="shared" si="5"/>
        <v>14094.904426344865</v>
      </c>
      <c r="I122" s="1">
        <f>Cal_Energy!I121+IFERROR(VLOOKUP(Cal_Energy_Switching!I$4,Switching!$B$35:$E$44,2,0)/12,0)-IFERROR(VLOOKUP(Cal_Energy_Switching!I$4,Switching!$B$23:$E$31,2,0)/12,0)</f>
        <v>721.53850287690216</v>
      </c>
      <c r="J122" s="1">
        <f>Cal_Energy!J121+IFERROR(VLOOKUP(Cal_Energy_Switching!J$4,Switching!$B$35:$E$44,2,0)/12,0)-IFERROR(VLOOKUP(Cal_Energy_Switching!J$4,Switching!$B$23:$E$31,2,0)/12,0)</f>
        <v>13373.365923467964</v>
      </c>
      <c r="K122" s="6">
        <f>Cal_Energy!K121+IFERROR(VLOOKUP(Cal_Energy_Switching!K$4,Switching!$B$35:$E$44,2,0)/12,0)-IFERROR(VLOOKUP(Cal_Energy_Switching!K$4,Switching!$B$23:$E$31,2,0)/12,0)</f>
        <v>251833.16527680182</v>
      </c>
      <c r="L122" s="6">
        <f>Cal_Energy!L121+IFERROR(VLOOKUP(Cal_Energy_Switching!L$4,Switching!$B$35:$E$44,2,0)/12,0)-IFERROR(VLOOKUP(Cal_Energy_Switching!L$4,Switching!$B$23:$E$31,2,0)/12,0)</f>
        <v>19772.588470790215</v>
      </c>
      <c r="M122" s="6">
        <f>Cal_Energy!M121+IFERROR(VLOOKUP(Cal_Energy_Switching!M$4,Switching!$B$35:$E$44,2,0)/12,0)-IFERROR(VLOOKUP(Cal_Energy_Switching!M$4,Switching!$B$23:$E$31,2,0)/12,0)</f>
        <v>170459.81663919167</v>
      </c>
      <c r="N122" s="6">
        <f>Cal_Energy!N121+IFERROR(VLOOKUP(Cal_Energy_Switching!N$4,Switching!$B$35:$E$44,2,0)/12,0)-IFERROR(VLOOKUP(Cal_Energy_Switching!N$4,Switching!$B$23:$E$31,2,0)/12,0)</f>
        <v>105438.00825375564</v>
      </c>
      <c r="O122" s="6">
        <f>Cal_Energy!O121+IFERROR(VLOOKUP(Cal_Energy_Switching!O$4,Switching!$B$35:$E$44,2,0)/12,0)-IFERROR(VLOOKUP(Cal_Energy_Switching!O$4,Switching!$B$23:$E$31,2,0)/12,0)</f>
        <v>134383.81780134526</v>
      </c>
      <c r="P122" s="6">
        <f>Cal_Energy!P121+IFERROR(VLOOKUP(Cal_Energy_Switching!P$4,Switching!$B$35:$E$44,2,0)/12,0)-IFERROR(VLOOKUP(Cal_Energy_Switching!P$4,Switching!$B$23:$E$31,2,0)/12,0)</f>
        <v>0</v>
      </c>
      <c r="Q122" s="6">
        <f>Cal_Energy!Q121+IFERROR(VLOOKUP(Cal_Energy_Switching!Q$4,Switching!$B$35:$E$44,2,0)/12,0)-IFERROR(VLOOKUP(Cal_Energy_Switching!Q$4,Switching!$B$23:$E$31,2,0)/12,0)</f>
        <v>18831.294266461526</v>
      </c>
      <c r="R122" s="6">
        <f>Cal_Energy!R121+IFERROR(VLOOKUP(Cal_Energy_Switching!R$4,Switching!$B$35:$E$44,2,0)/12,0)-IFERROR(VLOOKUP(Cal_Energy_Switching!R$4,Switching!$B$23:$E$31,2,0)/12,0)</f>
        <v>16876.614000000001</v>
      </c>
      <c r="S122" s="6">
        <f>Cal_Energy!S121+IFERROR(VLOOKUP(Cal_Energy_Switching!S$4,Switching!$B$35:$E$44,2,0)/12,0)-IFERROR(VLOOKUP(Cal_Energy_Switching!S$4,Switching!$B$23:$E$31,2,0)/12,0)</f>
        <v>128372.92709777842</v>
      </c>
      <c r="T122" s="6">
        <f>Cal_Energy!T121+IFERROR(VLOOKUP(Cal_Energy_Switching!T$4,Switching!$B$35:$E$44,2,0)/12,0)-IFERROR(VLOOKUP(Cal_Energy_Switching!T$4,Switching!$B$23:$E$31,2,0)/12,0)</f>
        <v>12.797703464875111</v>
      </c>
      <c r="U122" s="6">
        <f>Cal_Energy!U121+IFERROR(VLOOKUP(Cal_Energy_Switching!U$4,Switching!$B$35:$E$44,2,0)/12,0)-IFERROR(VLOOKUP(Cal_Energy_Switching!U$4,Switching!$B$23:$E$31,2,0)/12,0)</f>
        <v>104.28869514823604</v>
      </c>
      <c r="V122" s="6">
        <f>Cal_Energy!V121+IFERROR(VLOOKUP(Cal_Energy_Switching!V$4,Switching!$B$35:$E$44,2,0)/12,0)-IFERROR(VLOOKUP(Cal_Energy_Switching!V$4,Switching!$B$23:$E$31,2,0)/12,0)</f>
        <v>48339.183654632048</v>
      </c>
      <c r="W122" s="6">
        <f>Cal_Energy!W121+IFERROR(VLOOKUP(Cal_Energy_Switching!W$4,Switching!$B$35:$E$44,2,0)/12,0)-IFERROR(VLOOKUP(Cal_Energy_Switching!W$4,Switching!$B$23:$E$31,2,0)/12,0)</f>
        <v>8961.0691935341401</v>
      </c>
      <c r="X122" s="6">
        <f>Cal_Energy!X121+IFERROR(VLOOKUP(Cal_Energy_Switching!X$4,Switching!$B$35:$E$44,2,0)/12,0)-IFERROR(VLOOKUP(Cal_Energy_Switching!X$4,Switching!$B$23:$E$31,2,0)/12,0)</f>
        <v>20042.73242881698</v>
      </c>
      <c r="Y122" s="35">
        <f t="shared" si="6"/>
        <v>9127.7504594160382</v>
      </c>
      <c r="Z122" s="1">
        <f>Cal_Energy!Z121+IFERROR(VLOOKUP(Cal_Energy_Switching!Z$4,Switching!$B$35:$E$44,2,0)/12,0)-IFERROR(VLOOKUP(Cal_Energy_Switching!Z$4,Switching!$B$23:$E$31,2,0)/12,0)</f>
        <v>4741.6779118760351</v>
      </c>
      <c r="AA122" s="1">
        <f>Cal_Energy!AA121+IFERROR(VLOOKUP(Cal_Energy_Switching!AA$4,Switching!$B$35:$E$44,2,0)/12,0)-IFERROR(VLOOKUP(Cal_Energy_Switching!AA$4,Switching!$B$23:$E$31,2,0)/12,0)</f>
        <v>4386.0725475400041</v>
      </c>
      <c r="AB122" s="6">
        <f>Cal_Energy!AB121+IFERROR(VLOOKUP(Cal_Energy_Switching!AB$4,Switching!$B$35:$E$44,2,0)/12,0)-IFERROR(VLOOKUP(Cal_Energy_Switching!AB$4,Switching!$B$23:$E$31,2,0)/12,0)</f>
        <v>56.176556652767765</v>
      </c>
      <c r="AC122" s="6">
        <f>Cal_Energy!AC121+IFERROR(VLOOKUP(Cal_Energy_Switching!AC$4,Switching!$B$35:$E$44,2,0)/12,0)-IFERROR(VLOOKUP(Cal_Energy_Switching!AC$4,Switching!$B$23:$E$31,2,0)/12,0)</f>
        <v>1754.8332993277718</v>
      </c>
      <c r="AD122" s="6">
        <f>Cal_Energy!AD121+IFERROR(VLOOKUP(Cal_Energy_Switching!AD$4,Switching!$B$35:$E$44,2,0)/12,0)-IFERROR(VLOOKUP(Cal_Energy_Switching!AD$4,Switching!$B$23:$E$31,2,0)/12,0)</f>
        <v>646.74852726011022</v>
      </c>
      <c r="AE122" s="6">
        <f>Cal_Energy!AE121+IFERROR(VLOOKUP(Cal_Energy_Switching!AE$4,Switching!$B$35:$E$44,2,0)/12,0)-IFERROR(VLOOKUP(Cal_Energy_Switching!AE$4,Switching!$B$23:$E$31,2,0)/12,0)</f>
        <v>3989.6702054120046</v>
      </c>
      <c r="AF122" s="6">
        <f>Cal_Energy!AF121+IFERROR(VLOOKUP(Cal_Energy_Switching!AF$4,Switching!$B$35:$E$44,2,0)/12,0)-IFERROR(VLOOKUP(Cal_Energy_Switching!AF$4,Switching!$B$23:$E$31,2,0)/12,0)</f>
        <v>9594.2261097204209</v>
      </c>
      <c r="AG122" s="6">
        <f>Cal_Energy!AG121+IFERROR(VLOOKUP(Cal_Energy_Switching!AG$4,Switching!$B$35:$E$44,2,0)/12,0)-IFERROR(VLOOKUP(Cal_Energy_Switching!AG$4,Switching!$B$23:$E$31,2,0)/12,0)</f>
        <v>6731.8605758462918</v>
      </c>
      <c r="AH122" s="6">
        <f>Cal_Energy!AH121+IFERROR(VLOOKUP(Cal_Energy_Switching!AH$4,Switching!$B$35:$E$44,2,0)/12,0)-IFERROR(VLOOKUP(Cal_Energy_Switching!AH$4,Switching!$B$23:$E$31,2,0)/12,0)</f>
        <v>1987.1319786639904</v>
      </c>
      <c r="AI122" s="6">
        <f>Cal_Energy!AI121+IFERROR(VLOOKUP(Cal_Energy_Switching!AI$4,Switching!$B$35:$E$44,2,0)/12,0)-IFERROR(VLOOKUP(Cal_Energy_Switching!AI$4,Switching!$B$23:$E$31,2,0)/12,0)</f>
        <v>3198.0753699068032</v>
      </c>
      <c r="AJ122" s="6">
        <f>Cal_Energy!AJ121+IFERROR(VLOOKUP(Cal_Energy_Switching!AJ$4,Switching!$B$35:$E$44,2,0)/12,0)-IFERROR(VLOOKUP(Cal_Energy_Switching!AJ$4,Switching!$B$23:$E$31,2,0)/12,0)</f>
        <v>339592.32115165965</v>
      </c>
      <c r="AK122" s="35">
        <f t="shared" si="7"/>
        <v>108353.04752158702</v>
      </c>
      <c r="AL122" s="1">
        <f>Cal_Energy!AL121+IFERROR(VLOOKUP(Cal_Energy_Switching!AL$4,Switching!$B$35:$E$44,2,0)/12,0)-IFERROR(VLOOKUP(Cal_Energy_Switching!AL$4,Switching!$B$23:$E$31,2,0)/12,0)</f>
        <v>30520.067976044367</v>
      </c>
      <c r="AM122" s="1">
        <f>Cal_Energy!AM121+IFERROR(VLOOKUP(Cal_Energy_Switching!AM$4,Switching!$B$35:$E$44,2,0)/12,0)-IFERROR(VLOOKUP(Cal_Energy_Switching!AM$4,Switching!$B$23:$E$31,2,0)/12,0)</f>
        <v>77832.97954554265</v>
      </c>
      <c r="AN122" s="6">
        <f>Cal_Energy!AN121+IFERROR(VLOOKUP(Cal_Energy_Switching!AN$4,Switching!$B$35:$E$44,2,0)/12,0)-IFERROR(VLOOKUP(Cal_Energy_Switching!AN$4,Switching!$B$23:$E$31,2,0)/12,0)</f>
        <v>246.91989124135395</v>
      </c>
      <c r="AO122" s="6">
        <f>Cal_Energy!AO121+IFERROR(VLOOKUP(Cal_Energy_Switching!AO$4,Switching!$B$35:$E$44,2,0)/12,0)-IFERROR(VLOOKUP(Cal_Energy_Switching!AO$4,Switching!$B$23:$E$31,2,0)/12,0)</f>
        <v>237.85008834569823</v>
      </c>
      <c r="AP122" s="6">
        <f>Cal_Energy!AP121+IFERROR(VLOOKUP(Cal_Energy_Switching!AP$4,Switching!$B$35:$E$44,2,0)/12,0)-IFERROR(VLOOKUP(Cal_Energy_Switching!AP$4,Switching!$B$23:$E$31,2,0)/12,0)</f>
        <v>11617.240802079335</v>
      </c>
      <c r="AQ122" s="6">
        <f>Cal_Energy!AQ121+IFERROR(VLOOKUP(Cal_Energy_Switching!AQ$4,Switching!$B$35:$E$44,2,0)/12,0)-IFERROR(VLOOKUP(Cal_Energy_Switching!AQ$4,Switching!$B$23:$E$31,2,0)/12,0)</f>
        <v>71770.311053887577</v>
      </c>
      <c r="AR122" s="6">
        <f>Cal_Energy!AR121+IFERROR(VLOOKUP(Cal_Energy_Switching!AR$4,Switching!$B$35:$E$44,2,0)/12,0)-IFERROR(VLOOKUP(Cal_Energy_Switching!AR$4,Switching!$B$23:$E$31,2,0)/12,0)</f>
        <v>10497.93335180531</v>
      </c>
      <c r="AS122" s="6">
        <f>Cal_Energy!AS121+IFERROR(VLOOKUP(Cal_Energy_Switching!AS$4,Switching!$B$35:$E$44,2,0)/12,0)-IFERROR(VLOOKUP(Cal_Energy_Switching!AS$4,Switching!$B$23:$E$31,2,0)/12,0)</f>
        <v>135740.55019837394</v>
      </c>
      <c r="AT122" s="6">
        <f>Cal_Energy!AT121+IFERROR(VLOOKUP(Cal_Energy_Switching!AT$4,Switching!$B$35:$E$44,2,0)/12,0)-IFERROR(VLOOKUP(Cal_Energy_Switching!AT$4,Switching!$B$23:$E$31,2,0)/12,0)</f>
        <v>26440.844487545732</v>
      </c>
      <c r="AU122" s="6">
        <f>Cal_Energy!AU121+IFERROR(VLOOKUP(Cal_Energy_Switching!AU$4,Switching!$B$35:$E$44,2,0)/12,0)-IFERROR(VLOOKUP(Cal_Energy_Switching!AU$4,Switching!$B$23:$E$31,2,0)/12,0)</f>
        <v>63928.235661979939</v>
      </c>
      <c r="AV122" s="6">
        <f>Cal_Energy!AV121+IFERROR(VLOOKUP(Cal_Energy_Switching!AV$4,Switching!$B$35:$E$44,2,0)/12,0)-IFERROR(VLOOKUP(Cal_Energy_Switching!AV$4,Switching!$B$23:$E$31,2,0)/12,0)</f>
        <v>1114.524255528765</v>
      </c>
      <c r="AW122" s="6">
        <f>Cal_Energy!AW121+IFERROR(VLOOKUP(Cal_Energy_Switching!AW$4,Switching!$B$35:$E$44,2,0)/12,0)-IFERROR(VLOOKUP(Cal_Energy_Switching!AW$4,Switching!$B$23:$E$31,2,0)/12,0)</f>
        <v>18184.460699401017</v>
      </c>
      <c r="AX122" s="6">
        <f>Cal_Energy!AX121+IFERROR(VLOOKUP(Cal_Energy_Switching!AX$4,Switching!$B$35:$E$44,2,0)/12,0)-IFERROR(VLOOKUP(Cal_Energy_Switching!AX$4,Switching!$B$23:$E$31,2,0)/12,0)</f>
        <v>140540.55192180446</v>
      </c>
      <c r="AY122" s="6">
        <f>Cal_Energy!AY121+IFERROR(VLOOKUP(Cal_Energy_Switching!AY$4,Switching!$B$35:$E$44,2,0)/12,0)-IFERROR(VLOOKUP(Cal_Energy_Switching!AY$4,Switching!$B$23:$E$31,2,0)/12,0)</f>
        <v>22306.973003865267</v>
      </c>
      <c r="AZ122" s="6">
        <f>Cal_Energy!AZ121+IFERROR(VLOOKUP(Cal_Energy_Switching!AZ$4,Switching!$B$35:$E$44,2,0)/12,0)-IFERROR(VLOOKUP(Cal_Energy_Switching!AZ$4,Switching!$B$23:$E$31,2,0)/12,0)</f>
        <v>9371</v>
      </c>
      <c r="BA122" s="6">
        <f>Cal_Energy!BA121+IFERROR(VLOOKUP(Cal_Energy_Switching!BA$4,Switching!$B$35:$E$44,2,0)/12,0)-IFERROR(VLOOKUP(Cal_Energy_Switching!BA$4,Switching!$B$23:$E$31,2,0)/12,0)</f>
        <v>4351.2</v>
      </c>
      <c r="BB122" s="7">
        <f t="shared" si="9"/>
        <v>2674730.2160155326</v>
      </c>
    </row>
    <row r="123" spans="1:54" x14ac:dyDescent="0.25">
      <c r="A123">
        <v>2024</v>
      </c>
      <c r="B123">
        <v>4</v>
      </c>
      <c r="C123" t="s">
        <v>121</v>
      </c>
      <c r="D123" s="6">
        <f>Cal_Energy!D122+IFERROR(VLOOKUP(Cal_Energy_Switching!D$4,Switching!$B$35:$E$44,2,0)/12,0)-IFERROR(VLOOKUP(Cal_Energy_Switching!D$4,Switching!$B$23:$E$31,2,0)/12,0)</f>
        <v>423629.43625860912</v>
      </c>
      <c r="E123" s="35">
        <f t="shared" si="8"/>
        <v>144230.17407249834</v>
      </c>
      <c r="F123" s="1">
        <f>Cal_Energy!F122+IFERROR(VLOOKUP(Cal_Energy_Switching!F$4,Switching!$B$35:$E$44,2,0)/12,0)-IFERROR(VLOOKUP(Cal_Energy_Switching!F$4,Switching!$B$23:$E$31,2,0)/12,0)</f>
        <v>58642.43757899935</v>
      </c>
      <c r="G123" s="1">
        <f>Cal_Energy!G122+IFERROR(VLOOKUP(Cal_Energy_Switching!G$4,Switching!$B$35:$E$44,2,0)/12,0)-IFERROR(VLOOKUP(Cal_Energy_Switching!G$4,Switching!$B$23:$E$31,2,0)/12,0)</f>
        <v>85587.736493499004</v>
      </c>
      <c r="H123" s="35">
        <f t="shared" si="5"/>
        <v>11675.187925581971</v>
      </c>
      <c r="I123" s="1">
        <f>Cal_Energy!I122+IFERROR(VLOOKUP(Cal_Energy_Switching!I$4,Switching!$B$35:$E$44,2,0)/12,0)-IFERROR(VLOOKUP(Cal_Energy_Switching!I$4,Switching!$B$23:$E$31,2,0)/12,0)</f>
        <v>597.66972246263492</v>
      </c>
      <c r="J123" s="1">
        <f>Cal_Energy!J122+IFERROR(VLOOKUP(Cal_Energy_Switching!J$4,Switching!$B$35:$E$44,2,0)/12,0)-IFERROR(VLOOKUP(Cal_Energy_Switching!J$4,Switching!$B$23:$E$31,2,0)/12,0)</f>
        <v>11077.518203119336</v>
      </c>
      <c r="K123" s="6">
        <f>Cal_Energy!K122+IFERROR(VLOOKUP(Cal_Energy_Switching!K$4,Switching!$B$35:$E$44,2,0)/12,0)-IFERROR(VLOOKUP(Cal_Energy_Switching!K$4,Switching!$B$23:$E$31,2,0)/12,0)</f>
        <v>239798.15144754542</v>
      </c>
      <c r="L123" s="6">
        <f>Cal_Energy!L122+IFERROR(VLOOKUP(Cal_Energy_Switching!L$4,Switching!$B$35:$E$44,2,0)/12,0)-IFERROR(VLOOKUP(Cal_Energy_Switching!L$4,Switching!$B$23:$E$31,2,0)/12,0)</f>
        <v>18518.585462636893</v>
      </c>
      <c r="M123" s="6">
        <f>Cal_Energy!M122+IFERROR(VLOOKUP(Cal_Energy_Switching!M$4,Switching!$B$35:$E$44,2,0)/12,0)-IFERROR(VLOOKUP(Cal_Energy_Switching!M$4,Switching!$B$23:$E$31,2,0)/12,0)</f>
        <v>163059.14616229836</v>
      </c>
      <c r="N123" s="6">
        <f>Cal_Energy!N122+IFERROR(VLOOKUP(Cal_Energy_Switching!N$4,Switching!$B$35:$E$44,2,0)/12,0)-IFERROR(VLOOKUP(Cal_Energy_Switching!N$4,Switching!$B$23:$E$31,2,0)/12,0)</f>
        <v>100708.24315299833</v>
      </c>
      <c r="O123" s="6">
        <f>Cal_Energy!O122+IFERROR(VLOOKUP(Cal_Energy_Switching!O$4,Switching!$B$35:$E$44,2,0)/12,0)-IFERROR(VLOOKUP(Cal_Energy_Switching!O$4,Switching!$B$23:$E$31,2,0)/12,0)</f>
        <v>129449.88406168872</v>
      </c>
      <c r="P123" s="6">
        <f>Cal_Energy!P122+IFERROR(VLOOKUP(Cal_Energy_Switching!P$4,Switching!$B$35:$E$44,2,0)/12,0)-IFERROR(VLOOKUP(Cal_Energy_Switching!P$4,Switching!$B$23:$E$31,2,0)/12,0)</f>
        <v>0</v>
      </c>
      <c r="Q123" s="6">
        <f>Cal_Energy!Q122+IFERROR(VLOOKUP(Cal_Energy_Switching!Q$4,Switching!$B$35:$E$44,2,0)/12,0)-IFERROR(VLOOKUP(Cal_Energy_Switching!Q$4,Switching!$B$23:$E$31,2,0)/12,0)</f>
        <v>16726.087026513927</v>
      </c>
      <c r="R123" s="6">
        <f>Cal_Energy!R122+IFERROR(VLOOKUP(Cal_Energy_Switching!R$4,Switching!$B$35:$E$44,2,0)/12,0)-IFERROR(VLOOKUP(Cal_Energy_Switching!R$4,Switching!$B$23:$E$31,2,0)/12,0)</f>
        <v>15742.716</v>
      </c>
      <c r="S123" s="6">
        <f>Cal_Energy!S122+IFERROR(VLOOKUP(Cal_Energy_Switching!S$4,Switching!$B$35:$E$44,2,0)/12,0)-IFERROR(VLOOKUP(Cal_Energy_Switching!S$4,Switching!$B$23:$E$31,2,0)/12,0)</f>
        <v>119000.29292253348</v>
      </c>
      <c r="T123" s="6">
        <f>Cal_Energy!T122+IFERROR(VLOOKUP(Cal_Energy_Switching!T$4,Switching!$B$35:$E$44,2,0)/12,0)-IFERROR(VLOOKUP(Cal_Energy_Switching!T$4,Switching!$B$23:$E$31,2,0)/12,0)</f>
        <v>11.196040747625602</v>
      </c>
      <c r="U123" s="6">
        <f>Cal_Energy!U122+IFERROR(VLOOKUP(Cal_Energy_Switching!U$4,Switching!$B$35:$E$44,2,0)/12,0)-IFERROR(VLOOKUP(Cal_Energy_Switching!U$4,Switching!$B$23:$E$31,2,0)/12,0)</f>
        <v>90.535798448981808</v>
      </c>
      <c r="V123" s="6">
        <f>Cal_Energy!V122+IFERROR(VLOOKUP(Cal_Energy_Switching!V$4,Switching!$B$35:$E$44,2,0)/12,0)-IFERROR(VLOOKUP(Cal_Energy_Switching!V$4,Switching!$B$23:$E$31,2,0)/12,0)</f>
        <v>47968.040843209907</v>
      </c>
      <c r="W123" s="6">
        <f>Cal_Energy!W122+IFERROR(VLOOKUP(Cal_Energy_Switching!W$4,Switching!$B$35:$E$44,2,0)/12,0)-IFERROR(VLOOKUP(Cal_Energy_Switching!W$4,Switching!$B$23:$E$31,2,0)/12,0)</f>
        <v>8862.4686656269478</v>
      </c>
      <c r="X123" s="6">
        <f>Cal_Energy!X122+IFERROR(VLOOKUP(Cal_Energy_Switching!X$4,Switching!$B$35:$E$44,2,0)/12,0)-IFERROR(VLOOKUP(Cal_Energy_Switching!X$4,Switching!$B$23:$E$31,2,0)/12,0)</f>
        <v>20983.264647953598</v>
      </c>
      <c r="Y123" s="35">
        <f t="shared" si="6"/>
        <v>7468.3278269053772</v>
      </c>
      <c r="Z123" s="1">
        <f>Cal_Energy!Z122+IFERROR(VLOOKUP(Cal_Energy_Switching!Z$4,Switching!$B$35:$E$44,2,0)/12,0)-IFERROR(VLOOKUP(Cal_Energy_Switching!Z$4,Switching!$B$23:$E$31,2,0)/12,0)</f>
        <v>3879.6421147727056</v>
      </c>
      <c r="AA123" s="1">
        <f>Cal_Energy!AA122+IFERROR(VLOOKUP(Cal_Energy_Switching!AA$4,Switching!$B$35:$E$44,2,0)/12,0)-IFERROR(VLOOKUP(Cal_Energy_Switching!AA$4,Switching!$B$23:$E$31,2,0)/12,0)</f>
        <v>3588.6857121326711</v>
      </c>
      <c r="AB123" s="6">
        <f>Cal_Energy!AB122+IFERROR(VLOOKUP(Cal_Energy_Switching!AB$4,Switching!$B$35:$E$44,2,0)/12,0)-IFERROR(VLOOKUP(Cal_Energy_Switching!AB$4,Switching!$B$23:$E$31,2,0)/12,0)</f>
        <v>48.427809691871104</v>
      </c>
      <c r="AC123" s="6">
        <f>Cal_Energy!AC122+IFERROR(VLOOKUP(Cal_Energy_Switching!AC$4,Switching!$B$35:$E$44,2,0)/12,0)-IFERROR(VLOOKUP(Cal_Energy_Switching!AC$4,Switching!$B$23:$E$31,2,0)/12,0)</f>
        <v>1405.1303162021159</v>
      </c>
      <c r="AD123" s="6">
        <f>Cal_Energy!AD122+IFERROR(VLOOKUP(Cal_Energy_Switching!AD$4,Switching!$B$35:$E$44,2,0)/12,0)-IFERROR(VLOOKUP(Cal_Energy_Switching!AD$4,Switching!$B$23:$E$31,2,0)/12,0)</f>
        <v>490.22617791088186</v>
      </c>
      <c r="AE123" s="6">
        <f>Cal_Energy!AE122+IFERROR(VLOOKUP(Cal_Energy_Switching!AE$4,Switching!$B$35:$E$44,2,0)/12,0)-IFERROR(VLOOKUP(Cal_Energy_Switching!AE$4,Switching!$B$23:$E$31,2,0)/12,0)</f>
        <v>3429.684005165137</v>
      </c>
      <c r="AF123" s="6">
        <f>Cal_Energy!AF122+IFERROR(VLOOKUP(Cal_Energy_Switching!AF$4,Switching!$B$35:$E$44,2,0)/12,0)-IFERROR(VLOOKUP(Cal_Energy_Switching!AF$4,Switching!$B$23:$E$31,2,0)/12,0)</f>
        <v>8955.2692054410218</v>
      </c>
      <c r="AG123" s="6">
        <f>Cal_Energy!AG122+IFERROR(VLOOKUP(Cal_Energy_Switching!AG$4,Switching!$B$35:$E$44,2,0)/12,0)-IFERROR(VLOOKUP(Cal_Energy_Switching!AG$4,Switching!$B$23:$E$31,2,0)/12,0)</f>
        <v>5786.9832224885695</v>
      </c>
      <c r="AH123" s="6">
        <f>Cal_Energy!AH122+IFERROR(VLOOKUP(Cal_Energy_Switching!AH$4,Switching!$B$35:$E$44,2,0)/12,0)-IFERROR(VLOOKUP(Cal_Energy_Switching!AH$4,Switching!$B$23:$E$31,2,0)/12,0)</f>
        <v>1708.2200814822095</v>
      </c>
      <c r="AI123" s="6">
        <f>Cal_Energy!AI122+IFERROR(VLOOKUP(Cal_Energy_Switching!AI$4,Switching!$B$35:$E$44,2,0)/12,0)-IFERROR(VLOOKUP(Cal_Energy_Switching!AI$4,Switching!$B$23:$E$31,2,0)/12,0)</f>
        <v>2985.0897351470039</v>
      </c>
      <c r="AJ123" s="6">
        <f>Cal_Energy!AJ122+IFERROR(VLOOKUP(Cal_Energy_Switching!AJ$4,Switching!$B$35:$E$44,2,0)/12,0)-IFERROR(VLOOKUP(Cal_Energy_Switching!AJ$4,Switching!$B$23:$E$31,2,0)/12,0)</f>
        <v>280872.24630169763</v>
      </c>
      <c r="AK123" s="35">
        <f t="shared" si="7"/>
        <v>103247.43027630523</v>
      </c>
      <c r="AL123" s="1">
        <f>Cal_Energy!AL122+IFERROR(VLOOKUP(Cal_Energy_Switching!AL$4,Switching!$B$35:$E$44,2,0)/12,0)-IFERROR(VLOOKUP(Cal_Energy_Switching!AL$4,Switching!$B$23:$E$31,2,0)/12,0)</f>
        <v>29090.495147365466</v>
      </c>
      <c r="AM123" s="1">
        <f>Cal_Energy!AM122+IFERROR(VLOOKUP(Cal_Energy_Switching!AM$4,Switching!$B$35:$E$44,2,0)/12,0)-IFERROR(VLOOKUP(Cal_Energy_Switching!AM$4,Switching!$B$23:$E$31,2,0)/12,0)</f>
        <v>74156.93512893976</v>
      </c>
      <c r="AN123" s="6">
        <f>Cal_Energy!AN122+IFERROR(VLOOKUP(Cal_Energy_Switching!AN$4,Switching!$B$35:$E$44,2,0)/12,0)-IFERROR(VLOOKUP(Cal_Energy_Switching!AN$4,Switching!$B$23:$E$31,2,0)/12,0)</f>
        <v>274.57731510400652</v>
      </c>
      <c r="AO123" s="6">
        <f>Cal_Energy!AO122+IFERROR(VLOOKUP(Cal_Energy_Switching!AO$4,Switching!$B$35:$E$44,2,0)/12,0)-IFERROR(VLOOKUP(Cal_Energy_Switching!AO$4,Switching!$B$23:$E$31,2,0)/12,0)</f>
        <v>243.68086564614978</v>
      </c>
      <c r="AP123" s="6">
        <f>Cal_Energy!AP122+IFERROR(VLOOKUP(Cal_Energy_Switching!AP$4,Switching!$B$35:$E$44,2,0)/12,0)-IFERROR(VLOOKUP(Cal_Energy_Switching!AP$4,Switching!$B$23:$E$31,2,0)/12,0)</f>
        <v>7628.6594644010602</v>
      </c>
      <c r="AQ123" s="6">
        <f>Cal_Energy!AQ122+IFERROR(VLOOKUP(Cal_Energy_Switching!AQ$4,Switching!$B$35:$E$44,2,0)/12,0)-IFERROR(VLOOKUP(Cal_Energy_Switching!AQ$4,Switching!$B$23:$E$31,2,0)/12,0)</f>
        <v>81742.381691351751</v>
      </c>
      <c r="AR123" s="6">
        <f>Cal_Energy!AR122+IFERROR(VLOOKUP(Cal_Energy_Switching!AR$4,Switching!$B$35:$E$44,2,0)/12,0)-IFERROR(VLOOKUP(Cal_Energy_Switching!AR$4,Switching!$B$23:$E$31,2,0)/12,0)</f>
        <v>11004.434243565132</v>
      </c>
      <c r="AS123" s="6">
        <f>Cal_Energy!AS122+IFERROR(VLOOKUP(Cal_Energy_Switching!AS$4,Switching!$B$35:$E$44,2,0)/12,0)-IFERROR(VLOOKUP(Cal_Energy_Switching!AS$4,Switching!$B$23:$E$31,2,0)/12,0)</f>
        <v>133778.34117172624</v>
      </c>
      <c r="AT123" s="6">
        <f>Cal_Energy!AT122+IFERROR(VLOOKUP(Cal_Energy_Switching!AT$4,Switching!$B$35:$E$44,2,0)/12,0)-IFERROR(VLOOKUP(Cal_Energy_Switching!AT$4,Switching!$B$23:$E$31,2,0)/12,0)</f>
        <v>27622.679901651976</v>
      </c>
      <c r="AU123" s="6">
        <f>Cal_Energy!AU122+IFERROR(VLOOKUP(Cal_Energy_Switching!AU$4,Switching!$B$35:$E$44,2,0)/12,0)-IFERROR(VLOOKUP(Cal_Energy_Switching!AU$4,Switching!$B$23:$E$31,2,0)/12,0)</f>
        <v>63004.843178851625</v>
      </c>
      <c r="AV123" s="6">
        <f>Cal_Energy!AV122+IFERROR(VLOOKUP(Cal_Energy_Switching!AV$4,Switching!$B$35:$E$44,2,0)/12,0)-IFERROR(VLOOKUP(Cal_Energy_Switching!AV$4,Switching!$B$23:$E$31,2,0)/12,0)</f>
        <v>1124.0691169791546</v>
      </c>
      <c r="AW123" s="6">
        <f>Cal_Energy!AW122+IFERROR(VLOOKUP(Cal_Energy_Switching!AW$4,Switching!$B$35:$E$44,2,0)/12,0)-IFERROR(VLOOKUP(Cal_Energy_Switching!AW$4,Switching!$B$23:$E$31,2,0)/12,0)</f>
        <v>18094.41864052922</v>
      </c>
      <c r="AX123" s="6">
        <f>Cal_Energy!AX122+IFERROR(VLOOKUP(Cal_Energy_Switching!AX$4,Switching!$B$35:$E$44,2,0)/12,0)-IFERROR(VLOOKUP(Cal_Energy_Switching!AX$4,Switching!$B$23:$E$31,2,0)/12,0)</f>
        <v>141744.1507574516</v>
      </c>
      <c r="AY123" s="6">
        <f>Cal_Energy!AY122+IFERROR(VLOOKUP(Cal_Energy_Switching!AY$4,Switching!$B$35:$E$44,2,0)/12,0)-IFERROR(VLOOKUP(Cal_Energy_Switching!AY$4,Switching!$B$23:$E$31,2,0)/12,0)</f>
        <v>22212.244948817799</v>
      </c>
      <c r="AZ123" s="6">
        <f>Cal_Energy!AZ122+IFERROR(VLOOKUP(Cal_Energy_Switching!AZ$4,Switching!$B$35:$E$44,2,0)/12,0)-IFERROR(VLOOKUP(Cal_Energy_Switching!AZ$4,Switching!$B$23:$E$31,2,0)/12,0)</f>
        <v>7236.5</v>
      </c>
      <c r="BA123" s="6">
        <f>Cal_Energy!BA122+IFERROR(VLOOKUP(Cal_Energy_Switching!BA$4,Switching!$B$35:$E$44,2,0)/12,0)-IFERROR(VLOOKUP(Cal_Energy_Switching!BA$4,Switching!$B$23:$E$31,2,0)/12,0)</f>
        <v>4414.32</v>
      </c>
      <c r="BB123" s="7">
        <f t="shared" si="9"/>
        <v>2396975.7467434038</v>
      </c>
    </row>
    <row r="124" spans="1:54" x14ac:dyDescent="0.25">
      <c r="A124">
        <v>2024</v>
      </c>
      <c r="B124">
        <v>5</v>
      </c>
      <c r="C124" t="s">
        <v>122</v>
      </c>
      <c r="D124" s="6">
        <f>Cal_Energy!D123+IFERROR(VLOOKUP(Cal_Energy_Switching!D$4,Switching!$B$35:$E$44,2,0)/12,0)-IFERROR(VLOOKUP(Cal_Energy_Switching!D$4,Switching!$B$23:$E$31,2,0)/12,0)</f>
        <v>380434.73496739118</v>
      </c>
      <c r="E124" s="35">
        <f t="shared" si="8"/>
        <v>158255.08802895268</v>
      </c>
      <c r="F124" s="1">
        <f>Cal_Energy!F123+IFERROR(VLOOKUP(Cal_Energy_Switching!F$4,Switching!$B$35:$E$44,2,0)/12,0)-IFERROR(VLOOKUP(Cal_Energy_Switching!F$4,Switching!$B$23:$E$31,2,0)/12,0)</f>
        <v>64252.403161581075</v>
      </c>
      <c r="G124" s="1">
        <f>Cal_Energy!G123+IFERROR(VLOOKUP(Cal_Energy_Switching!G$4,Switching!$B$35:$E$44,2,0)/12,0)-IFERROR(VLOOKUP(Cal_Energy_Switching!G$4,Switching!$B$23:$E$31,2,0)/12,0)</f>
        <v>94002.684867371601</v>
      </c>
      <c r="H124" s="35">
        <f t="shared" si="5"/>
        <v>13228.90041932456</v>
      </c>
      <c r="I124" s="1">
        <f>Cal_Energy!I123+IFERROR(VLOOKUP(Cal_Energy_Switching!I$4,Switching!$B$35:$E$44,2,0)/12,0)-IFERROR(VLOOKUP(Cal_Energy_Switching!I$4,Switching!$B$23:$E$31,2,0)/12,0)</f>
        <v>677.20650772389422</v>
      </c>
      <c r="J124" s="1">
        <f>Cal_Energy!J123+IFERROR(VLOOKUP(Cal_Energy_Switching!J$4,Switching!$B$35:$E$44,2,0)/12,0)-IFERROR(VLOOKUP(Cal_Energy_Switching!J$4,Switching!$B$23:$E$31,2,0)/12,0)</f>
        <v>12551.693911600665</v>
      </c>
      <c r="K124" s="6">
        <f>Cal_Energy!K123+IFERROR(VLOOKUP(Cal_Energy_Switching!K$4,Switching!$B$35:$E$44,2,0)/12,0)-IFERROR(VLOOKUP(Cal_Energy_Switching!K$4,Switching!$B$23:$E$31,2,0)/12,0)</f>
        <v>282598.62530588522</v>
      </c>
      <c r="L124" s="6">
        <f>Cal_Energy!L123+IFERROR(VLOOKUP(Cal_Energy_Switching!L$4,Switching!$B$35:$E$44,2,0)/12,0)-IFERROR(VLOOKUP(Cal_Energy_Switching!L$4,Switching!$B$23:$E$31,2,0)/12,0)</f>
        <v>22978.233264475934</v>
      </c>
      <c r="M124" s="6">
        <f>Cal_Energy!M123+IFERROR(VLOOKUP(Cal_Energy_Switching!M$4,Switching!$B$35:$E$44,2,0)/12,0)-IFERROR(VLOOKUP(Cal_Energy_Switching!M$4,Switching!$B$23:$E$31,2,0)/12,0)</f>
        <v>191671.13950760124</v>
      </c>
      <c r="N124" s="6">
        <f>Cal_Energy!N123+IFERROR(VLOOKUP(Cal_Energy_Switching!N$4,Switching!$B$35:$E$44,2,0)/12,0)-IFERROR(VLOOKUP(Cal_Energy_Switching!N$4,Switching!$B$23:$E$31,2,0)/12,0)</f>
        <v>117528.84597265959</v>
      </c>
      <c r="O124" s="6">
        <f>Cal_Energy!O123+IFERROR(VLOOKUP(Cal_Energy_Switching!O$4,Switching!$B$35:$E$44,2,0)/12,0)-IFERROR(VLOOKUP(Cal_Energy_Switching!O$4,Switching!$B$23:$E$31,2,0)/12,0)</f>
        <v>148525.13944104718</v>
      </c>
      <c r="P124" s="6">
        <f>Cal_Energy!P123+IFERROR(VLOOKUP(Cal_Energy_Switching!P$4,Switching!$B$35:$E$44,2,0)/12,0)-IFERROR(VLOOKUP(Cal_Energy_Switching!P$4,Switching!$B$23:$E$31,2,0)/12,0)</f>
        <v>0</v>
      </c>
      <c r="Q124" s="6">
        <f>Cal_Energy!Q123+IFERROR(VLOOKUP(Cal_Energy_Switching!Q$4,Switching!$B$35:$E$44,2,0)/12,0)-IFERROR(VLOOKUP(Cal_Energy_Switching!Q$4,Switching!$B$23:$E$31,2,0)/12,0)</f>
        <v>19126.417783362114</v>
      </c>
      <c r="R124" s="6">
        <f>Cal_Energy!R123+IFERROR(VLOOKUP(Cal_Energy_Switching!R$4,Switching!$B$35:$E$44,2,0)/12,0)-IFERROR(VLOOKUP(Cal_Energy_Switching!R$4,Switching!$B$23:$E$31,2,0)/12,0)</f>
        <v>18468.89</v>
      </c>
      <c r="S124" s="6">
        <f>Cal_Energy!S123+IFERROR(VLOOKUP(Cal_Energy_Switching!S$4,Switching!$B$35:$E$44,2,0)/12,0)-IFERROR(VLOOKUP(Cal_Energy_Switching!S$4,Switching!$B$23:$E$31,2,0)/12,0)</f>
        <v>137260.62144669352</v>
      </c>
      <c r="T124" s="6">
        <f>Cal_Energy!T123+IFERROR(VLOOKUP(Cal_Energy_Switching!T$4,Switching!$B$35:$E$44,2,0)/12,0)-IFERROR(VLOOKUP(Cal_Energy_Switching!T$4,Switching!$B$23:$E$31,2,0)/12,0)</f>
        <v>12.845709847960673</v>
      </c>
      <c r="U124" s="6">
        <f>Cal_Energy!U123+IFERROR(VLOOKUP(Cal_Energy_Switching!U$4,Switching!$B$35:$E$44,2,0)/12,0)-IFERROR(VLOOKUP(Cal_Energy_Switching!U$4,Switching!$B$23:$E$31,2,0)/12,0)</f>
        <v>104.42006918953761</v>
      </c>
      <c r="V124" s="6">
        <f>Cal_Energy!V123+IFERROR(VLOOKUP(Cal_Energy_Switching!V$4,Switching!$B$35:$E$44,2,0)/12,0)-IFERROR(VLOOKUP(Cal_Energy_Switching!V$4,Switching!$B$23:$E$31,2,0)/12,0)</f>
        <v>48437.686864592841</v>
      </c>
      <c r="W124" s="6">
        <f>Cal_Energy!W123+IFERROR(VLOOKUP(Cal_Energy_Switching!W$4,Switching!$B$35:$E$44,2,0)/12,0)-IFERROR(VLOOKUP(Cal_Energy_Switching!W$4,Switching!$B$23:$E$31,2,0)/12,0)</f>
        <v>9429.3796334814924</v>
      </c>
      <c r="X124" s="6">
        <f>Cal_Energy!X123+IFERROR(VLOOKUP(Cal_Energy_Switching!X$4,Switching!$B$35:$E$44,2,0)/12,0)-IFERROR(VLOOKUP(Cal_Energy_Switching!X$4,Switching!$B$23:$E$31,2,0)/12,0)</f>
        <v>24601.133990565912</v>
      </c>
      <c r="Y124" s="35">
        <f t="shared" si="6"/>
        <v>7241.2603557532821</v>
      </c>
      <c r="Z124" s="1">
        <f>Cal_Energy!Z123+IFERROR(VLOOKUP(Cal_Energy_Switching!Z$4,Switching!$B$35:$E$44,2,0)/12,0)-IFERROR(VLOOKUP(Cal_Energy_Switching!Z$4,Switching!$B$23:$E$31,2,0)/12,0)</f>
        <v>3761.6852515505357</v>
      </c>
      <c r="AA124" s="1">
        <f>Cal_Energy!AA123+IFERROR(VLOOKUP(Cal_Energy_Switching!AA$4,Switching!$B$35:$E$44,2,0)/12,0)-IFERROR(VLOOKUP(Cal_Energy_Switching!AA$4,Switching!$B$23:$E$31,2,0)/12,0)</f>
        <v>3479.5751042027468</v>
      </c>
      <c r="AB124" s="6">
        <f>Cal_Energy!AB123+IFERROR(VLOOKUP(Cal_Energy_Switching!AB$4,Switching!$B$35:$E$44,2,0)/12,0)-IFERROR(VLOOKUP(Cal_Energy_Switching!AB$4,Switching!$B$23:$E$31,2,0)/12,0)</f>
        <v>56.548165080260105</v>
      </c>
      <c r="AC124" s="6">
        <f>Cal_Energy!AC123+IFERROR(VLOOKUP(Cal_Energy_Switching!AC$4,Switching!$B$35:$E$44,2,0)/12,0)-IFERROR(VLOOKUP(Cal_Energy_Switching!AC$4,Switching!$B$23:$E$31,2,0)/12,0)</f>
        <v>1347.0068932723282</v>
      </c>
      <c r="AD124" s="6">
        <f>Cal_Energy!AD123+IFERROR(VLOOKUP(Cal_Energy_Switching!AD$4,Switching!$B$35:$E$44,2,0)/12,0)-IFERROR(VLOOKUP(Cal_Energy_Switching!AD$4,Switching!$B$23:$E$31,2,0)/12,0)</f>
        <v>518.07394346647573</v>
      </c>
      <c r="AE124" s="6">
        <f>Cal_Energy!AE123+IFERROR(VLOOKUP(Cal_Energy_Switching!AE$4,Switching!$B$35:$E$44,2,0)/12,0)-IFERROR(VLOOKUP(Cal_Energy_Switching!AE$4,Switching!$B$23:$E$31,2,0)/12,0)</f>
        <v>3632.8030323486196</v>
      </c>
      <c r="AF124" s="6">
        <f>Cal_Energy!AF123+IFERROR(VLOOKUP(Cal_Energy_Switching!AF$4,Switching!$B$35:$E$44,2,0)/12,0)-IFERROR(VLOOKUP(Cal_Energy_Switching!AF$4,Switching!$B$23:$E$31,2,0)/12,0)</f>
        <v>10096.515957137161</v>
      </c>
      <c r="AG124" s="6">
        <f>Cal_Energy!AG123+IFERROR(VLOOKUP(Cal_Energy_Switching!AG$4,Switching!$B$35:$E$44,2,0)/12,0)-IFERROR(VLOOKUP(Cal_Energy_Switching!AG$4,Switching!$B$23:$E$31,2,0)/12,0)</f>
        <v>6129.7105410137665</v>
      </c>
      <c r="AH124" s="6">
        <f>Cal_Energy!AH123+IFERROR(VLOOKUP(Cal_Energy_Switching!AH$4,Switching!$B$35:$E$44,2,0)/12,0)-IFERROR(VLOOKUP(Cal_Energy_Switching!AH$4,Switching!$B$23:$E$31,2,0)/12,0)</f>
        <v>1809.3874195353396</v>
      </c>
      <c r="AI124" s="6">
        <f>Cal_Energy!AI123+IFERROR(VLOOKUP(Cal_Energy_Switching!AI$4,Switching!$B$35:$E$44,2,0)/12,0)-IFERROR(VLOOKUP(Cal_Energy_Switching!AI$4,Switching!$B$23:$E$31,2,0)/12,0)</f>
        <v>3365.5053190457143</v>
      </c>
      <c r="AJ124" s="6">
        <f>Cal_Energy!AJ123+IFERROR(VLOOKUP(Cal_Energy_Switching!AJ$4,Switching!$B$35:$E$44,2,0)/12,0)-IFERROR(VLOOKUP(Cal_Energy_Switching!AJ$4,Switching!$B$23:$E$31,2,0)/12,0)</f>
        <v>331954.25760214933</v>
      </c>
      <c r="AK124" s="35">
        <f t="shared" si="7"/>
        <v>115395.99958664281</v>
      </c>
      <c r="AL124" s="1">
        <f>Cal_Energy!AL123+IFERROR(VLOOKUP(Cal_Energy_Switching!AL$4,Switching!$B$35:$E$44,2,0)/12,0)-IFERROR(VLOOKUP(Cal_Energy_Switching!AL$4,Switching!$B$23:$E$31,2,0)/12,0)</f>
        <v>32492.094554259987</v>
      </c>
      <c r="AM124" s="1">
        <f>Cal_Energy!AM123+IFERROR(VLOOKUP(Cal_Energy_Switching!AM$4,Switching!$B$35:$E$44,2,0)/12,0)-IFERROR(VLOOKUP(Cal_Energy_Switching!AM$4,Switching!$B$23:$E$31,2,0)/12,0)</f>
        <v>82903.905032382812</v>
      </c>
      <c r="AN124" s="6">
        <f>Cal_Energy!AN123+IFERROR(VLOOKUP(Cal_Energy_Switching!AN$4,Switching!$B$35:$E$44,2,0)/12,0)-IFERROR(VLOOKUP(Cal_Energy_Switching!AN$4,Switching!$B$23:$E$31,2,0)/12,0)</f>
        <v>305.2535454108467</v>
      </c>
      <c r="AO124" s="6">
        <f>Cal_Energy!AO123+IFERROR(VLOOKUP(Cal_Energy_Switching!AO$4,Switching!$B$35:$E$44,2,0)/12,0)-IFERROR(VLOOKUP(Cal_Energy_Switching!AO$4,Switching!$B$23:$E$31,2,0)/12,0)</f>
        <v>272.71596762043333</v>
      </c>
      <c r="AP124" s="6">
        <f>Cal_Energy!AP123+IFERROR(VLOOKUP(Cal_Energy_Switching!AP$4,Switching!$B$35:$E$44,2,0)/12,0)-IFERROR(VLOOKUP(Cal_Energy_Switching!AP$4,Switching!$B$23:$E$31,2,0)/12,0)</f>
        <v>8242.7759668804829</v>
      </c>
      <c r="AQ124" s="6">
        <f>Cal_Energy!AQ123+IFERROR(VLOOKUP(Cal_Energy_Switching!AQ$4,Switching!$B$35:$E$44,2,0)/12,0)-IFERROR(VLOOKUP(Cal_Energy_Switching!AQ$4,Switching!$B$23:$E$31,2,0)/12,0)</f>
        <v>91680.022577492025</v>
      </c>
      <c r="AR124" s="6">
        <f>Cal_Energy!AR123+IFERROR(VLOOKUP(Cal_Energy_Switching!AR$4,Switching!$B$35:$E$44,2,0)/12,0)-IFERROR(VLOOKUP(Cal_Energy_Switching!AR$4,Switching!$B$23:$E$31,2,0)/12,0)</f>
        <v>12657.909899223432</v>
      </c>
      <c r="AS124" s="6">
        <f>Cal_Energy!AS123+IFERROR(VLOOKUP(Cal_Energy_Switching!AS$4,Switching!$B$35:$E$44,2,0)/12,0)-IFERROR(VLOOKUP(Cal_Energy_Switching!AS$4,Switching!$B$23:$E$31,2,0)/12,0)</f>
        <v>157423.11281761483</v>
      </c>
      <c r="AT124" s="6">
        <f>Cal_Energy!AT123+IFERROR(VLOOKUP(Cal_Energy_Switching!AT$4,Switching!$B$35:$E$44,2,0)/12,0)-IFERROR(VLOOKUP(Cal_Energy_Switching!AT$4,Switching!$B$23:$E$31,2,0)/12,0)</f>
        <v>31480.789764854682</v>
      </c>
      <c r="AU124" s="6">
        <f>Cal_Energy!AU123+IFERROR(VLOOKUP(Cal_Energy_Switching!AU$4,Switching!$B$35:$E$44,2,0)/12,0)-IFERROR(VLOOKUP(Cal_Energy_Switching!AU$4,Switching!$B$23:$E$31,2,0)/12,0)</f>
        <v>74131.794541622745</v>
      </c>
      <c r="AV124" s="6">
        <f>Cal_Energy!AV123+IFERROR(VLOOKUP(Cal_Energy_Switching!AV$4,Switching!$B$35:$E$44,2,0)/12,0)-IFERROR(VLOOKUP(Cal_Energy_Switching!AV$4,Switching!$B$23:$E$31,2,0)/12,0)</f>
        <v>1307.3397745857073</v>
      </c>
      <c r="AW124" s="6">
        <f>Cal_Energy!AW123+IFERROR(VLOOKUP(Cal_Energy_Switching!AW$4,Switching!$B$35:$E$44,2,0)/12,0)-IFERROR(VLOOKUP(Cal_Energy_Switching!AW$4,Switching!$B$23:$E$31,2,0)/12,0)</f>
        <v>21297.403558565831</v>
      </c>
      <c r="AX124" s="6">
        <f>Cal_Energy!AX123+IFERROR(VLOOKUP(Cal_Energy_Switching!AX$4,Switching!$B$35:$E$44,2,0)/12,0)-IFERROR(VLOOKUP(Cal_Energy_Switching!AX$4,Switching!$B$23:$E$31,2,0)/12,0)</f>
        <v>164854.4233632973</v>
      </c>
      <c r="AY124" s="6">
        <f>Cal_Energy!AY123+IFERROR(VLOOKUP(Cal_Energy_Switching!AY$4,Switching!$B$35:$E$44,2,0)/12,0)-IFERROR(VLOOKUP(Cal_Energy_Switching!AY$4,Switching!$B$23:$E$31,2,0)/12,0)</f>
        <v>25581.920580779817</v>
      </c>
      <c r="AZ124" s="6">
        <f>Cal_Energy!AZ123+IFERROR(VLOOKUP(Cal_Energy_Switching!AZ$4,Switching!$B$35:$E$44,2,0)/12,0)-IFERROR(VLOOKUP(Cal_Energy_Switching!AZ$4,Switching!$B$23:$E$31,2,0)/12,0)</f>
        <v>8289</v>
      </c>
      <c r="BA124" s="6">
        <f>Cal_Energy!BA123+IFERROR(VLOOKUP(Cal_Energy_Switching!BA$4,Switching!$B$35:$E$44,2,0)/12,0)-IFERROR(VLOOKUP(Cal_Energy_Switching!BA$4,Switching!$B$23:$E$31,2,0)/12,0)</f>
        <v>4343.3999999999996</v>
      </c>
      <c r="BB124" s="7">
        <f t="shared" si="9"/>
        <v>2656077.0335784634</v>
      </c>
    </row>
    <row r="125" spans="1:54" x14ac:dyDescent="0.25">
      <c r="A125">
        <v>2024</v>
      </c>
      <c r="B125">
        <v>6</v>
      </c>
      <c r="C125" t="s">
        <v>123</v>
      </c>
      <c r="D125" s="6">
        <f>Cal_Energy!D124+IFERROR(VLOOKUP(Cal_Energy_Switching!D$4,Switching!$B$35:$E$44,2,0)/12,0)-IFERROR(VLOOKUP(Cal_Energy_Switching!D$4,Switching!$B$23:$E$31,2,0)/12,0)</f>
        <v>484324.99473344942</v>
      </c>
      <c r="E125" s="35">
        <f t="shared" si="8"/>
        <v>181265.2364187479</v>
      </c>
      <c r="F125" s="1">
        <f>Cal_Energy!F124+IFERROR(VLOOKUP(Cal_Energy_Switching!F$4,Switching!$B$35:$E$44,2,0)/12,0)-IFERROR(VLOOKUP(Cal_Energy_Switching!F$4,Switching!$B$23:$E$31,2,0)/12,0)</f>
        <v>73456.462517499167</v>
      </c>
      <c r="G125" s="1">
        <f>Cal_Energy!G124+IFERROR(VLOOKUP(Cal_Energy_Switching!G$4,Switching!$B$35:$E$44,2,0)/12,0)-IFERROR(VLOOKUP(Cal_Energy_Switching!G$4,Switching!$B$23:$E$31,2,0)/12,0)</f>
        <v>107808.77390124873</v>
      </c>
      <c r="H125" s="35">
        <f t="shared" si="5"/>
        <v>13073.09929905525</v>
      </c>
      <c r="I125" s="1">
        <f>Cal_Energy!I124+IFERROR(VLOOKUP(Cal_Energy_Switching!I$4,Switching!$B$35:$E$44,2,0)/12,0)-IFERROR(VLOOKUP(Cal_Energy_Switching!I$4,Switching!$B$23:$E$31,2,0)/12,0)</f>
        <v>669.23082348615333</v>
      </c>
      <c r="J125" s="1">
        <f>Cal_Energy!J124+IFERROR(VLOOKUP(Cal_Energy_Switching!J$4,Switching!$B$35:$E$44,2,0)/12,0)-IFERROR(VLOOKUP(Cal_Energy_Switching!J$4,Switching!$B$23:$E$31,2,0)/12,0)</f>
        <v>12403.868475569096</v>
      </c>
      <c r="K125" s="6">
        <f>Cal_Energy!K124+IFERROR(VLOOKUP(Cal_Energy_Switching!K$4,Switching!$B$35:$E$44,2,0)/12,0)-IFERROR(VLOOKUP(Cal_Energy_Switching!K$4,Switching!$B$23:$E$31,2,0)/12,0)</f>
        <v>294752.52950975834</v>
      </c>
      <c r="L125" s="6">
        <f>Cal_Energy!L124+IFERROR(VLOOKUP(Cal_Energy_Switching!L$4,Switching!$B$35:$E$44,2,0)/12,0)-IFERROR(VLOOKUP(Cal_Energy_Switching!L$4,Switching!$B$23:$E$31,2,0)/12,0)</f>
        <v>24244.624200846461</v>
      </c>
      <c r="M125" s="6">
        <f>Cal_Energy!M124+IFERROR(VLOOKUP(Cal_Energy_Switching!M$4,Switching!$B$35:$E$44,2,0)/12,0)-IFERROR(VLOOKUP(Cal_Energy_Switching!M$4,Switching!$B$23:$E$31,2,0)/12,0)</f>
        <v>213775.0937303715</v>
      </c>
      <c r="N125" s="6">
        <f>Cal_Energy!N124+IFERROR(VLOOKUP(Cal_Energy_Switching!N$4,Switching!$B$35:$E$44,2,0)/12,0)-IFERROR(VLOOKUP(Cal_Energy_Switching!N$4,Switching!$B$23:$E$31,2,0)/12,0)</f>
        <v>122305.33503673399</v>
      </c>
      <c r="O125" s="6">
        <f>Cal_Energy!O124+IFERROR(VLOOKUP(Cal_Energy_Switching!O$4,Switching!$B$35:$E$44,2,0)/12,0)-IFERROR(VLOOKUP(Cal_Energy_Switching!O$4,Switching!$B$23:$E$31,2,0)/12,0)</f>
        <v>163261.56715527389</v>
      </c>
      <c r="P125" s="6">
        <f>Cal_Energy!P124+IFERROR(VLOOKUP(Cal_Energy_Switching!P$4,Switching!$B$35:$E$44,2,0)/12,0)-IFERROR(VLOOKUP(Cal_Energy_Switching!P$4,Switching!$B$23:$E$31,2,0)/12,0)</f>
        <v>0</v>
      </c>
      <c r="Q125" s="6">
        <f>Cal_Energy!Q124+IFERROR(VLOOKUP(Cal_Energy_Switching!Q$4,Switching!$B$35:$E$44,2,0)/12,0)-IFERROR(VLOOKUP(Cal_Energy_Switching!Q$4,Switching!$B$23:$E$31,2,0)/12,0)</f>
        <v>22545.727336176515</v>
      </c>
      <c r="R125" s="6">
        <f>Cal_Energy!R124+IFERROR(VLOOKUP(Cal_Energy_Switching!R$4,Switching!$B$35:$E$44,2,0)/12,0)-IFERROR(VLOOKUP(Cal_Energy_Switching!R$4,Switching!$B$23:$E$31,2,0)/12,0)</f>
        <v>19221.405999999999</v>
      </c>
      <c r="S125" s="6">
        <f>Cal_Energy!S124+IFERROR(VLOOKUP(Cal_Energy_Switching!S$4,Switching!$B$35:$E$44,2,0)/12,0)-IFERROR(VLOOKUP(Cal_Energy_Switching!S$4,Switching!$B$23:$E$31,2,0)/12,0)</f>
        <v>134991.28180155568</v>
      </c>
      <c r="T125" s="6">
        <f>Cal_Energy!T124+IFERROR(VLOOKUP(Cal_Energy_Switching!T$4,Switching!$B$35:$E$44,2,0)/12,0)-IFERROR(VLOOKUP(Cal_Energy_Switching!T$4,Switching!$B$23:$E$31,2,0)/12,0)</f>
        <v>10.952561262610255</v>
      </c>
      <c r="U125" s="6">
        <f>Cal_Energy!U124+IFERROR(VLOOKUP(Cal_Energy_Switching!U$4,Switching!$B$35:$E$44,2,0)/12,0)-IFERROR(VLOOKUP(Cal_Energy_Switching!U$4,Switching!$B$23:$E$31,2,0)/12,0)</f>
        <v>106.15343281080453</v>
      </c>
      <c r="V125" s="6">
        <f>Cal_Energy!V124+IFERROR(VLOOKUP(Cal_Energy_Switching!V$4,Switching!$B$35:$E$44,2,0)/12,0)-IFERROR(VLOOKUP(Cal_Energy_Switching!V$4,Switching!$B$23:$E$31,2,0)/12,0)</f>
        <v>45688.667155562805</v>
      </c>
      <c r="W125" s="6">
        <f>Cal_Energy!W124+IFERROR(VLOOKUP(Cal_Energy_Switching!W$4,Switching!$B$35:$E$44,2,0)/12,0)-IFERROR(VLOOKUP(Cal_Energy_Switching!W$4,Switching!$B$23:$E$31,2,0)/12,0)</f>
        <v>9054.970416000031</v>
      </c>
      <c r="X125" s="6">
        <f>Cal_Energy!X124+IFERROR(VLOOKUP(Cal_Energy_Switching!X$4,Switching!$B$35:$E$44,2,0)/12,0)-IFERROR(VLOOKUP(Cal_Energy_Switching!X$4,Switching!$B$23:$E$31,2,0)/12,0)</f>
        <v>23369.58015995158</v>
      </c>
      <c r="Y125" s="35">
        <f t="shared" si="6"/>
        <v>7169.7153287720266</v>
      </c>
      <c r="Z125" s="1">
        <f>Cal_Energy!Z124+IFERROR(VLOOKUP(Cal_Energy_Switching!Z$4,Switching!$B$35:$E$44,2,0)/12,0)-IFERROR(VLOOKUP(Cal_Energy_Switching!Z$4,Switching!$B$23:$E$31,2,0)/12,0)</f>
        <v>3724.5190871543959</v>
      </c>
      <c r="AA125" s="1">
        <f>Cal_Energy!AA124+IFERROR(VLOOKUP(Cal_Energy_Switching!AA$4,Switching!$B$35:$E$44,2,0)/12,0)-IFERROR(VLOOKUP(Cal_Energy_Switching!AA$4,Switching!$B$23:$E$31,2,0)/12,0)</f>
        <v>3445.1962416176302</v>
      </c>
      <c r="AB125" s="6">
        <f>Cal_Energy!AB124+IFERROR(VLOOKUP(Cal_Energy_Switching!AB$4,Switching!$B$35:$E$44,2,0)/12,0)-IFERROR(VLOOKUP(Cal_Energy_Switching!AB$4,Switching!$B$23:$E$31,2,0)/12,0)</f>
        <v>55.908500565484928</v>
      </c>
      <c r="AC125" s="6">
        <f>Cal_Energy!AC124+IFERROR(VLOOKUP(Cal_Energy_Switching!AC$4,Switching!$B$35:$E$44,2,0)/12,0)-IFERROR(VLOOKUP(Cal_Energy_Switching!AC$4,Switching!$B$23:$E$31,2,0)/12,0)</f>
        <v>1237.9931795745665</v>
      </c>
      <c r="AD125" s="6">
        <f>Cal_Energy!AD124+IFERROR(VLOOKUP(Cal_Energy_Switching!AD$4,Switching!$B$35:$E$44,2,0)/12,0)-IFERROR(VLOOKUP(Cal_Energy_Switching!AD$4,Switching!$B$23:$E$31,2,0)/12,0)</f>
        <v>499.00262999821678</v>
      </c>
      <c r="AE125" s="6">
        <f>Cal_Energy!AE124+IFERROR(VLOOKUP(Cal_Energy_Switching!AE$4,Switching!$B$35:$E$44,2,0)/12,0)-IFERROR(VLOOKUP(Cal_Energy_Switching!AE$4,Switching!$B$23:$E$31,2,0)/12,0)</f>
        <v>3437.8360704959032</v>
      </c>
      <c r="AF125" s="6">
        <f>Cal_Energy!AF124+IFERROR(VLOOKUP(Cal_Energy_Switching!AF$4,Switching!$B$35:$E$44,2,0)/12,0)-IFERROR(VLOOKUP(Cal_Energy_Switching!AF$4,Switching!$B$23:$E$31,2,0)/12,0)</f>
        <v>10364.041973566316</v>
      </c>
      <c r="AG125" s="6">
        <f>Cal_Energy!AG124+IFERROR(VLOOKUP(Cal_Energy_Switching!AG$4,Switching!$B$35:$E$44,2,0)/12,0)-IFERROR(VLOOKUP(Cal_Energy_Switching!AG$4,Switching!$B$23:$E$31,2,0)/12,0)</f>
        <v>5800.7383862957104</v>
      </c>
      <c r="AH125" s="6">
        <f>Cal_Energy!AH124+IFERROR(VLOOKUP(Cal_Energy_Switching!AH$4,Switching!$B$35:$E$44,2,0)/12,0)-IFERROR(VLOOKUP(Cal_Energy_Switching!AH$4,Switching!$B$23:$E$31,2,0)/12,0)</f>
        <v>1712.2803744079126</v>
      </c>
      <c r="AI125" s="6">
        <f>Cal_Energy!AI124+IFERROR(VLOOKUP(Cal_Energy_Switching!AI$4,Switching!$B$35:$E$44,2,0)/12,0)-IFERROR(VLOOKUP(Cal_Energy_Switching!AI$4,Switching!$B$23:$E$31,2,0)/12,0)</f>
        <v>3454.6806578554351</v>
      </c>
      <c r="AJ125" s="6">
        <f>Cal_Energy!AJ124+IFERROR(VLOOKUP(Cal_Energy_Switching!AJ$4,Switching!$B$35:$E$44,2,0)/12,0)-IFERROR(VLOOKUP(Cal_Energy_Switching!AJ$4,Switching!$B$23:$E$31,2,0)/12,0)</f>
        <v>453277.44504208717</v>
      </c>
      <c r="AK125" s="35">
        <f t="shared" si="7"/>
        <v>130783.93469513004</v>
      </c>
      <c r="AL125" s="1">
        <f>Cal_Energy!AL124+IFERROR(VLOOKUP(Cal_Energy_Switching!AL$4,Switching!$B$35:$E$44,2,0)/12,0)-IFERROR(VLOOKUP(Cal_Energy_Switching!AL$4,Switching!$B$23:$E$31,2,0)/12,0)</f>
        <v>36800.71638463642</v>
      </c>
      <c r="AM125" s="1">
        <f>Cal_Energy!AM124+IFERROR(VLOOKUP(Cal_Energy_Switching!AM$4,Switching!$B$35:$E$44,2,0)/12,0)-IFERROR(VLOOKUP(Cal_Energy_Switching!AM$4,Switching!$B$23:$E$31,2,0)/12,0)</f>
        <v>93983.218310493627</v>
      </c>
      <c r="AN125" s="6">
        <f>Cal_Energy!AN124+IFERROR(VLOOKUP(Cal_Energy_Switching!AN$4,Switching!$B$35:$E$44,2,0)/12,0)-IFERROR(VLOOKUP(Cal_Energy_Switching!AN$4,Switching!$B$23:$E$31,2,0)/12,0)</f>
        <v>281.23619211432356</v>
      </c>
      <c r="AO125" s="6">
        <f>Cal_Energy!AO124+IFERROR(VLOOKUP(Cal_Energy_Switching!AO$4,Switching!$B$35:$E$44,2,0)/12,0)-IFERROR(VLOOKUP(Cal_Energy_Switching!AO$4,Switching!$B$23:$E$31,2,0)/12,0)</f>
        <v>277.58921866282651</v>
      </c>
      <c r="AP125" s="6">
        <f>Cal_Energy!AP124+IFERROR(VLOOKUP(Cal_Energy_Switching!AP$4,Switching!$B$35:$E$44,2,0)/12,0)-IFERROR(VLOOKUP(Cal_Energy_Switching!AP$4,Switching!$B$23:$E$31,2,0)/12,0)</f>
        <v>7351.8735777887641</v>
      </c>
      <c r="AQ125" s="6">
        <f>Cal_Energy!AQ124+IFERROR(VLOOKUP(Cal_Energy_Switching!AQ$4,Switching!$B$35:$E$44,2,0)/12,0)-IFERROR(VLOOKUP(Cal_Energy_Switching!AQ$4,Switching!$B$23:$E$31,2,0)/12,0)</f>
        <v>89239.916140291694</v>
      </c>
      <c r="AR125" s="6">
        <f>Cal_Energy!AR124+IFERROR(VLOOKUP(Cal_Energy_Switching!AR$4,Switching!$B$35:$E$44,2,0)/12,0)-IFERROR(VLOOKUP(Cal_Energy_Switching!AR$4,Switching!$B$23:$E$31,2,0)/12,0)</f>
        <v>14132.531322073521</v>
      </c>
      <c r="AS125" s="6">
        <f>Cal_Energy!AS124+IFERROR(VLOOKUP(Cal_Energy_Switching!AS$4,Switching!$B$35:$E$44,2,0)/12,0)-IFERROR(VLOOKUP(Cal_Energy_Switching!AS$4,Switching!$B$23:$E$31,2,0)/12,0)</f>
        <v>178253.33566173853</v>
      </c>
      <c r="AT125" s="6">
        <f>Cal_Energy!AT124+IFERROR(VLOOKUP(Cal_Energy_Switching!AT$4,Switching!$B$35:$E$44,2,0)/12,0)-IFERROR(VLOOKUP(Cal_Energy_Switching!AT$4,Switching!$B$23:$E$31,2,0)/12,0)</f>
        <v>34921.573084838223</v>
      </c>
      <c r="AU125" s="6">
        <f>Cal_Energy!AU124+IFERROR(VLOOKUP(Cal_Energy_Switching!AU$4,Switching!$B$35:$E$44,2,0)/12,0)-IFERROR(VLOOKUP(Cal_Energy_Switching!AU$4,Switching!$B$23:$E$31,2,0)/12,0)</f>
        <v>83934.252350622133</v>
      </c>
      <c r="AV125" s="6">
        <f>Cal_Energy!AV124+IFERROR(VLOOKUP(Cal_Energy_Switching!AV$4,Switching!$B$35:$E$44,2,0)/12,0)-IFERROR(VLOOKUP(Cal_Energy_Switching!AV$4,Switching!$B$23:$E$31,2,0)/12,0)</f>
        <v>1376.8946477485672</v>
      </c>
      <c r="AW125" s="6">
        <f>Cal_Energy!AW124+IFERROR(VLOOKUP(Cal_Energy_Switching!AW$4,Switching!$B$35:$E$44,2,0)/12,0)-IFERROR(VLOOKUP(Cal_Energy_Switching!AW$4,Switching!$B$23:$E$31,2,0)/12,0)</f>
        <v>22209.853038360874</v>
      </c>
      <c r="AX125" s="6">
        <f>Cal_Energy!AX124+IFERROR(VLOOKUP(Cal_Energy_Switching!AX$4,Switching!$B$35:$E$44,2,0)/12,0)-IFERROR(VLOOKUP(Cal_Energy_Switching!AX$4,Switching!$B$23:$E$31,2,0)/12,0)</f>
        <v>173625.23316368309</v>
      </c>
      <c r="AY125" s="6">
        <f>Cal_Energy!AY124+IFERROR(VLOOKUP(Cal_Energy_Switching!AY$4,Switching!$B$35:$E$44,2,0)/12,0)-IFERROR(VLOOKUP(Cal_Energy_Switching!AY$4,Switching!$B$23:$E$31,2,0)/12,0)</f>
        <v>26541.856033534455</v>
      </c>
      <c r="AZ125" s="6">
        <f>Cal_Energy!AZ124+IFERROR(VLOOKUP(Cal_Energy_Switching!AZ$4,Switching!$B$35:$E$44,2,0)/12,0)-IFERROR(VLOOKUP(Cal_Energy_Switching!AZ$4,Switching!$B$23:$E$31,2,0)/12,0)</f>
        <v>10068</v>
      </c>
      <c r="BA125" s="6">
        <f>Cal_Energy!BA124+IFERROR(VLOOKUP(Cal_Energy_Switching!BA$4,Switching!$B$35:$E$44,2,0)/12,0)-IFERROR(VLOOKUP(Cal_Energy_Switching!BA$4,Switching!$B$23:$E$31,2,0)/12,0)</f>
        <v>4921.8</v>
      </c>
      <c r="BB125" s="7">
        <f t="shared" si="9"/>
        <v>3016920.7402177635</v>
      </c>
    </row>
    <row r="126" spans="1:54" x14ac:dyDescent="0.25">
      <c r="A126">
        <v>2024</v>
      </c>
      <c r="B126">
        <v>7</v>
      </c>
      <c r="C126" t="s">
        <v>124</v>
      </c>
      <c r="D126" s="6">
        <f>Cal_Energy!D125+IFERROR(VLOOKUP(Cal_Energy_Switching!D$4,Switching!$B$35:$E$44,2,0)/12,0)-IFERROR(VLOOKUP(Cal_Energy_Switching!D$4,Switching!$B$23:$E$31,2,0)/12,0)</f>
        <v>593029.86867394135</v>
      </c>
      <c r="E126" s="35">
        <f t="shared" si="8"/>
        <v>194522.31917903901</v>
      </c>
      <c r="F126" s="1">
        <f>Cal_Energy!F125+IFERROR(VLOOKUP(Cal_Energy_Switching!F$4,Switching!$B$35:$E$44,2,0)/12,0)-IFERROR(VLOOKUP(Cal_Energy_Switching!F$4,Switching!$B$23:$E$31,2,0)/12,0)</f>
        <v>78759.295621615616</v>
      </c>
      <c r="G126" s="1">
        <f>Cal_Energy!G125+IFERROR(VLOOKUP(Cal_Energy_Switching!G$4,Switching!$B$35:$E$44,2,0)/12,0)-IFERROR(VLOOKUP(Cal_Energy_Switching!G$4,Switching!$B$23:$E$31,2,0)/12,0)</f>
        <v>115763.0235574234</v>
      </c>
      <c r="H126" s="35">
        <f t="shared" si="5"/>
        <v>13114.402463313319</v>
      </c>
      <c r="I126" s="1">
        <f>Cal_Energy!I125+IFERROR(VLOOKUP(Cal_Energy_Switching!I$4,Switching!$B$35:$E$44,2,0)/12,0)-IFERROR(VLOOKUP(Cal_Energy_Switching!I$4,Switching!$B$23:$E$31,2,0)/12,0)</f>
        <v>671.34519208358392</v>
      </c>
      <c r="J126" s="1">
        <f>Cal_Energy!J125+IFERROR(VLOOKUP(Cal_Energy_Switching!J$4,Switching!$B$35:$E$44,2,0)/12,0)-IFERROR(VLOOKUP(Cal_Energy_Switching!J$4,Switching!$B$23:$E$31,2,0)/12,0)</f>
        <v>12443.057271229736</v>
      </c>
      <c r="K126" s="6">
        <f>Cal_Energy!K125+IFERROR(VLOOKUP(Cal_Energy_Switching!K$4,Switching!$B$35:$E$44,2,0)/12,0)-IFERROR(VLOOKUP(Cal_Energy_Switching!K$4,Switching!$B$23:$E$31,2,0)/12,0)</f>
        <v>298992.7630074175</v>
      </c>
      <c r="L126" s="6">
        <f>Cal_Energy!L125+IFERROR(VLOOKUP(Cal_Energy_Switching!L$4,Switching!$B$35:$E$44,2,0)/12,0)-IFERROR(VLOOKUP(Cal_Energy_Switching!L$4,Switching!$B$23:$E$31,2,0)/12,0)</f>
        <v>24686.44052418221</v>
      </c>
      <c r="M126" s="6">
        <f>Cal_Energy!M125+IFERROR(VLOOKUP(Cal_Energy_Switching!M$4,Switching!$B$35:$E$44,2,0)/12,0)-IFERROR(VLOOKUP(Cal_Energy_Switching!M$4,Switching!$B$23:$E$31,2,0)/12,0)</f>
        <v>220608.32971635222</v>
      </c>
      <c r="N126" s="6">
        <f>Cal_Energy!N125+IFERROR(VLOOKUP(Cal_Energy_Switching!N$4,Switching!$B$35:$E$44,2,0)/12,0)-IFERROR(VLOOKUP(Cal_Energy_Switching!N$4,Switching!$B$23:$E$31,2,0)/12,0)</f>
        <v>123971.7484452119</v>
      </c>
      <c r="O126" s="6">
        <f>Cal_Energy!O125+IFERROR(VLOOKUP(Cal_Energy_Switching!O$4,Switching!$B$35:$E$44,2,0)/12,0)-IFERROR(VLOOKUP(Cal_Energy_Switching!O$4,Switching!$B$23:$E$31,2,0)/12,0)</f>
        <v>167817.19947095818</v>
      </c>
      <c r="P126" s="6">
        <f>Cal_Energy!P125+IFERROR(VLOOKUP(Cal_Energy_Switching!P$4,Switching!$B$35:$E$44,2,0)/12,0)-IFERROR(VLOOKUP(Cal_Energy_Switching!P$4,Switching!$B$23:$E$31,2,0)/12,0)</f>
        <v>0</v>
      </c>
      <c r="Q126" s="6">
        <f>Cal_Energy!Q125+IFERROR(VLOOKUP(Cal_Energy_Switching!Q$4,Switching!$B$35:$E$44,2,0)/12,0)-IFERROR(VLOOKUP(Cal_Energy_Switching!Q$4,Switching!$B$23:$E$31,2,0)/12,0)</f>
        <v>23305.266177715046</v>
      </c>
      <c r="R126" s="6">
        <f>Cal_Energy!R125+IFERROR(VLOOKUP(Cal_Energy_Switching!R$4,Switching!$B$35:$E$44,2,0)/12,0)-IFERROR(VLOOKUP(Cal_Energy_Switching!R$4,Switching!$B$23:$E$31,2,0)/12,0)</f>
        <v>22029.442999999999</v>
      </c>
      <c r="S126" s="6">
        <f>Cal_Energy!S125+IFERROR(VLOOKUP(Cal_Energy_Switching!S$4,Switching!$B$35:$E$44,2,0)/12,0)-IFERROR(VLOOKUP(Cal_Energy_Switching!S$4,Switching!$B$23:$E$31,2,0)/12,0)</f>
        <v>117756.65818458621</v>
      </c>
      <c r="T126" s="6">
        <f>Cal_Energy!T125+IFERROR(VLOOKUP(Cal_Energy_Switching!T$4,Switching!$B$35:$E$44,2,0)/12,0)-IFERROR(VLOOKUP(Cal_Energy_Switching!T$4,Switching!$B$23:$E$31,2,0)/12,0)</f>
        <v>8.7301763775789745</v>
      </c>
      <c r="U126" s="6">
        <f>Cal_Energy!U125+IFERROR(VLOOKUP(Cal_Energy_Switching!U$4,Switching!$B$35:$E$44,2,0)/12,0)-IFERROR(VLOOKUP(Cal_Energy_Switching!U$4,Switching!$B$23:$E$31,2,0)/12,0)</f>
        <v>101.92303116948935</v>
      </c>
      <c r="V126" s="6">
        <f>Cal_Energy!V125+IFERROR(VLOOKUP(Cal_Energy_Switching!V$4,Switching!$B$35:$E$44,2,0)/12,0)-IFERROR(VLOOKUP(Cal_Energy_Switching!V$4,Switching!$B$23:$E$31,2,0)/12,0)</f>
        <v>44549.468970203568</v>
      </c>
      <c r="W126" s="6">
        <f>Cal_Energy!W125+IFERROR(VLOOKUP(Cal_Energy_Switching!W$4,Switching!$B$35:$E$44,2,0)/12,0)-IFERROR(VLOOKUP(Cal_Energy_Switching!W$4,Switching!$B$23:$E$31,2,0)/12,0)</f>
        <v>8559.5202755017162</v>
      </c>
      <c r="X126" s="6">
        <f>Cal_Energy!X125+IFERROR(VLOOKUP(Cal_Energy_Switching!X$4,Switching!$B$35:$E$44,2,0)/12,0)-IFERROR(VLOOKUP(Cal_Energy_Switching!X$4,Switching!$B$23:$E$31,2,0)/12,0)</f>
        <v>20897.453022274167</v>
      </c>
      <c r="Y126" s="35">
        <f t="shared" si="6"/>
        <v>7601.7877100796577</v>
      </c>
      <c r="Z126" s="1">
        <f>Cal_Energy!Z125+IFERROR(VLOOKUP(Cal_Energy_Switching!Z$4,Switching!$B$35:$E$44,2,0)/12,0)-IFERROR(VLOOKUP(Cal_Energy_Switching!Z$4,Switching!$B$23:$E$31,2,0)/12,0)</f>
        <v>3948.9717686652734</v>
      </c>
      <c r="AA126" s="1">
        <f>Cal_Energy!AA125+IFERROR(VLOOKUP(Cal_Energy_Switching!AA$4,Switching!$B$35:$E$44,2,0)/12,0)-IFERROR(VLOOKUP(Cal_Energy_Switching!AA$4,Switching!$B$23:$E$31,2,0)/12,0)</f>
        <v>3652.8159414143838</v>
      </c>
      <c r="AB126" s="6">
        <f>Cal_Energy!AB125+IFERROR(VLOOKUP(Cal_Energy_Switching!AB$4,Switching!$B$35:$E$44,2,0)/12,0)-IFERROR(VLOOKUP(Cal_Energy_Switching!AB$4,Switching!$B$23:$E$31,2,0)/12,0)</f>
        <v>67.080963137134006</v>
      </c>
      <c r="AC126" s="6">
        <f>Cal_Energy!AC125+IFERROR(VLOOKUP(Cal_Energy_Switching!AC$4,Switching!$B$35:$E$44,2,0)/12,0)-IFERROR(VLOOKUP(Cal_Energy_Switching!AC$4,Switching!$B$23:$E$31,2,0)/12,0)</f>
        <v>1171.6027674015143</v>
      </c>
      <c r="AD126" s="6">
        <f>Cal_Energy!AD125+IFERROR(VLOOKUP(Cal_Energy_Switching!AD$4,Switching!$B$35:$E$44,2,0)/12,0)-IFERROR(VLOOKUP(Cal_Energy_Switching!AD$4,Switching!$B$23:$E$31,2,0)/12,0)</f>
        <v>470.24941187778472</v>
      </c>
      <c r="AE126" s="6">
        <f>Cal_Energy!AE125+IFERROR(VLOOKUP(Cal_Energy_Switching!AE$4,Switching!$B$35:$E$44,2,0)/12,0)-IFERROR(VLOOKUP(Cal_Energy_Switching!AE$4,Switching!$B$23:$E$31,2,0)/12,0)</f>
        <v>3264.2732189425428</v>
      </c>
      <c r="AF126" s="6">
        <f>Cal_Energy!AF125+IFERROR(VLOOKUP(Cal_Energy_Switching!AF$4,Switching!$B$35:$E$44,2,0)/12,0)-IFERROR(VLOOKUP(Cal_Energy_Switching!AF$4,Switching!$B$23:$E$31,2,0)/12,0)</f>
        <v>10537.322375718662</v>
      </c>
      <c r="AG126" s="6">
        <f>Cal_Energy!AG125+IFERROR(VLOOKUP(Cal_Energy_Switching!AG$4,Switching!$B$35:$E$44,2,0)/12,0)-IFERROR(VLOOKUP(Cal_Energy_Switching!AG$4,Switching!$B$23:$E$31,2,0)/12,0)</f>
        <v>5507.8818699303738</v>
      </c>
      <c r="AH126" s="6">
        <f>Cal_Energy!AH125+IFERROR(VLOOKUP(Cal_Energy_Switching!AH$4,Switching!$B$35:$E$44,2,0)/12,0)-IFERROR(VLOOKUP(Cal_Energy_Switching!AH$4,Switching!$B$23:$E$31,2,0)/12,0)</f>
        <v>1625.8340580778197</v>
      </c>
      <c r="AI126" s="6">
        <f>Cal_Energy!AI125+IFERROR(VLOOKUP(Cal_Energy_Switching!AI$4,Switching!$B$35:$E$44,2,0)/12,0)-IFERROR(VLOOKUP(Cal_Energy_Switching!AI$4,Switching!$B$23:$E$31,2,0)/12,0)</f>
        <v>3512.4407919062173</v>
      </c>
      <c r="AJ126" s="6">
        <f>Cal_Energy!AJ125+IFERROR(VLOOKUP(Cal_Energy_Switching!AJ$4,Switching!$B$35:$E$44,2,0)/12,0)-IFERROR(VLOOKUP(Cal_Energy_Switching!AJ$4,Switching!$B$23:$E$31,2,0)/12,0)</f>
        <v>575476.57826623938</v>
      </c>
      <c r="AK126" s="35">
        <f t="shared" si="7"/>
        <v>145303.60779341741</v>
      </c>
      <c r="AL126" s="1">
        <f>Cal_Energy!AL125+IFERROR(VLOOKUP(Cal_Energy_Switching!AL$4,Switching!$B$35:$E$44,2,0)/12,0)-IFERROR(VLOOKUP(Cal_Energy_Switching!AL$4,Switching!$B$23:$E$31,2,0)/12,0)</f>
        <v>40866.224852156884</v>
      </c>
      <c r="AM126" s="1">
        <f>Cal_Energy!AM125+IFERROR(VLOOKUP(Cal_Energy_Switching!AM$4,Switching!$B$35:$E$44,2,0)/12,0)-IFERROR(VLOOKUP(Cal_Energy_Switching!AM$4,Switching!$B$23:$E$31,2,0)/12,0)</f>
        <v>104437.38294126054</v>
      </c>
      <c r="AN126" s="6">
        <f>Cal_Energy!AN125+IFERROR(VLOOKUP(Cal_Energy_Switching!AN$4,Switching!$B$35:$E$44,2,0)/12,0)-IFERROR(VLOOKUP(Cal_Energy_Switching!AN$4,Switching!$B$23:$E$31,2,0)/12,0)</f>
        <v>263.26218546407495</v>
      </c>
      <c r="AO126" s="6">
        <f>Cal_Energy!AO125+IFERROR(VLOOKUP(Cal_Energy_Switching!AO$4,Switching!$B$35:$E$44,2,0)/12,0)-IFERROR(VLOOKUP(Cal_Energy_Switching!AO$4,Switching!$B$23:$E$31,2,0)/12,0)</f>
        <v>255.96117644299173</v>
      </c>
      <c r="AP126" s="6">
        <f>Cal_Energy!AP125+IFERROR(VLOOKUP(Cal_Energy_Switching!AP$4,Switching!$B$35:$E$44,2,0)/12,0)-IFERROR(VLOOKUP(Cal_Energy_Switching!AP$4,Switching!$B$23:$E$31,2,0)/12,0)</f>
        <v>6959.4570750350968</v>
      </c>
      <c r="AQ126" s="6">
        <f>Cal_Energy!AQ125+IFERROR(VLOOKUP(Cal_Energy_Switching!AQ$4,Switching!$B$35:$E$44,2,0)/12,0)-IFERROR(VLOOKUP(Cal_Energy_Switching!AQ$4,Switching!$B$23:$E$31,2,0)/12,0)</f>
        <v>74832.567913299834</v>
      </c>
      <c r="AR126" s="6">
        <f>Cal_Energy!AR125+IFERROR(VLOOKUP(Cal_Energy_Switching!AR$4,Switching!$B$35:$E$44,2,0)/12,0)-IFERROR(VLOOKUP(Cal_Energy_Switching!AR$4,Switching!$B$23:$E$31,2,0)/12,0)</f>
        <v>14479.2551202832</v>
      </c>
      <c r="AS126" s="6">
        <f>Cal_Energy!AS125+IFERROR(VLOOKUP(Cal_Energy_Switching!AS$4,Switching!$B$35:$E$44,2,0)/12,0)-IFERROR(VLOOKUP(Cal_Energy_Switching!AS$4,Switching!$B$23:$E$31,2,0)/12,0)</f>
        <v>176100.89143960006</v>
      </c>
      <c r="AT126" s="6">
        <f>Cal_Energy!AT125+IFERROR(VLOOKUP(Cal_Energy_Switching!AT$4,Switching!$B$35:$E$44,2,0)/12,0)-IFERROR(VLOOKUP(Cal_Energy_Switching!AT$4,Switching!$B$23:$E$31,2,0)/12,0)</f>
        <v>35730.595280660804</v>
      </c>
      <c r="AU126" s="6">
        <f>Cal_Energy!AU125+IFERROR(VLOOKUP(Cal_Energy_Switching!AU$4,Switching!$B$35:$E$44,2,0)/12,0)-IFERROR(VLOOKUP(Cal_Energy_Switching!AU$4,Switching!$B$23:$E$31,2,0)/12,0)</f>
        <v>82921.337422556971</v>
      </c>
      <c r="AV126" s="6">
        <f>Cal_Energy!AV125+IFERROR(VLOOKUP(Cal_Energy_Switching!AV$4,Switching!$B$35:$E$44,2,0)/12,0)-IFERROR(VLOOKUP(Cal_Energy_Switching!AV$4,Switching!$B$23:$E$31,2,0)/12,0)</f>
        <v>1291.4353946280819</v>
      </c>
      <c r="AW126" s="6">
        <f>Cal_Energy!AW125+IFERROR(VLOOKUP(Cal_Energy_Switching!AW$4,Switching!$B$35:$E$44,2,0)/12,0)-IFERROR(VLOOKUP(Cal_Energy_Switching!AW$4,Switching!$B$23:$E$31,2,0)/12,0)</f>
        <v>22258.835221504694</v>
      </c>
      <c r="AX126" s="6">
        <f>Cal_Energy!AX125+IFERROR(VLOOKUP(Cal_Energy_Switching!AX$4,Switching!$B$35:$E$44,2,0)/12,0)-IFERROR(VLOOKUP(Cal_Energy_Switching!AX$4,Switching!$B$23:$E$31,2,0)/12,0)</f>
        <v>162848.89470285701</v>
      </c>
      <c r="AY126" s="6">
        <f>Cal_Energy!AY125+IFERROR(VLOOKUP(Cal_Energy_Switching!AY$4,Switching!$B$35:$E$44,2,0)/12,0)-IFERROR(VLOOKUP(Cal_Energy_Switching!AY$4,Switching!$B$23:$E$31,2,0)/12,0)</f>
        <v>26593.387362330464</v>
      </c>
      <c r="AZ126" s="6">
        <f>Cal_Energy!AZ125+IFERROR(VLOOKUP(Cal_Energy_Switching!AZ$4,Switching!$B$35:$E$44,2,0)/12,0)-IFERROR(VLOOKUP(Cal_Energy_Switching!AZ$4,Switching!$B$23:$E$31,2,0)/12,0)</f>
        <v>10990</v>
      </c>
      <c r="BA126" s="6">
        <f>Cal_Energy!BA125+IFERROR(VLOOKUP(Cal_Energy_Switching!BA$4,Switching!$B$35:$E$44,2,0)/12,0)-IFERROR(VLOOKUP(Cal_Energy_Switching!BA$4,Switching!$B$23:$E$31,2,0)/12,0)</f>
        <v>5252.4</v>
      </c>
      <c r="BB126" s="7">
        <f t="shared" si="9"/>
        <v>3249268.473839635</v>
      </c>
    </row>
    <row r="127" spans="1:54" x14ac:dyDescent="0.25">
      <c r="A127">
        <v>2024</v>
      </c>
      <c r="B127">
        <v>8</v>
      </c>
      <c r="C127" t="s">
        <v>125</v>
      </c>
      <c r="D127" s="6">
        <f>Cal_Energy!D126+IFERROR(VLOOKUP(Cal_Energy_Switching!D$4,Switching!$B$35:$E$44,2,0)/12,0)-IFERROR(VLOOKUP(Cal_Energy_Switching!D$4,Switching!$B$23:$E$31,2,0)/12,0)</f>
        <v>607240.51813031395</v>
      </c>
      <c r="E127" s="35">
        <f t="shared" si="8"/>
        <v>201802.87585460211</v>
      </c>
      <c r="F127" s="1">
        <f>Cal_Energy!F126+IFERROR(VLOOKUP(Cal_Energy_Switching!F$4,Switching!$B$35:$E$44,2,0)/12,0)-IFERROR(VLOOKUP(Cal_Energy_Switching!F$4,Switching!$B$23:$E$31,2,0)/12,0)</f>
        <v>81671.518291840868</v>
      </c>
      <c r="G127" s="1">
        <f>Cal_Energy!G126+IFERROR(VLOOKUP(Cal_Energy_Switching!G$4,Switching!$B$35:$E$44,2,0)/12,0)-IFERROR(VLOOKUP(Cal_Energy_Switching!G$4,Switching!$B$23:$E$31,2,0)/12,0)</f>
        <v>120131.35756276124</v>
      </c>
      <c r="H127" s="35">
        <f t="shared" si="5"/>
        <v>13150.372250583965</v>
      </c>
      <c r="I127" s="1">
        <f>Cal_Energy!I126+IFERROR(VLOOKUP(Cal_Energy_Switching!I$4,Switching!$B$35:$E$44,2,0)/12,0)-IFERROR(VLOOKUP(Cal_Energy_Switching!I$4,Switching!$B$23:$E$31,2,0)/12,0)</f>
        <v>673.1865374145641</v>
      </c>
      <c r="J127" s="1">
        <f>Cal_Energy!J126+IFERROR(VLOOKUP(Cal_Energy_Switching!J$4,Switching!$B$35:$E$44,2,0)/12,0)-IFERROR(VLOOKUP(Cal_Energy_Switching!J$4,Switching!$B$23:$E$31,2,0)/12,0)</f>
        <v>12477.185713169401</v>
      </c>
      <c r="K127" s="6">
        <f>Cal_Energy!K126+IFERROR(VLOOKUP(Cal_Energy_Switching!K$4,Switching!$B$35:$E$44,2,0)/12,0)-IFERROR(VLOOKUP(Cal_Energy_Switching!K$4,Switching!$B$23:$E$31,2,0)/12,0)</f>
        <v>300247.2161497167</v>
      </c>
      <c r="L127" s="6">
        <f>Cal_Energy!L126+IFERROR(VLOOKUP(Cal_Energy_Switching!L$4,Switching!$B$35:$E$44,2,0)/12,0)-IFERROR(VLOOKUP(Cal_Energy_Switching!L$4,Switching!$B$23:$E$31,2,0)/12,0)</f>
        <v>24817.149805978501</v>
      </c>
      <c r="M127" s="6">
        <f>Cal_Energy!M126+IFERROR(VLOOKUP(Cal_Energy_Switching!M$4,Switching!$B$35:$E$44,2,0)/12,0)-IFERROR(VLOOKUP(Cal_Energy_Switching!M$4,Switching!$B$23:$E$31,2,0)/12,0)</f>
        <v>221984.62001984217</v>
      </c>
      <c r="N127" s="6">
        <f>Cal_Energy!N126+IFERROR(VLOOKUP(Cal_Energy_Switching!N$4,Switching!$B$35:$E$44,2,0)/12,0)-IFERROR(VLOOKUP(Cal_Energy_Switching!N$4,Switching!$B$23:$E$31,2,0)/12,0)</f>
        <v>124464.74901647492</v>
      </c>
      <c r="O127" s="6">
        <f>Cal_Energy!O126+IFERROR(VLOOKUP(Cal_Energy_Switching!O$4,Switching!$B$35:$E$44,2,0)/12,0)-IFERROR(VLOOKUP(Cal_Energy_Switching!O$4,Switching!$B$23:$E$31,2,0)/12,0)</f>
        <v>168734.75487153337</v>
      </c>
      <c r="P127" s="6">
        <f>Cal_Energy!P126+IFERROR(VLOOKUP(Cal_Energy_Switching!P$4,Switching!$B$35:$E$44,2,0)/12,0)-IFERROR(VLOOKUP(Cal_Energy_Switching!P$4,Switching!$B$23:$E$31,2,0)/12,0)</f>
        <v>0</v>
      </c>
      <c r="Q127" s="6">
        <f>Cal_Energy!Q126+IFERROR(VLOOKUP(Cal_Energy_Switching!Q$4,Switching!$B$35:$E$44,2,0)/12,0)-IFERROR(VLOOKUP(Cal_Energy_Switching!Q$4,Switching!$B$23:$E$31,2,0)/12,0)</f>
        <v>24284.376901818825</v>
      </c>
      <c r="R127" s="6">
        <f>Cal_Energy!R126+IFERROR(VLOOKUP(Cal_Energy_Switching!R$4,Switching!$B$35:$E$44,2,0)/12,0)-IFERROR(VLOOKUP(Cal_Energy_Switching!R$4,Switching!$B$23:$E$31,2,0)/12,0)</f>
        <v>20829.922999999999</v>
      </c>
      <c r="S127" s="6">
        <f>Cal_Energy!S126+IFERROR(VLOOKUP(Cal_Energy_Switching!S$4,Switching!$B$35:$E$44,2,0)/12,0)-IFERROR(VLOOKUP(Cal_Energy_Switching!S$4,Switching!$B$23:$E$31,2,0)/12,0)</f>
        <v>132165.34528613411</v>
      </c>
      <c r="T127" s="6">
        <f>Cal_Energy!T126+IFERROR(VLOOKUP(Cal_Energy_Switching!T$4,Switching!$B$35:$E$44,2,0)/12,0)-IFERROR(VLOOKUP(Cal_Energy_Switching!T$4,Switching!$B$23:$E$31,2,0)/12,0)</f>
        <v>12.680385813571581</v>
      </c>
      <c r="U127" s="6">
        <f>Cal_Energy!U126+IFERROR(VLOOKUP(Cal_Energy_Switching!U$4,Switching!$B$35:$E$44,2,0)/12,0)-IFERROR(VLOOKUP(Cal_Energy_Switching!U$4,Switching!$B$23:$E$31,2,0)/12,0)</f>
        <v>100.97933839692988</v>
      </c>
      <c r="V127" s="6">
        <f>Cal_Energy!V126+IFERROR(VLOOKUP(Cal_Energy_Switching!V$4,Switching!$B$35:$E$44,2,0)/12,0)-IFERROR(VLOOKUP(Cal_Energy_Switching!V$4,Switching!$B$23:$E$31,2,0)/12,0)</f>
        <v>46590.42742533984</v>
      </c>
      <c r="W127" s="6">
        <f>Cal_Energy!W126+IFERROR(VLOOKUP(Cal_Energy_Switching!W$4,Switching!$B$35:$E$44,2,0)/12,0)-IFERROR(VLOOKUP(Cal_Energy_Switching!W$4,Switching!$B$23:$E$31,2,0)/12,0)</f>
        <v>8956.8814714051296</v>
      </c>
      <c r="X127" s="6">
        <f>Cal_Energy!X126+IFERROR(VLOOKUP(Cal_Energy_Switching!X$4,Switching!$B$35:$E$44,2,0)/12,0)-IFERROR(VLOOKUP(Cal_Energy_Switching!X$4,Switching!$B$23:$E$31,2,0)/12,0)</f>
        <v>27076.400593579048</v>
      </c>
      <c r="Y127" s="35">
        <f t="shared" si="6"/>
        <v>7803.6019984329851</v>
      </c>
      <c r="Z127" s="1">
        <f>Cal_Energy!Z126+IFERROR(VLOOKUP(Cal_Energy_Switching!Z$4,Switching!$B$35:$E$44,2,0)/12,0)-IFERROR(VLOOKUP(Cal_Energy_Switching!Z$4,Switching!$B$23:$E$31,2,0)/12,0)</f>
        <v>4053.8101248014</v>
      </c>
      <c r="AA127" s="1">
        <f>Cal_Energy!AA126+IFERROR(VLOOKUP(Cal_Energy_Switching!AA$4,Switching!$B$35:$E$44,2,0)/12,0)-IFERROR(VLOOKUP(Cal_Energy_Switching!AA$4,Switching!$B$23:$E$31,2,0)/12,0)</f>
        <v>3749.7918736315846</v>
      </c>
      <c r="AB127" s="6">
        <f>Cal_Energy!AB126+IFERROR(VLOOKUP(Cal_Energy_Switching!AB$4,Switching!$B$35:$E$44,2,0)/12,0)-IFERROR(VLOOKUP(Cal_Energy_Switching!AB$4,Switching!$B$23:$E$31,2,0)/12,0)</f>
        <v>70.890661356154993</v>
      </c>
      <c r="AC127" s="6">
        <f>Cal_Energy!AC126+IFERROR(VLOOKUP(Cal_Energy_Switching!AC$4,Switching!$B$35:$E$44,2,0)/12,0)-IFERROR(VLOOKUP(Cal_Energy_Switching!AC$4,Switching!$B$23:$E$31,2,0)/12,0)</f>
        <v>1166.868049900974</v>
      </c>
      <c r="AD127" s="6">
        <f>Cal_Energy!AD126+IFERROR(VLOOKUP(Cal_Energy_Switching!AD$4,Switching!$B$35:$E$44,2,0)/12,0)-IFERROR(VLOOKUP(Cal_Energy_Switching!AD$4,Switching!$B$23:$E$31,2,0)/12,0)</f>
        <v>489.40008300387365</v>
      </c>
      <c r="AE127" s="6">
        <f>Cal_Energy!AE126+IFERROR(VLOOKUP(Cal_Energy_Switching!AE$4,Switching!$B$35:$E$44,2,0)/12,0)-IFERROR(VLOOKUP(Cal_Energy_Switching!AE$4,Switching!$B$23:$E$31,2,0)/12,0)</f>
        <v>3252.8390637803786</v>
      </c>
      <c r="AF127" s="6">
        <f>Cal_Energy!AF126+IFERROR(VLOOKUP(Cal_Energy_Switching!AF$4,Switching!$B$35:$E$44,2,0)/12,0)-IFERROR(VLOOKUP(Cal_Energy_Switching!AF$4,Switching!$B$23:$E$31,2,0)/12,0)</f>
        <v>10596.027849397031</v>
      </c>
      <c r="AG127" s="6">
        <f>Cal_Energy!AG126+IFERROR(VLOOKUP(Cal_Energy_Switching!AG$4,Switching!$B$35:$E$44,2,0)/12,0)-IFERROR(VLOOKUP(Cal_Energy_Switching!AG$4,Switching!$B$23:$E$31,2,0)/12,0)</f>
        <v>5488.5887618810248</v>
      </c>
      <c r="AH127" s="6">
        <f>Cal_Energy!AH126+IFERROR(VLOOKUP(Cal_Energy_Switching!AH$4,Switching!$B$35:$E$44,2,0)/12,0)-IFERROR(VLOOKUP(Cal_Energy_Switching!AH$4,Switching!$B$23:$E$31,2,0)/12,0)</f>
        <v>1620.1390571875402</v>
      </c>
      <c r="AI127" s="6">
        <f>Cal_Energy!AI126+IFERROR(VLOOKUP(Cal_Energy_Switching!AI$4,Switching!$B$35:$E$44,2,0)/12,0)-IFERROR(VLOOKUP(Cal_Energy_Switching!AI$4,Switching!$B$23:$E$31,2,0)/12,0)</f>
        <v>3532.00928313234</v>
      </c>
      <c r="AJ127" s="6">
        <f>Cal_Energy!AJ126+IFERROR(VLOOKUP(Cal_Energy_Switching!AJ$4,Switching!$B$35:$E$44,2,0)/12,0)-IFERROR(VLOOKUP(Cal_Energy_Switching!AJ$4,Switching!$B$23:$E$31,2,0)/12,0)</f>
        <v>575626.29663511552</v>
      </c>
      <c r="AK127" s="35">
        <f t="shared" si="7"/>
        <v>146373.17769881076</v>
      </c>
      <c r="AL127" s="1">
        <f>Cal_Energy!AL126+IFERROR(VLOOKUP(Cal_Energy_Switching!AL$4,Switching!$B$35:$E$44,2,0)/12,0)-IFERROR(VLOOKUP(Cal_Energy_Switching!AL$4,Switching!$B$23:$E$31,2,0)/12,0)</f>
        <v>41165.70442566702</v>
      </c>
      <c r="AM127" s="1">
        <f>Cal_Energy!AM126+IFERROR(VLOOKUP(Cal_Energy_Switching!AM$4,Switching!$B$35:$E$44,2,0)/12,0)-IFERROR(VLOOKUP(Cal_Energy_Switching!AM$4,Switching!$B$23:$E$31,2,0)/12,0)</f>
        <v>105207.47327314375</v>
      </c>
      <c r="AN127" s="6">
        <f>Cal_Energy!AN126+IFERROR(VLOOKUP(Cal_Energy_Switching!AN$4,Switching!$B$35:$E$44,2,0)/12,0)-IFERROR(VLOOKUP(Cal_Energy_Switching!AN$4,Switching!$B$23:$E$31,2,0)/12,0)</f>
        <v>258.26381228411572</v>
      </c>
      <c r="AO127" s="6">
        <f>Cal_Energy!AO126+IFERROR(VLOOKUP(Cal_Energy_Switching!AO$4,Switching!$B$35:$E$44,2,0)/12,0)-IFERROR(VLOOKUP(Cal_Energy_Switching!AO$4,Switching!$B$23:$E$31,2,0)/12,0)</f>
        <v>254.60064517686985</v>
      </c>
      <c r="AP127" s="6">
        <f>Cal_Energy!AP126+IFERROR(VLOOKUP(Cal_Energy_Switching!AP$4,Switching!$B$35:$E$44,2,0)/12,0)-IFERROR(VLOOKUP(Cal_Energy_Switching!AP$4,Switching!$B$23:$E$31,2,0)/12,0)</f>
        <v>7436.6849285792978</v>
      </c>
      <c r="AQ127" s="6">
        <f>Cal_Energy!AQ126+IFERROR(VLOOKUP(Cal_Energy_Switching!AQ$4,Switching!$B$35:$E$44,2,0)/12,0)-IFERROR(VLOOKUP(Cal_Energy_Switching!AQ$4,Switching!$B$23:$E$31,2,0)/12,0)</f>
        <v>81215.848670992767</v>
      </c>
      <c r="AR127" s="6">
        <f>Cal_Energy!AR126+IFERROR(VLOOKUP(Cal_Energy_Switching!AR$4,Switching!$B$35:$E$44,2,0)/12,0)-IFERROR(VLOOKUP(Cal_Energy_Switching!AR$4,Switching!$B$23:$E$31,2,0)/12,0)</f>
        <v>14459.490449685434</v>
      </c>
      <c r="AS127" s="6">
        <f>Cal_Energy!AS126+IFERROR(VLOOKUP(Cal_Energy_Switching!AS$4,Switching!$B$35:$E$44,2,0)/12,0)-IFERROR(VLOOKUP(Cal_Energy_Switching!AS$4,Switching!$B$23:$E$31,2,0)/12,0)</f>
        <v>177468.17742909293</v>
      </c>
      <c r="AT127" s="6">
        <f>Cal_Energy!AT126+IFERROR(VLOOKUP(Cal_Energy_Switching!AT$4,Switching!$B$35:$E$44,2,0)/12,0)-IFERROR(VLOOKUP(Cal_Energy_Switching!AT$4,Switching!$B$23:$E$31,2,0)/12,0)</f>
        <v>35684.477715932691</v>
      </c>
      <c r="AU127" s="6">
        <f>Cal_Energy!AU126+IFERROR(VLOOKUP(Cal_Energy_Switching!AU$4,Switching!$B$35:$E$44,2,0)/12,0)-IFERROR(VLOOKUP(Cal_Energy_Switching!AU$4,Switching!$B$23:$E$31,2,0)/12,0)</f>
        <v>83564.766123494832</v>
      </c>
      <c r="AV127" s="6">
        <f>Cal_Energy!AV126+IFERROR(VLOOKUP(Cal_Energy_Switching!AV$4,Switching!$B$35:$E$44,2,0)/12,0)-IFERROR(VLOOKUP(Cal_Energy_Switching!AV$4,Switching!$B$23:$E$31,2,0)/12,0)</f>
        <v>1351.6801503042577</v>
      </c>
      <c r="AW127" s="6">
        <f>Cal_Energy!AW126+IFERROR(VLOOKUP(Cal_Energy_Switching!AW$4,Switching!$B$35:$E$44,2,0)/12,0)-IFERROR(VLOOKUP(Cal_Energy_Switching!AW$4,Switching!$B$23:$E$31,2,0)/12,0)</f>
        <v>22124.434247783611</v>
      </c>
      <c r="AX127" s="6">
        <f>Cal_Energy!AX126+IFERROR(VLOOKUP(Cal_Energy_Switching!AX$4,Switching!$B$35:$E$44,2,0)/12,0)-IFERROR(VLOOKUP(Cal_Energy_Switching!AX$4,Switching!$B$23:$E$31,2,0)/12,0)</f>
        <v>170445.70667991627</v>
      </c>
      <c r="AY127" s="6">
        <f>Cal_Energy!AY126+IFERROR(VLOOKUP(Cal_Energy_Switching!AY$4,Switching!$B$35:$E$44,2,0)/12,0)-IFERROR(VLOOKUP(Cal_Energy_Switching!AY$4,Switching!$B$23:$E$31,2,0)/12,0)</f>
        <v>26451.991852314299</v>
      </c>
      <c r="AZ127" s="6">
        <f>Cal_Energy!AZ126+IFERROR(VLOOKUP(Cal_Energy_Switching!AZ$4,Switching!$B$35:$E$44,2,0)/12,0)-IFERROR(VLOOKUP(Cal_Energy_Switching!AZ$4,Switching!$B$23:$E$31,2,0)/12,0)</f>
        <v>10824.2</v>
      </c>
      <c r="BA127" s="6">
        <f>Cal_Energy!BA126+IFERROR(VLOOKUP(Cal_Energy_Switching!BA$4,Switching!$B$35:$E$44,2,0)/12,0)-IFERROR(VLOOKUP(Cal_Energy_Switching!BA$4,Switching!$B$23:$E$31,2,0)/12,0)</f>
        <v>5119.5</v>
      </c>
      <c r="BB127" s="7">
        <f t="shared" si="9"/>
        <v>3315138.93234909</v>
      </c>
    </row>
    <row r="128" spans="1:54" x14ac:dyDescent="0.25">
      <c r="A128">
        <v>2024</v>
      </c>
      <c r="B128">
        <v>9</v>
      </c>
      <c r="C128" t="s">
        <v>126</v>
      </c>
      <c r="D128" s="6">
        <f>Cal_Energy!D127+IFERROR(VLOOKUP(Cal_Energy_Switching!D$4,Switching!$B$35:$E$44,2,0)/12,0)-IFERROR(VLOOKUP(Cal_Energy_Switching!D$4,Switching!$B$23:$E$31,2,0)/12,0)</f>
        <v>477250.13002314558</v>
      </c>
      <c r="E128" s="35">
        <f t="shared" si="8"/>
        <v>166195.54889690055</v>
      </c>
      <c r="F128" s="1">
        <f>Cal_Energy!F127+IFERROR(VLOOKUP(Cal_Energy_Switching!F$4,Switching!$B$35:$E$44,2,0)/12,0)-IFERROR(VLOOKUP(Cal_Energy_Switching!F$4,Switching!$B$23:$E$31,2,0)/12,0)</f>
        <v>67428.587508760233</v>
      </c>
      <c r="G128" s="1">
        <f>Cal_Energy!G127+IFERROR(VLOOKUP(Cal_Energy_Switching!G$4,Switching!$B$35:$E$44,2,0)/12,0)-IFERROR(VLOOKUP(Cal_Energy_Switching!G$4,Switching!$B$23:$E$31,2,0)/12,0)</f>
        <v>98766.96138814032</v>
      </c>
      <c r="H128" s="35">
        <f t="shared" si="5"/>
        <v>10950.241691771276</v>
      </c>
      <c r="I128" s="1">
        <f>Cal_Energy!I127+IFERROR(VLOOKUP(Cal_Energy_Switching!I$4,Switching!$B$35:$E$44,2,0)/12,0)-IFERROR(VLOOKUP(Cal_Energy_Switching!I$4,Switching!$B$23:$E$31,2,0)/12,0)</f>
        <v>560.55867833009484</v>
      </c>
      <c r="J128" s="1">
        <f>Cal_Energy!J127+IFERROR(VLOOKUP(Cal_Energy_Switching!J$4,Switching!$B$35:$E$44,2,0)/12,0)-IFERROR(VLOOKUP(Cal_Energy_Switching!J$4,Switching!$B$23:$E$31,2,0)/12,0)</f>
        <v>10389.683013441181</v>
      </c>
      <c r="K128" s="6">
        <f>Cal_Energy!K127+IFERROR(VLOOKUP(Cal_Energy_Switching!K$4,Switching!$B$35:$E$44,2,0)/12,0)-IFERROR(VLOOKUP(Cal_Energy_Switching!K$4,Switching!$B$23:$E$31,2,0)/12,0)</f>
        <v>252139.9399926441</v>
      </c>
      <c r="L128" s="6">
        <f>Cal_Energy!L127+IFERROR(VLOOKUP(Cal_Energy_Switching!L$4,Switching!$B$35:$E$44,2,0)/12,0)-IFERROR(VLOOKUP(Cal_Energy_Switching!L$4,Switching!$B$23:$E$31,2,0)/12,0)</f>
        <v>19804.553238089145</v>
      </c>
      <c r="M128" s="6">
        <f>Cal_Energy!M127+IFERROR(VLOOKUP(Cal_Energy_Switching!M$4,Switching!$B$35:$E$44,2,0)/12,0)-IFERROR(VLOOKUP(Cal_Energy_Switching!M$4,Switching!$B$23:$E$31,2,0)/12,0)</f>
        <v>190609.26245148139</v>
      </c>
      <c r="N128" s="6">
        <f>Cal_Energy!N127+IFERROR(VLOOKUP(Cal_Energy_Switching!N$4,Switching!$B$35:$E$44,2,0)/12,0)-IFERROR(VLOOKUP(Cal_Energy_Switching!N$4,Switching!$B$23:$E$31,2,0)/12,0)</f>
        <v>105558.57083601526</v>
      </c>
      <c r="O128" s="6">
        <f>Cal_Energy!O127+IFERROR(VLOOKUP(Cal_Energy_Switching!O$4,Switching!$B$35:$E$44,2,0)/12,0)-IFERROR(VLOOKUP(Cal_Energy_Switching!O$4,Switching!$B$23:$E$31,2,0)/12,0)</f>
        <v>147817.1993900862</v>
      </c>
      <c r="P128" s="6">
        <f>Cal_Energy!P127+IFERROR(VLOOKUP(Cal_Energy_Switching!P$4,Switching!$B$35:$E$44,2,0)/12,0)-IFERROR(VLOOKUP(Cal_Energy_Switching!P$4,Switching!$B$23:$E$31,2,0)/12,0)</f>
        <v>0</v>
      </c>
      <c r="Q128" s="6">
        <f>Cal_Energy!Q127+IFERROR(VLOOKUP(Cal_Energy_Switching!Q$4,Switching!$B$35:$E$44,2,0)/12,0)-IFERROR(VLOOKUP(Cal_Energy_Switching!Q$4,Switching!$B$23:$E$31,2,0)/12,0)</f>
        <v>19952.799873054548</v>
      </c>
      <c r="R128" s="6">
        <f>Cal_Energy!R127+IFERROR(VLOOKUP(Cal_Energy_Switching!R$4,Switching!$B$35:$E$44,2,0)/12,0)-IFERROR(VLOOKUP(Cal_Energy_Switching!R$4,Switching!$B$23:$E$31,2,0)/12,0)</f>
        <v>17505.473000000002</v>
      </c>
      <c r="S128" s="6">
        <f>Cal_Energy!S127+IFERROR(VLOOKUP(Cal_Energy_Switching!S$4,Switching!$B$35:$E$44,2,0)/12,0)-IFERROR(VLOOKUP(Cal_Energy_Switching!S$4,Switching!$B$23:$E$31,2,0)/12,0)</f>
        <v>113465.0665681682</v>
      </c>
      <c r="T128" s="6">
        <f>Cal_Energy!T127+IFERROR(VLOOKUP(Cal_Energy_Switching!T$4,Switching!$B$35:$E$44,2,0)/12,0)-IFERROR(VLOOKUP(Cal_Energy_Switching!T$4,Switching!$B$23:$E$31,2,0)/12,0)</f>
        <v>12.836740912310361</v>
      </c>
      <c r="U128" s="6">
        <f>Cal_Energy!U127+IFERROR(VLOOKUP(Cal_Energy_Switching!U$4,Switching!$B$35:$E$44,2,0)/12,0)-IFERROR(VLOOKUP(Cal_Energy_Switching!U$4,Switching!$B$23:$E$31,2,0)/12,0)</f>
        <v>92.574585283823865</v>
      </c>
      <c r="V128" s="6">
        <f>Cal_Energy!V127+IFERROR(VLOOKUP(Cal_Energy_Switching!V$4,Switching!$B$35:$E$44,2,0)/12,0)-IFERROR(VLOOKUP(Cal_Energy_Switching!V$4,Switching!$B$23:$E$31,2,0)/12,0)</f>
        <v>45641.535759228333</v>
      </c>
      <c r="W128" s="6">
        <f>Cal_Energy!W127+IFERROR(VLOOKUP(Cal_Energy_Switching!W$4,Switching!$B$35:$E$44,2,0)/12,0)-IFERROR(VLOOKUP(Cal_Energy_Switching!W$4,Switching!$B$23:$E$31,2,0)/12,0)</f>
        <v>8683.0117348750282</v>
      </c>
      <c r="X128" s="6">
        <f>Cal_Energy!X127+IFERROR(VLOOKUP(Cal_Energy_Switching!X$4,Switching!$B$35:$E$44,2,0)/12,0)-IFERROR(VLOOKUP(Cal_Energy_Switching!X$4,Switching!$B$23:$E$31,2,0)/12,0)</f>
        <v>35620.142634392905</v>
      </c>
      <c r="Y128" s="35">
        <f t="shared" si="6"/>
        <v>6477.3290648620259</v>
      </c>
      <c r="Z128" s="1">
        <f>Cal_Energy!Z127+IFERROR(VLOOKUP(Cal_Energy_Switching!Z$4,Switching!$B$35:$E$44,2,0)/12,0)-IFERROR(VLOOKUP(Cal_Energy_Switching!Z$4,Switching!$B$23:$E$31,2,0)/12,0)</f>
        <v>3364.8387180792693</v>
      </c>
      <c r="AA128" s="1">
        <f>Cal_Energy!AA127+IFERROR(VLOOKUP(Cal_Energy_Switching!AA$4,Switching!$B$35:$E$44,2,0)/12,0)-IFERROR(VLOOKUP(Cal_Energy_Switching!AA$4,Switching!$B$23:$E$31,2,0)/12,0)</f>
        <v>3112.4903467827571</v>
      </c>
      <c r="AB128" s="6">
        <f>Cal_Energy!AB127+IFERROR(VLOOKUP(Cal_Energy_Switching!AB$4,Switching!$B$35:$E$44,2,0)/12,0)-IFERROR(VLOOKUP(Cal_Energy_Switching!AB$4,Switching!$B$23:$E$31,2,0)/12,0)</f>
        <v>68.869906296317993</v>
      </c>
      <c r="AC128" s="6">
        <f>Cal_Energy!AC127+IFERROR(VLOOKUP(Cal_Energy_Switching!AC$4,Switching!$B$35:$E$44,2,0)/12,0)-IFERROR(VLOOKUP(Cal_Energy_Switching!AC$4,Switching!$B$23:$E$31,2,0)/12,0)</f>
        <v>1028.2921993950706</v>
      </c>
      <c r="AD128" s="6">
        <f>Cal_Energy!AD127+IFERROR(VLOOKUP(Cal_Energy_Switching!AD$4,Switching!$B$35:$E$44,2,0)/12,0)-IFERROR(VLOOKUP(Cal_Energy_Switching!AD$4,Switching!$B$23:$E$31,2,0)/12,0)</f>
        <v>479.77809377524727</v>
      </c>
      <c r="AE128" s="6">
        <f>Cal_Energy!AE127+IFERROR(VLOOKUP(Cal_Energy_Switching!AE$4,Switching!$B$35:$E$44,2,0)/12,0)-IFERROR(VLOOKUP(Cal_Energy_Switching!AE$4,Switching!$B$23:$E$31,2,0)/12,0)</f>
        <v>2814.534340228658</v>
      </c>
      <c r="AF128" s="6">
        <f>Cal_Energy!AF127+IFERROR(VLOOKUP(Cal_Energy_Switching!AF$4,Switching!$B$35:$E$44,2,0)/12,0)-IFERROR(VLOOKUP(Cal_Energy_Switching!AF$4,Switching!$B$23:$E$31,2,0)/12,0)</f>
        <v>8849.8426907165267</v>
      </c>
      <c r="AG128" s="6">
        <f>Cal_Energy!AG127+IFERROR(VLOOKUP(Cal_Energy_Switching!AG$4,Switching!$B$35:$E$44,2,0)/12,0)-IFERROR(VLOOKUP(Cal_Energy_Switching!AG$4,Switching!$B$23:$E$31,2,0)/12,0)</f>
        <v>4749.0273102396022</v>
      </c>
      <c r="AH128" s="6">
        <f>Cal_Energy!AH127+IFERROR(VLOOKUP(Cal_Energy_Switching!AH$4,Switching!$B$35:$E$44,2,0)/12,0)-IFERROR(VLOOKUP(Cal_Energy_Switching!AH$4,Switching!$B$23:$E$31,2,0)/12,0)</f>
        <v>1401.832959759329</v>
      </c>
      <c r="AI128" s="6">
        <f>Cal_Energy!AI127+IFERROR(VLOOKUP(Cal_Energy_Switching!AI$4,Switching!$B$35:$E$44,2,0)/12,0)-IFERROR(VLOOKUP(Cal_Energy_Switching!AI$4,Switching!$B$23:$E$31,2,0)/12,0)</f>
        <v>2949.9475635721728</v>
      </c>
      <c r="AJ128" s="6">
        <f>Cal_Energy!AJ127+IFERROR(VLOOKUP(Cal_Energy_Switching!AJ$4,Switching!$B$35:$E$44,2,0)/12,0)-IFERROR(VLOOKUP(Cal_Energy_Switching!AJ$4,Switching!$B$23:$E$31,2,0)/12,0)</f>
        <v>434065.40408331814</v>
      </c>
      <c r="AK128" s="35">
        <f t="shared" si="7"/>
        <v>119201.82716000931</v>
      </c>
      <c r="AL128" s="1">
        <f>Cal_Energy!AL127+IFERROR(VLOOKUP(Cal_Energy_Switching!AL$4,Switching!$B$35:$E$44,2,0)/12,0)-IFERROR(VLOOKUP(Cal_Energy_Switching!AL$4,Switching!$B$23:$E$31,2,0)/12,0)</f>
        <v>33557.726274802611</v>
      </c>
      <c r="AM128" s="1">
        <f>Cal_Energy!AM127+IFERROR(VLOOKUP(Cal_Energy_Switching!AM$4,Switching!$B$35:$E$44,2,0)/12,0)-IFERROR(VLOOKUP(Cal_Energy_Switching!AM$4,Switching!$B$23:$E$31,2,0)/12,0)</f>
        <v>85644.100885206703</v>
      </c>
      <c r="AN128" s="6">
        <f>Cal_Energy!AN127+IFERROR(VLOOKUP(Cal_Energy_Switching!AN$4,Switching!$B$35:$E$44,2,0)/12,0)-IFERROR(VLOOKUP(Cal_Energy_Switching!AN$4,Switching!$B$23:$E$31,2,0)/12,0)</f>
        <v>237.43186169081116</v>
      </c>
      <c r="AO128" s="6">
        <f>Cal_Energy!AO127+IFERROR(VLOOKUP(Cal_Energy_Switching!AO$4,Switching!$B$35:$E$44,2,0)/12,0)-IFERROR(VLOOKUP(Cal_Energy_Switching!AO$4,Switching!$B$23:$E$31,2,0)/12,0)</f>
        <v>222.69468778838473</v>
      </c>
      <c r="AP128" s="6">
        <f>Cal_Energy!AP127+IFERROR(VLOOKUP(Cal_Energy_Switching!AP$4,Switching!$B$35:$E$44,2,0)/12,0)-IFERROR(VLOOKUP(Cal_Energy_Switching!AP$4,Switching!$B$23:$E$31,2,0)/12,0)</f>
        <v>7044.99719945375</v>
      </c>
      <c r="AQ128" s="6">
        <f>Cal_Energy!AQ127+IFERROR(VLOOKUP(Cal_Energy_Switching!AQ$4,Switching!$B$35:$E$44,2,0)/12,0)-IFERROR(VLOOKUP(Cal_Energy_Switching!AQ$4,Switching!$B$23:$E$31,2,0)/12,0)</f>
        <v>67007.515261587774</v>
      </c>
      <c r="AR128" s="6">
        <f>Cal_Energy!AR127+IFERROR(VLOOKUP(Cal_Energy_Switching!AR$4,Switching!$B$35:$E$44,2,0)/12,0)-IFERROR(VLOOKUP(Cal_Energy_Switching!AR$4,Switching!$B$23:$E$31,2,0)/12,0)</f>
        <v>12809.577109126338</v>
      </c>
      <c r="AS128" s="6">
        <f>Cal_Energy!AS127+IFERROR(VLOOKUP(Cal_Energy_Switching!AS$4,Switching!$B$35:$E$44,2,0)/12,0)-IFERROR(VLOOKUP(Cal_Energy_Switching!AS$4,Switching!$B$23:$E$31,2,0)/12,0)</f>
        <v>150658.29712927947</v>
      </c>
      <c r="AT128" s="6">
        <f>Cal_Energy!AT127+IFERROR(VLOOKUP(Cal_Energy_Switching!AT$4,Switching!$B$35:$E$44,2,0)/12,0)-IFERROR(VLOOKUP(Cal_Energy_Switching!AT$4,Switching!$B$23:$E$31,2,0)/12,0)</f>
        <v>31834.679921294799</v>
      </c>
      <c r="AU128" s="6">
        <f>Cal_Energy!AU127+IFERROR(VLOOKUP(Cal_Energy_Switching!AU$4,Switching!$B$35:$E$44,2,0)/12,0)-IFERROR(VLOOKUP(Cal_Energy_Switching!AU$4,Switching!$B$23:$E$31,2,0)/12,0)</f>
        <v>70948.35186475901</v>
      </c>
      <c r="AV128" s="6">
        <f>Cal_Energy!AV127+IFERROR(VLOOKUP(Cal_Energy_Switching!AV$4,Switching!$B$35:$E$44,2,0)/12,0)-IFERROR(VLOOKUP(Cal_Energy_Switching!AV$4,Switching!$B$23:$E$31,2,0)/12,0)</f>
        <v>1107.7724685265878</v>
      </c>
      <c r="AW128" s="6">
        <f>Cal_Energy!AW127+IFERROR(VLOOKUP(Cal_Energy_Switching!AW$4,Switching!$B$35:$E$44,2,0)/12,0)-IFERROR(VLOOKUP(Cal_Energy_Switching!AW$4,Switching!$B$23:$E$31,2,0)/12,0)</f>
        <v>18908.702371278428</v>
      </c>
      <c r="AX128" s="6">
        <f>Cal_Energy!AX127+IFERROR(VLOOKUP(Cal_Energy_Switching!AX$4,Switching!$B$35:$E$44,2,0)/12,0)-IFERROR(VLOOKUP(Cal_Energy_Switching!AX$4,Switching!$B$23:$E$31,2,0)/12,0)</f>
        <v>139689.15737651996</v>
      </c>
      <c r="AY128" s="6">
        <f>Cal_Energy!AY127+IFERROR(VLOOKUP(Cal_Energy_Switching!AY$4,Switching!$B$35:$E$44,2,0)/12,0)-IFERROR(VLOOKUP(Cal_Energy_Switching!AY$4,Switching!$B$23:$E$31,2,0)/12,0)</f>
        <v>23068.905880799543</v>
      </c>
      <c r="AZ128" s="6">
        <f>Cal_Energy!AZ127+IFERROR(VLOOKUP(Cal_Energy_Switching!AZ$4,Switching!$B$35:$E$44,2,0)/12,0)-IFERROR(VLOOKUP(Cal_Energy_Switching!AZ$4,Switching!$B$23:$E$31,2,0)/12,0)</f>
        <v>8540</v>
      </c>
      <c r="BA128" s="6">
        <f>Cal_Energy!BA127+IFERROR(VLOOKUP(Cal_Energy_Switching!BA$4,Switching!$B$35:$E$44,2,0)/12,0)-IFERROR(VLOOKUP(Cal_Energy_Switching!BA$4,Switching!$B$23:$E$31,2,0)/12,0)</f>
        <v>5318.1</v>
      </c>
      <c r="BB128" s="7">
        <f t="shared" si="9"/>
        <v>2730781.7559203259</v>
      </c>
    </row>
    <row r="129" spans="1:54" x14ac:dyDescent="0.25">
      <c r="A129">
        <v>2024</v>
      </c>
      <c r="B129">
        <v>10</v>
      </c>
      <c r="C129" t="s">
        <v>127</v>
      </c>
      <c r="D129" s="6">
        <f>Cal_Energy!D128+IFERROR(VLOOKUP(Cal_Energy_Switching!D$4,Switching!$B$35:$E$44,2,0)/12,0)-IFERROR(VLOOKUP(Cal_Energy_Switching!D$4,Switching!$B$23:$E$31,2,0)/12,0)</f>
        <v>389179.27017625317</v>
      </c>
      <c r="E129" s="35">
        <f t="shared" si="8"/>
        <v>153865.13763467374</v>
      </c>
      <c r="F129" s="1">
        <f>Cal_Energy!F128+IFERROR(VLOOKUP(Cal_Energy_Switching!F$4,Switching!$B$35:$E$44,2,0)/12,0)-IFERROR(VLOOKUP(Cal_Energy_Switching!F$4,Switching!$B$23:$E$31,2,0)/12,0)</f>
        <v>62496.423003869495</v>
      </c>
      <c r="G129" s="1">
        <f>Cal_Energy!G128+IFERROR(VLOOKUP(Cal_Energy_Switching!G$4,Switching!$B$35:$E$44,2,0)/12,0)-IFERROR(VLOOKUP(Cal_Energy_Switching!G$4,Switching!$B$23:$E$31,2,0)/12,0)</f>
        <v>91368.714630804228</v>
      </c>
      <c r="H129" s="35">
        <f t="shared" si="5"/>
        <v>11720.389801425656</v>
      </c>
      <c r="I129" s="1">
        <f>Cal_Energy!I128+IFERROR(VLOOKUP(Cal_Energy_Switching!I$4,Switching!$B$35:$E$44,2,0)/12,0)-IFERROR(VLOOKUP(Cal_Energy_Switching!I$4,Switching!$B$23:$E$31,2,0)/12,0)</f>
        <v>599.98367173372878</v>
      </c>
      <c r="J129" s="1">
        <f>Cal_Energy!J128+IFERROR(VLOOKUP(Cal_Energy_Switching!J$4,Switching!$B$35:$E$44,2,0)/12,0)-IFERROR(VLOOKUP(Cal_Energy_Switching!J$4,Switching!$B$23:$E$31,2,0)/12,0)</f>
        <v>11120.406129691926</v>
      </c>
      <c r="K129" s="6">
        <f>Cal_Energy!K128+IFERROR(VLOOKUP(Cal_Energy_Switching!K$4,Switching!$B$35:$E$44,2,0)/12,0)-IFERROR(VLOOKUP(Cal_Energy_Switching!K$4,Switching!$B$23:$E$31,2,0)/12,0)</f>
        <v>260510.47745596222</v>
      </c>
      <c r="L129" s="6">
        <f>Cal_Energy!L128+IFERROR(VLOOKUP(Cal_Energy_Switching!L$4,Switching!$B$35:$E$44,2,0)/12,0)-IFERROR(VLOOKUP(Cal_Energy_Switching!L$4,Switching!$B$23:$E$31,2,0)/12,0)</f>
        <v>20676.731642516417</v>
      </c>
      <c r="M129" s="6">
        <f>Cal_Energy!M128+IFERROR(VLOOKUP(Cal_Energy_Switching!M$4,Switching!$B$35:$E$44,2,0)/12,0)-IFERROR(VLOOKUP(Cal_Energy_Switching!M$4,Switching!$B$23:$E$31,2,0)/12,0)</f>
        <v>182683.12659637383</v>
      </c>
      <c r="N129" s="6">
        <f>Cal_Energy!N128+IFERROR(VLOOKUP(Cal_Energy_Switching!N$4,Switching!$B$35:$E$44,2,0)/12,0)-IFERROR(VLOOKUP(Cal_Energy_Switching!N$4,Switching!$B$23:$E$31,2,0)/12,0)</f>
        <v>108848.19530427651</v>
      </c>
      <c r="O129" s="6">
        <f>Cal_Energy!O128+IFERROR(VLOOKUP(Cal_Energy_Switching!O$4,Switching!$B$35:$E$44,2,0)/12,0)-IFERROR(VLOOKUP(Cal_Energy_Switching!O$4,Switching!$B$23:$E$31,2,0)/12,0)</f>
        <v>142532.94450497569</v>
      </c>
      <c r="P129" s="6">
        <f>Cal_Energy!P128+IFERROR(VLOOKUP(Cal_Energy_Switching!P$4,Switching!$B$35:$E$44,2,0)/12,0)-IFERROR(VLOOKUP(Cal_Energy_Switching!P$4,Switching!$B$23:$E$31,2,0)/12,0)</f>
        <v>0</v>
      </c>
      <c r="Q129" s="6">
        <f>Cal_Energy!Q128+IFERROR(VLOOKUP(Cal_Energy_Switching!Q$4,Switching!$B$35:$E$44,2,0)/12,0)-IFERROR(VLOOKUP(Cal_Energy_Switching!Q$4,Switching!$B$23:$E$31,2,0)/12,0)</f>
        <v>18226.706607572505</v>
      </c>
      <c r="R129" s="6">
        <f>Cal_Energy!R128+IFERROR(VLOOKUP(Cal_Energy_Switching!R$4,Switching!$B$35:$E$44,2,0)/12,0)-IFERROR(VLOOKUP(Cal_Energy_Switching!R$4,Switching!$B$23:$E$31,2,0)/12,0)</f>
        <v>16804.272000000001</v>
      </c>
      <c r="S129" s="6">
        <f>Cal_Energy!S128+IFERROR(VLOOKUP(Cal_Energy_Switching!S$4,Switching!$B$35:$E$44,2,0)/12,0)-IFERROR(VLOOKUP(Cal_Energy_Switching!S$4,Switching!$B$23:$E$31,2,0)/12,0)</f>
        <v>119874.19651471433</v>
      </c>
      <c r="T129" s="6">
        <f>Cal_Energy!T128+IFERROR(VLOOKUP(Cal_Energy_Switching!T$4,Switching!$B$35:$E$44,2,0)/12,0)-IFERROR(VLOOKUP(Cal_Energy_Switching!T$4,Switching!$B$23:$E$31,2,0)/12,0)</f>
        <v>13.774689670259527</v>
      </c>
      <c r="U129" s="6">
        <f>Cal_Energy!U128+IFERROR(VLOOKUP(Cal_Energy_Switching!U$4,Switching!$B$35:$E$44,2,0)/12,0)-IFERROR(VLOOKUP(Cal_Energy_Switching!U$4,Switching!$B$23:$E$31,2,0)/12,0)</f>
        <v>95.556869259760887</v>
      </c>
      <c r="V129" s="6">
        <f>Cal_Energy!V128+IFERROR(VLOOKUP(Cal_Energy_Switching!V$4,Switching!$B$35:$E$44,2,0)/12,0)-IFERROR(VLOOKUP(Cal_Energy_Switching!V$4,Switching!$B$23:$E$31,2,0)/12,0)</f>
        <v>45507.52425543344</v>
      </c>
      <c r="W129" s="6">
        <f>Cal_Energy!W128+IFERROR(VLOOKUP(Cal_Energy_Switching!W$4,Switching!$B$35:$E$44,2,0)/12,0)-IFERROR(VLOOKUP(Cal_Energy_Switching!W$4,Switching!$B$23:$E$31,2,0)/12,0)</f>
        <v>10245.142998688356</v>
      </c>
      <c r="X129" s="6">
        <f>Cal_Energy!X128+IFERROR(VLOOKUP(Cal_Energy_Switching!X$4,Switching!$B$35:$E$44,2,0)/12,0)-IFERROR(VLOOKUP(Cal_Energy_Switching!X$4,Switching!$B$23:$E$31,2,0)/12,0)</f>
        <v>47209.599093346551</v>
      </c>
      <c r="Y129" s="35">
        <f t="shared" si="6"/>
        <v>6467.9625093014984</v>
      </c>
      <c r="Z129" s="1">
        <f>Cal_Energy!Z128+IFERROR(VLOOKUP(Cal_Energy_Switching!Z$4,Switching!$B$35:$E$44,2,0)/12,0)-IFERROR(VLOOKUP(Cal_Energy_Switching!Z$4,Switching!$B$23:$E$31,2,0)/12,0)</f>
        <v>3359.9729858477422</v>
      </c>
      <c r="AA129" s="1">
        <f>Cal_Energy!AA128+IFERROR(VLOOKUP(Cal_Energy_Switching!AA$4,Switching!$B$35:$E$44,2,0)/12,0)-IFERROR(VLOOKUP(Cal_Energy_Switching!AA$4,Switching!$B$23:$E$31,2,0)/12,0)</f>
        <v>3107.9895234537557</v>
      </c>
      <c r="AB129" s="6">
        <f>Cal_Energy!AB128+IFERROR(VLOOKUP(Cal_Energy_Switching!AB$4,Switching!$B$35:$E$44,2,0)/12,0)-IFERROR(VLOOKUP(Cal_Energy_Switching!AB$4,Switching!$B$23:$E$31,2,0)/12,0)</f>
        <v>71.34811859623791</v>
      </c>
      <c r="AC129" s="6">
        <f>Cal_Energy!AC128+IFERROR(VLOOKUP(Cal_Energy_Switching!AC$4,Switching!$B$35:$E$44,2,0)/12,0)-IFERROR(VLOOKUP(Cal_Energy_Switching!AC$4,Switching!$B$23:$E$31,2,0)/12,0)</f>
        <v>1213.5107897822572</v>
      </c>
      <c r="AD129" s="6">
        <f>Cal_Energy!AD128+IFERROR(VLOOKUP(Cal_Energy_Switching!AD$4,Switching!$B$35:$E$44,2,0)/12,0)-IFERROR(VLOOKUP(Cal_Energy_Switching!AD$4,Switching!$B$23:$E$31,2,0)/12,0)</f>
        <v>561.40870342769199</v>
      </c>
      <c r="AE129" s="6">
        <f>Cal_Energy!AE128+IFERROR(VLOOKUP(Cal_Energy_Switching!AE$4,Switching!$B$35:$E$44,2,0)/12,0)-IFERROR(VLOOKUP(Cal_Energy_Switching!AE$4,Switching!$B$23:$E$31,2,0)/12,0)</f>
        <v>3464.6127752205844</v>
      </c>
      <c r="AF129" s="6">
        <f>Cal_Energy!AF128+IFERROR(VLOOKUP(Cal_Energy_Switching!AF$4,Switching!$B$35:$E$44,2,0)/12,0)-IFERROR(VLOOKUP(Cal_Energy_Switching!AF$4,Switching!$B$23:$E$31,2,0)/12,0)</f>
        <v>9218.5267529156426</v>
      </c>
      <c r="AG129" s="6">
        <f>Cal_Energy!AG128+IFERROR(VLOOKUP(Cal_Energy_Switching!AG$4,Switching!$B$35:$E$44,2,0)/12,0)-IFERROR(VLOOKUP(Cal_Energy_Switching!AG$4,Switching!$B$23:$E$31,2,0)/12,0)</f>
        <v>5845.9193244701573</v>
      </c>
      <c r="AH129" s="6">
        <f>Cal_Energy!AH128+IFERROR(VLOOKUP(Cal_Energy_Switching!AH$4,Switching!$B$35:$E$44,2,0)/12,0)-IFERROR(VLOOKUP(Cal_Energy_Switching!AH$4,Switching!$B$23:$E$31,2,0)/12,0)</f>
        <v>1725.617027189257</v>
      </c>
      <c r="AI129" s="6">
        <f>Cal_Energy!AI128+IFERROR(VLOOKUP(Cal_Energy_Switching!AI$4,Switching!$B$35:$E$44,2,0)/12,0)-IFERROR(VLOOKUP(Cal_Energy_Switching!AI$4,Switching!$B$23:$E$31,2,0)/12,0)</f>
        <v>3072.842250971878</v>
      </c>
      <c r="AJ129" s="6">
        <f>Cal_Energy!AJ128+IFERROR(VLOOKUP(Cal_Energy_Switching!AJ$4,Switching!$B$35:$E$44,2,0)/12,0)-IFERROR(VLOOKUP(Cal_Energy_Switching!AJ$4,Switching!$B$23:$E$31,2,0)/12,0)</f>
        <v>305613.24607698841</v>
      </c>
      <c r="AK129" s="35">
        <f t="shared" si="7"/>
        <v>108896.335892203</v>
      </c>
      <c r="AL129" s="1">
        <f>Cal_Energy!AL128+IFERROR(VLOOKUP(Cal_Energy_Switching!AL$4,Switching!$B$35:$E$44,2,0)/12,0)-IFERROR(VLOOKUP(Cal_Energy_Switching!AL$4,Switching!$B$23:$E$31,2,0)/12,0)</f>
        <v>30672.188719816841</v>
      </c>
      <c r="AM129" s="1">
        <f>Cal_Energy!AM128+IFERROR(VLOOKUP(Cal_Energy_Switching!AM$4,Switching!$B$35:$E$44,2,0)/12,0)-IFERROR(VLOOKUP(Cal_Energy_Switching!AM$4,Switching!$B$23:$E$31,2,0)/12,0)</f>
        <v>78224.147172386161</v>
      </c>
      <c r="AN129" s="6">
        <f>Cal_Energy!AN128+IFERROR(VLOOKUP(Cal_Energy_Switching!AN$4,Switching!$B$35:$E$44,2,0)/12,0)-IFERROR(VLOOKUP(Cal_Energy_Switching!AN$4,Switching!$B$23:$E$31,2,0)/12,0)</f>
        <v>275.07931281581813</v>
      </c>
      <c r="AO129" s="6">
        <f>Cal_Energy!AO128+IFERROR(VLOOKUP(Cal_Energy_Switching!AO$4,Switching!$B$35:$E$44,2,0)/12,0)-IFERROR(VLOOKUP(Cal_Energy_Switching!AO$4,Switching!$B$23:$E$31,2,0)/12,0)</f>
        <v>251.80226595549789</v>
      </c>
      <c r="AP129" s="6">
        <f>Cal_Energy!AP128+IFERROR(VLOOKUP(Cal_Energy_Switching!AP$4,Switching!$B$35:$E$44,2,0)/12,0)-IFERROR(VLOOKUP(Cal_Energy_Switching!AP$4,Switching!$B$23:$E$31,2,0)/12,0)</f>
        <v>8361.4419187774984</v>
      </c>
      <c r="AQ129" s="6">
        <f>Cal_Energy!AQ128+IFERROR(VLOOKUP(Cal_Energy_Switching!AQ$4,Switching!$B$35:$E$44,2,0)/12,0)-IFERROR(VLOOKUP(Cal_Energy_Switching!AQ$4,Switching!$B$23:$E$31,2,0)/12,0)</f>
        <v>72512.109745790527</v>
      </c>
      <c r="AR129" s="6">
        <f>Cal_Energy!AR128+IFERROR(VLOOKUP(Cal_Energy_Switching!AR$4,Switching!$B$35:$E$44,2,0)/12,0)-IFERROR(VLOOKUP(Cal_Energy_Switching!AR$4,Switching!$B$23:$E$31,2,0)/12,0)</f>
        <v>11874.432364698865</v>
      </c>
      <c r="AS129" s="6">
        <f>Cal_Energy!AS128+IFERROR(VLOOKUP(Cal_Energy_Switching!AS$4,Switching!$B$35:$E$44,2,0)/12,0)-IFERROR(VLOOKUP(Cal_Energy_Switching!AS$4,Switching!$B$23:$E$31,2,0)/12,0)</f>
        <v>145629.04027737142</v>
      </c>
      <c r="AT129" s="6">
        <f>Cal_Energy!AT128+IFERROR(VLOOKUP(Cal_Energy_Switching!AT$4,Switching!$B$35:$E$44,2,0)/12,0)-IFERROR(VLOOKUP(Cal_Energy_Switching!AT$4,Switching!$B$23:$E$31,2,0)/12,0)</f>
        <v>29652.675517630698</v>
      </c>
      <c r="AU129" s="6">
        <f>Cal_Energy!AU128+IFERROR(VLOOKUP(Cal_Energy_Switching!AU$4,Switching!$B$35:$E$44,2,0)/12,0)-IFERROR(VLOOKUP(Cal_Energy_Switching!AU$4,Switching!$B$23:$E$31,2,0)/12,0)</f>
        <v>68581.642757978756</v>
      </c>
      <c r="AV129" s="6">
        <f>Cal_Energy!AV128+IFERROR(VLOOKUP(Cal_Energy_Switching!AV$4,Switching!$B$35:$E$44,2,0)/12,0)-IFERROR(VLOOKUP(Cal_Energy_Switching!AV$4,Switching!$B$23:$E$31,2,0)/12,0)</f>
        <v>1147.1558165363679</v>
      </c>
      <c r="AW129" s="6">
        <f>Cal_Energy!AW128+IFERROR(VLOOKUP(Cal_Energy_Switching!AW$4,Switching!$B$35:$E$44,2,0)/12,0)-IFERROR(VLOOKUP(Cal_Energy_Switching!AW$4,Switching!$B$23:$E$31,2,0)/12,0)</f>
        <v>18897.944892888856</v>
      </c>
      <c r="AX129" s="6">
        <f>Cal_Energy!AX128+IFERROR(VLOOKUP(Cal_Energy_Switching!AX$4,Switching!$B$35:$E$44,2,0)/12,0)-IFERROR(VLOOKUP(Cal_Energy_Switching!AX$4,Switching!$B$23:$E$31,2,0)/12,0)</f>
        <v>144655.36375414344</v>
      </c>
      <c r="AY129" s="6">
        <f>Cal_Energy!AY128+IFERROR(VLOOKUP(Cal_Energy_Switching!AY$4,Switching!$B$35:$E$44,2,0)/12,0)-IFERROR(VLOOKUP(Cal_Energy_Switching!AY$4,Switching!$B$23:$E$31,2,0)/12,0)</f>
        <v>23057.588558452328</v>
      </c>
      <c r="AZ129" s="6">
        <f>Cal_Energy!AZ128+IFERROR(VLOOKUP(Cal_Energy_Switching!AZ$4,Switching!$B$35:$E$44,2,0)/12,0)-IFERROR(VLOOKUP(Cal_Energy_Switching!AZ$4,Switching!$B$23:$E$31,2,0)/12,0)</f>
        <v>7093.2</v>
      </c>
      <c r="BA129" s="6">
        <f>Cal_Energy!BA128+IFERROR(VLOOKUP(Cal_Energy_Switching!BA$4,Switching!$B$35:$E$44,2,0)/12,0)-IFERROR(VLOOKUP(Cal_Energy_Switching!BA$4,Switching!$B$23:$E$31,2,0)/12,0)</f>
        <v>4450.8</v>
      </c>
      <c r="BB129" s="7">
        <f t="shared" si="9"/>
        <v>2510584.6535492502</v>
      </c>
    </row>
    <row r="130" spans="1:54" x14ac:dyDescent="0.25">
      <c r="A130">
        <v>2024</v>
      </c>
      <c r="B130">
        <v>11</v>
      </c>
      <c r="C130" t="s">
        <v>128</v>
      </c>
      <c r="D130" s="6">
        <f>Cal_Energy!D129+IFERROR(VLOOKUP(Cal_Energy_Switching!D$4,Switching!$B$35:$E$44,2,0)/12,0)-IFERROR(VLOOKUP(Cal_Energy_Switching!D$4,Switching!$B$23:$E$31,2,0)/12,0)</f>
        <v>434589.71482192719</v>
      </c>
      <c r="E130" s="35">
        <f t="shared" si="8"/>
        <v>151265.71622319828</v>
      </c>
      <c r="F130" s="1">
        <f>Cal_Energy!F129+IFERROR(VLOOKUP(Cal_Energy_Switching!F$4,Switching!$B$35:$E$44,2,0)/12,0)-IFERROR(VLOOKUP(Cal_Energy_Switching!F$4,Switching!$B$23:$E$31,2,0)/12,0)</f>
        <v>61456.654439279322</v>
      </c>
      <c r="G130" s="1">
        <f>Cal_Energy!G129+IFERROR(VLOOKUP(Cal_Energy_Switching!G$4,Switching!$B$35:$E$44,2,0)/12,0)-IFERROR(VLOOKUP(Cal_Energy_Switching!G$4,Switching!$B$23:$E$31,2,0)/12,0)</f>
        <v>89809.061783918965</v>
      </c>
      <c r="H130" s="35">
        <f t="shared" si="5"/>
        <v>13456.244393644911</v>
      </c>
      <c r="I130" s="1">
        <f>Cal_Energy!I129+IFERROR(VLOOKUP(Cal_Energy_Switching!I$4,Switching!$B$35:$E$44,2,0)/12,0)-IFERROR(VLOOKUP(Cal_Energy_Switching!I$4,Switching!$B$23:$E$31,2,0)/12,0)</f>
        <v>688.84457392905335</v>
      </c>
      <c r="J130" s="1">
        <f>Cal_Energy!J129+IFERROR(VLOOKUP(Cal_Energy_Switching!J$4,Switching!$B$35:$E$44,2,0)/12,0)-IFERROR(VLOOKUP(Cal_Energy_Switching!J$4,Switching!$B$23:$E$31,2,0)/12,0)</f>
        <v>12767.399819715858</v>
      </c>
      <c r="K130" s="6">
        <f>Cal_Energy!K129+IFERROR(VLOOKUP(Cal_Energy_Switching!K$4,Switching!$B$35:$E$44,2,0)/12,0)-IFERROR(VLOOKUP(Cal_Energy_Switching!K$4,Switching!$B$23:$E$31,2,0)/12,0)</f>
        <v>269823.43739343196</v>
      </c>
      <c r="L130" s="6">
        <f>Cal_Energy!L129+IFERROR(VLOOKUP(Cal_Energy_Switching!L$4,Switching!$B$35:$E$44,2,0)/12,0)-IFERROR(VLOOKUP(Cal_Energy_Switching!L$4,Switching!$B$23:$E$31,2,0)/12,0)</f>
        <v>21647.106911052357</v>
      </c>
      <c r="M130" s="6">
        <f>Cal_Energy!M129+IFERROR(VLOOKUP(Cal_Energy_Switching!M$4,Switching!$B$35:$E$44,2,0)/12,0)-IFERROR(VLOOKUP(Cal_Energy_Switching!M$4,Switching!$B$23:$E$31,2,0)/12,0)</f>
        <v>176419.80967853437</v>
      </c>
      <c r="N130" s="6">
        <f>Cal_Energy!N129+IFERROR(VLOOKUP(Cal_Energy_Switching!N$4,Switching!$B$35:$E$44,2,0)/12,0)-IFERROR(VLOOKUP(Cal_Energy_Switching!N$4,Switching!$B$23:$E$31,2,0)/12,0)</f>
        <v>112508.19217024745</v>
      </c>
      <c r="O130" s="6">
        <f>Cal_Energy!O129+IFERROR(VLOOKUP(Cal_Energy_Switching!O$4,Switching!$B$35:$E$44,2,0)/12,0)-IFERROR(VLOOKUP(Cal_Energy_Switching!O$4,Switching!$B$23:$E$31,2,0)/12,0)</f>
        <v>138357.27004959015</v>
      </c>
      <c r="P130" s="6">
        <f>Cal_Energy!P129+IFERROR(VLOOKUP(Cal_Energy_Switching!P$4,Switching!$B$35:$E$44,2,0)/12,0)-IFERROR(VLOOKUP(Cal_Energy_Switching!P$4,Switching!$B$23:$E$31,2,0)/12,0)</f>
        <v>0</v>
      </c>
      <c r="Q130" s="6">
        <f>Cal_Energy!Q129+IFERROR(VLOOKUP(Cal_Energy_Switching!Q$4,Switching!$B$35:$E$44,2,0)/12,0)-IFERROR(VLOOKUP(Cal_Energy_Switching!Q$4,Switching!$B$23:$E$31,2,0)/12,0)</f>
        <v>17442.442138169445</v>
      </c>
      <c r="R130" s="6">
        <f>Cal_Energy!R129+IFERROR(VLOOKUP(Cal_Energy_Switching!R$4,Switching!$B$35:$E$44,2,0)/12,0)-IFERROR(VLOOKUP(Cal_Energy_Switching!R$4,Switching!$B$23:$E$31,2,0)/12,0)</f>
        <v>17998.330000000002</v>
      </c>
      <c r="S130" s="6">
        <f>Cal_Energy!S129+IFERROR(VLOOKUP(Cal_Energy_Switching!S$4,Switching!$B$35:$E$44,2,0)/12,0)-IFERROR(VLOOKUP(Cal_Energy_Switching!S$4,Switching!$B$23:$E$31,2,0)/12,0)</f>
        <v>129125.86600387485</v>
      </c>
      <c r="T130" s="6">
        <f>Cal_Energy!T129+IFERROR(VLOOKUP(Cal_Energy_Switching!T$4,Switching!$B$35:$E$44,2,0)/12,0)-IFERROR(VLOOKUP(Cal_Energy_Switching!T$4,Switching!$B$23:$E$31,2,0)/12,0)</f>
        <v>16.146983455575437</v>
      </c>
      <c r="U130" s="6">
        <f>Cal_Energy!U129+IFERROR(VLOOKUP(Cal_Energy_Switching!U$4,Switching!$B$35:$E$44,2,0)/12,0)-IFERROR(VLOOKUP(Cal_Energy_Switching!U$4,Switching!$B$23:$E$31,2,0)/12,0)</f>
        <v>101.33150398067154</v>
      </c>
      <c r="V130" s="6">
        <f>Cal_Energy!V129+IFERROR(VLOOKUP(Cal_Energy_Switching!V$4,Switching!$B$35:$E$44,2,0)/12,0)-IFERROR(VLOOKUP(Cal_Energy_Switching!V$4,Switching!$B$23:$E$31,2,0)/12,0)</f>
        <v>44497.248263400274</v>
      </c>
      <c r="W130" s="6">
        <f>Cal_Energy!W129+IFERROR(VLOOKUP(Cal_Energy_Switching!W$4,Switching!$B$35:$E$44,2,0)/12,0)-IFERROR(VLOOKUP(Cal_Energy_Switching!W$4,Switching!$B$23:$E$31,2,0)/12,0)</f>
        <v>10542.514649801029</v>
      </c>
      <c r="X130" s="6">
        <f>Cal_Energy!X129+IFERROR(VLOOKUP(Cal_Energy_Switching!X$4,Switching!$B$35:$E$44,2,0)/12,0)-IFERROR(VLOOKUP(Cal_Energy_Switching!X$4,Switching!$B$23:$E$31,2,0)/12,0)</f>
        <v>46467.832672284472</v>
      </c>
      <c r="Y130" s="35">
        <f t="shared" si="6"/>
        <v>7598.3839051551004</v>
      </c>
      <c r="Z130" s="1">
        <f>Cal_Energy!Z129+IFERROR(VLOOKUP(Cal_Energy_Switching!Z$4,Switching!$B$35:$E$44,2,0)/12,0)-IFERROR(VLOOKUP(Cal_Energy_Switching!Z$4,Switching!$B$23:$E$31,2,0)/12,0)</f>
        <v>3947.2035622820176</v>
      </c>
      <c r="AA130" s="1">
        <f>Cal_Energy!AA129+IFERROR(VLOOKUP(Cal_Energy_Switching!AA$4,Switching!$B$35:$E$44,2,0)/12,0)-IFERROR(VLOOKUP(Cal_Energy_Switching!AA$4,Switching!$B$23:$E$31,2,0)/12,0)</f>
        <v>3651.1803428730832</v>
      </c>
      <c r="AB130" s="6">
        <f>Cal_Energy!AB129+IFERROR(VLOOKUP(Cal_Energy_Switching!AB$4,Switching!$B$35:$E$44,2,0)/12,0)-IFERROR(VLOOKUP(Cal_Energy_Switching!AB$4,Switching!$B$23:$E$31,2,0)/12,0)</f>
        <v>73.238708761753927</v>
      </c>
      <c r="AC130" s="6">
        <f>Cal_Energy!AC129+IFERROR(VLOOKUP(Cal_Energy_Switching!AC$4,Switching!$B$35:$E$44,2,0)/12,0)-IFERROR(VLOOKUP(Cal_Energy_Switching!AC$4,Switching!$B$23:$E$31,2,0)/12,0)</f>
        <v>1510.3602126186991</v>
      </c>
      <c r="AD130" s="6">
        <f>Cal_Energy!AD129+IFERROR(VLOOKUP(Cal_Energy_Switching!AD$4,Switching!$B$35:$E$44,2,0)/12,0)-IFERROR(VLOOKUP(Cal_Energy_Switching!AD$4,Switching!$B$23:$E$31,2,0)/12,0)</f>
        <v>631.48388059612125</v>
      </c>
      <c r="AE130" s="6">
        <f>Cal_Energy!AE129+IFERROR(VLOOKUP(Cal_Energy_Switching!AE$4,Switching!$B$35:$E$44,2,0)/12,0)-IFERROR(VLOOKUP(Cal_Energy_Switching!AE$4,Switching!$B$23:$E$31,2,0)/12,0)</f>
        <v>3336.7086110882988</v>
      </c>
      <c r="AF130" s="6">
        <f>Cal_Energy!AF129+IFERROR(VLOOKUP(Cal_Energy_Switching!AF$4,Switching!$B$35:$E$44,2,0)/12,0)-IFERROR(VLOOKUP(Cal_Energy_Switching!AF$4,Switching!$B$23:$E$31,2,0)/12,0)</f>
        <v>9547.2079330035176</v>
      </c>
      <c r="AG130" s="6">
        <f>Cal_Energy!AG129+IFERROR(VLOOKUP(Cal_Energy_Switching!AG$4,Switching!$B$35:$E$44,2,0)/12,0)-IFERROR(VLOOKUP(Cal_Energy_Switching!AG$4,Switching!$B$23:$E$31,2,0)/12,0)</f>
        <v>5630.1037418085352</v>
      </c>
      <c r="AH130" s="6">
        <f>Cal_Energy!AH129+IFERROR(VLOOKUP(Cal_Energy_Switching!AH$4,Switching!$B$35:$E$44,2,0)/12,0)-IFERROR(VLOOKUP(Cal_Energy_Switching!AH$4,Switching!$B$23:$E$31,2,0)/12,0)</f>
        <v>1661.9118982774039</v>
      </c>
      <c r="AI130" s="6">
        <f>Cal_Energy!AI129+IFERROR(VLOOKUP(Cal_Energy_Switching!AI$4,Switching!$B$35:$E$44,2,0)/12,0)-IFERROR(VLOOKUP(Cal_Energy_Switching!AI$4,Switching!$B$23:$E$31,2,0)/12,0)</f>
        <v>3182.4026443345024</v>
      </c>
      <c r="AJ130" s="6">
        <f>Cal_Energy!AJ129+IFERROR(VLOOKUP(Cal_Energy_Switching!AJ$4,Switching!$B$35:$E$44,2,0)/12,0)-IFERROR(VLOOKUP(Cal_Energy_Switching!AJ$4,Switching!$B$23:$E$31,2,0)/12,0)</f>
        <v>284008.09923291125</v>
      </c>
      <c r="AK130" s="35">
        <f t="shared" si="7"/>
        <v>106866.55758944762</v>
      </c>
      <c r="AL130" s="1">
        <f>Cal_Energy!AL129+IFERROR(VLOOKUP(Cal_Energy_Switching!AL$4,Switching!$B$35:$E$44,2,0)/12,0)-IFERROR(VLOOKUP(Cal_Energy_Switching!AL$4,Switching!$B$23:$E$31,2,0)/12,0)</f>
        <v>30103.850795045339</v>
      </c>
      <c r="AM130" s="1">
        <f>Cal_Energy!AM129+IFERROR(VLOOKUP(Cal_Energy_Switching!AM$4,Switching!$B$35:$E$44,2,0)/12,0)-IFERROR(VLOOKUP(Cal_Energy_Switching!AM$4,Switching!$B$23:$E$31,2,0)/12,0)</f>
        <v>76762.706794402286</v>
      </c>
      <c r="AN130" s="6">
        <f>Cal_Energy!AN129+IFERROR(VLOOKUP(Cal_Energy_Switching!AN$4,Switching!$B$35:$E$44,2,0)/12,0)-IFERROR(VLOOKUP(Cal_Energy_Switching!AN$4,Switching!$B$23:$E$31,2,0)/12,0)</f>
        <v>317.9368993619396</v>
      </c>
      <c r="AO130" s="6">
        <f>Cal_Energy!AO129+IFERROR(VLOOKUP(Cal_Energy_Switching!AO$4,Switching!$B$35:$E$44,2,0)/12,0)-IFERROR(VLOOKUP(Cal_Energy_Switching!AO$4,Switching!$B$23:$E$31,2,0)/12,0)</f>
        <v>272.87769174457048</v>
      </c>
      <c r="AP130" s="6">
        <f>Cal_Energy!AP129+IFERROR(VLOOKUP(Cal_Energy_Switching!AP$4,Switching!$B$35:$E$44,2,0)/12,0)-IFERROR(VLOOKUP(Cal_Energy_Switching!AP$4,Switching!$B$23:$E$31,2,0)/12,0)</f>
        <v>9637.0401574118168</v>
      </c>
      <c r="AQ130" s="6">
        <f>Cal_Energy!AQ129+IFERROR(VLOOKUP(Cal_Energy_Switching!AQ$4,Switching!$B$35:$E$44,2,0)/12,0)-IFERROR(VLOOKUP(Cal_Energy_Switching!AQ$4,Switching!$B$23:$E$31,2,0)/12,0)</f>
        <v>75715.15330214391</v>
      </c>
      <c r="AR130" s="6">
        <f>Cal_Energy!AR129+IFERROR(VLOOKUP(Cal_Energy_Switching!AR$4,Switching!$B$35:$E$44,2,0)/12,0)-IFERROR(VLOOKUP(Cal_Energy_Switching!AR$4,Switching!$B$23:$E$31,2,0)/12,0)</f>
        <v>11063.735898401881</v>
      </c>
      <c r="AS130" s="6">
        <f>Cal_Energy!AS129+IFERROR(VLOOKUP(Cal_Energy_Switching!AS$4,Switching!$B$35:$E$44,2,0)/12,0)-IFERROR(VLOOKUP(Cal_Energy_Switching!AS$4,Switching!$B$23:$E$31,2,0)/12,0)</f>
        <v>138775.39289149275</v>
      </c>
      <c r="AT130" s="6">
        <f>Cal_Energy!AT129+IFERROR(VLOOKUP(Cal_Energy_Switching!AT$4,Switching!$B$35:$E$44,2,0)/12,0)-IFERROR(VLOOKUP(Cal_Energy_Switching!AT$4,Switching!$B$23:$E$31,2,0)/12,0)</f>
        <v>27761.050429604402</v>
      </c>
      <c r="AU130" s="6">
        <f>Cal_Energy!AU129+IFERROR(VLOOKUP(Cal_Energy_Switching!AU$4,Switching!$B$35:$E$44,2,0)/12,0)-IFERROR(VLOOKUP(Cal_Energy_Switching!AU$4,Switching!$B$23:$E$31,2,0)/12,0)</f>
        <v>65356.396929329974</v>
      </c>
      <c r="AV130" s="6">
        <f>Cal_Energy!AV129+IFERROR(VLOOKUP(Cal_Energy_Switching!AV$4,Switching!$B$35:$E$44,2,0)/12,0)-IFERROR(VLOOKUP(Cal_Energy_Switching!AV$4,Switching!$B$23:$E$31,2,0)/12,0)</f>
        <v>1165.4910906762668</v>
      </c>
      <c r="AW130" s="6">
        <f>Cal_Energy!AW129+IFERROR(VLOOKUP(Cal_Energy_Switching!AW$4,Switching!$B$35:$E$44,2,0)/12,0)-IFERROR(VLOOKUP(Cal_Energy_Switching!AW$4,Switching!$B$23:$E$31,2,0)/12,0)</f>
        <v>19165.850528971929</v>
      </c>
      <c r="AX130" s="6">
        <f>Cal_Energy!AX129+IFERROR(VLOOKUP(Cal_Energy_Switching!AX$4,Switching!$B$35:$E$44,2,0)/12,0)-IFERROR(VLOOKUP(Cal_Energy_Switching!AX$4,Switching!$B$23:$E$31,2,0)/12,0)</f>
        <v>146967.42608430466</v>
      </c>
      <c r="AY130" s="6">
        <f>Cal_Energy!AY129+IFERROR(VLOOKUP(Cal_Energy_Switching!AY$4,Switching!$B$35:$E$44,2,0)/12,0)-IFERROR(VLOOKUP(Cal_Energy_Switching!AY$4,Switching!$B$23:$E$31,2,0)/12,0)</f>
        <v>23339.436621017601</v>
      </c>
      <c r="AZ130" s="6">
        <f>Cal_Energy!AZ129+IFERROR(VLOOKUP(Cal_Energy_Switching!AZ$4,Switching!$B$35:$E$44,2,0)/12,0)-IFERROR(VLOOKUP(Cal_Energy_Switching!AZ$4,Switching!$B$23:$E$31,2,0)/12,0)</f>
        <v>7436</v>
      </c>
      <c r="BA130" s="6">
        <f>Cal_Energy!BA129+IFERROR(VLOOKUP(Cal_Energy_Switching!BA$4,Switching!$B$35:$E$44,2,0)/12,0)-IFERROR(VLOOKUP(Cal_Energy_Switching!BA$4,Switching!$B$23:$E$31,2,0)/12,0)</f>
        <v>4366.8</v>
      </c>
      <c r="BB130" s="7">
        <f t="shared" si="9"/>
        <v>2539646.2507390575</v>
      </c>
    </row>
    <row r="131" spans="1:54" x14ac:dyDescent="0.25">
      <c r="A131">
        <v>2024</v>
      </c>
      <c r="B131">
        <v>12</v>
      </c>
      <c r="C131" t="s">
        <v>129</v>
      </c>
      <c r="D131" s="6">
        <f>Cal_Energy!D130+IFERROR(VLOOKUP(Cal_Energy_Switching!D$4,Switching!$B$35:$E$44,2,0)/12,0)-IFERROR(VLOOKUP(Cal_Energy_Switching!D$4,Switching!$B$23:$E$31,2,0)/12,0)</f>
        <v>646000.98949239578</v>
      </c>
      <c r="E131" s="35">
        <f t="shared" si="8"/>
        <v>183788.25523882351</v>
      </c>
      <c r="F131" s="1">
        <f>Cal_Energy!F130+IFERROR(VLOOKUP(Cal_Energy_Switching!F$4,Switching!$B$35:$E$44,2,0)/12,0)-IFERROR(VLOOKUP(Cal_Energy_Switching!F$4,Switching!$B$23:$E$31,2,0)/12,0)</f>
        <v>74465.670045529419</v>
      </c>
      <c r="G131" s="1">
        <f>Cal_Energy!G130+IFERROR(VLOOKUP(Cal_Energy_Switching!G$4,Switching!$B$35:$E$44,2,0)/12,0)-IFERROR(VLOOKUP(Cal_Energy_Switching!G$4,Switching!$B$23:$E$31,2,0)/12,0)</f>
        <v>109322.58519329409</v>
      </c>
      <c r="H131" s="35">
        <f t="shared" si="5"/>
        <v>15243.426168122694</v>
      </c>
      <c r="I131" s="1">
        <f>Cal_Energy!I130+IFERROR(VLOOKUP(Cal_Energy_Switching!I$4,Switching!$B$35:$E$44,2,0)/12,0)-IFERROR(VLOOKUP(Cal_Energy_Switching!I$4,Switching!$B$23:$E$31,2,0)/12,0)</f>
        <v>780.33298867242229</v>
      </c>
      <c r="J131" s="1">
        <f>Cal_Energy!J130+IFERROR(VLOOKUP(Cal_Energy_Switching!J$4,Switching!$B$35:$E$44,2,0)/12,0)-IFERROR(VLOOKUP(Cal_Energy_Switching!J$4,Switching!$B$23:$E$31,2,0)/12,0)</f>
        <v>14463.093179450272</v>
      </c>
      <c r="K131" s="6">
        <f>Cal_Energy!K130+IFERROR(VLOOKUP(Cal_Energy_Switching!K$4,Switching!$B$35:$E$44,2,0)/12,0)-IFERROR(VLOOKUP(Cal_Energy_Switching!K$4,Switching!$B$23:$E$31,2,0)/12,0)</f>
        <v>272024.56620230892</v>
      </c>
      <c r="L131" s="6">
        <f>Cal_Energy!L130+IFERROR(VLOOKUP(Cal_Energy_Switching!L$4,Switching!$B$35:$E$44,2,0)/12,0)-IFERROR(VLOOKUP(Cal_Energy_Switching!L$4,Switching!$B$23:$E$31,2,0)/12,0)</f>
        <v>21876.456223552079</v>
      </c>
      <c r="M131" s="6">
        <f>Cal_Energy!M130+IFERROR(VLOOKUP(Cal_Energy_Switching!M$4,Switching!$B$35:$E$44,2,0)/12,0)-IFERROR(VLOOKUP(Cal_Energy_Switching!M$4,Switching!$B$23:$E$31,2,0)/12,0)</f>
        <v>191861.33513807438</v>
      </c>
      <c r="N131" s="6">
        <f>Cal_Energy!N130+IFERROR(VLOOKUP(Cal_Energy_Switching!N$4,Switching!$B$35:$E$44,2,0)/12,0)-IFERROR(VLOOKUP(Cal_Energy_Switching!N$4,Switching!$B$23:$E$31,2,0)/12,0)</f>
        <v>113373.23664549264</v>
      </c>
      <c r="O131" s="6">
        <f>Cal_Energy!O130+IFERROR(VLOOKUP(Cal_Energy_Switching!O$4,Switching!$B$35:$E$44,2,0)/12,0)-IFERROR(VLOOKUP(Cal_Energy_Switching!O$4,Switching!$B$23:$E$31,2,0)/12,0)</f>
        <v>148651.9404709345</v>
      </c>
      <c r="P131" s="6">
        <f>Cal_Energy!P130+IFERROR(VLOOKUP(Cal_Energy_Switching!P$4,Switching!$B$35:$E$44,2,0)/12,0)-IFERROR(VLOOKUP(Cal_Energy_Switching!P$4,Switching!$B$23:$E$31,2,0)/12,0)</f>
        <v>0</v>
      </c>
      <c r="Q131" s="6">
        <f>Cal_Energy!Q130+IFERROR(VLOOKUP(Cal_Energy_Switching!Q$4,Switching!$B$35:$E$44,2,0)/12,0)-IFERROR(VLOOKUP(Cal_Energy_Switching!Q$4,Switching!$B$23:$E$31,2,0)/12,0)</f>
        <v>18875.005077413076</v>
      </c>
      <c r="R131" s="6">
        <f>Cal_Energy!R130+IFERROR(VLOOKUP(Cal_Energy_Switching!R$4,Switching!$B$35:$E$44,2,0)/12,0)-IFERROR(VLOOKUP(Cal_Energy_Switching!R$4,Switching!$B$23:$E$31,2,0)/12,0)</f>
        <v>19198.107</v>
      </c>
      <c r="S131" s="6">
        <f>Cal_Energy!S130+IFERROR(VLOOKUP(Cal_Energy_Switching!S$4,Switching!$B$35:$E$44,2,0)/12,0)-IFERROR(VLOOKUP(Cal_Energy_Switching!S$4,Switching!$B$23:$E$31,2,0)/12,0)</f>
        <v>134450.79798354465</v>
      </c>
      <c r="T131" s="6">
        <f>Cal_Energy!T130+IFERROR(VLOOKUP(Cal_Energy_Switching!T$4,Switching!$B$35:$E$44,2,0)/12,0)-IFERROR(VLOOKUP(Cal_Energy_Switching!T$4,Switching!$B$23:$E$31,2,0)/12,0)</f>
        <v>20.064622531254368</v>
      </c>
      <c r="U131" s="6">
        <f>Cal_Energy!U130+IFERROR(VLOOKUP(Cal_Energy_Switching!U$4,Switching!$B$35:$E$44,2,0)/12,0)-IFERROR(VLOOKUP(Cal_Energy_Switching!U$4,Switching!$B$23:$E$31,2,0)/12,0)</f>
        <v>117.47933397485656</v>
      </c>
      <c r="V131" s="6">
        <f>Cal_Energy!V130+IFERROR(VLOOKUP(Cal_Energy_Switching!V$4,Switching!$B$35:$E$44,2,0)/12,0)-IFERROR(VLOOKUP(Cal_Energy_Switching!V$4,Switching!$B$23:$E$31,2,0)/12,0)</f>
        <v>48145.895395850552</v>
      </c>
      <c r="W131" s="6">
        <f>Cal_Energy!W130+IFERROR(VLOOKUP(Cal_Energy_Switching!W$4,Switching!$B$35:$E$44,2,0)/12,0)-IFERROR(VLOOKUP(Cal_Energy_Switching!W$4,Switching!$B$23:$E$31,2,0)/12,0)</f>
        <v>12073.921719867521</v>
      </c>
      <c r="X131" s="6">
        <f>Cal_Energy!X130+IFERROR(VLOOKUP(Cal_Energy_Switching!X$4,Switching!$B$35:$E$44,2,0)/12,0)-IFERROR(VLOOKUP(Cal_Energy_Switching!X$4,Switching!$B$23:$E$31,2,0)/12,0)</f>
        <v>40021.102029138616</v>
      </c>
      <c r="Y131" s="35">
        <f t="shared" si="6"/>
        <v>9530.6244530746735</v>
      </c>
      <c r="Z131" s="1">
        <f>Cal_Energy!Z130+IFERROR(VLOOKUP(Cal_Energy_Switching!Z$4,Switching!$B$35:$E$44,2,0)/12,0)-IFERROR(VLOOKUP(Cal_Energy_Switching!Z$4,Switching!$B$23:$E$31,2,0)/12,0)</f>
        <v>4950.9626338339849</v>
      </c>
      <c r="AA131" s="1">
        <f>Cal_Energy!AA130+IFERROR(VLOOKUP(Cal_Energy_Switching!AA$4,Switching!$B$35:$E$44,2,0)/12,0)-IFERROR(VLOOKUP(Cal_Energy_Switching!AA$4,Switching!$B$23:$E$31,2,0)/12,0)</f>
        <v>4579.6618192406886</v>
      </c>
      <c r="AB131" s="6">
        <f>Cal_Energy!AB130+IFERROR(VLOOKUP(Cal_Energy_Switching!AB$4,Switching!$B$35:$E$44,2,0)/12,0)-IFERROR(VLOOKUP(Cal_Energy_Switching!AB$4,Switching!$B$23:$E$31,2,0)/12,0)</f>
        <v>69.630575972732771</v>
      </c>
      <c r="AC131" s="6">
        <f>Cal_Energy!AC130+IFERROR(VLOOKUP(Cal_Energy_Switching!AC$4,Switching!$B$35:$E$44,2,0)/12,0)-IFERROR(VLOOKUP(Cal_Energy_Switching!AC$4,Switching!$B$23:$E$31,2,0)/12,0)</f>
        <v>1857.1857257525203</v>
      </c>
      <c r="AD131" s="6">
        <f>Cal_Energy!AD130+IFERROR(VLOOKUP(Cal_Energy_Switching!AD$4,Switching!$B$35:$E$44,2,0)/12,0)-IFERROR(VLOOKUP(Cal_Energy_Switching!AD$4,Switching!$B$23:$E$31,2,0)/12,0)</f>
        <v>725.00193422131758</v>
      </c>
      <c r="AE131" s="6">
        <f>Cal_Energy!AE130+IFERROR(VLOOKUP(Cal_Energy_Switching!AE$4,Switching!$B$35:$E$44,2,0)/12,0)-IFERROR(VLOOKUP(Cal_Energy_Switching!AE$4,Switching!$B$23:$E$31,2,0)/12,0)</f>
        <v>4347.031157013952</v>
      </c>
      <c r="AF131" s="6">
        <f>Cal_Energy!AF130+IFERROR(VLOOKUP(Cal_Energy_Switching!AF$4,Switching!$B$35:$E$44,2,0)/12,0)-IFERROR(VLOOKUP(Cal_Energy_Switching!AF$4,Switching!$B$23:$E$31,2,0)/12,0)</f>
        <v>10747.797007805724</v>
      </c>
      <c r="AG131" s="6">
        <f>Cal_Energy!AG130+IFERROR(VLOOKUP(Cal_Energy_Switching!AG$4,Switching!$B$35:$E$44,2,0)/12,0)-IFERROR(VLOOKUP(Cal_Energy_Switching!AG$4,Switching!$B$23:$E$31,2,0)/12,0)</f>
        <v>7334.8437743504455</v>
      </c>
      <c r="AH131" s="6">
        <f>Cal_Energy!AH130+IFERROR(VLOOKUP(Cal_Energy_Switching!AH$4,Switching!$B$35:$E$44,2,0)/12,0)-IFERROR(VLOOKUP(Cal_Energy_Switching!AH$4,Switching!$B$23:$E$31,2,0)/12,0)</f>
        <v>2165.122473690556</v>
      </c>
      <c r="AI131" s="6">
        <f>Cal_Energy!AI130+IFERROR(VLOOKUP(Cal_Energy_Switching!AI$4,Switching!$B$35:$E$44,2,0)/12,0)-IFERROR(VLOOKUP(Cal_Energy_Switching!AI$4,Switching!$B$23:$E$31,2,0)/12,0)</f>
        <v>3582.5990026019035</v>
      </c>
      <c r="AJ131" s="6">
        <f>Cal_Energy!AJ130+IFERROR(VLOOKUP(Cal_Energy_Switching!AJ$4,Switching!$B$35:$E$44,2,0)/12,0)-IFERROR(VLOOKUP(Cal_Energy_Switching!AJ$4,Switching!$B$23:$E$31,2,0)/12,0)</f>
        <v>376495.73914366728</v>
      </c>
      <c r="AK131" s="35">
        <f t="shared" si="7"/>
        <v>112356.57053898359</v>
      </c>
      <c r="AL131" s="1">
        <f>Cal_Energy!AL130+IFERROR(VLOOKUP(Cal_Energy_Switching!AL$4,Switching!$B$35:$E$44,2,0)/12,0)-IFERROR(VLOOKUP(Cal_Energy_Switching!AL$4,Switching!$B$23:$E$31,2,0)/12,0)</f>
        <v>31641.05442091541</v>
      </c>
      <c r="AM131" s="1">
        <f>Cal_Energy!AM130+IFERROR(VLOOKUP(Cal_Energy_Switching!AM$4,Switching!$B$35:$E$44,2,0)/12,0)-IFERROR(VLOOKUP(Cal_Energy_Switching!AM$4,Switching!$B$23:$E$31,2,0)/12,0)</f>
        <v>80715.51611806819</v>
      </c>
      <c r="AN131" s="6">
        <f>Cal_Energy!AN130+IFERROR(VLOOKUP(Cal_Energy_Switching!AN$4,Switching!$B$35:$E$44,2,0)/12,0)-IFERROR(VLOOKUP(Cal_Energy_Switching!AN$4,Switching!$B$23:$E$31,2,0)/12,0)</f>
        <v>359.39294912264512</v>
      </c>
      <c r="AO131" s="6">
        <f>Cal_Energy!AO130+IFERROR(VLOOKUP(Cal_Energy_Switching!AO$4,Switching!$B$35:$E$44,2,0)/12,0)-IFERROR(VLOOKUP(Cal_Energy_Switching!AO$4,Switching!$B$23:$E$31,2,0)/12,0)</f>
        <v>295.96308135231652</v>
      </c>
      <c r="AP131" s="6">
        <f>Cal_Energy!AP130+IFERROR(VLOOKUP(Cal_Energy_Switching!AP$4,Switching!$B$35:$E$44,2,0)/12,0)-IFERROR(VLOOKUP(Cal_Energy_Switching!AP$4,Switching!$B$23:$E$31,2,0)/12,0)</f>
        <v>13954.456719510783</v>
      </c>
      <c r="AQ131" s="6">
        <f>Cal_Energy!AQ130+IFERROR(VLOOKUP(Cal_Energy_Switching!AQ$4,Switching!$B$35:$E$44,2,0)/12,0)-IFERROR(VLOOKUP(Cal_Energy_Switching!AQ$4,Switching!$B$23:$E$31,2,0)/12,0)</f>
        <v>79456.607674573286</v>
      </c>
      <c r="AR131" s="6">
        <f>Cal_Energy!AR130+IFERROR(VLOOKUP(Cal_Energy_Switching!AR$4,Switching!$B$35:$E$44,2,0)/12,0)-IFERROR(VLOOKUP(Cal_Energy_Switching!AR$4,Switching!$B$23:$E$31,2,0)/12,0)</f>
        <v>11616.074470367126</v>
      </c>
      <c r="AS131" s="6">
        <f>Cal_Energy!AS130+IFERROR(VLOOKUP(Cal_Energy_Switching!AS$4,Switching!$B$35:$E$44,2,0)/12,0)-IFERROR(VLOOKUP(Cal_Energy_Switching!AS$4,Switching!$B$23:$E$31,2,0)/12,0)</f>
        <v>143826.81512135858</v>
      </c>
      <c r="AT131" s="6">
        <f>Cal_Energy!AT130+IFERROR(VLOOKUP(Cal_Energy_Switching!AT$4,Switching!$B$35:$E$44,2,0)/12,0)-IFERROR(VLOOKUP(Cal_Energy_Switching!AT$4,Switching!$B$23:$E$31,2,0)/12,0)</f>
        <v>29049.840430856639</v>
      </c>
      <c r="AU131" s="6">
        <f>Cal_Energy!AU130+IFERROR(VLOOKUP(Cal_Energy_Switching!AU$4,Switching!$B$35:$E$44,2,0)/12,0)-IFERROR(VLOOKUP(Cal_Energy_Switching!AU$4,Switching!$B$23:$E$31,2,0)/12,0)</f>
        <v>67733.536802208007</v>
      </c>
      <c r="AV131" s="6">
        <f>Cal_Energy!AV130+IFERROR(VLOOKUP(Cal_Energy_Switching!AV$4,Switching!$B$35:$E$44,2,0)/12,0)-IFERROR(VLOOKUP(Cal_Energy_Switching!AV$4,Switching!$B$23:$E$31,2,0)/12,0)</f>
        <v>1180.3216331477461</v>
      </c>
      <c r="AW131" s="6">
        <f>Cal_Energy!AW130+IFERROR(VLOOKUP(Cal_Energy_Switching!AW$4,Switching!$B$35:$E$44,2,0)/12,0)-IFERROR(VLOOKUP(Cal_Energy_Switching!AW$4,Switching!$B$23:$E$31,2,0)/12,0)</f>
        <v>18714.005491302483</v>
      </c>
      <c r="AX131" s="6">
        <f>Cal_Energy!AX130+IFERROR(VLOOKUP(Cal_Energy_Switching!AX$4,Switching!$B$35:$E$44,2,0)/12,0)-IFERROR(VLOOKUP(Cal_Energy_Switching!AX$4,Switching!$B$23:$E$31,2,0)/12,0)</f>
        <v>148837.54475951692</v>
      </c>
      <c r="AY131" s="6">
        <f>Cal_Energy!AY130+IFERROR(VLOOKUP(Cal_Energy_Switching!AY$4,Switching!$B$35:$E$44,2,0)/12,0)-IFERROR(VLOOKUP(Cal_Energy_Switching!AY$4,Switching!$B$23:$E$31,2,0)/12,0)</f>
        <v>22864.076526661927</v>
      </c>
      <c r="AZ131" s="6">
        <f>Cal_Energy!AZ130+IFERROR(VLOOKUP(Cal_Energy_Switching!AZ$4,Switching!$B$35:$E$44,2,0)/12,0)-IFERROR(VLOOKUP(Cal_Energy_Switching!AZ$4,Switching!$B$23:$E$31,2,0)/12,0)</f>
        <v>9529</v>
      </c>
      <c r="BA131" s="6">
        <f>Cal_Energy!BA130+IFERROR(VLOOKUP(Cal_Energy_Switching!BA$4,Switching!$B$35:$E$44,2,0)/12,0)-IFERROR(VLOOKUP(Cal_Energy_Switching!BA$4,Switching!$B$23:$E$31,2,0)/12,0)</f>
        <v>4790.1000000000004</v>
      </c>
      <c r="BB131" s="7">
        <f t="shared" si="9"/>
        <v>2947142.4601891381</v>
      </c>
    </row>
    <row r="132" spans="1:54" x14ac:dyDescent="0.25">
      <c r="A132">
        <v>2025</v>
      </c>
      <c r="B132">
        <v>1</v>
      </c>
      <c r="C132" t="s">
        <v>238</v>
      </c>
      <c r="D132" s="6">
        <f>Cal_Energy!D131+IFERROR(VLOOKUP(Cal_Energy_Switching!D$4,Switching!$B$35:$E$44,2,0)/12,0)-IFERROR(VLOOKUP(Cal_Energy_Switching!D$4,Switching!$B$23:$E$31,2,0)/12,0)</f>
        <v>755903.10386035976</v>
      </c>
      <c r="E132" s="35">
        <f t="shared" si="8"/>
        <v>203360.35989678127</v>
      </c>
      <c r="F132" s="1">
        <f>Cal_Energy!F131+IFERROR(VLOOKUP(Cal_Energy_Switching!F$4,Switching!$B$35:$E$44,2,0)/12,0)-IFERROR(VLOOKUP(Cal_Energy_Switching!F$4,Switching!$B$23:$E$31,2,0)/12,0)</f>
        <v>82294.51190871252</v>
      </c>
      <c r="G132" s="1">
        <f>Cal_Energy!G131+IFERROR(VLOOKUP(Cal_Energy_Switching!G$4,Switching!$B$35:$E$44,2,0)/12,0)-IFERROR(VLOOKUP(Cal_Energy_Switching!G$4,Switching!$B$23:$E$31,2,0)/12,0)</f>
        <v>121065.84798806875</v>
      </c>
      <c r="H132" s="35">
        <f t="shared" si="5"/>
        <v>16142.688091963031</v>
      </c>
      <c r="I132" s="1">
        <f>Cal_Energy!I131+IFERROR(VLOOKUP(Cal_Energy_Switching!I$4,Switching!$B$35:$E$44,2,0)/12,0)-IFERROR(VLOOKUP(Cal_Energy_Switching!I$4,Switching!$B$23:$E$31,2,0)/12,0)</f>
        <v>826.36750459359337</v>
      </c>
      <c r="J132" s="1">
        <f>Cal_Energy!J131+IFERROR(VLOOKUP(Cal_Energy_Switching!J$4,Switching!$B$35:$E$44,2,0)/12,0)-IFERROR(VLOOKUP(Cal_Energy_Switching!J$4,Switching!$B$23:$E$31,2,0)/12,0)</f>
        <v>15316.320587369437</v>
      </c>
      <c r="K132" s="6">
        <f>Cal_Energy!K131+IFERROR(VLOOKUP(Cal_Energy_Switching!K$4,Switching!$B$35:$E$44,2,0)/12,0)-IFERROR(VLOOKUP(Cal_Energy_Switching!K$4,Switching!$B$23:$E$31,2,0)/12,0)</f>
        <v>262161.9910977828</v>
      </c>
      <c r="L132" s="6">
        <f>Cal_Energy!L131+IFERROR(VLOOKUP(Cal_Energy_Switching!L$4,Switching!$B$35:$E$44,2,0)/12,0)-IFERROR(VLOOKUP(Cal_Energy_Switching!L$4,Switching!$B$23:$E$31,2,0)/12,0)</f>
        <v>20848.813129437098</v>
      </c>
      <c r="M132" s="6">
        <f>Cal_Energy!M131+IFERROR(VLOOKUP(Cal_Energy_Switching!M$4,Switching!$B$35:$E$44,2,0)/12,0)-IFERROR(VLOOKUP(Cal_Energy_Switching!M$4,Switching!$B$23:$E$31,2,0)/12,0)</f>
        <v>192187.6560285078</v>
      </c>
      <c r="N132" s="6">
        <f>Cal_Energy!N131+IFERROR(VLOOKUP(Cal_Energy_Switching!N$4,Switching!$B$35:$E$44,2,0)/12,0)-IFERROR(VLOOKUP(Cal_Energy_Switching!N$4,Switching!$B$23:$E$31,2,0)/12,0)</f>
        <v>109497.24080578795</v>
      </c>
      <c r="O132" s="6">
        <f>Cal_Energy!O131+IFERROR(VLOOKUP(Cal_Energy_Switching!O$4,Switching!$B$35:$E$44,2,0)/12,0)-IFERROR(VLOOKUP(Cal_Energy_Switching!O$4,Switching!$B$23:$E$31,2,0)/12,0)</f>
        <v>148864.43473830156</v>
      </c>
      <c r="P132" s="6">
        <f>Cal_Energy!P131+IFERROR(VLOOKUP(Cal_Energy_Switching!P$4,Switching!$B$35:$E$44,2,0)/12,0)-IFERROR(VLOOKUP(Cal_Energy_Switching!P$4,Switching!$B$23:$E$31,2,0)/12,0)</f>
        <v>0</v>
      </c>
      <c r="Q132" s="6">
        <f>Cal_Energy!Q131+IFERROR(VLOOKUP(Cal_Energy_Switching!Q$4,Switching!$B$35:$E$44,2,0)/12,0)-IFERROR(VLOOKUP(Cal_Energy_Switching!Q$4,Switching!$B$23:$E$31,2,0)/12,0)</f>
        <v>20431.518315623889</v>
      </c>
      <c r="R132" s="6">
        <f>Cal_Energy!R131+IFERROR(VLOOKUP(Cal_Energy_Switching!R$4,Switching!$B$35:$E$44,2,0)/12,0)-IFERROR(VLOOKUP(Cal_Energy_Switching!R$4,Switching!$B$23:$E$31,2,0)/12,0)</f>
        <v>21486.49</v>
      </c>
      <c r="S132" s="6">
        <f>Cal_Energy!S131+IFERROR(VLOOKUP(Cal_Energy_Switching!S$4,Switching!$B$35:$E$44,2,0)/12,0)-IFERROR(VLOOKUP(Cal_Energy_Switching!S$4,Switching!$B$23:$E$31,2,0)/12,0)</f>
        <v>130364.55610336046</v>
      </c>
      <c r="T132" s="6">
        <f>Cal_Energy!T131+IFERROR(VLOOKUP(Cal_Energy_Switching!T$4,Switching!$B$35:$E$44,2,0)/12,0)-IFERROR(VLOOKUP(Cal_Energy_Switching!T$4,Switching!$B$23:$E$31,2,0)/12,0)</f>
        <v>20.953485122280242</v>
      </c>
      <c r="U132" s="6">
        <f>Cal_Energy!U131+IFERROR(VLOOKUP(Cal_Energy_Switching!U$4,Switching!$B$35:$E$44,2,0)/12,0)-IFERROR(VLOOKUP(Cal_Energy_Switching!U$4,Switching!$B$23:$E$31,2,0)/12,0)</f>
        <v>122.396139960564</v>
      </c>
      <c r="V132" s="6">
        <f>Cal_Energy!V131+IFERROR(VLOOKUP(Cal_Energy_Switching!V$4,Switching!$B$35:$E$44,2,0)/12,0)-IFERROR(VLOOKUP(Cal_Energy_Switching!V$4,Switching!$B$23:$E$31,2,0)/12,0)</f>
        <v>48922.696088106532</v>
      </c>
      <c r="W132" s="6">
        <f>Cal_Energy!W131+IFERROR(VLOOKUP(Cal_Energy_Switching!W$4,Switching!$B$35:$E$44,2,0)/12,0)-IFERROR(VLOOKUP(Cal_Energy_Switching!W$4,Switching!$B$23:$E$31,2,0)/12,0)</f>
        <v>12813.564409170947</v>
      </c>
      <c r="X132" s="6">
        <f>Cal_Energy!X131+IFERROR(VLOOKUP(Cal_Energy_Switching!X$4,Switching!$B$35:$E$44,2,0)/12,0)-IFERROR(VLOOKUP(Cal_Energy_Switching!X$4,Switching!$B$23:$E$31,2,0)/12,0)</f>
        <v>28805.729402347068</v>
      </c>
      <c r="Y132" s="35">
        <f t="shared" si="6"/>
        <v>10908.260670689571</v>
      </c>
      <c r="Z132" s="1">
        <f>Cal_Energy!Z131+IFERROR(VLOOKUP(Cal_Energy_Switching!Z$4,Switching!$B$35:$E$44,2,0)/12,0)-IFERROR(VLOOKUP(Cal_Energy_Switching!Z$4,Switching!$B$23:$E$31,2,0)/12,0)</f>
        <v>5666.6162061691466</v>
      </c>
      <c r="AA132" s="1">
        <f>Cal_Energy!AA131+IFERROR(VLOOKUP(Cal_Energy_Switching!AA$4,Switching!$B$35:$E$44,2,0)/12,0)-IFERROR(VLOOKUP(Cal_Energy_Switching!AA$4,Switching!$B$23:$E$31,2,0)/12,0)</f>
        <v>5241.6444645204238</v>
      </c>
      <c r="AB132" s="6">
        <f>Cal_Energy!AB131+IFERROR(VLOOKUP(Cal_Energy_Switching!AB$4,Switching!$B$35:$E$44,2,0)/12,0)-IFERROR(VLOOKUP(Cal_Energy_Switching!AB$4,Switching!$B$23:$E$31,2,0)/12,0)</f>
        <v>63.255338584021509</v>
      </c>
      <c r="AC132" s="6">
        <f>Cal_Energy!AC131+IFERROR(VLOOKUP(Cal_Energy_Switching!AC$4,Switching!$B$35:$E$44,2,0)/12,0)-IFERROR(VLOOKUP(Cal_Energy_Switching!AC$4,Switching!$B$23:$E$31,2,0)/12,0)</f>
        <v>2020.3092551928708</v>
      </c>
      <c r="AD132" s="6">
        <f>Cal_Energy!AD131+IFERROR(VLOOKUP(Cal_Energy_Switching!AD$4,Switching!$B$35:$E$44,2,0)/12,0)-IFERROR(VLOOKUP(Cal_Energy_Switching!AD$4,Switching!$B$23:$E$31,2,0)/12,0)</f>
        <v>762.40319066312588</v>
      </c>
      <c r="AE132" s="6">
        <f>Cal_Energy!AE131+IFERROR(VLOOKUP(Cal_Energy_Switching!AE$4,Switching!$B$35:$E$44,2,0)/12,0)-IFERROR(VLOOKUP(Cal_Energy_Switching!AE$4,Switching!$B$23:$E$31,2,0)/12,0)</f>
        <v>4549.2223125481942</v>
      </c>
      <c r="AF132" s="6">
        <f>Cal_Energy!AF131+IFERROR(VLOOKUP(Cal_Energy_Switching!AF$4,Switching!$B$35:$E$44,2,0)/12,0)-IFERROR(VLOOKUP(Cal_Energy_Switching!AF$4,Switching!$B$23:$E$31,2,0)/12,0)</f>
        <v>11061.15548014327</v>
      </c>
      <c r="AG132" s="6">
        <f>Cal_Energy!AG131+IFERROR(VLOOKUP(Cal_Energy_Switching!AG$4,Switching!$B$35:$E$44,2,0)/12,0)-IFERROR(VLOOKUP(Cal_Energy_Switching!AG$4,Switching!$B$23:$E$31,2,0)/12,0)</f>
        <v>7676.0054741018193</v>
      </c>
      <c r="AH132" s="6">
        <f>Cal_Energy!AH131+IFERROR(VLOOKUP(Cal_Energy_Switching!AH$4,Switching!$B$35:$E$44,2,0)/12,0)-IFERROR(VLOOKUP(Cal_Energy_Switching!AH$4,Switching!$B$23:$E$31,2,0)/12,0)</f>
        <v>2265.8276674231361</v>
      </c>
      <c r="AI132" s="6">
        <f>Cal_Energy!AI131+IFERROR(VLOOKUP(Cal_Energy_Switching!AI$4,Switching!$B$35:$E$44,2,0)/12,0)-IFERROR(VLOOKUP(Cal_Energy_Switching!AI$4,Switching!$B$23:$E$31,2,0)/12,0)</f>
        <v>3687.051826714418</v>
      </c>
      <c r="AJ132" s="6">
        <f>Cal_Energy!AJ131+IFERROR(VLOOKUP(Cal_Energy_Switching!AJ$4,Switching!$B$35:$E$44,2,0)/12,0)-IFERROR(VLOOKUP(Cal_Energy_Switching!AJ$4,Switching!$B$23:$E$31,2,0)/12,0)</f>
        <v>417155.41278268822</v>
      </c>
      <c r="AK132" s="35">
        <f t="shared" si="7"/>
        <v>115947.25313887039</v>
      </c>
      <c r="AL132" s="1">
        <f>Cal_Energy!AL131+IFERROR(VLOOKUP(Cal_Energy_Switching!AL$4,Switching!$B$35:$E$44,2,0)/12,0)-IFERROR(VLOOKUP(Cal_Energy_Switching!AL$4,Switching!$B$23:$E$31,2,0)/12,0)</f>
        <v>32646.445548883712</v>
      </c>
      <c r="AM132" s="1">
        <f>Cal_Energy!AM131+IFERROR(VLOOKUP(Cal_Energy_Switching!AM$4,Switching!$B$35:$E$44,2,0)/12,0)-IFERROR(VLOOKUP(Cal_Energy_Switching!AM$4,Switching!$B$23:$E$31,2,0)/12,0)</f>
        <v>83300.807589986682</v>
      </c>
      <c r="AN132" s="6">
        <f>Cal_Energy!AN131+IFERROR(VLOOKUP(Cal_Energy_Switching!AN$4,Switching!$B$35:$E$44,2,0)/12,0)-IFERROR(VLOOKUP(Cal_Energy_Switching!AN$4,Switching!$B$23:$E$31,2,0)/12,0)</f>
        <v>356.80246058539461</v>
      </c>
      <c r="AO132" s="6">
        <f>Cal_Energy!AO131+IFERROR(VLOOKUP(Cal_Energy_Switching!AO$4,Switching!$B$35:$E$44,2,0)/12,0)-IFERROR(VLOOKUP(Cal_Energy_Switching!AO$4,Switching!$B$23:$E$31,2,0)/12,0)</f>
        <v>288.03874312943373</v>
      </c>
      <c r="AP132" s="6">
        <f>Cal_Energy!AP131+IFERROR(VLOOKUP(Cal_Energy_Switching!AP$4,Switching!$B$35:$E$44,2,0)/12,0)-IFERROR(VLOOKUP(Cal_Energy_Switching!AP$4,Switching!$B$23:$E$31,2,0)/12,0)</f>
        <v>15569.702250293103</v>
      </c>
      <c r="AQ132" s="6">
        <f>Cal_Energy!AQ131+IFERROR(VLOOKUP(Cal_Energy_Switching!AQ$4,Switching!$B$35:$E$44,2,0)/12,0)-IFERROR(VLOOKUP(Cal_Energy_Switching!AQ$4,Switching!$B$23:$E$31,2,0)/12,0)</f>
        <v>71615.51582981908</v>
      </c>
      <c r="AR132" s="6">
        <f>Cal_Energy!AR131+IFERROR(VLOOKUP(Cal_Energy_Switching!AR$4,Switching!$B$35:$E$44,2,0)/12,0)-IFERROR(VLOOKUP(Cal_Energy_Switching!AR$4,Switching!$B$23:$E$31,2,0)/12,0)</f>
        <v>11138.417741879144</v>
      </c>
      <c r="AS132" s="6">
        <f>Cal_Energy!AS131+IFERROR(VLOOKUP(Cal_Energy_Switching!AS$4,Switching!$B$35:$E$44,2,0)/12,0)-IFERROR(VLOOKUP(Cal_Energy_Switching!AS$4,Switching!$B$23:$E$31,2,0)/12,0)</f>
        <v>138993.10774520822</v>
      </c>
      <c r="AT132" s="6">
        <f>Cal_Energy!AT131+IFERROR(VLOOKUP(Cal_Energy_Switching!AT$4,Switching!$B$35:$E$44,2,0)/12,0)-IFERROR(VLOOKUP(Cal_Energy_Switching!AT$4,Switching!$B$23:$E$31,2,0)/12,0)</f>
        <v>27935.30806438467</v>
      </c>
      <c r="AU132" s="6">
        <f>Cal_Energy!AU131+IFERROR(VLOOKUP(Cal_Energy_Switching!AU$4,Switching!$B$35:$E$44,2,0)/12,0)-IFERROR(VLOOKUP(Cal_Energy_Switching!AU$4,Switching!$B$23:$E$31,2,0)/12,0)</f>
        <v>65458.850978137278</v>
      </c>
      <c r="AV132" s="6">
        <f>Cal_Energy!AV131+IFERROR(VLOOKUP(Cal_Energy_Switching!AV$4,Switching!$B$35:$E$44,2,0)/12,0)-IFERROR(VLOOKUP(Cal_Energy_Switching!AV$4,Switching!$B$23:$E$31,2,0)/12,0)</f>
        <v>1120.9582375194618</v>
      </c>
      <c r="AW132" s="6">
        <f>Cal_Energy!AW131+IFERROR(VLOOKUP(Cal_Energy_Switching!AW$4,Switching!$B$35:$E$44,2,0)/12,0)-IFERROR(VLOOKUP(Cal_Energy_Switching!AW$4,Switching!$B$23:$E$31,2,0)/12,0)</f>
        <v>17930.316516487856</v>
      </c>
      <c r="AX132" s="6">
        <f>Cal_Energy!AX131+IFERROR(VLOOKUP(Cal_Energy_Switching!AX$4,Switching!$B$35:$E$44,2,0)/12,0)-IFERROR(VLOOKUP(Cal_Energy_Switching!AX$4,Switching!$B$23:$E$31,2,0)/12,0)</f>
        <v>141351.87152794303</v>
      </c>
      <c r="AY132" s="6">
        <f>Cal_Energy!AY131+IFERROR(VLOOKUP(Cal_Energy_Switching!AY$4,Switching!$B$35:$E$44,2,0)/12,0)-IFERROR(VLOOKUP(Cal_Energy_Switching!AY$4,Switching!$B$23:$E$31,2,0)/12,0)</f>
        <v>22039.60257219545</v>
      </c>
      <c r="AZ132" s="6">
        <f>Cal_Energy!AZ131+IFERROR(VLOOKUP(Cal_Energy_Switching!AZ$4,Switching!$B$35:$E$44,2,0)/12,0)-IFERROR(VLOOKUP(Cal_Energy_Switching!AZ$4,Switching!$B$23:$E$31,2,0)/12,0)</f>
        <v>10975.5</v>
      </c>
      <c r="BA132" s="6">
        <f>Cal_Energy!BA131+IFERROR(VLOOKUP(Cal_Energy_Switching!BA$4,Switching!$B$35:$E$44,2,0)/12,0)-IFERROR(VLOOKUP(Cal_Energy_Switching!BA$4,Switching!$B$23:$E$31,2,0)/12,0)</f>
        <v>5498.8799999999992</v>
      </c>
      <c r="BB132" s="7">
        <f t="shared" si="9"/>
        <v>3078303.2213978143</v>
      </c>
    </row>
    <row r="133" spans="1:54" x14ac:dyDescent="0.25">
      <c r="A133">
        <v>2025</v>
      </c>
      <c r="B133">
        <v>2</v>
      </c>
      <c r="C133" t="s">
        <v>239</v>
      </c>
      <c r="D133" s="6">
        <f>Cal_Energy!D132+IFERROR(VLOOKUP(Cal_Energy_Switching!D$4,Switching!$B$35:$E$44,2,0)/12,0)-IFERROR(VLOOKUP(Cal_Energy_Switching!D$4,Switching!$B$23:$E$31,2,0)/12,0)</f>
        <v>654283.40603532642</v>
      </c>
      <c r="E133" s="35">
        <f t="shared" si="8"/>
        <v>182458.61838034118</v>
      </c>
      <c r="F133" s="1">
        <f>Cal_Energy!F132+IFERROR(VLOOKUP(Cal_Energy_Switching!F$4,Switching!$B$35:$E$44,2,0)/12,0)-IFERROR(VLOOKUP(Cal_Energy_Switching!F$4,Switching!$B$23:$E$31,2,0)/12,0)</f>
        <v>73933.815302136485</v>
      </c>
      <c r="G133" s="1">
        <f>Cal_Energy!G132+IFERROR(VLOOKUP(Cal_Energy_Switching!G$4,Switching!$B$35:$E$44,2,0)/12,0)-IFERROR(VLOOKUP(Cal_Energy_Switching!G$4,Switching!$B$23:$E$31,2,0)/12,0)</f>
        <v>108524.8030782047</v>
      </c>
      <c r="H133" s="35">
        <f t="shared" si="5"/>
        <v>14816.597144302266</v>
      </c>
      <c r="I133" s="1">
        <f>Cal_Energy!I132+IFERROR(VLOOKUP(Cal_Energy_Switching!I$4,Switching!$B$35:$E$44,2,0)/12,0)-IFERROR(VLOOKUP(Cal_Energy_Switching!I$4,Switching!$B$23:$E$31,2,0)/12,0)</f>
        <v>758.4829948366239</v>
      </c>
      <c r="J133" s="1">
        <f>Cal_Energy!J132+IFERROR(VLOOKUP(Cal_Energy_Switching!J$4,Switching!$B$35:$E$44,2,0)/12,0)-IFERROR(VLOOKUP(Cal_Energy_Switching!J$4,Switching!$B$23:$E$31,2,0)/12,0)</f>
        <v>14058.114149465642</v>
      </c>
      <c r="K133" s="6">
        <f>Cal_Energy!K132+IFERROR(VLOOKUP(Cal_Energy_Switching!K$4,Switching!$B$35:$E$44,2,0)/12,0)-IFERROR(VLOOKUP(Cal_Energy_Switching!K$4,Switching!$B$23:$E$31,2,0)/12,0)</f>
        <v>249111.19013952199</v>
      </c>
      <c r="L133" s="6">
        <f>Cal_Energy!L132+IFERROR(VLOOKUP(Cal_Energy_Switching!L$4,Switching!$B$35:$E$44,2,0)/12,0)-IFERROR(VLOOKUP(Cal_Energy_Switching!L$4,Switching!$B$23:$E$31,2,0)/12,0)</f>
        <v>19488.968937095142</v>
      </c>
      <c r="M133" s="6">
        <f>Cal_Energy!M132+IFERROR(VLOOKUP(Cal_Energy_Switching!M$4,Switching!$B$35:$E$44,2,0)/12,0)-IFERROR(VLOOKUP(Cal_Energy_Switching!M$4,Switching!$B$23:$E$31,2,0)/12,0)</f>
        <v>169748.91144925318</v>
      </c>
      <c r="N133" s="6">
        <f>Cal_Energy!N132+IFERROR(VLOOKUP(Cal_Energy_Switching!N$4,Switching!$B$35:$E$44,2,0)/12,0)-IFERROR(VLOOKUP(Cal_Energy_Switching!N$4,Switching!$B$23:$E$31,2,0)/12,0)</f>
        <v>104368.27096952092</v>
      </c>
      <c r="O133" s="6">
        <f>Cal_Energy!O132+IFERROR(VLOOKUP(Cal_Energy_Switching!O$4,Switching!$B$35:$E$44,2,0)/12,0)-IFERROR(VLOOKUP(Cal_Energy_Switching!O$4,Switching!$B$23:$E$31,2,0)/12,0)</f>
        <v>133905.3652116193</v>
      </c>
      <c r="P133" s="6">
        <f>Cal_Energy!P132+IFERROR(VLOOKUP(Cal_Energy_Switching!P$4,Switching!$B$35:$E$44,2,0)/12,0)-IFERROR(VLOOKUP(Cal_Energy_Switching!P$4,Switching!$B$23:$E$31,2,0)/12,0)</f>
        <v>0</v>
      </c>
      <c r="Q133" s="6">
        <f>Cal_Energy!Q132+IFERROR(VLOOKUP(Cal_Energy_Switching!Q$4,Switching!$B$35:$E$44,2,0)/12,0)-IFERROR(VLOOKUP(Cal_Energy_Switching!Q$4,Switching!$B$23:$E$31,2,0)/12,0)</f>
        <v>18670.849931813405</v>
      </c>
      <c r="R133" s="6">
        <f>Cal_Energy!R132+IFERROR(VLOOKUP(Cal_Energy_Switching!R$4,Switching!$B$35:$E$44,2,0)/12,0)-IFERROR(VLOOKUP(Cal_Energy_Switching!R$4,Switching!$B$23:$E$31,2,0)/12,0)</f>
        <v>19336.237000000001</v>
      </c>
      <c r="S133" s="6">
        <f>Cal_Energy!S132+IFERROR(VLOOKUP(Cal_Energy_Switching!S$4,Switching!$B$35:$E$44,2,0)/12,0)-IFERROR(VLOOKUP(Cal_Energy_Switching!S$4,Switching!$B$23:$E$31,2,0)/12,0)</f>
        <v>122071.31774963764</v>
      </c>
      <c r="T133" s="6">
        <f>Cal_Energy!T132+IFERROR(VLOOKUP(Cal_Energy_Switching!T$4,Switching!$B$35:$E$44,2,0)/12,0)-IFERROR(VLOOKUP(Cal_Energy_Switching!T$4,Switching!$B$23:$E$31,2,0)/12,0)</f>
        <v>11.680453486317919</v>
      </c>
      <c r="U133" s="6">
        <f>Cal_Energy!U132+IFERROR(VLOOKUP(Cal_Energy_Switching!U$4,Switching!$B$35:$E$44,2,0)/12,0)-IFERROR(VLOOKUP(Cal_Energy_Switching!U$4,Switching!$B$23:$E$31,2,0)/12,0)</f>
        <v>104.53899567223316</v>
      </c>
      <c r="V133" s="6">
        <f>Cal_Energy!V132+IFERROR(VLOOKUP(Cal_Energy_Switching!V$4,Switching!$B$35:$E$44,2,0)/12,0)-IFERROR(VLOOKUP(Cal_Energy_Switching!V$4,Switching!$B$23:$E$31,2,0)/12,0)</f>
        <v>46508.168692297637</v>
      </c>
      <c r="W133" s="6">
        <f>Cal_Energy!W132+IFERROR(VLOOKUP(Cal_Energy_Switching!W$4,Switching!$B$35:$E$44,2,0)/12,0)-IFERROR(VLOOKUP(Cal_Energy_Switching!W$4,Switching!$B$23:$E$31,2,0)/12,0)</f>
        <v>9227.2500313443525</v>
      </c>
      <c r="X133" s="6">
        <f>Cal_Energy!X132+IFERROR(VLOOKUP(Cal_Energy_Switching!X$4,Switching!$B$35:$E$44,2,0)/12,0)-IFERROR(VLOOKUP(Cal_Energy_Switching!X$4,Switching!$B$23:$E$31,2,0)/12,0)</f>
        <v>20541.044322195059</v>
      </c>
      <c r="Y133" s="35">
        <f t="shared" si="6"/>
        <v>9724.6715178587183</v>
      </c>
      <c r="Z133" s="1">
        <f>Cal_Energy!Z132+IFERROR(VLOOKUP(Cal_Energy_Switching!Z$4,Switching!$B$35:$E$44,2,0)/12,0)-IFERROR(VLOOKUP(Cal_Energy_Switching!Z$4,Switching!$B$23:$E$31,2,0)/12,0)</f>
        <v>5051.7660776881839</v>
      </c>
      <c r="AA133" s="1">
        <f>Cal_Energy!AA132+IFERROR(VLOOKUP(Cal_Energy_Switching!AA$4,Switching!$B$35:$E$44,2,0)/12,0)-IFERROR(VLOOKUP(Cal_Energy_Switching!AA$4,Switching!$B$23:$E$31,2,0)/12,0)</f>
        <v>4672.9054401705343</v>
      </c>
      <c r="AB133" s="6">
        <f>Cal_Energy!AB132+IFERROR(VLOOKUP(Cal_Energy_Switching!AB$4,Switching!$B$35:$E$44,2,0)/12,0)-IFERROR(VLOOKUP(Cal_Energy_Switching!AB$4,Switching!$B$23:$E$31,2,0)/12,0)</f>
        <v>55.729079626527536</v>
      </c>
      <c r="AC133" s="6">
        <f>Cal_Energy!AC132+IFERROR(VLOOKUP(Cal_Energy_Switching!AC$4,Switching!$B$35:$E$44,2,0)/12,0)-IFERROR(VLOOKUP(Cal_Energy_Switching!AC$4,Switching!$B$23:$E$31,2,0)/12,0)</f>
        <v>1860.4615494328361</v>
      </c>
      <c r="AD133" s="6">
        <f>Cal_Energy!AD132+IFERROR(VLOOKUP(Cal_Energy_Switching!AD$4,Switching!$B$35:$E$44,2,0)/12,0)-IFERROR(VLOOKUP(Cal_Energy_Switching!AD$4,Switching!$B$23:$E$31,2,0)/12,0)</f>
        <v>674.35158288114087</v>
      </c>
      <c r="AE133" s="6">
        <f>Cal_Energy!AE132+IFERROR(VLOOKUP(Cal_Energy_Switching!AE$4,Switching!$B$35:$E$44,2,0)/12,0)-IFERROR(VLOOKUP(Cal_Energy_Switching!AE$4,Switching!$B$23:$E$31,2,0)/12,0)</f>
        <v>4144.8555318365943</v>
      </c>
      <c r="AF133" s="6">
        <f>Cal_Energy!AF132+IFERROR(VLOOKUP(Cal_Energy_Switching!AF$4,Switching!$B$35:$E$44,2,0)/12,0)-IFERROR(VLOOKUP(Cal_Energy_Switching!AF$4,Switching!$B$23:$E$31,2,0)/12,0)</f>
        <v>9583.6045430661034</v>
      </c>
      <c r="AG133" s="6">
        <f>Cal_Energy!AG132+IFERROR(VLOOKUP(Cal_Energy_Switching!AG$4,Switching!$B$35:$E$44,2,0)/12,0)-IFERROR(VLOOKUP(Cal_Energy_Switching!AG$4,Switching!$B$23:$E$31,2,0)/12,0)</f>
        <v>6993.7082793207292</v>
      </c>
      <c r="AH133" s="6">
        <f>Cal_Energy!AH132+IFERROR(VLOOKUP(Cal_Energy_Switching!AH$4,Switching!$B$35:$E$44,2,0)/12,0)-IFERROR(VLOOKUP(Cal_Energy_Switching!AH$4,Switching!$B$23:$E$31,2,0)/12,0)</f>
        <v>2064.4250151509164</v>
      </c>
      <c r="AI133" s="6">
        <f>Cal_Energy!AI132+IFERROR(VLOOKUP(Cal_Energy_Switching!AI$4,Switching!$B$35:$E$44,2,0)/12,0)-IFERROR(VLOOKUP(Cal_Energy_Switching!AI$4,Switching!$B$23:$E$31,2,0)/12,0)</f>
        <v>3194.5348476886966</v>
      </c>
      <c r="AJ133" s="6">
        <f>Cal_Energy!AJ132+IFERROR(VLOOKUP(Cal_Energy_Switching!AJ$4,Switching!$B$35:$E$44,2,0)/12,0)-IFERROR(VLOOKUP(Cal_Energy_Switching!AJ$4,Switching!$B$23:$E$31,2,0)/12,0)</f>
        <v>362135.25747894793</v>
      </c>
      <c r="AK133" s="35">
        <f t="shared" si="7"/>
        <v>104307.26102223109</v>
      </c>
      <c r="AL133" s="1">
        <f>Cal_Energy!AL132+IFERROR(VLOOKUP(Cal_Energy_Switching!AL$4,Switching!$B$35:$E$44,2,0)/12,0)-IFERROR(VLOOKUP(Cal_Energy_Switching!AL$4,Switching!$B$23:$E$31,2,0)/12,0)</f>
        <v>29387.247756224708</v>
      </c>
      <c r="AM133" s="1">
        <f>Cal_Energy!AM132+IFERROR(VLOOKUP(Cal_Energy_Switching!AM$4,Switching!$B$35:$E$44,2,0)/12,0)-IFERROR(VLOOKUP(Cal_Energy_Switching!AM$4,Switching!$B$23:$E$31,2,0)/12,0)</f>
        <v>74920.013266006383</v>
      </c>
      <c r="AN133" s="6">
        <f>Cal_Energy!AN132+IFERROR(VLOOKUP(Cal_Energy_Switching!AN$4,Switching!$B$35:$E$44,2,0)/12,0)-IFERROR(VLOOKUP(Cal_Energy_Switching!AN$4,Switching!$B$23:$E$31,2,0)/12,0)</f>
        <v>268.79055673431941</v>
      </c>
      <c r="AO133" s="6">
        <f>Cal_Energy!AO132+IFERROR(VLOOKUP(Cal_Energy_Switching!AO$4,Switching!$B$35:$E$44,2,0)/12,0)-IFERROR(VLOOKUP(Cal_Energy_Switching!AO$4,Switching!$B$23:$E$31,2,0)/12,0)</f>
        <v>231.92435298122189</v>
      </c>
      <c r="AP133" s="6">
        <f>Cal_Energy!AP132+IFERROR(VLOOKUP(Cal_Energy_Switching!AP$4,Switching!$B$35:$E$44,2,0)/12,0)-IFERROR(VLOOKUP(Cal_Energy_Switching!AP$4,Switching!$B$23:$E$31,2,0)/12,0)</f>
        <v>12885.995817746203</v>
      </c>
      <c r="AQ133" s="6">
        <f>Cal_Energy!AQ132+IFERROR(VLOOKUP(Cal_Energy_Switching!AQ$4,Switching!$B$35:$E$44,2,0)/12,0)-IFERROR(VLOOKUP(Cal_Energy_Switching!AQ$4,Switching!$B$23:$E$31,2,0)/12,0)</f>
        <v>58930.223899233592</v>
      </c>
      <c r="AR133" s="6">
        <f>Cal_Energy!AR132+IFERROR(VLOOKUP(Cal_Energy_Switching!AR$4,Switching!$B$35:$E$44,2,0)/12,0)-IFERROR(VLOOKUP(Cal_Energy_Switching!AR$4,Switching!$B$23:$E$31,2,0)/12,0)</f>
        <v>9822.5251809990386</v>
      </c>
      <c r="AS133" s="6">
        <f>Cal_Energy!AS132+IFERROR(VLOOKUP(Cal_Energy_Switching!AS$4,Switching!$B$35:$E$44,2,0)/12,0)-IFERROR(VLOOKUP(Cal_Energy_Switching!AS$4,Switching!$B$23:$E$31,2,0)/12,0)</f>
        <v>132883.3285538315</v>
      </c>
      <c r="AT133" s="6">
        <f>Cal_Energy!AT132+IFERROR(VLOOKUP(Cal_Energy_Switching!AT$4,Switching!$B$35:$E$44,2,0)/12,0)-IFERROR(VLOOKUP(Cal_Energy_Switching!AT$4,Switching!$B$23:$E$31,2,0)/12,0)</f>
        <v>24864.892088997756</v>
      </c>
      <c r="AU133" s="6">
        <f>Cal_Energy!AU132+IFERROR(VLOOKUP(Cal_Energy_Switching!AU$4,Switching!$B$35:$E$44,2,0)/12,0)-IFERROR(VLOOKUP(Cal_Energy_Switching!AU$4,Switching!$B$23:$E$31,2,0)/12,0)</f>
        <v>62583.660770430572</v>
      </c>
      <c r="AV133" s="6">
        <f>Cal_Energy!AV132+IFERROR(VLOOKUP(Cal_Energy_Switching!AV$4,Switching!$B$35:$E$44,2,0)/12,0)-IFERROR(VLOOKUP(Cal_Energy_Switching!AV$4,Switching!$B$23:$E$31,2,0)/12,0)</f>
        <v>1048.080001330268</v>
      </c>
      <c r="AW133" s="6">
        <f>Cal_Energy!AW132+IFERROR(VLOOKUP(Cal_Energy_Switching!AW$4,Switching!$B$35:$E$44,2,0)/12,0)-IFERROR(VLOOKUP(Cal_Energy_Switching!AW$4,Switching!$B$23:$E$31,2,0)/12,0)</f>
        <v>17307.166632723023</v>
      </c>
      <c r="AX133" s="6">
        <f>Cal_Energy!AX132+IFERROR(VLOOKUP(Cal_Energy_Switching!AX$4,Switching!$B$35:$E$44,2,0)/12,0)-IFERROR(VLOOKUP(Cal_Energy_Switching!AX$4,Switching!$B$23:$E$31,2,0)/12,0)</f>
        <v>132161.98850268972</v>
      </c>
      <c r="AY133" s="6">
        <f>Cal_Energy!AY132+IFERROR(VLOOKUP(Cal_Energy_Switching!AY$4,Switching!$B$35:$E$44,2,0)/12,0)-IFERROR(VLOOKUP(Cal_Energy_Switching!AY$4,Switching!$B$23:$E$31,2,0)/12,0)</f>
        <v>21384.022532914627</v>
      </c>
      <c r="AZ133" s="6">
        <f>Cal_Energy!AZ132+IFERROR(VLOOKUP(Cal_Energy_Switching!AZ$4,Switching!$B$35:$E$44,2,0)/12,0)-IFERROR(VLOOKUP(Cal_Energy_Switching!AZ$4,Switching!$B$23:$E$31,2,0)/12,0)</f>
        <v>9522.5</v>
      </c>
      <c r="BA133" s="6">
        <f>Cal_Energy!BA132+IFERROR(VLOOKUP(Cal_Energy_Switching!BA$4,Switching!$B$35:$E$44,2,0)/12,0)-IFERROR(VLOOKUP(Cal_Energy_Switching!BA$4,Switching!$B$23:$E$31,2,0)/12,0)</f>
        <v>4744.8</v>
      </c>
      <c r="BB133" s="7">
        <f t="shared" si="9"/>
        <v>2758031.1747820801</v>
      </c>
    </row>
    <row r="134" spans="1:54" x14ac:dyDescent="0.25">
      <c r="A134">
        <v>2025</v>
      </c>
      <c r="B134">
        <v>3</v>
      </c>
      <c r="C134" t="s">
        <v>240</v>
      </c>
      <c r="D134" s="6">
        <f>Cal_Energy!D133+IFERROR(VLOOKUP(Cal_Energy_Switching!D$4,Switching!$B$35:$E$44,2,0)/12,0)-IFERROR(VLOOKUP(Cal_Energy_Switching!D$4,Switching!$B$23:$E$31,2,0)/12,0)</f>
        <v>567969.11056639033</v>
      </c>
      <c r="E134" s="35">
        <f t="shared" si="8"/>
        <v>168480.69775994588</v>
      </c>
      <c r="F134" s="1">
        <f>Cal_Energy!F133+IFERROR(VLOOKUP(Cal_Energy_Switching!F$4,Switching!$B$35:$E$44,2,0)/12,0)-IFERROR(VLOOKUP(Cal_Energy_Switching!F$4,Switching!$B$23:$E$31,2,0)/12,0)</f>
        <v>68342.647053978362</v>
      </c>
      <c r="G134" s="1">
        <f>Cal_Energy!G133+IFERROR(VLOOKUP(Cal_Energy_Switching!G$4,Switching!$B$35:$E$44,2,0)/12,0)-IFERROR(VLOOKUP(Cal_Energy_Switching!G$4,Switching!$B$23:$E$31,2,0)/12,0)</f>
        <v>100138.05070596751</v>
      </c>
      <c r="H134" s="35">
        <f t="shared" ref="H134:H197" si="10">I134+J134</f>
        <v>14212.974672063739</v>
      </c>
      <c r="I134" s="1">
        <f>Cal_Energy!I133+IFERROR(VLOOKUP(Cal_Energy_Switching!I$4,Switching!$B$35:$E$44,2,0)/12,0)-IFERROR(VLOOKUP(Cal_Energy_Switching!I$4,Switching!$B$23:$E$31,2,0)/12,0)</f>
        <v>727.58268918376859</v>
      </c>
      <c r="J134" s="1">
        <f>Cal_Energy!J133+IFERROR(VLOOKUP(Cal_Energy_Switching!J$4,Switching!$B$35:$E$44,2,0)/12,0)-IFERROR(VLOOKUP(Cal_Energy_Switching!J$4,Switching!$B$23:$E$31,2,0)/12,0)</f>
        <v>13485.391982879972</v>
      </c>
      <c r="K134" s="6">
        <f>Cal_Energy!K133+IFERROR(VLOOKUP(Cal_Energy_Switching!K$4,Switching!$B$35:$E$44,2,0)/12,0)-IFERROR(VLOOKUP(Cal_Energy_Switching!K$4,Switching!$B$23:$E$31,2,0)/12,0)</f>
        <v>254970.33890404954</v>
      </c>
      <c r="L134" s="6">
        <f>Cal_Energy!L133+IFERROR(VLOOKUP(Cal_Energy_Switching!L$4,Switching!$B$35:$E$44,2,0)/12,0)-IFERROR(VLOOKUP(Cal_Energy_Switching!L$4,Switching!$B$23:$E$31,2,0)/12,0)</f>
        <v>20099.470119742266</v>
      </c>
      <c r="M134" s="6">
        <f>Cal_Energy!M133+IFERROR(VLOOKUP(Cal_Energy_Switching!M$4,Switching!$B$35:$E$44,2,0)/12,0)-IFERROR(VLOOKUP(Cal_Energy_Switching!M$4,Switching!$B$23:$E$31,2,0)/12,0)</f>
        <v>171648.33416383958</v>
      </c>
      <c r="N134" s="6">
        <f>Cal_Energy!N133+IFERROR(VLOOKUP(Cal_Energy_Switching!N$4,Switching!$B$35:$E$44,2,0)/12,0)-IFERROR(VLOOKUP(Cal_Energy_Switching!N$4,Switching!$B$23:$E$31,2,0)/12,0)</f>
        <v>106670.91870551615</v>
      </c>
      <c r="O134" s="6">
        <f>Cal_Energy!O133+IFERROR(VLOOKUP(Cal_Energy_Switching!O$4,Switching!$B$35:$E$44,2,0)/12,0)-IFERROR(VLOOKUP(Cal_Energy_Switching!O$4,Switching!$B$23:$E$31,2,0)/12,0)</f>
        <v>135171.63910442553</v>
      </c>
      <c r="P134" s="6">
        <f>Cal_Energy!P133+IFERROR(VLOOKUP(Cal_Energy_Switching!P$4,Switching!$B$35:$E$44,2,0)/12,0)-IFERROR(VLOOKUP(Cal_Energy_Switching!P$4,Switching!$B$23:$E$31,2,0)/12,0)</f>
        <v>0</v>
      </c>
      <c r="Q134" s="6">
        <f>Cal_Energy!Q133+IFERROR(VLOOKUP(Cal_Energy_Switching!Q$4,Switching!$B$35:$E$44,2,0)/12,0)-IFERROR(VLOOKUP(Cal_Energy_Switching!Q$4,Switching!$B$23:$E$31,2,0)/12,0)</f>
        <v>19048.023053288252</v>
      </c>
      <c r="R134" s="6">
        <f>Cal_Energy!R133+IFERROR(VLOOKUP(Cal_Energy_Switching!R$4,Switching!$B$35:$E$44,2,0)/12,0)-IFERROR(VLOOKUP(Cal_Energy_Switching!R$4,Switching!$B$23:$E$31,2,0)/12,0)</f>
        <v>16960.850999999999</v>
      </c>
      <c r="S134" s="6">
        <f>Cal_Energy!S133+IFERROR(VLOOKUP(Cal_Energy_Switching!S$4,Switching!$B$35:$E$44,2,0)/12,0)-IFERROR(VLOOKUP(Cal_Energy_Switching!S$4,Switching!$B$23:$E$31,2,0)/12,0)</f>
        <v>126235.7085105897</v>
      </c>
      <c r="T134" s="6">
        <f>Cal_Energy!T133+IFERROR(VLOOKUP(Cal_Energy_Switching!T$4,Switching!$B$35:$E$44,2,0)/12,0)-IFERROR(VLOOKUP(Cal_Energy_Switching!T$4,Switching!$B$23:$E$31,2,0)/12,0)</f>
        <v>12.823972139990753</v>
      </c>
      <c r="U134" s="6">
        <f>Cal_Energy!U133+IFERROR(VLOOKUP(Cal_Energy_Switching!U$4,Switching!$B$35:$E$44,2,0)/12,0)-IFERROR(VLOOKUP(Cal_Energy_Switching!U$4,Switching!$B$23:$E$31,2,0)/12,0)</f>
        <v>104.5412220569636</v>
      </c>
      <c r="V134" s="6">
        <f>Cal_Energy!V133+IFERROR(VLOOKUP(Cal_Energy_Switching!V$4,Switching!$B$35:$E$44,2,0)/12,0)-IFERROR(VLOOKUP(Cal_Energy_Switching!V$4,Switching!$B$23:$E$31,2,0)/12,0)</f>
        <v>48339.183654632048</v>
      </c>
      <c r="W134" s="6">
        <f>Cal_Energy!W133+IFERROR(VLOOKUP(Cal_Energy_Switching!W$4,Switching!$B$35:$E$44,2,0)/12,0)-IFERROR(VLOOKUP(Cal_Energy_Switching!W$4,Switching!$B$23:$E$31,2,0)/12,0)</f>
        <v>8981.2672626141975</v>
      </c>
      <c r="X134" s="6">
        <f>Cal_Energy!X133+IFERROR(VLOOKUP(Cal_Energy_Switching!X$4,Switching!$B$35:$E$44,2,0)/12,0)-IFERROR(VLOOKUP(Cal_Energy_Switching!X$4,Switching!$B$23:$E$31,2,0)/12,0)</f>
        <v>20029.104849244057</v>
      </c>
      <c r="Y134" s="35">
        <f t="shared" ref="Y134:Y197" si="11">Z134+AA134</f>
        <v>9158.2262014552034</v>
      </c>
      <c r="Z134" s="1">
        <f>Cal_Energy!Z133+IFERROR(VLOOKUP(Cal_Energy_Switching!Z$4,Switching!$B$35:$E$44,2,0)/12,0)-IFERROR(VLOOKUP(Cal_Energy_Switching!Z$4,Switching!$B$23:$E$31,2,0)/12,0)</f>
        <v>4757.5094306623605</v>
      </c>
      <c r="AA134" s="1">
        <f>Cal_Energy!AA133+IFERROR(VLOOKUP(Cal_Energy_Switching!AA$4,Switching!$B$35:$E$44,2,0)/12,0)-IFERROR(VLOOKUP(Cal_Energy_Switching!AA$4,Switching!$B$23:$E$31,2,0)/12,0)</f>
        <v>4400.716770792842</v>
      </c>
      <c r="AB134" s="6">
        <f>Cal_Energy!AB133+IFERROR(VLOOKUP(Cal_Energy_Switching!AB$4,Switching!$B$35:$E$44,2,0)/12,0)-IFERROR(VLOOKUP(Cal_Energy_Switching!AB$4,Switching!$B$23:$E$31,2,0)/12,0)</f>
        <v>56.28721525883806</v>
      </c>
      <c r="AC134" s="6">
        <f>Cal_Energy!AC133+IFERROR(VLOOKUP(Cal_Energy_Switching!AC$4,Switching!$B$35:$E$44,2,0)/12,0)-IFERROR(VLOOKUP(Cal_Energy_Switching!AC$4,Switching!$B$23:$E$31,2,0)/12,0)</f>
        <v>1758.5026290669025</v>
      </c>
      <c r="AD134" s="6">
        <f>Cal_Energy!AD133+IFERROR(VLOOKUP(Cal_Energy_Switching!AD$4,Switching!$B$35:$E$44,2,0)/12,0)-IFERROR(VLOOKUP(Cal_Energy_Switching!AD$4,Switching!$B$23:$E$31,2,0)/12,0)</f>
        <v>648.17213193411192</v>
      </c>
      <c r="AE134" s="6">
        <f>Cal_Energy!AE133+IFERROR(VLOOKUP(Cal_Energy_Switching!AE$4,Switching!$B$35:$E$44,2,0)/12,0)-IFERROR(VLOOKUP(Cal_Energy_Switching!AE$4,Switching!$B$23:$E$31,2,0)/12,0)</f>
        <v>4014.4497510630044</v>
      </c>
      <c r="AF134" s="6">
        <f>Cal_Energy!AF133+IFERROR(VLOOKUP(Cal_Energy_Switching!AF$4,Switching!$B$35:$E$44,2,0)/12,0)-IFERROR(VLOOKUP(Cal_Energy_Switching!AF$4,Switching!$B$23:$E$31,2,0)/12,0)</f>
        <v>9681.568525312874</v>
      </c>
      <c r="AG134" s="6">
        <f>Cal_Energy!AG133+IFERROR(VLOOKUP(Cal_Energy_Switching!AG$4,Switching!$B$35:$E$44,2,0)/12,0)-IFERROR(VLOOKUP(Cal_Energy_Switching!AG$4,Switching!$B$23:$E$31,2,0)/12,0)</f>
        <v>6773.6716624441415</v>
      </c>
      <c r="AH134" s="6">
        <f>Cal_Energy!AH133+IFERROR(VLOOKUP(Cal_Energy_Switching!AH$4,Switching!$B$35:$E$44,2,0)/12,0)-IFERROR(VLOOKUP(Cal_Energy_Switching!AH$4,Switching!$B$23:$E$31,2,0)/12,0)</f>
        <v>1999.4739079575618</v>
      </c>
      <c r="AI134" s="6">
        <f>Cal_Energy!AI133+IFERROR(VLOOKUP(Cal_Energy_Switching!AI$4,Switching!$B$35:$E$44,2,0)/12,0)-IFERROR(VLOOKUP(Cal_Energy_Switching!AI$4,Switching!$B$23:$E$31,2,0)/12,0)</f>
        <v>3227.1895084376201</v>
      </c>
      <c r="AJ134" s="6">
        <f>Cal_Energy!AJ133+IFERROR(VLOOKUP(Cal_Energy_Switching!AJ$4,Switching!$B$35:$E$44,2,0)/12,0)-IFERROR(VLOOKUP(Cal_Energy_Switching!AJ$4,Switching!$B$23:$E$31,2,0)/12,0)</f>
        <v>343108.87723542424</v>
      </c>
      <c r="AK134" s="35">
        <f t="shared" ref="AK134:AK197" si="12">AL134+AM134</f>
        <v>108753.30468646296</v>
      </c>
      <c r="AL134" s="1">
        <f>Cal_Energy!AL133+IFERROR(VLOOKUP(Cal_Energy_Switching!AL$4,Switching!$B$35:$E$44,2,0)/12,0)-IFERROR(VLOOKUP(Cal_Energy_Switching!AL$4,Switching!$B$23:$E$31,2,0)/12,0)</f>
        <v>30632.139982209632</v>
      </c>
      <c r="AM134" s="1">
        <f>Cal_Energy!AM133+IFERROR(VLOOKUP(Cal_Energy_Switching!AM$4,Switching!$B$35:$E$44,2,0)/12,0)-IFERROR(VLOOKUP(Cal_Energy_Switching!AM$4,Switching!$B$23:$E$31,2,0)/12,0)</f>
        <v>78121.16470425333</v>
      </c>
      <c r="AN134" s="6">
        <f>Cal_Energy!AN133+IFERROR(VLOOKUP(Cal_Energy_Switching!AN$4,Switching!$B$35:$E$44,2,0)/12,0)-IFERROR(VLOOKUP(Cal_Energy_Switching!AN$4,Switching!$B$23:$E$31,2,0)/12,0)</f>
        <v>246.9222802901316</v>
      </c>
      <c r="AO134" s="6">
        <f>Cal_Energy!AO133+IFERROR(VLOOKUP(Cal_Energy_Switching!AO$4,Switching!$B$35:$E$44,2,0)/12,0)-IFERROR(VLOOKUP(Cal_Energy_Switching!AO$4,Switching!$B$23:$E$31,2,0)/12,0)</f>
        <v>237.85331292439434</v>
      </c>
      <c r="AP134" s="6">
        <f>Cal_Energy!AP133+IFERROR(VLOOKUP(Cal_Energy_Switching!AP$4,Switching!$B$35:$E$44,2,0)/12,0)-IFERROR(VLOOKUP(Cal_Energy_Switching!AP$4,Switching!$B$23:$E$31,2,0)/12,0)</f>
        <v>11617.464341163803</v>
      </c>
      <c r="AQ134" s="6">
        <f>Cal_Energy!AQ133+IFERROR(VLOOKUP(Cal_Energy_Switching!AQ$4,Switching!$B$35:$E$44,2,0)/12,0)-IFERROR(VLOOKUP(Cal_Energy_Switching!AQ$4,Switching!$B$23:$E$31,2,0)/12,0)</f>
        <v>72169.226943887828</v>
      </c>
      <c r="AR134" s="6">
        <f>Cal_Energy!AR133+IFERROR(VLOOKUP(Cal_Energy_Switching!AR$4,Switching!$B$35:$E$44,2,0)/12,0)-IFERROR(VLOOKUP(Cal_Energy_Switching!AR$4,Switching!$B$23:$E$31,2,0)/12,0)</f>
        <v>10491.184094566017</v>
      </c>
      <c r="AS134" s="6">
        <f>Cal_Energy!AS133+IFERROR(VLOOKUP(Cal_Energy_Switching!AS$4,Switching!$B$35:$E$44,2,0)/12,0)-IFERROR(VLOOKUP(Cal_Energy_Switching!AS$4,Switching!$B$23:$E$31,2,0)/12,0)</f>
        <v>136555.54686578977</v>
      </c>
      <c r="AT134" s="6">
        <f>Cal_Energy!AT133+IFERROR(VLOOKUP(Cal_Energy_Switching!AT$4,Switching!$B$35:$E$44,2,0)/12,0)-IFERROR(VLOOKUP(Cal_Energy_Switching!AT$4,Switching!$B$23:$E$31,2,0)/12,0)</f>
        <v>26425.096220654039</v>
      </c>
      <c r="AU134" s="6">
        <f>Cal_Energy!AU133+IFERROR(VLOOKUP(Cal_Energy_Switching!AU$4,Switching!$B$35:$E$44,2,0)/12,0)-IFERROR(VLOOKUP(Cal_Energy_Switching!AU$4,Switching!$B$23:$E$31,2,0)/12,0)</f>
        <v>64311.763505469753</v>
      </c>
      <c r="AV134" s="6">
        <f>Cal_Energy!AV133+IFERROR(VLOOKUP(Cal_Energy_Switching!AV$4,Switching!$B$35:$E$44,2,0)/12,0)-IFERROR(VLOOKUP(Cal_Energy_Switching!AV$4,Switching!$B$23:$E$31,2,0)/12,0)</f>
        <v>1120.6961230455195</v>
      </c>
      <c r="AW134" s="6">
        <f>Cal_Energy!AW133+IFERROR(VLOOKUP(Cal_Energy_Switching!AW$4,Switching!$B$35:$E$44,2,0)/12,0)-IFERROR(VLOOKUP(Cal_Energy_Switching!AW$4,Switching!$B$23:$E$31,2,0)/12,0)</f>
        <v>18279.885817484199</v>
      </c>
      <c r="AX134" s="6">
        <f>Cal_Energy!AX133+IFERROR(VLOOKUP(Cal_Energy_Switching!AX$4,Switching!$B$35:$E$44,2,0)/12,0)-IFERROR(VLOOKUP(Cal_Energy_Switching!AX$4,Switching!$B$23:$E$31,2,0)/12,0)</f>
        <v>141318.81911777623</v>
      </c>
      <c r="AY134" s="6">
        <f>Cal_Energy!AY133+IFERROR(VLOOKUP(Cal_Energy_Switching!AY$4,Switching!$B$35:$E$44,2,0)/12,0)-IFERROR(VLOOKUP(Cal_Energy_Switching!AY$4,Switching!$B$23:$E$31,2,0)/12,0)</f>
        <v>22407.36426492656</v>
      </c>
      <c r="AZ134" s="6">
        <f>Cal_Energy!AZ133+IFERROR(VLOOKUP(Cal_Energy_Switching!AZ$4,Switching!$B$35:$E$44,2,0)/12,0)-IFERROR(VLOOKUP(Cal_Energy_Switching!AZ$4,Switching!$B$23:$E$31,2,0)/12,0)</f>
        <v>9371</v>
      </c>
      <c r="BA134" s="6">
        <f>Cal_Energy!BA133+IFERROR(VLOOKUP(Cal_Energy_Switching!BA$4,Switching!$B$35:$E$44,2,0)/12,0)-IFERROR(VLOOKUP(Cal_Energy_Switching!BA$4,Switching!$B$23:$E$31,2,0)/12,0)</f>
        <v>4351.2</v>
      </c>
      <c r="BB134" s="7">
        <f t="shared" si="9"/>
        <v>2687018.7338633328</v>
      </c>
    </row>
    <row r="135" spans="1:54" x14ac:dyDescent="0.25">
      <c r="A135">
        <v>2025</v>
      </c>
      <c r="B135">
        <v>4</v>
      </c>
      <c r="C135" t="s">
        <v>241</v>
      </c>
      <c r="D135" s="6">
        <f>Cal_Energy!D134+IFERROR(VLOOKUP(Cal_Energy_Switching!D$4,Switching!$B$35:$E$44,2,0)/12,0)-IFERROR(VLOOKUP(Cal_Energy_Switching!D$4,Switching!$B$23:$E$31,2,0)/12,0)</f>
        <v>418269.69582078006</v>
      </c>
      <c r="E135" s="35">
        <f t="shared" ref="E135:E198" si="13">F135+G135</f>
        <v>146495.8092558996</v>
      </c>
      <c r="F135" s="1">
        <f>Cal_Energy!F134+IFERROR(VLOOKUP(Cal_Energy_Switching!F$4,Switching!$B$35:$E$44,2,0)/12,0)-IFERROR(VLOOKUP(Cal_Energy_Switching!F$4,Switching!$B$23:$E$31,2,0)/12,0)</f>
        <v>59548.691652359841</v>
      </c>
      <c r="G135" s="1">
        <f>Cal_Energy!G134+IFERROR(VLOOKUP(Cal_Energy_Switching!G$4,Switching!$B$35:$E$44,2,0)/12,0)-IFERROR(VLOOKUP(Cal_Energy_Switching!G$4,Switching!$B$23:$E$31,2,0)/12,0)</f>
        <v>86947.117603539751</v>
      </c>
      <c r="H135" s="35">
        <f t="shared" si="10"/>
        <v>11825.002411539816</v>
      </c>
      <c r="I135" s="1">
        <f>Cal_Energy!I134+IFERROR(VLOOKUP(Cal_Energy_Switching!I$4,Switching!$B$35:$E$44,2,0)/12,0)-IFERROR(VLOOKUP(Cal_Energy_Switching!I$4,Switching!$B$23:$E$31,2,0)/12,0)</f>
        <v>605.3389422485634</v>
      </c>
      <c r="J135" s="1">
        <f>Cal_Energy!J134+IFERROR(VLOOKUP(Cal_Energy_Switching!J$4,Switching!$B$35:$E$44,2,0)/12,0)-IFERROR(VLOOKUP(Cal_Energy_Switching!J$4,Switching!$B$23:$E$31,2,0)/12,0)</f>
        <v>11219.663469291252</v>
      </c>
      <c r="K135" s="6">
        <f>Cal_Energy!K134+IFERROR(VLOOKUP(Cal_Energy_Switching!K$4,Switching!$B$35:$E$44,2,0)/12,0)-IFERROR(VLOOKUP(Cal_Energy_Switching!K$4,Switching!$B$23:$E$31,2,0)/12,0)</f>
        <v>243703.72161179924</v>
      </c>
      <c r="L135" s="6">
        <f>Cal_Energy!L134+IFERROR(VLOOKUP(Cal_Energy_Switching!L$4,Switching!$B$35:$E$44,2,0)/12,0)-IFERROR(VLOOKUP(Cal_Energy_Switching!L$4,Switching!$B$23:$E$31,2,0)/12,0)</f>
        <v>18925.531130004762</v>
      </c>
      <c r="M135" s="6">
        <f>Cal_Energy!M134+IFERROR(VLOOKUP(Cal_Energy_Switching!M$4,Switching!$B$35:$E$44,2,0)/12,0)-IFERROR(VLOOKUP(Cal_Energy_Switching!M$4,Switching!$B$23:$E$31,2,0)/12,0)</f>
        <v>164788.78524526398</v>
      </c>
      <c r="N135" s="6">
        <f>Cal_Energy!N134+IFERROR(VLOOKUP(Cal_Energy_Switching!N$4,Switching!$B$35:$E$44,2,0)/12,0)-IFERROR(VLOOKUP(Cal_Energy_Switching!N$4,Switching!$B$23:$E$31,2,0)/12,0)</f>
        <v>102243.13374170217</v>
      </c>
      <c r="O135" s="6">
        <f>Cal_Energy!O134+IFERROR(VLOOKUP(Cal_Energy_Switching!O$4,Switching!$B$35:$E$44,2,0)/12,0)-IFERROR(VLOOKUP(Cal_Energy_Switching!O$4,Switching!$B$23:$E$31,2,0)/12,0)</f>
        <v>130598.63508309011</v>
      </c>
      <c r="P135" s="6">
        <f>Cal_Energy!P134+IFERROR(VLOOKUP(Cal_Energy_Switching!P$4,Switching!$B$35:$E$44,2,0)/12,0)-IFERROR(VLOOKUP(Cal_Energy_Switching!P$4,Switching!$B$23:$E$31,2,0)/12,0)</f>
        <v>0</v>
      </c>
      <c r="Q135" s="6">
        <f>Cal_Energy!Q134+IFERROR(VLOOKUP(Cal_Energy_Switching!Q$4,Switching!$B$35:$E$44,2,0)/12,0)-IFERROR(VLOOKUP(Cal_Energy_Switching!Q$4,Switching!$B$23:$E$31,2,0)/12,0)</f>
        <v>16918.587047931516</v>
      </c>
      <c r="R135" s="6">
        <f>Cal_Energy!R134+IFERROR(VLOOKUP(Cal_Energy_Switching!R$4,Switching!$B$35:$E$44,2,0)/12,0)-IFERROR(VLOOKUP(Cal_Energy_Switching!R$4,Switching!$B$23:$E$31,2,0)/12,0)</f>
        <v>15821.607</v>
      </c>
      <c r="S135" s="6">
        <f>Cal_Energy!S134+IFERROR(VLOOKUP(Cal_Energy_Switching!S$4,Switching!$B$35:$E$44,2,0)/12,0)-IFERROR(VLOOKUP(Cal_Energy_Switching!S$4,Switching!$B$23:$E$31,2,0)/12,0)</f>
        <v>117582.99181990683</v>
      </c>
      <c r="T135" s="6">
        <f>Cal_Energy!T134+IFERROR(VLOOKUP(Cal_Energy_Switching!T$4,Switching!$B$35:$E$44,2,0)/12,0)-IFERROR(VLOOKUP(Cal_Energy_Switching!T$4,Switching!$B$23:$E$31,2,0)/12,0)</f>
        <v>11.261281520156052</v>
      </c>
      <c r="U135" s="6">
        <f>Cal_Energy!U134+IFERROR(VLOOKUP(Cal_Energy_Switching!U$4,Switching!$B$35:$E$44,2,0)/12,0)-IFERROR(VLOOKUP(Cal_Energy_Switching!U$4,Switching!$B$23:$E$31,2,0)/12,0)</f>
        <v>91.096878787501367</v>
      </c>
      <c r="V135" s="6">
        <f>Cal_Energy!V134+IFERROR(VLOOKUP(Cal_Energy_Switching!V$4,Switching!$B$35:$E$44,2,0)/12,0)-IFERROR(VLOOKUP(Cal_Energy_Switching!V$4,Switching!$B$23:$E$31,2,0)/12,0)</f>
        <v>47968.040843209907</v>
      </c>
      <c r="W135" s="6">
        <f>Cal_Energy!W134+IFERROR(VLOOKUP(Cal_Energy_Switching!W$4,Switching!$B$35:$E$44,2,0)/12,0)-IFERROR(VLOOKUP(Cal_Energy_Switching!W$4,Switching!$B$23:$E$31,2,0)/12,0)</f>
        <v>8915.9027820669908</v>
      </c>
      <c r="X135" s="6">
        <f>Cal_Energy!X134+IFERROR(VLOOKUP(Cal_Energy_Switching!X$4,Switching!$B$35:$E$44,2,0)/12,0)-IFERROR(VLOOKUP(Cal_Energy_Switching!X$4,Switching!$B$23:$E$31,2,0)/12,0)</f>
        <v>21082.669209931104</v>
      </c>
      <c r="Y135" s="35">
        <f t="shared" si="11"/>
        <v>7528.7356645509926</v>
      </c>
      <c r="Z135" s="1">
        <f>Cal_Energy!Z134+IFERROR(VLOOKUP(Cal_Energy_Switching!Z$4,Switching!$B$35:$E$44,2,0)/12,0)-IFERROR(VLOOKUP(Cal_Energy_Switching!Z$4,Switching!$B$23:$E$31,2,0)/12,0)</f>
        <v>3911.0227392477018</v>
      </c>
      <c r="AA135" s="1">
        <f>Cal_Energy!AA134+IFERROR(VLOOKUP(Cal_Energy_Switching!AA$4,Switching!$B$35:$E$44,2,0)/12,0)-IFERROR(VLOOKUP(Cal_Energy_Switching!AA$4,Switching!$B$23:$E$31,2,0)/12,0)</f>
        <v>3617.7129253032908</v>
      </c>
      <c r="AB135" s="6">
        <f>Cal_Energy!AB134+IFERROR(VLOOKUP(Cal_Energy_Switching!AB$4,Switching!$B$35:$E$44,2,0)/12,0)-IFERROR(VLOOKUP(Cal_Energy_Switching!AB$4,Switching!$B$23:$E$31,2,0)/12,0)</f>
        <v>48.719501837936086</v>
      </c>
      <c r="AC135" s="6">
        <f>Cal_Energy!AC134+IFERROR(VLOOKUP(Cal_Energy_Switching!AC$4,Switching!$B$35:$E$44,2,0)/12,0)-IFERROR(VLOOKUP(Cal_Energy_Switching!AC$4,Switching!$B$23:$E$31,2,0)/12,0)</f>
        <v>1413.3723184526882</v>
      </c>
      <c r="AD135" s="6">
        <f>Cal_Energy!AD134+IFERROR(VLOOKUP(Cal_Energy_Switching!AD$4,Switching!$B$35:$E$44,2,0)/12,0)-IFERROR(VLOOKUP(Cal_Energy_Switching!AD$4,Switching!$B$23:$E$31,2,0)/12,0)</f>
        <v>493.1558930222829</v>
      </c>
      <c r="AE135" s="6">
        <f>Cal_Energy!AE134+IFERROR(VLOOKUP(Cal_Energy_Switching!AE$4,Switching!$B$35:$E$44,2,0)/12,0)-IFERROR(VLOOKUP(Cal_Energy_Switching!AE$4,Switching!$B$23:$E$31,2,0)/12,0)</f>
        <v>3460.4081567098824</v>
      </c>
      <c r="AF135" s="6">
        <f>Cal_Energy!AF134+IFERROR(VLOOKUP(Cal_Energy_Switching!AF$4,Switching!$B$35:$E$44,2,0)/12,0)-IFERROR(VLOOKUP(Cal_Energy_Switching!AF$4,Switching!$B$23:$E$31,2,0)/12,0)</f>
        <v>9066.4817235566334</v>
      </c>
      <c r="AG135" s="6">
        <f>Cal_Energy!AG134+IFERROR(VLOOKUP(Cal_Energy_Switching!AG$4,Switching!$B$35:$E$44,2,0)/12,0)-IFERROR(VLOOKUP(Cal_Energy_Switching!AG$4,Switching!$B$23:$E$31,2,0)/12,0)</f>
        <v>5838.8247767678749</v>
      </c>
      <c r="AH135" s="6">
        <f>Cal_Energy!AH134+IFERROR(VLOOKUP(Cal_Energy_Switching!AH$4,Switching!$B$35:$E$44,2,0)/12,0)-IFERROR(VLOOKUP(Cal_Energy_Switching!AH$4,Switching!$B$23:$E$31,2,0)/12,0)</f>
        <v>1723.5228360730687</v>
      </c>
      <c r="AI135" s="6">
        <f>Cal_Energy!AI134+IFERROR(VLOOKUP(Cal_Energy_Switching!AI$4,Switching!$B$35:$E$44,2,0)/12,0)-IFERROR(VLOOKUP(Cal_Energy_Switching!AI$4,Switching!$B$23:$E$31,2,0)/12,0)</f>
        <v>3022.160574518874</v>
      </c>
      <c r="AJ135" s="6">
        <f>Cal_Energy!AJ134+IFERROR(VLOOKUP(Cal_Energy_Switching!AJ$4,Switching!$B$35:$E$44,2,0)/12,0)-IFERROR(VLOOKUP(Cal_Energy_Switching!AJ$4,Switching!$B$23:$E$31,2,0)/12,0)</f>
        <v>283844.42022814741</v>
      </c>
      <c r="AK135" s="35">
        <f t="shared" si="12"/>
        <v>103652.39946157781</v>
      </c>
      <c r="AL135" s="1">
        <f>Cal_Energy!AL134+IFERROR(VLOOKUP(Cal_Energy_Switching!AL$4,Switching!$B$35:$E$44,2,0)/12,0)-IFERROR(VLOOKUP(Cal_Energy_Switching!AL$4,Switching!$B$23:$E$31,2,0)/12,0)</f>
        <v>29203.886519241787</v>
      </c>
      <c r="AM135" s="1">
        <f>Cal_Energy!AM134+IFERROR(VLOOKUP(Cal_Energy_Switching!AM$4,Switching!$B$35:$E$44,2,0)/12,0)-IFERROR(VLOOKUP(Cal_Energy_Switching!AM$4,Switching!$B$23:$E$31,2,0)/12,0)</f>
        <v>74448.512942336019</v>
      </c>
      <c r="AN135" s="6">
        <f>Cal_Energy!AN134+IFERROR(VLOOKUP(Cal_Energy_Switching!AN$4,Switching!$B$35:$E$44,2,0)/12,0)-IFERROR(VLOOKUP(Cal_Energy_Switching!AN$4,Switching!$B$23:$E$31,2,0)/12,0)</f>
        <v>274.64158482157302</v>
      </c>
      <c r="AO135" s="6">
        <f>Cal_Energy!AO134+IFERROR(VLOOKUP(Cal_Energy_Switching!AO$4,Switching!$B$35:$E$44,2,0)/12,0)-IFERROR(VLOOKUP(Cal_Energy_Switching!AO$4,Switching!$B$23:$E$31,2,0)/12,0)</f>
        <v>243.73884962869047</v>
      </c>
      <c r="AP135" s="6">
        <f>Cal_Energy!AP134+IFERROR(VLOOKUP(Cal_Energy_Switching!AP$4,Switching!$B$35:$E$44,2,0)/12,0)-IFERROR(VLOOKUP(Cal_Energy_Switching!AP$4,Switching!$B$23:$E$31,2,0)/12,0)</f>
        <v>7630.518085000258</v>
      </c>
      <c r="AQ135" s="6">
        <f>Cal_Energy!AQ134+IFERROR(VLOOKUP(Cal_Energy_Switching!AQ$4,Switching!$B$35:$E$44,2,0)/12,0)-IFERROR(VLOOKUP(Cal_Energy_Switching!AQ$4,Switching!$B$23:$E$31,2,0)/12,0)</f>
        <v>82218.334793788395</v>
      </c>
      <c r="AR135" s="6">
        <f>Cal_Energy!AR134+IFERROR(VLOOKUP(Cal_Energy_Switching!AR$4,Switching!$B$35:$E$44,2,0)/12,0)-IFERROR(VLOOKUP(Cal_Energy_Switching!AR$4,Switching!$B$23:$E$31,2,0)/12,0)</f>
        <v>10998.901996260425</v>
      </c>
      <c r="AS135" s="6">
        <f>Cal_Energy!AS134+IFERROR(VLOOKUP(Cal_Energy_Switching!AS$4,Switching!$B$35:$E$44,2,0)/12,0)-IFERROR(VLOOKUP(Cal_Energy_Switching!AS$4,Switching!$B$23:$E$31,2,0)/12,0)</f>
        <v>134611.59595295455</v>
      </c>
      <c r="AT135" s="6">
        <f>Cal_Energy!AT134+IFERROR(VLOOKUP(Cal_Energy_Switching!AT$4,Switching!$B$35:$E$44,2,0)/12,0)-IFERROR(VLOOKUP(Cal_Energy_Switching!AT$4,Switching!$B$23:$E$31,2,0)/12,0)</f>
        <v>27609.77132460766</v>
      </c>
      <c r="AU135" s="6">
        <f>Cal_Energy!AU134+IFERROR(VLOOKUP(Cal_Energy_Switching!AU$4,Switching!$B$35:$E$44,2,0)/12,0)-IFERROR(VLOOKUP(Cal_Energy_Switching!AU$4,Switching!$B$23:$E$31,2,0)/12,0)</f>
        <v>63396.963075900239</v>
      </c>
      <c r="AV135" s="6">
        <f>Cal_Energy!AV134+IFERROR(VLOOKUP(Cal_Energy_Switching!AV$4,Switching!$B$35:$E$44,2,0)/12,0)-IFERROR(VLOOKUP(Cal_Energy_Switching!AV$4,Switching!$B$23:$E$31,2,0)/12,0)</f>
        <v>1130.3943114127924</v>
      </c>
      <c r="AW135" s="6">
        <f>Cal_Energy!AW134+IFERROR(VLOOKUP(Cal_Energy_Switching!AW$4,Switching!$B$35:$E$44,2,0)/12,0)-IFERROR(VLOOKUP(Cal_Energy_Switching!AW$4,Switching!$B$23:$E$31,2,0)/12,0)</f>
        <v>18192.717218129048</v>
      </c>
      <c r="AX135" s="6">
        <f>Cal_Energy!AX134+IFERROR(VLOOKUP(Cal_Energy_Switching!AX$4,Switching!$B$35:$E$44,2,0)/12,0)-IFERROR(VLOOKUP(Cal_Energy_Switching!AX$4,Switching!$B$23:$E$31,2,0)/12,0)</f>
        <v>142541.7523460275</v>
      </c>
      <c r="AY135" s="6">
        <f>Cal_Energy!AY134+IFERROR(VLOOKUP(Cal_Energy_Switching!AY$4,Switching!$B$35:$E$44,2,0)/12,0)-IFERROR(VLOOKUP(Cal_Energy_Switching!AY$4,Switching!$B$23:$E$31,2,0)/12,0)</f>
        <v>22315.659210848644</v>
      </c>
      <c r="AZ135" s="6">
        <f>Cal_Energy!AZ134+IFERROR(VLOOKUP(Cal_Energy_Switching!AZ$4,Switching!$B$35:$E$44,2,0)/12,0)-IFERROR(VLOOKUP(Cal_Energy_Switching!AZ$4,Switching!$B$23:$E$31,2,0)/12,0)</f>
        <v>7236.5</v>
      </c>
      <c r="BA135" s="6">
        <f>Cal_Energy!BA134+IFERROR(VLOOKUP(Cal_Energy_Switching!BA$4,Switching!$B$35:$E$44,2,0)/12,0)-IFERROR(VLOOKUP(Cal_Energy_Switching!BA$4,Switching!$B$23:$E$31,2,0)/12,0)</f>
        <v>4414.32</v>
      </c>
      <c r="BB135" s="7">
        <f t="shared" si="9"/>
        <v>2408150.4810480289</v>
      </c>
    </row>
    <row r="136" spans="1:54" x14ac:dyDescent="0.25">
      <c r="A136">
        <v>2025</v>
      </c>
      <c r="B136">
        <v>5</v>
      </c>
      <c r="C136" t="s">
        <v>242</v>
      </c>
      <c r="D136" s="6">
        <f>Cal_Energy!D135+IFERROR(VLOOKUP(Cal_Energy_Switching!D$4,Switching!$B$35:$E$44,2,0)/12,0)-IFERROR(VLOOKUP(Cal_Energy_Switching!D$4,Switching!$B$23:$E$31,2,0)/12,0)</f>
        <v>391460.10034660751</v>
      </c>
      <c r="E136" s="35">
        <f t="shared" si="13"/>
        <v>158361.58297309378</v>
      </c>
      <c r="F136" s="1">
        <f>Cal_Energy!F135+IFERROR(VLOOKUP(Cal_Energy_Switching!F$4,Switching!$B$35:$E$44,2,0)/12,0)-IFERROR(VLOOKUP(Cal_Energy_Switching!F$4,Switching!$B$23:$E$31,2,0)/12,0)</f>
        <v>64295.001139237524</v>
      </c>
      <c r="G136" s="1">
        <f>Cal_Energy!G135+IFERROR(VLOOKUP(Cal_Energy_Switching!G$4,Switching!$B$35:$E$44,2,0)/12,0)-IFERROR(VLOOKUP(Cal_Energy_Switching!G$4,Switching!$B$23:$E$31,2,0)/12,0)</f>
        <v>94066.581833856268</v>
      </c>
      <c r="H136" s="35">
        <f t="shared" si="10"/>
        <v>13200.637141080137</v>
      </c>
      <c r="I136" s="1">
        <f>Cal_Energy!I135+IFERROR(VLOOKUP(Cal_Energy_Switching!I$4,Switching!$B$35:$E$44,2,0)/12,0)-IFERROR(VLOOKUP(Cal_Energy_Switching!I$4,Switching!$B$23:$E$31,2,0)/12,0)</f>
        <v>675.75966971392813</v>
      </c>
      <c r="J136" s="1">
        <f>Cal_Energy!J135+IFERROR(VLOOKUP(Cal_Energy_Switching!J$4,Switching!$B$35:$E$44,2,0)/12,0)-IFERROR(VLOOKUP(Cal_Energy_Switching!J$4,Switching!$B$23:$E$31,2,0)/12,0)</f>
        <v>12524.877471366208</v>
      </c>
      <c r="K136" s="6">
        <f>Cal_Energy!K135+IFERROR(VLOOKUP(Cal_Energy_Switching!K$4,Switching!$B$35:$E$44,2,0)/12,0)-IFERROR(VLOOKUP(Cal_Energy_Switching!K$4,Switching!$B$23:$E$31,2,0)/12,0)</f>
        <v>282756.87028608378</v>
      </c>
      <c r="L136" s="6">
        <f>Cal_Energy!L135+IFERROR(VLOOKUP(Cal_Energy_Switching!L$4,Switching!$B$35:$E$44,2,0)/12,0)-IFERROR(VLOOKUP(Cal_Energy_Switching!L$4,Switching!$B$23:$E$31,2,0)/12,0)</f>
        <v>22994.721794028912</v>
      </c>
      <c r="M136" s="6">
        <f>Cal_Energy!M135+IFERROR(VLOOKUP(Cal_Energy_Switching!M$4,Switching!$B$35:$E$44,2,0)/12,0)-IFERROR(VLOOKUP(Cal_Energy_Switching!M$4,Switching!$B$23:$E$31,2,0)/12,0)</f>
        <v>190462.01543367282</v>
      </c>
      <c r="N136" s="6">
        <f>Cal_Energy!N135+IFERROR(VLOOKUP(Cal_Energy_Switching!N$4,Switching!$B$35:$E$44,2,0)/12,0)-IFERROR(VLOOKUP(Cal_Energy_Switching!N$4,Switching!$B$23:$E$31,2,0)/12,0)</f>
        <v>117591.0363112276</v>
      </c>
      <c r="O136" s="6">
        <f>Cal_Energy!O135+IFERROR(VLOOKUP(Cal_Energy_Switching!O$4,Switching!$B$35:$E$44,2,0)/12,0)-IFERROR(VLOOKUP(Cal_Energy_Switching!O$4,Switching!$B$23:$E$31,2,0)/12,0)</f>
        <v>147714.014867661</v>
      </c>
      <c r="P136" s="6">
        <f>Cal_Energy!P135+IFERROR(VLOOKUP(Cal_Energy_Switching!P$4,Switching!$B$35:$E$44,2,0)/12,0)-IFERROR(VLOOKUP(Cal_Energy_Switching!P$4,Switching!$B$23:$E$31,2,0)/12,0)</f>
        <v>0</v>
      </c>
      <c r="Q136" s="6">
        <f>Cal_Energy!Q135+IFERROR(VLOOKUP(Cal_Energy_Switching!Q$4,Switching!$B$35:$E$44,2,0)/12,0)-IFERROR(VLOOKUP(Cal_Energy_Switching!Q$4,Switching!$B$23:$E$31,2,0)/12,0)</f>
        <v>19346.543137672565</v>
      </c>
      <c r="R136" s="6">
        <f>Cal_Energy!R135+IFERROR(VLOOKUP(Cal_Energy_Switching!R$4,Switching!$B$35:$E$44,2,0)/12,0)-IFERROR(VLOOKUP(Cal_Energy_Switching!R$4,Switching!$B$23:$E$31,2,0)/12,0)</f>
        <v>18560.953000000001</v>
      </c>
      <c r="S136" s="6">
        <f>Cal_Energy!S135+IFERROR(VLOOKUP(Cal_Energy_Switching!S$4,Switching!$B$35:$E$44,2,0)/12,0)-IFERROR(VLOOKUP(Cal_Energy_Switching!S$4,Switching!$B$23:$E$31,2,0)/12,0)</f>
        <v>133736.75618429549</v>
      </c>
      <c r="T136" s="6">
        <f>Cal_Energy!T135+IFERROR(VLOOKUP(Cal_Energy_Switching!T$4,Switching!$B$35:$E$44,2,0)/12,0)-IFERROR(VLOOKUP(Cal_Energy_Switching!T$4,Switching!$B$23:$E$31,2,0)/12,0)</f>
        <v>12.721560118494413</v>
      </c>
      <c r="U136" s="6">
        <f>Cal_Energy!U135+IFERROR(VLOOKUP(Cal_Energy_Switching!U$4,Switching!$B$35:$E$44,2,0)/12,0)-IFERROR(VLOOKUP(Cal_Energy_Switching!U$4,Switching!$B$23:$E$31,2,0)/12,0)</f>
        <v>103.44894336421996</v>
      </c>
      <c r="V136" s="6">
        <f>Cal_Energy!V135+IFERROR(VLOOKUP(Cal_Energy_Switching!V$4,Switching!$B$35:$E$44,2,0)/12,0)-IFERROR(VLOOKUP(Cal_Energy_Switching!V$4,Switching!$B$23:$E$31,2,0)/12,0)</f>
        <v>48437.686864592841</v>
      </c>
      <c r="W136" s="6">
        <f>Cal_Energy!W135+IFERROR(VLOOKUP(Cal_Energy_Switching!W$4,Switching!$B$35:$E$44,2,0)/12,0)-IFERROR(VLOOKUP(Cal_Energy_Switching!W$4,Switching!$B$23:$E$31,2,0)/12,0)</f>
        <v>9340.124259911192</v>
      </c>
      <c r="X136" s="6">
        <f>Cal_Energy!X135+IFERROR(VLOOKUP(Cal_Energy_Switching!X$4,Switching!$B$35:$E$44,2,0)/12,0)-IFERROR(VLOOKUP(Cal_Energy_Switching!X$4,Switching!$B$23:$E$31,2,0)/12,0)</f>
        <v>24333.773949474213</v>
      </c>
      <c r="Y136" s="35">
        <f t="shared" si="11"/>
        <v>7196.7031936205694</v>
      </c>
      <c r="Z136" s="1">
        <f>Cal_Energy!Z135+IFERROR(VLOOKUP(Cal_Energy_Switching!Z$4,Switching!$B$35:$E$44,2,0)/12,0)-IFERROR(VLOOKUP(Cal_Energy_Switching!Z$4,Switching!$B$23:$E$31,2,0)/12,0)</f>
        <v>3738.5387257510033</v>
      </c>
      <c r="AA136" s="1">
        <f>Cal_Energy!AA135+IFERROR(VLOOKUP(Cal_Energy_Switching!AA$4,Switching!$B$35:$E$44,2,0)/12,0)-IFERROR(VLOOKUP(Cal_Energy_Switching!AA$4,Switching!$B$23:$E$31,2,0)/12,0)</f>
        <v>3458.1644678695657</v>
      </c>
      <c r="AB136" s="6">
        <f>Cal_Energy!AB135+IFERROR(VLOOKUP(Cal_Energy_Switching!AB$4,Switching!$B$35:$E$44,2,0)/12,0)-IFERROR(VLOOKUP(Cal_Energy_Switching!AB$4,Switching!$B$23:$E$31,2,0)/12,0)</f>
        <v>56.010648076717359</v>
      </c>
      <c r="AC136" s="6">
        <f>Cal_Energy!AC135+IFERROR(VLOOKUP(Cal_Energy_Switching!AC$4,Switching!$B$35:$E$44,2,0)/12,0)-IFERROR(VLOOKUP(Cal_Energy_Switching!AC$4,Switching!$B$23:$E$31,2,0)/12,0)</f>
        <v>1334.039585629504</v>
      </c>
      <c r="AD136" s="6">
        <f>Cal_Energy!AD135+IFERROR(VLOOKUP(Cal_Energy_Switching!AD$4,Switching!$B$35:$E$44,2,0)/12,0)-IFERROR(VLOOKUP(Cal_Energy_Switching!AD$4,Switching!$B$23:$E$31,2,0)/12,0)</f>
        <v>513.14298920653277</v>
      </c>
      <c r="AE136" s="6">
        <f>Cal_Energy!AE135+IFERROR(VLOOKUP(Cal_Energy_Switching!AE$4,Switching!$B$35:$E$44,2,0)/12,0)-IFERROR(VLOOKUP(Cal_Energy_Switching!AE$4,Switching!$B$23:$E$31,2,0)/12,0)</f>
        <v>3609.9312669712758</v>
      </c>
      <c r="AF136" s="6">
        <f>Cal_Energy!AF135+IFERROR(VLOOKUP(Cal_Energy_Switching!AF$4,Switching!$B$35:$E$44,2,0)/12,0)-IFERROR(VLOOKUP(Cal_Energy_Switching!AF$4,Switching!$B$23:$E$31,2,0)/12,0)</f>
        <v>10060.506829761503</v>
      </c>
      <c r="AG136" s="6">
        <f>Cal_Energy!AG135+IFERROR(VLOOKUP(Cal_Energy_Switching!AG$4,Switching!$B$35:$E$44,2,0)/12,0)-IFERROR(VLOOKUP(Cal_Energy_Switching!AG$4,Switching!$B$23:$E$31,2,0)/12,0)</f>
        <v>6091.1184951261439</v>
      </c>
      <c r="AH136" s="6">
        <f>Cal_Energy!AH135+IFERROR(VLOOKUP(Cal_Energy_Switching!AH$4,Switching!$B$35:$E$44,2,0)/12,0)-IFERROR(VLOOKUP(Cal_Energy_Switching!AH$4,Switching!$B$23:$E$31,2,0)/12,0)</f>
        <v>1797.9956968991762</v>
      </c>
      <c r="AI136" s="6">
        <f>Cal_Energy!AI135+IFERROR(VLOOKUP(Cal_Energy_Switching!AI$4,Switching!$B$35:$E$44,2,0)/12,0)-IFERROR(VLOOKUP(Cal_Energy_Switching!AI$4,Switching!$B$23:$E$31,2,0)/12,0)</f>
        <v>3353.5022765871622</v>
      </c>
      <c r="AJ136" s="6">
        <f>Cal_Energy!AJ135+IFERROR(VLOOKUP(Cal_Energy_Switching!AJ$4,Switching!$B$35:$E$44,2,0)/12,0)-IFERROR(VLOOKUP(Cal_Energy_Switching!AJ$4,Switching!$B$23:$E$31,2,0)/12,0)</f>
        <v>335457.7200293754</v>
      </c>
      <c r="AK136" s="35">
        <f t="shared" si="12"/>
        <v>115845.03222406429</v>
      </c>
      <c r="AL136" s="1">
        <f>Cal_Energy!AL135+IFERROR(VLOOKUP(Cal_Energy_Switching!AL$4,Switching!$B$35:$E$44,2,0)/12,0)-IFERROR(VLOOKUP(Cal_Energy_Switching!AL$4,Switching!$B$23:$E$31,2,0)/12,0)</f>
        <v>32617.823692738002</v>
      </c>
      <c r="AM136" s="1">
        <f>Cal_Energy!AM135+IFERROR(VLOOKUP(Cal_Energy_Switching!AM$4,Switching!$B$35:$E$44,2,0)/12,0)-IFERROR(VLOOKUP(Cal_Energy_Switching!AM$4,Switching!$B$23:$E$31,2,0)/12,0)</f>
        <v>83227.20853132628</v>
      </c>
      <c r="AN136" s="6">
        <f>Cal_Energy!AN135+IFERROR(VLOOKUP(Cal_Energy_Switching!AN$4,Switching!$B$35:$E$44,2,0)/12,0)-IFERROR(VLOOKUP(Cal_Energy_Switching!AN$4,Switching!$B$23:$E$31,2,0)/12,0)</f>
        <v>305.31656892254358</v>
      </c>
      <c r="AO136" s="6">
        <f>Cal_Energy!AO135+IFERROR(VLOOKUP(Cal_Energy_Switching!AO$4,Switching!$B$35:$E$44,2,0)/12,0)-IFERROR(VLOOKUP(Cal_Energy_Switching!AO$4,Switching!$B$23:$E$31,2,0)/12,0)</f>
        <v>272.77333216585396</v>
      </c>
      <c r="AP136" s="6">
        <f>Cal_Energy!AP135+IFERROR(VLOOKUP(Cal_Energy_Switching!AP$4,Switching!$B$35:$E$44,2,0)/12,0)-IFERROR(VLOOKUP(Cal_Energy_Switching!AP$4,Switching!$B$23:$E$31,2,0)/12,0)</f>
        <v>8244.5566647097257</v>
      </c>
      <c r="AQ136" s="6">
        <f>Cal_Energy!AQ135+IFERROR(VLOOKUP(Cal_Energy_Switching!AQ$4,Switching!$B$35:$E$44,2,0)/12,0)-IFERROR(VLOOKUP(Cal_Energy_Switching!AQ$4,Switching!$B$23:$E$31,2,0)/12,0)</f>
        <v>92211.263035183176</v>
      </c>
      <c r="AR136" s="6">
        <f>Cal_Energy!AR135+IFERROR(VLOOKUP(Cal_Energy_Switching!AR$4,Switching!$B$35:$E$44,2,0)/12,0)-IFERROR(VLOOKUP(Cal_Energy_Switching!AR$4,Switching!$B$23:$E$31,2,0)/12,0)</f>
        <v>12649.564562449035</v>
      </c>
      <c r="AS136" s="6">
        <f>Cal_Energy!AS135+IFERROR(VLOOKUP(Cal_Energy_Switching!AS$4,Switching!$B$35:$E$44,2,0)/12,0)-IFERROR(VLOOKUP(Cal_Energy_Switching!AS$4,Switching!$B$23:$E$31,2,0)/12,0)</f>
        <v>158399.84988581965</v>
      </c>
      <c r="AT136" s="6">
        <f>Cal_Energy!AT135+IFERROR(VLOOKUP(Cal_Energy_Switching!AT$4,Switching!$B$35:$E$44,2,0)/12,0)-IFERROR(VLOOKUP(Cal_Energy_Switching!AT$4,Switching!$B$23:$E$31,2,0)/12,0)</f>
        <v>31461.317312381088</v>
      </c>
      <c r="AU136" s="6">
        <f>Cal_Energy!AU135+IFERROR(VLOOKUP(Cal_Energy_Switching!AU$4,Switching!$B$35:$E$44,2,0)/12,0)-IFERROR(VLOOKUP(Cal_Energy_Switching!AU$4,Switching!$B$23:$E$31,2,0)/12,0)</f>
        <v>74591.435514895595</v>
      </c>
      <c r="AV136" s="6">
        <f>Cal_Energy!AV135+IFERROR(VLOOKUP(Cal_Energy_Switching!AV$4,Switching!$B$35:$E$44,2,0)/12,0)-IFERROR(VLOOKUP(Cal_Energy_Switching!AV$4,Switching!$B$23:$E$31,2,0)/12,0)</f>
        <v>1314.5520544953097</v>
      </c>
      <c r="AW136" s="6">
        <f>Cal_Energy!AW135+IFERROR(VLOOKUP(Cal_Energy_Switching!AW$4,Switching!$B$35:$E$44,2,0)/12,0)-IFERROR(VLOOKUP(Cal_Energy_Switching!AW$4,Switching!$B$23:$E$31,2,0)/12,0)</f>
        <v>21409.427284823742</v>
      </c>
      <c r="AX136" s="6">
        <f>Cal_Energy!AX135+IFERROR(VLOOKUP(Cal_Energy_Switching!AX$4,Switching!$B$35:$E$44,2,0)/12,0)-IFERROR(VLOOKUP(Cal_Energy_Switching!AX$4,Switching!$B$23:$E$31,2,0)/12,0)</f>
        <v>165763.88566892393</v>
      </c>
      <c r="AY136" s="6">
        <f>Cal_Energy!AY135+IFERROR(VLOOKUP(Cal_Energy_Switching!AY$4,Switching!$B$35:$E$44,2,0)/12,0)-IFERROR(VLOOKUP(Cal_Energy_Switching!AY$4,Switching!$B$23:$E$31,2,0)/12,0)</f>
        <v>25699.774279823836</v>
      </c>
      <c r="AZ136" s="6">
        <f>Cal_Energy!AZ135+IFERROR(VLOOKUP(Cal_Energy_Switching!AZ$4,Switching!$B$35:$E$44,2,0)/12,0)-IFERROR(VLOOKUP(Cal_Energy_Switching!AZ$4,Switching!$B$23:$E$31,2,0)/12,0)</f>
        <v>8289</v>
      </c>
      <c r="BA136" s="6">
        <f>Cal_Energy!BA135+IFERROR(VLOOKUP(Cal_Energy_Switching!BA$4,Switching!$B$35:$E$44,2,0)/12,0)-IFERROR(VLOOKUP(Cal_Energy_Switching!BA$4,Switching!$B$23:$E$31,2,0)/12,0)</f>
        <v>4343.3999999999996</v>
      </c>
      <c r="BB136" s="7">
        <f t="shared" si="9"/>
        <v>2668684.8064527973</v>
      </c>
    </row>
    <row r="137" spans="1:54" x14ac:dyDescent="0.25">
      <c r="A137">
        <v>2025</v>
      </c>
      <c r="B137">
        <v>6</v>
      </c>
      <c r="C137" t="s">
        <v>243</v>
      </c>
      <c r="D137" s="6">
        <f>Cal_Energy!D136+IFERROR(VLOOKUP(Cal_Energy_Switching!D$4,Switching!$B$35:$E$44,2,0)/12,0)-IFERROR(VLOOKUP(Cal_Energy_Switching!D$4,Switching!$B$23:$E$31,2,0)/12,0)</f>
        <v>485790.16282195051</v>
      </c>
      <c r="E137" s="35">
        <f t="shared" si="13"/>
        <v>182949.83936040639</v>
      </c>
      <c r="F137" s="1">
        <f>Cal_Energy!F136+IFERROR(VLOOKUP(Cal_Energy_Switching!F$4,Switching!$B$35:$E$44,2,0)/12,0)-IFERROR(VLOOKUP(Cal_Energy_Switching!F$4,Switching!$B$23:$E$31,2,0)/12,0)</f>
        <v>74130.303694162576</v>
      </c>
      <c r="G137" s="1">
        <f>Cal_Energy!G136+IFERROR(VLOOKUP(Cal_Energy_Switching!G$4,Switching!$B$35:$E$44,2,0)/12,0)-IFERROR(VLOOKUP(Cal_Energy_Switching!G$4,Switching!$B$23:$E$31,2,0)/12,0)</f>
        <v>108819.53566624381</v>
      </c>
      <c r="H137" s="35">
        <f t="shared" si="10"/>
        <v>13157.244359157306</v>
      </c>
      <c r="I137" s="1">
        <f>Cal_Energy!I136+IFERROR(VLOOKUP(Cal_Energy_Switching!I$4,Switching!$B$35:$E$44,2,0)/12,0)-IFERROR(VLOOKUP(Cal_Energy_Switching!I$4,Switching!$B$23:$E$31,2,0)/12,0)</f>
        <v>673.53833057197971</v>
      </c>
      <c r="J137" s="1">
        <f>Cal_Energy!J136+IFERROR(VLOOKUP(Cal_Energy_Switching!J$4,Switching!$B$35:$E$44,2,0)/12,0)-IFERROR(VLOOKUP(Cal_Energy_Switching!J$4,Switching!$B$23:$E$31,2,0)/12,0)</f>
        <v>12483.706028585326</v>
      </c>
      <c r="K137" s="6">
        <f>Cal_Energy!K136+IFERROR(VLOOKUP(Cal_Energy_Switching!K$4,Switching!$B$35:$E$44,2,0)/12,0)-IFERROR(VLOOKUP(Cal_Energy_Switching!K$4,Switching!$B$23:$E$31,2,0)/12,0)</f>
        <v>297323.76934652985</v>
      </c>
      <c r="L137" s="6">
        <f>Cal_Energy!L136+IFERROR(VLOOKUP(Cal_Energy_Switching!L$4,Switching!$B$35:$E$44,2,0)/12,0)-IFERROR(VLOOKUP(Cal_Energy_Switching!L$4,Switching!$B$23:$E$31,2,0)/12,0)</f>
        <v>24512.537685262821</v>
      </c>
      <c r="M137" s="6">
        <f>Cal_Energy!M136+IFERROR(VLOOKUP(Cal_Energy_Switching!M$4,Switching!$B$35:$E$44,2,0)/12,0)-IFERROR(VLOOKUP(Cal_Energy_Switching!M$4,Switching!$B$23:$E$31,2,0)/12,0)</f>
        <v>214188.89953773201</v>
      </c>
      <c r="N137" s="6">
        <f>Cal_Energy!N136+IFERROR(VLOOKUP(Cal_Energy_Switching!N$4,Switching!$B$35:$E$44,2,0)/12,0)-IFERROR(VLOOKUP(Cal_Energy_Switching!N$4,Switching!$B$23:$E$31,2,0)/12,0)</f>
        <v>123315.83328943014</v>
      </c>
      <c r="O137" s="6">
        <f>Cal_Energy!O136+IFERROR(VLOOKUP(Cal_Energy_Switching!O$4,Switching!$B$35:$E$44,2,0)/12,0)-IFERROR(VLOOKUP(Cal_Energy_Switching!O$4,Switching!$B$23:$E$31,2,0)/12,0)</f>
        <v>163531.83870849654</v>
      </c>
      <c r="P137" s="6">
        <f>Cal_Energy!P136+IFERROR(VLOOKUP(Cal_Energy_Switching!P$4,Switching!$B$35:$E$44,2,0)/12,0)-IFERROR(VLOOKUP(Cal_Energy_Switching!P$4,Switching!$B$23:$E$31,2,0)/12,0)</f>
        <v>0</v>
      </c>
      <c r="Q137" s="6">
        <f>Cal_Energy!Q136+IFERROR(VLOOKUP(Cal_Energy_Switching!Q$4,Switching!$B$35:$E$44,2,0)/12,0)-IFERROR(VLOOKUP(Cal_Energy_Switching!Q$4,Switching!$B$23:$E$31,2,0)/12,0)</f>
        <v>22805.205419018559</v>
      </c>
      <c r="R137" s="6">
        <f>Cal_Energy!R136+IFERROR(VLOOKUP(Cal_Energy_Switching!R$4,Switching!$B$35:$E$44,2,0)/12,0)-IFERROR(VLOOKUP(Cal_Energy_Switching!R$4,Switching!$B$23:$E$31,2,0)/12,0)</f>
        <v>19317.16</v>
      </c>
      <c r="S137" s="6">
        <f>Cal_Energy!S136+IFERROR(VLOOKUP(Cal_Energy_Switching!S$4,Switching!$B$35:$E$44,2,0)/12,0)-IFERROR(VLOOKUP(Cal_Energy_Switching!S$4,Switching!$B$23:$E$31,2,0)/12,0)</f>
        <v>132803.30659052799</v>
      </c>
      <c r="T137" s="6">
        <f>Cal_Energy!T136+IFERROR(VLOOKUP(Cal_Energy_Switching!T$4,Switching!$B$35:$E$44,2,0)/12,0)-IFERROR(VLOOKUP(Cal_Energy_Switching!T$4,Switching!$B$23:$E$31,2,0)/12,0)</f>
        <v>10.938897265170061</v>
      </c>
      <c r="U137" s="6">
        <f>Cal_Energy!U136+IFERROR(VLOOKUP(Cal_Energy_Switching!U$4,Switching!$B$35:$E$44,2,0)/12,0)-IFERROR(VLOOKUP(Cal_Energy_Switching!U$4,Switching!$B$23:$E$31,2,0)/12,0)</f>
        <v>106.06002168442633</v>
      </c>
      <c r="V137" s="6">
        <f>Cal_Energy!V136+IFERROR(VLOOKUP(Cal_Energy_Switching!V$4,Switching!$B$35:$E$44,2,0)/12,0)-IFERROR(VLOOKUP(Cal_Energy_Switching!V$4,Switching!$B$23:$E$31,2,0)/12,0)</f>
        <v>45688.667155562805</v>
      </c>
      <c r="W137" s="6">
        <f>Cal_Energy!W136+IFERROR(VLOOKUP(Cal_Energy_Switching!W$4,Switching!$B$35:$E$44,2,0)/12,0)-IFERROR(VLOOKUP(Cal_Energy_Switching!W$4,Switching!$B$23:$E$31,2,0)/12,0)</f>
        <v>9045.4911863930211</v>
      </c>
      <c r="X137" s="6">
        <f>Cal_Energy!X136+IFERROR(VLOOKUP(Cal_Energy_Switching!X$4,Switching!$B$35:$E$44,2,0)/12,0)-IFERROR(VLOOKUP(Cal_Energy_Switching!X$4,Switching!$B$23:$E$31,2,0)/12,0)</f>
        <v>23516.990639240674</v>
      </c>
      <c r="Y137" s="35">
        <f t="shared" si="11"/>
        <v>7193.8051697849332</v>
      </c>
      <c r="Z137" s="1">
        <f>Cal_Energy!Z136+IFERROR(VLOOKUP(Cal_Energy_Switching!Z$4,Switching!$B$35:$E$44,2,0)/12,0)-IFERROR(VLOOKUP(Cal_Energy_Switching!Z$4,Switching!$B$23:$E$31,2,0)/12,0)</f>
        <v>3737.0332622010719</v>
      </c>
      <c r="AA137" s="1">
        <f>Cal_Energy!AA136+IFERROR(VLOOKUP(Cal_Energy_Switching!AA$4,Switching!$B$35:$E$44,2,0)/12,0)-IFERROR(VLOOKUP(Cal_Energy_Switching!AA$4,Switching!$B$23:$E$31,2,0)/12,0)</f>
        <v>3456.7719075838618</v>
      </c>
      <c r="AB137" s="6">
        <f>Cal_Energy!AB136+IFERROR(VLOOKUP(Cal_Energy_Switching!AB$4,Switching!$B$35:$E$44,2,0)/12,0)-IFERROR(VLOOKUP(Cal_Energy_Switching!AB$4,Switching!$B$23:$E$31,2,0)/12,0)</f>
        <v>55.967975891149678</v>
      </c>
      <c r="AC137" s="6">
        <f>Cal_Energy!AC136+IFERROR(VLOOKUP(Cal_Energy_Switching!AC$4,Switching!$B$35:$E$44,2,0)/12,0)-IFERROR(VLOOKUP(Cal_Energy_Switching!AC$4,Switching!$B$23:$E$31,2,0)/12,0)</f>
        <v>1236.4960596282303</v>
      </c>
      <c r="AD137" s="6">
        <f>Cal_Energy!AD136+IFERROR(VLOOKUP(Cal_Energy_Switching!AD$4,Switching!$B$35:$E$44,2,0)/12,0)-IFERROR(VLOOKUP(Cal_Energy_Switching!AD$4,Switching!$B$23:$E$31,2,0)/12,0)</f>
        <v>498.45398272003064</v>
      </c>
      <c r="AE137" s="6">
        <f>Cal_Energy!AE136+IFERROR(VLOOKUP(Cal_Energy_Switching!AE$4,Switching!$B$35:$E$44,2,0)/12,0)-IFERROR(VLOOKUP(Cal_Energy_Switching!AE$4,Switching!$B$23:$E$31,2,0)/12,0)</f>
        <v>3434.3638304125657</v>
      </c>
      <c r="AF137" s="6">
        <f>Cal_Energy!AF136+IFERROR(VLOOKUP(Cal_Energy_Switching!AF$4,Switching!$B$35:$E$44,2,0)/12,0)-IFERROR(VLOOKUP(Cal_Energy_Switching!AF$4,Switching!$B$23:$E$31,2,0)/12,0)</f>
        <v>10407.348565877403</v>
      </c>
      <c r="AG137" s="6">
        <f>Cal_Energy!AG136+IFERROR(VLOOKUP(Cal_Energy_Switching!AG$4,Switching!$B$35:$E$44,2,0)/12,0)-IFERROR(VLOOKUP(Cal_Energy_Switching!AG$4,Switching!$B$23:$E$31,2,0)/12,0)</f>
        <v>5794.8795972421212</v>
      </c>
      <c r="AH137" s="6">
        <f>Cal_Energy!AH136+IFERROR(VLOOKUP(Cal_Energy_Switching!AH$4,Switching!$B$35:$E$44,2,0)/12,0)-IFERROR(VLOOKUP(Cal_Energy_Switching!AH$4,Switching!$B$23:$E$31,2,0)/12,0)</f>
        <v>1710.5509584532208</v>
      </c>
      <c r="AI137" s="6">
        <f>Cal_Energy!AI136+IFERROR(VLOOKUP(Cal_Energy_Switching!AI$4,Switching!$B$35:$E$44,2,0)/12,0)-IFERROR(VLOOKUP(Cal_Energy_Switching!AI$4,Switching!$B$23:$E$31,2,0)/12,0)</f>
        <v>3469.1161886257969</v>
      </c>
      <c r="AJ137" s="6">
        <f>Cal_Energy!AJ136+IFERROR(VLOOKUP(Cal_Energy_Switching!AJ$4,Switching!$B$35:$E$44,2,0)/12,0)-IFERROR(VLOOKUP(Cal_Energy_Switching!AJ$4,Switching!$B$23:$E$31,2,0)/12,0)</f>
        <v>457957.41400381905</v>
      </c>
      <c r="AK137" s="35">
        <f t="shared" si="12"/>
        <v>131262.45615552305</v>
      </c>
      <c r="AL137" s="1">
        <f>Cal_Energy!AL136+IFERROR(VLOOKUP(Cal_Energy_Switching!AL$4,Switching!$B$35:$E$44,2,0)/12,0)-IFERROR(VLOOKUP(Cal_Energy_Switching!AL$4,Switching!$B$23:$E$31,2,0)/12,0)</f>
        <v>36934.70239354646</v>
      </c>
      <c r="AM137" s="1">
        <f>Cal_Energy!AM136+IFERROR(VLOOKUP(Cal_Energy_Switching!AM$4,Switching!$B$35:$E$44,2,0)/12,0)-IFERROR(VLOOKUP(Cal_Energy_Switching!AM$4,Switching!$B$23:$E$31,2,0)/12,0)</f>
        <v>94327.753761976594</v>
      </c>
      <c r="AN137" s="6">
        <f>Cal_Energy!AN136+IFERROR(VLOOKUP(Cal_Energy_Switching!AN$4,Switching!$B$35:$E$44,2,0)/12,0)-IFERROR(VLOOKUP(Cal_Energy_Switching!AN$4,Switching!$B$23:$E$31,2,0)/12,0)</f>
        <v>281.23042479144453</v>
      </c>
      <c r="AO137" s="6">
        <f>Cal_Energy!AO136+IFERROR(VLOOKUP(Cal_Energy_Switching!AO$4,Switching!$B$35:$E$44,2,0)/12,0)-IFERROR(VLOOKUP(Cal_Energy_Switching!AO$4,Switching!$B$23:$E$31,2,0)/12,0)</f>
        <v>277.58460363888531</v>
      </c>
      <c r="AP137" s="6">
        <f>Cal_Energy!AP136+IFERROR(VLOOKUP(Cal_Energy_Switching!AP$4,Switching!$B$35:$E$44,2,0)/12,0)-IFERROR(VLOOKUP(Cal_Energy_Switching!AP$4,Switching!$B$23:$E$31,2,0)/12,0)</f>
        <v>7351.7931429919036</v>
      </c>
      <c r="AQ137" s="6">
        <f>Cal_Energy!AQ136+IFERROR(VLOOKUP(Cal_Energy_Switching!AQ$4,Switching!$B$35:$E$44,2,0)/12,0)-IFERROR(VLOOKUP(Cal_Energy_Switching!AQ$4,Switching!$B$23:$E$31,2,0)/12,0)</f>
        <v>89738.57874297614</v>
      </c>
      <c r="AR137" s="6">
        <f>Cal_Energy!AR136+IFERROR(VLOOKUP(Cal_Energy_Switching!AR$4,Switching!$B$35:$E$44,2,0)/12,0)-IFERROR(VLOOKUP(Cal_Energy_Switching!AR$4,Switching!$B$23:$E$31,2,0)/12,0)</f>
        <v>14119.734909809486</v>
      </c>
      <c r="AS137" s="6">
        <f>Cal_Energy!AS136+IFERROR(VLOOKUP(Cal_Energy_Switching!AS$4,Switching!$B$35:$E$44,2,0)/12,0)-IFERROR(VLOOKUP(Cal_Energy_Switching!AS$4,Switching!$B$23:$E$31,2,0)/12,0)</f>
        <v>179319.1513328845</v>
      </c>
      <c r="AT137" s="6">
        <f>Cal_Energy!AT136+IFERROR(VLOOKUP(Cal_Energy_Switching!AT$4,Switching!$B$35:$E$44,2,0)/12,0)-IFERROR(VLOOKUP(Cal_Energy_Switching!AT$4,Switching!$B$23:$E$31,2,0)/12,0)</f>
        <v>34891.714789555466</v>
      </c>
      <c r="AU137" s="6">
        <f>Cal_Energy!AU136+IFERROR(VLOOKUP(Cal_Energy_Switching!AU$4,Switching!$B$35:$E$44,2,0)/12,0)-IFERROR(VLOOKUP(Cal_Energy_Switching!AU$4,Switching!$B$23:$E$31,2,0)/12,0)</f>
        <v>84435.812666455517</v>
      </c>
      <c r="AV137" s="6">
        <f>Cal_Energy!AV136+IFERROR(VLOOKUP(Cal_Energy_Switching!AV$4,Switching!$B$35:$E$44,2,0)/12,0)-IFERROR(VLOOKUP(Cal_Energy_Switching!AV$4,Switching!$B$23:$E$31,2,0)/12,0)</f>
        <v>1383.7152450579099</v>
      </c>
      <c r="AW137" s="6">
        <f>Cal_Energy!AW136+IFERROR(VLOOKUP(Cal_Energy_Switching!AW$4,Switching!$B$35:$E$44,2,0)/12,0)-IFERROR(VLOOKUP(Cal_Energy_Switching!AW$4,Switching!$B$23:$E$31,2,0)/12,0)</f>
        <v>22315.2229299879</v>
      </c>
      <c r="AX137" s="6">
        <f>Cal_Energy!AX136+IFERROR(VLOOKUP(Cal_Energy_Switching!AX$4,Switching!$B$35:$E$44,2,0)/12,0)-IFERROR(VLOOKUP(Cal_Energy_Switching!AX$4,Switching!$B$23:$E$31,2,0)/12,0)</f>
        <v>174485.30462963486</v>
      </c>
      <c r="AY137" s="6">
        <f>Cal_Energy!AY136+IFERROR(VLOOKUP(Cal_Energy_Switching!AY$4,Switching!$B$35:$E$44,2,0)/12,0)-IFERROR(VLOOKUP(Cal_Energy_Switching!AY$4,Switching!$B$23:$E$31,2,0)/12,0)</f>
        <v>26652.709617064811</v>
      </c>
      <c r="AZ137" s="6">
        <f>Cal_Energy!AZ136+IFERROR(VLOOKUP(Cal_Energy_Switching!AZ$4,Switching!$B$35:$E$44,2,0)/12,0)-IFERROR(VLOOKUP(Cal_Energy_Switching!AZ$4,Switching!$B$23:$E$31,2,0)/12,0)</f>
        <v>10068</v>
      </c>
      <c r="BA137" s="6">
        <f>Cal_Energy!BA136+IFERROR(VLOOKUP(Cal_Energy_Switching!BA$4,Switching!$B$35:$E$44,2,0)/12,0)-IFERROR(VLOOKUP(Cal_Energy_Switching!BA$4,Switching!$B$23:$E$31,2,0)/12,0)</f>
        <v>4921.8</v>
      </c>
      <c r="BB137" s="7">
        <f t="shared" ref="BB137:BB200" si="14">SUM(D137:BA137)-E137-H137-Y137-AK137</f>
        <v>3031327.1505414848</v>
      </c>
    </row>
    <row r="138" spans="1:54" x14ac:dyDescent="0.25">
      <c r="A138">
        <v>2025</v>
      </c>
      <c r="B138">
        <v>7</v>
      </c>
      <c r="C138" t="s">
        <v>244</v>
      </c>
      <c r="D138" s="6">
        <f>Cal_Energy!D137+IFERROR(VLOOKUP(Cal_Energy_Switching!D$4,Switching!$B$35:$E$44,2,0)/12,0)-IFERROR(VLOOKUP(Cal_Energy_Switching!D$4,Switching!$B$23:$E$31,2,0)/12,0)</f>
        <v>595700.33736258408</v>
      </c>
      <c r="E138" s="35">
        <f t="shared" si="13"/>
        <v>196269.40474307875</v>
      </c>
      <c r="F138" s="1">
        <f>Cal_Energy!F137+IFERROR(VLOOKUP(Cal_Energy_Switching!F$4,Switching!$B$35:$E$44,2,0)/12,0)-IFERROR(VLOOKUP(Cal_Energy_Switching!F$4,Switching!$B$23:$E$31,2,0)/12,0)</f>
        <v>79458.12984723151</v>
      </c>
      <c r="G138" s="1">
        <f>Cal_Energy!G137+IFERROR(VLOOKUP(Cal_Energy_Switching!G$4,Switching!$B$35:$E$44,2,0)/12,0)-IFERROR(VLOOKUP(Cal_Energy_Switching!G$4,Switching!$B$23:$E$31,2,0)/12,0)</f>
        <v>116811.27489584724</v>
      </c>
      <c r="H138" s="35">
        <f t="shared" si="10"/>
        <v>13188.128463528647</v>
      </c>
      <c r="I138" s="1">
        <f>Cal_Energy!I137+IFERROR(VLOOKUP(Cal_Energy_Switching!I$4,Switching!$B$35:$E$44,2,0)/12,0)-IFERROR(VLOOKUP(Cal_Energy_Switching!I$4,Switching!$B$23:$E$31,2,0)/12,0)</f>
        <v>675.11933245441458</v>
      </c>
      <c r="J138" s="1">
        <f>Cal_Energy!J137+IFERROR(VLOOKUP(Cal_Energy_Switching!J$4,Switching!$B$35:$E$44,2,0)/12,0)-IFERROR(VLOOKUP(Cal_Energy_Switching!J$4,Switching!$B$23:$E$31,2,0)/12,0)</f>
        <v>12513.009131074232</v>
      </c>
      <c r="K138" s="6">
        <f>Cal_Energy!K137+IFERROR(VLOOKUP(Cal_Energy_Switching!K$4,Switching!$B$35:$E$44,2,0)/12,0)-IFERROR(VLOOKUP(Cal_Energy_Switching!K$4,Switching!$B$23:$E$31,2,0)/12,0)</f>
        <v>301326.3678321456</v>
      </c>
      <c r="L138" s="6">
        <f>Cal_Energy!L137+IFERROR(VLOOKUP(Cal_Energy_Switching!L$4,Switching!$B$35:$E$44,2,0)/12,0)-IFERROR(VLOOKUP(Cal_Energy_Switching!L$4,Switching!$B$23:$E$31,2,0)/12,0)</f>
        <v>24929.593337429207</v>
      </c>
      <c r="M138" s="6">
        <f>Cal_Energy!M137+IFERROR(VLOOKUP(Cal_Energy_Switching!M$4,Switching!$B$35:$E$44,2,0)/12,0)-IFERROR(VLOOKUP(Cal_Energy_Switching!M$4,Switching!$B$23:$E$31,2,0)/12,0)</f>
        <v>220805.36727630263</v>
      </c>
      <c r="N138" s="6">
        <f>Cal_Energy!N137+IFERROR(VLOOKUP(Cal_Energy_Switching!N$4,Switching!$B$35:$E$44,2,0)/12,0)-IFERROR(VLOOKUP(Cal_Energy_Switching!N$4,Switching!$B$23:$E$31,2,0)/12,0)</f>
        <v>124888.85604604622</v>
      </c>
      <c r="O138" s="6">
        <f>Cal_Energy!O137+IFERROR(VLOOKUP(Cal_Energy_Switching!O$4,Switching!$B$35:$E$44,2,0)/12,0)-IFERROR(VLOOKUP(Cal_Energy_Switching!O$4,Switching!$B$23:$E$31,2,0)/12,0)</f>
        <v>167942.78962300689</v>
      </c>
      <c r="P138" s="6">
        <f>Cal_Energy!P137+IFERROR(VLOOKUP(Cal_Energy_Switching!P$4,Switching!$B$35:$E$44,2,0)/12,0)-IFERROR(VLOOKUP(Cal_Energy_Switching!P$4,Switching!$B$23:$E$31,2,0)/12,0)</f>
        <v>0</v>
      </c>
      <c r="Q138" s="6">
        <f>Cal_Energy!Q137+IFERROR(VLOOKUP(Cal_Energy_Switching!Q$4,Switching!$B$35:$E$44,2,0)/12,0)-IFERROR(VLOOKUP(Cal_Energy_Switching!Q$4,Switching!$B$23:$E$31,2,0)/12,0)</f>
        <v>23573.485769735653</v>
      </c>
      <c r="R138" s="6">
        <f>Cal_Energy!R137+IFERROR(VLOOKUP(Cal_Energy_Switching!R$4,Switching!$B$35:$E$44,2,0)/12,0)-IFERROR(VLOOKUP(Cal_Energy_Switching!R$4,Switching!$B$23:$E$31,2,0)/12,0)</f>
        <v>22139.814999999999</v>
      </c>
      <c r="S138" s="6">
        <f>Cal_Energy!S137+IFERROR(VLOOKUP(Cal_Energy_Switching!S$4,Switching!$B$35:$E$44,2,0)/12,0)-IFERROR(VLOOKUP(Cal_Energy_Switching!S$4,Switching!$B$23:$E$31,2,0)/12,0)</f>
        <v>115842.90581163115</v>
      </c>
      <c r="T138" s="6">
        <f>Cal_Energy!T137+IFERROR(VLOOKUP(Cal_Energy_Switching!T$4,Switching!$B$35:$E$44,2,0)/12,0)-IFERROR(VLOOKUP(Cal_Energy_Switching!T$4,Switching!$B$23:$E$31,2,0)/12,0)</f>
        <v>8.7148007551683051</v>
      </c>
      <c r="U138" s="6">
        <f>Cal_Energy!U137+IFERROR(VLOOKUP(Cal_Energy_Switching!U$4,Switching!$B$35:$E$44,2,0)/12,0)-IFERROR(VLOOKUP(Cal_Energy_Switching!U$4,Switching!$B$23:$E$31,2,0)/12,0)</f>
        <v>101.78097139656951</v>
      </c>
      <c r="V138" s="6">
        <f>Cal_Energy!V137+IFERROR(VLOOKUP(Cal_Energy_Switching!V$4,Switching!$B$35:$E$44,2,0)/12,0)-IFERROR(VLOOKUP(Cal_Energy_Switching!V$4,Switching!$B$23:$E$31,2,0)/12,0)</f>
        <v>44549.468970203568</v>
      </c>
      <c r="W138" s="6">
        <f>Cal_Energy!W137+IFERROR(VLOOKUP(Cal_Energy_Switching!W$4,Switching!$B$35:$E$44,2,0)/12,0)-IFERROR(VLOOKUP(Cal_Energy_Switching!W$4,Switching!$B$23:$E$31,2,0)/12,0)</f>
        <v>8546.1622948512213</v>
      </c>
      <c r="X138" s="6">
        <f>Cal_Energy!X137+IFERROR(VLOOKUP(Cal_Energy_Switching!X$4,Switching!$B$35:$E$44,2,0)/12,0)-IFERROR(VLOOKUP(Cal_Energy_Switching!X$4,Switching!$B$23:$E$31,2,0)/12,0)</f>
        <v>20619.671535440317</v>
      </c>
      <c r="Y138" s="35">
        <f t="shared" si="11"/>
        <v>7625.6187259074231</v>
      </c>
      <c r="Z138" s="1">
        <f>Cal_Energy!Z137+IFERROR(VLOOKUP(Cal_Energy_Switching!Z$4,Switching!$B$35:$E$44,2,0)/12,0)-IFERROR(VLOOKUP(Cal_Energy_Switching!Z$4,Switching!$B$23:$E$31,2,0)/12,0)</f>
        <v>3961.3514893719803</v>
      </c>
      <c r="AA138" s="1">
        <f>Cal_Energy!AA137+IFERROR(VLOOKUP(Cal_Energy_Switching!AA$4,Switching!$B$35:$E$44,2,0)/12,0)-IFERROR(VLOOKUP(Cal_Energy_Switching!AA$4,Switching!$B$23:$E$31,2,0)/12,0)</f>
        <v>3664.2672365354433</v>
      </c>
      <c r="AB138" s="6">
        <f>Cal_Energy!AB137+IFERROR(VLOOKUP(Cal_Energy_Switching!AB$4,Switching!$B$35:$E$44,2,0)/12,0)-IFERROR(VLOOKUP(Cal_Energy_Switching!AB$4,Switching!$B$23:$E$31,2,0)/12,0)</f>
        <v>66.855270956086528</v>
      </c>
      <c r="AC138" s="6">
        <f>Cal_Energy!AC137+IFERROR(VLOOKUP(Cal_Energy_Switching!AC$4,Switching!$B$35:$E$44,2,0)/12,0)-IFERROR(VLOOKUP(Cal_Energy_Switching!AC$4,Switching!$B$23:$E$31,2,0)/12,0)</f>
        <v>1169.5841264319438</v>
      </c>
      <c r="AD138" s="6">
        <f>Cal_Energy!AD137+IFERROR(VLOOKUP(Cal_Energy_Switching!AD$4,Switching!$B$35:$E$44,2,0)/12,0)-IFERROR(VLOOKUP(Cal_Energy_Switching!AD$4,Switching!$B$23:$E$31,2,0)/12,0)</f>
        <v>469.49080262874992</v>
      </c>
      <c r="AE138" s="6">
        <f>Cal_Energy!AE137+IFERROR(VLOOKUP(Cal_Energy_Switching!AE$4,Switching!$B$35:$E$44,2,0)/12,0)-IFERROR(VLOOKUP(Cal_Energy_Switching!AE$4,Switching!$B$23:$E$31,2,0)/12,0)</f>
        <v>3259.2992111582976</v>
      </c>
      <c r="AF138" s="6">
        <f>Cal_Energy!AF137+IFERROR(VLOOKUP(Cal_Energy_Switching!AF$4,Switching!$B$35:$E$44,2,0)/12,0)-IFERROR(VLOOKUP(Cal_Energy_Switching!AF$4,Switching!$B$23:$E$31,2,0)/12,0)</f>
        <v>10567.228188421441</v>
      </c>
      <c r="AG138" s="6">
        <f>Cal_Energy!AG137+IFERROR(VLOOKUP(Cal_Energy_Switching!AG$4,Switching!$B$35:$E$44,2,0)/12,0)-IFERROR(VLOOKUP(Cal_Energy_Switching!AG$4,Switching!$B$23:$E$31,2,0)/12,0)</f>
        <v>5499.4891143433842</v>
      </c>
      <c r="AH138" s="6">
        <f>Cal_Energy!AH137+IFERROR(VLOOKUP(Cal_Energy_Switching!AH$4,Switching!$B$35:$E$44,2,0)/12,0)-IFERROR(VLOOKUP(Cal_Energy_Switching!AH$4,Switching!$B$23:$E$31,2,0)/12,0)</f>
        <v>1623.3566578363689</v>
      </c>
      <c r="AI138" s="6">
        <f>Cal_Energy!AI137+IFERROR(VLOOKUP(Cal_Energy_Switching!AI$4,Switching!$B$35:$E$44,2,0)/12,0)-IFERROR(VLOOKUP(Cal_Energy_Switching!AI$4,Switching!$B$23:$E$31,2,0)/12,0)</f>
        <v>3522.4093961404751</v>
      </c>
      <c r="AJ138" s="6">
        <f>Cal_Energy!AJ137+IFERROR(VLOOKUP(Cal_Energy_Switching!AJ$4,Switching!$B$35:$E$44,2,0)/12,0)-IFERROR(VLOOKUP(Cal_Energy_Switching!AJ$4,Switching!$B$23:$E$31,2,0)/12,0)</f>
        <v>581241.11702534289</v>
      </c>
      <c r="AK138" s="35">
        <f t="shared" si="12"/>
        <v>145790.26387967088</v>
      </c>
      <c r="AL138" s="1">
        <f>Cal_Energy!AL137+IFERROR(VLOOKUP(Cal_Energy_Switching!AL$4,Switching!$B$35:$E$44,2,0)/12,0)-IFERROR(VLOOKUP(Cal_Energy_Switching!AL$4,Switching!$B$23:$E$31,2,0)/12,0)</f>
        <v>41002.488556307857</v>
      </c>
      <c r="AM138" s="1">
        <f>Cal_Energy!AM137+IFERROR(VLOOKUP(Cal_Energy_Switching!AM$4,Switching!$B$35:$E$44,2,0)/12,0)-IFERROR(VLOOKUP(Cal_Energy_Switching!AM$4,Switching!$B$23:$E$31,2,0)/12,0)</f>
        <v>104787.77532336304</v>
      </c>
      <c r="AN138" s="6">
        <f>Cal_Energy!AN137+IFERROR(VLOOKUP(Cal_Energy_Switching!AN$4,Switching!$B$35:$E$44,2,0)/12,0)-IFERROR(VLOOKUP(Cal_Energy_Switching!AN$4,Switching!$B$23:$E$31,2,0)/12,0)</f>
        <v>263.17659702662496</v>
      </c>
      <c r="AO138" s="6">
        <f>Cal_Energy!AO137+IFERROR(VLOOKUP(Cal_Energy_Switching!AO$4,Switching!$B$35:$E$44,2,0)/12,0)-IFERROR(VLOOKUP(Cal_Energy_Switching!AO$4,Switching!$B$23:$E$31,2,0)/12,0)</f>
        <v>255.87895487097779</v>
      </c>
      <c r="AP138" s="6">
        <f>Cal_Energy!AP137+IFERROR(VLOOKUP(Cal_Energy_Switching!AP$4,Switching!$B$35:$E$44,2,0)/12,0)-IFERROR(VLOOKUP(Cal_Energy_Switching!AP$4,Switching!$B$23:$E$31,2,0)/12,0)</f>
        <v>6957.261061420636</v>
      </c>
      <c r="AQ138" s="6">
        <f>Cal_Energy!AQ137+IFERROR(VLOOKUP(Cal_Energy_Switching!AQ$4,Switching!$B$35:$E$44,2,0)/12,0)-IFERROR(VLOOKUP(Cal_Energy_Switching!AQ$4,Switching!$B$23:$E$31,2,0)/12,0)</f>
        <v>75221.306710284407</v>
      </c>
      <c r="AR138" s="6">
        <f>Cal_Energy!AR137+IFERROR(VLOOKUP(Cal_Energy_Switching!AR$4,Switching!$B$35:$E$44,2,0)/12,0)-IFERROR(VLOOKUP(Cal_Energy_Switching!AR$4,Switching!$B$23:$E$31,2,0)/12,0)</f>
        <v>14461.004573779201</v>
      </c>
      <c r="AS138" s="6">
        <f>Cal_Energy!AS137+IFERROR(VLOOKUP(Cal_Energy_Switching!AS$4,Switching!$B$35:$E$44,2,0)/12,0)-IFERROR(VLOOKUP(Cal_Energy_Switching!AS$4,Switching!$B$23:$E$31,2,0)/12,0)</f>
        <v>177099.99381648688</v>
      </c>
      <c r="AT138" s="6">
        <f>Cal_Energy!AT137+IFERROR(VLOOKUP(Cal_Energy_Switching!AT$4,Switching!$B$35:$E$44,2,0)/12,0)-IFERROR(VLOOKUP(Cal_Energy_Switching!AT$4,Switching!$B$23:$E$31,2,0)/12,0)</f>
        <v>35688.010672151468</v>
      </c>
      <c r="AU138" s="6">
        <f>Cal_Energy!AU137+IFERROR(VLOOKUP(Cal_Energy_Switching!AU$4,Switching!$B$35:$E$44,2,0)/12,0)-IFERROR(VLOOKUP(Cal_Energy_Switching!AU$4,Switching!$B$23:$E$31,2,0)/12,0)</f>
        <v>83391.503246974287</v>
      </c>
      <c r="AV138" s="6">
        <f>Cal_Energy!AV137+IFERROR(VLOOKUP(Cal_Energy_Switching!AV$4,Switching!$B$35:$E$44,2,0)/12,0)-IFERROR(VLOOKUP(Cal_Energy_Switching!AV$4,Switching!$B$23:$E$31,2,0)/12,0)</f>
        <v>1297.5163605156208</v>
      </c>
      <c r="AW138" s="6">
        <f>Cal_Energy!AW137+IFERROR(VLOOKUP(Cal_Energy_Switching!AW$4,Switching!$B$35:$E$44,2,0)/12,0)-IFERROR(VLOOKUP(Cal_Energy_Switching!AW$4,Switching!$B$23:$E$31,2,0)/12,0)</f>
        <v>22351.589681664365</v>
      </c>
      <c r="AX138" s="6">
        <f>Cal_Energy!AX137+IFERROR(VLOOKUP(Cal_Energy_Switching!AX$4,Switching!$B$35:$E$44,2,0)/12,0)-IFERROR(VLOOKUP(Cal_Energy_Switching!AX$4,Switching!$B$23:$E$31,2,0)/12,0)</f>
        <v>163615.6992814141</v>
      </c>
      <c r="AY138" s="6">
        <f>Cal_Energy!AY137+IFERROR(VLOOKUP(Cal_Energy_Switching!AY$4,Switching!$B$35:$E$44,2,0)/12,0)-IFERROR(VLOOKUP(Cal_Energy_Switching!AY$4,Switching!$B$23:$E$31,2,0)/12,0)</f>
        <v>26690.968978277455</v>
      </c>
      <c r="AZ138" s="6">
        <f>Cal_Energy!AZ137+IFERROR(VLOOKUP(Cal_Energy_Switching!AZ$4,Switching!$B$35:$E$44,2,0)/12,0)-IFERROR(VLOOKUP(Cal_Energy_Switching!AZ$4,Switching!$B$23:$E$31,2,0)/12,0)</f>
        <v>10990</v>
      </c>
      <c r="BA138" s="6">
        <f>Cal_Energy!BA137+IFERROR(VLOOKUP(Cal_Energy_Switching!BA$4,Switching!$B$35:$E$44,2,0)/12,0)-IFERROR(VLOOKUP(Cal_Energy_Switching!BA$4,Switching!$B$23:$E$31,2,0)/12,0)</f>
        <v>5252.4</v>
      </c>
      <c r="BB138" s="7">
        <f t="shared" si="14"/>
        <v>3264803.8721718397</v>
      </c>
    </row>
    <row r="139" spans="1:54" x14ac:dyDescent="0.25">
      <c r="A139">
        <v>2025</v>
      </c>
      <c r="B139">
        <v>8</v>
      </c>
      <c r="C139" t="s">
        <v>245</v>
      </c>
      <c r="D139" s="6">
        <f>Cal_Energy!D138+IFERROR(VLOOKUP(Cal_Energy_Switching!D$4,Switching!$B$35:$E$44,2,0)/12,0)-IFERROR(VLOOKUP(Cal_Energy_Switching!D$4,Switching!$B$23:$E$31,2,0)/12,0)</f>
        <v>609878.51494331728</v>
      </c>
      <c r="E139" s="35">
        <f t="shared" si="13"/>
        <v>203596.52127622289</v>
      </c>
      <c r="F139" s="1">
        <f>Cal_Energy!F138+IFERROR(VLOOKUP(Cal_Energy_Switching!F$4,Switching!$B$35:$E$44,2,0)/12,0)-IFERROR(VLOOKUP(Cal_Energy_Switching!F$4,Switching!$B$23:$E$31,2,0)/12,0)</f>
        <v>82388.976460489168</v>
      </c>
      <c r="G139" s="1">
        <f>Cal_Energy!G138+IFERROR(VLOOKUP(Cal_Energy_Switching!G$4,Switching!$B$35:$E$44,2,0)/12,0)-IFERROR(VLOOKUP(Cal_Energy_Switching!G$4,Switching!$B$23:$E$31,2,0)/12,0)</f>
        <v>121207.54481573372</v>
      </c>
      <c r="H139" s="35">
        <f t="shared" si="10"/>
        <v>13223.160789078</v>
      </c>
      <c r="I139" s="1">
        <f>Cal_Energy!I138+IFERROR(VLOOKUP(Cal_Energy_Switching!I$4,Switching!$B$35:$E$44,2,0)/12,0)-IFERROR(VLOOKUP(Cal_Energy_Switching!I$4,Switching!$B$23:$E$31,2,0)/12,0)</f>
        <v>676.91268776670256</v>
      </c>
      <c r="J139" s="1">
        <f>Cal_Energy!J138+IFERROR(VLOOKUP(Cal_Energy_Switching!J$4,Switching!$B$35:$E$44,2,0)/12,0)-IFERROR(VLOOKUP(Cal_Energy_Switching!J$4,Switching!$B$23:$E$31,2,0)/12,0)</f>
        <v>12546.248101311297</v>
      </c>
      <c r="K139" s="6">
        <f>Cal_Energy!K138+IFERROR(VLOOKUP(Cal_Energy_Switching!K$4,Switching!$B$35:$E$44,2,0)/12,0)-IFERROR(VLOOKUP(Cal_Energy_Switching!K$4,Switching!$B$23:$E$31,2,0)/12,0)</f>
        <v>302498.91092577181</v>
      </c>
      <c r="L139" s="6">
        <f>Cal_Energy!L138+IFERROR(VLOOKUP(Cal_Energy_Switching!L$4,Switching!$B$35:$E$44,2,0)/12,0)-IFERROR(VLOOKUP(Cal_Energy_Switching!L$4,Switching!$B$23:$E$31,2,0)/12,0)</f>
        <v>25051.767901368839</v>
      </c>
      <c r="M139" s="6">
        <f>Cal_Energy!M138+IFERROR(VLOOKUP(Cal_Energy_Switching!M$4,Switching!$B$35:$E$44,2,0)/12,0)-IFERROR(VLOOKUP(Cal_Energy_Switching!M$4,Switching!$B$23:$E$31,2,0)/12,0)</f>
        <v>222100.24360163591</v>
      </c>
      <c r="N139" s="6">
        <f>Cal_Energy!N138+IFERROR(VLOOKUP(Cal_Energy_Switching!N$4,Switching!$B$35:$E$44,2,0)/12,0)-IFERROR(VLOOKUP(Cal_Energy_Switching!N$4,Switching!$B$23:$E$31,2,0)/12,0)</f>
        <v>125349.66593642507</v>
      </c>
      <c r="O139" s="6">
        <f>Cal_Energy!O138+IFERROR(VLOOKUP(Cal_Energy_Switching!O$4,Switching!$B$35:$E$44,2,0)/12,0)-IFERROR(VLOOKUP(Cal_Energy_Switching!O$4,Switching!$B$23:$E$31,2,0)/12,0)</f>
        <v>168806.03510943323</v>
      </c>
      <c r="P139" s="6">
        <f>Cal_Energy!P138+IFERROR(VLOOKUP(Cal_Energy_Switching!P$4,Switching!$B$35:$E$44,2,0)/12,0)-IFERROR(VLOOKUP(Cal_Energy_Switching!P$4,Switching!$B$23:$E$31,2,0)/12,0)</f>
        <v>0</v>
      </c>
      <c r="Q139" s="6">
        <f>Cal_Energy!Q138+IFERROR(VLOOKUP(Cal_Energy_Switching!Q$4,Switching!$B$35:$E$44,2,0)/12,0)-IFERROR(VLOOKUP(Cal_Energy_Switching!Q$4,Switching!$B$23:$E$31,2,0)/12,0)</f>
        <v>24563.865049064672</v>
      </c>
      <c r="R139" s="6">
        <f>Cal_Energy!R138+IFERROR(VLOOKUP(Cal_Energy_Switching!R$4,Switching!$B$35:$E$44,2,0)/12,0)-IFERROR(VLOOKUP(Cal_Energy_Switching!R$4,Switching!$B$23:$E$31,2,0)/12,0)</f>
        <v>20934.43</v>
      </c>
      <c r="S139" s="6">
        <f>Cal_Energy!S138+IFERROR(VLOOKUP(Cal_Energy_Switching!S$4,Switching!$B$35:$E$44,2,0)/12,0)-IFERROR(VLOOKUP(Cal_Energy_Switching!S$4,Switching!$B$23:$E$31,2,0)/12,0)</f>
        <v>130428.10649525248</v>
      </c>
      <c r="T139" s="6">
        <f>Cal_Energy!T138+IFERROR(VLOOKUP(Cal_Energy_Switching!T$4,Switching!$B$35:$E$44,2,0)/12,0)-IFERROR(VLOOKUP(Cal_Energy_Switching!T$4,Switching!$B$23:$E$31,2,0)/12,0)</f>
        <v>12.657696829115755</v>
      </c>
      <c r="U139" s="6">
        <f>Cal_Energy!U138+IFERROR(VLOOKUP(Cal_Energy_Switching!U$4,Switching!$B$35:$E$44,2,0)/12,0)-IFERROR(VLOOKUP(Cal_Energy_Switching!U$4,Switching!$B$23:$E$31,2,0)/12,0)</f>
        <v>100.83575602612642</v>
      </c>
      <c r="V139" s="6">
        <f>Cal_Energy!V138+IFERROR(VLOOKUP(Cal_Energy_Switching!V$4,Switching!$B$35:$E$44,2,0)/12,0)-IFERROR(VLOOKUP(Cal_Energy_Switching!V$4,Switching!$B$23:$E$31,2,0)/12,0)</f>
        <v>46590.42742533984</v>
      </c>
      <c r="W139" s="6">
        <f>Cal_Energy!W138+IFERROR(VLOOKUP(Cal_Energy_Switching!W$4,Switching!$B$35:$E$44,2,0)/12,0)-IFERROR(VLOOKUP(Cal_Energy_Switching!W$4,Switching!$B$23:$E$31,2,0)/12,0)</f>
        <v>8942.6516880559266</v>
      </c>
      <c r="X139" s="6">
        <f>Cal_Energy!X138+IFERROR(VLOOKUP(Cal_Energy_Switching!X$4,Switching!$B$35:$E$44,2,0)/12,0)-IFERROR(VLOOKUP(Cal_Energy_Switching!X$4,Switching!$B$23:$E$31,2,0)/12,0)</f>
        <v>27034.922463218762</v>
      </c>
      <c r="Y139" s="35">
        <f t="shared" si="11"/>
        <v>7828.084665872746</v>
      </c>
      <c r="Z139" s="1">
        <f>Cal_Energy!Z138+IFERROR(VLOOKUP(Cal_Energy_Switching!Z$4,Switching!$B$35:$E$44,2,0)/12,0)-IFERROR(VLOOKUP(Cal_Energy_Switching!Z$4,Switching!$B$23:$E$31,2,0)/12,0)</f>
        <v>4066.528365066521</v>
      </c>
      <c r="AA139" s="1">
        <f>Cal_Energy!AA138+IFERROR(VLOOKUP(Cal_Energy_Switching!AA$4,Switching!$B$35:$E$44,2,0)/12,0)-IFERROR(VLOOKUP(Cal_Energy_Switching!AA$4,Switching!$B$23:$E$31,2,0)/12,0)</f>
        <v>3761.5563008062245</v>
      </c>
      <c r="AB139" s="6">
        <f>Cal_Energy!AB138+IFERROR(VLOOKUP(Cal_Energy_Switching!AB$4,Switching!$B$35:$E$44,2,0)/12,0)-IFERROR(VLOOKUP(Cal_Energy_Switching!AB$4,Switching!$B$23:$E$31,2,0)/12,0)</f>
        <v>70.814854570860135</v>
      </c>
      <c r="AC139" s="6">
        <f>Cal_Energy!AC138+IFERROR(VLOOKUP(Cal_Energy_Switching!AC$4,Switching!$B$35:$E$44,2,0)/12,0)-IFERROR(VLOOKUP(Cal_Energy_Switching!AC$4,Switching!$B$23:$E$31,2,0)/12,0)</f>
        <v>1164.824784009571</v>
      </c>
      <c r="AD139" s="6">
        <f>Cal_Energy!AD138+IFERROR(VLOOKUP(Cal_Energy_Switching!AD$4,Switching!$B$35:$E$44,2,0)/12,0)-IFERROR(VLOOKUP(Cal_Energy_Switching!AD$4,Switching!$B$23:$E$31,2,0)/12,0)</f>
        <v>488.59682875212019</v>
      </c>
      <c r="AE139" s="6">
        <f>Cal_Energy!AE138+IFERROR(VLOOKUP(Cal_Energy_Switching!AE$4,Switching!$B$35:$E$44,2,0)/12,0)-IFERROR(VLOOKUP(Cal_Energy_Switching!AE$4,Switching!$B$23:$E$31,2,0)/12,0)</f>
        <v>3247.7910735215164</v>
      </c>
      <c r="AF139" s="6">
        <f>Cal_Energy!AF138+IFERROR(VLOOKUP(Cal_Energy_Switching!AF$4,Switching!$B$35:$E$44,2,0)/12,0)-IFERROR(VLOOKUP(Cal_Energy_Switching!AF$4,Switching!$B$23:$E$31,2,0)/12,0)</f>
        <v>10619.318608389513</v>
      </c>
      <c r="AG139" s="6">
        <f>Cal_Energy!AG138+IFERROR(VLOOKUP(Cal_Energy_Switching!AG$4,Switching!$B$35:$E$44,2,0)/12,0)-IFERROR(VLOOKUP(Cal_Energy_Switching!AG$4,Switching!$B$23:$E$31,2,0)/12,0)</f>
        <v>5480.0711739949893</v>
      </c>
      <c r="AH139" s="6">
        <f>Cal_Energy!AH138+IFERROR(VLOOKUP(Cal_Energy_Switching!AH$4,Switching!$B$35:$E$44,2,0)/12,0)-IFERROR(VLOOKUP(Cal_Energy_Switching!AH$4,Switching!$B$23:$E$31,2,0)/12,0)</f>
        <v>1617.6248085517104</v>
      </c>
      <c r="AI139" s="6">
        <f>Cal_Energy!AI138+IFERROR(VLOOKUP(Cal_Energy_Switching!AI$4,Switching!$B$35:$E$44,2,0)/12,0)-IFERROR(VLOOKUP(Cal_Energy_Switching!AI$4,Switching!$B$23:$E$31,2,0)/12,0)</f>
        <v>3539.772869463166</v>
      </c>
      <c r="AJ139" s="6">
        <f>Cal_Energy!AJ138+IFERROR(VLOOKUP(Cal_Energy_Switching!AJ$4,Switching!$B$35:$E$44,2,0)/12,0)-IFERROR(VLOOKUP(Cal_Energy_Switching!AJ$4,Switching!$B$23:$E$31,2,0)/12,0)</f>
        <v>581423.98076319345</v>
      </c>
      <c r="AK139" s="35">
        <f t="shared" si="12"/>
        <v>146871.43393427471</v>
      </c>
      <c r="AL139" s="1">
        <f>Cal_Energy!AL138+IFERROR(VLOOKUP(Cal_Energy_Switching!AL$4,Switching!$B$35:$E$44,2,0)/12,0)-IFERROR(VLOOKUP(Cal_Energy_Switching!AL$4,Switching!$B$23:$E$31,2,0)/12,0)</f>
        <v>41305.216171596927</v>
      </c>
      <c r="AM139" s="1">
        <f>Cal_Energy!AM138+IFERROR(VLOOKUP(Cal_Energy_Switching!AM$4,Switching!$B$35:$E$44,2,0)/12,0)-IFERROR(VLOOKUP(Cal_Energy_Switching!AM$4,Switching!$B$23:$E$31,2,0)/12,0)</f>
        <v>105566.2177626778</v>
      </c>
      <c r="AN139" s="6">
        <f>Cal_Energy!AN138+IFERROR(VLOOKUP(Cal_Energy_Switching!AN$4,Switching!$B$35:$E$44,2,0)/12,0)-IFERROR(VLOOKUP(Cal_Energy_Switching!AN$4,Switching!$B$23:$E$31,2,0)/12,0)</f>
        <v>258.1939017863952</v>
      </c>
      <c r="AO139" s="6">
        <f>Cal_Energy!AO138+IFERROR(VLOOKUP(Cal_Energy_Switching!AO$4,Switching!$B$35:$E$44,2,0)/12,0)-IFERROR(VLOOKUP(Cal_Energy_Switching!AO$4,Switching!$B$23:$E$31,2,0)/12,0)</f>
        <v>254.53271430591215</v>
      </c>
      <c r="AP139" s="6">
        <f>Cal_Energy!AP138+IFERROR(VLOOKUP(Cal_Energy_Switching!AP$4,Switching!$B$35:$E$44,2,0)/12,0)-IFERROR(VLOOKUP(Cal_Energy_Switching!AP$4,Switching!$B$23:$E$31,2,0)/12,0)</f>
        <v>7434.7429855593145</v>
      </c>
      <c r="AQ139" s="6">
        <f>Cal_Energy!AQ138+IFERROR(VLOOKUP(Cal_Energy_Switching!AQ$4,Switching!$B$35:$E$44,2,0)/12,0)-IFERROR(VLOOKUP(Cal_Energy_Switching!AQ$4,Switching!$B$23:$E$31,2,0)/12,0)</f>
        <v>81647.726151491253</v>
      </c>
      <c r="AR139" s="6">
        <f>Cal_Energy!AR138+IFERROR(VLOOKUP(Cal_Energy_Switching!AR$4,Switching!$B$35:$E$44,2,0)/12,0)-IFERROR(VLOOKUP(Cal_Energy_Switching!AR$4,Switching!$B$23:$E$31,2,0)/12,0)</f>
        <v>14440.638964392159</v>
      </c>
      <c r="AS139" s="6">
        <f>Cal_Energy!AS138+IFERROR(VLOOKUP(Cal_Energy_Switching!AS$4,Switching!$B$35:$E$44,2,0)/12,0)-IFERROR(VLOOKUP(Cal_Energy_Switching!AS$4,Switching!$B$23:$E$31,2,0)/12,0)</f>
        <v>178484.746347701</v>
      </c>
      <c r="AT139" s="6">
        <f>Cal_Energy!AT138+IFERROR(VLOOKUP(Cal_Energy_Switching!AT$4,Switching!$B$35:$E$44,2,0)/12,0)-IFERROR(VLOOKUP(Cal_Energy_Switching!AT$4,Switching!$B$23:$E$31,2,0)/12,0)</f>
        <v>35640.490916915041</v>
      </c>
      <c r="AU139" s="6">
        <f>Cal_Energy!AU138+IFERROR(VLOOKUP(Cal_Energy_Switching!AU$4,Switching!$B$35:$E$44,2,0)/12,0)-IFERROR(VLOOKUP(Cal_Energy_Switching!AU$4,Switching!$B$23:$E$31,2,0)/12,0)</f>
        <v>84043.15149695742</v>
      </c>
      <c r="AV139" s="6">
        <f>Cal_Energy!AV138+IFERROR(VLOOKUP(Cal_Energy_Switching!AV$4,Switching!$B$35:$E$44,2,0)/12,0)-IFERROR(VLOOKUP(Cal_Energy_Switching!AV$4,Switching!$B$23:$E$31,2,0)/12,0)</f>
        <v>1357.7716726432766</v>
      </c>
      <c r="AW139" s="6">
        <f>Cal_Energy!AW138+IFERROR(VLOOKUP(Cal_Energy_Switching!AW$4,Switching!$B$35:$E$44,2,0)/12,0)-IFERROR(VLOOKUP(Cal_Energy_Switching!AW$4,Switching!$B$23:$E$31,2,0)/12,0)</f>
        <v>22217.836354099472</v>
      </c>
      <c r="AX139" s="6">
        <f>Cal_Energy!AX138+IFERROR(VLOOKUP(Cal_Energy_Switching!AX$4,Switching!$B$35:$E$44,2,0)/12,0)-IFERROR(VLOOKUP(Cal_Energy_Switching!AX$4,Switching!$B$23:$E$31,2,0)/12,0)</f>
        <v>171213.84241794347</v>
      </c>
      <c r="AY139" s="6">
        <f>Cal_Energy!AY138+IFERROR(VLOOKUP(Cal_Energy_Switching!AY$4,Switching!$B$35:$E$44,2,0)/12,0)-IFERROR(VLOOKUP(Cal_Energy_Switching!AY$4,Switching!$B$23:$E$31,2,0)/12,0)</f>
        <v>26550.254819415441</v>
      </c>
      <c r="AZ139" s="6">
        <f>Cal_Energy!AZ138+IFERROR(VLOOKUP(Cal_Energy_Switching!AZ$4,Switching!$B$35:$E$44,2,0)/12,0)-IFERROR(VLOOKUP(Cal_Energy_Switching!AZ$4,Switching!$B$23:$E$31,2,0)/12,0)</f>
        <v>10824.2</v>
      </c>
      <c r="BA139" s="6">
        <f>Cal_Energy!BA138+IFERROR(VLOOKUP(Cal_Energy_Switching!BA$4,Switching!$B$35:$E$44,2,0)/12,0)-IFERROR(VLOOKUP(Cal_Energy_Switching!BA$4,Switching!$B$23:$E$31,2,0)/12,0)</f>
        <v>5119.5</v>
      </c>
      <c r="BB139" s="7">
        <f t="shared" si="14"/>
        <v>3330952.6601648461</v>
      </c>
    </row>
    <row r="140" spans="1:54" x14ac:dyDescent="0.25">
      <c r="A140">
        <v>2025</v>
      </c>
      <c r="B140">
        <v>9</v>
      </c>
      <c r="C140" t="s">
        <v>246</v>
      </c>
      <c r="D140" s="6">
        <f>Cal_Energy!D139+IFERROR(VLOOKUP(Cal_Energy_Switching!D$4,Switching!$B$35:$E$44,2,0)/12,0)-IFERROR(VLOOKUP(Cal_Energy_Switching!D$4,Switching!$B$23:$E$31,2,0)/12,0)</f>
        <v>482601.41293049528</v>
      </c>
      <c r="E140" s="35">
        <f t="shared" si="13"/>
        <v>167394.7936805955</v>
      </c>
      <c r="F140" s="1">
        <f>Cal_Energy!F139+IFERROR(VLOOKUP(Cal_Energy_Switching!F$4,Switching!$B$35:$E$44,2,0)/12,0)-IFERROR(VLOOKUP(Cal_Energy_Switching!F$4,Switching!$B$23:$E$31,2,0)/12,0)</f>
        <v>67908.285422238216</v>
      </c>
      <c r="G140" s="1">
        <f>Cal_Energy!G139+IFERROR(VLOOKUP(Cal_Energy_Switching!G$4,Switching!$B$35:$E$44,2,0)/12,0)-IFERROR(VLOOKUP(Cal_Energy_Switching!G$4,Switching!$B$23:$E$31,2,0)/12,0)</f>
        <v>99486.50825835728</v>
      </c>
      <c r="H140" s="35">
        <f t="shared" si="10"/>
        <v>10991.004288618336</v>
      </c>
      <c r="I140" s="1">
        <f>Cal_Energy!I139+IFERROR(VLOOKUP(Cal_Energy_Switching!I$4,Switching!$B$35:$E$44,2,0)/12,0)-IFERROR(VLOOKUP(Cal_Energy_Switching!I$4,Switching!$B$23:$E$31,2,0)/12,0)</f>
        <v>562.64537450147373</v>
      </c>
      <c r="J140" s="1">
        <f>Cal_Energy!J139+IFERROR(VLOOKUP(Cal_Energy_Switching!J$4,Switching!$B$35:$E$44,2,0)/12,0)-IFERROR(VLOOKUP(Cal_Energy_Switching!J$4,Switching!$B$23:$E$31,2,0)/12,0)</f>
        <v>10428.358914116863</v>
      </c>
      <c r="K140" s="6">
        <f>Cal_Energy!K139+IFERROR(VLOOKUP(Cal_Energy_Switching!K$4,Switching!$B$35:$E$44,2,0)/12,0)-IFERROR(VLOOKUP(Cal_Energy_Switching!K$4,Switching!$B$23:$E$31,2,0)/12,0)</f>
        <v>253519.50532012686</v>
      </c>
      <c r="L140" s="6">
        <f>Cal_Energy!L139+IFERROR(VLOOKUP(Cal_Energy_Switching!L$4,Switching!$B$35:$E$44,2,0)/12,0)-IFERROR(VLOOKUP(Cal_Energy_Switching!L$4,Switching!$B$23:$E$31,2,0)/12,0)</f>
        <v>19948.298737276025</v>
      </c>
      <c r="M140" s="6">
        <f>Cal_Energy!M139+IFERROR(VLOOKUP(Cal_Energy_Switching!M$4,Switching!$B$35:$E$44,2,0)/12,0)-IFERROR(VLOOKUP(Cal_Energy_Switching!M$4,Switching!$B$23:$E$31,2,0)/12,0)</f>
        <v>190240.18794792978</v>
      </c>
      <c r="N140" s="6">
        <f>Cal_Energy!N139+IFERROR(VLOOKUP(Cal_Energy_Switching!N$4,Switching!$B$35:$E$44,2,0)/12,0)-IFERROR(VLOOKUP(Cal_Energy_Switching!N$4,Switching!$B$23:$E$31,2,0)/12,0)</f>
        <v>106100.74054456022</v>
      </c>
      <c r="O140" s="6">
        <f>Cal_Energy!O139+IFERROR(VLOOKUP(Cal_Energy_Switching!O$4,Switching!$B$35:$E$44,2,0)/12,0)-IFERROR(VLOOKUP(Cal_Energy_Switching!O$4,Switching!$B$23:$E$31,2,0)/12,0)</f>
        <v>147566.1308017571</v>
      </c>
      <c r="P140" s="6">
        <f>Cal_Energy!P139+IFERROR(VLOOKUP(Cal_Energy_Switching!P$4,Switching!$B$35:$E$44,2,0)/12,0)-IFERROR(VLOOKUP(Cal_Energy_Switching!P$4,Switching!$B$23:$E$31,2,0)/12,0)</f>
        <v>0</v>
      </c>
      <c r="Q140" s="6">
        <f>Cal_Energy!Q139+IFERROR(VLOOKUP(Cal_Energy_Switching!Q$4,Switching!$B$35:$E$44,2,0)/12,0)-IFERROR(VLOOKUP(Cal_Energy_Switching!Q$4,Switching!$B$23:$E$31,2,0)/12,0)</f>
        <v>20182.436033431775</v>
      </c>
      <c r="R140" s="6">
        <f>Cal_Energy!R139+IFERROR(VLOOKUP(Cal_Energy_Switching!R$4,Switching!$B$35:$E$44,2,0)/12,0)-IFERROR(VLOOKUP(Cal_Energy_Switching!R$4,Switching!$B$23:$E$31,2,0)/12,0)</f>
        <v>17592.883000000002</v>
      </c>
      <c r="S140" s="6">
        <f>Cal_Energy!S139+IFERROR(VLOOKUP(Cal_Energy_Switching!S$4,Switching!$B$35:$E$44,2,0)/12,0)-IFERROR(VLOOKUP(Cal_Energy_Switching!S$4,Switching!$B$23:$E$31,2,0)/12,0)</f>
        <v>111919.46172051605</v>
      </c>
      <c r="T140" s="6">
        <f>Cal_Energy!T139+IFERROR(VLOOKUP(Cal_Energy_Switching!T$4,Switching!$B$35:$E$44,2,0)/12,0)-IFERROR(VLOOKUP(Cal_Energy_Switching!T$4,Switching!$B$23:$E$31,2,0)/12,0)</f>
        <v>12.787998173184658</v>
      </c>
      <c r="U140" s="6">
        <f>Cal_Energy!U139+IFERROR(VLOOKUP(Cal_Energy_Switching!U$4,Switching!$B$35:$E$44,2,0)/12,0)-IFERROR(VLOOKUP(Cal_Energy_Switching!U$4,Switching!$B$23:$E$31,2,0)/12,0)</f>
        <v>92.257011210527097</v>
      </c>
      <c r="V140" s="6">
        <f>Cal_Energy!V139+IFERROR(VLOOKUP(Cal_Energy_Switching!V$4,Switching!$B$35:$E$44,2,0)/12,0)-IFERROR(VLOOKUP(Cal_Energy_Switching!V$4,Switching!$B$23:$E$31,2,0)/12,0)</f>
        <v>45641.535759228333</v>
      </c>
      <c r="W140" s="6">
        <f>Cal_Energy!W139+IFERROR(VLOOKUP(Cal_Energy_Switching!W$4,Switching!$B$35:$E$44,2,0)/12,0)-IFERROR(VLOOKUP(Cal_Energy_Switching!W$4,Switching!$B$23:$E$31,2,0)/12,0)</f>
        <v>8651.7795361140415</v>
      </c>
      <c r="X140" s="6">
        <f>Cal_Energy!X139+IFERROR(VLOOKUP(Cal_Energy_Switching!X$4,Switching!$B$35:$E$44,2,0)/12,0)-IFERROR(VLOOKUP(Cal_Energy_Switching!X$4,Switching!$B$23:$E$31,2,0)/12,0)</f>
        <v>34529.654804462196</v>
      </c>
      <c r="Y140" s="35">
        <f t="shared" si="11"/>
        <v>6485.5277209117849</v>
      </c>
      <c r="Z140" s="1">
        <f>Cal_Energy!Z139+IFERROR(VLOOKUP(Cal_Energy_Switching!Z$4,Switching!$B$35:$E$44,2,0)/12,0)-IFERROR(VLOOKUP(Cal_Energy_Switching!Z$4,Switching!$B$23:$E$31,2,0)/12,0)</f>
        <v>3369.0977506274371</v>
      </c>
      <c r="AA140" s="1">
        <f>Cal_Energy!AA139+IFERROR(VLOOKUP(Cal_Energy_Switching!AA$4,Switching!$B$35:$E$44,2,0)/12,0)-IFERROR(VLOOKUP(Cal_Energy_Switching!AA$4,Switching!$B$23:$E$31,2,0)/12,0)</f>
        <v>3116.4299702843473</v>
      </c>
      <c r="AB140" s="6">
        <f>Cal_Energy!AB139+IFERROR(VLOOKUP(Cal_Energy_Switching!AB$4,Switching!$B$35:$E$44,2,0)/12,0)-IFERROR(VLOOKUP(Cal_Energy_Switching!AB$4,Switching!$B$23:$E$31,2,0)/12,0)</f>
        <v>68.073119988281206</v>
      </c>
      <c r="AC140" s="6">
        <f>Cal_Energy!AC139+IFERROR(VLOOKUP(Cal_Energy_Switching!AC$4,Switching!$B$35:$E$44,2,0)/12,0)-IFERROR(VLOOKUP(Cal_Energy_Switching!AC$4,Switching!$B$23:$E$31,2,0)/12,0)</f>
        <v>1024.4268746857333</v>
      </c>
      <c r="AD140" s="6">
        <f>Cal_Energy!AD139+IFERROR(VLOOKUP(Cal_Energy_Switching!AD$4,Switching!$B$35:$E$44,2,0)/12,0)-IFERROR(VLOOKUP(Cal_Energy_Switching!AD$4,Switching!$B$23:$E$31,2,0)/12,0)</f>
        <v>478.02717663547423</v>
      </c>
      <c r="AE140" s="6">
        <f>Cal_Energy!AE139+IFERROR(VLOOKUP(Cal_Energy_Switching!AE$4,Switching!$B$35:$E$44,2,0)/12,0)-IFERROR(VLOOKUP(Cal_Energy_Switching!AE$4,Switching!$B$23:$E$31,2,0)/12,0)</f>
        <v>2794.9792088734321</v>
      </c>
      <c r="AF140" s="6">
        <f>Cal_Energy!AF139+IFERROR(VLOOKUP(Cal_Energy_Switching!AF$4,Switching!$B$35:$E$44,2,0)/12,0)-IFERROR(VLOOKUP(Cal_Energy_Switching!AF$4,Switching!$B$23:$E$31,2,0)/12,0)</f>
        <v>8847.2031753370266</v>
      </c>
      <c r="AG140" s="6">
        <f>Cal_Energy!AG139+IFERROR(VLOOKUP(Cal_Energy_Switching!AG$4,Switching!$B$35:$E$44,2,0)/12,0)-IFERROR(VLOOKUP(Cal_Energy_Switching!AG$4,Switching!$B$23:$E$31,2,0)/12,0)</f>
        <v>4716.0314957867758</v>
      </c>
      <c r="AH140" s="6">
        <f>Cal_Energy!AH139+IFERROR(VLOOKUP(Cal_Energy_Switching!AH$4,Switching!$B$35:$E$44,2,0)/12,0)-IFERROR(VLOOKUP(Cal_Energy_Switching!AH$4,Switching!$B$23:$E$31,2,0)/12,0)</f>
        <v>1392.093150486314</v>
      </c>
      <c r="AI140" s="6">
        <f>Cal_Energy!AI139+IFERROR(VLOOKUP(Cal_Energy_Switching!AI$4,Switching!$B$35:$E$44,2,0)/12,0)-IFERROR(VLOOKUP(Cal_Energy_Switching!AI$4,Switching!$B$23:$E$31,2,0)/12,0)</f>
        <v>2949.0677251123379</v>
      </c>
      <c r="AJ140" s="6">
        <f>Cal_Energy!AJ139+IFERROR(VLOOKUP(Cal_Energy_Switching!AJ$4,Switching!$B$35:$E$44,2,0)/12,0)-IFERROR(VLOOKUP(Cal_Energy_Switching!AJ$4,Switching!$B$23:$E$31,2,0)/12,0)</f>
        <v>438498.14726288395</v>
      </c>
      <c r="AK140" s="35">
        <f t="shared" si="12"/>
        <v>119624.80920520668</v>
      </c>
      <c r="AL140" s="1">
        <f>Cal_Energy!AL139+IFERROR(VLOOKUP(Cal_Energy_Switching!AL$4,Switching!$B$35:$E$44,2,0)/12,0)-IFERROR(VLOOKUP(Cal_Energy_Switching!AL$4,Switching!$B$23:$E$31,2,0)/12,0)</f>
        <v>33676.161247457872</v>
      </c>
      <c r="AM140" s="1">
        <f>Cal_Energy!AM139+IFERROR(VLOOKUP(Cal_Energy_Switching!AM$4,Switching!$B$35:$E$44,2,0)/12,0)-IFERROR(VLOOKUP(Cal_Energy_Switching!AM$4,Switching!$B$23:$E$31,2,0)/12,0)</f>
        <v>85948.647957748806</v>
      </c>
      <c r="AN140" s="6">
        <f>Cal_Energy!AN139+IFERROR(VLOOKUP(Cal_Energy_Switching!AN$4,Switching!$B$35:$E$44,2,0)/12,0)-IFERROR(VLOOKUP(Cal_Energy_Switching!AN$4,Switching!$B$23:$E$31,2,0)/12,0)</f>
        <v>237.40053656548585</v>
      </c>
      <c r="AO140" s="6">
        <f>Cal_Energy!AO139+IFERROR(VLOOKUP(Cal_Energy_Switching!AO$4,Switching!$B$35:$E$44,2,0)/12,0)-IFERROR(VLOOKUP(Cal_Energy_Switching!AO$4,Switching!$B$23:$E$31,2,0)/12,0)</f>
        <v>222.66617131574128</v>
      </c>
      <c r="AP140" s="6">
        <f>Cal_Energy!AP139+IFERROR(VLOOKUP(Cal_Energy_Switching!AP$4,Switching!$B$35:$E$44,2,0)/12,0)-IFERROR(VLOOKUP(Cal_Energy_Switching!AP$4,Switching!$B$23:$E$31,2,0)/12,0)</f>
        <v>7044.1351182293956</v>
      </c>
      <c r="AQ140" s="6">
        <f>Cal_Energy!AQ139+IFERROR(VLOOKUP(Cal_Energy_Switching!AQ$4,Switching!$B$35:$E$44,2,0)/12,0)-IFERROR(VLOOKUP(Cal_Energy_Switching!AQ$4,Switching!$B$23:$E$31,2,0)/12,0)</f>
        <v>67371.29564475127</v>
      </c>
      <c r="AR140" s="6">
        <f>Cal_Energy!AR139+IFERROR(VLOOKUP(Cal_Energy_Switching!AR$4,Switching!$B$35:$E$44,2,0)/12,0)-IFERROR(VLOOKUP(Cal_Energy_Switching!AR$4,Switching!$B$23:$E$31,2,0)/12,0)</f>
        <v>12793.813359132491</v>
      </c>
      <c r="AS140" s="6">
        <f>Cal_Energy!AS139+IFERROR(VLOOKUP(Cal_Energy_Switching!AS$4,Switching!$B$35:$E$44,2,0)/12,0)-IFERROR(VLOOKUP(Cal_Energy_Switching!AS$4,Switching!$B$23:$E$31,2,0)/12,0)</f>
        <v>151541.81007434076</v>
      </c>
      <c r="AT140" s="6">
        <f>Cal_Energy!AT139+IFERROR(VLOOKUP(Cal_Energy_Switching!AT$4,Switching!$B$35:$E$44,2,0)/12,0)-IFERROR(VLOOKUP(Cal_Energy_Switching!AT$4,Switching!$B$23:$E$31,2,0)/12,0)</f>
        <v>31797.897837975815</v>
      </c>
      <c r="AU140" s="6">
        <f>Cal_Energy!AU139+IFERROR(VLOOKUP(Cal_Energy_Switching!AU$4,Switching!$B$35:$E$44,2,0)/12,0)-IFERROR(VLOOKUP(Cal_Energy_Switching!AU$4,Switching!$B$23:$E$31,2,0)/12,0)</f>
        <v>71364.122662434922</v>
      </c>
      <c r="AV140" s="6">
        <f>Cal_Energy!AV139+IFERROR(VLOOKUP(Cal_Energy_Switching!AV$4,Switching!$B$35:$E$44,2,0)/12,0)-IFERROR(VLOOKUP(Cal_Energy_Switching!AV$4,Switching!$B$23:$E$31,2,0)/12,0)</f>
        <v>1113.178171336677</v>
      </c>
      <c r="AW140" s="6">
        <f>Cal_Energy!AW139+IFERROR(VLOOKUP(Cal_Energy_Switching!AW$4,Switching!$B$35:$E$44,2,0)/12,0)-IFERROR(VLOOKUP(Cal_Energy_Switching!AW$4,Switching!$B$23:$E$31,2,0)/12,0)</f>
        <v>18991.828232099175</v>
      </c>
      <c r="AX140" s="6">
        <f>Cal_Energy!AX139+IFERROR(VLOOKUP(Cal_Energy_Switching!AX$4,Switching!$B$35:$E$44,2,0)/12,0)-IFERROR(VLOOKUP(Cal_Energy_Switching!AX$4,Switching!$B$23:$E$31,2,0)/12,0)</f>
        <v>140370.81186065215</v>
      </c>
      <c r="AY140" s="6">
        <f>Cal_Energy!AY139+IFERROR(VLOOKUP(Cal_Energy_Switching!AY$4,Switching!$B$35:$E$44,2,0)/12,0)-IFERROR(VLOOKUP(Cal_Energy_Switching!AY$4,Switching!$B$23:$E$31,2,0)/12,0)</f>
        <v>23156.357802916376</v>
      </c>
      <c r="AZ140" s="6">
        <f>Cal_Energy!AZ139+IFERROR(VLOOKUP(Cal_Energy_Switching!AZ$4,Switching!$B$35:$E$44,2,0)/12,0)-IFERROR(VLOOKUP(Cal_Energy_Switching!AZ$4,Switching!$B$23:$E$31,2,0)/12,0)</f>
        <v>8540</v>
      </c>
      <c r="BA140" s="6">
        <f>Cal_Energy!BA139+IFERROR(VLOOKUP(Cal_Energy_Switching!BA$4,Switching!$B$35:$E$44,2,0)/12,0)-IFERROR(VLOOKUP(Cal_Energy_Switching!BA$4,Switching!$B$23:$E$31,2,0)/12,0)</f>
        <v>5318.1</v>
      </c>
      <c r="BB140" s="7">
        <f t="shared" si="14"/>
        <v>2743726.6737021524</v>
      </c>
    </row>
    <row r="141" spans="1:54" x14ac:dyDescent="0.25">
      <c r="A141">
        <v>2025</v>
      </c>
      <c r="B141">
        <v>10</v>
      </c>
      <c r="C141" t="s">
        <v>247</v>
      </c>
      <c r="D141" s="6">
        <f>Cal_Energy!D140+IFERROR(VLOOKUP(Cal_Energy_Switching!D$4,Switching!$B$35:$E$44,2,0)/12,0)-IFERROR(VLOOKUP(Cal_Energy_Switching!D$4,Switching!$B$23:$E$31,2,0)/12,0)</f>
        <v>388555.84578807739</v>
      </c>
      <c r="E141" s="35">
        <f t="shared" si="13"/>
        <v>155759.56770381064</v>
      </c>
      <c r="F141" s="1">
        <f>Cal_Energy!F140+IFERROR(VLOOKUP(Cal_Energy_Switching!F$4,Switching!$B$35:$E$44,2,0)/12,0)-IFERROR(VLOOKUP(Cal_Energy_Switching!F$4,Switching!$B$23:$E$31,2,0)/12,0)</f>
        <v>63254.195031524265</v>
      </c>
      <c r="G141" s="1">
        <f>Cal_Energy!G140+IFERROR(VLOOKUP(Cal_Energy_Switching!G$4,Switching!$B$35:$E$44,2,0)/12,0)-IFERROR(VLOOKUP(Cal_Energy_Switching!G$4,Switching!$B$23:$E$31,2,0)/12,0)</f>
        <v>92505.372672286379</v>
      </c>
      <c r="H141" s="35">
        <f t="shared" si="10"/>
        <v>11818.864217213966</v>
      </c>
      <c r="I141" s="1">
        <f>Cal_Energy!I140+IFERROR(VLOOKUP(Cal_Energy_Switching!I$4,Switching!$B$35:$E$44,2,0)/12,0)-IFERROR(VLOOKUP(Cal_Energy_Switching!I$4,Switching!$B$23:$E$31,2,0)/12,0)</f>
        <v>605.02471922084544</v>
      </c>
      <c r="J141" s="1">
        <f>Cal_Energy!J140+IFERROR(VLOOKUP(Cal_Energy_Switching!J$4,Switching!$B$35:$E$44,2,0)/12,0)-IFERROR(VLOOKUP(Cal_Energy_Switching!J$4,Switching!$B$23:$E$31,2,0)/12,0)</f>
        <v>11213.83949799312</v>
      </c>
      <c r="K141" s="6">
        <f>Cal_Energy!K140+IFERROR(VLOOKUP(Cal_Energy_Switching!K$4,Switching!$B$35:$E$44,2,0)/12,0)-IFERROR(VLOOKUP(Cal_Energy_Switching!K$4,Switching!$B$23:$E$31,2,0)/12,0)</f>
        <v>263188.87785073282</v>
      </c>
      <c r="L141" s="6">
        <f>Cal_Energy!L140+IFERROR(VLOOKUP(Cal_Energy_Switching!L$4,Switching!$B$35:$E$44,2,0)/12,0)-IFERROR(VLOOKUP(Cal_Energy_Switching!L$4,Switching!$B$23:$E$31,2,0)/12,0)</f>
        <v>20955.810852539147</v>
      </c>
      <c r="M141" s="6">
        <f>Cal_Energy!M140+IFERROR(VLOOKUP(Cal_Energy_Switching!M$4,Switching!$B$35:$E$44,2,0)/12,0)-IFERROR(VLOOKUP(Cal_Energy_Switching!M$4,Switching!$B$23:$E$31,2,0)/12,0)</f>
        <v>183197.22840961834</v>
      </c>
      <c r="N141" s="6">
        <f>Cal_Energy!N140+IFERROR(VLOOKUP(Cal_Energy_Switching!N$4,Switching!$B$35:$E$44,2,0)/12,0)-IFERROR(VLOOKUP(Cal_Energy_Switching!N$4,Switching!$B$23:$E$31,2,0)/12,0)</f>
        <v>109900.80769781146</v>
      </c>
      <c r="O141" s="6">
        <f>Cal_Energy!O140+IFERROR(VLOOKUP(Cal_Energy_Switching!O$4,Switching!$B$35:$E$44,2,0)/12,0)-IFERROR(VLOOKUP(Cal_Energy_Switching!O$4,Switching!$B$23:$E$31,2,0)/12,0)</f>
        <v>142870.85379839857</v>
      </c>
      <c r="P141" s="6">
        <f>Cal_Energy!P140+IFERROR(VLOOKUP(Cal_Energy_Switching!P$4,Switching!$B$35:$E$44,2,0)/12,0)-IFERROR(VLOOKUP(Cal_Energy_Switching!P$4,Switching!$B$23:$E$31,2,0)/12,0)</f>
        <v>0</v>
      </c>
      <c r="Q141" s="6">
        <f>Cal_Energy!Q140+IFERROR(VLOOKUP(Cal_Energy_Switching!Q$4,Switching!$B$35:$E$44,2,0)/12,0)-IFERROR(VLOOKUP(Cal_Energy_Switching!Q$4,Switching!$B$23:$E$31,2,0)/12,0)</f>
        <v>18436.477213618484</v>
      </c>
      <c r="R141" s="6">
        <f>Cal_Energy!R140+IFERROR(VLOOKUP(Cal_Energy_Switching!R$4,Switching!$B$35:$E$44,2,0)/12,0)-IFERROR(VLOOKUP(Cal_Energy_Switching!R$4,Switching!$B$23:$E$31,2,0)/12,0)</f>
        <v>16888.686000000002</v>
      </c>
      <c r="S141" s="6">
        <f>Cal_Energy!S140+IFERROR(VLOOKUP(Cal_Energy_Switching!S$4,Switching!$B$35:$E$44,2,0)/12,0)-IFERROR(VLOOKUP(Cal_Energy_Switching!S$4,Switching!$B$23:$E$31,2,0)/12,0)</f>
        <v>118975.13888886625</v>
      </c>
      <c r="T141" s="6">
        <f>Cal_Energy!T140+IFERROR(VLOOKUP(Cal_Energy_Switching!T$4,Switching!$B$35:$E$44,2,0)/12,0)-IFERROR(VLOOKUP(Cal_Energy_Switching!T$4,Switching!$B$23:$E$31,2,0)/12,0)</f>
        <v>13.784282927974415</v>
      </c>
      <c r="U141" s="6">
        <f>Cal_Energy!U140+IFERROR(VLOOKUP(Cal_Energy_Switching!U$4,Switching!$B$35:$E$44,2,0)/12,0)-IFERROR(VLOOKUP(Cal_Energy_Switching!U$4,Switching!$B$23:$E$31,2,0)/12,0)</f>
        <v>95.658613910366981</v>
      </c>
      <c r="V141" s="6">
        <f>Cal_Energy!V140+IFERROR(VLOOKUP(Cal_Energy_Switching!V$4,Switching!$B$35:$E$44,2,0)/12,0)-IFERROR(VLOOKUP(Cal_Energy_Switching!V$4,Switching!$B$23:$E$31,2,0)/12,0)</f>
        <v>45507.52425543344</v>
      </c>
      <c r="W141" s="6">
        <f>Cal_Energy!W140+IFERROR(VLOOKUP(Cal_Energy_Switching!W$4,Switching!$B$35:$E$44,2,0)/12,0)-IFERROR(VLOOKUP(Cal_Energy_Switching!W$4,Switching!$B$23:$E$31,2,0)/12,0)</f>
        <v>10254.338421232978</v>
      </c>
      <c r="X141" s="6">
        <f>Cal_Energy!X140+IFERROR(VLOOKUP(Cal_Energy_Switching!X$4,Switching!$B$35:$E$44,2,0)/12,0)-IFERROR(VLOOKUP(Cal_Energy_Switching!X$4,Switching!$B$23:$E$31,2,0)/12,0)</f>
        <v>46878.127902831904</v>
      </c>
      <c r="Y141" s="35">
        <f t="shared" si="11"/>
        <v>6502.9955195090497</v>
      </c>
      <c r="Z141" s="1">
        <f>Cal_Energy!Z140+IFERROR(VLOOKUP(Cal_Energy_Switching!Z$4,Switching!$B$35:$E$44,2,0)/12,0)-IFERROR(VLOOKUP(Cal_Energy_Switching!Z$4,Switching!$B$23:$E$31,2,0)/12,0)</f>
        <v>3378.1719113580589</v>
      </c>
      <c r="AA141" s="1">
        <f>Cal_Energy!AA140+IFERROR(VLOOKUP(Cal_Energy_Switching!AA$4,Switching!$B$35:$E$44,2,0)/12,0)-IFERROR(VLOOKUP(Cal_Energy_Switching!AA$4,Switching!$B$23:$E$31,2,0)/12,0)</f>
        <v>3124.8236081509904</v>
      </c>
      <c r="AB141" s="6">
        <f>Cal_Energy!AB140+IFERROR(VLOOKUP(Cal_Energy_Switching!AB$4,Switching!$B$35:$E$44,2,0)/12,0)-IFERROR(VLOOKUP(Cal_Energy_Switching!AB$4,Switching!$B$23:$E$31,2,0)/12,0)</f>
        <v>71.239040513472816</v>
      </c>
      <c r="AC141" s="6">
        <f>Cal_Energy!AC140+IFERROR(VLOOKUP(Cal_Energy_Switching!AC$4,Switching!$B$35:$E$44,2,0)/12,0)-IFERROR(VLOOKUP(Cal_Energy_Switching!AC$4,Switching!$B$23:$E$31,2,0)/12,0)</f>
        <v>1214.4024353641444</v>
      </c>
      <c r="AD141" s="6">
        <f>Cal_Energy!AD140+IFERROR(VLOOKUP(Cal_Energy_Switching!AD$4,Switching!$B$35:$E$44,2,0)/12,0)-IFERROR(VLOOKUP(Cal_Energy_Switching!AD$4,Switching!$B$23:$E$31,2,0)/12,0)</f>
        <v>561.88298331699707</v>
      </c>
      <c r="AE141" s="6">
        <f>Cal_Energy!AE140+IFERROR(VLOOKUP(Cal_Energy_Switching!AE$4,Switching!$B$35:$E$44,2,0)/12,0)-IFERROR(VLOOKUP(Cal_Energy_Switching!AE$4,Switching!$B$23:$E$31,2,0)/12,0)</f>
        <v>3457.3829892147764</v>
      </c>
      <c r="AF141" s="6">
        <f>Cal_Energy!AF140+IFERROR(VLOOKUP(Cal_Energy_Switching!AF$4,Switching!$B$35:$E$44,2,0)/12,0)-IFERROR(VLOOKUP(Cal_Energy_Switching!AF$4,Switching!$B$23:$E$31,2,0)/12,0)</f>
        <v>9254.770466651642</v>
      </c>
      <c r="AG141" s="6">
        <f>Cal_Energy!AG140+IFERROR(VLOOKUP(Cal_Energy_Switching!AG$4,Switching!$B$35:$E$44,2,0)/12,0)-IFERROR(VLOOKUP(Cal_Energy_Switching!AG$4,Switching!$B$23:$E$31,2,0)/12,0)</f>
        <v>5833.720343381874</v>
      </c>
      <c r="AH141" s="6">
        <f>Cal_Energy!AH140+IFERROR(VLOOKUP(Cal_Energy_Switching!AH$4,Switching!$B$35:$E$44,2,0)/12,0)-IFERROR(VLOOKUP(Cal_Energy_Switching!AH$4,Switching!$B$23:$E$31,2,0)/12,0)</f>
        <v>1722.0160932194397</v>
      </c>
      <c r="AI141" s="6">
        <f>Cal_Energy!AI140+IFERROR(VLOOKUP(Cal_Energy_Switching!AI$4,Switching!$B$35:$E$44,2,0)/12,0)-IFERROR(VLOOKUP(Cal_Energy_Switching!AI$4,Switching!$B$23:$E$31,2,0)/12,0)</f>
        <v>3084.9234888838764</v>
      </c>
      <c r="AJ141" s="6">
        <f>Cal_Energy!AJ140+IFERROR(VLOOKUP(Cal_Energy_Switching!AJ$4,Switching!$B$35:$E$44,2,0)/12,0)-IFERROR(VLOOKUP(Cal_Energy_Switching!AJ$4,Switching!$B$23:$E$31,2,0)/12,0)</f>
        <v>308837.83816247375</v>
      </c>
      <c r="AK141" s="35">
        <f t="shared" si="12"/>
        <v>109319.942814835</v>
      </c>
      <c r="AL141" s="1">
        <f>Cal_Energy!AL140+IFERROR(VLOOKUP(Cal_Energy_Switching!AL$4,Switching!$B$35:$E$44,2,0)/12,0)-IFERROR(VLOOKUP(Cal_Energy_Switching!AL$4,Switching!$B$23:$E$31,2,0)/12,0)</f>
        <v>30790.798658153799</v>
      </c>
      <c r="AM141" s="1">
        <f>Cal_Energy!AM140+IFERROR(VLOOKUP(Cal_Energy_Switching!AM$4,Switching!$B$35:$E$44,2,0)/12,0)-IFERROR(VLOOKUP(Cal_Energy_Switching!AM$4,Switching!$B$23:$E$31,2,0)/12,0)</f>
        <v>78529.144156681199</v>
      </c>
      <c r="AN141" s="6">
        <f>Cal_Energy!AN140+IFERROR(VLOOKUP(Cal_Energy_Switching!AN$4,Switching!$B$35:$E$44,2,0)/12,0)-IFERROR(VLOOKUP(Cal_Energy_Switching!AN$4,Switching!$B$23:$E$31,2,0)/12,0)</f>
        <v>275.1353350256345</v>
      </c>
      <c r="AO141" s="6">
        <f>Cal_Energy!AO140+IFERROR(VLOOKUP(Cal_Energy_Switching!AO$4,Switching!$B$35:$E$44,2,0)/12,0)-IFERROR(VLOOKUP(Cal_Energy_Switching!AO$4,Switching!$B$23:$E$31,2,0)/12,0)</f>
        <v>251.85452523234872</v>
      </c>
      <c r="AP141" s="6">
        <f>Cal_Energy!AP140+IFERROR(VLOOKUP(Cal_Energy_Switching!AP$4,Switching!$B$35:$E$44,2,0)/12,0)-IFERROR(VLOOKUP(Cal_Energy_Switching!AP$4,Switching!$B$23:$E$31,2,0)/12,0)</f>
        <v>8363.2248027554906</v>
      </c>
      <c r="AQ141" s="6">
        <f>Cal_Energy!AQ140+IFERROR(VLOOKUP(Cal_Energy_Switching!AQ$4,Switching!$B$35:$E$44,2,0)/12,0)-IFERROR(VLOOKUP(Cal_Energy_Switching!AQ$4,Switching!$B$23:$E$31,2,0)/12,0)</f>
        <v>72931.221381805924</v>
      </c>
      <c r="AR141" s="6">
        <f>Cal_Energy!AR140+IFERROR(VLOOKUP(Cal_Energy_Switching!AR$4,Switching!$B$35:$E$44,2,0)/12,0)-IFERROR(VLOOKUP(Cal_Energy_Switching!AR$4,Switching!$B$23:$E$31,2,0)/12,0)</f>
        <v>11860.18969882998</v>
      </c>
      <c r="AS141" s="6">
        <f>Cal_Energy!AS140+IFERROR(VLOOKUP(Cal_Energy_Switching!AS$4,Switching!$B$35:$E$44,2,0)/12,0)-IFERROR(VLOOKUP(Cal_Energy_Switching!AS$4,Switching!$B$23:$E$31,2,0)/12,0)</f>
        <v>146531.9525435195</v>
      </c>
      <c r="AT141" s="6">
        <f>Cal_Energy!AT140+IFERROR(VLOOKUP(Cal_Energy_Switching!AT$4,Switching!$B$35:$E$44,2,0)/12,0)-IFERROR(VLOOKUP(Cal_Energy_Switching!AT$4,Switching!$B$23:$E$31,2,0)/12,0)</f>
        <v>29619.442630603284</v>
      </c>
      <c r="AU141" s="6">
        <f>Cal_Energy!AU140+IFERROR(VLOOKUP(Cal_Energy_Switching!AU$4,Switching!$B$35:$E$44,2,0)/12,0)-IFERROR(VLOOKUP(Cal_Energy_Switching!AU$4,Switching!$B$23:$E$31,2,0)/12,0)</f>
        <v>69006.542647930808</v>
      </c>
      <c r="AV141" s="6">
        <f>Cal_Energy!AV140+IFERROR(VLOOKUP(Cal_Energy_Switching!AV$4,Switching!$B$35:$E$44,2,0)/12,0)-IFERROR(VLOOKUP(Cal_Energy_Switching!AV$4,Switching!$B$23:$E$31,2,0)/12,0)</f>
        <v>1153.6473984958898</v>
      </c>
      <c r="AW141" s="6">
        <f>Cal_Energy!AW140+IFERROR(VLOOKUP(Cal_Energy_Switching!AW$4,Switching!$B$35:$E$44,2,0)/12,0)-IFERROR(VLOOKUP(Cal_Energy_Switching!AW$4,Switching!$B$23:$E$31,2,0)/12,0)</f>
        <v>18998.841634102082</v>
      </c>
      <c r="AX141" s="6">
        <f>Cal_Energy!AX140+IFERROR(VLOOKUP(Cal_Energy_Switching!AX$4,Switching!$B$35:$E$44,2,0)/12,0)-IFERROR(VLOOKUP(Cal_Energy_Switching!AX$4,Switching!$B$23:$E$31,2,0)/12,0)</f>
        <v>145473.9466669074</v>
      </c>
      <c r="AY141" s="6">
        <f>Cal_Energy!AY140+IFERROR(VLOOKUP(Cal_Energy_Switching!AY$4,Switching!$B$35:$E$44,2,0)/12,0)-IFERROR(VLOOKUP(Cal_Energy_Switching!AY$4,Switching!$B$23:$E$31,2,0)/12,0)</f>
        <v>23163.736198516461</v>
      </c>
      <c r="AZ141" s="6">
        <f>Cal_Energy!AZ140+IFERROR(VLOOKUP(Cal_Energy_Switching!AZ$4,Switching!$B$35:$E$44,2,0)/12,0)-IFERROR(VLOOKUP(Cal_Energy_Switching!AZ$4,Switching!$B$23:$E$31,2,0)/12,0)</f>
        <v>7093.2</v>
      </c>
      <c r="BA141" s="6">
        <f>Cal_Energy!BA140+IFERROR(VLOOKUP(Cal_Energy_Switching!BA$4,Switching!$B$35:$E$44,2,0)/12,0)-IFERROR(VLOOKUP(Cal_Energy_Switching!BA$4,Switching!$B$23:$E$31,2,0)/12,0)</f>
        <v>4450.8</v>
      </c>
      <c r="BB141" s="7">
        <f t="shared" si="14"/>
        <v>2522332.4416981125</v>
      </c>
    </row>
    <row r="142" spans="1:54" x14ac:dyDescent="0.25">
      <c r="A142">
        <v>2025</v>
      </c>
      <c r="B142">
        <v>11</v>
      </c>
      <c r="C142" t="s">
        <v>248</v>
      </c>
      <c r="D142" s="6">
        <f>Cal_Energy!D141+IFERROR(VLOOKUP(Cal_Energy_Switching!D$4,Switching!$B$35:$E$44,2,0)/12,0)-IFERROR(VLOOKUP(Cal_Energy_Switching!D$4,Switching!$B$23:$E$31,2,0)/12,0)</f>
        <v>438090.92689606402</v>
      </c>
      <c r="E142" s="35">
        <f t="shared" si="13"/>
        <v>152513.54817563051</v>
      </c>
      <c r="F142" s="1">
        <f>Cal_Energy!F141+IFERROR(VLOOKUP(Cal_Energy_Switching!F$4,Switching!$B$35:$E$44,2,0)/12,0)-IFERROR(VLOOKUP(Cal_Energy_Switching!F$4,Switching!$B$23:$E$31,2,0)/12,0)</f>
        <v>61955.787220252205</v>
      </c>
      <c r="G142" s="1">
        <f>Cal_Energy!G141+IFERROR(VLOOKUP(Cal_Energy_Switching!G$4,Switching!$B$35:$E$44,2,0)/12,0)-IFERROR(VLOOKUP(Cal_Energy_Switching!G$4,Switching!$B$23:$E$31,2,0)/12,0)</f>
        <v>90557.760955378297</v>
      </c>
      <c r="H142" s="35">
        <f t="shared" si="10"/>
        <v>13508.639268042862</v>
      </c>
      <c r="I142" s="1">
        <f>Cal_Energy!I141+IFERROR(VLOOKUP(Cal_Energy_Switching!I$4,Switching!$B$35:$E$44,2,0)/12,0)-IFERROR(VLOOKUP(Cal_Energy_Switching!I$4,Switching!$B$23:$E$31,2,0)/12,0)</f>
        <v>691.52674317887522</v>
      </c>
      <c r="J142" s="1">
        <f>Cal_Energy!J141+IFERROR(VLOOKUP(Cal_Energy_Switching!J$4,Switching!$B$35:$E$44,2,0)/12,0)-IFERROR(VLOOKUP(Cal_Energy_Switching!J$4,Switching!$B$23:$E$31,2,0)/12,0)</f>
        <v>12817.112524863987</v>
      </c>
      <c r="K142" s="6">
        <f>Cal_Energy!K141+IFERROR(VLOOKUP(Cal_Energy_Switching!K$4,Switching!$B$35:$E$44,2,0)/12,0)-IFERROR(VLOOKUP(Cal_Energy_Switching!K$4,Switching!$B$23:$E$31,2,0)/12,0)</f>
        <v>271558.01804433565</v>
      </c>
      <c r="L142" s="6">
        <f>Cal_Energy!L141+IFERROR(VLOOKUP(Cal_Energy_Switching!L$4,Switching!$B$35:$E$44,2,0)/12,0)-IFERROR(VLOOKUP(Cal_Energy_Switching!L$4,Switching!$B$23:$E$31,2,0)/12,0)</f>
        <v>21827.843666736855</v>
      </c>
      <c r="M142" s="6">
        <f>Cal_Energy!M141+IFERROR(VLOOKUP(Cal_Energy_Switching!M$4,Switching!$B$35:$E$44,2,0)/12,0)-IFERROR(VLOOKUP(Cal_Energy_Switching!M$4,Switching!$B$23:$E$31,2,0)/12,0)</f>
        <v>176166.08237691456</v>
      </c>
      <c r="N142" s="6">
        <f>Cal_Energy!N141+IFERROR(VLOOKUP(Cal_Energy_Switching!N$4,Switching!$B$35:$E$44,2,0)/12,0)-IFERROR(VLOOKUP(Cal_Energy_Switching!N$4,Switching!$B$23:$E$31,2,0)/12,0)</f>
        <v>113189.88303853285</v>
      </c>
      <c r="O142" s="6">
        <f>Cal_Energy!O141+IFERROR(VLOOKUP(Cal_Energy_Switching!O$4,Switching!$B$35:$E$44,2,0)/12,0)-IFERROR(VLOOKUP(Cal_Energy_Switching!O$4,Switching!$B$23:$E$31,2,0)/12,0)</f>
        <v>138183.45241620566</v>
      </c>
      <c r="P142" s="6">
        <f>Cal_Energy!P141+IFERROR(VLOOKUP(Cal_Energy_Switching!P$4,Switching!$B$35:$E$44,2,0)/12,0)-IFERROR(VLOOKUP(Cal_Energy_Switching!P$4,Switching!$B$23:$E$31,2,0)/12,0)</f>
        <v>0</v>
      </c>
      <c r="Q142" s="6">
        <f>Cal_Energy!Q141+IFERROR(VLOOKUP(Cal_Energy_Switching!Q$4,Switching!$B$35:$E$44,2,0)/12,0)-IFERROR(VLOOKUP(Cal_Energy_Switching!Q$4,Switching!$B$23:$E$31,2,0)/12,0)</f>
        <v>17643.186668545881</v>
      </c>
      <c r="R142" s="6">
        <f>Cal_Energy!R141+IFERROR(VLOOKUP(Cal_Energy_Switching!R$4,Switching!$B$35:$E$44,2,0)/12,0)-IFERROR(VLOOKUP(Cal_Energy_Switching!R$4,Switching!$B$23:$E$31,2,0)/12,0)</f>
        <v>18088.241999999998</v>
      </c>
      <c r="S142" s="6">
        <f>Cal_Energy!S141+IFERROR(VLOOKUP(Cal_Energy_Switching!S$4,Switching!$B$35:$E$44,2,0)/12,0)-IFERROR(VLOOKUP(Cal_Energy_Switching!S$4,Switching!$B$23:$E$31,2,0)/12,0)</f>
        <v>127891.78604290063</v>
      </c>
      <c r="T142" s="6">
        <f>Cal_Energy!T141+IFERROR(VLOOKUP(Cal_Energy_Switching!T$4,Switching!$B$35:$E$44,2,0)/12,0)-IFERROR(VLOOKUP(Cal_Energy_Switching!T$4,Switching!$B$23:$E$31,2,0)/12,0)</f>
        <v>16.095507757698954</v>
      </c>
      <c r="U142" s="6">
        <f>Cal_Energy!U141+IFERROR(VLOOKUP(Cal_Energy_Switching!U$4,Switching!$B$35:$E$44,2,0)/12,0)-IFERROR(VLOOKUP(Cal_Energy_Switching!U$4,Switching!$B$23:$E$31,2,0)/12,0)</f>
        <v>101.04564164527916</v>
      </c>
      <c r="V142" s="6">
        <f>Cal_Energy!V141+IFERROR(VLOOKUP(Cal_Energy_Switching!V$4,Switching!$B$35:$E$44,2,0)/12,0)-IFERROR(VLOOKUP(Cal_Energy_Switching!V$4,Switching!$B$23:$E$31,2,0)/12,0)</f>
        <v>44497.248263400274</v>
      </c>
      <c r="W142" s="6">
        <f>Cal_Energy!W141+IFERROR(VLOOKUP(Cal_Energy_Switching!W$4,Switching!$B$35:$E$44,2,0)/12,0)-IFERROR(VLOOKUP(Cal_Energy_Switching!W$4,Switching!$B$23:$E$31,2,0)/12,0)</f>
        <v>10511.01754834207</v>
      </c>
      <c r="X142" s="6">
        <f>Cal_Energy!X141+IFERROR(VLOOKUP(Cal_Energy_Switching!X$4,Switching!$B$35:$E$44,2,0)/12,0)-IFERROR(VLOOKUP(Cal_Energy_Switching!X$4,Switching!$B$23:$E$31,2,0)/12,0)</f>
        <v>46122.575223841748</v>
      </c>
      <c r="Y142" s="35">
        <f t="shared" si="11"/>
        <v>7599.7977957828452</v>
      </c>
      <c r="Z142" s="1">
        <f>Cal_Energy!Z141+IFERROR(VLOOKUP(Cal_Energy_Switching!Z$4,Switching!$B$35:$E$44,2,0)/12,0)-IFERROR(VLOOKUP(Cal_Energy_Switching!Z$4,Switching!$B$23:$E$31,2,0)/12,0)</f>
        <v>3947.9380492719056</v>
      </c>
      <c r="AA142" s="1">
        <f>Cal_Energy!AA141+IFERROR(VLOOKUP(Cal_Energy_Switching!AA$4,Switching!$B$35:$E$44,2,0)/12,0)-IFERROR(VLOOKUP(Cal_Energy_Switching!AA$4,Switching!$B$23:$E$31,2,0)/12,0)</f>
        <v>3651.8597465109397</v>
      </c>
      <c r="AB142" s="6">
        <f>Cal_Energy!AB141+IFERROR(VLOOKUP(Cal_Energy_Switching!AB$4,Switching!$B$35:$E$44,2,0)/12,0)-IFERROR(VLOOKUP(Cal_Energy_Switching!AB$4,Switching!$B$23:$E$31,2,0)/12,0)</f>
        <v>72.945934441614071</v>
      </c>
      <c r="AC142" s="6">
        <f>Cal_Energy!AC141+IFERROR(VLOOKUP(Cal_Energy_Switching!AC$4,Switching!$B$35:$E$44,2,0)/12,0)-IFERROR(VLOOKUP(Cal_Energy_Switching!AC$4,Switching!$B$23:$E$31,2,0)/12,0)</f>
        <v>1505.6029259456034</v>
      </c>
      <c r="AD142" s="6">
        <f>Cal_Energy!AD141+IFERROR(VLOOKUP(Cal_Energy_Switching!AD$4,Switching!$B$35:$E$44,2,0)/12,0)-IFERROR(VLOOKUP(Cal_Energy_Switching!AD$4,Switching!$B$23:$E$31,2,0)/12,0)</f>
        <v>629.56406934523227</v>
      </c>
      <c r="AE142" s="6">
        <f>Cal_Energy!AE141+IFERROR(VLOOKUP(Cal_Energy_Switching!AE$4,Switching!$B$35:$E$44,2,0)/12,0)-IFERROR(VLOOKUP(Cal_Energy_Switching!AE$4,Switching!$B$23:$E$31,2,0)/12,0)</f>
        <v>3310.332486732113</v>
      </c>
      <c r="AF142" s="6">
        <f>Cal_Energy!AF141+IFERROR(VLOOKUP(Cal_Energy_Switching!AF$4,Switching!$B$35:$E$44,2,0)/12,0)-IFERROR(VLOOKUP(Cal_Energy_Switching!AF$4,Switching!$B$23:$E$31,2,0)/12,0)</f>
        <v>9543.8757042148627</v>
      </c>
      <c r="AG142" s="6">
        <f>Cal_Energy!AG141+IFERROR(VLOOKUP(Cal_Energy_Switching!AG$4,Switching!$B$35:$E$44,2,0)/12,0)-IFERROR(VLOOKUP(Cal_Energy_Switching!AG$4,Switching!$B$23:$E$31,2,0)/12,0)</f>
        <v>5585.5987119300826</v>
      </c>
      <c r="AH142" s="6">
        <f>Cal_Energy!AH141+IFERROR(VLOOKUP(Cal_Energy_Switching!AH$4,Switching!$B$35:$E$44,2,0)/12,0)-IFERROR(VLOOKUP(Cal_Energy_Switching!AH$4,Switching!$B$23:$E$31,2,0)/12,0)</f>
        <v>1648.7747622529032</v>
      </c>
      <c r="AI142" s="6">
        <f>Cal_Energy!AI141+IFERROR(VLOOKUP(Cal_Energy_Switching!AI$4,Switching!$B$35:$E$44,2,0)/12,0)-IFERROR(VLOOKUP(Cal_Energy_Switching!AI$4,Switching!$B$23:$E$31,2,0)/12,0)</f>
        <v>3181.2919014049485</v>
      </c>
      <c r="AJ142" s="6">
        <f>Cal_Energy!AJ141+IFERROR(VLOOKUP(Cal_Energy_Switching!AJ$4,Switching!$B$35:$E$44,2,0)/12,0)-IFERROR(VLOOKUP(Cal_Energy_Switching!AJ$4,Switching!$B$23:$E$31,2,0)/12,0)</f>
        <v>287024.40675271151</v>
      </c>
      <c r="AK142" s="35">
        <f t="shared" si="12"/>
        <v>107289.73641157406</v>
      </c>
      <c r="AL142" s="1">
        <f>Cal_Energy!AL141+IFERROR(VLOOKUP(Cal_Energy_Switching!AL$4,Switching!$B$35:$E$44,2,0)/12,0)-IFERROR(VLOOKUP(Cal_Energy_Switching!AL$4,Switching!$B$23:$E$31,2,0)/12,0)</f>
        <v>30222.340865240738</v>
      </c>
      <c r="AM142" s="1">
        <f>Cal_Energy!AM141+IFERROR(VLOOKUP(Cal_Energy_Switching!AM$4,Switching!$B$35:$E$44,2,0)/12,0)-IFERROR(VLOOKUP(Cal_Energy_Switching!AM$4,Switching!$B$23:$E$31,2,0)/12,0)</f>
        <v>77067.395546333326</v>
      </c>
      <c r="AN142" s="6">
        <f>Cal_Energy!AN141+IFERROR(VLOOKUP(Cal_Energy_Switching!AN$4,Switching!$B$35:$E$44,2,0)/12,0)-IFERROR(VLOOKUP(Cal_Energy_Switching!AN$4,Switching!$B$23:$E$31,2,0)/12,0)</f>
        <v>318.0234509766571</v>
      </c>
      <c r="AO142" s="6">
        <f>Cal_Energy!AO141+IFERROR(VLOOKUP(Cal_Energy_Switching!AO$4,Switching!$B$35:$E$44,2,0)/12,0)-IFERROR(VLOOKUP(Cal_Energy_Switching!AO$4,Switching!$B$23:$E$31,2,0)/12,0)</f>
        <v>272.95303647220294</v>
      </c>
      <c r="AP142" s="6">
        <f>Cal_Energy!AP141+IFERROR(VLOOKUP(Cal_Energy_Switching!AP$4,Switching!$B$35:$E$44,2,0)/12,0)-IFERROR(VLOOKUP(Cal_Energy_Switching!AP$4,Switching!$B$23:$E$31,2,0)/12,0)</f>
        <v>9639.7558563490311</v>
      </c>
      <c r="AQ142" s="6">
        <f>Cal_Energy!AQ141+IFERROR(VLOOKUP(Cal_Energy_Switching!AQ$4,Switching!$B$35:$E$44,2,0)/12,0)-IFERROR(VLOOKUP(Cal_Energy_Switching!AQ$4,Switching!$B$23:$E$31,2,0)/12,0)</f>
        <v>76155.321631083934</v>
      </c>
      <c r="AR142" s="6">
        <f>Cal_Energy!AR141+IFERROR(VLOOKUP(Cal_Energy_Switching!AR$4,Switching!$B$35:$E$44,2,0)/12,0)-IFERROR(VLOOKUP(Cal_Energy_Switching!AR$4,Switching!$B$23:$E$31,2,0)/12,0)</f>
        <v>11048.230840336764</v>
      </c>
      <c r="AS142" s="6">
        <f>Cal_Energy!AS141+IFERROR(VLOOKUP(Cal_Energy_Switching!AS$4,Switching!$B$35:$E$44,2,0)/12,0)-IFERROR(VLOOKUP(Cal_Energy_Switching!AS$4,Switching!$B$23:$E$31,2,0)/12,0)</f>
        <v>139645.1999771964</v>
      </c>
      <c r="AT142" s="6">
        <f>Cal_Energy!AT141+IFERROR(VLOOKUP(Cal_Energy_Switching!AT$4,Switching!$B$35:$E$44,2,0)/12,0)-IFERROR(VLOOKUP(Cal_Energy_Switching!AT$4,Switching!$B$23:$E$31,2,0)/12,0)</f>
        <v>27724.871960785778</v>
      </c>
      <c r="AU142" s="6">
        <f>Cal_Energy!AU141+IFERROR(VLOOKUP(Cal_Energy_Switching!AU$4,Switching!$B$35:$E$44,2,0)/12,0)-IFERROR(VLOOKUP(Cal_Energy_Switching!AU$4,Switching!$B$23:$E$31,2,0)/12,0)</f>
        <v>65765.717910837557</v>
      </c>
      <c r="AV142" s="6">
        <f>Cal_Energy!AV141+IFERROR(VLOOKUP(Cal_Energy_Switching!AV$4,Switching!$B$35:$E$44,2,0)/12,0)-IFERROR(VLOOKUP(Cal_Energy_Switching!AV$4,Switching!$B$23:$E$31,2,0)/12,0)</f>
        <v>1172.2703394401155</v>
      </c>
      <c r="AW142" s="6">
        <f>Cal_Energy!AW141+IFERROR(VLOOKUP(Cal_Energy_Switching!AW$4,Switching!$B$35:$E$44,2,0)/12,0)-IFERROR(VLOOKUP(Cal_Energy_Switching!AW$4,Switching!$B$23:$E$31,2,0)/12,0)</f>
        <v>19271.375316457717</v>
      </c>
      <c r="AX142" s="6">
        <f>Cal_Energy!AX141+IFERROR(VLOOKUP(Cal_Energy_Switching!AX$4,Switching!$B$35:$E$44,2,0)/12,0)-IFERROR(VLOOKUP(Cal_Energy_Switching!AX$4,Switching!$B$23:$E$31,2,0)/12,0)</f>
        <v>147822.28353416288</v>
      </c>
      <c r="AY142" s="6">
        <f>Cal_Energy!AY141+IFERROR(VLOOKUP(Cal_Energy_Switching!AY$4,Switching!$B$35:$E$44,2,0)/12,0)-IFERROR(VLOOKUP(Cal_Energy_Switching!AY$4,Switching!$B$23:$E$31,2,0)/12,0)</f>
        <v>23450.453161544054</v>
      </c>
      <c r="AZ142" s="6">
        <f>Cal_Energy!AZ141+IFERROR(VLOOKUP(Cal_Energy_Switching!AZ$4,Switching!$B$35:$E$44,2,0)/12,0)-IFERROR(VLOOKUP(Cal_Energy_Switching!AZ$4,Switching!$B$23:$E$31,2,0)/12,0)</f>
        <v>7436</v>
      </c>
      <c r="BA142" s="6">
        <f>Cal_Energy!BA141+IFERROR(VLOOKUP(Cal_Energy_Switching!BA$4,Switching!$B$35:$E$44,2,0)/12,0)-IFERROR(VLOOKUP(Cal_Energy_Switching!BA$4,Switching!$B$23:$E$31,2,0)/12,0)</f>
        <v>4366.8</v>
      </c>
      <c r="BB142" s="7">
        <f t="shared" si="14"/>
        <v>2551390.7752508745</v>
      </c>
    </row>
    <row r="143" spans="1:54" x14ac:dyDescent="0.25">
      <c r="A143">
        <v>2025</v>
      </c>
      <c r="B143">
        <v>12</v>
      </c>
      <c r="C143" t="s">
        <v>249</v>
      </c>
      <c r="D143" s="6">
        <f>Cal_Energy!D142+IFERROR(VLOOKUP(Cal_Energy_Switching!D$4,Switching!$B$35:$E$44,2,0)/12,0)-IFERROR(VLOOKUP(Cal_Energy_Switching!D$4,Switching!$B$23:$E$31,2,0)/12,0)</f>
        <v>639851.59666729579</v>
      </c>
      <c r="E143" s="35">
        <f t="shared" si="13"/>
        <v>186731.98578333139</v>
      </c>
      <c r="F143" s="1">
        <f>Cal_Energy!F142+IFERROR(VLOOKUP(Cal_Energy_Switching!F$4,Switching!$B$35:$E$44,2,0)/12,0)-IFERROR(VLOOKUP(Cal_Energy_Switching!F$4,Switching!$B$23:$E$31,2,0)/12,0)</f>
        <v>75643.162263332575</v>
      </c>
      <c r="G143" s="1">
        <f>Cal_Energy!G142+IFERROR(VLOOKUP(Cal_Energy_Switching!G$4,Switching!$B$35:$E$44,2,0)/12,0)-IFERROR(VLOOKUP(Cal_Energy_Switching!G$4,Switching!$B$23:$E$31,2,0)/12,0)</f>
        <v>111088.82351999881</v>
      </c>
      <c r="H143" s="35">
        <f t="shared" si="10"/>
        <v>15433.620940826886</v>
      </c>
      <c r="I143" s="1">
        <f>Cal_Energy!I142+IFERROR(VLOOKUP(Cal_Energy_Switching!I$4,Switching!$B$35:$E$44,2,0)/12,0)-IFERROR(VLOOKUP(Cal_Energy_Switching!I$4,Switching!$B$23:$E$31,2,0)/12,0)</f>
        <v>790.06933362382836</v>
      </c>
      <c r="J143" s="1">
        <f>Cal_Energy!J142+IFERROR(VLOOKUP(Cal_Energy_Switching!J$4,Switching!$B$35:$E$44,2,0)/12,0)-IFERROR(VLOOKUP(Cal_Energy_Switching!J$4,Switching!$B$23:$E$31,2,0)/12,0)</f>
        <v>14643.551607203057</v>
      </c>
      <c r="K143" s="6">
        <f>Cal_Energy!K142+IFERROR(VLOOKUP(Cal_Energy_Switching!K$4,Switching!$B$35:$E$44,2,0)/12,0)-IFERROR(VLOOKUP(Cal_Energy_Switching!K$4,Switching!$B$23:$E$31,2,0)/12,0)</f>
        <v>276292.07829014549</v>
      </c>
      <c r="L143" s="6">
        <f>Cal_Energy!L142+IFERROR(VLOOKUP(Cal_Energy_Switching!L$4,Switching!$B$35:$E$44,2,0)/12,0)-IFERROR(VLOOKUP(Cal_Energy_Switching!L$4,Switching!$B$23:$E$31,2,0)/12,0)</f>
        <v>22321.114873006132</v>
      </c>
      <c r="M143" s="6">
        <f>Cal_Energy!M142+IFERROR(VLOOKUP(Cal_Energy_Switching!M$4,Switching!$B$35:$E$44,2,0)/12,0)-IFERROR(VLOOKUP(Cal_Energy_Switching!M$4,Switching!$B$23:$E$31,2,0)/12,0)</f>
        <v>193400.713172516</v>
      </c>
      <c r="N143" s="6">
        <f>Cal_Energy!N142+IFERROR(VLOOKUP(Cal_Energy_Switching!N$4,Switching!$B$35:$E$44,2,0)/12,0)-IFERROR(VLOOKUP(Cal_Energy_Switching!N$4,Switching!$B$23:$E$31,2,0)/12,0)</f>
        <v>115050.37055048597</v>
      </c>
      <c r="O143" s="6">
        <f>Cal_Energy!O142+IFERROR(VLOOKUP(Cal_Energy_Switching!O$4,Switching!$B$35:$E$44,2,0)/12,0)-IFERROR(VLOOKUP(Cal_Energy_Switching!O$4,Switching!$B$23:$E$31,2,0)/12,0)</f>
        <v>149673.13444487212</v>
      </c>
      <c r="P143" s="6">
        <f>Cal_Energy!P142+IFERROR(VLOOKUP(Cal_Energy_Switching!P$4,Switching!$B$35:$E$44,2,0)/12,0)-IFERROR(VLOOKUP(Cal_Energy_Switching!P$4,Switching!$B$23:$E$31,2,0)/12,0)</f>
        <v>0</v>
      </c>
      <c r="Q143" s="6">
        <f>Cal_Energy!Q142+IFERROR(VLOOKUP(Cal_Energy_Switching!Q$4,Switching!$B$35:$E$44,2,0)/12,0)-IFERROR(VLOOKUP(Cal_Energy_Switching!Q$4,Switching!$B$23:$E$31,2,0)/12,0)</f>
        <v>19092.236930619361</v>
      </c>
      <c r="R143" s="6">
        <f>Cal_Energy!R142+IFERROR(VLOOKUP(Cal_Energy_Switching!R$4,Switching!$B$35:$E$44,2,0)/12,0)-IFERROR(VLOOKUP(Cal_Energy_Switching!R$4,Switching!$B$23:$E$31,2,0)/12,0)</f>
        <v>19293.940999999999</v>
      </c>
      <c r="S143" s="6">
        <f>Cal_Energy!S142+IFERROR(VLOOKUP(Cal_Energy_Switching!S$4,Switching!$B$35:$E$44,2,0)/12,0)-IFERROR(VLOOKUP(Cal_Energy_Switching!S$4,Switching!$B$23:$E$31,2,0)/12,0)</f>
        <v>134615.43469602955</v>
      </c>
      <c r="T143" s="6">
        <f>Cal_Energy!T142+IFERROR(VLOOKUP(Cal_Energy_Switching!T$4,Switching!$B$35:$E$44,2,0)/12,0)-IFERROR(VLOOKUP(Cal_Energy_Switching!T$4,Switching!$B$23:$E$31,2,0)/12,0)</f>
        <v>20.186733904448474</v>
      </c>
      <c r="U143" s="6">
        <f>Cal_Energy!U142+IFERROR(VLOOKUP(Cal_Energy_Switching!U$4,Switching!$B$35:$E$44,2,0)/12,0)-IFERROR(VLOOKUP(Cal_Energy_Switching!U$4,Switching!$B$23:$E$31,2,0)/12,0)</f>
        <v>118.23780428522271</v>
      </c>
      <c r="V143" s="6">
        <f>Cal_Energy!V142+IFERROR(VLOOKUP(Cal_Energy_Switching!V$4,Switching!$B$35:$E$44,2,0)/12,0)-IFERROR(VLOOKUP(Cal_Energy_Switching!V$4,Switching!$B$23:$E$31,2,0)/12,0)</f>
        <v>48145.895395850552</v>
      </c>
      <c r="W143" s="6">
        <f>Cal_Energy!W142+IFERROR(VLOOKUP(Cal_Energy_Switching!W$4,Switching!$B$35:$E$44,2,0)/12,0)-IFERROR(VLOOKUP(Cal_Energy_Switching!W$4,Switching!$B$23:$E$31,2,0)/12,0)</f>
        <v>12149.843579903059</v>
      </c>
      <c r="X143" s="6">
        <f>Cal_Energy!X142+IFERROR(VLOOKUP(Cal_Energy_Switching!X$4,Switching!$B$35:$E$44,2,0)/12,0)-IFERROR(VLOOKUP(Cal_Energy_Switching!X$4,Switching!$B$23:$E$31,2,0)/12,0)</f>
        <v>39764.882466381387</v>
      </c>
      <c r="Y143" s="35">
        <f t="shared" si="11"/>
        <v>9609.7782473744937</v>
      </c>
      <c r="Z143" s="1">
        <f>Cal_Energy!Z142+IFERROR(VLOOKUP(Cal_Energy_Switching!Z$4,Switching!$B$35:$E$44,2,0)/12,0)-IFERROR(VLOOKUP(Cal_Energy_Switching!Z$4,Switching!$B$23:$E$31,2,0)/12,0)</f>
        <v>4992.0813957612963</v>
      </c>
      <c r="AA143" s="1">
        <f>Cal_Energy!AA142+IFERROR(VLOOKUP(Cal_Energy_Switching!AA$4,Switching!$B$35:$E$44,2,0)/12,0)-IFERROR(VLOOKUP(Cal_Energy_Switching!AA$4,Switching!$B$23:$E$31,2,0)/12,0)</f>
        <v>4617.6968516131974</v>
      </c>
      <c r="AB143" s="6">
        <f>Cal_Energy!AB142+IFERROR(VLOOKUP(Cal_Energy_Switching!AB$4,Switching!$B$35:$E$44,2,0)/12,0)-IFERROR(VLOOKUP(Cal_Energy_Switching!AB$4,Switching!$B$23:$E$31,2,0)/12,0)</f>
        <v>69.801248645721202</v>
      </c>
      <c r="AC143" s="6">
        <f>Cal_Energy!AC142+IFERROR(VLOOKUP(Cal_Energy_Switching!AC$4,Switching!$B$35:$E$44,2,0)/12,0)-IFERROR(VLOOKUP(Cal_Energy_Switching!AC$4,Switching!$B$23:$E$31,2,0)/12,0)</f>
        <v>1868.5599391487792</v>
      </c>
      <c r="AD143" s="6">
        <f>Cal_Energy!AD142+IFERROR(VLOOKUP(Cal_Energy_Switching!AD$4,Switching!$B$35:$E$44,2,0)/12,0)-IFERROR(VLOOKUP(Cal_Energy_Switching!AD$4,Switching!$B$23:$E$31,2,0)/12,0)</f>
        <v>729.52236889420112</v>
      </c>
      <c r="AE143" s="6">
        <f>Cal_Energy!AE142+IFERROR(VLOOKUP(Cal_Energy_Switching!AE$4,Switching!$B$35:$E$44,2,0)/12,0)-IFERROR(VLOOKUP(Cal_Energy_Switching!AE$4,Switching!$B$23:$E$31,2,0)/12,0)</f>
        <v>4352.0722031910536</v>
      </c>
      <c r="AF143" s="6">
        <f>Cal_Energy!AF142+IFERROR(VLOOKUP(Cal_Energy_Switching!AF$4,Switching!$B$35:$E$44,2,0)/12,0)-IFERROR(VLOOKUP(Cal_Energy_Switching!AF$4,Switching!$B$23:$E$31,2,0)/12,0)</f>
        <v>10836.887070510213</v>
      </c>
      <c r="AG143" s="6">
        <f>Cal_Energy!AG142+IFERROR(VLOOKUP(Cal_Energy_Switching!AG$4,Switching!$B$35:$E$44,2,0)/12,0)-IFERROR(VLOOKUP(Cal_Energy_Switching!AG$4,Switching!$B$23:$E$31,2,0)/12,0)</f>
        <v>7343.3496453306125</v>
      </c>
      <c r="AH143" s="6">
        <f>Cal_Energy!AH142+IFERROR(VLOOKUP(Cal_Energy_Switching!AH$4,Switching!$B$35:$E$44,2,0)/12,0)-IFERROR(VLOOKUP(Cal_Energy_Switching!AH$4,Switching!$B$23:$E$31,2,0)/12,0)</f>
        <v>2167.6332636929105</v>
      </c>
      <c r="AI143" s="6">
        <f>Cal_Energy!AI142+IFERROR(VLOOKUP(Cal_Energy_Switching!AI$4,Switching!$B$35:$E$44,2,0)/12,0)-IFERROR(VLOOKUP(Cal_Energy_Switching!AI$4,Switching!$B$23:$E$31,2,0)/12,0)</f>
        <v>3612.2956901700659</v>
      </c>
      <c r="AJ143" s="6">
        <f>Cal_Energy!AJ142+IFERROR(VLOOKUP(Cal_Energy_Switching!AJ$4,Switching!$B$35:$E$44,2,0)/12,0)-IFERROR(VLOOKUP(Cal_Energy_Switching!AJ$4,Switching!$B$23:$E$31,2,0)/12,0)</f>
        <v>380403.83322566142</v>
      </c>
      <c r="AK143" s="35">
        <f t="shared" si="12"/>
        <v>112774.31294284458</v>
      </c>
      <c r="AL143" s="1">
        <f>Cal_Energy!AL142+IFERROR(VLOOKUP(Cal_Energy_Switching!AL$4,Switching!$B$35:$E$44,2,0)/12,0)-IFERROR(VLOOKUP(Cal_Energy_Switching!AL$4,Switching!$B$23:$E$31,2,0)/12,0)</f>
        <v>31758.022293996484</v>
      </c>
      <c r="AM143" s="1">
        <f>Cal_Energy!AM142+IFERROR(VLOOKUP(Cal_Energy_Switching!AM$4,Switching!$B$35:$E$44,2,0)/12,0)-IFERROR(VLOOKUP(Cal_Energy_Switching!AM$4,Switching!$B$23:$E$31,2,0)/12,0)</f>
        <v>81016.290648848095</v>
      </c>
      <c r="AN143" s="6">
        <f>Cal_Energy!AN142+IFERROR(VLOOKUP(Cal_Energy_Switching!AN$4,Switching!$B$35:$E$44,2,0)/12,0)-IFERROR(VLOOKUP(Cal_Energy_Switching!AN$4,Switching!$B$23:$E$31,2,0)/12,0)</f>
        <v>359.40530247379547</v>
      </c>
      <c r="AO143" s="6">
        <f>Cal_Energy!AO142+IFERROR(VLOOKUP(Cal_Energy_Switching!AO$4,Switching!$B$35:$E$44,2,0)/12,0)-IFERROR(VLOOKUP(Cal_Energy_Switching!AO$4,Switching!$B$23:$E$31,2,0)/12,0)</f>
        <v>295.97440333433718</v>
      </c>
      <c r="AP143" s="6">
        <f>Cal_Energy!AP142+IFERROR(VLOOKUP(Cal_Energy_Switching!AP$4,Switching!$B$35:$E$44,2,0)/12,0)-IFERROR(VLOOKUP(Cal_Energy_Switching!AP$4,Switching!$B$23:$E$31,2,0)/12,0)</f>
        <v>13955.069873781149</v>
      </c>
      <c r="AQ143" s="6">
        <f>Cal_Energy!AQ142+IFERROR(VLOOKUP(Cal_Energy_Switching!AQ$4,Switching!$B$35:$E$44,2,0)/12,0)-IFERROR(VLOOKUP(Cal_Energy_Switching!AQ$4,Switching!$B$23:$E$31,2,0)/12,0)</f>
        <v>79905.971243648746</v>
      </c>
      <c r="AR143" s="6">
        <f>Cal_Energy!AR142+IFERROR(VLOOKUP(Cal_Energy_Switching!AR$4,Switching!$B$35:$E$44,2,0)/12,0)-IFERROR(VLOOKUP(Cal_Energy_Switching!AR$4,Switching!$B$23:$E$31,2,0)/12,0)</f>
        <v>11597.116833566244</v>
      </c>
      <c r="AS143" s="6">
        <f>Cal_Energy!AS142+IFERROR(VLOOKUP(Cal_Energy_Switching!AS$4,Switching!$B$35:$E$44,2,0)/12,0)-IFERROR(VLOOKUP(Cal_Energy_Switching!AS$4,Switching!$B$23:$E$31,2,0)/12,0)</f>
        <v>144694.10688263114</v>
      </c>
      <c r="AT143" s="6">
        <f>Cal_Energy!AT142+IFERROR(VLOOKUP(Cal_Energy_Switching!AT$4,Switching!$B$35:$E$44,2,0)/12,0)-IFERROR(VLOOKUP(Cal_Energy_Switching!AT$4,Switching!$B$23:$E$31,2,0)/12,0)</f>
        <v>29005.605944987899</v>
      </c>
      <c r="AU143" s="6">
        <f>Cal_Energy!AU142+IFERROR(VLOOKUP(Cal_Energy_Switching!AU$4,Switching!$B$35:$E$44,2,0)/12,0)-IFERROR(VLOOKUP(Cal_Energy_Switching!AU$4,Switching!$B$23:$E$31,2,0)/12,0)</f>
        <v>68141.674101630386</v>
      </c>
      <c r="AV143" s="6">
        <f>Cal_Energy!AV142+IFERROR(VLOOKUP(Cal_Energy_Switching!AV$4,Switching!$B$35:$E$44,2,0)/12,0)-IFERROR(VLOOKUP(Cal_Energy_Switching!AV$4,Switching!$B$23:$E$31,2,0)/12,0)</f>
        <v>1186.6155931057438</v>
      </c>
      <c r="AW143" s="6">
        <f>Cal_Energy!AW142+IFERROR(VLOOKUP(Cal_Energy_Switching!AW$4,Switching!$B$35:$E$44,2,0)/12,0)-IFERROR(VLOOKUP(Cal_Energy_Switching!AW$4,Switching!$B$23:$E$31,2,0)/12,0)</f>
        <v>18811.355817195687</v>
      </c>
      <c r="AX143" s="6">
        <f>Cal_Energy!AX142+IFERROR(VLOOKUP(Cal_Energy_Switching!AX$4,Switching!$B$35:$E$44,2,0)/12,0)-IFERROR(VLOOKUP(Cal_Energy_Switching!AX$4,Switching!$B$23:$E$31,2,0)/12,0)</f>
        <v>149631.20770752613</v>
      </c>
      <c r="AY143" s="6">
        <f>Cal_Energy!AY142+IFERROR(VLOOKUP(Cal_Energy_Switching!AY$4,Switching!$B$35:$E$44,2,0)/12,0)-IFERROR(VLOOKUP(Cal_Energy_Switching!AY$4,Switching!$B$23:$E$31,2,0)/12,0)</f>
        <v>22966.493187782813</v>
      </c>
      <c r="AZ143" s="6">
        <f>Cal_Energy!AZ142+IFERROR(VLOOKUP(Cal_Energy_Switching!AZ$4,Switching!$B$35:$E$44,2,0)/12,0)-IFERROR(VLOOKUP(Cal_Energy_Switching!AZ$4,Switching!$B$23:$E$31,2,0)/12,0)</f>
        <v>9529</v>
      </c>
      <c r="BA143" s="6">
        <f>Cal_Energy!BA142+IFERROR(VLOOKUP(Cal_Energy_Switching!BA$4,Switching!$B$35:$E$44,2,0)/12,0)-IFERROR(VLOOKUP(Cal_Energy_Switching!BA$4,Switching!$B$23:$E$31,2,0)/12,0)</f>
        <v>4790.1000000000004</v>
      </c>
      <c r="BB143" s="7">
        <f t="shared" si="14"/>
        <v>2960593.016066581</v>
      </c>
    </row>
    <row r="144" spans="1:54" x14ac:dyDescent="0.25">
      <c r="A144">
        <v>2026</v>
      </c>
      <c r="B144">
        <v>1</v>
      </c>
      <c r="C144" t="s">
        <v>250</v>
      </c>
      <c r="D144" s="6">
        <f>Cal_Energy!D143+IFERROR(VLOOKUP(Cal_Energy_Switching!D$4,Switching!$B$35:$E$44,2,0)/12,0)-IFERROR(VLOOKUP(Cal_Energy_Switching!D$4,Switching!$B$23:$E$31,2,0)/12,0)</f>
        <v>759315.26033620164</v>
      </c>
      <c r="E144" s="35">
        <f t="shared" si="13"/>
        <v>205063.91441909329</v>
      </c>
      <c r="F144" s="1">
        <f>Cal_Energy!F143+IFERROR(VLOOKUP(Cal_Energy_Switching!F$4,Switching!$B$35:$E$44,2,0)/12,0)-IFERROR(VLOOKUP(Cal_Energy_Switching!F$4,Switching!$B$23:$E$31,2,0)/12,0)</f>
        <v>82975.933717637337</v>
      </c>
      <c r="G144" s="1">
        <f>Cal_Energy!G143+IFERROR(VLOOKUP(Cal_Energy_Switching!G$4,Switching!$B$35:$E$44,2,0)/12,0)-IFERROR(VLOOKUP(Cal_Energy_Switching!G$4,Switching!$B$23:$E$31,2,0)/12,0)</f>
        <v>122087.98070145595</v>
      </c>
      <c r="H144" s="35">
        <f t="shared" si="10"/>
        <v>16226.958244325448</v>
      </c>
      <c r="I144" s="1">
        <f>Cal_Energy!I143+IFERROR(VLOOKUP(Cal_Energy_Switching!I$4,Switching!$B$35:$E$44,2,0)/12,0)-IFERROR(VLOOKUP(Cal_Energy_Switching!I$4,Switching!$B$23:$E$31,2,0)/12,0)</f>
        <v>830.68141533279197</v>
      </c>
      <c r="J144" s="1">
        <f>Cal_Energy!J143+IFERROR(VLOOKUP(Cal_Energy_Switching!J$4,Switching!$B$35:$E$44,2,0)/12,0)-IFERROR(VLOOKUP(Cal_Energy_Switching!J$4,Switching!$B$23:$E$31,2,0)/12,0)</f>
        <v>15396.276828992655</v>
      </c>
      <c r="K144" s="6">
        <f>Cal_Energy!K143+IFERROR(VLOOKUP(Cal_Energy_Switching!K$4,Switching!$B$35:$E$44,2,0)/12,0)-IFERROR(VLOOKUP(Cal_Energy_Switching!K$4,Switching!$B$23:$E$31,2,0)/12,0)</f>
        <v>264440.05390429805</v>
      </c>
      <c r="L144" s="6">
        <f>Cal_Energy!L143+IFERROR(VLOOKUP(Cal_Energy_Switching!L$4,Switching!$B$35:$E$44,2,0)/12,0)-IFERROR(VLOOKUP(Cal_Energy_Switching!L$4,Switching!$B$23:$E$31,2,0)/12,0)</f>
        <v>21086.178674060557</v>
      </c>
      <c r="M144" s="6">
        <f>Cal_Energy!M143+IFERROR(VLOOKUP(Cal_Energy_Switching!M$4,Switching!$B$35:$E$44,2,0)/12,0)-IFERROR(VLOOKUP(Cal_Energy_Switching!M$4,Switching!$B$23:$E$31,2,0)/12,0)</f>
        <v>192431.24724688751</v>
      </c>
      <c r="N144" s="6">
        <f>Cal_Energy!N143+IFERROR(VLOOKUP(Cal_Energy_Switching!N$4,Switching!$B$35:$E$44,2,0)/12,0)-IFERROR(VLOOKUP(Cal_Energy_Switching!N$4,Switching!$B$23:$E$31,2,0)/12,0)</f>
        <v>110392.52037193159</v>
      </c>
      <c r="O144" s="6">
        <f>Cal_Energy!O143+IFERROR(VLOOKUP(Cal_Energy_Switching!O$4,Switching!$B$35:$E$44,2,0)/12,0)-IFERROR(VLOOKUP(Cal_Energy_Switching!O$4,Switching!$B$23:$E$31,2,0)/12,0)</f>
        <v>149027.03685642756</v>
      </c>
      <c r="P144" s="6">
        <f>Cal_Energy!P143+IFERROR(VLOOKUP(Cal_Energy_Switching!P$4,Switching!$B$35:$E$44,2,0)/12,0)-IFERROR(VLOOKUP(Cal_Energy_Switching!P$4,Switching!$B$23:$E$31,2,0)/12,0)</f>
        <v>0</v>
      </c>
      <c r="Q144" s="6">
        <f>Cal_Energy!Q143+IFERROR(VLOOKUP(Cal_Energy_Switching!Q$4,Switching!$B$35:$E$44,2,0)/12,0)-IFERROR(VLOOKUP(Cal_Energy_Switching!Q$4,Switching!$B$23:$E$31,2,0)/12,0)</f>
        <v>20694.373626910397</v>
      </c>
      <c r="R144" s="6">
        <f>Cal_Energy!R143+IFERROR(VLOOKUP(Cal_Energy_Switching!R$4,Switching!$B$35:$E$44,2,0)/12,0)-IFERROR(VLOOKUP(Cal_Energy_Switching!R$4,Switching!$B$23:$E$31,2,0)/12,0)</f>
        <v>21593.602999999999</v>
      </c>
      <c r="S144" s="6">
        <f>Cal_Energy!S143+IFERROR(VLOOKUP(Cal_Energy_Switching!S$4,Switching!$B$35:$E$44,2,0)/12,0)-IFERROR(VLOOKUP(Cal_Energy_Switching!S$4,Switching!$B$23:$E$31,2,0)/12,0)</f>
        <v>129687.28942196266</v>
      </c>
      <c r="T144" s="6">
        <f>Cal_Energy!T143+IFERROR(VLOOKUP(Cal_Energy_Switching!T$4,Switching!$B$35:$E$44,2,0)/12,0)-IFERROR(VLOOKUP(Cal_Energy_Switching!T$4,Switching!$B$23:$E$31,2,0)/12,0)</f>
        <v>20.947808596878787</v>
      </c>
      <c r="U144" s="6">
        <f>Cal_Energy!U143+IFERROR(VLOOKUP(Cal_Energy_Switching!U$4,Switching!$B$35:$E$44,2,0)/12,0)-IFERROR(VLOOKUP(Cal_Energy_Switching!U$4,Switching!$B$23:$E$31,2,0)/12,0)</f>
        <v>122.36691182551</v>
      </c>
      <c r="V144" s="6">
        <f>Cal_Energy!V143+IFERROR(VLOOKUP(Cal_Energy_Switching!V$4,Switching!$B$35:$E$44,2,0)/12,0)-IFERROR(VLOOKUP(Cal_Energy_Switching!V$4,Switching!$B$23:$E$31,2,0)/12,0)</f>
        <v>48922.696088106532</v>
      </c>
      <c r="W144" s="6">
        <f>Cal_Energy!W143+IFERROR(VLOOKUP(Cal_Energy_Switching!W$4,Switching!$B$35:$E$44,2,0)/12,0)-IFERROR(VLOOKUP(Cal_Energy_Switching!W$4,Switching!$B$23:$E$31,2,0)/12,0)</f>
        <v>12811.437416923061</v>
      </c>
      <c r="X144" s="6">
        <f>Cal_Energy!X143+IFERROR(VLOOKUP(Cal_Energy_Switching!X$4,Switching!$B$35:$E$44,2,0)/12,0)-IFERROR(VLOOKUP(Cal_Energy_Switching!X$4,Switching!$B$23:$E$31,2,0)/12,0)</f>
        <v>29225.955093491859</v>
      </c>
      <c r="Y144" s="35">
        <f t="shared" si="11"/>
        <v>10920.348171369833</v>
      </c>
      <c r="Z144" s="1">
        <f>Cal_Energy!Z143+IFERROR(VLOOKUP(Cal_Energy_Switching!Z$4,Switching!$B$35:$E$44,2,0)/12,0)-IFERROR(VLOOKUP(Cal_Energy_Switching!Z$4,Switching!$B$23:$E$31,2,0)/12,0)</f>
        <v>5672.8954132136669</v>
      </c>
      <c r="AA144" s="1">
        <f>Cal_Energy!AA143+IFERROR(VLOOKUP(Cal_Energy_Switching!AA$4,Switching!$B$35:$E$44,2,0)/12,0)-IFERROR(VLOOKUP(Cal_Energy_Switching!AA$4,Switching!$B$23:$E$31,2,0)/12,0)</f>
        <v>5247.4527581561661</v>
      </c>
      <c r="AB144" s="6">
        <f>Cal_Energy!AB143+IFERROR(VLOOKUP(Cal_Energy_Switching!AB$4,Switching!$B$35:$E$44,2,0)/12,0)-IFERROR(VLOOKUP(Cal_Energy_Switching!AB$4,Switching!$B$23:$E$31,2,0)/12,0)</f>
        <v>63.520701192814236</v>
      </c>
      <c r="AC144" s="6">
        <f>Cal_Energy!AC143+IFERROR(VLOOKUP(Cal_Energy_Switching!AC$4,Switching!$B$35:$E$44,2,0)/12,0)-IFERROR(VLOOKUP(Cal_Energy_Switching!AC$4,Switching!$B$23:$E$31,2,0)/12,0)</f>
        <v>2019.7318490980515</v>
      </c>
      <c r="AD144" s="6">
        <f>Cal_Energy!AD143+IFERROR(VLOOKUP(Cal_Energy_Switching!AD$4,Switching!$B$35:$E$44,2,0)/12,0)-IFERROR(VLOOKUP(Cal_Energy_Switching!AD$4,Switching!$B$23:$E$31,2,0)/12,0)</f>
        <v>762.18930705400862</v>
      </c>
      <c r="AE144" s="6">
        <f>Cal_Energy!AE143+IFERROR(VLOOKUP(Cal_Energy_Switching!AE$4,Switching!$B$35:$E$44,2,0)/12,0)-IFERROR(VLOOKUP(Cal_Energy_Switching!AE$4,Switching!$B$23:$E$31,2,0)/12,0)</f>
        <v>4526.6546835076215</v>
      </c>
      <c r="AF144" s="6">
        <f>Cal_Energy!AF143+IFERROR(VLOOKUP(Cal_Energy_Switching!AF$4,Switching!$B$35:$E$44,2,0)/12,0)-IFERROR(VLOOKUP(Cal_Energy_Switching!AF$4,Switching!$B$23:$E$31,2,0)/12,0)</f>
        <v>11081.709238065652</v>
      </c>
      <c r="AG144" s="6">
        <f>Cal_Energy!AG143+IFERROR(VLOOKUP(Cal_Energy_Switching!AG$4,Switching!$B$35:$E$44,2,0)/12,0)-IFERROR(VLOOKUP(Cal_Energy_Switching!AG$4,Switching!$B$23:$E$31,2,0)/12,0)</f>
        <v>7637.92660431893</v>
      </c>
      <c r="AH144" s="6">
        <f>Cal_Energy!AH143+IFERROR(VLOOKUP(Cal_Energy_Switching!AH$4,Switching!$B$35:$E$44,2,0)/12,0)-IFERROR(VLOOKUP(Cal_Energy_Switching!AH$4,Switching!$B$23:$E$31,2,0)/12,0)</f>
        <v>2254.5874257389191</v>
      </c>
      <c r="AI144" s="6">
        <f>Cal_Energy!AI143+IFERROR(VLOOKUP(Cal_Energy_Switching!AI$4,Switching!$B$35:$E$44,2,0)/12,0)-IFERROR(VLOOKUP(Cal_Energy_Switching!AI$4,Switching!$B$23:$E$31,2,0)/12,0)</f>
        <v>3693.9030793552124</v>
      </c>
      <c r="AJ144" s="6">
        <f>Cal_Energy!AJ143+IFERROR(VLOOKUP(Cal_Energy_Switching!AJ$4,Switching!$B$35:$E$44,2,0)/12,0)-IFERROR(VLOOKUP(Cal_Energy_Switching!AJ$4,Switching!$B$23:$E$31,2,0)/12,0)</f>
        <v>421363.53417736269</v>
      </c>
      <c r="AK144" s="35">
        <f t="shared" si="12"/>
        <v>116343.94258346576</v>
      </c>
      <c r="AL144" s="1">
        <f>Cal_Energy!AL143+IFERROR(VLOOKUP(Cal_Energy_Switching!AL$4,Switching!$B$35:$E$44,2,0)/12,0)-IFERROR(VLOOKUP(Cal_Energy_Switching!AL$4,Switching!$B$23:$E$31,2,0)/12,0)</f>
        <v>32757.518593370416</v>
      </c>
      <c r="AM144" s="1">
        <f>Cal_Energy!AM143+IFERROR(VLOOKUP(Cal_Energy_Switching!AM$4,Switching!$B$35:$E$44,2,0)/12,0)-IFERROR(VLOOKUP(Cal_Energy_Switching!AM$4,Switching!$B$23:$E$31,2,0)/12,0)</f>
        <v>83586.42399009534</v>
      </c>
      <c r="AN144" s="6">
        <f>Cal_Energy!AN143+IFERROR(VLOOKUP(Cal_Energy_Switching!AN$4,Switching!$B$35:$E$44,2,0)/12,0)-IFERROR(VLOOKUP(Cal_Energy_Switching!AN$4,Switching!$B$23:$E$31,2,0)/12,0)</f>
        <v>356.70968373129136</v>
      </c>
      <c r="AO144" s="6">
        <f>Cal_Energy!AO143+IFERROR(VLOOKUP(Cal_Energy_Switching!AO$4,Switching!$B$35:$E$44,2,0)/12,0)-IFERROR(VLOOKUP(Cal_Energy_Switching!AO$4,Switching!$B$23:$E$31,2,0)/12,0)</f>
        <v>287.96495909128072</v>
      </c>
      <c r="AP144" s="6">
        <f>Cal_Energy!AP143+IFERROR(VLOOKUP(Cal_Energy_Switching!AP$4,Switching!$B$35:$E$44,2,0)/12,0)-IFERROR(VLOOKUP(Cal_Energy_Switching!AP$4,Switching!$B$23:$E$31,2,0)/12,0)</f>
        <v>15565.908521637932</v>
      </c>
      <c r="AQ144" s="6">
        <f>Cal_Energy!AQ143+IFERROR(VLOOKUP(Cal_Energy_Switching!AQ$4,Switching!$B$35:$E$44,2,0)/12,0)-IFERROR(VLOOKUP(Cal_Energy_Switching!AQ$4,Switching!$B$23:$E$31,2,0)/12,0)</f>
        <v>71988.745077296015</v>
      </c>
      <c r="AR144" s="6">
        <f>Cal_Energy!AR143+IFERROR(VLOOKUP(Cal_Energy_Switching!AR$4,Switching!$B$35:$E$44,2,0)/12,0)-IFERROR(VLOOKUP(Cal_Energy_Switching!AR$4,Switching!$B$23:$E$31,2,0)/12,0)</f>
        <v>11116.311454226325</v>
      </c>
      <c r="AS144" s="6">
        <f>Cal_Energy!AS143+IFERROR(VLOOKUP(Cal_Energy_Switching!AS$4,Switching!$B$35:$E$44,2,0)/12,0)-IFERROR(VLOOKUP(Cal_Energy_Switching!AS$4,Switching!$B$23:$E$31,2,0)/12,0)</f>
        <v>139790.20504310791</v>
      </c>
      <c r="AT144" s="6">
        <f>Cal_Energy!AT143+IFERROR(VLOOKUP(Cal_Energy_Switching!AT$4,Switching!$B$35:$E$44,2,0)/12,0)-IFERROR(VLOOKUP(Cal_Energy_Switching!AT$4,Switching!$B$23:$E$31,2,0)/12,0)</f>
        <v>27883.726726528104</v>
      </c>
      <c r="AU144" s="6">
        <f>Cal_Energy!AU143+IFERROR(VLOOKUP(Cal_Energy_Switching!AU$4,Switching!$B$35:$E$44,2,0)/12,0)-IFERROR(VLOOKUP(Cal_Energy_Switching!AU$4,Switching!$B$23:$E$31,2,0)/12,0)</f>
        <v>65833.955588913581</v>
      </c>
      <c r="AV144" s="6">
        <f>Cal_Energy!AV143+IFERROR(VLOOKUP(Cal_Energy_Switching!AV$4,Switching!$B$35:$E$44,2,0)/12,0)-IFERROR(VLOOKUP(Cal_Energy_Switching!AV$4,Switching!$B$23:$E$31,2,0)/12,0)</f>
        <v>1126.5832594612407</v>
      </c>
      <c r="AW144" s="6">
        <f>Cal_Energy!AW143+IFERROR(VLOOKUP(Cal_Energy_Switching!AW$4,Switching!$B$35:$E$44,2,0)/12,0)-IFERROR(VLOOKUP(Cal_Energy_Switching!AW$4,Switching!$B$23:$E$31,2,0)/12,0)</f>
        <v>18016.711164873974</v>
      </c>
      <c r="AX144" s="6">
        <f>Cal_Energy!AX143+IFERROR(VLOOKUP(Cal_Energy_Switching!AX$4,Switching!$B$35:$E$44,2,0)/12,0)-IFERROR(VLOOKUP(Cal_Energy_Switching!AX$4,Switching!$B$23:$E$31,2,0)/12,0)</f>
        <v>142061.18196631907</v>
      </c>
      <c r="AY144" s="6">
        <f>Cal_Energy!AY143+IFERROR(VLOOKUP(Cal_Energy_Switching!AY$4,Switching!$B$35:$E$44,2,0)/12,0)-IFERROR(VLOOKUP(Cal_Energy_Switching!AY$4,Switching!$B$23:$E$31,2,0)/12,0)</f>
        <v>22130.493397112939</v>
      </c>
      <c r="AZ144" s="6">
        <f>Cal_Energy!AZ143+IFERROR(VLOOKUP(Cal_Energy_Switching!AZ$4,Switching!$B$35:$E$44,2,0)/12,0)-IFERROR(VLOOKUP(Cal_Energy_Switching!AZ$4,Switching!$B$23:$E$31,2,0)/12,0)</f>
        <v>10975.5</v>
      </c>
      <c r="BA144" s="6">
        <f>Cal_Energy!BA143+IFERROR(VLOOKUP(Cal_Energy_Switching!BA$4,Switching!$B$35:$E$44,2,0)/12,0)-IFERROR(VLOOKUP(Cal_Energy_Switching!BA$4,Switching!$B$23:$E$31,2,0)/12,0)</f>
        <v>5498.8799999999992</v>
      </c>
      <c r="BB144" s="7">
        <f t="shared" si="14"/>
        <v>3094362.7640838725</v>
      </c>
    </row>
    <row r="145" spans="1:54" x14ac:dyDescent="0.25">
      <c r="A145">
        <v>2026</v>
      </c>
      <c r="B145">
        <v>2</v>
      </c>
      <c r="C145" t="s">
        <v>251</v>
      </c>
      <c r="D145" s="6">
        <f>Cal_Energy!D144+IFERROR(VLOOKUP(Cal_Energy_Switching!D$4,Switching!$B$35:$E$44,2,0)/12,0)-IFERROR(VLOOKUP(Cal_Energy_Switching!D$4,Switching!$B$23:$E$31,2,0)/12,0)</f>
        <v>661107.6671820241</v>
      </c>
      <c r="E145" s="35">
        <f t="shared" si="13"/>
        <v>178598.52315253895</v>
      </c>
      <c r="F145" s="1">
        <f>Cal_Energy!F144+IFERROR(VLOOKUP(Cal_Energy_Switching!F$4,Switching!$B$35:$E$44,2,0)/12,0)-IFERROR(VLOOKUP(Cal_Energy_Switching!F$4,Switching!$B$23:$E$31,2,0)/12,0)</f>
        <v>72389.777211015593</v>
      </c>
      <c r="G145" s="1">
        <f>Cal_Energy!G144+IFERROR(VLOOKUP(Cal_Energy_Switching!G$4,Switching!$B$35:$E$44,2,0)/12,0)-IFERROR(VLOOKUP(Cal_Energy_Switching!G$4,Switching!$B$23:$E$31,2,0)/12,0)</f>
        <v>106208.74594152336</v>
      </c>
      <c r="H145" s="35">
        <f t="shared" si="10"/>
        <v>14938.746412097296</v>
      </c>
      <c r="I145" s="1">
        <f>Cal_Energy!I144+IFERROR(VLOOKUP(Cal_Energy_Switching!I$4,Switching!$B$35:$E$44,2,0)/12,0)-IFERROR(VLOOKUP(Cal_Energy_Switching!I$4,Switching!$B$23:$E$31,2,0)/12,0)</f>
        <v>764.73599217143396</v>
      </c>
      <c r="J145" s="1">
        <f>Cal_Energy!J144+IFERROR(VLOOKUP(Cal_Energy_Switching!J$4,Switching!$B$35:$E$44,2,0)/12,0)-IFERROR(VLOOKUP(Cal_Energy_Switching!J$4,Switching!$B$23:$E$31,2,0)/12,0)</f>
        <v>14174.010419925862</v>
      </c>
      <c r="K145" s="6">
        <f>Cal_Energy!K144+IFERROR(VLOOKUP(Cal_Energy_Switching!K$4,Switching!$B$35:$E$44,2,0)/12,0)-IFERROR(VLOOKUP(Cal_Energy_Switching!K$4,Switching!$B$23:$E$31,2,0)/12,0)</f>
        <v>251925.92785155756</v>
      </c>
      <c r="L145" s="6">
        <f>Cal_Energy!L144+IFERROR(VLOOKUP(Cal_Energy_Switching!L$4,Switching!$B$35:$E$44,2,0)/12,0)-IFERROR(VLOOKUP(Cal_Energy_Switching!L$4,Switching!$B$23:$E$31,2,0)/12,0)</f>
        <v>19782.253980895832</v>
      </c>
      <c r="M145" s="6">
        <f>Cal_Energy!M144+IFERROR(VLOOKUP(Cal_Energy_Switching!M$4,Switching!$B$35:$E$44,2,0)/12,0)-IFERROR(VLOOKUP(Cal_Energy_Switching!M$4,Switching!$B$23:$E$31,2,0)/12,0)</f>
        <v>170520.9099117147</v>
      </c>
      <c r="N145" s="6">
        <f>Cal_Energy!N144+IFERROR(VLOOKUP(Cal_Energy_Switching!N$4,Switching!$B$35:$E$44,2,0)/12,0)-IFERROR(VLOOKUP(Cal_Energy_Switching!N$4,Switching!$B$23:$E$31,2,0)/12,0)</f>
        <v>105474.46398159779</v>
      </c>
      <c r="O145" s="6">
        <f>Cal_Energy!O144+IFERROR(VLOOKUP(Cal_Energy_Switching!O$4,Switching!$B$35:$E$44,2,0)/12,0)-IFERROR(VLOOKUP(Cal_Energy_Switching!O$4,Switching!$B$23:$E$31,2,0)/12,0)</f>
        <v>134420.21411730663</v>
      </c>
      <c r="P145" s="6">
        <f>Cal_Energy!P144+IFERROR(VLOOKUP(Cal_Energy_Switching!P$4,Switching!$B$35:$E$44,2,0)/12,0)-IFERROR(VLOOKUP(Cal_Energy_Switching!P$4,Switching!$B$23:$E$31,2,0)/12,0)</f>
        <v>0</v>
      </c>
      <c r="Q145" s="6">
        <f>Cal_Energy!Q144+IFERROR(VLOOKUP(Cal_Energy_Switching!Q$4,Switching!$B$35:$E$44,2,0)/12,0)-IFERROR(VLOOKUP(Cal_Energy_Switching!Q$4,Switching!$B$23:$E$31,2,0)/12,0)</f>
        <v>18911.053914454184</v>
      </c>
      <c r="R145" s="6">
        <f>Cal_Energy!R144+IFERROR(VLOOKUP(Cal_Energy_Switching!R$4,Switching!$B$35:$E$44,2,0)/12,0)-IFERROR(VLOOKUP(Cal_Energy_Switching!R$4,Switching!$B$23:$E$31,2,0)/12,0)</f>
        <v>19432.972000000002</v>
      </c>
      <c r="S145" s="6">
        <f>Cal_Energy!S144+IFERROR(VLOOKUP(Cal_Energy_Switching!S$4,Switching!$B$35:$E$44,2,0)/12,0)-IFERROR(VLOOKUP(Cal_Energy_Switching!S$4,Switching!$B$23:$E$31,2,0)/12,0)</f>
        <v>121844.49645235736</v>
      </c>
      <c r="T145" s="6">
        <f>Cal_Energy!T144+IFERROR(VLOOKUP(Cal_Energy_Switching!T$4,Switching!$B$35:$E$44,2,0)/12,0)-IFERROR(VLOOKUP(Cal_Energy_Switching!T$4,Switching!$B$23:$E$31,2,0)/12,0)</f>
        <v>11.71027102430854</v>
      </c>
      <c r="U145" s="6">
        <f>Cal_Energy!U144+IFERROR(VLOOKUP(Cal_Energy_Switching!U$4,Switching!$B$35:$E$44,2,0)/12,0)-IFERROR(VLOOKUP(Cal_Energy_Switching!U$4,Switching!$B$23:$E$31,2,0)/12,0)</f>
        <v>104.80922628957781</v>
      </c>
      <c r="V145" s="6">
        <f>Cal_Energy!V144+IFERROR(VLOOKUP(Cal_Energy_Switching!V$4,Switching!$B$35:$E$44,2,0)/12,0)-IFERROR(VLOOKUP(Cal_Energy_Switching!V$4,Switching!$B$23:$E$31,2,0)/12,0)</f>
        <v>46508.168692297637</v>
      </c>
      <c r="W145" s="6">
        <f>Cal_Energy!W144+IFERROR(VLOOKUP(Cal_Energy_Switching!W$4,Switching!$B$35:$E$44,2,0)/12,0)-IFERROR(VLOOKUP(Cal_Energy_Switching!W$4,Switching!$B$23:$E$31,2,0)/12,0)</f>
        <v>9251.7759148110617</v>
      </c>
      <c r="X145" s="6">
        <f>Cal_Energy!X144+IFERROR(VLOOKUP(Cal_Energy_Switching!X$4,Switching!$B$35:$E$44,2,0)/12,0)-IFERROR(VLOOKUP(Cal_Energy_Switching!X$4,Switching!$B$23:$E$31,2,0)/12,0)</f>
        <v>20137.358543694834</v>
      </c>
      <c r="Y145" s="35">
        <f t="shared" si="11"/>
        <v>9504.2776423400683</v>
      </c>
      <c r="Z145" s="1">
        <f>Cal_Energy!Z144+IFERROR(VLOOKUP(Cal_Energy_Switching!Z$4,Switching!$B$35:$E$44,2,0)/12,0)-IFERROR(VLOOKUP(Cal_Energy_Switching!Z$4,Switching!$B$23:$E$31,2,0)/12,0)</f>
        <v>4937.2760096143465</v>
      </c>
      <c r="AA145" s="1">
        <f>Cal_Energy!AA144+IFERROR(VLOOKUP(Cal_Energy_Switching!AA$4,Switching!$B$35:$E$44,2,0)/12,0)-IFERROR(VLOOKUP(Cal_Energy_Switching!AA$4,Switching!$B$23:$E$31,2,0)/12,0)</f>
        <v>4567.0016327257208</v>
      </c>
      <c r="AB145" s="6">
        <f>Cal_Energy!AB144+IFERROR(VLOOKUP(Cal_Energy_Switching!AB$4,Switching!$B$35:$E$44,2,0)/12,0)-IFERROR(VLOOKUP(Cal_Energy_Switching!AB$4,Switching!$B$23:$E$31,2,0)/12,0)</f>
        <v>55.612239477277633</v>
      </c>
      <c r="AC145" s="6">
        <f>Cal_Energy!AC144+IFERROR(VLOOKUP(Cal_Energy_Switching!AC$4,Switching!$B$35:$E$44,2,0)/12,0)-IFERROR(VLOOKUP(Cal_Energy_Switching!AC$4,Switching!$B$23:$E$31,2,0)/12,0)</f>
        <v>1865.1831035184175</v>
      </c>
      <c r="AD145" s="6">
        <f>Cal_Energy!AD144+IFERROR(VLOOKUP(Cal_Energy_Switching!AD$4,Switching!$B$35:$E$44,2,0)/12,0)-IFERROR(VLOOKUP(Cal_Energy_Switching!AD$4,Switching!$B$23:$E$31,2,0)/12,0)</f>
        <v>676.06653797921388</v>
      </c>
      <c r="AE145" s="6">
        <f>Cal_Energy!AE144+IFERROR(VLOOKUP(Cal_Energy_Switching!AE$4,Switching!$B$35:$E$44,2,0)/12,0)-IFERROR(VLOOKUP(Cal_Energy_Switching!AE$4,Switching!$B$23:$E$31,2,0)/12,0)</f>
        <v>4135.1170574927146</v>
      </c>
      <c r="AF145" s="6">
        <f>Cal_Energy!AF144+IFERROR(VLOOKUP(Cal_Energy_Switching!AF$4,Switching!$B$35:$E$44,2,0)/12,0)-IFERROR(VLOOKUP(Cal_Energy_Switching!AF$4,Switching!$B$23:$E$31,2,0)/12,0)</f>
        <v>9632.8075874058868</v>
      </c>
      <c r="AG145" s="6">
        <f>Cal_Energy!AG144+IFERROR(VLOOKUP(Cal_Energy_Switching!AG$4,Switching!$B$35:$E$44,2,0)/12,0)-IFERROR(VLOOKUP(Cal_Energy_Switching!AG$4,Switching!$B$23:$E$31,2,0)/12,0)</f>
        <v>6977.2763317839344</v>
      </c>
      <c r="AH145" s="6">
        <f>Cal_Energy!AH144+IFERROR(VLOOKUP(Cal_Energy_Switching!AH$4,Switching!$B$35:$E$44,2,0)/12,0)-IFERROR(VLOOKUP(Cal_Energy_Switching!AH$4,Switching!$B$23:$E$31,2,0)/12,0)</f>
        <v>2059.5745807050134</v>
      </c>
      <c r="AI145" s="6">
        <f>Cal_Energy!AI144+IFERROR(VLOOKUP(Cal_Energy_Switching!AI$4,Switching!$B$35:$E$44,2,0)/12,0)-IFERROR(VLOOKUP(Cal_Energy_Switching!AI$4,Switching!$B$23:$E$31,2,0)/12,0)</f>
        <v>3210.9358624686251</v>
      </c>
      <c r="AJ145" s="6">
        <f>Cal_Energy!AJ144+IFERROR(VLOOKUP(Cal_Energy_Switching!AJ$4,Switching!$B$35:$E$44,2,0)/12,0)-IFERROR(VLOOKUP(Cal_Energy_Switching!AJ$4,Switching!$B$23:$E$31,2,0)/12,0)</f>
        <v>365808.58085326443</v>
      </c>
      <c r="AK145" s="35">
        <f t="shared" si="12"/>
        <v>104670.23240853185</v>
      </c>
      <c r="AL145" s="1">
        <f>Cal_Energy!AL144+IFERROR(VLOOKUP(Cal_Energy_Switching!AL$4,Switching!$B$35:$E$44,2,0)/12,0)-IFERROR(VLOOKUP(Cal_Energy_Switching!AL$4,Switching!$B$23:$E$31,2,0)/12,0)</f>
        <v>29488.879744388923</v>
      </c>
      <c r="AM145" s="1">
        <f>Cal_Energy!AM144+IFERROR(VLOOKUP(Cal_Energy_Switching!AM$4,Switching!$B$35:$E$44,2,0)/12,0)-IFERROR(VLOOKUP(Cal_Energy_Switching!AM$4,Switching!$B$23:$E$31,2,0)/12,0)</f>
        <v>75181.352664142934</v>
      </c>
      <c r="AN145" s="6">
        <f>Cal_Energy!AN144+IFERROR(VLOOKUP(Cal_Energy_Switching!AN$4,Switching!$B$35:$E$44,2,0)/12,0)-IFERROR(VLOOKUP(Cal_Energy_Switching!AN$4,Switching!$B$23:$E$31,2,0)/12,0)</f>
        <v>268.73552409895962</v>
      </c>
      <c r="AO145" s="6">
        <f>Cal_Energy!AO144+IFERROR(VLOOKUP(Cal_Energy_Switching!AO$4,Switching!$B$35:$E$44,2,0)/12,0)-IFERROR(VLOOKUP(Cal_Energy_Switching!AO$4,Switching!$B$23:$E$31,2,0)/12,0)</f>
        <v>231.87776434636913</v>
      </c>
      <c r="AP145" s="6">
        <f>Cal_Energy!AP144+IFERROR(VLOOKUP(Cal_Energy_Switching!AP$4,Switching!$B$35:$E$44,2,0)/12,0)-IFERROR(VLOOKUP(Cal_Energy_Switching!AP$4,Switching!$B$23:$E$31,2,0)/12,0)</f>
        <v>12883.568370139214</v>
      </c>
      <c r="AQ145" s="6">
        <f>Cal_Energy!AQ144+IFERROR(VLOOKUP(Cal_Energy_Switching!AQ$4,Switching!$B$35:$E$44,2,0)/12,0)-IFERROR(VLOOKUP(Cal_Energy_Switching!AQ$4,Switching!$B$23:$E$31,2,0)/12,0)</f>
        <v>59239.397422710172</v>
      </c>
      <c r="AR145" s="6">
        <f>Cal_Energy!AR144+IFERROR(VLOOKUP(Cal_Energy_Switching!AR$4,Switching!$B$35:$E$44,2,0)/12,0)-IFERROR(VLOOKUP(Cal_Energy_Switching!AR$4,Switching!$B$23:$E$31,2,0)/12,0)</f>
        <v>9801.5021851299298</v>
      </c>
      <c r="AS145" s="6">
        <f>Cal_Energy!AS144+IFERROR(VLOOKUP(Cal_Energy_Switching!AS$4,Switching!$B$35:$E$44,2,0)/12,0)-IFERROR(VLOOKUP(Cal_Energy_Switching!AS$4,Switching!$B$23:$E$31,2,0)/12,0)</f>
        <v>133652.61973710801</v>
      </c>
      <c r="AT145" s="6">
        <f>Cal_Energy!AT144+IFERROR(VLOOKUP(Cal_Energy_Switching!AT$4,Switching!$B$35:$E$44,2,0)/12,0)-IFERROR(VLOOKUP(Cal_Energy_Switching!AT$4,Switching!$B$23:$E$31,2,0)/12,0)</f>
        <v>24815.838431969845</v>
      </c>
      <c r="AU145" s="6">
        <f>Cal_Energy!AU144+IFERROR(VLOOKUP(Cal_Energy_Switching!AU$4,Switching!$B$35:$E$44,2,0)/12,0)-IFERROR(VLOOKUP(Cal_Energy_Switching!AU$4,Switching!$B$23:$E$31,2,0)/12,0)</f>
        <v>62945.68015079599</v>
      </c>
      <c r="AV145" s="6">
        <f>Cal_Energy!AV144+IFERROR(VLOOKUP(Cal_Energy_Switching!AV$4,Switching!$B$35:$E$44,2,0)/12,0)-IFERROR(VLOOKUP(Cal_Energy_Switching!AV$4,Switching!$B$23:$E$31,2,0)/12,0)</f>
        <v>1053.4447772354383</v>
      </c>
      <c r="AW145" s="6">
        <f>Cal_Energy!AW144+IFERROR(VLOOKUP(Cal_Energy_Switching!AW$4,Switching!$B$35:$E$44,2,0)/12,0)-IFERROR(VLOOKUP(Cal_Energy_Switching!AW$4,Switching!$B$23:$E$31,2,0)/12,0)</f>
        <v>17389.561680418563</v>
      </c>
      <c r="AX145" s="6">
        <f>Cal_Energy!AX144+IFERROR(VLOOKUP(Cal_Energy_Switching!AX$4,Switching!$B$35:$E$44,2,0)/12,0)-IFERROR(VLOOKUP(Cal_Energy_Switching!AX$4,Switching!$B$23:$E$31,2,0)/12,0)</f>
        <v>132838.48213924287</v>
      </c>
      <c r="AY145" s="6">
        <f>Cal_Energy!AY144+IFERROR(VLOOKUP(Cal_Energy_Switching!AY$4,Switching!$B$35:$E$44,2,0)/12,0)-IFERROR(VLOOKUP(Cal_Energy_Switching!AY$4,Switching!$B$23:$E$31,2,0)/12,0)</f>
        <v>21470.705608707627</v>
      </c>
      <c r="AZ145" s="6">
        <f>Cal_Energy!AZ144+IFERROR(VLOOKUP(Cal_Energy_Switching!AZ$4,Switching!$B$35:$E$44,2,0)/12,0)-IFERROR(VLOOKUP(Cal_Energy_Switching!AZ$4,Switching!$B$23:$E$31,2,0)/12,0)</f>
        <v>9522.5</v>
      </c>
      <c r="BA145" s="6">
        <f>Cal_Energy!BA144+IFERROR(VLOOKUP(Cal_Energy_Switching!BA$4,Switching!$B$35:$E$44,2,0)/12,0)-IFERROR(VLOOKUP(Cal_Energy_Switching!BA$4,Switching!$B$23:$E$31,2,0)/12,0)</f>
        <v>4744.8</v>
      </c>
      <c r="BB145" s="7">
        <f t="shared" si="14"/>
        <v>2772425.4296015324</v>
      </c>
    </row>
    <row r="146" spans="1:54" x14ac:dyDescent="0.25">
      <c r="A146">
        <v>2026</v>
      </c>
      <c r="B146">
        <v>3</v>
      </c>
      <c r="C146" t="s">
        <v>252</v>
      </c>
      <c r="D146" s="6">
        <f>Cal_Energy!D145+IFERROR(VLOOKUP(Cal_Energy_Switching!D$4,Switching!$B$35:$E$44,2,0)/12,0)-IFERROR(VLOOKUP(Cal_Energy_Switching!D$4,Switching!$B$23:$E$31,2,0)/12,0)</f>
        <v>568425.68046668638</v>
      </c>
      <c r="E146" s="35">
        <f t="shared" si="13"/>
        <v>170531.38138688181</v>
      </c>
      <c r="F146" s="1">
        <f>Cal_Energy!F145+IFERROR(VLOOKUP(Cal_Energy_Switching!F$4,Switching!$B$35:$E$44,2,0)/12,0)-IFERROR(VLOOKUP(Cal_Energy_Switching!F$4,Switching!$B$23:$E$31,2,0)/12,0)</f>
        <v>69162.920504752736</v>
      </c>
      <c r="G146" s="1">
        <f>Cal_Energy!G145+IFERROR(VLOOKUP(Cal_Energy_Switching!G$4,Switching!$B$35:$E$44,2,0)/12,0)-IFERROR(VLOOKUP(Cal_Energy_Switching!G$4,Switching!$B$23:$E$31,2,0)/12,0)</f>
        <v>101368.46088212907</v>
      </c>
      <c r="H146" s="35">
        <f t="shared" si="10"/>
        <v>14324.505049905412</v>
      </c>
      <c r="I146" s="1">
        <f>Cal_Energy!I145+IFERROR(VLOOKUP(Cal_Energy_Switching!I$4,Switching!$B$35:$E$44,2,0)/12,0)-IFERROR(VLOOKUP(Cal_Energy_Switching!I$4,Switching!$B$23:$E$31,2,0)/12,0)</f>
        <v>733.29209021402755</v>
      </c>
      <c r="J146" s="1">
        <f>Cal_Energy!J145+IFERROR(VLOOKUP(Cal_Energy_Switching!J$4,Switching!$B$35:$E$44,2,0)/12,0)-IFERROR(VLOOKUP(Cal_Energy_Switching!J$4,Switching!$B$23:$E$31,2,0)/12,0)</f>
        <v>13591.212959691386</v>
      </c>
      <c r="K146" s="6">
        <f>Cal_Energy!K145+IFERROR(VLOOKUP(Cal_Energy_Switching!K$4,Switching!$B$35:$E$44,2,0)/12,0)-IFERROR(VLOOKUP(Cal_Energy_Switching!K$4,Switching!$B$23:$E$31,2,0)/12,0)</f>
        <v>257606.27895041794</v>
      </c>
      <c r="L146" s="6">
        <f>Cal_Energy!L145+IFERROR(VLOOKUP(Cal_Energy_Switching!L$4,Switching!$B$35:$E$44,2,0)/12,0)-IFERROR(VLOOKUP(Cal_Energy_Switching!L$4,Switching!$B$23:$E$31,2,0)/12,0)</f>
        <v>20374.125121751676</v>
      </c>
      <c r="M146" s="6">
        <f>Cal_Energy!M145+IFERROR(VLOOKUP(Cal_Energy_Switching!M$4,Switching!$B$35:$E$44,2,0)/12,0)-IFERROR(VLOOKUP(Cal_Energy_Switching!M$4,Switching!$B$23:$E$31,2,0)/12,0)</f>
        <v>172330.56526540351</v>
      </c>
      <c r="N146" s="6">
        <f>Cal_Energy!N145+IFERROR(VLOOKUP(Cal_Energy_Switching!N$4,Switching!$B$35:$E$44,2,0)/12,0)-IFERROR(VLOOKUP(Cal_Energy_Switching!N$4,Switching!$B$23:$E$31,2,0)/12,0)</f>
        <v>107706.8441656676</v>
      </c>
      <c r="O146" s="6">
        <f>Cal_Energy!O145+IFERROR(VLOOKUP(Cal_Energy_Switching!O$4,Switching!$B$35:$E$44,2,0)/12,0)-IFERROR(VLOOKUP(Cal_Energy_Switching!O$4,Switching!$B$23:$E$31,2,0)/12,0)</f>
        <v>135626.64533586206</v>
      </c>
      <c r="P146" s="6">
        <f>Cal_Energy!P145+IFERROR(VLOOKUP(Cal_Energy_Switching!P$4,Switching!$B$35:$E$44,2,0)/12,0)-IFERROR(VLOOKUP(Cal_Energy_Switching!P$4,Switching!$B$23:$E$31,2,0)/12,0)</f>
        <v>0</v>
      </c>
      <c r="Q146" s="6">
        <f>Cal_Energy!Q145+IFERROR(VLOOKUP(Cal_Energy_Switching!Q$4,Switching!$B$35:$E$44,2,0)/12,0)-IFERROR(VLOOKUP(Cal_Energy_Switching!Q$4,Switching!$B$23:$E$31,2,0)/12,0)</f>
        <v>19293.079438805929</v>
      </c>
      <c r="R146" s="6">
        <f>Cal_Energy!R145+IFERROR(VLOOKUP(Cal_Energy_Switching!R$4,Switching!$B$35:$E$44,2,0)/12,0)-IFERROR(VLOOKUP(Cal_Energy_Switching!R$4,Switching!$B$23:$E$31,2,0)/12,0)</f>
        <v>17045.816999999999</v>
      </c>
      <c r="S146" s="6">
        <f>Cal_Energy!S145+IFERROR(VLOOKUP(Cal_Energy_Switching!S$4,Switching!$B$35:$E$44,2,0)/12,0)-IFERROR(VLOOKUP(Cal_Energy_Switching!S$4,Switching!$B$23:$E$31,2,0)/12,0)</f>
        <v>125962.20956756317</v>
      </c>
      <c r="T146" s="6">
        <f>Cal_Energy!T145+IFERROR(VLOOKUP(Cal_Energy_Switching!T$4,Switching!$B$35:$E$44,2,0)/12,0)-IFERROR(VLOOKUP(Cal_Energy_Switching!T$4,Switching!$B$23:$E$31,2,0)/12,0)</f>
        <v>12.847560113498902</v>
      </c>
      <c r="U146" s="6">
        <f>Cal_Energy!U145+IFERROR(VLOOKUP(Cal_Energy_Switching!U$4,Switching!$B$35:$E$44,2,0)/12,0)-IFERROR(VLOOKUP(Cal_Energy_Switching!U$4,Switching!$B$23:$E$31,2,0)/12,0)</f>
        <v>104.73687562920358</v>
      </c>
      <c r="V146" s="6">
        <f>Cal_Energy!V145+IFERROR(VLOOKUP(Cal_Energy_Switching!V$4,Switching!$B$35:$E$44,2,0)/12,0)-IFERROR(VLOOKUP(Cal_Energy_Switching!V$4,Switching!$B$23:$E$31,2,0)/12,0)</f>
        <v>48339.183654632048</v>
      </c>
      <c r="W146" s="6">
        <f>Cal_Energy!W145+IFERROR(VLOOKUP(Cal_Energy_Switching!W$4,Switching!$B$35:$E$44,2,0)/12,0)-IFERROR(VLOOKUP(Cal_Energy_Switching!W$4,Switching!$B$23:$E$31,2,0)/12,0)</f>
        <v>8998.731359459287</v>
      </c>
      <c r="X146" s="6">
        <f>Cal_Energy!X145+IFERROR(VLOOKUP(Cal_Energy_Switching!X$4,Switching!$B$35:$E$44,2,0)/12,0)-IFERROR(VLOOKUP(Cal_Energy_Switching!X$4,Switching!$B$23:$E$31,2,0)/12,0)</f>
        <v>19934.02982532623</v>
      </c>
      <c r="Y146" s="35">
        <f t="shared" si="11"/>
        <v>9195.1779341379806</v>
      </c>
      <c r="Z146" s="1">
        <f>Cal_Energy!Z145+IFERROR(VLOOKUP(Cal_Energy_Switching!Z$4,Switching!$B$35:$E$44,2,0)/12,0)-IFERROR(VLOOKUP(Cal_Energy_Switching!Z$4,Switching!$B$23:$E$31,2,0)/12,0)</f>
        <v>4776.7050928845601</v>
      </c>
      <c r="AA146" s="1">
        <f>Cal_Energy!AA145+IFERROR(VLOOKUP(Cal_Energy_Switching!AA$4,Switching!$B$35:$E$44,2,0)/12,0)-IFERROR(VLOOKUP(Cal_Energy_Switching!AA$4,Switching!$B$23:$E$31,2,0)/12,0)</f>
        <v>4418.4728412534205</v>
      </c>
      <c r="AB146" s="6">
        <f>Cal_Energy!AB145+IFERROR(VLOOKUP(Cal_Energy_Switching!AB$4,Switching!$B$35:$E$44,2,0)/12,0)-IFERROR(VLOOKUP(Cal_Energy_Switching!AB$4,Switching!$B$23:$E$31,2,0)/12,0)</f>
        <v>56.322854955440761</v>
      </c>
      <c r="AC146" s="6">
        <f>Cal_Energy!AC145+IFERROR(VLOOKUP(Cal_Energy_Switching!AC$4,Switching!$B$35:$E$44,2,0)/12,0)-IFERROR(VLOOKUP(Cal_Energy_Switching!AC$4,Switching!$B$23:$E$31,2,0)/12,0)</f>
        <v>1761.7109188936006</v>
      </c>
      <c r="AD146" s="6">
        <f>Cal_Energy!AD145+IFERROR(VLOOKUP(Cal_Energy_Switching!AD$4,Switching!$B$35:$E$44,2,0)/12,0)-IFERROR(VLOOKUP(Cal_Energy_Switching!AD$4,Switching!$B$23:$E$31,2,0)/12,0)</f>
        <v>649.35810375399149</v>
      </c>
      <c r="AE146" s="6">
        <f>Cal_Energy!AE145+IFERROR(VLOOKUP(Cal_Energy_Switching!AE$4,Switching!$B$35:$E$44,2,0)/12,0)-IFERROR(VLOOKUP(Cal_Energy_Switching!AE$4,Switching!$B$23:$E$31,2,0)/12,0)</f>
        <v>4001.067214070305</v>
      </c>
      <c r="AF146" s="6">
        <f>Cal_Energy!AF145+IFERROR(VLOOKUP(Cal_Energy_Switching!AF$4,Switching!$B$35:$E$44,2,0)/12,0)-IFERROR(VLOOKUP(Cal_Energy_Switching!AF$4,Switching!$B$23:$E$31,2,0)/12,0)</f>
        <v>9727.1488769349107</v>
      </c>
      <c r="AG146" s="6">
        <f>Cal_Energy!AG145+IFERROR(VLOOKUP(Cal_Energy_Switching!AG$4,Switching!$B$35:$E$44,2,0)/12,0)-IFERROR(VLOOKUP(Cal_Energy_Switching!AG$4,Switching!$B$23:$E$31,2,0)/12,0)</f>
        <v>6751.0910057613546</v>
      </c>
      <c r="AH146" s="6">
        <f>Cal_Energy!AH145+IFERROR(VLOOKUP(Cal_Energy_Switching!AH$4,Switching!$B$35:$E$44,2,0)/12,0)-IFERROR(VLOOKUP(Cal_Energy_Switching!AH$4,Switching!$B$23:$E$31,2,0)/12,0)</f>
        <v>1992.8084780235852</v>
      </c>
      <c r="AI146" s="6">
        <f>Cal_Energy!AI145+IFERROR(VLOOKUP(Cal_Energy_Switching!AI$4,Switching!$B$35:$E$44,2,0)/12,0)-IFERROR(VLOOKUP(Cal_Energy_Switching!AI$4,Switching!$B$23:$E$31,2,0)/12,0)</f>
        <v>3242.3829589783008</v>
      </c>
      <c r="AJ146" s="6">
        <f>Cal_Energy!AJ145+IFERROR(VLOOKUP(Cal_Energy_Switching!AJ$4,Switching!$B$35:$E$44,2,0)/12,0)-IFERROR(VLOOKUP(Cal_Energy_Switching!AJ$4,Switching!$B$23:$E$31,2,0)/12,0)</f>
        <v>346646.14884343505</v>
      </c>
      <c r="AK146" s="35">
        <f t="shared" si="12"/>
        <v>109149.69095278367</v>
      </c>
      <c r="AL146" s="1">
        <f>Cal_Energy!AL145+IFERROR(VLOOKUP(Cal_Energy_Switching!AL$4,Switching!$B$35:$E$44,2,0)/12,0)-IFERROR(VLOOKUP(Cal_Energy_Switching!AL$4,Switching!$B$23:$E$31,2,0)/12,0)</f>
        <v>30743.128136779429</v>
      </c>
      <c r="AM146" s="1">
        <f>Cal_Energy!AM145+IFERROR(VLOOKUP(Cal_Energy_Switching!AM$4,Switching!$B$35:$E$44,2,0)/12,0)-IFERROR(VLOOKUP(Cal_Energy_Switching!AM$4,Switching!$B$23:$E$31,2,0)/12,0)</f>
        <v>78406.56281600424</v>
      </c>
      <c r="AN146" s="6">
        <f>Cal_Energy!AN145+IFERROR(VLOOKUP(Cal_Energy_Switching!AN$4,Switching!$B$35:$E$44,2,0)/12,0)-IFERROR(VLOOKUP(Cal_Energy_Switching!AN$4,Switching!$B$23:$E$31,2,0)/12,0)</f>
        <v>246.91228456405344</v>
      </c>
      <c r="AO146" s="6">
        <f>Cal_Energy!AO145+IFERROR(VLOOKUP(Cal_Energy_Switching!AO$4,Switching!$B$35:$E$44,2,0)/12,0)-IFERROR(VLOOKUP(Cal_Energy_Switching!AO$4,Switching!$B$23:$E$31,2,0)/12,0)</f>
        <v>237.84460332812054</v>
      </c>
      <c r="AP146" s="6">
        <f>Cal_Energy!AP145+IFERROR(VLOOKUP(Cal_Energy_Switching!AP$4,Switching!$B$35:$E$44,2,0)/12,0)-IFERROR(VLOOKUP(Cal_Energy_Switching!AP$4,Switching!$B$23:$E$31,2,0)/12,0)</f>
        <v>11617.184178892508</v>
      </c>
      <c r="AQ146" s="6">
        <f>Cal_Energy!AQ145+IFERROR(VLOOKUP(Cal_Energy_Switching!AQ$4,Switching!$B$35:$E$44,2,0)/12,0)-IFERROR(VLOOKUP(Cal_Energy_Switching!AQ$4,Switching!$B$23:$E$31,2,0)/12,0)</f>
        <v>72566.860198358219</v>
      </c>
      <c r="AR146" s="6">
        <f>Cal_Energy!AR145+IFERROR(VLOOKUP(Cal_Energy_Switching!AR$4,Switching!$B$35:$E$44,2,0)/12,0)-IFERROR(VLOOKUP(Cal_Energy_Switching!AR$4,Switching!$B$23:$E$31,2,0)/12,0)</f>
        <v>10470.44282247408</v>
      </c>
      <c r="AS146" s="6">
        <f>Cal_Energy!AS145+IFERROR(VLOOKUP(Cal_Energy_Switching!AS$4,Switching!$B$35:$E$44,2,0)/12,0)-IFERROR(VLOOKUP(Cal_Energy_Switching!AS$4,Switching!$B$23:$E$31,2,0)/12,0)</f>
        <v>137368.66061312988</v>
      </c>
      <c r="AT146" s="6">
        <f>Cal_Energy!AT145+IFERROR(VLOOKUP(Cal_Energy_Switching!AT$4,Switching!$B$35:$E$44,2,0)/12,0)-IFERROR(VLOOKUP(Cal_Energy_Switching!AT$4,Switching!$B$23:$E$31,2,0)/12,0)</f>
        <v>26376.699919106199</v>
      </c>
      <c r="AU146" s="6">
        <f>Cal_Energy!AU145+IFERROR(VLOOKUP(Cal_Energy_Switching!AU$4,Switching!$B$35:$E$44,2,0)/12,0)-IFERROR(VLOOKUP(Cal_Energy_Switching!AU$4,Switching!$B$23:$E$31,2,0)/12,0)</f>
        <v>64694.405268923882</v>
      </c>
      <c r="AV146" s="6">
        <f>Cal_Energy!AV145+IFERROR(VLOOKUP(Cal_Energy_Switching!AV$4,Switching!$B$35:$E$44,2,0)/12,0)-IFERROR(VLOOKUP(Cal_Energy_Switching!AV$4,Switching!$B$23:$E$31,2,0)/12,0)</f>
        <v>1126.3581520759797</v>
      </c>
      <c r="AW146" s="6">
        <f>Cal_Energy!AW145+IFERROR(VLOOKUP(Cal_Energy_Switching!AW$4,Switching!$B$35:$E$44,2,0)/12,0)-IFERROR(VLOOKUP(Cal_Energy_Switching!AW$4,Switching!$B$23:$E$31,2,0)/12,0)</f>
        <v>18367.314185217161</v>
      </c>
      <c r="AX146" s="6">
        <f>Cal_Energy!AX145+IFERROR(VLOOKUP(Cal_Energy_Switching!AX$4,Switching!$B$35:$E$44,2,0)/12,0)-IFERROR(VLOOKUP(Cal_Energy_Switching!AX$4,Switching!$B$23:$E$31,2,0)/12,0)</f>
        <v>142032.79611826836</v>
      </c>
      <c r="AY146" s="6">
        <f>Cal_Energy!AY145+IFERROR(VLOOKUP(Cal_Energy_Switching!AY$4,Switching!$B$35:$E$44,2,0)/12,0)-IFERROR(VLOOKUP(Cal_Energy_Switching!AY$4,Switching!$B$23:$E$31,2,0)/12,0)</f>
        <v>22499.342606327104</v>
      </c>
      <c r="AZ146" s="6">
        <f>Cal_Energy!AZ145+IFERROR(VLOOKUP(Cal_Energy_Switching!AZ$4,Switching!$B$35:$E$44,2,0)/12,0)-IFERROR(VLOOKUP(Cal_Energy_Switching!AZ$4,Switching!$B$23:$E$31,2,0)/12,0)</f>
        <v>9371</v>
      </c>
      <c r="BA146" s="6">
        <f>Cal_Energy!BA145+IFERROR(VLOOKUP(Cal_Energy_Switching!BA$4,Switching!$B$35:$E$44,2,0)/12,0)-IFERROR(VLOOKUP(Cal_Energy_Switching!BA$4,Switching!$B$23:$E$31,2,0)/12,0)</f>
        <v>4351.2</v>
      </c>
      <c r="BB146" s="7">
        <f t="shared" si="14"/>
        <v>2701116.5901164999</v>
      </c>
    </row>
    <row r="147" spans="1:54" x14ac:dyDescent="0.25">
      <c r="A147">
        <v>2026</v>
      </c>
      <c r="B147">
        <v>4</v>
      </c>
      <c r="C147" t="s">
        <v>253</v>
      </c>
      <c r="D147" s="6">
        <f>Cal_Energy!D146+IFERROR(VLOOKUP(Cal_Energy_Switching!D$4,Switching!$B$35:$E$44,2,0)/12,0)-IFERROR(VLOOKUP(Cal_Energy_Switching!D$4,Switching!$B$23:$E$31,2,0)/12,0)</f>
        <v>427010.86169594334</v>
      </c>
      <c r="E147" s="35">
        <f t="shared" si="13"/>
        <v>147100.12469828699</v>
      </c>
      <c r="F147" s="1">
        <f>Cal_Energy!F146+IFERROR(VLOOKUP(Cal_Energy_Switching!F$4,Switching!$B$35:$E$44,2,0)/12,0)-IFERROR(VLOOKUP(Cal_Energy_Switching!F$4,Switching!$B$23:$E$31,2,0)/12,0)</f>
        <v>59790.4178293148</v>
      </c>
      <c r="G147" s="1">
        <f>Cal_Energy!G146+IFERROR(VLOOKUP(Cal_Energy_Switching!G$4,Switching!$B$35:$E$44,2,0)/12,0)-IFERROR(VLOOKUP(Cal_Energy_Switching!G$4,Switching!$B$23:$E$31,2,0)/12,0)</f>
        <v>87309.706868972178</v>
      </c>
      <c r="H147" s="35">
        <f t="shared" si="10"/>
        <v>11818.275736084586</v>
      </c>
      <c r="I147" s="1">
        <f>Cal_Energy!I146+IFERROR(VLOOKUP(Cal_Energy_Switching!I$4,Switching!$B$35:$E$44,2,0)/12,0)-IFERROR(VLOOKUP(Cal_Energy_Switching!I$4,Switching!$B$23:$E$31,2,0)/12,0)</f>
        <v>604.99459402238938</v>
      </c>
      <c r="J147" s="1">
        <f>Cal_Energy!J146+IFERROR(VLOOKUP(Cal_Energy_Switching!J$4,Switching!$B$35:$E$44,2,0)/12,0)-IFERROR(VLOOKUP(Cal_Energy_Switching!J$4,Switching!$B$23:$E$31,2,0)/12,0)</f>
        <v>11213.281142062197</v>
      </c>
      <c r="K147" s="6">
        <f>Cal_Energy!K146+IFERROR(VLOOKUP(Cal_Energy_Switching!K$4,Switching!$B$35:$E$44,2,0)/12,0)-IFERROR(VLOOKUP(Cal_Energy_Switching!K$4,Switching!$B$23:$E$31,2,0)/12,0)</f>
        <v>243944.36743317338</v>
      </c>
      <c r="L147" s="6">
        <f>Cal_Energy!L146+IFERROR(VLOOKUP(Cal_Energy_Switching!L$4,Switching!$B$35:$E$44,2,0)/12,0)-IFERROR(VLOOKUP(Cal_Energy_Switching!L$4,Switching!$B$23:$E$31,2,0)/12,0)</f>
        <v>18950.605516140418</v>
      </c>
      <c r="M147" s="6">
        <f>Cal_Energy!M146+IFERROR(VLOOKUP(Cal_Energy_Switching!M$4,Switching!$B$35:$E$44,2,0)/12,0)-IFERROR(VLOOKUP(Cal_Energy_Switching!M$4,Switching!$B$23:$E$31,2,0)/12,0)</f>
        <v>163917.04172955727</v>
      </c>
      <c r="N147" s="6">
        <f>Cal_Energy!N146+IFERROR(VLOOKUP(Cal_Energy_Switching!N$4,Switching!$B$35:$E$44,2,0)/12,0)-IFERROR(VLOOKUP(Cal_Energy_Switching!N$4,Switching!$B$23:$E$31,2,0)/12,0)</f>
        <v>102337.70764279831</v>
      </c>
      <c r="O147" s="6">
        <f>Cal_Energy!O146+IFERROR(VLOOKUP(Cal_Energy_Switching!O$4,Switching!$B$35:$E$44,2,0)/12,0)-IFERROR(VLOOKUP(Cal_Energy_Switching!O$4,Switching!$B$23:$E$31,2,0)/12,0)</f>
        <v>130017.65607113519</v>
      </c>
      <c r="P147" s="6">
        <f>Cal_Energy!P146+IFERROR(VLOOKUP(Cal_Energy_Switching!P$4,Switching!$B$35:$E$44,2,0)/12,0)-IFERROR(VLOOKUP(Cal_Energy_Switching!P$4,Switching!$B$23:$E$31,2,0)/12,0)</f>
        <v>0</v>
      </c>
      <c r="Q147" s="6">
        <f>Cal_Energy!Q146+IFERROR(VLOOKUP(Cal_Energy_Switching!Q$4,Switching!$B$35:$E$44,2,0)/12,0)-IFERROR(VLOOKUP(Cal_Energy_Switching!Q$4,Switching!$B$23:$E$31,2,0)/12,0)</f>
        <v>17136.247840258035</v>
      </c>
      <c r="R147" s="6">
        <f>Cal_Energy!R146+IFERROR(VLOOKUP(Cal_Energy_Switching!R$4,Switching!$B$35:$E$44,2,0)/12,0)-IFERROR(VLOOKUP(Cal_Energy_Switching!R$4,Switching!$B$23:$E$31,2,0)/12,0)</f>
        <v>15901.179</v>
      </c>
      <c r="S147" s="6">
        <f>Cal_Energy!S146+IFERROR(VLOOKUP(Cal_Energy_Switching!S$4,Switching!$B$35:$E$44,2,0)/12,0)-IFERROR(VLOOKUP(Cal_Energy_Switching!S$4,Switching!$B$23:$E$31,2,0)/12,0)</f>
        <v>116276.72130958228</v>
      </c>
      <c r="T147" s="6">
        <f>Cal_Energy!T146+IFERROR(VLOOKUP(Cal_Energy_Switching!T$4,Switching!$B$35:$E$44,2,0)/12,0)-IFERROR(VLOOKUP(Cal_Energy_Switching!T$4,Switching!$B$23:$E$31,2,0)/12,0)</f>
        <v>11.180570309498583</v>
      </c>
      <c r="U147" s="6">
        <f>Cal_Energy!U146+IFERROR(VLOOKUP(Cal_Energy_Switching!U$4,Switching!$B$35:$E$44,2,0)/12,0)-IFERROR(VLOOKUP(Cal_Energy_Switching!U$4,Switching!$B$23:$E$31,2,0)/12,0)</f>
        <v>90.446879527651234</v>
      </c>
      <c r="V147" s="6">
        <f>Cal_Energy!V146+IFERROR(VLOOKUP(Cal_Energy_Switching!V$4,Switching!$B$35:$E$44,2,0)/12,0)-IFERROR(VLOOKUP(Cal_Energy_Switching!V$4,Switching!$B$23:$E$31,2,0)/12,0)</f>
        <v>47968.040843209907</v>
      </c>
      <c r="W147" s="6">
        <f>Cal_Energy!W146+IFERROR(VLOOKUP(Cal_Energy_Switching!W$4,Switching!$B$35:$E$44,2,0)/12,0)-IFERROR(VLOOKUP(Cal_Energy_Switching!W$4,Switching!$B$23:$E$31,2,0)/12,0)</f>
        <v>8852.9301985628063</v>
      </c>
      <c r="X147" s="6">
        <f>Cal_Energy!X146+IFERROR(VLOOKUP(Cal_Energy_Switching!X$4,Switching!$B$35:$E$44,2,0)/12,0)-IFERROR(VLOOKUP(Cal_Energy_Switching!X$4,Switching!$B$23:$E$31,2,0)/12,0)</f>
        <v>20909.189575179505</v>
      </c>
      <c r="Y147" s="35">
        <f t="shared" si="11"/>
        <v>7497.9812286387878</v>
      </c>
      <c r="Z147" s="1">
        <f>Cal_Energy!Z146+IFERROR(VLOOKUP(Cal_Energy_Switching!Z$4,Switching!$B$35:$E$44,2,0)/12,0)-IFERROR(VLOOKUP(Cal_Energy_Switching!Z$4,Switching!$B$23:$E$31,2,0)/12,0)</f>
        <v>3895.0464447482527</v>
      </c>
      <c r="AA147" s="1">
        <f>Cal_Energy!AA146+IFERROR(VLOOKUP(Cal_Energy_Switching!AA$4,Switching!$B$35:$E$44,2,0)/12,0)-IFERROR(VLOOKUP(Cal_Energy_Switching!AA$4,Switching!$B$23:$E$31,2,0)/12,0)</f>
        <v>3602.9347838905346</v>
      </c>
      <c r="AB147" s="6">
        <f>Cal_Energy!AB146+IFERROR(VLOOKUP(Cal_Energy_Switching!AB$4,Switching!$B$35:$E$44,2,0)/12,0)-IFERROR(VLOOKUP(Cal_Energy_Switching!AB$4,Switching!$B$23:$E$31,2,0)/12,0)</f>
        <v>48.364928627738067</v>
      </c>
      <c r="AC147" s="6">
        <f>Cal_Energy!AC146+IFERROR(VLOOKUP(Cal_Energy_Switching!AC$4,Switching!$B$35:$E$44,2,0)/12,0)-IFERROR(VLOOKUP(Cal_Energy_Switching!AC$4,Switching!$B$23:$E$31,2,0)/12,0)</f>
        <v>1403.2215774729157</v>
      </c>
      <c r="AD147" s="6">
        <f>Cal_Energy!AD146+IFERROR(VLOOKUP(Cal_Energy_Switching!AD$4,Switching!$B$35:$E$44,2,0)/12,0)-IFERROR(VLOOKUP(Cal_Energy_Switching!AD$4,Switching!$B$23:$E$31,2,0)/12,0)</f>
        <v>489.61665909737246</v>
      </c>
      <c r="AE147" s="6">
        <f>Cal_Energy!AE146+IFERROR(VLOOKUP(Cal_Energy_Switching!AE$4,Switching!$B$35:$E$44,2,0)/12,0)-IFERROR(VLOOKUP(Cal_Energy_Switching!AE$4,Switching!$B$23:$E$31,2,0)/12,0)</f>
        <v>3416.0183848816164</v>
      </c>
      <c r="AF147" s="6">
        <f>Cal_Energy!AF146+IFERROR(VLOOKUP(Cal_Energy_Switching!AF$4,Switching!$B$35:$E$44,2,0)/12,0)-IFERROR(VLOOKUP(Cal_Energy_Switching!AF$4,Switching!$B$23:$E$31,2,0)/12,0)</f>
        <v>9032.9173331939946</v>
      </c>
      <c r="AG147" s="6">
        <f>Cal_Energy!AG146+IFERROR(VLOOKUP(Cal_Energy_Switching!AG$4,Switching!$B$35:$E$44,2,0)/12,0)-IFERROR(VLOOKUP(Cal_Energy_Switching!AG$4,Switching!$B$23:$E$31,2,0)/12,0)</f>
        <v>5763.9249129805994</v>
      </c>
      <c r="AH147" s="6">
        <f>Cal_Energy!AH146+IFERROR(VLOOKUP(Cal_Energy_Switching!AH$4,Switching!$B$35:$E$44,2,0)/12,0)-IFERROR(VLOOKUP(Cal_Energy_Switching!AH$4,Switching!$B$23:$E$31,2,0)/12,0)</f>
        <v>1701.4136564707317</v>
      </c>
      <c r="AI147" s="6">
        <f>Cal_Energy!AI146+IFERROR(VLOOKUP(Cal_Energy_Switching!AI$4,Switching!$B$35:$E$44,2,0)/12,0)-IFERROR(VLOOKUP(Cal_Energy_Switching!AI$4,Switching!$B$23:$E$31,2,0)/12,0)</f>
        <v>3010.972444397994</v>
      </c>
      <c r="AJ147" s="6">
        <f>Cal_Energy!AJ146+IFERROR(VLOOKUP(Cal_Energy_Switching!AJ$4,Switching!$B$35:$E$44,2,0)/12,0)-IFERROR(VLOOKUP(Cal_Energy_Switching!AJ$4,Switching!$B$23:$E$31,2,0)/12,0)</f>
        <v>286841.89597693016</v>
      </c>
      <c r="AK147" s="35">
        <f t="shared" si="12"/>
        <v>104056.35443824831</v>
      </c>
      <c r="AL147" s="1">
        <f>Cal_Energy!AL146+IFERROR(VLOOKUP(Cal_Energy_Switching!AL$4,Switching!$B$35:$E$44,2,0)/12,0)-IFERROR(VLOOKUP(Cal_Energy_Switching!AL$4,Switching!$B$23:$E$31,2,0)/12,0)</f>
        <v>29316.993912709531</v>
      </c>
      <c r="AM147" s="1">
        <f>Cal_Energy!AM146+IFERROR(VLOOKUP(Cal_Energy_Switching!AM$4,Switching!$B$35:$E$44,2,0)/12,0)-IFERROR(VLOOKUP(Cal_Energy_Switching!AM$4,Switching!$B$23:$E$31,2,0)/12,0)</f>
        <v>74739.360525538781</v>
      </c>
      <c r="AN147" s="6">
        <f>Cal_Energy!AN146+IFERROR(VLOOKUP(Cal_Energy_Switching!AN$4,Switching!$B$35:$E$44,2,0)/12,0)-IFERROR(VLOOKUP(Cal_Energy_Switching!AN$4,Switching!$B$23:$E$31,2,0)/12,0)</f>
        <v>274.69864267039003</v>
      </c>
      <c r="AO147" s="6">
        <f>Cal_Energy!AO146+IFERROR(VLOOKUP(Cal_Energy_Switching!AO$4,Switching!$B$35:$E$44,2,0)/12,0)-IFERROR(VLOOKUP(Cal_Energy_Switching!AO$4,Switching!$B$23:$E$31,2,0)/12,0)</f>
        <v>243.79042929563428</v>
      </c>
      <c r="AP147" s="6">
        <f>Cal_Energy!AP146+IFERROR(VLOOKUP(Cal_Energy_Switching!AP$4,Switching!$B$35:$E$44,2,0)/12,0)-IFERROR(VLOOKUP(Cal_Energy_Switching!AP$4,Switching!$B$23:$E$31,2,0)/12,0)</f>
        <v>7632.2282639711921</v>
      </c>
      <c r="AQ147" s="6">
        <f>Cal_Energy!AQ146+IFERROR(VLOOKUP(Cal_Energy_Switching!AQ$4,Switching!$B$35:$E$44,2,0)/12,0)-IFERROR(VLOOKUP(Cal_Energy_Switching!AQ$4,Switching!$B$23:$E$31,2,0)/12,0)</f>
        <v>82695.026791745666</v>
      </c>
      <c r="AR147" s="6">
        <f>Cal_Energy!AR146+IFERROR(VLOOKUP(Cal_Energy_Switching!AR$4,Switching!$B$35:$E$44,2,0)/12,0)-IFERROR(VLOOKUP(Cal_Energy_Switching!AR$4,Switching!$B$23:$E$31,2,0)/12,0)</f>
        <v>10981.305667016099</v>
      </c>
      <c r="AS147" s="6">
        <f>Cal_Energy!AS146+IFERROR(VLOOKUP(Cal_Energy_Switching!AS$4,Switching!$B$35:$E$44,2,0)/12,0)-IFERROR(VLOOKUP(Cal_Energy_Switching!AS$4,Switching!$B$23:$E$31,2,0)/12,0)</f>
        <v>135446.57960066656</v>
      </c>
      <c r="AT147" s="6">
        <f>Cal_Energy!AT146+IFERROR(VLOOKUP(Cal_Energy_Switching!AT$4,Switching!$B$35:$E$44,2,0)/12,0)-IFERROR(VLOOKUP(Cal_Energy_Switching!AT$4,Switching!$B$23:$E$31,2,0)/12,0)</f>
        <v>27568.713223037576</v>
      </c>
      <c r="AU147" s="6">
        <f>Cal_Energy!AU146+IFERROR(VLOOKUP(Cal_Energy_Switching!AU$4,Switching!$B$35:$E$44,2,0)/12,0)-IFERROR(VLOOKUP(Cal_Energy_Switching!AU$4,Switching!$B$23:$E$31,2,0)/12,0)</f>
        <v>63789.896557176457</v>
      </c>
      <c r="AV147" s="6">
        <f>Cal_Energy!AV146+IFERROR(VLOOKUP(Cal_Energy_Switching!AV$4,Switching!$B$35:$E$44,2,0)/12,0)-IFERROR(VLOOKUP(Cal_Energy_Switching!AV$4,Switching!$B$23:$E$31,2,0)/12,0)</f>
        <v>1136.1170203745644</v>
      </c>
      <c r="AW147" s="6">
        <f>Cal_Energy!AW146+IFERROR(VLOOKUP(Cal_Energy_Switching!AW$4,Switching!$B$35:$E$44,2,0)/12,0)-IFERROR(VLOOKUP(Cal_Energy_Switching!AW$4,Switching!$B$23:$E$31,2,0)/12,0)</f>
        <v>18281.652560503342</v>
      </c>
      <c r="AX147" s="6">
        <f>Cal_Energy!AX146+IFERROR(VLOOKUP(Cal_Energy_Switching!AX$4,Switching!$B$35:$E$44,2,0)/12,0)-IFERROR(VLOOKUP(Cal_Energy_Switching!AX$4,Switching!$B$23:$E$31,2,0)/12,0)</f>
        <v>143263.3810337708</v>
      </c>
      <c r="AY147" s="6">
        <f>Cal_Energy!AY146+IFERROR(VLOOKUP(Cal_Energy_Switching!AY$4,Switching!$B$35:$E$44,2,0)/12,0)-IFERROR(VLOOKUP(Cal_Energy_Switching!AY$4,Switching!$B$23:$E$31,2,0)/12,0)</f>
        <v>22409.222953322504</v>
      </c>
      <c r="AZ147" s="6">
        <f>Cal_Energy!AZ146+IFERROR(VLOOKUP(Cal_Energy_Switching!AZ$4,Switching!$B$35:$E$44,2,0)/12,0)-IFERROR(VLOOKUP(Cal_Energy_Switching!AZ$4,Switching!$B$23:$E$31,2,0)/12,0)</f>
        <v>7236.5</v>
      </c>
      <c r="BA147" s="6">
        <f>Cal_Energy!BA146+IFERROR(VLOOKUP(Cal_Energy_Switching!BA$4,Switching!$B$35:$E$44,2,0)/12,0)-IFERROR(VLOOKUP(Cal_Energy_Switching!BA$4,Switching!$B$23:$E$31,2,0)/12,0)</f>
        <v>4414.32</v>
      </c>
      <c r="BB147" s="7">
        <f t="shared" si="14"/>
        <v>2420878.6910242406</v>
      </c>
    </row>
    <row r="148" spans="1:54" x14ac:dyDescent="0.25">
      <c r="A148">
        <v>2026</v>
      </c>
      <c r="B148">
        <v>5</v>
      </c>
      <c r="C148" t="s">
        <v>254</v>
      </c>
      <c r="D148" s="6">
        <f>Cal_Energy!D147+IFERROR(VLOOKUP(Cal_Energy_Switching!D$4,Switching!$B$35:$E$44,2,0)/12,0)-IFERROR(VLOOKUP(Cal_Energy_Switching!D$4,Switching!$B$23:$E$31,2,0)/12,0)</f>
        <v>387866.08144744957</v>
      </c>
      <c r="E148" s="35">
        <f t="shared" si="13"/>
        <v>160970.7094120761</v>
      </c>
      <c r="F148" s="1">
        <f>Cal_Energy!F147+IFERROR(VLOOKUP(Cal_Energy_Switching!F$4,Switching!$B$35:$E$44,2,0)/12,0)-IFERROR(VLOOKUP(Cal_Energy_Switching!F$4,Switching!$B$23:$E$31,2,0)/12,0)</f>
        <v>65338.651714830456</v>
      </c>
      <c r="G148" s="1">
        <f>Cal_Energy!G147+IFERROR(VLOOKUP(Cal_Energy_Switching!G$4,Switching!$B$35:$E$44,2,0)/12,0)-IFERROR(VLOOKUP(Cal_Energy_Switching!G$4,Switching!$B$23:$E$31,2,0)/12,0)</f>
        <v>95632.057697245662</v>
      </c>
      <c r="H148" s="35">
        <f t="shared" si="10"/>
        <v>13352.505746276658</v>
      </c>
      <c r="I148" s="1">
        <f>Cal_Energy!I147+IFERROR(VLOOKUP(Cal_Energy_Switching!I$4,Switching!$B$35:$E$44,2,0)/12,0)-IFERROR(VLOOKUP(Cal_Energy_Switching!I$4,Switching!$B$23:$E$31,2,0)/12,0)</f>
        <v>683.53404282870338</v>
      </c>
      <c r="J148" s="1">
        <f>Cal_Energy!J147+IFERROR(VLOOKUP(Cal_Energy_Switching!J$4,Switching!$B$35:$E$44,2,0)/12,0)-IFERROR(VLOOKUP(Cal_Energy_Switching!J$4,Switching!$B$23:$E$31,2,0)/12,0)</f>
        <v>12668.971703447954</v>
      </c>
      <c r="K148" s="6">
        <f>Cal_Energy!K147+IFERROR(VLOOKUP(Cal_Energy_Switching!K$4,Switching!$B$35:$E$44,2,0)/12,0)-IFERROR(VLOOKUP(Cal_Energy_Switching!K$4,Switching!$B$23:$E$31,2,0)/12,0)</f>
        <v>286187.02933908184</v>
      </c>
      <c r="L148" s="6">
        <f>Cal_Energy!L147+IFERROR(VLOOKUP(Cal_Energy_Switching!L$4,Switching!$B$35:$E$44,2,0)/12,0)-IFERROR(VLOOKUP(Cal_Energy_Switching!L$4,Switching!$B$23:$E$31,2,0)/12,0)</f>
        <v>23352.131418307657</v>
      </c>
      <c r="M148" s="6">
        <f>Cal_Energy!M147+IFERROR(VLOOKUP(Cal_Energy_Switching!M$4,Switching!$B$35:$E$44,2,0)/12,0)-IFERROR(VLOOKUP(Cal_Energy_Switching!M$4,Switching!$B$23:$E$31,2,0)/12,0)</f>
        <v>191829.34664146329</v>
      </c>
      <c r="N148" s="6">
        <f>Cal_Energy!N147+IFERROR(VLOOKUP(Cal_Energy_Switching!N$4,Switching!$B$35:$E$44,2,0)/12,0)-IFERROR(VLOOKUP(Cal_Energy_Switching!N$4,Switching!$B$23:$E$31,2,0)/12,0)</f>
        <v>118939.09014889567</v>
      </c>
      <c r="O148" s="6">
        <f>Cal_Energy!O147+IFERROR(VLOOKUP(Cal_Energy_Switching!O$4,Switching!$B$35:$E$44,2,0)/12,0)-IFERROR(VLOOKUP(Cal_Energy_Switching!O$4,Switching!$B$23:$E$31,2,0)/12,0)</f>
        <v>148625.7716766402</v>
      </c>
      <c r="P148" s="6">
        <f>Cal_Energy!P147+IFERROR(VLOOKUP(Cal_Energy_Switching!P$4,Switching!$B$35:$E$44,2,0)/12,0)-IFERROR(VLOOKUP(Cal_Energy_Switching!P$4,Switching!$B$23:$E$31,2,0)/12,0)</f>
        <v>0</v>
      </c>
      <c r="Q148" s="6">
        <f>Cal_Energy!Q147+IFERROR(VLOOKUP(Cal_Energy_Switching!Q$4,Switching!$B$35:$E$44,2,0)/12,0)-IFERROR(VLOOKUP(Cal_Energy_Switching!Q$4,Switching!$B$23:$E$31,2,0)/12,0)</f>
        <v>19595.440040008132</v>
      </c>
      <c r="R148" s="6">
        <f>Cal_Energy!R147+IFERROR(VLOOKUP(Cal_Energy_Switching!R$4,Switching!$B$35:$E$44,2,0)/12,0)-IFERROR(VLOOKUP(Cal_Energy_Switching!R$4,Switching!$B$23:$E$31,2,0)/12,0)</f>
        <v>18654.282999999999</v>
      </c>
      <c r="S148" s="6">
        <f>Cal_Energy!S147+IFERROR(VLOOKUP(Cal_Energy_Switching!S$4,Switching!$B$35:$E$44,2,0)/12,0)-IFERROR(VLOOKUP(Cal_Energy_Switching!S$4,Switching!$B$23:$E$31,2,0)/12,0)</f>
        <v>133806.31339740605</v>
      </c>
      <c r="T148" s="6">
        <f>Cal_Energy!T147+IFERROR(VLOOKUP(Cal_Energy_Switching!T$4,Switching!$B$35:$E$44,2,0)/12,0)-IFERROR(VLOOKUP(Cal_Energy_Switching!T$4,Switching!$B$23:$E$31,2,0)/12,0)</f>
        <v>12.774928046837916</v>
      </c>
      <c r="U148" s="6">
        <f>Cal_Energy!U147+IFERROR(VLOOKUP(Cal_Energy_Switching!U$4,Switching!$B$35:$E$44,2,0)/12,0)-IFERROR(VLOOKUP(Cal_Energy_Switching!U$4,Switching!$B$23:$E$31,2,0)/12,0)</f>
        <v>103.88625640157696</v>
      </c>
      <c r="V148" s="6">
        <f>Cal_Energy!V147+IFERROR(VLOOKUP(Cal_Energy_Switching!V$4,Switching!$B$35:$E$44,2,0)/12,0)-IFERROR(VLOOKUP(Cal_Energy_Switching!V$4,Switching!$B$23:$E$31,2,0)/12,0)</f>
        <v>48437.686864592841</v>
      </c>
      <c r="W148" s="6">
        <f>Cal_Energy!W147+IFERROR(VLOOKUP(Cal_Energy_Switching!W$4,Switching!$B$35:$E$44,2,0)/12,0)-IFERROR(VLOOKUP(Cal_Energy_Switching!W$4,Switching!$B$23:$E$31,2,0)/12,0)</f>
        <v>9380.2911041140396</v>
      </c>
      <c r="X148" s="6">
        <f>Cal_Energy!X147+IFERROR(VLOOKUP(Cal_Energy_Switching!X$4,Switching!$B$35:$E$44,2,0)/12,0)-IFERROR(VLOOKUP(Cal_Energy_Switching!X$4,Switching!$B$23:$E$31,2,0)/12,0)</f>
        <v>24405.329906886815</v>
      </c>
      <c r="Y148" s="35">
        <f t="shared" si="11"/>
        <v>7258.1130846586784</v>
      </c>
      <c r="Z148" s="1">
        <f>Cal_Energy!Z147+IFERROR(VLOOKUP(Cal_Energy_Switching!Z$4,Switching!$B$35:$E$44,2,0)/12,0)-IFERROR(VLOOKUP(Cal_Energy_Switching!Z$4,Switching!$B$23:$E$31,2,0)/12,0)</f>
        <v>3770.4398962749779</v>
      </c>
      <c r="AA148" s="1">
        <f>Cal_Energy!AA147+IFERROR(VLOOKUP(Cal_Energy_Switching!AA$4,Switching!$B$35:$E$44,2,0)/12,0)-IFERROR(VLOOKUP(Cal_Energy_Switching!AA$4,Switching!$B$23:$E$31,2,0)/12,0)</f>
        <v>3487.6731883837006</v>
      </c>
      <c r="AB148" s="6">
        <f>Cal_Energy!AB147+IFERROR(VLOOKUP(Cal_Energy_Switching!AB$4,Switching!$B$35:$E$44,2,0)/12,0)-IFERROR(VLOOKUP(Cal_Energy_Switching!AB$4,Switching!$B$23:$E$31,2,0)/12,0)</f>
        <v>56.236601271612997</v>
      </c>
      <c r="AC148" s="6">
        <f>Cal_Energy!AC147+IFERROR(VLOOKUP(Cal_Energy_Switching!AC$4,Switching!$B$35:$E$44,2,0)/12,0)-IFERROR(VLOOKUP(Cal_Energy_Switching!AC$4,Switching!$B$23:$E$31,2,0)/12,0)</f>
        <v>1339.6160321926045</v>
      </c>
      <c r="AD148" s="6">
        <f>Cal_Energy!AD147+IFERROR(VLOOKUP(Cal_Energy_Switching!AD$4,Switching!$B$35:$E$44,2,0)/12,0)-IFERROR(VLOOKUP(Cal_Energy_Switching!AD$4,Switching!$B$23:$E$31,2,0)/12,0)</f>
        <v>515.29070115699585</v>
      </c>
      <c r="AE148" s="6">
        <f>Cal_Energy!AE147+IFERROR(VLOOKUP(Cal_Energy_Switching!AE$4,Switching!$B$35:$E$44,2,0)/12,0)-IFERROR(VLOOKUP(Cal_Energy_Switching!AE$4,Switching!$B$23:$E$31,2,0)/12,0)</f>
        <v>3602.3268269222513</v>
      </c>
      <c r="AF148" s="6">
        <f>Cal_Energy!AF147+IFERROR(VLOOKUP(Cal_Energy_Switching!AF$4,Switching!$B$35:$E$44,2,0)/12,0)-IFERROR(VLOOKUP(Cal_Energy_Switching!AF$4,Switching!$B$23:$E$31,2,0)/12,0)</f>
        <v>10145.224088315599</v>
      </c>
      <c r="AG148" s="6">
        <f>Cal_Energy!AG147+IFERROR(VLOOKUP(Cal_Energy_Switching!AG$4,Switching!$B$35:$E$44,2,0)/12,0)-IFERROR(VLOOKUP(Cal_Energy_Switching!AG$4,Switching!$B$23:$E$31,2,0)/12,0)</f>
        <v>6078.2873518156102</v>
      </c>
      <c r="AH148" s="6">
        <f>Cal_Energy!AH147+IFERROR(VLOOKUP(Cal_Energy_Switching!AH$4,Switching!$B$35:$E$44,2,0)/12,0)-IFERROR(VLOOKUP(Cal_Energy_Switching!AH$4,Switching!$B$23:$E$31,2,0)/12,0)</f>
        <v>1794.2081592774564</v>
      </c>
      <c r="AI148" s="6">
        <f>Cal_Energy!AI147+IFERROR(VLOOKUP(Cal_Energy_Switching!AI$4,Switching!$B$35:$E$44,2,0)/12,0)-IFERROR(VLOOKUP(Cal_Energy_Switching!AI$4,Switching!$B$23:$E$31,2,0)/12,0)</f>
        <v>3381.7413627718643</v>
      </c>
      <c r="AJ148" s="6">
        <f>Cal_Energy!AJ147+IFERROR(VLOOKUP(Cal_Energy_Switching!AJ$4,Switching!$B$35:$E$44,2,0)/12,0)-IFERROR(VLOOKUP(Cal_Energy_Switching!AJ$4,Switching!$B$23:$E$31,2,0)/12,0)</f>
        <v>338998.64658526186</v>
      </c>
      <c r="AK148" s="35">
        <f t="shared" si="12"/>
        <v>116295.58652844399</v>
      </c>
      <c r="AL148" s="1">
        <f>Cal_Energy!AL147+IFERROR(VLOOKUP(Cal_Energy_Switching!AL$4,Switching!$B$35:$E$44,2,0)/12,0)-IFERROR(VLOOKUP(Cal_Energy_Switching!AL$4,Switching!$B$23:$E$31,2,0)/12,0)</f>
        <v>32743.978897964316</v>
      </c>
      <c r="AM148" s="1">
        <f>Cal_Energy!AM147+IFERROR(VLOOKUP(Cal_Energy_Switching!AM$4,Switching!$B$35:$E$44,2,0)/12,0)-IFERROR(VLOOKUP(Cal_Energy_Switching!AM$4,Switching!$B$23:$E$31,2,0)/12,0)</f>
        <v>83551.607630479673</v>
      </c>
      <c r="AN148" s="6">
        <f>Cal_Energy!AN147+IFERROR(VLOOKUP(Cal_Energy_Switching!AN$4,Switching!$B$35:$E$44,2,0)/12,0)-IFERROR(VLOOKUP(Cal_Energy_Switching!AN$4,Switching!$B$23:$E$31,2,0)/12,0)</f>
        <v>305.37855834752907</v>
      </c>
      <c r="AO148" s="6">
        <f>Cal_Energy!AO147+IFERROR(VLOOKUP(Cal_Energy_Switching!AO$4,Switching!$B$35:$E$44,2,0)/12,0)-IFERROR(VLOOKUP(Cal_Energy_Switching!AO$4,Switching!$B$23:$E$31,2,0)/12,0)</f>
        <v>272.82976841621877</v>
      </c>
      <c r="AP148" s="6">
        <f>Cal_Energy!AP147+IFERROR(VLOOKUP(Cal_Energy_Switching!AP$4,Switching!$B$35:$E$44,2,0)/12,0)-IFERROR(VLOOKUP(Cal_Energy_Switching!AP$4,Switching!$B$23:$E$31,2,0)/12,0)</f>
        <v>8246.3655445058357</v>
      </c>
      <c r="AQ148" s="6">
        <f>Cal_Energy!AQ147+IFERROR(VLOOKUP(Cal_Energy_Switching!AQ$4,Switching!$B$35:$E$44,2,0)/12,0)-IFERROR(VLOOKUP(Cal_Energy_Switching!AQ$4,Switching!$B$23:$E$31,2,0)/12,0)</f>
        <v>92745.424510984987</v>
      </c>
      <c r="AR148" s="6">
        <f>Cal_Energy!AR147+IFERROR(VLOOKUP(Cal_Energy_Switching!AR$4,Switching!$B$35:$E$44,2,0)/12,0)-IFERROR(VLOOKUP(Cal_Energy_Switching!AR$4,Switching!$B$23:$E$31,2,0)/12,0)</f>
        <v>12629.510267839907</v>
      </c>
      <c r="AS148" s="6">
        <f>Cal_Energy!AS147+IFERROR(VLOOKUP(Cal_Energy_Switching!AS$4,Switching!$B$35:$E$44,2,0)/12,0)-IFERROR(VLOOKUP(Cal_Energy_Switching!AS$4,Switching!$B$23:$E$31,2,0)/12,0)</f>
        <v>159382.2032248883</v>
      </c>
      <c r="AT148" s="6">
        <f>Cal_Energy!AT147+IFERROR(VLOOKUP(Cal_Energy_Switching!AT$4,Switching!$B$35:$E$44,2,0)/12,0)-IFERROR(VLOOKUP(Cal_Energy_Switching!AT$4,Switching!$B$23:$E$31,2,0)/12,0)</f>
        <v>31414.523958293124</v>
      </c>
      <c r="AU148" s="6">
        <f>Cal_Energy!AU147+IFERROR(VLOOKUP(Cal_Energy_Switching!AU$4,Switching!$B$35:$E$44,2,0)/12,0)-IFERROR(VLOOKUP(Cal_Energy_Switching!AU$4,Switching!$B$23:$E$31,2,0)/12,0)</f>
        <v>75053.719439163178</v>
      </c>
      <c r="AV148" s="6">
        <f>Cal_Energy!AV147+IFERROR(VLOOKUP(Cal_Energy_Switching!AV$4,Switching!$B$35:$E$44,2,0)/12,0)-IFERROR(VLOOKUP(Cal_Energy_Switching!AV$4,Switching!$B$23:$E$31,2,0)/12,0)</f>
        <v>1320.9010384479488</v>
      </c>
      <c r="AW148" s="6">
        <f>Cal_Energy!AW147+IFERROR(VLOOKUP(Cal_Energy_Switching!AW$4,Switching!$B$35:$E$44,2,0)/12,0)-IFERROR(VLOOKUP(Cal_Energy_Switching!AW$4,Switching!$B$23:$E$31,2,0)/12,0)</f>
        <v>21508.108081939947</v>
      </c>
      <c r="AX148" s="6">
        <f>Cal_Energy!AX147+IFERROR(VLOOKUP(Cal_Energy_Switching!AX$4,Switching!$B$35:$E$44,2,0)/12,0)-IFERROR(VLOOKUP(Cal_Energy_Switching!AX$4,Switching!$B$23:$E$31,2,0)/12,0)</f>
        <v>166564.4870954252</v>
      </c>
      <c r="AY148" s="6">
        <f>Cal_Energy!AY147+IFERROR(VLOOKUP(Cal_Energy_Switching!AY$4,Switching!$B$35:$E$44,2,0)/12,0)-IFERROR(VLOOKUP(Cal_Energy_Switching!AY$4,Switching!$B$23:$E$31,2,0)/12,0)</f>
        <v>25803.590652955219</v>
      </c>
      <c r="AZ148" s="6">
        <f>Cal_Energy!AZ147+IFERROR(VLOOKUP(Cal_Energy_Switching!AZ$4,Switching!$B$35:$E$44,2,0)/12,0)-IFERROR(VLOOKUP(Cal_Energy_Switching!AZ$4,Switching!$B$23:$E$31,2,0)/12,0)</f>
        <v>8289</v>
      </c>
      <c r="BA148" s="6">
        <f>Cal_Energy!BA147+IFERROR(VLOOKUP(Cal_Energy_Switching!BA$4,Switching!$B$35:$E$44,2,0)/12,0)-IFERROR(VLOOKUP(Cal_Energy_Switching!BA$4,Switching!$B$23:$E$31,2,0)/12,0)</f>
        <v>4343.3999999999996</v>
      </c>
      <c r="BB148" s="7">
        <f t="shared" si="14"/>
        <v>2682863.3907909445</v>
      </c>
    </row>
    <row r="149" spans="1:54" x14ac:dyDescent="0.25">
      <c r="A149">
        <v>2026</v>
      </c>
      <c r="B149">
        <v>6</v>
      </c>
      <c r="C149" t="s">
        <v>255</v>
      </c>
      <c r="D149" s="6">
        <f>Cal_Energy!D148+IFERROR(VLOOKUP(Cal_Energy_Switching!D$4,Switching!$B$35:$E$44,2,0)/12,0)-IFERROR(VLOOKUP(Cal_Energy_Switching!D$4,Switching!$B$23:$E$31,2,0)/12,0)</f>
        <v>487236.23357998719</v>
      </c>
      <c r="E149" s="35">
        <f t="shared" si="13"/>
        <v>185184.33573482968</v>
      </c>
      <c r="F149" s="1">
        <f>Cal_Energy!F148+IFERROR(VLOOKUP(Cal_Energy_Switching!F$4,Switching!$B$35:$E$44,2,0)/12,0)-IFERROR(VLOOKUP(Cal_Energy_Switching!F$4,Switching!$B$23:$E$31,2,0)/12,0)</f>
        <v>75024.102243931891</v>
      </c>
      <c r="G149" s="1">
        <f>Cal_Energy!G148+IFERROR(VLOOKUP(Cal_Energy_Switching!G$4,Switching!$B$35:$E$44,2,0)/12,0)-IFERROR(VLOOKUP(Cal_Energy_Switching!G$4,Switching!$B$23:$E$31,2,0)/12,0)</f>
        <v>110160.23349089779</v>
      </c>
      <c r="H149" s="35">
        <f t="shared" si="10"/>
        <v>13258.07376643914</v>
      </c>
      <c r="I149" s="1">
        <f>Cal_Energy!I148+IFERROR(VLOOKUP(Cal_Energy_Switching!I$4,Switching!$B$35:$E$44,2,0)/12,0)-IFERROR(VLOOKUP(Cal_Energy_Switching!I$4,Switching!$B$23:$E$31,2,0)/12,0)</f>
        <v>678.69993347296281</v>
      </c>
      <c r="J149" s="1">
        <f>Cal_Energy!J148+IFERROR(VLOOKUP(Cal_Energy_Switching!J$4,Switching!$B$35:$E$44,2,0)/12,0)-IFERROR(VLOOKUP(Cal_Energy_Switching!J$4,Switching!$B$23:$E$31,2,0)/12,0)</f>
        <v>12579.373832966177</v>
      </c>
      <c r="K149" s="6">
        <f>Cal_Energy!K148+IFERROR(VLOOKUP(Cal_Energy_Switching!K$4,Switching!$B$35:$E$44,2,0)/12,0)-IFERROR(VLOOKUP(Cal_Energy_Switching!K$4,Switching!$B$23:$E$31,2,0)/12,0)</f>
        <v>299609.30795532744</v>
      </c>
      <c r="L149" s="6">
        <f>Cal_Energy!L148+IFERROR(VLOOKUP(Cal_Energy_Switching!L$4,Switching!$B$35:$E$44,2,0)/12,0)-IFERROR(VLOOKUP(Cal_Energy_Switching!L$4,Switching!$B$23:$E$31,2,0)/12,0)</f>
        <v>24750.682180262527</v>
      </c>
      <c r="M149" s="6">
        <f>Cal_Energy!M148+IFERROR(VLOOKUP(Cal_Energy_Switching!M$4,Switching!$B$35:$E$44,2,0)/12,0)-IFERROR(VLOOKUP(Cal_Energy_Switching!M$4,Switching!$B$23:$E$31,2,0)/12,0)</f>
        <v>214857.07500069137</v>
      </c>
      <c r="N149" s="6">
        <f>Cal_Energy!N148+IFERROR(VLOOKUP(Cal_Energy_Switching!N$4,Switching!$B$35:$E$44,2,0)/12,0)-IFERROR(VLOOKUP(Cal_Energy_Switching!N$4,Switching!$B$23:$E$31,2,0)/12,0)</f>
        <v>124214.05084876905</v>
      </c>
      <c r="O149" s="6">
        <f>Cal_Energy!O148+IFERROR(VLOOKUP(Cal_Energy_Switching!O$4,Switching!$B$35:$E$44,2,0)/12,0)-IFERROR(VLOOKUP(Cal_Energy_Switching!O$4,Switching!$B$23:$E$31,2,0)/12,0)</f>
        <v>163977.5182555443</v>
      </c>
      <c r="P149" s="6">
        <f>Cal_Energy!P148+IFERROR(VLOOKUP(Cal_Energy_Switching!P$4,Switching!$B$35:$E$44,2,0)/12,0)-IFERROR(VLOOKUP(Cal_Energy_Switching!P$4,Switching!$B$23:$E$31,2,0)/12,0)</f>
        <v>0</v>
      </c>
      <c r="Q149" s="6">
        <f>Cal_Energy!Q148+IFERROR(VLOOKUP(Cal_Energy_Switching!Q$4,Switching!$B$35:$E$44,2,0)/12,0)-IFERROR(VLOOKUP(Cal_Energy_Switching!Q$4,Switching!$B$23:$E$31,2,0)/12,0)</f>
        <v>23098.598659636667</v>
      </c>
      <c r="R149" s="6">
        <f>Cal_Energy!R148+IFERROR(VLOOKUP(Cal_Energy_Switching!R$4,Switching!$B$35:$E$44,2,0)/12,0)-IFERROR(VLOOKUP(Cal_Energy_Switching!R$4,Switching!$B$23:$E$31,2,0)/12,0)</f>
        <v>19413.987000000001</v>
      </c>
      <c r="S149" s="6">
        <f>Cal_Energy!S148+IFERROR(VLOOKUP(Cal_Energy_Switching!S$4,Switching!$B$35:$E$44,2,0)/12,0)-IFERROR(VLOOKUP(Cal_Energy_Switching!S$4,Switching!$B$23:$E$31,2,0)/12,0)</f>
        <v>132405.45194287077</v>
      </c>
      <c r="T149" s="6">
        <f>Cal_Energy!T148+IFERROR(VLOOKUP(Cal_Energy_Switching!T$4,Switching!$B$35:$E$44,2,0)/12,0)-IFERROR(VLOOKUP(Cal_Energy_Switching!T$4,Switching!$B$23:$E$31,2,0)/12,0)</f>
        <v>10.942079943069846</v>
      </c>
      <c r="U149" s="6">
        <f>Cal_Energy!U148+IFERROR(VLOOKUP(Cal_Energy_Switching!U$4,Switching!$B$35:$E$44,2,0)/12,0)-IFERROR(VLOOKUP(Cal_Energy_Switching!U$4,Switching!$B$23:$E$31,2,0)/12,0)</f>
        <v>106.0942875442598</v>
      </c>
      <c r="V149" s="6">
        <f>Cal_Energy!V148+IFERROR(VLOOKUP(Cal_Energy_Switching!V$4,Switching!$B$35:$E$44,2,0)/12,0)-IFERROR(VLOOKUP(Cal_Energy_Switching!V$4,Switching!$B$23:$E$31,2,0)/12,0)</f>
        <v>45688.667155562805</v>
      </c>
      <c r="W149" s="6">
        <f>Cal_Energy!W148+IFERROR(VLOOKUP(Cal_Energy_Switching!W$4,Switching!$B$35:$E$44,2,0)/12,0)-IFERROR(VLOOKUP(Cal_Energy_Switching!W$4,Switching!$B$23:$E$31,2,0)/12,0)</f>
        <v>9049.0725218313291</v>
      </c>
      <c r="X149" s="6">
        <f>Cal_Energy!X148+IFERROR(VLOOKUP(Cal_Energy_Switching!X$4,Switching!$B$35:$E$44,2,0)/12,0)-IFERROR(VLOOKUP(Cal_Energy_Switching!X$4,Switching!$B$23:$E$31,2,0)/12,0)</f>
        <v>23227.422117600516</v>
      </c>
      <c r="Y149" s="35">
        <f t="shared" si="11"/>
        <v>7233.9639142201668</v>
      </c>
      <c r="Z149" s="1">
        <f>Cal_Energy!Z148+IFERROR(VLOOKUP(Cal_Energy_Switching!Z$4,Switching!$B$35:$E$44,2,0)/12,0)-IFERROR(VLOOKUP(Cal_Energy_Switching!Z$4,Switching!$B$23:$E$31,2,0)/12,0)</f>
        <v>3757.8949008166178</v>
      </c>
      <c r="AA149" s="1">
        <f>Cal_Energy!AA148+IFERROR(VLOOKUP(Cal_Energy_Switching!AA$4,Switching!$B$35:$E$44,2,0)/12,0)-IFERROR(VLOOKUP(Cal_Energy_Switching!AA$4,Switching!$B$23:$E$31,2,0)/12,0)</f>
        <v>3476.0690134035494</v>
      </c>
      <c r="AB149" s="6">
        <f>Cal_Energy!AB148+IFERROR(VLOOKUP(Cal_Energy_Switching!AB$4,Switching!$B$35:$E$44,2,0)/12,0)-IFERROR(VLOOKUP(Cal_Energy_Switching!AB$4,Switching!$B$23:$E$31,2,0)/12,0)</f>
        <v>55.821123027895631</v>
      </c>
      <c r="AC149" s="6">
        <f>Cal_Energy!AC148+IFERROR(VLOOKUP(Cal_Energy_Switching!AC$4,Switching!$B$35:$E$44,2,0)/12,0)-IFERROR(VLOOKUP(Cal_Energy_Switching!AC$4,Switching!$B$23:$E$31,2,0)/12,0)</f>
        <v>1236.8373969737115</v>
      </c>
      <c r="AD149" s="6">
        <f>Cal_Energy!AD148+IFERROR(VLOOKUP(Cal_Energy_Switching!AD$4,Switching!$B$35:$E$44,2,0)/12,0)-IFERROR(VLOOKUP(Cal_Energy_Switching!AD$4,Switching!$B$23:$E$31,2,0)/12,0)</f>
        <v>498.59420639928959</v>
      </c>
      <c r="AE149" s="6">
        <f>Cal_Energy!AE148+IFERROR(VLOOKUP(Cal_Energy_Switching!AE$4,Switching!$B$35:$E$44,2,0)/12,0)-IFERROR(VLOOKUP(Cal_Energy_Switching!AE$4,Switching!$B$23:$E$31,2,0)/12,0)</f>
        <v>3418.1923677106965</v>
      </c>
      <c r="AF149" s="6">
        <f>Cal_Energy!AF148+IFERROR(VLOOKUP(Cal_Energy_Switching!AF$4,Switching!$B$35:$E$44,2,0)/12,0)-IFERROR(VLOOKUP(Cal_Energy_Switching!AF$4,Switching!$B$23:$E$31,2,0)/12,0)</f>
        <v>10459.401841712008</v>
      </c>
      <c r="AG149" s="6">
        <f>Cal_Energy!AG148+IFERROR(VLOOKUP(Cal_Energy_Switching!AG$4,Switching!$B$35:$E$44,2,0)/12,0)-IFERROR(VLOOKUP(Cal_Energy_Switching!AG$4,Switching!$B$23:$E$31,2,0)/12,0)</f>
        <v>5767.5931232702105</v>
      </c>
      <c r="AH149" s="6">
        <f>Cal_Energy!AH148+IFERROR(VLOOKUP(Cal_Energy_Switching!AH$4,Switching!$B$35:$E$44,2,0)/12,0)-IFERROR(VLOOKUP(Cal_Energy_Switching!AH$4,Switching!$B$23:$E$31,2,0)/12,0)</f>
        <v>1702.4964504307115</v>
      </c>
      <c r="AI149" s="6">
        <f>Cal_Energy!AI148+IFERROR(VLOOKUP(Cal_Energy_Switching!AI$4,Switching!$B$35:$E$44,2,0)/12,0)-IFERROR(VLOOKUP(Cal_Energy_Switching!AI$4,Switching!$B$23:$E$31,2,0)/12,0)</f>
        <v>3486.4672805706646</v>
      </c>
      <c r="AJ149" s="6">
        <f>Cal_Energy!AJ148+IFERROR(VLOOKUP(Cal_Energy_Switching!AJ$4,Switching!$B$35:$E$44,2,0)/12,0)-IFERROR(VLOOKUP(Cal_Energy_Switching!AJ$4,Switching!$B$23:$E$31,2,0)/12,0)</f>
        <v>462682.82925010379</v>
      </c>
      <c r="AK149" s="35">
        <f t="shared" si="12"/>
        <v>131741.46203013125</v>
      </c>
      <c r="AL149" s="1">
        <f>Cal_Energy!AL148+IFERROR(VLOOKUP(Cal_Energy_Switching!AL$4,Switching!$B$35:$E$44,2,0)/12,0)-IFERROR(VLOOKUP(Cal_Energy_Switching!AL$4,Switching!$B$23:$E$31,2,0)/12,0)</f>
        <v>37068.82403843676</v>
      </c>
      <c r="AM149" s="1">
        <f>Cal_Energy!AM148+IFERROR(VLOOKUP(Cal_Energy_Switching!AM$4,Switching!$B$35:$E$44,2,0)/12,0)-IFERROR(VLOOKUP(Cal_Energy_Switching!AM$4,Switching!$B$23:$E$31,2,0)/12,0)</f>
        <v>94672.637991694501</v>
      </c>
      <c r="AN149" s="6">
        <f>Cal_Energy!AN148+IFERROR(VLOOKUP(Cal_Energy_Switching!AN$4,Switching!$B$35:$E$44,2,0)/12,0)-IFERROR(VLOOKUP(Cal_Energy_Switching!AN$4,Switching!$B$23:$E$31,2,0)/12,0)</f>
        <v>281.22154182664843</v>
      </c>
      <c r="AO149" s="6">
        <f>Cal_Energy!AO148+IFERROR(VLOOKUP(Cal_Energy_Switching!AO$4,Switching!$B$35:$E$44,2,0)/12,0)-IFERROR(VLOOKUP(Cal_Energy_Switching!AO$4,Switching!$B$23:$E$31,2,0)/12,0)</f>
        <v>277.57690835925212</v>
      </c>
      <c r="AP149" s="6">
        <f>Cal_Energy!AP148+IFERROR(VLOOKUP(Cal_Energy_Switching!AP$4,Switching!$B$35:$E$44,2,0)/12,0)-IFERROR(VLOOKUP(Cal_Energy_Switching!AP$4,Switching!$B$23:$E$31,2,0)/12,0)</f>
        <v>7351.6812466699221</v>
      </c>
      <c r="AQ149" s="6">
        <f>Cal_Energy!AQ148+IFERROR(VLOOKUP(Cal_Energy_Switching!AQ$4,Switching!$B$35:$E$44,2,0)/12,0)-IFERROR(VLOOKUP(Cal_Energy_Switching!AQ$4,Switching!$B$23:$E$31,2,0)/12,0)</f>
        <v>90239.174391569642</v>
      </c>
      <c r="AR149" s="6">
        <f>Cal_Energy!AR148+IFERROR(VLOOKUP(Cal_Energy_Switching!AR$4,Switching!$B$35:$E$44,2,0)/12,0)-IFERROR(VLOOKUP(Cal_Energy_Switching!AR$4,Switching!$B$23:$E$31,2,0)/12,0)</f>
        <v>14097.038612974493</v>
      </c>
      <c r="AS149" s="6">
        <f>Cal_Energy!AS148+IFERROR(VLOOKUP(Cal_Energy_Switching!AS$4,Switching!$B$35:$E$44,2,0)/12,0)-IFERROR(VLOOKUP(Cal_Energy_Switching!AS$4,Switching!$B$23:$E$31,2,0)/12,0)</f>
        <v>180389.45693336983</v>
      </c>
      <c r="AT149" s="6">
        <f>Cal_Energy!AT148+IFERROR(VLOOKUP(Cal_Energy_Switching!AT$4,Switching!$B$35:$E$44,2,0)/12,0)-IFERROR(VLOOKUP(Cal_Energy_Switching!AT$4,Switching!$B$23:$E$31,2,0)/12,0)</f>
        <v>34838.756763607147</v>
      </c>
      <c r="AU149" s="6">
        <f>Cal_Energy!AU148+IFERROR(VLOOKUP(Cal_Energy_Switching!AU$4,Switching!$B$35:$E$44,2,0)/12,0)-IFERROR(VLOOKUP(Cal_Energy_Switching!AU$4,Switching!$B$23:$E$31,2,0)/12,0)</f>
        <v>84939.485890213313</v>
      </c>
      <c r="AV149" s="6">
        <f>Cal_Energy!AV148+IFERROR(VLOOKUP(Cal_Energy_Switching!AV$4,Switching!$B$35:$E$44,2,0)/12,0)-IFERROR(VLOOKUP(Cal_Energy_Switching!AV$4,Switching!$B$23:$E$31,2,0)/12,0)</f>
        <v>1389.4728058376661</v>
      </c>
      <c r="AW149" s="6">
        <f>Cal_Energy!AW148+IFERROR(VLOOKUP(Cal_Energy_Switching!AW$4,Switching!$B$35:$E$44,2,0)/12,0)-IFERROR(VLOOKUP(Cal_Energy_Switching!AW$4,Switching!$B$23:$E$31,2,0)/12,0)</f>
        <v>22404.143826964017</v>
      </c>
      <c r="AX149" s="6">
        <f>Cal_Energy!AX148+IFERROR(VLOOKUP(Cal_Energy_Switching!AX$4,Switching!$B$35:$E$44,2,0)/12,0)-IFERROR(VLOOKUP(Cal_Energy_Switching!AX$4,Switching!$B$23:$E$31,2,0)/12,0)</f>
        <v>175211.32810170934</v>
      </c>
      <c r="AY149" s="6">
        <f>Cal_Energy!AY148+IFERROR(VLOOKUP(Cal_Energy_Switching!AY$4,Switching!$B$35:$E$44,2,0)/12,0)-IFERROR(VLOOKUP(Cal_Energy_Switching!AY$4,Switching!$B$23:$E$31,2,0)/12,0)</f>
        <v>26746.258162368707</v>
      </c>
      <c r="AZ149" s="6">
        <f>Cal_Energy!AZ148+IFERROR(VLOOKUP(Cal_Energy_Switching!AZ$4,Switching!$B$35:$E$44,2,0)/12,0)-IFERROR(VLOOKUP(Cal_Energy_Switching!AZ$4,Switching!$B$23:$E$31,2,0)/12,0)</f>
        <v>10068</v>
      </c>
      <c r="BA149" s="6">
        <f>Cal_Energy!BA148+IFERROR(VLOOKUP(Cal_Energy_Switching!BA$4,Switching!$B$35:$E$44,2,0)/12,0)-IFERROR(VLOOKUP(Cal_Energy_Switching!BA$4,Switching!$B$23:$E$31,2,0)/12,0)</f>
        <v>4921.8</v>
      </c>
      <c r="BB149" s="7">
        <f t="shared" si="14"/>
        <v>3047526.56725686</v>
      </c>
    </row>
    <row r="150" spans="1:54" x14ac:dyDescent="0.25">
      <c r="A150">
        <v>2026</v>
      </c>
      <c r="B150">
        <v>7</v>
      </c>
      <c r="C150" t="s">
        <v>256</v>
      </c>
      <c r="D150" s="6">
        <f>Cal_Energy!D149+IFERROR(VLOOKUP(Cal_Energy_Switching!D$4,Switching!$B$35:$E$44,2,0)/12,0)-IFERROR(VLOOKUP(Cal_Energy_Switching!D$4,Switching!$B$23:$E$31,2,0)/12,0)</f>
        <v>599562.75850137277</v>
      </c>
      <c r="E150" s="35">
        <f t="shared" si="13"/>
        <v>198303.21563629498</v>
      </c>
      <c r="F150" s="1">
        <f>Cal_Energy!F149+IFERROR(VLOOKUP(Cal_Energy_Switching!F$4,Switching!$B$35:$E$44,2,0)/12,0)-IFERROR(VLOOKUP(Cal_Energy_Switching!F$4,Switching!$B$23:$E$31,2,0)/12,0)</f>
        <v>80271.65420451801</v>
      </c>
      <c r="G150" s="1">
        <f>Cal_Energy!G149+IFERROR(VLOOKUP(Cal_Energy_Switching!G$4,Switching!$B$35:$E$44,2,0)/12,0)-IFERROR(VLOOKUP(Cal_Energy_Switching!G$4,Switching!$B$23:$E$31,2,0)/12,0)</f>
        <v>118031.56143177697</v>
      </c>
      <c r="H150" s="35">
        <f t="shared" si="10"/>
        <v>13259.673901645641</v>
      </c>
      <c r="I150" s="1">
        <f>Cal_Energy!I149+IFERROR(VLOOKUP(Cal_Energy_Switching!I$4,Switching!$B$35:$E$44,2,0)/12,0)-IFERROR(VLOOKUP(Cal_Energy_Switching!I$4,Switching!$B$23:$E$31,2,0)/12,0)</f>
        <v>678.78184670389896</v>
      </c>
      <c r="J150" s="1">
        <f>Cal_Energy!J149+IFERROR(VLOOKUP(Cal_Energy_Switching!J$4,Switching!$B$35:$E$44,2,0)/12,0)-IFERROR(VLOOKUP(Cal_Energy_Switching!J$4,Switching!$B$23:$E$31,2,0)/12,0)</f>
        <v>12580.892054941742</v>
      </c>
      <c r="K150" s="6">
        <f>Cal_Energy!K149+IFERROR(VLOOKUP(Cal_Energy_Switching!K$4,Switching!$B$35:$E$44,2,0)/12,0)-IFERROR(VLOOKUP(Cal_Energy_Switching!K$4,Switching!$B$23:$E$31,2,0)/12,0)</f>
        <v>302896.28134881501</v>
      </c>
      <c r="L150" s="6">
        <f>Cal_Energy!L149+IFERROR(VLOOKUP(Cal_Energy_Switching!L$4,Switching!$B$35:$E$44,2,0)/12,0)-IFERROR(VLOOKUP(Cal_Energy_Switching!L$4,Switching!$B$23:$E$31,2,0)/12,0)</f>
        <v>25093.172399354211</v>
      </c>
      <c r="M150" s="6">
        <f>Cal_Energy!M149+IFERROR(VLOOKUP(Cal_Energy_Switching!M$4,Switching!$B$35:$E$44,2,0)/12,0)-IFERROR(VLOOKUP(Cal_Energy_Switching!M$4,Switching!$B$23:$E$31,2,0)/12,0)</f>
        <v>221080.53490210886</v>
      </c>
      <c r="N150" s="6">
        <f>Cal_Energy!N149+IFERROR(VLOOKUP(Cal_Energy_Switching!N$4,Switching!$B$35:$E$44,2,0)/12,0)-IFERROR(VLOOKUP(Cal_Energy_Switching!N$4,Switching!$B$23:$E$31,2,0)/12,0)</f>
        <v>125505.8326667378</v>
      </c>
      <c r="O150" s="6">
        <f>Cal_Energy!O149+IFERROR(VLOOKUP(Cal_Energy_Switching!O$4,Switching!$B$35:$E$44,2,0)/12,0)-IFERROR(VLOOKUP(Cal_Energy_Switching!O$4,Switching!$B$23:$E$31,2,0)/12,0)</f>
        <v>168126.47197603778</v>
      </c>
      <c r="P150" s="6">
        <f>Cal_Energy!P149+IFERROR(VLOOKUP(Cal_Energy_Switching!P$4,Switching!$B$35:$E$44,2,0)/12,0)-IFERROR(VLOOKUP(Cal_Energy_Switching!P$4,Switching!$B$23:$E$31,2,0)/12,0)</f>
        <v>0</v>
      </c>
      <c r="Q150" s="6">
        <f>Cal_Energy!Q149+IFERROR(VLOOKUP(Cal_Energy_Switching!Q$4,Switching!$B$35:$E$44,2,0)/12,0)-IFERROR(VLOOKUP(Cal_Energy_Switching!Q$4,Switching!$B$23:$E$31,2,0)/12,0)</f>
        <v>23876.763081014757</v>
      </c>
      <c r="R150" s="6">
        <f>Cal_Energy!R149+IFERROR(VLOOKUP(Cal_Energy_Switching!R$4,Switching!$B$35:$E$44,2,0)/12,0)-IFERROR(VLOOKUP(Cal_Energy_Switching!R$4,Switching!$B$23:$E$31,2,0)/12,0)</f>
        <v>22250.644</v>
      </c>
      <c r="S150" s="6">
        <f>Cal_Energy!S149+IFERROR(VLOOKUP(Cal_Energy_Switching!S$4,Switching!$B$35:$E$44,2,0)/12,0)-IFERROR(VLOOKUP(Cal_Energy_Switching!S$4,Switching!$B$23:$E$31,2,0)/12,0)</f>
        <v>115264.72103084141</v>
      </c>
      <c r="T150" s="6">
        <f>Cal_Energy!T149+IFERROR(VLOOKUP(Cal_Energy_Switching!T$4,Switching!$B$35:$E$44,2,0)/12,0)-IFERROR(VLOOKUP(Cal_Energy_Switching!T$4,Switching!$B$23:$E$31,2,0)/12,0)</f>
        <v>8.7005235101231477</v>
      </c>
      <c r="U150" s="6">
        <f>Cal_Energy!U149+IFERROR(VLOOKUP(Cal_Energy_Switching!U$4,Switching!$B$35:$E$44,2,0)/12,0)-IFERROR(VLOOKUP(Cal_Energy_Switching!U$4,Switching!$B$23:$E$31,2,0)/12,0)</f>
        <v>101.61748996982236</v>
      </c>
      <c r="V150" s="6">
        <f>Cal_Energy!V149+IFERROR(VLOOKUP(Cal_Energy_Switching!V$4,Switching!$B$35:$E$44,2,0)/12,0)-IFERROR(VLOOKUP(Cal_Energy_Switching!V$4,Switching!$B$23:$E$31,2,0)/12,0)</f>
        <v>44549.468970203568</v>
      </c>
      <c r="W150" s="6">
        <f>Cal_Energy!W149+IFERROR(VLOOKUP(Cal_Energy_Switching!W$4,Switching!$B$35:$E$44,2,0)/12,0)-IFERROR(VLOOKUP(Cal_Energy_Switching!W$4,Switching!$B$23:$E$31,2,0)/12,0)</f>
        <v>8533.0567240922283</v>
      </c>
      <c r="X150" s="6">
        <f>Cal_Energy!X149+IFERROR(VLOOKUP(Cal_Energy_Switching!X$4,Switching!$B$35:$E$44,2,0)/12,0)-IFERROR(VLOOKUP(Cal_Energy_Switching!X$4,Switching!$B$23:$E$31,2,0)/12,0)</f>
        <v>20674.721922614928</v>
      </c>
      <c r="Y150" s="35">
        <f t="shared" si="11"/>
        <v>7654.878188366336</v>
      </c>
      <c r="Z150" s="1">
        <f>Cal_Energy!Z149+IFERROR(VLOOKUP(Cal_Energy_Switching!Z$4,Switching!$B$35:$E$44,2,0)/12,0)-IFERROR(VLOOKUP(Cal_Energy_Switching!Z$4,Switching!$B$23:$E$31,2,0)/12,0)</f>
        <v>3976.5511760277072</v>
      </c>
      <c r="AA150" s="1">
        <f>Cal_Energy!AA149+IFERROR(VLOOKUP(Cal_Energy_Switching!AA$4,Switching!$B$35:$E$44,2,0)/12,0)-IFERROR(VLOOKUP(Cal_Energy_Switching!AA$4,Switching!$B$23:$E$31,2,0)/12,0)</f>
        <v>3678.3270123386283</v>
      </c>
      <c r="AB150" s="6">
        <f>Cal_Energy!AB149+IFERROR(VLOOKUP(Cal_Energy_Switching!AB$4,Switching!$B$35:$E$44,2,0)/12,0)-IFERROR(VLOOKUP(Cal_Energy_Switching!AB$4,Switching!$B$23:$E$31,2,0)/12,0)</f>
        <v>66.810665220412957</v>
      </c>
      <c r="AC150" s="6">
        <f>Cal_Energy!AC149+IFERROR(VLOOKUP(Cal_Energy_Switching!AC$4,Switching!$B$35:$E$44,2,0)/12,0)-IFERROR(VLOOKUP(Cal_Energy_Switching!AC$4,Switching!$B$23:$E$31,2,0)/12,0)</f>
        <v>1167.6506340046385</v>
      </c>
      <c r="AD150" s="6">
        <f>Cal_Energy!AD149+IFERROR(VLOOKUP(Cal_Energy_Switching!AD$4,Switching!$B$35:$E$44,2,0)/12,0)-IFERROR(VLOOKUP(Cal_Energy_Switching!AD$4,Switching!$B$23:$E$31,2,0)/12,0)</f>
        <v>468.71713328942019</v>
      </c>
      <c r="AE150" s="6">
        <f>Cal_Energy!AE149+IFERROR(VLOOKUP(Cal_Energy_Switching!AE$4,Switching!$B$35:$E$44,2,0)/12,0)-IFERROR(VLOOKUP(Cal_Energy_Switching!AE$4,Switching!$B$23:$E$31,2,0)/12,0)</f>
        <v>3231.8181387097193</v>
      </c>
      <c r="AF150" s="6">
        <f>Cal_Energy!AF149+IFERROR(VLOOKUP(Cal_Energy_Switching!AF$4,Switching!$B$35:$E$44,2,0)/12,0)-IFERROR(VLOOKUP(Cal_Energy_Switching!AF$4,Switching!$B$23:$E$31,2,0)/12,0)</f>
        <v>10603.322352169091</v>
      </c>
      <c r="AG150" s="6">
        <f>Cal_Energy!AG149+IFERROR(VLOOKUP(Cal_Energy_Switching!AG$4,Switching!$B$35:$E$44,2,0)/12,0)-IFERROR(VLOOKUP(Cal_Energy_Switching!AG$4,Switching!$B$23:$E$31,2,0)/12,0)</f>
        <v>5453.1196806123453</v>
      </c>
      <c r="AH150" s="6">
        <f>Cal_Energy!AH149+IFERROR(VLOOKUP(Cal_Energy_Switching!AH$4,Switching!$B$35:$E$44,2,0)/12,0)-IFERROR(VLOOKUP(Cal_Energy_Switching!AH$4,Switching!$B$23:$E$31,2,0)/12,0)</f>
        <v>1609.6691811631147</v>
      </c>
      <c r="AI150" s="6">
        <f>Cal_Energy!AI149+IFERROR(VLOOKUP(Cal_Energy_Switching!AI$4,Switching!$B$35:$E$44,2,0)/12,0)-IFERROR(VLOOKUP(Cal_Energy_Switching!AI$4,Switching!$B$23:$E$31,2,0)/12,0)</f>
        <v>3534.4407840563599</v>
      </c>
      <c r="AJ150" s="6">
        <f>Cal_Energy!AJ149+IFERROR(VLOOKUP(Cal_Energy_Switching!AJ$4,Switching!$B$35:$E$44,2,0)/12,0)-IFERROR(VLOOKUP(Cal_Energy_Switching!AJ$4,Switching!$B$23:$E$31,2,0)/12,0)</f>
        <v>587056.81094629096</v>
      </c>
      <c r="AK150" s="35">
        <f t="shared" si="12"/>
        <v>146276.41023574112</v>
      </c>
      <c r="AL150" s="1">
        <f>Cal_Energy!AL149+IFERROR(VLOOKUP(Cal_Energy_Switching!AL$4,Switching!$B$35:$E$44,2,0)/12,0)-IFERROR(VLOOKUP(Cal_Energy_Switching!AL$4,Switching!$B$23:$E$31,2,0)/12,0)</f>
        <v>41138.609536007512</v>
      </c>
      <c r="AM150" s="1">
        <f>Cal_Energy!AM149+IFERROR(VLOOKUP(Cal_Energy_Switching!AM$4,Switching!$B$35:$E$44,2,0)/12,0)-IFERROR(VLOOKUP(Cal_Energy_Switching!AM$4,Switching!$B$23:$E$31,2,0)/12,0)</f>
        <v>105137.80069973359</v>
      </c>
      <c r="AN150" s="6">
        <f>Cal_Energy!AN149+IFERROR(VLOOKUP(Cal_Energy_Switching!AN$4,Switching!$B$35:$E$44,2,0)/12,0)-IFERROR(VLOOKUP(Cal_Energy_Switching!AN$4,Switching!$B$23:$E$31,2,0)/12,0)</f>
        <v>263.08680283921763</v>
      </c>
      <c r="AO150" s="6">
        <f>Cal_Energy!AO149+IFERROR(VLOOKUP(Cal_Energy_Switching!AO$4,Switching!$B$35:$E$44,2,0)/12,0)-IFERROR(VLOOKUP(Cal_Energy_Switching!AO$4,Switching!$B$23:$E$31,2,0)/12,0)</f>
        <v>255.79263894869823</v>
      </c>
      <c r="AP150" s="6">
        <f>Cal_Energy!AP149+IFERROR(VLOOKUP(Cal_Energy_Switching!AP$4,Switching!$B$35:$E$44,2,0)/12,0)-IFERROR(VLOOKUP(Cal_Energy_Switching!AP$4,Switching!$B$23:$E$31,2,0)/12,0)</f>
        <v>6955.0011138973268</v>
      </c>
      <c r="AQ150" s="6">
        <f>Cal_Energy!AQ149+IFERROR(VLOOKUP(Cal_Energy_Switching!AQ$4,Switching!$B$35:$E$44,2,0)/12,0)-IFERROR(VLOOKUP(Cal_Energy_Switching!AQ$4,Switching!$B$23:$E$31,2,0)/12,0)</f>
        <v>75611.004203182529</v>
      </c>
      <c r="AR150" s="6">
        <f>Cal_Energy!AR149+IFERROR(VLOOKUP(Cal_Energy_Switching!AR$4,Switching!$B$35:$E$44,2,0)/12,0)-IFERROR(VLOOKUP(Cal_Energy_Switching!AR$4,Switching!$B$23:$E$31,2,0)/12,0)</f>
        <v>14435.369600097087</v>
      </c>
      <c r="AS150" s="6">
        <f>Cal_Energy!AS149+IFERROR(VLOOKUP(Cal_Energy_Switching!AS$4,Switching!$B$35:$E$44,2,0)/12,0)-IFERROR(VLOOKUP(Cal_Energy_Switching!AS$4,Switching!$B$23:$E$31,2,0)/12,0)</f>
        <v>178102.01391900462</v>
      </c>
      <c r="AT150" s="6">
        <f>Cal_Energy!AT149+IFERROR(VLOOKUP(Cal_Energy_Switching!AT$4,Switching!$B$35:$E$44,2,0)/12,0)-IFERROR(VLOOKUP(Cal_Energy_Switching!AT$4,Switching!$B$23:$E$31,2,0)/12,0)</f>
        <v>35628.195733559885</v>
      </c>
      <c r="AU150" s="6">
        <f>Cal_Energy!AU149+IFERROR(VLOOKUP(Cal_Energy_Switching!AU$4,Switching!$B$35:$E$44,2,0)/12,0)-IFERROR(VLOOKUP(Cal_Energy_Switching!AU$4,Switching!$B$23:$E$31,2,0)/12,0)</f>
        <v>83863.042118747311</v>
      </c>
      <c r="AV150" s="6">
        <f>Cal_Energy!AV149+IFERROR(VLOOKUP(Cal_Energy_Switching!AV$4,Switching!$B$35:$E$44,2,0)/12,0)-IFERROR(VLOOKUP(Cal_Energy_Switching!AV$4,Switching!$B$23:$E$31,2,0)/12,0)</f>
        <v>1302.3928363520611</v>
      </c>
      <c r="AW150" s="6">
        <f>Cal_Energy!AW149+IFERROR(VLOOKUP(Cal_Energy_Switching!AW$4,Switching!$B$35:$E$44,2,0)/12,0)-IFERROR(VLOOKUP(Cal_Energy_Switching!AW$4,Switching!$B$23:$E$31,2,0)/12,0)</f>
        <v>22425.675722173994</v>
      </c>
      <c r="AX150" s="6">
        <f>Cal_Energy!AX149+IFERROR(VLOOKUP(Cal_Energy_Switching!AX$4,Switching!$B$35:$E$44,2,0)/12,0)-IFERROR(VLOOKUP(Cal_Energy_Switching!AX$4,Switching!$B$23:$E$31,2,0)/12,0)</f>
        <v>164230.61869845405</v>
      </c>
      <c r="AY150" s="6">
        <f>Cal_Energy!AY149+IFERROR(VLOOKUP(Cal_Energy_Switching!AY$4,Switching!$B$35:$E$44,2,0)/12,0)-IFERROR(VLOOKUP(Cal_Energy_Switching!AY$4,Switching!$B$23:$E$31,2,0)/12,0)</f>
        <v>26768.910627008936</v>
      </c>
      <c r="AZ150" s="6">
        <f>Cal_Energy!AZ149+IFERROR(VLOOKUP(Cal_Energy_Switching!AZ$4,Switching!$B$35:$E$44,2,0)/12,0)-IFERROR(VLOOKUP(Cal_Energy_Switching!AZ$4,Switching!$B$23:$E$31,2,0)/12,0)</f>
        <v>10990</v>
      </c>
      <c r="BA150" s="6">
        <f>Cal_Energy!BA149+IFERROR(VLOOKUP(Cal_Energy_Switching!BA$4,Switching!$B$35:$E$44,2,0)/12,0)-IFERROR(VLOOKUP(Cal_Energy_Switching!BA$4,Switching!$B$23:$E$31,2,0)/12,0)</f>
        <v>5252.4</v>
      </c>
      <c r="BB150" s="7">
        <f t="shared" si="14"/>
        <v>3282294.7870285031</v>
      </c>
    </row>
    <row r="151" spans="1:54" x14ac:dyDescent="0.25">
      <c r="A151">
        <v>2026</v>
      </c>
      <c r="B151">
        <v>8</v>
      </c>
      <c r="C151" t="s">
        <v>257</v>
      </c>
      <c r="D151" s="6">
        <f>Cal_Energy!D150+IFERROR(VLOOKUP(Cal_Energy_Switching!D$4,Switching!$B$35:$E$44,2,0)/12,0)-IFERROR(VLOOKUP(Cal_Energy_Switching!D$4,Switching!$B$23:$E$31,2,0)/12,0)</f>
        <v>613836.97097695351</v>
      </c>
      <c r="E151" s="35">
        <f t="shared" si="13"/>
        <v>205702.57972174548</v>
      </c>
      <c r="F151" s="1">
        <f>Cal_Energy!F150+IFERROR(VLOOKUP(Cal_Energy_Switching!F$4,Switching!$B$35:$E$44,2,0)/12,0)-IFERROR(VLOOKUP(Cal_Energy_Switching!F$4,Switching!$B$23:$E$31,2,0)/12,0)</f>
        <v>83231.399838698213</v>
      </c>
      <c r="G151" s="1">
        <f>Cal_Energy!G150+IFERROR(VLOOKUP(Cal_Energy_Switching!G$4,Switching!$B$35:$E$44,2,0)/12,0)-IFERROR(VLOOKUP(Cal_Energy_Switching!G$4,Switching!$B$23:$E$31,2,0)/12,0)</f>
        <v>122471.17988304727</v>
      </c>
      <c r="H151" s="35">
        <f t="shared" si="10"/>
        <v>13295.970240824427</v>
      </c>
      <c r="I151" s="1">
        <f>Cal_Energy!I150+IFERROR(VLOOKUP(Cal_Energy_Switching!I$4,Switching!$B$35:$E$44,2,0)/12,0)-IFERROR(VLOOKUP(Cal_Energy_Switching!I$4,Switching!$B$23:$E$31,2,0)/12,0)</f>
        <v>680.63990869841825</v>
      </c>
      <c r="J151" s="1">
        <f>Cal_Energy!J150+IFERROR(VLOOKUP(Cal_Energy_Switching!J$4,Switching!$B$35:$E$44,2,0)/12,0)-IFERROR(VLOOKUP(Cal_Energy_Switching!J$4,Switching!$B$23:$E$31,2,0)/12,0)</f>
        <v>12615.330332126008</v>
      </c>
      <c r="K151" s="6">
        <f>Cal_Energy!K150+IFERROR(VLOOKUP(Cal_Energy_Switching!K$4,Switching!$B$35:$E$44,2,0)/12,0)-IFERROR(VLOOKUP(Cal_Energy_Switching!K$4,Switching!$B$23:$E$31,2,0)/12,0)</f>
        <v>304043.45558474894</v>
      </c>
      <c r="L151" s="6">
        <f>Cal_Energy!L150+IFERROR(VLOOKUP(Cal_Energy_Switching!L$4,Switching!$B$35:$E$44,2,0)/12,0)-IFERROR(VLOOKUP(Cal_Energy_Switching!L$4,Switching!$B$23:$E$31,2,0)/12,0)</f>
        <v>25212.703624091155</v>
      </c>
      <c r="M151" s="6">
        <f>Cal_Energy!M150+IFERROR(VLOOKUP(Cal_Energy_Switching!M$4,Switching!$B$35:$E$44,2,0)/12,0)-IFERROR(VLOOKUP(Cal_Energy_Switching!M$4,Switching!$B$23:$E$31,2,0)/12,0)</f>
        <v>222473.78449302024</v>
      </c>
      <c r="N151" s="6">
        <f>Cal_Energy!N150+IFERROR(VLOOKUP(Cal_Energy_Switching!N$4,Switching!$B$35:$E$44,2,0)/12,0)-IFERROR(VLOOKUP(Cal_Energy_Switching!N$4,Switching!$B$23:$E$31,2,0)/12,0)</f>
        <v>125956.67258620827</v>
      </c>
      <c r="O151" s="6">
        <f>Cal_Energy!O150+IFERROR(VLOOKUP(Cal_Energy_Switching!O$4,Switching!$B$35:$E$44,2,0)/12,0)-IFERROR(VLOOKUP(Cal_Energy_Switching!O$4,Switching!$B$23:$E$31,2,0)/12,0)</f>
        <v>169055.30066062068</v>
      </c>
      <c r="P151" s="6">
        <f>Cal_Energy!P150+IFERROR(VLOOKUP(Cal_Energy_Switching!P$4,Switching!$B$35:$E$44,2,0)/12,0)-IFERROR(VLOOKUP(Cal_Energy_Switching!P$4,Switching!$B$23:$E$31,2,0)/12,0)</f>
        <v>0</v>
      </c>
      <c r="Q151" s="6">
        <f>Cal_Energy!Q150+IFERROR(VLOOKUP(Cal_Energy_Switching!Q$4,Switching!$B$35:$E$44,2,0)/12,0)-IFERROR(VLOOKUP(Cal_Energy_Switching!Q$4,Switching!$B$23:$E$31,2,0)/12,0)</f>
        <v>24879.883775334973</v>
      </c>
      <c r="R151" s="6">
        <f>Cal_Energy!R150+IFERROR(VLOOKUP(Cal_Energy_Switching!R$4,Switching!$B$35:$E$44,2,0)/12,0)-IFERROR(VLOOKUP(Cal_Energy_Switching!R$4,Switching!$B$23:$E$31,2,0)/12,0)</f>
        <v>21039.384999999998</v>
      </c>
      <c r="S151" s="6">
        <f>Cal_Energy!S150+IFERROR(VLOOKUP(Cal_Energy_Switching!S$4,Switching!$B$35:$E$44,2,0)/12,0)-IFERROR(VLOOKUP(Cal_Energy_Switching!S$4,Switching!$B$23:$E$31,2,0)/12,0)</f>
        <v>129892.18580064256</v>
      </c>
      <c r="T151" s="6">
        <f>Cal_Energy!T150+IFERROR(VLOOKUP(Cal_Energy_Switching!T$4,Switching!$B$35:$E$44,2,0)/12,0)-IFERROR(VLOOKUP(Cal_Energy_Switching!T$4,Switching!$B$23:$E$31,2,0)/12,0)</f>
        <v>12.63870942603773</v>
      </c>
      <c r="U151" s="6">
        <f>Cal_Energy!U150+IFERROR(VLOOKUP(Cal_Energy_Switching!U$4,Switching!$B$35:$E$44,2,0)/12,0)-IFERROR(VLOOKUP(Cal_Energy_Switching!U$4,Switching!$B$23:$E$31,2,0)/12,0)</f>
        <v>100.68772954598032</v>
      </c>
      <c r="V151" s="6">
        <f>Cal_Energy!V150+IFERROR(VLOOKUP(Cal_Energy_Switching!V$4,Switching!$B$35:$E$44,2,0)/12,0)-IFERROR(VLOOKUP(Cal_Energy_Switching!V$4,Switching!$B$23:$E$31,2,0)/12,0)</f>
        <v>46590.42742533984</v>
      </c>
      <c r="W151" s="6">
        <f>Cal_Energy!W150+IFERROR(VLOOKUP(Cal_Energy_Switching!W$4,Switching!$B$35:$E$44,2,0)/12,0)-IFERROR(VLOOKUP(Cal_Energy_Switching!W$4,Switching!$B$23:$E$31,2,0)/12,0)</f>
        <v>8930.174173151996</v>
      </c>
      <c r="X151" s="6">
        <f>Cal_Energy!X150+IFERROR(VLOOKUP(Cal_Energy_Switching!X$4,Switching!$B$35:$E$44,2,0)/12,0)-IFERROR(VLOOKUP(Cal_Energy_Switching!X$4,Switching!$B$23:$E$31,2,0)/12,0)</f>
        <v>26950.510949681444</v>
      </c>
      <c r="Y151" s="35">
        <f t="shared" si="11"/>
        <v>7859.038812252471</v>
      </c>
      <c r="Z151" s="1">
        <f>Cal_Energy!Z150+IFERROR(VLOOKUP(Cal_Energy_Switching!Z$4,Switching!$B$35:$E$44,2,0)/12,0)-IFERROR(VLOOKUP(Cal_Energy_Switching!Z$4,Switching!$B$23:$E$31,2,0)/12,0)</f>
        <v>4082.608405030619</v>
      </c>
      <c r="AA151" s="1">
        <f>Cal_Energy!AA150+IFERROR(VLOOKUP(Cal_Energy_Switching!AA$4,Switching!$B$35:$E$44,2,0)/12,0)-IFERROR(VLOOKUP(Cal_Energy_Switching!AA$4,Switching!$B$23:$E$31,2,0)/12,0)</f>
        <v>3776.4304072218524</v>
      </c>
      <c r="AB151" s="6">
        <f>Cal_Energy!AB150+IFERROR(VLOOKUP(Cal_Energy_Switching!AB$4,Switching!$B$35:$E$44,2,0)/12,0)-IFERROR(VLOOKUP(Cal_Energy_Switching!AB$4,Switching!$B$23:$E$31,2,0)/12,0)</f>
        <v>70.704023861117676</v>
      </c>
      <c r="AC151" s="6">
        <f>Cal_Energy!AC150+IFERROR(VLOOKUP(Cal_Energy_Switching!AC$4,Switching!$B$35:$E$44,2,0)/12,0)-IFERROR(VLOOKUP(Cal_Energy_Switching!AC$4,Switching!$B$23:$E$31,2,0)/12,0)</f>
        <v>1163.0601449201886</v>
      </c>
      <c r="AD151" s="6">
        <f>Cal_Energy!AD150+IFERROR(VLOOKUP(Cal_Energy_Switching!AD$4,Switching!$B$35:$E$44,2,0)/12,0)-IFERROR(VLOOKUP(Cal_Energy_Switching!AD$4,Switching!$B$23:$E$31,2,0)/12,0)</f>
        <v>487.85920201202475</v>
      </c>
      <c r="AE151" s="6">
        <f>Cal_Energy!AE150+IFERROR(VLOOKUP(Cal_Energy_Switching!AE$4,Switching!$B$35:$E$44,2,0)/12,0)-IFERROR(VLOOKUP(Cal_Energy_Switching!AE$4,Switching!$B$23:$E$31,2,0)/12,0)</f>
        <v>3220.8461487788677</v>
      </c>
      <c r="AF151" s="6">
        <f>Cal_Energy!AF150+IFERROR(VLOOKUP(Cal_Energy_Switching!AF$4,Switching!$B$35:$E$44,2,0)/12,0)-IFERROR(VLOOKUP(Cal_Energy_Switching!AF$4,Switching!$B$23:$E$31,2,0)/12,0)</f>
        <v>10662.615856605798</v>
      </c>
      <c r="AG151" s="6">
        <f>Cal_Energy!AG150+IFERROR(VLOOKUP(Cal_Energy_Switching!AG$4,Switching!$B$35:$E$44,2,0)/12,0)-IFERROR(VLOOKUP(Cal_Energy_Switching!AG$4,Switching!$B$23:$E$31,2,0)/12,0)</f>
        <v>5434.6063943878607</v>
      </c>
      <c r="AH151" s="6">
        <f>Cal_Energy!AH150+IFERROR(VLOOKUP(Cal_Energy_Switching!AH$4,Switching!$B$35:$E$44,2,0)/12,0)-IFERROR(VLOOKUP(Cal_Energy_Switching!AH$4,Switching!$B$23:$E$31,2,0)/12,0)</f>
        <v>1604.2043705550595</v>
      </c>
      <c r="AI151" s="6">
        <f>Cal_Energy!AI150+IFERROR(VLOOKUP(Cal_Energy_Switching!AI$4,Switching!$B$35:$E$44,2,0)/12,0)-IFERROR(VLOOKUP(Cal_Energy_Switching!AI$4,Switching!$B$23:$E$31,2,0)/12,0)</f>
        <v>3554.2052855352613</v>
      </c>
      <c r="AJ151" s="6">
        <f>Cal_Energy!AJ150+IFERROR(VLOOKUP(Cal_Energy_Switching!AJ$4,Switching!$B$35:$E$44,2,0)/12,0)-IFERROR(VLOOKUP(Cal_Energy_Switching!AJ$4,Switching!$B$23:$E$31,2,0)/12,0)</f>
        <v>587278.29334160814</v>
      </c>
      <c r="AK151" s="35">
        <f t="shared" si="12"/>
        <v>147370.4478218375</v>
      </c>
      <c r="AL151" s="1">
        <f>Cal_Energy!AL150+IFERROR(VLOOKUP(Cal_Energy_Switching!AL$4,Switching!$B$35:$E$44,2,0)/12,0)-IFERROR(VLOOKUP(Cal_Energy_Switching!AL$4,Switching!$B$23:$E$31,2,0)/12,0)</f>
        <v>41444.94006011451</v>
      </c>
      <c r="AM151" s="1">
        <f>Cal_Energy!AM150+IFERROR(VLOOKUP(Cal_Energy_Switching!AM$4,Switching!$B$35:$E$44,2,0)/12,0)-IFERROR(VLOOKUP(Cal_Energy_Switching!AM$4,Switching!$B$23:$E$31,2,0)/12,0)</f>
        <v>105925.507761723</v>
      </c>
      <c r="AN151" s="6">
        <f>Cal_Energy!AN150+IFERROR(VLOOKUP(Cal_Energy_Switching!AN$4,Switching!$B$35:$E$44,2,0)/12,0)-IFERROR(VLOOKUP(Cal_Energy_Switching!AN$4,Switching!$B$23:$E$31,2,0)/12,0)</f>
        <v>258.12197724779702</v>
      </c>
      <c r="AO151" s="6">
        <f>Cal_Energy!AO150+IFERROR(VLOOKUP(Cal_Energy_Switching!AO$4,Switching!$B$35:$E$44,2,0)/12,0)-IFERROR(VLOOKUP(Cal_Energy_Switching!AO$4,Switching!$B$23:$E$31,2,0)/12,0)</f>
        <v>254.46279287417801</v>
      </c>
      <c r="AP151" s="6">
        <f>Cal_Energy!AP150+IFERROR(VLOOKUP(Cal_Energy_Switching!AP$4,Switching!$B$35:$E$44,2,0)/12,0)-IFERROR(VLOOKUP(Cal_Energy_Switching!AP$4,Switching!$B$23:$E$31,2,0)/12,0)</f>
        <v>7432.7935501003849</v>
      </c>
      <c r="AQ151" s="6">
        <f>Cal_Energy!AQ150+IFERROR(VLOOKUP(Cal_Energy_Switching!AQ$4,Switching!$B$35:$E$44,2,0)/12,0)-IFERROR(VLOOKUP(Cal_Energy_Switching!AQ$4,Switching!$B$23:$E$31,2,0)/12,0)</f>
        <v>82081.394753864472</v>
      </c>
      <c r="AR151" s="6">
        <f>Cal_Energy!AR150+IFERROR(VLOOKUP(Cal_Energy_Switching!AR$4,Switching!$B$35:$E$44,2,0)/12,0)-IFERROR(VLOOKUP(Cal_Energy_Switching!AR$4,Switching!$B$23:$E$31,2,0)/12,0)</f>
        <v>14416.613181877798</v>
      </c>
      <c r="AS151" s="6">
        <f>Cal_Energy!AS150+IFERROR(VLOOKUP(Cal_Energy_Switching!AS$4,Switching!$B$35:$E$44,2,0)/12,0)-IFERROR(VLOOKUP(Cal_Energy_Switching!AS$4,Switching!$B$23:$E$31,2,0)/12,0)</f>
        <v>179505.83675528673</v>
      </c>
      <c r="AT151" s="6">
        <f>Cal_Energy!AT150+IFERROR(VLOOKUP(Cal_Energy_Switching!AT$4,Switching!$B$35:$E$44,2,0)/12,0)-IFERROR(VLOOKUP(Cal_Energy_Switching!AT$4,Switching!$B$23:$E$31,2,0)/12,0)</f>
        <v>35584.430757714872</v>
      </c>
      <c r="AU151" s="6">
        <f>Cal_Energy!AU150+IFERROR(VLOOKUP(Cal_Energy_Switching!AU$4,Switching!$B$35:$E$44,2,0)/12,0)-IFERROR(VLOOKUP(Cal_Energy_Switching!AU$4,Switching!$B$23:$E$31,2,0)/12,0)</f>
        <v>84523.664629938925</v>
      </c>
      <c r="AV151" s="6">
        <f>Cal_Energy!AV150+IFERROR(VLOOKUP(Cal_Energy_Switching!AV$4,Switching!$B$35:$E$44,2,0)/12,0)-IFERROR(VLOOKUP(Cal_Energy_Switching!AV$4,Switching!$B$23:$E$31,2,0)/12,0)</f>
        <v>1362.5359415239673</v>
      </c>
      <c r="AW151" s="6">
        <f>Cal_Energy!AW150+IFERROR(VLOOKUP(Cal_Energy_Switching!AW$4,Switching!$B$35:$E$44,2,0)/12,0)-IFERROR(VLOOKUP(Cal_Energy_Switching!AW$4,Switching!$B$23:$E$31,2,0)/12,0)</f>
        <v>22290.710860457093</v>
      </c>
      <c r="AX151" s="6">
        <f>Cal_Energy!AX150+IFERROR(VLOOKUP(Cal_Energy_Switching!AX$4,Switching!$B$35:$E$44,2,0)/12,0)-IFERROR(VLOOKUP(Cal_Energy_Switching!AX$4,Switching!$B$23:$E$31,2,0)/12,0)</f>
        <v>171814.6126341811</v>
      </c>
      <c r="AY151" s="6">
        <f>Cal_Energy!AY150+IFERROR(VLOOKUP(Cal_Energy_Switching!AY$4,Switching!$B$35:$E$44,2,0)/12,0)-IFERROR(VLOOKUP(Cal_Energy_Switching!AY$4,Switching!$B$23:$E$31,2,0)/12,0)</f>
        <v>26626.921882966599</v>
      </c>
      <c r="AZ151" s="6">
        <f>Cal_Energy!AZ150+IFERROR(VLOOKUP(Cal_Energy_Switching!AZ$4,Switching!$B$35:$E$44,2,0)/12,0)-IFERROR(VLOOKUP(Cal_Energy_Switching!AZ$4,Switching!$B$23:$E$31,2,0)/12,0)</f>
        <v>10824.2</v>
      </c>
      <c r="BA151" s="6">
        <f>Cal_Energy!BA150+IFERROR(VLOOKUP(Cal_Energy_Switching!BA$4,Switching!$B$35:$E$44,2,0)/12,0)-IFERROR(VLOOKUP(Cal_Energy_Switching!BA$4,Switching!$B$23:$E$31,2,0)/12,0)</f>
        <v>5119.5</v>
      </c>
      <c r="BB151" s="7">
        <f t="shared" si="14"/>
        <v>3348775.0125717241</v>
      </c>
    </row>
    <row r="152" spans="1:54" x14ac:dyDescent="0.25">
      <c r="A152">
        <v>2026</v>
      </c>
      <c r="B152">
        <v>9</v>
      </c>
      <c r="C152" t="s">
        <v>258</v>
      </c>
      <c r="D152" s="6">
        <f>Cal_Energy!D151+IFERROR(VLOOKUP(Cal_Energy_Switching!D$4,Switching!$B$35:$E$44,2,0)/12,0)-IFERROR(VLOOKUP(Cal_Energy_Switching!D$4,Switching!$B$23:$E$31,2,0)/12,0)</f>
        <v>482047.34098179592</v>
      </c>
      <c r="E152" s="35">
        <f t="shared" si="13"/>
        <v>169862.83224497622</v>
      </c>
      <c r="F152" s="1">
        <f>Cal_Energy!F151+IFERROR(VLOOKUP(Cal_Energy_Switching!F$4,Switching!$B$35:$E$44,2,0)/12,0)-IFERROR(VLOOKUP(Cal_Energy_Switching!F$4,Switching!$B$23:$E$31,2,0)/12,0)</f>
        <v>68895.500847990508</v>
      </c>
      <c r="G152" s="1">
        <f>Cal_Energy!G151+IFERROR(VLOOKUP(Cal_Energy_Switching!G$4,Switching!$B$35:$E$44,2,0)/12,0)-IFERROR(VLOOKUP(Cal_Energy_Switching!G$4,Switching!$B$23:$E$31,2,0)/12,0)</f>
        <v>100967.33139698571</v>
      </c>
      <c r="H152" s="35">
        <f t="shared" si="10"/>
        <v>11097.302320945604</v>
      </c>
      <c r="I152" s="1">
        <f>Cal_Energy!I151+IFERROR(VLOOKUP(Cal_Energy_Switching!I$4,Switching!$B$35:$E$44,2,0)/12,0)-IFERROR(VLOOKUP(Cal_Energy_Switching!I$4,Switching!$B$23:$E$31,2,0)/12,0)</f>
        <v>568.0869242122202</v>
      </c>
      <c r="J152" s="1">
        <f>Cal_Energy!J151+IFERROR(VLOOKUP(Cal_Energy_Switching!J$4,Switching!$B$35:$E$44,2,0)/12,0)-IFERROR(VLOOKUP(Cal_Energy_Switching!J$4,Switching!$B$23:$E$31,2,0)/12,0)</f>
        <v>10529.215396733383</v>
      </c>
      <c r="K152" s="6">
        <f>Cal_Energy!K151+IFERROR(VLOOKUP(Cal_Energy_Switching!K$4,Switching!$B$35:$E$44,2,0)/12,0)-IFERROR(VLOOKUP(Cal_Energy_Switching!K$4,Switching!$B$23:$E$31,2,0)/12,0)</f>
        <v>255805.96512293327</v>
      </c>
      <c r="L152" s="6">
        <f>Cal_Energy!L151+IFERROR(VLOOKUP(Cal_Energy_Switching!L$4,Switching!$B$35:$E$44,2,0)/12,0)-IFERROR(VLOOKUP(Cal_Energy_Switching!L$4,Switching!$B$23:$E$31,2,0)/12,0)</f>
        <v>20186.539217213896</v>
      </c>
      <c r="M152" s="6">
        <f>Cal_Energy!M151+IFERROR(VLOOKUP(Cal_Energy_Switching!M$4,Switching!$B$35:$E$44,2,0)/12,0)-IFERROR(VLOOKUP(Cal_Energy_Switching!M$4,Switching!$B$23:$E$31,2,0)/12,0)</f>
        <v>191412.79683054425</v>
      </c>
      <c r="N152" s="6">
        <f>Cal_Energy!N151+IFERROR(VLOOKUP(Cal_Energy_Switching!N$4,Switching!$B$35:$E$44,2,0)/12,0)-IFERROR(VLOOKUP(Cal_Energy_Switching!N$4,Switching!$B$23:$E$31,2,0)/12,0)</f>
        <v>106999.32013350171</v>
      </c>
      <c r="O152" s="6">
        <f>Cal_Energy!O151+IFERROR(VLOOKUP(Cal_Energy_Switching!O$4,Switching!$B$35:$E$44,2,0)/12,0)-IFERROR(VLOOKUP(Cal_Energy_Switching!O$4,Switching!$B$23:$E$31,2,0)/12,0)</f>
        <v>148348.07311102562</v>
      </c>
      <c r="P152" s="6">
        <f>Cal_Energy!P151+IFERROR(VLOOKUP(Cal_Energy_Switching!P$4,Switching!$B$35:$E$44,2,0)/12,0)-IFERROR(VLOOKUP(Cal_Energy_Switching!P$4,Switching!$B$23:$E$31,2,0)/12,0)</f>
        <v>0</v>
      </c>
      <c r="Q152" s="6">
        <f>Cal_Energy!Q151+IFERROR(VLOOKUP(Cal_Energy_Switching!Q$4,Switching!$B$35:$E$44,2,0)/12,0)-IFERROR(VLOOKUP(Cal_Energy_Switching!Q$4,Switching!$B$23:$E$31,2,0)/12,0)</f>
        <v>20442.086854488527</v>
      </c>
      <c r="R152" s="6">
        <f>Cal_Energy!R151+IFERROR(VLOOKUP(Cal_Energy_Switching!R$4,Switching!$B$35:$E$44,2,0)/12,0)-IFERROR(VLOOKUP(Cal_Energy_Switching!R$4,Switching!$B$23:$E$31,2,0)/12,0)</f>
        <v>17681.276000000002</v>
      </c>
      <c r="S152" s="6">
        <f>Cal_Energy!S151+IFERROR(VLOOKUP(Cal_Energy_Switching!S$4,Switching!$B$35:$E$44,2,0)/12,0)-IFERROR(VLOOKUP(Cal_Energy_Switching!S$4,Switching!$B$23:$E$31,2,0)/12,0)</f>
        <v>111947.32235904483</v>
      </c>
      <c r="T152" s="6">
        <f>Cal_Energy!T151+IFERROR(VLOOKUP(Cal_Energy_Switching!T$4,Switching!$B$35:$E$44,2,0)/12,0)-IFERROR(VLOOKUP(Cal_Energy_Switching!T$4,Switching!$B$23:$E$31,2,0)/12,0)</f>
        <v>12.819044222276448</v>
      </c>
      <c r="U152" s="6">
        <f>Cal_Energy!U151+IFERROR(VLOOKUP(Cal_Energy_Switching!U$4,Switching!$B$35:$E$44,2,0)/12,0)-IFERROR(VLOOKUP(Cal_Energy_Switching!U$4,Switching!$B$23:$E$31,2,0)/12,0)</f>
        <v>92.483958563202961</v>
      </c>
      <c r="V152" s="6">
        <f>Cal_Energy!V151+IFERROR(VLOOKUP(Cal_Energy_Switching!V$4,Switching!$B$35:$E$44,2,0)/12,0)-IFERROR(VLOOKUP(Cal_Energy_Switching!V$4,Switching!$B$23:$E$31,2,0)/12,0)</f>
        <v>45641.535759228333</v>
      </c>
      <c r="W152" s="6">
        <f>Cal_Energy!W151+IFERROR(VLOOKUP(Cal_Energy_Switching!W$4,Switching!$B$35:$E$44,2,0)/12,0)-IFERROR(VLOOKUP(Cal_Energy_Switching!W$4,Switching!$B$23:$E$31,2,0)/12,0)</f>
        <v>8673.694040261842</v>
      </c>
      <c r="X152" s="6">
        <f>Cal_Energy!X151+IFERROR(VLOOKUP(Cal_Energy_Switching!X$4,Switching!$B$35:$E$44,2,0)/12,0)-IFERROR(VLOOKUP(Cal_Energy_Switching!X$4,Switching!$B$23:$E$31,2,0)/12,0)</f>
        <v>34016.950799457765</v>
      </c>
      <c r="Y152" s="35">
        <f t="shared" si="11"/>
        <v>6537.7078638776457</v>
      </c>
      <c r="Z152" s="1">
        <f>Cal_Energy!Z151+IFERROR(VLOOKUP(Cal_Energy_Switching!Z$4,Switching!$B$35:$E$44,2,0)/12,0)-IFERROR(VLOOKUP(Cal_Energy_Switching!Z$4,Switching!$B$23:$E$31,2,0)/12,0)</f>
        <v>3396.2042575855148</v>
      </c>
      <c r="AA152" s="1">
        <f>Cal_Energy!AA151+IFERROR(VLOOKUP(Cal_Energy_Switching!AA$4,Switching!$B$35:$E$44,2,0)/12,0)-IFERROR(VLOOKUP(Cal_Energy_Switching!AA$4,Switching!$B$23:$E$31,2,0)/12,0)</f>
        <v>3141.5036062921313</v>
      </c>
      <c r="AB152" s="6">
        <f>Cal_Energy!AB151+IFERROR(VLOOKUP(Cal_Energy_Switching!AB$4,Switching!$B$35:$E$44,2,0)/12,0)-IFERROR(VLOOKUP(Cal_Energy_Switching!AB$4,Switching!$B$23:$E$31,2,0)/12,0)</f>
        <v>67.899592589532091</v>
      </c>
      <c r="AC152" s="6">
        <f>Cal_Energy!AC151+IFERROR(VLOOKUP(Cal_Energy_Switching!AC$4,Switching!$B$35:$E$44,2,0)/12,0)-IFERROR(VLOOKUP(Cal_Energy_Switching!AC$4,Switching!$B$23:$E$31,2,0)/12,0)</f>
        <v>1026.8986310112471</v>
      </c>
      <c r="AD152" s="6">
        <f>Cal_Energy!AD151+IFERROR(VLOOKUP(Cal_Energy_Switching!AD$4,Switching!$B$35:$E$44,2,0)/12,0)-IFERROR(VLOOKUP(Cal_Energy_Switching!AD$4,Switching!$B$23:$E$31,2,0)/12,0)</f>
        <v>479.1830917822831</v>
      </c>
      <c r="AE152" s="6">
        <f>Cal_Energy!AE151+IFERROR(VLOOKUP(Cal_Energy_Switching!AE$4,Switching!$B$35:$E$44,2,0)/12,0)-IFERROR(VLOOKUP(Cal_Energy_Switching!AE$4,Switching!$B$23:$E$31,2,0)/12,0)</f>
        <v>2787.5142956465952</v>
      </c>
      <c r="AF152" s="6">
        <f>Cal_Energy!AF151+IFERROR(VLOOKUP(Cal_Energy_Switching!AF$4,Switching!$B$35:$E$44,2,0)/12,0)-IFERROR(VLOOKUP(Cal_Energy_Switching!AF$4,Switching!$B$23:$E$31,2,0)/12,0)</f>
        <v>8924.847879826666</v>
      </c>
      <c r="AG152" s="6">
        <f>Cal_Energy!AG151+IFERROR(VLOOKUP(Cal_Energy_Switching!AG$4,Switching!$B$35:$E$44,2,0)/12,0)-IFERROR(VLOOKUP(Cal_Energy_Switching!AG$4,Switching!$B$23:$E$31,2,0)/12,0)</f>
        <v>4703.4357792321371</v>
      </c>
      <c r="AH152" s="6">
        <f>Cal_Energy!AH151+IFERROR(VLOOKUP(Cal_Energy_Switching!AH$4,Switching!$B$35:$E$44,2,0)/12,0)-IFERROR(VLOOKUP(Cal_Energy_Switching!AH$4,Switching!$B$23:$E$31,2,0)/12,0)</f>
        <v>1388.3751068818881</v>
      </c>
      <c r="AI152" s="6">
        <f>Cal_Energy!AI151+IFERROR(VLOOKUP(Cal_Energy_Switching!AI$4,Switching!$B$35:$E$44,2,0)/12,0)-IFERROR(VLOOKUP(Cal_Energy_Switching!AI$4,Switching!$B$23:$E$31,2,0)/12,0)</f>
        <v>2974.949293275552</v>
      </c>
      <c r="AJ152" s="6">
        <f>Cal_Energy!AJ151+IFERROR(VLOOKUP(Cal_Energy_Switching!AJ$4,Switching!$B$35:$E$44,2,0)/12,0)-IFERROR(VLOOKUP(Cal_Energy_Switching!AJ$4,Switching!$B$23:$E$31,2,0)/12,0)</f>
        <v>442985.6794440861</v>
      </c>
      <c r="AK152" s="35">
        <f t="shared" si="12"/>
        <v>120051.48516691866</v>
      </c>
      <c r="AL152" s="1">
        <f>Cal_Energy!AL151+IFERROR(VLOOKUP(Cal_Energy_Switching!AL$4,Switching!$B$35:$E$44,2,0)/12,0)-IFERROR(VLOOKUP(Cal_Energy_Switching!AL$4,Switching!$B$23:$E$31,2,0)/12,0)</f>
        <v>33795.630516737227</v>
      </c>
      <c r="AM152" s="1">
        <f>Cal_Energy!AM151+IFERROR(VLOOKUP(Cal_Energy_Switching!AM$4,Switching!$B$35:$E$44,2,0)/12,0)-IFERROR(VLOOKUP(Cal_Energy_Switching!AM$4,Switching!$B$23:$E$31,2,0)/12,0)</f>
        <v>86255.854650181427</v>
      </c>
      <c r="AN152" s="6">
        <f>Cal_Energy!AN151+IFERROR(VLOOKUP(Cal_Energy_Switching!AN$4,Switching!$B$35:$E$44,2,0)/12,0)-IFERROR(VLOOKUP(Cal_Energy_Switching!AN$4,Switching!$B$23:$E$31,2,0)/12,0)</f>
        <v>237.37316157616169</v>
      </c>
      <c r="AO152" s="6">
        <f>Cal_Energy!AO151+IFERROR(VLOOKUP(Cal_Energy_Switching!AO$4,Switching!$B$35:$E$44,2,0)/12,0)-IFERROR(VLOOKUP(Cal_Energy_Switching!AO$4,Switching!$B$23:$E$31,2,0)/12,0)</f>
        <v>222.64135562955929</v>
      </c>
      <c r="AP152" s="6">
        <f>Cal_Energy!AP151+IFERROR(VLOOKUP(Cal_Energy_Switching!AP$4,Switching!$B$35:$E$44,2,0)/12,0)-IFERROR(VLOOKUP(Cal_Energy_Switching!AP$4,Switching!$B$23:$E$31,2,0)/12,0)</f>
        <v>7043.4381223482287</v>
      </c>
      <c r="AQ152" s="6">
        <f>Cal_Energy!AQ151+IFERROR(VLOOKUP(Cal_Energy_Switching!AQ$4,Switching!$B$35:$E$44,2,0)/12,0)-IFERROR(VLOOKUP(Cal_Energy_Switching!AQ$4,Switching!$B$23:$E$31,2,0)/12,0)</f>
        <v>67738.30316754301</v>
      </c>
      <c r="AR152" s="6">
        <f>Cal_Energy!AR151+IFERROR(VLOOKUP(Cal_Energy_Switching!AR$4,Switching!$B$35:$E$44,2,0)/12,0)-IFERROR(VLOOKUP(Cal_Energy_Switching!AR$4,Switching!$B$23:$E$31,2,0)/12,0)</f>
        <v>12775.66211855238</v>
      </c>
      <c r="AS152" s="6">
        <f>Cal_Energy!AS151+IFERROR(VLOOKUP(Cal_Energy_Switching!AS$4,Switching!$B$35:$E$44,2,0)/12,0)-IFERROR(VLOOKUP(Cal_Energy_Switching!AS$4,Switching!$B$23:$E$31,2,0)/12,0)</f>
        <v>152433.12489694211</v>
      </c>
      <c r="AT152" s="6">
        <f>Cal_Energy!AT151+IFERROR(VLOOKUP(Cal_Energy_Switching!AT$4,Switching!$B$35:$E$44,2,0)/12,0)-IFERROR(VLOOKUP(Cal_Energy_Switching!AT$4,Switching!$B$23:$E$31,2,0)/12,0)</f>
        <v>31755.544943288896</v>
      </c>
      <c r="AU152" s="6">
        <f>Cal_Energy!AU151+IFERROR(VLOOKUP(Cal_Energy_Switching!AU$4,Switching!$B$35:$E$44,2,0)/12,0)-IFERROR(VLOOKUP(Cal_Energy_Switching!AU$4,Switching!$B$23:$E$31,2,0)/12,0)</f>
        <v>71783.564931894376</v>
      </c>
      <c r="AV152" s="6">
        <f>Cal_Energy!AV151+IFERROR(VLOOKUP(Cal_Energy_Switching!AV$4,Switching!$B$35:$E$44,2,0)/12,0)-IFERROR(VLOOKUP(Cal_Energy_Switching!AV$4,Switching!$B$23:$E$31,2,0)/12,0)</f>
        <v>1117.3506113809317</v>
      </c>
      <c r="AW152" s="6">
        <f>Cal_Energy!AW151+IFERROR(VLOOKUP(Cal_Energy_Switching!AW$4,Switching!$B$35:$E$44,2,0)/12,0)-IFERROR(VLOOKUP(Cal_Energy_Switching!AW$4,Switching!$B$23:$E$31,2,0)/12,0)</f>
        <v>19055.955790433327</v>
      </c>
      <c r="AX152" s="6">
        <f>Cal_Energy!AX151+IFERROR(VLOOKUP(Cal_Energy_Switching!AX$4,Switching!$B$35:$E$44,2,0)/12,0)-IFERROR(VLOOKUP(Cal_Energy_Switching!AX$4,Switching!$B$23:$E$31,2,0)/12,0)</f>
        <v>140896.95296863711</v>
      </c>
      <c r="AY152" s="6">
        <f>Cal_Energy!AY151+IFERROR(VLOOKUP(Cal_Energy_Switching!AY$4,Switching!$B$35:$E$44,2,0)/12,0)-IFERROR(VLOOKUP(Cal_Energy_Switching!AY$4,Switching!$B$23:$E$31,2,0)/12,0)</f>
        <v>23223.822707118386</v>
      </c>
      <c r="AZ152" s="6">
        <f>Cal_Energy!AZ151+IFERROR(VLOOKUP(Cal_Energy_Switching!AZ$4,Switching!$B$35:$E$44,2,0)/12,0)-IFERROR(VLOOKUP(Cal_Energy_Switching!AZ$4,Switching!$B$23:$E$31,2,0)/12,0)</f>
        <v>8540</v>
      </c>
      <c r="BA152" s="6">
        <f>Cal_Energy!BA151+IFERROR(VLOOKUP(Cal_Energy_Switching!BA$4,Switching!$B$35:$E$44,2,0)/12,0)-IFERROR(VLOOKUP(Cal_Energy_Switching!BA$4,Switching!$B$23:$E$31,2,0)/12,0)</f>
        <v>5318.1</v>
      </c>
      <c r="BB152" s="7">
        <f t="shared" si="14"/>
        <v>2758338.1496986756</v>
      </c>
    </row>
    <row r="153" spans="1:54" x14ac:dyDescent="0.25">
      <c r="A153">
        <v>2026</v>
      </c>
      <c r="B153">
        <v>10</v>
      </c>
      <c r="C153" t="s">
        <v>259</v>
      </c>
      <c r="D153" s="6">
        <f>Cal_Energy!D152+IFERROR(VLOOKUP(Cal_Energy_Switching!D$4,Switching!$B$35:$E$44,2,0)/12,0)-IFERROR(VLOOKUP(Cal_Energy_Switching!D$4,Switching!$B$23:$E$31,2,0)/12,0)</f>
        <v>393007.15022265539</v>
      </c>
      <c r="E153" s="35">
        <f t="shared" si="13"/>
        <v>157279.54511406092</v>
      </c>
      <c r="F153" s="1">
        <f>Cal_Energy!F152+IFERROR(VLOOKUP(Cal_Energy_Switching!F$4,Switching!$B$35:$E$44,2,0)/12,0)-IFERROR(VLOOKUP(Cal_Energy_Switching!F$4,Switching!$B$23:$E$31,2,0)/12,0)</f>
        <v>63862.185995624379</v>
      </c>
      <c r="G153" s="1">
        <f>Cal_Energy!G152+IFERROR(VLOOKUP(Cal_Energy_Switching!G$4,Switching!$B$35:$E$44,2,0)/12,0)-IFERROR(VLOOKUP(Cal_Energy_Switching!G$4,Switching!$B$23:$E$31,2,0)/12,0)</f>
        <v>93417.35911843655</v>
      </c>
      <c r="H153" s="35">
        <f t="shared" si="10"/>
        <v>11870.412727952058</v>
      </c>
      <c r="I153" s="1">
        <f>Cal_Energy!I152+IFERROR(VLOOKUP(Cal_Energy_Switching!I$4,Switching!$B$35:$E$44,2,0)/12,0)-IFERROR(VLOOKUP(Cal_Energy_Switching!I$4,Switching!$B$23:$E$31,2,0)/12,0)</f>
        <v>607.6635618932354</v>
      </c>
      <c r="J153" s="1">
        <f>Cal_Energy!J152+IFERROR(VLOOKUP(Cal_Energy_Switching!J$4,Switching!$B$35:$E$44,2,0)/12,0)-IFERROR(VLOOKUP(Cal_Energy_Switching!J$4,Switching!$B$23:$E$31,2,0)/12,0)</f>
        <v>11262.749166058822</v>
      </c>
      <c r="K153" s="6">
        <f>Cal_Energy!K152+IFERROR(VLOOKUP(Cal_Energy_Switching!K$4,Switching!$B$35:$E$44,2,0)/12,0)-IFERROR(VLOOKUP(Cal_Energy_Switching!K$4,Switching!$B$23:$E$31,2,0)/12,0)</f>
        <v>264167.91466628422</v>
      </c>
      <c r="L153" s="6">
        <f>Cal_Energy!L152+IFERROR(VLOOKUP(Cal_Energy_Switching!L$4,Switching!$B$35:$E$44,2,0)/12,0)-IFERROR(VLOOKUP(Cal_Energy_Switching!L$4,Switching!$B$23:$E$31,2,0)/12,0)</f>
        <v>21057.822792800482</v>
      </c>
      <c r="M153" s="6">
        <f>Cal_Energy!M152+IFERROR(VLOOKUP(Cal_Energy_Switching!M$4,Switching!$B$35:$E$44,2,0)/12,0)-IFERROR(VLOOKUP(Cal_Energy_Switching!M$4,Switching!$B$23:$E$31,2,0)/12,0)</f>
        <v>183400.77882018368</v>
      </c>
      <c r="N153" s="6">
        <f>Cal_Energy!N152+IFERROR(VLOOKUP(Cal_Energy_Switching!N$4,Switching!$B$35:$E$44,2,0)/12,0)-IFERROR(VLOOKUP(Cal_Energy_Switching!N$4,Switching!$B$23:$E$31,2,0)/12,0)</f>
        <v>110285.56954588639</v>
      </c>
      <c r="O153" s="6">
        <f>Cal_Energy!O152+IFERROR(VLOOKUP(Cal_Energy_Switching!O$4,Switching!$B$35:$E$44,2,0)/12,0)-IFERROR(VLOOKUP(Cal_Energy_Switching!O$4,Switching!$B$23:$E$31,2,0)/12,0)</f>
        <v>143006.75293554331</v>
      </c>
      <c r="P153" s="6">
        <f>Cal_Energy!P152+IFERROR(VLOOKUP(Cal_Energy_Switching!P$4,Switching!$B$35:$E$44,2,0)/12,0)-IFERROR(VLOOKUP(Cal_Energy_Switching!P$4,Switching!$B$23:$E$31,2,0)/12,0)</f>
        <v>0</v>
      </c>
      <c r="Q153" s="6">
        <f>Cal_Energy!Q152+IFERROR(VLOOKUP(Cal_Energy_Switching!Q$4,Switching!$B$35:$E$44,2,0)/12,0)-IFERROR(VLOOKUP(Cal_Energy_Switching!Q$4,Switching!$B$23:$E$31,2,0)/12,0)</f>
        <v>18673.665947326383</v>
      </c>
      <c r="R153" s="6">
        <f>Cal_Energy!R152+IFERROR(VLOOKUP(Cal_Energy_Switching!R$4,Switching!$B$35:$E$44,2,0)/12,0)-IFERROR(VLOOKUP(Cal_Energy_Switching!R$4,Switching!$B$23:$E$31,2,0)/12,0)</f>
        <v>16973.099999999999</v>
      </c>
      <c r="S153" s="6">
        <f>Cal_Energy!S152+IFERROR(VLOOKUP(Cal_Energy_Switching!S$4,Switching!$B$35:$E$44,2,0)/12,0)-IFERROR(VLOOKUP(Cal_Energy_Switching!S$4,Switching!$B$23:$E$31,2,0)/12,0)</f>
        <v>118354.85941925293</v>
      </c>
      <c r="T153" s="6">
        <f>Cal_Energy!T152+IFERROR(VLOOKUP(Cal_Energy_Switching!T$4,Switching!$B$35:$E$44,2,0)/12,0)-IFERROR(VLOOKUP(Cal_Energy_Switching!T$4,Switching!$B$23:$E$31,2,0)/12,0)</f>
        <v>13.743024503454949</v>
      </c>
      <c r="U153" s="6">
        <f>Cal_Energy!U152+IFERROR(VLOOKUP(Cal_Energy_Switching!U$4,Switching!$B$35:$E$44,2,0)/12,0)-IFERROR(VLOOKUP(Cal_Energy_Switching!U$4,Switching!$B$23:$E$31,2,0)/12,0)</f>
        <v>95.375356703193731</v>
      </c>
      <c r="V153" s="6">
        <f>Cal_Energy!V152+IFERROR(VLOOKUP(Cal_Energy_Switching!V$4,Switching!$B$35:$E$44,2,0)/12,0)-IFERROR(VLOOKUP(Cal_Energy_Switching!V$4,Switching!$B$23:$E$31,2,0)/12,0)</f>
        <v>45507.52425543344</v>
      </c>
      <c r="W153" s="6">
        <f>Cal_Energy!W152+IFERROR(VLOOKUP(Cal_Energy_Switching!W$4,Switching!$B$35:$E$44,2,0)/12,0)-IFERROR(VLOOKUP(Cal_Energy_Switching!W$4,Switching!$B$23:$E$31,2,0)/12,0)</f>
        <v>10224.718558548479</v>
      </c>
      <c r="X153" s="6">
        <f>Cal_Energy!X152+IFERROR(VLOOKUP(Cal_Energy_Switching!X$4,Switching!$B$35:$E$44,2,0)/12,0)-IFERROR(VLOOKUP(Cal_Energy_Switching!X$4,Switching!$B$23:$E$31,2,0)/12,0)</f>
        <v>46480.299173820582</v>
      </c>
      <c r="Y153" s="35">
        <f t="shared" si="11"/>
        <v>6517.9503227394544</v>
      </c>
      <c r="Z153" s="1">
        <f>Cal_Energy!Z152+IFERROR(VLOOKUP(Cal_Energy_Switching!Z$4,Switching!$B$35:$E$44,2,0)/12,0)-IFERROR(VLOOKUP(Cal_Energy_Switching!Z$4,Switching!$B$23:$E$31,2,0)/12,0)</f>
        <v>3385.9406228789694</v>
      </c>
      <c r="AA153" s="1">
        <f>Cal_Energy!AA152+IFERROR(VLOOKUP(Cal_Energy_Switching!AA$4,Switching!$B$35:$E$44,2,0)/12,0)-IFERROR(VLOOKUP(Cal_Energy_Switching!AA$4,Switching!$B$23:$E$31,2,0)/12,0)</f>
        <v>3132.0096998604845</v>
      </c>
      <c r="AB153" s="6">
        <f>Cal_Energy!AB152+IFERROR(VLOOKUP(Cal_Energy_Switching!AB$4,Switching!$B$35:$E$44,2,0)/12,0)-IFERROR(VLOOKUP(Cal_Energy_Switching!AB$4,Switching!$B$23:$E$31,2,0)/12,0)</f>
        <v>70.898615799501556</v>
      </c>
      <c r="AC153" s="6">
        <f>Cal_Energy!AC152+IFERROR(VLOOKUP(Cal_Energy_Switching!AC$4,Switching!$B$35:$E$44,2,0)/12,0)-IFERROR(VLOOKUP(Cal_Energy_Switching!AC$4,Switching!$B$23:$E$31,2,0)/12,0)</f>
        <v>1210.7495136133596</v>
      </c>
      <c r="AD153" s="6">
        <f>Cal_Energy!AD152+IFERROR(VLOOKUP(Cal_Energy_Switching!AD$4,Switching!$B$35:$E$44,2,0)/12,0)-IFERROR(VLOOKUP(Cal_Energy_Switching!AD$4,Switching!$B$23:$E$31,2,0)/12,0)</f>
        <v>560.19578831432864</v>
      </c>
      <c r="AE153" s="6">
        <f>Cal_Energy!AE152+IFERROR(VLOOKUP(Cal_Energy_Switching!AE$4,Switching!$B$35:$E$44,2,0)/12,0)-IFERROR(VLOOKUP(Cal_Energy_Switching!AE$4,Switching!$B$23:$E$31,2,0)/12,0)</f>
        <v>3426.2690163614561</v>
      </c>
      <c r="AF153" s="6">
        <f>Cal_Energy!AF152+IFERROR(VLOOKUP(Cal_Energy_Switching!AF$4,Switching!$B$35:$E$44,2,0)/12,0)-IFERROR(VLOOKUP(Cal_Energy_Switching!AF$4,Switching!$B$23:$E$31,2,0)/12,0)</f>
        <v>9292.0689031987094</v>
      </c>
      <c r="AG153" s="6">
        <f>Cal_Energy!AG152+IFERROR(VLOOKUP(Cal_Energy_Switching!AG$4,Switching!$B$35:$E$44,2,0)/12,0)-IFERROR(VLOOKUP(Cal_Energy_Switching!AG$4,Switching!$B$23:$E$31,2,0)/12,0)</f>
        <v>5781.2210348111848</v>
      </c>
      <c r="AH153" s="6">
        <f>Cal_Energy!AH152+IFERROR(VLOOKUP(Cal_Energy_Switching!AH$4,Switching!$B$35:$E$44,2,0)/12,0)-IFERROR(VLOOKUP(Cal_Energy_Switching!AH$4,Switching!$B$23:$E$31,2,0)/12,0)</f>
        <v>1706.519180628457</v>
      </c>
      <c r="AI153" s="6">
        <f>Cal_Energy!AI152+IFERROR(VLOOKUP(Cal_Energy_Switching!AI$4,Switching!$B$35:$E$44,2,0)/12,0)-IFERROR(VLOOKUP(Cal_Energy_Switching!AI$4,Switching!$B$23:$E$31,2,0)/12,0)</f>
        <v>3097.3563010662328</v>
      </c>
      <c r="AJ153" s="6">
        <f>Cal_Energy!AJ152+IFERROR(VLOOKUP(Cal_Energy_Switching!AJ$4,Switching!$B$35:$E$44,2,0)/12,0)-IFERROR(VLOOKUP(Cal_Energy_Switching!AJ$4,Switching!$B$23:$E$31,2,0)/12,0)</f>
        <v>312126.9908323774</v>
      </c>
      <c r="AK153" s="35">
        <f t="shared" si="12"/>
        <v>109755.64122329582</v>
      </c>
      <c r="AL153" s="1">
        <f>Cal_Energy!AL152+IFERROR(VLOOKUP(Cal_Energy_Switching!AL$4,Switching!$B$35:$E$44,2,0)/12,0)-IFERROR(VLOOKUP(Cal_Energy_Switching!AL$4,Switching!$B$23:$E$31,2,0)/12,0)</f>
        <v>30912.794212522836</v>
      </c>
      <c r="AM153" s="1">
        <f>Cal_Energy!AM152+IFERROR(VLOOKUP(Cal_Energy_Switching!AM$4,Switching!$B$35:$E$44,2,0)/12,0)-IFERROR(VLOOKUP(Cal_Energy_Switching!AM$4,Switching!$B$23:$E$31,2,0)/12,0)</f>
        <v>78842.847010772995</v>
      </c>
      <c r="AN153" s="6">
        <f>Cal_Energy!AN152+IFERROR(VLOOKUP(Cal_Energy_Switching!AN$4,Switching!$B$35:$E$44,2,0)/12,0)-IFERROR(VLOOKUP(Cal_Energy_Switching!AN$4,Switching!$B$23:$E$31,2,0)/12,0)</f>
        <v>275.21695466690721</v>
      </c>
      <c r="AO153" s="6">
        <f>Cal_Energy!AO152+IFERROR(VLOOKUP(Cal_Energy_Switching!AO$4,Switching!$B$35:$E$44,2,0)/12,0)-IFERROR(VLOOKUP(Cal_Energy_Switching!AO$4,Switching!$B$23:$E$31,2,0)/12,0)</f>
        <v>251.93021199028129</v>
      </c>
      <c r="AP153" s="6">
        <f>Cal_Energy!AP152+IFERROR(VLOOKUP(Cal_Energy_Switching!AP$4,Switching!$B$35:$E$44,2,0)/12,0)-IFERROR(VLOOKUP(Cal_Energy_Switching!AP$4,Switching!$B$23:$E$31,2,0)/12,0)</f>
        <v>8365.8426917803445</v>
      </c>
      <c r="AQ153" s="6">
        <f>Cal_Energy!AQ152+IFERROR(VLOOKUP(Cal_Energy_Switching!AQ$4,Switching!$B$35:$E$44,2,0)/12,0)-IFERROR(VLOOKUP(Cal_Energy_Switching!AQ$4,Switching!$B$23:$E$31,2,0)/12,0)</f>
        <v>73359.707012790139</v>
      </c>
      <c r="AR153" s="6">
        <f>Cal_Energy!AR152+IFERROR(VLOOKUP(Cal_Energy_Switching!AR$4,Switching!$B$35:$E$44,2,0)/12,0)-IFERROR(VLOOKUP(Cal_Energy_Switching!AR$4,Switching!$B$23:$E$31,2,0)/12,0)</f>
        <v>11845.394195851775</v>
      </c>
      <c r="AS153" s="6">
        <f>Cal_Energy!AS152+IFERROR(VLOOKUP(Cal_Energy_Switching!AS$4,Switching!$B$35:$E$44,2,0)/12,0)-IFERROR(VLOOKUP(Cal_Energy_Switching!AS$4,Switching!$B$23:$E$31,2,0)/12,0)</f>
        <v>147454.21840427315</v>
      </c>
      <c r="AT153" s="6">
        <f>Cal_Energy!AT152+IFERROR(VLOOKUP(Cal_Energy_Switching!AT$4,Switching!$B$35:$E$44,2,0)/12,0)-IFERROR(VLOOKUP(Cal_Energy_Switching!AT$4,Switching!$B$23:$E$31,2,0)/12,0)</f>
        <v>29584.919790320815</v>
      </c>
      <c r="AU153" s="6">
        <f>Cal_Energy!AU152+IFERROR(VLOOKUP(Cal_Energy_Switching!AU$4,Switching!$B$35:$E$44,2,0)/12,0)-IFERROR(VLOOKUP(Cal_Energy_Switching!AU$4,Switching!$B$23:$E$31,2,0)/12,0)</f>
        <v>69440.550111814853</v>
      </c>
      <c r="AV153" s="6">
        <f>Cal_Energy!AV152+IFERROR(VLOOKUP(Cal_Energy_Switching!AV$4,Switching!$B$35:$E$44,2,0)/12,0)-IFERROR(VLOOKUP(Cal_Energy_Switching!AV$4,Switching!$B$23:$E$31,2,0)/12,0)</f>
        <v>1158.7033897234035</v>
      </c>
      <c r="AW153" s="6">
        <f>Cal_Energy!AW152+IFERROR(VLOOKUP(Cal_Energy_Switching!AW$4,Switching!$B$35:$E$44,2,0)/12,0)-IFERROR(VLOOKUP(Cal_Energy_Switching!AW$4,Switching!$B$23:$E$31,2,0)/12,0)</f>
        <v>19077.808503354943</v>
      </c>
      <c r="AX153" s="6">
        <f>Cal_Energy!AX152+IFERROR(VLOOKUP(Cal_Energy_Switching!AX$4,Switching!$B$35:$E$44,2,0)/12,0)-IFERROR(VLOOKUP(Cal_Energy_Switching!AX$4,Switching!$B$23:$E$31,2,0)/12,0)</f>
        <v>146111.50282066685</v>
      </c>
      <c r="AY153" s="6">
        <f>Cal_Energy!AY152+IFERROR(VLOOKUP(Cal_Energy_Switching!AY$4,Switching!$B$35:$E$44,2,0)/12,0)-IFERROR(VLOOKUP(Cal_Energy_Switching!AY$4,Switching!$B$23:$E$31,2,0)/12,0)</f>
        <v>23246.81268556304</v>
      </c>
      <c r="AZ153" s="6">
        <f>Cal_Energy!AZ152+IFERROR(VLOOKUP(Cal_Energy_Switching!AZ$4,Switching!$B$35:$E$44,2,0)/12,0)-IFERROR(VLOOKUP(Cal_Energy_Switching!AZ$4,Switching!$B$23:$E$31,2,0)/12,0)</f>
        <v>7093.2</v>
      </c>
      <c r="BA153" s="6">
        <f>Cal_Energy!BA152+IFERROR(VLOOKUP(Cal_Energy_Switching!BA$4,Switching!$B$35:$E$44,2,0)/12,0)-IFERROR(VLOOKUP(Cal_Energy_Switching!BA$4,Switching!$B$23:$E$31,2,0)/12,0)</f>
        <v>4450.8</v>
      </c>
      <c r="BB153" s="7">
        <f t="shared" si="14"/>
        <v>2535661.7000659592</v>
      </c>
    </row>
    <row r="154" spans="1:54" x14ac:dyDescent="0.25">
      <c r="A154">
        <v>2026</v>
      </c>
      <c r="B154">
        <v>11</v>
      </c>
      <c r="C154" t="s">
        <v>260</v>
      </c>
      <c r="D154" s="6">
        <f>Cal_Energy!D153+IFERROR(VLOOKUP(Cal_Energy_Switching!D$4,Switching!$B$35:$E$44,2,0)/12,0)-IFERROR(VLOOKUP(Cal_Energy_Switching!D$4,Switching!$B$23:$E$31,2,0)/12,0)</f>
        <v>441833.43687579565</v>
      </c>
      <c r="E154" s="35">
        <f t="shared" si="13"/>
        <v>154155.75143609941</v>
      </c>
      <c r="F154" s="1">
        <f>Cal_Energy!F153+IFERROR(VLOOKUP(Cal_Energy_Switching!F$4,Switching!$B$35:$E$44,2,0)/12,0)-IFERROR(VLOOKUP(Cal_Energy_Switching!F$4,Switching!$B$23:$E$31,2,0)/12,0)</f>
        <v>62612.668524439767</v>
      </c>
      <c r="G154" s="1">
        <f>Cal_Energy!G153+IFERROR(VLOOKUP(Cal_Energy_Switching!G$4,Switching!$B$35:$E$44,2,0)/12,0)-IFERROR(VLOOKUP(Cal_Energy_Switching!G$4,Switching!$B$23:$E$31,2,0)/12,0)</f>
        <v>91543.082911659629</v>
      </c>
      <c r="H154" s="35">
        <f t="shared" si="10"/>
        <v>13572.029396986252</v>
      </c>
      <c r="I154" s="1">
        <f>Cal_Energy!I153+IFERROR(VLOOKUP(Cal_Energy_Switching!I$4,Switching!$B$35:$E$44,2,0)/12,0)-IFERROR(VLOOKUP(Cal_Energy_Switching!I$4,Switching!$B$23:$E$31,2,0)/12,0)</f>
        <v>694.77177537998023</v>
      </c>
      <c r="J154" s="1">
        <f>Cal_Energy!J153+IFERROR(VLOOKUP(Cal_Energy_Switching!J$4,Switching!$B$35:$E$44,2,0)/12,0)-IFERROR(VLOOKUP(Cal_Energy_Switching!J$4,Switching!$B$23:$E$31,2,0)/12,0)</f>
        <v>12877.257621606272</v>
      </c>
      <c r="K154" s="6">
        <f>Cal_Energy!K153+IFERROR(VLOOKUP(Cal_Energy_Switching!K$4,Switching!$B$35:$E$44,2,0)/12,0)-IFERROR(VLOOKUP(Cal_Energy_Switching!K$4,Switching!$B$23:$E$31,2,0)/12,0)</f>
        <v>272781.16757617809</v>
      </c>
      <c r="L154" s="6">
        <f>Cal_Energy!L153+IFERROR(VLOOKUP(Cal_Energy_Switching!L$4,Switching!$B$35:$E$44,2,0)/12,0)-IFERROR(VLOOKUP(Cal_Energy_Switching!L$4,Switching!$B$23:$E$31,2,0)/12,0)</f>
        <v>21955.291230496448</v>
      </c>
      <c r="M154" s="6">
        <f>Cal_Energy!M153+IFERROR(VLOOKUP(Cal_Energy_Switching!M$4,Switching!$B$35:$E$44,2,0)/12,0)-IFERROR(VLOOKUP(Cal_Energy_Switching!M$4,Switching!$B$23:$E$31,2,0)/12,0)</f>
        <v>176646.55091037333</v>
      </c>
      <c r="N154" s="6">
        <f>Cal_Energy!N153+IFERROR(VLOOKUP(Cal_Energy_Switching!N$4,Switching!$B$35:$E$44,2,0)/12,0)-IFERROR(VLOOKUP(Cal_Energy_Switching!N$4,Switching!$B$23:$E$31,2,0)/12,0)</f>
        <v>113670.58127875034</v>
      </c>
      <c r="O154" s="6">
        <f>Cal_Energy!O153+IFERROR(VLOOKUP(Cal_Energy_Switching!O$4,Switching!$B$35:$E$44,2,0)/12,0)-IFERROR(VLOOKUP(Cal_Energy_Switching!O$4,Switching!$B$23:$E$31,2,0)/12,0)</f>
        <v>138503.95554319792</v>
      </c>
      <c r="P154" s="6">
        <f>Cal_Energy!P153+IFERROR(VLOOKUP(Cal_Energy_Switching!P$4,Switching!$B$35:$E$44,2,0)/12,0)-IFERROR(VLOOKUP(Cal_Energy_Switching!P$4,Switching!$B$23:$E$31,2,0)/12,0)</f>
        <v>0</v>
      </c>
      <c r="Q154" s="6">
        <f>Cal_Energy!Q153+IFERROR(VLOOKUP(Cal_Energy_Switching!Q$4,Switching!$B$35:$E$44,2,0)/12,0)-IFERROR(VLOOKUP(Cal_Energy_Switching!Q$4,Switching!$B$23:$E$31,2,0)/12,0)</f>
        <v>17870.16957075633</v>
      </c>
      <c r="R154" s="6">
        <f>Cal_Energy!R153+IFERROR(VLOOKUP(Cal_Energy_Switching!R$4,Switching!$B$35:$E$44,2,0)/12,0)-IFERROR(VLOOKUP(Cal_Energy_Switching!R$4,Switching!$B$23:$E$31,2,0)/12,0)</f>
        <v>18178.608</v>
      </c>
      <c r="S154" s="6">
        <f>Cal_Energy!S153+IFERROR(VLOOKUP(Cal_Energy_Switching!S$4,Switching!$B$35:$E$44,2,0)/12,0)-IFERROR(VLOOKUP(Cal_Energy_Switching!S$4,Switching!$B$23:$E$31,2,0)/12,0)</f>
        <v>127421.80178446134</v>
      </c>
      <c r="T154" s="6">
        <f>Cal_Energy!T153+IFERROR(VLOOKUP(Cal_Energy_Switching!T$4,Switching!$B$35:$E$44,2,0)/12,0)-IFERROR(VLOOKUP(Cal_Energy_Switching!T$4,Switching!$B$23:$E$31,2,0)/12,0)</f>
        <v>16.062053027525213</v>
      </c>
      <c r="U154" s="6">
        <f>Cal_Energy!U153+IFERROR(VLOOKUP(Cal_Energy_Switching!U$4,Switching!$B$35:$E$44,2,0)/12,0)-IFERROR(VLOOKUP(Cal_Energy_Switching!U$4,Switching!$B$23:$E$31,2,0)/12,0)</f>
        <v>100.83885575667043</v>
      </c>
      <c r="V154" s="6">
        <f>Cal_Energy!V153+IFERROR(VLOOKUP(Cal_Energy_Switching!V$4,Switching!$B$35:$E$44,2,0)/12,0)-IFERROR(VLOOKUP(Cal_Energy_Switching!V$4,Switching!$B$23:$E$31,2,0)/12,0)</f>
        <v>44497.248263400274</v>
      </c>
      <c r="W154" s="6">
        <f>Cal_Energy!W153+IFERROR(VLOOKUP(Cal_Energy_Switching!W$4,Switching!$B$35:$E$44,2,0)/12,0)-IFERROR(VLOOKUP(Cal_Energy_Switching!W$4,Switching!$B$23:$E$31,2,0)/12,0)</f>
        <v>10490.271030570013</v>
      </c>
      <c r="X154" s="6">
        <f>Cal_Energy!X153+IFERROR(VLOOKUP(Cal_Energy_Switching!X$4,Switching!$B$35:$E$44,2,0)/12,0)-IFERROR(VLOOKUP(Cal_Energy_Switching!X$4,Switching!$B$23:$E$31,2,0)/12,0)</f>
        <v>45550.937344659113</v>
      </c>
      <c r="Y154" s="35">
        <f t="shared" si="11"/>
        <v>7614.6388407484646</v>
      </c>
      <c r="Z154" s="1">
        <f>Cal_Energy!Z153+IFERROR(VLOOKUP(Cal_Energy_Switching!Z$4,Switching!$B$35:$E$44,2,0)/12,0)-IFERROR(VLOOKUP(Cal_Energy_Switching!Z$4,Switching!$B$23:$E$31,2,0)/12,0)</f>
        <v>3955.6476657229168</v>
      </c>
      <c r="AA154" s="1">
        <f>Cal_Energy!AA153+IFERROR(VLOOKUP(Cal_Energy_Switching!AA$4,Switching!$B$35:$E$44,2,0)/12,0)-IFERROR(VLOOKUP(Cal_Energy_Switching!AA$4,Switching!$B$23:$E$31,2,0)/12,0)</f>
        <v>3658.9911750255483</v>
      </c>
      <c r="AB154" s="6">
        <f>Cal_Energy!AB153+IFERROR(VLOOKUP(Cal_Energy_Switching!AB$4,Switching!$B$35:$E$44,2,0)/12,0)-IFERROR(VLOOKUP(Cal_Energy_Switching!AB$4,Switching!$B$23:$E$31,2,0)/12,0)</f>
        <v>72.526851230989394</v>
      </c>
      <c r="AC154" s="6">
        <f>Cal_Energy!AC153+IFERROR(VLOOKUP(Cal_Energy_Switching!AC$4,Switching!$B$35:$E$44,2,0)/12,0)-IFERROR(VLOOKUP(Cal_Energy_Switching!AC$4,Switching!$B$23:$E$31,2,0)/12,0)</f>
        <v>1502.4511319738328</v>
      </c>
      <c r="AD154" s="6">
        <f>Cal_Energy!AD153+IFERROR(VLOOKUP(Cal_Energy_Switching!AD$4,Switching!$B$35:$E$44,2,0)/12,0)-IFERROR(VLOOKUP(Cal_Energy_Switching!AD$4,Switching!$B$23:$E$31,2,0)/12,0)</f>
        <v>628.24946149922209</v>
      </c>
      <c r="AE154" s="6">
        <f>Cal_Energy!AE153+IFERROR(VLOOKUP(Cal_Energy_Switching!AE$4,Switching!$B$35:$E$44,2,0)/12,0)-IFERROR(VLOOKUP(Cal_Energy_Switching!AE$4,Switching!$B$23:$E$31,2,0)/12,0)</f>
        <v>3281.5597200347047</v>
      </c>
      <c r="AF154" s="6">
        <f>Cal_Energy!AF153+IFERROR(VLOOKUP(Cal_Energy_Switching!AF$4,Switching!$B$35:$E$44,2,0)/12,0)-IFERROR(VLOOKUP(Cal_Energy_Switching!AF$4,Switching!$B$23:$E$31,2,0)/12,0)</f>
        <v>9596.4498876390953</v>
      </c>
      <c r="AG154" s="6">
        <f>Cal_Energy!AG153+IFERROR(VLOOKUP(Cal_Energy_Switching!AG$4,Switching!$B$35:$E$44,2,0)/12,0)-IFERROR(VLOOKUP(Cal_Energy_Switching!AG$4,Switching!$B$23:$E$31,2,0)/12,0)</f>
        <v>5537.049773342239</v>
      </c>
      <c r="AH154" s="6">
        <f>Cal_Energy!AH153+IFERROR(VLOOKUP(Cal_Energy_Switching!AH$4,Switching!$B$35:$E$44,2,0)/12,0)-IFERROR(VLOOKUP(Cal_Energy_Switching!AH$4,Switching!$B$23:$E$31,2,0)/12,0)</f>
        <v>1634.443932416016</v>
      </c>
      <c r="AI154" s="6">
        <f>Cal_Energy!AI153+IFERROR(VLOOKUP(Cal_Energy_Switching!AI$4,Switching!$B$35:$E$44,2,0)/12,0)-IFERROR(VLOOKUP(Cal_Energy_Switching!AI$4,Switching!$B$23:$E$31,2,0)/12,0)</f>
        <v>3198.8166292130268</v>
      </c>
      <c r="AJ154" s="6">
        <f>Cal_Energy!AJ153+IFERROR(VLOOKUP(Cal_Energy_Switching!AJ$4,Switching!$B$35:$E$44,2,0)/12,0)-IFERROR(VLOOKUP(Cal_Energy_Switching!AJ$4,Switching!$B$23:$E$31,2,0)/12,0)</f>
        <v>290105.11202934367</v>
      </c>
      <c r="AK154" s="35">
        <f t="shared" si="12"/>
        <v>107726.33135512593</v>
      </c>
      <c r="AL154" s="1">
        <f>Cal_Energy!AL153+IFERROR(VLOOKUP(Cal_Energy_Switching!AL$4,Switching!$B$35:$E$44,2,0)/12,0)-IFERROR(VLOOKUP(Cal_Energy_Switching!AL$4,Switching!$B$23:$E$31,2,0)/12,0)</f>
        <v>30344.587449435261</v>
      </c>
      <c r="AM154" s="1">
        <f>Cal_Energy!AM153+IFERROR(VLOOKUP(Cal_Energy_Switching!AM$4,Switching!$B$35:$E$44,2,0)/12,0)-IFERROR(VLOOKUP(Cal_Energy_Switching!AM$4,Switching!$B$23:$E$31,2,0)/12,0)</f>
        <v>77381.743905690673</v>
      </c>
      <c r="AN154" s="6">
        <f>Cal_Energy!AN153+IFERROR(VLOOKUP(Cal_Energy_Switching!AN$4,Switching!$B$35:$E$44,2,0)/12,0)-IFERROR(VLOOKUP(Cal_Energy_Switching!AN$4,Switching!$B$23:$E$31,2,0)/12,0)</f>
        <v>318.14396807613514</v>
      </c>
      <c r="AO154" s="6">
        <f>Cal_Energy!AO153+IFERROR(VLOOKUP(Cal_Energy_Switching!AO$4,Switching!$B$35:$E$44,2,0)/12,0)-IFERROR(VLOOKUP(Cal_Energy_Switching!AO$4,Switching!$B$23:$E$31,2,0)/12,0)</f>
        <v>273.05752890426953</v>
      </c>
      <c r="AP154" s="6">
        <f>Cal_Energy!AP153+IFERROR(VLOOKUP(Cal_Energy_Switching!AP$4,Switching!$B$35:$E$44,2,0)/12,0)-IFERROR(VLOOKUP(Cal_Energy_Switching!AP$4,Switching!$B$23:$E$31,2,0)/12,0)</f>
        <v>9643.5667329291446</v>
      </c>
      <c r="AQ154" s="6">
        <f>Cal_Energy!AQ153+IFERROR(VLOOKUP(Cal_Energy_Switching!AQ$4,Switching!$B$35:$E$44,2,0)/12,0)-IFERROR(VLOOKUP(Cal_Energy_Switching!AQ$4,Switching!$B$23:$E$31,2,0)/12,0)</f>
        <v>76606.372904127842</v>
      </c>
      <c r="AR154" s="6">
        <f>Cal_Energy!AR153+IFERROR(VLOOKUP(Cal_Energy_Switching!AR$4,Switching!$B$35:$E$44,2,0)/12,0)-IFERROR(VLOOKUP(Cal_Energy_Switching!AR$4,Switching!$B$23:$E$31,2,0)/12,0)</f>
        <v>11033.467992940356</v>
      </c>
      <c r="AS154" s="6">
        <f>Cal_Energy!AS153+IFERROR(VLOOKUP(Cal_Energy_Switching!AS$4,Switching!$B$35:$E$44,2,0)/12,0)-IFERROR(VLOOKUP(Cal_Energy_Switching!AS$4,Switching!$B$23:$E$31,2,0)/12,0)</f>
        <v>140535.48914428896</v>
      </c>
      <c r="AT154" s="6">
        <f>Cal_Energy!AT153+IFERROR(VLOOKUP(Cal_Energy_Switching!AT$4,Switching!$B$35:$E$44,2,0)/12,0)-IFERROR(VLOOKUP(Cal_Energy_Switching!AT$4,Switching!$B$23:$E$31,2,0)/12,0)</f>
        <v>27690.425316860837</v>
      </c>
      <c r="AU154" s="6">
        <f>Cal_Energy!AU153+IFERROR(VLOOKUP(Cal_Energy_Switching!AU$4,Switching!$B$35:$E$44,2,0)/12,0)-IFERROR(VLOOKUP(Cal_Energy_Switching!AU$4,Switching!$B$23:$E$31,2,0)/12,0)</f>
        <v>66184.677518881101</v>
      </c>
      <c r="AV154" s="6">
        <f>Cal_Energy!AV153+IFERROR(VLOOKUP(Cal_Energy_Switching!AV$4,Switching!$B$35:$E$44,2,0)/12,0)-IFERROR(VLOOKUP(Cal_Energy_Switching!AV$4,Switching!$B$23:$E$31,2,0)/12,0)</f>
        <v>1177.5787658134761</v>
      </c>
      <c r="AW154" s="6">
        <f>Cal_Energy!AW153+IFERROR(VLOOKUP(Cal_Energy_Switching!AW$4,Switching!$B$35:$E$44,2,0)/12,0)-IFERROR(VLOOKUP(Cal_Energy_Switching!AW$4,Switching!$B$23:$E$31,2,0)/12,0)</f>
        <v>19354.461355348692</v>
      </c>
      <c r="AX154" s="6">
        <f>Cal_Energy!AX153+IFERROR(VLOOKUP(Cal_Energy_Switching!AX$4,Switching!$B$35:$E$44,2,0)/12,0)-IFERROR(VLOOKUP(Cal_Energy_Switching!AX$4,Switching!$B$23:$E$31,2,0)/12,0)</f>
        <v>148491.67154312492</v>
      </c>
      <c r="AY154" s="6">
        <f>Cal_Energy!AY153+IFERROR(VLOOKUP(Cal_Energy_Switching!AY$4,Switching!$B$35:$E$44,2,0)/12,0)-IFERROR(VLOOKUP(Cal_Energy_Switching!AY$4,Switching!$B$23:$E$31,2,0)/12,0)</f>
        <v>23537.86318930615</v>
      </c>
      <c r="AZ154" s="6">
        <f>Cal_Energy!AZ153+IFERROR(VLOOKUP(Cal_Energy_Switching!AZ$4,Switching!$B$35:$E$44,2,0)/12,0)-IFERROR(VLOOKUP(Cal_Energy_Switching!AZ$4,Switching!$B$23:$E$31,2,0)/12,0)</f>
        <v>7436</v>
      </c>
      <c r="BA154" s="6">
        <f>Cal_Energy!BA153+IFERROR(VLOOKUP(Cal_Energy_Switching!BA$4,Switching!$B$35:$E$44,2,0)/12,0)-IFERROR(VLOOKUP(Cal_Energy_Switching!BA$4,Switching!$B$23:$E$31,2,0)/12,0)</f>
        <v>4366.8</v>
      </c>
      <c r="BB154" s="7">
        <f t="shared" si="14"/>
        <v>2564791.9067236767</v>
      </c>
    </row>
    <row r="155" spans="1:54" x14ac:dyDescent="0.25">
      <c r="A155">
        <v>2026</v>
      </c>
      <c r="B155">
        <v>12</v>
      </c>
      <c r="C155" t="s">
        <v>261</v>
      </c>
      <c r="D155" s="6">
        <f>Cal_Energy!D154+IFERROR(VLOOKUP(Cal_Energy_Switching!D$4,Switching!$B$35:$E$44,2,0)/12,0)-IFERROR(VLOOKUP(Cal_Energy_Switching!D$4,Switching!$B$23:$E$31,2,0)/12,0)</f>
        <v>638710.13933863828</v>
      </c>
      <c r="E155" s="35">
        <f t="shared" si="13"/>
        <v>189303.87923819022</v>
      </c>
      <c r="F155" s="1">
        <f>Cal_Energy!F154+IFERROR(VLOOKUP(Cal_Energy_Switching!F$4,Switching!$B$35:$E$44,2,0)/12,0)-IFERROR(VLOOKUP(Cal_Energy_Switching!F$4,Switching!$B$23:$E$31,2,0)/12,0)</f>
        <v>76671.919645276095</v>
      </c>
      <c r="G155" s="1">
        <f>Cal_Energy!G154+IFERROR(VLOOKUP(Cal_Energy_Switching!G$4,Switching!$B$35:$E$44,2,0)/12,0)-IFERROR(VLOOKUP(Cal_Energy_Switching!G$4,Switching!$B$23:$E$31,2,0)/12,0)</f>
        <v>112631.95959291412</v>
      </c>
      <c r="H155" s="35">
        <f t="shared" si="10"/>
        <v>15567.851569365999</v>
      </c>
      <c r="I155" s="1">
        <f>Cal_Energy!I154+IFERROR(VLOOKUP(Cal_Energy_Switching!I$4,Switching!$B$35:$E$44,2,0)/12,0)-IFERROR(VLOOKUP(Cal_Energy_Switching!I$4,Switching!$B$23:$E$31,2,0)/12,0)</f>
        <v>796.94079325397024</v>
      </c>
      <c r="J155" s="1">
        <f>Cal_Energy!J154+IFERROR(VLOOKUP(Cal_Energy_Switching!J$4,Switching!$B$35:$E$44,2,0)/12,0)-IFERROR(VLOOKUP(Cal_Energy_Switching!J$4,Switching!$B$23:$E$31,2,0)/12,0)</f>
        <v>14770.910776112029</v>
      </c>
      <c r="K155" s="6">
        <f>Cal_Energy!K154+IFERROR(VLOOKUP(Cal_Energy_Switching!K$4,Switching!$B$35:$E$44,2,0)/12,0)-IFERROR(VLOOKUP(Cal_Energy_Switching!K$4,Switching!$B$23:$E$31,2,0)/12,0)</f>
        <v>278777.03223409079</v>
      </c>
      <c r="L155" s="6">
        <f>Cal_Energy!L154+IFERROR(VLOOKUP(Cal_Energy_Switching!L$4,Switching!$B$35:$E$44,2,0)/12,0)-IFERROR(VLOOKUP(Cal_Energy_Switching!L$4,Switching!$B$23:$E$31,2,0)/12,0)</f>
        <v>22580.037693124101</v>
      </c>
      <c r="M155" s="6">
        <f>Cal_Energy!M154+IFERROR(VLOOKUP(Cal_Energy_Switching!M$4,Switching!$B$35:$E$44,2,0)/12,0)-IFERROR(VLOOKUP(Cal_Energy_Switching!M$4,Switching!$B$23:$E$31,2,0)/12,0)</f>
        <v>194881.48056045626</v>
      </c>
      <c r="N155" s="6">
        <f>Cal_Energy!N154+IFERROR(VLOOKUP(Cal_Energy_Switching!N$4,Switching!$B$35:$E$44,2,0)/12,0)-IFERROR(VLOOKUP(Cal_Energy_Switching!N$4,Switching!$B$23:$E$31,2,0)/12,0)</f>
        <v>116026.95841384931</v>
      </c>
      <c r="O155" s="6">
        <f>Cal_Energy!O154+IFERROR(VLOOKUP(Cal_Energy_Switching!O$4,Switching!$B$35:$E$44,2,0)/12,0)-IFERROR(VLOOKUP(Cal_Energy_Switching!O$4,Switching!$B$23:$E$31,2,0)/12,0)</f>
        <v>150660.51803626021</v>
      </c>
      <c r="P155" s="6">
        <f>Cal_Energy!P154+IFERROR(VLOOKUP(Cal_Energy_Switching!P$4,Switching!$B$35:$E$44,2,0)/12,0)-IFERROR(VLOOKUP(Cal_Energy_Switching!P$4,Switching!$B$23:$E$31,2,0)/12,0)</f>
        <v>0</v>
      </c>
      <c r="Q155" s="6">
        <f>Cal_Energy!Q154+IFERROR(VLOOKUP(Cal_Energy_Switching!Q$4,Switching!$B$35:$E$44,2,0)/12,0)-IFERROR(VLOOKUP(Cal_Energy_Switching!Q$4,Switching!$B$23:$E$31,2,0)/12,0)</f>
        <v>19337.862135953044</v>
      </c>
      <c r="R155" s="6">
        <f>Cal_Energy!R154+IFERROR(VLOOKUP(Cal_Energy_Switching!R$4,Switching!$B$35:$E$44,2,0)/12,0)-IFERROR(VLOOKUP(Cal_Energy_Switching!R$4,Switching!$B$23:$E$31,2,0)/12,0)</f>
        <v>19390.378000000001</v>
      </c>
      <c r="S155" s="6">
        <f>Cal_Energy!S154+IFERROR(VLOOKUP(Cal_Energy_Switching!S$4,Switching!$B$35:$E$44,2,0)/12,0)-IFERROR(VLOOKUP(Cal_Energy_Switching!S$4,Switching!$B$23:$E$31,2,0)/12,0)</f>
        <v>134817.53728322888</v>
      </c>
      <c r="T155" s="6">
        <f>Cal_Energy!T154+IFERROR(VLOOKUP(Cal_Energy_Switching!T$4,Switching!$B$35:$E$44,2,0)/12,0)-IFERROR(VLOOKUP(Cal_Energy_Switching!T$4,Switching!$B$23:$E$31,2,0)/12,0)</f>
        <v>20.240097276489934</v>
      </c>
      <c r="U155" s="6">
        <f>Cal_Energy!U154+IFERROR(VLOOKUP(Cal_Energy_Switching!U$4,Switching!$B$35:$E$44,2,0)/12,0)-IFERROR(VLOOKUP(Cal_Energy_Switching!U$4,Switching!$B$23:$E$31,2,0)/12,0)</f>
        <v>118.55417224335082</v>
      </c>
      <c r="V155" s="6">
        <f>Cal_Energy!V154+IFERROR(VLOOKUP(Cal_Energy_Switching!V$4,Switching!$B$35:$E$44,2,0)/12,0)-IFERROR(VLOOKUP(Cal_Energy_Switching!V$4,Switching!$B$23:$E$31,2,0)/12,0)</f>
        <v>48145.895395850552</v>
      </c>
      <c r="W155" s="6">
        <f>Cal_Energy!W154+IFERROR(VLOOKUP(Cal_Energy_Switching!W$4,Switching!$B$35:$E$44,2,0)/12,0)-IFERROR(VLOOKUP(Cal_Energy_Switching!W$4,Switching!$B$23:$E$31,2,0)/12,0)</f>
        <v>12183.239957673848</v>
      </c>
      <c r="X155" s="6">
        <f>Cal_Energy!X154+IFERROR(VLOOKUP(Cal_Energy_Switching!X$4,Switching!$B$35:$E$44,2,0)/12,0)-IFERROR(VLOOKUP(Cal_Energy_Switching!X$4,Switching!$B$23:$E$31,2,0)/12,0)</f>
        <v>39871.477549659932</v>
      </c>
      <c r="Y155" s="35">
        <f t="shared" si="11"/>
        <v>9662.9244792166937</v>
      </c>
      <c r="Z155" s="1">
        <f>Cal_Energy!Z154+IFERROR(VLOOKUP(Cal_Energy_Switching!Z$4,Switching!$B$35:$E$44,2,0)/12,0)-IFERROR(VLOOKUP(Cal_Energy_Switching!Z$4,Switching!$B$23:$E$31,2,0)/12,0)</f>
        <v>5019.6897659447341</v>
      </c>
      <c r="AA155" s="1">
        <f>Cal_Energy!AA154+IFERROR(VLOOKUP(Cal_Energy_Switching!AA$4,Switching!$B$35:$E$44,2,0)/12,0)-IFERROR(VLOOKUP(Cal_Energy_Switching!AA$4,Switching!$B$23:$E$31,2,0)/12,0)</f>
        <v>4643.2347132719588</v>
      </c>
      <c r="AB155" s="6">
        <f>Cal_Energy!AB154+IFERROR(VLOOKUP(Cal_Energy_Switching!AB$4,Switching!$B$35:$E$44,2,0)/12,0)-IFERROR(VLOOKUP(Cal_Energy_Switching!AB$4,Switching!$B$23:$E$31,2,0)/12,0)</f>
        <v>70.011132733224585</v>
      </c>
      <c r="AC155" s="6">
        <f>Cal_Energy!AC154+IFERROR(VLOOKUP(Cal_Energy_Switching!AC$4,Switching!$B$35:$E$44,2,0)/12,0)-IFERROR(VLOOKUP(Cal_Energy_Switching!AC$4,Switching!$B$23:$E$31,2,0)/12,0)</f>
        <v>1873.4715493162382</v>
      </c>
      <c r="AD155" s="6">
        <f>Cal_Energy!AD154+IFERROR(VLOOKUP(Cal_Energy_Switching!AD$4,Switching!$B$35:$E$44,2,0)/12,0)-IFERROR(VLOOKUP(Cal_Energy_Switching!AD$4,Switching!$B$23:$E$31,2,0)/12,0)</f>
        <v>731.4438076618502</v>
      </c>
      <c r="AE155" s="6">
        <f>Cal_Energy!AE154+IFERROR(VLOOKUP(Cal_Energy_Switching!AE$4,Switching!$B$35:$E$44,2,0)/12,0)-IFERROR(VLOOKUP(Cal_Energy_Switching!AE$4,Switching!$B$23:$E$31,2,0)/12,0)</f>
        <v>4346.8263081854011</v>
      </c>
      <c r="AF155" s="6">
        <f>Cal_Energy!AF154+IFERROR(VLOOKUP(Cal_Energy_Switching!AF$4,Switching!$B$35:$E$44,2,0)/12,0)-IFERROR(VLOOKUP(Cal_Energy_Switching!AF$4,Switching!$B$23:$E$31,2,0)/12,0)</f>
        <v>10943.879831782728</v>
      </c>
      <c r="AG155" s="6">
        <f>Cal_Energy!AG154+IFERROR(VLOOKUP(Cal_Energy_Switching!AG$4,Switching!$B$35:$E$44,2,0)/12,0)-IFERROR(VLOOKUP(Cal_Energy_Switching!AG$4,Switching!$B$23:$E$31,2,0)/12,0)</f>
        <v>7334.4981282990384</v>
      </c>
      <c r="AH155" s="6">
        <f>Cal_Energy!AH154+IFERROR(VLOOKUP(Cal_Energy_Switching!AH$4,Switching!$B$35:$E$44,2,0)/12,0)-IFERROR(VLOOKUP(Cal_Energy_Switching!AH$4,Switching!$B$23:$E$31,2,0)/12,0)</f>
        <v>2165.0204447916622</v>
      </c>
      <c r="AI155" s="6">
        <f>Cal_Energy!AI154+IFERROR(VLOOKUP(Cal_Energy_Switching!AI$4,Switching!$B$35:$E$44,2,0)/12,0)-IFERROR(VLOOKUP(Cal_Energy_Switching!AI$4,Switching!$B$23:$E$31,2,0)/12,0)</f>
        <v>3647.9599439275703</v>
      </c>
      <c r="AJ155" s="6">
        <f>Cal_Energy!AJ154+IFERROR(VLOOKUP(Cal_Energy_Switching!AJ$4,Switching!$B$35:$E$44,2,0)/12,0)-IFERROR(VLOOKUP(Cal_Energy_Switching!AJ$4,Switching!$B$23:$E$31,2,0)/12,0)</f>
        <v>384378.1530928766</v>
      </c>
      <c r="AK155" s="35">
        <f t="shared" si="12"/>
        <v>113200.83565306957</v>
      </c>
      <c r="AL155" s="1">
        <f>Cal_Energy!AL154+IFERROR(VLOOKUP(Cal_Energy_Switching!AL$4,Switching!$B$35:$E$44,2,0)/12,0)-IFERROR(VLOOKUP(Cal_Energy_Switching!AL$4,Switching!$B$23:$E$31,2,0)/12,0)</f>
        <v>31877.448652859483</v>
      </c>
      <c r="AM155" s="1">
        <f>Cal_Energy!AM154+IFERROR(VLOOKUP(Cal_Energy_Switching!AM$4,Switching!$B$35:$E$44,2,0)/12,0)-IFERROR(VLOOKUP(Cal_Energy_Switching!AM$4,Switching!$B$23:$E$31,2,0)/12,0)</f>
        <v>81323.387000210088</v>
      </c>
      <c r="AN155" s="6">
        <f>Cal_Energy!AN154+IFERROR(VLOOKUP(Cal_Energy_Switching!AN$4,Switching!$B$35:$E$44,2,0)/12,0)-IFERROR(VLOOKUP(Cal_Energy_Switching!AN$4,Switching!$B$23:$E$31,2,0)/12,0)</f>
        <v>359.43990035490845</v>
      </c>
      <c r="AO155" s="6">
        <f>Cal_Energy!AO154+IFERROR(VLOOKUP(Cal_Energy_Switching!AO$4,Switching!$B$35:$E$44,2,0)/12,0)-IFERROR(VLOOKUP(Cal_Energy_Switching!AO$4,Switching!$B$23:$E$31,2,0)/12,0)</f>
        <v>296.00403881613829</v>
      </c>
      <c r="AP155" s="6">
        <f>Cal_Energy!AP154+IFERROR(VLOOKUP(Cal_Energy_Switching!AP$4,Switching!$B$35:$E$44,2,0)/12,0)-IFERROR(VLOOKUP(Cal_Energy_Switching!AP$4,Switching!$B$23:$E$31,2,0)/12,0)</f>
        <v>13956.641663127968</v>
      </c>
      <c r="AQ155" s="6">
        <f>Cal_Energy!AQ154+IFERROR(VLOOKUP(Cal_Energy_Switching!AQ$4,Switching!$B$35:$E$44,2,0)/12,0)-IFERROR(VLOOKUP(Cal_Energy_Switching!AQ$4,Switching!$B$23:$E$31,2,0)/12,0)</f>
        <v>80362.974656311912</v>
      </c>
      <c r="AR155" s="6">
        <f>Cal_Energy!AR154+IFERROR(VLOOKUP(Cal_Energy_Switching!AR$4,Switching!$B$35:$E$44,2,0)/12,0)-IFERROR(VLOOKUP(Cal_Energy_Switching!AR$4,Switching!$B$23:$E$31,2,0)/12,0)</f>
        <v>11579.707716019751</v>
      </c>
      <c r="AS155" s="6">
        <f>Cal_Energy!AS154+IFERROR(VLOOKUP(Cal_Energy_Switching!AS$4,Switching!$B$35:$E$44,2,0)/12,0)-IFERROR(VLOOKUP(Cal_Energy_Switching!AS$4,Switching!$B$23:$E$31,2,0)/12,0)</f>
        <v>145575.69853816842</v>
      </c>
      <c r="AT155" s="6">
        <f>Cal_Energy!AT154+IFERROR(VLOOKUP(Cal_Energy_Switching!AT$4,Switching!$B$35:$E$44,2,0)/12,0)-IFERROR(VLOOKUP(Cal_Energy_Switching!AT$4,Switching!$B$23:$E$31,2,0)/12,0)</f>
        <v>28964.984670712758</v>
      </c>
      <c r="AU155" s="6">
        <f>Cal_Energy!AU154+IFERROR(VLOOKUP(Cal_Energy_Switching!AU$4,Switching!$B$35:$E$44,2,0)/12,0)-IFERROR(VLOOKUP(Cal_Energy_Switching!AU$4,Switching!$B$23:$E$31,2,0)/12,0)</f>
        <v>68556.540763059675</v>
      </c>
      <c r="AV155" s="6">
        <f>Cal_Energy!AV154+IFERROR(VLOOKUP(Cal_Energy_Switching!AV$4,Switching!$B$35:$E$44,2,0)/12,0)-IFERROR(VLOOKUP(Cal_Energy_Switching!AV$4,Switching!$B$23:$E$31,2,0)/12,0)</f>
        <v>1191.4323240734252</v>
      </c>
      <c r="AW155" s="6">
        <f>Cal_Energy!AW154+IFERROR(VLOOKUP(Cal_Energy_Switching!AW$4,Switching!$B$35:$E$44,2,0)/12,0)-IFERROR(VLOOKUP(Cal_Energy_Switching!AW$4,Switching!$B$23:$E$31,2,0)/12,0)</f>
        <v>18886.00422077984</v>
      </c>
      <c r="AX155" s="6">
        <f>Cal_Energy!AX154+IFERROR(VLOOKUP(Cal_Energy_Switching!AX$4,Switching!$B$35:$E$44,2,0)/12,0)-IFERROR(VLOOKUP(Cal_Energy_Switching!AX$4,Switching!$B$23:$E$31,2,0)/12,0)</f>
        <v>150238.59334790017</v>
      </c>
      <c r="AY155" s="6">
        <f>Cal_Energy!AY154+IFERROR(VLOOKUP(Cal_Energy_Switching!AY$4,Switching!$B$35:$E$44,2,0)/12,0)-IFERROR(VLOOKUP(Cal_Energy_Switching!AY$4,Switching!$B$23:$E$31,2,0)/12,0)</f>
        <v>23045.026466258758</v>
      </c>
      <c r="AZ155" s="6">
        <f>Cal_Energy!AZ154+IFERROR(VLOOKUP(Cal_Energy_Switching!AZ$4,Switching!$B$35:$E$44,2,0)/12,0)-IFERROR(VLOOKUP(Cal_Energy_Switching!AZ$4,Switching!$B$23:$E$31,2,0)/12,0)</f>
        <v>9529</v>
      </c>
      <c r="BA155" s="6">
        <f>Cal_Energy!BA154+IFERROR(VLOOKUP(Cal_Energy_Switching!BA$4,Switching!$B$35:$E$44,2,0)/12,0)-IFERROR(VLOOKUP(Cal_Energy_Switching!BA$4,Switching!$B$23:$E$31,2,0)/12,0)</f>
        <v>4790.1000000000004</v>
      </c>
      <c r="BB155" s="7">
        <f t="shared" si="14"/>
        <v>2976080.2543533058</v>
      </c>
    </row>
    <row r="156" spans="1:54" x14ac:dyDescent="0.25">
      <c r="A156">
        <v>2027</v>
      </c>
      <c r="B156">
        <v>1</v>
      </c>
      <c r="C156" t="s">
        <v>262</v>
      </c>
      <c r="D156" s="6">
        <f>Cal_Energy!D155+IFERROR(VLOOKUP(Cal_Energy_Switching!D$4,Switching!$B$35:$E$44,2,0)/12,0)-IFERROR(VLOOKUP(Cal_Energy_Switching!D$4,Switching!$B$23:$E$31,2,0)/12,0)</f>
        <v>764267.11259230063</v>
      </c>
      <c r="E156" s="35">
        <f t="shared" si="13"/>
        <v>207024.06165844767</v>
      </c>
      <c r="F156" s="1">
        <f>Cal_Energy!F155+IFERROR(VLOOKUP(Cal_Energy_Switching!F$4,Switching!$B$35:$E$44,2,0)/12,0)-IFERROR(VLOOKUP(Cal_Energy_Switching!F$4,Switching!$B$23:$E$31,2,0)/12,0)</f>
        <v>83759.992613379087</v>
      </c>
      <c r="G156" s="1">
        <f>Cal_Energy!G155+IFERROR(VLOOKUP(Cal_Energy_Switching!G$4,Switching!$B$35:$E$44,2,0)/12,0)-IFERROR(VLOOKUP(Cal_Energy_Switching!G$4,Switching!$B$23:$E$31,2,0)/12,0)</f>
        <v>123264.06904506858</v>
      </c>
      <c r="H156" s="35">
        <f t="shared" si="10"/>
        <v>16297.756950292371</v>
      </c>
      <c r="I156" s="1">
        <f>Cal_Energy!I155+IFERROR(VLOOKUP(Cal_Energy_Switching!I$4,Switching!$B$35:$E$44,2,0)/12,0)-IFERROR(VLOOKUP(Cal_Energy_Switching!I$4,Switching!$B$23:$E$31,2,0)/12,0)</f>
        <v>834.30570328564363</v>
      </c>
      <c r="J156" s="1">
        <f>Cal_Energy!J155+IFERROR(VLOOKUP(Cal_Energy_Switching!J$4,Switching!$B$35:$E$44,2,0)/12,0)-IFERROR(VLOOKUP(Cal_Energy_Switching!J$4,Switching!$B$23:$E$31,2,0)/12,0)</f>
        <v>15463.451247006727</v>
      </c>
      <c r="K156" s="6">
        <f>Cal_Energy!K155+IFERROR(VLOOKUP(Cal_Energy_Switching!K$4,Switching!$B$35:$E$44,2,0)/12,0)-IFERROR(VLOOKUP(Cal_Energy_Switching!K$4,Switching!$B$23:$E$31,2,0)/12,0)</f>
        <v>265714.88019436802</v>
      </c>
      <c r="L156" s="6">
        <f>Cal_Energy!L155+IFERROR(VLOOKUP(Cal_Energy_Switching!L$4,Switching!$B$35:$E$44,2,0)/12,0)-IFERROR(VLOOKUP(Cal_Energy_Switching!L$4,Switching!$B$23:$E$31,2,0)/12,0)</f>
        <v>21219.010760944784</v>
      </c>
      <c r="M156" s="6">
        <f>Cal_Energy!M155+IFERROR(VLOOKUP(Cal_Energy_Switching!M$4,Switching!$B$35:$E$44,2,0)/12,0)-IFERROR(VLOOKUP(Cal_Energy_Switching!M$4,Switching!$B$23:$E$31,2,0)/12,0)</f>
        <v>193095.78702227562</v>
      </c>
      <c r="N156" s="6">
        <f>Cal_Energy!N155+IFERROR(VLOOKUP(Cal_Energy_Switching!N$4,Switching!$B$35:$E$44,2,0)/12,0)-IFERROR(VLOOKUP(Cal_Energy_Switching!N$4,Switching!$B$23:$E$31,2,0)/12,0)</f>
        <v>110893.52759816704</v>
      </c>
      <c r="O156" s="6">
        <f>Cal_Energy!O155+IFERROR(VLOOKUP(Cal_Energy_Switching!O$4,Switching!$B$35:$E$44,2,0)/12,0)-IFERROR(VLOOKUP(Cal_Energy_Switching!O$4,Switching!$B$23:$E$31,2,0)/12,0)</f>
        <v>149471.35652167202</v>
      </c>
      <c r="P156" s="6">
        <f>Cal_Energy!P155+IFERROR(VLOOKUP(Cal_Energy_Switching!P$4,Switching!$B$35:$E$44,2,0)/12,0)-IFERROR(VLOOKUP(Cal_Energy_Switching!P$4,Switching!$B$23:$E$31,2,0)/12,0)</f>
        <v>0</v>
      </c>
      <c r="Q156" s="6">
        <f>Cal_Energy!Q155+IFERROR(VLOOKUP(Cal_Energy_Switching!Q$4,Switching!$B$35:$E$44,2,0)/12,0)-IFERROR(VLOOKUP(Cal_Energy_Switching!Q$4,Switching!$B$23:$E$31,2,0)/12,0)</f>
        <v>20960.610621026553</v>
      </c>
      <c r="R156" s="6">
        <f>Cal_Energy!R155+IFERROR(VLOOKUP(Cal_Energy_Switching!R$4,Switching!$B$35:$E$44,2,0)/12,0)-IFERROR(VLOOKUP(Cal_Energy_Switching!R$4,Switching!$B$23:$E$31,2,0)/12,0)</f>
        <v>21701.249972499412</v>
      </c>
      <c r="S156" s="6">
        <f>Cal_Energy!S155+IFERROR(VLOOKUP(Cal_Energy_Switching!S$4,Switching!$B$35:$E$44,2,0)/12,0)-IFERROR(VLOOKUP(Cal_Energy_Switching!S$4,Switching!$B$23:$E$31,2,0)/12,0)</f>
        <v>129423.69144142562</v>
      </c>
      <c r="T156" s="6">
        <f>Cal_Energy!T155+IFERROR(VLOOKUP(Cal_Energy_Switching!T$4,Switching!$B$35:$E$44,2,0)/12,0)-IFERROR(VLOOKUP(Cal_Energy_Switching!T$4,Switching!$B$23:$E$31,2,0)/12,0)</f>
        <v>20.922229188998788</v>
      </c>
      <c r="U156" s="6">
        <f>Cal_Energy!U155+IFERROR(VLOOKUP(Cal_Energy_Switching!U$4,Switching!$B$35:$E$44,2,0)/12,0)-IFERROR(VLOOKUP(Cal_Energy_Switching!U$4,Switching!$B$23:$E$31,2,0)/12,0)</f>
        <v>122.23388791152766</v>
      </c>
      <c r="V156" s="6">
        <f>Cal_Energy!V155+IFERROR(VLOOKUP(Cal_Energy_Switching!V$4,Switching!$B$35:$E$44,2,0)/12,0)-IFERROR(VLOOKUP(Cal_Energy_Switching!V$4,Switching!$B$23:$E$31,2,0)/12,0)</f>
        <v>48922.696088106532</v>
      </c>
      <c r="W156" s="6">
        <f>Cal_Energy!W155+IFERROR(VLOOKUP(Cal_Energy_Switching!W$4,Switching!$B$35:$E$44,2,0)/12,0)-IFERROR(VLOOKUP(Cal_Energy_Switching!W$4,Switching!$B$23:$E$31,2,0)/12,0)</f>
        <v>12796.365442180702</v>
      </c>
      <c r="X156" s="6">
        <f>Cal_Energy!X155+IFERROR(VLOOKUP(Cal_Energy_Switching!X$4,Switching!$B$35:$E$44,2,0)/12,0)-IFERROR(VLOOKUP(Cal_Energy_Switching!X$4,Switching!$B$23:$E$31,2,0)/12,0)</f>
        <v>28810.845364105833</v>
      </c>
      <c r="Y156" s="35">
        <f t="shared" si="11"/>
        <v>10937.740849466663</v>
      </c>
      <c r="Z156" s="1">
        <f>Cal_Energy!Z155+IFERROR(VLOOKUP(Cal_Energy_Switching!Z$4,Switching!$B$35:$E$44,2,0)/12,0)-IFERROR(VLOOKUP(Cal_Energy_Switching!Z$4,Switching!$B$23:$E$31,2,0)/12,0)</f>
        <v>5681.9305503952537</v>
      </c>
      <c r="AA156" s="1">
        <f>Cal_Energy!AA155+IFERROR(VLOOKUP(Cal_Energy_Switching!AA$4,Switching!$B$35:$E$44,2,0)/12,0)-IFERROR(VLOOKUP(Cal_Energy_Switching!AA$4,Switching!$B$23:$E$31,2,0)/12,0)</f>
        <v>5255.8102990714106</v>
      </c>
      <c r="AB156" s="6">
        <f>Cal_Energy!AB155+IFERROR(VLOOKUP(Cal_Energy_Switching!AB$4,Switching!$B$35:$E$44,2,0)/12,0)-IFERROR(VLOOKUP(Cal_Energy_Switching!AB$4,Switching!$B$23:$E$31,2,0)/12,0)</f>
        <v>63.22912028024033</v>
      </c>
      <c r="AC156" s="6">
        <f>Cal_Energy!AC155+IFERROR(VLOOKUP(Cal_Energy_Switching!AC$4,Switching!$B$35:$E$44,2,0)/12,0)-IFERROR(VLOOKUP(Cal_Energy_Switching!AC$4,Switching!$B$23:$E$31,2,0)/12,0)</f>
        <v>2017.4165275456542</v>
      </c>
      <c r="AD156" s="6">
        <f>Cal_Energy!AD155+IFERROR(VLOOKUP(Cal_Energy_Switching!AD$4,Switching!$B$35:$E$44,2,0)/12,0)-IFERROR(VLOOKUP(Cal_Energy_Switching!AD$4,Switching!$B$23:$E$31,2,0)/12,0)</f>
        <v>761.30744954890304</v>
      </c>
      <c r="AE156" s="6">
        <f>Cal_Energy!AE155+IFERROR(VLOOKUP(Cal_Energy_Switching!AE$4,Switching!$B$35:$E$44,2,0)/12,0)-IFERROR(VLOOKUP(Cal_Energy_Switching!AE$4,Switching!$B$23:$E$31,2,0)/12,0)</f>
        <v>4505.6331542660682</v>
      </c>
      <c r="AF156" s="6">
        <f>Cal_Energy!AF155+IFERROR(VLOOKUP(Cal_Energy_Switching!AF$4,Switching!$B$35:$E$44,2,0)/12,0)-IFERROR(VLOOKUP(Cal_Energy_Switching!AF$4,Switching!$B$23:$E$31,2,0)/12,0)</f>
        <v>11144.64984806658</v>
      </c>
      <c r="AG156" s="6">
        <f>Cal_Energy!AG155+IFERROR(VLOOKUP(Cal_Energy_Switching!AG$4,Switching!$B$35:$E$44,2,0)/12,0)-IFERROR(VLOOKUP(Cal_Energy_Switching!AG$4,Switching!$B$23:$E$31,2,0)/12,0)</f>
        <v>7602.4565036190643</v>
      </c>
      <c r="AH156" s="6">
        <f>Cal_Energy!AH155+IFERROR(VLOOKUP(Cal_Energy_Switching!AH$4,Switching!$B$35:$E$44,2,0)/12,0)-IFERROR(VLOOKUP(Cal_Energy_Switching!AH$4,Switching!$B$23:$E$31,2,0)/12,0)</f>
        <v>2244.1172487955605</v>
      </c>
      <c r="AI156" s="6">
        <f>Cal_Energy!AI155+IFERROR(VLOOKUP(Cal_Energy_Switching!AI$4,Switching!$B$35:$E$44,2,0)/12,0)-IFERROR(VLOOKUP(Cal_Energy_Switching!AI$4,Switching!$B$23:$E$31,2,0)/12,0)</f>
        <v>3714.883282688857</v>
      </c>
      <c r="AJ156" s="6">
        <f>Cal_Energy!AJ155+IFERROR(VLOOKUP(Cal_Energy_Switching!AJ$4,Switching!$B$35:$E$44,2,0)/12,0)-IFERROR(VLOOKUP(Cal_Energy_Switching!AJ$4,Switching!$B$23:$E$31,2,0)/12,0)</f>
        <v>425645.30426961643</v>
      </c>
      <c r="AK156" s="35">
        <f t="shared" si="12"/>
        <v>116750.43559424076</v>
      </c>
      <c r="AL156" s="1">
        <f>Cal_Energy!AL155+IFERROR(VLOOKUP(Cal_Energy_Switching!AL$4,Switching!$B$35:$E$44,2,0)/12,0)-IFERROR(VLOOKUP(Cal_Energy_Switching!AL$4,Switching!$B$23:$E$31,2,0)/12,0)</f>
        <v>32871.336636387416</v>
      </c>
      <c r="AM156" s="1">
        <f>Cal_Energy!AM155+IFERROR(VLOOKUP(Cal_Energy_Switching!AM$4,Switching!$B$35:$E$44,2,0)/12,0)-IFERROR(VLOOKUP(Cal_Energy_Switching!AM$4,Switching!$B$23:$E$31,2,0)/12,0)</f>
        <v>83879.098957853334</v>
      </c>
      <c r="AN156" s="6">
        <f>Cal_Energy!AN155+IFERROR(VLOOKUP(Cal_Energy_Switching!AN$4,Switching!$B$35:$E$44,2,0)/12,0)-IFERROR(VLOOKUP(Cal_Energy_Switching!AN$4,Switching!$B$23:$E$31,2,0)/12,0)</f>
        <v>356.64180101588107</v>
      </c>
      <c r="AO156" s="6">
        <f>Cal_Energy!AO155+IFERROR(VLOOKUP(Cal_Energy_Switching!AO$4,Switching!$B$35:$E$44,2,0)/12,0)-IFERROR(VLOOKUP(Cal_Energy_Switching!AO$4,Switching!$B$23:$E$31,2,0)/12,0)</f>
        <v>287.91144838558438</v>
      </c>
      <c r="AP156" s="6">
        <f>Cal_Energy!AP155+IFERROR(VLOOKUP(Cal_Energy_Switching!AP$4,Switching!$B$35:$E$44,2,0)/12,0)-IFERROR(VLOOKUP(Cal_Energy_Switching!AP$4,Switching!$B$23:$E$31,2,0)/12,0)</f>
        <v>15563.118223629814</v>
      </c>
      <c r="AQ156" s="6">
        <f>Cal_Energy!AQ155+IFERROR(VLOOKUP(Cal_Energy_Switching!AQ$4,Switching!$B$35:$E$44,2,0)/12,0)-IFERROR(VLOOKUP(Cal_Energy_Switching!AQ$4,Switching!$B$23:$E$31,2,0)/12,0)</f>
        <v>72369.232101066926</v>
      </c>
      <c r="AR156" s="6">
        <f>Cal_Energy!AR155+IFERROR(VLOOKUP(Cal_Energy_Switching!AR$4,Switching!$B$35:$E$44,2,0)/12,0)-IFERROR(VLOOKUP(Cal_Energy_Switching!AR$4,Switching!$B$23:$E$31,2,0)/12,0)</f>
        <v>11096.755157256513</v>
      </c>
      <c r="AS156" s="6">
        <f>Cal_Energy!AS155+IFERROR(VLOOKUP(Cal_Energy_Switching!AS$4,Switching!$B$35:$E$44,2,0)/12,0)-IFERROR(VLOOKUP(Cal_Energy_Switching!AS$4,Switching!$B$23:$E$31,2,0)/12,0)</f>
        <v>140601.970413912</v>
      </c>
      <c r="AT156" s="6">
        <f>Cal_Energy!AT155+IFERROR(VLOOKUP(Cal_Energy_Switching!AT$4,Switching!$B$35:$E$44,2,0)/12,0)-IFERROR(VLOOKUP(Cal_Energy_Switching!AT$4,Switching!$B$23:$E$31,2,0)/12,0)</f>
        <v>27838.095366931877</v>
      </c>
      <c r="AU156" s="6">
        <f>Cal_Energy!AU155+IFERROR(VLOOKUP(Cal_Energy_Switching!AU$4,Switching!$B$35:$E$44,2,0)/12,0)-IFERROR(VLOOKUP(Cal_Energy_Switching!AU$4,Switching!$B$23:$E$31,2,0)/12,0)</f>
        <v>66215.962822233167</v>
      </c>
      <c r="AV156" s="6">
        <f>Cal_Energy!AV155+IFERROR(VLOOKUP(Cal_Energy_Switching!AV$4,Switching!$B$35:$E$44,2,0)/12,0)-IFERROR(VLOOKUP(Cal_Energy_Switching!AV$4,Switching!$B$23:$E$31,2,0)/12,0)</f>
        <v>1130.8121360513867</v>
      </c>
      <c r="AW156" s="6">
        <f>Cal_Energy!AW155+IFERROR(VLOOKUP(Cal_Energy_Switching!AW$4,Switching!$B$35:$E$44,2,0)/12,0)-IFERROR(VLOOKUP(Cal_Energy_Switching!AW$4,Switching!$B$23:$E$31,2,0)/12,0)</f>
        <v>18081.690360068311</v>
      </c>
      <c r="AX156" s="6">
        <f>Cal_Energy!AX155+IFERROR(VLOOKUP(Cal_Energy_Switching!AX$4,Switching!$B$35:$E$44,2,0)/12,0)-IFERROR(VLOOKUP(Cal_Energy_Switching!AX$4,Switching!$B$23:$E$31,2,0)/12,0)</f>
        <v>142594.43967429627</v>
      </c>
      <c r="AY156" s="6">
        <f>Cal_Energy!AY155+IFERROR(VLOOKUP(Cal_Energy_Switching!AY$4,Switching!$B$35:$E$44,2,0)/12,0)-IFERROR(VLOOKUP(Cal_Energy_Switching!AY$4,Switching!$B$23:$E$31,2,0)/12,0)</f>
        <v>22198.854259319265</v>
      </c>
      <c r="AZ156" s="6">
        <f>Cal_Energy!AZ155+IFERROR(VLOOKUP(Cal_Energy_Switching!AZ$4,Switching!$B$35:$E$44,2,0)/12,0)-IFERROR(VLOOKUP(Cal_Energy_Switching!AZ$4,Switching!$B$23:$E$31,2,0)/12,0)</f>
        <v>10975.5</v>
      </c>
      <c r="BA156" s="6">
        <f>Cal_Energy!BA155+IFERROR(VLOOKUP(Cal_Energy_Switching!BA$4,Switching!$B$35:$E$44,2,0)/12,0)-IFERROR(VLOOKUP(Cal_Energy_Switching!BA$4,Switching!$B$23:$E$31,2,0)/12,0)</f>
        <v>5498.8799999999992</v>
      </c>
      <c r="BB156" s="7">
        <f t="shared" si="14"/>
        <v>3110939.1459572148</v>
      </c>
    </row>
    <row r="157" spans="1:54" x14ac:dyDescent="0.25">
      <c r="A157">
        <v>2027</v>
      </c>
      <c r="B157">
        <v>2</v>
      </c>
      <c r="C157" t="s">
        <v>263</v>
      </c>
      <c r="D157" s="6">
        <f>Cal_Energy!D156+IFERROR(VLOOKUP(Cal_Energy_Switching!D$4,Switching!$B$35:$E$44,2,0)/12,0)-IFERROR(VLOOKUP(Cal_Energy_Switching!D$4,Switching!$B$23:$E$31,2,0)/12,0)</f>
        <v>663094.43471681536</v>
      </c>
      <c r="E157" s="35">
        <f t="shared" si="13"/>
        <v>180713.33562066767</v>
      </c>
      <c r="F157" s="1">
        <f>Cal_Energy!F156+IFERROR(VLOOKUP(Cal_Energy_Switching!F$4,Switching!$B$35:$E$44,2,0)/12,0)-IFERROR(VLOOKUP(Cal_Energy_Switching!F$4,Switching!$B$23:$E$31,2,0)/12,0)</f>
        <v>73235.702198267085</v>
      </c>
      <c r="G157" s="1">
        <f>Cal_Energy!G156+IFERROR(VLOOKUP(Cal_Energy_Switching!G$4,Switching!$B$35:$E$44,2,0)/12,0)-IFERROR(VLOOKUP(Cal_Energy_Switching!G$4,Switching!$B$23:$E$31,2,0)/12,0)</f>
        <v>107477.63342240058</v>
      </c>
      <c r="H157" s="35">
        <f t="shared" si="10"/>
        <v>15039.409058153235</v>
      </c>
      <c r="I157" s="1">
        <f>Cal_Energy!I156+IFERROR(VLOOKUP(Cal_Energy_Switching!I$4,Switching!$B$35:$E$44,2,0)/12,0)-IFERROR(VLOOKUP(Cal_Energy_Switching!I$4,Switching!$B$23:$E$31,2,0)/12,0)</f>
        <v>769.8890583245518</v>
      </c>
      <c r="J157" s="1">
        <f>Cal_Energy!J156+IFERROR(VLOOKUP(Cal_Energy_Switching!J$4,Switching!$B$35:$E$44,2,0)/12,0)-IFERROR(VLOOKUP(Cal_Energy_Switching!J$4,Switching!$B$23:$E$31,2,0)/12,0)</f>
        <v>14269.519999828683</v>
      </c>
      <c r="K157" s="6">
        <f>Cal_Energy!K156+IFERROR(VLOOKUP(Cal_Energy_Switching!K$4,Switching!$B$35:$E$44,2,0)/12,0)-IFERROR(VLOOKUP(Cal_Energy_Switching!K$4,Switching!$B$23:$E$31,2,0)/12,0)</f>
        <v>253654.01698827287</v>
      </c>
      <c r="L157" s="6">
        <f>Cal_Energy!L156+IFERROR(VLOOKUP(Cal_Energy_Switching!L$4,Switching!$B$35:$E$44,2,0)/12,0)-IFERROR(VLOOKUP(Cal_Energy_Switching!L$4,Switching!$B$23:$E$31,2,0)/12,0)</f>
        <v>19962.314345307728</v>
      </c>
      <c r="M157" s="6">
        <f>Cal_Energy!M156+IFERROR(VLOOKUP(Cal_Energy_Switching!M$4,Switching!$B$35:$E$44,2,0)/12,0)-IFERROR(VLOOKUP(Cal_Energy_Switching!M$4,Switching!$B$23:$E$31,2,0)/12,0)</f>
        <v>171582.99551570305</v>
      </c>
      <c r="N157" s="6">
        <f>Cal_Energy!N156+IFERROR(VLOOKUP(Cal_Energy_Switching!N$4,Switching!$B$35:$E$44,2,0)/12,0)-IFERROR(VLOOKUP(Cal_Energy_Switching!N$4,Switching!$B$23:$E$31,2,0)/12,0)</f>
        <v>106153.60368229054</v>
      </c>
      <c r="O157" s="6">
        <f>Cal_Energy!O156+IFERROR(VLOOKUP(Cal_Energy_Switching!O$4,Switching!$B$35:$E$44,2,0)/12,0)-IFERROR(VLOOKUP(Cal_Energy_Switching!O$4,Switching!$B$23:$E$31,2,0)/12,0)</f>
        <v>135129.4265781361</v>
      </c>
      <c r="P157" s="6">
        <f>Cal_Energy!P156+IFERROR(VLOOKUP(Cal_Energy_Switching!P$4,Switching!$B$35:$E$44,2,0)/12,0)-IFERROR(VLOOKUP(Cal_Energy_Switching!P$4,Switching!$B$23:$E$31,2,0)/12,0)</f>
        <v>0</v>
      </c>
      <c r="Q157" s="6">
        <f>Cal_Energy!Q156+IFERROR(VLOOKUP(Cal_Energy_Switching!Q$4,Switching!$B$35:$E$44,2,0)/12,0)-IFERROR(VLOOKUP(Cal_Energy_Switching!Q$4,Switching!$B$23:$E$31,2,0)/12,0)</f>
        <v>19154.34816633751</v>
      </c>
      <c r="R157" s="6">
        <f>Cal_Energy!R156+IFERROR(VLOOKUP(Cal_Energy_Switching!R$4,Switching!$B$35:$E$44,2,0)/12,0)-IFERROR(VLOOKUP(Cal_Energy_Switching!R$4,Switching!$B$23:$E$31,2,0)/12,0)</f>
        <v>19530.190944224774</v>
      </c>
      <c r="S157" s="6">
        <f>Cal_Energy!S156+IFERROR(VLOOKUP(Cal_Energy_Switching!S$4,Switching!$B$35:$E$44,2,0)/12,0)-IFERROR(VLOOKUP(Cal_Energy_Switching!S$4,Switching!$B$23:$E$31,2,0)/12,0)</f>
        <v>121856.10358633098</v>
      </c>
      <c r="T157" s="6">
        <f>Cal_Energy!T156+IFERROR(VLOOKUP(Cal_Energy_Switching!T$4,Switching!$B$35:$E$44,2,0)/12,0)-IFERROR(VLOOKUP(Cal_Energy_Switching!T$4,Switching!$B$23:$E$31,2,0)/12,0)</f>
        <v>11.721494990361371</v>
      </c>
      <c r="U157" s="6">
        <f>Cal_Energy!U156+IFERROR(VLOOKUP(Cal_Energy_Switching!U$4,Switching!$B$35:$E$44,2,0)/12,0)-IFERROR(VLOOKUP(Cal_Energy_Switching!U$4,Switching!$B$23:$E$31,2,0)/12,0)</f>
        <v>104.92375926220622</v>
      </c>
      <c r="V157" s="6">
        <f>Cal_Energy!V156+IFERROR(VLOOKUP(Cal_Energy_Switching!V$4,Switching!$B$35:$E$44,2,0)/12,0)-IFERROR(VLOOKUP(Cal_Energy_Switching!V$4,Switching!$B$23:$E$31,2,0)/12,0)</f>
        <v>46508.168692297637</v>
      </c>
      <c r="W157" s="6">
        <f>Cal_Energy!W156+IFERROR(VLOOKUP(Cal_Energy_Switching!W$4,Switching!$B$35:$E$44,2,0)/12,0)-IFERROR(VLOOKUP(Cal_Energy_Switching!W$4,Switching!$B$23:$E$31,2,0)/12,0)</f>
        <v>9261.0575222820135</v>
      </c>
      <c r="X157" s="6">
        <f>Cal_Energy!X156+IFERROR(VLOOKUP(Cal_Energy_Switching!X$4,Switching!$B$35:$E$44,2,0)/12,0)-IFERROR(VLOOKUP(Cal_Energy_Switching!X$4,Switching!$B$23:$E$31,2,0)/12,0)</f>
        <v>19797.980742736436</v>
      </c>
      <c r="Y157" s="35">
        <f t="shared" si="11"/>
        <v>9540.751666295615</v>
      </c>
      <c r="Z157" s="1">
        <f>Cal_Energy!Z156+IFERROR(VLOOKUP(Cal_Energy_Switching!Z$4,Switching!$B$35:$E$44,2,0)/12,0)-IFERROR(VLOOKUP(Cal_Energy_Switching!Z$4,Switching!$B$23:$E$31,2,0)/12,0)</f>
        <v>4956.2235120155374</v>
      </c>
      <c r="AA157" s="1">
        <f>Cal_Energy!AA156+IFERROR(VLOOKUP(Cal_Energy_Switching!AA$4,Switching!$B$35:$E$44,2,0)/12,0)-IFERROR(VLOOKUP(Cal_Energy_Switching!AA$4,Switching!$B$23:$E$31,2,0)/12,0)</f>
        <v>4584.5281542800776</v>
      </c>
      <c r="AB157" s="6">
        <f>Cal_Energy!AB156+IFERROR(VLOOKUP(Cal_Energy_Switching!AB$4,Switching!$B$35:$E$44,2,0)/12,0)-IFERROR(VLOOKUP(Cal_Energy_Switching!AB$4,Switching!$B$23:$E$31,2,0)/12,0)</f>
        <v>55.461966770094392</v>
      </c>
      <c r="AC157" s="6">
        <f>Cal_Energy!AC156+IFERROR(VLOOKUP(Cal_Energy_Switching!AC$4,Switching!$B$35:$E$44,2,0)/12,0)-IFERROR(VLOOKUP(Cal_Energy_Switching!AC$4,Switching!$B$23:$E$31,2,0)/12,0)</f>
        <v>1867.1105575151694</v>
      </c>
      <c r="AD157" s="6">
        <f>Cal_Energy!AD156+IFERROR(VLOOKUP(Cal_Energy_Switching!AD$4,Switching!$B$35:$E$44,2,0)/12,0)-IFERROR(VLOOKUP(Cal_Energy_Switching!AD$4,Switching!$B$23:$E$31,2,0)/12,0)</f>
        <v>676.75795648737642</v>
      </c>
      <c r="AE157" s="6">
        <f>Cal_Energy!AE156+IFERROR(VLOOKUP(Cal_Energy_Switching!AE$4,Switching!$B$35:$E$44,2,0)/12,0)-IFERROR(VLOOKUP(Cal_Energy_Switching!AE$4,Switching!$B$23:$E$31,2,0)/12,0)</f>
        <v>4119.1551509910578</v>
      </c>
      <c r="AF157" s="6">
        <f>Cal_Energy!AF156+IFERROR(VLOOKUP(Cal_Energy_Switching!AF$4,Switching!$B$35:$E$44,2,0)/12,0)-IFERROR(VLOOKUP(Cal_Energy_Switching!AF$4,Switching!$B$23:$E$31,2,0)/12,0)</f>
        <v>9716.5098470526063</v>
      </c>
      <c r="AG157" s="6">
        <f>Cal_Energy!AG156+IFERROR(VLOOKUP(Cal_Energy_Switching!AG$4,Switching!$B$35:$E$44,2,0)/12,0)-IFERROR(VLOOKUP(Cal_Energy_Switching!AG$4,Switching!$B$23:$E$31,2,0)/12,0)</f>
        <v>6950.3434467178686</v>
      </c>
      <c r="AH157" s="6">
        <f>Cal_Energy!AH156+IFERROR(VLOOKUP(Cal_Energy_Switching!AH$4,Switching!$B$35:$E$44,2,0)/12,0)-IFERROR(VLOOKUP(Cal_Energy_Switching!AH$4,Switching!$B$23:$E$31,2,0)/12,0)</f>
        <v>2051.6244461783895</v>
      </c>
      <c r="AI157" s="6">
        <f>Cal_Energy!AI156+IFERROR(VLOOKUP(Cal_Energy_Switching!AI$4,Switching!$B$35:$E$44,2,0)/12,0)-IFERROR(VLOOKUP(Cal_Energy_Switching!AI$4,Switching!$B$23:$E$31,2,0)/12,0)</f>
        <v>3238.8366156842008</v>
      </c>
      <c r="AJ157" s="6">
        <f>Cal_Energy!AJ156+IFERROR(VLOOKUP(Cal_Energy_Switching!AJ$4,Switching!$B$35:$E$44,2,0)/12,0)-IFERROR(VLOOKUP(Cal_Energy_Switching!AJ$4,Switching!$B$23:$E$31,2,0)/12,0)</f>
        <v>369544.78903775819</v>
      </c>
      <c r="AK157" s="35">
        <f t="shared" si="12"/>
        <v>105041.65191356349</v>
      </c>
      <c r="AL157" s="1">
        <f>Cal_Energy!AL156+IFERROR(VLOOKUP(Cal_Energy_Switching!AL$4,Switching!$B$35:$E$44,2,0)/12,0)-IFERROR(VLOOKUP(Cal_Energy_Switching!AL$4,Switching!$B$23:$E$31,2,0)/12,0)</f>
        <v>29592.87720579778</v>
      </c>
      <c r="AM157" s="1">
        <f>Cal_Energy!AM156+IFERROR(VLOOKUP(Cal_Energy_Switching!AM$4,Switching!$B$35:$E$44,2,0)/12,0)-IFERROR(VLOOKUP(Cal_Energy_Switching!AM$4,Switching!$B$23:$E$31,2,0)/12,0)</f>
        <v>75448.774707765711</v>
      </c>
      <c r="AN157" s="6">
        <f>Cal_Energy!AN156+IFERROR(VLOOKUP(Cal_Energy_Switching!AN$4,Switching!$B$35:$E$44,2,0)/12,0)-IFERROR(VLOOKUP(Cal_Energy_Switching!AN$4,Switching!$B$23:$E$31,2,0)/12,0)</f>
        <v>268.69817692873892</v>
      </c>
      <c r="AO157" s="6">
        <f>Cal_Energy!AO156+IFERROR(VLOOKUP(Cal_Energy_Switching!AO$4,Switching!$B$35:$E$44,2,0)/12,0)-IFERROR(VLOOKUP(Cal_Energy_Switching!AO$4,Switching!$B$23:$E$31,2,0)/12,0)</f>
        <v>231.84657801071296</v>
      </c>
      <c r="AP157" s="6">
        <f>Cal_Energy!AP156+IFERROR(VLOOKUP(Cal_Energy_Switching!AP$4,Switching!$B$35:$E$44,2,0)/12,0)-IFERROR(VLOOKUP(Cal_Energy_Switching!AP$4,Switching!$B$23:$E$31,2,0)/12,0)</f>
        <v>12881.920204720505</v>
      </c>
      <c r="AQ157" s="6">
        <f>Cal_Energy!AQ156+IFERROR(VLOOKUP(Cal_Energy_Switching!AQ$4,Switching!$B$35:$E$44,2,0)/12,0)-IFERROR(VLOOKUP(Cal_Energy_Switching!AQ$4,Switching!$B$23:$E$31,2,0)/12,0)</f>
        <v>59554.335308248803</v>
      </c>
      <c r="AR157" s="6">
        <f>Cal_Energy!AR156+IFERROR(VLOOKUP(Cal_Energy_Switching!AR$4,Switching!$B$35:$E$44,2,0)/12,0)-IFERROR(VLOOKUP(Cal_Energy_Switching!AR$4,Switching!$B$23:$E$31,2,0)/12,0)</f>
        <v>9783.7354927278284</v>
      </c>
      <c r="AS157" s="6">
        <f>Cal_Energy!AS156+IFERROR(VLOOKUP(Cal_Energy_Switching!AS$4,Switching!$B$35:$E$44,2,0)/12,0)-IFERROR(VLOOKUP(Cal_Energy_Switching!AS$4,Switching!$B$23:$E$31,2,0)/12,0)</f>
        <v>134435.48812515041</v>
      </c>
      <c r="AT157" s="6">
        <f>Cal_Energy!AT156+IFERROR(VLOOKUP(Cal_Energy_Switching!AT$4,Switching!$B$35:$E$44,2,0)/12,0)-IFERROR(VLOOKUP(Cal_Energy_Switching!AT$4,Switching!$B$23:$E$31,2,0)/12,0)</f>
        <v>24774.382816364941</v>
      </c>
      <c r="AU157" s="6">
        <f>Cal_Energy!AU156+IFERROR(VLOOKUP(Cal_Energy_Switching!AU$4,Switching!$B$35:$E$44,2,0)/12,0)-IFERROR(VLOOKUP(Cal_Energy_Switching!AU$4,Switching!$B$23:$E$31,2,0)/12,0)</f>
        <v>63314.088803992396</v>
      </c>
      <c r="AV157" s="6">
        <f>Cal_Energy!AV156+IFERROR(VLOOKUP(Cal_Energy_Switching!AV$4,Switching!$B$35:$E$44,2,0)/12,0)-IFERROR(VLOOKUP(Cal_Energy_Switching!AV$4,Switching!$B$23:$E$31,2,0)/12,0)</f>
        <v>1057.5591982176447</v>
      </c>
      <c r="AW157" s="6">
        <f>Cal_Energy!AW156+IFERROR(VLOOKUP(Cal_Energy_Switching!AW$4,Switching!$B$35:$E$44,2,0)/12,0)-IFERROR(VLOOKUP(Cal_Energy_Switching!AW$4,Switching!$B$23:$E$31,2,0)/12,0)</f>
        <v>17452.81892400188</v>
      </c>
      <c r="AX157" s="6">
        <f>Cal_Energy!AX156+IFERROR(VLOOKUP(Cal_Energy_Switching!AX$4,Switching!$B$35:$E$44,2,0)/12,0)-IFERROR(VLOOKUP(Cal_Energy_Switching!AX$4,Switching!$B$23:$E$31,2,0)/12,0)</f>
        <v>133357.30709330685</v>
      </c>
      <c r="AY157" s="6">
        <f>Cal_Energy!AY156+IFERROR(VLOOKUP(Cal_Energy_Switching!AY$4,Switching!$B$35:$E$44,2,0)/12,0)-IFERROR(VLOOKUP(Cal_Energy_Switching!AY$4,Switching!$B$23:$E$31,2,0)/12,0)</f>
        <v>21537.254904974197</v>
      </c>
      <c r="AZ157" s="6">
        <f>Cal_Energy!AZ156+IFERROR(VLOOKUP(Cal_Energy_Switching!AZ$4,Switching!$B$35:$E$44,2,0)/12,0)-IFERROR(VLOOKUP(Cal_Energy_Switching!AZ$4,Switching!$B$23:$E$31,2,0)/12,0)</f>
        <v>9522.5</v>
      </c>
      <c r="BA157" s="6">
        <f>Cal_Energy!BA156+IFERROR(VLOOKUP(Cal_Energy_Switching!BA$4,Switching!$B$35:$E$44,2,0)/12,0)-IFERROR(VLOOKUP(Cal_Energy_Switching!BA$4,Switching!$B$23:$E$31,2,0)/12,0)</f>
        <v>4744.8</v>
      </c>
      <c r="BB157" s="7">
        <f t="shared" si="14"/>
        <v>2787273.7596454676</v>
      </c>
    </row>
    <row r="158" spans="1:54" x14ac:dyDescent="0.25">
      <c r="A158">
        <v>2027</v>
      </c>
      <c r="B158">
        <v>3</v>
      </c>
      <c r="C158" t="s">
        <v>264</v>
      </c>
      <c r="D158" s="6">
        <f>Cal_Energy!D157+IFERROR(VLOOKUP(Cal_Energy_Switching!D$4,Switching!$B$35:$E$44,2,0)/12,0)-IFERROR(VLOOKUP(Cal_Energy_Switching!D$4,Switching!$B$23:$E$31,2,0)/12,0)</f>
        <v>573999.00861673988</v>
      </c>
      <c r="E158" s="35">
        <f t="shared" si="13"/>
        <v>171975.22837170039</v>
      </c>
      <c r="F158" s="1">
        <f>Cal_Energy!F157+IFERROR(VLOOKUP(Cal_Energy_Switching!F$4,Switching!$B$35:$E$44,2,0)/12,0)-IFERROR(VLOOKUP(Cal_Energy_Switching!F$4,Switching!$B$23:$E$31,2,0)/12,0)</f>
        <v>69740.459298680173</v>
      </c>
      <c r="G158" s="1">
        <f>Cal_Energy!G157+IFERROR(VLOOKUP(Cal_Energy_Switching!G$4,Switching!$B$35:$E$44,2,0)/12,0)-IFERROR(VLOOKUP(Cal_Energy_Switching!G$4,Switching!$B$23:$E$31,2,0)/12,0)</f>
        <v>102234.76907302022</v>
      </c>
      <c r="H158" s="35">
        <f t="shared" si="10"/>
        <v>14362.334279625595</v>
      </c>
      <c r="I158" s="1">
        <f>Cal_Energy!I157+IFERROR(VLOOKUP(Cal_Energy_Switching!I$4,Switching!$B$35:$E$44,2,0)/12,0)-IFERROR(VLOOKUP(Cal_Energy_Switching!I$4,Switching!$B$23:$E$31,2,0)/12,0)</f>
        <v>735.228623088012</v>
      </c>
      <c r="J158" s="1">
        <f>Cal_Energy!J157+IFERROR(VLOOKUP(Cal_Energy_Switching!J$4,Switching!$B$35:$E$44,2,0)/12,0)-IFERROR(VLOOKUP(Cal_Energy_Switching!J$4,Switching!$B$23:$E$31,2,0)/12,0)</f>
        <v>13627.105656537582</v>
      </c>
      <c r="K158" s="6">
        <f>Cal_Energy!K157+IFERROR(VLOOKUP(Cal_Energy_Switching!K$4,Switching!$B$35:$E$44,2,0)/12,0)-IFERROR(VLOOKUP(Cal_Energy_Switching!K$4,Switching!$B$23:$E$31,2,0)/12,0)</f>
        <v>258195.99997021965</v>
      </c>
      <c r="L158" s="6">
        <f>Cal_Energy!L157+IFERROR(VLOOKUP(Cal_Energy_Switching!L$4,Switching!$B$35:$E$44,2,0)/12,0)-IFERROR(VLOOKUP(Cal_Energy_Switching!L$4,Switching!$B$23:$E$31,2,0)/12,0)</f>
        <v>20435.571825784955</v>
      </c>
      <c r="M158" s="6">
        <f>Cal_Energy!M157+IFERROR(VLOOKUP(Cal_Energy_Switching!M$4,Switching!$B$35:$E$44,2,0)/12,0)-IFERROR(VLOOKUP(Cal_Energy_Switching!M$4,Switching!$B$23:$E$31,2,0)/12,0)</f>
        <v>172623.97206938508</v>
      </c>
      <c r="N158" s="6">
        <f>Cal_Energy!N157+IFERROR(VLOOKUP(Cal_Energy_Switching!N$4,Switching!$B$35:$E$44,2,0)/12,0)-IFERROR(VLOOKUP(Cal_Energy_Switching!N$4,Switching!$B$23:$E$31,2,0)/12,0)</f>
        <v>107938.60475507892</v>
      </c>
      <c r="O158" s="6">
        <f>Cal_Energy!O157+IFERROR(VLOOKUP(Cal_Energy_Switching!O$4,Switching!$B$35:$E$44,2,0)/12,0)-IFERROR(VLOOKUP(Cal_Energy_Switching!O$4,Switching!$B$23:$E$31,2,0)/12,0)</f>
        <v>135823.41428313521</v>
      </c>
      <c r="P158" s="6">
        <f>Cal_Energy!P157+IFERROR(VLOOKUP(Cal_Energy_Switching!P$4,Switching!$B$35:$E$44,2,0)/12,0)-IFERROR(VLOOKUP(Cal_Energy_Switching!P$4,Switching!$B$23:$E$31,2,0)/12,0)</f>
        <v>0</v>
      </c>
      <c r="Q158" s="6">
        <f>Cal_Energy!Q157+IFERROR(VLOOKUP(Cal_Energy_Switching!Q$4,Switching!$B$35:$E$44,2,0)/12,0)-IFERROR(VLOOKUP(Cal_Energy_Switching!Q$4,Switching!$B$23:$E$31,2,0)/12,0)</f>
        <v>19541.288520638336</v>
      </c>
      <c r="R158" s="6">
        <f>Cal_Energy!R157+IFERROR(VLOOKUP(Cal_Energy_Switching!R$4,Switching!$B$35:$E$44,2,0)/12,0)-IFERROR(VLOOKUP(Cal_Energy_Switching!R$4,Switching!$B$23:$E$31,2,0)/12,0)</f>
        <v>17131.208640267461</v>
      </c>
      <c r="S158" s="6">
        <f>Cal_Energy!S157+IFERROR(VLOOKUP(Cal_Energy_Switching!S$4,Switching!$B$35:$E$44,2,0)/12,0)-IFERROR(VLOOKUP(Cal_Energy_Switching!S$4,Switching!$B$23:$E$31,2,0)/12,0)</f>
        <v>125500.04296842389</v>
      </c>
      <c r="T158" s="6">
        <f>Cal_Energy!T157+IFERROR(VLOOKUP(Cal_Energy_Switching!T$4,Switching!$B$35:$E$44,2,0)/12,0)-IFERROR(VLOOKUP(Cal_Energy_Switching!T$4,Switching!$B$23:$E$31,2,0)/12,0)</f>
        <v>12.803479256576095</v>
      </c>
      <c r="U158" s="6">
        <f>Cal_Energy!U157+IFERROR(VLOOKUP(Cal_Energy_Switching!U$4,Switching!$B$35:$E$44,2,0)/12,0)-IFERROR(VLOOKUP(Cal_Energy_Switching!U$4,Switching!$B$23:$E$31,2,0)/12,0)</f>
        <v>104.39152111763367</v>
      </c>
      <c r="V158" s="6">
        <f>Cal_Energy!V157+IFERROR(VLOOKUP(Cal_Energy_Switching!V$4,Switching!$B$35:$E$44,2,0)/12,0)-IFERROR(VLOOKUP(Cal_Energy_Switching!V$4,Switching!$B$23:$E$31,2,0)/12,0)</f>
        <v>48339.183654632048</v>
      </c>
      <c r="W158" s="6">
        <f>Cal_Energy!W157+IFERROR(VLOOKUP(Cal_Energy_Switching!W$4,Switching!$B$35:$E$44,2,0)/12,0)-IFERROR(VLOOKUP(Cal_Energy_Switching!W$4,Switching!$B$23:$E$31,2,0)/12,0)</f>
        <v>8968.2570466225297</v>
      </c>
      <c r="X158" s="6">
        <f>Cal_Energy!X157+IFERROR(VLOOKUP(Cal_Energy_Switching!X$4,Switching!$B$35:$E$44,2,0)/12,0)-IFERROR(VLOOKUP(Cal_Energy_Switching!X$4,Switching!$B$23:$E$31,2,0)/12,0)</f>
        <v>19970.232272237055</v>
      </c>
      <c r="Y158" s="35">
        <f t="shared" si="11"/>
        <v>9193.9882197658881</v>
      </c>
      <c r="Z158" s="1">
        <f>Cal_Energy!Z157+IFERROR(VLOOKUP(Cal_Energy_Switching!Z$4,Switching!$B$35:$E$44,2,0)/12,0)-IFERROR(VLOOKUP(Cal_Energy_Switching!Z$4,Switching!$B$23:$E$31,2,0)/12,0)</f>
        <v>4776.0870608311343</v>
      </c>
      <c r="AA158" s="1">
        <f>Cal_Energy!AA157+IFERROR(VLOOKUP(Cal_Energy_Switching!AA$4,Switching!$B$35:$E$44,2,0)/12,0)-IFERROR(VLOOKUP(Cal_Energy_Switching!AA$4,Switching!$B$23:$E$31,2,0)/12,0)</f>
        <v>4417.9011589347547</v>
      </c>
      <c r="AB158" s="6">
        <f>Cal_Energy!AB157+IFERROR(VLOOKUP(Cal_Energy_Switching!AB$4,Switching!$B$35:$E$44,2,0)/12,0)-IFERROR(VLOOKUP(Cal_Energy_Switching!AB$4,Switching!$B$23:$E$31,2,0)/12,0)</f>
        <v>56.198742083748996</v>
      </c>
      <c r="AC158" s="6">
        <f>Cal_Energy!AC157+IFERROR(VLOOKUP(Cal_Energy_Switching!AC$4,Switching!$B$35:$E$44,2,0)/12,0)-IFERROR(VLOOKUP(Cal_Energy_Switching!AC$4,Switching!$B$23:$E$31,2,0)/12,0)</f>
        <v>1755.7977663830236</v>
      </c>
      <c r="AD158" s="6">
        <f>Cal_Energy!AD157+IFERROR(VLOOKUP(Cal_Energy_Switching!AD$4,Switching!$B$35:$E$44,2,0)/12,0)-IFERROR(VLOOKUP(Cal_Energy_Switching!AD$4,Switching!$B$23:$E$31,2,0)/12,0)</f>
        <v>647.17164086338744</v>
      </c>
      <c r="AE158" s="6">
        <f>Cal_Energy!AE157+IFERROR(VLOOKUP(Cal_Energy_Switching!AE$4,Switching!$B$35:$E$44,2,0)/12,0)-IFERROR(VLOOKUP(Cal_Energy_Switching!AE$4,Switching!$B$23:$E$31,2,0)/12,0)</f>
        <v>3972.2477902080964</v>
      </c>
      <c r="AF158" s="6">
        <f>Cal_Energy!AF157+IFERROR(VLOOKUP(Cal_Energy_Switching!AF$4,Switching!$B$35:$E$44,2,0)/12,0)-IFERROR(VLOOKUP(Cal_Energy_Switching!AF$4,Switching!$B$23:$E$31,2,0)/12,0)</f>
        <v>9771.1790271710779</v>
      </c>
      <c r="AG158" s="6">
        <f>Cal_Energy!AG157+IFERROR(VLOOKUP(Cal_Energy_Switching!AG$4,Switching!$B$35:$E$44,2,0)/12,0)-IFERROR(VLOOKUP(Cal_Energy_Switching!AG$4,Switching!$B$23:$E$31,2,0)/12,0)</f>
        <v>6702.4633414863865</v>
      </c>
      <c r="AH158" s="6">
        <f>Cal_Energy!AH157+IFERROR(VLOOKUP(Cal_Energy_Switching!AH$4,Switching!$B$35:$E$44,2,0)/12,0)-IFERROR(VLOOKUP(Cal_Energy_Switching!AH$4,Switching!$B$23:$E$31,2,0)/12,0)</f>
        <v>1978.4544096884179</v>
      </c>
      <c r="AI158" s="6">
        <f>Cal_Energy!AI157+IFERROR(VLOOKUP(Cal_Energy_Switching!AI$4,Switching!$B$35:$E$44,2,0)/12,0)-IFERROR(VLOOKUP(Cal_Energy_Switching!AI$4,Switching!$B$23:$E$31,2,0)/12,0)</f>
        <v>3257.0596757236899</v>
      </c>
      <c r="AJ158" s="6">
        <f>Cal_Energy!AJ157+IFERROR(VLOOKUP(Cal_Energy_Switching!AJ$4,Switching!$B$35:$E$44,2,0)/12,0)-IFERROR(VLOOKUP(Cal_Energy_Switching!AJ$4,Switching!$B$23:$E$31,2,0)/12,0)</f>
        <v>350239.0162312109</v>
      </c>
      <c r="AK158" s="35">
        <f t="shared" si="12"/>
        <v>109553.38772949726</v>
      </c>
      <c r="AL158" s="1">
        <f>Cal_Energy!AL157+IFERROR(VLOOKUP(Cal_Energy_Switching!AL$4,Switching!$B$35:$E$44,2,0)/12,0)-IFERROR(VLOOKUP(Cal_Energy_Switching!AL$4,Switching!$B$23:$E$31,2,0)/12,0)</f>
        <v>30856.163234259238</v>
      </c>
      <c r="AM158" s="1">
        <f>Cal_Energy!AM157+IFERROR(VLOOKUP(Cal_Energy_Switching!AM$4,Switching!$B$35:$E$44,2,0)/12,0)-IFERROR(VLOOKUP(Cal_Energy_Switching!AM$4,Switching!$B$23:$E$31,2,0)/12,0)</f>
        <v>78697.224495238028</v>
      </c>
      <c r="AN158" s="6">
        <f>Cal_Energy!AN157+IFERROR(VLOOKUP(Cal_Energy_Switching!AN$4,Switching!$B$35:$E$44,2,0)/12,0)-IFERROR(VLOOKUP(Cal_Energy_Switching!AN$4,Switching!$B$23:$E$31,2,0)/12,0)</f>
        <v>246.91489469689873</v>
      </c>
      <c r="AO158" s="6">
        <f>Cal_Energy!AO157+IFERROR(VLOOKUP(Cal_Energy_Switching!AO$4,Switching!$B$35:$E$44,2,0)/12,0)-IFERROR(VLOOKUP(Cal_Energy_Switching!AO$4,Switching!$B$23:$E$31,2,0)/12,0)</f>
        <v>237.84818306563207</v>
      </c>
      <c r="AP158" s="6">
        <f>Cal_Energy!AP157+IFERROR(VLOOKUP(Cal_Energy_Switching!AP$4,Switching!$B$35:$E$44,2,0)/12,0)-IFERROR(VLOOKUP(Cal_Energy_Switching!AP$4,Switching!$B$23:$E$31,2,0)/12,0)</f>
        <v>11617.435327712143</v>
      </c>
      <c r="AQ158" s="6">
        <f>Cal_Energy!AQ157+IFERROR(VLOOKUP(Cal_Energy_Switching!AQ$4,Switching!$B$35:$E$44,2,0)/12,0)-IFERROR(VLOOKUP(Cal_Energy_Switching!AQ$4,Switching!$B$23:$E$31,2,0)/12,0)</f>
        <v>72970.649757206571</v>
      </c>
      <c r="AR158" s="6">
        <f>Cal_Energy!AR157+IFERROR(VLOOKUP(Cal_Energy_Switching!AR$4,Switching!$B$35:$E$44,2,0)/12,0)-IFERROR(VLOOKUP(Cal_Energy_Switching!AR$4,Switching!$B$23:$E$31,2,0)/12,0)</f>
        <v>10453.90860336786</v>
      </c>
      <c r="AS158" s="6">
        <f>Cal_Energy!AS157+IFERROR(VLOOKUP(Cal_Energy_Switching!AS$4,Switching!$B$35:$E$44,2,0)/12,0)-IFERROR(VLOOKUP(Cal_Energy_Switching!AS$4,Switching!$B$23:$E$31,2,0)/12,0)</f>
        <v>138193.96876486801</v>
      </c>
      <c r="AT158" s="6">
        <f>Cal_Energy!AT157+IFERROR(VLOOKUP(Cal_Energy_Switching!AT$4,Switching!$B$35:$E$44,2,0)/12,0)-IFERROR(VLOOKUP(Cal_Energy_Switching!AT$4,Switching!$B$23:$E$31,2,0)/12,0)</f>
        <v>26338.12007452501</v>
      </c>
      <c r="AU158" s="6">
        <f>Cal_Energy!AU157+IFERROR(VLOOKUP(Cal_Energy_Switching!AU$4,Switching!$B$35:$E$44,2,0)/12,0)-IFERROR(VLOOKUP(Cal_Energy_Switching!AU$4,Switching!$B$23:$E$31,2,0)/12,0)</f>
        <v>65082.785575624199</v>
      </c>
      <c r="AV158" s="6">
        <f>Cal_Energy!AV157+IFERROR(VLOOKUP(Cal_Energy_Switching!AV$4,Switching!$B$35:$E$44,2,0)/12,0)-IFERROR(VLOOKUP(Cal_Energy_Switching!AV$4,Switching!$B$23:$E$31,2,0)/12,0)</f>
        <v>1130.8055077412751</v>
      </c>
      <c r="AW158" s="6">
        <f>Cal_Energy!AW157+IFERROR(VLOOKUP(Cal_Energy_Switching!AW$4,Switching!$B$35:$E$44,2,0)/12,0)-IFERROR(VLOOKUP(Cal_Energy_Switching!AW$4,Switching!$B$23:$E$31,2,0)/12,0)</f>
        <v>18436.110600197571</v>
      </c>
      <c r="AX158" s="6">
        <f>Cal_Energy!AX157+IFERROR(VLOOKUP(Cal_Energy_Switching!AX$4,Switching!$B$35:$E$44,2,0)/12,0)-IFERROR(VLOOKUP(Cal_Energy_Switching!AX$4,Switching!$B$23:$E$31,2,0)/12,0)</f>
        <v>142593.60385008089</v>
      </c>
      <c r="AY158" s="6">
        <f>Cal_Energy!AY157+IFERROR(VLOOKUP(Cal_Energy_Switching!AY$4,Switching!$B$35:$E$44,2,0)/12,0)-IFERROR(VLOOKUP(Cal_Energy_Switching!AY$4,Switching!$B$23:$E$31,2,0)/12,0)</f>
        <v>22571.719345231002</v>
      </c>
      <c r="AZ158" s="6">
        <f>Cal_Energy!AZ157+IFERROR(VLOOKUP(Cal_Energy_Switching!AZ$4,Switching!$B$35:$E$44,2,0)/12,0)-IFERROR(VLOOKUP(Cal_Energy_Switching!AZ$4,Switching!$B$23:$E$31,2,0)/12,0)</f>
        <v>9371</v>
      </c>
      <c r="BA158" s="6">
        <f>Cal_Energy!BA157+IFERROR(VLOOKUP(Cal_Energy_Switching!BA$4,Switching!$B$35:$E$44,2,0)/12,0)-IFERROR(VLOOKUP(Cal_Energy_Switching!BA$4,Switching!$B$23:$E$31,2,0)/12,0)</f>
        <v>4351.2</v>
      </c>
      <c r="BB158" s="7">
        <f t="shared" si="14"/>
        <v>2715644.5773332645</v>
      </c>
    </row>
    <row r="159" spans="1:54" x14ac:dyDescent="0.25">
      <c r="A159">
        <v>2027</v>
      </c>
      <c r="B159">
        <v>4</v>
      </c>
      <c r="C159" t="s">
        <v>265</v>
      </c>
      <c r="D159" s="6">
        <f>Cal_Energy!D158+IFERROR(VLOOKUP(Cal_Energy_Switching!D$4,Switching!$B$35:$E$44,2,0)/12,0)-IFERROR(VLOOKUP(Cal_Energy_Switching!D$4,Switching!$B$23:$E$31,2,0)/12,0)</f>
        <v>427011.71354484773</v>
      </c>
      <c r="E159" s="35">
        <f t="shared" si="13"/>
        <v>149237.48318704363</v>
      </c>
      <c r="F159" s="1">
        <f>Cal_Energy!F158+IFERROR(VLOOKUP(Cal_Energy_Switching!F$4,Switching!$B$35:$E$44,2,0)/12,0)-IFERROR(VLOOKUP(Cal_Energy_Switching!F$4,Switching!$B$23:$E$31,2,0)/12,0)</f>
        <v>60645.361224817454</v>
      </c>
      <c r="G159" s="1">
        <f>Cal_Energy!G158+IFERROR(VLOOKUP(Cal_Energy_Switching!G$4,Switching!$B$35:$E$44,2,0)/12,0)-IFERROR(VLOOKUP(Cal_Energy_Switching!G$4,Switching!$B$23:$E$31,2,0)/12,0)</f>
        <v>88592.121962226171</v>
      </c>
      <c r="H159" s="35">
        <f t="shared" si="10"/>
        <v>11913.886888308189</v>
      </c>
      <c r="I159" s="1">
        <f>Cal_Energy!I158+IFERROR(VLOOKUP(Cal_Energy_Switching!I$4,Switching!$B$35:$E$44,2,0)/12,0)-IFERROR(VLOOKUP(Cal_Energy_Switching!I$4,Switching!$B$23:$E$31,2,0)/12,0)</f>
        <v>609.88906691465036</v>
      </c>
      <c r="J159" s="1">
        <f>Cal_Energy!J158+IFERROR(VLOOKUP(Cal_Energy_Switching!J$4,Switching!$B$35:$E$44,2,0)/12,0)-IFERROR(VLOOKUP(Cal_Energy_Switching!J$4,Switching!$B$23:$E$31,2,0)/12,0)</f>
        <v>11303.997821393539</v>
      </c>
      <c r="K159" s="6">
        <f>Cal_Energy!K158+IFERROR(VLOOKUP(Cal_Energy_Switching!K$4,Switching!$B$35:$E$44,2,0)/12,0)-IFERROR(VLOOKUP(Cal_Energy_Switching!K$4,Switching!$B$23:$E$31,2,0)/12,0)</f>
        <v>245631.24799581902</v>
      </c>
      <c r="L159" s="6">
        <f>Cal_Energy!L158+IFERROR(VLOOKUP(Cal_Energy_Switching!L$4,Switching!$B$35:$E$44,2,0)/12,0)-IFERROR(VLOOKUP(Cal_Energy_Switching!L$4,Switching!$B$23:$E$31,2,0)/12,0)</f>
        <v>19126.372102698933</v>
      </c>
      <c r="M159" s="6">
        <f>Cal_Energy!M158+IFERROR(VLOOKUP(Cal_Energy_Switching!M$4,Switching!$B$35:$E$44,2,0)/12,0)-IFERROR(VLOOKUP(Cal_Energy_Switching!M$4,Switching!$B$23:$E$31,2,0)/12,0)</f>
        <v>165024.73380063579</v>
      </c>
      <c r="N159" s="6">
        <f>Cal_Energy!N158+IFERROR(VLOOKUP(Cal_Energy_Switching!N$4,Switching!$B$35:$E$44,2,0)/12,0)-IFERROR(VLOOKUP(Cal_Energy_Switching!N$4,Switching!$B$23:$E$31,2,0)/12,0)</f>
        <v>103000.65235790543</v>
      </c>
      <c r="O159" s="6">
        <f>Cal_Energy!O158+IFERROR(VLOOKUP(Cal_Energy_Switching!O$4,Switching!$B$35:$E$44,2,0)/12,0)-IFERROR(VLOOKUP(Cal_Energy_Switching!O$4,Switching!$B$23:$E$31,2,0)/12,0)</f>
        <v>130757.23108504387</v>
      </c>
      <c r="P159" s="6">
        <f>Cal_Energy!P158+IFERROR(VLOOKUP(Cal_Energy_Switching!P$4,Switching!$B$35:$E$44,2,0)/12,0)-IFERROR(VLOOKUP(Cal_Energy_Switching!P$4,Switching!$B$23:$E$31,2,0)/12,0)</f>
        <v>0</v>
      </c>
      <c r="Q159" s="6">
        <f>Cal_Energy!Q158+IFERROR(VLOOKUP(Cal_Energy_Switching!Q$4,Switching!$B$35:$E$44,2,0)/12,0)-IFERROR(VLOOKUP(Cal_Energy_Switching!Q$4,Switching!$B$23:$E$31,2,0)/12,0)</f>
        <v>17356.708879459897</v>
      </c>
      <c r="R159" s="6">
        <f>Cal_Energy!R158+IFERROR(VLOOKUP(Cal_Energy_Switching!R$4,Switching!$B$35:$E$44,2,0)/12,0)-IFERROR(VLOOKUP(Cal_Energy_Switching!R$4,Switching!$B$23:$E$31,2,0)/12,0)</f>
        <v>15981.151193430665</v>
      </c>
      <c r="S159" s="6">
        <f>Cal_Energy!S158+IFERROR(VLOOKUP(Cal_Energy_Switching!S$4,Switching!$B$35:$E$44,2,0)/12,0)-IFERROR(VLOOKUP(Cal_Energy_Switching!S$4,Switching!$B$23:$E$31,2,0)/12,0)</f>
        <v>116438.43199132304</v>
      </c>
      <c r="T159" s="6">
        <f>Cal_Energy!T158+IFERROR(VLOOKUP(Cal_Energy_Switching!T$4,Switching!$B$35:$E$44,2,0)/12,0)-IFERROR(VLOOKUP(Cal_Energy_Switching!T$4,Switching!$B$23:$E$31,2,0)/12,0)</f>
        <v>11.195578932271403</v>
      </c>
      <c r="U159" s="6">
        <f>Cal_Energy!U158+IFERROR(VLOOKUP(Cal_Energy_Switching!U$4,Switching!$B$35:$E$44,2,0)/12,0)-IFERROR(VLOOKUP(Cal_Energy_Switching!U$4,Switching!$B$23:$E$31,2,0)/12,0)</f>
        <v>90.580446018075378</v>
      </c>
      <c r="V159" s="6">
        <f>Cal_Energy!V158+IFERROR(VLOOKUP(Cal_Energy_Switching!V$4,Switching!$B$35:$E$44,2,0)/12,0)-IFERROR(VLOOKUP(Cal_Energy_Switching!V$4,Switching!$B$23:$E$31,2,0)/12,0)</f>
        <v>47968.040843209907</v>
      </c>
      <c r="W159" s="6">
        <f>Cal_Energy!W158+IFERROR(VLOOKUP(Cal_Energy_Switching!W$4,Switching!$B$35:$E$44,2,0)/12,0)-IFERROR(VLOOKUP(Cal_Energy_Switching!W$4,Switching!$B$23:$E$31,2,0)/12,0)</f>
        <v>8865.2105762307292</v>
      </c>
      <c r="X159" s="6">
        <f>Cal_Energy!X158+IFERROR(VLOOKUP(Cal_Energy_Switching!X$4,Switching!$B$35:$E$44,2,0)/12,0)-IFERROR(VLOOKUP(Cal_Energy_Switching!X$4,Switching!$B$23:$E$31,2,0)/12,0)</f>
        <v>20890.247420852815</v>
      </c>
      <c r="Y159" s="35">
        <f t="shared" si="11"/>
        <v>7539.3397430120713</v>
      </c>
      <c r="Z159" s="1">
        <f>Cal_Energy!Z158+IFERROR(VLOOKUP(Cal_Energy_Switching!Z$4,Switching!$B$35:$E$44,2,0)/12,0)-IFERROR(VLOOKUP(Cal_Energy_Switching!Z$4,Switching!$B$23:$E$31,2,0)/12,0)</f>
        <v>3916.5313390761321</v>
      </c>
      <c r="AA159" s="1">
        <f>Cal_Energy!AA158+IFERROR(VLOOKUP(Cal_Energy_Switching!AA$4,Switching!$B$35:$E$44,2,0)/12,0)-IFERROR(VLOOKUP(Cal_Energy_Switching!AA$4,Switching!$B$23:$E$31,2,0)/12,0)</f>
        <v>3622.8084039359387</v>
      </c>
      <c r="AB159" s="6">
        <f>Cal_Energy!AB158+IFERROR(VLOOKUP(Cal_Energy_Switching!AB$4,Switching!$B$35:$E$44,2,0)/12,0)-IFERROR(VLOOKUP(Cal_Energy_Switching!AB$4,Switching!$B$23:$E$31,2,0)/12,0)</f>
        <v>48.409974607100843</v>
      </c>
      <c r="AC159" s="6">
        <f>Cal_Energy!AC158+IFERROR(VLOOKUP(Cal_Energy_Switching!AC$4,Switching!$B$35:$E$44,2,0)/12,0)-IFERROR(VLOOKUP(Cal_Energy_Switching!AC$4,Switching!$B$23:$E$31,2,0)/12,0)</f>
        <v>1405.2104014562656</v>
      </c>
      <c r="AD159" s="6">
        <f>Cal_Energy!AD158+IFERROR(VLOOKUP(Cal_Energy_Switching!AD$4,Switching!$B$35:$E$44,2,0)/12,0)-IFERROR(VLOOKUP(Cal_Energy_Switching!AD$4,Switching!$B$23:$E$31,2,0)/12,0)</f>
        <v>490.3053758510768</v>
      </c>
      <c r="AE159" s="6">
        <f>Cal_Energy!AE158+IFERROR(VLOOKUP(Cal_Energy_Switching!AE$4,Switching!$B$35:$E$44,2,0)/12,0)-IFERROR(VLOOKUP(Cal_Energy_Switching!AE$4,Switching!$B$23:$E$31,2,0)/12,0)</f>
        <v>3406.2615336171225</v>
      </c>
      <c r="AF159" s="6">
        <f>Cal_Energy!AF158+IFERROR(VLOOKUP(Cal_Energy_Switching!AF$4,Switching!$B$35:$E$44,2,0)/12,0)-IFERROR(VLOOKUP(Cal_Energy_Switching!AF$4,Switching!$B$23:$E$31,2,0)/12,0)</f>
        <v>9118.2231976812436</v>
      </c>
      <c r="AG159" s="6">
        <f>Cal_Energy!AG158+IFERROR(VLOOKUP(Cal_Energy_Switching!AG$4,Switching!$B$35:$E$44,2,0)/12,0)-IFERROR(VLOOKUP(Cal_Energy_Switching!AG$4,Switching!$B$23:$E$31,2,0)/12,0)</f>
        <v>5747.4619576509185</v>
      </c>
      <c r="AH159" s="6">
        <f>Cal_Energy!AH158+IFERROR(VLOOKUP(Cal_Energy_Switching!AH$4,Switching!$B$35:$E$44,2,0)/12,0)-IFERROR(VLOOKUP(Cal_Energy_Switching!AH$4,Switching!$B$23:$E$31,2,0)/12,0)</f>
        <v>1696.5540690460757</v>
      </c>
      <c r="AI159" s="6">
        <f>Cal_Energy!AI158+IFERROR(VLOOKUP(Cal_Energy_Switching!AI$4,Switching!$B$35:$E$44,2,0)/12,0)-IFERROR(VLOOKUP(Cal_Energy_Switching!AI$4,Switching!$B$23:$E$31,2,0)/12,0)</f>
        <v>3039.4077325604117</v>
      </c>
      <c r="AJ159" s="6">
        <f>Cal_Energy!AJ158+IFERROR(VLOOKUP(Cal_Energy_Switching!AJ$4,Switching!$B$35:$E$44,2,0)/12,0)-IFERROR(VLOOKUP(Cal_Energy_Switching!AJ$4,Switching!$B$23:$E$31,2,0)/12,0)</f>
        <v>289884.64310403186</v>
      </c>
      <c r="AK159" s="35">
        <f t="shared" si="12"/>
        <v>104466.67276271136</v>
      </c>
      <c r="AL159" s="1">
        <f>Cal_Energy!AL158+IFERROR(VLOOKUP(Cal_Energy_Switching!AL$4,Switching!$B$35:$E$44,2,0)/12,0)-IFERROR(VLOOKUP(Cal_Energy_Switching!AL$4,Switching!$B$23:$E$31,2,0)/12,0)</f>
        <v>29431.883043559184</v>
      </c>
      <c r="AM159" s="1">
        <f>Cal_Energy!AM158+IFERROR(VLOOKUP(Cal_Energy_Switching!AM$4,Switching!$B$35:$E$44,2,0)/12,0)-IFERROR(VLOOKUP(Cal_Energy_Switching!AM$4,Switching!$B$23:$E$31,2,0)/12,0)</f>
        <v>75034.789719152177</v>
      </c>
      <c r="AN159" s="6">
        <f>Cal_Energy!AN158+IFERROR(VLOOKUP(Cal_Energy_Switching!AN$4,Switching!$B$35:$E$44,2,0)/12,0)-IFERROR(VLOOKUP(Cal_Energy_Switching!AN$4,Switching!$B$23:$E$31,2,0)/12,0)</f>
        <v>274.76764035217298</v>
      </c>
      <c r="AO159" s="6">
        <f>Cal_Energy!AO158+IFERROR(VLOOKUP(Cal_Energy_Switching!AO$4,Switching!$B$35:$E$44,2,0)/12,0)-IFERROR(VLOOKUP(Cal_Energy_Switching!AO$4,Switching!$B$23:$E$31,2,0)/12,0)</f>
        <v>243.85275593670718</v>
      </c>
      <c r="AP159" s="6">
        <f>Cal_Energy!AP158+IFERROR(VLOOKUP(Cal_Energy_Switching!AP$4,Switching!$B$35:$E$44,2,0)/12,0)-IFERROR(VLOOKUP(Cal_Energy_Switching!AP$4,Switching!$B$23:$E$31,2,0)/12,0)</f>
        <v>7634.229634261791</v>
      </c>
      <c r="AQ159" s="6">
        <f>Cal_Energy!AQ158+IFERROR(VLOOKUP(Cal_Energy_Switching!AQ$4,Switching!$B$35:$E$44,2,0)/12,0)-IFERROR(VLOOKUP(Cal_Energy_Switching!AQ$4,Switching!$B$23:$E$31,2,0)/12,0)</f>
        <v>83178.350907247266</v>
      </c>
      <c r="AR159" s="6">
        <f>Cal_Energy!AR158+IFERROR(VLOOKUP(Cal_Energy_Switching!AR$4,Switching!$B$35:$E$44,2,0)/12,0)-IFERROR(VLOOKUP(Cal_Energy_Switching!AR$4,Switching!$B$23:$E$31,2,0)/12,0)</f>
        <v>10967.514904121685</v>
      </c>
      <c r="AS159" s="6">
        <f>Cal_Energy!AS158+IFERROR(VLOOKUP(Cal_Energy_Switching!AS$4,Switching!$B$35:$E$44,2,0)/12,0)-IFERROR(VLOOKUP(Cal_Energy_Switching!AS$4,Switching!$B$23:$E$31,2,0)/12,0)</f>
        <v>136292.95815871123</v>
      </c>
      <c r="AT159" s="6">
        <f>Cal_Energy!AT158+IFERROR(VLOOKUP(Cal_Energy_Switching!AT$4,Switching!$B$35:$E$44,2,0)/12,0)-IFERROR(VLOOKUP(Cal_Energy_Switching!AT$4,Switching!$B$23:$E$31,2,0)/12,0)</f>
        <v>27536.534776283937</v>
      </c>
      <c r="AU159" s="6">
        <f>Cal_Energy!AU158+IFERROR(VLOOKUP(Cal_Energy_Switching!AU$4,Switching!$B$35:$E$44,2,0)/12,0)-IFERROR(VLOOKUP(Cal_Energy_Switching!AU$4,Switching!$B$23:$E$31,2,0)/12,0)</f>
        <v>64188.192349197467</v>
      </c>
      <c r="AV159" s="6">
        <f>Cal_Energy!AV158+IFERROR(VLOOKUP(Cal_Energy_Switching!AV$4,Switching!$B$35:$E$44,2,0)/12,0)-IFERROR(VLOOKUP(Cal_Energy_Switching!AV$4,Switching!$B$23:$E$31,2,0)/12,0)</f>
        <v>1140.7455804801496</v>
      </c>
      <c r="AW159" s="6">
        <f>Cal_Energy!AW158+IFERROR(VLOOKUP(Cal_Energy_Switching!AW$4,Switching!$B$35:$E$44,2,0)/12,0)-IFERROR(VLOOKUP(Cal_Energy_Switching!AW$4,Switching!$B$23:$E$31,2,0)/12,0)</f>
        <v>18353.789899130195</v>
      </c>
      <c r="AX159" s="6">
        <f>Cal_Energy!AX158+IFERROR(VLOOKUP(Cal_Energy_Switching!AX$4,Switching!$B$35:$E$44,2,0)/12,0)-IFERROR(VLOOKUP(Cal_Energy_Switching!AX$4,Switching!$B$23:$E$31,2,0)/12,0)</f>
        <v>143847.03848995917</v>
      </c>
      <c r="AY159" s="6">
        <f>Cal_Energy!AY158+IFERROR(VLOOKUP(Cal_Energy_Switching!AY$4,Switching!$B$35:$E$44,2,0)/12,0)-IFERROR(VLOOKUP(Cal_Energy_Switching!AY$4,Switching!$B$23:$E$31,2,0)/12,0)</f>
        <v>22485.114485235954</v>
      </c>
      <c r="AZ159" s="6">
        <f>Cal_Energy!AZ158+IFERROR(VLOOKUP(Cal_Energy_Switching!AZ$4,Switching!$B$35:$E$44,2,0)/12,0)-IFERROR(VLOOKUP(Cal_Energy_Switching!AZ$4,Switching!$B$23:$E$31,2,0)/12,0)</f>
        <v>7236.5</v>
      </c>
      <c r="BA159" s="6">
        <f>Cal_Energy!BA158+IFERROR(VLOOKUP(Cal_Energy_Switching!BA$4,Switching!$B$35:$E$44,2,0)/12,0)-IFERROR(VLOOKUP(Cal_Energy_Switching!BA$4,Switching!$B$23:$E$31,2,0)/12,0)</f>
        <v>4414.32</v>
      </c>
      <c r="BB159" s="7">
        <f t="shared" si="14"/>
        <v>2433941.2873249031</v>
      </c>
    </row>
    <row r="160" spans="1:54" x14ac:dyDescent="0.25">
      <c r="A160">
        <v>2027</v>
      </c>
      <c r="B160">
        <v>5</v>
      </c>
      <c r="C160" t="s">
        <v>266</v>
      </c>
      <c r="D160" s="6">
        <f>Cal_Energy!D159+IFERROR(VLOOKUP(Cal_Energy_Switching!D$4,Switching!$B$35:$E$44,2,0)/12,0)-IFERROR(VLOOKUP(Cal_Energy_Switching!D$4,Switching!$B$23:$E$31,2,0)/12,0)</f>
        <v>385841.07474183198</v>
      </c>
      <c r="E160" s="35">
        <f t="shared" si="13"/>
        <v>163624.58356587705</v>
      </c>
      <c r="F160" s="1">
        <f>Cal_Energy!F159+IFERROR(VLOOKUP(Cal_Energy_Switching!F$4,Switching!$B$35:$E$44,2,0)/12,0)-IFERROR(VLOOKUP(Cal_Energy_Switching!F$4,Switching!$B$23:$E$31,2,0)/12,0)</f>
        <v>66400.201376350829</v>
      </c>
      <c r="G160" s="1">
        <f>Cal_Energy!G159+IFERROR(VLOOKUP(Cal_Energy_Switching!G$4,Switching!$B$35:$E$44,2,0)/12,0)-IFERROR(VLOOKUP(Cal_Energy_Switching!G$4,Switching!$B$23:$E$31,2,0)/12,0)</f>
        <v>97224.382189526223</v>
      </c>
      <c r="H160" s="35">
        <f t="shared" si="10"/>
        <v>13486.512148441825</v>
      </c>
      <c r="I160" s="1">
        <f>Cal_Energy!I159+IFERROR(VLOOKUP(Cal_Energy_Switching!I$4,Switching!$B$35:$E$44,2,0)/12,0)-IFERROR(VLOOKUP(Cal_Energy_Switching!I$4,Switching!$B$23:$E$31,2,0)/12,0)</f>
        <v>690.39402398710342</v>
      </c>
      <c r="J160" s="1">
        <f>Cal_Energy!J159+IFERROR(VLOOKUP(Cal_Energy_Switching!J$4,Switching!$B$35:$E$44,2,0)/12,0)-IFERROR(VLOOKUP(Cal_Energy_Switching!J$4,Switching!$B$23:$E$31,2,0)/12,0)</f>
        <v>12796.118124454722</v>
      </c>
      <c r="K160" s="6">
        <f>Cal_Energy!K159+IFERROR(VLOOKUP(Cal_Energy_Switching!K$4,Switching!$B$35:$E$44,2,0)/12,0)-IFERROR(VLOOKUP(Cal_Energy_Switching!K$4,Switching!$B$23:$E$31,2,0)/12,0)</f>
        <v>288465.21934561338</v>
      </c>
      <c r="L160" s="6">
        <f>Cal_Energy!L159+IFERROR(VLOOKUP(Cal_Energy_Switching!L$4,Switching!$B$35:$E$44,2,0)/12,0)-IFERROR(VLOOKUP(Cal_Energy_Switching!L$4,Switching!$B$23:$E$31,2,0)/12,0)</f>
        <v>23589.510216692623</v>
      </c>
      <c r="M160" s="6">
        <f>Cal_Energy!M159+IFERROR(VLOOKUP(Cal_Energy_Switching!M$4,Switching!$B$35:$E$44,2,0)/12,0)-IFERROR(VLOOKUP(Cal_Energy_Switching!M$4,Switching!$B$23:$E$31,2,0)/12,0)</f>
        <v>193379.48494578322</v>
      </c>
      <c r="N160" s="6">
        <f>Cal_Energy!N159+IFERROR(VLOOKUP(Cal_Energy_Switching!N$4,Switching!$B$35:$E$44,2,0)/12,0)-IFERROR(VLOOKUP(Cal_Energy_Switching!N$4,Switching!$B$23:$E$31,2,0)/12,0)</f>
        <v>119834.41970469504</v>
      </c>
      <c r="O160" s="6">
        <f>Cal_Energy!O159+IFERROR(VLOOKUP(Cal_Energy_Switching!O$4,Switching!$B$35:$E$44,2,0)/12,0)-IFERROR(VLOOKUP(Cal_Energy_Switching!O$4,Switching!$B$23:$E$31,2,0)/12,0)</f>
        <v>149660.48937980577</v>
      </c>
      <c r="P160" s="6">
        <f>Cal_Energy!P159+IFERROR(VLOOKUP(Cal_Energy_Switching!P$4,Switching!$B$35:$E$44,2,0)/12,0)-IFERROR(VLOOKUP(Cal_Energy_Switching!P$4,Switching!$B$23:$E$31,2,0)/12,0)</f>
        <v>0</v>
      </c>
      <c r="Q160" s="6">
        <f>Cal_Energy!Q159+IFERROR(VLOOKUP(Cal_Energy_Switching!Q$4,Switching!$B$35:$E$44,2,0)/12,0)-IFERROR(VLOOKUP(Cal_Energy_Switching!Q$4,Switching!$B$23:$E$31,2,0)/12,0)</f>
        <v>19847.539047626869</v>
      </c>
      <c r="R160" s="6">
        <f>Cal_Energy!R159+IFERROR(VLOOKUP(Cal_Energy_Switching!R$4,Switching!$B$35:$E$44,2,0)/12,0)-IFERROR(VLOOKUP(Cal_Energy_Switching!R$4,Switching!$B$23:$E$31,2,0)/12,0)</f>
        <v>18748.082291038019</v>
      </c>
      <c r="S160" s="6">
        <f>Cal_Energy!S159+IFERROR(VLOOKUP(Cal_Energy_Switching!S$4,Switching!$B$35:$E$44,2,0)/12,0)-IFERROR(VLOOKUP(Cal_Energy_Switching!S$4,Switching!$B$23:$E$31,2,0)/12,0)</f>
        <v>134200.14307772621</v>
      </c>
      <c r="T160" s="6">
        <f>Cal_Energy!T159+IFERROR(VLOOKUP(Cal_Energy_Switching!T$4,Switching!$B$35:$E$44,2,0)/12,0)-IFERROR(VLOOKUP(Cal_Energy_Switching!T$4,Switching!$B$23:$E$31,2,0)/12,0)</f>
        <v>12.808767169886737</v>
      </c>
      <c r="U160" s="6">
        <f>Cal_Energy!U159+IFERROR(VLOOKUP(Cal_Energy_Switching!U$4,Switching!$B$35:$E$44,2,0)/12,0)-IFERROR(VLOOKUP(Cal_Energy_Switching!U$4,Switching!$B$23:$E$31,2,0)/12,0)</f>
        <v>104.17541346008045</v>
      </c>
      <c r="V160" s="6">
        <f>Cal_Energy!V159+IFERROR(VLOOKUP(Cal_Energy_Switching!V$4,Switching!$B$35:$E$44,2,0)/12,0)-IFERROR(VLOOKUP(Cal_Energy_Switching!V$4,Switching!$B$23:$E$31,2,0)/12,0)</f>
        <v>48437.686864592841</v>
      </c>
      <c r="W160" s="6">
        <f>Cal_Energy!W159+IFERROR(VLOOKUP(Cal_Energy_Switching!W$4,Switching!$B$35:$E$44,2,0)/12,0)-IFERROR(VLOOKUP(Cal_Energy_Switching!W$4,Switching!$B$23:$E$31,2,0)/12,0)</f>
        <v>9405.5587756417972</v>
      </c>
      <c r="X160" s="6">
        <f>Cal_Energy!X159+IFERROR(VLOOKUP(Cal_Energy_Switching!X$4,Switching!$B$35:$E$44,2,0)/12,0)-IFERROR(VLOOKUP(Cal_Energy_Switching!X$4,Switching!$B$23:$E$31,2,0)/12,0)</f>
        <v>24414.303644239128</v>
      </c>
      <c r="Y160" s="35">
        <f t="shared" si="11"/>
        <v>7316.2110898088631</v>
      </c>
      <c r="Z160" s="1">
        <f>Cal_Energy!Z159+IFERROR(VLOOKUP(Cal_Energy_Switching!Z$4,Switching!$B$35:$E$44,2,0)/12,0)-IFERROR(VLOOKUP(Cal_Energy_Switching!Z$4,Switching!$B$23:$E$31,2,0)/12,0)</f>
        <v>3800.620610457464</v>
      </c>
      <c r="AA160" s="1">
        <f>Cal_Energy!AA159+IFERROR(VLOOKUP(Cal_Energy_Switching!AA$4,Switching!$B$35:$E$44,2,0)/12,0)-IFERROR(VLOOKUP(Cal_Energy_Switching!AA$4,Switching!$B$23:$E$31,2,0)/12,0)</f>
        <v>3515.5904793513996</v>
      </c>
      <c r="AB160" s="6">
        <f>Cal_Energy!AB159+IFERROR(VLOOKUP(Cal_Energy_Switching!AB$4,Switching!$B$35:$E$44,2,0)/12,0)-IFERROR(VLOOKUP(Cal_Energy_Switching!AB$4,Switching!$B$23:$E$31,2,0)/12,0)</f>
        <v>56.36188502212903</v>
      </c>
      <c r="AC160" s="6">
        <f>Cal_Energy!AC159+IFERROR(VLOOKUP(Cal_Energy_Switching!AC$4,Switching!$B$35:$E$44,2,0)/12,0)-IFERROR(VLOOKUP(Cal_Energy_Switching!AC$4,Switching!$B$23:$E$31,2,0)/12,0)</f>
        <v>1343.2650263395619</v>
      </c>
      <c r="AD160" s="6">
        <f>Cal_Energy!AD159+IFERROR(VLOOKUP(Cal_Energy_Switching!AD$4,Switching!$B$35:$E$44,2,0)/12,0)-IFERROR(VLOOKUP(Cal_Energy_Switching!AD$4,Switching!$B$23:$E$31,2,0)/12,0)</f>
        <v>516.68879524782892</v>
      </c>
      <c r="AE160" s="6">
        <f>Cal_Energy!AE159+IFERROR(VLOOKUP(Cal_Energy_Switching!AE$4,Switching!$B$35:$E$44,2,0)/12,0)-IFERROR(VLOOKUP(Cal_Energy_Switching!AE$4,Switching!$B$23:$E$31,2,0)/12,0)</f>
        <v>3595.1514590765187</v>
      </c>
      <c r="AF160" s="6">
        <f>Cal_Energy!AF159+IFERROR(VLOOKUP(Cal_Energy_Switching!AF$4,Switching!$B$35:$E$44,2,0)/12,0)-IFERROR(VLOOKUP(Cal_Energy_Switching!AF$4,Switching!$B$23:$E$31,2,0)/12,0)</f>
        <v>10256.957658279192</v>
      </c>
      <c r="AG160" s="6">
        <f>Cal_Energy!AG159+IFERROR(VLOOKUP(Cal_Energy_Switching!AG$4,Switching!$B$35:$E$44,2,0)/12,0)-IFERROR(VLOOKUP(Cal_Energy_Switching!AG$4,Switching!$B$23:$E$31,2,0)/12,0)</f>
        <v>6066.1801917169205</v>
      </c>
      <c r="AH160" s="6">
        <f>Cal_Energy!AH159+IFERROR(VLOOKUP(Cal_Energy_Switching!AH$4,Switching!$B$35:$E$44,2,0)/12,0)-IFERROR(VLOOKUP(Cal_Energy_Switching!AH$4,Switching!$B$23:$E$31,2,0)/12,0)</f>
        <v>1790.6343293188827</v>
      </c>
      <c r="AI160" s="6">
        <f>Cal_Energy!AI159+IFERROR(VLOOKUP(Cal_Energy_Switching!AI$4,Switching!$B$35:$E$44,2,0)/12,0)-IFERROR(VLOOKUP(Cal_Energy_Switching!AI$4,Switching!$B$23:$E$31,2,0)/12,0)</f>
        <v>3418.9858860930603</v>
      </c>
      <c r="AJ160" s="6">
        <f>Cal_Energy!AJ159+IFERROR(VLOOKUP(Cal_Energy_Switching!AJ$4,Switching!$B$35:$E$44,2,0)/12,0)-IFERROR(VLOOKUP(Cal_Energy_Switching!AJ$4,Switching!$B$23:$E$31,2,0)/12,0)</f>
        <v>342589.8370554393</v>
      </c>
      <c r="AK160" s="35">
        <f t="shared" si="12"/>
        <v>116752.14269444006</v>
      </c>
      <c r="AL160" s="1">
        <f>Cal_Energy!AL159+IFERROR(VLOOKUP(Cal_Energy_Switching!AL$4,Switching!$B$35:$E$44,2,0)/12,0)-IFERROR(VLOOKUP(Cal_Energy_Switching!AL$4,Switching!$B$23:$E$31,2,0)/12,0)</f>
        <v>32871.814624443221</v>
      </c>
      <c r="AM160" s="1">
        <f>Cal_Energy!AM159+IFERROR(VLOOKUP(Cal_Energy_Switching!AM$4,Switching!$B$35:$E$44,2,0)/12,0)-IFERROR(VLOOKUP(Cal_Energy_Switching!AM$4,Switching!$B$23:$E$31,2,0)/12,0)</f>
        <v>83880.328069996831</v>
      </c>
      <c r="AN160" s="6">
        <f>Cal_Energy!AN159+IFERROR(VLOOKUP(Cal_Energy_Switching!AN$4,Switching!$B$35:$E$44,2,0)/12,0)-IFERROR(VLOOKUP(Cal_Energy_Switching!AN$4,Switching!$B$23:$E$31,2,0)/12,0)</f>
        <v>305.45096243735509</v>
      </c>
      <c r="AO160" s="6">
        <f>Cal_Energy!AO159+IFERROR(VLOOKUP(Cal_Energy_Switching!AO$4,Switching!$B$35:$E$44,2,0)/12,0)-IFERROR(VLOOKUP(Cal_Energy_Switching!AO$4,Switching!$B$23:$E$31,2,0)/12,0)</f>
        <v>272.89567777029845</v>
      </c>
      <c r="AP160" s="6">
        <f>Cal_Energy!AP159+IFERROR(VLOOKUP(Cal_Energy_Switching!AP$4,Switching!$B$35:$E$44,2,0)/12,0)-IFERROR(VLOOKUP(Cal_Energy_Switching!AP$4,Switching!$B$23:$E$31,2,0)/12,0)</f>
        <v>8248.4118498028492</v>
      </c>
      <c r="AQ160" s="6">
        <f>Cal_Energy!AQ159+IFERROR(VLOOKUP(Cal_Energy_Switching!AQ$4,Switching!$B$35:$E$44,2,0)/12,0)-IFERROR(VLOOKUP(Cal_Energy_Switching!AQ$4,Switching!$B$23:$E$31,2,0)/12,0)</f>
        <v>93286.14601439939</v>
      </c>
      <c r="AR160" s="6">
        <f>Cal_Energy!AR159+IFERROR(VLOOKUP(Cal_Energy_Switching!AR$4,Switching!$B$35:$E$44,2,0)/12,0)-IFERROR(VLOOKUP(Cal_Energy_Switching!AR$4,Switching!$B$23:$E$31,2,0)/12,0)</f>
        <v>12613.339252748607</v>
      </c>
      <c r="AS160" s="6">
        <f>Cal_Energy!AS159+IFERROR(VLOOKUP(Cal_Energy_Switching!AS$4,Switching!$B$35:$E$44,2,0)/12,0)-IFERROR(VLOOKUP(Cal_Energy_Switching!AS$4,Switching!$B$23:$E$31,2,0)/12,0)</f>
        <v>160376.46762736686</v>
      </c>
      <c r="AT160" s="6">
        <f>Cal_Energy!AT159+IFERROR(VLOOKUP(Cal_Energy_Switching!AT$4,Switching!$B$35:$E$44,2,0)/12,0)-IFERROR(VLOOKUP(Cal_Energy_Switching!AT$4,Switching!$B$23:$E$31,2,0)/12,0)</f>
        <v>31376.791589746761</v>
      </c>
      <c r="AU160" s="6">
        <f>Cal_Energy!AU159+IFERROR(VLOOKUP(Cal_Energy_Switching!AU$4,Switching!$B$35:$E$44,2,0)/12,0)-IFERROR(VLOOKUP(Cal_Energy_Switching!AU$4,Switching!$B$23:$E$31,2,0)/12,0)</f>
        <v>75521.608569741336</v>
      </c>
      <c r="AV160" s="6">
        <f>Cal_Energy!AV159+IFERROR(VLOOKUP(Cal_Energy_Switching!AV$4,Switching!$B$35:$E$44,2,0)/12,0)-IFERROR(VLOOKUP(Cal_Energy_Switching!AV$4,Switching!$B$23:$E$31,2,0)/12,0)</f>
        <v>1326.0349330555232</v>
      </c>
      <c r="AW160" s="6">
        <f>Cal_Energy!AW159+IFERROR(VLOOKUP(Cal_Energy_Switching!AW$4,Switching!$B$35:$E$44,2,0)/12,0)-IFERROR(VLOOKUP(Cal_Energy_Switching!AW$4,Switching!$B$23:$E$31,2,0)/12,0)</f>
        <v>21588.115600911107</v>
      </c>
      <c r="AX160" s="6">
        <f>Cal_Energy!AX159+IFERROR(VLOOKUP(Cal_Energy_Switching!AX$4,Switching!$B$35:$E$44,2,0)/12,0)-IFERROR(VLOOKUP(Cal_Energy_Switching!AX$4,Switching!$B$23:$E$31,2,0)/12,0)</f>
        <v>167211.86679853857</v>
      </c>
      <c r="AY160" s="6">
        <f>Cal_Energy!AY159+IFERROR(VLOOKUP(Cal_Energy_Switching!AY$4,Switching!$B$35:$E$44,2,0)/12,0)-IFERROR(VLOOKUP(Cal_Energy_Switching!AY$4,Switching!$B$23:$E$31,2,0)/12,0)</f>
        <v>25887.761947528816</v>
      </c>
      <c r="AZ160" s="6">
        <f>Cal_Energy!AZ159+IFERROR(VLOOKUP(Cal_Energy_Switching!AZ$4,Switching!$B$35:$E$44,2,0)/12,0)-IFERROR(VLOOKUP(Cal_Energy_Switching!AZ$4,Switching!$B$23:$E$31,2,0)/12,0)</f>
        <v>8289</v>
      </c>
      <c r="BA160" s="6">
        <f>Cal_Energy!BA159+IFERROR(VLOOKUP(Cal_Energy_Switching!BA$4,Switching!$B$35:$E$44,2,0)/12,0)-IFERROR(VLOOKUP(Cal_Energy_Switching!BA$4,Switching!$B$23:$E$31,2,0)/12,0)</f>
        <v>4343.3999999999996</v>
      </c>
      <c r="BB160" s="7">
        <f t="shared" si="14"/>
        <v>2697401.2988250656</v>
      </c>
    </row>
    <row r="161" spans="1:54" x14ac:dyDescent="0.25">
      <c r="A161">
        <v>2027</v>
      </c>
      <c r="B161">
        <v>6</v>
      </c>
      <c r="C161" t="s">
        <v>267</v>
      </c>
      <c r="D161" s="6">
        <f>Cal_Energy!D160+IFERROR(VLOOKUP(Cal_Energy_Switching!D$4,Switching!$B$35:$E$44,2,0)/12,0)-IFERROR(VLOOKUP(Cal_Energy_Switching!D$4,Switching!$B$23:$E$31,2,0)/12,0)</f>
        <v>493066.70024495135</v>
      </c>
      <c r="E161" s="35">
        <f t="shared" si="13"/>
        <v>187039.89342407012</v>
      </c>
      <c r="F161" s="1">
        <f>Cal_Energy!F160+IFERROR(VLOOKUP(Cal_Energy_Switching!F$4,Switching!$B$35:$E$44,2,0)/12,0)-IFERROR(VLOOKUP(Cal_Energy_Switching!F$4,Switching!$B$23:$E$31,2,0)/12,0)</f>
        <v>75766.325319628057</v>
      </c>
      <c r="G161" s="1">
        <f>Cal_Energy!G160+IFERROR(VLOOKUP(Cal_Energy_Switching!G$4,Switching!$B$35:$E$44,2,0)/12,0)-IFERROR(VLOOKUP(Cal_Energy_Switching!G$4,Switching!$B$23:$E$31,2,0)/12,0)</f>
        <v>111273.56810444206</v>
      </c>
      <c r="H161" s="35">
        <f t="shared" si="10"/>
        <v>13310.085015595052</v>
      </c>
      <c r="I161" s="1">
        <f>Cal_Energy!I160+IFERROR(VLOOKUP(Cal_Energy_Switching!I$4,Switching!$B$35:$E$44,2,0)/12,0)-IFERROR(VLOOKUP(Cal_Energy_Switching!I$4,Switching!$B$23:$E$31,2,0)/12,0)</f>
        <v>681.36246439290073</v>
      </c>
      <c r="J161" s="1">
        <f>Cal_Energy!J160+IFERROR(VLOOKUP(Cal_Energy_Switching!J$4,Switching!$B$35:$E$44,2,0)/12,0)-IFERROR(VLOOKUP(Cal_Energy_Switching!J$4,Switching!$B$23:$E$31,2,0)/12,0)</f>
        <v>12628.72255120215</v>
      </c>
      <c r="K161" s="6">
        <f>Cal_Energy!K160+IFERROR(VLOOKUP(Cal_Energy_Switching!K$4,Switching!$B$35:$E$44,2,0)/12,0)-IFERROR(VLOOKUP(Cal_Energy_Switching!K$4,Switching!$B$23:$E$31,2,0)/12,0)</f>
        <v>300021.36664111051</v>
      </c>
      <c r="L161" s="6">
        <f>Cal_Energy!L160+IFERROR(VLOOKUP(Cal_Energy_Switching!L$4,Switching!$B$35:$E$44,2,0)/12,0)-IFERROR(VLOOKUP(Cal_Energy_Switching!L$4,Switching!$B$23:$E$31,2,0)/12,0)</f>
        <v>24793.617139776376</v>
      </c>
      <c r="M161" s="6">
        <f>Cal_Energy!M160+IFERROR(VLOOKUP(Cal_Energy_Switching!M$4,Switching!$B$35:$E$44,2,0)/12,0)-IFERROR(VLOOKUP(Cal_Energy_Switching!M$4,Switching!$B$23:$E$31,2,0)/12,0)</f>
        <v>215081.21551035758</v>
      </c>
      <c r="N161" s="6">
        <f>Cal_Energy!N160+IFERROR(VLOOKUP(Cal_Energy_Switching!N$4,Switching!$B$35:$E$44,2,0)/12,0)-IFERROR(VLOOKUP(Cal_Energy_Switching!N$4,Switching!$B$23:$E$31,2,0)/12,0)</f>
        <v>124375.990072033</v>
      </c>
      <c r="O161" s="6">
        <f>Cal_Energy!O160+IFERROR(VLOOKUP(Cal_Energy_Switching!O$4,Switching!$B$35:$E$44,2,0)/12,0)-IFERROR(VLOOKUP(Cal_Energy_Switching!O$4,Switching!$B$23:$E$31,2,0)/12,0)</f>
        <v>164128.37930081054</v>
      </c>
      <c r="P161" s="6">
        <f>Cal_Energy!P160+IFERROR(VLOOKUP(Cal_Energy_Switching!P$4,Switching!$B$35:$E$44,2,0)/12,0)-IFERROR(VLOOKUP(Cal_Energy_Switching!P$4,Switching!$B$23:$E$31,2,0)/12,0)</f>
        <v>0</v>
      </c>
      <c r="Q161" s="6">
        <f>Cal_Energy!Q160+IFERROR(VLOOKUP(Cal_Energy_Switching!Q$4,Switching!$B$35:$E$44,2,0)/12,0)-IFERROR(VLOOKUP(Cal_Energy_Switching!Q$4,Switching!$B$23:$E$31,2,0)/12,0)</f>
        <v>23395.766459267019</v>
      </c>
      <c r="R161" s="6">
        <f>Cal_Energy!R160+IFERROR(VLOOKUP(Cal_Energy_Switching!R$4,Switching!$B$35:$E$44,2,0)/12,0)-IFERROR(VLOOKUP(Cal_Energy_Switching!R$4,Switching!$B$23:$E$31,2,0)/12,0)</f>
        <v>19511.299344011702</v>
      </c>
      <c r="S161" s="6">
        <f>Cal_Energy!S160+IFERROR(VLOOKUP(Cal_Energy_Switching!S$4,Switching!$B$35:$E$44,2,0)/12,0)-IFERROR(VLOOKUP(Cal_Energy_Switching!S$4,Switching!$B$23:$E$31,2,0)/12,0)</f>
        <v>132046.23175363356</v>
      </c>
      <c r="T161" s="6">
        <f>Cal_Energy!T160+IFERROR(VLOOKUP(Cal_Energy_Switching!T$4,Switching!$B$35:$E$44,2,0)/12,0)-IFERROR(VLOOKUP(Cal_Energy_Switching!T$4,Switching!$B$23:$E$31,2,0)/12,0)</f>
        <v>10.903682711840588</v>
      </c>
      <c r="U161" s="6">
        <f>Cal_Energy!U160+IFERROR(VLOOKUP(Cal_Energy_Switching!U$4,Switching!$B$35:$E$44,2,0)/12,0)-IFERROR(VLOOKUP(Cal_Energy_Switching!U$4,Switching!$B$23:$E$31,2,0)/12,0)</f>
        <v>105.73617367246342</v>
      </c>
      <c r="V161" s="6">
        <f>Cal_Energy!V160+IFERROR(VLOOKUP(Cal_Energy_Switching!V$4,Switching!$B$35:$E$44,2,0)/12,0)-IFERROR(VLOOKUP(Cal_Energy_Switching!V$4,Switching!$B$23:$E$31,2,0)/12,0)</f>
        <v>45688.667155562805</v>
      </c>
      <c r="W161" s="6">
        <f>Cal_Energy!W160+IFERROR(VLOOKUP(Cal_Energy_Switching!W$4,Switching!$B$35:$E$44,2,0)/12,0)-IFERROR(VLOOKUP(Cal_Energy_Switching!W$4,Switching!$B$23:$E$31,2,0)/12,0)</f>
        <v>9017.7212694046375</v>
      </c>
      <c r="X161" s="6">
        <f>Cal_Energy!X160+IFERROR(VLOOKUP(Cal_Energy_Switching!X$4,Switching!$B$35:$E$44,2,0)/12,0)-IFERROR(VLOOKUP(Cal_Energy_Switching!X$4,Switching!$B$23:$E$31,2,0)/12,0)</f>
        <v>23116.461148733812</v>
      </c>
      <c r="Y161" s="35">
        <f t="shared" si="11"/>
        <v>7255.1081517326456</v>
      </c>
      <c r="Z161" s="1">
        <f>Cal_Energy!Z160+IFERROR(VLOOKUP(Cal_Energy_Switching!Z$4,Switching!$B$35:$E$44,2,0)/12,0)-IFERROR(VLOOKUP(Cal_Energy_Switching!Z$4,Switching!$B$23:$E$31,2,0)/12,0)</f>
        <v>3768.8788956598332</v>
      </c>
      <c r="AA161" s="1">
        <f>Cal_Energy!AA160+IFERROR(VLOOKUP(Cal_Energy_Switching!AA$4,Switching!$B$35:$E$44,2,0)/12,0)-IFERROR(VLOOKUP(Cal_Energy_Switching!AA$4,Switching!$B$23:$E$31,2,0)/12,0)</f>
        <v>3486.2292560728129</v>
      </c>
      <c r="AB161" s="6">
        <f>Cal_Energy!AB160+IFERROR(VLOOKUP(Cal_Energy_Switching!AB$4,Switching!$B$35:$E$44,2,0)/12,0)-IFERROR(VLOOKUP(Cal_Energy_Switching!AB$4,Switching!$B$23:$E$31,2,0)/12,0)</f>
        <v>55.616906418550059</v>
      </c>
      <c r="AC161" s="6">
        <f>Cal_Energy!AC160+IFERROR(VLOOKUP(Cal_Energy_Switching!AC$4,Switching!$B$35:$E$44,2,0)/12,0)-IFERROR(VLOOKUP(Cal_Energy_Switching!AC$4,Switching!$B$23:$E$31,2,0)/12,0)</f>
        <v>1232.5894109762046</v>
      </c>
      <c r="AD161" s="6">
        <f>Cal_Energy!AD160+IFERROR(VLOOKUP(Cal_Energy_Switching!AD$4,Switching!$B$35:$E$44,2,0)/12,0)-IFERROR(VLOOKUP(Cal_Energy_Switching!AD$4,Switching!$B$23:$E$31,2,0)/12,0)</f>
        <v>496.87645689611782</v>
      </c>
      <c r="AE161" s="6">
        <f>Cal_Energy!AE160+IFERROR(VLOOKUP(Cal_Energy_Switching!AE$4,Switching!$B$35:$E$44,2,0)/12,0)-IFERROR(VLOOKUP(Cal_Energy_Switching!AE$4,Switching!$B$23:$E$31,2,0)/12,0)</f>
        <v>3389.4272678070424</v>
      </c>
      <c r="AF161" s="6">
        <f>Cal_Energy!AF160+IFERROR(VLOOKUP(Cal_Energy_Switching!AF$4,Switching!$B$35:$E$44,2,0)/12,0)-IFERROR(VLOOKUP(Cal_Energy_Switching!AF$4,Switching!$B$23:$E$31,2,0)/12,0)</f>
        <v>10507.583074771142</v>
      </c>
      <c r="AG161" s="6">
        <f>Cal_Energy!AG160+IFERROR(VLOOKUP(Cal_Energy_Switching!AG$4,Switching!$B$35:$E$44,2,0)/12,0)-IFERROR(VLOOKUP(Cal_Energy_Switching!AG$4,Switching!$B$23:$E$31,2,0)/12,0)</f>
        <v>5719.0571210364869</v>
      </c>
      <c r="AH161" s="6">
        <f>Cal_Energy!AH160+IFERROR(VLOOKUP(Cal_Energy_Switching!AH$4,Switching!$B$35:$E$44,2,0)/12,0)-IFERROR(VLOOKUP(Cal_Energy_Switching!AH$4,Switching!$B$23:$E$31,2,0)/12,0)</f>
        <v>1688.169439187908</v>
      </c>
      <c r="AI161" s="6">
        <f>Cal_Energy!AI160+IFERROR(VLOOKUP(Cal_Energy_Switching!AI$4,Switching!$B$35:$E$44,2,0)/12,0)-IFERROR(VLOOKUP(Cal_Energy_Switching!AI$4,Switching!$B$23:$E$31,2,0)/12,0)</f>
        <v>3502.5276915903773</v>
      </c>
      <c r="AJ161" s="6">
        <f>Cal_Energy!AJ160+IFERROR(VLOOKUP(Cal_Energy_Switching!AJ$4,Switching!$B$35:$E$44,2,0)/12,0)-IFERROR(VLOOKUP(Cal_Energy_Switching!AJ$4,Switching!$B$23:$E$31,2,0)/12,0)</f>
        <v>467457.97979404463</v>
      </c>
      <c r="AK161" s="35">
        <f t="shared" si="12"/>
        <v>132222.30132792157</v>
      </c>
      <c r="AL161" s="1">
        <f>Cal_Energy!AL160+IFERROR(VLOOKUP(Cal_Energy_Switching!AL$4,Switching!$B$35:$E$44,2,0)/12,0)-IFERROR(VLOOKUP(Cal_Energy_Switching!AL$4,Switching!$B$23:$E$31,2,0)/12,0)</f>
        <v>37203.459041818045</v>
      </c>
      <c r="AM161" s="1">
        <f>Cal_Energy!AM160+IFERROR(VLOOKUP(Cal_Energy_Switching!AM$4,Switching!$B$35:$E$44,2,0)/12,0)-IFERROR(VLOOKUP(Cal_Energy_Switching!AM$4,Switching!$B$23:$E$31,2,0)/12,0)</f>
        <v>95018.842286103536</v>
      </c>
      <c r="AN161" s="6">
        <f>Cal_Energy!AN160+IFERROR(VLOOKUP(Cal_Energy_Switching!AN$4,Switching!$B$35:$E$44,2,0)/12,0)-IFERROR(VLOOKUP(Cal_Energy_Switching!AN$4,Switching!$B$23:$E$31,2,0)/12,0)</f>
        <v>281.21224433651508</v>
      </c>
      <c r="AO161" s="6">
        <f>Cal_Energy!AO160+IFERROR(VLOOKUP(Cal_Energy_Switching!AO$4,Switching!$B$35:$E$44,2,0)/12,0)-IFERROR(VLOOKUP(Cal_Energy_Switching!AO$4,Switching!$B$23:$E$31,2,0)/12,0)</f>
        <v>277.5689747571044</v>
      </c>
      <c r="AP161" s="6">
        <f>Cal_Energy!AP160+IFERROR(VLOOKUP(Cal_Energy_Switching!AP$4,Switching!$B$35:$E$44,2,0)/12,0)-IFERROR(VLOOKUP(Cal_Energy_Switching!AP$4,Switching!$B$23:$E$31,2,0)/12,0)</f>
        <v>7351.5194072804934</v>
      </c>
      <c r="AQ161" s="6">
        <f>Cal_Energy!AQ160+IFERROR(VLOOKUP(Cal_Energy_Switching!AQ$4,Switching!$B$35:$E$44,2,0)/12,0)-IFERROR(VLOOKUP(Cal_Energy_Switching!AQ$4,Switching!$B$23:$E$31,2,0)/12,0)</f>
        <v>90742.699674410382</v>
      </c>
      <c r="AR161" s="6">
        <f>Cal_Energy!AR160+IFERROR(VLOOKUP(Cal_Energy_Switching!AR$4,Switching!$B$35:$E$44,2,0)/12,0)-IFERROR(VLOOKUP(Cal_Energy_Switching!AR$4,Switching!$B$23:$E$31,2,0)/12,0)</f>
        <v>14077.380373203037</v>
      </c>
      <c r="AS161" s="6">
        <f>Cal_Energy!AS160+IFERROR(VLOOKUP(Cal_Energy_Switching!AS$4,Switching!$B$35:$E$44,2,0)/12,0)-IFERROR(VLOOKUP(Cal_Energy_Switching!AS$4,Switching!$B$23:$E$31,2,0)/12,0)</f>
        <v>181466.30393991087</v>
      </c>
      <c r="AT161" s="6">
        <f>Cal_Energy!AT160+IFERROR(VLOOKUP(Cal_Energy_Switching!AT$4,Switching!$B$35:$E$44,2,0)/12,0)-IFERROR(VLOOKUP(Cal_Energy_Switching!AT$4,Switching!$B$23:$E$31,2,0)/12,0)</f>
        <v>34792.887537473762</v>
      </c>
      <c r="AU161" s="6">
        <f>Cal_Energy!AU160+IFERROR(VLOOKUP(Cal_Energy_Switching!AU$4,Switching!$B$35:$E$44,2,0)/12,0)-IFERROR(VLOOKUP(Cal_Energy_Switching!AU$4,Switching!$B$23:$E$31,2,0)/12,0)</f>
        <v>85446.237422703198</v>
      </c>
      <c r="AV161" s="6">
        <f>Cal_Energy!AV160+IFERROR(VLOOKUP(Cal_Energy_Switching!AV$4,Switching!$B$35:$E$44,2,0)/12,0)-IFERROR(VLOOKUP(Cal_Energy_Switching!AV$4,Switching!$B$23:$E$31,2,0)/12,0)</f>
        <v>1394.0312926771892</v>
      </c>
      <c r="AW161" s="6">
        <f>Cal_Energy!AW160+IFERROR(VLOOKUP(Cal_Energy_Switching!AW$4,Switching!$B$35:$E$44,2,0)/12,0)-IFERROR(VLOOKUP(Cal_Energy_Switching!AW$4,Switching!$B$23:$E$31,2,0)/12,0)</f>
        <v>22474.546428364018</v>
      </c>
      <c r="AX161" s="6">
        <f>Cal_Energy!AX160+IFERROR(VLOOKUP(Cal_Energy_Switching!AX$4,Switching!$B$35:$E$44,2,0)/12,0)-IFERROR(VLOOKUP(Cal_Energy_Switching!AX$4,Switching!$B$23:$E$31,2,0)/12,0)</f>
        <v>175786.14937919771</v>
      </c>
      <c r="AY161" s="6">
        <f>Cal_Energy!AY160+IFERROR(VLOOKUP(Cal_Energy_Switching!AY$4,Switching!$B$35:$E$44,2,0)/12,0)-IFERROR(VLOOKUP(Cal_Energy_Switching!AY$4,Switching!$B$23:$E$31,2,0)/12,0)</f>
        <v>26820.324677333665</v>
      </c>
      <c r="AZ161" s="6">
        <f>Cal_Energy!AZ160+IFERROR(VLOOKUP(Cal_Energy_Switching!AZ$4,Switching!$B$35:$E$44,2,0)/12,0)-IFERROR(VLOOKUP(Cal_Energy_Switching!AZ$4,Switching!$B$23:$E$31,2,0)/12,0)</f>
        <v>10068</v>
      </c>
      <c r="BA161" s="6">
        <f>Cal_Energy!BA160+IFERROR(VLOOKUP(Cal_Energy_Switching!BA$4,Switching!$B$35:$E$44,2,0)/12,0)-IFERROR(VLOOKUP(Cal_Energy_Switching!BA$4,Switching!$B$23:$E$31,2,0)/12,0)</f>
        <v>4921.8</v>
      </c>
      <c r="BB161" s="7">
        <f t="shared" si="14"/>
        <v>3064137.9323297343</v>
      </c>
    </row>
    <row r="162" spans="1:54" x14ac:dyDescent="0.25">
      <c r="A162">
        <v>2027</v>
      </c>
      <c r="B162">
        <v>7</v>
      </c>
      <c r="C162" t="s">
        <v>268</v>
      </c>
      <c r="D162" s="6">
        <f>Cal_Energy!D161+IFERROR(VLOOKUP(Cal_Energy_Switching!D$4,Switching!$B$35:$E$44,2,0)/12,0)-IFERROR(VLOOKUP(Cal_Energy_Switching!D$4,Switching!$B$23:$E$31,2,0)/12,0)</f>
        <v>603253.32322337362</v>
      </c>
      <c r="E162" s="35">
        <f t="shared" si="13"/>
        <v>200831.88341167319</v>
      </c>
      <c r="F162" s="1">
        <f>Cal_Energy!F161+IFERROR(VLOOKUP(Cal_Energy_Switching!F$4,Switching!$B$35:$E$44,2,0)/12,0)-IFERROR(VLOOKUP(Cal_Energy_Switching!F$4,Switching!$B$23:$E$31,2,0)/12,0)</f>
        <v>81283.12131466929</v>
      </c>
      <c r="G162" s="1">
        <f>Cal_Energy!G161+IFERROR(VLOOKUP(Cal_Energy_Switching!G$4,Switching!$B$35:$E$44,2,0)/12,0)-IFERROR(VLOOKUP(Cal_Energy_Switching!G$4,Switching!$B$23:$E$31,2,0)/12,0)</f>
        <v>119548.7620970039</v>
      </c>
      <c r="H162" s="35">
        <f t="shared" si="10"/>
        <v>13338.292715364378</v>
      </c>
      <c r="I162" s="1">
        <f>Cal_Energy!I161+IFERROR(VLOOKUP(Cal_Energy_Switching!I$4,Switching!$B$35:$E$44,2,0)/12,0)-IFERROR(VLOOKUP(Cal_Energy_Switching!I$4,Switching!$B$23:$E$31,2,0)/12,0)</f>
        <v>682.80645726050182</v>
      </c>
      <c r="J162" s="1">
        <f>Cal_Energy!J161+IFERROR(VLOOKUP(Cal_Energy_Switching!J$4,Switching!$B$35:$E$44,2,0)/12,0)-IFERROR(VLOOKUP(Cal_Energy_Switching!J$4,Switching!$B$23:$E$31,2,0)/12,0)</f>
        <v>12655.486258103876</v>
      </c>
      <c r="K162" s="6">
        <f>Cal_Energy!K161+IFERROR(VLOOKUP(Cal_Energy_Switching!K$4,Switching!$B$35:$E$44,2,0)/12,0)-IFERROR(VLOOKUP(Cal_Energy_Switching!K$4,Switching!$B$23:$E$31,2,0)/12,0)</f>
        <v>303884.15011751826</v>
      </c>
      <c r="L162" s="6">
        <f>Cal_Energy!L161+IFERROR(VLOOKUP(Cal_Energy_Switching!L$4,Switching!$B$35:$E$44,2,0)/12,0)-IFERROR(VLOOKUP(Cal_Energy_Switching!L$4,Switching!$B$23:$E$31,2,0)/12,0)</f>
        <v>25196.104595792829</v>
      </c>
      <c r="M162" s="6">
        <f>Cal_Energy!M161+IFERROR(VLOOKUP(Cal_Energy_Switching!M$4,Switching!$B$35:$E$44,2,0)/12,0)-IFERROR(VLOOKUP(Cal_Energy_Switching!M$4,Switching!$B$23:$E$31,2,0)/12,0)</f>
        <v>221762.17049169115</v>
      </c>
      <c r="N162" s="6">
        <f>Cal_Energy!N161+IFERROR(VLOOKUP(Cal_Energy_Switching!N$4,Switching!$B$35:$E$44,2,0)/12,0)-IFERROR(VLOOKUP(Cal_Energy_Switching!N$4,Switching!$B$23:$E$31,2,0)/12,0)</f>
        <v>125894.06547582542</v>
      </c>
      <c r="O162" s="6">
        <f>Cal_Energy!O161+IFERROR(VLOOKUP(Cal_Energy_Switching!O$4,Switching!$B$35:$E$44,2,0)/12,0)-IFERROR(VLOOKUP(Cal_Energy_Switching!O$4,Switching!$B$23:$E$31,2,0)/12,0)</f>
        <v>168582.37069792551</v>
      </c>
      <c r="P162" s="6">
        <f>Cal_Energy!P161+IFERROR(VLOOKUP(Cal_Energy_Switching!P$4,Switching!$B$35:$E$44,2,0)/12,0)-IFERROR(VLOOKUP(Cal_Energy_Switching!P$4,Switching!$B$23:$E$31,2,0)/12,0)</f>
        <v>0</v>
      </c>
      <c r="Q162" s="6">
        <f>Cal_Energy!Q161+IFERROR(VLOOKUP(Cal_Energy_Switching!Q$4,Switching!$B$35:$E$44,2,0)/12,0)-IFERROR(VLOOKUP(Cal_Energy_Switching!Q$4,Switching!$B$23:$E$31,2,0)/12,0)</f>
        <v>24183.942111727087</v>
      </c>
      <c r="R162" s="6">
        <f>Cal_Energy!R161+IFERROR(VLOOKUP(Cal_Energy_Switching!R$4,Switching!$B$35:$E$44,2,0)/12,0)-IFERROR(VLOOKUP(Cal_Energy_Switching!R$4,Switching!$B$23:$E$31,2,0)/12,0)</f>
        <v>22362.027795387454</v>
      </c>
      <c r="S162" s="6">
        <f>Cal_Energy!S161+IFERROR(VLOOKUP(Cal_Energy_Switching!S$4,Switching!$B$35:$E$44,2,0)/12,0)-IFERROR(VLOOKUP(Cal_Energy_Switching!S$4,Switching!$B$23:$E$31,2,0)/12,0)</f>
        <v>115235.84512491059</v>
      </c>
      <c r="T162" s="6">
        <f>Cal_Energy!T161+IFERROR(VLOOKUP(Cal_Energy_Switching!T$4,Switching!$B$35:$E$44,2,0)/12,0)-IFERROR(VLOOKUP(Cal_Energy_Switching!T$4,Switching!$B$23:$E$31,2,0)/12,0)</f>
        <v>8.6898484291106506</v>
      </c>
      <c r="U162" s="6">
        <f>Cal_Energy!U161+IFERROR(VLOOKUP(Cal_Energy_Switching!U$4,Switching!$B$35:$E$44,2,0)/12,0)-IFERROR(VLOOKUP(Cal_Energy_Switching!U$4,Switching!$B$23:$E$31,2,0)/12,0)</f>
        <v>101.50642850982688</v>
      </c>
      <c r="V162" s="6">
        <f>Cal_Energy!V161+IFERROR(VLOOKUP(Cal_Energy_Switching!V$4,Switching!$B$35:$E$44,2,0)/12,0)-IFERROR(VLOOKUP(Cal_Energy_Switching!V$4,Switching!$B$23:$E$31,2,0)/12,0)</f>
        <v>44549.468970203568</v>
      </c>
      <c r="W162" s="6">
        <f>Cal_Energy!W161+IFERROR(VLOOKUP(Cal_Energy_Switching!W$4,Switching!$B$35:$E$44,2,0)/12,0)-IFERROR(VLOOKUP(Cal_Energy_Switching!W$4,Switching!$B$23:$E$31,2,0)/12,0)</f>
        <v>8522.9681576846633</v>
      </c>
      <c r="X162" s="6">
        <f>Cal_Energy!X161+IFERROR(VLOOKUP(Cal_Energy_Switching!X$4,Switching!$B$35:$E$44,2,0)/12,0)-IFERROR(VLOOKUP(Cal_Energy_Switching!X$4,Switching!$B$23:$E$31,2,0)/12,0)</f>
        <v>20506.244059946443</v>
      </c>
      <c r="Y162" s="35">
        <f t="shared" si="11"/>
        <v>7697.9032538463707</v>
      </c>
      <c r="Z162" s="1">
        <f>Cal_Energy!Z161+IFERROR(VLOOKUP(Cal_Energy_Switching!Z$4,Switching!$B$35:$E$44,2,0)/12,0)-IFERROR(VLOOKUP(Cal_Energy_Switching!Z$4,Switching!$B$23:$E$31,2,0)/12,0)</f>
        <v>3998.9018092478832</v>
      </c>
      <c r="AA162" s="1">
        <f>Cal_Energy!AA161+IFERROR(VLOOKUP(Cal_Energy_Switching!AA$4,Switching!$B$35:$E$44,2,0)/12,0)-IFERROR(VLOOKUP(Cal_Energy_Switching!AA$4,Switching!$B$23:$E$31,2,0)/12,0)</f>
        <v>3699.0014445984871</v>
      </c>
      <c r="AB162" s="6">
        <f>Cal_Energy!AB161+IFERROR(VLOOKUP(Cal_Energy_Switching!AB$4,Switching!$B$35:$E$44,2,0)/12,0)-IFERROR(VLOOKUP(Cal_Energy_Switching!AB$4,Switching!$B$23:$E$31,2,0)/12,0)</f>
        <v>66.654411765409847</v>
      </c>
      <c r="AC162" s="6">
        <f>Cal_Energy!AC161+IFERROR(VLOOKUP(Cal_Energy_Switching!AC$4,Switching!$B$35:$E$44,2,0)/12,0)-IFERROR(VLOOKUP(Cal_Energy_Switching!AC$4,Switching!$B$23:$E$31,2,0)/12,0)</f>
        <v>1166.3052710011955</v>
      </c>
      <c r="AD162" s="6">
        <f>Cal_Energy!AD161+IFERROR(VLOOKUP(Cal_Energy_Switching!AD$4,Switching!$B$35:$E$44,2,0)/12,0)-IFERROR(VLOOKUP(Cal_Energy_Switching!AD$4,Switching!$B$23:$E$31,2,0)/12,0)</f>
        <v>468.17208492757504</v>
      </c>
      <c r="AE162" s="6">
        <f>Cal_Energy!AE161+IFERROR(VLOOKUP(Cal_Energy_Switching!AE$4,Switching!$B$35:$E$44,2,0)/12,0)-IFERROR(VLOOKUP(Cal_Energy_Switching!AE$4,Switching!$B$23:$E$31,2,0)/12,0)</f>
        <v>3217.1691600836652</v>
      </c>
      <c r="AF162" s="6">
        <f>Cal_Energy!AF161+IFERROR(VLOOKUP(Cal_Energy_Switching!AF$4,Switching!$B$35:$E$44,2,0)/12,0)-IFERROR(VLOOKUP(Cal_Energy_Switching!AF$4,Switching!$B$23:$E$31,2,0)/12,0)</f>
        <v>10670.807301865967</v>
      </c>
      <c r="AG162" s="6">
        <f>Cal_Energy!AG161+IFERROR(VLOOKUP(Cal_Energy_Switching!AG$4,Switching!$B$35:$E$44,2,0)/12,0)-IFERROR(VLOOKUP(Cal_Energy_Switching!AG$4,Switching!$B$23:$E$31,2,0)/12,0)</f>
        <v>5428.4021283807388</v>
      </c>
      <c r="AH162" s="6">
        <f>Cal_Energy!AH161+IFERROR(VLOOKUP(Cal_Energy_Switching!AH$4,Switching!$B$35:$E$44,2,0)/12,0)-IFERROR(VLOOKUP(Cal_Energy_Switching!AH$4,Switching!$B$23:$E$31,2,0)/12,0)</f>
        <v>1602.3729756163227</v>
      </c>
      <c r="AI162" s="6">
        <f>Cal_Energy!AI161+IFERROR(VLOOKUP(Cal_Energy_Switching!AI$4,Switching!$B$35:$E$44,2,0)/12,0)-IFERROR(VLOOKUP(Cal_Energy_Switching!AI$4,Switching!$B$23:$E$31,2,0)/12,0)</f>
        <v>3556.9357672886522</v>
      </c>
      <c r="AJ162" s="6">
        <f>Cal_Energy!AJ161+IFERROR(VLOOKUP(Cal_Energy_Switching!AJ$4,Switching!$B$35:$E$44,2,0)/12,0)-IFERROR(VLOOKUP(Cal_Energy_Switching!AJ$4,Switching!$B$23:$E$31,2,0)/12,0)</f>
        <v>592915.95642477483</v>
      </c>
      <c r="AK162" s="35">
        <f t="shared" si="12"/>
        <v>146760.29914631357</v>
      </c>
      <c r="AL162" s="1">
        <f>Cal_Energy!AL161+IFERROR(VLOOKUP(Cal_Energy_Switching!AL$4,Switching!$B$35:$E$44,2,0)/12,0)-IFERROR(VLOOKUP(Cal_Energy_Switching!AL$4,Switching!$B$23:$E$31,2,0)/12,0)</f>
        <v>41274.098430967802</v>
      </c>
      <c r="AM162" s="1">
        <f>Cal_Energy!AM161+IFERROR(VLOOKUP(Cal_Energy_Switching!AM$4,Switching!$B$35:$E$44,2,0)/12,0)-IFERROR(VLOOKUP(Cal_Energy_Switching!AM$4,Switching!$B$23:$E$31,2,0)/12,0)</f>
        <v>105486.20071534575</v>
      </c>
      <c r="AN162" s="6">
        <f>Cal_Energy!AN161+IFERROR(VLOOKUP(Cal_Energy_Switching!AN$4,Switching!$B$35:$E$44,2,0)/12,0)-IFERROR(VLOOKUP(Cal_Energy_Switching!AN$4,Switching!$B$23:$E$31,2,0)/12,0)</f>
        <v>262.98956489876127</v>
      </c>
      <c r="AO162" s="6">
        <f>Cal_Energy!AO161+IFERROR(VLOOKUP(Cal_Energy_Switching!AO$4,Switching!$B$35:$E$44,2,0)/12,0)-IFERROR(VLOOKUP(Cal_Energy_Switching!AO$4,Switching!$B$23:$E$31,2,0)/12,0)</f>
        <v>255.699242385774</v>
      </c>
      <c r="AP162" s="6">
        <f>Cal_Energy!AP161+IFERROR(VLOOKUP(Cal_Energy_Switching!AP$4,Switching!$B$35:$E$44,2,0)/12,0)-IFERROR(VLOOKUP(Cal_Energy_Switching!AP$4,Switching!$B$23:$E$31,2,0)/12,0)</f>
        <v>6952.5073246569018</v>
      </c>
      <c r="AQ162" s="6">
        <f>Cal_Energy!AQ161+IFERROR(VLOOKUP(Cal_Energy_Switching!AQ$4,Switching!$B$35:$E$44,2,0)/12,0)-IFERROR(VLOOKUP(Cal_Energy_Switching!AQ$4,Switching!$B$23:$E$31,2,0)/12,0)</f>
        <v>76000.820942522027</v>
      </c>
      <c r="AR162" s="6">
        <f>Cal_Energy!AR161+IFERROR(VLOOKUP(Cal_Energy_Switching!AR$4,Switching!$B$35:$E$44,2,0)/12,0)-IFERROR(VLOOKUP(Cal_Energy_Switching!AR$4,Switching!$B$23:$E$31,2,0)/12,0)</f>
        <v>14412.975983809558</v>
      </c>
      <c r="AS162" s="6">
        <f>Cal_Energy!AS161+IFERROR(VLOOKUP(Cal_Energy_Switching!AS$4,Switching!$B$35:$E$44,2,0)/12,0)-IFERROR(VLOOKUP(Cal_Energy_Switching!AS$4,Switching!$B$23:$E$31,2,0)/12,0)</f>
        <v>179105.04049727533</v>
      </c>
      <c r="AT162" s="6">
        <f>Cal_Energy!AT161+IFERROR(VLOOKUP(Cal_Energy_Switching!AT$4,Switching!$B$35:$E$44,2,0)/12,0)-IFERROR(VLOOKUP(Cal_Energy_Switching!AT$4,Switching!$B$23:$E$31,2,0)/12,0)</f>
        <v>35575.943962222307</v>
      </c>
      <c r="AU162" s="6">
        <f>Cal_Energy!AU161+IFERROR(VLOOKUP(Cal_Energy_Switching!AU$4,Switching!$B$35:$E$44,2,0)/12,0)-IFERROR(VLOOKUP(Cal_Energy_Switching!AU$4,Switching!$B$23:$E$31,2,0)/12,0)</f>
        <v>84335.054626168858</v>
      </c>
      <c r="AV162" s="6">
        <f>Cal_Energy!AV161+IFERROR(VLOOKUP(Cal_Energy_Switching!AV$4,Switching!$B$35:$E$44,2,0)/12,0)-IFERROR(VLOOKUP(Cal_Energy_Switching!AV$4,Switching!$B$23:$E$31,2,0)/12,0)</f>
        <v>1306.1389074382653</v>
      </c>
      <c r="AW162" s="6">
        <f>Cal_Energy!AW161+IFERROR(VLOOKUP(Cal_Energy_Switching!AW$4,Switching!$B$35:$E$44,2,0)/12,0)-IFERROR(VLOOKUP(Cal_Energy_Switching!AW$4,Switching!$B$23:$E$31,2,0)/12,0)</f>
        <v>22482.199643674103</v>
      </c>
      <c r="AX162" s="6">
        <f>Cal_Energy!AX161+IFERROR(VLOOKUP(Cal_Energy_Switching!AX$4,Switching!$B$35:$E$44,2,0)/12,0)-IFERROR(VLOOKUP(Cal_Energy_Switching!AX$4,Switching!$B$23:$E$31,2,0)/12,0)</f>
        <v>164702.99504682128</v>
      </c>
      <c r="AY162" s="6">
        <f>Cal_Energy!AY161+IFERROR(VLOOKUP(Cal_Energy_Switching!AY$4,Switching!$B$35:$E$44,2,0)/12,0)-IFERROR(VLOOKUP(Cal_Energy_Switching!AY$4,Switching!$B$23:$E$31,2,0)/12,0)</f>
        <v>26828.376183599379</v>
      </c>
      <c r="AZ162" s="6">
        <f>Cal_Energy!AZ161+IFERROR(VLOOKUP(Cal_Energy_Switching!AZ$4,Switching!$B$35:$E$44,2,0)/12,0)-IFERROR(VLOOKUP(Cal_Energy_Switching!AZ$4,Switching!$B$23:$E$31,2,0)/12,0)</f>
        <v>10990</v>
      </c>
      <c r="BA162" s="6">
        <f>Cal_Energy!BA161+IFERROR(VLOOKUP(Cal_Energy_Switching!BA$4,Switching!$B$35:$E$44,2,0)/12,0)-IFERROR(VLOOKUP(Cal_Energy_Switching!BA$4,Switching!$B$23:$E$31,2,0)/12,0)</f>
        <v>5252.4</v>
      </c>
      <c r="BB162" s="7">
        <f t="shared" si="14"/>
        <v>3300227.1730772993</v>
      </c>
    </row>
    <row r="163" spans="1:54" x14ac:dyDescent="0.25">
      <c r="A163">
        <v>2027</v>
      </c>
      <c r="B163">
        <v>8</v>
      </c>
      <c r="C163" t="s">
        <v>269</v>
      </c>
      <c r="D163" s="6">
        <f>Cal_Energy!D162+IFERROR(VLOOKUP(Cal_Energy_Switching!D$4,Switching!$B$35:$E$44,2,0)/12,0)-IFERROR(VLOOKUP(Cal_Energy_Switching!D$4,Switching!$B$23:$E$31,2,0)/12,0)</f>
        <v>617847.63040881697</v>
      </c>
      <c r="E163" s="35">
        <f t="shared" si="13"/>
        <v>208402.86408354016</v>
      </c>
      <c r="F163" s="1">
        <f>Cal_Energy!F162+IFERROR(VLOOKUP(Cal_Energy_Switching!F$4,Switching!$B$35:$E$44,2,0)/12,0)-IFERROR(VLOOKUP(Cal_Energy_Switching!F$4,Switching!$B$23:$E$31,2,0)/12,0)</f>
        <v>84311.513583416076</v>
      </c>
      <c r="G163" s="1">
        <f>Cal_Energy!G162+IFERROR(VLOOKUP(Cal_Energy_Switching!G$4,Switching!$B$35:$E$44,2,0)/12,0)-IFERROR(VLOOKUP(Cal_Energy_Switching!G$4,Switching!$B$23:$E$31,2,0)/12,0)</f>
        <v>124091.35050012408</v>
      </c>
      <c r="H163" s="35">
        <f t="shared" si="10"/>
        <v>13380.650340108958</v>
      </c>
      <c r="I163" s="1">
        <f>Cal_Energy!I162+IFERROR(VLOOKUP(Cal_Energy_Switching!I$4,Switching!$B$35:$E$44,2,0)/12,0)-IFERROR(VLOOKUP(Cal_Energy_Switching!I$4,Switching!$B$23:$E$31,2,0)/12,0)</f>
        <v>684.97480521229784</v>
      </c>
      <c r="J163" s="1">
        <f>Cal_Energy!J162+IFERROR(VLOOKUP(Cal_Energy_Switching!J$4,Switching!$B$35:$E$44,2,0)/12,0)-IFERROR(VLOOKUP(Cal_Energy_Switching!J$4,Switching!$B$23:$E$31,2,0)/12,0)</f>
        <v>12695.67553489666</v>
      </c>
      <c r="K163" s="6">
        <f>Cal_Energy!K162+IFERROR(VLOOKUP(Cal_Energy_Switching!K$4,Switching!$B$35:$E$44,2,0)/12,0)-IFERROR(VLOOKUP(Cal_Energy_Switching!K$4,Switching!$B$23:$E$31,2,0)/12,0)</f>
        <v>305153.7798859636</v>
      </c>
      <c r="L163" s="6">
        <f>Cal_Energy!L162+IFERROR(VLOOKUP(Cal_Energy_Switching!L$4,Switching!$B$35:$E$44,2,0)/12,0)-IFERROR(VLOOKUP(Cal_Energy_Switching!L$4,Switching!$B$23:$E$31,2,0)/12,0)</f>
        <v>25328.395224740943</v>
      </c>
      <c r="M163" s="6">
        <f>Cal_Energy!M162+IFERROR(VLOOKUP(Cal_Energy_Switching!M$4,Switching!$B$35:$E$44,2,0)/12,0)-IFERROR(VLOOKUP(Cal_Energy_Switching!M$4,Switching!$B$23:$E$31,2,0)/12,0)</f>
        <v>223246.69042248608</v>
      </c>
      <c r="N163" s="6">
        <f>Cal_Energy!N162+IFERROR(VLOOKUP(Cal_Energy_Switching!N$4,Switching!$B$35:$E$44,2,0)/12,0)-IFERROR(VLOOKUP(Cal_Energy_Switching!N$4,Switching!$B$23:$E$31,2,0)/12,0)</f>
        <v>126393.03046704775</v>
      </c>
      <c r="O163" s="6">
        <f>Cal_Energy!O162+IFERROR(VLOOKUP(Cal_Energy_Switching!O$4,Switching!$B$35:$E$44,2,0)/12,0)-IFERROR(VLOOKUP(Cal_Energy_Switching!O$4,Switching!$B$23:$E$31,2,0)/12,0)</f>
        <v>169572.05540903058</v>
      </c>
      <c r="P163" s="6">
        <f>Cal_Energy!P162+IFERROR(VLOOKUP(Cal_Energy_Switching!P$4,Switching!$B$35:$E$44,2,0)/12,0)-IFERROR(VLOOKUP(Cal_Energy_Switching!P$4,Switching!$B$23:$E$31,2,0)/12,0)</f>
        <v>0</v>
      </c>
      <c r="Q163" s="6">
        <f>Cal_Energy!Q162+IFERROR(VLOOKUP(Cal_Energy_Switching!Q$4,Switching!$B$35:$E$44,2,0)/12,0)-IFERROR(VLOOKUP(Cal_Energy_Switching!Q$4,Switching!$B$23:$E$31,2,0)/12,0)</f>
        <v>25199.968141729663</v>
      </c>
      <c r="R163" s="6">
        <f>Cal_Energy!R162+IFERROR(VLOOKUP(Cal_Energy_Switching!R$4,Switching!$B$35:$E$44,2,0)/12,0)-IFERROR(VLOOKUP(Cal_Energy_Switching!R$4,Switching!$B$23:$E$31,2,0)/12,0)</f>
        <v>21144.866193071648</v>
      </c>
      <c r="S163" s="6">
        <f>Cal_Energy!S162+IFERROR(VLOOKUP(Cal_Energy_Switching!S$4,Switching!$B$35:$E$44,2,0)/12,0)-IFERROR(VLOOKUP(Cal_Energy_Switching!S$4,Switching!$B$23:$E$31,2,0)/12,0)</f>
        <v>129930.45886488719</v>
      </c>
      <c r="T163" s="6">
        <f>Cal_Energy!T162+IFERROR(VLOOKUP(Cal_Energy_Switching!T$4,Switching!$B$35:$E$44,2,0)/12,0)-IFERROR(VLOOKUP(Cal_Energy_Switching!T$4,Switching!$B$23:$E$31,2,0)/12,0)</f>
        <v>12.629443073244342</v>
      </c>
      <c r="U163" s="6">
        <f>Cal_Energy!U162+IFERROR(VLOOKUP(Cal_Energy_Switching!U$4,Switching!$B$35:$E$44,2,0)/12,0)-IFERROR(VLOOKUP(Cal_Energy_Switching!U$4,Switching!$B$23:$E$31,2,0)/12,0)</f>
        <v>100.62740796786485</v>
      </c>
      <c r="V163" s="6">
        <f>Cal_Energy!V162+IFERROR(VLOOKUP(Cal_Energy_Switching!V$4,Switching!$B$35:$E$44,2,0)/12,0)-IFERROR(VLOOKUP(Cal_Energy_Switching!V$4,Switching!$B$23:$E$31,2,0)/12,0)</f>
        <v>46590.42742533984</v>
      </c>
      <c r="W163" s="6">
        <f>Cal_Energy!W162+IFERROR(VLOOKUP(Cal_Energy_Switching!W$4,Switching!$B$35:$E$44,2,0)/12,0)-IFERROR(VLOOKUP(Cal_Energy_Switching!W$4,Switching!$B$23:$E$31,2,0)/12,0)</f>
        <v>8924.0257880882891</v>
      </c>
      <c r="X163" s="6">
        <f>Cal_Energy!X162+IFERROR(VLOOKUP(Cal_Energy_Switching!X$4,Switching!$B$35:$E$44,2,0)/12,0)-IFERROR(VLOOKUP(Cal_Energy_Switching!X$4,Switching!$B$23:$E$31,2,0)/12,0)</f>
        <v>26104.643130121793</v>
      </c>
      <c r="Y163" s="35">
        <f t="shared" si="11"/>
        <v>7907.3177132223791</v>
      </c>
      <c r="Z163" s="1">
        <f>Cal_Energy!Z162+IFERROR(VLOOKUP(Cal_Energy_Switching!Z$4,Switching!$B$35:$E$44,2,0)/12,0)-IFERROR(VLOOKUP(Cal_Energy_Switching!Z$4,Switching!$B$23:$E$31,2,0)/12,0)</f>
        <v>4107.6882973169495</v>
      </c>
      <c r="AA163" s="1">
        <f>Cal_Energy!AA162+IFERROR(VLOOKUP(Cal_Energy_Switching!AA$4,Switching!$B$35:$E$44,2,0)/12,0)-IFERROR(VLOOKUP(Cal_Energy_Switching!AA$4,Switching!$B$23:$E$31,2,0)/12,0)</f>
        <v>3799.6294159054291</v>
      </c>
      <c r="AB163" s="6">
        <f>Cal_Energy!AB162+IFERROR(VLOOKUP(Cal_Energy_Switching!AB$4,Switching!$B$35:$E$44,2,0)/12,0)-IFERROR(VLOOKUP(Cal_Energy_Switching!AB$4,Switching!$B$23:$E$31,2,0)/12,0)</f>
        <v>70.16574250775254</v>
      </c>
      <c r="AC163" s="6">
        <f>Cal_Energy!AC162+IFERROR(VLOOKUP(Cal_Energy_Switching!AC$4,Switching!$B$35:$E$44,2,0)/12,0)-IFERROR(VLOOKUP(Cal_Energy_Switching!AC$4,Switching!$B$23:$E$31,2,0)/12,0)</f>
        <v>1162.2944035855701</v>
      </c>
      <c r="AD163" s="6">
        <f>Cal_Energy!AD162+IFERROR(VLOOKUP(Cal_Energy_Switching!AD$4,Switching!$B$35:$E$44,2,0)/12,0)-IFERROR(VLOOKUP(Cal_Energy_Switching!AD$4,Switching!$B$23:$E$31,2,0)/12,0)</f>
        <v>487.53280220414155</v>
      </c>
      <c r="AE163" s="6">
        <f>Cal_Energy!AE162+IFERROR(VLOOKUP(Cal_Energy_Switching!AE$4,Switching!$B$35:$E$44,2,0)/12,0)-IFERROR(VLOOKUP(Cal_Energy_Switching!AE$4,Switching!$B$23:$E$31,2,0)/12,0)</f>
        <v>3202.2885242364491</v>
      </c>
      <c r="AF163" s="6">
        <f>Cal_Energy!AF162+IFERROR(VLOOKUP(Cal_Energy_Switching!AF$4,Switching!$B$35:$E$44,2,0)/12,0)-IFERROR(VLOOKUP(Cal_Energy_Switching!AF$4,Switching!$B$23:$E$31,2,0)/12,0)</f>
        <v>10733.370842603108</v>
      </c>
      <c r="AG163" s="6">
        <f>Cal_Energy!AG162+IFERROR(VLOOKUP(Cal_Energy_Switching!AG$4,Switching!$B$35:$E$44,2,0)/12,0)-IFERROR(VLOOKUP(Cal_Energy_Switching!AG$4,Switching!$B$23:$E$31,2,0)/12,0)</f>
        <v>5403.2936956918629</v>
      </c>
      <c r="AH163" s="6">
        <f>Cal_Energy!AH162+IFERROR(VLOOKUP(Cal_Energy_Switching!AH$4,Switching!$B$35:$E$44,2,0)/12,0)-IFERROR(VLOOKUP(Cal_Energy_Switching!AH$4,Switching!$B$23:$E$31,2,0)/12,0)</f>
        <v>1594.9613887350954</v>
      </c>
      <c r="AI163" s="6">
        <f>Cal_Energy!AI162+IFERROR(VLOOKUP(Cal_Energy_Switching!AI$4,Switching!$B$35:$E$44,2,0)/12,0)-IFERROR(VLOOKUP(Cal_Energy_Switching!AI$4,Switching!$B$23:$E$31,2,0)/12,0)</f>
        <v>3577.7902808676995</v>
      </c>
      <c r="AJ163" s="6">
        <f>Cal_Energy!AJ162+IFERROR(VLOOKUP(Cal_Energy_Switching!AJ$4,Switching!$B$35:$E$44,2,0)/12,0)-IFERROR(VLOOKUP(Cal_Energy_Switching!AJ$4,Switching!$B$23:$E$31,2,0)/12,0)</f>
        <v>593168.47966458346</v>
      </c>
      <c r="AK163" s="35">
        <f t="shared" si="12"/>
        <v>147865.16195564979</v>
      </c>
      <c r="AL163" s="1">
        <f>Cal_Energy!AL162+IFERROR(VLOOKUP(Cal_Energy_Switching!AL$4,Switching!$B$35:$E$44,2,0)/12,0)-IFERROR(VLOOKUP(Cal_Energy_Switching!AL$4,Switching!$B$23:$E$31,2,0)/12,0)</f>
        <v>41583.460017581943</v>
      </c>
      <c r="AM163" s="1">
        <f>Cal_Energy!AM162+IFERROR(VLOOKUP(Cal_Energy_Switching!AM$4,Switching!$B$35:$E$44,2,0)/12,0)-IFERROR(VLOOKUP(Cal_Energy_Switching!AM$4,Switching!$B$23:$E$31,2,0)/12,0)</f>
        <v>106281.70193806784</v>
      </c>
      <c r="AN163" s="6">
        <f>Cal_Energy!AN162+IFERROR(VLOOKUP(Cal_Energy_Switching!AN$4,Switching!$B$35:$E$44,2,0)/12,0)-IFERROR(VLOOKUP(Cal_Energy_Switching!AN$4,Switching!$B$23:$E$31,2,0)/12,0)</f>
        <v>258.03911604666104</v>
      </c>
      <c r="AO163" s="6">
        <f>Cal_Energy!AO162+IFERROR(VLOOKUP(Cal_Energy_Switching!AO$4,Switching!$B$35:$E$44,2,0)/12,0)-IFERROR(VLOOKUP(Cal_Energy_Switching!AO$4,Switching!$B$23:$E$31,2,0)/12,0)</f>
        <v>254.38224585421904</v>
      </c>
      <c r="AP163" s="6">
        <f>Cal_Energy!AP162+IFERROR(VLOOKUP(Cal_Energy_Switching!AP$4,Switching!$B$35:$E$44,2,0)/12,0)-IFERROR(VLOOKUP(Cal_Energy_Switching!AP$4,Switching!$B$23:$E$31,2,0)/12,0)</f>
        <v>7430.4895944573018</v>
      </c>
      <c r="AQ163" s="6">
        <f>Cal_Energy!AQ162+IFERROR(VLOOKUP(Cal_Energy_Switching!AQ$4,Switching!$B$35:$E$44,2,0)/12,0)-IFERROR(VLOOKUP(Cal_Energy_Switching!AQ$4,Switching!$B$23:$E$31,2,0)/12,0)</f>
        <v>82514.117408809412</v>
      </c>
      <c r="AR163" s="6">
        <f>Cal_Energy!AR162+IFERROR(VLOOKUP(Cal_Energy_Switching!AR$4,Switching!$B$35:$E$44,2,0)/12,0)-IFERROR(VLOOKUP(Cal_Energy_Switching!AR$4,Switching!$B$23:$E$31,2,0)/12,0)</f>
        <v>14396.33421462681</v>
      </c>
      <c r="AS163" s="6">
        <f>Cal_Energy!AS162+IFERROR(VLOOKUP(Cal_Energy_Switching!AS$4,Switching!$B$35:$E$44,2,0)/12,0)-IFERROR(VLOOKUP(Cal_Energy_Switching!AS$4,Switching!$B$23:$E$31,2,0)/12,0)</f>
        <v>180525.5414803976</v>
      </c>
      <c r="AT163" s="6">
        <f>Cal_Energy!AT162+IFERROR(VLOOKUP(Cal_Energy_Switching!AT$4,Switching!$B$35:$E$44,2,0)/12,0)-IFERROR(VLOOKUP(Cal_Energy_Switching!AT$4,Switching!$B$23:$E$31,2,0)/12,0)</f>
        <v>35537.113167462558</v>
      </c>
      <c r="AU163" s="6">
        <f>Cal_Energy!AU162+IFERROR(VLOOKUP(Cal_Energy_Switching!AU$4,Switching!$B$35:$E$44,2,0)/12,0)-IFERROR(VLOOKUP(Cal_Energy_Switching!AU$4,Switching!$B$23:$E$31,2,0)/12,0)</f>
        <v>85003.525677049925</v>
      </c>
      <c r="AV163" s="6">
        <f>Cal_Energy!AV162+IFERROR(VLOOKUP(Cal_Energy_Switching!AV$4,Switching!$B$35:$E$44,2,0)/12,0)-IFERROR(VLOOKUP(Cal_Energy_Switching!AV$4,Switching!$B$23:$E$31,2,0)/12,0)</f>
        <v>1366.2389712281913</v>
      </c>
      <c r="AW163" s="6">
        <f>Cal_Energy!AW162+IFERROR(VLOOKUP(Cal_Energy_Switching!AW$4,Switching!$B$35:$E$44,2,0)/12,0)-IFERROR(VLOOKUP(Cal_Energy_Switching!AW$4,Switching!$B$23:$E$31,2,0)/12,0)</f>
        <v>22347.083799259279</v>
      </c>
      <c r="AX163" s="6">
        <f>Cal_Energy!AX162+IFERROR(VLOOKUP(Cal_Energy_Switching!AX$4,Switching!$B$35:$E$44,2,0)/12,0)-IFERROR(VLOOKUP(Cal_Energy_Switching!AX$4,Switching!$B$23:$E$31,2,0)/12,0)</f>
        <v>172281.56150122706</v>
      </c>
      <c r="AY163" s="6">
        <f>Cal_Energy!AY162+IFERROR(VLOOKUP(Cal_Energy_Switching!AY$4,Switching!$B$35:$E$44,2,0)/12,0)-IFERROR(VLOOKUP(Cal_Energy_Switching!AY$4,Switching!$B$23:$E$31,2,0)/12,0)</f>
        <v>26686.228599371694</v>
      </c>
      <c r="AZ163" s="6">
        <f>Cal_Energy!AZ162+IFERROR(VLOOKUP(Cal_Energy_Switching!AZ$4,Switching!$B$35:$E$44,2,0)/12,0)-IFERROR(VLOOKUP(Cal_Energy_Switching!AZ$4,Switching!$B$23:$E$31,2,0)/12,0)</f>
        <v>10824.2</v>
      </c>
      <c r="BA163" s="6">
        <f>Cal_Energy!BA162+IFERROR(VLOOKUP(Cal_Energy_Switching!BA$4,Switching!$B$35:$E$44,2,0)/12,0)-IFERROR(VLOOKUP(Cal_Energy_Switching!BA$4,Switching!$B$23:$E$31,2,0)/12,0)</f>
        <v>5119.5</v>
      </c>
      <c r="BB163" s="7">
        <f t="shared" si="14"/>
        <v>3367049.7554256925</v>
      </c>
    </row>
    <row r="164" spans="1:54" x14ac:dyDescent="0.25">
      <c r="A164">
        <v>2027</v>
      </c>
      <c r="B164">
        <v>9</v>
      </c>
      <c r="C164" t="s">
        <v>270</v>
      </c>
      <c r="D164" s="6">
        <f>Cal_Energy!D163+IFERROR(VLOOKUP(Cal_Energy_Switching!D$4,Switching!$B$35:$E$44,2,0)/12,0)-IFERROR(VLOOKUP(Cal_Energy_Switching!D$4,Switching!$B$23:$E$31,2,0)/12,0)</f>
        <v>485439.2276971619</v>
      </c>
      <c r="E164" s="35">
        <f t="shared" si="13"/>
        <v>172051.88305837757</v>
      </c>
      <c r="F164" s="1">
        <f>Cal_Energy!F163+IFERROR(VLOOKUP(Cal_Energy_Switching!F$4,Switching!$B$35:$E$44,2,0)/12,0)-IFERROR(VLOOKUP(Cal_Energy_Switching!F$4,Switching!$B$23:$E$31,2,0)/12,0)</f>
        <v>69771.121173351043</v>
      </c>
      <c r="G164" s="1">
        <f>Cal_Energy!G163+IFERROR(VLOOKUP(Cal_Energy_Switching!G$4,Switching!$B$35:$E$44,2,0)/12,0)-IFERROR(VLOOKUP(Cal_Energy_Switching!G$4,Switching!$B$23:$E$31,2,0)/12,0)</f>
        <v>102280.76188502653</v>
      </c>
      <c r="H164" s="35">
        <f t="shared" si="10"/>
        <v>11164.923041787222</v>
      </c>
      <c r="I164" s="1">
        <f>Cal_Energy!I163+IFERROR(VLOOKUP(Cal_Energy_Switching!I$4,Switching!$B$35:$E$44,2,0)/12,0)-IFERROR(VLOOKUP(Cal_Energy_Switching!I$4,Switching!$B$23:$E$31,2,0)/12,0)</f>
        <v>571.54852651924421</v>
      </c>
      <c r="J164" s="1">
        <f>Cal_Energy!J163+IFERROR(VLOOKUP(Cal_Energy_Switching!J$4,Switching!$B$35:$E$44,2,0)/12,0)-IFERROR(VLOOKUP(Cal_Energy_Switching!J$4,Switching!$B$23:$E$31,2,0)/12,0)</f>
        <v>10593.374515267978</v>
      </c>
      <c r="K164" s="6">
        <f>Cal_Energy!K163+IFERROR(VLOOKUP(Cal_Energy_Switching!K$4,Switching!$B$35:$E$44,2,0)/12,0)-IFERROR(VLOOKUP(Cal_Energy_Switching!K$4,Switching!$B$23:$E$31,2,0)/12,0)</f>
        <v>256624.02369540432</v>
      </c>
      <c r="L164" s="6">
        <f>Cal_Energy!L163+IFERROR(VLOOKUP(Cal_Energy_Switching!L$4,Switching!$B$35:$E$44,2,0)/12,0)-IFERROR(VLOOKUP(Cal_Energy_Switching!L$4,Switching!$B$23:$E$31,2,0)/12,0)</f>
        <v>20271.777832248186</v>
      </c>
      <c r="M164" s="6">
        <f>Cal_Energy!M163+IFERROR(VLOOKUP(Cal_Energy_Switching!M$4,Switching!$B$35:$E$44,2,0)/12,0)-IFERROR(VLOOKUP(Cal_Energy_Switching!M$4,Switching!$B$23:$E$31,2,0)/12,0)</f>
        <v>191963.63307574214</v>
      </c>
      <c r="N164" s="6">
        <f>Cal_Energy!N163+IFERROR(VLOOKUP(Cal_Energy_Switching!N$4,Switching!$B$35:$E$44,2,0)/12,0)-IFERROR(VLOOKUP(Cal_Energy_Switching!N$4,Switching!$B$23:$E$31,2,0)/12,0)</f>
        <v>107320.81746963633</v>
      </c>
      <c r="O164" s="6">
        <f>Cal_Energy!O163+IFERROR(VLOOKUP(Cal_Energy_Switching!O$4,Switching!$B$35:$E$44,2,0)/12,0)-IFERROR(VLOOKUP(Cal_Energy_Switching!O$4,Switching!$B$23:$E$31,2,0)/12,0)</f>
        <v>148716.58359592134</v>
      </c>
      <c r="P164" s="6">
        <f>Cal_Energy!P163+IFERROR(VLOOKUP(Cal_Energy_Switching!P$4,Switching!$B$35:$E$44,2,0)/12,0)-IFERROR(VLOOKUP(Cal_Energy_Switching!P$4,Switching!$B$23:$E$31,2,0)/12,0)</f>
        <v>0</v>
      </c>
      <c r="Q164" s="6">
        <f>Cal_Energy!Q163+IFERROR(VLOOKUP(Cal_Energy_Switching!Q$4,Switching!$B$35:$E$44,2,0)/12,0)-IFERROR(VLOOKUP(Cal_Energy_Switching!Q$4,Switching!$B$23:$E$31,2,0)/12,0)</f>
        <v>20705.078132007708</v>
      </c>
      <c r="R164" s="6">
        <f>Cal_Energy!R163+IFERROR(VLOOKUP(Cal_Energy_Switching!R$4,Switching!$B$35:$E$44,2,0)/12,0)-IFERROR(VLOOKUP(Cal_Energy_Switching!R$4,Switching!$B$23:$E$31,2,0)/12,0)</f>
        <v>17770.113118365876</v>
      </c>
      <c r="S164" s="6">
        <f>Cal_Energy!S163+IFERROR(VLOOKUP(Cal_Energy_Switching!S$4,Switching!$B$35:$E$44,2,0)/12,0)-IFERROR(VLOOKUP(Cal_Energy_Switching!S$4,Switching!$B$23:$E$31,2,0)/12,0)</f>
        <v>111953.95203095861</v>
      </c>
      <c r="T164" s="6">
        <f>Cal_Energy!T163+IFERROR(VLOOKUP(Cal_Energy_Switching!T$4,Switching!$B$35:$E$44,2,0)/12,0)-IFERROR(VLOOKUP(Cal_Energy_Switching!T$4,Switching!$B$23:$E$31,2,0)/12,0)</f>
        <v>12.803497607680798</v>
      </c>
      <c r="U164" s="6">
        <f>Cal_Energy!U163+IFERROR(VLOOKUP(Cal_Energy_Switching!U$4,Switching!$B$35:$E$44,2,0)/12,0)-IFERROR(VLOOKUP(Cal_Energy_Switching!U$4,Switching!$B$23:$E$31,2,0)/12,0)</f>
        <v>92.384190341742581</v>
      </c>
      <c r="V164" s="6">
        <f>Cal_Energy!V163+IFERROR(VLOOKUP(Cal_Energy_Switching!V$4,Switching!$B$35:$E$44,2,0)/12,0)-IFERROR(VLOOKUP(Cal_Energy_Switching!V$4,Switching!$B$23:$E$31,2,0)/12,0)</f>
        <v>45641.535759228333</v>
      </c>
      <c r="W164" s="6">
        <f>Cal_Energy!W163+IFERROR(VLOOKUP(Cal_Energy_Switching!W$4,Switching!$B$35:$E$44,2,0)/12,0)-IFERROR(VLOOKUP(Cal_Energy_Switching!W$4,Switching!$B$23:$E$31,2,0)/12,0)</f>
        <v>8663.5621295256915</v>
      </c>
      <c r="X164" s="6">
        <f>Cal_Energy!X163+IFERROR(VLOOKUP(Cal_Energy_Switching!X$4,Switching!$B$35:$E$44,2,0)/12,0)-IFERROR(VLOOKUP(Cal_Energy_Switching!X$4,Switching!$B$23:$E$31,2,0)/12,0)</f>
        <v>33729.038010948025</v>
      </c>
      <c r="Y164" s="35">
        <f t="shared" si="11"/>
        <v>6575.0123038214278</v>
      </c>
      <c r="Z164" s="1">
        <f>Cal_Energy!Z163+IFERROR(VLOOKUP(Cal_Energy_Switching!Z$4,Switching!$B$35:$E$44,2,0)/12,0)-IFERROR(VLOOKUP(Cal_Energy_Switching!Z$4,Switching!$B$23:$E$31,2,0)/12,0)</f>
        <v>3415.5831439478015</v>
      </c>
      <c r="AA164" s="1">
        <f>Cal_Energy!AA163+IFERROR(VLOOKUP(Cal_Energy_Switching!AA$4,Switching!$B$35:$E$44,2,0)/12,0)-IFERROR(VLOOKUP(Cal_Energy_Switching!AA$4,Switching!$B$23:$E$31,2,0)/12,0)</f>
        <v>3159.4291598736258</v>
      </c>
      <c r="AB164" s="6">
        <f>Cal_Energy!AB163+IFERROR(VLOOKUP(Cal_Energy_Switching!AB$4,Switching!$B$35:$E$44,2,0)/12,0)-IFERROR(VLOOKUP(Cal_Energy_Switching!AB$4,Switching!$B$23:$E$31,2,0)/12,0)</f>
        <v>67.689698051347762</v>
      </c>
      <c r="AC164" s="6">
        <f>Cal_Energy!AC163+IFERROR(VLOOKUP(Cal_Energy_Switching!AC$4,Switching!$B$35:$E$44,2,0)/12,0)-IFERROR(VLOOKUP(Cal_Energy_Switching!AC$4,Switching!$B$23:$E$31,2,0)/12,0)</f>
        <v>1025.7299963898827</v>
      </c>
      <c r="AD164" s="6">
        <f>Cal_Energy!AD163+IFERROR(VLOOKUP(Cal_Energy_Switching!AD$4,Switching!$B$35:$E$44,2,0)/12,0)-IFERROR(VLOOKUP(Cal_Energy_Switching!AD$4,Switching!$B$23:$E$31,2,0)/12,0)</f>
        <v>478.63266453927042</v>
      </c>
      <c r="AE164" s="6">
        <f>Cal_Energy!AE163+IFERROR(VLOOKUP(Cal_Energy_Switching!AE$4,Switching!$B$35:$E$44,2,0)/12,0)-IFERROR(VLOOKUP(Cal_Energy_Switching!AE$4,Switching!$B$23:$E$31,2,0)/12,0)</f>
        <v>2770.178591657268</v>
      </c>
      <c r="AF164" s="6">
        <f>Cal_Energy!AF163+IFERROR(VLOOKUP(Cal_Energy_Switching!AF$4,Switching!$B$35:$E$44,2,0)/12,0)-IFERROR(VLOOKUP(Cal_Energy_Switching!AF$4,Switching!$B$23:$E$31,2,0)/12,0)</f>
        <v>8980.1998456021793</v>
      </c>
      <c r="AG164" s="6">
        <f>Cal_Energy!AG163+IFERROR(VLOOKUP(Cal_Energy_Switching!AG$4,Switching!$B$35:$E$44,2,0)/12,0)-IFERROR(VLOOKUP(Cal_Energy_Switching!AG$4,Switching!$B$23:$E$31,2,0)/12,0)</f>
        <v>4674.1848546614819</v>
      </c>
      <c r="AH164" s="6">
        <f>Cal_Energy!AH163+IFERROR(VLOOKUP(Cal_Energy_Switching!AH$4,Switching!$B$35:$E$44,2,0)/12,0)-IFERROR(VLOOKUP(Cal_Energy_Switching!AH$4,Switching!$B$23:$E$31,2,0)/12,0)</f>
        <v>1379.7407260944447</v>
      </c>
      <c r="AI164" s="6">
        <f>Cal_Energy!AI163+IFERROR(VLOOKUP(Cal_Energy_Switching!AI$4,Switching!$B$35:$E$44,2,0)/12,0)-IFERROR(VLOOKUP(Cal_Energy_Switching!AI$4,Switching!$B$23:$E$31,2,0)/12,0)</f>
        <v>2993.3999485340573</v>
      </c>
      <c r="AJ164" s="6">
        <f>Cal_Energy!AJ163+IFERROR(VLOOKUP(Cal_Energy_Switching!AJ$4,Switching!$B$35:$E$44,2,0)/12,0)-IFERROR(VLOOKUP(Cal_Energy_Switching!AJ$4,Switching!$B$23:$E$31,2,0)/12,0)</f>
        <v>447499.71040929499</v>
      </c>
      <c r="AK164" s="35">
        <f t="shared" si="12"/>
        <v>120474.2424582252</v>
      </c>
      <c r="AL164" s="1">
        <f>Cal_Energy!AL163+IFERROR(VLOOKUP(Cal_Energy_Switching!AL$4,Switching!$B$35:$E$44,2,0)/12,0)-IFERROR(VLOOKUP(Cal_Energy_Switching!AL$4,Switching!$B$23:$E$31,2,0)/12,0)</f>
        <v>33914.002558303058</v>
      </c>
      <c r="AM164" s="1">
        <f>Cal_Energy!AM163+IFERROR(VLOOKUP(Cal_Energy_Switching!AM$4,Switching!$B$35:$E$44,2,0)/12,0)-IFERROR(VLOOKUP(Cal_Energy_Switching!AM$4,Switching!$B$23:$E$31,2,0)/12,0)</f>
        <v>86560.239899922133</v>
      </c>
      <c r="AN164" s="6">
        <f>Cal_Energy!AN163+IFERROR(VLOOKUP(Cal_Energy_Switching!AN$4,Switching!$B$35:$E$44,2,0)/12,0)-IFERROR(VLOOKUP(Cal_Energy_Switching!AN$4,Switching!$B$23:$E$31,2,0)/12,0)</f>
        <v>237.33464121445124</v>
      </c>
      <c r="AO164" s="6">
        <f>Cal_Energy!AO163+IFERROR(VLOOKUP(Cal_Energy_Switching!AO$4,Switching!$B$35:$E$44,2,0)/12,0)-IFERROR(VLOOKUP(Cal_Energy_Switching!AO$4,Switching!$B$23:$E$31,2,0)/12,0)</f>
        <v>222.60622309326939</v>
      </c>
      <c r="AP164" s="6">
        <f>Cal_Energy!AP163+IFERROR(VLOOKUP(Cal_Energy_Switching!AP$4,Switching!$B$35:$E$44,2,0)/12,0)-IFERROR(VLOOKUP(Cal_Energy_Switching!AP$4,Switching!$B$23:$E$31,2,0)/12,0)</f>
        <v>7042.3729296019974</v>
      </c>
      <c r="AQ164" s="6">
        <f>Cal_Energy!AQ163+IFERROR(VLOOKUP(Cal_Energy_Switching!AQ$4,Switching!$B$35:$E$44,2,0)/12,0)-IFERROR(VLOOKUP(Cal_Energy_Switching!AQ$4,Switching!$B$23:$E$31,2,0)/12,0)</f>
        <v>68104.330520695235</v>
      </c>
      <c r="AR164" s="6">
        <f>Cal_Energy!AR163+IFERROR(VLOOKUP(Cal_Energy_Switching!AR$4,Switching!$B$35:$E$44,2,0)/12,0)-IFERROR(VLOOKUP(Cal_Energy_Switching!AR$4,Switching!$B$23:$E$31,2,0)/12,0)</f>
        <v>12761.283816692267</v>
      </c>
      <c r="AS164" s="6">
        <f>Cal_Energy!AS163+IFERROR(VLOOKUP(Cal_Energy_Switching!AS$4,Switching!$B$35:$E$44,2,0)/12,0)-IFERROR(VLOOKUP(Cal_Energy_Switching!AS$4,Switching!$B$23:$E$31,2,0)/12,0)</f>
        <v>153322.86097767635</v>
      </c>
      <c r="AT164" s="6">
        <f>Cal_Energy!AT163+IFERROR(VLOOKUP(Cal_Energy_Switching!AT$4,Switching!$B$35:$E$44,2,0)/12,0)-IFERROR(VLOOKUP(Cal_Energy_Switching!AT$4,Switching!$B$23:$E$31,2,0)/12,0)</f>
        <v>31721.995572281958</v>
      </c>
      <c r="AU164" s="6">
        <f>Cal_Energy!AU163+IFERROR(VLOOKUP(Cal_Energy_Switching!AU$4,Switching!$B$35:$E$44,2,0)/12,0)-IFERROR(VLOOKUP(Cal_Energy_Switching!AU$4,Switching!$B$23:$E$31,2,0)/12,0)</f>
        <v>72202.264264004596</v>
      </c>
      <c r="AV164" s="6">
        <f>Cal_Energy!AV163+IFERROR(VLOOKUP(Cal_Energy_Switching!AV$4,Switching!$B$35:$E$44,2,0)/12,0)-IFERROR(VLOOKUP(Cal_Energy_Switching!AV$4,Switching!$B$23:$E$31,2,0)/12,0)</f>
        <v>1120.6790216404556</v>
      </c>
      <c r="AW164" s="6">
        <f>Cal_Energy!AW163+IFERROR(VLOOKUP(Cal_Energy_Switching!AW$4,Switching!$B$35:$E$44,2,0)/12,0)-IFERROR(VLOOKUP(Cal_Energy_Switching!AW$4,Switching!$B$23:$E$31,2,0)/12,0)</f>
        <v>19106.89759591359</v>
      </c>
      <c r="AX164" s="6">
        <f>Cal_Energy!AX163+IFERROR(VLOOKUP(Cal_Energy_Switching!AX$4,Switching!$B$35:$E$44,2,0)/12,0)-IFERROR(VLOOKUP(Cal_Energy_Switching!AX$4,Switching!$B$23:$E$31,2,0)/12,0)</f>
        <v>141316.66264527739</v>
      </c>
      <c r="AY164" s="6">
        <f>Cal_Energy!AY163+IFERROR(VLOOKUP(Cal_Energy_Switching!AY$4,Switching!$B$35:$E$44,2,0)/12,0)-IFERROR(VLOOKUP(Cal_Energy_Switching!AY$4,Switching!$B$23:$E$31,2,0)/12,0)</f>
        <v>23277.415641511663</v>
      </c>
      <c r="AZ164" s="6">
        <f>Cal_Energy!AZ163+IFERROR(VLOOKUP(Cal_Energy_Switching!AZ$4,Switching!$B$35:$E$44,2,0)/12,0)-IFERROR(VLOOKUP(Cal_Energy_Switching!AZ$4,Switching!$B$23:$E$31,2,0)/12,0)</f>
        <v>8540</v>
      </c>
      <c r="BA164" s="6">
        <f>Cal_Energy!BA163+IFERROR(VLOOKUP(Cal_Energy_Switching!BA$4,Switching!$B$35:$E$44,2,0)/12,0)-IFERROR(VLOOKUP(Cal_Energy_Switching!BA$4,Switching!$B$23:$E$31,2,0)/12,0)</f>
        <v>5318.1</v>
      </c>
      <c r="BB164" s="7">
        <f t="shared" si="14"/>
        <v>2773334.8616817389</v>
      </c>
    </row>
    <row r="165" spans="1:54" x14ac:dyDescent="0.25">
      <c r="A165">
        <v>2027</v>
      </c>
      <c r="B165">
        <v>10</v>
      </c>
      <c r="C165" t="s">
        <v>271</v>
      </c>
      <c r="D165" s="6">
        <f>Cal_Energy!D164+IFERROR(VLOOKUP(Cal_Energy_Switching!D$4,Switching!$B$35:$E$44,2,0)/12,0)-IFERROR(VLOOKUP(Cal_Energy_Switching!D$4,Switching!$B$23:$E$31,2,0)/12,0)</f>
        <v>394793.81400258961</v>
      </c>
      <c r="E165" s="35">
        <f t="shared" si="13"/>
        <v>159506.2042272379</v>
      </c>
      <c r="F165" s="1">
        <f>Cal_Energy!F164+IFERROR(VLOOKUP(Cal_Energy_Switching!F$4,Switching!$B$35:$E$44,2,0)/12,0)-IFERROR(VLOOKUP(Cal_Energy_Switching!F$4,Switching!$B$23:$E$31,2,0)/12,0)</f>
        <v>64752.849640895161</v>
      </c>
      <c r="G165" s="1">
        <f>Cal_Energy!G164+IFERROR(VLOOKUP(Cal_Energy_Switching!G$4,Switching!$B$35:$E$44,2,0)/12,0)-IFERROR(VLOOKUP(Cal_Energy_Switching!G$4,Switching!$B$23:$E$31,2,0)/12,0)</f>
        <v>94753.354586342728</v>
      </c>
      <c r="H165" s="35">
        <f t="shared" si="10"/>
        <v>11955.341020806385</v>
      </c>
      <c r="I165" s="1">
        <f>Cal_Energy!I164+IFERROR(VLOOKUP(Cal_Energy_Switching!I$4,Switching!$B$35:$E$44,2,0)/12,0)-IFERROR(VLOOKUP(Cal_Energy_Switching!I$4,Switching!$B$23:$E$31,2,0)/12,0)</f>
        <v>612.01116379420785</v>
      </c>
      <c r="J165" s="1">
        <f>Cal_Energy!J164+IFERROR(VLOOKUP(Cal_Energy_Switching!J$4,Switching!$B$35:$E$44,2,0)/12,0)-IFERROR(VLOOKUP(Cal_Energy_Switching!J$4,Switching!$B$23:$E$31,2,0)/12,0)</f>
        <v>11343.329857012177</v>
      </c>
      <c r="K165" s="6">
        <f>Cal_Energy!K164+IFERROR(VLOOKUP(Cal_Energy_Switching!K$4,Switching!$B$35:$E$44,2,0)/12,0)-IFERROR(VLOOKUP(Cal_Energy_Switching!K$4,Switching!$B$23:$E$31,2,0)/12,0)</f>
        <v>265296.16245210898</v>
      </c>
      <c r="L165" s="6">
        <f>Cal_Energy!L164+IFERROR(VLOOKUP(Cal_Energy_Switching!L$4,Switching!$B$35:$E$44,2,0)/12,0)-IFERROR(VLOOKUP(Cal_Energy_Switching!L$4,Switching!$B$23:$E$31,2,0)/12,0)</f>
        <v>21175.381952884461</v>
      </c>
      <c r="M165" s="6">
        <f>Cal_Energy!M164+IFERROR(VLOOKUP(Cal_Energy_Switching!M$4,Switching!$B$35:$E$44,2,0)/12,0)-IFERROR(VLOOKUP(Cal_Energy_Switching!M$4,Switching!$B$23:$E$31,2,0)/12,0)</f>
        <v>184195.89834922852</v>
      </c>
      <c r="N165" s="6">
        <f>Cal_Energy!N164+IFERROR(VLOOKUP(Cal_Energy_Switching!N$4,Switching!$B$35:$E$44,2,0)/12,0)-IFERROR(VLOOKUP(Cal_Energy_Switching!N$4,Switching!$B$23:$E$31,2,0)/12,0)</f>
        <v>110728.97136312636</v>
      </c>
      <c r="O165" s="6">
        <f>Cal_Energy!O164+IFERROR(VLOOKUP(Cal_Energy_Switching!O$4,Switching!$B$35:$E$44,2,0)/12,0)-IFERROR(VLOOKUP(Cal_Energy_Switching!O$4,Switching!$B$23:$E$31,2,0)/12,0)</f>
        <v>143538.06888602913</v>
      </c>
      <c r="P165" s="6">
        <f>Cal_Energy!P164+IFERROR(VLOOKUP(Cal_Energy_Switching!P$4,Switching!$B$35:$E$44,2,0)/12,0)-IFERROR(VLOOKUP(Cal_Energy_Switching!P$4,Switching!$B$23:$E$31,2,0)/12,0)</f>
        <v>0</v>
      </c>
      <c r="Q165" s="6">
        <f>Cal_Energy!Q164+IFERROR(VLOOKUP(Cal_Energy_Switching!Q$4,Switching!$B$35:$E$44,2,0)/12,0)-IFERROR(VLOOKUP(Cal_Energy_Switching!Q$4,Switching!$B$23:$E$31,2,0)/12,0)</f>
        <v>18913.906158534355</v>
      </c>
      <c r="R165" s="6">
        <f>Cal_Energy!R164+IFERROR(VLOOKUP(Cal_Energy_Switching!R$4,Switching!$B$35:$E$44,2,0)/12,0)-IFERROR(VLOOKUP(Cal_Energy_Switching!R$4,Switching!$B$23:$E$31,2,0)/12,0)</f>
        <v>17057.935922901277</v>
      </c>
      <c r="S165" s="6">
        <f>Cal_Energy!S164+IFERROR(VLOOKUP(Cal_Energy_Switching!S$4,Switching!$B$35:$E$44,2,0)/12,0)-IFERROR(VLOOKUP(Cal_Energy_Switching!S$4,Switching!$B$23:$E$31,2,0)/12,0)</f>
        <v>118544.60276530654</v>
      </c>
      <c r="T165" s="6">
        <f>Cal_Energy!T164+IFERROR(VLOOKUP(Cal_Energy_Switching!T$4,Switching!$B$35:$E$44,2,0)/12,0)-IFERROR(VLOOKUP(Cal_Energy_Switching!T$4,Switching!$B$23:$E$31,2,0)/12,0)</f>
        <v>13.738794609190268</v>
      </c>
      <c r="U165" s="6">
        <f>Cal_Energy!U164+IFERROR(VLOOKUP(Cal_Energy_Switching!U$4,Switching!$B$35:$E$44,2,0)/12,0)-IFERROR(VLOOKUP(Cal_Energy_Switching!U$4,Switching!$B$23:$E$31,2,0)/12,0)</f>
        <v>95.358794679692764</v>
      </c>
      <c r="V165" s="6">
        <f>Cal_Energy!V164+IFERROR(VLOOKUP(Cal_Energy_Switching!V$4,Switching!$B$35:$E$44,2,0)/12,0)-IFERROR(VLOOKUP(Cal_Energy_Switching!V$4,Switching!$B$23:$E$31,2,0)/12,0)</f>
        <v>45507.52425543344</v>
      </c>
      <c r="W165" s="6">
        <f>Cal_Energy!W164+IFERROR(VLOOKUP(Cal_Energy_Switching!W$4,Switching!$B$35:$E$44,2,0)/12,0)-IFERROR(VLOOKUP(Cal_Energy_Switching!W$4,Switching!$B$23:$E$31,2,0)/12,0)</f>
        <v>10222.028548138525</v>
      </c>
      <c r="X165" s="6">
        <f>Cal_Energy!X164+IFERROR(VLOOKUP(Cal_Energy_Switching!X$4,Switching!$B$35:$E$44,2,0)/12,0)-IFERROR(VLOOKUP(Cal_Energy_Switching!X$4,Switching!$B$23:$E$31,2,0)/12,0)</f>
        <v>46258.220245781755</v>
      </c>
      <c r="Y165" s="35">
        <f t="shared" si="11"/>
        <v>6557.575330727489</v>
      </c>
      <c r="Z165" s="1">
        <f>Cal_Energy!Z164+IFERROR(VLOOKUP(Cal_Energy_Switching!Z$4,Switching!$B$35:$E$44,2,0)/12,0)-IFERROR(VLOOKUP(Cal_Energy_Switching!Z$4,Switching!$B$23:$E$31,2,0)/12,0)</f>
        <v>3406.5249964297336</v>
      </c>
      <c r="AA165" s="1">
        <f>Cal_Energy!AA164+IFERROR(VLOOKUP(Cal_Energy_Switching!AA$4,Switching!$B$35:$E$44,2,0)/12,0)-IFERROR(VLOOKUP(Cal_Energy_Switching!AA$4,Switching!$B$23:$E$31,2,0)/12,0)</f>
        <v>3151.0503342977554</v>
      </c>
      <c r="AB165" s="6">
        <f>Cal_Energy!AB164+IFERROR(VLOOKUP(Cal_Energy_Switching!AB$4,Switching!$B$35:$E$44,2,0)/12,0)-IFERROR(VLOOKUP(Cal_Energy_Switching!AB$4,Switching!$B$23:$E$31,2,0)/12,0)</f>
        <v>70.786413272264397</v>
      </c>
      <c r="AC165" s="6">
        <f>Cal_Energy!AC164+IFERROR(VLOOKUP(Cal_Energy_Switching!AC$4,Switching!$B$35:$E$44,2,0)/12,0)-IFERROR(VLOOKUP(Cal_Energy_Switching!AC$4,Switching!$B$23:$E$31,2,0)/12,0)</f>
        <v>1210.467450659439</v>
      </c>
      <c r="AD165" s="6">
        <f>Cal_Energy!AD164+IFERROR(VLOOKUP(Cal_Energy_Switching!AD$4,Switching!$B$35:$E$44,2,0)/12,0)-IFERROR(VLOOKUP(Cal_Energy_Switching!AD$4,Switching!$B$23:$E$31,2,0)/12,0)</f>
        <v>560.05930768806252</v>
      </c>
      <c r="AE165" s="6">
        <f>Cal_Energy!AE164+IFERROR(VLOOKUP(Cal_Energy_Switching!AE$4,Switching!$B$35:$E$44,2,0)/12,0)-IFERROR(VLOOKUP(Cal_Energy_Switching!AE$4,Switching!$B$23:$E$31,2,0)/12,0)</f>
        <v>3415.2313864468892</v>
      </c>
      <c r="AF165" s="6">
        <f>Cal_Energy!AF164+IFERROR(VLOOKUP(Cal_Energy_Switching!AF$4,Switching!$B$35:$E$44,2,0)/12,0)-IFERROR(VLOOKUP(Cal_Energy_Switching!AF$4,Switching!$B$23:$E$31,2,0)/12,0)</f>
        <v>9360.583521041739</v>
      </c>
      <c r="AG165" s="6">
        <f>Cal_Energy!AG164+IFERROR(VLOOKUP(Cal_Energy_Switching!AG$4,Switching!$B$35:$E$44,2,0)/12,0)-IFERROR(VLOOKUP(Cal_Energy_Switching!AG$4,Switching!$B$23:$E$31,2,0)/12,0)</f>
        <v>5762.5969927608221</v>
      </c>
      <c r="AH165" s="6">
        <f>Cal_Energy!AH164+IFERROR(VLOOKUP(Cal_Energy_Switching!AH$4,Switching!$B$35:$E$44,2,0)/12,0)-IFERROR(VLOOKUP(Cal_Energy_Switching!AH$4,Switching!$B$23:$E$31,2,0)/12,0)</f>
        <v>1701.021676764067</v>
      </c>
      <c r="AI165" s="6">
        <f>Cal_Energy!AI164+IFERROR(VLOOKUP(Cal_Energy_Switching!AI$4,Switching!$B$35:$E$44,2,0)/12,0)-IFERROR(VLOOKUP(Cal_Energy_Switching!AI$4,Switching!$B$23:$E$31,2,0)/12,0)</f>
        <v>3120.1945070139104</v>
      </c>
      <c r="AJ165" s="6">
        <f>Cal_Energy!AJ164+IFERROR(VLOOKUP(Cal_Energy_Switching!AJ$4,Switching!$B$35:$E$44,2,0)/12,0)-IFERROR(VLOOKUP(Cal_Energy_Switching!AJ$4,Switching!$B$23:$E$31,2,0)/12,0)</f>
        <v>315442.51711397443</v>
      </c>
      <c r="AK165" s="35">
        <f t="shared" si="12"/>
        <v>110189.86599586856</v>
      </c>
      <c r="AL165" s="1">
        <f>Cal_Energy!AL164+IFERROR(VLOOKUP(Cal_Energy_Switching!AL$4,Switching!$B$35:$E$44,2,0)/12,0)-IFERROR(VLOOKUP(Cal_Energy_Switching!AL$4,Switching!$B$23:$E$31,2,0)/12,0)</f>
        <v>31034.377148843199</v>
      </c>
      <c r="AM165" s="1">
        <f>Cal_Energy!AM164+IFERROR(VLOOKUP(Cal_Energy_Switching!AM$4,Switching!$B$35:$E$44,2,0)/12,0)-IFERROR(VLOOKUP(Cal_Energy_Switching!AM$4,Switching!$B$23:$E$31,2,0)/12,0)</f>
        <v>79155.488847025365</v>
      </c>
      <c r="AN165" s="6">
        <f>Cal_Energy!AN164+IFERROR(VLOOKUP(Cal_Energy_Switching!AN$4,Switching!$B$35:$E$44,2,0)/12,0)-IFERROR(VLOOKUP(Cal_Energy_Switching!AN$4,Switching!$B$23:$E$31,2,0)/12,0)</f>
        <v>275.29006313475429</v>
      </c>
      <c r="AO165" s="6">
        <f>Cal_Energy!AO164+IFERROR(VLOOKUP(Cal_Energy_Switching!AO$4,Switching!$B$35:$E$44,2,0)/12,0)-IFERROR(VLOOKUP(Cal_Energy_Switching!AO$4,Switching!$B$23:$E$31,2,0)/12,0)</f>
        <v>251.99826342806924</v>
      </c>
      <c r="AP165" s="6">
        <f>Cal_Energy!AP164+IFERROR(VLOOKUP(Cal_Energy_Switching!AP$4,Switching!$B$35:$E$44,2,0)/12,0)-IFERROR(VLOOKUP(Cal_Energy_Switching!AP$4,Switching!$B$23:$E$31,2,0)/12,0)</f>
        <v>8368.1574356482106</v>
      </c>
      <c r="AQ165" s="6">
        <f>Cal_Energy!AQ164+IFERROR(VLOOKUP(Cal_Energy_Switching!AQ$4,Switching!$B$35:$E$44,2,0)/12,0)-IFERROR(VLOOKUP(Cal_Energy_Switching!AQ$4,Switching!$B$23:$E$31,2,0)/12,0)</f>
        <v>73788.655221815367</v>
      </c>
      <c r="AR165" s="6">
        <f>Cal_Energy!AR164+IFERROR(VLOOKUP(Cal_Energy_Switching!AR$4,Switching!$B$35:$E$44,2,0)/12,0)-IFERROR(VLOOKUP(Cal_Energy_Switching!AR$4,Switching!$B$23:$E$31,2,0)/12,0)</f>
        <v>11835.778399116429</v>
      </c>
      <c r="AS165" s="6">
        <f>Cal_Energy!AS164+IFERROR(VLOOKUP(Cal_Energy_Switching!AS$4,Switching!$B$35:$E$44,2,0)/12,0)-IFERROR(VLOOKUP(Cal_Energy_Switching!AS$4,Switching!$B$23:$E$31,2,0)/12,0)</f>
        <v>148378.05295402187</v>
      </c>
      <c r="AT165" s="6">
        <f>Cal_Energy!AT164+IFERROR(VLOOKUP(Cal_Energy_Switching!AT$4,Switching!$B$35:$E$44,2,0)/12,0)-IFERROR(VLOOKUP(Cal_Energy_Switching!AT$4,Switching!$B$23:$E$31,2,0)/12,0)</f>
        <v>29562.482931271676</v>
      </c>
      <c r="AU165" s="6">
        <f>Cal_Energy!AU164+IFERROR(VLOOKUP(Cal_Energy_Switching!AU$4,Switching!$B$35:$E$44,2,0)/12,0)-IFERROR(VLOOKUP(Cal_Energy_Switching!AU$4,Switching!$B$23:$E$31,2,0)/12,0)</f>
        <v>69875.295782284855</v>
      </c>
      <c r="AV165" s="6">
        <f>Cal_Energy!AV164+IFERROR(VLOOKUP(Cal_Energy_Switching!AV$4,Switching!$B$35:$E$44,2,0)/12,0)-IFERROR(VLOOKUP(Cal_Energy_Switching!AV$4,Switching!$B$23:$E$31,2,0)/12,0)</f>
        <v>1162.9130033853071</v>
      </c>
      <c r="AW165" s="6">
        <f>Cal_Energy!AW164+IFERROR(VLOOKUP(Cal_Energy_Switching!AW$4,Switching!$B$35:$E$44,2,0)/12,0)-IFERROR(VLOOKUP(Cal_Energy_Switching!AW$4,Switching!$B$23:$E$31,2,0)/12,0)</f>
        <v>19143.626006310256</v>
      </c>
      <c r="AX165" s="6">
        <f>Cal_Energy!AX164+IFERROR(VLOOKUP(Cal_Energy_Switching!AX$4,Switching!$B$35:$E$44,2,0)/12,0)-IFERROR(VLOOKUP(Cal_Energy_Switching!AX$4,Switching!$B$23:$E$31,2,0)/12,0)</f>
        <v>146642.33148992792</v>
      </c>
      <c r="AY165" s="6">
        <f>Cal_Energy!AY164+IFERROR(VLOOKUP(Cal_Energy_Switching!AY$4,Switching!$B$35:$E$44,2,0)/12,0)-IFERROR(VLOOKUP(Cal_Energy_Switching!AY$4,Switching!$B$23:$E$31,2,0)/12,0)</f>
        <v>23316.055482997464</v>
      </c>
      <c r="AZ165" s="6">
        <f>Cal_Energy!AZ164+IFERROR(VLOOKUP(Cal_Energy_Switching!AZ$4,Switching!$B$35:$E$44,2,0)/12,0)-IFERROR(VLOOKUP(Cal_Energy_Switching!AZ$4,Switching!$B$23:$E$31,2,0)/12,0)</f>
        <v>7093.2</v>
      </c>
      <c r="BA165" s="6">
        <f>Cal_Energy!BA164+IFERROR(VLOOKUP(Cal_Energy_Switching!BA$4,Switching!$B$35:$E$44,2,0)/12,0)-IFERROR(VLOOKUP(Cal_Energy_Switching!BA$4,Switching!$B$23:$E$31,2,0)/12,0)</f>
        <v>4450.8</v>
      </c>
      <c r="BB165" s="7">
        <f t="shared" si="14"/>
        <v>2549338.6944689569</v>
      </c>
    </row>
    <row r="166" spans="1:54" x14ac:dyDescent="0.25">
      <c r="A166">
        <v>2027</v>
      </c>
      <c r="B166">
        <v>11</v>
      </c>
      <c r="C166" t="s">
        <v>272</v>
      </c>
      <c r="D166" s="6">
        <f>Cal_Energy!D165+IFERROR(VLOOKUP(Cal_Energy_Switching!D$4,Switching!$B$35:$E$44,2,0)/12,0)-IFERROR(VLOOKUP(Cal_Energy_Switching!D$4,Switching!$B$23:$E$31,2,0)/12,0)</f>
        <v>436924.99338217056</v>
      </c>
      <c r="E166" s="35">
        <f t="shared" si="13"/>
        <v>157406.79499279018</v>
      </c>
      <c r="F166" s="1">
        <f>Cal_Energy!F165+IFERROR(VLOOKUP(Cal_Energy_Switching!F$4,Switching!$B$35:$E$44,2,0)/12,0)-IFERROR(VLOOKUP(Cal_Energy_Switching!F$4,Switching!$B$23:$E$31,2,0)/12,0)</f>
        <v>63913.085947116073</v>
      </c>
      <c r="G166" s="1">
        <f>Cal_Energy!G165+IFERROR(VLOOKUP(Cal_Energy_Switching!G$4,Switching!$B$35:$E$44,2,0)/12,0)-IFERROR(VLOOKUP(Cal_Energy_Switching!G$4,Switching!$B$23:$E$31,2,0)/12,0)</f>
        <v>93493.709045674099</v>
      </c>
      <c r="H166" s="35">
        <f t="shared" si="10"/>
        <v>13753.787598107756</v>
      </c>
      <c r="I166" s="1">
        <f>Cal_Energy!I165+IFERROR(VLOOKUP(Cal_Energy_Switching!I$4,Switching!$B$35:$E$44,2,0)/12,0)-IFERROR(VLOOKUP(Cal_Energy_Switching!I$4,Switching!$B$23:$E$31,2,0)/12,0)</f>
        <v>704.07624005429795</v>
      </c>
      <c r="J166" s="1">
        <f>Cal_Energy!J165+IFERROR(VLOOKUP(Cal_Energy_Switching!J$4,Switching!$B$35:$E$44,2,0)/12,0)-IFERROR(VLOOKUP(Cal_Energy_Switching!J$4,Switching!$B$23:$E$31,2,0)/12,0)</f>
        <v>13049.711358053459</v>
      </c>
      <c r="K166" s="6">
        <f>Cal_Energy!K165+IFERROR(VLOOKUP(Cal_Energy_Switching!K$4,Switching!$B$35:$E$44,2,0)/12,0)-IFERROR(VLOOKUP(Cal_Energy_Switching!K$4,Switching!$B$23:$E$31,2,0)/12,0)</f>
        <v>275800.88664673571</v>
      </c>
      <c r="L166" s="6">
        <f>Cal_Energy!L165+IFERROR(VLOOKUP(Cal_Energy_Switching!L$4,Switching!$B$35:$E$44,2,0)/12,0)-IFERROR(VLOOKUP(Cal_Energy_Switching!L$4,Switching!$B$23:$E$31,2,0)/12,0)</f>
        <v>22269.934558038949</v>
      </c>
      <c r="M166" s="6">
        <f>Cal_Energy!M165+IFERROR(VLOOKUP(Cal_Energy_Switching!M$4,Switching!$B$35:$E$44,2,0)/12,0)-IFERROR(VLOOKUP(Cal_Energy_Switching!M$4,Switching!$B$23:$E$31,2,0)/12,0)</f>
        <v>178753.75586112691</v>
      </c>
      <c r="N166" s="6">
        <f>Cal_Energy!N165+IFERROR(VLOOKUP(Cal_Energy_Switching!N$4,Switching!$B$35:$E$44,2,0)/12,0)-IFERROR(VLOOKUP(Cal_Energy_Switching!N$4,Switching!$B$23:$E$31,2,0)/12,0)</f>
        <v>114857.33204419565</v>
      </c>
      <c r="O166" s="6">
        <f>Cal_Energy!O165+IFERROR(VLOOKUP(Cal_Energy_Switching!O$4,Switching!$B$35:$E$44,2,0)/12,0)-IFERROR(VLOOKUP(Cal_Energy_Switching!O$4,Switching!$B$23:$E$31,2,0)/12,0)</f>
        <v>139909.95645425812</v>
      </c>
      <c r="P166" s="6">
        <f>Cal_Energy!P165+IFERROR(VLOOKUP(Cal_Energy_Switching!P$4,Switching!$B$35:$E$44,2,0)/12,0)-IFERROR(VLOOKUP(Cal_Energy_Switching!P$4,Switching!$B$23:$E$31,2,0)/12,0)</f>
        <v>0</v>
      </c>
      <c r="Q166" s="6">
        <f>Cal_Energy!Q165+IFERROR(VLOOKUP(Cal_Energy_Switching!Q$4,Switching!$B$35:$E$44,2,0)/12,0)-IFERROR(VLOOKUP(Cal_Energy_Switching!Q$4,Switching!$B$23:$E$31,2,0)/12,0)</f>
        <v>18100.072650532416</v>
      </c>
      <c r="R166" s="6">
        <f>Cal_Energy!R165+IFERROR(VLOOKUP(Cal_Energy_Switching!R$4,Switching!$B$35:$E$44,2,0)/12,0)-IFERROR(VLOOKUP(Cal_Energy_Switching!R$4,Switching!$B$23:$E$31,2,0)/12,0)</f>
        <v>18269.42545426272</v>
      </c>
      <c r="S166" s="6">
        <f>Cal_Energy!S165+IFERROR(VLOOKUP(Cal_Energy_Switching!S$4,Switching!$B$35:$E$44,2,0)/12,0)-IFERROR(VLOOKUP(Cal_Energy_Switching!S$4,Switching!$B$23:$E$31,2,0)/12,0)</f>
        <v>128506.75276479781</v>
      </c>
      <c r="T166" s="6">
        <f>Cal_Energy!T165+IFERROR(VLOOKUP(Cal_Energy_Switching!T$4,Switching!$B$35:$E$44,2,0)/12,0)-IFERROR(VLOOKUP(Cal_Energy_Switching!T$4,Switching!$B$23:$E$31,2,0)/12,0)</f>
        <v>16.165982887849488</v>
      </c>
      <c r="U166" s="6">
        <f>Cal_Energy!U165+IFERROR(VLOOKUP(Cal_Energy_Switching!U$4,Switching!$B$35:$E$44,2,0)/12,0)-IFERROR(VLOOKUP(Cal_Energy_Switching!U$4,Switching!$B$23:$E$31,2,0)/12,0)</f>
        <v>101.50495336053081</v>
      </c>
      <c r="V166" s="6">
        <f>Cal_Energy!V165+IFERROR(VLOOKUP(Cal_Energy_Switching!V$4,Switching!$B$35:$E$44,2,0)/12,0)-IFERROR(VLOOKUP(Cal_Energy_Switching!V$4,Switching!$B$23:$E$31,2,0)/12,0)</f>
        <v>44497.248263400274</v>
      </c>
      <c r="W166" s="6">
        <f>Cal_Energy!W165+IFERROR(VLOOKUP(Cal_Energy_Switching!W$4,Switching!$B$35:$E$44,2,0)/12,0)-IFERROR(VLOOKUP(Cal_Energy_Switching!W$4,Switching!$B$23:$E$31,2,0)/12,0)</f>
        <v>10558.620606328108</v>
      </c>
      <c r="X166" s="6">
        <f>Cal_Energy!X165+IFERROR(VLOOKUP(Cal_Energy_Switching!X$4,Switching!$B$35:$E$44,2,0)/12,0)-IFERROR(VLOOKUP(Cal_Energy_Switching!X$4,Switching!$B$23:$E$31,2,0)/12,0)</f>
        <v>44966.946557486051</v>
      </c>
      <c r="Y166" s="35">
        <f t="shared" si="11"/>
        <v>7702.4134095952468</v>
      </c>
      <c r="Z166" s="1">
        <f>Cal_Energy!Z165+IFERROR(VLOOKUP(Cal_Energy_Switching!Z$4,Switching!$B$35:$E$44,2,0)/12,0)-IFERROR(VLOOKUP(Cal_Energy_Switching!Z$4,Switching!$B$23:$E$31,2,0)/12,0)</f>
        <v>4001.2447420426233</v>
      </c>
      <c r="AA166" s="1">
        <f>Cal_Energy!AA165+IFERROR(VLOOKUP(Cal_Energy_Switching!AA$4,Switching!$B$35:$E$44,2,0)/12,0)-IFERROR(VLOOKUP(Cal_Energy_Switching!AA$4,Switching!$B$23:$E$31,2,0)/12,0)</f>
        <v>3701.1686675526239</v>
      </c>
      <c r="AB166" s="6">
        <f>Cal_Energy!AB165+IFERROR(VLOOKUP(Cal_Energy_Switching!AB$4,Switching!$B$35:$E$44,2,0)/12,0)-IFERROR(VLOOKUP(Cal_Energy_Switching!AB$4,Switching!$B$23:$E$31,2,0)/12,0)</f>
        <v>72.482057750972857</v>
      </c>
      <c r="AC166" s="6">
        <f>Cal_Energy!AC165+IFERROR(VLOOKUP(Cal_Energy_Switching!AC$4,Switching!$B$35:$E$44,2,0)/12,0)-IFERROR(VLOOKUP(Cal_Energy_Switching!AC$4,Switching!$B$23:$E$31,2,0)/12,0)</f>
        <v>1512.2859488634849</v>
      </c>
      <c r="AD166" s="6">
        <f>Cal_Energy!AD165+IFERROR(VLOOKUP(Cal_Energy_Switching!AD$4,Switching!$B$35:$E$44,2,0)/12,0)-IFERROR(VLOOKUP(Cal_Energy_Switching!AD$4,Switching!$B$23:$E$31,2,0)/12,0)</f>
        <v>632.35514155254043</v>
      </c>
      <c r="AE166" s="6">
        <f>Cal_Energy!AE165+IFERROR(VLOOKUP(Cal_Energy_Switching!AE$4,Switching!$B$35:$E$44,2,0)/12,0)-IFERROR(VLOOKUP(Cal_Energy_Switching!AE$4,Switching!$B$23:$E$31,2,0)/12,0)</f>
        <v>3292.1583400476698</v>
      </c>
      <c r="AF166" s="6">
        <f>Cal_Energy!AF165+IFERROR(VLOOKUP(Cal_Energy_Switching!AF$4,Switching!$B$35:$E$44,2,0)/12,0)-IFERROR(VLOOKUP(Cal_Energy_Switching!AF$4,Switching!$B$23:$E$31,2,0)/12,0)</f>
        <v>9733.3082162008286</v>
      </c>
      <c r="AG166" s="6">
        <f>Cal_Energy!AG165+IFERROR(VLOOKUP(Cal_Energy_Switching!AG$4,Switching!$B$35:$E$44,2,0)/12,0)-IFERROR(VLOOKUP(Cal_Energy_Switching!AG$4,Switching!$B$23:$E$31,2,0)/12,0)</f>
        <v>5554.9330640781145</v>
      </c>
      <c r="AH166" s="6">
        <f>Cal_Energy!AH165+IFERROR(VLOOKUP(Cal_Energy_Switching!AH$4,Switching!$B$35:$E$44,2,0)/12,0)-IFERROR(VLOOKUP(Cal_Energy_Switching!AH$4,Switching!$B$23:$E$31,2,0)/12,0)</f>
        <v>1639.722778955487</v>
      </c>
      <c r="AI166" s="6">
        <f>Cal_Energy!AI165+IFERROR(VLOOKUP(Cal_Energy_Switching!AI$4,Switching!$B$35:$E$44,2,0)/12,0)-IFERROR(VLOOKUP(Cal_Energy_Switching!AI$4,Switching!$B$23:$E$31,2,0)/12,0)</f>
        <v>3244.4360720669397</v>
      </c>
      <c r="AJ166" s="6">
        <f>Cal_Energy!AJ165+IFERROR(VLOOKUP(Cal_Energy_Switching!AJ$4,Switching!$B$35:$E$44,2,0)/12,0)-IFERROR(VLOOKUP(Cal_Energy_Switching!AJ$4,Switching!$B$23:$E$31,2,0)/12,0)</f>
        <v>293207.96923022839</v>
      </c>
      <c r="AK166" s="35">
        <f t="shared" si="12"/>
        <v>108160.48490497516</v>
      </c>
      <c r="AL166" s="1">
        <f>Cal_Energy!AL165+IFERROR(VLOOKUP(Cal_Energy_Switching!AL$4,Switching!$B$35:$E$44,2,0)/12,0)-IFERROR(VLOOKUP(Cal_Energy_Switching!AL$4,Switching!$B$23:$E$31,2,0)/12,0)</f>
        <v>30466.150443393046</v>
      </c>
      <c r="AM166" s="1">
        <f>Cal_Energy!AM165+IFERROR(VLOOKUP(Cal_Energy_Switching!AM$4,Switching!$B$35:$E$44,2,0)/12,0)-IFERROR(VLOOKUP(Cal_Energy_Switching!AM$4,Switching!$B$23:$E$31,2,0)/12,0)</f>
        <v>77694.334461582112</v>
      </c>
      <c r="AN166" s="6">
        <f>Cal_Energy!AN165+IFERROR(VLOOKUP(Cal_Energy_Switching!AN$4,Switching!$B$35:$E$44,2,0)/12,0)-IFERROR(VLOOKUP(Cal_Energy_Switching!AN$4,Switching!$B$23:$E$31,2,0)/12,0)</f>
        <v>318.25155043239909</v>
      </c>
      <c r="AO166" s="6">
        <f>Cal_Energy!AO165+IFERROR(VLOOKUP(Cal_Energy_Switching!AO$4,Switching!$B$35:$E$44,2,0)/12,0)-IFERROR(VLOOKUP(Cal_Energy_Switching!AO$4,Switching!$B$23:$E$31,2,0)/12,0)</f>
        <v>273.15108860361784</v>
      </c>
      <c r="AP166" s="6">
        <f>Cal_Energy!AP165+IFERROR(VLOOKUP(Cal_Energy_Switching!AP$4,Switching!$B$35:$E$44,2,0)/12,0)-IFERROR(VLOOKUP(Cal_Energy_Switching!AP$4,Switching!$B$23:$E$31,2,0)/12,0)</f>
        <v>9646.9343384020322</v>
      </c>
      <c r="AQ166" s="6">
        <f>Cal_Energy!AQ165+IFERROR(VLOOKUP(Cal_Energy_Switching!AQ$4,Switching!$B$35:$E$44,2,0)/12,0)-IFERROR(VLOOKUP(Cal_Energy_Switching!AQ$4,Switching!$B$23:$E$31,2,0)/12,0)</f>
        <v>77057.209778931705</v>
      </c>
      <c r="AR166" s="6">
        <f>Cal_Energy!AR165+IFERROR(VLOOKUP(Cal_Energy_Switching!AR$4,Switching!$B$35:$E$44,2,0)/12,0)-IFERROR(VLOOKUP(Cal_Energy_Switching!AR$4,Switching!$B$23:$E$31,2,0)/12,0)</f>
        <v>11024.73212292167</v>
      </c>
      <c r="AS166" s="6">
        <f>Cal_Energy!AS165+IFERROR(VLOOKUP(Cal_Energy_Switching!AS$4,Switching!$B$35:$E$44,2,0)/12,0)-IFERROR(VLOOKUP(Cal_Energy_Switching!AS$4,Switching!$B$23:$E$31,2,0)/12,0)</f>
        <v>141426.04050322619</v>
      </c>
      <c r="AT166" s="6">
        <f>Cal_Energy!AT165+IFERROR(VLOOKUP(Cal_Energy_Switching!AT$4,Switching!$B$35:$E$44,2,0)/12,0)-IFERROR(VLOOKUP(Cal_Energy_Switching!AT$4,Switching!$B$23:$E$31,2,0)/12,0)</f>
        <v>27670.041620150569</v>
      </c>
      <c r="AU166" s="6">
        <f>Cal_Energy!AU165+IFERROR(VLOOKUP(Cal_Energy_Switching!AU$4,Switching!$B$35:$E$44,2,0)/12,0)-IFERROR(VLOOKUP(Cal_Energy_Switching!AU$4,Switching!$B$23:$E$31,2,0)/12,0)</f>
        <v>66603.760511322194</v>
      </c>
      <c r="AV166" s="6">
        <f>Cal_Energy!AV165+IFERROR(VLOOKUP(Cal_Energy_Switching!AV$4,Switching!$B$35:$E$44,2,0)/12,0)-IFERROR(VLOOKUP(Cal_Energy_Switching!AV$4,Switching!$B$23:$E$31,2,0)/12,0)</f>
        <v>1182.0899330278705</v>
      </c>
      <c r="AW166" s="6">
        <f>Cal_Energy!AW165+IFERROR(VLOOKUP(Cal_Energy_Switching!AW$4,Switching!$B$35:$E$44,2,0)/12,0)-IFERROR(VLOOKUP(Cal_Energy_Switching!AW$4,Switching!$B$23:$E$31,2,0)/12,0)</f>
        <v>19425.131844696094</v>
      </c>
      <c r="AX166" s="6">
        <f>Cal_Energy!AX165+IFERROR(VLOOKUP(Cal_Energy_Switching!AX$4,Switching!$B$35:$E$44,2,0)/12,0)-IFERROR(VLOOKUP(Cal_Energy_Switching!AX$4,Switching!$B$23:$E$31,2,0)/12,0)</f>
        <v>149060.52585650346</v>
      </c>
      <c r="AY166" s="6">
        <f>Cal_Energy!AY165+IFERROR(VLOOKUP(Cal_Energy_Switching!AY$4,Switching!$B$35:$E$44,2,0)/12,0)-IFERROR(VLOOKUP(Cal_Energy_Switching!AY$4,Switching!$B$23:$E$31,2,0)/12,0)</f>
        <v>23612.21153372444</v>
      </c>
      <c r="AZ166" s="6">
        <f>Cal_Energy!AZ165+IFERROR(VLOOKUP(Cal_Energy_Switching!AZ$4,Switching!$B$35:$E$44,2,0)/12,0)-IFERROR(VLOOKUP(Cal_Energy_Switching!AZ$4,Switching!$B$23:$E$31,2,0)/12,0)</f>
        <v>7436</v>
      </c>
      <c r="BA166" s="6">
        <f>Cal_Energy!BA165+IFERROR(VLOOKUP(Cal_Energy_Switching!BA$4,Switching!$B$35:$E$44,2,0)/12,0)-IFERROR(VLOOKUP(Cal_Energy_Switching!BA$4,Switching!$B$23:$E$31,2,0)/12,0)</f>
        <v>4366.8</v>
      </c>
      <c r="BB166" s="7">
        <f t="shared" si="14"/>
        <v>2578549.6086167363</v>
      </c>
    </row>
    <row r="167" spans="1:54" x14ac:dyDescent="0.25">
      <c r="A167">
        <v>2027</v>
      </c>
      <c r="B167">
        <v>12</v>
      </c>
      <c r="C167" t="s">
        <v>273</v>
      </c>
      <c r="D167" s="6">
        <f>Cal_Energy!D166+IFERROR(VLOOKUP(Cal_Energy_Switching!D$4,Switching!$B$35:$E$44,2,0)/12,0)-IFERROR(VLOOKUP(Cal_Energy_Switching!D$4,Switching!$B$23:$E$31,2,0)/12,0)</f>
        <v>642619.66536264506</v>
      </c>
      <c r="E167" s="35">
        <f t="shared" si="13"/>
        <v>191524.37711879498</v>
      </c>
      <c r="F167" s="1">
        <f>Cal_Energy!F166+IFERROR(VLOOKUP(Cal_Energy_Switching!F$4,Switching!$B$35:$E$44,2,0)/12,0)-IFERROR(VLOOKUP(Cal_Energy_Switching!F$4,Switching!$B$23:$E$31,2,0)/12,0)</f>
        <v>77560.118797518007</v>
      </c>
      <c r="G167" s="1">
        <f>Cal_Energy!G166+IFERROR(VLOOKUP(Cal_Energy_Switching!G$4,Switching!$B$35:$E$44,2,0)/12,0)-IFERROR(VLOOKUP(Cal_Energy_Switching!G$4,Switching!$B$23:$E$31,2,0)/12,0)</f>
        <v>113964.25832127697</v>
      </c>
      <c r="H167" s="35">
        <f t="shared" si="10"/>
        <v>15650.784782310766</v>
      </c>
      <c r="I167" s="1">
        <f>Cal_Energy!I166+IFERROR(VLOOKUP(Cal_Energy_Switching!I$4,Switching!$B$35:$E$44,2,0)/12,0)-IFERROR(VLOOKUP(Cal_Energy_Switching!I$4,Switching!$B$23:$E$31,2,0)/12,0)</f>
        <v>801.186264134574</v>
      </c>
      <c r="J167" s="1">
        <f>Cal_Energy!J166+IFERROR(VLOOKUP(Cal_Energy_Switching!J$4,Switching!$B$35:$E$44,2,0)/12,0)-IFERROR(VLOOKUP(Cal_Energy_Switching!J$4,Switching!$B$23:$E$31,2,0)/12,0)</f>
        <v>14849.598518176192</v>
      </c>
      <c r="K167" s="6">
        <f>Cal_Energy!K166+IFERROR(VLOOKUP(Cal_Energy_Switching!K$4,Switching!$B$35:$E$44,2,0)/12,0)-IFERROR(VLOOKUP(Cal_Energy_Switching!K$4,Switching!$B$23:$E$31,2,0)/12,0)</f>
        <v>279800.2401200562</v>
      </c>
      <c r="L167" s="6">
        <f>Cal_Energy!L166+IFERROR(VLOOKUP(Cal_Energy_Switching!L$4,Switching!$B$35:$E$44,2,0)/12,0)-IFERROR(VLOOKUP(Cal_Energy_Switching!L$4,Switching!$B$23:$E$31,2,0)/12,0)</f>
        <v>22686.652092174292</v>
      </c>
      <c r="M167" s="6">
        <f>Cal_Energy!M166+IFERROR(VLOOKUP(Cal_Energy_Switching!M$4,Switching!$B$35:$E$44,2,0)/12,0)-IFERROR(VLOOKUP(Cal_Energy_Switching!M$4,Switching!$B$23:$E$31,2,0)/12,0)</f>
        <v>195615.42165546695</v>
      </c>
      <c r="N167" s="6">
        <f>Cal_Energy!N166+IFERROR(VLOOKUP(Cal_Energy_Switching!N$4,Switching!$B$35:$E$44,2,0)/12,0)-IFERROR(VLOOKUP(Cal_Energy_Switching!N$4,Switching!$B$23:$E$31,2,0)/12,0)</f>
        <v>116429.07950972165</v>
      </c>
      <c r="O167" s="6">
        <f>Cal_Energy!O166+IFERROR(VLOOKUP(Cal_Energy_Switching!O$4,Switching!$B$35:$E$44,2,0)/12,0)-IFERROR(VLOOKUP(Cal_Energy_Switching!O$4,Switching!$B$23:$E$31,2,0)/12,0)</f>
        <v>151151.12101813438</v>
      </c>
      <c r="P167" s="6">
        <f>Cal_Energy!P166+IFERROR(VLOOKUP(Cal_Energy_Switching!P$4,Switching!$B$35:$E$44,2,0)/12,0)-IFERROR(VLOOKUP(Cal_Energy_Switching!P$4,Switching!$B$23:$E$31,2,0)/12,0)</f>
        <v>0</v>
      </c>
      <c r="Q167" s="6">
        <f>Cal_Energy!Q166+IFERROR(VLOOKUP(Cal_Energy_Switching!Q$4,Switching!$B$35:$E$44,2,0)/12,0)-IFERROR(VLOOKUP(Cal_Energy_Switching!Q$4,Switching!$B$23:$E$31,2,0)/12,0)</f>
        <v>19586.647355574965</v>
      </c>
      <c r="R167" s="6">
        <f>Cal_Energy!R166+IFERROR(VLOOKUP(Cal_Energy_Switching!R$4,Switching!$B$35:$E$44,2,0)/12,0)-IFERROR(VLOOKUP(Cal_Energy_Switching!R$4,Switching!$B$23:$E$31,2,0)/12,0)</f>
        <v>19487.297021530441</v>
      </c>
      <c r="S167" s="6">
        <f>Cal_Energy!S166+IFERROR(VLOOKUP(Cal_Energy_Switching!S$4,Switching!$B$35:$E$44,2,0)/12,0)-IFERROR(VLOOKUP(Cal_Energy_Switching!S$4,Switching!$B$23:$E$31,2,0)/12,0)</f>
        <v>135027.57619029016</v>
      </c>
      <c r="T167" s="6">
        <f>Cal_Energy!T166+IFERROR(VLOOKUP(Cal_Energy_Switching!T$4,Switching!$B$35:$E$44,2,0)/12,0)-IFERROR(VLOOKUP(Cal_Energy_Switching!T$4,Switching!$B$23:$E$31,2,0)/12,0)</f>
        <v>20.22387114298947</v>
      </c>
      <c r="U167" s="6">
        <f>Cal_Energy!U166+IFERROR(VLOOKUP(Cal_Energy_Switching!U$4,Switching!$B$35:$E$44,2,0)/12,0)-IFERROR(VLOOKUP(Cal_Energy_Switching!U$4,Switching!$B$23:$E$31,2,0)/12,0)</f>
        <v>118.47502369835527</v>
      </c>
      <c r="V167" s="6">
        <f>Cal_Energy!V166+IFERROR(VLOOKUP(Cal_Energy_Switching!V$4,Switching!$B$35:$E$44,2,0)/12,0)-IFERROR(VLOOKUP(Cal_Energy_Switching!V$4,Switching!$B$23:$E$31,2,0)/12,0)</f>
        <v>48145.895395850552</v>
      </c>
      <c r="W167" s="6">
        <f>Cal_Energy!W166+IFERROR(VLOOKUP(Cal_Energy_Switching!W$4,Switching!$B$35:$E$44,2,0)/12,0)-IFERROR(VLOOKUP(Cal_Energy_Switching!W$4,Switching!$B$23:$E$31,2,0)/12,0)</f>
        <v>12174.017137872306</v>
      </c>
      <c r="X167" s="6">
        <f>Cal_Energy!X166+IFERROR(VLOOKUP(Cal_Energy_Switching!X$4,Switching!$B$35:$E$44,2,0)/12,0)-IFERROR(VLOOKUP(Cal_Energy_Switching!X$4,Switching!$B$23:$E$31,2,0)/12,0)</f>
        <v>39482.238269158726</v>
      </c>
      <c r="Y167" s="35">
        <f t="shared" si="11"/>
        <v>9693.0031589794999</v>
      </c>
      <c r="Z167" s="1">
        <f>Cal_Energy!Z166+IFERROR(VLOOKUP(Cal_Energy_Switching!Z$4,Switching!$B$35:$E$44,2,0)/12,0)-IFERROR(VLOOKUP(Cal_Energy_Switching!Z$4,Switching!$B$23:$E$31,2,0)/12,0)</f>
        <v>5035.3150190762508</v>
      </c>
      <c r="AA167" s="1">
        <f>Cal_Energy!AA166+IFERROR(VLOOKUP(Cal_Energy_Switching!AA$4,Switching!$B$35:$E$44,2,0)/12,0)-IFERROR(VLOOKUP(Cal_Energy_Switching!AA$4,Switching!$B$23:$E$31,2,0)/12,0)</f>
        <v>4657.6881399032491</v>
      </c>
      <c r="AB167" s="6">
        <f>Cal_Energy!AB166+IFERROR(VLOOKUP(Cal_Energy_Switching!AB$4,Switching!$B$35:$E$44,2,0)/12,0)-IFERROR(VLOOKUP(Cal_Energy_Switching!AB$4,Switching!$B$23:$E$31,2,0)/12,0)</f>
        <v>69.762200900955989</v>
      </c>
      <c r="AC167" s="6">
        <f>Cal_Energy!AC166+IFERROR(VLOOKUP(Cal_Energy_Switching!AC$4,Switching!$B$35:$E$44,2,0)/12,0)-IFERROR(VLOOKUP(Cal_Energy_Switching!AC$4,Switching!$B$23:$E$31,2,0)/12,0)</f>
        <v>1872.1097222733556</v>
      </c>
      <c r="AD167" s="6">
        <f>Cal_Energy!AD166+IFERROR(VLOOKUP(Cal_Energy_Switching!AD$4,Switching!$B$35:$E$44,2,0)/12,0)-IFERROR(VLOOKUP(Cal_Energy_Switching!AD$4,Switching!$B$23:$E$31,2,0)/12,0)</f>
        <v>730.90432419371882</v>
      </c>
      <c r="AE167" s="6">
        <f>Cal_Energy!AE166+IFERROR(VLOOKUP(Cal_Energy_Switching!AE$4,Switching!$B$35:$E$44,2,0)/12,0)-IFERROR(VLOOKUP(Cal_Energy_Switching!AE$4,Switching!$B$23:$E$31,2,0)/12,0)</f>
        <v>4332.6640422170531</v>
      </c>
      <c r="AF167" s="6">
        <f>Cal_Energy!AF166+IFERROR(VLOOKUP(Cal_Energy_Switching!AF$4,Switching!$B$35:$E$44,2,0)/12,0)-IFERROR(VLOOKUP(Cal_Energy_Switching!AF$4,Switching!$B$23:$E$31,2,0)/12,0)</f>
        <v>11010.322000565069</v>
      </c>
      <c r="AG167" s="6">
        <f>Cal_Energy!AG166+IFERROR(VLOOKUP(Cal_Energy_Switching!AG$4,Switching!$B$35:$E$44,2,0)/12,0)-IFERROR(VLOOKUP(Cal_Energy_Switching!AG$4,Switching!$B$23:$E$31,2,0)/12,0)</f>
        <v>7310.6018173188304</v>
      </c>
      <c r="AH167" s="6">
        <f>Cal_Energy!AH166+IFERROR(VLOOKUP(Cal_Energy_Switching!AH$4,Switching!$B$35:$E$44,2,0)/12,0)-IFERROR(VLOOKUP(Cal_Energy_Switching!AH$4,Switching!$B$23:$E$31,2,0)/12,0)</f>
        <v>2157.9666558449285</v>
      </c>
      <c r="AI167" s="6">
        <f>Cal_Energy!AI166+IFERROR(VLOOKUP(Cal_Energy_Switching!AI$4,Switching!$B$35:$E$44,2,0)/12,0)-IFERROR(VLOOKUP(Cal_Energy_Switching!AI$4,Switching!$B$23:$E$31,2,0)/12,0)</f>
        <v>3670.1073335216861</v>
      </c>
      <c r="AJ167" s="6">
        <f>Cal_Energy!AJ166+IFERROR(VLOOKUP(Cal_Energy_Switching!AJ$4,Switching!$B$35:$E$44,2,0)/12,0)-IFERROR(VLOOKUP(Cal_Energy_Switching!AJ$4,Switching!$B$23:$E$31,2,0)/12,0)</f>
        <v>388367.1177896866</v>
      </c>
      <c r="AK167" s="35">
        <f t="shared" si="12"/>
        <v>113620.88490777908</v>
      </c>
      <c r="AL167" s="1">
        <f>Cal_Energy!AL166+IFERROR(VLOOKUP(Cal_Energy_Switching!AL$4,Switching!$B$35:$E$44,2,0)/12,0)-IFERROR(VLOOKUP(Cal_Energy_Switching!AL$4,Switching!$B$23:$E$31,2,0)/12,0)</f>
        <v>31995.062444178147</v>
      </c>
      <c r="AM167" s="1">
        <f>Cal_Energy!AM166+IFERROR(VLOOKUP(Cal_Energy_Switching!AM$4,Switching!$B$35:$E$44,2,0)/12,0)-IFERROR(VLOOKUP(Cal_Energy_Switching!AM$4,Switching!$B$23:$E$31,2,0)/12,0)</f>
        <v>81625.82246360094</v>
      </c>
      <c r="AN167" s="6">
        <f>Cal_Energy!AN166+IFERROR(VLOOKUP(Cal_Energy_Switching!AN$4,Switching!$B$35:$E$44,2,0)/12,0)-IFERROR(VLOOKUP(Cal_Energy_Switching!AN$4,Switching!$B$23:$E$31,2,0)/12,0)</f>
        <v>359.44834450541072</v>
      </c>
      <c r="AO167" s="6">
        <f>Cal_Energy!AO166+IFERROR(VLOOKUP(Cal_Energy_Switching!AO$4,Switching!$B$35:$E$44,2,0)/12,0)-IFERROR(VLOOKUP(Cal_Energy_Switching!AO$4,Switching!$B$23:$E$31,2,0)/12,0)</f>
        <v>296.0123187090112</v>
      </c>
      <c r="AP167" s="6">
        <f>Cal_Energy!AP166+IFERROR(VLOOKUP(Cal_Energy_Switching!AP$4,Switching!$B$35:$E$44,2,0)/12,0)-IFERROR(VLOOKUP(Cal_Energy_Switching!AP$4,Switching!$B$23:$E$31,2,0)/12,0)</f>
        <v>13957.123729825953</v>
      </c>
      <c r="AQ167" s="6">
        <f>Cal_Energy!AQ166+IFERROR(VLOOKUP(Cal_Energy_Switching!AQ$4,Switching!$B$35:$E$44,2,0)/12,0)-IFERROR(VLOOKUP(Cal_Energy_Switching!AQ$4,Switching!$B$23:$E$31,2,0)/12,0)</f>
        <v>80816.946932157996</v>
      </c>
      <c r="AR167" s="6">
        <f>Cal_Energy!AR166+IFERROR(VLOOKUP(Cal_Energy_Switching!AR$4,Switching!$B$35:$E$44,2,0)/12,0)-IFERROR(VLOOKUP(Cal_Energy_Switching!AR$4,Switching!$B$23:$E$31,2,0)/12,0)</f>
        <v>11568.47081640772</v>
      </c>
      <c r="AS167" s="6">
        <f>Cal_Energy!AS166+IFERROR(VLOOKUP(Cal_Energy_Switching!AS$4,Switching!$B$35:$E$44,2,0)/12,0)-IFERROR(VLOOKUP(Cal_Energy_Switching!AS$4,Switching!$B$23:$E$31,2,0)/12,0)</f>
        <v>146452.38450057895</v>
      </c>
      <c r="AT167" s="6">
        <f>Cal_Energy!AT166+IFERROR(VLOOKUP(Cal_Energy_Switching!AT$4,Switching!$B$35:$E$44,2,0)/12,0)-IFERROR(VLOOKUP(Cal_Energy_Switching!AT$4,Switching!$B$23:$E$31,2,0)/12,0)</f>
        <v>28938.765238284694</v>
      </c>
      <c r="AU167" s="6">
        <f>Cal_Energy!AU166+IFERROR(VLOOKUP(Cal_Energy_Switching!AU$4,Switching!$B$35:$E$44,2,0)/12,0)-IFERROR(VLOOKUP(Cal_Energy_Switching!AU$4,Switching!$B$23:$E$31,2,0)/12,0)</f>
        <v>68969.098863017585</v>
      </c>
      <c r="AV167" s="6">
        <f>Cal_Energy!AV166+IFERROR(VLOOKUP(Cal_Energy_Switching!AV$4,Switching!$B$35:$E$44,2,0)/12,0)-IFERROR(VLOOKUP(Cal_Energy_Switching!AV$4,Switching!$B$23:$E$31,2,0)/12,0)</f>
        <v>1195.5216312975101</v>
      </c>
      <c r="AW167" s="6">
        <f>Cal_Energy!AW166+IFERROR(VLOOKUP(Cal_Energy_Switching!AW$4,Switching!$B$35:$E$44,2,0)/12,0)-IFERROR(VLOOKUP(Cal_Energy_Switching!AW$4,Switching!$B$23:$E$31,2,0)/12,0)</f>
        <v>18949.279495783987</v>
      </c>
      <c r="AX167" s="6">
        <f>Cal_Energy!AX166+IFERROR(VLOOKUP(Cal_Energy_Switching!AX$4,Switching!$B$35:$E$44,2,0)/12,0)-IFERROR(VLOOKUP(Cal_Energy_Switching!AX$4,Switching!$B$23:$E$31,2,0)/12,0)</f>
        <v>150754.25147862258</v>
      </c>
      <c r="AY167" s="6">
        <f>Cal_Energy!AY166+IFERROR(VLOOKUP(Cal_Energy_Switching!AY$4,Switching!$B$35:$E$44,2,0)/12,0)-IFERROR(VLOOKUP(Cal_Energy_Switching!AY$4,Switching!$B$23:$E$31,2,0)/12,0)</f>
        <v>23111.594732342837</v>
      </c>
      <c r="AZ167" s="6">
        <f>Cal_Energy!AZ166+IFERROR(VLOOKUP(Cal_Energy_Switching!AZ$4,Switching!$B$35:$E$44,2,0)/12,0)-IFERROR(VLOOKUP(Cal_Energy_Switching!AZ$4,Switching!$B$23:$E$31,2,0)/12,0)</f>
        <v>9529</v>
      </c>
      <c r="BA167" s="6">
        <f>Cal_Energy!BA166+IFERROR(VLOOKUP(Cal_Energy_Switching!BA$4,Switching!$B$35:$E$44,2,0)/12,0)-IFERROR(VLOOKUP(Cal_Energy_Switching!BA$4,Switching!$B$23:$E$31,2,0)/12,0)</f>
        <v>4790.1000000000004</v>
      </c>
      <c r="BB167" s="7">
        <f t="shared" si="14"/>
        <v>2992043.1539592375</v>
      </c>
    </row>
    <row r="168" spans="1:54" x14ac:dyDescent="0.25">
      <c r="A168">
        <v>2028</v>
      </c>
      <c r="B168">
        <v>1</v>
      </c>
      <c r="C168" t="s">
        <v>274</v>
      </c>
      <c r="D168" s="6">
        <f>Cal_Energy!D167+IFERROR(VLOOKUP(Cal_Energy_Switching!D$4,Switching!$B$35:$E$44,2,0)/12,0)-IFERROR(VLOOKUP(Cal_Energy_Switching!D$4,Switching!$B$23:$E$31,2,0)/12,0)</f>
        <v>769396.88105612865</v>
      </c>
      <c r="E168" s="35">
        <f t="shared" si="13"/>
        <v>209047.28275196589</v>
      </c>
      <c r="F168" s="1">
        <f>Cal_Energy!F167+IFERROR(VLOOKUP(Cal_Energy_Switching!F$4,Switching!$B$35:$E$44,2,0)/12,0)-IFERROR(VLOOKUP(Cal_Energy_Switching!F$4,Switching!$B$23:$E$31,2,0)/12,0)</f>
        <v>84569.281050786376</v>
      </c>
      <c r="G168" s="1">
        <f>Cal_Energy!G167+IFERROR(VLOOKUP(Cal_Energy_Switching!G$4,Switching!$B$35:$E$44,2,0)/12,0)-IFERROR(VLOOKUP(Cal_Energy_Switching!G$4,Switching!$B$23:$E$31,2,0)/12,0)</f>
        <v>124478.00170117951</v>
      </c>
      <c r="H168" s="35">
        <f t="shared" si="10"/>
        <v>16357.497378242195</v>
      </c>
      <c r="I168" s="1">
        <f>Cal_Energy!I167+IFERROR(VLOOKUP(Cal_Energy_Switching!I$4,Switching!$B$35:$E$44,2,0)/12,0)-IFERROR(VLOOKUP(Cal_Energy_Switching!I$4,Switching!$B$23:$E$31,2,0)/12,0)</f>
        <v>837.36390202472649</v>
      </c>
      <c r="J168" s="1">
        <f>Cal_Energy!J167+IFERROR(VLOOKUP(Cal_Energy_Switching!J$4,Switching!$B$35:$E$44,2,0)/12,0)-IFERROR(VLOOKUP(Cal_Energy_Switching!J$4,Switching!$B$23:$E$31,2,0)/12,0)</f>
        <v>15520.133476217468</v>
      </c>
      <c r="K168" s="6">
        <f>Cal_Energy!K167+IFERROR(VLOOKUP(Cal_Energy_Switching!K$4,Switching!$B$35:$E$44,2,0)/12,0)-IFERROR(VLOOKUP(Cal_Energy_Switching!K$4,Switching!$B$23:$E$31,2,0)/12,0)</f>
        <v>266393.39498993987</v>
      </c>
      <c r="L168" s="6">
        <f>Cal_Energy!L167+IFERROR(VLOOKUP(Cal_Energy_Switching!L$4,Switching!$B$35:$E$44,2,0)/12,0)-IFERROR(VLOOKUP(Cal_Energy_Switching!L$4,Switching!$B$23:$E$31,2,0)/12,0)</f>
        <v>21289.709441211788</v>
      </c>
      <c r="M168" s="6">
        <f>Cal_Energy!M167+IFERROR(VLOOKUP(Cal_Energy_Switching!M$4,Switching!$B$35:$E$44,2,0)/12,0)-IFERROR(VLOOKUP(Cal_Energy_Switching!M$4,Switching!$B$23:$E$31,2,0)/12,0)</f>
        <v>193502.72955811414</v>
      </c>
      <c r="N168" s="6">
        <f>Cal_Energy!N167+IFERROR(VLOOKUP(Cal_Energy_Switching!N$4,Switching!$B$35:$E$44,2,0)/12,0)-IFERROR(VLOOKUP(Cal_Energy_Switching!N$4,Switching!$B$23:$E$31,2,0)/12,0)</f>
        <v>111160.18417588047</v>
      </c>
      <c r="O168" s="6">
        <f>Cal_Energy!O167+IFERROR(VLOOKUP(Cal_Energy_Switching!O$4,Switching!$B$35:$E$44,2,0)/12,0)-IFERROR(VLOOKUP(Cal_Energy_Switching!O$4,Switching!$B$23:$E$31,2,0)/12,0)</f>
        <v>149742.85430553704</v>
      </c>
      <c r="P168" s="6">
        <f>Cal_Energy!P167+IFERROR(VLOOKUP(Cal_Energy_Switching!P$4,Switching!$B$35:$E$44,2,0)/12,0)-IFERROR(VLOOKUP(Cal_Energy_Switching!P$4,Switching!$B$23:$E$31,2,0)/12,0)</f>
        <v>0</v>
      </c>
      <c r="Q168" s="6">
        <f>Cal_Energy!Q167+IFERROR(VLOOKUP(Cal_Energy_Switching!Q$4,Switching!$B$35:$E$44,2,0)/12,0)-IFERROR(VLOOKUP(Cal_Energy_Switching!Q$4,Switching!$B$23:$E$31,2,0)/12,0)</f>
        <v>21230.272803955566</v>
      </c>
      <c r="R168" s="6">
        <f>Cal_Energy!R167+IFERROR(VLOOKUP(Cal_Energy_Switching!R$4,Switching!$B$35:$E$44,2,0)/12,0)-IFERROR(VLOOKUP(Cal_Energy_Switching!R$4,Switching!$B$23:$E$31,2,0)/12,0)</f>
        <v>21809.433579421911</v>
      </c>
      <c r="S168" s="6">
        <f>Cal_Energy!S167+IFERROR(VLOOKUP(Cal_Energy_Switching!S$4,Switching!$B$35:$E$44,2,0)/12,0)-IFERROR(VLOOKUP(Cal_Energy_Switching!S$4,Switching!$B$23:$E$31,2,0)/12,0)</f>
        <v>129356.75130508197</v>
      </c>
      <c r="T168" s="6">
        <f>Cal_Energy!T167+IFERROR(VLOOKUP(Cal_Energy_Switching!T$4,Switching!$B$35:$E$44,2,0)/12,0)-IFERROR(VLOOKUP(Cal_Energy_Switching!T$4,Switching!$B$23:$E$31,2,0)/12,0)</f>
        <v>20.884513841030397</v>
      </c>
      <c r="U168" s="6">
        <f>Cal_Energy!U167+IFERROR(VLOOKUP(Cal_Energy_Switching!U$4,Switching!$B$35:$E$44,2,0)/12,0)-IFERROR(VLOOKUP(Cal_Energy_Switching!U$4,Switching!$B$23:$E$31,2,0)/12,0)</f>
        <v>122.01387932939286</v>
      </c>
      <c r="V168" s="6">
        <f>Cal_Energy!V167+IFERROR(VLOOKUP(Cal_Energy_Switching!V$4,Switching!$B$35:$E$44,2,0)/12,0)-IFERROR(VLOOKUP(Cal_Energy_Switching!V$4,Switching!$B$23:$E$31,2,0)/12,0)</f>
        <v>48922.696088106532</v>
      </c>
      <c r="W168" s="6">
        <f>Cal_Energy!W167+IFERROR(VLOOKUP(Cal_Energy_Switching!W$4,Switching!$B$35:$E$44,2,0)/12,0)-IFERROR(VLOOKUP(Cal_Energy_Switching!W$4,Switching!$B$23:$E$31,2,0)/12,0)</f>
        <v>12773.277281293724</v>
      </c>
      <c r="X168" s="6">
        <f>Cal_Energy!X167+IFERROR(VLOOKUP(Cal_Energy_Switching!X$4,Switching!$B$35:$E$44,2,0)/12,0)-IFERROR(VLOOKUP(Cal_Energy_Switching!X$4,Switching!$B$23:$E$31,2,0)/12,0)</f>
        <v>28270.505601864941</v>
      </c>
      <c r="Y168" s="35">
        <f t="shared" si="11"/>
        <v>10953.98085268465</v>
      </c>
      <c r="Z168" s="1">
        <f>Cal_Energy!Z167+IFERROR(VLOOKUP(Cal_Energy_Switching!Z$4,Switching!$B$35:$E$44,2,0)/12,0)-IFERROR(VLOOKUP(Cal_Energy_Switching!Z$4,Switching!$B$23:$E$31,2,0)/12,0)</f>
        <v>5690.3668967754384</v>
      </c>
      <c r="AA168" s="1">
        <f>Cal_Energy!AA167+IFERROR(VLOOKUP(Cal_Energy_Switching!AA$4,Switching!$B$35:$E$44,2,0)/12,0)-IFERROR(VLOOKUP(Cal_Energy_Switching!AA$4,Switching!$B$23:$E$31,2,0)/12,0)</f>
        <v>5263.6139559092126</v>
      </c>
      <c r="AB168" s="6">
        <f>Cal_Energy!AB167+IFERROR(VLOOKUP(Cal_Energy_Switching!AB$4,Switching!$B$35:$E$44,2,0)/12,0)-IFERROR(VLOOKUP(Cal_Energy_Switching!AB$4,Switching!$B$23:$E$31,2,0)/12,0)</f>
        <v>62.831297888047295</v>
      </c>
      <c r="AC168" s="6">
        <f>Cal_Energy!AC167+IFERROR(VLOOKUP(Cal_Energy_Switching!AC$4,Switching!$B$35:$E$44,2,0)/12,0)-IFERROR(VLOOKUP(Cal_Energy_Switching!AC$4,Switching!$B$23:$E$31,2,0)/12,0)</f>
        <v>2013.429908981828</v>
      </c>
      <c r="AD168" s="6">
        <f>Cal_Energy!AD167+IFERROR(VLOOKUP(Cal_Energy_Switching!AD$4,Switching!$B$35:$E$44,2,0)/12,0)-IFERROR(VLOOKUP(Cal_Energy_Switching!AD$4,Switching!$B$23:$E$31,2,0)/12,0)</f>
        <v>759.86047733040857</v>
      </c>
      <c r="AE168" s="6">
        <f>Cal_Energy!AE167+IFERROR(VLOOKUP(Cal_Energy_Switching!AE$4,Switching!$B$35:$E$44,2,0)/12,0)-IFERROR(VLOOKUP(Cal_Energy_Switching!AE$4,Switching!$B$23:$E$31,2,0)/12,0)</f>
        <v>4481.178174902122</v>
      </c>
      <c r="AF168" s="6">
        <f>Cal_Energy!AF167+IFERROR(VLOOKUP(Cal_Energy_Switching!AF$4,Switching!$B$35:$E$44,2,0)/12,0)-IFERROR(VLOOKUP(Cal_Energy_Switching!AF$4,Switching!$B$23:$E$31,2,0)/12,0)</f>
        <v>11191.008245818541</v>
      </c>
      <c r="AG168" s="6">
        <f>Cal_Energy!AG167+IFERROR(VLOOKUP(Cal_Energy_Switching!AG$4,Switching!$B$35:$E$44,2,0)/12,0)-IFERROR(VLOOKUP(Cal_Energy_Switching!AG$4,Switching!$B$23:$E$31,2,0)/12,0)</f>
        <v>7561.1930650421209</v>
      </c>
      <c r="AH168" s="6">
        <f>Cal_Energy!AH167+IFERROR(VLOOKUP(Cal_Energy_Switching!AH$4,Switching!$B$35:$E$44,2,0)/12,0)-IFERROR(VLOOKUP(Cal_Energy_Switching!AH$4,Switching!$B$23:$E$31,2,0)/12,0)</f>
        <v>2231.9369759836004</v>
      </c>
      <c r="AI168" s="6">
        <f>Cal_Energy!AI167+IFERROR(VLOOKUP(Cal_Energy_Switching!AI$4,Switching!$B$35:$E$44,2,0)/12,0)-IFERROR(VLOOKUP(Cal_Energy_Switching!AI$4,Switching!$B$23:$E$31,2,0)/12,0)</f>
        <v>3730.3360819395093</v>
      </c>
      <c r="AJ168" s="6">
        <f>Cal_Energy!AJ167+IFERROR(VLOOKUP(Cal_Energy_Switching!AJ$4,Switching!$B$35:$E$44,2,0)/12,0)-IFERROR(VLOOKUP(Cal_Energy_Switching!AJ$4,Switching!$B$23:$E$31,2,0)/12,0)</f>
        <v>429981.29400401423</v>
      </c>
      <c r="AK168" s="35">
        <f t="shared" si="12"/>
        <v>117161.03624287953</v>
      </c>
      <c r="AL168" s="1">
        <f>Cal_Energy!AL167+IFERROR(VLOOKUP(Cal_Energy_Switching!AL$4,Switching!$B$35:$E$44,2,0)/12,0)-IFERROR(VLOOKUP(Cal_Energy_Switching!AL$4,Switching!$B$23:$E$31,2,0)/12,0)</f>
        <v>32986.304818006276</v>
      </c>
      <c r="AM168" s="1">
        <f>Cal_Energy!AM167+IFERROR(VLOOKUP(Cal_Energy_Switching!AM$4,Switching!$B$35:$E$44,2,0)/12,0)-IFERROR(VLOOKUP(Cal_Energy_Switching!AM$4,Switching!$B$23:$E$31,2,0)/12,0)</f>
        <v>84174.731424873258</v>
      </c>
      <c r="AN168" s="6">
        <f>Cal_Energy!AN167+IFERROR(VLOOKUP(Cal_Energy_Switching!AN$4,Switching!$B$35:$E$44,2,0)/12,0)-IFERROR(VLOOKUP(Cal_Energy_Switching!AN$4,Switching!$B$23:$E$31,2,0)/12,0)</f>
        <v>356.58052485007363</v>
      </c>
      <c r="AO168" s="6">
        <f>Cal_Energy!AO167+IFERROR(VLOOKUP(Cal_Energy_Switching!AO$4,Switching!$B$35:$E$44,2,0)/12,0)-IFERROR(VLOOKUP(Cal_Energy_Switching!AO$4,Switching!$B$23:$E$31,2,0)/12,0)</f>
        <v>287.86366704095917</v>
      </c>
      <c r="AP168" s="6">
        <f>Cal_Energy!AP167+IFERROR(VLOOKUP(Cal_Energy_Switching!AP$4,Switching!$B$35:$E$44,2,0)/12,0)-IFERROR(VLOOKUP(Cal_Energy_Switching!AP$4,Switching!$B$23:$E$31,2,0)/12,0)</f>
        <v>15560.554189093422</v>
      </c>
      <c r="AQ168" s="6">
        <f>Cal_Energy!AQ167+IFERROR(VLOOKUP(Cal_Energy_Switching!AQ$4,Switching!$B$35:$E$44,2,0)/12,0)-IFERROR(VLOOKUP(Cal_Energy_Switching!AQ$4,Switching!$B$23:$E$31,2,0)/12,0)</f>
        <v>72753.468919360152</v>
      </c>
      <c r="AR168" s="6">
        <f>Cal_Energy!AR167+IFERROR(VLOOKUP(Cal_Energy_Switching!AR$4,Switching!$B$35:$E$44,2,0)/12,0)-IFERROR(VLOOKUP(Cal_Energy_Switching!AR$4,Switching!$B$23:$E$31,2,0)/12,0)</f>
        <v>11084.529456841468</v>
      </c>
      <c r="AS168" s="6">
        <f>Cal_Energy!AS167+IFERROR(VLOOKUP(Cal_Energy_Switching!AS$4,Switching!$B$35:$E$44,2,0)/12,0)-IFERROR(VLOOKUP(Cal_Energy_Switching!AS$4,Switching!$B$23:$E$31,2,0)/12,0)</f>
        <v>141421.68083840061</v>
      </c>
      <c r="AT168" s="6">
        <f>Cal_Energy!AT167+IFERROR(VLOOKUP(Cal_Energy_Switching!AT$4,Switching!$B$35:$E$44,2,0)/12,0)-IFERROR(VLOOKUP(Cal_Energy_Switching!AT$4,Switching!$B$23:$E$31,2,0)/12,0)</f>
        <v>27809.568732630087</v>
      </c>
      <c r="AU168" s="6">
        <f>Cal_Energy!AU167+IFERROR(VLOOKUP(Cal_Energy_Switching!AU$4,Switching!$B$35:$E$44,2,0)/12,0)-IFERROR(VLOOKUP(Cal_Energy_Switching!AU$4,Switching!$B$23:$E$31,2,0)/12,0)</f>
        <v>66601.708904345447</v>
      </c>
      <c r="AV168" s="6">
        <f>Cal_Energy!AV167+IFERROR(VLOOKUP(Cal_Energy_Switching!AV$4,Switching!$B$35:$E$44,2,0)/12,0)-IFERROR(VLOOKUP(Cal_Energy_Switching!AV$4,Switching!$B$23:$E$31,2,0)/12,0)</f>
        <v>1134.541339144389</v>
      </c>
      <c r="AW168" s="6">
        <f>Cal_Energy!AW167+IFERROR(VLOOKUP(Cal_Energy_Switching!AW$4,Switching!$B$35:$E$44,2,0)/12,0)-IFERROR(VLOOKUP(Cal_Energy_Switching!AW$4,Switching!$B$23:$E$31,2,0)/12,0)</f>
        <v>18139.001749071154</v>
      </c>
      <c r="AX168" s="6">
        <f>Cal_Energy!AX167+IFERROR(VLOOKUP(Cal_Energy_Switching!AX$4,Switching!$B$35:$E$44,2,0)/12,0)-IFERROR(VLOOKUP(Cal_Energy_Switching!AX$4,Switching!$B$23:$E$31,2,0)/12,0)</f>
        <v>143064.68898320021</v>
      </c>
      <c r="AY168" s="6">
        <f>Cal_Energy!AY167+IFERROR(VLOOKUP(Cal_Energy_Switching!AY$4,Switching!$B$35:$E$44,2,0)/12,0)-IFERROR(VLOOKUP(Cal_Energy_Switching!AY$4,Switching!$B$23:$E$31,2,0)/12,0)</f>
        <v>22259.148265035405</v>
      </c>
      <c r="AZ168" s="6">
        <f>Cal_Energy!AZ167+IFERROR(VLOOKUP(Cal_Energy_Switching!AZ$4,Switching!$B$35:$E$44,2,0)/12,0)-IFERROR(VLOOKUP(Cal_Energy_Switching!AZ$4,Switching!$B$23:$E$31,2,0)/12,0)</f>
        <v>10975.5</v>
      </c>
      <c r="BA168" s="6">
        <f>Cal_Energy!BA167+IFERROR(VLOOKUP(Cal_Energy_Switching!BA$4,Switching!$B$35:$E$44,2,0)/12,0)-IFERROR(VLOOKUP(Cal_Energy_Switching!BA$4,Switching!$B$23:$E$31,2,0)/12,0)</f>
        <v>5498.8799999999992</v>
      </c>
      <c r="BB168" s="7">
        <f t="shared" si="14"/>
        <v>3126472.1696063923</v>
      </c>
    </row>
    <row r="169" spans="1:54" x14ac:dyDescent="0.25">
      <c r="A169">
        <v>2028</v>
      </c>
      <c r="B169">
        <v>2</v>
      </c>
      <c r="C169" t="s">
        <v>275</v>
      </c>
      <c r="D169" s="6">
        <f>Cal_Energy!D168+IFERROR(VLOOKUP(Cal_Energy_Switching!D$4,Switching!$B$35:$E$44,2,0)/12,0)-IFERROR(VLOOKUP(Cal_Energy_Switching!D$4,Switching!$B$23:$E$31,2,0)/12,0)</f>
        <v>660758.39501176472</v>
      </c>
      <c r="E169" s="35">
        <f t="shared" si="13"/>
        <v>183552.87674591751</v>
      </c>
      <c r="F169" s="1">
        <f>Cal_Energy!F168+IFERROR(VLOOKUP(Cal_Energy_Switching!F$4,Switching!$B$35:$E$44,2,0)/12,0)-IFERROR(VLOOKUP(Cal_Energy_Switching!F$4,Switching!$B$23:$E$31,2,0)/12,0)</f>
        <v>74371.518648367026</v>
      </c>
      <c r="G169" s="1">
        <f>Cal_Energy!G168+IFERROR(VLOOKUP(Cal_Energy_Switching!G$4,Switching!$B$35:$E$44,2,0)/12,0)-IFERROR(VLOOKUP(Cal_Energy_Switching!G$4,Switching!$B$23:$E$31,2,0)/12,0)</f>
        <v>109181.35809755049</v>
      </c>
      <c r="H169" s="35">
        <f t="shared" si="10"/>
        <v>15185.664542791479</v>
      </c>
      <c r="I169" s="1">
        <f>Cal_Energy!I168+IFERROR(VLOOKUP(Cal_Energy_Switching!I$4,Switching!$B$35:$E$44,2,0)/12,0)-IFERROR(VLOOKUP(Cal_Energy_Switching!I$4,Switching!$B$23:$E$31,2,0)/12,0)</f>
        <v>777.37608769568885</v>
      </c>
      <c r="J169" s="1">
        <f>Cal_Energy!J168+IFERROR(VLOOKUP(Cal_Energy_Switching!J$4,Switching!$B$35:$E$44,2,0)/12,0)-IFERROR(VLOOKUP(Cal_Energy_Switching!J$4,Switching!$B$23:$E$31,2,0)/12,0)</f>
        <v>14408.28845509579</v>
      </c>
      <c r="K169" s="6">
        <f>Cal_Energy!K168+IFERROR(VLOOKUP(Cal_Energy_Switching!K$4,Switching!$B$35:$E$44,2,0)/12,0)-IFERROR(VLOOKUP(Cal_Energy_Switching!K$4,Switching!$B$23:$E$31,2,0)/12,0)</f>
        <v>255763.95076981807</v>
      </c>
      <c r="L169" s="6">
        <f>Cal_Energy!L168+IFERROR(VLOOKUP(Cal_Energy_Switching!L$4,Switching!$B$35:$E$44,2,0)/12,0)-IFERROR(VLOOKUP(Cal_Energy_Switching!L$4,Switching!$B$23:$E$31,2,0)/12,0)</f>
        <v>20182.16148022583</v>
      </c>
      <c r="M169" s="6">
        <f>Cal_Energy!M168+IFERROR(VLOOKUP(Cal_Energy_Switching!M$4,Switching!$B$35:$E$44,2,0)/12,0)-IFERROR(VLOOKUP(Cal_Energy_Switching!M$4,Switching!$B$23:$E$31,2,0)/12,0)</f>
        <v>173044.89757162388</v>
      </c>
      <c r="N169" s="6">
        <f>Cal_Energy!N168+IFERROR(VLOOKUP(Cal_Energy_Switching!N$4,Switching!$B$35:$E$44,2,0)/12,0)-IFERROR(VLOOKUP(Cal_Energy_Switching!N$4,Switching!$B$23:$E$31,2,0)/12,0)</f>
        <v>106982.80847643888</v>
      </c>
      <c r="O169" s="6">
        <f>Cal_Energy!O168+IFERROR(VLOOKUP(Cal_Energy_Switching!O$4,Switching!$B$35:$E$44,2,0)/12,0)-IFERROR(VLOOKUP(Cal_Energy_Switching!O$4,Switching!$B$23:$E$31,2,0)/12,0)</f>
        <v>136104.21393882006</v>
      </c>
      <c r="P169" s="6">
        <f>Cal_Energy!P168+IFERROR(VLOOKUP(Cal_Energy_Switching!P$4,Switching!$B$35:$E$44,2,0)/12,0)-IFERROR(VLOOKUP(Cal_Energy_Switching!P$4,Switching!$B$23:$E$31,2,0)/12,0)</f>
        <v>0</v>
      </c>
      <c r="Q169" s="6">
        <f>Cal_Energy!Q168+IFERROR(VLOOKUP(Cal_Energy_Switching!Q$4,Switching!$B$35:$E$44,2,0)/12,0)-IFERROR(VLOOKUP(Cal_Energy_Switching!Q$4,Switching!$B$23:$E$31,2,0)/12,0)</f>
        <v>19400.772444356197</v>
      </c>
      <c r="R169" s="6">
        <f>Cal_Energy!R168+IFERROR(VLOOKUP(Cal_Energy_Switching!R$4,Switching!$B$35:$E$44,2,0)/12,0)-IFERROR(VLOOKUP(Cal_Energy_Switching!R$4,Switching!$B$23:$E$31,2,0)/12,0)</f>
        <v>19627.896253742318</v>
      </c>
      <c r="S169" s="6">
        <f>Cal_Energy!S168+IFERROR(VLOOKUP(Cal_Energy_Switching!S$4,Switching!$B$35:$E$44,2,0)/12,0)-IFERROR(VLOOKUP(Cal_Energy_Switching!S$4,Switching!$B$23:$E$31,2,0)/12,0)</f>
        <v>122359.96769269661</v>
      </c>
      <c r="T169" s="6">
        <f>Cal_Energy!T168+IFERROR(VLOOKUP(Cal_Energy_Switching!T$4,Switching!$B$35:$E$44,2,0)/12,0)-IFERROR(VLOOKUP(Cal_Energy_Switching!T$4,Switching!$B$23:$E$31,2,0)/12,0)</f>
        <v>11.768863904178513</v>
      </c>
      <c r="U169" s="6">
        <f>Cal_Energy!U168+IFERROR(VLOOKUP(Cal_Energy_Switching!U$4,Switching!$B$35:$E$44,2,0)/12,0)-IFERROR(VLOOKUP(Cal_Energy_Switching!U$4,Switching!$B$23:$E$31,2,0)/12,0)</f>
        <v>105.34806708085459</v>
      </c>
      <c r="V169" s="6">
        <f>Cal_Energy!V168+IFERROR(VLOOKUP(Cal_Energy_Switching!V$4,Switching!$B$35:$E$44,2,0)/12,0)-IFERROR(VLOOKUP(Cal_Energy_Switching!V$4,Switching!$B$23:$E$31,2,0)/12,0)</f>
        <v>46508.168692297637</v>
      </c>
      <c r="W169" s="6">
        <f>Cal_Energy!W168+IFERROR(VLOOKUP(Cal_Energy_Switching!W$4,Switching!$B$35:$E$44,2,0)/12,0)-IFERROR(VLOOKUP(Cal_Energy_Switching!W$4,Switching!$B$23:$E$31,2,0)/12,0)</f>
        <v>9298.4681298459163</v>
      </c>
      <c r="X169" s="6">
        <f>Cal_Energy!X168+IFERROR(VLOOKUP(Cal_Energy_Switching!X$4,Switching!$B$35:$E$44,2,0)/12,0)-IFERROR(VLOOKUP(Cal_Energy_Switching!X$4,Switching!$B$23:$E$31,2,0)/12,0)</f>
        <v>20191.437095307861</v>
      </c>
      <c r="Y169" s="35">
        <f t="shared" si="11"/>
        <v>9610.7624944312483</v>
      </c>
      <c r="Z169" s="1">
        <f>Cal_Energy!Z168+IFERROR(VLOOKUP(Cal_Energy_Switching!Z$4,Switching!$B$35:$E$44,2,0)/12,0)-IFERROR(VLOOKUP(Cal_Energy_Switching!Z$4,Switching!$B$23:$E$31,2,0)/12,0)</f>
        <v>4992.592691786489</v>
      </c>
      <c r="AA169" s="1">
        <f>Cal_Energy!AA168+IFERROR(VLOOKUP(Cal_Energy_Switching!AA$4,Switching!$B$35:$E$44,2,0)/12,0)-IFERROR(VLOOKUP(Cal_Energy_Switching!AA$4,Switching!$B$23:$E$31,2,0)/12,0)</f>
        <v>4618.1698026447602</v>
      </c>
      <c r="AB169" s="6">
        <f>Cal_Energy!AB168+IFERROR(VLOOKUP(Cal_Energy_Switching!AB$4,Switching!$B$35:$E$44,2,0)/12,0)-IFERROR(VLOOKUP(Cal_Energy_Switching!AB$4,Switching!$B$23:$E$31,2,0)/12,0)</f>
        <v>55.880583319809922</v>
      </c>
      <c r="AC169" s="6">
        <f>Cal_Energy!AC168+IFERROR(VLOOKUP(Cal_Energy_Switching!AC$4,Switching!$B$35:$E$44,2,0)/12,0)-IFERROR(VLOOKUP(Cal_Energy_Switching!AC$4,Switching!$B$23:$E$31,2,0)/12,0)</f>
        <v>1874.3301683617576</v>
      </c>
      <c r="AD169" s="6">
        <f>Cal_Energy!AD168+IFERROR(VLOOKUP(Cal_Energy_Switching!AD$4,Switching!$B$35:$E$44,2,0)/12,0)-IFERROR(VLOOKUP(Cal_Energy_Switching!AD$4,Switching!$B$23:$E$31,2,0)/12,0)</f>
        <v>679.42616319910928</v>
      </c>
      <c r="AE169" s="6">
        <f>Cal_Energy!AE168+IFERROR(VLOOKUP(Cal_Energy_Switching!AE$4,Switching!$B$35:$E$44,2,0)/12,0)-IFERROR(VLOOKUP(Cal_Energy_Switching!AE$4,Switching!$B$23:$E$31,2,0)/12,0)</f>
        <v>4120.1361972151381</v>
      </c>
      <c r="AF169" s="6">
        <f>Cal_Energy!AF168+IFERROR(VLOOKUP(Cal_Energy_Switching!AF$4,Switching!$B$35:$E$44,2,0)/12,0)-IFERROR(VLOOKUP(Cal_Energy_Switching!AF$4,Switching!$B$23:$E$31,2,0)/12,0)</f>
        <v>9817.8845995244355</v>
      </c>
      <c r="AG169" s="6">
        <f>Cal_Energy!AG168+IFERROR(VLOOKUP(Cal_Energy_Switching!AG$4,Switching!$B$35:$E$44,2,0)/12,0)-IFERROR(VLOOKUP(Cal_Energy_Switching!AG$4,Switching!$B$23:$E$31,2,0)/12,0)</f>
        <v>6951.9987881518591</v>
      </c>
      <c r="AH169" s="6">
        <f>Cal_Energy!AH168+IFERROR(VLOOKUP(Cal_Energy_Switching!AH$4,Switching!$B$35:$E$44,2,0)/12,0)-IFERROR(VLOOKUP(Cal_Energy_Switching!AH$4,Switching!$B$23:$E$31,2,0)/12,0)</f>
        <v>2052.1130751186392</v>
      </c>
      <c r="AI169" s="6">
        <f>Cal_Energy!AI168+IFERROR(VLOOKUP(Cal_Energy_Switching!AI$4,Switching!$B$35:$E$44,2,0)/12,0)-IFERROR(VLOOKUP(Cal_Energy_Switching!AI$4,Switching!$B$23:$E$31,2,0)/12,0)</f>
        <v>3272.6281998414752</v>
      </c>
      <c r="AJ169" s="6">
        <f>Cal_Energy!AJ168+IFERROR(VLOOKUP(Cal_Energy_Switching!AJ$4,Switching!$B$35:$E$44,2,0)/12,0)-IFERROR(VLOOKUP(Cal_Energy_Switching!AJ$4,Switching!$B$23:$E$31,2,0)/12,0)</f>
        <v>373329.41553408635</v>
      </c>
      <c r="AK169" s="35">
        <f t="shared" si="12"/>
        <v>105417.08105111241</v>
      </c>
      <c r="AL169" s="1">
        <f>Cal_Energy!AL168+IFERROR(VLOOKUP(Cal_Energy_Switching!AL$4,Switching!$B$35:$E$44,2,0)/12,0)-IFERROR(VLOOKUP(Cal_Energy_Switching!AL$4,Switching!$B$23:$E$31,2,0)/12,0)</f>
        <v>29697.997364311475</v>
      </c>
      <c r="AM169" s="1">
        <f>Cal_Energy!AM168+IFERROR(VLOOKUP(Cal_Energy_Switching!AM$4,Switching!$B$35:$E$44,2,0)/12,0)-IFERROR(VLOOKUP(Cal_Energy_Switching!AM$4,Switching!$B$23:$E$31,2,0)/12,0)</f>
        <v>75719.083686800936</v>
      </c>
      <c r="AN169" s="6">
        <f>Cal_Energy!AN168+IFERROR(VLOOKUP(Cal_Energy_Switching!AN$4,Switching!$B$35:$E$44,2,0)/12,0)-IFERROR(VLOOKUP(Cal_Energy_Switching!AN$4,Switching!$B$23:$E$31,2,0)/12,0)</f>
        <v>268.66649364601193</v>
      </c>
      <c r="AO169" s="6">
        <f>Cal_Energy!AO168+IFERROR(VLOOKUP(Cal_Energy_Switching!AO$4,Switching!$B$35:$E$44,2,0)/12,0)-IFERROR(VLOOKUP(Cal_Energy_Switching!AO$4,Switching!$B$23:$E$31,2,0)/12,0)</f>
        <v>231.82059777750615</v>
      </c>
      <c r="AP169" s="6">
        <f>Cal_Energy!AP168+IFERROR(VLOOKUP(Cal_Energy_Switching!AP$4,Switching!$B$35:$E$44,2,0)/12,0)-IFERROR(VLOOKUP(Cal_Energy_Switching!AP$4,Switching!$B$23:$E$31,2,0)/12,0)</f>
        <v>12880.492243565875</v>
      </c>
      <c r="AQ169" s="6">
        <f>Cal_Energy!AQ168+IFERROR(VLOOKUP(Cal_Energy_Switching!AQ$4,Switching!$B$35:$E$44,2,0)/12,0)-IFERROR(VLOOKUP(Cal_Energy_Switching!AQ$4,Switching!$B$23:$E$31,2,0)/12,0)</f>
        <v>59872.538407789158</v>
      </c>
      <c r="AR169" s="6">
        <f>Cal_Energy!AR168+IFERROR(VLOOKUP(Cal_Energy_Switching!AR$4,Switching!$B$35:$E$44,2,0)/12,0)-IFERROR(VLOOKUP(Cal_Energy_Switching!AR$4,Switching!$B$23:$E$31,2,0)/12,0)</f>
        <v>9773.4235801883879</v>
      </c>
      <c r="AS169" s="6">
        <f>Cal_Energy!AS168+IFERROR(VLOOKUP(Cal_Energy_Switching!AS$4,Switching!$B$35:$E$44,2,0)/12,0)-IFERROR(VLOOKUP(Cal_Energy_Switching!AS$4,Switching!$B$23:$E$31,2,0)/12,0)</f>
        <v>135226.37860506237</v>
      </c>
      <c r="AT169" s="6">
        <f>Cal_Energy!AT168+IFERROR(VLOOKUP(Cal_Energy_Switching!AT$4,Switching!$B$35:$E$44,2,0)/12,0)-IFERROR(VLOOKUP(Cal_Energy_Switching!AT$4,Switching!$B$23:$E$31,2,0)/12,0)</f>
        <v>24750.321687106236</v>
      </c>
      <c r="AU169" s="6">
        <f>Cal_Energy!AU168+IFERROR(VLOOKUP(Cal_Energy_Switching!AU$4,Switching!$B$35:$E$44,2,0)/12,0)-IFERROR(VLOOKUP(Cal_Energy_Switching!AU$4,Switching!$B$23:$E$31,2,0)/12,0)</f>
        <v>63686.272559245117</v>
      </c>
      <c r="AV169" s="6">
        <f>Cal_Energy!AV168+IFERROR(VLOOKUP(Cal_Energy_Switching!AV$4,Switching!$B$35:$E$44,2,0)/12,0)-IFERROR(VLOOKUP(Cal_Energy_Switching!AV$4,Switching!$B$23:$E$31,2,0)/12,0)</f>
        <v>1061.1981823134358</v>
      </c>
      <c r="AW169" s="6">
        <f>Cal_Energy!AW168+IFERROR(VLOOKUP(Cal_Energy_Switching!AW$4,Switching!$B$35:$E$44,2,0)/12,0)-IFERROR(VLOOKUP(Cal_Energy_Switching!AW$4,Switching!$B$23:$E$31,2,0)/12,0)</f>
        <v>17508.799755051627</v>
      </c>
      <c r="AX169" s="6">
        <f>Cal_Energy!AX168+IFERROR(VLOOKUP(Cal_Energy_Switching!AX$4,Switching!$B$35:$E$44,2,0)/12,0)-IFERROR(VLOOKUP(Cal_Energy_Switching!AX$4,Switching!$B$23:$E$31,2,0)/12,0)</f>
        <v>133816.17986410586</v>
      </c>
      <c r="AY169" s="6">
        <f>Cal_Energy!AY168+IFERROR(VLOOKUP(Cal_Energy_Switching!AY$4,Switching!$B$35:$E$44,2,0)/12,0)-IFERROR(VLOOKUP(Cal_Energy_Switching!AY$4,Switching!$B$23:$E$31,2,0)/12,0)</f>
        <v>21596.149107436126</v>
      </c>
      <c r="AZ169" s="6">
        <f>Cal_Energy!AZ168+IFERROR(VLOOKUP(Cal_Energy_Switching!AZ$4,Switching!$B$35:$E$44,2,0)/12,0)-IFERROR(VLOOKUP(Cal_Energy_Switching!AZ$4,Switching!$B$23:$E$31,2,0)/12,0)</f>
        <v>9522.5</v>
      </c>
      <c r="BA169" s="6">
        <f>Cal_Energy!BA168+IFERROR(VLOOKUP(Cal_Energy_Switching!BA$4,Switching!$B$35:$E$44,2,0)/12,0)-IFERROR(VLOOKUP(Cal_Energy_Switching!BA$4,Switching!$B$23:$E$31,2,0)/12,0)</f>
        <v>4744.8</v>
      </c>
      <c r="BB169" s="7">
        <f t="shared" si="14"/>
        <v>2801199.9937142818</v>
      </c>
    </row>
    <row r="170" spans="1:54" x14ac:dyDescent="0.25">
      <c r="A170">
        <v>2028</v>
      </c>
      <c r="B170">
        <v>3</v>
      </c>
      <c r="C170" t="s">
        <v>276</v>
      </c>
      <c r="D170" s="6">
        <f>Cal_Energy!D169+IFERROR(VLOOKUP(Cal_Energy_Switching!D$4,Switching!$B$35:$E$44,2,0)/12,0)-IFERROR(VLOOKUP(Cal_Energy_Switching!D$4,Switching!$B$23:$E$31,2,0)/12,0)</f>
        <v>575980.26849951991</v>
      </c>
      <c r="E170" s="35">
        <f t="shared" si="13"/>
        <v>174183.17823700499</v>
      </c>
      <c r="F170" s="1">
        <f>Cal_Energy!F169+IFERROR(VLOOKUP(Cal_Energy_Switching!F$4,Switching!$B$35:$E$44,2,0)/12,0)-IFERROR(VLOOKUP(Cal_Energy_Switching!F$4,Switching!$B$23:$E$31,2,0)/12,0)</f>
        <v>70623.639244802005</v>
      </c>
      <c r="G170" s="1">
        <f>Cal_Energy!G169+IFERROR(VLOOKUP(Cal_Energy_Switching!G$4,Switching!$B$35:$E$44,2,0)/12,0)-IFERROR(VLOOKUP(Cal_Energy_Switching!G$4,Switching!$B$23:$E$31,2,0)/12,0)</f>
        <v>103559.53899220299</v>
      </c>
      <c r="H170" s="35">
        <f t="shared" si="10"/>
        <v>14451.141594464045</v>
      </c>
      <c r="I170" s="1">
        <f>Cal_Energy!I169+IFERROR(VLOOKUP(Cal_Energy_Switching!I$4,Switching!$B$35:$E$44,2,0)/12,0)-IFERROR(VLOOKUP(Cal_Energy_Switching!I$4,Switching!$B$23:$E$31,2,0)/12,0)</f>
        <v>739.77479772352683</v>
      </c>
      <c r="J170" s="1">
        <f>Cal_Energy!J169+IFERROR(VLOOKUP(Cal_Energy_Switching!J$4,Switching!$B$35:$E$44,2,0)/12,0)-IFERROR(VLOOKUP(Cal_Energy_Switching!J$4,Switching!$B$23:$E$31,2,0)/12,0)</f>
        <v>13711.366796740518</v>
      </c>
      <c r="K170" s="6">
        <f>Cal_Energy!K169+IFERROR(VLOOKUP(Cal_Energy_Switching!K$4,Switching!$B$35:$E$44,2,0)/12,0)-IFERROR(VLOOKUP(Cal_Energy_Switching!K$4,Switching!$B$23:$E$31,2,0)/12,0)</f>
        <v>259321.61385775803</v>
      </c>
      <c r="L170" s="6">
        <f>Cal_Energy!L169+IFERROR(VLOOKUP(Cal_Energy_Switching!L$4,Switching!$B$35:$E$44,2,0)/12,0)-IFERROR(VLOOKUP(Cal_Energy_Switching!L$4,Switching!$B$23:$E$31,2,0)/12,0)</f>
        <v>20552.856543610596</v>
      </c>
      <c r="M170" s="6">
        <f>Cal_Energy!M169+IFERROR(VLOOKUP(Cal_Energy_Switching!M$4,Switching!$B$35:$E$44,2,0)/12,0)-IFERROR(VLOOKUP(Cal_Energy_Switching!M$4,Switching!$B$23:$E$31,2,0)/12,0)</f>
        <v>173373.94662833033</v>
      </c>
      <c r="N170" s="6">
        <f>Cal_Energy!N169+IFERROR(VLOOKUP(Cal_Energy_Switching!N$4,Switching!$B$35:$E$44,2,0)/12,0)-IFERROR(VLOOKUP(Cal_Energy_Switching!N$4,Switching!$B$23:$E$31,2,0)/12,0)</f>
        <v>108380.97144927116</v>
      </c>
      <c r="O170" s="6">
        <f>Cal_Energy!O169+IFERROR(VLOOKUP(Cal_Energy_Switching!O$4,Switching!$B$35:$E$44,2,0)/12,0)-IFERROR(VLOOKUP(Cal_Energy_Switching!O$4,Switching!$B$23:$E$31,2,0)/12,0)</f>
        <v>136323.58135519101</v>
      </c>
      <c r="P170" s="6">
        <f>Cal_Energy!P169+IFERROR(VLOOKUP(Cal_Energy_Switching!P$4,Switching!$B$35:$E$44,2,0)/12,0)-IFERROR(VLOOKUP(Cal_Energy_Switching!P$4,Switching!$B$23:$E$31,2,0)/12,0)</f>
        <v>0</v>
      </c>
      <c r="Q170" s="6">
        <f>Cal_Energy!Q169+IFERROR(VLOOKUP(Cal_Energy_Switching!Q$4,Switching!$B$35:$E$44,2,0)/12,0)-IFERROR(VLOOKUP(Cal_Energy_Switching!Q$4,Switching!$B$23:$E$31,2,0)/12,0)</f>
        <v>19792.690858814269</v>
      </c>
      <c r="R170" s="6">
        <f>Cal_Energy!R169+IFERROR(VLOOKUP(Cal_Energy_Switching!R$4,Switching!$B$35:$E$44,2,0)/12,0)-IFERROR(VLOOKUP(Cal_Energy_Switching!R$4,Switching!$B$23:$E$31,2,0)/12,0)</f>
        <v>17217.028053062786</v>
      </c>
      <c r="S170" s="6">
        <f>Cal_Energy!S169+IFERROR(VLOOKUP(Cal_Energy_Switching!S$4,Switching!$B$35:$E$44,2,0)/12,0)-IFERROR(VLOOKUP(Cal_Energy_Switching!S$4,Switching!$B$23:$E$31,2,0)/12,0)</f>
        <v>125346.63770824549</v>
      </c>
      <c r="T170" s="6">
        <f>Cal_Energy!T169+IFERROR(VLOOKUP(Cal_Energy_Switching!T$4,Switching!$B$35:$E$44,2,0)/12,0)-IFERROR(VLOOKUP(Cal_Energy_Switching!T$4,Switching!$B$23:$E$31,2,0)/12,0)</f>
        <v>12.806095384659184</v>
      </c>
      <c r="U170" s="6">
        <f>Cal_Energy!U169+IFERROR(VLOOKUP(Cal_Energy_Switching!U$4,Switching!$B$35:$E$44,2,0)/12,0)-IFERROR(VLOOKUP(Cal_Energy_Switching!U$4,Switching!$B$23:$E$31,2,0)/12,0)</f>
        <v>104.41313865787937</v>
      </c>
      <c r="V170" s="6">
        <f>Cal_Energy!V169+IFERROR(VLOOKUP(Cal_Energy_Switching!V$4,Switching!$B$35:$E$44,2,0)/12,0)-IFERROR(VLOOKUP(Cal_Energy_Switching!V$4,Switching!$B$23:$E$31,2,0)/12,0)</f>
        <v>48339.183654632048</v>
      </c>
      <c r="W170" s="6">
        <f>Cal_Energy!W169+IFERROR(VLOOKUP(Cal_Energy_Switching!W$4,Switching!$B$35:$E$44,2,0)/12,0)-IFERROR(VLOOKUP(Cal_Energy_Switching!W$4,Switching!$B$23:$E$31,2,0)/12,0)</f>
        <v>8970.0748774495241</v>
      </c>
      <c r="X170" s="6">
        <f>Cal_Energy!X169+IFERROR(VLOOKUP(Cal_Energy_Switching!X$4,Switching!$B$35:$E$44,2,0)/12,0)-IFERROR(VLOOKUP(Cal_Energy_Switching!X$4,Switching!$B$23:$E$31,2,0)/12,0)</f>
        <v>19921.501094748739</v>
      </c>
      <c r="Y170" s="35">
        <f t="shared" si="11"/>
        <v>9229.4524380496205</v>
      </c>
      <c r="Z170" s="1">
        <f>Cal_Energy!Z169+IFERROR(VLOOKUP(Cal_Energy_Switching!Z$4,Switching!$B$35:$E$44,2,0)/12,0)-IFERROR(VLOOKUP(Cal_Energy_Switching!Z$4,Switching!$B$23:$E$31,2,0)/12,0)</f>
        <v>4794.509990034293</v>
      </c>
      <c r="AA170" s="1">
        <f>Cal_Energy!AA169+IFERROR(VLOOKUP(Cal_Energy_Switching!AA$4,Switching!$B$35:$E$44,2,0)/12,0)-IFERROR(VLOOKUP(Cal_Energy_Switching!AA$4,Switching!$B$23:$E$31,2,0)/12,0)</f>
        <v>4434.9424480153275</v>
      </c>
      <c r="AB170" s="6">
        <f>Cal_Energy!AB169+IFERROR(VLOOKUP(Cal_Energy_Switching!AB$4,Switching!$B$35:$E$44,2,0)/12,0)-IFERROR(VLOOKUP(Cal_Energy_Switching!AB$4,Switching!$B$23:$E$31,2,0)/12,0)</f>
        <v>56.185924483424834</v>
      </c>
      <c r="AC170" s="6">
        <f>Cal_Energy!AC169+IFERROR(VLOOKUP(Cal_Energy_Switching!AC$4,Switching!$B$35:$E$44,2,0)/12,0)-IFERROR(VLOOKUP(Cal_Energy_Switching!AC$4,Switching!$B$23:$E$31,2,0)/12,0)</f>
        <v>1755.8513615069501</v>
      </c>
      <c r="AD170" s="6">
        <f>Cal_Energy!AD169+IFERROR(VLOOKUP(Cal_Energy_Switching!AD$4,Switching!$B$35:$E$44,2,0)/12,0)-IFERROR(VLOOKUP(Cal_Energy_Switching!AD$4,Switching!$B$23:$E$31,2,0)/12,0)</f>
        <v>647.24032917826639</v>
      </c>
      <c r="AE170" s="6">
        <f>Cal_Energy!AE169+IFERROR(VLOOKUP(Cal_Energy_Switching!AE$4,Switching!$B$35:$E$44,2,0)/12,0)-IFERROR(VLOOKUP(Cal_Energy_Switching!AE$4,Switching!$B$23:$E$31,2,0)/12,0)</f>
        <v>3951.9926079210823</v>
      </c>
      <c r="AF170" s="6">
        <f>Cal_Energy!AF169+IFERROR(VLOOKUP(Cal_Energy_Switching!AF$4,Switching!$B$35:$E$44,2,0)/12,0)-IFERROR(VLOOKUP(Cal_Energy_Switching!AF$4,Switching!$B$23:$E$31,2,0)/12,0)</f>
        <v>9834.3016461755014</v>
      </c>
      <c r="AG170" s="6">
        <f>Cal_Energy!AG169+IFERROR(VLOOKUP(Cal_Energy_Switching!AG$4,Switching!$B$35:$E$44,2,0)/12,0)-IFERROR(VLOOKUP(Cal_Energy_Switching!AG$4,Switching!$B$23:$E$31,2,0)/12,0)</f>
        <v>6668.2863152977152</v>
      </c>
      <c r="AH170" s="6">
        <f>Cal_Energy!AH169+IFERROR(VLOOKUP(Cal_Energy_Switching!AH$4,Switching!$B$35:$E$44,2,0)/12,0)-IFERROR(VLOOKUP(Cal_Energy_Switching!AH$4,Switching!$B$23:$E$31,2,0)/12,0)</f>
        <v>1968.365926584828</v>
      </c>
      <c r="AI170" s="6">
        <f>Cal_Energy!AI169+IFERROR(VLOOKUP(Cal_Energy_Switching!AI$4,Switching!$B$35:$E$44,2,0)/12,0)-IFERROR(VLOOKUP(Cal_Energy_Switching!AI$4,Switching!$B$23:$E$31,2,0)/12,0)</f>
        <v>3278.1005487251628</v>
      </c>
      <c r="AJ170" s="6">
        <f>Cal_Energy!AJ169+IFERROR(VLOOKUP(Cal_Energy_Switching!AJ$4,Switching!$B$35:$E$44,2,0)/12,0)-IFERROR(VLOOKUP(Cal_Energy_Switching!AJ$4,Switching!$B$23:$E$31,2,0)/12,0)</f>
        <v>353878.80002231663</v>
      </c>
      <c r="AK170" s="35">
        <f t="shared" si="12"/>
        <v>109961.36949032395</v>
      </c>
      <c r="AL170" s="1">
        <f>Cal_Energy!AL169+IFERROR(VLOOKUP(Cal_Energy_Switching!AL$4,Switching!$B$35:$E$44,2,0)/12,0)-IFERROR(VLOOKUP(Cal_Energy_Switching!AL$4,Switching!$B$23:$E$31,2,0)/12,0)</f>
        <v>30970.398127290708</v>
      </c>
      <c r="AM170" s="1">
        <f>Cal_Energy!AM169+IFERROR(VLOOKUP(Cal_Energy_Switching!AM$4,Switching!$B$35:$E$44,2,0)/12,0)-IFERROR(VLOOKUP(Cal_Energy_Switching!AM$4,Switching!$B$23:$E$31,2,0)/12,0)</f>
        <v>78990.971363033241</v>
      </c>
      <c r="AN170" s="6">
        <f>Cal_Energy!AN169+IFERROR(VLOOKUP(Cal_Energy_Switching!AN$4,Switching!$B$35:$E$44,2,0)/12,0)-IFERROR(VLOOKUP(Cal_Energy_Switching!AN$4,Switching!$B$23:$E$31,2,0)/12,0)</f>
        <v>246.92267328767198</v>
      </c>
      <c r="AO170" s="6">
        <f>Cal_Energy!AO169+IFERROR(VLOOKUP(Cal_Energy_Switching!AO$4,Switching!$B$35:$E$44,2,0)/12,0)-IFERROR(VLOOKUP(Cal_Energy_Switching!AO$4,Switching!$B$23:$E$31,2,0)/12,0)</f>
        <v>237.85706911040114</v>
      </c>
      <c r="AP170" s="6">
        <f>Cal_Energy!AP169+IFERROR(VLOOKUP(Cal_Energy_Switching!AP$4,Switching!$B$35:$E$44,2,0)/12,0)-IFERROR(VLOOKUP(Cal_Energy_Switching!AP$4,Switching!$B$23:$E$31,2,0)/12,0)</f>
        <v>11617.883391039448</v>
      </c>
      <c r="AQ170" s="6">
        <f>Cal_Energy!AQ169+IFERROR(VLOOKUP(Cal_Energy_Switching!AQ$4,Switching!$B$35:$E$44,2,0)/12,0)-IFERROR(VLOOKUP(Cal_Energy_Switching!AQ$4,Switching!$B$23:$E$31,2,0)/12,0)</f>
        <v>73378.590749638723</v>
      </c>
      <c r="AR170" s="6">
        <f>Cal_Energy!AR169+IFERROR(VLOOKUP(Cal_Energy_Switching!AR$4,Switching!$B$35:$E$44,2,0)/12,0)-IFERROR(VLOOKUP(Cal_Energy_Switching!AR$4,Switching!$B$23:$E$31,2,0)/12,0)</f>
        <v>10445.573774810046</v>
      </c>
      <c r="AS170" s="6">
        <f>Cal_Energy!AS169+IFERROR(VLOOKUP(Cal_Energy_Switching!AS$4,Switching!$B$35:$E$44,2,0)/12,0)-IFERROR(VLOOKUP(Cal_Energy_Switching!AS$4,Switching!$B$23:$E$31,2,0)/12,0)</f>
        <v>139027.75107366225</v>
      </c>
      <c r="AT170" s="6">
        <f>Cal_Energy!AT169+IFERROR(VLOOKUP(Cal_Energy_Switching!AT$4,Switching!$B$35:$E$44,2,0)/12,0)-IFERROR(VLOOKUP(Cal_Energy_Switching!AT$4,Switching!$B$23:$E$31,2,0)/12,0)</f>
        <v>26318.672141223436</v>
      </c>
      <c r="AU170" s="6">
        <f>Cal_Energy!AU169+IFERROR(VLOOKUP(Cal_Energy_Switching!AU$4,Switching!$B$35:$E$44,2,0)/12,0)-IFERROR(VLOOKUP(Cal_Energy_Switching!AU$4,Switching!$B$23:$E$31,2,0)/12,0)</f>
        <v>65475.153720939132</v>
      </c>
      <c r="AV170" s="6">
        <f>Cal_Energy!AV169+IFERROR(VLOOKUP(Cal_Energy_Switching!AV$4,Switching!$B$35:$E$44,2,0)/12,0)-IFERROR(VLOOKUP(Cal_Energy_Switching!AV$4,Switching!$B$23:$E$31,2,0)/12,0)</f>
        <v>1134.7610218915881</v>
      </c>
      <c r="AW170" s="6">
        <f>Cal_Energy!AW169+IFERROR(VLOOKUP(Cal_Energy_Switching!AW$4,Switching!$B$35:$E$44,2,0)/12,0)-IFERROR(VLOOKUP(Cal_Energy_Switching!AW$4,Switching!$B$23:$E$31,2,0)/12,0)</f>
        <v>18497.373827961183</v>
      </c>
      <c r="AX170" s="6">
        <f>Cal_Energy!AX169+IFERROR(VLOOKUP(Cal_Energy_Switching!AX$4,Switching!$B$35:$E$44,2,0)/12,0)-IFERROR(VLOOKUP(Cal_Energy_Switching!AX$4,Switching!$B$23:$E$31,2,0)/12,0)</f>
        <v>143092.39078904773</v>
      </c>
      <c r="AY170" s="6">
        <f>Cal_Energy!AY169+IFERROR(VLOOKUP(Cal_Energy_Switching!AY$4,Switching!$B$35:$E$44,2,0)/12,0)-IFERROR(VLOOKUP(Cal_Energy_Switching!AY$4,Switching!$B$23:$E$31,2,0)/12,0)</f>
        <v>22636.170852500956</v>
      </c>
      <c r="AZ170" s="6">
        <f>Cal_Energy!AZ169+IFERROR(VLOOKUP(Cal_Energy_Switching!AZ$4,Switching!$B$35:$E$44,2,0)/12,0)-IFERROR(VLOOKUP(Cal_Energy_Switching!AZ$4,Switching!$B$23:$E$31,2,0)/12,0)</f>
        <v>9371</v>
      </c>
      <c r="BA170" s="6">
        <f>Cal_Energy!BA169+IFERROR(VLOOKUP(Cal_Energy_Switching!BA$4,Switching!$B$35:$E$44,2,0)/12,0)-IFERROR(VLOOKUP(Cal_Energy_Switching!BA$4,Switching!$B$23:$E$31,2,0)/12,0)</f>
        <v>4351.2</v>
      </c>
      <c r="BB170" s="7">
        <f t="shared" si="14"/>
        <v>2729333.1413418213</v>
      </c>
    </row>
    <row r="171" spans="1:54" x14ac:dyDescent="0.25">
      <c r="A171">
        <v>2028</v>
      </c>
      <c r="B171">
        <v>4</v>
      </c>
      <c r="C171" t="s">
        <v>277</v>
      </c>
      <c r="D171" s="6">
        <f>Cal_Energy!D170+IFERROR(VLOOKUP(Cal_Energy_Switching!D$4,Switching!$B$35:$E$44,2,0)/12,0)-IFERROR(VLOOKUP(Cal_Energy_Switching!D$4,Switching!$B$23:$E$31,2,0)/12,0)</f>
        <v>425560.78636356205</v>
      </c>
      <c r="E171" s="35">
        <f t="shared" si="13"/>
        <v>151764.03166638128</v>
      </c>
      <c r="F171" s="1">
        <f>Cal_Energy!F170+IFERROR(VLOOKUP(Cal_Energy_Switching!F$4,Switching!$B$35:$E$44,2,0)/12,0)-IFERROR(VLOOKUP(Cal_Energy_Switching!F$4,Switching!$B$23:$E$31,2,0)/12,0)</f>
        <v>61655.980616552515</v>
      </c>
      <c r="G171" s="1">
        <f>Cal_Energy!G170+IFERROR(VLOOKUP(Cal_Energy_Switching!G$4,Switching!$B$35:$E$44,2,0)/12,0)-IFERROR(VLOOKUP(Cal_Energy_Switching!G$4,Switching!$B$23:$E$31,2,0)/12,0)</f>
        <v>90108.051049828762</v>
      </c>
      <c r="H171" s="35">
        <f t="shared" si="10"/>
        <v>12031.476614178831</v>
      </c>
      <c r="I171" s="1">
        <f>Cal_Energy!I170+IFERROR(VLOOKUP(Cal_Energy_Switching!I$4,Switching!$B$35:$E$44,2,0)/12,0)-IFERROR(VLOOKUP(Cal_Energy_Switching!I$4,Switching!$B$23:$E$31,2,0)/12,0)</f>
        <v>615.90865471687937</v>
      </c>
      <c r="J171" s="1">
        <f>Cal_Energy!J170+IFERROR(VLOOKUP(Cal_Energy_Switching!J$4,Switching!$B$35:$E$44,2,0)/12,0)-IFERROR(VLOOKUP(Cal_Energy_Switching!J$4,Switching!$B$23:$E$31,2,0)/12,0)</f>
        <v>11415.567959461952</v>
      </c>
      <c r="K171" s="6">
        <f>Cal_Energy!K170+IFERROR(VLOOKUP(Cal_Energy_Switching!K$4,Switching!$B$35:$E$44,2,0)/12,0)-IFERROR(VLOOKUP(Cal_Energy_Switching!K$4,Switching!$B$23:$E$31,2,0)/12,0)</f>
        <v>247418.59007398839</v>
      </c>
      <c r="L171" s="6">
        <f>Cal_Energy!L170+IFERROR(VLOOKUP(Cal_Energy_Switching!L$4,Switching!$B$35:$E$44,2,0)/12,0)-IFERROR(VLOOKUP(Cal_Energy_Switching!L$4,Switching!$B$23:$E$31,2,0)/12,0)</f>
        <v>19312.606399927143</v>
      </c>
      <c r="M171" s="6">
        <f>Cal_Energy!M170+IFERROR(VLOOKUP(Cal_Energy_Switching!M$4,Switching!$B$35:$E$44,2,0)/12,0)-IFERROR(VLOOKUP(Cal_Energy_Switching!M$4,Switching!$B$23:$E$31,2,0)/12,0)</f>
        <v>166280.43327718382</v>
      </c>
      <c r="N171" s="6">
        <f>Cal_Energy!N170+IFERROR(VLOOKUP(Cal_Energy_Switching!N$4,Switching!$B$35:$E$44,2,0)/12,0)-IFERROR(VLOOKUP(Cal_Energy_Switching!N$4,Switching!$B$23:$E$31,2,0)/12,0)</f>
        <v>103703.07848756142</v>
      </c>
      <c r="O171" s="6">
        <f>Cal_Energy!O170+IFERROR(VLOOKUP(Cal_Energy_Switching!O$4,Switching!$B$35:$E$44,2,0)/12,0)-IFERROR(VLOOKUP(Cal_Energy_Switching!O$4,Switching!$B$23:$E$31,2,0)/12,0)</f>
        <v>131594.54273581627</v>
      </c>
      <c r="P171" s="6">
        <f>Cal_Energy!P170+IFERROR(VLOOKUP(Cal_Energy_Switching!P$4,Switching!$B$35:$E$44,2,0)/12,0)-IFERROR(VLOOKUP(Cal_Energy_Switching!P$4,Switching!$B$23:$E$31,2,0)/12,0)</f>
        <v>0</v>
      </c>
      <c r="Q171" s="6">
        <f>Cal_Energy!Q170+IFERROR(VLOOKUP(Cal_Energy_Switching!Q$4,Switching!$B$35:$E$44,2,0)/12,0)-IFERROR(VLOOKUP(Cal_Energy_Switching!Q$4,Switching!$B$23:$E$31,2,0)/12,0)</f>
        <v>17580.006191237826</v>
      </c>
      <c r="R171" s="6">
        <f>Cal_Energy!R170+IFERROR(VLOOKUP(Cal_Energy_Switching!R$4,Switching!$B$35:$E$44,2,0)/12,0)-IFERROR(VLOOKUP(Cal_Energy_Switching!R$4,Switching!$B$23:$E$31,2,0)/12,0)</f>
        <v>16061.525592994733</v>
      </c>
      <c r="S171" s="6">
        <f>Cal_Energy!S170+IFERROR(VLOOKUP(Cal_Energy_Switching!S$4,Switching!$B$35:$E$44,2,0)/12,0)-IFERROR(VLOOKUP(Cal_Energy_Switching!S$4,Switching!$B$23:$E$31,2,0)/12,0)</f>
        <v>116491.14119660662</v>
      </c>
      <c r="T171" s="6">
        <f>Cal_Energy!T170+IFERROR(VLOOKUP(Cal_Energy_Switching!T$4,Switching!$B$35:$E$44,2,0)/12,0)-IFERROR(VLOOKUP(Cal_Energy_Switching!T$4,Switching!$B$23:$E$31,2,0)/12,0)</f>
        <v>11.231723855172639</v>
      </c>
      <c r="U171" s="6">
        <f>Cal_Energy!U170+IFERROR(VLOOKUP(Cal_Energy_Switching!U$4,Switching!$B$35:$E$44,2,0)/12,0)-IFERROR(VLOOKUP(Cal_Energy_Switching!U$4,Switching!$B$23:$E$31,2,0)/12,0)</f>
        <v>90.873134981502545</v>
      </c>
      <c r="V171" s="6">
        <f>Cal_Energy!V170+IFERROR(VLOOKUP(Cal_Energy_Switching!V$4,Switching!$B$35:$E$44,2,0)/12,0)-IFERROR(VLOOKUP(Cal_Energy_Switching!V$4,Switching!$B$23:$E$31,2,0)/12,0)</f>
        <v>47968.040843209907</v>
      </c>
      <c r="W171" s="6">
        <f>Cal_Energy!W170+IFERROR(VLOOKUP(Cal_Energy_Switching!W$4,Switching!$B$35:$E$44,2,0)/12,0)-IFERROR(VLOOKUP(Cal_Energy_Switching!W$4,Switching!$B$23:$E$31,2,0)/12,0)</f>
        <v>8893.817381842302</v>
      </c>
      <c r="X171" s="6">
        <f>Cal_Energy!X170+IFERROR(VLOOKUP(Cal_Energy_Switching!X$4,Switching!$B$35:$E$44,2,0)/12,0)-IFERROR(VLOOKUP(Cal_Energy_Switching!X$4,Switching!$B$23:$E$31,2,0)/12,0)</f>
        <v>20901.541881089441</v>
      </c>
      <c r="Y171" s="35">
        <f t="shared" si="11"/>
        <v>7596.8959837606089</v>
      </c>
      <c r="Z171" s="1">
        <f>Cal_Energy!Z170+IFERROR(VLOOKUP(Cal_Energy_Switching!Z$4,Switching!$B$35:$E$44,2,0)/12,0)-IFERROR(VLOOKUP(Cal_Energy_Switching!Z$4,Switching!$B$23:$E$31,2,0)/12,0)</f>
        <v>3946.4306178372458</v>
      </c>
      <c r="AA171" s="1">
        <f>Cal_Energy!AA170+IFERROR(VLOOKUP(Cal_Energy_Switching!AA$4,Switching!$B$35:$E$44,2,0)/12,0)-IFERROR(VLOOKUP(Cal_Energy_Switching!AA$4,Switching!$B$23:$E$31,2,0)/12,0)</f>
        <v>3650.4653659233632</v>
      </c>
      <c r="AB171" s="6">
        <f>Cal_Energy!AB170+IFERROR(VLOOKUP(Cal_Energy_Switching!AB$4,Switching!$B$35:$E$44,2,0)/12,0)-IFERROR(VLOOKUP(Cal_Energy_Switching!AB$4,Switching!$B$23:$E$31,2,0)/12,0)</f>
        <v>48.54058572624232</v>
      </c>
      <c r="AC171" s="6">
        <f>Cal_Energy!AC170+IFERROR(VLOOKUP(Cal_Energy_Switching!AC$4,Switching!$B$35:$E$44,2,0)/12,0)-IFERROR(VLOOKUP(Cal_Energy_Switching!AC$4,Switching!$B$23:$E$31,2,0)/12,0)</f>
        <v>1409.5021519996812</v>
      </c>
      <c r="AD171" s="6">
        <f>Cal_Energy!AD170+IFERROR(VLOOKUP(Cal_Energy_Switching!AD$4,Switching!$B$35:$E$44,2,0)/12,0)-IFERROR(VLOOKUP(Cal_Energy_Switching!AD$4,Switching!$B$23:$E$31,2,0)/12,0)</f>
        <v>491.84003632335566</v>
      </c>
      <c r="AE171" s="6">
        <f>Cal_Energy!AE170+IFERROR(VLOOKUP(Cal_Energy_Switching!AE$4,Switching!$B$35:$E$44,2,0)/12,0)-IFERROR(VLOOKUP(Cal_Energy_Switching!AE$4,Switching!$B$23:$E$31,2,0)/12,0)</f>
        <v>3392.3176597997358</v>
      </c>
      <c r="AF171" s="6">
        <f>Cal_Energy!AF170+IFERROR(VLOOKUP(Cal_Energy_Switching!AF$4,Switching!$B$35:$E$44,2,0)/12,0)-IFERROR(VLOOKUP(Cal_Energy_Switching!AF$4,Switching!$B$23:$E$31,2,0)/12,0)</f>
        <v>9206.6667687950739</v>
      </c>
      <c r="AG171" s="6">
        <f>Cal_Energy!AG170+IFERROR(VLOOKUP(Cal_Energy_Switching!AG$4,Switching!$B$35:$E$44,2,0)/12,0)-IFERROR(VLOOKUP(Cal_Energy_Switching!AG$4,Switching!$B$23:$E$31,2,0)/12,0)</f>
        <v>5723.9341446756735</v>
      </c>
      <c r="AH171" s="6">
        <f>Cal_Energy!AH170+IFERROR(VLOOKUP(Cal_Energy_Switching!AH$4,Switching!$B$35:$E$44,2,0)/12,0)-IFERROR(VLOOKUP(Cal_Energy_Switching!AH$4,Switching!$B$23:$E$31,2,0)/12,0)</f>
        <v>1689.6090545104378</v>
      </c>
      <c r="AI171" s="6">
        <f>Cal_Energy!AI170+IFERROR(VLOOKUP(Cal_Energy_Switching!AI$4,Switching!$B$35:$E$44,2,0)/12,0)-IFERROR(VLOOKUP(Cal_Energy_Switching!AI$4,Switching!$B$23:$E$31,2,0)/12,0)</f>
        <v>3068.8889229316869</v>
      </c>
      <c r="AJ171" s="6">
        <f>Cal_Energy!AJ170+IFERROR(VLOOKUP(Cal_Energy_Switching!AJ$4,Switching!$B$35:$E$44,2,0)/12,0)-IFERROR(VLOOKUP(Cal_Energy_Switching!AJ$4,Switching!$B$23:$E$31,2,0)/12,0)</f>
        <v>292966.40386383474</v>
      </c>
      <c r="AK171" s="35">
        <f t="shared" si="12"/>
        <v>104880.81101868226</v>
      </c>
      <c r="AL171" s="1">
        <f>Cal_Energy!AL170+IFERROR(VLOOKUP(Cal_Energy_Switching!AL$4,Switching!$B$35:$E$44,2,0)/12,0)-IFERROR(VLOOKUP(Cal_Energy_Switching!AL$4,Switching!$B$23:$E$31,2,0)/12,0)</f>
        <v>29547.841755231035</v>
      </c>
      <c r="AM171" s="1">
        <f>Cal_Energy!AM170+IFERROR(VLOOKUP(Cal_Energy_Switching!AM$4,Switching!$B$35:$E$44,2,0)/12,0)-IFERROR(VLOOKUP(Cal_Energy_Switching!AM$4,Switching!$B$23:$E$31,2,0)/12,0)</f>
        <v>75332.969263451218</v>
      </c>
      <c r="AN171" s="6">
        <f>Cal_Energy!AN170+IFERROR(VLOOKUP(Cal_Energy_Switching!AN$4,Switching!$B$35:$E$44,2,0)/12,0)-IFERROR(VLOOKUP(Cal_Energy_Switching!AN$4,Switching!$B$23:$E$31,2,0)/12,0)</f>
        <v>274.84121216964417</v>
      </c>
      <c r="AO171" s="6">
        <f>Cal_Energy!AO170+IFERROR(VLOOKUP(Cal_Energy_Switching!AO$4,Switching!$B$35:$E$44,2,0)/12,0)-IFERROR(VLOOKUP(Cal_Energy_Switching!AO$4,Switching!$B$23:$E$31,2,0)/12,0)</f>
        <v>243.91947857101911</v>
      </c>
      <c r="AP171" s="6">
        <f>Cal_Energy!AP170+IFERROR(VLOOKUP(Cal_Energy_Switching!AP$4,Switching!$B$35:$E$44,2,0)/12,0)-IFERROR(VLOOKUP(Cal_Energy_Switching!AP$4,Switching!$B$23:$E$31,2,0)/12,0)</f>
        <v>7636.327725524804</v>
      </c>
      <c r="AQ171" s="6">
        <f>Cal_Energy!AQ170+IFERROR(VLOOKUP(Cal_Energy_Switching!AQ$4,Switching!$B$35:$E$44,2,0)/12,0)-IFERROR(VLOOKUP(Cal_Energy_Switching!AQ$4,Switching!$B$23:$E$31,2,0)/12,0)</f>
        <v>83666.291081488569</v>
      </c>
      <c r="AR171" s="6">
        <f>Cal_Energy!AR170+IFERROR(VLOOKUP(Cal_Energy_Switching!AR$4,Switching!$B$35:$E$44,2,0)/12,0)-IFERROR(VLOOKUP(Cal_Energy_Switching!AR$4,Switching!$B$23:$E$31,2,0)/12,0)</f>
        <v>10963.651839305589</v>
      </c>
      <c r="AS171" s="6">
        <f>Cal_Energy!AS170+IFERROR(VLOOKUP(Cal_Energy_Switching!AS$4,Switching!$B$35:$E$44,2,0)/12,0)-IFERROR(VLOOKUP(Cal_Energy_Switching!AS$4,Switching!$B$23:$E$31,2,0)/12,0)</f>
        <v>137147.50075344183</v>
      </c>
      <c r="AT171" s="6">
        <f>Cal_Energy!AT170+IFERROR(VLOOKUP(Cal_Energy_Switching!AT$4,Switching!$B$35:$E$44,2,0)/12,0)-IFERROR(VLOOKUP(Cal_Energy_Switching!AT$4,Switching!$B$23:$E$31,2,0)/12,0)</f>
        <v>27527.520958379704</v>
      </c>
      <c r="AU171" s="6">
        <f>Cal_Energy!AU170+IFERROR(VLOOKUP(Cal_Energy_Switching!AU$4,Switching!$B$35:$E$44,2,0)/12,0)-IFERROR(VLOOKUP(Cal_Energy_Switching!AU$4,Switching!$B$23:$E$31,2,0)/12,0)</f>
        <v>64590.330040835404</v>
      </c>
      <c r="AV171" s="6">
        <f>Cal_Energy!AV170+IFERROR(VLOOKUP(Cal_Energy_Switching!AV$4,Switching!$B$35:$E$44,2,0)/12,0)-IFERROR(VLOOKUP(Cal_Energy_Switching!AV$4,Switching!$B$23:$E$31,2,0)/12,0)</f>
        <v>1144.8916701493135</v>
      </c>
      <c r="AW171" s="6">
        <f>Cal_Energy!AW170+IFERROR(VLOOKUP(Cal_Energy_Switching!AW$4,Switching!$B$35:$E$44,2,0)/12,0)-IFERROR(VLOOKUP(Cal_Energy_Switching!AW$4,Switching!$B$23:$E$31,2,0)/12,0)</f>
        <v>18418.523753141213</v>
      </c>
      <c r="AX171" s="6">
        <f>Cal_Energy!AX170+IFERROR(VLOOKUP(Cal_Energy_Switching!AX$4,Switching!$B$35:$E$44,2,0)/12,0)-IFERROR(VLOOKUP(Cal_Energy_Switching!AX$4,Switching!$B$23:$E$31,2,0)/12,0)</f>
        <v>144369.85683826439</v>
      </c>
      <c r="AY171" s="6">
        <f>Cal_Energy!AY170+IFERROR(VLOOKUP(Cal_Energy_Switching!AY$4,Switching!$B$35:$E$44,2,0)/12,0)-IFERROR(VLOOKUP(Cal_Energy_Switching!AY$4,Switching!$B$23:$E$31,2,0)/12,0)</f>
        <v>22553.217238138601</v>
      </c>
      <c r="AZ171" s="6">
        <f>Cal_Energy!AZ170+IFERROR(VLOOKUP(Cal_Energy_Switching!AZ$4,Switching!$B$35:$E$44,2,0)/12,0)-IFERROR(VLOOKUP(Cal_Energy_Switching!AZ$4,Switching!$B$23:$E$31,2,0)/12,0)</f>
        <v>7236.5</v>
      </c>
      <c r="BA171" s="6">
        <f>Cal_Energy!BA170+IFERROR(VLOOKUP(Cal_Energy_Switching!BA$4,Switching!$B$35:$E$44,2,0)/12,0)-IFERROR(VLOOKUP(Cal_Energy_Switching!BA$4,Switching!$B$23:$E$31,2,0)/12,0)</f>
        <v>4414.32</v>
      </c>
      <c r="BB171" s="7">
        <f t="shared" si="14"/>
        <v>2446326.8263448668</v>
      </c>
    </row>
    <row r="172" spans="1:54" x14ac:dyDescent="0.25">
      <c r="A172">
        <v>2028</v>
      </c>
      <c r="B172">
        <v>5</v>
      </c>
      <c r="C172" t="s">
        <v>278</v>
      </c>
      <c r="D172" s="6">
        <f>Cal_Energy!D171+IFERROR(VLOOKUP(Cal_Energy_Switching!D$4,Switching!$B$35:$E$44,2,0)/12,0)-IFERROR(VLOOKUP(Cal_Energy_Switching!D$4,Switching!$B$23:$E$31,2,0)/12,0)</f>
        <v>394418.05802367622</v>
      </c>
      <c r="E172" s="35">
        <f t="shared" si="13"/>
        <v>164935.66815046832</v>
      </c>
      <c r="F172" s="1">
        <f>Cal_Energy!F171+IFERROR(VLOOKUP(Cal_Energy_Switching!F$4,Switching!$B$35:$E$44,2,0)/12,0)-IFERROR(VLOOKUP(Cal_Energy_Switching!F$4,Switching!$B$23:$E$31,2,0)/12,0)</f>
        <v>66924.635210187349</v>
      </c>
      <c r="G172" s="1">
        <f>Cal_Energy!G171+IFERROR(VLOOKUP(Cal_Energy_Switching!G$4,Switching!$B$35:$E$44,2,0)/12,0)-IFERROR(VLOOKUP(Cal_Energy_Switching!G$4,Switching!$B$23:$E$31,2,0)/12,0)</f>
        <v>98011.032940280973</v>
      </c>
      <c r="H172" s="35">
        <f t="shared" si="10"/>
        <v>13505.162794405496</v>
      </c>
      <c r="I172" s="1">
        <f>Cal_Energy!I171+IFERROR(VLOOKUP(Cal_Energy_Switching!I$4,Switching!$B$35:$E$44,2,0)/12,0)-IFERROR(VLOOKUP(Cal_Energy_Switching!I$4,Switching!$B$23:$E$31,2,0)/12,0)</f>
        <v>691.34877747526207</v>
      </c>
      <c r="J172" s="1">
        <f>Cal_Energy!J171+IFERROR(VLOOKUP(Cal_Energy_Switching!J$4,Switching!$B$35:$E$44,2,0)/12,0)-IFERROR(VLOOKUP(Cal_Energy_Switching!J$4,Switching!$B$23:$E$31,2,0)/12,0)</f>
        <v>12813.814016930235</v>
      </c>
      <c r="K172" s="6">
        <f>Cal_Energy!K171+IFERROR(VLOOKUP(Cal_Energy_Switching!K$4,Switching!$B$35:$E$44,2,0)/12,0)-IFERROR(VLOOKUP(Cal_Energy_Switching!K$4,Switching!$B$23:$E$31,2,0)/12,0)</f>
        <v>287892.23808304261</v>
      </c>
      <c r="L172" s="6">
        <f>Cal_Energy!L171+IFERROR(VLOOKUP(Cal_Energy_Switching!L$4,Switching!$B$35:$E$44,2,0)/12,0)-IFERROR(VLOOKUP(Cal_Energy_Switching!L$4,Switching!$B$23:$E$31,2,0)/12,0)</f>
        <v>23529.807732169273</v>
      </c>
      <c r="M172" s="6">
        <f>Cal_Energy!M171+IFERROR(VLOOKUP(Cal_Energy_Switching!M$4,Switching!$B$35:$E$44,2,0)/12,0)-IFERROR(VLOOKUP(Cal_Energy_Switching!M$4,Switching!$B$23:$E$31,2,0)/12,0)</f>
        <v>192993.79711337903</v>
      </c>
      <c r="N172" s="6">
        <f>Cal_Energy!N171+IFERROR(VLOOKUP(Cal_Energy_Switching!N$4,Switching!$B$35:$E$44,2,0)/12,0)-IFERROR(VLOOKUP(Cal_Energy_Switching!N$4,Switching!$B$23:$E$31,2,0)/12,0)</f>
        <v>119609.23784636531</v>
      </c>
      <c r="O172" s="6">
        <f>Cal_Energy!O171+IFERROR(VLOOKUP(Cal_Energy_Switching!O$4,Switching!$B$35:$E$44,2,0)/12,0)-IFERROR(VLOOKUP(Cal_Energy_Switching!O$4,Switching!$B$23:$E$31,2,0)/12,0)</f>
        <v>149403.56387685036</v>
      </c>
      <c r="P172" s="6">
        <f>Cal_Energy!P171+IFERROR(VLOOKUP(Cal_Energy_Switching!P$4,Switching!$B$35:$E$44,2,0)/12,0)-IFERROR(VLOOKUP(Cal_Energy_Switching!P$4,Switching!$B$23:$E$31,2,0)/12,0)</f>
        <v>0</v>
      </c>
      <c r="Q172" s="6">
        <f>Cal_Energy!Q171+IFERROR(VLOOKUP(Cal_Energy_Switching!Q$4,Switching!$B$35:$E$44,2,0)/12,0)-IFERROR(VLOOKUP(Cal_Energy_Switching!Q$4,Switching!$B$23:$E$31,2,0)/12,0)</f>
        <v>20102.881356213209</v>
      </c>
      <c r="R172" s="6">
        <f>Cal_Energy!R171+IFERROR(VLOOKUP(Cal_Energy_Switching!R$4,Switching!$B$35:$E$44,2,0)/12,0)-IFERROR(VLOOKUP(Cal_Energy_Switching!R$4,Switching!$B$23:$E$31,2,0)/12,0)</f>
        <v>18842.353232849175</v>
      </c>
      <c r="S172" s="6">
        <f>Cal_Energy!S171+IFERROR(VLOOKUP(Cal_Energy_Switching!S$4,Switching!$B$35:$E$44,2,0)/12,0)-IFERROR(VLOOKUP(Cal_Energy_Switching!S$4,Switching!$B$23:$E$31,2,0)/12,0)</f>
        <v>132874.50880020985</v>
      </c>
      <c r="T172" s="6">
        <f>Cal_Energy!T171+IFERROR(VLOOKUP(Cal_Energy_Switching!T$4,Switching!$B$35:$E$44,2,0)/12,0)-IFERROR(VLOOKUP(Cal_Energy_Switching!T$4,Switching!$B$23:$E$31,2,0)/12,0)</f>
        <v>12.734222982022331</v>
      </c>
      <c r="U172" s="6">
        <f>Cal_Energy!U171+IFERROR(VLOOKUP(Cal_Energy_Switching!U$4,Switching!$B$35:$E$44,2,0)/12,0)-IFERROR(VLOOKUP(Cal_Energy_Switching!U$4,Switching!$B$23:$E$31,2,0)/12,0)</f>
        <v>103.56942058305827</v>
      </c>
      <c r="V172" s="6">
        <f>Cal_Energy!V171+IFERROR(VLOOKUP(Cal_Energy_Switching!V$4,Switching!$B$35:$E$44,2,0)/12,0)-IFERROR(VLOOKUP(Cal_Energy_Switching!V$4,Switching!$B$23:$E$31,2,0)/12,0)</f>
        <v>48437.686864592841</v>
      </c>
      <c r="W172" s="6">
        <f>Cal_Energy!W171+IFERROR(VLOOKUP(Cal_Energy_Switching!W$4,Switching!$B$35:$E$44,2,0)/12,0)-IFERROR(VLOOKUP(Cal_Energy_Switching!W$4,Switching!$B$23:$E$31,2,0)/12,0)</f>
        <v>9350.8052367511391</v>
      </c>
      <c r="X172" s="6">
        <f>Cal_Energy!X171+IFERROR(VLOOKUP(Cal_Energy_Switching!X$4,Switching!$B$35:$E$44,2,0)/12,0)-IFERROR(VLOOKUP(Cal_Energy_Switching!X$4,Switching!$B$23:$E$31,2,0)/12,0)</f>
        <v>24263.608990416906</v>
      </c>
      <c r="Y172" s="35">
        <f t="shared" si="11"/>
        <v>7313.0738776681264</v>
      </c>
      <c r="Z172" s="1">
        <f>Cal_Energy!Z171+IFERROR(VLOOKUP(Cal_Energy_Switching!Z$4,Switching!$B$35:$E$44,2,0)/12,0)-IFERROR(VLOOKUP(Cal_Energy_Switching!Z$4,Switching!$B$23:$E$31,2,0)/12,0)</f>
        <v>3798.9908935213207</v>
      </c>
      <c r="AA172" s="1">
        <f>Cal_Energy!AA171+IFERROR(VLOOKUP(Cal_Energy_Switching!AA$4,Switching!$B$35:$E$44,2,0)/12,0)-IFERROR(VLOOKUP(Cal_Energy_Switching!AA$4,Switching!$B$23:$E$31,2,0)/12,0)</f>
        <v>3514.0829841468062</v>
      </c>
      <c r="AB172" s="6">
        <f>Cal_Energy!AB171+IFERROR(VLOOKUP(Cal_Energy_Switching!AB$4,Switching!$B$35:$E$44,2,0)/12,0)-IFERROR(VLOOKUP(Cal_Energy_Switching!AB$4,Switching!$B$23:$E$31,2,0)/12,0)</f>
        <v>56.037046002311307</v>
      </c>
      <c r="AC172" s="6">
        <f>Cal_Energy!AC171+IFERROR(VLOOKUP(Cal_Energy_Switching!AC$4,Switching!$B$35:$E$44,2,0)/12,0)-IFERROR(VLOOKUP(Cal_Energy_Switching!AC$4,Switching!$B$23:$E$31,2,0)/12,0)</f>
        <v>1335.2154616257178</v>
      </c>
      <c r="AD172" s="6">
        <f>Cal_Energy!AD171+IFERROR(VLOOKUP(Cal_Energy_Switching!AD$4,Switching!$B$35:$E$44,2,0)/12,0)-IFERROR(VLOOKUP(Cal_Energy_Switching!AD$4,Switching!$B$23:$E$31,2,0)/12,0)</f>
        <v>513.6313510964078</v>
      </c>
      <c r="AE172" s="6">
        <f>Cal_Energy!AE171+IFERROR(VLOOKUP(Cal_Energy_Switching!AE$4,Switching!$B$35:$E$44,2,0)/12,0)-IFERROR(VLOOKUP(Cal_Energy_Switching!AE$4,Switching!$B$23:$E$31,2,0)/12,0)</f>
        <v>3539.8267513907931</v>
      </c>
      <c r="AF172" s="6">
        <f>Cal_Energy!AF171+IFERROR(VLOOKUP(Cal_Energy_Switching!AF$4,Switching!$B$35:$E$44,2,0)/12,0)-IFERROR(VLOOKUP(Cal_Energy_Switching!AF$4,Switching!$B$23:$E$31,2,0)/12,0)</f>
        <v>10266.319950568046</v>
      </c>
      <c r="AG172" s="6">
        <f>Cal_Energy!AG171+IFERROR(VLOOKUP(Cal_Energy_Switching!AG$4,Switching!$B$35:$E$44,2,0)/12,0)-IFERROR(VLOOKUP(Cal_Energy_Switching!AG$4,Switching!$B$23:$E$31,2,0)/12,0)</f>
        <v>5972.829563879427</v>
      </c>
      <c r="AH172" s="6">
        <f>Cal_Energy!AH171+IFERROR(VLOOKUP(Cal_Energy_Switching!AH$4,Switching!$B$35:$E$44,2,0)/12,0)-IFERROR(VLOOKUP(Cal_Energy_Switching!AH$4,Switching!$B$23:$E$31,2,0)/12,0)</f>
        <v>1763.0787946024004</v>
      </c>
      <c r="AI172" s="6">
        <f>Cal_Energy!AI171+IFERROR(VLOOKUP(Cal_Energy_Switching!AI$4,Switching!$B$35:$E$44,2,0)/12,0)-IFERROR(VLOOKUP(Cal_Energy_Switching!AI$4,Switching!$B$23:$E$31,2,0)/12,0)</f>
        <v>3422.1066501893447</v>
      </c>
      <c r="AJ172" s="6">
        <f>Cal_Energy!AJ171+IFERROR(VLOOKUP(Cal_Energy_Switching!AJ$4,Switching!$B$35:$E$44,2,0)/12,0)-IFERROR(VLOOKUP(Cal_Energy_Switching!AJ$4,Switching!$B$23:$E$31,2,0)/12,0)</f>
        <v>346219.06079172768</v>
      </c>
      <c r="AK172" s="35">
        <f t="shared" si="12"/>
        <v>117210.23437546979</v>
      </c>
      <c r="AL172" s="1">
        <f>Cal_Energy!AL171+IFERROR(VLOOKUP(Cal_Energy_Switching!AL$4,Switching!$B$35:$E$44,2,0)/12,0)-IFERROR(VLOOKUP(Cal_Energy_Switching!AL$4,Switching!$B$23:$E$31,2,0)/12,0)</f>
        <v>33000.080295131549</v>
      </c>
      <c r="AM172" s="1">
        <f>Cal_Energy!AM171+IFERROR(VLOOKUP(Cal_Energy_Switching!AM$4,Switching!$B$35:$E$44,2,0)/12,0)-IFERROR(VLOOKUP(Cal_Energy_Switching!AM$4,Switching!$B$23:$E$31,2,0)/12,0)</f>
        <v>84210.154080338252</v>
      </c>
      <c r="AN172" s="6">
        <f>Cal_Energy!AN171+IFERROR(VLOOKUP(Cal_Energy_Switching!AN$4,Switching!$B$35:$E$44,2,0)/12,0)-IFERROR(VLOOKUP(Cal_Energy_Switching!AN$4,Switching!$B$23:$E$31,2,0)/12,0)</f>
        <v>305.52141457207443</v>
      </c>
      <c r="AO172" s="6">
        <f>Cal_Energy!AO171+IFERROR(VLOOKUP(Cal_Energy_Switching!AO$4,Switching!$B$35:$E$44,2,0)/12,0)-IFERROR(VLOOKUP(Cal_Energy_Switching!AO$4,Switching!$B$23:$E$31,2,0)/12,0)</f>
        <v>272.96021971868089</v>
      </c>
      <c r="AP172" s="6">
        <f>Cal_Energy!AP171+IFERROR(VLOOKUP(Cal_Energy_Switching!AP$4,Switching!$B$35:$E$44,2,0)/12,0)-IFERROR(VLOOKUP(Cal_Energy_Switching!AP$4,Switching!$B$23:$E$31,2,0)/12,0)</f>
        <v>8250.3726295739907</v>
      </c>
      <c r="AQ172" s="6">
        <f>Cal_Energy!AQ171+IFERROR(VLOOKUP(Cal_Energy_Switching!AQ$4,Switching!$B$35:$E$44,2,0)/12,0)-IFERROR(VLOOKUP(Cal_Energy_Switching!AQ$4,Switching!$B$23:$E$31,2,0)/12,0)</f>
        <v>93829.868547108825</v>
      </c>
      <c r="AR172" s="6">
        <f>Cal_Energy!AR171+IFERROR(VLOOKUP(Cal_Energy_Switching!AR$4,Switching!$B$35:$E$44,2,0)/12,0)-IFERROR(VLOOKUP(Cal_Energy_Switching!AR$4,Switching!$B$23:$E$31,2,0)/12,0)</f>
        <v>12610.297663631565</v>
      </c>
      <c r="AS172" s="6">
        <f>Cal_Energy!AS171+IFERROR(VLOOKUP(Cal_Energy_Switching!AS$4,Switching!$B$35:$E$44,2,0)/12,0)-IFERROR(VLOOKUP(Cal_Energy_Switching!AS$4,Switching!$B$23:$E$31,2,0)/12,0)</f>
        <v>161376.61200598566</v>
      </c>
      <c r="AT172" s="6">
        <f>Cal_Energy!AT171+IFERROR(VLOOKUP(Cal_Energy_Switching!AT$4,Switching!$B$35:$E$44,2,0)/12,0)-IFERROR(VLOOKUP(Cal_Energy_Switching!AT$4,Switching!$B$23:$E$31,2,0)/12,0)</f>
        <v>31369.694548473646</v>
      </c>
      <c r="AU172" s="6">
        <f>Cal_Energy!AU171+IFERROR(VLOOKUP(Cal_Energy_Switching!AU$4,Switching!$B$35:$E$44,2,0)/12,0)-IFERROR(VLOOKUP(Cal_Energy_Switching!AU$4,Switching!$B$23:$E$31,2,0)/12,0)</f>
        <v>75992.264747914902</v>
      </c>
      <c r="AV172" s="6">
        <f>Cal_Energy!AV171+IFERROR(VLOOKUP(Cal_Energy_Switching!AV$4,Switching!$B$35:$E$44,2,0)/12,0)-IFERROR(VLOOKUP(Cal_Energy_Switching!AV$4,Switching!$B$23:$E$31,2,0)/12,0)</f>
        <v>1330.6892809562528</v>
      </c>
      <c r="AW172" s="6">
        <f>Cal_Energy!AW171+IFERROR(VLOOKUP(Cal_Energy_Switching!AW$4,Switching!$B$35:$E$44,2,0)/12,0)-IFERROR(VLOOKUP(Cal_Energy_Switching!AW$4,Switching!$B$23:$E$31,2,0)/12,0)</f>
        <v>21660.713092703289</v>
      </c>
      <c r="AX172" s="6">
        <f>Cal_Energy!AX171+IFERROR(VLOOKUP(Cal_Energy_Switching!AX$4,Switching!$B$35:$E$44,2,0)/12,0)-IFERROR(VLOOKUP(Cal_Energy_Switching!AX$4,Switching!$B$23:$E$31,2,0)/12,0)</f>
        <v>167798.77607355852</v>
      </c>
      <c r="AY172" s="6">
        <f>Cal_Energy!AY171+IFERROR(VLOOKUP(Cal_Energy_Switching!AY$4,Switching!$B$35:$E$44,2,0)/12,0)-IFERROR(VLOOKUP(Cal_Energy_Switching!AY$4,Switching!$B$23:$E$31,2,0)/12,0)</f>
        <v>25964.137580038398</v>
      </c>
      <c r="AZ172" s="6">
        <f>Cal_Energy!AZ171+IFERROR(VLOOKUP(Cal_Energy_Switching!AZ$4,Switching!$B$35:$E$44,2,0)/12,0)-IFERROR(VLOOKUP(Cal_Energy_Switching!AZ$4,Switching!$B$23:$E$31,2,0)/12,0)</f>
        <v>8289</v>
      </c>
      <c r="BA172" s="6">
        <f>Cal_Energy!BA171+IFERROR(VLOOKUP(Cal_Energy_Switching!BA$4,Switching!$B$35:$E$44,2,0)/12,0)-IFERROR(VLOOKUP(Cal_Energy_Switching!BA$4,Switching!$B$23:$E$31,2,0)/12,0)</f>
        <v>4343.3999999999996</v>
      </c>
      <c r="BB172" s="7">
        <f t="shared" si="14"/>
        <v>2711281.4041634109</v>
      </c>
    </row>
    <row r="173" spans="1:54" x14ac:dyDescent="0.25">
      <c r="A173">
        <v>2028</v>
      </c>
      <c r="B173">
        <v>6</v>
      </c>
      <c r="C173" t="s">
        <v>279</v>
      </c>
      <c r="D173" s="6">
        <f>Cal_Energy!D172+IFERROR(VLOOKUP(Cal_Energy_Switching!D$4,Switching!$B$35:$E$44,2,0)/12,0)-IFERROR(VLOOKUP(Cal_Energy_Switching!D$4,Switching!$B$23:$E$31,2,0)/12,0)</f>
        <v>496060.07519097417</v>
      </c>
      <c r="E173" s="35">
        <f t="shared" si="13"/>
        <v>189520.18313354673</v>
      </c>
      <c r="F173" s="1">
        <f>Cal_Energy!F172+IFERROR(VLOOKUP(Cal_Energy_Switching!F$4,Switching!$B$35:$E$44,2,0)/12,0)-IFERROR(VLOOKUP(Cal_Energy_Switching!F$4,Switching!$B$23:$E$31,2,0)/12,0)</f>
        <v>76758.441203418712</v>
      </c>
      <c r="G173" s="1">
        <f>Cal_Energy!G172+IFERROR(VLOOKUP(Cal_Energy_Switching!G$4,Switching!$B$35:$E$44,2,0)/12,0)-IFERROR(VLOOKUP(Cal_Energy_Switching!G$4,Switching!$B$23:$E$31,2,0)/12,0)</f>
        <v>112761.74193012802</v>
      </c>
      <c r="H173" s="35">
        <f t="shared" si="10"/>
        <v>13402.894447202594</v>
      </c>
      <c r="I173" s="1">
        <f>Cal_Energy!I172+IFERROR(VLOOKUP(Cal_Energy_Switching!I$4,Switching!$B$35:$E$44,2,0)/12,0)-IFERROR(VLOOKUP(Cal_Energy_Switching!I$4,Switching!$B$23:$E$31,2,0)/12,0)</f>
        <v>686.11351316268133</v>
      </c>
      <c r="J173" s="1">
        <f>Cal_Energy!J172+IFERROR(VLOOKUP(Cal_Energy_Switching!J$4,Switching!$B$35:$E$44,2,0)/12,0)-IFERROR(VLOOKUP(Cal_Energy_Switching!J$4,Switching!$B$23:$E$31,2,0)/12,0)</f>
        <v>12716.780934039913</v>
      </c>
      <c r="K173" s="6">
        <f>Cal_Energy!K172+IFERROR(VLOOKUP(Cal_Energy_Switching!K$4,Switching!$B$35:$E$44,2,0)/12,0)-IFERROR(VLOOKUP(Cal_Energy_Switching!K$4,Switching!$B$23:$E$31,2,0)/12,0)</f>
        <v>300988.3640898852</v>
      </c>
      <c r="L173" s="6">
        <f>Cal_Energy!L172+IFERROR(VLOOKUP(Cal_Energy_Switching!L$4,Switching!$B$35:$E$44,2,0)/12,0)-IFERROR(VLOOKUP(Cal_Energy_Switching!L$4,Switching!$B$23:$E$31,2,0)/12,0)</f>
        <v>24894.374623468837</v>
      </c>
      <c r="M173" s="6">
        <f>Cal_Energy!M172+IFERROR(VLOOKUP(Cal_Energy_Switching!M$4,Switching!$B$35:$E$44,2,0)/12,0)-IFERROR(VLOOKUP(Cal_Energy_Switching!M$4,Switching!$B$23:$E$31,2,0)/12,0)</f>
        <v>215819.60481179075</v>
      </c>
      <c r="N173" s="6">
        <f>Cal_Energy!N172+IFERROR(VLOOKUP(Cal_Energy_Switching!N$4,Switching!$B$35:$E$44,2,0)/12,0)-IFERROR(VLOOKUP(Cal_Energy_Switching!N$4,Switching!$B$23:$E$31,2,0)/12,0)</f>
        <v>124756.0204442971</v>
      </c>
      <c r="O173" s="6">
        <f>Cal_Energy!O172+IFERROR(VLOOKUP(Cal_Energy_Switching!O$4,Switching!$B$35:$E$44,2,0)/12,0)-IFERROR(VLOOKUP(Cal_Energy_Switching!O$4,Switching!$B$23:$E$31,2,0)/12,0)</f>
        <v>164620.86463892812</v>
      </c>
      <c r="P173" s="6">
        <f>Cal_Energy!P172+IFERROR(VLOOKUP(Cal_Energy_Switching!P$4,Switching!$B$35:$E$44,2,0)/12,0)-IFERROR(VLOOKUP(Cal_Energy_Switching!P$4,Switching!$B$23:$E$31,2,0)/12,0)</f>
        <v>0</v>
      </c>
      <c r="Q173" s="6">
        <f>Cal_Energy!Q172+IFERROR(VLOOKUP(Cal_Energy_Switching!Q$4,Switching!$B$35:$E$44,2,0)/12,0)-IFERROR(VLOOKUP(Cal_Energy_Switching!Q$4,Switching!$B$23:$E$31,2,0)/12,0)</f>
        <v>23696.757378318525</v>
      </c>
      <c r="R173" s="6">
        <f>Cal_Energy!R172+IFERROR(VLOOKUP(Cal_Energy_Switching!R$4,Switching!$B$35:$E$44,2,0)/12,0)-IFERROR(VLOOKUP(Cal_Energy_Switching!R$4,Switching!$B$23:$E$31,2,0)/12,0)</f>
        <v>19609.099464815314</v>
      </c>
      <c r="S173" s="6">
        <f>Cal_Energy!S172+IFERROR(VLOOKUP(Cal_Energy_Switching!S$4,Switching!$B$35:$E$44,2,0)/12,0)-IFERROR(VLOOKUP(Cal_Energy_Switching!S$4,Switching!$B$23:$E$31,2,0)/12,0)</f>
        <v>131243.51095947853</v>
      </c>
      <c r="T173" s="6">
        <f>Cal_Energy!T172+IFERROR(VLOOKUP(Cal_Energy_Switching!T$4,Switching!$B$35:$E$44,2,0)/12,0)-IFERROR(VLOOKUP(Cal_Energy_Switching!T$4,Switching!$B$23:$E$31,2,0)/12,0)</f>
        <v>10.899764921817665</v>
      </c>
      <c r="U173" s="6">
        <f>Cal_Energy!U172+IFERROR(VLOOKUP(Cal_Energy_Switching!U$4,Switching!$B$35:$E$44,2,0)/12,0)-IFERROR(VLOOKUP(Cal_Energy_Switching!U$4,Switching!$B$23:$E$31,2,0)/12,0)</f>
        <v>105.69847253917369</v>
      </c>
      <c r="V173" s="6">
        <f>Cal_Energy!V172+IFERROR(VLOOKUP(Cal_Energy_Switching!V$4,Switching!$B$35:$E$44,2,0)/12,0)-IFERROR(VLOOKUP(Cal_Energy_Switching!V$4,Switching!$B$23:$E$31,2,0)/12,0)</f>
        <v>45688.667155562805</v>
      </c>
      <c r="W173" s="6">
        <f>Cal_Energy!W172+IFERROR(VLOOKUP(Cal_Energy_Switching!W$4,Switching!$B$35:$E$44,2,0)/12,0)-IFERROR(VLOOKUP(Cal_Energy_Switching!W$4,Switching!$B$23:$E$31,2,0)/12,0)</f>
        <v>9014.4664012340199</v>
      </c>
      <c r="X173" s="6">
        <f>Cal_Energy!X172+IFERROR(VLOOKUP(Cal_Energy_Switching!X$4,Switching!$B$35:$E$44,2,0)/12,0)-IFERROR(VLOOKUP(Cal_Energy_Switching!X$4,Switching!$B$23:$E$31,2,0)/12,0)</f>
        <v>23067.675749766226</v>
      </c>
      <c r="Y173" s="35">
        <f t="shared" si="11"/>
        <v>7298.7461615872035</v>
      </c>
      <c r="Z173" s="1">
        <f>Cal_Energy!Z172+IFERROR(VLOOKUP(Cal_Energy_Switching!Z$4,Switching!$B$35:$E$44,2,0)/12,0)-IFERROR(VLOOKUP(Cal_Energy_Switching!Z$4,Switching!$B$23:$E$31,2,0)/12,0)</f>
        <v>3791.5479408277065</v>
      </c>
      <c r="AA173" s="1">
        <f>Cal_Energy!AA172+IFERROR(VLOOKUP(Cal_Energy_Switching!AA$4,Switching!$B$35:$E$44,2,0)/12,0)-IFERROR(VLOOKUP(Cal_Energy_Switching!AA$4,Switching!$B$23:$E$31,2,0)/12,0)</f>
        <v>3507.1982207594965</v>
      </c>
      <c r="AB173" s="6">
        <f>Cal_Energy!AB172+IFERROR(VLOOKUP(Cal_Energy_Switching!AB$4,Switching!$B$35:$E$44,2,0)/12,0)-IFERROR(VLOOKUP(Cal_Energy_Switching!AB$4,Switching!$B$23:$E$31,2,0)/12,0)</f>
        <v>55.581247008155778</v>
      </c>
      <c r="AC173" s="6">
        <f>Cal_Energy!AC172+IFERROR(VLOOKUP(Cal_Energy_Switching!AC$4,Switching!$B$35:$E$44,2,0)/12,0)-IFERROR(VLOOKUP(Cal_Energy_Switching!AC$4,Switching!$B$23:$E$31,2,0)/12,0)</f>
        <v>1231.9324214110607</v>
      </c>
      <c r="AD173" s="6">
        <f>Cal_Energy!AD172+IFERROR(VLOOKUP(Cal_Energy_Switching!AD$4,Switching!$B$35:$E$44,2,0)/12,0)-IFERROR(VLOOKUP(Cal_Energy_Switching!AD$4,Switching!$B$23:$E$31,2,0)/12,0)</f>
        <v>496.64916232662375</v>
      </c>
      <c r="AE173" s="6">
        <f>Cal_Energy!AE172+IFERROR(VLOOKUP(Cal_Energy_Switching!AE$4,Switching!$B$35:$E$44,2,0)/12,0)-IFERROR(VLOOKUP(Cal_Energy_Switching!AE$4,Switching!$B$23:$E$31,2,0)/12,0)</f>
        <v>3347.8427038740283</v>
      </c>
      <c r="AF173" s="6">
        <f>Cal_Energy!AF172+IFERROR(VLOOKUP(Cal_Energy_Switching!AF$4,Switching!$B$35:$E$44,2,0)/12,0)-IFERROR(VLOOKUP(Cal_Energy_Switching!AF$4,Switching!$B$23:$E$31,2,0)/12,0)</f>
        <v>10574.365894709068</v>
      </c>
      <c r="AG173" s="6">
        <f>Cal_Energy!AG172+IFERROR(VLOOKUP(Cal_Energy_Switching!AG$4,Switching!$B$35:$E$44,2,0)/12,0)-IFERROR(VLOOKUP(Cal_Energy_Switching!AG$4,Switching!$B$23:$E$31,2,0)/12,0)</f>
        <v>5648.8905478383622</v>
      </c>
      <c r="AH173" s="6">
        <f>Cal_Energy!AH172+IFERROR(VLOOKUP(Cal_Energy_Switching!AH$4,Switching!$B$35:$E$44,2,0)/12,0)-IFERROR(VLOOKUP(Cal_Energy_Switching!AH$4,Switching!$B$23:$E$31,2,0)/12,0)</f>
        <v>1667.4574473300349</v>
      </c>
      <c r="AI173" s="6">
        <f>Cal_Energy!AI172+IFERROR(VLOOKUP(Cal_Energy_Switching!AI$4,Switching!$B$35:$E$44,2,0)/12,0)-IFERROR(VLOOKUP(Cal_Energy_Switching!AI$4,Switching!$B$23:$E$31,2,0)/12,0)</f>
        <v>3524.788631569686</v>
      </c>
      <c r="AJ173" s="6">
        <f>Cal_Energy!AJ172+IFERROR(VLOOKUP(Cal_Energy_Switching!AJ$4,Switching!$B$35:$E$44,2,0)/12,0)-IFERROR(VLOOKUP(Cal_Energy_Switching!AJ$4,Switching!$B$23:$E$31,2,0)/12,0)</f>
        <v>472270.94706048927</v>
      </c>
      <c r="AK173" s="35">
        <f t="shared" si="12"/>
        <v>132701.37107766164</v>
      </c>
      <c r="AL173" s="1">
        <f>Cal_Energy!AL172+IFERROR(VLOOKUP(Cal_Energy_Switching!AL$4,Switching!$B$35:$E$44,2,0)/12,0)-IFERROR(VLOOKUP(Cal_Energy_Switching!AL$4,Switching!$B$23:$E$31,2,0)/12,0)</f>
        <v>37337.598571745257</v>
      </c>
      <c r="AM173" s="1">
        <f>Cal_Energy!AM172+IFERROR(VLOOKUP(Cal_Energy_Switching!AM$4,Switching!$B$35:$E$44,2,0)/12,0)-IFERROR(VLOOKUP(Cal_Energy_Switching!AM$4,Switching!$B$23:$E$31,2,0)/12,0)</f>
        <v>95363.772505916364</v>
      </c>
      <c r="AN173" s="6">
        <f>Cal_Energy!AN172+IFERROR(VLOOKUP(Cal_Energy_Switching!AN$4,Switching!$B$35:$E$44,2,0)/12,0)-IFERROR(VLOOKUP(Cal_Energy_Switching!AN$4,Switching!$B$23:$E$31,2,0)/12,0)</f>
        <v>281.19431628863379</v>
      </c>
      <c r="AO173" s="6">
        <f>Cal_Energy!AO172+IFERROR(VLOOKUP(Cal_Energy_Switching!AO$4,Switching!$B$35:$E$44,2,0)/12,0)-IFERROR(VLOOKUP(Cal_Energy_Switching!AO$4,Switching!$B$23:$E$31,2,0)/12,0)</f>
        <v>277.55290455232461</v>
      </c>
      <c r="AP173" s="6">
        <f>Cal_Energy!AP172+IFERROR(VLOOKUP(Cal_Energy_Switching!AP$4,Switching!$B$35:$E$44,2,0)/12,0)-IFERROR(VLOOKUP(Cal_Energy_Switching!AP$4,Switching!$B$23:$E$31,2,0)/12,0)</f>
        <v>7351.1026617953421</v>
      </c>
      <c r="AQ173" s="6">
        <f>Cal_Energy!AQ172+IFERROR(VLOOKUP(Cal_Energy_Switching!AQ$4,Switching!$B$35:$E$44,2,0)/12,0)-IFERROR(VLOOKUP(Cal_Energy_Switching!AQ$4,Switching!$B$23:$E$31,2,0)/12,0)</f>
        <v>91246.664631115607</v>
      </c>
      <c r="AR173" s="6">
        <f>Cal_Energy!AR172+IFERROR(VLOOKUP(Cal_Energy_Switching!AR$4,Switching!$B$35:$E$44,2,0)/12,0)-IFERROR(VLOOKUP(Cal_Energy_Switching!AR$4,Switching!$B$23:$E$31,2,0)/12,0)</f>
        <v>14072.319118015197</v>
      </c>
      <c r="AS173" s="6">
        <f>Cal_Energy!AS172+IFERROR(VLOOKUP(Cal_Energy_Switching!AS$4,Switching!$B$35:$E$44,2,0)/12,0)-IFERROR(VLOOKUP(Cal_Energy_Switching!AS$4,Switching!$B$23:$E$31,2,0)/12,0)</f>
        <v>182544.79601267722</v>
      </c>
      <c r="AT173" s="6">
        <f>Cal_Energy!AT172+IFERROR(VLOOKUP(Cal_Energy_Switching!AT$4,Switching!$B$35:$E$44,2,0)/12,0)-IFERROR(VLOOKUP(Cal_Energy_Switching!AT$4,Switching!$B$23:$E$31,2,0)/12,0)</f>
        <v>34781.077942035459</v>
      </c>
      <c r="AU173" s="6">
        <f>Cal_Energy!AU172+IFERROR(VLOOKUP(Cal_Energy_Switching!AU$4,Switching!$B$35:$E$44,2,0)/12,0)-IFERROR(VLOOKUP(Cal_Energy_Switching!AU$4,Switching!$B$23:$E$31,2,0)/12,0)</f>
        <v>85953.763104005033</v>
      </c>
      <c r="AV173" s="6">
        <f>Cal_Energy!AV172+IFERROR(VLOOKUP(Cal_Energy_Switching!AV$4,Switching!$B$35:$E$44,2,0)/12,0)-IFERROR(VLOOKUP(Cal_Energy_Switching!AV$4,Switching!$B$23:$E$31,2,0)/12,0)</f>
        <v>1398.1810551979186</v>
      </c>
      <c r="AW173" s="6">
        <f>Cal_Energy!AW172+IFERROR(VLOOKUP(Cal_Energy_Switching!AW$4,Switching!$B$35:$E$44,2,0)/12,0)-IFERROR(VLOOKUP(Cal_Energy_Switching!AW$4,Switching!$B$23:$E$31,2,0)/12,0)</f>
        <v>22538.575089815899</v>
      </c>
      <c r="AX173" s="6">
        <f>Cal_Energy!AX172+IFERROR(VLOOKUP(Cal_Energy_Switching!AX$4,Switching!$B$35:$E$44,2,0)/12,0)-IFERROR(VLOOKUP(Cal_Energy_Switching!AX$4,Switching!$B$23:$E$31,2,0)/12,0)</f>
        <v>176309.43087093253</v>
      </c>
      <c r="AY173" s="6">
        <f>Cal_Energy!AY172+IFERROR(VLOOKUP(Cal_Energy_Switching!AY$4,Switching!$B$35:$E$44,2,0)/12,0)-IFERROR(VLOOKUP(Cal_Energy_Switching!AY$4,Switching!$B$23:$E$31,2,0)/12,0)</f>
        <v>26887.685537831821</v>
      </c>
      <c r="AZ173" s="6">
        <f>Cal_Energy!AZ172+IFERROR(VLOOKUP(Cal_Energy_Switching!AZ$4,Switching!$B$35:$E$44,2,0)/12,0)-IFERROR(VLOOKUP(Cal_Energy_Switching!AZ$4,Switching!$B$23:$E$31,2,0)/12,0)</f>
        <v>10068</v>
      </c>
      <c r="BA173" s="6">
        <f>Cal_Energy!BA172+IFERROR(VLOOKUP(Cal_Energy_Switching!BA$4,Switching!$B$35:$E$44,2,0)/12,0)-IFERROR(VLOOKUP(Cal_Energy_Switching!BA$4,Switching!$B$23:$E$31,2,0)/12,0)</f>
        <v>4921.8</v>
      </c>
      <c r="BB173" s="7">
        <f t="shared" si="14"/>
        <v>3079949.8723267978</v>
      </c>
    </row>
    <row r="174" spans="1:54" x14ac:dyDescent="0.25">
      <c r="A174">
        <v>2028</v>
      </c>
      <c r="B174">
        <v>7</v>
      </c>
      <c r="C174" t="s">
        <v>280</v>
      </c>
      <c r="D174" s="6">
        <f>Cal_Energy!D173+IFERROR(VLOOKUP(Cal_Energy_Switching!D$4,Switching!$B$35:$E$44,2,0)/12,0)-IFERROR(VLOOKUP(Cal_Energy_Switching!D$4,Switching!$B$23:$E$31,2,0)/12,0)</f>
        <v>606528.45254837559</v>
      </c>
      <c r="E174" s="35">
        <f t="shared" si="13"/>
        <v>203611.62344068111</v>
      </c>
      <c r="F174" s="1">
        <f>Cal_Energy!F173+IFERROR(VLOOKUP(Cal_Energy_Switching!F$4,Switching!$B$35:$E$44,2,0)/12,0)-IFERROR(VLOOKUP(Cal_Energy_Switching!F$4,Switching!$B$23:$E$31,2,0)/12,0)</f>
        <v>82395.017326272457</v>
      </c>
      <c r="G174" s="1">
        <f>Cal_Energy!G173+IFERROR(VLOOKUP(Cal_Energy_Switching!G$4,Switching!$B$35:$E$44,2,0)/12,0)-IFERROR(VLOOKUP(Cal_Energy_Switching!G$4,Switching!$B$23:$E$31,2,0)/12,0)</f>
        <v>121216.60611440866</v>
      </c>
      <c r="H174" s="35">
        <f t="shared" si="10"/>
        <v>13431.231318600026</v>
      </c>
      <c r="I174" s="1">
        <f>Cal_Energy!I173+IFERROR(VLOOKUP(Cal_Energy_Switching!I$4,Switching!$B$35:$E$44,2,0)/12,0)-IFERROR(VLOOKUP(Cal_Energy_Switching!I$4,Switching!$B$23:$E$31,2,0)/12,0)</f>
        <v>687.56411851237806</v>
      </c>
      <c r="J174" s="1">
        <f>Cal_Energy!J173+IFERROR(VLOOKUP(Cal_Energy_Switching!J$4,Switching!$B$35:$E$44,2,0)/12,0)-IFERROR(VLOOKUP(Cal_Energy_Switching!J$4,Switching!$B$23:$E$31,2,0)/12,0)</f>
        <v>12743.667200087648</v>
      </c>
      <c r="K174" s="6">
        <f>Cal_Energy!K173+IFERROR(VLOOKUP(Cal_Energy_Switching!K$4,Switching!$B$35:$E$44,2,0)/12,0)-IFERROR(VLOOKUP(Cal_Energy_Switching!K$4,Switching!$B$23:$E$31,2,0)/12,0)</f>
        <v>304864.51727058308</v>
      </c>
      <c r="L174" s="6">
        <f>Cal_Energy!L173+IFERROR(VLOOKUP(Cal_Energy_Switching!L$4,Switching!$B$35:$E$44,2,0)/12,0)-IFERROR(VLOOKUP(Cal_Energy_Switching!L$4,Switching!$B$23:$E$31,2,0)/12,0)</f>
        <v>25298.255152200942</v>
      </c>
      <c r="M174" s="6">
        <f>Cal_Energy!M173+IFERROR(VLOOKUP(Cal_Energy_Switching!M$4,Switching!$B$35:$E$44,2,0)/12,0)-IFERROR(VLOOKUP(Cal_Energy_Switching!M$4,Switching!$B$23:$E$31,2,0)/12,0)</f>
        <v>222482.56614826625</v>
      </c>
      <c r="N174" s="6">
        <f>Cal_Energy!N173+IFERROR(VLOOKUP(Cal_Energy_Switching!N$4,Switching!$B$35:$E$44,2,0)/12,0)-IFERROR(VLOOKUP(Cal_Energy_Switching!N$4,Switching!$B$23:$E$31,2,0)/12,0)</f>
        <v>126279.35014705882</v>
      </c>
      <c r="O174" s="6">
        <f>Cal_Energy!O173+IFERROR(VLOOKUP(Cal_Energy_Switching!O$4,Switching!$B$35:$E$44,2,0)/12,0)-IFERROR(VLOOKUP(Cal_Energy_Switching!O$4,Switching!$B$23:$E$31,2,0)/12,0)</f>
        <v>169062.86677803739</v>
      </c>
      <c r="P174" s="6">
        <f>Cal_Energy!P173+IFERROR(VLOOKUP(Cal_Energy_Switching!P$4,Switching!$B$35:$E$44,2,0)/12,0)-IFERROR(VLOOKUP(Cal_Energy_Switching!P$4,Switching!$B$23:$E$31,2,0)/12,0)</f>
        <v>0</v>
      </c>
      <c r="Q174" s="6">
        <f>Cal_Energy!Q173+IFERROR(VLOOKUP(Cal_Energy_Switching!Q$4,Switching!$B$35:$E$44,2,0)/12,0)-IFERROR(VLOOKUP(Cal_Energy_Switching!Q$4,Switching!$B$23:$E$31,2,0)/12,0)</f>
        <v>24495.073058224199</v>
      </c>
      <c r="R174" s="6">
        <f>Cal_Energy!R173+IFERROR(VLOOKUP(Cal_Energy_Switching!R$4,Switching!$B$35:$E$44,2,0)/12,0)-IFERROR(VLOOKUP(Cal_Energy_Switching!R$4,Switching!$B$23:$E$31,2,0)/12,0)</f>
        <v>22473.969163395046</v>
      </c>
      <c r="S174" s="6">
        <f>Cal_Energy!S173+IFERROR(VLOOKUP(Cal_Energy_Switching!S$4,Switching!$B$35:$E$44,2,0)/12,0)-IFERROR(VLOOKUP(Cal_Energy_Switching!S$4,Switching!$B$23:$E$31,2,0)/12,0)</f>
        <v>114326.47122775915</v>
      </c>
      <c r="T174" s="6">
        <f>Cal_Energy!T173+IFERROR(VLOOKUP(Cal_Energy_Switching!T$4,Switching!$B$35:$E$44,2,0)/12,0)-IFERROR(VLOOKUP(Cal_Energy_Switching!T$4,Switching!$B$23:$E$31,2,0)/12,0)</f>
        <v>8.6891948696054211</v>
      </c>
      <c r="U174" s="6">
        <f>Cal_Energy!U173+IFERROR(VLOOKUP(Cal_Energy_Switching!U$4,Switching!$B$35:$E$44,2,0)/12,0)-IFERROR(VLOOKUP(Cal_Energy_Switching!U$4,Switching!$B$23:$E$31,2,0)/12,0)</f>
        <v>101.49907351686156</v>
      </c>
      <c r="V174" s="6">
        <f>Cal_Energy!V173+IFERROR(VLOOKUP(Cal_Energy_Switching!V$4,Switching!$B$35:$E$44,2,0)/12,0)-IFERROR(VLOOKUP(Cal_Energy_Switching!V$4,Switching!$B$23:$E$31,2,0)/12,0)</f>
        <v>44549.468970203568</v>
      </c>
      <c r="W174" s="6">
        <f>Cal_Energy!W173+IFERROR(VLOOKUP(Cal_Energy_Switching!W$4,Switching!$B$35:$E$44,2,0)/12,0)-IFERROR(VLOOKUP(Cal_Energy_Switching!W$4,Switching!$B$23:$E$31,2,0)/12,0)</f>
        <v>8522.3132320246532</v>
      </c>
      <c r="X174" s="6">
        <f>Cal_Energy!X173+IFERROR(VLOOKUP(Cal_Energy_Switching!X$4,Switching!$B$35:$E$44,2,0)/12,0)-IFERROR(VLOOKUP(Cal_Energy_Switching!X$4,Switching!$B$23:$E$31,2,0)/12,0)</f>
        <v>20466.473152890256</v>
      </c>
      <c r="Y174" s="35">
        <f t="shared" si="11"/>
        <v>7748.8321472451134</v>
      </c>
      <c r="Z174" s="1">
        <f>Cal_Energy!Z173+IFERROR(VLOOKUP(Cal_Energy_Switching!Z$4,Switching!$B$35:$E$44,2,0)/12,0)-IFERROR(VLOOKUP(Cal_Energy_Switching!Z$4,Switching!$B$23:$E$31,2,0)/12,0)</f>
        <v>4025.3583178891763</v>
      </c>
      <c r="AA174" s="1">
        <f>Cal_Energy!AA173+IFERROR(VLOOKUP(Cal_Energy_Switching!AA$4,Switching!$B$35:$E$44,2,0)/12,0)-IFERROR(VLOOKUP(Cal_Energy_Switching!AA$4,Switching!$B$23:$E$31,2,0)/12,0)</f>
        <v>3723.4738293559367</v>
      </c>
      <c r="AB174" s="6">
        <f>Cal_Energy!AB173+IFERROR(VLOOKUP(Cal_Energy_Switching!AB$4,Switching!$B$35:$E$44,2,0)/12,0)-IFERROR(VLOOKUP(Cal_Energy_Switching!AB$4,Switching!$B$23:$E$31,2,0)/12,0)</f>
        <v>66.635127482110178</v>
      </c>
      <c r="AC174" s="6">
        <f>Cal_Energy!AC173+IFERROR(VLOOKUP(Cal_Energy_Switching!AC$4,Switching!$B$35:$E$44,2,0)/12,0)-IFERROR(VLOOKUP(Cal_Energy_Switching!AC$4,Switching!$B$23:$E$31,2,0)/12,0)</f>
        <v>1166.0149009059655</v>
      </c>
      <c r="AD174" s="6">
        <f>Cal_Energy!AD173+IFERROR(VLOOKUP(Cal_Energy_Switching!AD$4,Switching!$B$35:$E$44,2,0)/12,0)-IFERROR(VLOOKUP(Cal_Energy_Switching!AD$4,Switching!$B$23:$E$31,2,0)/12,0)</f>
        <v>468.09091540503067</v>
      </c>
      <c r="AE174" s="6">
        <f>Cal_Energy!AE173+IFERROR(VLOOKUP(Cal_Energy_Switching!AE$4,Switching!$B$35:$E$44,2,0)/12,0)-IFERROR(VLOOKUP(Cal_Energy_Switching!AE$4,Switching!$B$23:$E$31,2,0)/12,0)</f>
        <v>3172.3015299065887</v>
      </c>
      <c r="AF174" s="6">
        <f>Cal_Energy!AF173+IFERROR(VLOOKUP(Cal_Energy_Switching!AF$4,Switching!$B$35:$E$44,2,0)/12,0)-IFERROR(VLOOKUP(Cal_Energy_Switching!AF$4,Switching!$B$23:$E$31,2,0)/12,0)</f>
        <v>10733.61273630078</v>
      </c>
      <c r="AG174" s="6">
        <f>Cal_Energy!AG173+IFERROR(VLOOKUP(Cal_Energy_Switching!AG$4,Switching!$B$35:$E$44,2,0)/12,0)-IFERROR(VLOOKUP(Cal_Energy_Switching!AG$4,Switching!$B$23:$E$31,2,0)/12,0)</f>
        <v>5352.6959634172799</v>
      </c>
      <c r="AH174" s="6">
        <f>Cal_Energy!AH173+IFERROR(VLOOKUP(Cal_Energy_Switching!AH$4,Switching!$B$35:$E$44,2,0)/12,0)-IFERROR(VLOOKUP(Cal_Energy_Switching!AH$4,Switching!$B$23:$E$31,2,0)/12,0)</f>
        <v>1580.025789472767</v>
      </c>
      <c r="AI174" s="6">
        <f>Cal_Energy!AI173+IFERROR(VLOOKUP(Cal_Energy_Switching!AI$4,Switching!$B$35:$E$44,2,0)/12,0)-IFERROR(VLOOKUP(Cal_Energy_Switching!AI$4,Switching!$B$23:$E$31,2,0)/12,0)</f>
        <v>3577.8709121002548</v>
      </c>
      <c r="AJ174" s="6">
        <f>Cal_Energy!AJ173+IFERROR(VLOOKUP(Cal_Energy_Switching!AJ$4,Switching!$B$35:$E$44,2,0)/12,0)-IFERROR(VLOOKUP(Cal_Energy_Switching!AJ$4,Switching!$B$23:$E$31,2,0)/12,0)</f>
        <v>598811.45467978157</v>
      </c>
      <c r="AK174" s="35">
        <f t="shared" si="12"/>
        <v>147240.0077295946</v>
      </c>
      <c r="AL174" s="1">
        <f>Cal_Energy!AL173+IFERROR(VLOOKUP(Cal_Energy_Switching!AL$4,Switching!$B$35:$E$44,2,0)/12,0)-IFERROR(VLOOKUP(Cal_Energy_Switching!AL$4,Switching!$B$23:$E$31,2,0)/12,0)</f>
        <v>41408.416834286494</v>
      </c>
      <c r="AM174" s="1">
        <f>Cal_Energy!AM173+IFERROR(VLOOKUP(Cal_Energy_Switching!AM$4,Switching!$B$35:$E$44,2,0)/12,0)-IFERROR(VLOOKUP(Cal_Energy_Switching!AM$4,Switching!$B$23:$E$31,2,0)/12,0)</f>
        <v>105831.59089530811</v>
      </c>
      <c r="AN174" s="6">
        <f>Cal_Energy!AN173+IFERROR(VLOOKUP(Cal_Energy_Switching!AN$4,Switching!$B$35:$E$44,2,0)/12,0)-IFERROR(VLOOKUP(Cal_Energy_Switching!AN$4,Switching!$B$23:$E$31,2,0)/12,0)</f>
        <v>262.8809633709144</v>
      </c>
      <c r="AO174" s="6">
        <f>Cal_Energy!AO173+IFERROR(VLOOKUP(Cal_Energy_Switching!AO$4,Switching!$B$35:$E$44,2,0)/12,0)-IFERROR(VLOOKUP(Cal_Energy_Switching!AO$4,Switching!$B$23:$E$31,2,0)/12,0)</f>
        <v>255.59514836856036</v>
      </c>
      <c r="AP174" s="6">
        <f>Cal_Energy!AP173+IFERROR(VLOOKUP(Cal_Energy_Switching!AP$4,Switching!$B$35:$E$44,2,0)/12,0)-IFERROR(VLOOKUP(Cal_Energy_Switching!AP$4,Switching!$B$23:$E$31,2,0)/12,0)</f>
        <v>6949.685385110949</v>
      </c>
      <c r="AQ174" s="6">
        <f>Cal_Energy!AQ173+IFERROR(VLOOKUP(Cal_Energy_Switching!AQ$4,Switching!$B$35:$E$44,2,0)/12,0)-IFERROR(VLOOKUP(Cal_Energy_Switching!AQ$4,Switching!$B$23:$E$31,2,0)/12,0)</f>
        <v>76389.728894927379</v>
      </c>
      <c r="AR174" s="6">
        <f>Cal_Energy!AR173+IFERROR(VLOOKUP(Cal_Energy_Switching!AR$4,Switching!$B$35:$E$44,2,0)/12,0)-IFERROR(VLOOKUP(Cal_Energy_Switching!AR$4,Switching!$B$23:$E$31,2,0)/12,0)</f>
        <v>14404.224059485288</v>
      </c>
      <c r="AS174" s="6">
        <f>Cal_Energy!AS173+IFERROR(VLOOKUP(Cal_Energy_Switching!AS$4,Switching!$B$35:$E$44,2,0)/12,0)-IFERROR(VLOOKUP(Cal_Energy_Switching!AS$4,Switching!$B$23:$E$31,2,0)/12,0)</f>
        <v>180106.71942692375</v>
      </c>
      <c r="AT174" s="6">
        <f>Cal_Energy!AT173+IFERROR(VLOOKUP(Cal_Energy_Switching!AT$4,Switching!$B$35:$E$44,2,0)/12,0)-IFERROR(VLOOKUP(Cal_Energy_Switching!AT$4,Switching!$B$23:$E$31,2,0)/12,0)</f>
        <v>35555.522805465662</v>
      </c>
      <c r="AU174" s="6">
        <f>Cal_Energy!AU173+IFERROR(VLOOKUP(Cal_Energy_Switching!AU$4,Switching!$B$35:$E$44,2,0)/12,0)-IFERROR(VLOOKUP(Cal_Energy_Switching!AU$4,Switching!$B$23:$E$31,2,0)/12,0)</f>
        <v>84806.432946003406</v>
      </c>
      <c r="AV174" s="6">
        <f>Cal_Energy!AV173+IFERROR(VLOOKUP(Cal_Energy_Switching!AV$4,Switching!$B$35:$E$44,2,0)/12,0)-IFERROR(VLOOKUP(Cal_Energy_Switching!AV$4,Switching!$B$23:$E$31,2,0)/12,0)</f>
        <v>1309.5731877176829</v>
      </c>
      <c r="AW174" s="6">
        <f>Cal_Energy!AW173+IFERROR(VLOOKUP(Cal_Energy_Switching!AW$4,Switching!$B$35:$E$44,2,0)/12,0)-IFERROR(VLOOKUP(Cal_Energy_Switching!AW$4,Switching!$B$23:$E$31,2,0)/12,0)</f>
        <v>22533.760902539329</v>
      </c>
      <c r="AX174" s="6">
        <f>Cal_Energy!AX173+IFERROR(VLOOKUP(Cal_Energy_Switching!AX$4,Switching!$B$35:$E$44,2,0)/12,0)-IFERROR(VLOOKUP(Cal_Energy_Switching!AX$4,Switching!$B$23:$E$31,2,0)/12,0)</f>
        <v>165136.05484209201</v>
      </c>
      <c r="AY174" s="6">
        <f>Cal_Energy!AY173+IFERROR(VLOOKUP(Cal_Energy_Switching!AY$4,Switching!$B$35:$E$44,2,0)/12,0)-IFERROR(VLOOKUP(Cal_Energy_Switching!AY$4,Switching!$B$23:$E$31,2,0)/12,0)</f>
        <v>26882.620809158823</v>
      </c>
      <c r="AZ174" s="6">
        <f>Cal_Energy!AZ173+IFERROR(VLOOKUP(Cal_Energy_Switching!AZ$4,Switching!$B$35:$E$44,2,0)/12,0)-IFERROR(VLOOKUP(Cal_Energy_Switching!AZ$4,Switching!$B$23:$E$31,2,0)/12,0)</f>
        <v>10990</v>
      </c>
      <c r="BA174" s="6">
        <f>Cal_Energy!BA173+IFERROR(VLOOKUP(Cal_Energy_Switching!BA$4,Switching!$B$35:$E$44,2,0)/12,0)-IFERROR(VLOOKUP(Cal_Energy_Switching!BA$4,Switching!$B$23:$E$31,2,0)/12,0)</f>
        <v>5252.4</v>
      </c>
      <c r="BB174" s="7">
        <f t="shared" si="14"/>
        <v>3317255.5616794634</v>
      </c>
    </row>
    <row r="175" spans="1:54" x14ac:dyDescent="0.25">
      <c r="A175">
        <v>2028</v>
      </c>
      <c r="B175">
        <v>8</v>
      </c>
      <c r="C175" t="s">
        <v>281</v>
      </c>
      <c r="D175" s="6">
        <f>Cal_Energy!D174+IFERROR(VLOOKUP(Cal_Energy_Switching!D$4,Switching!$B$35:$E$44,2,0)/12,0)-IFERROR(VLOOKUP(Cal_Energy_Switching!D$4,Switching!$B$23:$E$31,2,0)/12,0)</f>
        <v>622113.25321576709</v>
      </c>
      <c r="E175" s="35">
        <f t="shared" si="13"/>
        <v>211051.22563271158</v>
      </c>
      <c r="F175" s="1">
        <f>Cal_Energy!F174+IFERROR(VLOOKUP(Cal_Energy_Switching!F$4,Switching!$B$35:$E$44,2,0)/12,0)-IFERROR(VLOOKUP(Cal_Energy_Switching!F$4,Switching!$B$23:$E$31,2,0)/12,0)</f>
        <v>85370.858203084645</v>
      </c>
      <c r="G175" s="1">
        <f>Cal_Energy!G174+IFERROR(VLOOKUP(Cal_Energy_Switching!G$4,Switching!$B$35:$E$44,2,0)/12,0)-IFERROR(VLOOKUP(Cal_Energy_Switching!G$4,Switching!$B$23:$E$31,2,0)/12,0)</f>
        <v>125680.36742962693</v>
      </c>
      <c r="H175" s="35">
        <f t="shared" si="10"/>
        <v>13460.570958010218</v>
      </c>
      <c r="I175" s="1">
        <f>Cal_Energy!I174+IFERROR(VLOOKUP(Cal_Energy_Switching!I$4,Switching!$B$35:$E$44,2,0)/12,0)-IFERROR(VLOOKUP(Cal_Energy_Switching!I$4,Switching!$B$23:$E$31,2,0)/12,0)</f>
        <v>689.06605700409352</v>
      </c>
      <c r="J175" s="1">
        <f>Cal_Energy!J174+IFERROR(VLOOKUP(Cal_Energy_Switching!J$4,Switching!$B$35:$E$44,2,0)/12,0)-IFERROR(VLOOKUP(Cal_Energy_Switching!J$4,Switching!$B$23:$E$31,2,0)/12,0)</f>
        <v>12771.504901006125</v>
      </c>
      <c r="K175" s="6">
        <f>Cal_Energy!K174+IFERROR(VLOOKUP(Cal_Energy_Switching!K$4,Switching!$B$35:$E$44,2,0)/12,0)-IFERROR(VLOOKUP(Cal_Energy_Switching!K$4,Switching!$B$23:$E$31,2,0)/12,0)</f>
        <v>305804.47440589004</v>
      </c>
      <c r="L175" s="6">
        <f>Cal_Energy!L174+IFERROR(VLOOKUP(Cal_Energy_Switching!L$4,Switching!$B$35:$E$44,2,0)/12,0)-IFERROR(VLOOKUP(Cal_Energy_Switching!L$4,Switching!$B$23:$E$31,2,0)/12,0)</f>
        <v>25396.195137308787</v>
      </c>
      <c r="M175" s="6">
        <f>Cal_Energy!M174+IFERROR(VLOOKUP(Cal_Energy_Switching!M$4,Switching!$B$35:$E$44,2,0)/12,0)-IFERROR(VLOOKUP(Cal_Energy_Switching!M$4,Switching!$B$23:$E$31,2,0)/12,0)</f>
        <v>223692.13001548909</v>
      </c>
      <c r="N175" s="6">
        <f>Cal_Energy!N174+IFERROR(VLOOKUP(Cal_Energy_Switching!N$4,Switching!$B$35:$E$44,2,0)/12,0)-IFERROR(VLOOKUP(Cal_Energy_Switching!N$4,Switching!$B$23:$E$31,2,0)/12,0)</f>
        <v>126648.7536656468</v>
      </c>
      <c r="O175" s="6">
        <f>Cal_Energy!O174+IFERROR(VLOOKUP(Cal_Energy_Switching!O$4,Switching!$B$35:$E$44,2,0)/12,0)-IFERROR(VLOOKUP(Cal_Energy_Switching!O$4,Switching!$B$23:$E$31,2,0)/12,0)</f>
        <v>169869.24775704445</v>
      </c>
      <c r="P175" s="6">
        <f>Cal_Energy!P174+IFERROR(VLOOKUP(Cal_Energy_Switching!P$4,Switching!$B$35:$E$44,2,0)/12,0)-IFERROR(VLOOKUP(Cal_Energy_Switching!P$4,Switching!$B$23:$E$31,2,0)/12,0)</f>
        <v>0</v>
      </c>
      <c r="Q175" s="6">
        <f>Cal_Energy!Q174+IFERROR(VLOOKUP(Cal_Energy_Switching!Q$4,Switching!$B$35:$E$44,2,0)/12,0)-IFERROR(VLOOKUP(Cal_Energy_Switching!Q$4,Switching!$B$23:$E$31,2,0)/12,0)</f>
        <v>25524.170453470699</v>
      </c>
      <c r="R175" s="6">
        <f>Cal_Energy!R174+IFERROR(VLOOKUP(Cal_Energy_Switching!R$4,Switching!$B$35:$E$44,2,0)/12,0)-IFERROR(VLOOKUP(Cal_Energy_Switching!R$4,Switching!$B$23:$E$31,2,0)/12,0)</f>
        <v>21250.876217289828</v>
      </c>
      <c r="S175" s="6">
        <f>Cal_Energy!S174+IFERROR(VLOOKUP(Cal_Energy_Switching!S$4,Switching!$B$35:$E$44,2,0)/12,0)-IFERROR(VLOOKUP(Cal_Energy_Switching!S$4,Switching!$B$23:$E$31,2,0)/12,0)</f>
        <v>128741.93381434091</v>
      </c>
      <c r="T175" s="6">
        <f>Cal_Energy!T174+IFERROR(VLOOKUP(Cal_Energy_Switching!T$4,Switching!$B$35:$E$44,2,0)/12,0)-IFERROR(VLOOKUP(Cal_Energy_Switching!T$4,Switching!$B$23:$E$31,2,0)/12,0)</f>
        <v>12.616732898701494</v>
      </c>
      <c r="U175" s="6">
        <f>Cal_Energy!U174+IFERROR(VLOOKUP(Cal_Energy_Switching!U$4,Switching!$B$35:$E$44,2,0)/12,0)-IFERROR(VLOOKUP(Cal_Energy_Switching!U$4,Switching!$B$23:$E$31,2,0)/12,0)</f>
        <v>100.52641389981557</v>
      </c>
      <c r="V175" s="6">
        <f>Cal_Energy!V174+IFERROR(VLOOKUP(Cal_Energy_Switching!V$4,Switching!$B$35:$E$44,2,0)/12,0)-IFERROR(VLOOKUP(Cal_Energy_Switching!V$4,Switching!$B$23:$E$31,2,0)/12,0)</f>
        <v>46590.42742533984</v>
      </c>
      <c r="W175" s="6">
        <f>Cal_Energy!W174+IFERROR(VLOOKUP(Cal_Energy_Switching!W$4,Switching!$B$35:$E$44,2,0)/12,0)-IFERROR(VLOOKUP(Cal_Energy_Switching!W$4,Switching!$B$23:$E$31,2,0)/12,0)</f>
        <v>8915.0301585923571</v>
      </c>
      <c r="X175" s="6">
        <f>Cal_Energy!X174+IFERROR(VLOOKUP(Cal_Energy_Switching!X$4,Switching!$B$35:$E$44,2,0)/12,0)-IFERROR(VLOOKUP(Cal_Energy_Switching!X$4,Switching!$B$23:$E$31,2,0)/12,0)</f>
        <v>26701.270681476075</v>
      </c>
      <c r="Y175" s="35">
        <f t="shared" si="11"/>
        <v>7952.1639787151653</v>
      </c>
      <c r="Z175" s="1">
        <f>Cal_Energy!Z174+IFERROR(VLOOKUP(Cal_Energy_Switching!Z$4,Switching!$B$35:$E$44,2,0)/12,0)-IFERROR(VLOOKUP(Cal_Energy_Switching!Z$4,Switching!$B$23:$E$31,2,0)/12,0)</f>
        <v>4130.9850063432041</v>
      </c>
      <c r="AA175" s="1">
        <f>Cal_Energy!AA174+IFERROR(VLOOKUP(Cal_Energy_Switching!AA$4,Switching!$B$35:$E$44,2,0)/12,0)-IFERROR(VLOOKUP(Cal_Energy_Switching!AA$4,Switching!$B$23:$E$31,2,0)/12,0)</f>
        <v>3821.1789723719612</v>
      </c>
      <c r="AB175" s="6">
        <f>Cal_Energy!AB174+IFERROR(VLOOKUP(Cal_Energy_Switching!AB$4,Switching!$B$35:$E$44,2,0)/12,0)-IFERROR(VLOOKUP(Cal_Energy_Switching!AB$4,Switching!$B$23:$E$31,2,0)/12,0)</f>
        <v>70.490528681414375</v>
      </c>
      <c r="AC175" s="6">
        <f>Cal_Energy!AC174+IFERROR(VLOOKUP(Cal_Energy_Switching!AC$4,Switching!$B$35:$E$44,2,0)/12,0)-IFERROR(VLOOKUP(Cal_Energy_Switching!AC$4,Switching!$B$23:$E$31,2,0)/12,0)</f>
        <v>1160.9229115948576</v>
      </c>
      <c r="AD175" s="6">
        <f>Cal_Energy!AD174+IFERROR(VLOOKUP(Cal_Energy_Switching!AD$4,Switching!$B$35:$E$44,2,0)/12,0)-IFERROR(VLOOKUP(Cal_Energy_Switching!AD$4,Switching!$B$23:$E$31,2,0)/12,0)</f>
        <v>486.99433842733629</v>
      </c>
      <c r="AE175" s="6">
        <f>Cal_Energy!AE174+IFERROR(VLOOKUP(Cal_Energy_Switching!AE$4,Switching!$B$35:$E$44,2,0)/12,0)-IFERROR(VLOOKUP(Cal_Energy_Switching!AE$4,Switching!$B$23:$E$31,2,0)/12,0)</f>
        <v>3154.5979177147201</v>
      </c>
      <c r="AF175" s="6">
        <f>Cal_Energy!AF174+IFERROR(VLOOKUP(Cal_Energy_Switching!AF$4,Switching!$B$35:$E$44,2,0)/12,0)-IFERROR(VLOOKUP(Cal_Energy_Switching!AF$4,Switching!$B$23:$E$31,2,0)/12,0)</f>
        <v>10781.334161416689</v>
      </c>
      <c r="AG175" s="6">
        <f>Cal_Energy!AG174+IFERROR(VLOOKUP(Cal_Energy_Switching!AG$4,Switching!$B$35:$E$44,2,0)/12,0)-IFERROR(VLOOKUP(Cal_Energy_Switching!AG$4,Switching!$B$23:$E$31,2,0)/12,0)</f>
        <v>5322.824259033584</v>
      </c>
      <c r="AH175" s="6">
        <f>Cal_Energy!AH174+IFERROR(VLOOKUP(Cal_Energy_Switching!AH$4,Switching!$B$35:$E$44,2,0)/12,0)-IFERROR(VLOOKUP(Cal_Energy_Switching!AH$4,Switching!$B$23:$E$31,2,0)/12,0)</f>
        <v>1571.2081649291133</v>
      </c>
      <c r="AI175" s="6">
        <f>Cal_Energy!AI174+IFERROR(VLOOKUP(Cal_Energy_Switching!AI$4,Switching!$B$35:$E$44,2,0)/12,0)-IFERROR(VLOOKUP(Cal_Energy_Switching!AI$4,Switching!$B$23:$E$31,2,0)/12,0)</f>
        <v>3593.7780538055595</v>
      </c>
      <c r="AJ175" s="6">
        <f>Cal_Energy!AJ174+IFERROR(VLOOKUP(Cal_Energy_Switching!AJ$4,Switching!$B$35:$E$44,2,0)/12,0)-IFERROR(VLOOKUP(Cal_Energy_Switching!AJ$4,Switching!$B$23:$E$31,2,0)/12,0)</f>
        <v>599100.69195255474</v>
      </c>
      <c r="AK175" s="35">
        <f t="shared" si="12"/>
        <v>148356.97795916567</v>
      </c>
      <c r="AL175" s="1">
        <f>Cal_Energy!AL174+IFERROR(VLOOKUP(Cal_Energy_Switching!AL$4,Switching!$B$35:$E$44,2,0)/12,0)-IFERROR(VLOOKUP(Cal_Energy_Switching!AL$4,Switching!$B$23:$E$31,2,0)/12,0)</f>
        <v>41721.168498566396</v>
      </c>
      <c r="AM175" s="1">
        <f>Cal_Energy!AM174+IFERROR(VLOOKUP(Cal_Energy_Switching!AM$4,Switching!$B$35:$E$44,2,0)/12,0)-IFERROR(VLOOKUP(Cal_Energy_Switching!AM$4,Switching!$B$23:$E$31,2,0)/12,0)</f>
        <v>106635.80946059928</v>
      </c>
      <c r="AN175" s="6">
        <f>Cal_Energy!AN174+IFERROR(VLOOKUP(Cal_Energy_Switching!AN$4,Switching!$B$35:$E$44,2,0)/12,0)-IFERROR(VLOOKUP(Cal_Energy_Switching!AN$4,Switching!$B$23:$E$31,2,0)/12,0)</f>
        <v>257.94728522292985</v>
      </c>
      <c r="AO175" s="6">
        <f>Cal_Energy!AO174+IFERROR(VLOOKUP(Cal_Energy_Switching!AO$4,Switching!$B$35:$E$44,2,0)/12,0)-IFERROR(VLOOKUP(Cal_Energy_Switching!AO$4,Switching!$B$23:$E$31,2,0)/12,0)</f>
        <v>254.29320578259245</v>
      </c>
      <c r="AP175" s="6">
        <f>Cal_Energy!AP174+IFERROR(VLOOKUP(Cal_Energy_Switching!AP$4,Switching!$B$35:$E$44,2,0)/12,0)-IFERROR(VLOOKUP(Cal_Energy_Switching!AP$4,Switching!$B$23:$E$31,2,0)/12,0)</f>
        <v>7427.8977122386432</v>
      </c>
      <c r="AQ175" s="6">
        <f>Cal_Energy!AQ174+IFERROR(VLOOKUP(Cal_Energy_Switching!AQ$4,Switching!$B$35:$E$44,2,0)/12,0)-IFERROR(VLOOKUP(Cal_Energy_Switching!AQ$4,Switching!$B$23:$E$31,2,0)/12,0)</f>
        <v>82946.627919811363</v>
      </c>
      <c r="AR175" s="6">
        <f>Cal_Energy!AR174+IFERROR(VLOOKUP(Cal_Energy_Switching!AR$4,Switching!$B$35:$E$44,2,0)/12,0)-IFERROR(VLOOKUP(Cal_Energy_Switching!AR$4,Switching!$B$23:$E$31,2,0)/12,0)</f>
        <v>14389.765635950052</v>
      </c>
      <c r="AS175" s="6">
        <f>Cal_Energy!AS174+IFERROR(VLOOKUP(Cal_Energy_Switching!AS$4,Switching!$B$35:$E$44,2,0)/12,0)-IFERROR(VLOOKUP(Cal_Energy_Switching!AS$4,Switching!$B$23:$E$31,2,0)/12,0)</f>
        <v>181545.52295846789</v>
      </c>
      <c r="AT175" s="6">
        <f>Cal_Energy!AT174+IFERROR(VLOOKUP(Cal_Energy_Switching!AT$4,Switching!$B$35:$E$44,2,0)/12,0)-IFERROR(VLOOKUP(Cal_Energy_Switching!AT$4,Switching!$B$23:$E$31,2,0)/12,0)</f>
        <v>35521.786483883458</v>
      </c>
      <c r="AU175" s="6">
        <f>Cal_Energy!AU174+IFERROR(VLOOKUP(Cal_Energy_Switching!AU$4,Switching!$B$35:$E$44,2,0)/12,0)-IFERROR(VLOOKUP(Cal_Energy_Switching!AU$4,Switching!$B$23:$E$31,2,0)/12,0)</f>
        <v>85483.516960847744</v>
      </c>
      <c r="AV175" s="6">
        <f>Cal_Energy!AV174+IFERROR(VLOOKUP(Cal_Energy_Switching!AV$4,Switching!$B$35:$E$44,2,0)/12,0)-IFERROR(VLOOKUP(Cal_Energy_Switching!AV$4,Switching!$B$23:$E$31,2,0)/12,0)</f>
        <v>1369.5662317088304</v>
      </c>
      <c r="AW175" s="6">
        <f>Cal_Energy!AW174+IFERROR(VLOOKUP(Cal_Energy_Switching!AW$4,Switching!$B$35:$E$44,2,0)/12,0)-IFERROR(VLOOKUP(Cal_Energy_Switching!AW$4,Switching!$B$23:$E$31,2,0)/12,0)</f>
        <v>22397.572210999577</v>
      </c>
      <c r="AX175" s="6">
        <f>Cal_Energy!AX174+IFERROR(VLOOKUP(Cal_Energy_Switching!AX$4,Switching!$B$35:$E$44,2,0)/12,0)-IFERROR(VLOOKUP(Cal_Energy_Switching!AX$4,Switching!$B$23:$E$31,2,0)/12,0)</f>
        <v>172701.12619173693</v>
      </c>
      <c r="AY175" s="6">
        <f>Cal_Energy!AY174+IFERROR(VLOOKUP(Cal_Energy_Switching!AY$4,Switching!$B$35:$E$44,2,0)/12,0)-IFERROR(VLOOKUP(Cal_Energy_Switching!AY$4,Switching!$B$23:$E$31,2,0)/12,0)</f>
        <v>26739.344544370295</v>
      </c>
      <c r="AZ175" s="6">
        <f>Cal_Energy!AZ174+IFERROR(VLOOKUP(Cal_Energy_Switching!AZ$4,Switching!$B$35:$E$44,2,0)/12,0)-IFERROR(VLOOKUP(Cal_Energy_Switching!AZ$4,Switching!$B$23:$E$31,2,0)/12,0)</f>
        <v>10824.2</v>
      </c>
      <c r="BA175" s="6">
        <f>Cal_Energy!BA174+IFERROR(VLOOKUP(Cal_Energy_Switching!BA$4,Switching!$B$35:$E$44,2,0)/12,0)-IFERROR(VLOOKUP(Cal_Energy_Switching!BA$4,Switching!$B$23:$E$31,2,0)/12,0)</f>
        <v>5119.5</v>
      </c>
      <c r="BB175" s="7">
        <f t="shared" si="14"/>
        <v>3384403.3542522346</v>
      </c>
    </row>
    <row r="176" spans="1:54" x14ac:dyDescent="0.25">
      <c r="A176">
        <v>2028</v>
      </c>
      <c r="B176">
        <v>9</v>
      </c>
      <c r="C176" t="s">
        <v>282</v>
      </c>
      <c r="D176" s="6">
        <f>Cal_Energy!D175+IFERROR(VLOOKUP(Cal_Energy_Switching!D$4,Switching!$B$35:$E$44,2,0)/12,0)-IFERROR(VLOOKUP(Cal_Energy_Switching!D$4,Switching!$B$23:$E$31,2,0)/12,0)</f>
        <v>488844.89851934195</v>
      </c>
      <c r="E176" s="35">
        <f t="shared" si="13"/>
        <v>174552.59406613599</v>
      </c>
      <c r="F176" s="1">
        <f>Cal_Energy!F175+IFERROR(VLOOKUP(Cal_Energy_Switching!F$4,Switching!$B$35:$E$44,2,0)/12,0)-IFERROR(VLOOKUP(Cal_Energy_Switching!F$4,Switching!$B$23:$E$31,2,0)/12,0)</f>
        <v>70771.405576454417</v>
      </c>
      <c r="G176" s="1">
        <f>Cal_Energy!G175+IFERROR(VLOOKUP(Cal_Energy_Switching!G$4,Switching!$B$35:$E$44,2,0)/12,0)-IFERROR(VLOOKUP(Cal_Energy_Switching!G$4,Switching!$B$23:$E$31,2,0)/12,0)</f>
        <v>103781.18848968158</v>
      </c>
      <c r="H176" s="35">
        <f t="shared" si="10"/>
        <v>11251.212344981041</v>
      </c>
      <c r="I176" s="1">
        <f>Cal_Energy!I175+IFERROR(VLOOKUP(Cal_Energy_Switching!I$4,Switching!$B$35:$E$44,2,0)/12,0)-IFERROR(VLOOKUP(Cal_Energy_Switching!I$4,Switching!$B$23:$E$31,2,0)/12,0)</f>
        <v>575.96580050404589</v>
      </c>
      <c r="J176" s="1">
        <f>Cal_Energy!J175+IFERROR(VLOOKUP(Cal_Energy_Switching!J$4,Switching!$B$35:$E$44,2,0)/12,0)-IFERROR(VLOOKUP(Cal_Energy_Switching!J$4,Switching!$B$23:$E$31,2,0)/12,0)</f>
        <v>10675.246544476995</v>
      </c>
      <c r="K176" s="6">
        <f>Cal_Energy!K175+IFERROR(VLOOKUP(Cal_Energy_Switching!K$4,Switching!$B$35:$E$44,2,0)/12,0)-IFERROR(VLOOKUP(Cal_Energy_Switching!K$4,Switching!$B$23:$E$31,2,0)/12,0)</f>
        <v>257550.1298541273</v>
      </c>
      <c r="L176" s="6">
        <f>Cal_Energy!L175+IFERROR(VLOOKUP(Cal_Energy_Switching!L$4,Switching!$B$35:$E$44,2,0)/12,0)-IFERROR(VLOOKUP(Cal_Energy_Switching!L$4,Switching!$B$23:$E$31,2,0)/12,0)</f>
        <v>20368.274597884189</v>
      </c>
      <c r="M176" s="6">
        <f>Cal_Energy!M175+IFERROR(VLOOKUP(Cal_Energy_Switching!M$4,Switching!$B$35:$E$44,2,0)/12,0)-IFERROR(VLOOKUP(Cal_Energy_Switching!M$4,Switching!$B$23:$E$31,2,0)/12,0)</f>
        <v>192612.94690185794</v>
      </c>
      <c r="N176" s="6">
        <f>Cal_Energy!N175+IFERROR(VLOOKUP(Cal_Energy_Switching!N$4,Switching!$B$35:$E$44,2,0)/12,0)-IFERROR(VLOOKUP(Cal_Energy_Switching!N$4,Switching!$B$23:$E$31,2,0)/12,0)</f>
        <v>107684.77754905692</v>
      </c>
      <c r="O176" s="6">
        <f>Cal_Energy!O175+IFERROR(VLOOKUP(Cal_Energy_Switching!O$4,Switching!$B$35:$E$44,2,0)/12,0)-IFERROR(VLOOKUP(Cal_Energy_Switching!O$4,Switching!$B$23:$E$31,2,0)/12,0)</f>
        <v>149149.66214024631</v>
      </c>
      <c r="P176" s="6">
        <f>Cal_Energy!P175+IFERROR(VLOOKUP(Cal_Energy_Switching!P$4,Switching!$B$35:$E$44,2,0)/12,0)-IFERROR(VLOOKUP(Cal_Energy_Switching!P$4,Switching!$B$23:$E$31,2,0)/12,0)</f>
        <v>0</v>
      </c>
      <c r="Q176" s="6">
        <f>Cal_Energy!Q175+IFERROR(VLOOKUP(Cal_Energy_Switching!Q$4,Switching!$B$35:$E$44,2,0)/12,0)-IFERROR(VLOOKUP(Cal_Energy_Switching!Q$4,Switching!$B$23:$E$31,2,0)/12,0)</f>
        <v>20971.45284158759</v>
      </c>
      <c r="R176" s="6">
        <f>Cal_Energy!R175+IFERROR(VLOOKUP(Cal_Energy_Switching!R$4,Switching!$B$35:$E$44,2,0)/12,0)-IFERROR(VLOOKUP(Cal_Energy_Switching!R$4,Switching!$B$23:$E$31,2,0)/12,0)</f>
        <v>17859.396586508745</v>
      </c>
      <c r="S176" s="6">
        <f>Cal_Energy!S175+IFERROR(VLOOKUP(Cal_Energy_Switching!S$4,Switching!$B$35:$E$44,2,0)/12,0)-IFERROR(VLOOKUP(Cal_Energy_Switching!S$4,Switching!$B$23:$E$31,2,0)/12,0)</f>
        <v>110950.67118559408</v>
      </c>
      <c r="T176" s="6">
        <f>Cal_Energy!T175+IFERROR(VLOOKUP(Cal_Energy_Switching!T$4,Switching!$B$35:$E$44,2,0)/12,0)-IFERROR(VLOOKUP(Cal_Energy_Switching!T$4,Switching!$B$23:$E$31,2,0)/12,0)</f>
        <v>12.810310633731936</v>
      </c>
      <c r="U176" s="6">
        <f>Cal_Energy!U175+IFERROR(VLOOKUP(Cal_Energy_Switching!U$4,Switching!$B$35:$E$44,2,0)/12,0)-IFERROR(VLOOKUP(Cal_Energy_Switching!U$4,Switching!$B$23:$E$31,2,0)/12,0)</f>
        <v>92.433604342298821</v>
      </c>
      <c r="V176" s="6">
        <f>Cal_Energy!V175+IFERROR(VLOOKUP(Cal_Energy_Switching!V$4,Switching!$B$35:$E$44,2,0)/12,0)-IFERROR(VLOOKUP(Cal_Energy_Switching!V$4,Switching!$B$23:$E$31,2,0)/12,0)</f>
        <v>45641.535759228333</v>
      </c>
      <c r="W176" s="6">
        <f>Cal_Energy!W175+IFERROR(VLOOKUP(Cal_Energy_Switching!W$4,Switching!$B$35:$E$44,2,0)/12,0)-IFERROR(VLOOKUP(Cal_Energy_Switching!W$4,Switching!$B$23:$E$31,2,0)/12,0)</f>
        <v>8668.1580484528331</v>
      </c>
      <c r="X176" s="6">
        <f>Cal_Energy!X175+IFERROR(VLOOKUP(Cal_Energy_Switching!X$4,Switching!$B$35:$E$44,2,0)/12,0)-IFERROR(VLOOKUP(Cal_Energy_Switching!X$4,Switching!$B$23:$E$31,2,0)/12,0)</f>
        <v>33058.964300989355</v>
      </c>
      <c r="Y176" s="35">
        <f t="shared" si="11"/>
        <v>6622.8228161681709</v>
      </c>
      <c r="Z176" s="1">
        <f>Cal_Energy!Z175+IFERROR(VLOOKUP(Cal_Energy_Switching!Z$4,Switching!$B$35:$E$44,2,0)/12,0)-IFERROR(VLOOKUP(Cal_Energy_Switching!Z$4,Switching!$B$23:$E$31,2,0)/12,0)</f>
        <v>3440.419718014763</v>
      </c>
      <c r="AA176" s="1">
        <f>Cal_Energy!AA175+IFERROR(VLOOKUP(Cal_Energy_Switching!AA$4,Switching!$B$35:$E$44,2,0)/12,0)-IFERROR(VLOOKUP(Cal_Energy_Switching!AA$4,Switching!$B$23:$E$31,2,0)/12,0)</f>
        <v>3182.4030981534074</v>
      </c>
      <c r="AB176" s="6">
        <f>Cal_Energy!AB175+IFERROR(VLOOKUP(Cal_Energy_Switching!AB$4,Switching!$B$35:$E$44,2,0)/12,0)-IFERROR(VLOOKUP(Cal_Energy_Switching!AB$4,Switching!$B$23:$E$31,2,0)/12,0)</f>
        <v>67.32008533149255</v>
      </c>
      <c r="AC176" s="6">
        <f>Cal_Energy!AC175+IFERROR(VLOOKUP(Cal_Energy_Switching!AC$4,Switching!$B$35:$E$44,2,0)/12,0)-IFERROR(VLOOKUP(Cal_Energy_Switching!AC$4,Switching!$B$23:$E$31,2,0)/12,0)</f>
        <v>1026.0974749184704</v>
      </c>
      <c r="AD176" s="6">
        <f>Cal_Energy!AD175+IFERROR(VLOOKUP(Cal_Energy_Switching!AD$4,Switching!$B$35:$E$44,2,0)/12,0)-IFERROR(VLOOKUP(Cal_Energy_Switching!AD$4,Switching!$B$23:$E$31,2,0)/12,0)</f>
        <v>478.840341708312</v>
      </c>
      <c r="AE176" s="6">
        <f>Cal_Energy!AE175+IFERROR(VLOOKUP(Cal_Energy_Switching!AE$4,Switching!$B$35:$E$44,2,0)/12,0)-IFERROR(VLOOKUP(Cal_Energy_Switching!AE$4,Switching!$B$23:$E$31,2,0)/12,0)</f>
        <v>2728.4981678768972</v>
      </c>
      <c r="AF176" s="6">
        <f>Cal_Energy!AF175+IFERROR(VLOOKUP(Cal_Energy_Switching!AF$4,Switching!$B$35:$E$44,2,0)/12,0)-IFERROR(VLOOKUP(Cal_Energy_Switching!AF$4,Switching!$B$23:$E$31,2,0)/12,0)</f>
        <v>9031.7592966909324</v>
      </c>
      <c r="AG176" s="6">
        <f>Cal_Energy!AG175+IFERROR(VLOOKUP(Cal_Energy_Switching!AG$4,Switching!$B$35:$E$44,2,0)/12,0)-IFERROR(VLOOKUP(Cal_Energy_Switching!AG$4,Switching!$B$23:$E$31,2,0)/12,0)</f>
        <v>4603.8565349795635</v>
      </c>
      <c r="AH176" s="6">
        <f>Cal_Energy!AH175+IFERROR(VLOOKUP(Cal_Energy_Switching!AH$4,Switching!$B$35:$E$44,2,0)/12,0)-IFERROR(VLOOKUP(Cal_Energy_Switching!AH$4,Switching!$B$23:$E$31,2,0)/12,0)</f>
        <v>1358.9809893959346</v>
      </c>
      <c r="AI176" s="6">
        <f>Cal_Energy!AI175+IFERROR(VLOOKUP(Cal_Energy_Switching!AI$4,Switching!$B$35:$E$44,2,0)/12,0)-IFERROR(VLOOKUP(Cal_Energy_Switching!AI$4,Switching!$B$23:$E$31,2,0)/12,0)</f>
        <v>3010.5864322303073</v>
      </c>
      <c r="AJ176" s="6">
        <f>Cal_Energy!AJ175+IFERROR(VLOOKUP(Cal_Energy_Switching!AJ$4,Switching!$B$35:$E$44,2,0)/12,0)-IFERROR(VLOOKUP(Cal_Energy_Switching!AJ$4,Switching!$B$23:$E$31,2,0)/12,0)</f>
        <v>452051.17686530593</v>
      </c>
      <c r="AK176" s="35">
        <f t="shared" si="12"/>
        <v>120895.92477109516</v>
      </c>
      <c r="AL176" s="1">
        <f>Cal_Energy!AL175+IFERROR(VLOOKUP(Cal_Energy_Switching!AL$4,Switching!$B$35:$E$44,2,0)/12,0)-IFERROR(VLOOKUP(Cal_Energy_Switching!AL$4,Switching!$B$23:$E$31,2,0)/12,0)</f>
        <v>34032.073605906648</v>
      </c>
      <c r="AM176" s="1">
        <f>Cal_Energy!AM175+IFERROR(VLOOKUP(Cal_Energy_Switching!AM$4,Switching!$B$35:$E$44,2,0)/12,0)-IFERROR(VLOOKUP(Cal_Energy_Switching!AM$4,Switching!$B$23:$E$31,2,0)/12,0)</f>
        <v>86863.851165188506</v>
      </c>
      <c r="AN176" s="6">
        <f>Cal_Energy!AN175+IFERROR(VLOOKUP(Cal_Energy_Switching!AN$4,Switching!$B$35:$E$44,2,0)/12,0)-IFERROR(VLOOKUP(Cal_Energy_Switching!AN$4,Switching!$B$23:$E$31,2,0)/12,0)</f>
        <v>237.29010998788959</v>
      </c>
      <c r="AO176" s="6">
        <f>Cal_Energy!AO175+IFERROR(VLOOKUP(Cal_Energy_Switching!AO$4,Switching!$B$35:$E$44,2,0)/12,0)-IFERROR(VLOOKUP(Cal_Energy_Switching!AO$4,Switching!$B$23:$E$31,2,0)/12,0)</f>
        <v>222.56575889317369</v>
      </c>
      <c r="AP176" s="6">
        <f>Cal_Energy!AP175+IFERROR(VLOOKUP(Cal_Energy_Switching!AP$4,Switching!$B$35:$E$44,2,0)/12,0)-IFERROR(VLOOKUP(Cal_Energy_Switching!AP$4,Switching!$B$23:$E$31,2,0)/12,0)</f>
        <v>7041.1013092203548</v>
      </c>
      <c r="AQ176" s="6">
        <f>Cal_Energy!AQ175+IFERROR(VLOOKUP(Cal_Energy_Switching!AQ$4,Switching!$B$35:$E$44,2,0)/12,0)-IFERROR(VLOOKUP(Cal_Energy_Switching!AQ$4,Switching!$B$23:$E$31,2,0)/12,0)</f>
        <v>68470.93898999707</v>
      </c>
      <c r="AR176" s="6">
        <f>Cal_Energy!AR175+IFERROR(VLOOKUP(Cal_Energy_Switching!AR$4,Switching!$B$35:$E$44,2,0)/12,0)-IFERROR(VLOOKUP(Cal_Energy_Switching!AR$4,Switching!$B$23:$E$31,2,0)/12,0)</f>
        <v>12758.839047067046</v>
      </c>
      <c r="AS176" s="6">
        <f>Cal_Energy!AS175+IFERROR(VLOOKUP(Cal_Energy_Switching!AS$4,Switching!$B$35:$E$44,2,0)/12,0)-IFERROR(VLOOKUP(Cal_Energy_Switching!AS$4,Switching!$B$23:$E$31,2,0)/12,0)</f>
        <v>154214.57373755146</v>
      </c>
      <c r="AT176" s="6">
        <f>Cal_Energy!AT175+IFERROR(VLOOKUP(Cal_Energy_Switching!AT$4,Switching!$B$35:$E$44,2,0)/12,0)-IFERROR(VLOOKUP(Cal_Energy_Switching!AT$4,Switching!$B$23:$E$31,2,0)/12,0)</f>
        <v>31716.291109823098</v>
      </c>
      <c r="AU176" s="6">
        <f>Cal_Energy!AU175+IFERROR(VLOOKUP(Cal_Energy_Switching!AU$4,Switching!$B$35:$E$44,2,0)/12,0)-IFERROR(VLOOKUP(Cal_Energy_Switching!AU$4,Switching!$B$23:$E$31,2,0)/12,0)</f>
        <v>72621.893798063466</v>
      </c>
      <c r="AV176" s="6">
        <f>Cal_Energy!AV175+IFERROR(VLOOKUP(Cal_Energy_Switching!AV$4,Switching!$B$35:$E$44,2,0)/12,0)-IFERROR(VLOOKUP(Cal_Energy_Switching!AV$4,Switching!$B$23:$E$31,2,0)/12,0)</f>
        <v>1123.6334062615761</v>
      </c>
      <c r="AW176" s="6">
        <f>Cal_Energy!AW175+IFERROR(VLOOKUP(Cal_Energy_Switching!AW$4,Switching!$B$35:$E$44,2,0)/12,0)-IFERROR(VLOOKUP(Cal_Energy_Switching!AW$4,Switching!$B$23:$E$31,2,0)/12,0)</f>
        <v>19151.992957610219</v>
      </c>
      <c r="AX176" s="6">
        <f>Cal_Energy!AX175+IFERROR(VLOOKUP(Cal_Energy_Switching!AX$4,Switching!$B$35:$E$44,2,0)/12,0)-IFERROR(VLOOKUP(Cal_Energy_Switching!AX$4,Switching!$B$23:$E$31,2,0)/12,0)</f>
        <v>141689.20800997617</v>
      </c>
      <c r="AY176" s="6">
        <f>Cal_Energy!AY175+IFERROR(VLOOKUP(Cal_Energy_Switching!AY$4,Switching!$B$35:$E$44,2,0)/12,0)-IFERROR(VLOOKUP(Cal_Energy_Switching!AY$4,Switching!$B$23:$E$31,2,0)/12,0)</f>
        <v>23324.857869718224</v>
      </c>
      <c r="AZ176" s="6">
        <f>Cal_Energy!AZ175+IFERROR(VLOOKUP(Cal_Energy_Switching!AZ$4,Switching!$B$35:$E$44,2,0)/12,0)-IFERROR(VLOOKUP(Cal_Energy_Switching!AZ$4,Switching!$B$23:$E$31,2,0)/12,0)</f>
        <v>8540</v>
      </c>
      <c r="BA176" s="6">
        <f>Cal_Energy!BA175+IFERROR(VLOOKUP(Cal_Energy_Switching!BA$4,Switching!$B$35:$E$44,2,0)/12,0)-IFERROR(VLOOKUP(Cal_Energy_Switching!BA$4,Switching!$B$23:$E$31,2,0)/12,0)</f>
        <v>5318.1</v>
      </c>
      <c r="BB176" s="7">
        <f t="shared" si="14"/>
        <v>2787577.0684908386</v>
      </c>
    </row>
    <row r="177" spans="1:54" x14ac:dyDescent="0.25">
      <c r="A177">
        <v>2028</v>
      </c>
      <c r="B177">
        <v>10</v>
      </c>
      <c r="C177" t="s">
        <v>283</v>
      </c>
      <c r="D177" s="6">
        <f>Cal_Energy!D176+IFERROR(VLOOKUP(Cal_Energy_Switching!D$4,Switching!$B$35:$E$44,2,0)/12,0)-IFERROR(VLOOKUP(Cal_Energy_Switching!D$4,Switching!$B$23:$E$31,2,0)/12,0)</f>
        <v>397477.56214106991</v>
      </c>
      <c r="E177" s="35">
        <f t="shared" si="13"/>
        <v>161956.65220260891</v>
      </c>
      <c r="F177" s="1">
        <f>Cal_Energy!F176+IFERROR(VLOOKUP(Cal_Energy_Switching!F$4,Switching!$B$35:$E$44,2,0)/12,0)-IFERROR(VLOOKUP(Cal_Energy_Switching!F$4,Switching!$B$23:$E$31,2,0)/12,0)</f>
        <v>65733.028831043572</v>
      </c>
      <c r="G177" s="1">
        <f>Cal_Energy!G176+IFERROR(VLOOKUP(Cal_Energy_Switching!G$4,Switching!$B$35:$E$44,2,0)/12,0)-IFERROR(VLOOKUP(Cal_Energy_Switching!G$4,Switching!$B$23:$E$31,2,0)/12,0)</f>
        <v>96223.623371565336</v>
      </c>
      <c r="H177" s="35">
        <f t="shared" si="10"/>
        <v>12054.86393558453</v>
      </c>
      <c r="I177" s="1">
        <f>Cal_Energy!I176+IFERROR(VLOOKUP(Cal_Energy_Switching!I$4,Switching!$B$35:$E$44,2,0)/12,0)-IFERROR(VLOOKUP(Cal_Energy_Switching!I$4,Switching!$B$23:$E$31,2,0)/12,0)</f>
        <v>617.10588545807025</v>
      </c>
      <c r="J177" s="1">
        <f>Cal_Energy!J176+IFERROR(VLOOKUP(Cal_Energy_Switching!J$4,Switching!$B$35:$E$44,2,0)/12,0)-IFERROR(VLOOKUP(Cal_Energy_Switching!J$4,Switching!$B$23:$E$31,2,0)/12,0)</f>
        <v>11437.75805012646</v>
      </c>
      <c r="K177" s="6">
        <f>Cal_Energy!K176+IFERROR(VLOOKUP(Cal_Energy_Switching!K$4,Switching!$B$35:$E$44,2,0)/12,0)-IFERROR(VLOOKUP(Cal_Energy_Switching!K$4,Switching!$B$23:$E$31,2,0)/12,0)</f>
        <v>266376.92372091737</v>
      </c>
      <c r="L177" s="6">
        <f>Cal_Energy!L176+IFERROR(VLOOKUP(Cal_Energy_Switching!L$4,Switching!$B$35:$E$44,2,0)/12,0)-IFERROR(VLOOKUP(Cal_Energy_Switching!L$4,Switching!$B$23:$E$31,2,0)/12,0)</f>
        <v>21287.99319715962</v>
      </c>
      <c r="M177" s="6">
        <f>Cal_Energy!M176+IFERROR(VLOOKUP(Cal_Energy_Switching!M$4,Switching!$B$35:$E$44,2,0)/12,0)-IFERROR(VLOOKUP(Cal_Energy_Switching!M$4,Switching!$B$23:$E$31,2,0)/12,0)</f>
        <v>184942.88519734589</v>
      </c>
      <c r="N177" s="6">
        <f>Cal_Energy!N176+IFERROR(VLOOKUP(Cal_Energy_Switching!N$4,Switching!$B$35:$E$44,2,0)/12,0)-IFERROR(VLOOKUP(Cal_Energy_Switching!N$4,Switching!$B$23:$E$31,2,0)/12,0)</f>
        <v>111153.71096076889</v>
      </c>
      <c r="O177" s="6">
        <f>Cal_Energy!O176+IFERROR(VLOOKUP(Cal_Energy_Switching!O$4,Switching!$B$35:$E$44,2,0)/12,0)-IFERROR(VLOOKUP(Cal_Energy_Switching!O$4,Switching!$B$23:$E$31,2,0)/12,0)</f>
        <v>144036.2555364845</v>
      </c>
      <c r="P177" s="6">
        <f>Cal_Energy!P176+IFERROR(VLOOKUP(Cal_Energy_Switching!P$4,Switching!$B$35:$E$44,2,0)/12,0)-IFERROR(VLOOKUP(Cal_Energy_Switching!P$4,Switching!$B$23:$E$31,2,0)/12,0)</f>
        <v>0</v>
      </c>
      <c r="Q177" s="6">
        <f>Cal_Energy!Q176+IFERROR(VLOOKUP(Cal_Energy_Switching!Q$4,Switching!$B$35:$E$44,2,0)/12,0)-IFERROR(VLOOKUP(Cal_Energy_Switching!Q$4,Switching!$B$23:$E$31,2,0)/12,0)</f>
        <v>19157.237105072178</v>
      </c>
      <c r="R177" s="6">
        <f>Cal_Energy!R176+IFERROR(VLOOKUP(Cal_Energy_Switching!R$4,Switching!$B$35:$E$44,2,0)/12,0)-IFERROR(VLOOKUP(Cal_Energy_Switching!R$4,Switching!$B$23:$E$31,2,0)/12,0)</f>
        <v>17143.195877583112</v>
      </c>
      <c r="S177" s="6">
        <f>Cal_Energy!S176+IFERROR(VLOOKUP(Cal_Energy_Switching!S$4,Switching!$B$35:$E$44,2,0)/12,0)-IFERROR(VLOOKUP(Cal_Energy_Switching!S$4,Switching!$B$23:$E$31,2,0)/12,0)</f>
        <v>117314.46228155104</v>
      </c>
      <c r="T177" s="6">
        <f>Cal_Energy!T176+IFERROR(VLOOKUP(Cal_Energy_Switching!T$4,Switching!$B$35:$E$44,2,0)/12,0)-IFERROR(VLOOKUP(Cal_Energy_Switching!T$4,Switching!$B$23:$E$31,2,0)/12,0)</f>
        <v>13.752206693339428</v>
      </c>
      <c r="U177" s="6">
        <f>Cal_Energy!U176+IFERROR(VLOOKUP(Cal_Energy_Switching!U$4,Switching!$B$35:$E$44,2,0)/12,0)-IFERROR(VLOOKUP(Cal_Energy_Switching!U$4,Switching!$B$23:$E$31,2,0)/12,0)</f>
        <v>95.452148450564607</v>
      </c>
      <c r="V177" s="6">
        <f>Cal_Energy!V176+IFERROR(VLOOKUP(Cal_Energy_Switching!V$4,Switching!$B$35:$E$44,2,0)/12,0)-IFERROR(VLOOKUP(Cal_Energy_Switching!V$4,Switching!$B$23:$E$31,2,0)/12,0)</f>
        <v>45507.52425543344</v>
      </c>
      <c r="W177" s="6">
        <f>Cal_Energy!W176+IFERROR(VLOOKUP(Cal_Energy_Switching!W$4,Switching!$B$35:$E$44,2,0)/12,0)-IFERROR(VLOOKUP(Cal_Energy_Switching!W$4,Switching!$B$23:$E$31,2,0)/12,0)</f>
        <v>10231.990786328119</v>
      </c>
      <c r="X177" s="6">
        <f>Cal_Energy!X176+IFERROR(VLOOKUP(Cal_Energy_Switching!X$4,Switching!$B$35:$E$44,2,0)/12,0)-IFERROR(VLOOKUP(Cal_Energy_Switching!X$4,Switching!$B$23:$E$31,2,0)/12,0)</f>
        <v>45882.438287211982</v>
      </c>
      <c r="Y177" s="35">
        <f t="shared" si="11"/>
        <v>6605.0803285941638</v>
      </c>
      <c r="Z177" s="1">
        <f>Cal_Energy!Z176+IFERROR(VLOOKUP(Cal_Energy_Switching!Z$4,Switching!$B$35:$E$44,2,0)/12,0)-IFERROR(VLOOKUP(Cal_Energy_Switching!Z$4,Switching!$B$23:$E$31,2,0)/12,0)</f>
        <v>3431.2028620319602</v>
      </c>
      <c r="AA177" s="1">
        <f>Cal_Energy!AA176+IFERROR(VLOOKUP(Cal_Energy_Switching!AA$4,Switching!$B$35:$E$44,2,0)/12,0)-IFERROR(VLOOKUP(Cal_Energy_Switching!AA$4,Switching!$B$23:$E$31,2,0)/12,0)</f>
        <v>3173.8774665622041</v>
      </c>
      <c r="AB177" s="6">
        <f>Cal_Energy!AB176+IFERROR(VLOOKUP(Cal_Energy_Switching!AB$4,Switching!$B$35:$E$44,2,0)/12,0)-IFERROR(VLOOKUP(Cal_Energy_Switching!AB$4,Switching!$B$23:$E$31,2,0)/12,0)</f>
        <v>70.628665207077603</v>
      </c>
      <c r="AC177" s="6">
        <f>Cal_Energy!AC176+IFERROR(VLOOKUP(Cal_Energy_Switching!AC$4,Switching!$B$35:$E$44,2,0)/12,0)-IFERROR(VLOOKUP(Cal_Energy_Switching!AC$4,Switching!$B$23:$E$31,2,0)/12,0)</f>
        <v>1211.4385855986932</v>
      </c>
      <c r="AD177" s="6">
        <f>Cal_Energy!AD176+IFERROR(VLOOKUP(Cal_Energy_Switching!AD$4,Switching!$B$35:$E$44,2,0)/12,0)-IFERROR(VLOOKUP(Cal_Energy_Switching!AD$4,Switching!$B$23:$E$31,2,0)/12,0)</f>
        <v>560.55101219289077</v>
      </c>
      <c r="AE177" s="6">
        <f>Cal_Energy!AE176+IFERROR(VLOOKUP(Cal_Energy_Switching!AE$4,Switching!$B$35:$E$44,2,0)/12,0)-IFERROR(VLOOKUP(Cal_Energy_Switching!AE$4,Switching!$B$23:$E$31,2,0)/12,0)</f>
        <v>3371.359720496534</v>
      </c>
      <c r="AF177" s="6">
        <f>Cal_Energy!AF176+IFERROR(VLOOKUP(Cal_Energy_Switching!AF$4,Switching!$B$35:$E$44,2,0)/12,0)-IFERROR(VLOOKUP(Cal_Energy_Switching!AF$4,Switching!$B$23:$E$31,2,0)/12,0)</f>
        <v>9417.6706959864696</v>
      </c>
      <c r="AG177" s="6">
        <f>Cal_Energy!AG176+IFERROR(VLOOKUP(Cal_Energy_Switching!AG$4,Switching!$B$35:$E$44,2,0)/12,0)-IFERROR(VLOOKUP(Cal_Energy_Switching!AG$4,Switching!$B$23:$E$31,2,0)/12,0)</f>
        <v>5688.5713407138783</v>
      </c>
      <c r="AH177" s="6">
        <f>Cal_Energy!AH176+IFERROR(VLOOKUP(Cal_Energy_Switching!AH$4,Switching!$B$35:$E$44,2,0)/12,0)-IFERROR(VLOOKUP(Cal_Energy_Switching!AH$4,Switching!$B$23:$E$31,2,0)/12,0)</f>
        <v>1679.1705497588935</v>
      </c>
      <c r="AI177" s="6">
        <f>Cal_Energy!AI176+IFERROR(VLOOKUP(Cal_Energy_Switching!AI$4,Switching!$B$35:$E$44,2,0)/12,0)-IFERROR(VLOOKUP(Cal_Energy_Switching!AI$4,Switching!$B$23:$E$31,2,0)/12,0)</f>
        <v>3139.2235653288185</v>
      </c>
      <c r="AJ177" s="6">
        <f>Cal_Energy!AJ176+IFERROR(VLOOKUP(Cal_Energy_Switching!AJ$4,Switching!$B$35:$E$44,2,0)/12,0)-IFERROR(VLOOKUP(Cal_Energy_Switching!AJ$4,Switching!$B$23:$E$31,2,0)/12,0)</f>
        <v>318792.37487307697</v>
      </c>
      <c r="AK177" s="35">
        <f t="shared" si="12"/>
        <v>110625.25842894622</v>
      </c>
      <c r="AL177" s="1">
        <f>Cal_Energy!AL176+IFERROR(VLOOKUP(Cal_Energy_Switching!AL$4,Switching!$B$35:$E$44,2,0)/12,0)-IFERROR(VLOOKUP(Cal_Energy_Switching!AL$4,Switching!$B$23:$E$31,2,0)/12,0)</f>
        <v>31156.287030104944</v>
      </c>
      <c r="AM177" s="1">
        <f>Cal_Energy!AM176+IFERROR(VLOOKUP(Cal_Energy_Switching!AM$4,Switching!$B$35:$E$44,2,0)/12,0)-IFERROR(VLOOKUP(Cal_Energy_Switching!AM$4,Switching!$B$23:$E$31,2,0)/12,0)</f>
        <v>79468.971398841284</v>
      </c>
      <c r="AN177" s="6">
        <f>Cal_Energy!AN176+IFERROR(VLOOKUP(Cal_Energy_Switching!AN$4,Switching!$B$35:$E$44,2,0)/12,0)-IFERROR(VLOOKUP(Cal_Energy_Switching!AN$4,Switching!$B$23:$E$31,2,0)/12,0)</f>
        <v>275.36065794738772</v>
      </c>
      <c r="AO177" s="6">
        <f>Cal_Energy!AO176+IFERROR(VLOOKUP(Cal_Energy_Switching!AO$4,Switching!$B$35:$E$44,2,0)/12,0)-IFERROR(VLOOKUP(Cal_Energy_Switching!AO$4,Switching!$B$23:$E$31,2,0)/12,0)</f>
        <v>252.06436163307339</v>
      </c>
      <c r="AP177" s="6">
        <f>Cal_Energy!AP176+IFERROR(VLOOKUP(Cal_Energy_Switching!AP$4,Switching!$B$35:$E$44,2,0)/12,0)-IFERROR(VLOOKUP(Cal_Energy_Switching!AP$4,Switching!$B$23:$E$31,2,0)/12,0)</f>
        <v>8370.3624833635604</v>
      </c>
      <c r="AQ177" s="6">
        <f>Cal_Energy!AQ176+IFERROR(VLOOKUP(Cal_Energy_Switching!AQ$4,Switching!$B$35:$E$44,2,0)/12,0)-IFERROR(VLOOKUP(Cal_Energy_Switching!AQ$4,Switching!$B$23:$E$31,2,0)/12,0)</f>
        <v>74219.791800351013</v>
      </c>
      <c r="AR177" s="6">
        <f>Cal_Energy!AR176+IFERROR(VLOOKUP(Cal_Energy_Switching!AR$4,Switching!$B$35:$E$44,2,0)/12,0)-IFERROR(VLOOKUP(Cal_Energy_Switching!AR$4,Switching!$B$23:$E$31,2,0)/12,0)</f>
        <v>11840.139312112067</v>
      </c>
      <c r="AS177" s="6">
        <f>Cal_Energy!AS176+IFERROR(VLOOKUP(Cal_Energy_Switching!AS$4,Switching!$B$35:$E$44,2,0)/12,0)-IFERROR(VLOOKUP(Cal_Energy_Switching!AS$4,Switching!$B$23:$E$31,2,0)/12,0)</f>
        <v>149306.96914875539</v>
      </c>
      <c r="AT177" s="6">
        <f>Cal_Energy!AT176+IFERROR(VLOOKUP(Cal_Energy_Switching!AT$4,Switching!$B$35:$E$44,2,0)/12,0)-IFERROR(VLOOKUP(Cal_Energy_Switching!AT$4,Switching!$B$23:$E$31,2,0)/12,0)</f>
        <v>29572.658394928152</v>
      </c>
      <c r="AU177" s="6">
        <f>Cal_Energy!AU176+IFERROR(VLOOKUP(Cal_Energy_Switching!AU$4,Switching!$B$35:$E$44,2,0)/12,0)-IFERROR(VLOOKUP(Cal_Energy_Switching!AU$4,Switching!$B$23:$E$31,2,0)/12,0)</f>
        <v>70312.432815100634</v>
      </c>
      <c r="AV177" s="6">
        <f>Cal_Energy!AV176+IFERROR(VLOOKUP(Cal_Energy_Switching!AV$4,Switching!$B$35:$E$44,2,0)/12,0)-IFERROR(VLOOKUP(Cal_Energy_Switching!AV$4,Switching!$B$23:$E$31,2,0)/12,0)</f>
        <v>1166.6529286447283</v>
      </c>
      <c r="AW177" s="6">
        <f>Cal_Energy!AW176+IFERROR(VLOOKUP(Cal_Energy_Switching!AW$4,Switching!$B$35:$E$44,2,0)/12,0)-IFERROR(VLOOKUP(Cal_Energy_Switching!AW$4,Switching!$B$23:$E$31,2,0)/12,0)</f>
        <v>19202.176542735575</v>
      </c>
      <c r="AX177" s="6">
        <f>Cal_Energy!AX176+IFERROR(VLOOKUP(Cal_Energy_Switching!AX$4,Switching!$B$35:$E$44,2,0)/12,0)-IFERROR(VLOOKUP(Cal_Energy_Switching!AX$4,Switching!$B$23:$E$31,2,0)/12,0)</f>
        <v>147113.93285481332</v>
      </c>
      <c r="AY177" s="6">
        <f>Cal_Energy!AY176+IFERROR(VLOOKUP(Cal_Energy_Switching!AY$4,Switching!$B$35:$E$44,2,0)/12,0)-IFERROR(VLOOKUP(Cal_Energy_Switching!AY$4,Switching!$B$23:$E$31,2,0)/12,0)</f>
        <v>23377.653124222601</v>
      </c>
      <c r="AZ177" s="6">
        <f>Cal_Energy!AZ176+IFERROR(VLOOKUP(Cal_Energy_Switching!AZ$4,Switching!$B$35:$E$44,2,0)/12,0)-IFERROR(VLOOKUP(Cal_Energy_Switching!AZ$4,Switching!$B$23:$E$31,2,0)/12,0)</f>
        <v>7093.2</v>
      </c>
      <c r="BA177" s="6">
        <f>Cal_Energy!BA176+IFERROR(VLOOKUP(Cal_Energy_Switching!BA$4,Switching!$B$35:$E$44,2,0)/12,0)-IFERROR(VLOOKUP(Cal_Energy_Switching!BA$4,Switching!$B$23:$E$31,2,0)/12,0)</f>
        <v>4450.8</v>
      </c>
      <c r="BB177" s="7">
        <f t="shared" si="14"/>
        <v>2562348.4220307725</v>
      </c>
    </row>
    <row r="178" spans="1:54" x14ac:dyDescent="0.25">
      <c r="A178">
        <v>2028</v>
      </c>
      <c r="B178">
        <v>11</v>
      </c>
      <c r="C178" t="s">
        <v>284</v>
      </c>
      <c r="D178" s="6">
        <f>Cal_Energy!D177+IFERROR(VLOOKUP(Cal_Energy_Switching!D$4,Switching!$B$35:$E$44,2,0)/12,0)-IFERROR(VLOOKUP(Cal_Energy_Switching!D$4,Switching!$B$23:$E$31,2,0)/12,0)</f>
        <v>448599.10429530585</v>
      </c>
      <c r="E178" s="35">
        <f t="shared" si="13"/>
        <v>158575.81992393572</v>
      </c>
      <c r="F178" s="1">
        <f>Cal_Energy!F177+IFERROR(VLOOKUP(Cal_Energy_Switching!F$4,Switching!$B$35:$E$44,2,0)/12,0)-IFERROR(VLOOKUP(Cal_Energy_Switching!F$4,Switching!$B$23:$E$31,2,0)/12,0)</f>
        <v>64380.695919574289</v>
      </c>
      <c r="G178" s="1">
        <f>Cal_Energy!G177+IFERROR(VLOOKUP(Cal_Energy_Switching!G$4,Switching!$B$35:$E$44,2,0)/12,0)-IFERROR(VLOOKUP(Cal_Energy_Switching!G$4,Switching!$B$23:$E$31,2,0)/12,0)</f>
        <v>94195.124004361423</v>
      </c>
      <c r="H178" s="35">
        <f t="shared" si="10"/>
        <v>13753.56743914956</v>
      </c>
      <c r="I178" s="1">
        <f>Cal_Energy!I177+IFERROR(VLOOKUP(Cal_Energy_Switching!I$4,Switching!$B$35:$E$44,2,0)/12,0)-IFERROR(VLOOKUP(Cal_Energy_Switching!I$4,Switching!$B$23:$E$31,2,0)/12,0)</f>
        <v>704.06496979943927</v>
      </c>
      <c r="J178" s="1">
        <f>Cal_Energy!J177+IFERROR(VLOOKUP(Cal_Energy_Switching!J$4,Switching!$B$35:$E$44,2,0)/12,0)-IFERROR(VLOOKUP(Cal_Energy_Switching!J$4,Switching!$B$23:$E$31,2,0)/12,0)</f>
        <v>13049.50246935012</v>
      </c>
      <c r="K178" s="6">
        <f>Cal_Energy!K177+IFERROR(VLOOKUP(Cal_Energy_Switching!K$4,Switching!$B$35:$E$44,2,0)/12,0)-IFERROR(VLOOKUP(Cal_Energy_Switching!K$4,Switching!$B$23:$E$31,2,0)/12,0)</f>
        <v>274796.2619397277</v>
      </c>
      <c r="L178" s="6">
        <f>Cal_Energy!L177+IFERROR(VLOOKUP(Cal_Energy_Switching!L$4,Switching!$B$35:$E$44,2,0)/12,0)-IFERROR(VLOOKUP(Cal_Energy_Switching!L$4,Switching!$B$23:$E$31,2,0)/12,0)</f>
        <v>22165.256456083571</v>
      </c>
      <c r="M178" s="6">
        <f>Cal_Energy!M177+IFERROR(VLOOKUP(Cal_Energy_Switching!M$4,Switching!$B$35:$E$44,2,0)/12,0)-IFERROR(VLOOKUP(Cal_Energy_Switching!M$4,Switching!$B$23:$E$31,2,0)/12,0)</f>
        <v>178024.24524923431</v>
      </c>
      <c r="N178" s="6">
        <f>Cal_Energy!N177+IFERROR(VLOOKUP(Cal_Energy_Switching!N$4,Switching!$B$35:$E$44,2,0)/12,0)-IFERROR(VLOOKUP(Cal_Energy_Switching!N$4,Switching!$B$23:$E$31,2,0)/12,0)</f>
        <v>114462.51414485814</v>
      </c>
      <c r="O178" s="6">
        <f>Cal_Energy!O177+IFERROR(VLOOKUP(Cal_Energy_Switching!O$4,Switching!$B$35:$E$44,2,0)/12,0)-IFERROR(VLOOKUP(Cal_Energy_Switching!O$4,Switching!$B$23:$E$31,2,0)/12,0)</f>
        <v>139423.79991844008</v>
      </c>
      <c r="P178" s="6">
        <f>Cal_Energy!P177+IFERROR(VLOOKUP(Cal_Energy_Switching!P$4,Switching!$B$35:$E$44,2,0)/12,0)-IFERROR(VLOOKUP(Cal_Energy_Switching!P$4,Switching!$B$23:$E$31,2,0)/12,0)</f>
        <v>0</v>
      </c>
      <c r="Q178" s="6">
        <f>Cal_Energy!Q177+IFERROR(VLOOKUP(Cal_Energy_Switching!Q$4,Switching!$B$35:$E$44,2,0)/12,0)-IFERROR(VLOOKUP(Cal_Energy_Switching!Q$4,Switching!$B$23:$E$31,2,0)/12,0)</f>
        <v>18332.933476505666</v>
      </c>
      <c r="R178" s="6">
        <f>Cal_Energy!R177+IFERROR(VLOOKUP(Cal_Energy_Switching!R$4,Switching!$B$35:$E$44,2,0)/12,0)-IFERROR(VLOOKUP(Cal_Energy_Switching!R$4,Switching!$B$23:$E$31,2,0)/12,0)</f>
        <v>18360.696618182348</v>
      </c>
      <c r="S178" s="6">
        <f>Cal_Energy!S177+IFERROR(VLOOKUP(Cal_Energy_Switching!S$4,Switching!$B$35:$E$44,2,0)/12,0)-IFERROR(VLOOKUP(Cal_Energy_Switching!S$4,Switching!$B$23:$E$31,2,0)/12,0)</f>
        <v>126047.0696356171</v>
      </c>
      <c r="T178" s="6">
        <f>Cal_Energy!T177+IFERROR(VLOOKUP(Cal_Energy_Switching!T$4,Switching!$B$35:$E$44,2,0)/12,0)-IFERROR(VLOOKUP(Cal_Energy_Switching!T$4,Switching!$B$23:$E$31,2,0)/12,0)</f>
        <v>16.057215043302705</v>
      </c>
      <c r="U178" s="6">
        <f>Cal_Energy!U177+IFERROR(VLOOKUP(Cal_Energy_Switching!U$4,Switching!$B$35:$E$44,2,0)/12,0)-IFERROR(VLOOKUP(Cal_Energy_Switching!U$4,Switching!$B$23:$E$31,2,0)/12,0)</f>
        <v>100.82228589312068</v>
      </c>
      <c r="V178" s="6">
        <f>Cal_Energy!V177+IFERROR(VLOOKUP(Cal_Energy_Switching!V$4,Switching!$B$35:$E$44,2,0)/12,0)-IFERROR(VLOOKUP(Cal_Energy_Switching!V$4,Switching!$B$23:$E$31,2,0)/12,0)</f>
        <v>44497.248263400274</v>
      </c>
      <c r="W178" s="6">
        <f>Cal_Energy!W177+IFERROR(VLOOKUP(Cal_Energy_Switching!W$4,Switching!$B$35:$E$44,2,0)/12,0)-IFERROR(VLOOKUP(Cal_Energy_Switching!W$4,Switching!$B$23:$E$31,2,0)/12,0)</f>
        <v>10487.563048089802</v>
      </c>
      <c r="X178" s="6">
        <f>Cal_Energy!X177+IFERROR(VLOOKUP(Cal_Energy_Switching!X$4,Switching!$B$35:$E$44,2,0)/12,0)-IFERROR(VLOOKUP(Cal_Energy_Switching!X$4,Switching!$B$23:$E$31,2,0)/12,0)</f>
        <v>44419.287818812169</v>
      </c>
      <c r="Y178" s="35">
        <f t="shared" si="11"/>
        <v>7688.6466741024233</v>
      </c>
      <c r="Z178" s="1">
        <f>Cal_Energy!Z177+IFERROR(VLOOKUP(Cal_Energy_Switching!Z$4,Switching!$B$35:$E$44,2,0)/12,0)-IFERROR(VLOOKUP(Cal_Energy_Switching!Z$4,Switching!$B$23:$E$31,2,0)/12,0)</f>
        <v>3994.0932071825059</v>
      </c>
      <c r="AA178" s="1">
        <f>Cal_Energy!AA177+IFERROR(VLOOKUP(Cal_Energy_Switching!AA$4,Switching!$B$35:$E$44,2,0)/12,0)-IFERROR(VLOOKUP(Cal_Energy_Switching!AA$4,Switching!$B$23:$E$31,2,0)/12,0)</f>
        <v>3694.5534669199169</v>
      </c>
      <c r="AB178" s="6">
        <f>Cal_Energy!AB177+IFERROR(VLOOKUP(Cal_Energy_Switching!AB$4,Switching!$B$35:$E$44,2,0)/12,0)-IFERROR(VLOOKUP(Cal_Energy_Switching!AB$4,Switching!$B$23:$E$31,2,0)/12,0)</f>
        <v>71.872785043961002</v>
      </c>
      <c r="AC178" s="6">
        <f>Cal_Energy!AC177+IFERROR(VLOOKUP(Cal_Energy_Switching!AC$4,Switching!$B$35:$E$44,2,0)/12,0)-IFERROR(VLOOKUP(Cal_Energy_Switching!AC$4,Switching!$B$23:$E$31,2,0)/12,0)</f>
        <v>1501.8499771283145</v>
      </c>
      <c r="AD178" s="6">
        <f>Cal_Energy!AD177+IFERROR(VLOOKUP(Cal_Energy_Switching!AD$4,Switching!$B$35:$E$44,2,0)/12,0)-IFERROR(VLOOKUP(Cal_Energy_Switching!AD$4,Switching!$B$23:$E$31,2,0)/12,0)</f>
        <v>628.03887177588263</v>
      </c>
      <c r="AE178" s="6">
        <f>Cal_Energy!AE177+IFERROR(VLOOKUP(Cal_Energy_Switching!AE$4,Switching!$B$35:$E$44,2,0)/12,0)-IFERROR(VLOOKUP(Cal_Energy_Switching!AE$4,Switching!$B$23:$E$31,2,0)/12,0)</f>
        <v>3214.8350458313398</v>
      </c>
      <c r="AF178" s="6">
        <f>Cal_Energy!AF177+IFERROR(VLOOKUP(Cal_Energy_Switching!AF$4,Switching!$B$35:$E$44,2,0)/12,0)-IFERROR(VLOOKUP(Cal_Energy_Switching!AF$4,Switching!$B$23:$E$31,2,0)/12,0)</f>
        <v>9714.8920745504729</v>
      </c>
      <c r="AG178" s="6">
        <f>Cal_Energy!AG177+IFERROR(VLOOKUP(Cal_Energy_Switching!AG$4,Switching!$B$35:$E$44,2,0)/12,0)-IFERROR(VLOOKUP(Cal_Energy_Switching!AG$4,Switching!$B$23:$E$31,2,0)/12,0)</f>
        <v>5424.4637247268638</v>
      </c>
      <c r="AH178" s="6">
        <f>Cal_Energy!AH177+IFERROR(VLOOKUP(Cal_Energy_Switching!AH$4,Switching!$B$35:$E$44,2,0)/12,0)-IFERROR(VLOOKUP(Cal_Energy_Switching!AH$4,Switching!$B$23:$E$31,2,0)/12,0)</f>
        <v>1601.2104251212065</v>
      </c>
      <c r="AI178" s="6">
        <f>Cal_Energy!AI177+IFERROR(VLOOKUP(Cal_Energy_Switching!AI$4,Switching!$B$35:$E$44,2,0)/12,0)-IFERROR(VLOOKUP(Cal_Energy_Switching!AI$4,Switching!$B$23:$E$31,2,0)/12,0)</f>
        <v>3238.2973581834876</v>
      </c>
      <c r="AJ178" s="6">
        <f>Cal_Energy!AJ177+IFERROR(VLOOKUP(Cal_Energy_Switching!AJ$4,Switching!$B$35:$E$44,2,0)/12,0)-IFERROR(VLOOKUP(Cal_Energy_Switching!AJ$4,Switching!$B$23:$E$31,2,0)/12,0)</f>
        <v>296351.36983711523</v>
      </c>
      <c r="AK178" s="35">
        <f t="shared" si="12"/>
        <v>108598.86740415118</v>
      </c>
      <c r="AL178" s="1">
        <f>Cal_Energy!AL177+IFERROR(VLOOKUP(Cal_Energy_Switching!AL$4,Switching!$B$35:$E$44,2,0)/12,0)-IFERROR(VLOOKUP(Cal_Energy_Switching!AL$4,Switching!$B$23:$E$31,2,0)/12,0)</f>
        <v>30588.897543162333</v>
      </c>
      <c r="AM178" s="1">
        <f>Cal_Energy!AM177+IFERROR(VLOOKUP(Cal_Energy_Switching!AM$4,Switching!$B$35:$E$44,2,0)/12,0)-IFERROR(VLOOKUP(Cal_Energy_Switching!AM$4,Switching!$B$23:$E$31,2,0)/12,0)</f>
        <v>78009.969860988844</v>
      </c>
      <c r="AN178" s="6">
        <f>Cal_Energy!AN177+IFERROR(VLOOKUP(Cal_Energy_Switching!AN$4,Switching!$B$35:$E$44,2,0)/12,0)-IFERROR(VLOOKUP(Cal_Energy_Switching!AN$4,Switching!$B$23:$E$31,2,0)/12,0)</f>
        <v>318.3650294445431</v>
      </c>
      <c r="AO178" s="6">
        <f>Cal_Energy!AO177+IFERROR(VLOOKUP(Cal_Energy_Switching!AO$4,Switching!$B$35:$E$44,2,0)/12,0)-IFERROR(VLOOKUP(Cal_Energy_Switching!AO$4,Switching!$B$23:$E$31,2,0)/12,0)</f>
        <v>273.25008650997313</v>
      </c>
      <c r="AP178" s="6">
        <f>Cal_Energy!AP177+IFERROR(VLOOKUP(Cal_Energy_Switching!AP$4,Switching!$B$35:$E$44,2,0)/12,0)-IFERROR(VLOOKUP(Cal_Energy_Switching!AP$4,Switching!$B$23:$E$31,2,0)/12,0)</f>
        <v>9650.4423257700983</v>
      </c>
      <c r="AQ178" s="6">
        <f>Cal_Energy!AQ177+IFERROR(VLOOKUP(Cal_Energy_Switching!AQ$4,Switching!$B$35:$E$44,2,0)/12,0)-IFERROR(VLOOKUP(Cal_Energy_Switching!AQ$4,Switching!$B$23:$E$31,2,0)/12,0)</f>
        <v>77512.519530075355</v>
      </c>
      <c r="AR178" s="6">
        <f>Cal_Energy!AR177+IFERROR(VLOOKUP(Cal_Energy_Switching!AR$4,Switching!$B$35:$E$44,2,0)/12,0)-IFERROR(VLOOKUP(Cal_Energy_Switching!AR$4,Switching!$B$23:$E$31,2,0)/12,0)</f>
        <v>11031.298677508879</v>
      </c>
      <c r="AS178" s="6">
        <f>Cal_Energy!AS177+IFERROR(VLOOKUP(Cal_Energy_Switching!AS$4,Switching!$B$35:$E$44,2,0)/12,0)-IFERROR(VLOOKUP(Cal_Energy_Switching!AS$4,Switching!$B$23:$E$31,2,0)/12,0)</f>
        <v>142325.47828101003</v>
      </c>
      <c r="AT178" s="6">
        <f>Cal_Energy!AT177+IFERROR(VLOOKUP(Cal_Energy_Switching!AT$4,Switching!$B$35:$E$44,2,0)/12,0)-IFERROR(VLOOKUP(Cal_Energy_Switching!AT$4,Switching!$B$23:$E$31,2,0)/12,0)</f>
        <v>27685.363580854046</v>
      </c>
      <c r="AU178" s="6">
        <f>Cal_Energy!AU177+IFERROR(VLOOKUP(Cal_Energy_Switching!AU$4,Switching!$B$35:$E$44,2,0)/12,0)-IFERROR(VLOOKUP(Cal_Energy_Switching!AU$4,Switching!$B$23:$E$31,2,0)/12,0)</f>
        <v>67027.025347926319</v>
      </c>
      <c r="AV178" s="6">
        <f>Cal_Energy!AV177+IFERROR(VLOOKUP(Cal_Energy_Switching!AV$4,Switching!$B$35:$E$44,2,0)/12,0)-IFERROR(VLOOKUP(Cal_Energy_Switching!AV$4,Switching!$B$23:$E$31,2,0)/12,0)</f>
        <v>1185.989480306938</v>
      </c>
      <c r="AW178" s="6">
        <f>Cal_Energy!AW177+IFERROR(VLOOKUP(Cal_Energy_Switching!AW$4,Switching!$B$35:$E$44,2,0)/12,0)-IFERROR(VLOOKUP(Cal_Energy_Switching!AW$4,Switching!$B$23:$E$31,2,0)/12,0)</f>
        <v>19486.416142179547</v>
      </c>
      <c r="AX178" s="6">
        <f>Cal_Energy!AX177+IFERROR(VLOOKUP(Cal_Energy_Switching!AX$4,Switching!$B$35:$E$44,2,0)/12,0)-IFERROR(VLOOKUP(Cal_Energy_Switching!AX$4,Switching!$B$23:$E$31,2,0)/12,0)</f>
        <v>149552.2554210478</v>
      </c>
      <c r="AY178" s="6">
        <f>Cal_Energy!AY177+IFERROR(VLOOKUP(Cal_Energy_Switching!AY$4,Switching!$B$35:$E$44,2,0)/12,0)-IFERROR(VLOOKUP(Cal_Energy_Switching!AY$4,Switching!$B$23:$E$31,2,0)/12,0)</f>
        <v>23676.685207230999</v>
      </c>
      <c r="AZ178" s="6">
        <f>Cal_Energy!AZ177+IFERROR(VLOOKUP(Cal_Energy_Switching!AZ$4,Switching!$B$35:$E$44,2,0)/12,0)-IFERROR(VLOOKUP(Cal_Energy_Switching!AZ$4,Switching!$B$23:$E$31,2,0)/12,0)</f>
        <v>7436</v>
      </c>
      <c r="BA178" s="6">
        <f>Cal_Energy!BA177+IFERROR(VLOOKUP(Cal_Energy_Switching!BA$4,Switching!$B$35:$E$44,2,0)/12,0)-IFERROR(VLOOKUP(Cal_Energy_Switching!BA$4,Switching!$B$23:$E$31,2,0)/12,0)</f>
        <v>4366.8</v>
      </c>
      <c r="BB178" s="7">
        <f t="shared" si="14"/>
        <v>2591624.4810158713</v>
      </c>
    </row>
    <row r="179" spans="1:54" x14ac:dyDescent="0.25">
      <c r="A179">
        <v>2028</v>
      </c>
      <c r="B179">
        <v>12</v>
      </c>
      <c r="C179" t="s">
        <v>285</v>
      </c>
      <c r="D179" s="6">
        <f>Cal_Energy!D178+IFERROR(VLOOKUP(Cal_Energy_Switching!D$4,Switching!$B$35:$E$44,2,0)/12,0)-IFERROR(VLOOKUP(Cal_Energy_Switching!D$4,Switching!$B$23:$E$31,2,0)/12,0)</f>
        <v>640088.93953154795</v>
      </c>
      <c r="E179" s="35">
        <f t="shared" si="13"/>
        <v>195194.87544726476</v>
      </c>
      <c r="F179" s="1">
        <f>Cal_Energy!F178+IFERROR(VLOOKUP(Cal_Energy_Switching!F$4,Switching!$B$35:$E$44,2,0)/12,0)-IFERROR(VLOOKUP(Cal_Energy_Switching!F$4,Switching!$B$23:$E$31,2,0)/12,0)</f>
        <v>79028.318128905914</v>
      </c>
      <c r="G179" s="1">
        <f>Cal_Energy!G178+IFERROR(VLOOKUP(Cal_Energy_Switching!G$4,Switching!$B$35:$E$44,2,0)/12,0)-IFERROR(VLOOKUP(Cal_Energy_Switching!G$4,Switching!$B$23:$E$31,2,0)/12,0)</f>
        <v>116166.55731835884</v>
      </c>
      <c r="H179" s="35">
        <f t="shared" si="10"/>
        <v>15847.71055827501</v>
      </c>
      <c r="I179" s="1">
        <f>Cal_Energy!I178+IFERROR(VLOOKUP(Cal_Energy_Switching!I$4,Switching!$B$35:$E$44,2,0)/12,0)-IFERROR(VLOOKUP(Cal_Energy_Switching!I$4,Switching!$B$23:$E$31,2,0)/12,0)</f>
        <v>811.26717885872995</v>
      </c>
      <c r="J179" s="1">
        <f>Cal_Energy!J178+IFERROR(VLOOKUP(Cal_Energy_Switching!J$4,Switching!$B$35:$E$44,2,0)/12,0)-IFERROR(VLOOKUP(Cal_Energy_Switching!J$4,Switching!$B$23:$E$31,2,0)/12,0)</f>
        <v>15036.44337941628</v>
      </c>
      <c r="K179" s="6">
        <f>Cal_Energy!K178+IFERROR(VLOOKUP(Cal_Energy_Switching!K$4,Switching!$B$35:$E$44,2,0)/12,0)-IFERROR(VLOOKUP(Cal_Energy_Switching!K$4,Switching!$B$23:$E$31,2,0)/12,0)</f>
        <v>282488.30297696847</v>
      </c>
      <c r="L179" s="6">
        <f>Cal_Energy!L178+IFERROR(VLOOKUP(Cal_Energy_Switching!L$4,Switching!$B$35:$E$44,2,0)/12,0)-IFERROR(VLOOKUP(Cal_Energy_Switching!L$4,Switching!$B$23:$E$31,2,0)/12,0)</f>
        <v>22966.73809427581</v>
      </c>
      <c r="M179" s="6">
        <f>Cal_Energy!M178+IFERROR(VLOOKUP(Cal_Energy_Switching!M$4,Switching!$B$35:$E$44,2,0)/12,0)-IFERROR(VLOOKUP(Cal_Energy_Switching!M$4,Switching!$B$23:$E$31,2,0)/12,0)</f>
        <v>197484.53043737542</v>
      </c>
      <c r="N179" s="6">
        <f>Cal_Energy!N178+IFERROR(VLOOKUP(Cal_Energy_Switching!N$4,Switching!$B$35:$E$44,2,0)/12,0)-IFERROR(VLOOKUP(Cal_Energy_Switching!N$4,Switching!$B$23:$E$31,2,0)/12,0)</f>
        <v>117485.48925462435</v>
      </c>
      <c r="O179" s="6">
        <f>Cal_Energy!O178+IFERROR(VLOOKUP(Cal_Energy_Switching!O$4,Switching!$B$35:$E$44,2,0)/12,0)-IFERROR(VLOOKUP(Cal_Energy_Switching!O$4,Switching!$B$23:$E$31,2,0)/12,0)</f>
        <v>152397.40490698809</v>
      </c>
      <c r="P179" s="6">
        <f>Cal_Energy!P178+IFERROR(VLOOKUP(Cal_Energy_Switching!P$4,Switching!$B$35:$E$44,2,0)/12,0)-IFERROR(VLOOKUP(Cal_Energy_Switching!P$4,Switching!$B$23:$E$31,2,0)/12,0)</f>
        <v>0</v>
      </c>
      <c r="Q179" s="6">
        <f>Cal_Energy!Q178+IFERROR(VLOOKUP(Cal_Energy_Switching!Q$4,Switching!$B$35:$E$44,2,0)/12,0)-IFERROR(VLOOKUP(Cal_Energy_Switching!Q$4,Switching!$B$23:$E$31,2,0)/12,0)</f>
        <v>19838.633243661021</v>
      </c>
      <c r="R179" s="6">
        <f>Cal_Energy!R178+IFERROR(VLOOKUP(Cal_Energy_Switching!R$4,Switching!$B$35:$E$44,2,0)/12,0)-IFERROR(VLOOKUP(Cal_Energy_Switching!R$4,Switching!$B$23:$E$31,2,0)/12,0)</f>
        <v>19584.700473881901</v>
      </c>
      <c r="S179" s="6">
        <f>Cal_Energy!S178+IFERROR(VLOOKUP(Cal_Energy_Switching!S$4,Switching!$B$35:$E$44,2,0)/12,0)-IFERROR(VLOOKUP(Cal_Energy_Switching!S$4,Switching!$B$23:$E$31,2,0)/12,0)</f>
        <v>134082.68405353275</v>
      </c>
      <c r="T179" s="6">
        <f>Cal_Energy!T178+IFERROR(VLOOKUP(Cal_Energy_Switching!T$4,Switching!$B$35:$E$44,2,0)/12,0)-IFERROR(VLOOKUP(Cal_Energy_Switching!T$4,Switching!$B$23:$E$31,2,0)/12,0)</f>
        <v>20.355824972438299</v>
      </c>
      <c r="U179" s="6">
        <f>Cal_Energy!U178+IFERROR(VLOOKUP(Cal_Energy_Switching!U$4,Switching!$B$35:$E$44,2,0)/12,0)-IFERROR(VLOOKUP(Cal_Energy_Switching!U$4,Switching!$B$23:$E$31,2,0)/12,0)</f>
        <v>119.2483607254775</v>
      </c>
      <c r="V179" s="6">
        <f>Cal_Energy!V178+IFERROR(VLOOKUP(Cal_Energy_Switching!V$4,Switching!$B$35:$E$44,2,0)/12,0)-IFERROR(VLOOKUP(Cal_Energy_Switching!V$4,Switching!$B$23:$E$31,2,0)/12,0)</f>
        <v>48145.895395850552</v>
      </c>
      <c r="W179" s="6">
        <f>Cal_Energy!W178+IFERROR(VLOOKUP(Cal_Energy_Switching!W$4,Switching!$B$35:$E$44,2,0)/12,0)-IFERROR(VLOOKUP(Cal_Energy_Switching!W$4,Switching!$B$23:$E$31,2,0)/12,0)</f>
        <v>12253.428418095566</v>
      </c>
      <c r="X179" s="6">
        <f>Cal_Energy!X178+IFERROR(VLOOKUP(Cal_Energy_Switching!X$4,Switching!$B$35:$E$44,2,0)/12,0)-IFERROR(VLOOKUP(Cal_Energy_Switching!X$4,Switching!$B$23:$E$31,2,0)/12,0)</f>
        <v>39598.107117895066</v>
      </c>
      <c r="Y179" s="35">
        <f t="shared" si="11"/>
        <v>9794.233049512095</v>
      </c>
      <c r="Z179" s="1">
        <f>Cal_Energy!Z178+IFERROR(VLOOKUP(Cal_Energy_Switching!Z$4,Switching!$B$35:$E$44,2,0)/12,0)-IFERROR(VLOOKUP(Cal_Energy_Switching!Z$4,Switching!$B$23:$E$31,2,0)/12,0)</f>
        <v>5087.9018572127898</v>
      </c>
      <c r="AA179" s="1">
        <f>Cal_Energy!AA178+IFERROR(VLOOKUP(Cal_Energy_Switching!AA$4,Switching!$B$35:$E$44,2,0)/12,0)-IFERROR(VLOOKUP(Cal_Energy_Switching!AA$4,Switching!$B$23:$E$31,2,0)/12,0)</f>
        <v>4706.3311922993043</v>
      </c>
      <c r="AB179" s="6">
        <f>Cal_Energy!AB178+IFERROR(VLOOKUP(Cal_Energy_Switching!AB$4,Switching!$B$35:$E$44,2,0)/12,0)-IFERROR(VLOOKUP(Cal_Energy_Switching!AB$4,Switching!$B$23:$E$31,2,0)/12,0)</f>
        <v>70.156396530599821</v>
      </c>
      <c r="AC179" s="6">
        <f>Cal_Energy!AC178+IFERROR(VLOOKUP(Cal_Energy_Switching!AC$4,Switching!$B$35:$E$44,2,0)/12,0)-IFERROR(VLOOKUP(Cal_Energy_Switching!AC$4,Switching!$B$23:$E$31,2,0)/12,0)</f>
        <v>1883.9971589555087</v>
      </c>
      <c r="AD179" s="6">
        <f>Cal_Energy!AD178+IFERROR(VLOOKUP(Cal_Energy_Switching!AD$4,Switching!$B$35:$E$44,2,0)/12,0)-IFERROR(VLOOKUP(Cal_Energy_Switching!AD$4,Switching!$B$23:$E$31,2,0)/12,0)</f>
        <v>735.60100103637626</v>
      </c>
      <c r="AE179" s="6">
        <f>Cal_Energy!AE178+IFERROR(VLOOKUP(Cal_Energy_Switching!AE$4,Switching!$B$35:$E$44,2,0)/12,0)-IFERROR(VLOOKUP(Cal_Energy_Switching!AE$4,Switching!$B$23:$E$31,2,0)/12,0)</f>
        <v>4298.3941031630557</v>
      </c>
      <c r="AF179" s="6">
        <f>Cal_Energy!AF178+IFERROR(VLOOKUP(Cal_Energy_Switching!AF$4,Switching!$B$35:$E$44,2,0)/12,0)-IFERROR(VLOOKUP(Cal_Energy_Switching!AF$4,Switching!$B$23:$E$31,2,0)/12,0)</f>
        <v>11126.936083241682</v>
      </c>
      <c r="AG179" s="6">
        <f>Cal_Energy!AG178+IFERROR(VLOOKUP(Cal_Energy_Switching!AG$4,Switching!$B$35:$E$44,2,0)/12,0)-IFERROR(VLOOKUP(Cal_Energy_Switching!AG$4,Switching!$B$23:$E$31,2,0)/12,0)</f>
        <v>7252.7773757543882</v>
      </c>
      <c r="AH179" s="6">
        <f>Cal_Energy!AH178+IFERROR(VLOOKUP(Cal_Energy_Switching!AH$4,Switching!$B$35:$E$44,2,0)/12,0)-IFERROR(VLOOKUP(Cal_Energy_Switching!AH$4,Switching!$B$23:$E$31,2,0)/12,0)</f>
        <v>2140.8978535893712</v>
      </c>
      <c r="AI179" s="6">
        <f>Cal_Energy!AI178+IFERROR(VLOOKUP(Cal_Energy_Switching!AI$4,Switching!$B$35:$E$44,2,0)/12,0)-IFERROR(VLOOKUP(Cal_Energy_Switching!AI$4,Switching!$B$23:$E$31,2,0)/12,0)</f>
        <v>3708.9786944138896</v>
      </c>
      <c r="AJ179" s="6">
        <f>Cal_Energy!AJ178+IFERROR(VLOOKUP(Cal_Energy_Switching!AJ$4,Switching!$B$35:$E$44,2,0)/12,0)-IFERROR(VLOOKUP(Cal_Energy_Switching!AJ$4,Switching!$B$23:$E$31,2,0)/12,0)</f>
        <v>392412.58348838286</v>
      </c>
      <c r="AK179" s="35">
        <f t="shared" si="12"/>
        <v>114046.66797459201</v>
      </c>
      <c r="AL179" s="1">
        <f>Cal_Energy!AL178+IFERROR(VLOOKUP(Cal_Energy_Switching!AL$4,Switching!$B$35:$E$44,2,0)/12,0)-IFERROR(VLOOKUP(Cal_Energy_Switching!AL$4,Switching!$B$23:$E$31,2,0)/12,0)</f>
        <v>32114.281702885764</v>
      </c>
      <c r="AM179" s="1">
        <f>Cal_Energy!AM178+IFERROR(VLOOKUP(Cal_Energy_Switching!AM$4,Switching!$B$35:$E$44,2,0)/12,0)-IFERROR(VLOOKUP(Cal_Energy_Switching!AM$4,Switching!$B$23:$E$31,2,0)/12,0)</f>
        <v>81932.386271706244</v>
      </c>
      <c r="AN179" s="6">
        <f>Cal_Energy!AN178+IFERROR(VLOOKUP(Cal_Energy_Switching!AN$4,Switching!$B$35:$E$44,2,0)/12,0)-IFERROR(VLOOKUP(Cal_Energy_Switching!AN$4,Switching!$B$23:$E$31,2,0)/12,0)</f>
        <v>359.46831921222469</v>
      </c>
      <c r="AO179" s="6">
        <f>Cal_Energy!AO178+IFERROR(VLOOKUP(Cal_Energy_Switching!AO$4,Switching!$B$35:$E$44,2,0)/12,0)-IFERROR(VLOOKUP(Cal_Energy_Switching!AO$4,Switching!$B$23:$E$31,2,0)/12,0)</f>
        <v>296.03050204173616</v>
      </c>
      <c r="AP179" s="6">
        <f>Cal_Energy!AP178+IFERROR(VLOOKUP(Cal_Energy_Switching!AP$4,Switching!$B$35:$E$44,2,0)/12,0)-IFERROR(VLOOKUP(Cal_Energy_Switching!AP$4,Switching!$B$23:$E$31,2,0)/12,0)</f>
        <v>13957.997943703522</v>
      </c>
      <c r="AQ179" s="6">
        <f>Cal_Energy!AQ178+IFERROR(VLOOKUP(Cal_Energy_Switching!AQ$4,Switching!$B$35:$E$44,2,0)/12,0)-IFERROR(VLOOKUP(Cal_Energy_Switching!AQ$4,Switching!$B$23:$E$31,2,0)/12,0)</f>
        <v>81276.46922973555</v>
      </c>
      <c r="AR179" s="6">
        <f>Cal_Energy!AR178+IFERROR(VLOOKUP(Cal_Energy_Switching!AR$4,Switching!$B$35:$E$44,2,0)/12,0)-IFERROR(VLOOKUP(Cal_Energy_Switching!AR$4,Switching!$B$23:$E$31,2,0)/12,0)</f>
        <v>11572.751239084426</v>
      </c>
      <c r="AS179" s="6">
        <f>Cal_Energy!AS178+IFERROR(VLOOKUP(Cal_Energy_Switching!AS$4,Switching!$B$35:$E$44,2,0)/12,0)-IFERROR(VLOOKUP(Cal_Energy_Switching!AS$4,Switching!$B$23:$E$31,2,0)/12,0)</f>
        <v>147339.71206081557</v>
      </c>
      <c r="AT179" s="6">
        <f>Cal_Energy!AT178+IFERROR(VLOOKUP(Cal_Energy_Switching!AT$4,Switching!$B$35:$E$44,2,0)/12,0)-IFERROR(VLOOKUP(Cal_Energy_Switching!AT$4,Switching!$B$23:$E$31,2,0)/12,0)</f>
        <v>28948.752891196997</v>
      </c>
      <c r="AU179" s="6">
        <f>Cal_Energy!AU178+IFERROR(VLOOKUP(Cal_Energy_Switching!AU$4,Switching!$B$35:$E$44,2,0)/12,0)-IFERROR(VLOOKUP(Cal_Energy_Switching!AU$4,Switching!$B$23:$E$31,2,0)/12,0)</f>
        <v>69386.664773717159</v>
      </c>
      <c r="AV179" s="6">
        <f>Cal_Energy!AV178+IFERROR(VLOOKUP(Cal_Energy_Switching!AV$4,Switching!$B$35:$E$44,2,0)/12,0)-IFERROR(VLOOKUP(Cal_Energy_Switching!AV$4,Switching!$B$23:$E$31,2,0)/12,0)</f>
        <v>1198.8748716233274</v>
      </c>
      <c r="AW179" s="6">
        <f>Cal_Energy!AW178+IFERROR(VLOOKUP(Cal_Energy_Switching!AW$4,Switching!$B$35:$E$44,2,0)/12,0)-IFERROR(VLOOKUP(Cal_Energy_Switching!AW$4,Switching!$B$23:$E$31,2,0)/12,0)</f>
        <v>19001.257660985426</v>
      </c>
      <c r="AX179" s="6">
        <f>Cal_Energy!AX178+IFERROR(VLOOKUP(Cal_Energy_Switching!AX$4,Switching!$B$35:$E$44,2,0)/12,0)-IFERROR(VLOOKUP(Cal_Energy_Switching!AX$4,Switching!$B$23:$E$31,2,0)/12,0)</f>
        <v>151177.09220530847</v>
      </c>
      <c r="AY179" s="6">
        <f>Cal_Energy!AY178+IFERROR(VLOOKUP(Cal_Energy_Switching!AY$4,Switching!$B$35:$E$44,2,0)/12,0)-IFERROR(VLOOKUP(Cal_Energy_Switching!AY$4,Switching!$B$23:$E$31,2,0)/12,0)</f>
        <v>23166.277961004667</v>
      </c>
      <c r="AZ179" s="6">
        <f>Cal_Energy!AZ178+IFERROR(VLOOKUP(Cal_Energy_Switching!AZ$4,Switching!$B$35:$E$44,2,0)/12,0)-IFERROR(VLOOKUP(Cal_Energy_Switching!AZ$4,Switching!$B$23:$E$31,2,0)/12,0)</f>
        <v>9529</v>
      </c>
      <c r="BA179" s="6">
        <f>Cal_Energy!BA178+IFERROR(VLOOKUP(Cal_Energy_Switching!BA$4,Switching!$B$35:$E$44,2,0)/12,0)-IFERROR(VLOOKUP(Cal_Energy_Switching!BA$4,Switching!$B$23:$E$31,2,0)/12,0)</f>
        <v>4790.1000000000004</v>
      </c>
      <c r="BB179" s="7">
        <f t="shared" si="14"/>
        <v>3007068.7169335345</v>
      </c>
    </row>
    <row r="180" spans="1:54" x14ac:dyDescent="0.25">
      <c r="A180">
        <v>2029</v>
      </c>
      <c r="B180">
        <v>1</v>
      </c>
      <c r="C180" t="s">
        <v>286</v>
      </c>
      <c r="D180" s="6">
        <f>Cal_Energy!D179+IFERROR(VLOOKUP(Cal_Energy_Switching!D$4,Switching!$B$35:$E$44,2,0)/12,0)-IFERROR(VLOOKUP(Cal_Energy_Switching!D$4,Switching!$B$23:$E$31,2,0)/12,0)</f>
        <v>772158.32499256043</v>
      </c>
      <c r="E180" s="35">
        <f t="shared" si="13"/>
        <v>211810.59602275048</v>
      </c>
      <c r="F180" s="1">
        <f>Cal_Energy!F179+IFERROR(VLOOKUP(Cal_Energy_Switching!F$4,Switching!$B$35:$E$44,2,0)/12,0)-IFERROR(VLOOKUP(Cal_Energy_Switching!F$4,Switching!$B$23:$E$31,2,0)/12,0)</f>
        <v>85674.606359100217</v>
      </c>
      <c r="G180" s="1">
        <f>Cal_Energy!G179+IFERROR(VLOOKUP(Cal_Energy_Switching!G$4,Switching!$B$35:$E$44,2,0)/12,0)-IFERROR(VLOOKUP(Cal_Energy_Switching!G$4,Switching!$B$23:$E$31,2,0)/12,0)</f>
        <v>126135.98966365027</v>
      </c>
      <c r="H180" s="35">
        <f t="shared" si="10"/>
        <v>16468.357206863027</v>
      </c>
      <c r="I180" s="1">
        <f>Cal_Energy!I179+IFERROR(VLOOKUP(Cal_Energy_Switching!I$4,Switching!$B$35:$E$44,2,0)/12,0)-IFERROR(VLOOKUP(Cal_Energy_Switching!I$4,Switching!$B$23:$E$31,2,0)/12,0)</f>
        <v>843.03897667246622</v>
      </c>
      <c r="J180" s="1">
        <f>Cal_Energy!J179+IFERROR(VLOOKUP(Cal_Energy_Switching!J$4,Switching!$B$35:$E$44,2,0)/12,0)-IFERROR(VLOOKUP(Cal_Energy_Switching!J$4,Switching!$B$23:$E$31,2,0)/12,0)</f>
        <v>15625.31823019056</v>
      </c>
      <c r="K180" s="6">
        <f>Cal_Energy!K179+IFERROR(VLOOKUP(Cal_Energy_Switching!K$4,Switching!$B$35:$E$44,2,0)/12,0)-IFERROR(VLOOKUP(Cal_Energy_Switching!K$4,Switching!$B$23:$E$31,2,0)/12,0)</f>
        <v>267504.98897981626</v>
      </c>
      <c r="L180" s="6">
        <f>Cal_Energy!L179+IFERROR(VLOOKUP(Cal_Energy_Switching!L$4,Switching!$B$35:$E$44,2,0)/12,0)-IFERROR(VLOOKUP(Cal_Energy_Switching!L$4,Switching!$B$23:$E$31,2,0)/12,0)</f>
        <v>21405.533338626974</v>
      </c>
      <c r="M180" s="6">
        <f>Cal_Energy!M179+IFERROR(VLOOKUP(Cal_Energy_Switching!M$4,Switching!$B$35:$E$44,2,0)/12,0)-IFERROR(VLOOKUP(Cal_Energy_Switching!M$4,Switching!$B$23:$E$31,2,0)/12,0)</f>
        <v>194305.48640798873</v>
      </c>
      <c r="N180" s="6">
        <f>Cal_Energy!N179+IFERROR(VLOOKUP(Cal_Energy_Switching!N$4,Switching!$B$35:$E$44,2,0)/12,0)-IFERROR(VLOOKUP(Cal_Energy_Switching!N$4,Switching!$B$23:$E$31,2,0)/12,0)</f>
        <v>111597.0410448562</v>
      </c>
      <c r="O180" s="6">
        <f>Cal_Energy!O179+IFERROR(VLOOKUP(Cal_Energy_Switching!O$4,Switching!$B$35:$E$44,2,0)/12,0)-IFERROR(VLOOKUP(Cal_Energy_Switching!O$4,Switching!$B$23:$E$31,2,0)/12,0)</f>
        <v>150275.1055692693</v>
      </c>
      <c r="P180" s="6">
        <f>Cal_Energy!P179+IFERROR(VLOOKUP(Cal_Energy_Switching!P$4,Switching!$B$35:$E$44,2,0)/12,0)-IFERROR(VLOOKUP(Cal_Energy_Switching!P$4,Switching!$B$23:$E$31,2,0)/12,0)</f>
        <v>0</v>
      </c>
      <c r="Q180" s="6">
        <f>Cal_Energy!Q179+IFERROR(VLOOKUP(Cal_Energy_Switching!Q$4,Switching!$B$35:$E$44,2,0)/12,0)-IFERROR(VLOOKUP(Cal_Energy_Switching!Q$4,Switching!$B$23:$E$31,2,0)/12,0)</f>
        <v>21503.404241393277</v>
      </c>
      <c r="R180" s="6">
        <f>Cal_Energy!R179+IFERROR(VLOOKUP(Cal_Energy_Switching!R$4,Switching!$B$35:$E$44,2,0)/12,0)-IFERROR(VLOOKUP(Cal_Energy_Switching!R$4,Switching!$B$23:$E$31,2,0)/12,0)</f>
        <v>21918.156495961211</v>
      </c>
      <c r="S180" s="6">
        <f>Cal_Energy!S179+IFERROR(VLOOKUP(Cal_Energy_Switching!S$4,Switching!$B$35:$E$44,2,0)/12,0)-IFERROR(VLOOKUP(Cal_Energy_Switching!S$4,Switching!$B$23:$E$31,2,0)/12,0)</f>
        <v>127952.28467429998</v>
      </c>
      <c r="T180" s="6">
        <f>Cal_Energy!T179+IFERROR(VLOOKUP(Cal_Energy_Switching!T$4,Switching!$B$35:$E$44,2,0)/12,0)-IFERROR(VLOOKUP(Cal_Energy_Switching!T$4,Switching!$B$23:$E$31,2,0)/12,0)</f>
        <v>20.906956964919498</v>
      </c>
      <c r="U180" s="6">
        <f>Cal_Energy!U179+IFERROR(VLOOKUP(Cal_Energy_Switching!U$4,Switching!$B$35:$E$44,2,0)/12,0)-IFERROR(VLOOKUP(Cal_Energy_Switching!U$4,Switching!$B$23:$E$31,2,0)/12,0)</f>
        <v>122.16576333764853</v>
      </c>
      <c r="V180" s="6">
        <f>Cal_Energy!V179+IFERROR(VLOOKUP(Cal_Energy_Switching!V$4,Switching!$B$35:$E$44,2,0)/12,0)-IFERROR(VLOOKUP(Cal_Energy_Switching!V$4,Switching!$B$23:$E$31,2,0)/12,0)</f>
        <v>48922.696088106532</v>
      </c>
      <c r="W180" s="6">
        <f>Cal_Energy!W179+IFERROR(VLOOKUP(Cal_Energy_Switching!W$4,Switching!$B$35:$E$44,2,0)/12,0)-IFERROR(VLOOKUP(Cal_Energy_Switching!W$4,Switching!$B$23:$E$31,2,0)/12,0)</f>
        <v>12788.788479099712</v>
      </c>
      <c r="X180" s="6">
        <f>Cal_Energy!X179+IFERROR(VLOOKUP(Cal_Energy_Switching!X$4,Switching!$B$35:$E$44,2,0)/12,0)-IFERROR(VLOOKUP(Cal_Energy_Switching!X$4,Switching!$B$23:$E$31,2,0)/12,0)</f>
        <v>28593.464168851704</v>
      </c>
      <c r="Y180" s="35">
        <f t="shared" si="11"/>
        <v>11009.581971059302</v>
      </c>
      <c r="Z180" s="1">
        <f>Cal_Energy!Z179+IFERROR(VLOOKUP(Cal_Energy_Switching!Z$4,Switching!$B$35:$E$44,2,0)/12,0)-IFERROR(VLOOKUP(Cal_Energy_Switching!Z$4,Switching!$B$23:$E$31,2,0)/12,0)</f>
        <v>5719.2505298288288</v>
      </c>
      <c r="AA180" s="1">
        <f>Cal_Energy!AA179+IFERROR(VLOOKUP(Cal_Energy_Switching!AA$4,Switching!$B$35:$E$44,2,0)/12,0)-IFERROR(VLOOKUP(Cal_Energy_Switching!AA$4,Switching!$B$23:$E$31,2,0)/12,0)</f>
        <v>5290.3314412304735</v>
      </c>
      <c r="AB180" s="6">
        <f>Cal_Energy!AB179+IFERROR(VLOOKUP(Cal_Energy_Switching!AB$4,Switching!$B$35:$E$44,2,0)/12,0)-IFERROR(VLOOKUP(Cal_Energy_Switching!AB$4,Switching!$B$23:$E$31,2,0)/12,0)</f>
        <v>63.102289438721911</v>
      </c>
      <c r="AC180" s="6">
        <f>Cal_Energy!AC179+IFERROR(VLOOKUP(Cal_Energy_Switching!AC$4,Switching!$B$35:$E$44,2,0)/12,0)-IFERROR(VLOOKUP(Cal_Energy_Switching!AC$4,Switching!$B$23:$E$31,2,0)/12,0)</f>
        <v>2016.0849738848112</v>
      </c>
      <c r="AD180" s="6">
        <f>Cal_Energy!AD179+IFERROR(VLOOKUP(Cal_Energy_Switching!AD$4,Switching!$B$35:$E$44,2,0)/12,0)-IFERROR(VLOOKUP(Cal_Energy_Switching!AD$4,Switching!$B$23:$E$31,2,0)/12,0)</f>
        <v>760.82860214017705</v>
      </c>
      <c r="AE180" s="6">
        <f>Cal_Energy!AE179+IFERROR(VLOOKUP(Cal_Energy_Switching!AE$4,Switching!$B$35:$E$44,2,0)/12,0)-IFERROR(VLOOKUP(Cal_Energy_Switching!AE$4,Switching!$B$23:$E$31,2,0)/12,0)</f>
        <v>4433.135667374414</v>
      </c>
      <c r="AF180" s="6">
        <f>Cal_Energy!AF179+IFERROR(VLOOKUP(Cal_Energy_Switching!AF$4,Switching!$B$35:$E$44,2,0)/12,0)-IFERROR(VLOOKUP(Cal_Energy_Switching!AF$4,Switching!$B$23:$E$31,2,0)/12,0)</f>
        <v>11248.948565738481</v>
      </c>
      <c r="AG180" s="6">
        <f>Cal_Energy!AG179+IFERROR(VLOOKUP(Cal_Energy_Switching!AG$4,Switching!$B$35:$E$44,2,0)/12,0)-IFERROR(VLOOKUP(Cal_Energy_Switching!AG$4,Switching!$B$23:$E$31,2,0)/12,0)</f>
        <v>7480.1298578748083</v>
      </c>
      <c r="AH180" s="6">
        <f>Cal_Energy!AH179+IFERROR(VLOOKUP(Cal_Energy_Switching!AH$4,Switching!$B$35:$E$44,2,0)/12,0)-IFERROR(VLOOKUP(Cal_Energy_Switching!AH$4,Switching!$B$23:$E$31,2,0)/12,0)</f>
        <v>2208.0084811135207</v>
      </c>
      <c r="AI180" s="6">
        <f>Cal_Energy!AI179+IFERROR(VLOOKUP(Cal_Energy_Switching!AI$4,Switching!$B$35:$E$44,2,0)/12,0)-IFERROR(VLOOKUP(Cal_Energy_Switching!AI$4,Switching!$B$23:$E$31,2,0)/12,0)</f>
        <v>3749.6495219128205</v>
      </c>
      <c r="AJ180" s="6">
        <f>Cal_Energy!AJ179+IFERROR(VLOOKUP(Cal_Energy_Switching!AJ$4,Switching!$B$35:$E$44,2,0)/12,0)-IFERROR(VLOOKUP(Cal_Energy_Switching!AJ$4,Switching!$B$23:$E$31,2,0)/12,0)</f>
        <v>434387.75740629557</v>
      </c>
      <c r="AK180" s="35">
        <f t="shared" si="12"/>
        <v>117580.41890465796</v>
      </c>
      <c r="AL180" s="1">
        <f>Cal_Energy!AL179+IFERROR(VLOOKUP(Cal_Energy_Switching!AL$4,Switching!$B$35:$E$44,2,0)/12,0)-IFERROR(VLOOKUP(Cal_Energy_Switching!AL$4,Switching!$B$23:$E$31,2,0)/12,0)</f>
        <v>33103.731963304235</v>
      </c>
      <c r="AM180" s="1">
        <f>Cal_Energy!AM179+IFERROR(VLOOKUP(Cal_Energy_Switching!AM$4,Switching!$B$35:$E$44,2,0)/12,0)-IFERROR(VLOOKUP(Cal_Energy_Switching!AM$4,Switching!$B$23:$E$31,2,0)/12,0)</f>
        <v>84476.686941353721</v>
      </c>
      <c r="AN180" s="6">
        <f>Cal_Energy!AN179+IFERROR(VLOOKUP(Cal_Energy_Switching!AN$4,Switching!$B$35:$E$44,2,0)/12,0)-IFERROR(VLOOKUP(Cal_Energy_Switching!AN$4,Switching!$B$23:$E$31,2,0)/12,0)</f>
        <v>356.54251399744578</v>
      </c>
      <c r="AO180" s="6">
        <f>Cal_Energy!AO179+IFERROR(VLOOKUP(Cal_Energy_Switching!AO$4,Switching!$B$35:$E$44,2,0)/12,0)-IFERROR(VLOOKUP(Cal_Energy_Switching!AO$4,Switching!$B$23:$E$31,2,0)/12,0)</f>
        <v>287.83437573456393</v>
      </c>
      <c r="AP180" s="6">
        <f>Cal_Energy!AP179+IFERROR(VLOOKUP(Cal_Energy_Switching!AP$4,Switching!$B$35:$E$44,2,0)/12,0)-IFERROR(VLOOKUP(Cal_Energy_Switching!AP$4,Switching!$B$23:$E$31,2,0)/12,0)</f>
        <v>15558.961573812392</v>
      </c>
      <c r="AQ180" s="6">
        <f>Cal_Energy!AQ179+IFERROR(VLOOKUP(Cal_Energy_Switching!AQ$4,Switching!$B$35:$E$44,2,0)/12,0)-IFERROR(VLOOKUP(Cal_Energy_Switching!AQ$4,Switching!$B$23:$E$31,2,0)/12,0)</f>
        <v>73144.536964079292</v>
      </c>
      <c r="AR180" s="6">
        <f>Cal_Energy!AR179+IFERROR(VLOOKUP(Cal_Energy_Switching!AR$4,Switching!$B$35:$E$44,2,0)/12,0)-IFERROR(VLOOKUP(Cal_Energy_Switching!AR$4,Switching!$B$23:$E$31,2,0)/12,0)</f>
        <v>11088.547475952184</v>
      </c>
      <c r="AS180" s="6">
        <f>Cal_Energy!AS179+IFERROR(VLOOKUP(Cal_Energy_Switching!AS$4,Switching!$B$35:$E$44,2,0)/12,0)-IFERROR(VLOOKUP(Cal_Energy_Switching!AS$4,Switching!$B$23:$E$31,2,0)/12,0)</f>
        <v>142255.03562844018</v>
      </c>
      <c r="AT180" s="6">
        <f>Cal_Energy!AT179+IFERROR(VLOOKUP(Cal_Energy_Switching!AT$4,Switching!$B$35:$E$44,2,0)/12,0)-IFERROR(VLOOKUP(Cal_Energy_Switching!AT$4,Switching!$B$23:$E$31,2,0)/12,0)</f>
        <v>27818.944110555098</v>
      </c>
      <c r="AU180" s="6">
        <f>Cal_Energy!AU179+IFERROR(VLOOKUP(Cal_Energy_Switching!AU$4,Switching!$B$35:$E$44,2,0)/12,0)-IFERROR(VLOOKUP(Cal_Energy_Switching!AU$4,Switching!$B$23:$E$31,2,0)/12,0)</f>
        <v>66993.875864364047</v>
      </c>
      <c r="AV180" s="6">
        <f>Cal_Energy!AV179+IFERROR(VLOOKUP(Cal_Energy_Switching!AV$4,Switching!$B$35:$E$44,2,0)/12,0)-IFERROR(VLOOKUP(Cal_Energy_Switching!AV$4,Switching!$B$23:$E$31,2,0)/12,0)</f>
        <v>1137.4514183910449</v>
      </c>
      <c r="AW180" s="6">
        <f>Cal_Energy!AW179+IFERROR(VLOOKUP(Cal_Energy_Switching!AW$4,Switching!$B$35:$E$44,2,0)/12,0)-IFERROR(VLOOKUP(Cal_Energy_Switching!AW$4,Switching!$B$23:$E$31,2,0)/12,0)</f>
        <v>18183.789063051969</v>
      </c>
      <c r="AX180" s="6">
        <f>Cal_Energy!AX179+IFERROR(VLOOKUP(Cal_Energy_Switching!AX$4,Switching!$B$35:$E$44,2,0)/12,0)-IFERROR(VLOOKUP(Cal_Energy_Switching!AX$4,Switching!$B$23:$E$31,2,0)/12,0)</f>
        <v>143431.64747821042</v>
      </c>
      <c r="AY180" s="6">
        <f>Cal_Energy!AY179+IFERROR(VLOOKUP(Cal_Energy_Switching!AY$4,Switching!$B$35:$E$44,2,0)/12,0)-IFERROR(VLOOKUP(Cal_Energy_Switching!AY$4,Switching!$B$23:$E$31,2,0)/12,0)</f>
        <v>22306.266414013353</v>
      </c>
      <c r="AZ180" s="6">
        <f>Cal_Energy!AZ179+IFERROR(VLOOKUP(Cal_Energy_Switching!AZ$4,Switching!$B$35:$E$44,2,0)/12,0)-IFERROR(VLOOKUP(Cal_Energy_Switching!AZ$4,Switching!$B$23:$E$31,2,0)/12,0)</f>
        <v>10975.5</v>
      </c>
      <c r="BA180" s="6">
        <f>Cal_Energy!BA179+IFERROR(VLOOKUP(Cal_Energy_Switching!BA$4,Switching!$B$35:$E$44,2,0)/12,0)-IFERROR(VLOOKUP(Cal_Energy_Switching!BA$4,Switching!$B$23:$E$31,2,0)/12,0)</f>
        <v>5498.8799999999992</v>
      </c>
      <c r="BB180" s="7">
        <f t="shared" si="14"/>
        <v>3141322.7595528387</v>
      </c>
    </row>
    <row r="181" spans="1:54" x14ac:dyDescent="0.25">
      <c r="A181">
        <v>2029</v>
      </c>
      <c r="B181">
        <v>2</v>
      </c>
      <c r="C181" t="s">
        <v>287</v>
      </c>
      <c r="D181" s="6">
        <f>Cal_Energy!D180+IFERROR(VLOOKUP(Cal_Energy_Switching!D$4,Switching!$B$35:$E$44,2,0)/12,0)-IFERROR(VLOOKUP(Cal_Energy_Switching!D$4,Switching!$B$23:$E$31,2,0)/12,0)</f>
        <v>662206.6491958577</v>
      </c>
      <c r="E181" s="35">
        <f t="shared" si="13"/>
        <v>191325.68295166318</v>
      </c>
      <c r="F181" s="1">
        <f>Cal_Energy!F180+IFERROR(VLOOKUP(Cal_Energy_Switching!F$4,Switching!$B$35:$E$44,2,0)/12,0)-IFERROR(VLOOKUP(Cal_Energy_Switching!F$4,Switching!$B$23:$E$31,2,0)/12,0)</f>
        <v>77480.641130665288</v>
      </c>
      <c r="G181" s="1">
        <f>Cal_Energy!G180+IFERROR(VLOOKUP(Cal_Energy_Switching!G$4,Switching!$B$35:$E$44,2,0)/12,0)-IFERROR(VLOOKUP(Cal_Energy_Switching!G$4,Switching!$B$23:$E$31,2,0)/12,0)</f>
        <v>113845.0418209979</v>
      </c>
      <c r="H181" s="35">
        <f t="shared" si="10"/>
        <v>15223.545962674523</v>
      </c>
      <c r="I181" s="1">
        <f>Cal_Energy!I180+IFERROR(VLOOKUP(Cal_Energy_Switching!I$4,Switching!$B$35:$E$44,2,0)/12,0)-IFERROR(VLOOKUP(Cal_Energy_Switching!I$4,Switching!$B$23:$E$31,2,0)/12,0)</f>
        <v>779.31529225944428</v>
      </c>
      <c r="J181" s="1">
        <f>Cal_Energy!J180+IFERROR(VLOOKUP(Cal_Energy_Switching!J$4,Switching!$B$35:$E$44,2,0)/12,0)-IFERROR(VLOOKUP(Cal_Energy_Switching!J$4,Switching!$B$23:$E$31,2,0)/12,0)</f>
        <v>14444.23067041508</v>
      </c>
      <c r="K181" s="6">
        <f>Cal_Energy!K180+IFERROR(VLOOKUP(Cal_Energy_Switching!K$4,Switching!$B$35:$E$44,2,0)/12,0)-IFERROR(VLOOKUP(Cal_Energy_Switching!K$4,Switching!$B$23:$E$31,2,0)/12,0)</f>
        <v>255649.40487896375</v>
      </c>
      <c r="L181" s="6">
        <f>Cal_Energy!L180+IFERROR(VLOOKUP(Cal_Energy_Switching!L$4,Switching!$B$35:$E$44,2,0)/12,0)-IFERROR(VLOOKUP(Cal_Energy_Switching!L$4,Switching!$B$23:$E$31,2,0)/12,0)</f>
        <v>20170.226230816002</v>
      </c>
      <c r="M181" s="6">
        <f>Cal_Energy!M180+IFERROR(VLOOKUP(Cal_Energy_Switching!M$4,Switching!$B$35:$E$44,2,0)/12,0)-IFERROR(VLOOKUP(Cal_Energy_Switching!M$4,Switching!$B$23:$E$31,2,0)/12,0)</f>
        <v>172939.49167318692</v>
      </c>
      <c r="N181" s="6">
        <f>Cal_Energy!N180+IFERROR(VLOOKUP(Cal_Energy_Switching!N$4,Switching!$B$35:$E$44,2,0)/12,0)-IFERROR(VLOOKUP(Cal_Energy_Switching!N$4,Switching!$B$23:$E$31,2,0)/12,0)</f>
        <v>106937.79189692477</v>
      </c>
      <c r="O181" s="6">
        <f>Cal_Energy!O180+IFERROR(VLOOKUP(Cal_Energy_Switching!O$4,Switching!$B$35:$E$44,2,0)/12,0)-IFERROR(VLOOKUP(Cal_Energy_Switching!O$4,Switching!$B$23:$E$31,2,0)/12,0)</f>
        <v>136031.32375790225</v>
      </c>
      <c r="P181" s="6">
        <f>Cal_Energy!P180+IFERROR(VLOOKUP(Cal_Energy_Switching!P$4,Switching!$B$35:$E$44,2,0)/12,0)-IFERROR(VLOOKUP(Cal_Energy_Switching!P$4,Switching!$B$23:$E$31,2,0)/12,0)</f>
        <v>0</v>
      </c>
      <c r="Q181" s="6">
        <f>Cal_Energy!Q180+IFERROR(VLOOKUP(Cal_Energy_Switching!Q$4,Switching!$B$35:$E$44,2,0)/12,0)-IFERROR(VLOOKUP(Cal_Energy_Switching!Q$4,Switching!$B$23:$E$31,2,0)/12,0)</f>
        <v>19650.367016882934</v>
      </c>
      <c r="R181" s="6">
        <f>Cal_Energy!R180+IFERROR(VLOOKUP(Cal_Energy_Switching!R$4,Switching!$B$35:$E$44,2,0)/12,0)-IFERROR(VLOOKUP(Cal_Energy_Switching!R$4,Switching!$B$23:$E$31,2,0)/12,0)</f>
        <v>19726.090361732706</v>
      </c>
      <c r="S181" s="6">
        <f>Cal_Energy!S180+IFERROR(VLOOKUP(Cal_Energy_Switching!S$4,Switching!$B$35:$E$44,2,0)/12,0)-IFERROR(VLOOKUP(Cal_Energy_Switching!S$4,Switching!$B$23:$E$31,2,0)/12,0)</f>
        <v>120655.93979783951</v>
      </c>
      <c r="T181" s="6">
        <f>Cal_Energy!T180+IFERROR(VLOOKUP(Cal_Energy_Switching!T$4,Switching!$B$35:$E$44,2,0)/12,0)-IFERROR(VLOOKUP(Cal_Energy_Switching!T$4,Switching!$B$23:$E$31,2,0)/12,0)</f>
        <v>11.729270958963701</v>
      </c>
      <c r="U181" s="6">
        <f>Cal_Energy!U180+IFERROR(VLOOKUP(Cal_Energy_Switching!U$4,Switching!$B$35:$E$44,2,0)/12,0)-IFERROR(VLOOKUP(Cal_Energy_Switching!U$4,Switching!$B$23:$E$31,2,0)/12,0)</f>
        <v>105.01150248971481</v>
      </c>
      <c r="V181" s="6">
        <f>Cal_Energy!V180+IFERROR(VLOOKUP(Cal_Energy_Switching!V$4,Switching!$B$35:$E$44,2,0)/12,0)-IFERROR(VLOOKUP(Cal_Energy_Switching!V$4,Switching!$B$23:$E$31,2,0)/12,0)</f>
        <v>46508.168692297637</v>
      </c>
      <c r="W181" s="6">
        <f>Cal_Energy!W180+IFERROR(VLOOKUP(Cal_Energy_Switching!W$4,Switching!$B$35:$E$44,2,0)/12,0)-IFERROR(VLOOKUP(Cal_Energy_Switching!W$4,Switching!$B$23:$E$31,2,0)/12,0)</f>
        <v>9268.4795171047426</v>
      </c>
      <c r="X181" s="6">
        <f>Cal_Energy!X180+IFERROR(VLOOKUP(Cal_Energy_Switching!X$4,Switching!$B$35:$E$44,2,0)/12,0)-IFERROR(VLOOKUP(Cal_Energy_Switching!X$4,Switching!$B$23:$E$31,2,0)/12,0)</f>
        <v>19678.793259234808</v>
      </c>
      <c r="Y181" s="35">
        <f t="shared" si="11"/>
        <v>9881.0154571312578</v>
      </c>
      <c r="Z181" s="1">
        <f>Cal_Energy!Z180+IFERROR(VLOOKUP(Cal_Energy_Switching!Z$4,Switching!$B$35:$E$44,2,0)/12,0)-IFERROR(VLOOKUP(Cal_Energy_Switching!Z$4,Switching!$B$23:$E$31,2,0)/12,0)</f>
        <v>5132.9835262589368</v>
      </c>
      <c r="AA181" s="1">
        <f>Cal_Energy!AA180+IFERROR(VLOOKUP(Cal_Energy_Switching!AA$4,Switching!$B$35:$E$44,2,0)/12,0)-IFERROR(VLOOKUP(Cal_Energy_Switching!AA$4,Switching!$B$23:$E$31,2,0)/12,0)</f>
        <v>4748.031930872321</v>
      </c>
      <c r="AB181" s="6">
        <f>Cal_Energy!AB180+IFERROR(VLOOKUP(Cal_Energy_Switching!AB$4,Switching!$B$35:$E$44,2,0)/12,0)-IFERROR(VLOOKUP(Cal_Energy_Switching!AB$4,Switching!$B$23:$E$31,2,0)/12,0)</f>
        <v>55.444150249976587</v>
      </c>
      <c r="AC181" s="6">
        <f>Cal_Energy!AC180+IFERROR(VLOOKUP(Cal_Energy_Switching!AC$4,Switching!$B$35:$E$44,2,0)/12,0)-IFERROR(VLOOKUP(Cal_Energy_Switching!AC$4,Switching!$B$23:$E$31,2,0)/12,0)</f>
        <v>1868.47992319629</v>
      </c>
      <c r="AD181" s="6">
        <f>Cal_Energy!AD180+IFERROR(VLOOKUP(Cal_Energy_Switching!AD$4,Switching!$B$35:$E$44,2,0)/12,0)-IFERROR(VLOOKUP(Cal_Energy_Switching!AD$4,Switching!$B$23:$E$31,2,0)/12,0)</f>
        <v>677.27534230452488</v>
      </c>
      <c r="AE181" s="6">
        <f>Cal_Energy!AE180+IFERROR(VLOOKUP(Cal_Energy_Switching!AE$4,Switching!$B$35:$E$44,2,0)/12,0)-IFERROR(VLOOKUP(Cal_Energy_Switching!AE$4,Switching!$B$23:$E$31,2,0)/12,0)</f>
        <v>4060.8589920003424</v>
      </c>
      <c r="AF181" s="6">
        <f>Cal_Energy!AF180+IFERROR(VLOOKUP(Cal_Energy_Switching!AF$4,Switching!$B$35:$E$44,2,0)/12,0)-IFERROR(VLOOKUP(Cal_Energy_Switching!AF$4,Switching!$B$23:$E$31,2,0)/12,0)</f>
        <v>9825.148773558838</v>
      </c>
      <c r="AG181" s="6">
        <f>Cal_Energy!AG180+IFERROR(VLOOKUP(Cal_Energy_Switching!AG$4,Switching!$B$35:$E$44,2,0)/12,0)-IFERROR(VLOOKUP(Cal_Energy_Switching!AG$4,Switching!$B$23:$E$31,2,0)/12,0)</f>
        <v>6851.9790220342184</v>
      </c>
      <c r="AH181" s="6">
        <f>Cal_Energy!AH180+IFERROR(VLOOKUP(Cal_Energy_Switching!AH$4,Switching!$B$35:$E$44,2,0)/12,0)-IFERROR(VLOOKUP(Cal_Energy_Switching!AH$4,Switching!$B$23:$E$31,2,0)/12,0)</f>
        <v>2022.5889229898833</v>
      </c>
      <c r="AI181" s="6">
        <f>Cal_Energy!AI180+IFERROR(VLOOKUP(Cal_Energy_Switching!AI$4,Switching!$B$35:$E$44,2,0)/12,0)-IFERROR(VLOOKUP(Cal_Energy_Switching!AI$4,Switching!$B$23:$E$31,2,0)/12,0)</f>
        <v>3275.0495911862745</v>
      </c>
      <c r="AJ181" s="6">
        <f>Cal_Energy!AJ180+IFERROR(VLOOKUP(Cal_Energy_Switching!AJ$4,Switching!$B$35:$E$44,2,0)/12,0)-IFERROR(VLOOKUP(Cal_Energy_Switching!AJ$4,Switching!$B$23:$E$31,2,0)/12,0)</f>
        <v>377174.93841075728</v>
      </c>
      <c r="AK181" s="35">
        <f t="shared" si="12"/>
        <v>105800.25998948046</v>
      </c>
      <c r="AL181" s="1">
        <f>Cal_Energy!AL180+IFERROR(VLOOKUP(Cal_Energy_Switching!AL$4,Switching!$B$35:$E$44,2,0)/12,0)-IFERROR(VLOOKUP(Cal_Energy_Switching!AL$4,Switching!$B$23:$E$31,2,0)/12,0)</f>
        <v>29805.287467054535</v>
      </c>
      <c r="AM181" s="1">
        <f>Cal_Energy!AM180+IFERROR(VLOOKUP(Cal_Energy_Switching!AM$4,Switching!$B$35:$E$44,2,0)/12,0)-IFERROR(VLOOKUP(Cal_Energy_Switching!AM$4,Switching!$B$23:$E$31,2,0)/12,0)</f>
        <v>75994.972522425931</v>
      </c>
      <c r="AN181" s="6">
        <f>Cal_Energy!AN180+IFERROR(VLOOKUP(Cal_Energy_Switching!AN$4,Switching!$B$35:$E$44,2,0)/12,0)-IFERROR(VLOOKUP(Cal_Energy_Switching!AN$4,Switching!$B$23:$E$31,2,0)/12,0)</f>
        <v>268.65183614783029</v>
      </c>
      <c r="AO181" s="6">
        <f>Cal_Energy!AO180+IFERROR(VLOOKUP(Cal_Energy_Switching!AO$4,Switching!$B$35:$E$44,2,0)/12,0)-IFERROR(VLOOKUP(Cal_Energy_Switching!AO$4,Switching!$B$23:$E$31,2,0)/12,0)</f>
        <v>231.80907349073587</v>
      </c>
      <c r="AP181" s="6">
        <f>Cal_Energy!AP180+IFERROR(VLOOKUP(Cal_Energy_Switching!AP$4,Switching!$B$35:$E$44,2,0)/12,0)-IFERROR(VLOOKUP(Cal_Energy_Switching!AP$4,Switching!$B$23:$E$31,2,0)/12,0)</f>
        <v>12879.844257543033</v>
      </c>
      <c r="AQ181" s="6">
        <f>Cal_Energy!AQ180+IFERROR(VLOOKUP(Cal_Energy_Switching!AQ$4,Switching!$B$35:$E$44,2,0)/12,0)-IFERROR(VLOOKUP(Cal_Energy_Switching!AQ$4,Switching!$B$23:$E$31,2,0)/12,0)</f>
        <v>60196.278663397592</v>
      </c>
      <c r="AR181" s="6">
        <f>Cal_Energy!AR180+IFERROR(VLOOKUP(Cal_Energy_Switching!AR$4,Switching!$B$35:$E$44,2,0)/12,0)-IFERROR(VLOOKUP(Cal_Energy_Switching!AR$4,Switching!$B$23:$E$31,2,0)/12,0)</f>
        <v>9779.7271017979328</v>
      </c>
      <c r="AS181" s="6">
        <f>Cal_Energy!AS180+IFERROR(VLOOKUP(Cal_Energy_Switching!AS$4,Switching!$B$35:$E$44,2,0)/12,0)-IFERROR(VLOOKUP(Cal_Energy_Switching!AS$4,Switching!$B$23:$E$31,2,0)/12,0)</f>
        <v>136030.14678732966</v>
      </c>
      <c r="AT181" s="6">
        <f>Cal_Energy!AT180+IFERROR(VLOOKUP(Cal_Energy_Switching!AT$4,Switching!$B$35:$E$44,2,0)/12,0)-IFERROR(VLOOKUP(Cal_Energy_Switching!AT$4,Switching!$B$23:$E$31,2,0)/12,0)</f>
        <v>24765.02990419518</v>
      </c>
      <c r="AU181" s="6">
        <f>Cal_Energy!AU180+IFERROR(VLOOKUP(Cal_Energy_Switching!AU$4,Switching!$B$35:$E$44,2,0)/12,0)-IFERROR(VLOOKUP(Cal_Energy_Switching!AU$4,Switching!$B$23:$E$31,2,0)/12,0)</f>
        <v>64064.516409723808</v>
      </c>
      <c r="AV181" s="6">
        <f>Cal_Energy!AV180+IFERROR(VLOOKUP(Cal_Energy_Switching!AV$4,Switching!$B$35:$E$44,2,0)/12,0)-IFERROR(VLOOKUP(Cal_Energy_Switching!AV$4,Switching!$B$23:$E$31,2,0)/12,0)</f>
        <v>1064.0731938563822</v>
      </c>
      <c r="AW181" s="6">
        <f>Cal_Energy!AW180+IFERROR(VLOOKUP(Cal_Energy_Switching!AW$4,Switching!$B$35:$E$44,2,0)/12,0)-IFERROR(VLOOKUP(Cal_Energy_Switching!AW$4,Switching!$B$23:$E$31,2,0)/12,0)</f>
        <v>17553.136205754097</v>
      </c>
      <c r="AX181" s="6">
        <f>Cal_Energy!AX180+IFERROR(VLOOKUP(Cal_Energy_Switching!AX$4,Switching!$B$35:$E$44,2,0)/12,0)-IFERROR(VLOOKUP(Cal_Energy_Switching!AX$4,Switching!$B$23:$E$31,2,0)/12,0)</f>
        <v>134178.71635178028</v>
      </c>
      <c r="AY181" s="6">
        <f>Cal_Energy!AY180+IFERROR(VLOOKUP(Cal_Energy_Switching!AY$4,Switching!$B$35:$E$44,2,0)/12,0)-IFERROR(VLOOKUP(Cal_Energy_Switching!AY$4,Switching!$B$23:$E$31,2,0)/12,0)</f>
        <v>21642.792929172061</v>
      </c>
      <c r="AZ181" s="6">
        <f>Cal_Energy!AZ180+IFERROR(VLOOKUP(Cal_Energy_Switching!AZ$4,Switching!$B$35:$E$44,2,0)/12,0)-IFERROR(VLOOKUP(Cal_Energy_Switching!AZ$4,Switching!$B$23:$E$31,2,0)/12,0)</f>
        <v>9522.5</v>
      </c>
      <c r="BA181" s="6">
        <f>Cal_Energy!BA180+IFERROR(VLOOKUP(Cal_Energy_Switching!BA$4,Switching!$B$35:$E$44,2,0)/12,0)-IFERROR(VLOOKUP(Cal_Energy_Switching!BA$4,Switching!$B$23:$E$31,2,0)/12,0)</f>
        <v>4744.8</v>
      </c>
      <c r="BB181" s="7">
        <f t="shared" si="14"/>
        <v>2814503.7572556078</v>
      </c>
    </row>
    <row r="182" spans="1:54" x14ac:dyDescent="0.25">
      <c r="A182">
        <v>2029</v>
      </c>
      <c r="B182">
        <v>3</v>
      </c>
      <c r="C182" t="s">
        <v>288</v>
      </c>
      <c r="D182" s="6">
        <f>Cal_Energy!D181+IFERROR(VLOOKUP(Cal_Energy_Switching!D$4,Switching!$B$35:$E$44,2,0)/12,0)-IFERROR(VLOOKUP(Cal_Energy_Switching!D$4,Switching!$B$23:$E$31,2,0)/12,0)</f>
        <v>580022.21993538644</v>
      </c>
      <c r="E182" s="35">
        <f t="shared" si="13"/>
        <v>176341.70966481062</v>
      </c>
      <c r="F182" s="1">
        <f>Cal_Energy!F181+IFERROR(VLOOKUP(Cal_Energy_Switching!F$4,Switching!$B$35:$E$44,2,0)/12,0)-IFERROR(VLOOKUP(Cal_Energy_Switching!F$4,Switching!$B$23:$E$31,2,0)/12,0)</f>
        <v>71487.051815924264</v>
      </c>
      <c r="G182" s="1">
        <f>Cal_Energy!G181+IFERROR(VLOOKUP(Cal_Energy_Switching!G$4,Switching!$B$35:$E$44,2,0)/12,0)-IFERROR(VLOOKUP(Cal_Energy_Switching!G$4,Switching!$B$23:$E$31,2,0)/12,0)</f>
        <v>104854.65784888636</v>
      </c>
      <c r="H182" s="35">
        <f t="shared" si="10"/>
        <v>14531.805338079079</v>
      </c>
      <c r="I182" s="1">
        <f>Cal_Energy!I181+IFERROR(VLOOKUP(Cal_Energy_Switching!I$4,Switching!$B$35:$E$44,2,0)/12,0)-IFERROR(VLOOKUP(Cal_Energy_Switching!I$4,Switching!$B$23:$E$31,2,0)/12,0)</f>
        <v>743.90409119327558</v>
      </c>
      <c r="J182" s="1">
        <f>Cal_Energy!J181+IFERROR(VLOOKUP(Cal_Energy_Switching!J$4,Switching!$B$35:$E$44,2,0)/12,0)-IFERROR(VLOOKUP(Cal_Energy_Switching!J$4,Switching!$B$23:$E$31,2,0)/12,0)</f>
        <v>13787.901246885804</v>
      </c>
      <c r="K182" s="6">
        <f>Cal_Energy!K181+IFERROR(VLOOKUP(Cal_Energy_Switching!K$4,Switching!$B$35:$E$44,2,0)/12,0)-IFERROR(VLOOKUP(Cal_Energy_Switching!K$4,Switching!$B$23:$E$31,2,0)/12,0)</f>
        <v>259878.27994493657</v>
      </c>
      <c r="L182" s="6">
        <f>Cal_Energy!L181+IFERROR(VLOOKUP(Cal_Energy_Switching!L$4,Switching!$B$35:$E$44,2,0)/12,0)-IFERROR(VLOOKUP(Cal_Energy_Switching!L$4,Switching!$B$23:$E$31,2,0)/12,0)</f>
        <v>20610.859048448758</v>
      </c>
      <c r="M182" s="6">
        <f>Cal_Energy!M181+IFERROR(VLOOKUP(Cal_Energy_Switching!M$4,Switching!$B$35:$E$44,2,0)/12,0)-IFERROR(VLOOKUP(Cal_Energy_Switching!M$4,Switching!$B$23:$E$31,2,0)/12,0)</f>
        <v>173745.33317692881</v>
      </c>
      <c r="N182" s="6">
        <f>Cal_Energy!N181+IFERROR(VLOOKUP(Cal_Energy_Switching!N$4,Switching!$B$35:$E$44,2,0)/12,0)-IFERROR(VLOOKUP(Cal_Energy_Switching!N$4,Switching!$B$23:$E$31,2,0)/12,0)</f>
        <v>108599.74143734644</v>
      </c>
      <c r="O182" s="6">
        <f>Cal_Energy!O181+IFERROR(VLOOKUP(Cal_Energy_Switching!O$4,Switching!$B$35:$E$44,2,0)/12,0)-IFERROR(VLOOKUP(Cal_Energy_Switching!O$4,Switching!$B$23:$E$31,2,0)/12,0)</f>
        <v>136568.54333023264</v>
      </c>
      <c r="P182" s="6">
        <f>Cal_Energy!P181+IFERROR(VLOOKUP(Cal_Energy_Switching!P$4,Switching!$B$35:$E$44,2,0)/12,0)-IFERROR(VLOOKUP(Cal_Energy_Switching!P$4,Switching!$B$23:$E$31,2,0)/12,0)</f>
        <v>0</v>
      </c>
      <c r="Q182" s="6">
        <f>Cal_Energy!Q181+IFERROR(VLOOKUP(Cal_Energy_Switching!Q$4,Switching!$B$35:$E$44,2,0)/12,0)-IFERROR(VLOOKUP(Cal_Energy_Switching!Q$4,Switching!$B$23:$E$31,2,0)/12,0)</f>
        <v>20047.327535174893</v>
      </c>
      <c r="R182" s="6">
        <f>Cal_Energy!R181+IFERROR(VLOOKUP(Cal_Energy_Switching!R$4,Switching!$B$35:$E$44,2,0)/12,0)-IFERROR(VLOOKUP(Cal_Energy_Switching!R$4,Switching!$B$23:$E$31,2,0)/12,0)</f>
        <v>17303.277381328011</v>
      </c>
      <c r="S182" s="6">
        <f>Cal_Energy!S181+IFERROR(VLOOKUP(Cal_Energy_Switching!S$4,Switching!$B$35:$E$44,2,0)/12,0)-IFERROR(VLOOKUP(Cal_Energy_Switching!S$4,Switching!$B$23:$E$31,2,0)/12,0)</f>
        <v>124142.91283402538</v>
      </c>
      <c r="T182" s="6">
        <f>Cal_Energy!T181+IFERROR(VLOOKUP(Cal_Energy_Switching!T$4,Switching!$B$35:$E$44,2,0)/12,0)-IFERROR(VLOOKUP(Cal_Energy_Switching!T$4,Switching!$B$23:$E$31,2,0)/12,0)</f>
        <v>12.798300689388025</v>
      </c>
      <c r="U182" s="6">
        <f>Cal_Energy!U181+IFERROR(VLOOKUP(Cal_Energy_Switching!U$4,Switching!$B$35:$E$44,2,0)/12,0)-IFERROR(VLOOKUP(Cal_Energy_Switching!U$4,Switching!$B$23:$E$31,2,0)/12,0)</f>
        <v>104.36732451740812</v>
      </c>
      <c r="V182" s="6">
        <f>Cal_Energy!V181+IFERROR(VLOOKUP(Cal_Energy_Switching!V$4,Switching!$B$35:$E$44,2,0)/12,0)-IFERROR(VLOOKUP(Cal_Energy_Switching!V$4,Switching!$B$23:$E$31,2,0)/12,0)</f>
        <v>48339.183654632048</v>
      </c>
      <c r="W182" s="6">
        <f>Cal_Energy!W181+IFERROR(VLOOKUP(Cal_Energy_Switching!W$4,Switching!$B$35:$E$44,2,0)/12,0)-IFERROR(VLOOKUP(Cal_Energy_Switching!W$4,Switching!$B$23:$E$31,2,0)/12,0)</f>
        <v>8965.8662254490482</v>
      </c>
      <c r="X182" s="6">
        <f>Cal_Energy!X181+IFERROR(VLOOKUP(Cal_Energy_Switching!X$4,Switching!$B$35:$E$44,2,0)/12,0)-IFERROR(VLOOKUP(Cal_Energy_Switching!X$4,Switching!$B$23:$E$31,2,0)/12,0)</f>
        <v>19856.249694687718</v>
      </c>
      <c r="Y182" s="35">
        <f t="shared" si="11"/>
        <v>9263.4153720674403</v>
      </c>
      <c r="Z182" s="1">
        <f>Cal_Energy!Z181+IFERROR(VLOOKUP(Cal_Energy_Switching!Z$4,Switching!$B$35:$E$44,2,0)/12,0)-IFERROR(VLOOKUP(Cal_Energy_Switching!Z$4,Switching!$B$23:$E$31,2,0)/12,0)</f>
        <v>4812.1530330568676</v>
      </c>
      <c r="AA182" s="1">
        <f>Cal_Energy!AA181+IFERROR(VLOOKUP(Cal_Energy_Switching!AA$4,Switching!$B$35:$E$44,2,0)/12,0)-IFERROR(VLOOKUP(Cal_Energy_Switching!AA$4,Switching!$B$23:$E$31,2,0)/12,0)</f>
        <v>4451.2623390105728</v>
      </c>
      <c r="AB182" s="6">
        <f>Cal_Energy!AB181+IFERROR(VLOOKUP(Cal_Energy_Switching!AB$4,Switching!$B$35:$E$44,2,0)/12,0)-IFERROR(VLOOKUP(Cal_Energy_Switching!AB$4,Switching!$B$23:$E$31,2,0)/12,0)</f>
        <v>56.136701366320835</v>
      </c>
      <c r="AC182" s="6">
        <f>Cal_Energy!AC181+IFERROR(VLOOKUP(Cal_Energy_Switching!AC$4,Switching!$B$35:$E$44,2,0)/12,0)-IFERROR(VLOOKUP(Cal_Energy_Switching!AC$4,Switching!$B$23:$E$31,2,0)/12,0)</f>
        <v>1755.2104170573541</v>
      </c>
      <c r="AD182" s="6">
        <f>Cal_Energy!AD181+IFERROR(VLOOKUP(Cal_Energy_Switching!AD$4,Switching!$B$35:$E$44,2,0)/12,0)-IFERROR(VLOOKUP(Cal_Energy_Switching!AD$4,Switching!$B$23:$E$31,2,0)/12,0)</f>
        <v>646.97524950385355</v>
      </c>
      <c r="AE182" s="6">
        <f>Cal_Energy!AE181+IFERROR(VLOOKUP(Cal_Energy_Switching!AE$4,Switching!$B$35:$E$44,2,0)/12,0)-IFERROR(VLOOKUP(Cal_Energy_Switching!AE$4,Switching!$B$23:$E$31,2,0)/12,0)</f>
        <v>3908.6069319585781</v>
      </c>
      <c r="AF182" s="6">
        <f>Cal_Energy!AF181+IFERROR(VLOOKUP(Cal_Energy_Switching!AF$4,Switching!$B$35:$E$44,2,0)/12,0)-IFERROR(VLOOKUP(Cal_Energy_Switching!AF$4,Switching!$B$23:$E$31,2,0)/12,0)</f>
        <v>9866.0093347627117</v>
      </c>
      <c r="AG182" s="6">
        <f>Cal_Energy!AG181+IFERROR(VLOOKUP(Cal_Energy_Switching!AG$4,Switching!$B$35:$E$44,2,0)/12,0)-IFERROR(VLOOKUP(Cal_Energy_Switching!AG$4,Switching!$B$23:$E$31,2,0)/12,0)</f>
        <v>6595.0806851250163</v>
      </c>
      <c r="AH182" s="6">
        <f>Cal_Energy!AH181+IFERROR(VLOOKUP(Cal_Energy_Switching!AH$4,Switching!$B$35:$E$44,2,0)/12,0)-IFERROR(VLOOKUP(Cal_Energy_Switching!AH$4,Switching!$B$23:$E$31,2,0)/12,0)</f>
        <v>1946.7568562400911</v>
      </c>
      <c r="AI182" s="6">
        <f>Cal_Energy!AI181+IFERROR(VLOOKUP(Cal_Energy_Switching!AI$4,Switching!$B$35:$E$44,2,0)/12,0)-IFERROR(VLOOKUP(Cal_Energy_Switching!AI$4,Switching!$B$23:$E$31,2,0)/12,0)</f>
        <v>3288.6697782542324</v>
      </c>
      <c r="AJ182" s="6">
        <f>Cal_Energy!AJ181+IFERROR(VLOOKUP(Cal_Energy_Switching!AJ$4,Switching!$B$35:$E$44,2,0)/12,0)-IFERROR(VLOOKUP(Cal_Energy_Switching!AJ$4,Switching!$B$23:$E$31,2,0)/12,0)</f>
        <v>357575.20848649915</v>
      </c>
      <c r="AK182" s="35">
        <f t="shared" si="12"/>
        <v>110376.87309379652</v>
      </c>
      <c r="AL182" s="1">
        <f>Cal_Energy!AL181+IFERROR(VLOOKUP(Cal_Energy_Switching!AL$4,Switching!$B$35:$E$44,2,0)/12,0)-IFERROR(VLOOKUP(Cal_Energy_Switching!AL$4,Switching!$B$23:$E$31,2,0)/12,0)</f>
        <v>31086.739136263026</v>
      </c>
      <c r="AM182" s="1">
        <f>Cal_Energy!AM181+IFERROR(VLOOKUP(Cal_Energy_Switching!AM$4,Switching!$B$35:$E$44,2,0)/12,0)-IFERROR(VLOOKUP(Cal_Energy_Switching!AM$4,Switching!$B$23:$E$31,2,0)/12,0)</f>
        <v>79290.133957533486</v>
      </c>
      <c r="AN182" s="6">
        <f>Cal_Energy!AN181+IFERROR(VLOOKUP(Cal_Energy_Switching!AN$4,Switching!$B$35:$E$44,2,0)/12,0)-IFERROR(VLOOKUP(Cal_Energy_Switching!AN$4,Switching!$B$23:$E$31,2,0)/12,0)</f>
        <v>246.94458809483257</v>
      </c>
      <c r="AO182" s="6">
        <f>Cal_Energy!AO181+IFERROR(VLOOKUP(Cal_Energy_Switching!AO$4,Switching!$B$35:$E$44,2,0)/12,0)-IFERROR(VLOOKUP(Cal_Energy_Switching!AO$4,Switching!$B$23:$E$31,2,0)/12,0)</f>
        <v>237.87933176695671</v>
      </c>
      <c r="AP182" s="6">
        <f>Cal_Energy!AP181+IFERROR(VLOOKUP(Cal_Energy_Switching!AP$4,Switching!$B$35:$E$44,2,0)/12,0)-IFERROR(VLOOKUP(Cal_Energy_Switching!AP$4,Switching!$B$23:$E$31,2,0)/12,0)</f>
        <v>11618.963868581128</v>
      </c>
      <c r="AQ182" s="6">
        <f>Cal_Energy!AQ181+IFERROR(VLOOKUP(Cal_Energy_Switching!AQ$4,Switching!$B$35:$E$44,2,0)/12,0)-IFERROR(VLOOKUP(Cal_Energy_Switching!AQ$4,Switching!$B$23:$E$31,2,0)/12,0)</f>
        <v>73793.02891289111</v>
      </c>
      <c r="AR182" s="6">
        <f>Cal_Energy!AR181+IFERROR(VLOOKUP(Cal_Energy_Switching!AR$4,Switching!$B$35:$E$44,2,0)/12,0)-IFERROR(VLOOKUP(Cal_Energy_Switching!AR$4,Switching!$B$23:$E$31,2,0)/12,0)</f>
        <v>10455.656917579694</v>
      </c>
      <c r="AS182" s="6">
        <f>Cal_Energy!AS181+IFERROR(VLOOKUP(Cal_Energy_Switching!AS$4,Switching!$B$35:$E$44,2,0)/12,0)-IFERROR(VLOOKUP(Cal_Energy_Switching!AS$4,Switching!$B$23:$E$31,2,0)/12,0)</f>
        <v>139874.16995943023</v>
      </c>
      <c r="AT182" s="6">
        <f>Cal_Energy!AT181+IFERROR(VLOOKUP(Cal_Energy_Switching!AT$4,Switching!$B$35:$E$44,2,0)/12,0)-IFERROR(VLOOKUP(Cal_Energy_Switching!AT$4,Switching!$B$23:$E$31,2,0)/12,0)</f>
        <v>26342.199474352619</v>
      </c>
      <c r="AU182" s="6">
        <f>Cal_Energy!AU181+IFERROR(VLOOKUP(Cal_Energy_Switching!AU$4,Switching!$B$35:$E$44,2,0)/12,0)-IFERROR(VLOOKUP(Cal_Energy_Switching!AU$4,Switching!$B$23:$E$31,2,0)/12,0)</f>
        <v>65873.468490712272</v>
      </c>
      <c r="AV182" s="6">
        <f>Cal_Energy!AV181+IFERROR(VLOOKUP(Cal_Energy_Switching!AV$4,Switching!$B$35:$E$44,2,0)/12,0)-IFERROR(VLOOKUP(Cal_Energy_Switching!AV$4,Switching!$B$23:$E$31,2,0)/12,0)</f>
        <v>1137.9436240309035</v>
      </c>
      <c r="AW182" s="6">
        <f>Cal_Energy!AW181+IFERROR(VLOOKUP(Cal_Energy_Switching!AW$4,Switching!$B$35:$E$44,2,0)/12,0)-IFERROR(VLOOKUP(Cal_Energy_Switching!AW$4,Switching!$B$23:$E$31,2,0)/12,0)</f>
        <v>18546.830060941262</v>
      </c>
      <c r="AX182" s="6">
        <f>Cal_Energy!AX181+IFERROR(VLOOKUP(Cal_Energy_Switching!AX$4,Switching!$B$35:$E$44,2,0)/12,0)-IFERROR(VLOOKUP(Cal_Energy_Switching!AX$4,Switching!$B$23:$E$31,2,0)/12,0)</f>
        <v>143493.71418689049</v>
      </c>
      <c r="AY182" s="6">
        <f>Cal_Energy!AY181+IFERROR(VLOOKUP(Cal_Energy_Switching!AY$4,Switching!$B$35:$E$44,2,0)/12,0)-IFERROR(VLOOKUP(Cal_Energy_Switching!AY$4,Switching!$B$23:$E$31,2,0)/12,0)</f>
        <v>22688.200901778779</v>
      </c>
      <c r="AZ182" s="6">
        <f>Cal_Energy!AZ181+IFERROR(VLOOKUP(Cal_Energy_Switching!AZ$4,Switching!$B$35:$E$44,2,0)/12,0)-IFERROR(VLOOKUP(Cal_Energy_Switching!AZ$4,Switching!$B$23:$E$31,2,0)/12,0)</f>
        <v>9371</v>
      </c>
      <c r="BA182" s="6">
        <f>Cal_Energy!BA181+IFERROR(VLOOKUP(Cal_Energy_Switching!BA$4,Switching!$B$35:$E$44,2,0)/12,0)-IFERROR(VLOOKUP(Cal_Energy_Switching!BA$4,Switching!$B$23:$E$31,2,0)/12,0)</f>
        <v>4351.2</v>
      </c>
      <c r="BB182" s="7">
        <f t="shared" si="14"/>
        <v>2742380.6180503545</v>
      </c>
    </row>
    <row r="183" spans="1:54" x14ac:dyDescent="0.25">
      <c r="A183">
        <v>2029</v>
      </c>
      <c r="B183">
        <v>4</v>
      </c>
      <c r="C183" t="s">
        <v>289</v>
      </c>
      <c r="D183" s="6">
        <f>Cal_Energy!D182+IFERROR(VLOOKUP(Cal_Energy_Switching!D$4,Switching!$B$35:$E$44,2,0)/12,0)-IFERROR(VLOOKUP(Cal_Energy_Switching!D$4,Switching!$B$23:$E$31,2,0)/12,0)</f>
        <v>433090.52679583151</v>
      </c>
      <c r="E183" s="35">
        <f t="shared" si="13"/>
        <v>153138.73473566442</v>
      </c>
      <c r="F183" s="1">
        <f>Cal_Energy!F182+IFERROR(VLOOKUP(Cal_Energy_Switching!F$4,Switching!$B$35:$E$44,2,0)/12,0)-IFERROR(VLOOKUP(Cal_Energy_Switching!F$4,Switching!$B$23:$E$31,2,0)/12,0)</f>
        <v>62205.861844265768</v>
      </c>
      <c r="G183" s="1">
        <f>Cal_Energy!G182+IFERROR(VLOOKUP(Cal_Energy_Switching!G$4,Switching!$B$35:$E$44,2,0)/12,0)-IFERROR(VLOOKUP(Cal_Energy_Switching!G$4,Switching!$B$23:$E$31,2,0)/12,0)</f>
        <v>90932.872891398642</v>
      </c>
      <c r="H183" s="35">
        <f t="shared" si="10"/>
        <v>12055.165946903899</v>
      </c>
      <c r="I183" s="1">
        <f>Cal_Energy!I182+IFERROR(VLOOKUP(Cal_Energy_Switching!I$4,Switching!$B$35:$E$44,2,0)/12,0)-IFERROR(VLOOKUP(Cal_Energy_Switching!I$4,Switching!$B$23:$E$31,2,0)/12,0)</f>
        <v>617.121345853447</v>
      </c>
      <c r="J183" s="1">
        <f>Cal_Energy!J182+IFERROR(VLOOKUP(Cal_Energy_Switching!J$4,Switching!$B$35:$E$44,2,0)/12,0)-IFERROR(VLOOKUP(Cal_Energy_Switching!J$4,Switching!$B$23:$E$31,2,0)/12,0)</f>
        <v>11438.044601050451</v>
      </c>
      <c r="K183" s="6">
        <f>Cal_Energy!K182+IFERROR(VLOOKUP(Cal_Energy_Switching!K$4,Switching!$B$35:$E$44,2,0)/12,0)-IFERROR(VLOOKUP(Cal_Energy_Switching!K$4,Switching!$B$23:$E$31,2,0)/12,0)</f>
        <v>246858.34544974047</v>
      </c>
      <c r="L183" s="6">
        <f>Cal_Energy!L182+IFERROR(VLOOKUP(Cal_Energy_Switching!L$4,Switching!$B$35:$E$44,2,0)/12,0)-IFERROR(VLOOKUP(Cal_Energy_Switching!L$4,Switching!$B$23:$E$31,2,0)/12,0)</f>
        <v>19254.231025035526</v>
      </c>
      <c r="M183" s="6">
        <f>Cal_Energy!M182+IFERROR(VLOOKUP(Cal_Energy_Switching!M$4,Switching!$B$35:$E$44,2,0)/12,0)-IFERROR(VLOOKUP(Cal_Energy_Switching!M$4,Switching!$B$23:$E$31,2,0)/12,0)</f>
        <v>165815.74589720889</v>
      </c>
      <c r="N183" s="6">
        <f>Cal_Energy!N182+IFERROR(VLOOKUP(Cal_Energy_Switching!N$4,Switching!$B$35:$E$44,2,0)/12,0)-IFERROR(VLOOKUP(Cal_Energy_Switching!N$4,Switching!$B$23:$E$31,2,0)/12,0)</f>
        <v>103482.90213303051</v>
      </c>
      <c r="O183" s="6">
        <f>Cal_Energy!O182+IFERROR(VLOOKUP(Cal_Energy_Switching!O$4,Switching!$B$35:$E$44,2,0)/12,0)-IFERROR(VLOOKUP(Cal_Energy_Switching!O$4,Switching!$B$23:$E$31,2,0)/12,0)</f>
        <v>131282.23148430919</v>
      </c>
      <c r="P183" s="6">
        <f>Cal_Energy!P182+IFERROR(VLOOKUP(Cal_Energy_Switching!P$4,Switching!$B$35:$E$44,2,0)/12,0)-IFERROR(VLOOKUP(Cal_Energy_Switching!P$4,Switching!$B$23:$E$31,2,0)/12,0)</f>
        <v>0</v>
      </c>
      <c r="Q183" s="6">
        <f>Cal_Energy!Q182+IFERROR(VLOOKUP(Cal_Energy_Switching!Q$4,Switching!$B$35:$E$44,2,0)/12,0)-IFERROR(VLOOKUP(Cal_Energy_Switching!Q$4,Switching!$B$23:$E$31,2,0)/12,0)</f>
        <v>17806.176264769929</v>
      </c>
      <c r="R183" s="6">
        <f>Cal_Energy!R182+IFERROR(VLOOKUP(Cal_Energy_Switching!R$4,Switching!$B$35:$E$44,2,0)/12,0)-IFERROR(VLOOKUP(Cal_Energy_Switching!R$4,Switching!$B$23:$E$31,2,0)/12,0)</f>
        <v>16142.30422151747</v>
      </c>
      <c r="S183" s="6">
        <f>Cal_Energy!S182+IFERROR(VLOOKUP(Cal_Energy_Switching!S$4,Switching!$B$35:$E$44,2,0)/12,0)-IFERROR(VLOOKUP(Cal_Energy_Switching!S$4,Switching!$B$23:$E$31,2,0)/12,0)</f>
        <v>115036.99014540129</v>
      </c>
      <c r="T183" s="6">
        <f>Cal_Energy!T182+IFERROR(VLOOKUP(Cal_Energy_Switching!T$4,Switching!$B$35:$E$44,2,0)/12,0)-IFERROR(VLOOKUP(Cal_Energy_Switching!T$4,Switching!$B$23:$E$31,2,0)/12,0)</f>
        <v>11.177460022849461</v>
      </c>
      <c r="U183" s="6">
        <f>Cal_Energy!U182+IFERROR(VLOOKUP(Cal_Energy_Switching!U$4,Switching!$B$35:$E$44,2,0)/12,0)-IFERROR(VLOOKUP(Cal_Energy_Switching!U$4,Switching!$B$23:$E$31,2,0)/12,0)</f>
        <v>90.44947305879117</v>
      </c>
      <c r="V183" s="6">
        <f>Cal_Energy!V182+IFERROR(VLOOKUP(Cal_Energy_Switching!V$4,Switching!$B$35:$E$44,2,0)/12,0)-IFERROR(VLOOKUP(Cal_Energy_Switching!V$4,Switching!$B$23:$E$31,2,0)/12,0)</f>
        <v>47968.040843209907</v>
      </c>
      <c r="W183" s="6">
        <f>Cal_Energy!W182+IFERROR(VLOOKUP(Cal_Energy_Switching!W$4,Switching!$B$35:$E$44,2,0)/12,0)-IFERROR(VLOOKUP(Cal_Energy_Switching!W$4,Switching!$B$23:$E$31,2,0)/12,0)</f>
        <v>8852.0839698887921</v>
      </c>
      <c r="X183" s="6">
        <f>Cal_Energy!X182+IFERROR(VLOOKUP(Cal_Energy_Switching!X$4,Switching!$B$35:$E$44,2,0)/12,0)-IFERROR(VLOOKUP(Cal_Energy_Switching!X$4,Switching!$B$23:$E$31,2,0)/12,0)</f>
        <v>20826.185560446622</v>
      </c>
      <c r="Y183" s="35">
        <f t="shared" si="11"/>
        <v>7598.3157287032354</v>
      </c>
      <c r="Z183" s="1">
        <f>Cal_Energy!Z182+IFERROR(VLOOKUP(Cal_Energy_Switching!Z$4,Switching!$B$35:$E$44,2,0)/12,0)-IFERROR(VLOOKUP(Cal_Energy_Switching!Z$4,Switching!$B$23:$E$31,2,0)/12,0)</f>
        <v>3947.1681460228469</v>
      </c>
      <c r="AA183" s="1">
        <f>Cal_Energy!AA182+IFERROR(VLOOKUP(Cal_Energy_Switching!AA$4,Switching!$B$35:$E$44,2,0)/12,0)-IFERROR(VLOOKUP(Cal_Energy_Switching!AA$4,Switching!$B$23:$E$31,2,0)/12,0)</f>
        <v>3651.147582680389</v>
      </c>
      <c r="AB183" s="6">
        <f>Cal_Energy!AB182+IFERROR(VLOOKUP(Cal_Energy_Switching!AB$4,Switching!$B$35:$E$44,2,0)/12,0)-IFERROR(VLOOKUP(Cal_Energy_Switching!AB$4,Switching!$B$23:$E$31,2,0)/12,0)</f>
        <v>48.336559286545523</v>
      </c>
      <c r="AC183" s="6">
        <f>Cal_Energy!AC182+IFERROR(VLOOKUP(Cal_Energy_Switching!AC$4,Switching!$B$35:$E$44,2,0)/12,0)-IFERROR(VLOOKUP(Cal_Energy_Switching!AC$4,Switching!$B$23:$E$31,2,0)/12,0)</f>
        <v>1403.0343799556308</v>
      </c>
      <c r="AD183" s="6">
        <f>Cal_Energy!AD182+IFERROR(VLOOKUP(Cal_Energy_Switching!AD$4,Switching!$B$35:$E$44,2,0)/12,0)-IFERROR(VLOOKUP(Cal_Energy_Switching!AD$4,Switching!$B$23:$E$31,2,0)/12,0)</f>
        <v>489.5613292724554</v>
      </c>
      <c r="AE183" s="6">
        <f>Cal_Energy!AE182+IFERROR(VLOOKUP(Cal_Energy_Switching!AE$4,Switching!$B$35:$E$44,2,0)/12,0)-IFERROR(VLOOKUP(Cal_Energy_Switching!AE$4,Switching!$B$23:$E$31,2,0)/12,0)</f>
        <v>3342.0207890774282</v>
      </c>
      <c r="AF183" s="6">
        <f>Cal_Energy!AF182+IFERROR(VLOOKUP(Cal_Energy_Switching!AF$4,Switching!$B$35:$E$44,2,0)/12,0)-IFERROR(VLOOKUP(Cal_Energy_Switching!AF$4,Switching!$B$23:$E$31,2,0)/12,0)</f>
        <v>9192.0799325777971</v>
      </c>
      <c r="AG183" s="6">
        <f>Cal_Energy!AG182+IFERROR(VLOOKUP(Cal_Energy_Switching!AG$4,Switching!$B$35:$E$44,2,0)/12,0)-IFERROR(VLOOKUP(Cal_Energy_Switching!AG$4,Switching!$B$23:$E$31,2,0)/12,0)</f>
        <v>5639.0670996139961</v>
      </c>
      <c r="AH183" s="6">
        <f>Cal_Energy!AH182+IFERROR(VLOOKUP(Cal_Energy_Switching!AH$4,Switching!$B$35:$E$44,2,0)/12,0)-IFERROR(VLOOKUP(Cal_Energy_Switching!AH$4,Switching!$B$23:$E$31,2,0)/12,0)</f>
        <v>1664.5577306933851</v>
      </c>
      <c r="AI183" s="6">
        <f>Cal_Energy!AI182+IFERROR(VLOOKUP(Cal_Energy_Switching!AI$4,Switching!$B$35:$E$44,2,0)/12,0)-IFERROR(VLOOKUP(Cal_Energy_Switching!AI$4,Switching!$B$23:$E$31,2,0)/12,0)</f>
        <v>3064.0266441925946</v>
      </c>
      <c r="AJ183" s="6">
        <f>Cal_Energy!AJ182+IFERROR(VLOOKUP(Cal_Energy_Switching!AJ$4,Switching!$B$35:$E$44,2,0)/12,0)-IFERROR(VLOOKUP(Cal_Energy_Switching!AJ$4,Switching!$B$23:$E$31,2,0)/12,0)</f>
        <v>296096.03240878275</v>
      </c>
      <c r="AK183" s="35">
        <f t="shared" si="12"/>
        <v>105302.15232377866</v>
      </c>
      <c r="AL183" s="1">
        <f>Cal_Energy!AL182+IFERROR(VLOOKUP(Cal_Energy_Switching!AL$4,Switching!$B$35:$E$44,2,0)/12,0)-IFERROR(VLOOKUP(Cal_Energy_Switching!AL$4,Switching!$B$23:$E$31,2,0)/12,0)</f>
        <v>29665.817320658025</v>
      </c>
      <c r="AM183" s="1">
        <f>Cal_Energy!AM182+IFERROR(VLOOKUP(Cal_Energy_Switching!AM$4,Switching!$B$35:$E$44,2,0)/12,0)-IFERROR(VLOOKUP(Cal_Energy_Switching!AM$4,Switching!$B$23:$E$31,2,0)/12,0)</f>
        <v>75636.335003120636</v>
      </c>
      <c r="AN183" s="6">
        <f>Cal_Energy!AN182+IFERROR(VLOOKUP(Cal_Energy_Switching!AN$4,Switching!$B$35:$E$44,2,0)/12,0)-IFERROR(VLOOKUP(Cal_Energy_Switching!AN$4,Switching!$B$23:$E$31,2,0)/12,0)</f>
        <v>274.93011341265964</v>
      </c>
      <c r="AO183" s="6">
        <f>Cal_Energy!AO182+IFERROR(VLOOKUP(Cal_Energy_Switching!AO$4,Switching!$B$35:$E$44,2,0)/12,0)-IFERROR(VLOOKUP(Cal_Energy_Switching!AO$4,Switching!$B$23:$E$31,2,0)/12,0)</f>
        <v>243.99955983323565</v>
      </c>
      <c r="AP183" s="6">
        <f>Cal_Energy!AP182+IFERROR(VLOOKUP(Cal_Energy_Switching!AP$4,Switching!$B$35:$E$44,2,0)/12,0)-IFERROR(VLOOKUP(Cal_Energy_Switching!AP$4,Switching!$B$23:$E$31,2,0)/12,0)</f>
        <v>7638.830261258393</v>
      </c>
      <c r="AQ183" s="6">
        <f>Cal_Energy!AQ182+IFERROR(VLOOKUP(Cal_Energy_Switching!AQ$4,Switching!$B$35:$E$44,2,0)/12,0)-IFERROR(VLOOKUP(Cal_Energy_Switching!AQ$4,Switching!$B$23:$E$31,2,0)/12,0)</f>
        <v>84161.755204098852</v>
      </c>
      <c r="AR183" s="6">
        <f>Cal_Energy!AR182+IFERROR(VLOOKUP(Cal_Energy_Switching!AR$4,Switching!$B$35:$E$44,2,0)/12,0)-IFERROR(VLOOKUP(Cal_Energy_Switching!AR$4,Switching!$B$23:$E$31,2,0)/12,0)</f>
        <v>10978.062620296871</v>
      </c>
      <c r="AS183" s="6">
        <f>Cal_Energy!AS182+IFERROR(VLOOKUP(Cal_Energy_Switching!AS$4,Switching!$B$35:$E$44,2,0)/12,0)-IFERROR(VLOOKUP(Cal_Energy_Switching!AS$4,Switching!$B$23:$E$31,2,0)/12,0)</f>
        <v>138014.69334153063</v>
      </c>
      <c r="AT183" s="6">
        <f>Cal_Energy!AT182+IFERROR(VLOOKUP(Cal_Energy_Switching!AT$4,Switching!$B$35:$E$44,2,0)/12,0)-IFERROR(VLOOKUP(Cal_Energy_Switching!AT$4,Switching!$B$23:$E$31,2,0)/12,0)</f>
        <v>27561.146114026033</v>
      </c>
      <c r="AU183" s="6">
        <f>Cal_Energy!AU182+IFERROR(VLOOKUP(Cal_Energy_Switching!AU$4,Switching!$B$35:$E$44,2,0)/12,0)-IFERROR(VLOOKUP(Cal_Energy_Switching!AU$4,Switching!$B$23:$E$31,2,0)/12,0)</f>
        <v>64998.420670524218</v>
      </c>
      <c r="AV183" s="6">
        <f>Cal_Energy!AV182+IFERROR(VLOOKUP(Cal_Energy_Switching!AV$4,Switching!$B$35:$E$44,2,0)/12,0)-IFERROR(VLOOKUP(Cal_Energy_Switching!AV$4,Switching!$B$23:$E$31,2,0)/12,0)</f>
        <v>1148.309051121832</v>
      </c>
      <c r="AW183" s="6">
        <f>Cal_Energy!AW182+IFERROR(VLOOKUP(Cal_Energy_Switching!AW$4,Switching!$B$35:$E$44,2,0)/12,0)-IFERROR(VLOOKUP(Cal_Energy_Switching!AW$4,Switching!$B$23:$E$31,2,0)/12,0)</f>
        <v>18472.117493856531</v>
      </c>
      <c r="AX183" s="6">
        <f>Cal_Energy!AX182+IFERROR(VLOOKUP(Cal_Energy_Switching!AX$4,Switching!$B$35:$E$44,2,0)/12,0)-IFERROR(VLOOKUP(Cal_Energy_Switching!AX$4,Switching!$B$23:$E$31,2,0)/12,0)</f>
        <v>144800.78564544136</v>
      </c>
      <c r="AY183" s="6">
        <f>Cal_Energy!AY182+IFERROR(VLOOKUP(Cal_Energy_Switching!AY$4,Switching!$B$35:$E$44,2,0)/12,0)-IFERROR(VLOOKUP(Cal_Energy_Switching!AY$4,Switching!$B$23:$E$31,2,0)/12,0)</f>
        <v>22609.600120585892</v>
      </c>
      <c r="AZ183" s="6">
        <f>Cal_Energy!AZ182+IFERROR(VLOOKUP(Cal_Energy_Switching!AZ$4,Switching!$B$35:$E$44,2,0)/12,0)-IFERROR(VLOOKUP(Cal_Energy_Switching!AZ$4,Switching!$B$23:$E$31,2,0)/12,0)</f>
        <v>7236.5</v>
      </c>
      <c r="BA183" s="6">
        <f>Cal_Energy!BA182+IFERROR(VLOOKUP(Cal_Energy_Switching!BA$4,Switching!$B$35:$E$44,2,0)/12,0)-IFERROR(VLOOKUP(Cal_Energy_Switching!BA$4,Switching!$B$23:$E$31,2,0)/12,0)</f>
        <v>4414.32</v>
      </c>
      <c r="BB183" s="7">
        <f t="shared" si="14"/>
        <v>2458103.9465279607</v>
      </c>
    </row>
    <row r="184" spans="1:54" x14ac:dyDescent="0.25">
      <c r="A184">
        <v>2029</v>
      </c>
      <c r="B184">
        <v>5</v>
      </c>
      <c r="C184" t="s">
        <v>290</v>
      </c>
      <c r="D184" s="6">
        <f>Cal_Energy!D183+IFERROR(VLOOKUP(Cal_Energy_Switching!D$4,Switching!$B$35:$E$44,2,0)/12,0)-IFERROR(VLOOKUP(Cal_Energy_Switching!D$4,Switching!$B$23:$E$31,2,0)/12,0)</f>
        <v>390971.89457425592</v>
      </c>
      <c r="E184" s="35">
        <f t="shared" si="13"/>
        <v>168225.2973746316</v>
      </c>
      <c r="F184" s="1">
        <f>Cal_Energy!F183+IFERROR(VLOOKUP(Cal_Energy_Switching!F$4,Switching!$B$35:$E$44,2,0)/12,0)-IFERROR(VLOOKUP(Cal_Energy_Switching!F$4,Switching!$B$23:$E$31,2,0)/12,0)</f>
        <v>68240.486899852651</v>
      </c>
      <c r="G184" s="1">
        <f>Cal_Energy!G183+IFERROR(VLOOKUP(Cal_Energy_Switching!G$4,Switching!$B$35:$E$44,2,0)/12,0)-IFERROR(VLOOKUP(Cal_Energy_Switching!G$4,Switching!$B$23:$E$31,2,0)/12,0)</f>
        <v>99984.810474778948</v>
      </c>
      <c r="H184" s="35">
        <f t="shared" si="10"/>
        <v>13678.108800638889</v>
      </c>
      <c r="I184" s="1">
        <f>Cal_Energy!I183+IFERROR(VLOOKUP(Cal_Energy_Switching!I$4,Switching!$B$35:$E$44,2,0)/12,0)-IFERROR(VLOOKUP(Cal_Energy_Switching!I$4,Switching!$B$23:$E$31,2,0)/12,0)</f>
        <v>700.20213317329296</v>
      </c>
      <c r="J184" s="1">
        <f>Cal_Energy!J183+IFERROR(VLOOKUP(Cal_Energy_Switching!J$4,Switching!$B$35:$E$44,2,0)/12,0)-IFERROR(VLOOKUP(Cal_Energy_Switching!J$4,Switching!$B$23:$E$31,2,0)/12,0)</f>
        <v>12977.906667465597</v>
      </c>
      <c r="K184" s="6">
        <f>Cal_Energy!K183+IFERROR(VLOOKUP(Cal_Energy_Switching!K$4,Switching!$B$35:$E$44,2,0)/12,0)-IFERROR(VLOOKUP(Cal_Energy_Switching!K$4,Switching!$B$23:$E$31,2,0)/12,0)</f>
        <v>290129.38552143041</v>
      </c>
      <c r="L184" s="6">
        <f>Cal_Energy!L183+IFERROR(VLOOKUP(Cal_Energy_Switching!L$4,Switching!$B$35:$E$44,2,0)/12,0)-IFERROR(VLOOKUP(Cal_Energy_Switching!L$4,Switching!$B$23:$E$31,2,0)/12,0)</f>
        <v>23762.910049891681</v>
      </c>
      <c r="M184" s="6">
        <f>Cal_Energy!M183+IFERROR(VLOOKUP(Cal_Energy_Switching!M$4,Switching!$B$35:$E$44,2,0)/12,0)-IFERROR(VLOOKUP(Cal_Energy_Switching!M$4,Switching!$B$23:$E$31,2,0)/12,0)</f>
        <v>194455.86760738699</v>
      </c>
      <c r="N184" s="6">
        <f>Cal_Energy!N183+IFERROR(VLOOKUP(Cal_Energy_Switching!N$4,Switching!$B$35:$E$44,2,0)/12,0)-IFERROR(VLOOKUP(Cal_Energy_Switching!N$4,Switching!$B$23:$E$31,2,0)/12,0)</f>
        <v>120488.43765697238</v>
      </c>
      <c r="O184" s="6">
        <f>Cal_Energy!O183+IFERROR(VLOOKUP(Cal_Energy_Switching!O$4,Switching!$B$35:$E$44,2,0)/12,0)-IFERROR(VLOOKUP(Cal_Energy_Switching!O$4,Switching!$B$23:$E$31,2,0)/12,0)</f>
        <v>150375.35819122058</v>
      </c>
      <c r="P184" s="6">
        <f>Cal_Energy!P183+IFERROR(VLOOKUP(Cal_Energy_Switching!P$4,Switching!$B$35:$E$44,2,0)/12,0)-IFERROR(VLOOKUP(Cal_Energy_Switching!P$4,Switching!$B$23:$E$31,2,0)/12,0)</f>
        <v>0</v>
      </c>
      <c r="Q184" s="6">
        <f>Cal_Energy!Q183+IFERROR(VLOOKUP(Cal_Energy_Switching!Q$4,Switching!$B$35:$E$44,2,0)/12,0)-IFERROR(VLOOKUP(Cal_Energy_Switching!Q$4,Switching!$B$23:$E$31,2,0)/12,0)</f>
        <v>20361.508691441781</v>
      </c>
      <c r="R184" s="6">
        <f>Cal_Energy!R183+IFERROR(VLOOKUP(Cal_Energy_Switching!R$4,Switching!$B$35:$E$44,2,0)/12,0)-IFERROR(VLOOKUP(Cal_Energy_Switching!R$4,Switching!$B$23:$E$31,2,0)/12,0)</f>
        <v>18937.098197034033</v>
      </c>
      <c r="S184" s="6">
        <f>Cal_Energy!S183+IFERROR(VLOOKUP(Cal_Energy_Switching!S$4,Switching!$B$35:$E$44,2,0)/12,0)-IFERROR(VLOOKUP(Cal_Energy_Switching!S$4,Switching!$B$23:$E$31,2,0)/12,0)</f>
        <v>132741.09430660473</v>
      </c>
      <c r="T184" s="6">
        <f>Cal_Energy!T183+IFERROR(VLOOKUP(Cal_Energy_Switching!T$4,Switching!$B$35:$E$44,2,0)/12,0)-IFERROR(VLOOKUP(Cal_Energy_Switching!T$4,Switching!$B$23:$E$31,2,0)/12,0)</f>
        <v>12.801871050102006</v>
      </c>
      <c r="U184" s="6">
        <f>Cal_Energy!U183+IFERROR(VLOOKUP(Cal_Energy_Switching!U$4,Switching!$B$35:$E$44,2,0)/12,0)-IFERROR(VLOOKUP(Cal_Energy_Switching!U$4,Switching!$B$23:$E$31,2,0)/12,0)</f>
        <v>104.13731285107457</v>
      </c>
      <c r="V184" s="6">
        <f>Cal_Energy!V183+IFERROR(VLOOKUP(Cal_Energy_Switching!V$4,Switching!$B$35:$E$44,2,0)/12,0)-IFERROR(VLOOKUP(Cal_Energy_Switching!V$4,Switching!$B$23:$E$31,2,0)/12,0)</f>
        <v>48437.686864592841</v>
      </c>
      <c r="W184" s="6">
        <f>Cal_Energy!W183+IFERROR(VLOOKUP(Cal_Energy_Switching!W$4,Switching!$B$35:$E$44,2,0)/12,0)-IFERROR(VLOOKUP(Cal_Energy_Switching!W$4,Switching!$B$23:$E$31,2,0)/12,0)</f>
        <v>9401.7915625238165</v>
      </c>
      <c r="X184" s="6">
        <f>Cal_Energy!X183+IFERROR(VLOOKUP(Cal_Energy_Switching!X$4,Switching!$B$35:$E$44,2,0)/12,0)-IFERROR(VLOOKUP(Cal_Energy_Switching!X$4,Switching!$B$23:$E$31,2,0)/12,0)</f>
        <v>24303.273415602089</v>
      </c>
      <c r="Y184" s="35">
        <f t="shared" si="11"/>
        <v>7396.6631222713822</v>
      </c>
      <c r="Z184" s="1">
        <f>Cal_Energy!Z183+IFERROR(VLOOKUP(Cal_Energy_Switching!Z$4,Switching!$B$35:$E$44,2,0)/12,0)-IFERROR(VLOOKUP(Cal_Energy_Switching!Z$4,Switching!$B$23:$E$31,2,0)/12,0)</f>
        <v>3842.4137803068365</v>
      </c>
      <c r="AA184" s="1">
        <f>Cal_Energy!AA183+IFERROR(VLOOKUP(Cal_Energy_Switching!AA$4,Switching!$B$35:$E$44,2,0)/12,0)-IFERROR(VLOOKUP(Cal_Energy_Switching!AA$4,Switching!$B$23:$E$31,2,0)/12,0)</f>
        <v>3554.2493419645461</v>
      </c>
      <c r="AB184" s="6">
        <f>Cal_Energy!AB183+IFERROR(VLOOKUP(Cal_Energy_Switching!AB$4,Switching!$B$35:$E$44,2,0)/12,0)-IFERROR(VLOOKUP(Cal_Energy_Switching!AB$4,Switching!$B$23:$E$31,2,0)/12,0)</f>
        <v>56.300804721112115</v>
      </c>
      <c r="AC184" s="6">
        <f>Cal_Energy!AC183+IFERROR(VLOOKUP(Cal_Energy_Switching!AC$4,Switching!$B$35:$E$44,2,0)/12,0)-IFERROR(VLOOKUP(Cal_Energy_Switching!AC$4,Switching!$B$23:$E$31,2,0)/12,0)</f>
        <v>1342.6357681098698</v>
      </c>
      <c r="AD184" s="6">
        <f>Cal_Energy!AD183+IFERROR(VLOOKUP(Cal_Energy_Switching!AD$4,Switching!$B$35:$E$44,2,0)/12,0)-IFERROR(VLOOKUP(Cal_Energy_Switching!AD$4,Switching!$B$23:$E$31,2,0)/12,0)</f>
        <v>516.46279581850069</v>
      </c>
      <c r="AE184" s="6">
        <f>Cal_Energy!AE183+IFERROR(VLOOKUP(Cal_Energy_Switching!AE$4,Switching!$B$35:$E$44,2,0)/12,0)-IFERROR(VLOOKUP(Cal_Energy_Switching!AE$4,Switching!$B$23:$E$31,2,0)/12,0)</f>
        <v>3524.847338089357</v>
      </c>
      <c r="AF184" s="6">
        <f>Cal_Energy!AF183+IFERROR(VLOOKUP(Cal_Energy_Switching!AF$4,Switching!$B$35:$E$44,2,0)/12,0)-IFERROR(VLOOKUP(Cal_Energy_Switching!AF$4,Switching!$B$23:$E$31,2,0)/12,0)</f>
        <v>10348.841590461738</v>
      </c>
      <c r="AG184" s="6">
        <f>Cal_Energy!AG183+IFERROR(VLOOKUP(Cal_Energy_Switching!AG$4,Switching!$B$35:$E$44,2,0)/12,0)-IFERROR(VLOOKUP(Cal_Energy_Switching!AG$4,Switching!$B$23:$E$31,2,0)/12,0)</f>
        <v>5947.5544617628511</v>
      </c>
      <c r="AH184" s="6">
        <f>Cal_Energy!AH183+IFERROR(VLOOKUP(Cal_Energy_Switching!AH$4,Switching!$B$35:$E$44,2,0)/12,0)-IFERROR(VLOOKUP(Cal_Energy_Switching!AH$4,Switching!$B$23:$E$31,2,0)/12,0)</f>
        <v>1755.6180097103227</v>
      </c>
      <c r="AI184" s="6">
        <f>Cal_Energy!AI183+IFERROR(VLOOKUP(Cal_Energy_Switching!AI$4,Switching!$B$35:$E$44,2,0)/12,0)-IFERROR(VLOOKUP(Cal_Energy_Switching!AI$4,Switching!$B$23:$E$31,2,0)/12,0)</f>
        <v>3449.6138634872414</v>
      </c>
      <c r="AJ184" s="6">
        <f>Cal_Energy!AJ183+IFERROR(VLOOKUP(Cal_Energy_Switching!AJ$4,Switching!$B$35:$E$44,2,0)/12,0)-IFERROR(VLOOKUP(Cal_Energy_Switching!AJ$4,Switching!$B$23:$E$31,2,0)/12,0)</f>
        <v>349902.35406883148</v>
      </c>
      <c r="AK184" s="35">
        <f t="shared" si="12"/>
        <v>117675.58080191156</v>
      </c>
      <c r="AL184" s="1">
        <f>Cal_Energy!AL183+IFERROR(VLOOKUP(Cal_Energy_Switching!AL$4,Switching!$B$35:$E$44,2,0)/12,0)-IFERROR(VLOOKUP(Cal_Energy_Switching!AL$4,Switching!$B$23:$E$31,2,0)/12,0)</f>
        <v>33130.377294535247</v>
      </c>
      <c r="AM184" s="1">
        <f>Cal_Energy!AM183+IFERROR(VLOOKUP(Cal_Energy_Switching!AM$4,Switching!$B$35:$E$44,2,0)/12,0)-IFERROR(VLOOKUP(Cal_Energy_Switching!AM$4,Switching!$B$23:$E$31,2,0)/12,0)</f>
        <v>84545.203507376325</v>
      </c>
      <c r="AN184" s="6">
        <f>Cal_Energy!AN183+IFERROR(VLOOKUP(Cal_Energy_Switching!AN$4,Switching!$B$35:$E$44,2,0)/12,0)-IFERROR(VLOOKUP(Cal_Energy_Switching!AN$4,Switching!$B$23:$E$31,2,0)/12,0)</f>
        <v>305.60695569043941</v>
      </c>
      <c r="AO184" s="6">
        <f>Cal_Energy!AO183+IFERROR(VLOOKUP(Cal_Energy_Switching!AO$4,Switching!$B$35:$E$44,2,0)/12,0)-IFERROR(VLOOKUP(Cal_Energy_Switching!AO$4,Switching!$B$23:$E$31,2,0)/12,0)</f>
        <v>273.03796699007034</v>
      </c>
      <c r="AP184" s="6">
        <f>Cal_Energy!AP183+IFERROR(VLOOKUP(Cal_Energy_Switching!AP$4,Switching!$B$35:$E$44,2,0)/12,0)-IFERROR(VLOOKUP(Cal_Energy_Switching!AP$4,Switching!$B$23:$E$31,2,0)/12,0)</f>
        <v>8252.7176691651548</v>
      </c>
      <c r="AQ184" s="6">
        <f>Cal_Energy!AQ183+IFERROR(VLOOKUP(Cal_Energy_Switching!AQ$4,Switching!$B$35:$E$44,2,0)/12,0)-IFERROR(VLOOKUP(Cal_Energy_Switching!AQ$4,Switching!$B$23:$E$31,2,0)/12,0)</f>
        <v>94381.387239140473</v>
      </c>
      <c r="AR184" s="6">
        <f>Cal_Energy!AR183+IFERROR(VLOOKUP(Cal_Energy_Switching!AR$4,Switching!$B$35:$E$44,2,0)/12,0)-IFERROR(VLOOKUP(Cal_Energy_Switching!AR$4,Switching!$B$23:$E$31,2,0)/12,0)</f>
        <v>12628.042724825811</v>
      </c>
      <c r="AS184" s="6">
        <f>Cal_Energy!AS183+IFERROR(VLOOKUP(Cal_Energy_Switching!AS$4,Switching!$B$35:$E$44,2,0)/12,0)-IFERROR(VLOOKUP(Cal_Energy_Switching!AS$4,Switching!$B$23:$E$31,2,0)/12,0)</f>
        <v>162390.54411629323</v>
      </c>
      <c r="AT184" s="6">
        <f>Cal_Energy!AT183+IFERROR(VLOOKUP(Cal_Energy_Switching!AT$4,Switching!$B$35:$E$44,2,0)/12,0)-IFERROR(VLOOKUP(Cal_Energy_Switching!AT$4,Switching!$B$23:$E$31,2,0)/12,0)</f>
        <v>31411.099691260224</v>
      </c>
      <c r="AU184" s="6">
        <f>Cal_Energy!AU183+IFERROR(VLOOKUP(Cal_Energy_Switching!AU$4,Switching!$B$35:$E$44,2,0)/12,0)-IFERROR(VLOOKUP(Cal_Energy_Switching!AU$4,Switching!$B$23:$E$31,2,0)/12,0)</f>
        <v>76469.409270412536</v>
      </c>
      <c r="AV184" s="6">
        <f>Cal_Energy!AV183+IFERROR(VLOOKUP(Cal_Energy_Switching!AV$4,Switching!$B$35:$E$44,2,0)/12,0)-IFERROR(VLOOKUP(Cal_Energy_Switching!AV$4,Switching!$B$23:$E$31,2,0)/12,0)</f>
        <v>1334.5378876237271</v>
      </c>
      <c r="AW184" s="6">
        <f>Cal_Energy!AW183+IFERROR(VLOOKUP(Cal_Energy_Switching!AW$4,Switching!$B$35:$E$44,2,0)/12,0)-IFERROR(VLOOKUP(Cal_Energy_Switching!AW$4,Switching!$B$23:$E$31,2,0)/12,0)</f>
        <v>21720.983180541596</v>
      </c>
      <c r="AX184" s="6">
        <f>Cal_Energy!AX183+IFERROR(VLOOKUP(Cal_Energy_Switching!AX$4,Switching!$B$35:$E$44,2,0)/12,0)-IFERROR(VLOOKUP(Cal_Energy_Switching!AX$4,Switching!$B$23:$E$31,2,0)/12,0)</f>
        <v>168284.08207070825</v>
      </c>
      <c r="AY184" s="6">
        <f>Cal_Energy!AY183+IFERROR(VLOOKUP(Cal_Energy_Switching!AY$4,Switching!$B$35:$E$44,2,0)/12,0)-IFERROR(VLOOKUP(Cal_Energy_Switching!AY$4,Switching!$B$23:$E$31,2,0)/12,0)</f>
        <v>26027.544262093412</v>
      </c>
      <c r="AZ184" s="6">
        <f>Cal_Energy!AZ183+IFERROR(VLOOKUP(Cal_Energy_Switching!AZ$4,Switching!$B$35:$E$44,2,0)/12,0)-IFERROR(VLOOKUP(Cal_Energy_Switching!AZ$4,Switching!$B$23:$E$31,2,0)/12,0)</f>
        <v>8289</v>
      </c>
      <c r="BA184" s="6">
        <f>Cal_Energy!BA183+IFERROR(VLOOKUP(Cal_Energy_Switching!BA$4,Switching!$B$35:$E$44,2,0)/12,0)-IFERROR(VLOOKUP(Cal_Energy_Switching!BA$4,Switching!$B$23:$E$31,2,0)/12,0)</f>
        <v>4343.3999999999996</v>
      </c>
      <c r="BB184" s="7">
        <f t="shared" si="14"/>
        <v>2724414.5176580492</v>
      </c>
    </row>
    <row r="185" spans="1:54" x14ac:dyDescent="0.25">
      <c r="A185">
        <v>2029</v>
      </c>
      <c r="B185">
        <v>6</v>
      </c>
      <c r="C185" t="s">
        <v>291</v>
      </c>
      <c r="D185" s="6">
        <f>Cal_Energy!D184+IFERROR(VLOOKUP(Cal_Energy_Switching!D$4,Switching!$B$35:$E$44,2,0)/12,0)-IFERROR(VLOOKUP(Cal_Energy_Switching!D$4,Switching!$B$23:$E$31,2,0)/12,0)</f>
        <v>499016.76142229181</v>
      </c>
      <c r="E185" s="35">
        <f t="shared" si="13"/>
        <v>192209.07117371372</v>
      </c>
      <c r="F185" s="1">
        <f>Cal_Energy!F184+IFERROR(VLOOKUP(Cal_Energy_Switching!F$4,Switching!$B$35:$E$44,2,0)/12,0)-IFERROR(VLOOKUP(Cal_Energy_Switching!F$4,Switching!$B$23:$E$31,2,0)/12,0)</f>
        <v>77833.996419485498</v>
      </c>
      <c r="G185" s="1">
        <f>Cal_Energy!G184+IFERROR(VLOOKUP(Cal_Energy_Switching!G$4,Switching!$B$35:$E$44,2,0)/12,0)-IFERROR(VLOOKUP(Cal_Energy_Switching!G$4,Switching!$B$23:$E$31,2,0)/12,0)</f>
        <v>114375.07475422822</v>
      </c>
      <c r="H185" s="35">
        <f t="shared" si="10"/>
        <v>13503.513302366804</v>
      </c>
      <c r="I185" s="1">
        <f>Cal_Energy!I184+IFERROR(VLOOKUP(Cal_Energy_Switching!I$4,Switching!$B$35:$E$44,2,0)/12,0)-IFERROR(VLOOKUP(Cal_Energy_Switching!I$4,Switching!$B$23:$E$31,2,0)/12,0)</f>
        <v>691.26433759684176</v>
      </c>
      <c r="J185" s="1">
        <f>Cal_Energy!J184+IFERROR(VLOOKUP(Cal_Energy_Switching!J$4,Switching!$B$35:$E$44,2,0)/12,0)-IFERROR(VLOOKUP(Cal_Energy_Switching!J$4,Switching!$B$23:$E$31,2,0)/12,0)</f>
        <v>12812.248964769962</v>
      </c>
      <c r="K185" s="6">
        <f>Cal_Energy!K184+IFERROR(VLOOKUP(Cal_Energy_Switching!K$4,Switching!$B$35:$E$44,2,0)/12,0)-IFERROR(VLOOKUP(Cal_Energy_Switching!K$4,Switching!$B$23:$E$31,2,0)/12,0)</f>
        <v>301656.88096657192</v>
      </c>
      <c r="L185" s="6">
        <f>Cal_Energy!L184+IFERROR(VLOOKUP(Cal_Energy_Switching!L$4,Switching!$B$35:$E$44,2,0)/12,0)-IFERROR(VLOOKUP(Cal_Energy_Switching!L$4,Switching!$B$23:$E$31,2,0)/12,0)</f>
        <v>24964.031558330735</v>
      </c>
      <c r="M185" s="6">
        <f>Cal_Energy!M184+IFERROR(VLOOKUP(Cal_Energy_Switching!M$4,Switching!$B$35:$E$44,2,0)/12,0)-IFERROR(VLOOKUP(Cal_Energy_Switching!M$4,Switching!$B$23:$E$31,2,0)/12,0)</f>
        <v>216123.84872679546</v>
      </c>
      <c r="N185" s="6">
        <f>Cal_Energy!N184+IFERROR(VLOOKUP(Cal_Energy_Switching!N$4,Switching!$B$35:$E$44,2,0)/12,0)-IFERROR(VLOOKUP(Cal_Energy_Switching!N$4,Switching!$B$23:$E$31,2,0)/12,0)</f>
        <v>125018.74783601258</v>
      </c>
      <c r="O185" s="6">
        <f>Cal_Energy!O184+IFERROR(VLOOKUP(Cal_Energy_Switching!O$4,Switching!$B$35:$E$44,2,0)/12,0)-IFERROR(VLOOKUP(Cal_Energy_Switching!O$4,Switching!$B$23:$E$31,2,0)/12,0)</f>
        <v>164820.46122473202</v>
      </c>
      <c r="P185" s="6">
        <f>Cal_Energy!P184+IFERROR(VLOOKUP(Cal_Energy_Switching!P$4,Switching!$B$35:$E$44,2,0)/12,0)-IFERROR(VLOOKUP(Cal_Energy_Switching!P$4,Switching!$B$23:$E$31,2,0)/12,0)</f>
        <v>0</v>
      </c>
      <c r="Q185" s="6">
        <f>Cal_Energy!Q184+IFERROR(VLOOKUP(Cal_Energy_Switching!Q$4,Switching!$B$35:$E$44,2,0)/12,0)-IFERROR(VLOOKUP(Cal_Energy_Switching!Q$4,Switching!$B$23:$E$31,2,0)/12,0)</f>
        <v>24001.620601938859</v>
      </c>
      <c r="R185" s="6">
        <f>Cal_Energy!R184+IFERROR(VLOOKUP(Cal_Energy_Switching!R$4,Switching!$B$35:$E$44,2,0)/12,0)-IFERROR(VLOOKUP(Cal_Energy_Switching!R$4,Switching!$B$23:$E$31,2,0)/12,0)</f>
        <v>19707.389807385323</v>
      </c>
      <c r="S185" s="6">
        <f>Cal_Energy!S184+IFERROR(VLOOKUP(Cal_Energy_Switching!S$4,Switching!$B$35:$E$44,2,0)/12,0)-IFERROR(VLOOKUP(Cal_Energy_Switching!S$4,Switching!$B$23:$E$31,2,0)/12,0)</f>
        <v>130596.14290358312</v>
      </c>
      <c r="T185" s="6">
        <f>Cal_Energy!T184+IFERROR(VLOOKUP(Cal_Energy_Switching!T$4,Switching!$B$35:$E$44,2,0)/12,0)-IFERROR(VLOOKUP(Cal_Energy_Switching!T$4,Switching!$B$23:$E$31,2,0)/12,0)</f>
        <v>10.899374548345433</v>
      </c>
      <c r="U185" s="6">
        <f>Cal_Energy!U184+IFERROR(VLOOKUP(Cal_Energy_Switching!U$4,Switching!$B$35:$E$44,2,0)/12,0)-IFERROR(VLOOKUP(Cal_Energy_Switching!U$4,Switching!$B$23:$E$31,2,0)/12,0)</f>
        <v>105.71265470631883</v>
      </c>
      <c r="V185" s="6">
        <f>Cal_Energy!V184+IFERROR(VLOOKUP(Cal_Energy_Switching!V$4,Switching!$B$35:$E$44,2,0)/12,0)-IFERROR(VLOOKUP(Cal_Energy_Switching!V$4,Switching!$B$23:$E$31,2,0)/12,0)</f>
        <v>45688.667155562805</v>
      </c>
      <c r="W185" s="6">
        <f>Cal_Energy!W184+IFERROR(VLOOKUP(Cal_Energy_Switching!W$4,Switching!$B$35:$E$44,2,0)/12,0)-IFERROR(VLOOKUP(Cal_Energy_Switching!W$4,Switching!$B$23:$E$31,2,0)/12,0)</f>
        <v>9015.4016319384209</v>
      </c>
      <c r="X185" s="6">
        <f>Cal_Energy!X184+IFERROR(VLOOKUP(Cal_Energy_Switching!X$4,Switching!$B$35:$E$44,2,0)/12,0)-IFERROR(VLOOKUP(Cal_Energy_Switching!X$4,Switching!$B$23:$E$31,2,0)/12,0)</f>
        <v>23067.917272642542</v>
      </c>
      <c r="Y185" s="35">
        <f t="shared" si="11"/>
        <v>7350.3573749658863</v>
      </c>
      <c r="Z185" s="1">
        <f>Cal_Energy!Z184+IFERROR(VLOOKUP(Cal_Energy_Switching!Z$4,Switching!$B$35:$E$44,2,0)/12,0)-IFERROR(VLOOKUP(Cal_Energy_Switching!Z$4,Switching!$B$23:$E$31,2,0)/12,0)</f>
        <v>3818.3589006113812</v>
      </c>
      <c r="AA185" s="1">
        <f>Cal_Energy!AA184+IFERROR(VLOOKUP(Cal_Energy_Switching!AA$4,Switching!$B$35:$E$44,2,0)/12,0)-IFERROR(VLOOKUP(Cal_Energy_Switching!AA$4,Switching!$B$23:$E$31,2,0)/12,0)</f>
        <v>3531.9984743545047</v>
      </c>
      <c r="AB185" s="6">
        <f>Cal_Energy!AB184+IFERROR(VLOOKUP(Cal_Energy_Switching!AB$4,Switching!$B$35:$E$44,2,0)/12,0)-IFERROR(VLOOKUP(Cal_Energy_Switching!AB$4,Switching!$B$23:$E$31,2,0)/12,0)</f>
        <v>55.597410482888471</v>
      </c>
      <c r="AC185" s="6">
        <f>Cal_Energy!AC184+IFERROR(VLOOKUP(Cal_Energy_Switching!AC$4,Switching!$B$35:$E$44,2,0)/12,0)-IFERROR(VLOOKUP(Cal_Energy_Switching!AC$4,Switching!$B$23:$E$31,2,0)/12,0)</f>
        <v>1232.1886166483685</v>
      </c>
      <c r="AD185" s="6">
        <f>Cal_Energy!AD184+IFERROR(VLOOKUP(Cal_Energy_Switching!AD$4,Switching!$B$35:$E$44,2,0)/12,0)-IFERROR(VLOOKUP(Cal_Energy_Switching!AD$4,Switching!$B$23:$E$31,2,0)/12,0)</f>
        <v>496.73032289311141</v>
      </c>
      <c r="AE185" s="6">
        <f>Cal_Energy!AE184+IFERROR(VLOOKUP(Cal_Energy_Switching!AE$4,Switching!$B$35:$E$44,2,0)/12,0)-IFERROR(VLOOKUP(Cal_Energy_Switching!AE$4,Switching!$B$23:$E$31,2,0)/12,0)</f>
        <v>3319.5857571023475</v>
      </c>
      <c r="AF185" s="6">
        <f>Cal_Energy!AF184+IFERROR(VLOOKUP(Cal_Energy_Switching!AF$4,Switching!$B$35:$E$44,2,0)/12,0)-IFERROR(VLOOKUP(Cal_Energy_Switching!AF$4,Switching!$B$23:$E$31,2,0)/12,0)</f>
        <v>10595.480635577025</v>
      </c>
      <c r="AG185" s="6">
        <f>Cal_Energy!AG184+IFERROR(VLOOKUP(Cal_Energy_Switching!AG$4,Switching!$B$35:$E$44,2,0)/12,0)-IFERROR(VLOOKUP(Cal_Energy_Switching!AG$4,Switching!$B$23:$E$31,2,0)/12,0)</f>
        <v>5601.2119638521417</v>
      </c>
      <c r="AH185" s="6">
        <f>Cal_Energy!AH184+IFERROR(VLOOKUP(Cal_Energy_Switching!AH$4,Switching!$B$35:$E$44,2,0)/12,0)-IFERROR(VLOOKUP(Cal_Energy_Switching!AH$4,Switching!$B$23:$E$31,2,0)/12,0)</f>
        <v>1653.3835315278604</v>
      </c>
      <c r="AI185" s="6">
        <f>Cal_Energy!AI184+IFERROR(VLOOKUP(Cal_Energy_Switching!AI$4,Switching!$B$35:$E$44,2,0)/12,0)-IFERROR(VLOOKUP(Cal_Energy_Switching!AI$4,Switching!$B$23:$E$31,2,0)/12,0)</f>
        <v>3531.8268785256687</v>
      </c>
      <c r="AJ185" s="6">
        <f>Cal_Energy!AJ184+IFERROR(VLOOKUP(Cal_Energy_Switching!AJ$4,Switching!$B$35:$E$44,2,0)/12,0)-IFERROR(VLOOKUP(Cal_Energy_Switching!AJ$4,Switching!$B$23:$E$31,2,0)/12,0)</f>
        <v>477147.13782860019</v>
      </c>
      <c r="AK185" s="35">
        <f t="shared" si="12"/>
        <v>133186.20755088385</v>
      </c>
      <c r="AL185" s="1">
        <f>Cal_Energy!AL184+IFERROR(VLOOKUP(Cal_Energy_Switching!AL$4,Switching!$B$35:$E$44,2,0)/12,0)-IFERROR(VLOOKUP(Cal_Energy_Switching!AL$4,Switching!$B$23:$E$31,2,0)/12,0)</f>
        <v>37473.35278424748</v>
      </c>
      <c r="AM185" s="1">
        <f>Cal_Energy!AM184+IFERROR(VLOOKUP(Cal_Energy_Switching!AM$4,Switching!$B$35:$E$44,2,0)/12,0)-IFERROR(VLOOKUP(Cal_Energy_Switching!AM$4,Switching!$B$23:$E$31,2,0)/12,0)</f>
        <v>95712.854766636359</v>
      </c>
      <c r="AN185" s="6">
        <f>Cal_Energy!AN184+IFERROR(VLOOKUP(Cal_Energy_Switching!AN$4,Switching!$B$35:$E$44,2,0)/12,0)-IFERROR(VLOOKUP(Cal_Energy_Switching!AN$4,Switching!$B$23:$E$31,2,0)/12,0)</f>
        <v>281.18575775242135</v>
      </c>
      <c r="AO185" s="6">
        <f>Cal_Energy!AO184+IFERROR(VLOOKUP(Cal_Energy_Switching!AO$4,Switching!$B$35:$E$44,2,0)/12,0)-IFERROR(VLOOKUP(Cal_Energy_Switching!AO$4,Switching!$B$23:$E$31,2,0)/12,0)</f>
        <v>277.54580145401644</v>
      </c>
      <c r="AP185" s="6">
        <f>Cal_Energy!AP184+IFERROR(VLOOKUP(Cal_Energy_Switching!AP$4,Switching!$B$35:$E$44,2,0)/12,0)-IFERROR(VLOOKUP(Cal_Energy_Switching!AP$4,Switching!$B$23:$E$31,2,0)/12,0)</f>
        <v>7350.9101559287574</v>
      </c>
      <c r="AQ185" s="6">
        <f>Cal_Energy!AQ184+IFERROR(VLOOKUP(Cal_Energy_Switching!AQ$4,Switching!$B$35:$E$44,2,0)/12,0)-IFERROR(VLOOKUP(Cal_Energy_Switching!AQ$4,Switching!$B$23:$E$31,2,0)/12,0)</f>
        <v>91756.448377000357</v>
      </c>
      <c r="AR185" s="6">
        <f>Cal_Energy!AR184+IFERROR(VLOOKUP(Cal_Energy_Switching!AR$4,Switching!$B$35:$E$44,2,0)/12,0)-IFERROR(VLOOKUP(Cal_Energy_Switching!AR$4,Switching!$B$23:$E$31,2,0)/12,0)</f>
        <v>14087.528303918434</v>
      </c>
      <c r="AS185" s="6">
        <f>Cal_Energy!AS184+IFERROR(VLOOKUP(Cal_Energy_Switching!AS$4,Switching!$B$35:$E$44,2,0)/12,0)-IFERROR(VLOOKUP(Cal_Energy_Switching!AS$4,Switching!$B$23:$E$31,2,0)/12,0)</f>
        <v>183635.30427612041</v>
      </c>
      <c r="AT185" s="6">
        <f>Cal_Energy!AT184+IFERROR(VLOOKUP(Cal_Energy_Switching!AT$4,Switching!$B$35:$E$44,2,0)/12,0)-IFERROR(VLOOKUP(Cal_Energy_Switching!AT$4,Switching!$B$23:$E$31,2,0)/12,0)</f>
        <v>34816.566042476348</v>
      </c>
      <c r="AU185" s="6">
        <f>Cal_Energy!AU184+IFERROR(VLOOKUP(Cal_Energy_Switching!AU$4,Switching!$B$35:$E$44,2,0)/12,0)-IFERROR(VLOOKUP(Cal_Energy_Switching!AU$4,Switching!$B$23:$E$31,2,0)/12,0)</f>
        <v>86466.943463272371</v>
      </c>
      <c r="AV185" s="6">
        <f>Cal_Energy!AV184+IFERROR(VLOOKUP(Cal_Energy_Switching!AV$4,Switching!$B$35:$E$44,2,0)/12,0)-IFERROR(VLOOKUP(Cal_Energy_Switching!AV$4,Switching!$B$23:$E$31,2,0)/12,0)</f>
        <v>1401.5516121638266</v>
      </c>
      <c r="AW185" s="6">
        <f>Cal_Energy!AW184+IFERROR(VLOOKUP(Cal_Energy_Switching!AW$4,Switching!$B$35:$E$44,2,0)/12,0)-IFERROR(VLOOKUP(Cal_Energy_Switching!AW$4,Switching!$B$23:$E$31,2,0)/12,0)</f>
        <v>22590.63899004952</v>
      </c>
      <c r="AX185" s="6">
        <f>Cal_Energy!AX184+IFERROR(VLOOKUP(Cal_Energy_Switching!AX$4,Switching!$B$35:$E$44,2,0)/12,0)-IFERROR(VLOOKUP(Cal_Energy_Switching!AX$4,Switching!$B$23:$E$31,2,0)/12,0)</f>
        <v>176734.45521106943</v>
      </c>
      <c r="AY185" s="6">
        <f>Cal_Energy!AY184+IFERROR(VLOOKUP(Cal_Energy_Switching!AY$4,Switching!$B$35:$E$44,2,0)/12,0)-IFERROR(VLOOKUP(Cal_Energy_Switching!AY$4,Switching!$B$23:$E$31,2,0)/12,0)</f>
        <v>26942.458963374429</v>
      </c>
      <c r="AZ185" s="6">
        <f>Cal_Energy!AZ184+IFERROR(VLOOKUP(Cal_Energy_Switching!AZ$4,Switching!$B$35:$E$44,2,0)/12,0)-IFERROR(VLOOKUP(Cal_Energy_Switching!AZ$4,Switching!$B$23:$E$31,2,0)/12,0)</f>
        <v>10068</v>
      </c>
      <c r="BA185" s="6">
        <f>Cal_Energy!BA184+IFERROR(VLOOKUP(Cal_Energy_Switching!BA$4,Switching!$B$35:$E$44,2,0)/12,0)-IFERROR(VLOOKUP(Cal_Energy_Switching!BA$4,Switching!$B$23:$E$31,2,0)/12,0)</f>
        <v>4921.8</v>
      </c>
      <c r="BB185" s="7">
        <f t="shared" si="14"/>
        <v>3095008.1124387612</v>
      </c>
    </row>
    <row r="186" spans="1:54" x14ac:dyDescent="0.25">
      <c r="A186">
        <v>2029</v>
      </c>
      <c r="B186">
        <v>7</v>
      </c>
      <c r="C186" t="s">
        <v>292</v>
      </c>
      <c r="D186" s="6">
        <f>Cal_Energy!D185+IFERROR(VLOOKUP(Cal_Energy_Switching!D$4,Switching!$B$35:$E$44,2,0)/12,0)-IFERROR(VLOOKUP(Cal_Energy_Switching!D$4,Switching!$B$23:$E$31,2,0)/12,0)</f>
        <v>611674.05884684657</v>
      </c>
      <c r="E186" s="35">
        <f t="shared" si="13"/>
        <v>206238.7050766559</v>
      </c>
      <c r="F186" s="1">
        <f>Cal_Energy!F185+IFERROR(VLOOKUP(Cal_Energy_Switching!F$4,Switching!$B$35:$E$44,2,0)/12,0)-IFERROR(VLOOKUP(Cal_Energy_Switching!F$4,Switching!$B$23:$E$31,2,0)/12,0)</f>
        <v>83445.849980662373</v>
      </c>
      <c r="G186" s="1">
        <f>Cal_Energy!G185+IFERROR(VLOOKUP(Cal_Energy_Switching!G$4,Switching!$B$35:$E$44,2,0)/12,0)-IFERROR(VLOOKUP(Cal_Energy_Switching!G$4,Switching!$B$23:$E$31,2,0)/12,0)</f>
        <v>122792.85509599352</v>
      </c>
      <c r="H186" s="35">
        <f t="shared" si="10"/>
        <v>13506.615061898061</v>
      </c>
      <c r="I186" s="1">
        <f>Cal_Energy!I185+IFERROR(VLOOKUP(Cal_Energy_Switching!I$4,Switching!$B$35:$E$44,2,0)/12,0)-IFERROR(VLOOKUP(Cal_Energy_Switching!I$4,Switching!$B$23:$E$31,2,0)/12,0)</f>
        <v>691.42312114448225</v>
      </c>
      <c r="J186" s="1">
        <f>Cal_Energy!J185+IFERROR(VLOOKUP(Cal_Energy_Switching!J$4,Switching!$B$35:$E$44,2,0)/12,0)-IFERROR(VLOOKUP(Cal_Energy_Switching!J$4,Switching!$B$23:$E$31,2,0)/12,0)</f>
        <v>12815.191940753579</v>
      </c>
      <c r="K186" s="6">
        <f>Cal_Energy!K185+IFERROR(VLOOKUP(Cal_Energy_Switching!K$4,Switching!$B$35:$E$44,2,0)/12,0)-IFERROR(VLOOKUP(Cal_Energy_Switching!K$4,Switching!$B$23:$E$31,2,0)/12,0)</f>
        <v>304996.1062583715</v>
      </c>
      <c r="L186" s="6">
        <f>Cal_Energy!L185+IFERROR(VLOOKUP(Cal_Energy_Switching!L$4,Switching!$B$35:$E$44,2,0)/12,0)-IFERROR(VLOOKUP(Cal_Energy_Switching!L$4,Switching!$B$23:$E$31,2,0)/12,0)</f>
        <v>25311.966227972654</v>
      </c>
      <c r="M186" s="6">
        <f>Cal_Energy!M185+IFERROR(VLOOKUP(Cal_Energy_Switching!M$4,Switching!$B$35:$E$44,2,0)/12,0)-IFERROR(VLOOKUP(Cal_Energy_Switching!M$4,Switching!$B$23:$E$31,2,0)/12,0)</f>
        <v>222353.36616402175</v>
      </c>
      <c r="N186" s="6">
        <f>Cal_Energy!N185+IFERROR(VLOOKUP(Cal_Energy_Switching!N$4,Switching!$B$35:$E$44,2,0)/12,0)-IFERROR(VLOOKUP(Cal_Energy_Switching!N$4,Switching!$B$23:$E$31,2,0)/12,0)</f>
        <v>126331.06467027545</v>
      </c>
      <c r="O186" s="6">
        <f>Cal_Energy!O185+IFERROR(VLOOKUP(Cal_Energy_Switching!O$4,Switching!$B$35:$E$44,2,0)/12,0)-IFERROR(VLOOKUP(Cal_Energy_Switching!O$4,Switching!$B$23:$E$31,2,0)/12,0)</f>
        <v>168973.41025740345</v>
      </c>
      <c r="P186" s="6">
        <f>Cal_Energy!P185+IFERROR(VLOOKUP(Cal_Energy_Switching!P$4,Switching!$B$35:$E$44,2,0)/12,0)-IFERROR(VLOOKUP(Cal_Energy_Switching!P$4,Switching!$B$23:$E$31,2,0)/12,0)</f>
        <v>0</v>
      </c>
      <c r="Q186" s="6">
        <f>Cal_Energy!Q185+IFERROR(VLOOKUP(Cal_Energy_Switching!Q$4,Switching!$B$35:$E$44,2,0)/12,0)-IFERROR(VLOOKUP(Cal_Energy_Switching!Q$4,Switching!$B$23:$E$31,2,0)/12,0)</f>
        <v>24810.20676264312</v>
      </c>
      <c r="R186" s="6">
        <f>Cal_Energy!R185+IFERROR(VLOOKUP(Cal_Energy_Switching!R$4,Switching!$B$35:$E$44,2,0)/12,0)-IFERROR(VLOOKUP(Cal_Energy_Switching!R$4,Switching!$B$23:$E$31,2,0)/12,0)</f>
        <v>22586.470895157934</v>
      </c>
      <c r="S186" s="6">
        <f>Cal_Energy!S185+IFERROR(VLOOKUP(Cal_Energy_Switching!S$4,Switching!$B$35:$E$44,2,0)/12,0)-IFERROR(VLOOKUP(Cal_Energy_Switching!S$4,Switching!$B$23:$E$31,2,0)/12,0)</f>
        <v>113709.24413560738</v>
      </c>
      <c r="T186" s="6">
        <f>Cal_Energy!T185+IFERROR(VLOOKUP(Cal_Energy_Switching!T$4,Switching!$B$35:$E$44,2,0)/12,0)-IFERROR(VLOOKUP(Cal_Energy_Switching!T$4,Switching!$B$23:$E$31,2,0)/12,0)</f>
        <v>8.6750342199297812</v>
      </c>
      <c r="U186" s="6">
        <f>Cal_Energy!U185+IFERROR(VLOOKUP(Cal_Energy_Switching!U$4,Switching!$B$35:$E$44,2,0)/12,0)-IFERROR(VLOOKUP(Cal_Energy_Switching!U$4,Switching!$B$23:$E$31,2,0)/12,0)</f>
        <v>101.35088839207022</v>
      </c>
      <c r="V186" s="6">
        <f>Cal_Energy!V185+IFERROR(VLOOKUP(Cal_Energy_Switching!V$4,Switching!$B$35:$E$44,2,0)/12,0)-IFERROR(VLOOKUP(Cal_Energy_Switching!V$4,Switching!$B$23:$E$31,2,0)/12,0)</f>
        <v>44549.468970203568</v>
      </c>
      <c r="W186" s="6">
        <f>Cal_Energy!W185+IFERROR(VLOOKUP(Cal_Energy_Switching!W$4,Switching!$B$35:$E$44,2,0)/12,0)-IFERROR(VLOOKUP(Cal_Energy_Switching!W$4,Switching!$B$23:$E$31,2,0)/12,0)</f>
        <v>8509.6120473287883</v>
      </c>
      <c r="X186" s="6">
        <f>Cal_Energy!X185+IFERROR(VLOOKUP(Cal_Energy_Switching!X$4,Switching!$B$35:$E$44,2,0)/12,0)-IFERROR(VLOOKUP(Cal_Energy_Switching!X$4,Switching!$B$23:$E$31,2,0)/12,0)</f>
        <v>20394.136361521112</v>
      </c>
      <c r="Y186" s="35">
        <f t="shared" si="11"/>
        <v>7794.0757605055351</v>
      </c>
      <c r="Z186" s="1">
        <f>Cal_Energy!Z185+IFERROR(VLOOKUP(Cal_Energy_Switching!Z$4,Switching!$B$35:$E$44,2,0)/12,0)-IFERROR(VLOOKUP(Cal_Energy_Switching!Z$4,Switching!$B$23:$E$31,2,0)/12,0)</f>
        <v>4048.8614408770636</v>
      </c>
      <c r="AA186" s="1">
        <f>Cal_Energy!AA185+IFERROR(VLOOKUP(Cal_Energy_Switching!AA$4,Switching!$B$35:$E$44,2,0)/12,0)-IFERROR(VLOOKUP(Cal_Energy_Switching!AA$4,Switching!$B$23:$E$31,2,0)/12,0)</f>
        <v>3745.214319628471</v>
      </c>
      <c r="AB186" s="6">
        <f>Cal_Energy!AB185+IFERROR(VLOOKUP(Cal_Energy_Switching!AB$4,Switching!$B$35:$E$44,2,0)/12,0)-IFERROR(VLOOKUP(Cal_Energy_Switching!AB$4,Switching!$B$23:$E$31,2,0)/12,0)</f>
        <v>66.521888581707245</v>
      </c>
      <c r="AC186" s="6">
        <f>Cal_Energy!AC185+IFERROR(VLOOKUP(Cal_Energy_Switching!AC$4,Switching!$B$35:$E$44,2,0)/12,0)-IFERROR(VLOOKUP(Cal_Energy_Switching!AC$4,Switching!$B$23:$E$31,2,0)/12,0)</f>
        <v>1164.3984585022338</v>
      </c>
      <c r="AD186" s="6">
        <f>Cal_Energy!AD185+IFERROR(VLOOKUP(Cal_Energy_Switching!AD$4,Switching!$B$35:$E$44,2,0)/12,0)-IFERROR(VLOOKUP(Cal_Energy_Switching!AD$4,Switching!$B$23:$E$31,2,0)/12,0)</f>
        <v>467.42118435187831</v>
      </c>
      <c r="AE186" s="6">
        <f>Cal_Energy!AE185+IFERROR(VLOOKUP(Cal_Energy_Switching!AE$4,Switching!$B$35:$E$44,2,0)/12,0)-IFERROR(VLOOKUP(Cal_Energy_Switching!AE$4,Switching!$B$23:$E$31,2,0)/12,0)</f>
        <v>3145.4723034052145</v>
      </c>
      <c r="AF186" s="6">
        <f>Cal_Energy!AF185+IFERROR(VLOOKUP(Cal_Energy_Switching!AF$4,Switching!$B$35:$E$44,2,0)/12,0)-IFERROR(VLOOKUP(Cal_Energy_Switching!AF$4,Switching!$B$23:$E$31,2,0)/12,0)</f>
        <v>10732.181781575542</v>
      </c>
      <c r="AG186" s="6">
        <f>Cal_Energy!AG185+IFERROR(VLOOKUP(Cal_Energy_Switching!AG$4,Switching!$B$35:$E$44,2,0)/12,0)-IFERROR(VLOOKUP(Cal_Energy_Switching!AG$4,Switching!$B$23:$E$31,2,0)/12,0)</f>
        <v>5307.4264040637145</v>
      </c>
      <c r="AH186" s="6">
        <f>Cal_Energy!AH185+IFERROR(VLOOKUP(Cal_Energy_Switching!AH$4,Switching!$B$35:$E$44,2,0)/12,0)-IFERROR(VLOOKUP(Cal_Energy_Switching!AH$4,Switching!$B$23:$E$31,2,0)/12,0)</f>
        <v>1566.6629772103947</v>
      </c>
      <c r="AI186" s="6">
        <f>Cal_Energy!AI185+IFERROR(VLOOKUP(Cal_Energy_Switching!AI$4,Switching!$B$35:$E$44,2,0)/12,0)-IFERROR(VLOOKUP(Cal_Energy_Switching!AI$4,Switching!$B$23:$E$31,2,0)/12,0)</f>
        <v>3577.3939271918421</v>
      </c>
      <c r="AJ186" s="6">
        <f>Cal_Energy!AJ185+IFERROR(VLOOKUP(Cal_Energy_Switching!AJ$4,Switching!$B$35:$E$44,2,0)/12,0)-IFERROR(VLOOKUP(Cal_Energy_Switching!AJ$4,Switching!$B$23:$E$31,2,0)/12,0)</f>
        <v>604776.85510745947</v>
      </c>
      <c r="AK186" s="35">
        <f t="shared" si="12"/>
        <v>147724.27153001243</v>
      </c>
      <c r="AL186" s="1">
        <f>Cal_Energy!AL185+IFERROR(VLOOKUP(Cal_Energy_Switching!AL$4,Switching!$B$35:$E$44,2,0)/12,0)-IFERROR(VLOOKUP(Cal_Energy_Switching!AL$4,Switching!$B$23:$E$31,2,0)/12,0)</f>
        <v>41544.010698403486</v>
      </c>
      <c r="AM186" s="1">
        <f>Cal_Energy!AM185+IFERROR(VLOOKUP(Cal_Energy_Switching!AM$4,Switching!$B$35:$E$44,2,0)/12,0)-IFERROR(VLOOKUP(Cal_Energy_Switching!AM$4,Switching!$B$23:$E$31,2,0)/12,0)</f>
        <v>106180.26083160895</v>
      </c>
      <c r="AN186" s="6">
        <f>Cal_Energy!AN185+IFERROR(VLOOKUP(Cal_Energy_Switching!AN$4,Switching!$B$35:$E$44,2,0)/12,0)-IFERROR(VLOOKUP(Cal_Energy_Switching!AN$4,Switching!$B$23:$E$31,2,0)/12,0)</f>
        <v>262.77853592861527</v>
      </c>
      <c r="AO186" s="6">
        <f>Cal_Energy!AO185+IFERROR(VLOOKUP(Cal_Energy_Switching!AO$4,Switching!$B$35:$E$44,2,0)/12,0)-IFERROR(VLOOKUP(Cal_Energy_Switching!AO$4,Switching!$B$23:$E$31,2,0)/12,0)</f>
        <v>255.49679751702243</v>
      </c>
      <c r="AP186" s="6">
        <f>Cal_Energy!AP185+IFERROR(VLOOKUP(Cal_Energy_Switching!AP$4,Switching!$B$35:$E$44,2,0)/12,0)-IFERROR(VLOOKUP(Cal_Energy_Switching!AP$4,Switching!$B$23:$E$31,2,0)/12,0)</f>
        <v>6947.0070680771651</v>
      </c>
      <c r="AQ186" s="6">
        <f>Cal_Energy!AQ185+IFERROR(VLOOKUP(Cal_Energy_Switching!AQ$4,Switching!$B$35:$E$44,2,0)/12,0)-IFERROR(VLOOKUP(Cal_Energy_Switching!AQ$4,Switching!$B$23:$E$31,2,0)/12,0)</f>
        <v>76782.420203366972</v>
      </c>
      <c r="AR186" s="6">
        <f>Cal_Energy!AR185+IFERROR(VLOOKUP(Cal_Energy_Switching!AR$4,Switching!$B$35:$E$44,2,0)/12,0)-IFERROR(VLOOKUP(Cal_Energy_Switching!AR$4,Switching!$B$23:$E$31,2,0)/12,0)</f>
        <v>14414.111263686811</v>
      </c>
      <c r="AS186" s="6">
        <f>Cal_Energy!AS185+IFERROR(VLOOKUP(Cal_Energy_Switching!AS$4,Switching!$B$35:$E$44,2,0)/12,0)-IFERROR(VLOOKUP(Cal_Energy_Switching!AS$4,Switching!$B$23:$E$31,2,0)/12,0)</f>
        <v>181117.72328560424</v>
      </c>
      <c r="AT186" s="6">
        <f>Cal_Energy!AT185+IFERROR(VLOOKUP(Cal_Energy_Switching!AT$4,Switching!$B$35:$E$44,2,0)/12,0)-IFERROR(VLOOKUP(Cal_Energy_Switching!AT$4,Switching!$B$23:$E$31,2,0)/12,0)</f>
        <v>35578.592948602549</v>
      </c>
      <c r="AU186" s="6">
        <f>Cal_Energy!AU185+IFERROR(VLOOKUP(Cal_Energy_Switching!AU$4,Switching!$B$35:$E$44,2,0)/12,0)-IFERROR(VLOOKUP(Cal_Energy_Switching!AU$4,Switching!$B$23:$E$31,2,0)/12,0)</f>
        <v>85282.199467735365</v>
      </c>
      <c r="AV186" s="6">
        <f>Cal_Energy!AV185+IFERROR(VLOOKUP(Cal_Energy_Switching!AV$4,Switching!$B$35:$E$44,2,0)/12,0)-IFERROR(VLOOKUP(Cal_Energy_Switching!AV$4,Switching!$B$23:$E$31,2,0)/12,0)</f>
        <v>1312.2859736714813</v>
      </c>
      <c r="AW186" s="6">
        <f>Cal_Energy!AW185+IFERROR(VLOOKUP(Cal_Energy_Switching!AW$4,Switching!$B$35:$E$44,2,0)/12,0)-IFERROR(VLOOKUP(Cal_Energy_Switching!AW$4,Switching!$B$23:$E$31,2,0)/12,0)</f>
        <v>22574.255307645541</v>
      </c>
      <c r="AX186" s="6">
        <f>Cal_Energy!AX185+IFERROR(VLOOKUP(Cal_Energy_Switching!AX$4,Switching!$B$35:$E$44,2,0)/12,0)-IFERROR(VLOOKUP(Cal_Energy_Switching!AX$4,Switching!$B$23:$E$31,2,0)/12,0)</f>
        <v>165478.13482222825</v>
      </c>
      <c r="AY186" s="6">
        <f>Cal_Energy!AY185+IFERROR(VLOOKUP(Cal_Energy_Switching!AY$4,Switching!$B$35:$E$44,2,0)/12,0)-IFERROR(VLOOKUP(Cal_Energy_Switching!AY$4,Switching!$B$23:$E$31,2,0)/12,0)</f>
        <v>26925.222636394668</v>
      </c>
      <c r="AZ186" s="6">
        <f>Cal_Energy!AZ185+IFERROR(VLOOKUP(Cal_Energy_Switching!AZ$4,Switching!$B$35:$E$44,2,0)/12,0)-IFERROR(VLOOKUP(Cal_Energy_Switching!AZ$4,Switching!$B$23:$E$31,2,0)/12,0)</f>
        <v>10990</v>
      </c>
      <c r="BA186" s="6">
        <f>Cal_Energy!BA185+IFERROR(VLOOKUP(Cal_Energy_Switching!BA$4,Switching!$B$35:$E$44,2,0)/12,0)-IFERROR(VLOOKUP(Cal_Energy_Switching!BA$4,Switching!$B$23:$E$31,2,0)/12,0)</f>
        <v>5252.4</v>
      </c>
      <c r="BB186" s="7">
        <f t="shared" si="14"/>
        <v>3333549.7672918364</v>
      </c>
    </row>
    <row r="187" spans="1:54" x14ac:dyDescent="0.25">
      <c r="A187">
        <v>2029</v>
      </c>
      <c r="B187">
        <v>8</v>
      </c>
      <c r="C187" t="s">
        <v>293</v>
      </c>
      <c r="D187" s="6">
        <f>Cal_Energy!D186+IFERROR(VLOOKUP(Cal_Energy_Switching!D$4,Switching!$B$35:$E$44,2,0)/12,0)-IFERROR(VLOOKUP(Cal_Energy_Switching!D$4,Switching!$B$23:$E$31,2,0)/12,0)</f>
        <v>625270.22329339932</v>
      </c>
      <c r="E187" s="35">
        <f t="shared" si="13"/>
        <v>214110.62897416903</v>
      </c>
      <c r="F187" s="1">
        <f>Cal_Energy!F186+IFERROR(VLOOKUP(Cal_Energy_Switching!F$4,Switching!$B$35:$E$44,2,0)/12,0)-IFERROR(VLOOKUP(Cal_Energy_Switching!F$4,Switching!$B$23:$E$31,2,0)/12,0)</f>
        <v>86594.619539667634</v>
      </c>
      <c r="G187" s="1">
        <f>Cal_Energy!G186+IFERROR(VLOOKUP(Cal_Energy_Switching!G$4,Switching!$B$35:$E$44,2,0)/12,0)-IFERROR(VLOOKUP(Cal_Energy_Switching!G$4,Switching!$B$23:$E$31,2,0)/12,0)</f>
        <v>127516.00943450141</v>
      </c>
      <c r="H187" s="35">
        <f t="shared" si="10"/>
        <v>13558.777591087191</v>
      </c>
      <c r="I187" s="1">
        <f>Cal_Energy!I186+IFERROR(VLOOKUP(Cal_Energy_Switching!I$4,Switching!$B$35:$E$44,2,0)/12,0)-IFERROR(VLOOKUP(Cal_Energy_Switching!I$4,Switching!$B$23:$E$31,2,0)/12,0)</f>
        <v>694.09339630768579</v>
      </c>
      <c r="J187" s="1">
        <f>Cal_Energy!J186+IFERROR(VLOOKUP(Cal_Energy_Switching!J$4,Switching!$B$35:$E$44,2,0)/12,0)-IFERROR(VLOOKUP(Cal_Energy_Switching!J$4,Switching!$B$23:$E$31,2,0)/12,0)</f>
        <v>12864.684194779506</v>
      </c>
      <c r="K187" s="6">
        <f>Cal_Energy!K186+IFERROR(VLOOKUP(Cal_Energy_Switching!K$4,Switching!$B$35:$E$44,2,0)/12,0)-IFERROR(VLOOKUP(Cal_Energy_Switching!K$4,Switching!$B$23:$E$31,2,0)/12,0)</f>
        <v>306441.84628582955</v>
      </c>
      <c r="L187" s="6">
        <f>Cal_Energy!L186+IFERROR(VLOOKUP(Cal_Energy_Switching!L$4,Switching!$B$35:$E$44,2,0)/12,0)-IFERROR(VLOOKUP(Cal_Energy_Switching!L$4,Switching!$B$23:$E$31,2,0)/12,0)</f>
        <v>25462.606881083728</v>
      </c>
      <c r="M187" s="6">
        <f>Cal_Energy!M186+IFERROR(VLOOKUP(Cal_Energy_Switching!M$4,Switching!$B$35:$E$44,2,0)/12,0)-IFERROR(VLOOKUP(Cal_Energy_Switching!M$4,Switching!$B$23:$E$31,2,0)/12,0)</f>
        <v>223909.32829219906</v>
      </c>
      <c r="N187" s="6">
        <f>Cal_Energy!N186+IFERROR(VLOOKUP(Cal_Energy_Switching!N$4,Switching!$B$35:$E$44,2,0)/12,0)-IFERROR(VLOOKUP(Cal_Energy_Switching!N$4,Switching!$B$23:$E$31,2,0)/12,0)</f>
        <v>126899.24106156602</v>
      </c>
      <c r="O187" s="6">
        <f>Cal_Energy!O186+IFERROR(VLOOKUP(Cal_Energy_Switching!O$4,Switching!$B$35:$E$44,2,0)/12,0)-IFERROR(VLOOKUP(Cal_Energy_Switching!O$4,Switching!$B$23:$E$31,2,0)/12,0)</f>
        <v>170010.70270905833</v>
      </c>
      <c r="P187" s="6">
        <f>Cal_Energy!P186+IFERROR(VLOOKUP(Cal_Energy_Switching!P$4,Switching!$B$35:$E$44,2,0)/12,0)-IFERROR(VLOOKUP(Cal_Energy_Switching!P$4,Switching!$B$23:$E$31,2,0)/12,0)</f>
        <v>0</v>
      </c>
      <c r="Q187" s="6">
        <f>Cal_Energy!Q186+IFERROR(VLOOKUP(Cal_Energy_Switching!Q$4,Switching!$B$35:$E$44,2,0)/12,0)-IFERROR(VLOOKUP(Cal_Energy_Switching!Q$4,Switching!$B$23:$E$31,2,0)/12,0)</f>
        <v>25852.543688696522</v>
      </c>
      <c r="R187" s="6">
        <f>Cal_Energy!R186+IFERROR(VLOOKUP(Cal_Energy_Switching!R$4,Switching!$B$35:$E$44,2,0)/12,0)-IFERROR(VLOOKUP(Cal_Energy_Switching!R$4,Switching!$B$23:$E$31,2,0)/12,0)</f>
        <v>21357.41772395543</v>
      </c>
      <c r="S187" s="6">
        <f>Cal_Energy!S186+IFERROR(VLOOKUP(Cal_Energy_Switching!S$4,Switching!$B$35:$E$44,2,0)/12,0)-IFERROR(VLOOKUP(Cal_Energy_Switching!S$4,Switching!$B$23:$E$31,2,0)/12,0)</f>
        <v>128517.57508310983</v>
      </c>
      <c r="T187" s="6">
        <f>Cal_Energy!T186+IFERROR(VLOOKUP(Cal_Energy_Switching!T$4,Switching!$B$35:$E$44,2,0)/12,0)-IFERROR(VLOOKUP(Cal_Energy_Switching!T$4,Switching!$B$23:$E$31,2,0)/12,0)</f>
        <v>12.617969144761421</v>
      </c>
      <c r="U187" s="6">
        <f>Cal_Energy!U186+IFERROR(VLOOKUP(Cal_Energy_Switching!U$4,Switching!$B$35:$E$44,2,0)/12,0)-IFERROR(VLOOKUP(Cal_Energy_Switching!U$4,Switching!$B$23:$E$31,2,0)/12,0)</f>
        <v>100.55335477224888</v>
      </c>
      <c r="V187" s="6">
        <f>Cal_Energy!V186+IFERROR(VLOOKUP(Cal_Energy_Switching!V$4,Switching!$B$35:$E$44,2,0)/12,0)-IFERROR(VLOOKUP(Cal_Energy_Switching!V$4,Switching!$B$23:$E$31,2,0)/12,0)</f>
        <v>46590.42742533984</v>
      </c>
      <c r="W187" s="6">
        <f>Cal_Energy!W186+IFERROR(VLOOKUP(Cal_Energy_Switching!W$4,Switching!$B$35:$E$44,2,0)/12,0)-IFERROR(VLOOKUP(Cal_Energy_Switching!W$4,Switching!$B$23:$E$31,2,0)/12,0)</f>
        <v>8917.1480660198376</v>
      </c>
      <c r="X187" s="6">
        <f>Cal_Energy!X186+IFERROR(VLOOKUP(Cal_Energy_Switching!X$4,Switching!$B$35:$E$44,2,0)/12,0)-IFERROR(VLOOKUP(Cal_Energy_Switching!X$4,Switching!$B$23:$E$31,2,0)/12,0)</f>
        <v>26527.272671447645</v>
      </c>
      <c r="Y187" s="35">
        <f t="shared" si="11"/>
        <v>8012.4498331778668</v>
      </c>
      <c r="Z187" s="1">
        <f>Cal_Energy!Z186+IFERROR(VLOOKUP(Cal_Energy_Switching!Z$4,Switching!$B$35:$E$44,2,0)/12,0)-IFERROR(VLOOKUP(Cal_Energy_Switching!Z$4,Switching!$B$23:$E$31,2,0)/12,0)</f>
        <v>4162.3022630731448</v>
      </c>
      <c r="AA187" s="1">
        <f>Cal_Energy!AA186+IFERROR(VLOOKUP(Cal_Energy_Switching!AA$4,Switching!$B$35:$E$44,2,0)/12,0)-IFERROR(VLOOKUP(Cal_Energy_Switching!AA$4,Switching!$B$23:$E$31,2,0)/12,0)</f>
        <v>3850.1475701047225</v>
      </c>
      <c r="AB187" s="6">
        <f>Cal_Energy!AB186+IFERROR(VLOOKUP(Cal_Energy_Switching!AB$4,Switching!$B$35:$E$44,2,0)/12,0)-IFERROR(VLOOKUP(Cal_Energy_Switching!AB$4,Switching!$B$23:$E$31,2,0)/12,0)</f>
        <v>70.415360211464133</v>
      </c>
      <c r="AC187" s="6">
        <f>Cal_Energy!AC186+IFERROR(VLOOKUP(Cal_Energy_Switching!AC$4,Switching!$B$35:$E$44,2,0)/12,0)-IFERROR(VLOOKUP(Cal_Energy_Switching!AC$4,Switching!$B$23:$E$31,2,0)/12,0)</f>
        <v>1161.3197083127423</v>
      </c>
      <c r="AD187" s="6">
        <f>Cal_Energy!AD186+IFERROR(VLOOKUP(Cal_Energy_Switching!AD$4,Switching!$B$35:$E$44,2,0)/12,0)-IFERROR(VLOOKUP(Cal_Energy_Switching!AD$4,Switching!$B$23:$E$31,2,0)/12,0)</f>
        <v>487.13909381696453</v>
      </c>
      <c r="AE187" s="6">
        <f>Cal_Energy!AE186+IFERROR(VLOOKUP(Cal_Energy_Switching!AE$4,Switching!$B$35:$E$44,2,0)/12,0)-IFERROR(VLOOKUP(Cal_Energy_Switching!AE$4,Switching!$B$23:$E$31,2,0)/12,0)</f>
        <v>3138.8212886746232</v>
      </c>
      <c r="AF187" s="6">
        <f>Cal_Energy!AF186+IFERROR(VLOOKUP(Cal_Energy_Switching!AF$4,Switching!$B$35:$E$44,2,0)/12,0)-IFERROR(VLOOKUP(Cal_Energy_Switching!AF$4,Switching!$B$23:$E$31,2,0)/12,0)</f>
        <v>10793.526306334614</v>
      </c>
      <c r="AG187" s="6">
        <f>Cal_Energy!AG186+IFERROR(VLOOKUP(Cal_Energy_Switching!AG$4,Switching!$B$35:$E$44,2,0)/12,0)-IFERROR(VLOOKUP(Cal_Energy_Switching!AG$4,Switching!$B$23:$E$31,2,0)/12,0)</f>
        <v>5296.2039968097279</v>
      </c>
      <c r="AH187" s="6">
        <f>Cal_Energy!AH186+IFERROR(VLOOKUP(Cal_Energy_Switching!AH$4,Switching!$B$35:$E$44,2,0)/12,0)-IFERROR(VLOOKUP(Cal_Energy_Switching!AH$4,Switching!$B$23:$E$31,2,0)/12,0)</f>
        <v>1563.3503114056389</v>
      </c>
      <c r="AI187" s="6">
        <f>Cal_Energy!AI186+IFERROR(VLOOKUP(Cal_Energy_Switching!AI$4,Switching!$B$35:$E$44,2,0)/12,0)-IFERROR(VLOOKUP(Cal_Energy_Switching!AI$4,Switching!$B$23:$E$31,2,0)/12,0)</f>
        <v>3597.8421021115332</v>
      </c>
      <c r="AJ187" s="6">
        <f>Cal_Energy!AJ186+IFERROR(VLOOKUP(Cal_Energy_Switching!AJ$4,Switching!$B$35:$E$44,2,0)/12,0)-IFERROR(VLOOKUP(Cal_Energy_Switching!AJ$4,Switching!$B$23:$E$31,2,0)/12,0)</f>
        <v>605087.4507441934</v>
      </c>
      <c r="AK187" s="35">
        <f t="shared" si="12"/>
        <v>148849.46527336765</v>
      </c>
      <c r="AL187" s="1">
        <f>Cal_Energy!AL186+IFERROR(VLOOKUP(Cal_Energy_Switching!AL$4,Switching!$B$35:$E$44,2,0)/12,0)-IFERROR(VLOOKUP(Cal_Energy_Switching!AL$4,Switching!$B$23:$E$31,2,0)/12,0)</f>
        <v>41859.064946542945</v>
      </c>
      <c r="AM187" s="1">
        <f>Cal_Energy!AM186+IFERROR(VLOOKUP(Cal_Energy_Switching!AM$4,Switching!$B$35:$E$44,2,0)/12,0)-IFERROR(VLOOKUP(Cal_Energy_Switching!AM$4,Switching!$B$23:$E$31,2,0)/12,0)</f>
        <v>106990.40032682469</v>
      </c>
      <c r="AN187" s="6">
        <f>Cal_Energy!AN186+IFERROR(VLOOKUP(Cal_Energy_Switching!AN$4,Switching!$B$35:$E$44,2,0)/12,0)-IFERROR(VLOOKUP(Cal_Energy_Switching!AN$4,Switching!$B$23:$E$31,2,0)/12,0)</f>
        <v>257.85465396580958</v>
      </c>
      <c r="AO187" s="6">
        <f>Cal_Energy!AO186+IFERROR(VLOOKUP(Cal_Energy_Switching!AO$4,Switching!$B$35:$E$44,2,0)/12,0)-IFERROR(VLOOKUP(Cal_Energy_Switching!AO$4,Switching!$B$23:$E$31,2,0)/12,0)</f>
        <v>254.20311825909016</v>
      </c>
      <c r="AP187" s="6">
        <f>Cal_Energy!AP186+IFERROR(VLOOKUP(Cal_Energy_Switching!AP$4,Switching!$B$35:$E$44,2,0)/12,0)-IFERROR(VLOOKUP(Cal_Energy_Switching!AP$4,Switching!$B$23:$E$31,2,0)/12,0)</f>
        <v>7425.2618364298432</v>
      </c>
      <c r="AQ187" s="6">
        <f>Cal_Energy!AQ186+IFERROR(VLOOKUP(Cal_Energy_Switching!AQ$4,Switching!$B$35:$E$44,2,0)/12,0)-IFERROR(VLOOKUP(Cal_Energy_Switching!AQ$4,Switching!$B$23:$E$31,2,0)/12,0)</f>
        <v>83381.110196526468</v>
      </c>
      <c r="AR187" s="6">
        <f>Cal_Energy!AR186+IFERROR(VLOOKUP(Cal_Energy_Switching!AR$4,Switching!$B$35:$E$44,2,0)/12,0)-IFERROR(VLOOKUP(Cal_Energy_Switching!AR$4,Switching!$B$23:$E$31,2,0)/12,0)</f>
        <v>14400.898613821886</v>
      </c>
      <c r="AS187" s="6">
        <f>Cal_Energy!AS186+IFERROR(VLOOKUP(Cal_Energy_Switching!AS$4,Switching!$B$35:$E$44,2,0)/12,0)-IFERROR(VLOOKUP(Cal_Energy_Switching!AS$4,Switching!$B$23:$E$31,2,0)/12,0)</f>
        <v>182570.18569311907</v>
      </c>
      <c r="AT187" s="6">
        <f>Cal_Energy!AT186+IFERROR(VLOOKUP(Cal_Energy_Switching!AT$4,Switching!$B$35:$E$44,2,0)/12,0)-IFERROR(VLOOKUP(Cal_Energy_Switching!AT$4,Switching!$B$23:$E$31,2,0)/12,0)</f>
        <v>35547.763432251057</v>
      </c>
      <c r="AU187" s="6">
        <f>Cal_Energy!AU186+IFERROR(VLOOKUP(Cal_Energy_Switching!AU$4,Switching!$B$35:$E$44,2,0)/12,0)-IFERROR(VLOOKUP(Cal_Energy_Switching!AU$4,Switching!$B$23:$E$31,2,0)/12,0)</f>
        <v>85965.711188918824</v>
      </c>
      <c r="AV187" s="6">
        <f>Cal_Energy!AV186+IFERROR(VLOOKUP(Cal_Energy_Switching!AV$4,Switching!$B$35:$E$44,2,0)/12,0)-IFERROR(VLOOKUP(Cal_Energy_Switching!AV$4,Switching!$B$23:$E$31,2,0)/12,0)</f>
        <v>1372.3726503251298</v>
      </c>
      <c r="AW187" s="6">
        <f>Cal_Energy!AW186+IFERROR(VLOOKUP(Cal_Energy_Switching!AW$4,Switching!$B$35:$E$44,2,0)/12,0)-IFERROR(VLOOKUP(Cal_Energy_Switching!AW$4,Switching!$B$23:$E$31,2,0)/12,0)</f>
        <v>22439.998545767659</v>
      </c>
      <c r="AX187" s="6">
        <f>Cal_Energy!AX186+IFERROR(VLOOKUP(Cal_Energy_Switching!AX$4,Switching!$B$35:$E$44,2,0)/12,0)-IFERROR(VLOOKUP(Cal_Energy_Switching!AX$4,Switching!$B$23:$E$31,2,0)/12,0)</f>
        <v>173055.01317024083</v>
      </c>
      <c r="AY187" s="6">
        <f>Cal_Energy!AY186+IFERROR(VLOOKUP(Cal_Energy_Switching!AY$4,Switching!$B$35:$E$44,2,0)/12,0)-IFERROR(VLOOKUP(Cal_Energy_Switching!AY$4,Switching!$B$23:$E$31,2,0)/12,0)</f>
        <v>26783.978843338245</v>
      </c>
      <c r="AZ187" s="6">
        <f>Cal_Energy!AZ186+IFERROR(VLOOKUP(Cal_Energy_Switching!AZ$4,Switching!$B$35:$E$44,2,0)/12,0)-IFERROR(VLOOKUP(Cal_Energy_Switching!AZ$4,Switching!$B$23:$E$31,2,0)/12,0)</f>
        <v>10824.2</v>
      </c>
      <c r="BA187" s="6">
        <f>Cal_Energy!BA186+IFERROR(VLOOKUP(Cal_Energy_Switching!BA$4,Switching!$B$35:$E$44,2,0)/12,0)-IFERROR(VLOOKUP(Cal_Energy_Switching!BA$4,Switching!$B$23:$E$31,2,0)/12,0)</f>
        <v>5119.5</v>
      </c>
      <c r="BB187" s="7">
        <f t="shared" si="14"/>
        <v>3400994.9470322584</v>
      </c>
    </row>
    <row r="188" spans="1:54" x14ac:dyDescent="0.25">
      <c r="A188">
        <v>2029</v>
      </c>
      <c r="B188">
        <v>9</v>
      </c>
      <c r="C188" t="s">
        <v>294</v>
      </c>
      <c r="D188" s="6">
        <f>Cal_Energy!D187+IFERROR(VLOOKUP(Cal_Energy_Switching!D$4,Switching!$B$35:$E$44,2,0)/12,0)-IFERROR(VLOOKUP(Cal_Energy_Switching!D$4,Switching!$B$23:$E$31,2,0)/12,0)</f>
        <v>492732.74815885187</v>
      </c>
      <c r="E188" s="35">
        <f t="shared" si="13"/>
        <v>176941.50693924888</v>
      </c>
      <c r="F188" s="1">
        <f>Cal_Energy!F187+IFERROR(VLOOKUP(Cal_Energy_Switching!F$4,Switching!$B$35:$E$44,2,0)/12,0)-IFERROR(VLOOKUP(Cal_Energy_Switching!F$4,Switching!$B$23:$E$31,2,0)/12,0)</f>
        <v>71726.970725699561</v>
      </c>
      <c r="G188" s="1">
        <f>Cal_Energy!G187+IFERROR(VLOOKUP(Cal_Energy_Switching!G$4,Switching!$B$35:$E$44,2,0)/12,0)-IFERROR(VLOOKUP(Cal_Energy_Switching!G$4,Switching!$B$23:$E$31,2,0)/12,0)</f>
        <v>105214.53621354932</v>
      </c>
      <c r="H188" s="35">
        <f t="shared" si="10"/>
        <v>11324.571324801815</v>
      </c>
      <c r="I188" s="1">
        <f>Cal_Energy!I187+IFERROR(VLOOKUP(Cal_Energy_Switching!I$4,Switching!$B$35:$E$44,2,0)/12,0)-IFERROR(VLOOKUP(Cal_Energy_Switching!I$4,Switching!$B$23:$E$31,2,0)/12,0)</f>
        <v>579.72115257110374</v>
      </c>
      <c r="J188" s="1">
        <f>Cal_Energy!J187+IFERROR(VLOOKUP(Cal_Energy_Switching!J$4,Switching!$B$35:$E$44,2,0)/12,0)-IFERROR(VLOOKUP(Cal_Energy_Switching!J$4,Switching!$B$23:$E$31,2,0)/12,0)</f>
        <v>10744.85017223071</v>
      </c>
      <c r="K188" s="6">
        <f>Cal_Energy!K187+IFERROR(VLOOKUP(Cal_Energy_Switching!K$4,Switching!$B$35:$E$44,2,0)/12,0)-IFERROR(VLOOKUP(Cal_Energy_Switching!K$4,Switching!$B$23:$E$31,2,0)/12,0)</f>
        <v>257829.59805231175</v>
      </c>
      <c r="L188" s="6">
        <f>Cal_Energy!L187+IFERROR(VLOOKUP(Cal_Energy_Switching!L$4,Switching!$B$35:$E$44,2,0)/12,0)-IFERROR(VLOOKUP(Cal_Energy_Switching!L$4,Switching!$B$23:$E$31,2,0)/12,0)</f>
        <v>20397.394129126813</v>
      </c>
      <c r="M188" s="6">
        <f>Cal_Energy!M187+IFERROR(VLOOKUP(Cal_Energy_Switching!M$4,Switching!$B$35:$E$44,2,0)/12,0)-IFERROR(VLOOKUP(Cal_Energy_Switching!M$4,Switching!$B$23:$E$31,2,0)/12,0)</f>
        <v>192552.83928376806</v>
      </c>
      <c r="N188" s="6">
        <f>Cal_Energy!N187+IFERROR(VLOOKUP(Cal_Energy_Switching!N$4,Switching!$B$35:$E$44,2,0)/12,0)-IFERROR(VLOOKUP(Cal_Energy_Switching!N$4,Switching!$B$23:$E$31,2,0)/12,0)</f>
        <v>107794.60865929056</v>
      </c>
      <c r="O188" s="6">
        <f>Cal_Energy!O187+IFERROR(VLOOKUP(Cal_Energy_Switching!O$4,Switching!$B$35:$E$44,2,0)/12,0)-IFERROR(VLOOKUP(Cal_Energy_Switching!O$4,Switching!$B$23:$E$31,2,0)/12,0)</f>
        <v>149106.69176314515</v>
      </c>
      <c r="P188" s="6">
        <f>Cal_Energy!P187+IFERROR(VLOOKUP(Cal_Energy_Switching!P$4,Switching!$B$35:$E$44,2,0)/12,0)-IFERROR(VLOOKUP(Cal_Energy_Switching!P$4,Switching!$B$23:$E$31,2,0)/12,0)</f>
        <v>0</v>
      </c>
      <c r="Q188" s="6">
        <f>Cal_Energy!Q187+IFERROR(VLOOKUP(Cal_Energy_Switching!Q$4,Switching!$B$35:$E$44,2,0)/12,0)-IFERROR(VLOOKUP(Cal_Energy_Switching!Q$4,Switching!$B$23:$E$31,2,0)/12,0)</f>
        <v>21241.254511715575</v>
      </c>
      <c r="R188" s="6">
        <f>Cal_Energy!R187+IFERROR(VLOOKUP(Cal_Energy_Switching!R$4,Switching!$B$35:$E$44,2,0)/12,0)-IFERROR(VLOOKUP(Cal_Energy_Switching!R$4,Switching!$B$23:$E$31,2,0)/12,0)</f>
        <v>17949.12864705114</v>
      </c>
      <c r="S188" s="6">
        <f>Cal_Energy!S187+IFERROR(VLOOKUP(Cal_Energy_Switching!S$4,Switching!$B$35:$E$44,2,0)/12,0)-IFERROR(VLOOKUP(Cal_Energy_Switching!S$4,Switching!$B$23:$E$31,2,0)/12,0)</f>
        <v>110814.30430664733</v>
      </c>
      <c r="T188" s="6">
        <f>Cal_Energy!T187+IFERROR(VLOOKUP(Cal_Energy_Switching!T$4,Switching!$B$35:$E$44,2,0)/12,0)-IFERROR(VLOOKUP(Cal_Energy_Switching!T$4,Switching!$B$23:$E$31,2,0)/12,0)</f>
        <v>12.799093840435583</v>
      </c>
      <c r="U188" s="6">
        <f>Cal_Energy!U187+IFERROR(VLOOKUP(Cal_Energy_Switching!U$4,Switching!$B$35:$E$44,2,0)/12,0)-IFERROR(VLOOKUP(Cal_Energy_Switching!U$4,Switching!$B$23:$E$31,2,0)/12,0)</f>
        <v>92.368368506816026</v>
      </c>
      <c r="V188" s="6">
        <f>Cal_Energy!V187+IFERROR(VLOOKUP(Cal_Energy_Switching!V$4,Switching!$B$35:$E$44,2,0)/12,0)-IFERROR(VLOOKUP(Cal_Energy_Switching!V$4,Switching!$B$23:$E$31,2,0)/12,0)</f>
        <v>45641.535759228333</v>
      </c>
      <c r="W188" s="6">
        <f>Cal_Energy!W187+IFERROR(VLOOKUP(Cal_Energy_Switching!W$4,Switching!$B$35:$E$44,2,0)/12,0)-IFERROR(VLOOKUP(Cal_Energy_Switching!W$4,Switching!$B$23:$E$31,2,0)/12,0)</f>
        <v>8661.7768863576875</v>
      </c>
      <c r="X188" s="6">
        <f>Cal_Energy!X187+IFERROR(VLOOKUP(Cal_Energy_Switching!X$4,Switching!$B$35:$E$44,2,0)/12,0)-IFERROR(VLOOKUP(Cal_Energy_Switching!X$4,Switching!$B$23:$E$31,2,0)/12,0)</f>
        <v>32612.203112998694</v>
      </c>
      <c r="Y188" s="35">
        <f t="shared" si="11"/>
        <v>6666.612915012116</v>
      </c>
      <c r="Z188" s="1">
        <f>Cal_Energy!Z187+IFERROR(VLOOKUP(Cal_Energy_Switching!Z$4,Switching!$B$35:$E$44,2,0)/12,0)-IFERROR(VLOOKUP(Cal_Energy_Switching!Z$4,Switching!$B$23:$E$31,2,0)/12,0)</f>
        <v>3463.167770272591</v>
      </c>
      <c r="AA188" s="1">
        <f>Cal_Energy!AA187+IFERROR(VLOOKUP(Cal_Energy_Switching!AA$4,Switching!$B$35:$E$44,2,0)/12,0)-IFERROR(VLOOKUP(Cal_Energy_Switching!AA$4,Switching!$B$23:$E$31,2,0)/12,0)</f>
        <v>3203.4451447395254</v>
      </c>
      <c r="AB188" s="6">
        <f>Cal_Energy!AB187+IFERROR(VLOOKUP(Cal_Energy_Switching!AB$4,Switching!$B$35:$E$44,2,0)/12,0)-IFERROR(VLOOKUP(Cal_Energy_Switching!AB$4,Switching!$B$23:$E$31,2,0)/12,0)</f>
        <v>67.033581188049524</v>
      </c>
      <c r="AC188" s="6">
        <f>Cal_Energy!AC187+IFERROR(VLOOKUP(Cal_Energy_Switching!AC$4,Switching!$B$35:$E$44,2,0)/12,0)-IFERROR(VLOOKUP(Cal_Energy_Switching!AC$4,Switching!$B$23:$E$31,2,0)/12,0)</f>
        <v>1025.4489459663162</v>
      </c>
      <c r="AD188" s="6">
        <f>Cal_Energy!AD187+IFERROR(VLOOKUP(Cal_Energy_Switching!AD$4,Switching!$B$35:$E$44,2,0)/12,0)-IFERROR(VLOOKUP(Cal_Energy_Switching!AD$4,Switching!$B$23:$E$31,2,0)/12,0)</f>
        <v>478.51638570868624</v>
      </c>
      <c r="AE188" s="6">
        <f>Cal_Energy!AE187+IFERROR(VLOOKUP(Cal_Energy_Switching!AE$4,Switching!$B$35:$E$44,2,0)/12,0)-IFERROR(VLOOKUP(Cal_Energy_Switching!AE$4,Switching!$B$23:$E$31,2,0)/12,0)</f>
        <v>2717.0137745372585</v>
      </c>
      <c r="AF188" s="6">
        <f>Cal_Energy!AF187+IFERROR(VLOOKUP(Cal_Energy_Switching!AF$4,Switching!$B$35:$E$44,2,0)/12,0)-IFERROR(VLOOKUP(Cal_Energy_Switching!AF$4,Switching!$B$23:$E$31,2,0)/12,0)</f>
        <v>9029.0665243841322</v>
      </c>
      <c r="AG188" s="6">
        <f>Cal_Energy!AG187+IFERROR(VLOOKUP(Cal_Energy_Switching!AG$4,Switching!$B$35:$E$44,2,0)/12,0)-IFERROR(VLOOKUP(Cal_Energy_Switching!AG$4,Switching!$B$23:$E$31,2,0)/12,0)</f>
        <v>4584.4786589195946</v>
      </c>
      <c r="AH188" s="6">
        <f>Cal_Energy!AH187+IFERROR(VLOOKUP(Cal_Energy_Switching!AH$4,Switching!$B$35:$E$44,2,0)/12,0)-IFERROR(VLOOKUP(Cal_Energy_Switching!AH$4,Switching!$B$23:$E$31,2,0)/12,0)</f>
        <v>1353.2609664151391</v>
      </c>
      <c r="AI188" s="6">
        <f>Cal_Energy!AI187+IFERROR(VLOOKUP(Cal_Energy_Switching!AI$4,Switching!$B$35:$E$44,2,0)/12,0)-IFERROR(VLOOKUP(Cal_Energy_Switching!AI$4,Switching!$B$23:$E$31,2,0)/12,0)</f>
        <v>3009.6888414613741</v>
      </c>
      <c r="AJ188" s="6">
        <f>Cal_Energy!AJ187+IFERROR(VLOOKUP(Cal_Energy_Switching!AJ$4,Switching!$B$35:$E$44,2,0)/12,0)-IFERROR(VLOOKUP(Cal_Energy_Switching!AJ$4,Switching!$B$23:$E$31,2,0)/12,0)</f>
        <v>456633.48915055807</v>
      </c>
      <c r="AK188" s="35">
        <f t="shared" si="12"/>
        <v>121315.12740390297</v>
      </c>
      <c r="AL188" s="1">
        <f>Cal_Energy!AL187+IFERROR(VLOOKUP(Cal_Energy_Switching!AL$4,Switching!$B$35:$E$44,2,0)/12,0)-IFERROR(VLOOKUP(Cal_Energy_Switching!AL$4,Switching!$B$23:$E$31,2,0)/12,0)</f>
        <v>34149.450343092838</v>
      </c>
      <c r="AM188" s="1">
        <f>Cal_Energy!AM187+IFERROR(VLOOKUP(Cal_Energy_Switching!AM$4,Switching!$B$35:$E$44,2,0)/12,0)-IFERROR(VLOOKUP(Cal_Energy_Switching!AM$4,Switching!$B$23:$E$31,2,0)/12,0)</f>
        <v>87165.677060810136</v>
      </c>
      <c r="AN188" s="6">
        <f>Cal_Energy!AN187+IFERROR(VLOOKUP(Cal_Energy_Switching!AN$4,Switching!$B$35:$E$44,2,0)/12,0)-IFERROR(VLOOKUP(Cal_Energy_Switching!AN$4,Switching!$B$23:$E$31,2,0)/12,0)</f>
        <v>237.23867000082879</v>
      </c>
      <c r="AO188" s="6">
        <f>Cal_Energy!AO187+IFERROR(VLOOKUP(Cal_Energy_Switching!AO$4,Switching!$B$35:$E$44,2,0)/12,0)-IFERROR(VLOOKUP(Cal_Energy_Switching!AO$4,Switching!$B$23:$E$31,2,0)/12,0)</f>
        <v>222.51858888572778</v>
      </c>
      <c r="AP188" s="6">
        <f>Cal_Energy!AP187+IFERROR(VLOOKUP(Cal_Energy_Switching!AP$4,Switching!$B$35:$E$44,2,0)/12,0)-IFERROR(VLOOKUP(Cal_Energy_Switching!AP$4,Switching!$B$23:$E$31,2,0)/12,0)</f>
        <v>7039.6048445300548</v>
      </c>
      <c r="AQ188" s="6">
        <f>Cal_Energy!AQ187+IFERROR(VLOOKUP(Cal_Energy_Switching!AQ$4,Switching!$B$35:$E$44,2,0)/12,0)-IFERROR(VLOOKUP(Cal_Energy_Switching!AQ$4,Switching!$B$23:$E$31,2,0)/12,0)</f>
        <v>68837.502256557185</v>
      </c>
      <c r="AR188" s="6">
        <f>Cal_Energy!AR187+IFERROR(VLOOKUP(Cal_Energy_Switching!AR$4,Switching!$B$35:$E$44,2,0)/12,0)-IFERROR(VLOOKUP(Cal_Energy_Switching!AR$4,Switching!$B$23:$E$31,2,0)/12,0)</f>
        <v>12770.917497552802</v>
      </c>
      <c r="AS188" s="6">
        <f>Cal_Energy!AS187+IFERROR(VLOOKUP(Cal_Energy_Switching!AS$4,Switching!$B$35:$E$44,2,0)/12,0)-IFERROR(VLOOKUP(Cal_Energy_Switching!AS$4,Switching!$B$23:$E$31,2,0)/12,0)</f>
        <v>155106.54953717429</v>
      </c>
      <c r="AT188" s="6">
        <f>Cal_Energy!AT187+IFERROR(VLOOKUP(Cal_Energy_Switching!AT$4,Switching!$B$35:$E$44,2,0)/12,0)-IFERROR(VLOOKUP(Cal_Energy_Switching!AT$4,Switching!$B$23:$E$31,2,0)/12,0)</f>
        <v>31744.474160956539</v>
      </c>
      <c r="AU188" s="6">
        <f>Cal_Energy!AU187+IFERROR(VLOOKUP(Cal_Energy_Switching!AU$4,Switching!$B$35:$E$44,2,0)/12,0)-IFERROR(VLOOKUP(Cal_Energy_Switching!AU$4,Switching!$B$23:$E$31,2,0)/12,0)</f>
        <v>73041.647115533036</v>
      </c>
      <c r="AV188" s="6">
        <f>Cal_Energy!AV187+IFERROR(VLOOKUP(Cal_Energy_Switching!AV$4,Switching!$B$35:$E$44,2,0)/12,0)-IFERROR(VLOOKUP(Cal_Energy_Switching!AV$4,Switching!$B$23:$E$31,2,0)/12,0)</f>
        <v>1126.3086110794527</v>
      </c>
      <c r="AW188" s="6">
        <f>Cal_Energy!AW187+IFERROR(VLOOKUP(Cal_Energy_Switching!AW$4,Switching!$B$35:$E$44,2,0)/12,0)-IFERROR(VLOOKUP(Cal_Energy_Switching!AW$4,Switching!$B$23:$E$31,2,0)/12,0)</f>
        <v>19192.672713680757</v>
      </c>
      <c r="AX188" s="6">
        <f>Cal_Energy!AX187+IFERROR(VLOOKUP(Cal_Energy_Switching!AX$4,Switching!$B$35:$E$44,2,0)/12,0)-IFERROR(VLOOKUP(Cal_Energy_Switching!AX$4,Switching!$B$23:$E$31,2,0)/12,0)</f>
        <v>142026.54904113201</v>
      </c>
      <c r="AY188" s="6">
        <f>Cal_Energy!AY187+IFERROR(VLOOKUP(Cal_Energy_Switching!AY$4,Switching!$B$35:$E$44,2,0)/12,0)-IFERROR(VLOOKUP(Cal_Energy_Switching!AY$4,Switching!$B$23:$E$31,2,0)/12,0)</f>
        <v>23367.654694009565</v>
      </c>
      <c r="AZ188" s="6">
        <f>Cal_Energy!AZ187+IFERROR(VLOOKUP(Cal_Energy_Switching!AZ$4,Switching!$B$35:$E$44,2,0)/12,0)-IFERROR(VLOOKUP(Cal_Energy_Switching!AZ$4,Switching!$B$23:$E$31,2,0)/12,0)</f>
        <v>8540</v>
      </c>
      <c r="BA188" s="6">
        <f>Cal_Energy!BA187+IFERROR(VLOOKUP(Cal_Energy_Switching!BA$4,Switching!$B$35:$E$44,2,0)/12,0)-IFERROR(VLOOKUP(Cal_Energy_Switching!BA$4,Switching!$B$23:$E$31,2,0)/12,0)</f>
        <v>5318.1</v>
      </c>
      <c r="BB188" s="7">
        <f t="shared" si="14"/>
        <v>2801156.8038760368</v>
      </c>
    </row>
    <row r="189" spans="1:54" x14ac:dyDescent="0.25">
      <c r="A189">
        <v>2029</v>
      </c>
      <c r="B189">
        <v>10</v>
      </c>
      <c r="C189" t="s">
        <v>295</v>
      </c>
      <c r="D189" s="6">
        <f>Cal_Energy!D188+IFERROR(VLOOKUP(Cal_Energy_Switching!D$4,Switching!$B$35:$E$44,2,0)/12,0)-IFERROR(VLOOKUP(Cal_Energy_Switching!D$4,Switching!$B$23:$E$31,2,0)/12,0)</f>
        <v>400596.96821547073</v>
      </c>
      <c r="E189" s="35">
        <f t="shared" si="13"/>
        <v>164281.06203202179</v>
      </c>
      <c r="F189" s="1">
        <f>Cal_Energy!F188+IFERROR(VLOOKUP(Cal_Energy_Switching!F$4,Switching!$B$35:$E$44,2,0)/12,0)-IFERROR(VLOOKUP(Cal_Energy_Switching!F$4,Switching!$B$23:$E$31,2,0)/12,0)</f>
        <v>66662.792762808735</v>
      </c>
      <c r="G189" s="1">
        <f>Cal_Energy!G188+IFERROR(VLOOKUP(Cal_Energy_Switching!G$4,Switching!$B$35:$E$44,2,0)/12,0)-IFERROR(VLOOKUP(Cal_Energy_Switching!G$4,Switching!$B$23:$E$31,2,0)/12,0)</f>
        <v>97618.269269213051</v>
      </c>
      <c r="H189" s="35">
        <f t="shared" si="10"/>
        <v>12139.700123698052</v>
      </c>
      <c r="I189" s="1">
        <f>Cal_Energy!I188+IFERROR(VLOOKUP(Cal_Energy_Switching!I$4,Switching!$B$35:$E$44,2,0)/12,0)-IFERROR(VLOOKUP(Cal_Energy_Switching!I$4,Switching!$B$23:$E$31,2,0)/12,0)</f>
        <v>621.44877238441234</v>
      </c>
      <c r="J189" s="1">
        <f>Cal_Energy!J188+IFERROR(VLOOKUP(Cal_Energy_Switching!J$4,Switching!$B$35:$E$44,2,0)/12,0)-IFERROR(VLOOKUP(Cal_Energy_Switching!J$4,Switching!$B$23:$E$31,2,0)/12,0)</f>
        <v>11518.25135131364</v>
      </c>
      <c r="K189" s="6">
        <f>Cal_Energy!K188+IFERROR(VLOOKUP(Cal_Energy_Switching!K$4,Switching!$B$35:$E$44,2,0)/12,0)-IFERROR(VLOOKUP(Cal_Energy_Switching!K$4,Switching!$B$23:$E$31,2,0)/12,0)</f>
        <v>266771.74274457619</v>
      </c>
      <c r="L189" s="6">
        <f>Cal_Energy!L188+IFERROR(VLOOKUP(Cal_Energy_Switching!L$4,Switching!$B$35:$E$44,2,0)/12,0)-IFERROR(VLOOKUP(Cal_Energy_Switching!L$4,Switching!$B$23:$E$31,2,0)/12,0)</f>
        <v>21329.131848960806</v>
      </c>
      <c r="M189" s="6">
        <f>Cal_Energy!M188+IFERROR(VLOOKUP(Cal_Energy_Switching!M$4,Switching!$B$35:$E$44,2,0)/12,0)-IFERROR(VLOOKUP(Cal_Energy_Switching!M$4,Switching!$B$23:$E$31,2,0)/12,0)</f>
        <v>184907.47084406682</v>
      </c>
      <c r="N189" s="6">
        <f>Cal_Energy!N188+IFERROR(VLOOKUP(Cal_Energy_Switching!N$4,Switching!$B$35:$E$44,2,0)/12,0)-IFERROR(VLOOKUP(Cal_Energy_Switching!N$4,Switching!$B$23:$E$31,2,0)/12,0)</f>
        <v>111308.87499013433</v>
      </c>
      <c r="O189" s="6">
        <f>Cal_Energy!O188+IFERROR(VLOOKUP(Cal_Energy_Switching!O$4,Switching!$B$35:$E$44,2,0)/12,0)-IFERROR(VLOOKUP(Cal_Energy_Switching!O$4,Switching!$B$23:$E$31,2,0)/12,0)</f>
        <v>144009.85628816317</v>
      </c>
      <c r="P189" s="6">
        <f>Cal_Energy!P188+IFERROR(VLOOKUP(Cal_Energy_Switching!P$4,Switching!$B$35:$E$44,2,0)/12,0)-IFERROR(VLOOKUP(Cal_Energy_Switching!P$4,Switching!$B$23:$E$31,2,0)/12,0)</f>
        <v>0</v>
      </c>
      <c r="Q189" s="6">
        <f>Cal_Energy!Q188+IFERROR(VLOOKUP(Cal_Energy_Switching!Q$4,Switching!$B$35:$E$44,2,0)/12,0)-IFERROR(VLOOKUP(Cal_Energy_Switching!Q$4,Switching!$B$23:$E$31,2,0)/12,0)</f>
        <v>19403.698549828969</v>
      </c>
      <c r="R189" s="6">
        <f>Cal_Energy!R188+IFERROR(VLOOKUP(Cal_Energy_Switching!R$4,Switching!$B$35:$E$44,2,0)/12,0)-IFERROR(VLOOKUP(Cal_Energy_Switching!R$4,Switching!$B$23:$E$31,2,0)/12,0)</f>
        <v>17228.88198346549</v>
      </c>
      <c r="S189" s="6">
        <f>Cal_Energy!S188+IFERROR(VLOOKUP(Cal_Energy_Switching!S$4,Switching!$B$35:$E$44,2,0)/12,0)-IFERROR(VLOOKUP(Cal_Energy_Switching!S$4,Switching!$B$23:$E$31,2,0)/12,0)</f>
        <v>117381.28243011257</v>
      </c>
      <c r="T189" s="6">
        <f>Cal_Energy!T188+IFERROR(VLOOKUP(Cal_Energy_Switching!T$4,Switching!$B$35:$E$44,2,0)/12,0)-IFERROR(VLOOKUP(Cal_Energy_Switching!T$4,Switching!$B$23:$E$31,2,0)/12,0)</f>
        <v>13.745216398168742</v>
      </c>
      <c r="U189" s="6">
        <f>Cal_Energy!U188+IFERROR(VLOOKUP(Cal_Energy_Switching!U$4,Switching!$B$35:$E$44,2,0)/12,0)-IFERROR(VLOOKUP(Cal_Energy_Switching!U$4,Switching!$B$23:$E$31,2,0)/12,0)</f>
        <v>95.419848083948807</v>
      </c>
      <c r="V189" s="6">
        <f>Cal_Energy!V188+IFERROR(VLOOKUP(Cal_Energy_Switching!V$4,Switching!$B$35:$E$44,2,0)/12,0)-IFERROR(VLOOKUP(Cal_Energy_Switching!V$4,Switching!$B$23:$E$31,2,0)/12,0)</f>
        <v>45507.52425543344</v>
      </c>
      <c r="W189" s="6">
        <f>Cal_Energy!W188+IFERROR(VLOOKUP(Cal_Energy_Switching!W$4,Switching!$B$35:$E$44,2,0)/12,0)-IFERROR(VLOOKUP(Cal_Energy_Switching!W$4,Switching!$B$23:$E$31,2,0)/12,0)</f>
        <v>10228.217157953568</v>
      </c>
      <c r="X189" s="6">
        <f>Cal_Energy!X188+IFERROR(VLOOKUP(Cal_Energy_Switching!X$4,Switching!$B$35:$E$44,2,0)/12,0)-IFERROR(VLOOKUP(Cal_Energy_Switching!X$4,Switching!$B$23:$E$31,2,0)/12,0)</f>
        <v>45523.568396846254</v>
      </c>
      <c r="Y189" s="35">
        <f t="shared" si="11"/>
        <v>6647.6018618154012</v>
      </c>
      <c r="Z189" s="1">
        <f>Cal_Energy!Z188+IFERROR(VLOOKUP(Cal_Energy_Switching!Z$4,Switching!$B$35:$E$44,2,0)/12,0)-IFERROR(VLOOKUP(Cal_Energy_Switching!Z$4,Switching!$B$23:$E$31,2,0)/12,0)</f>
        <v>3453.2919206396323</v>
      </c>
      <c r="AA189" s="1">
        <f>Cal_Energy!AA188+IFERROR(VLOOKUP(Cal_Energy_Switching!AA$4,Switching!$B$35:$E$44,2,0)/12,0)-IFERROR(VLOOKUP(Cal_Energy_Switching!AA$4,Switching!$B$23:$E$31,2,0)/12,0)</f>
        <v>3194.3099411757694</v>
      </c>
      <c r="AB189" s="6">
        <f>Cal_Energy!AB188+IFERROR(VLOOKUP(Cal_Energy_Switching!AB$4,Switching!$B$35:$E$44,2,0)/12,0)-IFERROR(VLOOKUP(Cal_Energy_Switching!AB$4,Switching!$B$23:$E$31,2,0)/12,0)</f>
        <v>70.42375807482891</v>
      </c>
      <c r="AC189" s="6">
        <f>Cal_Energy!AC188+IFERROR(VLOOKUP(Cal_Energy_Switching!AC$4,Switching!$B$35:$E$44,2,0)/12,0)-IFERROR(VLOOKUP(Cal_Energy_Switching!AC$4,Switching!$B$23:$E$31,2,0)/12,0)</f>
        <v>1211.1179883423915</v>
      </c>
      <c r="AD189" s="6">
        <f>Cal_Energy!AD188+IFERROR(VLOOKUP(Cal_Energy_Switching!AD$4,Switching!$B$35:$E$44,2,0)/12,0)-IFERROR(VLOOKUP(Cal_Energy_Switching!AD$4,Switching!$B$23:$E$31,2,0)/12,0)</f>
        <v>560.37770858897125</v>
      </c>
      <c r="AE189" s="6">
        <f>Cal_Energy!AE188+IFERROR(VLOOKUP(Cal_Energy_Switching!AE$4,Switching!$B$35:$E$44,2,0)/12,0)-IFERROR(VLOOKUP(Cal_Energy_Switching!AE$4,Switching!$B$23:$E$31,2,0)/12,0)</f>
        <v>3359.7623298460658</v>
      </c>
      <c r="AF189" s="6">
        <f>Cal_Energy!AF188+IFERROR(VLOOKUP(Cal_Energy_Switching!AF$4,Switching!$B$35:$E$44,2,0)/12,0)-IFERROR(VLOOKUP(Cal_Energy_Switching!AF$4,Switching!$B$23:$E$31,2,0)/12,0)</f>
        <v>9414.0085428637904</v>
      </c>
      <c r="AG189" s="6">
        <f>Cal_Energy!AG188+IFERROR(VLOOKUP(Cal_Energy_Switching!AG$4,Switching!$B$35:$E$44,2,0)/12,0)-IFERROR(VLOOKUP(Cal_Energy_Switching!AG$4,Switching!$B$23:$E$31,2,0)/12,0)</f>
        <v>5669.0028017412424</v>
      </c>
      <c r="AH189" s="6">
        <f>Cal_Energy!AH188+IFERROR(VLOOKUP(Cal_Energy_Switching!AH$4,Switching!$B$35:$E$44,2,0)/12,0)-IFERROR(VLOOKUP(Cal_Energy_Switching!AH$4,Switching!$B$23:$E$31,2,0)/12,0)</f>
        <v>1673.3942462941748</v>
      </c>
      <c r="AI189" s="6">
        <f>Cal_Energy!AI188+IFERROR(VLOOKUP(Cal_Energy_Switching!AI$4,Switching!$B$35:$E$44,2,0)/12,0)-IFERROR(VLOOKUP(Cal_Energy_Switching!AI$4,Switching!$B$23:$E$31,2,0)/12,0)</f>
        <v>3138.0028476212578</v>
      </c>
      <c r="AJ189" s="6">
        <f>Cal_Energy!AJ188+IFERROR(VLOOKUP(Cal_Energy_Switching!AJ$4,Switching!$B$35:$E$44,2,0)/12,0)-IFERROR(VLOOKUP(Cal_Energy_Switching!AJ$4,Switching!$B$23:$E$31,2,0)/12,0)</f>
        <v>322156.19586072094</v>
      </c>
      <c r="AK189" s="35">
        <f t="shared" si="12"/>
        <v>111055.02465724593</v>
      </c>
      <c r="AL189" s="1">
        <f>Cal_Energy!AL188+IFERROR(VLOOKUP(Cal_Energy_Switching!AL$4,Switching!$B$35:$E$44,2,0)/12,0)-IFERROR(VLOOKUP(Cal_Energy_Switching!AL$4,Switching!$B$23:$E$31,2,0)/12,0)</f>
        <v>31276.621574028864</v>
      </c>
      <c r="AM189" s="1">
        <f>Cal_Energy!AM188+IFERROR(VLOOKUP(Cal_Energy_Switching!AM$4,Switching!$B$35:$E$44,2,0)/12,0)-IFERROR(VLOOKUP(Cal_Energy_Switching!AM$4,Switching!$B$23:$E$31,2,0)/12,0)</f>
        <v>79778.403083217068</v>
      </c>
      <c r="AN189" s="6">
        <f>Cal_Energy!AN188+IFERROR(VLOOKUP(Cal_Energy_Switching!AN$4,Switching!$B$35:$E$44,2,0)/12,0)-IFERROR(VLOOKUP(Cal_Energy_Switching!AN$4,Switching!$B$23:$E$31,2,0)/12,0)</f>
        <v>275.41408196407048</v>
      </c>
      <c r="AO189" s="6">
        <f>Cal_Energy!AO188+IFERROR(VLOOKUP(Cal_Energy_Switching!AO$4,Switching!$B$35:$E$44,2,0)/12,0)-IFERROR(VLOOKUP(Cal_Energy_Switching!AO$4,Switching!$B$23:$E$31,2,0)/12,0)</f>
        <v>252.11448722694442</v>
      </c>
      <c r="AP189" s="6">
        <f>Cal_Energy!AP188+IFERROR(VLOOKUP(Cal_Energy_Switching!AP$4,Switching!$B$35:$E$44,2,0)/12,0)-IFERROR(VLOOKUP(Cal_Energy_Switching!AP$4,Switching!$B$23:$E$31,2,0)/12,0)</f>
        <v>8372.0220306824322</v>
      </c>
      <c r="AQ189" s="6">
        <f>Cal_Energy!AQ188+IFERROR(VLOOKUP(Cal_Energy_Switching!AQ$4,Switching!$B$35:$E$44,2,0)/12,0)-IFERROR(VLOOKUP(Cal_Energy_Switching!AQ$4,Switching!$B$23:$E$31,2,0)/12,0)</f>
        <v>74648.770910257241</v>
      </c>
      <c r="AR189" s="6">
        <f>Cal_Energy!AR188+IFERROR(VLOOKUP(Cal_Energy_Switching!AR$4,Switching!$B$35:$E$44,2,0)/12,0)-IFERROR(VLOOKUP(Cal_Energy_Switching!AR$4,Switching!$B$23:$E$31,2,0)/12,0)</f>
        <v>11859.197868754638</v>
      </c>
      <c r="AS189" s="6">
        <f>Cal_Energy!AS188+IFERROR(VLOOKUP(Cal_Energy_Switching!AS$4,Switching!$B$35:$E$44,2,0)/12,0)-IFERROR(VLOOKUP(Cal_Energy_Switching!AS$4,Switching!$B$23:$E$31,2,0)/12,0)</f>
        <v>150231.9573871574</v>
      </c>
      <c r="AT189" s="6">
        <f>Cal_Energy!AT188+IFERROR(VLOOKUP(Cal_Energy_Switching!AT$4,Switching!$B$35:$E$44,2,0)/12,0)-IFERROR(VLOOKUP(Cal_Energy_Switching!AT$4,Switching!$B$23:$E$31,2,0)/12,0)</f>
        <v>29617.128360427483</v>
      </c>
      <c r="AU189" s="6">
        <f>Cal_Energy!AU188+IFERROR(VLOOKUP(Cal_Energy_Switching!AU$4,Switching!$B$35:$E$44,2,0)/12,0)-IFERROR(VLOOKUP(Cal_Energy_Switching!AU$4,Switching!$B$23:$E$31,2,0)/12,0)</f>
        <v>70747.72139787802</v>
      </c>
      <c r="AV189" s="6">
        <f>Cal_Energy!AV188+IFERROR(VLOOKUP(Cal_Energy_Switching!AV$4,Switching!$B$35:$E$44,2,0)/12,0)-IFERROR(VLOOKUP(Cal_Energy_Switching!AV$4,Switching!$B$23:$E$31,2,0)/12,0)</f>
        <v>1170.2657681641408</v>
      </c>
      <c r="AW189" s="6">
        <f>Cal_Energy!AW188+IFERROR(VLOOKUP(Cal_Energy_Switching!AW$4,Switching!$B$35:$E$44,2,0)/12,0)-IFERROR(VLOOKUP(Cal_Energy_Switching!AW$4,Switching!$B$23:$E$31,2,0)/12,0)</f>
        <v>19258.591333370925</v>
      </c>
      <c r="AX189" s="6">
        <f>Cal_Energy!AX188+IFERROR(VLOOKUP(Cal_Energy_Switching!AX$4,Switching!$B$35:$E$44,2,0)/12,0)-IFERROR(VLOOKUP(Cal_Energy_Switching!AX$4,Switching!$B$23:$E$31,2,0)/12,0)</f>
        <v>147569.50881697345</v>
      </c>
      <c r="AY189" s="6">
        <f>Cal_Energy!AY188+IFERROR(VLOOKUP(Cal_Energy_Switching!AY$4,Switching!$B$35:$E$44,2,0)/12,0)-IFERROR(VLOOKUP(Cal_Energy_Switching!AY$4,Switching!$B$23:$E$31,2,0)/12,0)</f>
        <v>23437.00387052666</v>
      </c>
      <c r="AZ189" s="6">
        <f>Cal_Energy!AZ188+IFERROR(VLOOKUP(Cal_Energy_Switching!AZ$4,Switching!$B$35:$E$44,2,0)/12,0)-IFERROR(VLOOKUP(Cal_Energy_Switching!AZ$4,Switching!$B$23:$E$31,2,0)/12,0)</f>
        <v>7093.2</v>
      </c>
      <c r="BA189" s="6">
        <f>Cal_Energy!BA188+IFERROR(VLOOKUP(Cal_Energy_Switching!BA$4,Switching!$B$35:$E$44,2,0)/12,0)-IFERROR(VLOOKUP(Cal_Energy_Switching!BA$4,Switching!$B$23:$E$31,2,0)/12,0)</f>
        <v>4450.8</v>
      </c>
      <c r="BB189" s="7">
        <f t="shared" si="14"/>
        <v>2574665.7538417536</v>
      </c>
    </row>
    <row r="190" spans="1:54" x14ac:dyDescent="0.25">
      <c r="A190">
        <v>2029</v>
      </c>
      <c r="B190">
        <v>11</v>
      </c>
      <c r="C190" t="s">
        <v>296</v>
      </c>
      <c r="D190" s="6">
        <f>Cal_Energy!D189+IFERROR(VLOOKUP(Cal_Energy_Switching!D$4,Switching!$B$35:$E$44,2,0)/12,0)-IFERROR(VLOOKUP(Cal_Energy_Switching!D$4,Switching!$B$23:$E$31,2,0)/12,0)</f>
        <v>451130.17694426561</v>
      </c>
      <c r="E190" s="35">
        <f t="shared" si="13"/>
        <v>160952.29472235305</v>
      </c>
      <c r="F190" s="1">
        <f>Cal_Energy!F189+IFERROR(VLOOKUP(Cal_Energy_Switching!F$4,Switching!$B$35:$E$44,2,0)/12,0)-IFERROR(VLOOKUP(Cal_Energy_Switching!F$4,Switching!$B$23:$E$31,2,0)/12,0)</f>
        <v>65331.285838941221</v>
      </c>
      <c r="G190" s="1">
        <f>Cal_Energy!G189+IFERROR(VLOOKUP(Cal_Energy_Switching!G$4,Switching!$B$35:$E$44,2,0)/12,0)-IFERROR(VLOOKUP(Cal_Energy_Switching!G$4,Switching!$B$23:$E$31,2,0)/12,0)</f>
        <v>95621.008883411821</v>
      </c>
      <c r="H190" s="35">
        <f t="shared" si="10"/>
        <v>13851.530504732265</v>
      </c>
      <c r="I190" s="1">
        <f>Cal_Energy!I189+IFERROR(VLOOKUP(Cal_Energy_Switching!I$4,Switching!$B$35:$E$44,2,0)/12,0)-IFERROR(VLOOKUP(Cal_Energy_Switching!I$4,Switching!$B$23:$E$31,2,0)/12,0)</f>
        <v>709.07984053142263</v>
      </c>
      <c r="J190" s="1">
        <f>Cal_Energy!J189+IFERROR(VLOOKUP(Cal_Energy_Switching!J$4,Switching!$B$35:$E$44,2,0)/12,0)-IFERROR(VLOOKUP(Cal_Energy_Switching!J$4,Switching!$B$23:$E$31,2,0)/12,0)</f>
        <v>13142.450664200844</v>
      </c>
      <c r="K190" s="6">
        <f>Cal_Energy!K189+IFERROR(VLOOKUP(Cal_Energy_Switching!K$4,Switching!$B$35:$E$44,2,0)/12,0)-IFERROR(VLOOKUP(Cal_Energy_Switching!K$4,Switching!$B$23:$E$31,2,0)/12,0)</f>
        <v>275375.79694134631</v>
      </c>
      <c r="L190" s="6">
        <f>Cal_Energy!L189+IFERROR(VLOOKUP(Cal_Energy_Switching!L$4,Switching!$B$35:$E$44,2,0)/12,0)-IFERROR(VLOOKUP(Cal_Energy_Switching!L$4,Switching!$B$23:$E$31,2,0)/12,0)</f>
        <v>22225.641815474959</v>
      </c>
      <c r="M190" s="6">
        <f>Cal_Energy!M189+IFERROR(VLOOKUP(Cal_Energy_Switching!M$4,Switching!$B$35:$E$44,2,0)/12,0)-IFERROR(VLOOKUP(Cal_Energy_Switching!M$4,Switching!$B$23:$E$31,2,0)/12,0)</f>
        <v>178057.68778643047</v>
      </c>
      <c r="N190" s="6">
        <f>Cal_Energy!N189+IFERROR(VLOOKUP(Cal_Energy_Switching!N$4,Switching!$B$35:$E$44,2,0)/12,0)-IFERROR(VLOOKUP(Cal_Energy_Switching!N$4,Switching!$B$23:$E$31,2,0)/12,0)</f>
        <v>114690.2716251744</v>
      </c>
      <c r="O190" s="6">
        <f>Cal_Energy!O189+IFERROR(VLOOKUP(Cal_Energy_Switching!O$4,Switching!$B$35:$E$44,2,0)/12,0)-IFERROR(VLOOKUP(Cal_Energy_Switching!O$4,Switching!$B$23:$E$31,2,0)/12,0)</f>
        <v>139443.40307411039</v>
      </c>
      <c r="P190" s="6">
        <f>Cal_Energy!P189+IFERROR(VLOOKUP(Cal_Energy_Switching!P$4,Switching!$B$35:$E$44,2,0)/12,0)-IFERROR(VLOOKUP(Cal_Energy_Switching!P$4,Switching!$B$23:$E$31,2,0)/12,0)</f>
        <v>0</v>
      </c>
      <c r="Q190" s="6">
        <f>Cal_Energy!Q189+IFERROR(VLOOKUP(Cal_Energy_Switching!Q$4,Switching!$B$35:$E$44,2,0)/12,0)-IFERROR(VLOOKUP(Cal_Energy_Switching!Q$4,Switching!$B$23:$E$31,2,0)/12,0)</f>
        <v>18568.79010063508</v>
      </c>
      <c r="R190" s="6">
        <f>Cal_Energy!R189+IFERROR(VLOOKUP(Cal_Energy_Switching!R$4,Switching!$B$35:$E$44,2,0)/12,0)-IFERROR(VLOOKUP(Cal_Energy_Switching!R$4,Switching!$B$23:$E$31,2,0)/12,0)</f>
        <v>18452.423758420668</v>
      </c>
      <c r="S190" s="6">
        <f>Cal_Energy!S189+IFERROR(VLOOKUP(Cal_Energy_Switching!S$4,Switching!$B$35:$E$44,2,0)/12,0)-IFERROR(VLOOKUP(Cal_Energy_Switching!S$4,Switching!$B$23:$E$31,2,0)/12,0)</f>
        <v>126369.96486993047</v>
      </c>
      <c r="T190" s="6">
        <f>Cal_Energy!T189+IFERROR(VLOOKUP(Cal_Energy_Switching!T$4,Switching!$B$35:$E$44,2,0)/12,0)-IFERROR(VLOOKUP(Cal_Energy_Switching!T$4,Switching!$B$23:$E$31,2,0)/12,0)</f>
        <v>16.059650636028408</v>
      </c>
      <c r="U190" s="6">
        <f>Cal_Energy!U189+IFERROR(VLOOKUP(Cal_Energy_Switching!U$4,Switching!$B$35:$E$44,2,0)/12,0)-IFERROR(VLOOKUP(Cal_Energy_Switching!U$4,Switching!$B$23:$E$31,2,0)/12,0)</f>
        <v>100.85472088336095</v>
      </c>
      <c r="V190" s="6">
        <f>Cal_Energy!V189+IFERROR(VLOOKUP(Cal_Energy_Switching!V$4,Switching!$B$35:$E$44,2,0)/12,0)-IFERROR(VLOOKUP(Cal_Energy_Switching!V$4,Switching!$B$23:$E$31,2,0)/12,0)</f>
        <v>44497.248263400274</v>
      </c>
      <c r="W190" s="6">
        <f>Cal_Energy!W189+IFERROR(VLOOKUP(Cal_Energy_Switching!W$4,Switching!$B$35:$E$44,2,0)/12,0)-IFERROR(VLOOKUP(Cal_Energy_Switching!W$4,Switching!$B$23:$E$31,2,0)/12,0)</f>
        <v>10490.617770236702</v>
      </c>
      <c r="X190" s="6">
        <f>Cal_Energy!X189+IFERROR(VLOOKUP(Cal_Energy_Switching!X$4,Switching!$B$35:$E$44,2,0)/12,0)-IFERROR(VLOOKUP(Cal_Energy_Switching!X$4,Switching!$B$23:$E$31,2,0)/12,0)</f>
        <v>44140.270178512539</v>
      </c>
      <c r="Y190" s="35">
        <f t="shared" si="11"/>
        <v>7733.2330915241982</v>
      </c>
      <c r="Z190" s="1">
        <f>Cal_Energy!Z189+IFERROR(VLOOKUP(Cal_Energy_Switching!Z$4,Switching!$B$35:$E$44,2,0)/12,0)-IFERROR(VLOOKUP(Cal_Energy_Switching!Z$4,Switching!$B$23:$E$31,2,0)/12,0)</f>
        <v>4017.2549305007005</v>
      </c>
      <c r="AA190" s="1">
        <f>Cal_Energy!AA189+IFERROR(VLOOKUP(Cal_Energy_Switching!AA$4,Switching!$B$35:$E$44,2,0)/12,0)-IFERROR(VLOOKUP(Cal_Energy_Switching!AA$4,Switching!$B$23:$E$31,2,0)/12,0)</f>
        <v>3715.9781610234982</v>
      </c>
      <c r="AB190" s="6">
        <f>Cal_Energy!AB189+IFERROR(VLOOKUP(Cal_Energy_Switching!AB$4,Switching!$B$35:$E$44,2,0)/12,0)-IFERROR(VLOOKUP(Cal_Energy_Switching!AB$4,Switching!$B$23:$E$31,2,0)/12,0)</f>
        <v>71.741917986042992</v>
      </c>
      <c r="AC190" s="6">
        <f>Cal_Energy!AC189+IFERROR(VLOOKUP(Cal_Energy_Switching!AC$4,Switching!$B$35:$E$44,2,0)/12,0)-IFERROR(VLOOKUP(Cal_Energy_Switching!AC$4,Switching!$B$23:$E$31,2,0)/12,0)</f>
        <v>1502.4439659844286</v>
      </c>
      <c r="AD190" s="6">
        <f>Cal_Energy!AD189+IFERROR(VLOOKUP(Cal_Energy_Switching!AD$4,Switching!$B$35:$E$44,2,0)/12,0)-IFERROR(VLOOKUP(Cal_Energy_Switching!AD$4,Switching!$B$23:$E$31,2,0)/12,0)</f>
        <v>628.25928242241821</v>
      </c>
      <c r="AE190" s="6">
        <f>Cal_Energy!AE189+IFERROR(VLOOKUP(Cal_Energy_Switching!AE$4,Switching!$B$35:$E$44,2,0)/12,0)-IFERROR(VLOOKUP(Cal_Energy_Switching!AE$4,Switching!$B$23:$E$31,2,0)/12,0)</f>
        <v>3210.3547175400709</v>
      </c>
      <c r="AF190" s="6">
        <f>Cal_Energy!AF189+IFERROR(VLOOKUP(Cal_Energy_Switching!AF$4,Switching!$B$35:$E$44,2,0)/12,0)-IFERROR(VLOOKUP(Cal_Energy_Switching!AF$4,Switching!$B$23:$E$31,2,0)/12,0)</f>
        <v>9712.8595412383002</v>
      </c>
      <c r="AG190" s="6">
        <f>Cal_Energy!AG189+IFERROR(VLOOKUP(Cal_Energy_Switching!AG$4,Switching!$B$35:$E$44,2,0)/12,0)-IFERROR(VLOOKUP(Cal_Energy_Switching!AG$4,Switching!$B$23:$E$31,2,0)/12,0)</f>
        <v>5416.9039656896557</v>
      </c>
      <c r="AH190" s="6">
        <f>Cal_Energy!AH189+IFERROR(VLOOKUP(Cal_Energy_Switching!AH$4,Switching!$B$35:$E$44,2,0)/12,0)-IFERROR(VLOOKUP(Cal_Energy_Switching!AH$4,Switching!$B$23:$E$31,2,0)/12,0)</f>
        <v>1598.9789114461119</v>
      </c>
      <c r="AI190" s="6">
        <f>Cal_Energy!AI189+IFERROR(VLOOKUP(Cal_Energy_Switching!AI$4,Switching!$B$35:$E$44,2,0)/12,0)-IFERROR(VLOOKUP(Cal_Energy_Switching!AI$4,Switching!$B$23:$E$31,2,0)/12,0)</f>
        <v>3237.6198470794284</v>
      </c>
      <c r="AJ190" s="6">
        <f>Cal_Energy!AJ189+IFERROR(VLOOKUP(Cal_Energy_Switching!AJ$4,Switching!$B$35:$E$44,2,0)/12,0)-IFERROR(VLOOKUP(Cal_Energy_Switching!AJ$4,Switching!$B$23:$E$31,2,0)/12,0)</f>
        <v>299496.9540557767</v>
      </c>
      <c r="AK190" s="35">
        <f t="shared" si="12"/>
        <v>109027.62262084507</v>
      </c>
      <c r="AL190" s="1">
        <f>Cal_Energy!AL189+IFERROR(VLOOKUP(Cal_Energy_Switching!AL$4,Switching!$B$35:$E$44,2,0)/12,0)-IFERROR(VLOOKUP(Cal_Energy_Switching!AL$4,Switching!$B$23:$E$31,2,0)/12,0)</f>
        <v>30708.94900383662</v>
      </c>
      <c r="AM190" s="1">
        <f>Cal_Energy!AM189+IFERROR(VLOOKUP(Cal_Energy_Switching!AM$4,Switching!$B$35:$E$44,2,0)/12,0)-IFERROR(VLOOKUP(Cal_Energy_Switching!AM$4,Switching!$B$23:$E$31,2,0)/12,0)</f>
        <v>78318.673617008448</v>
      </c>
      <c r="AN190" s="6">
        <f>Cal_Energy!AN189+IFERROR(VLOOKUP(Cal_Energy_Switching!AN$4,Switching!$B$35:$E$44,2,0)/12,0)-IFERROR(VLOOKUP(Cal_Energy_Switching!AN$4,Switching!$B$23:$E$31,2,0)/12,0)</f>
        <v>318.44652631930671</v>
      </c>
      <c r="AO190" s="6">
        <f>Cal_Energy!AO189+IFERROR(VLOOKUP(Cal_Energy_Switching!AO$4,Switching!$B$35:$E$44,2,0)/12,0)-IFERROR(VLOOKUP(Cal_Energy_Switching!AO$4,Switching!$B$23:$E$31,2,0)/12,0)</f>
        <v>273.32135874801008</v>
      </c>
      <c r="AP190" s="6">
        <f>Cal_Energy!AP189+IFERROR(VLOOKUP(Cal_Energy_Switching!AP$4,Switching!$B$35:$E$44,2,0)/12,0)-IFERROR(VLOOKUP(Cal_Energy_Switching!AP$4,Switching!$B$23:$E$31,2,0)/12,0)</f>
        <v>9652.9537171696811</v>
      </c>
      <c r="AQ190" s="6">
        <f>Cal_Energy!AQ189+IFERROR(VLOOKUP(Cal_Energy_Switching!AQ$4,Switching!$B$35:$E$44,2,0)/12,0)-IFERROR(VLOOKUP(Cal_Energy_Switching!AQ$4,Switching!$B$23:$E$31,2,0)/12,0)</f>
        <v>77962.67513277322</v>
      </c>
      <c r="AR190" s="6">
        <f>Cal_Energy!AR189+IFERROR(VLOOKUP(Cal_Energy_Switching!AR$4,Switching!$B$35:$E$44,2,0)/12,0)-IFERROR(VLOOKUP(Cal_Energy_Switching!AR$4,Switching!$B$23:$E$31,2,0)/12,0)</f>
        <v>11051.547287554447</v>
      </c>
      <c r="AS190" s="6">
        <f>Cal_Energy!AS189+IFERROR(VLOOKUP(Cal_Energy_Switching!AS$4,Switching!$B$35:$E$44,2,0)/12,0)-IFERROR(VLOOKUP(Cal_Energy_Switching!AS$4,Switching!$B$23:$E$31,2,0)/12,0)</f>
        <v>143215.90720083454</v>
      </c>
      <c r="AT190" s="6">
        <f>Cal_Energy!AT189+IFERROR(VLOOKUP(Cal_Energy_Switching!AT$4,Switching!$B$35:$E$44,2,0)/12,0)-IFERROR(VLOOKUP(Cal_Energy_Switching!AT$4,Switching!$B$23:$E$31,2,0)/12,0)</f>
        <v>27732.61033762704</v>
      </c>
      <c r="AU190" s="6">
        <f>Cal_Energy!AU189+IFERROR(VLOOKUP(Cal_Energy_Switching!AU$4,Switching!$B$35:$E$44,2,0)/12,0)-IFERROR(VLOOKUP(Cal_Energy_Switching!AU$4,Switching!$B$23:$E$31,2,0)/12,0)</f>
        <v>67446.050721961394</v>
      </c>
      <c r="AV190" s="6">
        <f>Cal_Energy!AV189+IFERROR(VLOOKUP(Cal_Energy_Switching!AV$4,Switching!$B$35:$E$44,2,0)/12,0)-IFERROR(VLOOKUP(Cal_Energy_Switching!AV$4,Switching!$B$23:$E$31,2,0)/12,0)</f>
        <v>1189.9473613539965</v>
      </c>
      <c r="AW190" s="6">
        <f>Cal_Energy!AW189+IFERROR(VLOOKUP(Cal_Energy_Switching!AW$4,Switching!$B$35:$E$44,2,0)/12,0)-IFERROR(VLOOKUP(Cal_Energy_Switching!AW$4,Switching!$B$23:$E$31,2,0)/12,0)</f>
        <v>19548.329264559063</v>
      </c>
      <c r="AX190" s="6">
        <f>Cal_Energy!AX189+IFERROR(VLOOKUP(Cal_Energy_Switching!AX$4,Switching!$B$35:$E$44,2,0)/12,0)-IFERROR(VLOOKUP(Cal_Energy_Switching!AX$4,Switching!$B$23:$E$31,2,0)/12,0)</f>
        <v>150051.34082366261</v>
      </c>
      <c r="AY190" s="6">
        <f>Cal_Energy!AY189+IFERROR(VLOOKUP(Cal_Energy_Switching!AY$4,Switching!$B$35:$E$44,2,0)/12,0)-IFERROR(VLOOKUP(Cal_Energy_Switching!AY$4,Switching!$B$23:$E$31,2,0)/12,0)</f>
        <v>23741.820431129836</v>
      </c>
      <c r="AZ190" s="6">
        <f>Cal_Energy!AZ189+IFERROR(VLOOKUP(Cal_Energy_Switching!AZ$4,Switching!$B$35:$E$44,2,0)/12,0)-IFERROR(VLOOKUP(Cal_Energy_Switching!AZ$4,Switching!$B$23:$E$31,2,0)/12,0)</f>
        <v>7436</v>
      </c>
      <c r="BA190" s="6">
        <f>Cal_Energy!BA189+IFERROR(VLOOKUP(Cal_Energy_Switching!BA$4,Switching!$B$35:$E$44,2,0)/12,0)-IFERROR(VLOOKUP(Cal_Energy_Switching!BA$4,Switching!$B$23:$E$31,2,0)/12,0)</f>
        <v>4366.8</v>
      </c>
      <c r="BB190" s="7">
        <f t="shared" si="14"/>
        <v>2603987.7548077675</v>
      </c>
    </row>
    <row r="191" spans="1:54" x14ac:dyDescent="0.25">
      <c r="A191">
        <v>2029</v>
      </c>
      <c r="B191">
        <v>12</v>
      </c>
      <c r="C191" t="s">
        <v>297</v>
      </c>
      <c r="D191" s="6">
        <f>Cal_Energy!D190+IFERROR(VLOOKUP(Cal_Energy_Switching!D$4,Switching!$B$35:$E$44,2,0)/12,0)-IFERROR(VLOOKUP(Cal_Energy_Switching!D$4,Switching!$B$23:$E$31,2,0)/12,0)</f>
        <v>641326.32153365121</v>
      </c>
      <c r="E191" s="35">
        <f t="shared" si="13"/>
        <v>198129.7509891197</v>
      </c>
      <c r="F191" s="1">
        <f>Cal_Energy!F190+IFERROR(VLOOKUP(Cal_Energy_Switching!F$4,Switching!$B$35:$E$44,2,0)/12,0)-IFERROR(VLOOKUP(Cal_Energy_Switching!F$4,Switching!$B$23:$E$31,2,0)/12,0)</f>
        <v>80202.268345647899</v>
      </c>
      <c r="G191" s="1">
        <f>Cal_Energy!G190+IFERROR(VLOOKUP(Cal_Energy_Switching!G$4,Switching!$B$35:$E$44,2,0)/12,0)-IFERROR(VLOOKUP(Cal_Energy_Switching!G$4,Switching!$B$23:$E$31,2,0)/12,0)</f>
        <v>117927.4826434718</v>
      </c>
      <c r="H191" s="35">
        <f t="shared" si="10"/>
        <v>15978.360576249121</v>
      </c>
      <c r="I191" s="1">
        <f>Cal_Energy!I190+IFERROR(VLOOKUP(Cal_Energy_Switching!I$4,Switching!$B$35:$E$44,2,0)/12,0)-IFERROR(VLOOKUP(Cal_Energy_Switching!I$4,Switching!$B$23:$E$31,2,0)/12,0)</f>
        <v>817.95534186561656</v>
      </c>
      <c r="J191" s="1">
        <f>Cal_Energy!J190+IFERROR(VLOOKUP(Cal_Energy_Switching!J$4,Switching!$B$35:$E$44,2,0)/12,0)-IFERROR(VLOOKUP(Cal_Energy_Switching!J$4,Switching!$B$23:$E$31,2,0)/12,0)</f>
        <v>15160.405234383505</v>
      </c>
      <c r="K191" s="6">
        <f>Cal_Energy!K190+IFERROR(VLOOKUP(Cal_Energy_Switching!K$4,Switching!$B$35:$E$44,2,0)/12,0)-IFERROR(VLOOKUP(Cal_Energy_Switching!K$4,Switching!$B$23:$E$31,2,0)/12,0)</f>
        <v>283586.96379479556</v>
      </c>
      <c r="L191" s="6">
        <f>Cal_Energy!L190+IFERROR(VLOOKUP(Cal_Energy_Switching!L$4,Switching!$B$35:$E$44,2,0)/12,0)-IFERROR(VLOOKUP(Cal_Energy_Switching!L$4,Switching!$B$23:$E$31,2,0)/12,0)</f>
        <v>23081.214403986913</v>
      </c>
      <c r="M191" s="6">
        <f>Cal_Energy!M190+IFERROR(VLOOKUP(Cal_Energy_Switching!M$4,Switching!$B$35:$E$44,2,0)/12,0)-IFERROR(VLOOKUP(Cal_Energy_Switching!M$4,Switching!$B$23:$E$31,2,0)/12,0)</f>
        <v>197857.60763131789</v>
      </c>
      <c r="N191" s="6">
        <f>Cal_Energy!N190+IFERROR(VLOOKUP(Cal_Energy_Switching!N$4,Switching!$B$35:$E$44,2,0)/12,0)-IFERROR(VLOOKUP(Cal_Energy_Switching!N$4,Switching!$B$23:$E$31,2,0)/12,0)</f>
        <v>117917.26338197064</v>
      </c>
      <c r="O191" s="6">
        <f>Cal_Energy!O190+IFERROR(VLOOKUP(Cal_Energy_Switching!O$4,Switching!$B$35:$E$44,2,0)/12,0)-IFERROR(VLOOKUP(Cal_Energy_Switching!O$4,Switching!$B$23:$E$31,2,0)/12,0)</f>
        <v>152643.15069427417</v>
      </c>
      <c r="P191" s="6">
        <f>Cal_Energy!P190+IFERROR(VLOOKUP(Cal_Energy_Switching!P$4,Switching!$B$35:$E$44,2,0)/12,0)-IFERROR(VLOOKUP(Cal_Energy_Switching!P$4,Switching!$B$23:$E$31,2,0)/12,0)</f>
        <v>0</v>
      </c>
      <c r="Q191" s="6">
        <f>Cal_Energy!Q190+IFERROR(VLOOKUP(Cal_Energy_Switching!Q$4,Switching!$B$35:$E$44,2,0)/12,0)-IFERROR(VLOOKUP(Cal_Energy_Switching!Q$4,Switching!$B$23:$E$31,2,0)/12,0)</f>
        <v>20093.860977410699</v>
      </c>
      <c r="R191" s="6">
        <f>Cal_Energy!R190+IFERROR(VLOOKUP(Cal_Energy_Switching!R$4,Switching!$B$35:$E$44,2,0)/12,0)-IFERROR(VLOOKUP(Cal_Energy_Switching!R$4,Switching!$B$23:$E$31,2,0)/12,0)</f>
        <v>19682.59077838733</v>
      </c>
      <c r="S191" s="6">
        <f>Cal_Energy!S190+IFERROR(VLOOKUP(Cal_Energy_Switching!S$4,Switching!$B$35:$E$44,2,0)/12,0)-IFERROR(VLOOKUP(Cal_Energy_Switching!S$4,Switching!$B$23:$E$31,2,0)/12,0)</f>
        <v>134839.98815365287</v>
      </c>
      <c r="T191" s="6">
        <f>Cal_Energy!T190+IFERROR(VLOOKUP(Cal_Energy_Switching!T$4,Switching!$B$35:$E$44,2,0)/12,0)-IFERROR(VLOOKUP(Cal_Energy_Switching!T$4,Switching!$B$23:$E$31,2,0)/12,0)</f>
        <v>20.396471526107948</v>
      </c>
      <c r="U191" s="6">
        <f>Cal_Energy!U190+IFERROR(VLOOKUP(Cal_Energy_Switching!U$4,Switching!$B$35:$E$44,2,0)/12,0)-IFERROR(VLOOKUP(Cal_Energy_Switching!U$4,Switching!$B$23:$E$31,2,0)/12,0)</f>
        <v>119.50678840059929</v>
      </c>
      <c r="V191" s="6">
        <f>Cal_Energy!V190+IFERROR(VLOOKUP(Cal_Energy_Switching!V$4,Switching!$B$35:$E$44,2,0)/12,0)-IFERROR(VLOOKUP(Cal_Energy_Switching!V$4,Switching!$B$23:$E$31,2,0)/12,0)</f>
        <v>48145.895395850552</v>
      </c>
      <c r="W191" s="6">
        <f>Cal_Energy!W190+IFERROR(VLOOKUP(Cal_Energy_Switching!W$4,Switching!$B$35:$E$44,2,0)/12,0)-IFERROR(VLOOKUP(Cal_Energy_Switching!W$4,Switching!$B$23:$E$31,2,0)/12,0)</f>
        <v>12279.60968609884</v>
      </c>
      <c r="X191" s="6">
        <f>Cal_Energy!X190+IFERROR(VLOOKUP(Cal_Energy_Switching!X$4,Switching!$B$35:$E$44,2,0)/12,0)-IFERROR(VLOOKUP(Cal_Energy_Switching!X$4,Switching!$B$23:$E$31,2,0)/12,0)</f>
        <v>39270.731979315278</v>
      </c>
      <c r="Y191" s="35">
        <f t="shared" si="11"/>
        <v>9858.8963329508369</v>
      </c>
      <c r="Z191" s="1">
        <f>Cal_Energy!Z190+IFERROR(VLOOKUP(Cal_Energy_Switching!Z$4,Switching!$B$35:$E$44,2,0)/12,0)-IFERROR(VLOOKUP(Cal_Energy_Switching!Z$4,Switching!$B$23:$E$31,2,0)/12,0)</f>
        <v>5121.4930979192623</v>
      </c>
      <c r="AA191" s="1">
        <f>Cal_Energy!AA190+IFERROR(VLOOKUP(Cal_Energy_Switching!AA$4,Switching!$B$35:$E$44,2,0)/12,0)-IFERROR(VLOOKUP(Cal_Energy_Switching!AA$4,Switching!$B$23:$E$31,2,0)/12,0)</f>
        <v>4737.4032350315738</v>
      </c>
      <c r="AB191" s="6">
        <f>Cal_Energy!AB190+IFERROR(VLOOKUP(Cal_Energy_Switching!AB$4,Switching!$B$35:$E$44,2,0)/12,0)-IFERROR(VLOOKUP(Cal_Energy_Switching!AB$4,Switching!$B$23:$E$31,2,0)/12,0)</f>
        <v>70.076544630011753</v>
      </c>
      <c r="AC191" s="6">
        <f>Cal_Energy!AC190+IFERROR(VLOOKUP(Cal_Energy_Switching!AC$4,Switching!$B$35:$E$44,2,0)/12,0)-IFERROR(VLOOKUP(Cal_Energy_Switching!AC$4,Switching!$B$23:$E$31,2,0)/12,0)</f>
        <v>1888.2193370283724</v>
      </c>
      <c r="AD191" s="6">
        <f>Cal_Energy!AD190+IFERROR(VLOOKUP(Cal_Energy_Switching!AD$4,Switching!$B$35:$E$44,2,0)/12,0)-IFERROR(VLOOKUP(Cal_Energy_Switching!AD$4,Switching!$B$23:$E$31,2,0)/12,0)</f>
        <v>737.21670317845894</v>
      </c>
      <c r="AE191" s="6">
        <f>Cal_Energy!AE190+IFERROR(VLOOKUP(Cal_Energy_Switching!AE$4,Switching!$B$35:$E$44,2,0)/12,0)-IFERROR(VLOOKUP(Cal_Energy_Switching!AE$4,Switching!$B$23:$E$31,2,0)/12,0)</f>
        <v>4307.6887385505252</v>
      </c>
      <c r="AF191" s="6">
        <f>Cal_Energy!AF190+IFERROR(VLOOKUP(Cal_Energy_Switching!AF$4,Switching!$B$35:$E$44,2,0)/12,0)-IFERROR(VLOOKUP(Cal_Energy_Switching!AF$4,Switching!$B$23:$E$31,2,0)/12,0)</f>
        <v>11141.326070644356</v>
      </c>
      <c r="AG191" s="6">
        <f>Cal_Energy!AG190+IFERROR(VLOOKUP(Cal_Energy_Switching!AG$4,Switching!$B$35:$E$44,2,0)/12,0)-IFERROR(VLOOKUP(Cal_Energy_Switching!AG$4,Switching!$B$23:$E$31,2,0)/12,0)</f>
        <v>7268.4604238035454</v>
      </c>
      <c r="AH191" s="6">
        <f>Cal_Energy!AH190+IFERROR(VLOOKUP(Cal_Energy_Switching!AH$4,Switching!$B$35:$E$44,2,0)/12,0)-IFERROR(VLOOKUP(Cal_Energy_Switching!AH$4,Switching!$B$23:$E$31,2,0)/12,0)</f>
        <v>2145.5272255067307</v>
      </c>
      <c r="AI191" s="6">
        <f>Cal_Energy!AI190+IFERROR(VLOOKUP(Cal_Energy_Switching!AI$4,Switching!$B$35:$E$44,2,0)/12,0)-IFERROR(VLOOKUP(Cal_Energy_Switching!AI$4,Switching!$B$23:$E$31,2,0)/12,0)</f>
        <v>3713.7753568814464</v>
      </c>
      <c r="AJ191" s="6">
        <f>Cal_Energy!AJ190+IFERROR(VLOOKUP(Cal_Energy_Switching!AJ$4,Switching!$B$35:$E$44,2,0)/12,0)-IFERROR(VLOOKUP(Cal_Energy_Switching!AJ$4,Switching!$B$23:$E$31,2,0)/12,0)</f>
        <v>396450.32783571829</v>
      </c>
      <c r="AK191" s="35">
        <f t="shared" si="12"/>
        <v>114459.71356045666</v>
      </c>
      <c r="AL191" s="1">
        <f>Cal_Energy!AL190+IFERROR(VLOOKUP(Cal_Energy_Switching!AL$4,Switching!$B$35:$E$44,2,0)/12,0)-IFERROR(VLOOKUP(Cal_Energy_Switching!AL$4,Switching!$B$23:$E$31,2,0)/12,0)</f>
        <v>32229.934466927865</v>
      </c>
      <c r="AM191" s="1">
        <f>Cal_Energy!AM190+IFERROR(VLOOKUP(Cal_Energy_Switching!AM$4,Switching!$B$35:$E$44,2,0)/12,0)-IFERROR(VLOOKUP(Cal_Energy_Switching!AM$4,Switching!$B$23:$E$31,2,0)/12,0)</f>
        <v>82229.779093528792</v>
      </c>
      <c r="AN191" s="6">
        <f>Cal_Energy!AN190+IFERROR(VLOOKUP(Cal_Energy_Switching!AN$4,Switching!$B$35:$E$44,2,0)/12,0)-IFERROR(VLOOKUP(Cal_Energy_Switching!AN$4,Switching!$B$23:$E$31,2,0)/12,0)</f>
        <v>359.4447667257395</v>
      </c>
      <c r="AO191" s="6">
        <f>Cal_Energy!AO190+IFERROR(VLOOKUP(Cal_Energy_Switching!AO$4,Switching!$B$35:$E$44,2,0)/12,0)-IFERROR(VLOOKUP(Cal_Energy_Switching!AO$4,Switching!$B$23:$E$31,2,0)/12,0)</f>
        <v>296.01254009362646</v>
      </c>
      <c r="AP191" s="6">
        <f>Cal_Energy!AP190+IFERROR(VLOOKUP(Cal_Energy_Switching!AP$4,Switching!$B$35:$E$44,2,0)/12,0)-IFERROR(VLOOKUP(Cal_Energy_Switching!AP$4,Switching!$B$23:$E$31,2,0)/12,0)</f>
        <v>13957.142716821965</v>
      </c>
      <c r="AQ191" s="6">
        <f>Cal_Energy!AQ190+IFERROR(VLOOKUP(Cal_Energy_Switching!AQ$4,Switching!$B$35:$E$44,2,0)/12,0)-IFERROR(VLOOKUP(Cal_Energy_Switching!AQ$4,Switching!$B$23:$E$31,2,0)/12,0)</f>
        <v>81728.668800001426</v>
      </c>
      <c r="AR191" s="6">
        <f>Cal_Energy!AR190+IFERROR(VLOOKUP(Cal_Energy_Switching!AR$4,Switching!$B$35:$E$44,2,0)/12,0)-IFERROR(VLOOKUP(Cal_Energy_Switching!AR$4,Switching!$B$23:$E$31,2,0)/12,0)</f>
        <v>11588.767947258486</v>
      </c>
      <c r="AS191" s="6">
        <f>Cal_Energy!AS190+IFERROR(VLOOKUP(Cal_Energy_Switching!AS$4,Switching!$B$35:$E$44,2,0)/12,0)-IFERROR(VLOOKUP(Cal_Energy_Switching!AS$4,Switching!$B$23:$E$31,2,0)/12,0)</f>
        <v>148214.1343511373</v>
      </c>
      <c r="AT191" s="6">
        <f>Cal_Energy!AT190+IFERROR(VLOOKUP(Cal_Energy_Switching!AT$4,Switching!$B$35:$E$44,2,0)/12,0)-IFERROR(VLOOKUP(Cal_Energy_Switching!AT$4,Switching!$B$23:$E$31,2,0)/12,0)</f>
        <v>28986.125210269798</v>
      </c>
      <c r="AU191" s="6">
        <f>Cal_Energy!AU190+IFERROR(VLOOKUP(Cal_Energy_Switching!AU$4,Switching!$B$35:$E$44,2,0)/12,0)-IFERROR(VLOOKUP(Cal_Energy_Switching!AU$4,Switching!$B$23:$E$31,2,0)/12,0)</f>
        <v>69798.157616221491</v>
      </c>
      <c r="AV191" s="6">
        <f>Cal_Energy!AV190+IFERROR(VLOOKUP(Cal_Energy_Switching!AV$4,Switching!$B$35:$E$44,2,0)/12,0)-IFERROR(VLOOKUP(Cal_Energy_Switching!AV$4,Switching!$B$23:$E$31,2,0)/12,0)</f>
        <v>1202.4846278903656</v>
      </c>
      <c r="AW191" s="6">
        <f>Cal_Energy!AW190+IFERROR(VLOOKUP(Cal_Energy_Switching!AW$4,Switching!$B$35:$E$44,2,0)/12,0)-IFERROR(VLOOKUP(Cal_Energy_Switching!AW$4,Switching!$B$23:$E$31,2,0)/12,0)</f>
        <v>19056.956490218883</v>
      </c>
      <c r="AX191" s="6">
        <f>Cal_Energy!AX190+IFERROR(VLOOKUP(Cal_Energy_Switching!AX$4,Switching!$B$35:$E$44,2,0)/12,0)-IFERROR(VLOOKUP(Cal_Energy_Switching!AX$4,Switching!$B$23:$E$31,2,0)/12,0)</f>
        <v>151632.27937199073</v>
      </c>
      <c r="AY191" s="6">
        <f>Cal_Energy!AY190+IFERROR(VLOOKUP(Cal_Energy_Switching!AY$4,Switching!$B$35:$E$44,2,0)/12,0)-IFERROR(VLOOKUP(Cal_Energy_Switching!AY$4,Switching!$B$23:$E$31,2,0)/12,0)</f>
        <v>23224.875485626126</v>
      </c>
      <c r="AZ191" s="6">
        <f>Cal_Energy!AZ190+IFERROR(VLOOKUP(Cal_Energy_Switching!AZ$4,Switching!$B$35:$E$44,2,0)/12,0)-IFERROR(VLOOKUP(Cal_Energy_Switching!AZ$4,Switching!$B$23:$E$31,2,0)/12,0)</f>
        <v>9529</v>
      </c>
      <c r="BA191" s="6">
        <f>Cal_Energy!BA190+IFERROR(VLOOKUP(Cal_Energy_Switching!BA$4,Switching!$B$35:$E$44,2,0)/12,0)-IFERROR(VLOOKUP(Cal_Energy_Switching!BA$4,Switching!$B$23:$E$31,2,0)/12,0)</f>
        <v>4790.1000000000004</v>
      </c>
      <c r="BB191" s="7">
        <f t="shared" si="14"/>
        <v>3021378.591289612</v>
      </c>
    </row>
    <row r="192" spans="1:54" x14ac:dyDescent="0.25">
      <c r="A192">
        <v>2030</v>
      </c>
      <c r="B192">
        <v>1</v>
      </c>
      <c r="C192" t="s">
        <v>298</v>
      </c>
      <c r="D192" s="6">
        <f>Cal_Energy!D191+IFERROR(VLOOKUP(Cal_Energy_Switching!D$4,Switching!$B$35:$E$44,2,0)/12,0)-IFERROR(VLOOKUP(Cal_Energy_Switching!D$4,Switching!$B$23:$E$31,2,0)/12,0)</f>
        <v>776038.00355533906</v>
      </c>
      <c r="E192" s="35">
        <f t="shared" si="13"/>
        <v>213905.21788635908</v>
      </c>
      <c r="F192" s="1">
        <f>Cal_Energy!F191+IFERROR(VLOOKUP(Cal_Energy_Switching!F$4,Switching!$B$35:$E$44,2,0)/12,0)-IFERROR(VLOOKUP(Cal_Energy_Switching!F$4,Switching!$B$23:$E$31,2,0)/12,0)</f>
        <v>86512.455104543653</v>
      </c>
      <c r="G192" s="1">
        <f>Cal_Energy!G191+IFERROR(VLOOKUP(Cal_Energy_Switching!G$4,Switching!$B$35:$E$44,2,0)/12,0)-IFERROR(VLOOKUP(Cal_Energy_Switching!G$4,Switching!$B$23:$E$31,2,0)/12,0)</f>
        <v>127392.76278181543</v>
      </c>
      <c r="H192" s="35">
        <f t="shared" si="10"/>
        <v>16564.531593711901</v>
      </c>
      <c r="I192" s="1">
        <f>Cal_Energy!I191+IFERROR(VLOOKUP(Cal_Energy_Switching!I$4,Switching!$B$35:$E$44,2,0)/12,0)-IFERROR(VLOOKUP(Cal_Energy_Switching!I$4,Switching!$B$23:$E$31,2,0)/12,0)</f>
        <v>847.96228235819592</v>
      </c>
      <c r="J192" s="1">
        <f>Cal_Energy!J191+IFERROR(VLOOKUP(Cal_Energy_Switching!J$4,Switching!$B$35:$E$44,2,0)/12,0)-IFERROR(VLOOKUP(Cal_Energy_Switching!J$4,Switching!$B$23:$E$31,2,0)/12,0)</f>
        <v>15716.569311353704</v>
      </c>
      <c r="K192" s="6">
        <f>Cal_Energy!K191+IFERROR(VLOOKUP(Cal_Energy_Switching!K$4,Switching!$B$35:$E$44,2,0)/12,0)-IFERROR(VLOOKUP(Cal_Energy_Switching!K$4,Switching!$B$23:$E$31,2,0)/12,0)</f>
        <v>268010.06816625089</v>
      </c>
      <c r="L192" s="6">
        <f>Cal_Energy!L191+IFERROR(VLOOKUP(Cal_Energy_Switching!L$4,Switching!$B$35:$E$44,2,0)/12,0)-IFERROR(VLOOKUP(Cal_Energy_Switching!L$4,Switching!$B$23:$E$31,2,0)/12,0)</f>
        <v>21458.160683151084</v>
      </c>
      <c r="M192" s="6">
        <f>Cal_Energy!M191+IFERROR(VLOOKUP(Cal_Energy_Switching!M$4,Switching!$B$35:$E$44,2,0)/12,0)-IFERROR(VLOOKUP(Cal_Energy_Switching!M$4,Switching!$B$23:$E$31,2,0)/12,0)</f>
        <v>194095.8635971536</v>
      </c>
      <c r="N192" s="6">
        <f>Cal_Energy!N191+IFERROR(VLOOKUP(Cal_Energy_Switching!N$4,Switching!$B$35:$E$44,2,0)/12,0)-IFERROR(VLOOKUP(Cal_Energy_Switching!N$4,Switching!$B$23:$E$31,2,0)/12,0)</f>
        <v>111795.53736093943</v>
      </c>
      <c r="O192" s="6">
        <f>Cal_Energy!O191+IFERROR(VLOOKUP(Cal_Energy_Switching!O$4,Switching!$B$35:$E$44,2,0)/12,0)-IFERROR(VLOOKUP(Cal_Energy_Switching!O$4,Switching!$B$23:$E$31,2,0)/12,0)</f>
        <v>150138.40082315172</v>
      </c>
      <c r="P192" s="6">
        <f>Cal_Energy!P191+IFERROR(VLOOKUP(Cal_Energy_Switching!P$4,Switching!$B$35:$E$44,2,0)/12,0)-IFERROR(VLOOKUP(Cal_Energy_Switching!P$4,Switching!$B$23:$E$31,2,0)/12,0)</f>
        <v>0</v>
      </c>
      <c r="Q192" s="6">
        <f>Cal_Energy!Q191+IFERROR(VLOOKUP(Cal_Energy_Switching!Q$4,Switching!$B$35:$E$44,2,0)/12,0)-IFERROR(VLOOKUP(Cal_Energy_Switching!Q$4,Switching!$B$23:$E$31,2,0)/12,0)</f>
        <v>21780.049565948957</v>
      </c>
      <c r="R192" s="6">
        <f>Cal_Energy!R191+IFERROR(VLOOKUP(Cal_Energy_Switching!R$4,Switching!$B$35:$E$44,2,0)/12,0)-IFERROR(VLOOKUP(Cal_Energy_Switching!R$4,Switching!$B$23:$E$31,2,0)/12,0)</f>
        <v>22027.421410647221</v>
      </c>
      <c r="S192" s="6">
        <f>Cal_Energy!S191+IFERROR(VLOOKUP(Cal_Energy_Switching!S$4,Switching!$B$35:$E$44,2,0)/12,0)-IFERROR(VLOOKUP(Cal_Energy_Switching!S$4,Switching!$B$23:$E$31,2,0)/12,0)</f>
        <v>128275.52633085378</v>
      </c>
      <c r="T192" s="6">
        <f>Cal_Energy!T191+IFERROR(VLOOKUP(Cal_Energy_Switching!T$4,Switching!$B$35:$E$44,2,0)/12,0)-IFERROR(VLOOKUP(Cal_Energy_Switching!T$4,Switching!$B$23:$E$31,2,0)/12,0)</f>
        <v>20.917003498979511</v>
      </c>
      <c r="U192" s="6">
        <f>Cal_Energy!U191+IFERROR(VLOOKUP(Cal_Energy_Switching!U$4,Switching!$B$35:$E$44,2,0)/12,0)-IFERROR(VLOOKUP(Cal_Energy_Switching!U$4,Switching!$B$23:$E$31,2,0)/12,0)</f>
        <v>122.20929512432987</v>
      </c>
      <c r="V192" s="6">
        <f>Cal_Energy!V191+IFERROR(VLOOKUP(Cal_Energy_Switching!V$4,Switching!$B$35:$E$44,2,0)/12,0)-IFERROR(VLOOKUP(Cal_Energy_Switching!V$4,Switching!$B$23:$E$31,2,0)/12,0)</f>
        <v>48922.696088106532</v>
      </c>
      <c r="W192" s="6">
        <f>Cal_Energy!W191+IFERROR(VLOOKUP(Cal_Energy_Switching!W$4,Switching!$B$35:$E$44,2,0)/12,0)-IFERROR(VLOOKUP(Cal_Energy_Switching!W$4,Switching!$B$23:$E$31,2,0)/12,0)</f>
        <v>12792.756819231236</v>
      </c>
      <c r="X192" s="6">
        <f>Cal_Energy!X191+IFERROR(VLOOKUP(Cal_Energy_Switching!X$4,Switching!$B$35:$E$44,2,0)/12,0)-IFERROR(VLOOKUP(Cal_Energy_Switching!X$4,Switching!$B$23:$E$31,2,0)/12,0)</f>
        <v>27791.112524804026</v>
      </c>
      <c r="Y192" s="35">
        <f t="shared" si="11"/>
        <v>11039.69920445203</v>
      </c>
      <c r="Z192" s="1">
        <f>Cal_Energy!Z191+IFERROR(VLOOKUP(Cal_Energy_Switching!Z$4,Switching!$B$35:$E$44,2,0)/12,0)-IFERROR(VLOOKUP(Cal_Energy_Switching!Z$4,Switching!$B$23:$E$31,2,0)/12,0)</f>
        <v>5734.8958107751096</v>
      </c>
      <c r="AA192" s="1">
        <f>Cal_Energy!AA191+IFERROR(VLOOKUP(Cal_Energy_Switching!AA$4,Switching!$B$35:$E$44,2,0)/12,0)-IFERROR(VLOOKUP(Cal_Energy_Switching!AA$4,Switching!$B$23:$E$31,2,0)/12,0)</f>
        <v>5304.8033936769198</v>
      </c>
      <c r="AB192" s="6">
        <f>Cal_Energy!AB191+IFERROR(VLOOKUP(Cal_Energy_Switching!AB$4,Switching!$B$35:$E$44,2,0)/12,0)-IFERROR(VLOOKUP(Cal_Energy_Switching!AB$4,Switching!$B$23:$E$31,2,0)/12,0)</f>
        <v>62.63564325441984</v>
      </c>
      <c r="AC192" s="6">
        <f>Cal_Energy!AC191+IFERROR(VLOOKUP(Cal_Energy_Switching!AC$4,Switching!$B$35:$E$44,2,0)/12,0)-IFERROR(VLOOKUP(Cal_Energy_Switching!AC$4,Switching!$B$23:$E$31,2,0)/12,0)</f>
        <v>2016.6790884698894</v>
      </c>
      <c r="AD192" s="6">
        <f>Cal_Energy!AD191+IFERROR(VLOOKUP(Cal_Energy_Switching!AD$4,Switching!$B$35:$E$44,2,0)/12,0)-IFERROR(VLOOKUP(Cal_Energy_Switching!AD$4,Switching!$B$23:$E$31,2,0)/12,0)</f>
        <v>761.0604666851026</v>
      </c>
      <c r="AE192" s="6">
        <f>Cal_Energy!AE191+IFERROR(VLOOKUP(Cal_Energy_Switching!AE$4,Switching!$B$35:$E$44,2,0)/12,0)-IFERROR(VLOOKUP(Cal_Energy_Switching!AE$4,Switching!$B$23:$E$31,2,0)/12,0)</f>
        <v>4429.3669347509767</v>
      </c>
      <c r="AF192" s="6">
        <f>Cal_Energy!AF191+IFERROR(VLOOKUP(Cal_Energy_Switching!AF$4,Switching!$B$35:$E$44,2,0)/12,0)-IFERROR(VLOOKUP(Cal_Energy_Switching!AF$4,Switching!$B$23:$E$31,2,0)/12,0)</f>
        <v>11230.935004014289</v>
      </c>
      <c r="AG192" s="6">
        <f>Cal_Energy!AG191+IFERROR(VLOOKUP(Cal_Energy_Switching!AG$4,Switching!$B$35:$E$44,2,0)/12,0)-IFERROR(VLOOKUP(Cal_Energy_Switching!AG$4,Switching!$B$23:$E$31,2,0)/12,0)</f>
        <v>7473.7707902671091</v>
      </c>
      <c r="AH192" s="6">
        <f>Cal_Energy!AH191+IFERROR(VLOOKUP(Cal_Energy_Switching!AH$4,Switching!$B$35:$E$44,2,0)/12,0)-IFERROR(VLOOKUP(Cal_Energy_Switching!AH$4,Switching!$B$23:$E$31,2,0)/12,0)</f>
        <v>2206.1313913468252</v>
      </c>
      <c r="AI192" s="6">
        <f>Cal_Energy!AI191+IFERROR(VLOOKUP(Cal_Energy_Switching!AI$4,Switching!$B$35:$E$44,2,0)/12,0)-IFERROR(VLOOKUP(Cal_Energy_Switching!AI$4,Switching!$B$23:$E$31,2,0)/12,0)</f>
        <v>3743.6450013380932</v>
      </c>
      <c r="AJ192" s="6">
        <f>Cal_Energy!AJ191+IFERROR(VLOOKUP(Cal_Energy_Switching!AJ$4,Switching!$B$35:$E$44,2,0)/12,0)-IFERROR(VLOOKUP(Cal_Energy_Switching!AJ$4,Switching!$B$23:$E$31,2,0)/12,0)</f>
        <v>438865.95285490603</v>
      </c>
      <c r="AK192" s="35">
        <f t="shared" si="12"/>
        <v>118008.84527177556</v>
      </c>
      <c r="AL192" s="1">
        <f>Cal_Energy!AL191+IFERROR(VLOOKUP(Cal_Energy_Switching!AL$4,Switching!$B$35:$E$44,2,0)/12,0)-IFERROR(VLOOKUP(Cal_Energy_Switching!AL$4,Switching!$B$23:$E$31,2,0)/12,0)</f>
        <v>33223.691346097163</v>
      </c>
      <c r="AM192" s="1">
        <f>Cal_Energy!AM191+IFERROR(VLOOKUP(Cal_Energy_Switching!AM$4,Switching!$B$35:$E$44,2,0)/12,0)-IFERROR(VLOOKUP(Cal_Energy_Switching!AM$4,Switching!$B$23:$E$31,2,0)/12,0)</f>
        <v>84785.153925678402</v>
      </c>
      <c r="AN192" s="6">
        <f>Cal_Energy!AN191+IFERROR(VLOOKUP(Cal_Energy_Switching!AN$4,Switching!$B$35:$E$44,2,0)/12,0)-IFERROR(VLOOKUP(Cal_Energy_Switching!AN$4,Switching!$B$23:$E$31,2,0)/12,0)</f>
        <v>356.52820215281952</v>
      </c>
      <c r="AO192" s="6">
        <f>Cal_Energy!AO191+IFERROR(VLOOKUP(Cal_Energy_Switching!AO$4,Switching!$B$35:$E$44,2,0)/12,0)-IFERROR(VLOOKUP(Cal_Energy_Switching!AO$4,Switching!$B$23:$E$31,2,0)/12,0)</f>
        <v>287.82407386283461</v>
      </c>
      <c r="AP192" s="6">
        <f>Cal_Energy!AP191+IFERROR(VLOOKUP(Cal_Energy_Switching!AP$4,Switching!$B$35:$E$44,2,0)/12,0)-IFERROR(VLOOKUP(Cal_Energy_Switching!AP$4,Switching!$B$23:$E$31,2,0)/12,0)</f>
        <v>15558.345143794935</v>
      </c>
      <c r="AQ192" s="6">
        <f>Cal_Energy!AQ191+IFERROR(VLOOKUP(Cal_Energy_Switching!AQ$4,Switching!$B$35:$E$44,2,0)/12,0)-IFERROR(VLOOKUP(Cal_Energy_Switching!AQ$4,Switching!$B$23:$E$31,2,0)/12,0)</f>
        <v>73542.776709967933</v>
      </c>
      <c r="AR192" s="6">
        <f>Cal_Energy!AR191+IFERROR(VLOOKUP(Cal_Energy_Switching!AR$4,Switching!$B$35:$E$44,2,0)/12,0)-IFERROR(VLOOKUP(Cal_Energy_Switching!AR$4,Switching!$B$23:$E$31,2,0)/12,0)</f>
        <v>11103.958430102788</v>
      </c>
      <c r="AS192" s="6">
        <f>Cal_Energy!AS191+IFERROR(VLOOKUP(Cal_Energy_Switching!AS$4,Switching!$B$35:$E$44,2,0)/12,0)-IFERROR(VLOOKUP(Cal_Energy_Switching!AS$4,Switching!$B$23:$E$31,2,0)/12,0)</f>
        <v>143102.50871104794</v>
      </c>
      <c r="AT192" s="6">
        <f>Cal_Energy!AT191+IFERROR(VLOOKUP(Cal_Energy_Switching!AT$4,Switching!$B$35:$E$44,2,0)/12,0)-IFERROR(VLOOKUP(Cal_Energy_Switching!AT$4,Switching!$B$23:$E$31,2,0)/12,0)</f>
        <v>27854.90300357317</v>
      </c>
      <c r="AU192" s="6">
        <f>Cal_Energy!AU191+IFERROR(VLOOKUP(Cal_Energy_Switching!AU$4,Switching!$B$35:$E$44,2,0)/12,0)-IFERROR(VLOOKUP(Cal_Energy_Switching!AU$4,Switching!$B$23:$E$31,2,0)/12,0)</f>
        <v>67392.686726767715</v>
      </c>
      <c r="AV192" s="6">
        <f>Cal_Energy!AV191+IFERROR(VLOOKUP(Cal_Energy_Switching!AV$4,Switching!$B$35:$E$44,2,0)/12,0)-IFERROR(VLOOKUP(Cal_Energy_Switching!AV$4,Switching!$B$23:$E$31,2,0)/12,0)</f>
        <v>1141.0407677674484</v>
      </c>
      <c r="AW192" s="6">
        <f>Cal_Energy!AW191+IFERROR(VLOOKUP(Cal_Energy_Switching!AW$4,Switching!$B$35:$E$44,2,0)/12,0)-IFERROR(VLOOKUP(Cal_Energy_Switching!AW$4,Switching!$B$23:$E$31,2,0)/12,0)</f>
        <v>18239.201992781374</v>
      </c>
      <c r="AX192" s="6">
        <f>Cal_Energy!AX191+IFERROR(VLOOKUP(Cal_Energy_Switching!AX$4,Switching!$B$35:$E$44,2,0)/12,0)-IFERROR(VLOOKUP(Cal_Energy_Switching!AX$4,Switching!$B$23:$E$31,2,0)/12,0)</f>
        <v>143884.26135350065</v>
      </c>
      <c r="AY192" s="6">
        <f>Cal_Energy!AY191+IFERROR(VLOOKUP(Cal_Energy_Switching!AY$4,Switching!$B$35:$E$44,2,0)/12,0)-IFERROR(VLOOKUP(Cal_Energy_Switching!AY$4,Switching!$B$23:$E$31,2,0)/12,0)</f>
        <v>22364.563160261936</v>
      </c>
      <c r="AZ192" s="6">
        <f>Cal_Energy!AZ191+IFERROR(VLOOKUP(Cal_Energy_Switching!AZ$4,Switching!$B$35:$E$44,2,0)/12,0)-IFERROR(VLOOKUP(Cal_Energy_Switching!AZ$4,Switching!$B$23:$E$31,2,0)/12,0)</f>
        <v>10975.5</v>
      </c>
      <c r="BA192" s="6">
        <f>Cal_Energy!BA191+IFERROR(VLOOKUP(Cal_Energy_Switching!BA$4,Switching!$B$35:$E$44,2,0)/12,0)-IFERROR(VLOOKUP(Cal_Energy_Switching!BA$4,Switching!$B$23:$E$31,2,0)/12,0)</f>
        <v>5498.8799999999992</v>
      </c>
      <c r="BB192" s="7">
        <f t="shared" si="14"/>
        <v>3154880.1726311133</v>
      </c>
    </row>
    <row r="193" spans="1:54" x14ac:dyDescent="0.25">
      <c r="A193">
        <v>2030</v>
      </c>
      <c r="B193">
        <v>2</v>
      </c>
      <c r="C193" t="s">
        <v>299</v>
      </c>
      <c r="D193" s="6">
        <f>Cal_Energy!D192+IFERROR(VLOOKUP(Cal_Energy_Switching!D$4,Switching!$B$35:$E$44,2,0)/12,0)-IFERROR(VLOOKUP(Cal_Energy_Switching!D$4,Switching!$B$23:$E$31,2,0)/12,0)</f>
        <v>665308.02719536715</v>
      </c>
      <c r="E193" s="35">
        <f t="shared" si="13"/>
        <v>193097.9671305794</v>
      </c>
      <c r="F193" s="1">
        <f>Cal_Energy!F192+IFERROR(VLOOKUP(Cal_Energy_Switching!F$4,Switching!$B$35:$E$44,2,0)/12,0)-IFERROR(VLOOKUP(Cal_Energy_Switching!F$4,Switching!$B$23:$E$31,2,0)/12,0)</f>
        <v>78189.554802231782</v>
      </c>
      <c r="G193" s="1">
        <f>Cal_Energy!G192+IFERROR(VLOOKUP(Cal_Energy_Switching!G$4,Switching!$B$35:$E$44,2,0)/12,0)-IFERROR(VLOOKUP(Cal_Energy_Switching!G$4,Switching!$B$23:$E$31,2,0)/12,0)</f>
        <v>114908.41232834762</v>
      </c>
      <c r="H193" s="35">
        <f t="shared" si="10"/>
        <v>15305.848024944788</v>
      </c>
      <c r="I193" s="1">
        <f>Cal_Energy!I192+IFERROR(VLOOKUP(Cal_Energy_Switching!I$4,Switching!$B$35:$E$44,2,0)/12,0)-IFERROR(VLOOKUP(Cal_Energy_Switching!I$4,Switching!$B$23:$E$31,2,0)/12,0)</f>
        <v>783.52845362598543</v>
      </c>
      <c r="J193" s="1">
        <f>Cal_Energy!J192+IFERROR(VLOOKUP(Cal_Energy_Switching!J$4,Switching!$B$35:$E$44,2,0)/12,0)-IFERROR(VLOOKUP(Cal_Energy_Switching!J$4,Switching!$B$23:$E$31,2,0)/12,0)</f>
        <v>14522.319571318802</v>
      </c>
      <c r="K193" s="6">
        <f>Cal_Energy!K192+IFERROR(VLOOKUP(Cal_Energy_Switching!K$4,Switching!$B$35:$E$44,2,0)/12,0)-IFERROR(VLOOKUP(Cal_Energy_Switching!K$4,Switching!$B$23:$E$31,2,0)/12,0)</f>
        <v>255993.92639574478</v>
      </c>
      <c r="L193" s="6">
        <f>Cal_Energy!L192+IFERROR(VLOOKUP(Cal_Energy_Switching!L$4,Switching!$B$35:$E$44,2,0)/12,0)-IFERROR(VLOOKUP(Cal_Energy_Switching!L$4,Switching!$B$23:$E$31,2,0)/12,0)</f>
        <v>20206.124072276456</v>
      </c>
      <c r="M193" s="6">
        <f>Cal_Energy!M192+IFERROR(VLOOKUP(Cal_Energy_Switching!M$4,Switching!$B$35:$E$44,2,0)/12,0)-IFERROR(VLOOKUP(Cal_Energy_Switching!M$4,Switching!$B$23:$E$31,2,0)/12,0)</f>
        <v>172545.53860327892</v>
      </c>
      <c r="N193" s="6">
        <f>Cal_Energy!N192+IFERROR(VLOOKUP(Cal_Energy_Switching!N$4,Switching!$B$35:$E$44,2,0)/12,0)-IFERROR(VLOOKUP(Cal_Energy_Switching!N$4,Switching!$B$23:$E$31,2,0)/12,0)</f>
        <v>107073.18898658745</v>
      </c>
      <c r="O193" s="6">
        <f>Cal_Energy!O192+IFERROR(VLOOKUP(Cal_Energy_Switching!O$4,Switching!$B$35:$E$44,2,0)/12,0)-IFERROR(VLOOKUP(Cal_Energy_Switching!O$4,Switching!$B$23:$E$31,2,0)/12,0)</f>
        <v>135771.41445961385</v>
      </c>
      <c r="P193" s="6">
        <f>Cal_Energy!P192+IFERROR(VLOOKUP(Cal_Energy_Switching!P$4,Switching!$B$35:$E$44,2,0)/12,0)-IFERROR(VLOOKUP(Cal_Energy_Switching!P$4,Switching!$B$23:$E$31,2,0)/12,0)</f>
        <v>0</v>
      </c>
      <c r="Q193" s="6">
        <f>Cal_Energy!Q192+IFERROR(VLOOKUP(Cal_Energy_Switching!Q$4,Switching!$B$35:$E$44,2,0)/12,0)-IFERROR(VLOOKUP(Cal_Energy_Switching!Q$4,Switching!$B$23:$E$31,2,0)/12,0)</f>
        <v>19903.17267035057</v>
      </c>
      <c r="R193" s="6">
        <f>Cal_Energy!R192+IFERROR(VLOOKUP(Cal_Energy_Switching!R$4,Switching!$B$35:$E$44,2,0)/12,0)-IFERROR(VLOOKUP(Cal_Energy_Switching!R$4,Switching!$B$23:$E$31,2,0)/12,0)</f>
        <v>19824.775713548686</v>
      </c>
      <c r="S193" s="6">
        <f>Cal_Energy!S192+IFERROR(VLOOKUP(Cal_Energy_Switching!S$4,Switching!$B$35:$E$44,2,0)/12,0)-IFERROR(VLOOKUP(Cal_Energy_Switching!S$4,Switching!$B$23:$E$31,2,0)/12,0)</f>
        <v>120794.40602203217</v>
      </c>
      <c r="T193" s="6">
        <f>Cal_Energy!T192+IFERROR(VLOOKUP(Cal_Energy_Switching!T$4,Switching!$B$35:$E$44,2,0)/12,0)-IFERROR(VLOOKUP(Cal_Energy_Switching!T$4,Switching!$B$23:$E$31,2,0)/12,0)</f>
        <v>11.727733452312501</v>
      </c>
      <c r="U193" s="6">
        <f>Cal_Energy!U192+IFERROR(VLOOKUP(Cal_Energy_Switching!U$4,Switching!$B$35:$E$44,2,0)/12,0)-IFERROR(VLOOKUP(Cal_Energy_Switching!U$4,Switching!$B$23:$E$31,2,0)/12,0)</f>
        <v>104.98470264674883</v>
      </c>
      <c r="V193" s="6">
        <f>Cal_Energy!V192+IFERROR(VLOOKUP(Cal_Energy_Switching!V$4,Switching!$B$35:$E$44,2,0)/12,0)-IFERROR(VLOOKUP(Cal_Energy_Switching!V$4,Switching!$B$23:$E$31,2,0)/12,0)</f>
        <v>46508.168692297637</v>
      </c>
      <c r="W193" s="6">
        <f>Cal_Energy!W192+IFERROR(VLOOKUP(Cal_Energy_Switching!W$4,Switching!$B$35:$E$44,2,0)/12,0)-IFERROR(VLOOKUP(Cal_Energy_Switching!W$4,Switching!$B$23:$E$31,2,0)/12,0)</f>
        <v>9265.6877036704864</v>
      </c>
      <c r="X193" s="6">
        <f>Cal_Energy!X192+IFERROR(VLOOKUP(Cal_Energy_Switching!X$4,Switching!$B$35:$E$44,2,0)/12,0)-IFERROR(VLOOKUP(Cal_Energy_Switching!X$4,Switching!$B$23:$E$31,2,0)/12,0)</f>
        <v>20133.80225569454</v>
      </c>
      <c r="Y193" s="35">
        <f t="shared" si="11"/>
        <v>9902.1930294330305</v>
      </c>
      <c r="Z193" s="1">
        <f>Cal_Energy!Z192+IFERROR(VLOOKUP(Cal_Energy_Switching!Z$4,Switching!$B$35:$E$44,2,0)/12,0)-IFERROR(VLOOKUP(Cal_Energy_Switching!Z$4,Switching!$B$23:$E$31,2,0)/12,0)</f>
        <v>5143.9848378369597</v>
      </c>
      <c r="AA193" s="1">
        <f>Cal_Energy!AA192+IFERROR(VLOOKUP(Cal_Energy_Switching!AA$4,Switching!$B$35:$E$44,2,0)/12,0)-IFERROR(VLOOKUP(Cal_Energy_Switching!AA$4,Switching!$B$23:$E$31,2,0)/12,0)</f>
        <v>4758.2081915960716</v>
      </c>
      <c r="AB193" s="6">
        <f>Cal_Energy!AB192+IFERROR(VLOOKUP(Cal_Energy_Switching!AB$4,Switching!$B$35:$E$44,2,0)/12,0)-IFERROR(VLOOKUP(Cal_Energy_Switching!AB$4,Switching!$B$23:$E$31,2,0)/12,0)</f>
        <v>55.708502403354451</v>
      </c>
      <c r="AC193" s="6">
        <f>Cal_Energy!AC192+IFERROR(VLOOKUP(Cal_Energy_Switching!AC$4,Switching!$B$35:$E$44,2,0)/12,0)-IFERROR(VLOOKUP(Cal_Energy_Switching!AC$4,Switching!$B$23:$E$31,2,0)/12,0)</f>
        <v>1867.8879561526403</v>
      </c>
      <c r="AD193" s="6">
        <f>Cal_Energy!AD192+IFERROR(VLOOKUP(Cal_Energy_Switching!AD$4,Switching!$B$35:$E$44,2,0)/12,0)-IFERROR(VLOOKUP(Cal_Energy_Switching!AD$4,Switching!$B$23:$E$31,2,0)/12,0)</f>
        <v>677.06758253243311</v>
      </c>
      <c r="AE193" s="6">
        <f>Cal_Energy!AE192+IFERROR(VLOOKUP(Cal_Energy_Switching!AE$4,Switching!$B$35:$E$44,2,0)/12,0)-IFERROR(VLOOKUP(Cal_Energy_Switching!AE$4,Switching!$B$23:$E$31,2,0)/12,0)</f>
        <v>4054.7146013850602</v>
      </c>
      <c r="AF193" s="6">
        <f>Cal_Energy!AF192+IFERROR(VLOOKUP(Cal_Energy_Switching!AF$4,Switching!$B$35:$E$44,2,0)/12,0)-IFERROR(VLOOKUP(Cal_Energy_Switching!AF$4,Switching!$B$23:$E$31,2,0)/12,0)</f>
        <v>9794.9608358916394</v>
      </c>
      <c r="AG193" s="6">
        <f>Cal_Energy!AG192+IFERROR(VLOOKUP(Cal_Energy_Switching!AG$4,Switching!$B$35:$E$44,2,0)/12,0)-IFERROR(VLOOKUP(Cal_Energy_Switching!AG$4,Switching!$B$23:$E$31,2,0)/12,0)</f>
        <v>6841.6114530834029</v>
      </c>
      <c r="AH193" s="6">
        <f>Cal_Energy!AH192+IFERROR(VLOOKUP(Cal_Energy_Switching!AH$4,Switching!$B$35:$E$44,2,0)/12,0)-IFERROR(VLOOKUP(Cal_Energy_Switching!AH$4,Switching!$B$23:$E$31,2,0)/12,0)</f>
        <v>2019.5285910695995</v>
      </c>
      <c r="AI193" s="6">
        <f>Cal_Energy!AI192+IFERROR(VLOOKUP(Cal_Energy_Switching!AI$4,Switching!$B$35:$E$44,2,0)/12,0)-IFERROR(VLOOKUP(Cal_Energy_Switching!AI$4,Switching!$B$23:$E$31,2,0)/12,0)</f>
        <v>3264.9869452972107</v>
      </c>
      <c r="AJ193" s="6">
        <f>Cal_Energy!AJ192+IFERROR(VLOOKUP(Cal_Energy_Switching!AJ$4,Switching!$B$35:$E$44,2,0)/12,0)-IFERROR(VLOOKUP(Cal_Energy_Switching!AJ$4,Switching!$B$23:$E$31,2,0)/12,0)</f>
        <v>381075.49992241891</v>
      </c>
      <c r="AK193" s="35">
        <f t="shared" si="12"/>
        <v>106189.47539512903</v>
      </c>
      <c r="AL193" s="1">
        <f>Cal_Energy!AL192+IFERROR(VLOOKUP(Cal_Energy_Switching!AL$4,Switching!$B$35:$E$44,2,0)/12,0)-IFERROR(VLOOKUP(Cal_Energy_Switching!AL$4,Switching!$B$23:$E$31,2,0)/12,0)</f>
        <v>29914.267780636132</v>
      </c>
      <c r="AM193" s="1">
        <f>Cal_Energy!AM192+IFERROR(VLOOKUP(Cal_Energy_Switching!AM$4,Switching!$B$35:$E$44,2,0)/12,0)-IFERROR(VLOOKUP(Cal_Energy_Switching!AM$4,Switching!$B$23:$E$31,2,0)/12,0)</f>
        <v>76275.207614492901</v>
      </c>
      <c r="AN193" s="6">
        <f>Cal_Energy!AN192+IFERROR(VLOOKUP(Cal_Energy_Switching!AN$4,Switching!$B$35:$E$44,2,0)/12,0)-IFERROR(VLOOKUP(Cal_Energy_Switching!AN$4,Switching!$B$23:$E$31,2,0)/12,0)</f>
        <v>268.64964253965252</v>
      </c>
      <c r="AO193" s="6">
        <f>Cal_Energy!AO192+IFERROR(VLOOKUP(Cal_Energy_Switching!AO$4,Switching!$B$35:$E$44,2,0)/12,0)-IFERROR(VLOOKUP(Cal_Energy_Switching!AO$4,Switching!$B$23:$E$31,2,0)/12,0)</f>
        <v>231.80818903774576</v>
      </c>
      <c r="AP193" s="6">
        <f>Cal_Energy!AP192+IFERROR(VLOOKUP(Cal_Energy_Switching!AP$4,Switching!$B$35:$E$44,2,0)/12,0)-IFERROR(VLOOKUP(Cal_Energy_Switching!AP$4,Switching!$B$23:$E$31,2,0)/12,0)</f>
        <v>12879.745809706024</v>
      </c>
      <c r="AQ193" s="6">
        <f>Cal_Energy!AQ192+IFERROR(VLOOKUP(Cal_Energy_Switching!AQ$4,Switching!$B$35:$E$44,2,0)/12,0)-IFERROR(VLOOKUP(Cal_Energy_Switching!AQ$4,Switching!$B$23:$E$31,2,0)/12,0)</f>
        <v>60524.73306730255</v>
      </c>
      <c r="AR193" s="6">
        <f>Cal_Energy!AR192+IFERROR(VLOOKUP(Cal_Energy_Switching!AR$4,Switching!$B$35:$E$44,2,0)/12,0)-IFERROR(VLOOKUP(Cal_Energy_Switching!AR$4,Switching!$B$23:$E$31,2,0)/12,0)</f>
        <v>9794.7448982609767</v>
      </c>
      <c r="AS193" s="6">
        <f>Cal_Energy!AS192+IFERROR(VLOOKUP(Cal_Energy_Switching!AS$4,Switching!$B$35:$E$44,2,0)/12,0)-IFERROR(VLOOKUP(Cal_Energy_Switching!AS$4,Switching!$B$23:$E$31,2,0)/12,0)</f>
        <v>136844.76103909692</v>
      </c>
      <c r="AT193" s="6">
        <f>Cal_Energy!AT192+IFERROR(VLOOKUP(Cal_Energy_Switching!AT$4,Switching!$B$35:$E$44,2,0)/12,0)-IFERROR(VLOOKUP(Cal_Energy_Switching!AT$4,Switching!$B$23:$E$31,2,0)/12,0)</f>
        <v>24800.071429275613</v>
      </c>
      <c r="AU193" s="6">
        <f>Cal_Energy!AU192+IFERROR(VLOOKUP(Cal_Energy_Switching!AU$4,Switching!$B$35:$E$44,2,0)/12,0)-IFERROR(VLOOKUP(Cal_Energy_Switching!AU$4,Switching!$B$23:$E$31,2,0)/12,0)</f>
        <v>64447.864292908424</v>
      </c>
      <c r="AV193" s="6">
        <f>Cal_Energy!AV192+IFERROR(VLOOKUP(Cal_Energy_Switching!AV$4,Switching!$B$35:$E$44,2,0)/12,0)-IFERROR(VLOOKUP(Cal_Energy_Switching!AV$4,Switching!$B$23:$E$31,2,0)/12,0)</f>
        <v>1067.6924645541044</v>
      </c>
      <c r="AW193" s="6">
        <f>Cal_Energy!AW192+IFERROR(VLOOKUP(Cal_Energy_Switching!AW$4,Switching!$B$35:$E$44,2,0)/12,0)-IFERROR(VLOOKUP(Cal_Energy_Switching!AW$4,Switching!$B$23:$E$31,2,0)/12,0)</f>
        <v>17609.08179995996</v>
      </c>
      <c r="AX193" s="6">
        <f>Cal_Energy!AX192+IFERROR(VLOOKUP(Cal_Energy_Switching!AX$4,Switching!$B$35:$E$44,2,0)/12,0)-IFERROR(VLOOKUP(Cal_Energy_Switching!AX$4,Switching!$B$23:$E$31,2,0)/12,0)</f>
        <v>134635.10328000449</v>
      </c>
      <c r="AY193" s="6">
        <f>Cal_Energy!AY192+IFERROR(VLOOKUP(Cal_Energy_Switching!AY$4,Switching!$B$35:$E$44,2,0)/12,0)-IFERROR(VLOOKUP(Cal_Energy_Switching!AY$4,Switching!$B$23:$E$31,2,0)/12,0)</f>
        <v>21701.65006098356</v>
      </c>
      <c r="AZ193" s="6">
        <f>Cal_Energy!AZ192+IFERROR(VLOOKUP(Cal_Energy_Switching!AZ$4,Switching!$B$35:$E$44,2,0)/12,0)-IFERROR(VLOOKUP(Cal_Energy_Switching!AZ$4,Switching!$B$23:$E$31,2,0)/12,0)</f>
        <v>9522.5</v>
      </c>
      <c r="BA193" s="6">
        <f>Cal_Energy!BA192+IFERROR(VLOOKUP(Cal_Energy_Switching!BA$4,Switching!$B$35:$E$44,2,0)/12,0)-IFERROR(VLOOKUP(Cal_Energy_Switching!BA$4,Switching!$B$23:$E$31,2,0)/12,0)</f>
        <v>4744.8</v>
      </c>
      <c r="BB193" s="7">
        <f t="shared" si="14"/>
        <v>2826665.6011505113</v>
      </c>
    </row>
    <row r="194" spans="1:54" x14ac:dyDescent="0.25">
      <c r="A194">
        <v>2030</v>
      </c>
      <c r="B194">
        <v>3</v>
      </c>
      <c r="C194" t="s">
        <v>300</v>
      </c>
      <c r="D194" s="6">
        <f>Cal_Energy!D193+IFERROR(VLOOKUP(Cal_Energy_Switching!D$4,Switching!$B$35:$E$44,2,0)/12,0)-IFERROR(VLOOKUP(Cal_Energy_Switching!D$4,Switching!$B$23:$E$31,2,0)/12,0)</f>
        <v>581439.78347766632</v>
      </c>
      <c r="E194" s="35">
        <f t="shared" si="13"/>
        <v>178467.80049591392</v>
      </c>
      <c r="F194" s="1">
        <f>Cal_Energy!F193+IFERROR(VLOOKUP(Cal_Energy_Switching!F$4,Switching!$B$35:$E$44,2,0)/12,0)-IFERROR(VLOOKUP(Cal_Energy_Switching!F$4,Switching!$B$23:$E$31,2,0)/12,0)</f>
        <v>72337.488148365577</v>
      </c>
      <c r="G194" s="1">
        <f>Cal_Energy!G193+IFERROR(VLOOKUP(Cal_Energy_Switching!G$4,Switching!$B$35:$E$44,2,0)/12,0)-IFERROR(VLOOKUP(Cal_Energy_Switching!G$4,Switching!$B$23:$E$31,2,0)/12,0)</f>
        <v>106130.31234754834</v>
      </c>
      <c r="H194" s="35">
        <f t="shared" si="10"/>
        <v>14643.138527028583</v>
      </c>
      <c r="I194" s="1">
        <f>Cal_Energy!I193+IFERROR(VLOOKUP(Cal_Energy_Switching!I$4,Switching!$B$35:$E$44,2,0)/12,0)-IFERROR(VLOOKUP(Cal_Energy_Switching!I$4,Switching!$B$23:$E$31,2,0)/12,0)</f>
        <v>749.60339783951213</v>
      </c>
      <c r="J194" s="1">
        <f>Cal_Energy!J193+IFERROR(VLOOKUP(Cal_Energy_Switching!J$4,Switching!$B$35:$E$44,2,0)/12,0)-IFERROR(VLOOKUP(Cal_Energy_Switching!J$4,Switching!$B$23:$E$31,2,0)/12,0)</f>
        <v>13893.535129189071</v>
      </c>
      <c r="K194" s="6">
        <f>Cal_Energy!K193+IFERROR(VLOOKUP(Cal_Energy_Switching!K$4,Switching!$B$35:$E$44,2,0)/12,0)-IFERROR(VLOOKUP(Cal_Energy_Switching!K$4,Switching!$B$23:$E$31,2,0)/12,0)</f>
        <v>260749.32423237976</v>
      </c>
      <c r="L194" s="6">
        <f>Cal_Energy!L193+IFERROR(VLOOKUP(Cal_Energy_Switching!L$4,Switching!$B$35:$E$44,2,0)/12,0)-IFERROR(VLOOKUP(Cal_Energy_Switching!L$4,Switching!$B$23:$E$31,2,0)/12,0)</f>
        <v>20701.618574959091</v>
      </c>
      <c r="M194" s="6">
        <f>Cal_Energy!M193+IFERROR(VLOOKUP(Cal_Energy_Switching!M$4,Switching!$B$35:$E$44,2,0)/12,0)-IFERROR(VLOOKUP(Cal_Energy_Switching!M$4,Switching!$B$23:$E$31,2,0)/12,0)</f>
        <v>173620.34910522678</v>
      </c>
      <c r="N194" s="6">
        <f>Cal_Energy!N193+IFERROR(VLOOKUP(Cal_Energy_Switching!N$4,Switching!$B$35:$E$44,2,0)/12,0)-IFERROR(VLOOKUP(Cal_Energy_Switching!N$4,Switching!$B$23:$E$31,2,0)/12,0)</f>
        <v>108942.0621800072</v>
      </c>
      <c r="O194" s="6">
        <f>Cal_Energy!O193+IFERROR(VLOOKUP(Cal_Energy_Switching!O$4,Switching!$B$35:$E$44,2,0)/12,0)-IFERROR(VLOOKUP(Cal_Energy_Switching!O$4,Switching!$B$23:$E$31,2,0)/12,0)</f>
        <v>136487.95993302373</v>
      </c>
      <c r="P194" s="6">
        <f>Cal_Energy!P193+IFERROR(VLOOKUP(Cal_Energy_Switching!P$4,Switching!$B$35:$E$44,2,0)/12,0)-IFERROR(VLOOKUP(Cal_Energy_Switching!P$4,Switching!$B$23:$E$31,2,0)/12,0)</f>
        <v>0</v>
      </c>
      <c r="Q194" s="6">
        <f>Cal_Energy!Q193+IFERROR(VLOOKUP(Cal_Energy_Switching!Q$4,Switching!$B$35:$E$44,2,0)/12,0)-IFERROR(VLOOKUP(Cal_Energy_Switching!Q$4,Switching!$B$23:$E$31,2,0)/12,0)</f>
        <v>20305.240160086953</v>
      </c>
      <c r="R194" s="6">
        <f>Cal_Energy!R193+IFERROR(VLOOKUP(Cal_Energy_Switching!R$4,Switching!$B$35:$E$44,2,0)/12,0)-IFERROR(VLOOKUP(Cal_Energy_Switching!R$4,Switching!$B$23:$E$31,2,0)/12,0)</f>
        <v>17389.958778740318</v>
      </c>
      <c r="S194" s="6">
        <f>Cal_Energy!S193+IFERROR(VLOOKUP(Cal_Energy_Switching!S$4,Switching!$B$35:$E$44,2,0)/12,0)-IFERROR(VLOOKUP(Cal_Energy_Switching!S$4,Switching!$B$23:$E$31,2,0)/12,0)</f>
        <v>124425.32448041007</v>
      </c>
      <c r="T194" s="6">
        <f>Cal_Energy!T193+IFERROR(VLOOKUP(Cal_Energy_Switching!T$4,Switching!$B$35:$E$44,2,0)/12,0)-IFERROR(VLOOKUP(Cal_Energy_Switching!T$4,Switching!$B$23:$E$31,2,0)/12,0)</f>
        <v>12.821319147745609</v>
      </c>
      <c r="U194" s="6">
        <f>Cal_Energy!U193+IFERROR(VLOOKUP(Cal_Energy_Switching!U$4,Switching!$B$35:$E$44,2,0)/12,0)-IFERROR(VLOOKUP(Cal_Energy_Switching!U$4,Switching!$B$23:$E$31,2,0)/12,0)</f>
        <v>104.5420553031728</v>
      </c>
      <c r="V194" s="6">
        <f>Cal_Energy!V193+IFERROR(VLOOKUP(Cal_Energy_Switching!V$4,Switching!$B$35:$E$44,2,0)/12,0)-IFERROR(VLOOKUP(Cal_Energy_Switching!V$4,Switching!$B$23:$E$31,2,0)/12,0)</f>
        <v>48339.183654632048</v>
      </c>
      <c r="W194" s="6">
        <f>Cal_Energy!W193+IFERROR(VLOOKUP(Cal_Energy_Switching!W$4,Switching!$B$35:$E$44,2,0)/12,0)-IFERROR(VLOOKUP(Cal_Energy_Switching!W$4,Switching!$B$23:$E$31,2,0)/12,0)</f>
        <v>8980.4635027036511</v>
      </c>
      <c r="X194" s="6">
        <f>Cal_Energy!X193+IFERROR(VLOOKUP(Cal_Energy_Switching!X$4,Switching!$B$35:$E$44,2,0)/12,0)-IFERROR(VLOOKUP(Cal_Energy_Switching!X$4,Switching!$B$23:$E$31,2,0)/12,0)</f>
        <v>19892.649625193793</v>
      </c>
      <c r="Y194" s="35">
        <f t="shared" si="11"/>
        <v>9303.4790340638065</v>
      </c>
      <c r="Z194" s="1">
        <f>Cal_Energy!Z193+IFERROR(VLOOKUP(Cal_Energy_Switching!Z$4,Switching!$B$35:$E$44,2,0)/12,0)-IFERROR(VLOOKUP(Cal_Energy_Switching!Z$4,Switching!$B$23:$E$31,2,0)/12,0)</f>
        <v>4832.9652783084957</v>
      </c>
      <c r="AA194" s="1">
        <f>Cal_Energy!AA193+IFERROR(VLOOKUP(Cal_Energy_Switching!AA$4,Switching!$B$35:$E$44,2,0)/12,0)-IFERROR(VLOOKUP(Cal_Energy_Switching!AA$4,Switching!$B$23:$E$31,2,0)/12,0)</f>
        <v>4470.5137557553098</v>
      </c>
      <c r="AB194" s="6">
        <f>Cal_Energy!AB193+IFERROR(VLOOKUP(Cal_Energy_Switching!AB$4,Switching!$B$35:$E$44,2,0)/12,0)-IFERROR(VLOOKUP(Cal_Energy_Switching!AB$4,Switching!$B$23:$E$31,2,0)/12,0)</f>
        <v>56.236300760605772</v>
      </c>
      <c r="AC194" s="6">
        <f>Cal_Energy!AC193+IFERROR(VLOOKUP(Cal_Energy_Switching!AC$4,Switching!$B$35:$E$44,2,0)/12,0)-IFERROR(VLOOKUP(Cal_Energy_Switching!AC$4,Switching!$B$23:$E$31,2,0)/12,0)</f>
        <v>1758.0406285940551</v>
      </c>
      <c r="AD194" s="6">
        <f>Cal_Energy!AD193+IFERROR(VLOOKUP(Cal_Energy_Switching!AD$4,Switching!$B$35:$E$44,2,0)/12,0)-IFERROR(VLOOKUP(Cal_Energy_Switching!AD$4,Switching!$B$23:$E$31,2,0)/12,0)</f>
        <v>648.02499367683254</v>
      </c>
      <c r="AE194" s="6">
        <f>Cal_Energy!AE193+IFERROR(VLOOKUP(Cal_Energy_Switching!AE$4,Switching!$B$35:$E$44,2,0)/12,0)-IFERROR(VLOOKUP(Cal_Energy_Switching!AE$4,Switching!$B$23:$E$31,2,0)/12,0)</f>
        <v>3909.9497321009871</v>
      </c>
      <c r="AF194" s="6">
        <f>Cal_Energy!AF193+IFERROR(VLOOKUP(Cal_Energy_Switching!AF$4,Switching!$B$35:$E$44,2,0)/12,0)-IFERROR(VLOOKUP(Cal_Energy_Switching!AF$4,Switching!$B$23:$E$31,2,0)/12,0)</f>
        <v>9847.3952064936439</v>
      </c>
      <c r="AG194" s="6">
        <f>Cal_Energy!AG193+IFERROR(VLOOKUP(Cal_Energy_Switching!AG$4,Switching!$B$35:$E$44,2,0)/12,0)-IFERROR(VLOOKUP(Cal_Energy_Switching!AG$4,Switching!$B$23:$E$31,2,0)/12,0)</f>
        <v>6597.3464221094064</v>
      </c>
      <c r="AH194" s="6">
        <f>Cal_Energy!AH193+IFERROR(VLOOKUP(Cal_Energy_Switching!AH$4,Switching!$B$35:$E$44,2,0)/12,0)-IFERROR(VLOOKUP(Cal_Energy_Switching!AH$4,Switching!$B$23:$E$31,2,0)/12,0)</f>
        <v>1947.425663676936</v>
      </c>
      <c r="AI194" s="6">
        <f>Cal_Energy!AI193+IFERROR(VLOOKUP(Cal_Energy_Switching!AI$4,Switching!$B$35:$E$44,2,0)/12,0)-IFERROR(VLOOKUP(Cal_Energy_Switching!AI$4,Switching!$B$23:$E$31,2,0)/12,0)</f>
        <v>3282.4650688312117</v>
      </c>
      <c r="AJ194" s="6">
        <f>Cal_Energy!AJ193+IFERROR(VLOOKUP(Cal_Energy_Switching!AJ$4,Switching!$B$35:$E$44,2,0)/12,0)-IFERROR(VLOOKUP(Cal_Energy_Switching!AJ$4,Switching!$B$23:$E$31,2,0)/12,0)</f>
        <v>361319.10413831455</v>
      </c>
      <c r="AK194" s="35">
        <f t="shared" si="12"/>
        <v>110797.01370886005</v>
      </c>
      <c r="AL194" s="1">
        <f>Cal_Energy!AL193+IFERROR(VLOOKUP(Cal_Energy_Switching!AL$4,Switching!$B$35:$E$44,2,0)/12,0)-IFERROR(VLOOKUP(Cal_Energy_Switching!AL$4,Switching!$B$23:$E$31,2,0)/12,0)</f>
        <v>31204.378508480815</v>
      </c>
      <c r="AM194" s="1">
        <f>Cal_Energy!AM193+IFERROR(VLOOKUP(Cal_Energy_Switching!AM$4,Switching!$B$35:$E$44,2,0)/12,0)-IFERROR(VLOOKUP(Cal_Energy_Switching!AM$4,Switching!$B$23:$E$31,2,0)/12,0)</f>
        <v>79592.635200379227</v>
      </c>
      <c r="AN194" s="6">
        <f>Cal_Energy!AN193+IFERROR(VLOOKUP(Cal_Energy_Switching!AN$4,Switching!$B$35:$E$44,2,0)/12,0)-IFERROR(VLOOKUP(Cal_Energy_Switching!AN$4,Switching!$B$23:$E$31,2,0)/12,0)</f>
        <v>246.97403147348152</v>
      </c>
      <c r="AO194" s="6">
        <f>Cal_Energy!AO193+IFERROR(VLOOKUP(Cal_Energy_Switching!AO$4,Switching!$B$35:$E$44,2,0)/12,0)-IFERROR(VLOOKUP(Cal_Energy_Switching!AO$4,Switching!$B$23:$E$31,2,0)/12,0)</f>
        <v>237.90872914992269</v>
      </c>
      <c r="AP194" s="6">
        <f>Cal_Energy!AP193+IFERROR(VLOOKUP(Cal_Energy_Switching!AP$4,Switching!$B$35:$E$44,2,0)/12,0)-IFERROR(VLOOKUP(Cal_Energy_Switching!AP$4,Switching!$B$23:$E$31,2,0)/12,0)</f>
        <v>11620.355268135667</v>
      </c>
      <c r="AQ194" s="6">
        <f>Cal_Energy!AQ193+IFERROR(VLOOKUP(Cal_Energy_Switching!AQ$4,Switching!$B$35:$E$44,2,0)/12,0)-IFERROR(VLOOKUP(Cal_Energy_Switching!AQ$4,Switching!$B$23:$E$31,2,0)/12,0)</f>
        <v>74212.2247805035</v>
      </c>
      <c r="AR194" s="6">
        <f>Cal_Energy!AR193+IFERROR(VLOOKUP(Cal_Energy_Switching!AR$4,Switching!$B$35:$E$44,2,0)/12,0)-IFERROR(VLOOKUP(Cal_Energy_Switching!AR$4,Switching!$B$23:$E$31,2,0)/12,0)</f>
        <v>10472.583401298838</v>
      </c>
      <c r="AS194" s="6">
        <f>Cal_Energy!AS193+IFERROR(VLOOKUP(Cal_Energy_Switching!AS$4,Switching!$B$35:$E$44,2,0)/12,0)-IFERROR(VLOOKUP(Cal_Energy_Switching!AS$4,Switching!$B$23:$E$31,2,0)/12,0)</f>
        <v>140729.75208452478</v>
      </c>
      <c r="AT194" s="6">
        <f>Cal_Energy!AT193+IFERROR(VLOOKUP(Cal_Energy_Switching!AT$4,Switching!$B$35:$E$44,2,0)/12,0)-IFERROR(VLOOKUP(Cal_Energy_Switching!AT$4,Switching!$B$23:$E$31,2,0)/12,0)</f>
        <v>26381.694603030624</v>
      </c>
      <c r="AU194" s="6">
        <f>Cal_Energy!AU193+IFERROR(VLOOKUP(Cal_Energy_Switching!AU$4,Switching!$B$35:$E$44,2,0)/12,0)-IFERROR(VLOOKUP(Cal_Energy_Switching!AU$4,Switching!$B$23:$E$31,2,0)/12,0)</f>
        <v>66276.095373109725</v>
      </c>
      <c r="AV194" s="6">
        <f>Cal_Energy!AV193+IFERROR(VLOOKUP(Cal_Energy_Switching!AV$4,Switching!$B$35:$E$44,2,0)/12,0)-IFERROR(VLOOKUP(Cal_Energy_Switching!AV$4,Switching!$B$23:$E$31,2,0)/12,0)</f>
        <v>1142.0078026857504</v>
      </c>
      <c r="AW194" s="6">
        <f>Cal_Energy!AW193+IFERROR(VLOOKUP(Cal_Energy_Switching!AW$4,Switching!$B$35:$E$44,2,0)/12,0)-IFERROR(VLOOKUP(Cal_Energy_Switching!AW$4,Switching!$B$23:$E$31,2,0)/12,0)</f>
        <v>18609.971559912043</v>
      </c>
      <c r="AX194" s="6">
        <f>Cal_Energy!AX193+IFERROR(VLOOKUP(Cal_Energy_Switching!AX$4,Switching!$B$35:$E$44,2,0)/12,0)-IFERROR(VLOOKUP(Cal_Energy_Switching!AX$4,Switching!$B$23:$E$31,2,0)/12,0)</f>
        <v>144006.20362660213</v>
      </c>
      <c r="AY194" s="6">
        <f>Cal_Energy!AY193+IFERROR(VLOOKUP(Cal_Energy_Switching!AY$4,Switching!$B$35:$E$44,2,0)/12,0)-IFERROR(VLOOKUP(Cal_Energy_Switching!AY$4,Switching!$B$23:$E$31,2,0)/12,0)</f>
        <v>22754.628429816545</v>
      </c>
      <c r="AZ194" s="6">
        <f>Cal_Energy!AZ193+IFERROR(VLOOKUP(Cal_Energy_Switching!AZ$4,Switching!$B$35:$E$44,2,0)/12,0)-IFERROR(VLOOKUP(Cal_Energy_Switching!AZ$4,Switching!$B$23:$E$31,2,0)/12,0)</f>
        <v>9371</v>
      </c>
      <c r="BA194" s="6">
        <f>Cal_Energy!BA193+IFERROR(VLOOKUP(Cal_Energy_Switching!BA$4,Switching!$B$35:$E$44,2,0)/12,0)-IFERROR(VLOOKUP(Cal_Energy_Switching!BA$4,Switching!$B$23:$E$31,2,0)/12,0)</f>
        <v>4351.2</v>
      </c>
      <c r="BB194" s="7">
        <f t="shared" si="14"/>
        <v>2754381.3006901485</v>
      </c>
    </row>
    <row r="195" spans="1:54" x14ac:dyDescent="0.25">
      <c r="A195">
        <v>2030</v>
      </c>
      <c r="B195">
        <v>4</v>
      </c>
      <c r="C195" t="s">
        <v>301</v>
      </c>
      <c r="D195" s="6">
        <f>Cal_Energy!D194+IFERROR(VLOOKUP(Cal_Energy_Switching!D$4,Switching!$B$35:$E$44,2,0)/12,0)-IFERROR(VLOOKUP(Cal_Energy_Switching!D$4,Switching!$B$23:$E$31,2,0)/12,0)</f>
        <v>427964.92888864718</v>
      </c>
      <c r="E195" s="35">
        <f t="shared" si="13"/>
        <v>156121.32332285403</v>
      </c>
      <c r="F195" s="1">
        <f>Cal_Energy!F194+IFERROR(VLOOKUP(Cal_Energy_Switching!F$4,Switching!$B$35:$E$44,2,0)/12,0)-IFERROR(VLOOKUP(Cal_Energy_Switching!F$4,Switching!$B$23:$E$31,2,0)/12,0)</f>
        <v>63398.897279141624</v>
      </c>
      <c r="G195" s="1">
        <f>Cal_Energy!G194+IFERROR(VLOOKUP(Cal_Energy_Switching!G$4,Switching!$B$35:$E$44,2,0)/12,0)-IFERROR(VLOOKUP(Cal_Energy_Switching!G$4,Switching!$B$23:$E$31,2,0)/12,0)</f>
        <v>92722.426043712418</v>
      </c>
      <c r="H195" s="35">
        <f t="shared" si="10"/>
        <v>12232.130707268761</v>
      </c>
      <c r="I195" s="1">
        <f>Cal_Energy!I194+IFERROR(VLOOKUP(Cal_Energy_Switching!I$4,Switching!$B$35:$E$44,2,0)/12,0)-IFERROR(VLOOKUP(Cal_Energy_Switching!I$4,Switching!$B$23:$E$31,2,0)/12,0)</f>
        <v>626.18042737633937</v>
      </c>
      <c r="J195" s="1">
        <f>Cal_Energy!J194+IFERROR(VLOOKUP(Cal_Energy_Switching!J$4,Switching!$B$35:$E$44,2,0)/12,0)-IFERROR(VLOOKUP(Cal_Energy_Switching!J$4,Switching!$B$23:$E$31,2,0)/12,0)</f>
        <v>11605.950279892422</v>
      </c>
      <c r="K195" s="6">
        <f>Cal_Energy!K194+IFERROR(VLOOKUP(Cal_Energy_Switching!K$4,Switching!$B$35:$E$44,2,0)/12,0)-IFERROR(VLOOKUP(Cal_Energy_Switching!K$4,Switching!$B$23:$E$31,2,0)/12,0)</f>
        <v>249269.55637603241</v>
      </c>
      <c r="L195" s="6">
        <f>Cal_Energy!L194+IFERROR(VLOOKUP(Cal_Energy_Switching!L$4,Switching!$B$35:$E$44,2,0)/12,0)-IFERROR(VLOOKUP(Cal_Energy_Switching!L$4,Switching!$B$23:$E$31,2,0)/12,0)</f>
        <v>19505.470101098072</v>
      </c>
      <c r="M195" s="6">
        <f>Cal_Energy!M194+IFERROR(VLOOKUP(Cal_Energy_Switching!M$4,Switching!$B$35:$E$44,2,0)/12,0)-IFERROR(VLOOKUP(Cal_Energy_Switching!M$4,Switching!$B$23:$E$31,2,0)/12,0)</f>
        <v>166749.53635523573</v>
      </c>
      <c r="N195" s="6">
        <f>Cal_Energy!N194+IFERROR(VLOOKUP(Cal_Energy_Switching!N$4,Switching!$B$35:$E$44,2,0)/12,0)-IFERROR(VLOOKUP(Cal_Energy_Switching!N$4,Switching!$B$23:$E$31,2,0)/12,0)</f>
        <v>104430.50896186668</v>
      </c>
      <c r="O195" s="6">
        <f>Cal_Energy!O194+IFERROR(VLOOKUP(Cal_Energy_Switching!O$4,Switching!$B$35:$E$44,2,0)/12,0)-IFERROR(VLOOKUP(Cal_Energy_Switching!O$4,Switching!$B$23:$E$31,2,0)/12,0)</f>
        <v>131907.3852496442</v>
      </c>
      <c r="P195" s="6">
        <f>Cal_Energy!P194+IFERROR(VLOOKUP(Cal_Energy_Switching!P$4,Switching!$B$35:$E$44,2,0)/12,0)-IFERROR(VLOOKUP(Cal_Energy_Switching!P$4,Switching!$B$23:$E$31,2,0)/12,0)</f>
        <v>0</v>
      </c>
      <c r="Q195" s="6">
        <f>Cal_Energy!Q194+IFERROR(VLOOKUP(Cal_Energy_Switching!Q$4,Switching!$B$35:$E$44,2,0)/12,0)-IFERROR(VLOOKUP(Cal_Energy_Switching!Q$4,Switching!$B$23:$E$31,2,0)/12,0)</f>
        <v>18035.256058674429</v>
      </c>
      <c r="R195" s="6">
        <f>Cal_Energy!R194+IFERROR(VLOOKUP(Cal_Energy_Switching!R$4,Switching!$B$35:$E$44,2,0)/12,0)-IFERROR(VLOOKUP(Cal_Energy_Switching!R$4,Switching!$B$23:$E$31,2,0)/12,0)</f>
        <v>16223.489111997595</v>
      </c>
      <c r="S195" s="6">
        <f>Cal_Energy!S194+IFERROR(VLOOKUP(Cal_Energy_Switching!S$4,Switching!$B$35:$E$44,2,0)/12,0)-IFERROR(VLOOKUP(Cal_Energy_Switching!S$4,Switching!$B$23:$E$31,2,0)/12,0)</f>
        <v>115908.34623152982</v>
      </c>
      <c r="T195" s="6">
        <f>Cal_Energy!T194+IFERROR(VLOOKUP(Cal_Energy_Switching!T$4,Switching!$B$35:$E$44,2,0)/12,0)-IFERROR(VLOOKUP(Cal_Energy_Switching!T$4,Switching!$B$23:$E$31,2,0)/12,0)</f>
        <v>11.268435231682339</v>
      </c>
      <c r="U195" s="6">
        <f>Cal_Energy!U194+IFERROR(VLOOKUP(Cal_Energy_Switching!U$4,Switching!$B$35:$E$44,2,0)/12,0)-IFERROR(VLOOKUP(Cal_Energy_Switching!U$4,Switching!$B$23:$E$31,2,0)/12,0)</f>
        <v>91.174336412499073</v>
      </c>
      <c r="V195" s="6">
        <f>Cal_Energy!V194+IFERROR(VLOOKUP(Cal_Energy_Switching!V$4,Switching!$B$35:$E$44,2,0)/12,0)-IFERROR(VLOOKUP(Cal_Energy_Switching!V$4,Switching!$B$23:$E$31,2,0)/12,0)</f>
        <v>47968.040843209907</v>
      </c>
      <c r="W195" s="6">
        <f>Cal_Energy!W194+IFERROR(VLOOKUP(Cal_Energy_Switching!W$4,Switching!$B$35:$E$44,2,0)/12,0)-IFERROR(VLOOKUP(Cal_Energy_Switching!W$4,Switching!$B$23:$E$31,2,0)/12,0)</f>
        <v>8922.6140670357654</v>
      </c>
      <c r="X195" s="6">
        <f>Cal_Energy!X194+IFERROR(VLOOKUP(Cal_Energy_Switching!X$4,Switching!$B$35:$E$44,2,0)/12,0)-IFERROR(VLOOKUP(Cal_Energy_Switching!X$4,Switching!$B$23:$E$31,2,0)/12,0)</f>
        <v>20924.214218180678</v>
      </c>
      <c r="Y195" s="35">
        <f t="shared" si="11"/>
        <v>7684.1058848374596</v>
      </c>
      <c r="Z195" s="1">
        <f>Cal_Energy!Z194+IFERROR(VLOOKUP(Cal_Energy_Switching!Z$4,Switching!$B$35:$E$44,2,0)/12,0)-IFERROR(VLOOKUP(Cal_Energy_Switching!Z$4,Switching!$B$23:$E$31,2,0)/12,0)</f>
        <v>3991.7343609086192</v>
      </c>
      <c r="AA195" s="1">
        <f>Cal_Energy!AA194+IFERROR(VLOOKUP(Cal_Energy_Switching!AA$4,Switching!$B$35:$E$44,2,0)/12,0)-IFERROR(VLOOKUP(Cal_Energy_Switching!AA$4,Switching!$B$23:$E$31,2,0)/12,0)</f>
        <v>3692.3715239288399</v>
      </c>
      <c r="AB195" s="6">
        <f>Cal_Energy!AB194+IFERROR(VLOOKUP(Cal_Energy_Switching!AB$4,Switching!$B$35:$E$44,2,0)/12,0)-IFERROR(VLOOKUP(Cal_Energy_Switching!AB$4,Switching!$B$23:$E$31,2,0)/12,0)</f>
        <v>48.688358760923755</v>
      </c>
      <c r="AC195" s="6">
        <f>Cal_Energy!AC194+IFERROR(VLOOKUP(Cal_Energy_Switching!AC$4,Switching!$B$35:$E$44,2,0)/12,0)-IFERROR(VLOOKUP(Cal_Energy_Switching!AC$4,Switching!$B$23:$E$31,2,0)/12,0)</f>
        <v>1414.1911630364052</v>
      </c>
      <c r="AD195" s="6">
        <f>Cal_Energy!AD194+IFERROR(VLOOKUP(Cal_Energy_Switching!AD$4,Switching!$B$35:$E$44,2,0)/12,0)-IFERROR(VLOOKUP(Cal_Energy_Switching!AD$4,Switching!$B$23:$E$31,2,0)/12,0)</f>
        <v>493.45923525878015</v>
      </c>
      <c r="AE195" s="6">
        <f>Cal_Energy!AE194+IFERROR(VLOOKUP(Cal_Energy_Switching!AE$4,Switching!$B$35:$E$44,2,0)/12,0)-IFERROR(VLOOKUP(Cal_Energy_Switching!AE$4,Switching!$B$23:$E$31,2,0)/12,0)</f>
        <v>3363.8509135284494</v>
      </c>
      <c r="AF195" s="6">
        <f>Cal_Energy!AF194+IFERROR(VLOOKUP(Cal_Energy_Switching!AF$4,Switching!$B$35:$E$44,2,0)/12,0)-IFERROR(VLOOKUP(Cal_Energy_Switching!AF$4,Switching!$B$23:$E$31,2,0)/12,0)</f>
        <v>9226.3995570870684</v>
      </c>
      <c r="AG195" s="6">
        <f>Cal_Energy!AG194+IFERROR(VLOOKUP(Cal_Energy_Switching!AG$4,Switching!$B$35:$E$44,2,0)/12,0)-IFERROR(VLOOKUP(Cal_Energy_Switching!AG$4,Switching!$B$23:$E$31,2,0)/12,0)</f>
        <v>5675.9015612590438</v>
      </c>
      <c r="AH195" s="6">
        <f>Cal_Energy!AH194+IFERROR(VLOOKUP(Cal_Energy_Switching!AH$4,Switching!$B$35:$E$44,2,0)/12,0)-IFERROR(VLOOKUP(Cal_Energy_Switching!AH$4,Switching!$B$23:$E$31,2,0)/12,0)</f>
        <v>1675.4306440324356</v>
      </c>
      <c r="AI195" s="6">
        <f>Cal_Energy!AI194+IFERROR(VLOOKUP(Cal_Energy_Switching!AI$4,Switching!$B$35:$E$44,2,0)/12,0)-IFERROR(VLOOKUP(Cal_Energy_Switching!AI$4,Switching!$B$23:$E$31,2,0)/12,0)</f>
        <v>3075.4665190290193</v>
      </c>
      <c r="AJ195" s="6">
        <f>Cal_Energy!AJ194+IFERROR(VLOOKUP(Cal_Energy_Switching!AJ$4,Switching!$B$35:$E$44,2,0)/12,0)-IFERROR(VLOOKUP(Cal_Energy_Switching!AJ$4,Switching!$B$23:$E$31,2,0)/12,0)</f>
        <v>299260.04399805982</v>
      </c>
      <c r="AK195" s="35">
        <f t="shared" si="12"/>
        <v>105725.83317764236</v>
      </c>
      <c r="AL195" s="1">
        <f>Cal_Energy!AL194+IFERROR(VLOOKUP(Cal_Energy_Switching!AL$4,Switching!$B$35:$E$44,2,0)/12,0)-IFERROR(VLOOKUP(Cal_Energy_Switching!AL$4,Switching!$B$23:$E$31,2,0)/12,0)</f>
        <v>29784.447959739864</v>
      </c>
      <c r="AM195" s="1">
        <f>Cal_Energy!AM194+IFERROR(VLOOKUP(Cal_Energy_Switching!AM$4,Switching!$B$35:$E$44,2,0)/12,0)-IFERROR(VLOOKUP(Cal_Energy_Switching!AM$4,Switching!$B$23:$E$31,2,0)/12,0)</f>
        <v>75941.385217902498</v>
      </c>
      <c r="AN195" s="6">
        <f>Cal_Energy!AN194+IFERROR(VLOOKUP(Cal_Energy_Switching!AN$4,Switching!$B$35:$E$44,2,0)/12,0)-IFERROR(VLOOKUP(Cal_Energy_Switching!AN$4,Switching!$B$23:$E$31,2,0)/12,0)</f>
        <v>275.02154188272777</v>
      </c>
      <c r="AO195" s="6">
        <f>Cal_Energy!AO194+IFERROR(VLOOKUP(Cal_Energy_Switching!AO$4,Switching!$B$35:$E$44,2,0)/12,0)-IFERROR(VLOOKUP(Cal_Energy_Switching!AO$4,Switching!$B$23:$E$31,2,0)/12,0)</f>
        <v>244.08176400875129</v>
      </c>
      <c r="AP195" s="6">
        <f>Cal_Energy!AP194+IFERROR(VLOOKUP(Cal_Energy_Switching!AP$4,Switching!$B$35:$E$44,2,0)/12,0)-IFERROR(VLOOKUP(Cal_Energy_Switching!AP$4,Switching!$B$23:$E$31,2,0)/12,0)</f>
        <v>7641.3745535056978</v>
      </c>
      <c r="AQ195" s="6">
        <f>Cal_Energy!AQ194+IFERROR(VLOOKUP(Cal_Energy_Switching!AQ$4,Switching!$B$35:$E$44,2,0)/12,0)-IFERROR(VLOOKUP(Cal_Energy_Switching!AQ$4,Switching!$B$23:$E$31,2,0)/12,0)</f>
        <v>84661.083345103776</v>
      </c>
      <c r="AR195" s="6">
        <f>Cal_Energy!AR194+IFERROR(VLOOKUP(Cal_Energy_Switching!AR$4,Switching!$B$35:$E$44,2,0)/12,0)-IFERROR(VLOOKUP(Cal_Energy_Switching!AR$4,Switching!$B$23:$E$31,2,0)/12,0)</f>
        <v>10997.258654114901</v>
      </c>
      <c r="AS195" s="6">
        <f>Cal_Energy!AS194+IFERROR(VLOOKUP(Cal_Energy_Switching!AS$4,Switching!$B$35:$E$44,2,0)/12,0)-IFERROR(VLOOKUP(Cal_Energy_Switching!AS$4,Switching!$B$23:$E$31,2,0)/12,0)</f>
        <v>138888.36847899962</v>
      </c>
      <c r="AT195" s="6">
        <f>Cal_Energy!AT194+IFERROR(VLOOKUP(Cal_Energy_Switching!AT$4,Switching!$B$35:$E$44,2,0)/12,0)-IFERROR(VLOOKUP(Cal_Energy_Switching!AT$4,Switching!$B$23:$E$31,2,0)/12,0)</f>
        <v>27605.936859601443</v>
      </c>
      <c r="AU195" s="6">
        <f>Cal_Energy!AU194+IFERROR(VLOOKUP(Cal_Energy_Switching!AU$4,Switching!$B$35:$E$44,2,0)/12,0)-IFERROR(VLOOKUP(Cal_Energy_Switching!AU$4,Switching!$B$23:$E$31,2,0)/12,0)</f>
        <v>65409.561911686134</v>
      </c>
      <c r="AV195" s="6">
        <f>Cal_Energy!AV194+IFERROR(VLOOKUP(Cal_Energy_Switching!AV$4,Switching!$B$35:$E$44,2,0)/12,0)-IFERROR(VLOOKUP(Cal_Energy_Switching!AV$4,Switching!$B$23:$E$31,2,0)/12,0)</f>
        <v>1152.6902964685592</v>
      </c>
      <c r="AW195" s="6">
        <f>Cal_Energy!AW194+IFERROR(VLOOKUP(Cal_Energy_Switching!AW$4,Switching!$B$35:$E$44,2,0)/12,0)-IFERROR(VLOOKUP(Cal_Energy_Switching!AW$4,Switching!$B$23:$E$31,2,0)/12,0)</f>
        <v>18540.614021248191</v>
      </c>
      <c r="AX195" s="6">
        <f>Cal_Energy!AX194+IFERROR(VLOOKUP(Cal_Energy_Switching!AX$4,Switching!$B$35:$E$44,2,0)/12,0)-IFERROR(VLOOKUP(Cal_Energy_Switching!AX$4,Switching!$B$23:$E$31,2,0)/12,0)</f>
        <v>145353.25692283115</v>
      </c>
      <c r="AY195" s="6">
        <f>Cal_Energy!AY194+IFERROR(VLOOKUP(Cal_Energy_Switching!AY$4,Switching!$B$35:$E$44,2,0)/12,0)-IFERROR(VLOOKUP(Cal_Energy_Switching!AY$4,Switching!$B$23:$E$31,2,0)/12,0)</f>
        <v>22681.661365060059</v>
      </c>
      <c r="AZ195" s="6">
        <f>Cal_Energy!AZ194+IFERROR(VLOOKUP(Cal_Energy_Switching!AZ$4,Switching!$B$35:$E$44,2,0)/12,0)-IFERROR(VLOOKUP(Cal_Energy_Switching!AZ$4,Switching!$B$23:$E$31,2,0)/12,0)</f>
        <v>7236.5</v>
      </c>
      <c r="BA195" s="6">
        <f>Cal_Energy!BA194+IFERROR(VLOOKUP(Cal_Energy_Switching!BA$4,Switching!$B$35:$E$44,2,0)/12,0)-IFERROR(VLOOKUP(Cal_Energy_Switching!BA$4,Switching!$B$23:$E$31,2,0)/12,0)</f>
        <v>4414.32</v>
      </c>
      <c r="BB195" s="7">
        <f t="shared" si="14"/>
        <v>2469010.3439919632</v>
      </c>
    </row>
    <row r="196" spans="1:54" x14ac:dyDescent="0.25">
      <c r="A196">
        <v>2030</v>
      </c>
      <c r="B196">
        <v>5</v>
      </c>
      <c r="C196" t="s">
        <v>302</v>
      </c>
      <c r="D196" s="6">
        <f>Cal_Energy!D195+IFERROR(VLOOKUP(Cal_Energy_Switching!D$4,Switching!$B$35:$E$44,2,0)/12,0)-IFERROR(VLOOKUP(Cal_Energy_Switching!D$4,Switching!$B$23:$E$31,2,0)/12,0)</f>
        <v>402279.62303241034</v>
      </c>
      <c r="E196" s="35">
        <f t="shared" si="13"/>
        <v>169011.60277936282</v>
      </c>
      <c r="F196" s="1">
        <f>Cal_Energy!F195+IFERROR(VLOOKUP(Cal_Energy_Switching!F$4,Switching!$B$35:$E$44,2,0)/12,0)-IFERROR(VLOOKUP(Cal_Energy_Switching!F$4,Switching!$B$23:$E$31,2,0)/12,0)</f>
        <v>68555.009061745135</v>
      </c>
      <c r="G196" s="1">
        <f>Cal_Energy!G195+IFERROR(VLOOKUP(Cal_Energy_Switching!G$4,Switching!$B$35:$E$44,2,0)/12,0)-IFERROR(VLOOKUP(Cal_Energy_Switching!G$4,Switching!$B$23:$E$31,2,0)/12,0)</f>
        <v>100456.59371761768</v>
      </c>
      <c r="H196" s="35">
        <f t="shared" si="10"/>
        <v>13682.299159580545</v>
      </c>
      <c r="I196" s="1">
        <f>Cal_Energy!I195+IFERROR(VLOOKUP(Cal_Energy_Switching!I$4,Switching!$B$35:$E$44,2,0)/12,0)-IFERROR(VLOOKUP(Cal_Energy_Switching!I$4,Switching!$B$23:$E$31,2,0)/12,0)</f>
        <v>700.41664369609066</v>
      </c>
      <c r="J196" s="1">
        <f>Cal_Energy!J195+IFERROR(VLOOKUP(Cal_Energy_Switching!J$4,Switching!$B$35:$E$44,2,0)/12,0)-IFERROR(VLOOKUP(Cal_Energy_Switching!J$4,Switching!$B$23:$E$31,2,0)/12,0)</f>
        <v>12981.882515884454</v>
      </c>
      <c r="K196" s="6">
        <f>Cal_Energy!K195+IFERROR(VLOOKUP(Cal_Energy_Switching!K$4,Switching!$B$35:$E$44,2,0)/12,0)-IFERROR(VLOOKUP(Cal_Energy_Switching!K$4,Switching!$B$23:$E$31,2,0)/12,0)</f>
        <v>288620.69678098673</v>
      </c>
      <c r="L196" s="6">
        <f>Cal_Energy!L195+IFERROR(VLOOKUP(Cal_Energy_Switching!L$4,Switching!$B$35:$E$44,2,0)/12,0)-IFERROR(VLOOKUP(Cal_Energy_Switching!L$4,Switching!$B$23:$E$31,2,0)/12,0)</f>
        <v>23605.710378522446</v>
      </c>
      <c r="M196" s="6">
        <f>Cal_Energy!M195+IFERROR(VLOOKUP(Cal_Energy_Switching!M$4,Switching!$B$35:$E$44,2,0)/12,0)-IFERROR(VLOOKUP(Cal_Energy_Switching!M$4,Switching!$B$23:$E$31,2,0)/12,0)</f>
        <v>192410.00876778975</v>
      </c>
      <c r="N196" s="6">
        <f>Cal_Energy!N195+IFERROR(VLOOKUP(Cal_Energy_Switching!N$4,Switching!$B$35:$E$44,2,0)/12,0)-IFERROR(VLOOKUP(Cal_Energy_Switching!N$4,Switching!$B$23:$E$31,2,0)/12,0)</f>
        <v>119895.5223970739</v>
      </c>
      <c r="O196" s="6">
        <f>Cal_Energy!O195+IFERROR(VLOOKUP(Cal_Energy_Switching!O$4,Switching!$B$35:$E$44,2,0)/12,0)-IFERROR(VLOOKUP(Cal_Energy_Switching!O$4,Switching!$B$23:$E$31,2,0)/12,0)</f>
        <v>149014.48954333304</v>
      </c>
      <c r="P196" s="6">
        <f>Cal_Energy!P195+IFERROR(VLOOKUP(Cal_Energy_Switching!P$4,Switching!$B$35:$E$44,2,0)/12,0)-IFERROR(VLOOKUP(Cal_Energy_Switching!P$4,Switching!$B$23:$E$31,2,0)/12,0)</f>
        <v>0</v>
      </c>
      <c r="Q196" s="6">
        <f>Cal_Energy!Q195+IFERROR(VLOOKUP(Cal_Energy_Switching!Q$4,Switching!$B$35:$E$44,2,0)/12,0)-IFERROR(VLOOKUP(Cal_Energy_Switching!Q$4,Switching!$B$23:$E$31,2,0)/12,0)</f>
        <v>20623.463315795838</v>
      </c>
      <c r="R196" s="6">
        <f>Cal_Energy!R195+IFERROR(VLOOKUP(Cal_Energy_Switching!R$4,Switching!$B$35:$E$44,2,0)/12,0)-IFERROR(VLOOKUP(Cal_Energy_Switching!R$4,Switching!$B$23:$E$31,2,0)/12,0)</f>
        <v>19032.319567118273</v>
      </c>
      <c r="S196" s="6">
        <f>Cal_Energy!S195+IFERROR(VLOOKUP(Cal_Energy_Switching!S$4,Switching!$B$35:$E$44,2,0)/12,0)-IFERROR(VLOOKUP(Cal_Energy_Switching!S$4,Switching!$B$23:$E$31,2,0)/12,0)</f>
        <v>131680.34241642174</v>
      </c>
      <c r="T196" s="6">
        <f>Cal_Energy!T195+IFERROR(VLOOKUP(Cal_Energy_Switching!T$4,Switching!$B$35:$E$44,2,0)/12,0)-IFERROR(VLOOKUP(Cal_Energy_Switching!T$4,Switching!$B$23:$E$31,2,0)/12,0)</f>
        <v>12.715461743809296</v>
      </c>
      <c r="U196" s="6">
        <f>Cal_Energy!U195+IFERROR(VLOOKUP(Cal_Energy_Switching!U$4,Switching!$B$35:$E$44,2,0)/12,0)-IFERROR(VLOOKUP(Cal_Energy_Switching!U$4,Switching!$B$23:$E$31,2,0)/12,0)</f>
        <v>103.42157246456935</v>
      </c>
      <c r="V196" s="6">
        <f>Cal_Energy!V195+IFERROR(VLOOKUP(Cal_Energy_Switching!V$4,Switching!$B$35:$E$44,2,0)/12,0)-IFERROR(VLOOKUP(Cal_Energy_Switching!V$4,Switching!$B$23:$E$31,2,0)/12,0)</f>
        <v>48437.686864592841</v>
      </c>
      <c r="W196" s="6">
        <f>Cal_Energy!W195+IFERROR(VLOOKUP(Cal_Energy_Switching!W$4,Switching!$B$35:$E$44,2,0)/12,0)-IFERROR(VLOOKUP(Cal_Energy_Switching!W$4,Switching!$B$23:$E$31,2,0)/12,0)</f>
        <v>9336.7429432258959</v>
      </c>
      <c r="X196" s="6">
        <f>Cal_Energy!X195+IFERROR(VLOOKUP(Cal_Energy_Switching!X$4,Switching!$B$35:$E$44,2,0)/12,0)-IFERROR(VLOOKUP(Cal_Energy_Switching!X$4,Switching!$B$23:$E$31,2,0)/12,0)</f>
        <v>24112.895173118242</v>
      </c>
      <c r="Y196" s="35">
        <f t="shared" si="11"/>
        <v>7375.915411097636</v>
      </c>
      <c r="Z196" s="1">
        <f>Cal_Energy!Z195+IFERROR(VLOOKUP(Cal_Energy_Switching!Z$4,Switching!$B$35:$E$44,2,0)/12,0)-IFERROR(VLOOKUP(Cal_Energy_Switching!Z$4,Switching!$B$23:$E$31,2,0)/12,0)</f>
        <v>3831.6357727098989</v>
      </c>
      <c r="AA196" s="1">
        <f>Cal_Energy!AA195+IFERROR(VLOOKUP(Cal_Energy_Switching!AA$4,Switching!$B$35:$E$44,2,0)/12,0)-IFERROR(VLOOKUP(Cal_Energy_Switching!AA$4,Switching!$B$23:$E$31,2,0)/12,0)</f>
        <v>3544.2796383877376</v>
      </c>
      <c r="AB196" s="6">
        <f>Cal_Energy!AB195+IFERROR(VLOOKUP(Cal_Energy_Switching!AB$4,Switching!$B$35:$E$44,2,0)/12,0)-IFERROR(VLOOKUP(Cal_Energy_Switching!AB$4,Switching!$B$23:$E$31,2,0)/12,0)</f>
        <v>55.905510567227594</v>
      </c>
      <c r="AC196" s="6">
        <f>Cal_Energy!AC195+IFERROR(VLOOKUP(Cal_Energy_Switching!AC$4,Switching!$B$35:$E$44,2,0)/12,0)-IFERROR(VLOOKUP(Cal_Energy_Switching!AC$4,Switching!$B$23:$E$31,2,0)/12,0)</f>
        <v>1333.32560208015</v>
      </c>
      <c r="AD196" s="6">
        <f>Cal_Energy!AD195+IFERROR(VLOOKUP(Cal_Energy_Switching!AD$4,Switching!$B$35:$E$44,2,0)/12,0)-IFERROR(VLOOKUP(Cal_Energy_Switching!AD$4,Switching!$B$23:$E$31,2,0)/12,0)</f>
        <v>512.88667683472045</v>
      </c>
      <c r="AE196" s="6">
        <f>Cal_Energy!AE195+IFERROR(VLOOKUP(Cal_Energy_Switching!AE$4,Switching!$B$35:$E$44,2,0)/12,0)-IFERROR(VLOOKUP(Cal_Energy_Switching!AE$4,Switching!$B$23:$E$31,2,0)/12,0)</f>
        <v>3494.9422083276286</v>
      </c>
      <c r="AF196" s="6">
        <f>Cal_Energy!AF195+IFERROR(VLOOKUP(Cal_Energy_Switching!AF$4,Switching!$B$35:$E$44,2,0)/12,0)-IFERROR(VLOOKUP(Cal_Energy_Switching!AF$4,Switching!$B$23:$E$31,2,0)/12,0)</f>
        <v>10225.889787441869</v>
      </c>
      <c r="AG196" s="6">
        <f>Cal_Energy!AG195+IFERROR(VLOOKUP(Cal_Energy_Switching!AG$4,Switching!$B$35:$E$44,2,0)/12,0)-IFERROR(VLOOKUP(Cal_Energy_Switching!AG$4,Switching!$B$23:$E$31,2,0)/12,0)</f>
        <v>5897.0948614215858</v>
      </c>
      <c r="AH196" s="6">
        <f>Cal_Energy!AH195+IFERROR(VLOOKUP(Cal_Energy_Switching!AH$4,Switching!$B$35:$E$44,2,0)/12,0)-IFERROR(VLOOKUP(Cal_Energy_Switching!AH$4,Switching!$B$23:$E$31,2,0)/12,0)</f>
        <v>1740.7231846706461</v>
      </c>
      <c r="AI196" s="6">
        <f>Cal_Energy!AI195+IFERROR(VLOOKUP(Cal_Energy_Switching!AI$4,Switching!$B$35:$E$44,2,0)/12,0)-IFERROR(VLOOKUP(Cal_Energy_Switching!AI$4,Switching!$B$23:$E$31,2,0)/12,0)</f>
        <v>3408.6299291472874</v>
      </c>
      <c r="AJ196" s="6">
        <f>Cal_Energy!AJ195+IFERROR(VLOOKUP(Cal_Energy_Switching!AJ$4,Switching!$B$35:$E$44,2,0)/12,0)-IFERROR(VLOOKUP(Cal_Energy_Switching!AJ$4,Switching!$B$23:$E$31,2,0)/12,0)</f>
        <v>353620.32660297258</v>
      </c>
      <c r="AK196" s="35">
        <f t="shared" si="12"/>
        <v>118141.6053535994</v>
      </c>
      <c r="AL196" s="1">
        <f>Cal_Energy!AL195+IFERROR(VLOOKUP(Cal_Energy_Switching!AL$4,Switching!$B$35:$E$44,2,0)/12,0)-IFERROR(VLOOKUP(Cal_Energy_Switching!AL$4,Switching!$B$23:$E$31,2,0)/12,0)</f>
        <v>33260.864169007837</v>
      </c>
      <c r="AM196" s="1">
        <f>Cal_Energy!AM195+IFERROR(VLOOKUP(Cal_Energy_Switching!AM$4,Switching!$B$35:$E$44,2,0)/12,0)-IFERROR(VLOOKUP(Cal_Energy_Switching!AM$4,Switching!$B$23:$E$31,2,0)/12,0)</f>
        <v>84880.741184591563</v>
      </c>
      <c r="AN196" s="6">
        <f>Cal_Energy!AN195+IFERROR(VLOOKUP(Cal_Energy_Switching!AN$4,Switching!$B$35:$E$44,2,0)/12,0)-IFERROR(VLOOKUP(Cal_Energy_Switching!AN$4,Switching!$B$23:$E$31,2,0)/12,0)</f>
        <v>305.69043164896937</v>
      </c>
      <c r="AO196" s="6">
        <f>Cal_Energy!AO195+IFERROR(VLOOKUP(Cal_Energy_Switching!AO$4,Switching!$B$35:$E$44,2,0)/12,0)-IFERROR(VLOOKUP(Cal_Energy_Switching!AO$4,Switching!$B$23:$E$31,2,0)/12,0)</f>
        <v>273.1137347881708</v>
      </c>
      <c r="AP196" s="6">
        <f>Cal_Energy!AP195+IFERROR(VLOOKUP(Cal_Energy_Switching!AP$4,Switching!$B$35:$E$44,2,0)/12,0)-IFERROR(VLOOKUP(Cal_Energy_Switching!AP$4,Switching!$B$23:$E$31,2,0)/12,0)</f>
        <v>8254.9761898456909</v>
      </c>
      <c r="AQ196" s="6">
        <f>Cal_Energy!AQ195+IFERROR(VLOOKUP(Cal_Energy_Switching!AQ$4,Switching!$B$35:$E$44,2,0)/12,0)-IFERROR(VLOOKUP(Cal_Energy_Switching!AQ$4,Switching!$B$23:$E$31,2,0)/12,0)</f>
        <v>94935.679371392616</v>
      </c>
      <c r="AR196" s="6">
        <f>Cal_Energy!AR195+IFERROR(VLOOKUP(Cal_Energy_Switching!AR$4,Switching!$B$35:$E$44,2,0)/12,0)-IFERROR(VLOOKUP(Cal_Energy_Switching!AR$4,Switching!$B$23:$E$31,2,0)/12,0)</f>
        <v>12649.021953300215</v>
      </c>
      <c r="AS196" s="6">
        <f>Cal_Energy!AS195+IFERROR(VLOOKUP(Cal_Energy_Switching!AS$4,Switching!$B$35:$E$44,2,0)/12,0)-IFERROR(VLOOKUP(Cal_Energy_Switching!AS$4,Switching!$B$23:$E$31,2,0)/12,0)</f>
        <v>163409.42604797822</v>
      </c>
      <c r="AT196" s="6">
        <f>Cal_Energy!AT195+IFERROR(VLOOKUP(Cal_Energy_Switching!AT$4,Switching!$B$35:$E$44,2,0)/12,0)-IFERROR(VLOOKUP(Cal_Energy_Switching!AT$4,Switching!$B$23:$E$31,2,0)/12,0)</f>
        <v>31460.051224367169</v>
      </c>
      <c r="AU196" s="6">
        <f>Cal_Energy!AU195+IFERROR(VLOOKUP(Cal_Energy_Switching!AU$4,Switching!$B$35:$E$44,2,0)/12,0)-IFERROR(VLOOKUP(Cal_Energy_Switching!AU$4,Switching!$B$23:$E$31,2,0)/12,0)</f>
        <v>76948.883120617262</v>
      </c>
      <c r="AV196" s="6">
        <f>Cal_Energy!AV195+IFERROR(VLOOKUP(Cal_Energy_Switching!AV$4,Switching!$B$35:$E$44,2,0)/12,0)-IFERROR(VLOOKUP(Cal_Energy_Switching!AV$4,Switching!$B$23:$E$31,2,0)/12,0)</f>
        <v>1339.6349136445713</v>
      </c>
      <c r="AW196" s="6">
        <f>Cal_Energy!AW195+IFERROR(VLOOKUP(Cal_Energy_Switching!AW$4,Switching!$B$35:$E$44,2,0)/12,0)-IFERROR(VLOOKUP(Cal_Energy_Switching!AW$4,Switching!$B$23:$E$31,2,0)/12,0)</f>
        <v>21800.513350026915</v>
      </c>
      <c r="AX196" s="6">
        <f>Cal_Energy!AX195+IFERROR(VLOOKUP(Cal_Energy_Switching!AX$4,Switching!$B$35:$E$44,2,0)/12,0)-IFERROR(VLOOKUP(Cal_Energy_Switching!AX$4,Switching!$B$23:$E$31,2,0)/12,0)</f>
        <v>168926.81267668263</v>
      </c>
      <c r="AY196" s="6">
        <f>Cal_Energy!AY195+IFERROR(VLOOKUP(Cal_Energy_Switching!AY$4,Switching!$B$35:$E$44,2,0)/12,0)-IFERROR(VLOOKUP(Cal_Energy_Switching!AY$4,Switching!$B$23:$E$31,2,0)/12,0)</f>
        <v>26111.213364814248</v>
      </c>
      <c r="AZ196" s="6">
        <f>Cal_Energy!AZ195+IFERROR(VLOOKUP(Cal_Energy_Switching!AZ$4,Switching!$B$35:$E$44,2,0)/12,0)-IFERROR(VLOOKUP(Cal_Energy_Switching!AZ$4,Switching!$B$23:$E$31,2,0)/12,0)</f>
        <v>8289</v>
      </c>
      <c r="BA196" s="6">
        <f>Cal_Energy!BA195+IFERROR(VLOOKUP(Cal_Energy_Switching!BA$4,Switching!$B$35:$E$44,2,0)/12,0)-IFERROR(VLOOKUP(Cal_Energy_Switching!BA$4,Switching!$B$23:$E$31,2,0)/12,0)</f>
        <v>4343.3999999999996</v>
      </c>
      <c r="BB196" s="7">
        <f t="shared" si="14"/>
        <v>2736714.2016608086</v>
      </c>
    </row>
    <row r="197" spans="1:54" x14ac:dyDescent="0.25">
      <c r="A197">
        <v>2030</v>
      </c>
      <c r="B197">
        <v>6</v>
      </c>
      <c r="C197" t="s">
        <v>303</v>
      </c>
      <c r="D197" s="6">
        <f>Cal_Energy!D196+IFERROR(VLOOKUP(Cal_Energy_Switching!D$4,Switching!$B$35:$E$44,2,0)/12,0)-IFERROR(VLOOKUP(Cal_Energy_Switching!D$4,Switching!$B$23:$E$31,2,0)/12,0)</f>
        <v>503174.74974127527</v>
      </c>
      <c r="E197" s="35">
        <f t="shared" si="13"/>
        <v>194409.45242099796</v>
      </c>
      <c r="F197" s="1">
        <f>Cal_Energy!F196+IFERROR(VLOOKUP(Cal_Energy_Switching!F$4,Switching!$B$35:$E$44,2,0)/12,0)-IFERROR(VLOOKUP(Cal_Energy_Switching!F$4,Switching!$B$23:$E$31,2,0)/12,0)</f>
        <v>78714.148918399194</v>
      </c>
      <c r="G197" s="1">
        <f>Cal_Energy!G196+IFERROR(VLOOKUP(Cal_Energy_Switching!G$4,Switching!$B$35:$E$44,2,0)/12,0)-IFERROR(VLOOKUP(Cal_Energy_Switching!G$4,Switching!$B$23:$E$31,2,0)/12,0)</f>
        <v>115695.30350259876</v>
      </c>
      <c r="H197" s="35">
        <f t="shared" si="10"/>
        <v>13596.922503181042</v>
      </c>
      <c r="I197" s="1">
        <f>Cal_Energy!I196+IFERROR(VLOOKUP(Cal_Energy_Switching!I$4,Switching!$B$35:$E$44,2,0)/12,0)-IFERROR(VLOOKUP(Cal_Energy_Switching!I$4,Switching!$B$23:$E$31,2,0)/12,0)</f>
        <v>696.04608941805009</v>
      </c>
      <c r="J197" s="1">
        <f>Cal_Energy!J196+IFERROR(VLOOKUP(Cal_Energy_Switching!J$4,Switching!$B$35:$E$44,2,0)/12,0)-IFERROR(VLOOKUP(Cal_Energy_Switching!J$4,Switching!$B$23:$E$31,2,0)/12,0)</f>
        <v>12900.876413762991</v>
      </c>
      <c r="K197" s="6">
        <f>Cal_Energy!K196+IFERROR(VLOOKUP(Cal_Energy_Switching!K$4,Switching!$B$35:$E$44,2,0)/12,0)-IFERROR(VLOOKUP(Cal_Energy_Switching!K$4,Switching!$B$23:$E$31,2,0)/12,0)</f>
        <v>302014.68233728787</v>
      </c>
      <c r="L197" s="6">
        <f>Cal_Energy!L196+IFERROR(VLOOKUP(Cal_Energy_Switching!L$4,Switching!$B$35:$E$44,2,0)/12,0)-IFERROR(VLOOKUP(Cal_Energy_Switching!L$4,Switching!$B$23:$E$31,2,0)/12,0)</f>
        <v>25001.313110439001</v>
      </c>
      <c r="M197" s="6">
        <f>Cal_Energy!M196+IFERROR(VLOOKUP(Cal_Energy_Switching!M$4,Switching!$B$35:$E$44,2,0)/12,0)-IFERROR(VLOOKUP(Cal_Energy_Switching!M$4,Switching!$B$23:$E$31,2,0)/12,0)</f>
        <v>215309.05288892513</v>
      </c>
      <c r="N197" s="6">
        <f>Cal_Energy!N196+IFERROR(VLOOKUP(Cal_Energy_Switching!N$4,Switching!$B$35:$E$44,2,0)/12,0)-IFERROR(VLOOKUP(Cal_Energy_Switching!N$4,Switching!$B$23:$E$31,2,0)/12,0)</f>
        <v>125159.36391342015</v>
      </c>
      <c r="O197" s="6">
        <f>Cal_Energy!O196+IFERROR(VLOOKUP(Cal_Energy_Switching!O$4,Switching!$B$35:$E$44,2,0)/12,0)-IFERROR(VLOOKUP(Cal_Energy_Switching!O$4,Switching!$B$23:$E$31,2,0)/12,0)</f>
        <v>164280.62844007424</v>
      </c>
      <c r="P197" s="6">
        <f>Cal_Energy!P196+IFERROR(VLOOKUP(Cal_Energy_Switching!P$4,Switching!$B$35:$E$44,2,0)/12,0)-IFERROR(VLOOKUP(Cal_Energy_Switching!P$4,Switching!$B$23:$E$31,2,0)/12,0)</f>
        <v>0</v>
      </c>
      <c r="Q197" s="6">
        <f>Cal_Energy!Q196+IFERROR(VLOOKUP(Cal_Energy_Switching!Q$4,Switching!$B$35:$E$44,2,0)/12,0)-IFERROR(VLOOKUP(Cal_Energy_Switching!Q$4,Switching!$B$23:$E$31,2,0)/12,0)</f>
        <v>24310.405948051837</v>
      </c>
      <c r="R197" s="6">
        <f>Cal_Energy!R196+IFERROR(VLOOKUP(Cal_Energy_Switching!R$4,Switching!$B$35:$E$44,2,0)/12,0)-IFERROR(VLOOKUP(Cal_Energy_Switching!R$4,Switching!$B$23:$E$31,2,0)/12,0)</f>
        <v>19806.172828951629</v>
      </c>
      <c r="S197" s="6">
        <f>Cal_Energy!S196+IFERROR(VLOOKUP(Cal_Energy_Switching!S$4,Switching!$B$35:$E$44,2,0)/12,0)-IFERROR(VLOOKUP(Cal_Energy_Switching!S$4,Switching!$B$23:$E$31,2,0)/12,0)</f>
        <v>130303.45719423838</v>
      </c>
      <c r="T197" s="6">
        <f>Cal_Energy!T196+IFERROR(VLOOKUP(Cal_Energy_Switching!T$4,Switching!$B$35:$E$44,2,0)/12,0)-IFERROR(VLOOKUP(Cal_Energy_Switching!T$4,Switching!$B$23:$E$31,2,0)/12,0)</f>
        <v>10.89639559496425</v>
      </c>
      <c r="U197" s="6">
        <f>Cal_Energy!U196+IFERROR(VLOOKUP(Cal_Energy_Switching!U$4,Switching!$B$35:$E$44,2,0)/12,0)-IFERROR(VLOOKUP(Cal_Energy_Switching!U$4,Switching!$B$23:$E$31,2,0)/12,0)</f>
        <v>105.67064214408984</v>
      </c>
      <c r="V197" s="6">
        <f>Cal_Energy!V196+IFERROR(VLOOKUP(Cal_Energy_Switching!V$4,Switching!$B$35:$E$44,2,0)/12,0)-IFERROR(VLOOKUP(Cal_Energy_Switching!V$4,Switching!$B$23:$E$31,2,0)/12,0)</f>
        <v>45688.667155562805</v>
      </c>
      <c r="W197" s="6">
        <f>Cal_Energy!W196+IFERROR(VLOOKUP(Cal_Energy_Switching!W$4,Switching!$B$35:$E$44,2,0)/12,0)-IFERROR(VLOOKUP(Cal_Energy_Switching!W$4,Switching!$B$23:$E$31,2,0)/12,0)</f>
        <v>9011.4039957004006</v>
      </c>
      <c r="X197" s="6">
        <f>Cal_Energy!X196+IFERROR(VLOOKUP(Cal_Energy_Switching!X$4,Switching!$B$35:$E$44,2,0)/12,0)-IFERROR(VLOOKUP(Cal_Energy_Switching!X$4,Switching!$B$23:$E$31,2,0)/12,0)</f>
        <v>23125.044140640352</v>
      </c>
      <c r="Y197" s="35">
        <f t="shared" si="11"/>
        <v>7384.9775480240151</v>
      </c>
      <c r="Z197" s="1">
        <f>Cal_Energy!Z196+IFERROR(VLOOKUP(Cal_Energy_Switching!Z$4,Switching!$B$35:$E$44,2,0)/12,0)-IFERROR(VLOOKUP(Cal_Energy_Switching!Z$4,Switching!$B$23:$E$31,2,0)/12,0)</f>
        <v>3836.3433657460209</v>
      </c>
      <c r="AA197" s="1">
        <f>Cal_Energy!AA196+IFERROR(VLOOKUP(Cal_Energy_Switching!AA$4,Switching!$B$35:$E$44,2,0)/12,0)-IFERROR(VLOOKUP(Cal_Energy_Switching!AA$4,Switching!$B$23:$E$31,2,0)/12,0)</f>
        <v>3548.6341822779946</v>
      </c>
      <c r="AB197" s="6">
        <f>Cal_Energy!AB196+IFERROR(VLOOKUP(Cal_Energy_Switching!AB$4,Switching!$B$35:$E$44,2,0)/12,0)-IFERROR(VLOOKUP(Cal_Energy_Switching!AB$4,Switching!$B$23:$E$31,2,0)/12,0)</f>
        <v>55.619218439591798</v>
      </c>
      <c r="AC197" s="6">
        <f>Cal_Energy!AC196+IFERROR(VLOOKUP(Cal_Energy_Switching!AC$4,Switching!$B$35:$E$44,2,0)/12,0)-IFERROR(VLOOKUP(Cal_Energy_Switching!AC$4,Switching!$B$23:$E$31,2,0)/12,0)</f>
        <v>1231.623014590318</v>
      </c>
      <c r="AD197" s="6">
        <f>Cal_Energy!AD196+IFERROR(VLOOKUP(Cal_Energy_Switching!AD$4,Switching!$B$35:$E$44,2,0)/12,0)-IFERROR(VLOOKUP(Cal_Energy_Switching!AD$4,Switching!$B$23:$E$31,2,0)/12,0)</f>
        <v>496.50730861390457</v>
      </c>
      <c r="AE197" s="6">
        <f>Cal_Energy!AE196+IFERROR(VLOOKUP(Cal_Energy_Switching!AE$4,Switching!$B$35:$E$44,2,0)/12,0)-IFERROR(VLOOKUP(Cal_Energy_Switching!AE$4,Switching!$B$23:$E$31,2,0)/12,0)</f>
        <v>3312.5407774515356</v>
      </c>
      <c r="AF197" s="6">
        <f>Cal_Energy!AF196+IFERROR(VLOOKUP(Cal_Energy_Switching!AF$4,Switching!$B$35:$E$44,2,0)/12,0)-IFERROR(VLOOKUP(Cal_Energy_Switching!AF$4,Switching!$B$23:$E$31,2,0)/12,0)</f>
        <v>10532.120761863771</v>
      </c>
      <c r="AG197" s="6">
        <f>Cal_Energy!AG196+IFERROR(VLOOKUP(Cal_Energy_Switching!AG$4,Switching!$B$35:$E$44,2,0)/12,0)-IFERROR(VLOOKUP(Cal_Energy_Switching!AG$4,Switching!$B$23:$E$31,2,0)/12,0)</f>
        <v>5589.3248106973251</v>
      </c>
      <c r="AH197" s="6">
        <f>Cal_Energy!AH196+IFERROR(VLOOKUP(Cal_Energy_Switching!AH$4,Switching!$B$35:$E$44,2,0)/12,0)-IFERROR(VLOOKUP(Cal_Energy_Switching!AH$4,Switching!$B$23:$E$31,2,0)/12,0)</f>
        <v>1649.8746439175077</v>
      </c>
      <c r="AI197" s="6">
        <f>Cal_Energy!AI196+IFERROR(VLOOKUP(Cal_Energy_Switching!AI$4,Switching!$B$35:$E$44,2,0)/12,0)-IFERROR(VLOOKUP(Cal_Energy_Switching!AI$4,Switching!$B$23:$E$31,2,0)/12,0)</f>
        <v>3510.7069206212536</v>
      </c>
      <c r="AJ197" s="6">
        <f>Cal_Energy!AJ196+IFERROR(VLOOKUP(Cal_Energy_Switching!AJ$4,Switching!$B$35:$E$44,2,0)/12,0)-IFERROR(VLOOKUP(Cal_Energy_Switching!AJ$4,Switching!$B$23:$E$31,2,0)/12,0)</f>
        <v>482075.01103712805</v>
      </c>
      <c r="AK197" s="35">
        <f t="shared" si="12"/>
        <v>133673.58304654216</v>
      </c>
      <c r="AL197" s="1">
        <f>Cal_Energy!AL196+IFERROR(VLOOKUP(Cal_Energy_Switching!AL$4,Switching!$B$35:$E$44,2,0)/12,0)-IFERROR(VLOOKUP(Cal_Energy_Switching!AL$4,Switching!$B$23:$E$31,2,0)/12,0)</f>
        <v>37609.817923031813</v>
      </c>
      <c r="AM197" s="1">
        <f>Cal_Energy!AM196+IFERROR(VLOOKUP(Cal_Energy_Switching!AM$4,Switching!$B$35:$E$44,2,0)/12,0)-IFERROR(VLOOKUP(Cal_Energy_Switching!AM$4,Switching!$B$23:$E$31,2,0)/12,0)</f>
        <v>96063.765123510355</v>
      </c>
      <c r="AN197" s="6">
        <f>Cal_Energy!AN196+IFERROR(VLOOKUP(Cal_Energy_Switching!AN$4,Switching!$B$35:$E$44,2,0)/12,0)-IFERROR(VLOOKUP(Cal_Energy_Switching!AN$4,Switching!$B$23:$E$31,2,0)/12,0)</f>
        <v>281.179639853433</v>
      </c>
      <c r="AO197" s="6">
        <f>Cal_Energy!AO196+IFERROR(VLOOKUP(Cal_Energy_Switching!AO$4,Switching!$B$35:$E$44,2,0)/12,0)-IFERROR(VLOOKUP(Cal_Energy_Switching!AO$4,Switching!$B$23:$E$31,2,0)/12,0)</f>
        <v>277.54097000594425</v>
      </c>
      <c r="AP197" s="6">
        <f>Cal_Energy!AP196+IFERROR(VLOOKUP(Cal_Energy_Switching!AP$4,Switching!$B$35:$E$44,2,0)/12,0)-IFERROR(VLOOKUP(Cal_Energy_Switching!AP$4,Switching!$B$23:$E$31,2,0)/12,0)</f>
        <v>7350.7540533296824</v>
      </c>
      <c r="AQ197" s="6">
        <f>Cal_Energy!AQ196+IFERROR(VLOOKUP(Cal_Energy_Switching!AQ$4,Switching!$B$35:$E$44,2,0)/12,0)-IFERROR(VLOOKUP(Cal_Energy_Switching!AQ$4,Switching!$B$23:$E$31,2,0)/12,0)</f>
        <v>92270.046368166979</v>
      </c>
      <c r="AR197" s="6">
        <f>Cal_Energy!AR196+IFERROR(VLOOKUP(Cal_Energy_Switching!AR$4,Switching!$B$35:$E$44,2,0)/12,0)-IFERROR(VLOOKUP(Cal_Energy_Switching!AR$4,Switching!$B$23:$E$31,2,0)/12,0)</f>
        <v>14104.147178769897</v>
      </c>
      <c r="AS197" s="6">
        <f>Cal_Energy!AS196+IFERROR(VLOOKUP(Cal_Energy_Switching!AS$4,Switching!$B$35:$E$44,2,0)/12,0)-IFERROR(VLOOKUP(Cal_Energy_Switching!AS$4,Switching!$B$23:$E$31,2,0)/12,0)</f>
        <v>184733.57369663147</v>
      </c>
      <c r="AT197" s="6">
        <f>Cal_Energy!AT196+IFERROR(VLOOKUP(Cal_Energy_Switching!AT$4,Switching!$B$35:$E$44,2,0)/12,0)-IFERROR(VLOOKUP(Cal_Energy_Switching!AT$4,Switching!$B$23:$E$31,2,0)/12,0)</f>
        <v>34855.343417129756</v>
      </c>
      <c r="AU197" s="6">
        <f>Cal_Energy!AU196+IFERROR(VLOOKUP(Cal_Energy_Switching!AU$4,Switching!$B$35:$E$44,2,0)/12,0)-IFERROR(VLOOKUP(Cal_Energy_Switching!AU$4,Switching!$B$23:$E$31,2,0)/12,0)</f>
        <v>86983.776131748193</v>
      </c>
      <c r="AV197" s="6">
        <f>Cal_Energy!AV196+IFERROR(VLOOKUP(Cal_Energy_Switching!AV$4,Switching!$B$35:$E$44,2,0)/12,0)-IFERROR(VLOOKUP(Cal_Energy_Switching!AV$4,Switching!$B$23:$E$31,2,0)/12,0)</f>
        <v>1406.3325754098146</v>
      </c>
      <c r="AW197" s="6">
        <f>Cal_Energy!AW196+IFERROR(VLOOKUP(Cal_Energy_Switching!AW$4,Switching!$B$35:$E$44,2,0)/12,0)-IFERROR(VLOOKUP(Cal_Energy_Switching!AW$4,Switching!$B$23:$E$31,2,0)/12,0)</f>
        <v>22664.506548882797</v>
      </c>
      <c r="AX197" s="6">
        <f>Cal_Energy!AX196+IFERROR(VLOOKUP(Cal_Energy_Switching!AX$4,Switching!$B$35:$E$44,2,0)/12,0)-IFERROR(VLOOKUP(Cal_Energy_Switching!AX$4,Switching!$B$23:$E$31,2,0)/12,0)</f>
        <v>177337.33057244073</v>
      </c>
      <c r="AY197" s="6">
        <f>Cal_Energy!AY196+IFERROR(VLOOKUP(Cal_Energy_Switching!AY$4,Switching!$B$35:$E$44,2,0)/12,0)-IFERROR(VLOOKUP(Cal_Energy_Switching!AY$4,Switching!$B$23:$E$31,2,0)/12,0)</f>
        <v>27020.170760139794</v>
      </c>
      <c r="AZ197" s="6">
        <f>Cal_Energy!AZ196+IFERROR(VLOOKUP(Cal_Energy_Switching!AZ$4,Switching!$B$35:$E$44,2,0)/12,0)-IFERROR(VLOOKUP(Cal_Energy_Switching!AZ$4,Switching!$B$23:$E$31,2,0)/12,0)</f>
        <v>10068</v>
      </c>
      <c r="BA197" s="6">
        <f>Cal_Energy!BA196+IFERROR(VLOOKUP(Cal_Energy_Switching!BA$4,Switching!$B$35:$E$44,2,0)/12,0)-IFERROR(VLOOKUP(Cal_Energy_Switching!BA$4,Switching!$B$23:$E$31,2,0)/12,0)</f>
        <v>4921.8</v>
      </c>
      <c r="BB197" s="7">
        <f t="shared" si="14"/>
        <v>3109094.274656883</v>
      </c>
    </row>
    <row r="198" spans="1:54" x14ac:dyDescent="0.25">
      <c r="A198">
        <v>2030</v>
      </c>
      <c r="B198">
        <v>7</v>
      </c>
      <c r="C198" t="s">
        <v>304</v>
      </c>
      <c r="D198" s="6">
        <f>Cal_Energy!D197+IFERROR(VLOOKUP(Cal_Energy_Switching!D$4,Switching!$B$35:$E$44,2,0)/12,0)-IFERROR(VLOOKUP(Cal_Energy_Switching!D$4,Switching!$B$23:$E$31,2,0)/12,0)</f>
        <v>615039.76568083884</v>
      </c>
      <c r="E198" s="35">
        <f t="shared" si="13"/>
        <v>208914.64388476091</v>
      </c>
      <c r="F198" s="1">
        <f>Cal_Energy!F197+IFERROR(VLOOKUP(Cal_Energy_Switching!F$4,Switching!$B$35:$E$44,2,0)/12,0)-IFERROR(VLOOKUP(Cal_Energy_Switching!F$4,Switching!$B$23:$E$31,2,0)/12,0)</f>
        <v>84516.225503904381</v>
      </c>
      <c r="G198" s="1">
        <f>Cal_Energy!G197+IFERROR(VLOOKUP(Cal_Energy_Switching!G$4,Switching!$B$35:$E$44,2,0)/12,0)-IFERROR(VLOOKUP(Cal_Energy_Switching!G$4,Switching!$B$23:$E$31,2,0)/12,0)</f>
        <v>124398.41838085653</v>
      </c>
      <c r="H198" s="35">
        <f t="shared" ref="H198:H261" si="15">I198+J198</f>
        <v>13610.081906555079</v>
      </c>
      <c r="I198" s="1">
        <f>Cal_Energy!I197+IFERROR(VLOOKUP(Cal_Energy_Switching!I$4,Switching!$B$35:$E$44,2,0)/12,0)-IFERROR(VLOOKUP(Cal_Energy_Switching!I$4,Switching!$B$23:$E$31,2,0)/12,0)</f>
        <v>696.7197382717103</v>
      </c>
      <c r="J198" s="1">
        <f>Cal_Energy!J197+IFERROR(VLOOKUP(Cal_Energy_Switching!J$4,Switching!$B$35:$E$44,2,0)/12,0)-IFERROR(VLOOKUP(Cal_Energy_Switching!J$4,Switching!$B$23:$E$31,2,0)/12,0)</f>
        <v>12913.362168283369</v>
      </c>
      <c r="K198" s="6">
        <f>Cal_Energy!K197+IFERROR(VLOOKUP(Cal_Energy_Switching!K$4,Switching!$B$35:$E$44,2,0)/12,0)-IFERROR(VLOOKUP(Cal_Energy_Switching!K$4,Switching!$B$23:$E$31,2,0)/12,0)</f>
        <v>305637.48513902386</v>
      </c>
      <c r="L198" s="6">
        <f>Cal_Energy!L197+IFERROR(VLOOKUP(Cal_Energy_Switching!L$4,Switching!$B$35:$E$44,2,0)/12,0)-IFERROR(VLOOKUP(Cal_Energy_Switching!L$4,Switching!$B$23:$E$31,2,0)/12,0)</f>
        <v>25378.79548609523</v>
      </c>
      <c r="M198" s="6">
        <f>Cal_Energy!M197+IFERROR(VLOOKUP(Cal_Energy_Switching!M$4,Switching!$B$35:$E$44,2,0)/12,0)-IFERROR(VLOOKUP(Cal_Energy_Switching!M$4,Switching!$B$23:$E$31,2,0)/12,0)</f>
        <v>221752.79039423549</v>
      </c>
      <c r="N198" s="6">
        <f>Cal_Energy!N197+IFERROR(VLOOKUP(Cal_Energy_Switching!N$4,Switching!$B$35:$E$44,2,0)/12,0)-IFERROR(VLOOKUP(Cal_Energy_Switching!N$4,Switching!$B$23:$E$31,2,0)/12,0)</f>
        <v>126583.12681902833</v>
      </c>
      <c r="O198" s="6">
        <f>Cal_Energy!O197+IFERROR(VLOOKUP(Cal_Energy_Switching!O$4,Switching!$B$35:$E$44,2,0)/12,0)-IFERROR(VLOOKUP(Cal_Energy_Switching!O$4,Switching!$B$23:$E$31,2,0)/12,0)</f>
        <v>168576.48425177659</v>
      </c>
      <c r="P198" s="6">
        <f>Cal_Energy!P197+IFERROR(VLOOKUP(Cal_Energy_Switching!P$4,Switching!$B$35:$E$44,2,0)/12,0)-IFERROR(VLOOKUP(Cal_Energy_Switching!P$4,Switching!$B$23:$E$31,2,0)/12,0)</f>
        <v>0</v>
      </c>
      <c r="Q198" s="6">
        <f>Cal_Energy!Q197+IFERROR(VLOOKUP(Cal_Energy_Switching!Q$4,Switching!$B$35:$E$44,2,0)/12,0)-IFERROR(VLOOKUP(Cal_Energy_Switching!Q$4,Switching!$B$23:$E$31,2,0)/12,0)</f>
        <v>25129.394721214485</v>
      </c>
      <c r="R198" s="6">
        <f>Cal_Energy!R197+IFERROR(VLOOKUP(Cal_Energy_Switching!R$4,Switching!$B$35:$E$44,2,0)/12,0)-IFERROR(VLOOKUP(Cal_Energy_Switching!R$4,Switching!$B$23:$E$31,2,0)/12,0)</f>
        <v>22699.535795783322</v>
      </c>
      <c r="S198" s="6">
        <f>Cal_Energy!S197+IFERROR(VLOOKUP(Cal_Energy_Switching!S$4,Switching!$B$35:$E$44,2,0)/12,0)-IFERROR(VLOOKUP(Cal_Energy_Switching!S$4,Switching!$B$23:$E$31,2,0)/12,0)</f>
        <v>113427.60646038748</v>
      </c>
      <c r="T198" s="6">
        <f>Cal_Energy!T197+IFERROR(VLOOKUP(Cal_Energy_Switching!T$4,Switching!$B$35:$E$44,2,0)/12,0)-IFERROR(VLOOKUP(Cal_Energy_Switching!T$4,Switching!$B$23:$E$31,2,0)/12,0)</f>
        <v>8.6815378739071125</v>
      </c>
      <c r="U198" s="6">
        <f>Cal_Energy!U197+IFERROR(VLOOKUP(Cal_Energy_Switching!U$4,Switching!$B$35:$E$44,2,0)/12,0)-IFERROR(VLOOKUP(Cal_Energy_Switching!U$4,Switching!$B$23:$E$31,2,0)/12,0)</f>
        <v>101.41427959116757</v>
      </c>
      <c r="V198" s="6">
        <f>Cal_Energy!V197+IFERROR(VLOOKUP(Cal_Energy_Switching!V$4,Switching!$B$35:$E$44,2,0)/12,0)-IFERROR(VLOOKUP(Cal_Energy_Switching!V$4,Switching!$B$23:$E$31,2,0)/12,0)</f>
        <v>44549.468970203568</v>
      </c>
      <c r="W198" s="6">
        <f>Cal_Energy!W197+IFERROR(VLOOKUP(Cal_Energy_Switching!W$4,Switching!$B$35:$E$44,2,0)/12,0)-IFERROR(VLOOKUP(Cal_Energy_Switching!W$4,Switching!$B$23:$E$31,2,0)/12,0)</f>
        <v>8514.5426433332323</v>
      </c>
      <c r="X198" s="6">
        <f>Cal_Energy!X197+IFERROR(VLOOKUP(Cal_Energy_Switching!X$4,Switching!$B$35:$E$44,2,0)/12,0)-IFERROR(VLOOKUP(Cal_Energy_Switching!X$4,Switching!$B$23:$E$31,2,0)/12,0)</f>
        <v>20260.969278347897</v>
      </c>
      <c r="Y198" s="35">
        <f t="shared" ref="Y198:Y261" si="16">Z198+AA198</f>
        <v>7842.4959648128715</v>
      </c>
      <c r="Z198" s="1">
        <f>Cal_Energy!Z197+IFERROR(VLOOKUP(Cal_Energy_Switching!Z$4,Switching!$B$35:$E$44,2,0)/12,0)-IFERROR(VLOOKUP(Cal_Energy_Switching!Z$4,Switching!$B$23:$E$31,2,0)/12,0)</f>
        <v>4074.0147373298364</v>
      </c>
      <c r="AA198" s="1">
        <f>Cal_Energy!AA197+IFERROR(VLOOKUP(Cal_Energy_Switching!AA$4,Switching!$B$35:$E$44,2,0)/12,0)-IFERROR(VLOOKUP(Cal_Energy_Switching!AA$4,Switching!$B$23:$E$31,2,0)/12,0)</f>
        <v>3768.4812274830347</v>
      </c>
      <c r="AB198" s="6">
        <f>Cal_Energy!AB197+IFERROR(VLOOKUP(Cal_Energy_Switching!AB$4,Switching!$B$35:$E$44,2,0)/12,0)-IFERROR(VLOOKUP(Cal_Energy_Switching!AB$4,Switching!$B$23:$E$31,2,0)/12,0)</f>
        <v>66.481200981541647</v>
      </c>
      <c r="AC198" s="6">
        <f>Cal_Energy!AC197+IFERROR(VLOOKUP(Cal_Energy_Switching!AC$4,Switching!$B$35:$E$44,2,0)/12,0)-IFERROR(VLOOKUP(Cal_Energy_Switching!AC$4,Switching!$B$23:$E$31,2,0)/12,0)</f>
        <v>1165.0549458989005</v>
      </c>
      <c r="AD198" s="6">
        <f>Cal_Energy!AD197+IFERROR(VLOOKUP(Cal_Energy_Switching!AD$4,Switching!$B$35:$E$44,2,0)/12,0)-IFERROR(VLOOKUP(Cal_Energy_Switching!AD$4,Switching!$B$23:$E$31,2,0)/12,0)</f>
        <v>467.68942227650314</v>
      </c>
      <c r="AE198" s="6">
        <f>Cal_Energy!AE197+IFERROR(VLOOKUP(Cal_Energy_Switching!AE$4,Switching!$B$35:$E$44,2,0)/12,0)-IFERROR(VLOOKUP(Cal_Energy_Switching!AE$4,Switching!$B$23:$E$31,2,0)/12,0)</f>
        <v>3141.9000757739168</v>
      </c>
      <c r="AF198" s="6">
        <f>Cal_Energy!AF197+IFERROR(VLOOKUP(Cal_Energy_Switching!AF$4,Switching!$B$35:$E$44,2,0)/12,0)-IFERROR(VLOOKUP(Cal_Energy_Switching!AF$4,Switching!$B$23:$E$31,2,0)/12,0)</f>
        <v>10677.975878587171</v>
      </c>
      <c r="AG198" s="6">
        <f>Cal_Energy!AG197+IFERROR(VLOOKUP(Cal_Energy_Switching!AG$4,Switching!$B$35:$E$44,2,0)/12,0)-IFERROR(VLOOKUP(Cal_Energy_Switching!AG$4,Switching!$B$23:$E$31,2,0)/12,0)</f>
        <v>5301.3989037639503</v>
      </c>
      <c r="AH198" s="6">
        <f>Cal_Energy!AH197+IFERROR(VLOOKUP(Cal_Energy_Switching!AH$4,Switching!$B$35:$E$44,2,0)/12,0)-IFERROR(VLOOKUP(Cal_Energy_Switching!AH$4,Switching!$B$23:$E$31,2,0)/12,0)</f>
        <v>1564.8837605343933</v>
      </c>
      <c r="AI198" s="6">
        <f>Cal_Energy!AI197+IFERROR(VLOOKUP(Cal_Energy_Switching!AI$4,Switching!$B$35:$E$44,2,0)/12,0)-IFERROR(VLOOKUP(Cal_Energy_Switching!AI$4,Switching!$B$23:$E$31,2,0)/12,0)</f>
        <v>3559.325292862387</v>
      </c>
      <c r="AJ198" s="6">
        <f>Cal_Energy!AJ197+IFERROR(VLOOKUP(Cal_Energy_Switching!AJ$4,Switching!$B$35:$E$44,2,0)/12,0)-IFERROR(VLOOKUP(Cal_Energy_Switching!AJ$4,Switching!$B$23:$E$31,2,0)/12,0)</f>
        <v>610809.53546805773</v>
      </c>
      <c r="AK198" s="35">
        <f t="shared" ref="AK198:AK261" si="17">AL198+AM198</f>
        <v>148212.48455797983</v>
      </c>
      <c r="AL198" s="1">
        <f>Cal_Energy!AL197+IFERROR(VLOOKUP(Cal_Energy_Switching!AL$4,Switching!$B$35:$E$44,2,0)/12,0)-IFERROR(VLOOKUP(Cal_Energy_Switching!AL$4,Switching!$B$23:$E$31,2,0)/12,0)</f>
        <v>41680.710346234358</v>
      </c>
      <c r="AM198" s="1">
        <f>Cal_Energy!AM197+IFERROR(VLOOKUP(Cal_Energy_Switching!AM$4,Switching!$B$35:$E$44,2,0)/12,0)-IFERROR(VLOOKUP(Cal_Energy_Switching!AM$4,Switching!$B$23:$E$31,2,0)/12,0)</f>
        <v>106531.77421174548</v>
      </c>
      <c r="AN198" s="6">
        <f>Cal_Energy!AN197+IFERROR(VLOOKUP(Cal_Energy_Switching!AN$4,Switching!$B$35:$E$44,2,0)/12,0)-IFERROR(VLOOKUP(Cal_Energy_Switching!AN$4,Switching!$B$23:$E$31,2,0)/12,0)</f>
        <v>262.6810771847849</v>
      </c>
      <c r="AO198" s="6">
        <f>Cal_Energy!AO197+IFERROR(VLOOKUP(Cal_Energy_Switching!AO$4,Switching!$B$35:$E$44,2,0)/12,0)-IFERROR(VLOOKUP(Cal_Energy_Switching!AO$4,Switching!$B$23:$E$31,2,0)/12,0)</f>
        <v>255.40315036776192</v>
      </c>
      <c r="AP198" s="6">
        <f>Cal_Energy!AP197+IFERROR(VLOOKUP(Cal_Energy_Switching!AP$4,Switching!$B$35:$E$44,2,0)/12,0)-IFERROR(VLOOKUP(Cal_Energy_Switching!AP$4,Switching!$B$23:$E$31,2,0)/12,0)</f>
        <v>6944.43419974061</v>
      </c>
      <c r="AQ198" s="6">
        <f>Cal_Energy!AQ197+IFERROR(VLOOKUP(Cal_Energy_Switching!AQ$4,Switching!$B$35:$E$44,2,0)/12,0)-IFERROR(VLOOKUP(Cal_Energy_Switching!AQ$4,Switching!$B$23:$E$31,2,0)/12,0)</f>
        <v>77178.750103679733</v>
      </c>
      <c r="AR198" s="6">
        <f>Cal_Energy!AR197+IFERROR(VLOOKUP(Cal_Energy_Switching!AR$4,Switching!$B$35:$E$44,2,0)/12,0)-IFERROR(VLOOKUP(Cal_Energy_Switching!AR$4,Switching!$B$23:$E$31,2,0)/12,0)</f>
        <v>14423.564922001235</v>
      </c>
      <c r="AS198" s="6">
        <f>Cal_Energy!AS197+IFERROR(VLOOKUP(Cal_Energy_Switching!AS$4,Switching!$B$35:$E$44,2,0)/12,0)-IFERROR(VLOOKUP(Cal_Energy_Switching!AS$4,Switching!$B$23:$E$31,2,0)/12,0)</f>
        <v>182137.46094469592</v>
      </c>
      <c r="AT198" s="6">
        <f>Cal_Energy!AT197+IFERROR(VLOOKUP(Cal_Energy_Switching!AT$4,Switching!$B$35:$E$44,2,0)/12,0)-IFERROR(VLOOKUP(Cal_Energy_Switching!AT$4,Switching!$B$23:$E$31,2,0)/12,0)</f>
        <v>35600.651484669535</v>
      </c>
      <c r="AU198" s="6">
        <f>Cal_Energy!AU197+IFERROR(VLOOKUP(Cal_Energy_Switching!AU$4,Switching!$B$35:$E$44,2,0)/12,0)-IFERROR(VLOOKUP(Cal_Energy_Switching!AU$4,Switching!$B$23:$E$31,2,0)/12,0)</f>
        <v>85762.076013190293</v>
      </c>
      <c r="AV198" s="6">
        <f>Cal_Energy!AV197+IFERROR(VLOOKUP(Cal_Energy_Switching!AV$4,Switching!$B$35:$E$44,2,0)/12,0)-IFERROR(VLOOKUP(Cal_Energy_Switching!AV$4,Switching!$B$23:$E$31,2,0)/12,0)</f>
        <v>1316.4982145778733</v>
      </c>
      <c r="AW198" s="6">
        <f>Cal_Energy!AW197+IFERROR(VLOOKUP(Cal_Energy_Switching!AW$4,Switching!$B$35:$E$44,2,0)/12,0)-IFERROR(VLOOKUP(Cal_Energy_Switching!AW$4,Switching!$B$23:$E$31,2,0)/12,0)</f>
        <v>22637.976286710051</v>
      </c>
      <c r="AX198" s="6">
        <f>Cal_Energy!AX197+IFERROR(VLOOKUP(Cal_Energy_Switching!AX$4,Switching!$B$35:$E$44,2,0)/12,0)-IFERROR(VLOOKUP(Cal_Energy_Switching!AX$4,Switching!$B$23:$E$31,2,0)/12,0)</f>
        <v>166009.29478476409</v>
      </c>
      <c r="AY198" s="6">
        <f>Cal_Energy!AY197+IFERROR(VLOOKUP(Cal_Energy_Switching!AY$4,Switching!$B$35:$E$44,2,0)/12,0)-IFERROR(VLOOKUP(Cal_Energy_Switching!AY$4,Switching!$B$23:$E$31,2,0)/12,0)</f>
        <v>26992.259802005196</v>
      </c>
      <c r="AZ198" s="6">
        <f>Cal_Energy!AZ197+IFERROR(VLOOKUP(Cal_Energy_Switching!AZ$4,Switching!$B$35:$E$44,2,0)/12,0)-IFERROR(VLOOKUP(Cal_Energy_Switching!AZ$4,Switching!$B$23:$E$31,2,0)/12,0)</f>
        <v>10990</v>
      </c>
      <c r="BA198" s="6">
        <f>Cal_Energy!BA197+IFERROR(VLOOKUP(Cal_Energy_Switching!BA$4,Switching!$B$35:$E$44,2,0)/12,0)-IFERROR(VLOOKUP(Cal_Energy_Switching!BA$4,Switching!$B$23:$E$31,2,0)/12,0)</f>
        <v>5252.4</v>
      </c>
      <c r="BB198" s="7">
        <f t="shared" si="14"/>
        <v>3348757.4637041651</v>
      </c>
    </row>
    <row r="199" spans="1:54" x14ac:dyDescent="0.25">
      <c r="A199">
        <v>2030</v>
      </c>
      <c r="B199">
        <v>8</v>
      </c>
      <c r="C199" t="s">
        <v>305</v>
      </c>
      <c r="D199" s="6">
        <f>Cal_Energy!D198+IFERROR(VLOOKUP(Cal_Energy_Switching!D$4,Switching!$B$35:$E$44,2,0)/12,0)-IFERROR(VLOOKUP(Cal_Energy_Switching!D$4,Switching!$B$23:$E$31,2,0)/12,0)</f>
        <v>629944.17232246557</v>
      </c>
      <c r="E199" s="35">
        <f t="shared" ref="E199:E262" si="18">F199+G199</f>
        <v>216757.74297030509</v>
      </c>
      <c r="F199" s="1">
        <f>Cal_Energy!F198+IFERROR(VLOOKUP(Cal_Energy_Switching!F$4,Switching!$B$35:$E$44,2,0)/12,0)-IFERROR(VLOOKUP(Cal_Energy_Switching!F$4,Switching!$B$23:$E$31,2,0)/12,0)</f>
        <v>87653.465138122046</v>
      </c>
      <c r="G199" s="1">
        <f>Cal_Energy!G198+IFERROR(VLOOKUP(Cal_Energy_Switching!G$4,Switching!$B$35:$E$44,2,0)/12,0)-IFERROR(VLOOKUP(Cal_Energy_Switching!G$4,Switching!$B$23:$E$31,2,0)/12,0)</f>
        <v>129104.27783218306</v>
      </c>
      <c r="H199" s="35">
        <f t="shared" si="15"/>
        <v>13656.118259876033</v>
      </c>
      <c r="I199" s="1">
        <f>Cal_Energy!I198+IFERROR(VLOOKUP(Cal_Energy_Switching!I$4,Switching!$B$35:$E$44,2,0)/12,0)-IFERROR(VLOOKUP(Cal_Energy_Switching!I$4,Switching!$B$23:$E$31,2,0)/12,0)</f>
        <v>699.07640564939243</v>
      </c>
      <c r="J199" s="1">
        <f>Cal_Energy!J198+IFERROR(VLOOKUP(Cal_Energy_Switching!J$4,Switching!$B$35:$E$44,2,0)/12,0)-IFERROR(VLOOKUP(Cal_Energy_Switching!J$4,Switching!$B$23:$E$31,2,0)/12,0)</f>
        <v>12957.041854226642</v>
      </c>
      <c r="K199" s="6">
        <f>Cal_Energy!K198+IFERROR(VLOOKUP(Cal_Energy_Switching!K$4,Switching!$B$35:$E$44,2,0)/12,0)-IFERROR(VLOOKUP(Cal_Energy_Switching!K$4,Switching!$B$23:$E$31,2,0)/12,0)</f>
        <v>306936.87937891501</v>
      </c>
      <c r="L199" s="6">
        <f>Cal_Energy!L198+IFERROR(VLOOKUP(Cal_Energy_Switching!L$4,Switching!$B$35:$E$44,2,0)/12,0)-IFERROR(VLOOKUP(Cal_Energy_Switching!L$4,Switching!$B$23:$E$31,2,0)/12,0)</f>
        <v>25514.187460605419</v>
      </c>
      <c r="M199" s="6">
        <f>Cal_Energy!M198+IFERROR(VLOOKUP(Cal_Energy_Switching!M$4,Switching!$B$35:$E$44,2,0)/12,0)-IFERROR(VLOOKUP(Cal_Energy_Switching!M$4,Switching!$B$23:$E$31,2,0)/12,0)</f>
        <v>223169.90877470636</v>
      </c>
      <c r="N199" s="6">
        <f>Cal_Energy!N198+IFERROR(VLOOKUP(Cal_Energy_Switching!N$4,Switching!$B$35:$E$44,2,0)/12,0)-IFERROR(VLOOKUP(Cal_Energy_Switching!N$4,Switching!$B$23:$E$31,2,0)/12,0)</f>
        <v>127093.78925906825</v>
      </c>
      <c r="O199" s="6">
        <f>Cal_Energy!O198+IFERROR(VLOOKUP(Cal_Energy_Switching!O$4,Switching!$B$35:$E$44,2,0)/12,0)-IFERROR(VLOOKUP(Cal_Energy_Switching!O$4,Switching!$B$23:$E$31,2,0)/12,0)</f>
        <v>169521.23661414383</v>
      </c>
      <c r="P199" s="6">
        <f>Cal_Energy!P198+IFERROR(VLOOKUP(Cal_Energy_Switching!P$4,Switching!$B$35:$E$44,2,0)/12,0)-IFERROR(VLOOKUP(Cal_Energy_Switching!P$4,Switching!$B$23:$E$31,2,0)/12,0)</f>
        <v>0</v>
      </c>
      <c r="Q199" s="6">
        <f>Cal_Energy!Q198+IFERROR(VLOOKUP(Cal_Energy_Switching!Q$4,Switching!$B$35:$E$44,2,0)/12,0)-IFERROR(VLOOKUP(Cal_Energy_Switching!Q$4,Switching!$B$23:$E$31,2,0)/12,0)</f>
        <v>26185.14150711925</v>
      </c>
      <c r="R199" s="6">
        <f>Cal_Energy!R198+IFERROR(VLOOKUP(Cal_Energy_Switching!R$4,Switching!$B$35:$E$44,2,0)/12,0)-IFERROR(VLOOKUP(Cal_Energy_Switching!R$4,Switching!$B$23:$E$31,2,0)/12,0)</f>
        <v>21464.493377661678</v>
      </c>
      <c r="S199" s="6">
        <f>Cal_Energy!S198+IFERROR(VLOOKUP(Cal_Energy_Switching!S$4,Switching!$B$35:$E$44,2,0)/12,0)-IFERROR(VLOOKUP(Cal_Energy_Switching!S$4,Switching!$B$23:$E$31,2,0)/12,0)</f>
        <v>128101.42223204118</v>
      </c>
      <c r="T199" s="6">
        <f>Cal_Energy!T198+IFERROR(VLOOKUP(Cal_Energy_Switching!T$4,Switching!$B$35:$E$44,2,0)/12,0)-IFERROR(VLOOKUP(Cal_Energy_Switching!T$4,Switching!$B$23:$E$31,2,0)/12,0)</f>
        <v>12.622105615777983</v>
      </c>
      <c r="U199" s="6">
        <f>Cal_Energy!U198+IFERROR(VLOOKUP(Cal_Energy_Switching!U$4,Switching!$B$35:$E$44,2,0)/12,0)-IFERROR(VLOOKUP(Cal_Energy_Switching!U$4,Switching!$B$23:$E$31,2,0)/12,0)</f>
        <v>100.57383156848526</v>
      </c>
      <c r="V199" s="6">
        <f>Cal_Energy!V198+IFERROR(VLOOKUP(Cal_Energy_Switching!V$4,Switching!$B$35:$E$44,2,0)/12,0)-IFERROR(VLOOKUP(Cal_Energy_Switching!V$4,Switching!$B$23:$E$31,2,0)/12,0)</f>
        <v>46590.42742533984</v>
      </c>
      <c r="W199" s="6">
        <f>Cal_Energy!W198+IFERROR(VLOOKUP(Cal_Energy_Switching!W$4,Switching!$B$35:$E$44,2,0)/12,0)-IFERROR(VLOOKUP(Cal_Energy_Switching!W$4,Switching!$B$23:$E$31,2,0)/12,0)</f>
        <v>8918.5535220455731</v>
      </c>
      <c r="X199" s="6">
        <f>Cal_Energy!X198+IFERROR(VLOOKUP(Cal_Energy_Switching!X$4,Switching!$B$35:$E$44,2,0)/12,0)-IFERROR(VLOOKUP(Cal_Energy_Switching!X$4,Switching!$B$23:$E$31,2,0)/12,0)</f>
        <v>25878.566509824221</v>
      </c>
      <c r="Y199" s="35">
        <f t="shared" si="16"/>
        <v>8058.9700960416849</v>
      </c>
      <c r="Z199" s="1">
        <f>Cal_Energy!Z198+IFERROR(VLOOKUP(Cal_Energy_Switching!Z$4,Switching!$B$35:$E$44,2,0)/12,0)-IFERROR(VLOOKUP(Cal_Energy_Switching!Z$4,Switching!$B$23:$E$31,2,0)/12,0)</f>
        <v>4186.4685791722532</v>
      </c>
      <c r="AA199" s="1">
        <f>Cal_Energy!AA198+IFERROR(VLOOKUP(Cal_Energy_Switching!AA$4,Switching!$B$35:$E$44,2,0)/12,0)-IFERROR(VLOOKUP(Cal_Energy_Switching!AA$4,Switching!$B$23:$E$31,2,0)/12,0)</f>
        <v>3872.5015168694313</v>
      </c>
      <c r="AB199" s="6">
        <f>Cal_Energy!AB198+IFERROR(VLOOKUP(Cal_Energy_Switching!AB$4,Switching!$B$35:$E$44,2,0)/12,0)-IFERROR(VLOOKUP(Cal_Energy_Switching!AB$4,Switching!$B$23:$E$31,2,0)/12,0)</f>
        <v>70.037894186183891</v>
      </c>
      <c r="AC199" s="6">
        <f>Cal_Energy!AC198+IFERROR(VLOOKUP(Cal_Energy_Switching!AC$4,Switching!$B$35:$E$44,2,0)/12,0)-IFERROR(VLOOKUP(Cal_Energy_Switching!AC$4,Switching!$B$23:$E$31,2,0)/12,0)</f>
        <v>1161.484620380902</v>
      </c>
      <c r="AD199" s="6">
        <f>Cal_Energy!AD198+IFERROR(VLOOKUP(Cal_Energy_Switching!AD$4,Switching!$B$35:$E$44,2,0)/12,0)-IFERROR(VLOOKUP(Cal_Energy_Switching!AD$4,Switching!$B$23:$E$31,2,0)/12,0)</f>
        <v>487.21317202459261</v>
      </c>
      <c r="AE199" s="6">
        <f>Cal_Energy!AE198+IFERROR(VLOOKUP(Cal_Energy_Switching!AE$4,Switching!$B$35:$E$44,2,0)/12,0)-IFERROR(VLOOKUP(Cal_Energy_Switching!AE$4,Switching!$B$23:$E$31,2,0)/12,0)</f>
        <v>3133.933196128</v>
      </c>
      <c r="AF199" s="6">
        <f>Cal_Energy!AF198+IFERROR(VLOOKUP(Cal_Energy_Switching!AF$4,Switching!$B$35:$E$44,2,0)/12,0)-IFERROR(VLOOKUP(Cal_Energy_Switching!AF$4,Switching!$B$23:$E$31,2,0)/12,0)</f>
        <v>10731.345667672593</v>
      </c>
      <c r="AG199" s="6">
        <f>Cal_Energy!AG198+IFERROR(VLOOKUP(Cal_Energy_Switching!AG$4,Switching!$B$35:$E$44,2,0)/12,0)-IFERROR(VLOOKUP(Cal_Energy_Switching!AG$4,Switching!$B$23:$E$31,2,0)/12,0)</f>
        <v>5287.9562079420966</v>
      </c>
      <c r="AH199" s="6">
        <f>Cal_Energy!AH198+IFERROR(VLOOKUP(Cal_Energy_Switching!AH$4,Switching!$B$35:$E$44,2,0)/12,0)-IFERROR(VLOOKUP(Cal_Energy_Switching!AH$4,Switching!$B$23:$E$31,2,0)/12,0)</f>
        <v>1560.9157029006833</v>
      </c>
      <c r="AI199" s="6">
        <f>Cal_Energy!AI198+IFERROR(VLOOKUP(Cal_Energy_Switching!AI$4,Switching!$B$35:$E$44,2,0)/12,0)-IFERROR(VLOOKUP(Cal_Energy_Switching!AI$4,Switching!$B$23:$E$31,2,0)/12,0)</f>
        <v>3577.1152225575283</v>
      </c>
      <c r="AJ199" s="6">
        <f>Cal_Energy!AJ198+IFERROR(VLOOKUP(Cal_Energy_Switching!AJ$4,Switching!$B$35:$E$44,2,0)/12,0)-IFERROR(VLOOKUP(Cal_Energy_Switching!AJ$4,Switching!$B$23:$E$31,2,0)/12,0)</f>
        <v>611144.36859443458</v>
      </c>
      <c r="AK199" s="35">
        <f t="shared" si="17"/>
        <v>149346.57046569331</v>
      </c>
      <c r="AL199" s="1">
        <f>Cal_Energy!AL198+IFERROR(VLOOKUP(Cal_Energy_Switching!AL$4,Switching!$B$35:$E$44,2,0)/12,0)-IFERROR(VLOOKUP(Cal_Energy_Switching!AL$4,Switching!$B$23:$E$31,2,0)/12,0)</f>
        <v>41998.254400394129</v>
      </c>
      <c r="AM199" s="1">
        <f>Cal_Energy!AM198+IFERROR(VLOOKUP(Cal_Energy_Switching!AM$4,Switching!$B$35:$E$44,2,0)/12,0)-IFERROR(VLOOKUP(Cal_Energy_Switching!AM$4,Switching!$B$23:$E$31,2,0)/12,0)</f>
        <v>107348.31606529916</v>
      </c>
      <c r="AN199" s="6">
        <f>Cal_Energy!AN198+IFERROR(VLOOKUP(Cal_Energy_Switching!AN$4,Switching!$B$35:$E$44,2,0)/12,0)-IFERROR(VLOOKUP(Cal_Energy_Switching!AN$4,Switching!$B$23:$E$31,2,0)/12,0)</f>
        <v>257.76793748877088</v>
      </c>
      <c r="AO199" s="6">
        <f>Cal_Energy!AO198+IFERROR(VLOOKUP(Cal_Energy_Switching!AO$4,Switching!$B$35:$E$44,2,0)/12,0)-IFERROR(VLOOKUP(Cal_Energy_Switching!AO$4,Switching!$B$23:$E$31,2,0)/12,0)</f>
        <v>254.1187351648523</v>
      </c>
      <c r="AP199" s="6">
        <f>Cal_Energy!AP198+IFERROR(VLOOKUP(Cal_Energy_Switching!AP$4,Switching!$B$35:$E$44,2,0)/12,0)-IFERROR(VLOOKUP(Cal_Energy_Switching!AP$4,Switching!$B$23:$E$31,2,0)/12,0)</f>
        <v>7422.76859450954</v>
      </c>
      <c r="AQ199" s="6">
        <f>Cal_Energy!AQ198+IFERROR(VLOOKUP(Cal_Energy_Switching!AQ$4,Switching!$B$35:$E$44,2,0)/12,0)-IFERROR(VLOOKUP(Cal_Energy_Switching!AQ$4,Switching!$B$23:$E$31,2,0)/12,0)</f>
        <v>83819.938957072896</v>
      </c>
      <c r="AR199" s="6">
        <f>Cal_Energy!AR198+IFERROR(VLOOKUP(Cal_Energy_Switching!AR$4,Switching!$B$35:$E$44,2,0)/12,0)-IFERROR(VLOOKUP(Cal_Energy_Switching!AR$4,Switching!$B$23:$E$31,2,0)/12,0)</f>
        <v>14409.771004632761</v>
      </c>
      <c r="AS199" s="6">
        <f>Cal_Energy!AS198+IFERROR(VLOOKUP(Cal_Energy_Switching!AS$4,Switching!$B$35:$E$44,2,0)/12,0)-IFERROR(VLOOKUP(Cal_Energy_Switching!AS$4,Switching!$B$23:$E$31,2,0)/12,0)</f>
        <v>183604.45736344854</v>
      </c>
      <c r="AT199" s="6">
        <f>Cal_Energy!AT198+IFERROR(VLOOKUP(Cal_Energy_Switching!AT$4,Switching!$B$35:$E$44,2,0)/12,0)-IFERROR(VLOOKUP(Cal_Energy_Switching!AT$4,Switching!$B$23:$E$31,2,0)/12,0)</f>
        <v>35568.46567747643</v>
      </c>
      <c r="AU199" s="6">
        <f>Cal_Energy!AU198+IFERROR(VLOOKUP(Cal_Energy_Switching!AU$4,Switching!$B$35:$E$44,2,0)/12,0)-IFERROR(VLOOKUP(Cal_Energy_Switching!AU$4,Switching!$B$23:$E$31,2,0)/12,0)</f>
        <v>86452.427269073858</v>
      </c>
      <c r="AV199" s="6">
        <f>Cal_Energy!AV198+IFERROR(VLOOKUP(Cal_Energy_Switching!AV$4,Switching!$B$35:$E$44,2,0)/12,0)-IFERROR(VLOOKUP(Cal_Energy_Switching!AV$4,Switching!$B$23:$E$31,2,0)/12,0)</f>
        <v>1376.7080592591276</v>
      </c>
      <c r="AW199" s="6">
        <f>Cal_Energy!AW198+IFERROR(VLOOKUP(Cal_Energy_Switching!AW$4,Switching!$B$35:$E$44,2,0)/12,0)-IFERROR(VLOOKUP(Cal_Energy_Switching!AW$4,Switching!$B$23:$E$31,2,0)/12,0)</f>
        <v>22506.102915450134</v>
      </c>
      <c r="AX199" s="6">
        <f>Cal_Energy!AX198+IFERROR(VLOOKUP(Cal_Energy_Switching!AX$4,Switching!$B$35:$E$44,2,0)/12,0)-IFERROR(VLOOKUP(Cal_Energy_Switching!AX$4,Switching!$B$23:$E$31,2,0)/12,0)</f>
        <v>173601.70451533108</v>
      </c>
      <c r="AY199" s="6">
        <f>Cal_Energy!AY198+IFERROR(VLOOKUP(Cal_Energy_Switching!AY$4,Switching!$B$35:$E$44,2,0)/12,0)-IFERROR(VLOOKUP(Cal_Energy_Switching!AY$4,Switching!$B$23:$E$31,2,0)/12,0)</f>
        <v>26853.523436705171</v>
      </c>
      <c r="AZ199" s="6">
        <f>Cal_Energy!AZ198+IFERROR(VLOOKUP(Cal_Energy_Switching!AZ$4,Switching!$B$35:$E$44,2,0)/12,0)-IFERROR(VLOOKUP(Cal_Energy_Switching!AZ$4,Switching!$B$23:$E$31,2,0)/12,0)</f>
        <v>10824.2</v>
      </c>
      <c r="BA199" s="6">
        <f>Cal_Energy!BA198+IFERROR(VLOOKUP(Cal_Energy_Switching!BA$4,Switching!$B$35:$E$44,2,0)/12,0)-IFERROR(VLOOKUP(Cal_Energy_Switching!BA$4,Switching!$B$23:$E$31,2,0)/12,0)</f>
        <v>5119.5</v>
      </c>
      <c r="BB199" s="7">
        <f t="shared" si="14"/>
        <v>3416477.2008568761</v>
      </c>
    </row>
    <row r="200" spans="1:54" x14ac:dyDescent="0.25">
      <c r="A200">
        <v>2030</v>
      </c>
      <c r="B200">
        <v>9</v>
      </c>
      <c r="C200" t="s">
        <v>306</v>
      </c>
      <c r="D200" s="6">
        <f>Cal_Energy!D199+IFERROR(VLOOKUP(Cal_Energy_Switching!D$4,Switching!$B$35:$E$44,2,0)/12,0)-IFERROR(VLOOKUP(Cal_Energy_Switching!D$4,Switching!$B$23:$E$31,2,0)/12,0)</f>
        <v>497474.72691726551</v>
      </c>
      <c r="E200" s="35">
        <f t="shared" si="18"/>
        <v>178807.57435429501</v>
      </c>
      <c r="F200" s="1">
        <f>Cal_Energy!F199+IFERROR(VLOOKUP(Cal_Energy_Switching!F$4,Switching!$B$35:$E$44,2,0)/12,0)-IFERROR(VLOOKUP(Cal_Energy_Switching!F$4,Switching!$B$23:$E$31,2,0)/12,0)</f>
        <v>72473.397691718012</v>
      </c>
      <c r="G200" s="1">
        <f>Cal_Energy!G199+IFERROR(VLOOKUP(Cal_Energy_Switching!G$4,Switching!$B$35:$E$44,2,0)/12,0)-IFERROR(VLOOKUP(Cal_Energy_Switching!G$4,Switching!$B$23:$E$31,2,0)/12,0)</f>
        <v>106334.176662577</v>
      </c>
      <c r="H200" s="35">
        <f t="shared" si="15"/>
        <v>11388.784195281722</v>
      </c>
      <c r="I200" s="1">
        <f>Cal_Energy!I199+IFERROR(VLOOKUP(Cal_Energy_Switching!I$4,Switching!$B$35:$E$44,2,0)/12,0)-IFERROR(VLOOKUP(Cal_Energy_Switching!I$4,Switching!$B$23:$E$31,2,0)/12,0)</f>
        <v>583.0083020990495</v>
      </c>
      <c r="J200" s="1">
        <f>Cal_Energy!J199+IFERROR(VLOOKUP(Cal_Energy_Switching!J$4,Switching!$B$35:$E$44,2,0)/12,0)-IFERROR(VLOOKUP(Cal_Energy_Switching!J$4,Switching!$B$23:$E$31,2,0)/12,0)</f>
        <v>10805.775893182672</v>
      </c>
      <c r="K200" s="6">
        <f>Cal_Energy!K199+IFERROR(VLOOKUP(Cal_Energy_Switching!K$4,Switching!$B$35:$E$44,2,0)/12,0)-IFERROR(VLOOKUP(Cal_Energy_Switching!K$4,Switching!$B$23:$E$31,2,0)/12,0)</f>
        <v>257802.19797320897</v>
      </c>
      <c r="L200" s="6">
        <f>Cal_Energy!L199+IFERROR(VLOOKUP(Cal_Energy_Switching!L$4,Switching!$B$35:$E$44,2,0)/12,0)-IFERROR(VLOOKUP(Cal_Energy_Switching!L$4,Switching!$B$23:$E$31,2,0)/12,0)</f>
        <v>20394.539144321152</v>
      </c>
      <c r="M200" s="6">
        <f>Cal_Energy!M199+IFERROR(VLOOKUP(Cal_Energy_Switching!M$4,Switching!$B$35:$E$44,2,0)/12,0)-IFERROR(VLOOKUP(Cal_Energy_Switching!M$4,Switching!$B$23:$E$31,2,0)/12,0)</f>
        <v>191534.23184754601</v>
      </c>
      <c r="N200" s="6">
        <f>Cal_Energy!N199+IFERROR(VLOOKUP(Cal_Energy_Switching!N$4,Switching!$B$35:$E$44,2,0)/12,0)-IFERROR(VLOOKUP(Cal_Energy_Switching!N$4,Switching!$B$23:$E$31,2,0)/12,0)</f>
        <v>107783.84041758043</v>
      </c>
      <c r="O200" s="6">
        <f>Cal_Energy!O199+IFERROR(VLOOKUP(Cal_Energy_Switching!O$4,Switching!$B$35:$E$44,2,0)/12,0)-IFERROR(VLOOKUP(Cal_Energy_Switching!O$4,Switching!$B$23:$E$31,2,0)/12,0)</f>
        <v>148430.63407599228</v>
      </c>
      <c r="P200" s="6">
        <f>Cal_Energy!P199+IFERROR(VLOOKUP(Cal_Energy_Switching!P$4,Switching!$B$35:$E$44,2,0)/12,0)-IFERROR(VLOOKUP(Cal_Energy_Switching!P$4,Switching!$B$23:$E$31,2,0)/12,0)</f>
        <v>0</v>
      </c>
      <c r="Q200" s="6">
        <f>Cal_Energy!Q199+IFERROR(VLOOKUP(Cal_Energy_Switching!Q$4,Switching!$B$35:$E$44,2,0)/12,0)-IFERROR(VLOOKUP(Cal_Energy_Switching!Q$4,Switching!$B$23:$E$31,2,0)/12,0)</f>
        <v>21514.527230881209</v>
      </c>
      <c r="R200" s="6">
        <f>Cal_Energy!R199+IFERROR(VLOOKUP(Cal_Energy_Switching!R$4,Switching!$B$35:$E$44,2,0)/12,0)-IFERROR(VLOOKUP(Cal_Energy_Switching!R$4,Switching!$B$23:$E$31,2,0)/12,0)</f>
        <v>18039.311553883341</v>
      </c>
      <c r="S200" s="6">
        <f>Cal_Energy!S199+IFERROR(VLOOKUP(Cal_Energy_Switching!S$4,Switching!$B$35:$E$44,2,0)/12,0)-IFERROR(VLOOKUP(Cal_Energy_Switching!S$4,Switching!$B$23:$E$31,2,0)/12,0)</f>
        <v>110190.48143824161</v>
      </c>
      <c r="T200" s="6">
        <f>Cal_Energy!T199+IFERROR(VLOOKUP(Cal_Energy_Switching!T$4,Switching!$B$35:$E$44,2,0)/12,0)-IFERROR(VLOOKUP(Cal_Energy_Switching!T$4,Switching!$B$23:$E$31,2,0)/12,0)</f>
        <v>12.781524558685604</v>
      </c>
      <c r="U200" s="6">
        <f>Cal_Energy!U199+IFERROR(VLOOKUP(Cal_Energy_Switching!U$4,Switching!$B$35:$E$44,2,0)/12,0)-IFERROR(VLOOKUP(Cal_Energy_Switching!U$4,Switching!$B$23:$E$31,2,0)/12,0)</f>
        <v>92.230123638831103</v>
      </c>
      <c r="V200" s="6">
        <f>Cal_Energy!V199+IFERROR(VLOOKUP(Cal_Energy_Switching!V$4,Switching!$B$35:$E$44,2,0)/12,0)-IFERROR(VLOOKUP(Cal_Energy_Switching!V$4,Switching!$B$23:$E$31,2,0)/12,0)</f>
        <v>45641.535759228333</v>
      </c>
      <c r="W200" s="6">
        <f>Cal_Energy!W199+IFERROR(VLOOKUP(Cal_Energy_Switching!W$4,Switching!$B$35:$E$44,2,0)/12,0)-IFERROR(VLOOKUP(Cal_Energy_Switching!W$4,Switching!$B$23:$E$31,2,0)/12,0)</f>
        <v>8648.4150641643828</v>
      </c>
      <c r="X200" s="6">
        <f>Cal_Energy!X199+IFERROR(VLOOKUP(Cal_Energy_Switching!X$4,Switching!$B$35:$E$44,2,0)/12,0)-IFERROR(VLOOKUP(Cal_Energy_Switching!X$4,Switching!$B$23:$E$31,2,0)/12,0)</f>
        <v>33306.498917539531</v>
      </c>
      <c r="Y200" s="35">
        <f t="shared" si="16"/>
        <v>6692.9615912172994</v>
      </c>
      <c r="Z200" s="1">
        <f>Cal_Energy!Z199+IFERROR(VLOOKUP(Cal_Energy_Switching!Z$4,Switching!$B$35:$E$44,2,0)/12,0)-IFERROR(VLOOKUP(Cal_Energy_Switching!Z$4,Switching!$B$23:$E$31,2,0)/12,0)</f>
        <v>3476.8553635656795</v>
      </c>
      <c r="AA200" s="1">
        <f>Cal_Energy!AA199+IFERROR(VLOOKUP(Cal_Energy_Switching!AA$4,Switching!$B$35:$E$44,2,0)/12,0)-IFERROR(VLOOKUP(Cal_Energy_Switching!AA$4,Switching!$B$23:$E$31,2,0)/12,0)</f>
        <v>3216.1062276516195</v>
      </c>
      <c r="AB200" s="6">
        <f>Cal_Energy!AB199+IFERROR(VLOOKUP(Cal_Energy_Switching!AB$4,Switching!$B$35:$E$44,2,0)/12,0)-IFERROR(VLOOKUP(Cal_Energy_Switching!AB$4,Switching!$B$23:$E$31,2,0)/12,0)</f>
        <v>67.410325230797056</v>
      </c>
      <c r="AC200" s="6">
        <f>Cal_Energy!AC199+IFERROR(VLOOKUP(Cal_Energy_Switching!AC$4,Switching!$B$35:$E$44,2,0)/12,0)-IFERROR(VLOOKUP(Cal_Energy_Switching!AC$4,Switching!$B$23:$E$31,2,0)/12,0)</f>
        <v>1023.8510901464234</v>
      </c>
      <c r="AD200" s="6">
        <f>Cal_Energy!AD199+IFERROR(VLOOKUP(Cal_Energy_Switching!AD$4,Switching!$B$35:$E$44,2,0)/12,0)-IFERROR(VLOOKUP(Cal_Energy_Switching!AD$4,Switching!$B$23:$E$31,2,0)/12,0)</f>
        <v>477.77556841608964</v>
      </c>
      <c r="AE200" s="6">
        <f>Cal_Energy!AE199+IFERROR(VLOOKUP(Cal_Energy_Switching!AE$4,Switching!$B$35:$E$44,2,0)/12,0)-IFERROR(VLOOKUP(Cal_Energy_Switching!AE$4,Switching!$B$23:$E$31,2,0)/12,0)</f>
        <v>2708.1898052993738</v>
      </c>
      <c r="AF200" s="6">
        <f>Cal_Energy!AF199+IFERROR(VLOOKUP(Cal_Energy_Switching!AF$4,Switching!$B$35:$E$44,2,0)/12,0)-IFERROR(VLOOKUP(Cal_Energy_Switching!AF$4,Switching!$B$23:$E$31,2,0)/12,0)</f>
        <v>8957.1211193248</v>
      </c>
      <c r="AG200" s="6">
        <f>Cal_Energy!AG199+IFERROR(VLOOKUP(Cal_Energy_Switching!AG$4,Switching!$B$35:$E$44,2,0)/12,0)-IFERROR(VLOOKUP(Cal_Energy_Switching!AG$4,Switching!$B$23:$E$31,2,0)/12,0)</f>
        <v>4569.5897764865495</v>
      </c>
      <c r="AH200" s="6">
        <f>Cal_Energy!AH199+IFERROR(VLOOKUP(Cal_Energy_Switching!AH$4,Switching!$B$35:$E$44,2,0)/12,0)-IFERROR(VLOOKUP(Cal_Energy_Switching!AH$4,Switching!$B$23:$E$31,2,0)/12,0)</f>
        <v>1348.866018825847</v>
      </c>
      <c r="AI200" s="6">
        <f>Cal_Energy!AI199+IFERROR(VLOOKUP(Cal_Energy_Switching!AI$4,Switching!$B$35:$E$44,2,0)/12,0)-IFERROR(VLOOKUP(Cal_Energy_Switching!AI$4,Switching!$B$23:$E$31,2,0)/12,0)</f>
        <v>2985.7070397749303</v>
      </c>
      <c r="AJ200" s="6">
        <f>Cal_Energy!AJ199+IFERROR(VLOOKUP(Cal_Energy_Switching!AJ$4,Switching!$B$35:$E$44,2,0)/12,0)-IFERROR(VLOOKUP(Cal_Energy_Switching!AJ$4,Switching!$B$23:$E$31,2,0)/12,0)</f>
        <v>461265.13171178004</v>
      </c>
      <c r="AK200" s="35">
        <f t="shared" si="17"/>
        <v>121736.90894188054</v>
      </c>
      <c r="AL200" s="1">
        <f>Cal_Energy!AL199+IFERROR(VLOOKUP(Cal_Energy_Switching!AL$4,Switching!$B$35:$E$44,2,0)/12,0)-IFERROR(VLOOKUP(Cal_Energy_Switching!AL$4,Switching!$B$23:$E$31,2,0)/12,0)</f>
        <v>34267.549173726555</v>
      </c>
      <c r="AM200" s="1">
        <f>Cal_Energy!AM199+IFERROR(VLOOKUP(Cal_Energy_Switching!AM$4,Switching!$B$35:$E$44,2,0)/12,0)-IFERROR(VLOOKUP(Cal_Energy_Switching!AM$4,Switching!$B$23:$E$31,2,0)/12,0)</f>
        <v>87469.359768153983</v>
      </c>
      <c r="AN200" s="6">
        <f>Cal_Energy!AN199+IFERROR(VLOOKUP(Cal_Energy_Switching!AN$4,Switching!$B$35:$E$44,2,0)/12,0)-IFERROR(VLOOKUP(Cal_Energy_Switching!AN$4,Switching!$B$23:$E$31,2,0)/12,0)</f>
        <v>237.19012379273883</v>
      </c>
      <c r="AO200" s="6">
        <f>Cal_Energy!AO199+IFERROR(VLOOKUP(Cal_Energy_Switching!AO$4,Switching!$B$35:$E$44,2,0)/12,0)-IFERROR(VLOOKUP(Cal_Energy_Switching!AO$4,Switching!$B$23:$E$31,2,0)/12,0)</f>
        <v>222.47402257450045</v>
      </c>
      <c r="AP200" s="6">
        <f>Cal_Energy!AP199+IFERROR(VLOOKUP(Cal_Energy_Switching!AP$4,Switching!$B$35:$E$44,2,0)/12,0)-IFERROR(VLOOKUP(Cal_Energy_Switching!AP$4,Switching!$B$23:$E$31,2,0)/12,0)</f>
        <v>7038.1680001902278</v>
      </c>
      <c r="AQ200" s="6">
        <f>Cal_Energy!AQ199+IFERROR(VLOOKUP(Cal_Energy_Switching!AQ$4,Switching!$B$35:$E$44,2,0)/12,0)-IFERROR(VLOOKUP(Cal_Energy_Switching!AQ$4,Switching!$B$23:$E$31,2,0)/12,0)</f>
        <v>69207.009372953849</v>
      </c>
      <c r="AR200" s="6">
        <f>Cal_Energy!AR199+IFERROR(VLOOKUP(Cal_Energy_Switching!AR$4,Switching!$B$35:$E$44,2,0)/12,0)-IFERROR(VLOOKUP(Cal_Energy_Switching!AR$4,Switching!$B$23:$E$31,2,0)/12,0)</f>
        <v>12779.303437279268</v>
      </c>
      <c r="AS200" s="6">
        <f>Cal_Energy!AS199+IFERROR(VLOOKUP(Cal_Energy_Switching!AS$4,Switching!$B$35:$E$44,2,0)/12,0)-IFERROR(VLOOKUP(Cal_Energy_Switching!AS$4,Switching!$B$23:$E$31,2,0)/12,0)</f>
        <v>156005.27860327804</v>
      </c>
      <c r="AT200" s="6">
        <f>Cal_Energy!AT199+IFERROR(VLOOKUP(Cal_Energy_Switching!AT$4,Switching!$B$35:$E$44,2,0)/12,0)-IFERROR(VLOOKUP(Cal_Energy_Switching!AT$4,Switching!$B$23:$E$31,2,0)/12,0)</f>
        <v>31764.041353651621</v>
      </c>
      <c r="AU200" s="6">
        <f>Cal_Energy!AU199+IFERROR(VLOOKUP(Cal_Energy_Switching!AU$4,Switching!$B$35:$E$44,2,0)/12,0)-IFERROR(VLOOKUP(Cal_Energy_Switching!AU$4,Switching!$B$23:$E$31,2,0)/12,0)</f>
        <v>73464.578440758341</v>
      </c>
      <c r="AV200" s="6">
        <f>Cal_Energy!AV199+IFERROR(VLOOKUP(Cal_Energy_Switching!AV$4,Switching!$B$35:$E$44,2,0)/12,0)-IFERROR(VLOOKUP(Cal_Energy_Switching!AV$4,Switching!$B$23:$E$31,2,0)/12,0)</f>
        <v>1130.3150619311559</v>
      </c>
      <c r="AW200" s="6">
        <f>Cal_Energy!AW199+IFERROR(VLOOKUP(Cal_Energy_Switching!AW$4,Switching!$B$35:$E$44,2,0)/12,0)-IFERROR(VLOOKUP(Cal_Energy_Switching!AW$4,Switching!$B$23:$E$31,2,0)/12,0)</f>
        <v>19253.950344208239</v>
      </c>
      <c r="AX200" s="6">
        <f>Cal_Energy!AX199+IFERROR(VLOOKUP(Cal_Energy_Switching!AX$4,Switching!$B$35:$E$44,2,0)/12,0)-IFERROR(VLOOKUP(Cal_Energy_Switching!AX$4,Switching!$B$23:$E$31,2,0)/12,0)</f>
        <v>142531.75905442043</v>
      </c>
      <c r="AY200" s="6">
        <f>Cal_Energy!AY199+IFERROR(VLOOKUP(Cal_Energy_Switching!AY$4,Switching!$B$35:$E$44,2,0)/12,0)-IFERROR(VLOOKUP(Cal_Energy_Switching!AY$4,Switching!$B$23:$E$31,2,0)/12,0)</f>
        <v>23432.121353596402</v>
      </c>
      <c r="AZ200" s="6">
        <f>Cal_Energy!AZ199+IFERROR(VLOOKUP(Cal_Energy_Switching!AZ$4,Switching!$B$35:$E$44,2,0)/12,0)-IFERROR(VLOOKUP(Cal_Energy_Switching!AZ$4,Switching!$B$23:$E$31,2,0)/12,0)</f>
        <v>8540</v>
      </c>
      <c r="BA200" s="6">
        <f>Cal_Energy!BA199+IFERROR(VLOOKUP(Cal_Energy_Switching!BA$4,Switching!$B$35:$E$44,2,0)/12,0)-IFERROR(VLOOKUP(Cal_Energy_Switching!BA$4,Switching!$B$23:$E$31,2,0)/12,0)</f>
        <v>5318.1</v>
      </c>
      <c r="BB200" s="7">
        <f t="shared" si="14"/>
        <v>2813820.1126946453</v>
      </c>
    </row>
    <row r="201" spans="1:54" x14ac:dyDescent="0.25">
      <c r="A201">
        <v>2030</v>
      </c>
      <c r="B201">
        <v>10</v>
      </c>
      <c r="C201" t="s">
        <v>307</v>
      </c>
      <c r="D201" s="6">
        <f>Cal_Energy!D200+IFERROR(VLOOKUP(Cal_Energy_Switching!D$4,Switching!$B$35:$E$44,2,0)/12,0)-IFERROR(VLOOKUP(Cal_Energy_Switching!D$4,Switching!$B$23:$E$31,2,0)/12,0)</f>
        <v>402599.4954072226</v>
      </c>
      <c r="E201" s="35">
        <f t="shared" si="18"/>
        <v>166657.49076544715</v>
      </c>
      <c r="F201" s="1">
        <f>Cal_Energy!F200+IFERROR(VLOOKUP(Cal_Energy_Switching!F$4,Switching!$B$35:$E$44,2,0)/12,0)-IFERROR(VLOOKUP(Cal_Energy_Switching!F$4,Switching!$B$23:$E$31,2,0)/12,0)</f>
        <v>67613.364256178873</v>
      </c>
      <c r="G201" s="1">
        <f>Cal_Energy!G200+IFERROR(VLOOKUP(Cal_Energy_Switching!G$4,Switching!$B$35:$E$44,2,0)/12,0)-IFERROR(VLOOKUP(Cal_Energy_Switching!G$4,Switching!$B$23:$E$31,2,0)/12,0)</f>
        <v>99044.126509268273</v>
      </c>
      <c r="H201" s="35">
        <f t="shared" si="15"/>
        <v>12260.729900480137</v>
      </c>
      <c r="I201" s="1">
        <f>Cal_Energy!I200+IFERROR(VLOOKUP(Cal_Energy_Switching!I$4,Switching!$B$35:$E$44,2,0)/12,0)-IFERROR(VLOOKUP(Cal_Energy_Switching!I$4,Switching!$B$23:$E$31,2,0)/12,0)</f>
        <v>627.6444613583401</v>
      </c>
      <c r="J201" s="1">
        <f>Cal_Energy!J200+IFERROR(VLOOKUP(Cal_Energy_Switching!J$4,Switching!$B$35:$E$44,2,0)/12,0)-IFERROR(VLOOKUP(Cal_Energy_Switching!J$4,Switching!$B$23:$E$31,2,0)/12,0)</f>
        <v>11633.085439121796</v>
      </c>
      <c r="K201" s="6">
        <f>Cal_Energy!K200+IFERROR(VLOOKUP(Cal_Energy_Switching!K$4,Switching!$B$35:$E$44,2,0)/12,0)-IFERROR(VLOOKUP(Cal_Energy_Switching!K$4,Switching!$B$23:$E$31,2,0)/12,0)</f>
        <v>267851.61100008956</v>
      </c>
      <c r="L201" s="6">
        <f>Cal_Energy!L200+IFERROR(VLOOKUP(Cal_Energy_Switching!L$4,Switching!$B$35:$E$44,2,0)/12,0)-IFERROR(VLOOKUP(Cal_Energy_Switching!L$4,Switching!$B$23:$E$31,2,0)/12,0)</f>
        <v>21441.650044621801</v>
      </c>
      <c r="M201" s="6">
        <f>Cal_Energy!M200+IFERROR(VLOOKUP(Cal_Energy_Switching!M$4,Switching!$B$35:$E$44,2,0)/12,0)-IFERROR(VLOOKUP(Cal_Energy_Switching!M$4,Switching!$B$23:$E$31,2,0)/12,0)</f>
        <v>184651.86823713785</v>
      </c>
      <c r="N201" s="6">
        <f>Cal_Energy!N200+IFERROR(VLOOKUP(Cal_Energy_Switching!N$4,Switching!$B$35:$E$44,2,0)/12,0)-IFERROR(VLOOKUP(Cal_Energy_Switching!N$4,Switching!$B$23:$E$31,2,0)/12,0)</f>
        <v>111733.2636332057</v>
      </c>
      <c r="O201" s="6">
        <f>Cal_Energy!O200+IFERROR(VLOOKUP(Cal_Energy_Switching!O$4,Switching!$B$35:$E$44,2,0)/12,0)-IFERROR(VLOOKUP(Cal_Energy_Switching!O$4,Switching!$B$23:$E$31,2,0)/12,0)</f>
        <v>143842.35876377556</v>
      </c>
      <c r="P201" s="6">
        <f>Cal_Energy!P200+IFERROR(VLOOKUP(Cal_Energy_Switching!P$4,Switching!$B$35:$E$44,2,0)/12,0)-IFERROR(VLOOKUP(Cal_Energy_Switching!P$4,Switching!$B$23:$E$31,2,0)/12,0)</f>
        <v>0</v>
      </c>
      <c r="Q201" s="6">
        <f>Cal_Energy!Q200+IFERROR(VLOOKUP(Cal_Energy_Switching!Q$4,Switching!$B$35:$E$44,2,0)/12,0)-IFERROR(VLOOKUP(Cal_Energy_Switching!Q$4,Switching!$B$23:$E$31,2,0)/12,0)</f>
        <v>19653.33076725086</v>
      </c>
      <c r="R201" s="6">
        <f>Cal_Energy!R200+IFERROR(VLOOKUP(Cal_Energy_Switching!R$4,Switching!$B$35:$E$44,2,0)/12,0)-IFERROR(VLOOKUP(Cal_Energy_Switching!R$4,Switching!$B$23:$E$31,2,0)/12,0)</f>
        <v>17314.99637056181</v>
      </c>
      <c r="S201" s="6">
        <f>Cal_Energy!S200+IFERROR(VLOOKUP(Cal_Energy_Switching!S$4,Switching!$B$35:$E$44,2,0)/12,0)-IFERROR(VLOOKUP(Cal_Energy_Switching!S$4,Switching!$B$23:$E$31,2,0)/12,0)</f>
        <v>117101.94015465202</v>
      </c>
      <c r="T201" s="6">
        <f>Cal_Energy!T200+IFERROR(VLOOKUP(Cal_Energy_Switching!T$4,Switching!$B$35:$E$44,2,0)/12,0)-IFERROR(VLOOKUP(Cal_Energy_Switching!T$4,Switching!$B$23:$E$31,2,0)/12,0)</f>
        <v>13.783029490791783</v>
      </c>
      <c r="U201" s="6">
        <f>Cal_Energy!U200+IFERROR(VLOOKUP(Cal_Energy_Switching!U$4,Switching!$B$35:$E$44,2,0)/12,0)-IFERROR(VLOOKUP(Cal_Energy_Switching!U$4,Switching!$B$23:$E$31,2,0)/12,0)</f>
        <v>95.670469900933313</v>
      </c>
      <c r="V201" s="6">
        <f>Cal_Energy!V200+IFERROR(VLOOKUP(Cal_Energy_Switching!V$4,Switching!$B$35:$E$44,2,0)/12,0)-IFERROR(VLOOKUP(Cal_Energy_Switching!V$4,Switching!$B$23:$E$31,2,0)/12,0)</f>
        <v>45507.52425543344</v>
      </c>
      <c r="W201" s="6">
        <f>Cal_Energy!W200+IFERROR(VLOOKUP(Cal_Energy_Switching!W$4,Switching!$B$35:$E$44,2,0)/12,0)-IFERROR(VLOOKUP(Cal_Energy_Switching!W$4,Switching!$B$23:$E$31,2,0)/12,0)</f>
        <v>10254.609811655904</v>
      </c>
      <c r="X201" s="6">
        <f>Cal_Energy!X200+IFERROR(VLOOKUP(Cal_Energy_Switching!X$4,Switching!$B$35:$E$44,2,0)/12,0)-IFERROR(VLOOKUP(Cal_Energy_Switching!X$4,Switching!$B$23:$E$31,2,0)/12,0)</f>
        <v>44746.979397285075</v>
      </c>
      <c r="Y201" s="35">
        <f t="shared" si="16"/>
        <v>6696.1260272503932</v>
      </c>
      <c r="Z201" s="1">
        <f>Cal_Energy!Z200+IFERROR(VLOOKUP(Cal_Energy_Switching!Z$4,Switching!$B$35:$E$44,2,0)/12,0)-IFERROR(VLOOKUP(Cal_Energy_Switching!Z$4,Switching!$B$23:$E$31,2,0)/12,0)</f>
        <v>3478.4992227518369</v>
      </c>
      <c r="AA201" s="1">
        <f>Cal_Energy!AA200+IFERROR(VLOOKUP(Cal_Energy_Switching!AA$4,Switching!$B$35:$E$44,2,0)/12,0)-IFERROR(VLOOKUP(Cal_Energy_Switching!AA$4,Switching!$B$23:$E$31,2,0)/12,0)</f>
        <v>3217.6268044985559</v>
      </c>
      <c r="AB201" s="6">
        <f>Cal_Energy!AB200+IFERROR(VLOOKUP(Cal_Energy_Switching!AB$4,Switching!$B$35:$E$44,2,0)/12,0)-IFERROR(VLOOKUP(Cal_Energy_Switching!AB$4,Switching!$B$23:$E$31,2,0)/12,0)</f>
        <v>70.05639752026795</v>
      </c>
      <c r="AC201" s="6">
        <f>Cal_Energy!AC200+IFERROR(VLOOKUP(Cal_Energy_Switching!AC$4,Switching!$B$35:$E$44,2,0)/12,0)-IFERROR(VLOOKUP(Cal_Energy_Switching!AC$4,Switching!$B$23:$E$31,2,0)/12,0)</f>
        <v>1214.2241792579207</v>
      </c>
      <c r="AD201" s="6">
        <f>Cal_Energy!AD200+IFERROR(VLOOKUP(Cal_Energy_Switching!AD$4,Switching!$B$35:$E$44,2,0)/12,0)-IFERROR(VLOOKUP(Cal_Energy_Switching!AD$4,Switching!$B$23:$E$31,2,0)/12,0)</f>
        <v>561.82057945939994</v>
      </c>
      <c r="AE201" s="6">
        <f>Cal_Energy!AE200+IFERROR(VLOOKUP(Cal_Energy_Switching!AE$4,Switching!$B$35:$E$44,2,0)/12,0)-IFERROR(VLOOKUP(Cal_Energy_Switching!AE$4,Switching!$B$23:$E$31,2,0)/12,0)</f>
        <v>3363.3630651129261</v>
      </c>
      <c r="AF201" s="6">
        <f>Cal_Energy!AF200+IFERROR(VLOOKUP(Cal_Energy_Switching!AF$4,Switching!$B$35:$E$44,2,0)/12,0)-IFERROR(VLOOKUP(Cal_Energy_Switching!AF$4,Switching!$B$23:$E$31,2,0)/12,0)</f>
        <v>9375.2433922583841</v>
      </c>
      <c r="AG201" s="6">
        <f>Cal_Energy!AG200+IFERROR(VLOOKUP(Cal_Energy_Switching!AG$4,Switching!$B$35:$E$44,2,0)/12,0)-IFERROR(VLOOKUP(Cal_Energy_Switching!AG$4,Switching!$B$23:$E$31,2,0)/12,0)</f>
        <v>5675.0784036178466</v>
      </c>
      <c r="AH201" s="6">
        <f>Cal_Energy!AH200+IFERROR(VLOOKUP(Cal_Energy_Switching!AH$4,Switching!$B$35:$E$44,2,0)/12,0)-IFERROR(VLOOKUP(Cal_Energy_Switching!AH$4,Switching!$B$23:$E$31,2,0)/12,0)</f>
        <v>1675.1876617463538</v>
      </c>
      <c r="AI201" s="6">
        <f>Cal_Energy!AI200+IFERROR(VLOOKUP(Cal_Energy_Switching!AI$4,Switching!$B$35:$E$44,2,0)/12,0)-IFERROR(VLOOKUP(Cal_Energy_Switching!AI$4,Switching!$B$23:$E$31,2,0)/12,0)</f>
        <v>3125.0811307527924</v>
      </c>
      <c r="AJ201" s="6">
        <f>Cal_Energy!AJ200+IFERROR(VLOOKUP(Cal_Energy_Switching!AJ$4,Switching!$B$35:$E$44,2,0)/12,0)-IFERROR(VLOOKUP(Cal_Energy_Switching!AJ$4,Switching!$B$23:$E$31,2,0)/12,0)</f>
        <v>325538.53752241161</v>
      </c>
      <c r="AK201" s="35">
        <f t="shared" si="17"/>
        <v>111480.93269395782</v>
      </c>
      <c r="AL201" s="1">
        <f>Cal_Energy!AL200+IFERROR(VLOOKUP(Cal_Energy_Switching!AL$4,Switching!$B$35:$E$44,2,0)/12,0)-IFERROR(VLOOKUP(Cal_Energy_Switching!AL$4,Switching!$B$23:$E$31,2,0)/12,0)</f>
        <v>31395.87582430819</v>
      </c>
      <c r="AM201" s="1">
        <f>Cal_Energy!AM200+IFERROR(VLOOKUP(Cal_Energy_Switching!AM$4,Switching!$B$35:$E$44,2,0)/12,0)-IFERROR(VLOOKUP(Cal_Energy_Switching!AM$4,Switching!$B$23:$E$31,2,0)/12,0)</f>
        <v>80085.056869649619</v>
      </c>
      <c r="AN201" s="6">
        <f>Cal_Energy!AN200+IFERROR(VLOOKUP(Cal_Energy_Switching!AN$4,Switching!$B$35:$E$44,2,0)/12,0)-IFERROR(VLOOKUP(Cal_Energy_Switching!AN$4,Switching!$B$23:$E$31,2,0)/12,0)</f>
        <v>275.45478163697277</v>
      </c>
      <c r="AO201" s="6">
        <f>Cal_Energy!AO200+IFERROR(VLOOKUP(Cal_Energy_Switching!AO$4,Switching!$B$35:$E$44,2,0)/12,0)-IFERROR(VLOOKUP(Cal_Energy_Switching!AO$4,Switching!$B$23:$E$31,2,0)/12,0)</f>
        <v>252.15284059269393</v>
      </c>
      <c r="AP201" s="6">
        <f>Cal_Energy!AP200+IFERROR(VLOOKUP(Cal_Energy_Switching!AP$4,Switching!$B$35:$E$44,2,0)/12,0)-IFERROR(VLOOKUP(Cal_Energy_Switching!AP$4,Switching!$B$23:$E$31,2,0)/12,0)</f>
        <v>8373.2635853477623</v>
      </c>
      <c r="AQ201" s="6">
        <f>Cal_Energy!AQ200+IFERROR(VLOOKUP(Cal_Energy_Switching!AQ$4,Switching!$B$35:$E$44,2,0)/12,0)-IFERROR(VLOOKUP(Cal_Energy_Switching!AQ$4,Switching!$B$23:$E$31,2,0)/12,0)</f>
        <v>75076.905722843454</v>
      </c>
      <c r="AR201" s="6">
        <f>Cal_Energy!AR200+IFERROR(VLOOKUP(Cal_Energy_Switching!AR$4,Switching!$B$35:$E$44,2,0)/12,0)-IFERROR(VLOOKUP(Cal_Energy_Switching!AR$4,Switching!$B$23:$E$31,2,0)/12,0)</f>
        <v>11874.136678888555</v>
      </c>
      <c r="AS201" s="6">
        <f>Cal_Energy!AS200+IFERROR(VLOOKUP(Cal_Energy_Switching!AS$4,Switching!$B$35:$E$44,2,0)/12,0)-IFERROR(VLOOKUP(Cal_Energy_Switching!AS$4,Switching!$B$23:$E$31,2,0)/12,0)</f>
        <v>151155.42823563132</v>
      </c>
      <c r="AT201" s="6">
        <f>Cal_Energy!AT200+IFERROR(VLOOKUP(Cal_Energy_Switching!AT$4,Switching!$B$35:$E$44,2,0)/12,0)-IFERROR(VLOOKUP(Cal_Energy_Switching!AT$4,Switching!$B$23:$E$31,2,0)/12,0)</f>
        <v>29651.985584073296</v>
      </c>
      <c r="AU201" s="6">
        <f>Cal_Energy!AU200+IFERROR(VLOOKUP(Cal_Energy_Switching!AU$4,Switching!$B$35:$E$44,2,0)/12,0)-IFERROR(VLOOKUP(Cal_Energy_Switching!AU$4,Switching!$B$23:$E$31,2,0)/12,0)</f>
        <v>71182.295914806949</v>
      </c>
      <c r="AV201" s="6">
        <f>Cal_Energy!AV200+IFERROR(VLOOKUP(Cal_Energy_Switching!AV$4,Switching!$B$35:$E$44,2,0)/12,0)-IFERROR(VLOOKUP(Cal_Energy_Switching!AV$4,Switching!$B$23:$E$31,2,0)/12,0)</f>
        <v>1175.3471976861654</v>
      </c>
      <c r="AW201" s="6">
        <f>Cal_Energy!AW200+IFERROR(VLOOKUP(Cal_Energy_Switching!AW$4,Switching!$B$35:$E$44,2,0)/12,0)-IFERROR(VLOOKUP(Cal_Energy_Switching!AW$4,Switching!$B$23:$E$31,2,0)/12,0)</f>
        <v>19337.56333198983</v>
      </c>
      <c r="AX201" s="6">
        <f>Cal_Energy!AX200+IFERROR(VLOOKUP(Cal_Energy_Switching!AX$4,Switching!$B$35:$E$44,2,0)/12,0)-IFERROR(VLOOKUP(Cal_Energy_Switching!AX$4,Switching!$B$23:$E$31,2,0)/12,0)</f>
        <v>148210.27271783462</v>
      </c>
      <c r="AY201" s="6">
        <f>Cal_Energy!AY200+IFERROR(VLOOKUP(Cal_Energy_Switching!AY$4,Switching!$B$35:$E$44,2,0)/12,0)-IFERROR(VLOOKUP(Cal_Energy_Switching!AY$4,Switching!$B$23:$E$31,2,0)/12,0)</f>
        <v>23520.085753883337</v>
      </c>
      <c r="AZ201" s="6">
        <f>Cal_Energy!AZ200+IFERROR(VLOOKUP(Cal_Energy_Switching!AZ$4,Switching!$B$35:$E$44,2,0)/12,0)-IFERROR(VLOOKUP(Cal_Energy_Switching!AZ$4,Switching!$B$23:$E$31,2,0)/12,0)</f>
        <v>7093.2</v>
      </c>
      <c r="BA201" s="6">
        <f>Cal_Energy!BA200+IFERROR(VLOOKUP(Cal_Energy_Switching!BA$4,Switching!$B$35:$E$44,2,0)/12,0)-IFERROR(VLOOKUP(Cal_Energy_Switching!BA$4,Switching!$B$23:$E$31,2,0)/12,0)</f>
        <v>4450.8</v>
      </c>
      <c r="BB201" s="7">
        <f t="shared" ref="BB201:BB264" si="19">SUM(D201:BA201)-E201-H201-Y201-AK201</f>
        <v>2586131.8454067721</v>
      </c>
    </row>
    <row r="202" spans="1:54" x14ac:dyDescent="0.25">
      <c r="A202">
        <v>2030</v>
      </c>
      <c r="B202">
        <v>11</v>
      </c>
      <c r="C202" t="s">
        <v>308</v>
      </c>
      <c r="D202" s="6">
        <f>Cal_Energy!D201+IFERROR(VLOOKUP(Cal_Energy_Switching!D$4,Switching!$B$35:$E$44,2,0)/12,0)-IFERROR(VLOOKUP(Cal_Energy_Switching!D$4,Switching!$B$23:$E$31,2,0)/12,0)</f>
        <v>448062.21503963397</v>
      </c>
      <c r="E202" s="35">
        <f t="shared" si="18"/>
        <v>163913.58767676735</v>
      </c>
      <c r="F202" s="1">
        <f>Cal_Energy!F201+IFERROR(VLOOKUP(Cal_Energy_Switching!F$4,Switching!$B$35:$E$44,2,0)/12,0)-IFERROR(VLOOKUP(Cal_Energy_Switching!F$4,Switching!$B$23:$E$31,2,0)/12,0)</f>
        <v>66515.803020706953</v>
      </c>
      <c r="G202" s="1">
        <f>Cal_Energy!G201+IFERROR(VLOOKUP(Cal_Energy_Switching!G$4,Switching!$B$35:$E$44,2,0)/12,0)-IFERROR(VLOOKUP(Cal_Energy_Switching!G$4,Switching!$B$23:$E$31,2,0)/12,0)</f>
        <v>97397.784656060394</v>
      </c>
      <c r="H202" s="35">
        <f t="shared" si="15"/>
        <v>14041.226470769905</v>
      </c>
      <c r="I202" s="1">
        <f>Cal_Energy!I201+IFERROR(VLOOKUP(Cal_Energy_Switching!I$4,Switching!$B$35:$E$44,2,0)/12,0)-IFERROR(VLOOKUP(Cal_Energy_Switching!I$4,Switching!$B$23:$E$31,2,0)/12,0)</f>
        <v>718.7906508495654</v>
      </c>
      <c r="J202" s="1">
        <f>Cal_Energy!J201+IFERROR(VLOOKUP(Cal_Energy_Switching!J$4,Switching!$B$35:$E$44,2,0)/12,0)-IFERROR(VLOOKUP(Cal_Energy_Switching!J$4,Switching!$B$23:$E$31,2,0)/12,0)</f>
        <v>13322.43581992034</v>
      </c>
      <c r="K202" s="6">
        <f>Cal_Energy!K201+IFERROR(VLOOKUP(Cal_Energy_Switching!K$4,Switching!$B$35:$E$44,2,0)/12,0)-IFERROR(VLOOKUP(Cal_Energy_Switching!K$4,Switching!$B$23:$E$31,2,0)/12,0)</f>
        <v>277627.89121682005</v>
      </c>
      <c r="L202" s="6">
        <f>Cal_Energy!L201+IFERROR(VLOOKUP(Cal_Energy_Switching!L$4,Switching!$B$35:$E$44,2,0)/12,0)-IFERROR(VLOOKUP(Cal_Energy_Switching!L$4,Switching!$B$23:$E$31,2,0)/12,0)</f>
        <v>22460.301537196556</v>
      </c>
      <c r="M202" s="6">
        <f>Cal_Energy!M201+IFERROR(VLOOKUP(Cal_Energy_Switching!M$4,Switching!$B$35:$E$44,2,0)/12,0)-IFERROR(VLOOKUP(Cal_Energy_Switching!M$4,Switching!$B$23:$E$31,2,0)/12,0)</f>
        <v>178559.27341044697</v>
      </c>
      <c r="N202" s="6">
        <f>Cal_Energy!N201+IFERROR(VLOOKUP(Cal_Energy_Switching!N$4,Switching!$B$35:$E$44,2,0)/12,0)-IFERROR(VLOOKUP(Cal_Energy_Switching!N$4,Switching!$B$23:$E$31,2,0)/12,0)</f>
        <v>115575.34554855095</v>
      </c>
      <c r="O202" s="6">
        <f>Cal_Energy!O201+IFERROR(VLOOKUP(Cal_Energy_Switching!O$4,Switching!$B$35:$E$44,2,0)/12,0)-IFERROR(VLOOKUP(Cal_Energy_Switching!O$4,Switching!$B$23:$E$31,2,0)/12,0)</f>
        <v>139780.59975000157</v>
      </c>
      <c r="P202" s="6">
        <f>Cal_Energy!P201+IFERROR(VLOOKUP(Cal_Energy_Switching!P$4,Switching!$B$35:$E$44,2,0)/12,0)-IFERROR(VLOOKUP(Cal_Energy_Switching!P$4,Switching!$B$23:$E$31,2,0)/12,0)</f>
        <v>0</v>
      </c>
      <c r="Q202" s="6">
        <f>Cal_Energy!Q201+IFERROR(VLOOKUP(Cal_Energy_Switching!Q$4,Switching!$B$35:$E$44,2,0)/12,0)-IFERROR(VLOOKUP(Cal_Energy_Switching!Q$4,Switching!$B$23:$E$31,2,0)/12,0)</f>
        <v>18807.681064425247</v>
      </c>
      <c r="R202" s="6">
        <f>Cal_Energy!R201+IFERROR(VLOOKUP(Cal_Energy_Switching!R$4,Switching!$B$35:$E$44,2,0)/12,0)-IFERROR(VLOOKUP(Cal_Energy_Switching!R$4,Switching!$B$23:$E$31,2,0)/12,0)</f>
        <v>18544.609152963345</v>
      </c>
      <c r="S202" s="6">
        <f>Cal_Energy!S201+IFERROR(VLOOKUP(Cal_Energy_Switching!S$4,Switching!$B$35:$E$44,2,0)/12,0)-IFERROR(VLOOKUP(Cal_Energy_Switching!S$4,Switching!$B$23:$E$31,2,0)/12,0)</f>
        <v>126523.65880751211</v>
      </c>
      <c r="T202" s="6">
        <f>Cal_Energy!T201+IFERROR(VLOOKUP(Cal_Energy_Switching!T$4,Switching!$B$35:$E$44,2,0)/12,0)-IFERROR(VLOOKUP(Cal_Energy_Switching!T$4,Switching!$B$23:$E$31,2,0)/12,0)</f>
        <v>16.172468960524775</v>
      </c>
      <c r="U202" s="6">
        <f>Cal_Energy!U201+IFERROR(VLOOKUP(Cal_Energy_Switching!U$4,Switching!$B$35:$E$44,2,0)/12,0)-IFERROR(VLOOKUP(Cal_Energy_Switching!U$4,Switching!$B$23:$E$31,2,0)/12,0)</f>
        <v>101.55061250366262</v>
      </c>
      <c r="V202" s="6">
        <f>Cal_Energy!V201+IFERROR(VLOOKUP(Cal_Energy_Switching!V$4,Switching!$B$35:$E$44,2,0)/12,0)-IFERROR(VLOOKUP(Cal_Energy_Switching!V$4,Switching!$B$23:$E$31,2,0)/12,0)</f>
        <v>44497.248263400274</v>
      </c>
      <c r="W202" s="6">
        <f>Cal_Energy!W201+IFERROR(VLOOKUP(Cal_Energy_Switching!W$4,Switching!$B$35:$E$44,2,0)/12,0)-IFERROR(VLOOKUP(Cal_Energy_Switching!W$4,Switching!$B$23:$E$31,2,0)/12,0)</f>
        <v>10562.516314683326</v>
      </c>
      <c r="X202" s="6">
        <f>Cal_Energy!X201+IFERROR(VLOOKUP(Cal_Energy_Switching!X$4,Switching!$B$35:$E$44,2,0)/12,0)-IFERROR(VLOOKUP(Cal_Energy_Switching!X$4,Switching!$B$23:$E$31,2,0)/12,0)</f>
        <v>44322.543442648916</v>
      </c>
      <c r="Y202" s="35">
        <f t="shared" si="16"/>
        <v>7813.3880236849272</v>
      </c>
      <c r="Z202" s="1">
        <f>Cal_Energy!Z201+IFERROR(VLOOKUP(Cal_Energy_Switching!Z$4,Switching!$B$35:$E$44,2,0)/12,0)-IFERROR(VLOOKUP(Cal_Energy_Switching!Z$4,Switching!$B$23:$E$31,2,0)/12,0)</f>
        <v>4058.8937628772342</v>
      </c>
      <c r="AA202" s="1">
        <f>Cal_Energy!AA201+IFERROR(VLOOKUP(Cal_Energy_Switching!AA$4,Switching!$B$35:$E$44,2,0)/12,0)-IFERROR(VLOOKUP(Cal_Energy_Switching!AA$4,Switching!$B$23:$E$31,2,0)/12,0)</f>
        <v>3754.4942608076935</v>
      </c>
      <c r="AB202" s="6">
        <f>Cal_Energy!AB201+IFERROR(VLOOKUP(Cal_Energy_Switching!AB$4,Switching!$B$35:$E$44,2,0)/12,0)-IFERROR(VLOOKUP(Cal_Energy_Switching!AB$4,Switching!$B$23:$E$31,2,0)/12,0)</f>
        <v>72.168767728350531</v>
      </c>
      <c r="AC202" s="6">
        <f>Cal_Energy!AC201+IFERROR(VLOOKUP(Cal_Energy_Switching!AC$4,Switching!$B$35:$E$44,2,0)/12,0)-IFERROR(VLOOKUP(Cal_Energy_Switching!AC$4,Switching!$B$23:$E$31,2,0)/12,0)</f>
        <v>1512.7175143979005</v>
      </c>
      <c r="AD202" s="6">
        <f>Cal_Energy!AD201+IFERROR(VLOOKUP(Cal_Energy_Switching!AD$4,Switching!$B$35:$E$44,2,0)/12,0)-IFERROR(VLOOKUP(Cal_Energy_Switching!AD$4,Switching!$B$23:$E$31,2,0)/12,0)</f>
        <v>632.56161609864932</v>
      </c>
      <c r="AE202" s="6">
        <f>Cal_Energy!AE201+IFERROR(VLOOKUP(Cal_Energy_Switching!AE$4,Switching!$B$35:$E$44,2,0)/12,0)-IFERROR(VLOOKUP(Cal_Energy_Switching!AE$4,Switching!$B$23:$E$31,2,0)/12,0)</f>
        <v>3226.9786239280415</v>
      </c>
      <c r="AF202" s="6">
        <f>Cal_Energy!AF201+IFERROR(VLOOKUP(Cal_Energy_Switching!AF$4,Switching!$B$35:$E$44,2,0)/12,0)-IFERROR(VLOOKUP(Cal_Energy_Switching!AF$4,Switching!$B$23:$E$31,2,0)/12,0)</f>
        <v>9713.3671705381748</v>
      </c>
      <c r="AG202" s="6">
        <f>Cal_Energy!AG201+IFERROR(VLOOKUP(Cal_Energy_Switching!AG$4,Switching!$B$35:$E$44,2,0)/12,0)-IFERROR(VLOOKUP(Cal_Energy_Switching!AG$4,Switching!$B$23:$E$31,2,0)/12,0)</f>
        <v>5444.9538581038023</v>
      </c>
      <c r="AH202" s="6">
        <f>Cal_Energy!AH201+IFERROR(VLOOKUP(Cal_Energy_Switching!AH$4,Switching!$B$35:$E$44,2,0)/12,0)-IFERROR(VLOOKUP(Cal_Energy_Switching!AH$4,Switching!$B$23:$E$31,2,0)/12,0)</f>
        <v>1607.2587677482802</v>
      </c>
      <c r="AI202" s="6">
        <f>Cal_Energy!AI201+IFERROR(VLOOKUP(Cal_Energy_Switching!AI$4,Switching!$B$35:$E$44,2,0)/12,0)-IFERROR(VLOOKUP(Cal_Energy_Switching!AI$4,Switching!$B$23:$E$31,2,0)/12,0)</f>
        <v>3237.7890568460543</v>
      </c>
      <c r="AJ202" s="6">
        <f>Cal_Energy!AJ201+IFERROR(VLOOKUP(Cal_Energy_Switching!AJ$4,Switching!$B$35:$E$44,2,0)/12,0)-IFERROR(VLOOKUP(Cal_Energy_Switching!AJ$4,Switching!$B$23:$E$31,2,0)/12,0)</f>
        <v>302649.55982826487</v>
      </c>
      <c r="AK202" s="35">
        <f t="shared" si="17"/>
        <v>109448.78563342297</v>
      </c>
      <c r="AL202" s="1">
        <f>Cal_Energy!AL201+IFERROR(VLOOKUP(Cal_Energy_Switching!AL$4,Switching!$B$35:$E$44,2,0)/12,0)-IFERROR(VLOOKUP(Cal_Energy_Switching!AL$4,Switching!$B$23:$E$31,2,0)/12,0)</f>
        <v>30826.874647358436</v>
      </c>
      <c r="AM202" s="1">
        <f>Cal_Energy!AM201+IFERROR(VLOOKUP(Cal_Energy_Switching!AM$4,Switching!$B$35:$E$44,2,0)/12,0)-IFERROR(VLOOKUP(Cal_Energy_Switching!AM$4,Switching!$B$23:$E$31,2,0)/12,0)</f>
        <v>78621.91098606454</v>
      </c>
      <c r="AN202" s="6">
        <f>Cal_Energy!AN201+IFERROR(VLOOKUP(Cal_Energy_Switching!AN$4,Switching!$B$35:$E$44,2,0)/12,0)-IFERROR(VLOOKUP(Cal_Energy_Switching!AN$4,Switching!$B$23:$E$31,2,0)/12,0)</f>
        <v>318.50217801593726</v>
      </c>
      <c r="AO202" s="6">
        <f>Cal_Energy!AO201+IFERROR(VLOOKUP(Cal_Energy_Switching!AO$4,Switching!$B$35:$E$44,2,0)/12,0)-IFERROR(VLOOKUP(Cal_Energy_Switching!AO$4,Switching!$B$23:$E$31,2,0)/12,0)</f>
        <v>273.37031348589437</v>
      </c>
      <c r="AP202" s="6">
        <f>Cal_Energy!AP201+IFERROR(VLOOKUP(Cal_Energy_Switching!AP$4,Switching!$B$35:$E$44,2,0)/12,0)-IFERROR(VLOOKUP(Cal_Energy_Switching!AP$4,Switching!$B$23:$E$31,2,0)/12,0)</f>
        <v>9654.645703551827</v>
      </c>
      <c r="AQ202" s="6">
        <f>Cal_Energy!AQ201+IFERROR(VLOOKUP(Cal_Energy_Switching!AQ$4,Switching!$B$35:$E$44,2,0)/12,0)-IFERROR(VLOOKUP(Cal_Energy_Switching!AQ$4,Switching!$B$23:$E$31,2,0)/12,0)</f>
        <v>78409.244836380793</v>
      </c>
      <c r="AR202" s="6">
        <f>Cal_Energy!AR201+IFERROR(VLOOKUP(Cal_Energy_Switching!AR$4,Switching!$B$35:$E$44,2,0)/12,0)-IFERROR(VLOOKUP(Cal_Energy_Switching!AR$4,Switching!$B$23:$E$31,2,0)/12,0)</f>
        <v>11067.955035633277</v>
      </c>
      <c r="AS202" s="6">
        <f>Cal_Energy!AS201+IFERROR(VLOOKUP(Cal_Energy_Switching!AS$4,Switching!$B$35:$E$44,2,0)/12,0)-IFERROR(VLOOKUP(Cal_Energy_Switching!AS$4,Switching!$B$23:$E$31,2,0)/12,0)</f>
        <v>144099.97706977493</v>
      </c>
      <c r="AT202" s="6">
        <f>Cal_Energy!AT201+IFERROR(VLOOKUP(Cal_Energy_Switching!AT$4,Switching!$B$35:$E$44,2,0)/12,0)-IFERROR(VLOOKUP(Cal_Energy_Switching!AT$4,Switching!$B$23:$E$31,2,0)/12,0)</f>
        <v>27770.895083144311</v>
      </c>
      <c r="AU202" s="6">
        <f>Cal_Energy!AU201+IFERROR(VLOOKUP(Cal_Energy_Switching!AU$4,Switching!$B$35:$E$44,2,0)/12,0)-IFERROR(VLOOKUP(Cal_Energy_Switching!AU$4,Switching!$B$23:$E$31,2,0)/12,0)</f>
        <v>67862.083601462757</v>
      </c>
      <c r="AV202" s="6">
        <f>Cal_Energy!AV201+IFERROR(VLOOKUP(Cal_Energy_Switching!AV$4,Switching!$B$35:$E$44,2,0)/12,0)-IFERROR(VLOOKUP(Cal_Energy_Switching!AV$4,Switching!$B$23:$E$31,2,0)/12,0)</f>
        <v>1195.486004761573</v>
      </c>
      <c r="AW202" s="6">
        <f>Cal_Energy!AW201+IFERROR(VLOOKUP(Cal_Energy_Switching!AW$4,Switching!$B$35:$E$44,2,0)/12,0)-IFERROR(VLOOKUP(Cal_Energy_Switching!AW$4,Switching!$B$23:$E$31,2,0)/12,0)</f>
        <v>19634.439852381634</v>
      </c>
      <c r="AX202" s="6">
        <f>Cal_Energy!AX201+IFERROR(VLOOKUP(Cal_Energy_Switching!AX$4,Switching!$B$35:$E$44,2,0)/12,0)-IFERROR(VLOOKUP(Cal_Energy_Switching!AX$4,Switching!$B$23:$E$31,2,0)/12,0)</f>
        <v>150749.75900302251</v>
      </c>
      <c r="AY202" s="6">
        <f>Cal_Energy!AY201+IFERROR(VLOOKUP(Cal_Energy_Switching!AY$4,Switching!$B$35:$E$44,2,0)/12,0)-IFERROR(VLOOKUP(Cal_Energy_Switching!AY$4,Switching!$B$23:$E$31,2,0)/12,0)</f>
        <v>23832.412412317663</v>
      </c>
      <c r="AZ202" s="6">
        <f>Cal_Energy!AZ201+IFERROR(VLOOKUP(Cal_Energy_Switching!AZ$4,Switching!$B$35:$E$44,2,0)/12,0)-IFERROR(VLOOKUP(Cal_Energy_Switching!AZ$4,Switching!$B$23:$E$31,2,0)/12,0)</f>
        <v>7436</v>
      </c>
      <c r="BA202" s="6">
        <f>Cal_Energy!BA201+IFERROR(VLOOKUP(Cal_Energy_Switching!BA$4,Switching!$B$35:$E$44,2,0)/12,0)-IFERROR(VLOOKUP(Cal_Energy_Switching!BA$4,Switching!$B$23:$E$31,2,0)/12,0)</f>
        <v>4366.8</v>
      </c>
      <c r="BB202" s="7">
        <f t="shared" si="19"/>
        <v>2615427.5207319804</v>
      </c>
    </row>
    <row r="203" spans="1:54" x14ac:dyDescent="0.25">
      <c r="A203">
        <v>2030</v>
      </c>
      <c r="B203">
        <v>12</v>
      </c>
      <c r="C203" t="s">
        <v>309</v>
      </c>
      <c r="D203" s="6">
        <f>Cal_Energy!D202+IFERROR(VLOOKUP(Cal_Energy_Switching!D$4,Switching!$B$35:$E$44,2,0)/12,0)-IFERROR(VLOOKUP(Cal_Energy_Switching!D$4,Switching!$B$23:$E$31,2,0)/12,0)</f>
        <v>657974.25076273677</v>
      </c>
      <c r="E203" s="35">
        <f t="shared" si="18"/>
        <v>198271.41070472408</v>
      </c>
      <c r="F203" s="1">
        <f>Cal_Energy!F202+IFERROR(VLOOKUP(Cal_Energy_Switching!F$4,Switching!$B$35:$E$44,2,0)/12,0)-IFERROR(VLOOKUP(Cal_Energy_Switching!F$4,Switching!$B$23:$E$31,2,0)/12,0)</f>
        <v>80258.932231889645</v>
      </c>
      <c r="G203" s="1">
        <f>Cal_Energy!G202+IFERROR(VLOOKUP(Cal_Energy_Switching!G$4,Switching!$B$35:$E$44,2,0)/12,0)-IFERROR(VLOOKUP(Cal_Energy_Switching!G$4,Switching!$B$23:$E$31,2,0)/12,0)</f>
        <v>118012.47847283444</v>
      </c>
      <c r="H203" s="35">
        <f t="shared" si="15"/>
        <v>15933.182807568281</v>
      </c>
      <c r="I203" s="1">
        <f>Cal_Energy!I202+IFERROR(VLOOKUP(Cal_Energy_Switching!I$4,Switching!$B$35:$E$44,2,0)/12,0)-IFERROR(VLOOKUP(Cal_Energy_Switching!I$4,Switching!$B$23:$E$31,2,0)/12,0)</f>
        <v>815.6426266749861</v>
      </c>
      <c r="J203" s="1">
        <f>Cal_Energy!J202+IFERROR(VLOOKUP(Cal_Energy_Switching!J$4,Switching!$B$35:$E$44,2,0)/12,0)-IFERROR(VLOOKUP(Cal_Energy_Switching!J$4,Switching!$B$23:$E$31,2,0)/12,0)</f>
        <v>15117.540180893295</v>
      </c>
      <c r="K203" s="6">
        <f>Cal_Energy!K202+IFERROR(VLOOKUP(Cal_Energy_Switching!K$4,Switching!$B$35:$E$44,2,0)/12,0)-IFERROR(VLOOKUP(Cal_Energy_Switching!K$4,Switching!$B$23:$E$31,2,0)/12,0)</f>
        <v>281400.79505083238</v>
      </c>
      <c r="L203" s="6">
        <f>Cal_Energy!L202+IFERROR(VLOOKUP(Cal_Energy_Switching!L$4,Switching!$B$35:$E$44,2,0)/12,0)-IFERROR(VLOOKUP(Cal_Energy_Switching!L$4,Switching!$B$23:$E$31,2,0)/12,0)</f>
        <v>22853.423873776122</v>
      </c>
      <c r="M203" s="6">
        <f>Cal_Energy!M202+IFERROR(VLOOKUP(Cal_Energy_Switching!M$4,Switching!$B$35:$E$44,2,0)/12,0)-IFERROR(VLOOKUP(Cal_Energy_Switching!M$4,Switching!$B$23:$E$31,2,0)/12,0)</f>
        <v>195209.16899216932</v>
      </c>
      <c r="N203" s="6">
        <f>Cal_Energy!N202+IFERROR(VLOOKUP(Cal_Energy_Switching!N$4,Switching!$B$35:$E$44,2,0)/12,0)-IFERROR(VLOOKUP(Cal_Energy_Switching!N$4,Switching!$B$23:$E$31,2,0)/12,0)</f>
        <v>117058.0982180365</v>
      </c>
      <c r="O203" s="6">
        <f>Cal_Energy!O202+IFERROR(VLOOKUP(Cal_Energy_Switching!O$4,Switching!$B$35:$E$44,2,0)/12,0)-IFERROR(VLOOKUP(Cal_Energy_Switching!O$4,Switching!$B$23:$E$31,2,0)/12,0)</f>
        <v>150880.60974265481</v>
      </c>
      <c r="P203" s="6">
        <f>Cal_Energy!P202+IFERROR(VLOOKUP(Cal_Energy_Switching!P$4,Switching!$B$35:$E$44,2,0)/12,0)-IFERROR(VLOOKUP(Cal_Energy_Switching!P$4,Switching!$B$23:$E$31,2,0)/12,0)</f>
        <v>0</v>
      </c>
      <c r="Q203" s="6">
        <f>Cal_Energy!Q202+IFERROR(VLOOKUP(Cal_Energy_Switching!Q$4,Switching!$B$35:$E$44,2,0)/12,0)-IFERROR(VLOOKUP(Cal_Energy_Switching!Q$4,Switching!$B$23:$E$31,2,0)/12,0)</f>
        <v>20352.372263775866</v>
      </c>
      <c r="R203" s="6">
        <f>Cal_Energy!R202+IFERROR(VLOOKUP(Cal_Energy_Switching!R$4,Switching!$B$35:$E$44,2,0)/12,0)-IFERROR(VLOOKUP(Cal_Energy_Switching!R$4,Switching!$B$23:$E$31,2,0)/12,0)</f>
        <v>19780.970368482238</v>
      </c>
      <c r="S203" s="6">
        <f>Cal_Energy!S202+IFERROR(VLOOKUP(Cal_Energy_Switching!S$4,Switching!$B$35:$E$44,2,0)/12,0)-IFERROR(VLOOKUP(Cal_Energy_Switching!S$4,Switching!$B$23:$E$31,2,0)/12,0)</f>
        <v>132859.31720859391</v>
      </c>
      <c r="T203" s="6">
        <f>Cal_Energy!T202+IFERROR(VLOOKUP(Cal_Energy_Switching!T$4,Switching!$B$35:$E$44,2,0)/12,0)-IFERROR(VLOOKUP(Cal_Energy_Switching!T$4,Switching!$B$23:$E$31,2,0)/12,0)</f>
        <v>20.219654830819259</v>
      </c>
      <c r="U203" s="6">
        <f>Cal_Energy!U202+IFERROR(VLOOKUP(Cal_Energy_Switching!U$4,Switching!$B$35:$E$44,2,0)/12,0)-IFERROR(VLOOKUP(Cal_Energy_Switching!U$4,Switching!$B$23:$E$31,2,0)/12,0)</f>
        <v>118.45607870151034</v>
      </c>
      <c r="V203" s="6">
        <f>Cal_Energy!V202+IFERROR(VLOOKUP(Cal_Energy_Switching!V$4,Switching!$B$35:$E$44,2,0)/12,0)-IFERROR(VLOOKUP(Cal_Energy_Switching!V$4,Switching!$B$23:$E$31,2,0)/12,0)</f>
        <v>48145.895395850552</v>
      </c>
      <c r="W203" s="6">
        <f>Cal_Energy!W202+IFERROR(VLOOKUP(Cal_Energy_Switching!W$4,Switching!$B$35:$E$44,2,0)/12,0)-IFERROR(VLOOKUP(Cal_Energy_Switching!W$4,Switching!$B$23:$E$31,2,0)/12,0)</f>
        <v>12171.08661255012</v>
      </c>
      <c r="X203" s="6">
        <f>Cal_Energy!X202+IFERROR(VLOOKUP(Cal_Energy_Switching!X$4,Switching!$B$35:$E$44,2,0)/12,0)-IFERROR(VLOOKUP(Cal_Energy_Switching!X$4,Switching!$B$23:$E$31,2,0)/12,0)</f>
        <v>38494.256873154482</v>
      </c>
      <c r="Y203" s="35">
        <f t="shared" si="16"/>
        <v>9797.1654009062222</v>
      </c>
      <c r="Z203" s="1">
        <f>Cal_Energy!Z202+IFERROR(VLOOKUP(Cal_Energy_Switching!Z$4,Switching!$B$35:$E$44,2,0)/12,0)-IFERROR(VLOOKUP(Cal_Energy_Switching!Z$4,Switching!$B$23:$E$31,2,0)/12,0)</f>
        <v>5089.4251532206308</v>
      </c>
      <c r="AA203" s="1">
        <f>Cal_Energy!AA202+IFERROR(VLOOKUP(Cal_Energy_Switching!AA$4,Switching!$B$35:$E$44,2,0)/12,0)-IFERROR(VLOOKUP(Cal_Energy_Switching!AA$4,Switching!$B$23:$E$31,2,0)/12,0)</f>
        <v>4707.7402476855923</v>
      </c>
      <c r="AB203" s="6">
        <f>Cal_Energy!AB202+IFERROR(VLOOKUP(Cal_Energy_Switching!AB$4,Switching!$B$35:$E$44,2,0)/12,0)-IFERROR(VLOOKUP(Cal_Energy_Switching!AB$4,Switching!$B$23:$E$31,2,0)/12,0)</f>
        <v>69.198190792492241</v>
      </c>
      <c r="AC203" s="6">
        <f>Cal_Energy!AC202+IFERROR(VLOOKUP(Cal_Energy_Switching!AC$4,Switching!$B$35:$E$44,2,0)/12,0)-IFERROR(VLOOKUP(Cal_Energy_Switching!AC$4,Switching!$B$23:$E$31,2,0)/12,0)</f>
        <v>1871.5026799833004</v>
      </c>
      <c r="AD203" s="6">
        <f>Cal_Energy!AD202+IFERROR(VLOOKUP(Cal_Energy_Switching!AD$4,Switching!$B$35:$E$44,2,0)/12,0)-IFERROR(VLOOKUP(Cal_Energy_Switching!AD$4,Switching!$B$23:$E$31,2,0)/12,0)</f>
        <v>730.69737812299127</v>
      </c>
      <c r="AE203" s="6">
        <f>Cal_Energy!AE202+IFERROR(VLOOKUP(Cal_Energy_Switching!AE$4,Switching!$B$35:$E$44,2,0)/12,0)-IFERROR(VLOOKUP(Cal_Energy_Switching!AE$4,Switching!$B$23:$E$31,2,0)/12,0)</f>
        <v>4264.2045929462911</v>
      </c>
      <c r="AF203" s="6">
        <f>Cal_Energy!AF202+IFERROR(VLOOKUP(Cal_Energy_Switching!AF$4,Switching!$B$35:$E$44,2,0)/12,0)-IFERROR(VLOOKUP(Cal_Energy_Switching!AF$4,Switching!$B$23:$E$31,2,0)/12,0)</f>
        <v>10976.200410438227</v>
      </c>
      <c r="AG203" s="6">
        <f>Cal_Energy!AG202+IFERROR(VLOOKUP(Cal_Energy_Switching!AG$4,Switching!$B$35:$E$44,2,0)/12,0)-IFERROR(VLOOKUP(Cal_Energy_Switching!AG$4,Switching!$B$23:$E$31,2,0)/12,0)</f>
        <v>7195.0886435821067</v>
      </c>
      <c r="AH203" s="6">
        <f>Cal_Energy!AH202+IFERROR(VLOOKUP(Cal_Energy_Switching!AH$4,Switching!$B$35:$E$44,2,0)/12,0)-IFERROR(VLOOKUP(Cal_Energy_Switching!AH$4,Switching!$B$23:$E$31,2,0)/12,0)</f>
        <v>2123.869110463077</v>
      </c>
      <c r="AI203" s="6">
        <f>Cal_Energy!AI202+IFERROR(VLOOKUP(Cal_Energy_Switching!AI$4,Switching!$B$35:$E$44,2,0)/12,0)-IFERROR(VLOOKUP(Cal_Energy_Switching!AI$4,Switching!$B$23:$E$31,2,0)/12,0)</f>
        <v>3658.7334701460709</v>
      </c>
      <c r="AJ203" s="6">
        <f>Cal_Energy!AJ202+IFERROR(VLOOKUP(Cal_Energy_Switching!AJ$4,Switching!$B$35:$E$44,2,0)/12,0)-IFERROR(VLOOKUP(Cal_Energy_Switching!AJ$4,Switching!$B$23:$E$31,2,0)/12,0)</f>
        <v>400502.95530046994</v>
      </c>
      <c r="AK203" s="35">
        <f t="shared" si="17"/>
        <v>114866.89287040094</v>
      </c>
      <c r="AL203" s="1">
        <f>Cal_Energy!AL202+IFERROR(VLOOKUP(Cal_Energy_Switching!AL$4,Switching!$B$35:$E$44,2,0)/12,0)-IFERROR(VLOOKUP(Cal_Energy_Switching!AL$4,Switching!$B$23:$E$31,2,0)/12,0)</f>
        <v>32343.944673712271</v>
      </c>
      <c r="AM203" s="1">
        <f>Cal_Energy!AM202+IFERROR(VLOOKUP(Cal_Energy_Switching!AM$4,Switching!$B$35:$E$44,2,0)/12,0)-IFERROR(VLOOKUP(Cal_Energy_Switching!AM$4,Switching!$B$23:$E$31,2,0)/12,0)</f>
        <v>82522.948196688681</v>
      </c>
      <c r="AN203" s="6">
        <f>Cal_Energy!AN202+IFERROR(VLOOKUP(Cal_Energy_Switching!AN$4,Switching!$B$35:$E$44,2,0)/12,0)-IFERROR(VLOOKUP(Cal_Energy_Switching!AN$4,Switching!$B$23:$E$31,2,0)/12,0)</f>
        <v>359.3994123297112</v>
      </c>
      <c r="AO203" s="6">
        <f>Cal_Energy!AO202+IFERROR(VLOOKUP(Cal_Energy_Switching!AO$4,Switching!$B$35:$E$44,2,0)/12,0)-IFERROR(VLOOKUP(Cal_Energy_Switching!AO$4,Switching!$B$23:$E$31,2,0)/12,0)</f>
        <v>295.97647696092787</v>
      </c>
      <c r="AP203" s="6">
        <f>Cal_Energy!AP202+IFERROR(VLOOKUP(Cal_Energy_Switching!AP$4,Switching!$B$35:$E$44,2,0)/12,0)-IFERROR(VLOOKUP(Cal_Energy_Switching!AP$4,Switching!$B$23:$E$31,2,0)/12,0)</f>
        <v>13955.388898342335</v>
      </c>
      <c r="AQ203" s="6">
        <f>Cal_Energy!AQ202+IFERROR(VLOOKUP(Cal_Energy_Switching!AQ$4,Switching!$B$35:$E$44,2,0)/12,0)-IFERROR(VLOOKUP(Cal_Energy_Switching!AQ$4,Switching!$B$23:$E$31,2,0)/12,0)</f>
        <v>82178.540888366115</v>
      </c>
      <c r="AR203" s="6">
        <f>Cal_Energy!AR202+IFERROR(VLOOKUP(Cal_Energy_Switching!AR$4,Switching!$B$35:$E$44,2,0)/12,0)-IFERROR(VLOOKUP(Cal_Energy_Switching!AR$4,Switching!$B$23:$E$31,2,0)/12,0)</f>
        <v>11601.996710717274</v>
      </c>
      <c r="AS203" s="6">
        <f>Cal_Energy!AS202+IFERROR(VLOOKUP(Cal_Energy_Switching!AS$4,Switching!$B$35:$E$44,2,0)/12,0)-IFERROR(VLOOKUP(Cal_Energy_Switching!AS$4,Switching!$B$23:$E$31,2,0)/12,0)</f>
        <v>149084.45189044846</v>
      </c>
      <c r="AT203" s="6">
        <f>Cal_Energy!AT202+IFERROR(VLOOKUP(Cal_Energy_Switching!AT$4,Switching!$B$35:$E$44,2,0)/12,0)-IFERROR(VLOOKUP(Cal_Energy_Switching!AT$4,Switching!$B$23:$E$31,2,0)/12,0)</f>
        <v>29016.99232500697</v>
      </c>
      <c r="AU203" s="6">
        <f>Cal_Energy!AU202+IFERROR(VLOOKUP(Cal_Energy_Switching!AU$4,Switching!$B$35:$E$44,2,0)/12,0)-IFERROR(VLOOKUP(Cal_Energy_Switching!AU$4,Switching!$B$23:$E$31,2,0)/12,0)</f>
        <v>70207.718811191473</v>
      </c>
      <c r="AV203" s="6">
        <f>Cal_Energy!AV202+IFERROR(VLOOKUP(Cal_Energy_Switching!AV$4,Switching!$B$35:$E$44,2,0)/12,0)-IFERROR(VLOOKUP(Cal_Energy_Switching!AV$4,Switching!$B$23:$E$31,2,0)/12,0)</f>
        <v>1207.743247936814</v>
      </c>
      <c r="AW203" s="6">
        <f>Cal_Energy!AW202+IFERROR(VLOOKUP(Cal_Energy_Switching!AW$4,Switching!$B$35:$E$44,2,0)/12,0)-IFERROR(VLOOKUP(Cal_Energy_Switching!AW$4,Switching!$B$23:$E$31,2,0)/12,0)</f>
        <v>19138.005161680958</v>
      </c>
      <c r="AX203" s="6">
        <f>Cal_Energy!AX202+IFERROR(VLOOKUP(Cal_Energy_Switching!AX$4,Switching!$B$35:$E$44,2,0)/12,0)-IFERROR(VLOOKUP(Cal_Energy_Switching!AX$4,Switching!$B$23:$E$31,2,0)/12,0)</f>
        <v>152295.38684588252</v>
      </c>
      <c r="AY203" s="6">
        <f>Cal_Energy!AY202+IFERROR(VLOOKUP(Cal_Energy_Switching!AY$4,Switching!$B$35:$E$44,2,0)/12,0)-IFERROR(VLOOKUP(Cal_Energy_Switching!AY$4,Switching!$B$23:$E$31,2,0)/12,0)</f>
        <v>23310.142116664792</v>
      </c>
      <c r="AZ203" s="6">
        <f>Cal_Energy!AZ202+IFERROR(VLOOKUP(Cal_Energy_Switching!AZ$4,Switching!$B$35:$E$44,2,0)/12,0)-IFERROR(VLOOKUP(Cal_Energy_Switching!AZ$4,Switching!$B$23:$E$31,2,0)/12,0)</f>
        <v>9529</v>
      </c>
      <c r="BA203" s="6">
        <f>Cal_Energy!BA202+IFERROR(VLOOKUP(Cal_Energy_Switching!BA$4,Switching!$B$35:$E$44,2,0)/12,0)-IFERROR(VLOOKUP(Cal_Energy_Switching!BA$4,Switching!$B$23:$E$31,2,0)/12,0)</f>
        <v>4790.1000000000004</v>
      </c>
      <c r="BB203" s="7">
        <f t="shared" si="19"/>
        <v>3034550.8654422183</v>
      </c>
    </row>
    <row r="204" spans="1:54" x14ac:dyDescent="0.25">
      <c r="A204">
        <v>2031</v>
      </c>
      <c r="B204">
        <v>1</v>
      </c>
      <c r="C204" t="s">
        <v>310</v>
      </c>
      <c r="D204" s="6">
        <f>Cal_Energy!D203+IFERROR(VLOOKUP(Cal_Energy_Switching!D$4,Switching!$B$35:$E$44,2,0)/12,0)-IFERROR(VLOOKUP(Cal_Energy_Switching!D$4,Switching!$B$23:$E$31,2,0)/12,0)</f>
        <v>773566.6687738758</v>
      </c>
      <c r="E204" s="35">
        <f t="shared" si="18"/>
        <v>216802.74051033813</v>
      </c>
      <c r="F204" s="1">
        <f>Cal_Energy!F203+IFERROR(VLOOKUP(Cal_Energy_Switching!F$4,Switching!$B$35:$E$44,2,0)/12,0)-IFERROR(VLOOKUP(Cal_Energy_Switching!F$4,Switching!$B$23:$E$31,2,0)/12,0)</f>
        <v>87671.464154135261</v>
      </c>
      <c r="G204" s="1">
        <f>Cal_Energy!G203+IFERROR(VLOOKUP(Cal_Energy_Switching!G$4,Switching!$B$35:$E$44,2,0)/12,0)-IFERROR(VLOOKUP(Cal_Energy_Switching!G$4,Switching!$B$23:$E$31,2,0)/12,0)</f>
        <v>129131.27635620287</v>
      </c>
      <c r="H204" s="35">
        <f t="shared" si="15"/>
        <v>16726.749658821114</v>
      </c>
      <c r="I204" s="1">
        <f>Cal_Energy!I203+IFERROR(VLOOKUP(Cal_Energy_Switching!I$4,Switching!$B$35:$E$44,2,0)/12,0)-IFERROR(VLOOKUP(Cal_Energy_Switching!I$4,Switching!$B$23:$E$31,2,0)/12,0)</f>
        <v>856.2664592648315</v>
      </c>
      <c r="J204" s="1">
        <f>Cal_Energy!J203+IFERROR(VLOOKUP(Cal_Energy_Switching!J$4,Switching!$B$35:$E$44,2,0)/12,0)-IFERROR(VLOOKUP(Cal_Energy_Switching!J$4,Switching!$B$23:$E$31,2,0)/12,0)</f>
        <v>15870.483199556282</v>
      </c>
      <c r="K204" s="6">
        <f>Cal_Energy!K203+IFERROR(VLOOKUP(Cal_Energy_Switching!K$4,Switching!$B$35:$E$44,2,0)/12,0)-IFERROR(VLOOKUP(Cal_Energy_Switching!K$4,Switching!$B$23:$E$31,2,0)/12,0)</f>
        <v>269454.8544592486</v>
      </c>
      <c r="L204" s="6">
        <f>Cal_Energy!L203+IFERROR(VLOOKUP(Cal_Energy_Switching!L$4,Switching!$B$35:$E$44,2,0)/12,0)-IFERROR(VLOOKUP(Cal_Energy_Switching!L$4,Switching!$B$23:$E$31,2,0)/12,0)</f>
        <v>21608.701960731792</v>
      </c>
      <c r="M204" s="6">
        <f>Cal_Energy!M203+IFERROR(VLOOKUP(Cal_Energy_Switching!M$4,Switching!$B$35:$E$44,2,0)/12,0)-IFERROR(VLOOKUP(Cal_Energy_Switching!M$4,Switching!$B$23:$E$31,2,0)/12,0)</f>
        <v>194299.57391024995</v>
      </c>
      <c r="N204" s="6">
        <f>Cal_Energy!N203+IFERROR(VLOOKUP(Cal_Energy_Switching!N$4,Switching!$B$35:$E$44,2,0)/12,0)-IFERROR(VLOOKUP(Cal_Energy_Switching!N$4,Switching!$B$23:$E$31,2,0)/12,0)</f>
        <v>112363.3389342173</v>
      </c>
      <c r="O204" s="6">
        <f>Cal_Energy!O203+IFERROR(VLOOKUP(Cal_Energy_Switching!O$4,Switching!$B$35:$E$44,2,0)/12,0)-IFERROR(VLOOKUP(Cal_Energy_Switching!O$4,Switching!$B$23:$E$31,2,0)/12,0)</f>
        <v>150274.06466145965</v>
      </c>
      <c r="P204" s="6">
        <f>Cal_Energy!P203+IFERROR(VLOOKUP(Cal_Energy_Switching!P$4,Switching!$B$35:$E$44,2,0)/12,0)-IFERROR(VLOOKUP(Cal_Energy_Switching!P$4,Switching!$B$23:$E$31,2,0)/12,0)</f>
        <v>0</v>
      </c>
      <c r="Q204" s="6">
        <f>Cal_Energy!Q203+IFERROR(VLOOKUP(Cal_Energy_Switching!Q$4,Switching!$B$35:$E$44,2,0)/12,0)-IFERROR(VLOOKUP(Cal_Energy_Switching!Q$4,Switching!$B$23:$E$31,2,0)/12,0)</f>
        <v>22060.253984438757</v>
      </c>
      <c r="R204" s="6">
        <f>Cal_Energy!R203+IFERROR(VLOOKUP(Cal_Energy_Switching!R$4,Switching!$B$35:$E$44,2,0)/12,0)-IFERROR(VLOOKUP(Cal_Energy_Switching!R$4,Switching!$B$23:$E$31,2,0)/12,0)</f>
        <v>22137.231025412526</v>
      </c>
      <c r="S204" s="6">
        <f>Cal_Energy!S203+IFERROR(VLOOKUP(Cal_Energy_Switching!S$4,Switching!$B$35:$E$44,2,0)/12,0)-IFERROR(VLOOKUP(Cal_Energy_Switching!S$4,Switching!$B$23:$E$31,2,0)/12,0)</f>
        <v>128186.75854999899</v>
      </c>
      <c r="T204" s="6">
        <f>Cal_Energy!T203+IFERROR(VLOOKUP(Cal_Energy_Switching!T$4,Switching!$B$35:$E$44,2,0)/12,0)-IFERROR(VLOOKUP(Cal_Energy_Switching!T$4,Switching!$B$23:$E$31,2,0)/12,0)</f>
        <v>21.00129907448277</v>
      </c>
      <c r="U204" s="6">
        <f>Cal_Energy!U203+IFERROR(VLOOKUP(Cal_Energy_Switching!U$4,Switching!$B$35:$E$44,2,0)/12,0)-IFERROR(VLOOKUP(Cal_Energy_Switching!U$4,Switching!$B$23:$E$31,2,0)/12,0)</f>
        <v>122.72825112038278</v>
      </c>
      <c r="V204" s="6">
        <f>Cal_Energy!V203+IFERROR(VLOOKUP(Cal_Energy_Switching!V$4,Switching!$B$35:$E$44,2,0)/12,0)-IFERROR(VLOOKUP(Cal_Energy_Switching!V$4,Switching!$B$23:$E$31,2,0)/12,0)</f>
        <v>48922.696088106532</v>
      </c>
      <c r="W204" s="6">
        <f>Cal_Energy!W203+IFERROR(VLOOKUP(Cal_Energy_Switching!W$4,Switching!$B$35:$E$44,2,0)/12,0)-IFERROR(VLOOKUP(Cal_Energy_Switching!W$4,Switching!$B$23:$E$31,2,0)/12,0)</f>
        <v>12846.375048669326</v>
      </c>
      <c r="X204" s="6">
        <f>Cal_Energy!X203+IFERROR(VLOOKUP(Cal_Energy_Switching!X$4,Switching!$B$35:$E$44,2,0)/12,0)-IFERROR(VLOOKUP(Cal_Energy_Switching!X$4,Switching!$B$23:$E$31,2,0)/12,0)</f>
        <v>28076.573748308216</v>
      </c>
      <c r="Y204" s="35">
        <f t="shared" si="16"/>
        <v>11110.186387246536</v>
      </c>
      <c r="Z204" s="1">
        <f>Cal_Energy!Z203+IFERROR(VLOOKUP(Cal_Energy_Switching!Z$4,Switching!$B$35:$E$44,2,0)/12,0)-IFERROR(VLOOKUP(Cal_Energy_Switching!Z$4,Switching!$B$23:$E$31,2,0)/12,0)</f>
        <v>5771.5124469565135</v>
      </c>
      <c r="AA204" s="1">
        <f>Cal_Energy!AA203+IFERROR(VLOOKUP(Cal_Energy_Switching!AA$4,Switching!$B$35:$E$44,2,0)/12,0)-IFERROR(VLOOKUP(Cal_Energy_Switching!AA$4,Switching!$B$23:$E$31,2,0)/12,0)</f>
        <v>5338.6739402900221</v>
      </c>
      <c r="AB204" s="6">
        <f>Cal_Energy!AB203+IFERROR(VLOOKUP(Cal_Energy_Switching!AB$4,Switching!$B$35:$E$44,2,0)/12,0)-IFERROR(VLOOKUP(Cal_Energy_Switching!AB$4,Switching!$B$23:$E$31,2,0)/12,0)</f>
        <v>63.017684360494179</v>
      </c>
      <c r="AC204" s="6">
        <f>Cal_Energy!AC203+IFERROR(VLOOKUP(Cal_Energy_Switching!AC$4,Switching!$B$35:$E$44,2,0)/12,0)-IFERROR(VLOOKUP(Cal_Energy_Switching!AC$4,Switching!$B$23:$E$31,2,0)/12,0)</f>
        <v>2025.0499423021215</v>
      </c>
      <c r="AD204" s="6">
        <f>Cal_Energy!AD203+IFERROR(VLOOKUP(Cal_Energy_Switching!AD$4,Switching!$B$35:$E$44,2,0)/12,0)-IFERROR(VLOOKUP(Cal_Energy_Switching!AD$4,Switching!$B$23:$E$31,2,0)/12,0)</f>
        <v>764.23262454854239</v>
      </c>
      <c r="AE204" s="6">
        <f>Cal_Energy!AE203+IFERROR(VLOOKUP(Cal_Energy_Switching!AE$4,Switching!$B$35:$E$44,2,0)/12,0)-IFERROR(VLOOKUP(Cal_Energy_Switching!AE$4,Switching!$B$23:$E$31,2,0)/12,0)</f>
        <v>4453.0898845562278</v>
      </c>
      <c r="AF204" s="6">
        <f>Cal_Energy!AF203+IFERROR(VLOOKUP(Cal_Energy_Switching!AF$4,Switching!$B$35:$E$44,2,0)/12,0)-IFERROR(VLOOKUP(Cal_Energy_Switching!AF$4,Switching!$B$23:$E$31,2,0)/12,0)</f>
        <v>11219.84284075612</v>
      </c>
      <c r="AG204" s="6">
        <f>Cal_Energy!AG203+IFERROR(VLOOKUP(Cal_Energy_Switching!AG$4,Switching!$B$35:$E$44,2,0)/12,0)-IFERROR(VLOOKUP(Cal_Energy_Switching!AG$4,Switching!$B$23:$E$31,2,0)/12,0)</f>
        <v>7513.7990588493412</v>
      </c>
      <c r="AH204" s="6">
        <f>Cal_Energy!AH203+IFERROR(VLOOKUP(Cal_Energy_Switching!AH$4,Switching!$B$35:$E$44,2,0)/12,0)-IFERROR(VLOOKUP(Cal_Energy_Switching!AH$4,Switching!$B$23:$E$31,2,0)/12,0)</f>
        <v>2217.9470627580376</v>
      </c>
      <c r="AI204" s="6">
        <f>Cal_Energy!AI203+IFERROR(VLOOKUP(Cal_Energy_Switching!AI$4,Switching!$B$35:$E$44,2,0)/12,0)-IFERROR(VLOOKUP(Cal_Energy_Switching!AI$4,Switching!$B$23:$E$31,2,0)/12,0)</f>
        <v>3739.9476135853688</v>
      </c>
      <c r="AJ204" s="6">
        <f>Cal_Energy!AJ203+IFERROR(VLOOKUP(Cal_Energy_Switching!AJ$4,Switching!$B$35:$E$44,2,0)/12,0)-IFERROR(VLOOKUP(Cal_Energy_Switching!AJ$4,Switching!$B$23:$E$31,2,0)/12,0)</f>
        <v>443326.87394191424</v>
      </c>
      <c r="AK204" s="35">
        <f t="shared" si="17"/>
        <v>118421.77877464518</v>
      </c>
      <c r="AL204" s="1">
        <f>Cal_Energy!AL203+IFERROR(VLOOKUP(Cal_Energy_Switching!AL$4,Switching!$B$35:$E$44,2,0)/12,0)-IFERROR(VLOOKUP(Cal_Energy_Switching!AL$4,Switching!$B$23:$E$31,2,0)/12,0)</f>
        <v>33339.312726900658</v>
      </c>
      <c r="AM204" s="1">
        <f>Cal_Energy!AM203+IFERROR(VLOOKUP(Cal_Energy_Switching!AM$4,Switching!$B$35:$E$44,2,0)/12,0)-IFERROR(VLOOKUP(Cal_Energy_Switching!AM$4,Switching!$B$23:$E$31,2,0)/12,0)</f>
        <v>85082.466047744529</v>
      </c>
      <c r="AN204" s="6">
        <f>Cal_Energy!AN203+IFERROR(VLOOKUP(Cal_Energy_Switching!AN$4,Switching!$B$35:$E$44,2,0)/12,0)-IFERROR(VLOOKUP(Cal_Energy_Switching!AN$4,Switching!$B$23:$E$31,2,0)/12,0)</f>
        <v>356.46240620654578</v>
      </c>
      <c r="AO204" s="6">
        <f>Cal_Energy!AO203+IFERROR(VLOOKUP(Cal_Energy_Switching!AO$4,Switching!$B$35:$E$44,2,0)/12,0)-IFERROR(VLOOKUP(Cal_Energy_Switching!AO$4,Switching!$B$23:$E$31,2,0)/12,0)</f>
        <v>287.77238172313974</v>
      </c>
      <c r="AP204" s="6">
        <f>Cal_Energy!AP203+IFERROR(VLOOKUP(Cal_Energy_Switching!AP$4,Switching!$B$35:$E$44,2,0)/12,0)-IFERROR(VLOOKUP(Cal_Energy_Switching!AP$4,Switching!$B$23:$E$31,2,0)/12,0)</f>
        <v>15555.629214883927</v>
      </c>
      <c r="AQ204" s="6">
        <f>Cal_Energy!AQ203+IFERROR(VLOOKUP(Cal_Energy_Switching!AQ$4,Switching!$B$35:$E$44,2,0)/12,0)-IFERROR(VLOOKUP(Cal_Energy_Switching!AQ$4,Switching!$B$23:$E$31,2,0)/12,0)</f>
        <v>73932.88599988514</v>
      </c>
      <c r="AR204" s="6">
        <f>Cal_Energy!AR203+IFERROR(VLOOKUP(Cal_Energy_Switching!AR$4,Switching!$B$35:$E$44,2,0)/12,0)-IFERROR(VLOOKUP(Cal_Energy_Switching!AR$4,Switching!$B$23:$E$31,2,0)/12,0)</f>
        <v>11116.352657314123</v>
      </c>
      <c r="AS204" s="6">
        <f>Cal_Energy!AS203+IFERROR(VLOOKUP(Cal_Energy_Switching!AS$4,Switching!$B$35:$E$44,2,0)/12,0)-IFERROR(VLOOKUP(Cal_Energy_Switching!AS$4,Switching!$B$23:$E$31,2,0)/12,0)</f>
        <v>143934.4789867225</v>
      </c>
      <c r="AT204" s="6">
        <f>Cal_Energy!AT203+IFERROR(VLOOKUP(Cal_Energy_Switching!AT$4,Switching!$B$35:$E$44,2,0)/12,0)-IFERROR(VLOOKUP(Cal_Energy_Switching!AT$4,Switching!$B$23:$E$31,2,0)/12,0)</f>
        <v>27883.822867066294</v>
      </c>
      <c r="AU204" s="6">
        <f>Cal_Energy!AU203+IFERROR(VLOOKUP(Cal_Energy_Switching!AU$4,Switching!$B$35:$E$44,2,0)/12,0)-IFERROR(VLOOKUP(Cal_Energy_Switching!AU$4,Switching!$B$23:$E$31,2,0)/12,0)</f>
        <v>67784.202150614568</v>
      </c>
      <c r="AV204" s="6">
        <f>Cal_Energy!AV203+IFERROR(VLOOKUP(Cal_Energy_Switching!AV$4,Switching!$B$35:$E$44,2,0)/12,0)-IFERROR(VLOOKUP(Cal_Energy_Switching!AV$4,Switching!$B$23:$E$31,2,0)/12,0)</f>
        <v>1146.2021610670122</v>
      </c>
      <c r="AW204" s="6">
        <f>Cal_Energy!AW203+IFERROR(VLOOKUP(Cal_Energy_Switching!AW$4,Switching!$B$35:$E$44,2,0)/12,0)-IFERROR(VLOOKUP(Cal_Energy_Switching!AW$4,Switching!$B$23:$E$31,2,0)/12,0)</f>
        <v>18318.600938925993</v>
      </c>
      <c r="AX204" s="6">
        <f>Cal_Energy!AX203+IFERROR(VLOOKUP(Cal_Energy_Switching!AX$4,Switching!$B$35:$E$44,2,0)/12,0)-IFERROR(VLOOKUP(Cal_Energy_Switching!AX$4,Switching!$B$23:$E$31,2,0)/12,0)</f>
        <v>144535.10861806938</v>
      </c>
      <c r="AY204" s="6">
        <f>Cal_Energy!AY203+IFERROR(VLOOKUP(Cal_Energy_Switching!AY$4,Switching!$B$35:$E$44,2,0)/12,0)-IFERROR(VLOOKUP(Cal_Energy_Switching!AY$4,Switching!$B$23:$E$31,2,0)/12,0)</f>
        <v>22448.09421047712</v>
      </c>
      <c r="AZ204" s="6">
        <f>Cal_Energy!AZ203+IFERROR(VLOOKUP(Cal_Energy_Switching!AZ$4,Switching!$B$35:$E$44,2,0)/12,0)-IFERROR(VLOOKUP(Cal_Energy_Switching!AZ$4,Switching!$B$23:$E$31,2,0)/12,0)</f>
        <v>10975.5</v>
      </c>
      <c r="BA204" s="6">
        <f>Cal_Energy!BA203+IFERROR(VLOOKUP(Cal_Energy_Switching!BA$4,Switching!$B$35:$E$44,2,0)/12,0)-IFERROR(VLOOKUP(Cal_Energy_Switching!BA$4,Switching!$B$23:$E$31,2,0)/12,0)</f>
        <v>5498.8799999999992</v>
      </c>
      <c r="BB204" s="7">
        <f t="shared" si="19"/>
        <v>3166100.0692725494</v>
      </c>
    </row>
    <row r="205" spans="1:54" x14ac:dyDescent="0.25">
      <c r="A205">
        <v>2031</v>
      </c>
      <c r="B205">
        <v>2</v>
      </c>
      <c r="C205" t="s">
        <v>311</v>
      </c>
      <c r="D205" s="6">
        <f>Cal_Energy!D204+IFERROR(VLOOKUP(Cal_Energy_Switching!D$4,Switching!$B$35:$E$44,2,0)/12,0)-IFERROR(VLOOKUP(Cal_Energy_Switching!D$4,Switching!$B$23:$E$31,2,0)/12,0)</f>
        <v>670127.3053483807</v>
      </c>
      <c r="E205" s="35">
        <f t="shared" si="18"/>
        <v>194506.40250592257</v>
      </c>
      <c r="F205" s="1">
        <f>Cal_Energy!F204+IFERROR(VLOOKUP(Cal_Energy_Switching!F$4,Switching!$B$35:$E$44,2,0)/12,0)-IFERROR(VLOOKUP(Cal_Energy_Switching!F$4,Switching!$B$23:$E$31,2,0)/12,0)</f>
        <v>78752.928952369039</v>
      </c>
      <c r="G205" s="1">
        <f>Cal_Energy!G204+IFERROR(VLOOKUP(Cal_Energy_Switching!G$4,Switching!$B$35:$E$44,2,0)/12,0)-IFERROR(VLOOKUP(Cal_Energy_Switching!G$4,Switching!$B$23:$E$31,2,0)/12,0)</f>
        <v>115753.47355355353</v>
      </c>
      <c r="H205" s="35">
        <f t="shared" si="15"/>
        <v>15363.680261204223</v>
      </c>
      <c r="I205" s="1">
        <f>Cal_Energy!I204+IFERROR(VLOOKUP(Cal_Energy_Switching!I$4,Switching!$B$35:$E$44,2,0)/12,0)-IFERROR(VLOOKUP(Cal_Energy_Switching!I$4,Switching!$B$23:$E$31,2,0)/12,0)</f>
        <v>786.48896927805788</v>
      </c>
      <c r="J205" s="1">
        <f>Cal_Energy!J204+IFERROR(VLOOKUP(Cal_Energy_Switching!J$4,Switching!$B$35:$E$44,2,0)/12,0)-IFERROR(VLOOKUP(Cal_Energy_Switching!J$4,Switching!$B$23:$E$31,2,0)/12,0)</f>
        <v>14577.191291926165</v>
      </c>
      <c r="K205" s="6">
        <f>Cal_Energy!K204+IFERROR(VLOOKUP(Cal_Energy_Switching!K$4,Switching!$B$35:$E$44,2,0)/12,0)-IFERROR(VLOOKUP(Cal_Energy_Switching!K$4,Switching!$B$23:$E$31,2,0)/12,0)</f>
        <v>255733.13968955461</v>
      </c>
      <c r="L205" s="6">
        <f>Cal_Energy!L204+IFERROR(VLOOKUP(Cal_Energy_Switching!L$4,Switching!$B$35:$E$44,2,0)/12,0)-IFERROR(VLOOKUP(Cal_Energy_Switching!L$4,Switching!$B$23:$E$31,2,0)/12,0)</f>
        <v>20178.951081975942</v>
      </c>
      <c r="M205" s="6">
        <f>Cal_Energy!M204+IFERROR(VLOOKUP(Cal_Energy_Switching!M$4,Switching!$B$35:$E$44,2,0)/12,0)-IFERROR(VLOOKUP(Cal_Energy_Switching!M$4,Switching!$B$23:$E$31,2,0)/12,0)</f>
        <v>171569.22136806769</v>
      </c>
      <c r="N205" s="6">
        <f>Cal_Energy!N204+IFERROR(VLOOKUP(Cal_Energy_Switching!N$4,Switching!$B$35:$E$44,2,0)/12,0)-IFERROR(VLOOKUP(Cal_Energy_Switching!N$4,Switching!$B$23:$E$31,2,0)/12,0)</f>
        <v>106970.69970995016</v>
      </c>
      <c r="O205" s="6">
        <f>Cal_Energy!O204+IFERROR(VLOOKUP(Cal_Energy_Switching!O$4,Switching!$B$35:$E$44,2,0)/12,0)-IFERROR(VLOOKUP(Cal_Energy_Switching!O$4,Switching!$B$23:$E$31,2,0)/12,0)</f>
        <v>135120.40356656862</v>
      </c>
      <c r="P205" s="6">
        <f>Cal_Energy!P204+IFERROR(VLOOKUP(Cal_Energy_Switching!P$4,Switching!$B$35:$E$44,2,0)/12,0)-IFERROR(VLOOKUP(Cal_Energy_Switching!P$4,Switching!$B$23:$E$31,2,0)/12,0)</f>
        <v>0</v>
      </c>
      <c r="Q205" s="6">
        <f>Cal_Energy!Q204+IFERROR(VLOOKUP(Cal_Energy_Switching!Q$4,Switching!$B$35:$E$44,2,0)/12,0)-IFERROR(VLOOKUP(Cal_Energy_Switching!Q$4,Switching!$B$23:$E$31,2,0)/12,0)</f>
        <v>20159.230715917056</v>
      </c>
      <c r="R205" s="6">
        <f>Cal_Energy!R204+IFERROR(VLOOKUP(Cal_Energy_Switching!R$4,Switching!$B$35:$E$44,2,0)/12,0)-IFERROR(VLOOKUP(Cal_Energy_Switching!R$4,Switching!$B$23:$E$31,2,0)/12,0)</f>
        <v>19923.954766776576</v>
      </c>
      <c r="S205" s="6">
        <f>Cal_Energy!S204+IFERROR(VLOOKUP(Cal_Energy_Switching!S$4,Switching!$B$35:$E$44,2,0)/12,0)-IFERROR(VLOOKUP(Cal_Energy_Switching!S$4,Switching!$B$23:$E$31,2,0)/12,0)</f>
        <v>120015.83267747083</v>
      </c>
      <c r="T205" s="6">
        <f>Cal_Energy!T204+IFERROR(VLOOKUP(Cal_Energy_Switching!T$4,Switching!$B$35:$E$44,2,0)/12,0)-IFERROR(VLOOKUP(Cal_Energy_Switching!T$4,Switching!$B$23:$E$31,2,0)/12,0)</f>
        <v>11.702759608883012</v>
      </c>
      <c r="U205" s="6">
        <f>Cal_Energy!U204+IFERROR(VLOOKUP(Cal_Energy_Switching!U$4,Switching!$B$35:$E$44,2,0)/12,0)-IFERROR(VLOOKUP(Cal_Energy_Switching!U$4,Switching!$B$23:$E$31,2,0)/12,0)</f>
        <v>104.78372555215367</v>
      </c>
      <c r="V205" s="6">
        <f>Cal_Energy!V204+IFERROR(VLOOKUP(Cal_Energy_Switching!V$4,Switching!$B$35:$E$44,2,0)/12,0)-IFERROR(VLOOKUP(Cal_Energy_Switching!V$4,Switching!$B$23:$E$31,2,0)/12,0)</f>
        <v>46508.168692297637</v>
      </c>
      <c r="W205" s="6">
        <f>Cal_Energy!W204+IFERROR(VLOOKUP(Cal_Energy_Switching!W$4,Switching!$B$35:$E$44,2,0)/12,0)-IFERROR(VLOOKUP(Cal_Energy_Switching!W$4,Switching!$B$23:$E$31,2,0)/12,0)</f>
        <v>9247.4420365316728</v>
      </c>
      <c r="X205" s="6">
        <f>Cal_Energy!X204+IFERROR(VLOOKUP(Cal_Energy_Switching!X$4,Switching!$B$35:$E$44,2,0)/12,0)-IFERROR(VLOOKUP(Cal_Energy_Switching!X$4,Switching!$B$23:$E$31,2,0)/12,0)</f>
        <v>19880.337598131478</v>
      </c>
      <c r="Y205" s="35">
        <f t="shared" si="16"/>
        <v>9904.7561008356424</v>
      </c>
      <c r="Z205" s="1">
        <f>Cal_Energy!Z204+IFERROR(VLOOKUP(Cal_Energy_Switching!Z$4,Switching!$B$35:$E$44,2,0)/12,0)-IFERROR(VLOOKUP(Cal_Energy_Switching!Z$4,Switching!$B$23:$E$31,2,0)/12,0)</f>
        <v>5145.3163005133729</v>
      </c>
      <c r="AA205" s="1">
        <f>Cal_Energy!AA204+IFERROR(VLOOKUP(Cal_Energy_Switching!AA$4,Switching!$B$35:$E$44,2,0)/12,0)-IFERROR(VLOOKUP(Cal_Energy_Switching!AA$4,Switching!$B$23:$E$31,2,0)/12,0)</f>
        <v>4759.4398003222705</v>
      </c>
      <c r="AB205" s="6">
        <f>Cal_Energy!AB204+IFERROR(VLOOKUP(Cal_Energy_Switching!AB$4,Switching!$B$35:$E$44,2,0)/12,0)-IFERROR(VLOOKUP(Cal_Energy_Switching!AB$4,Switching!$B$23:$E$31,2,0)/12,0)</f>
        <v>55.483025523896188</v>
      </c>
      <c r="AC205" s="6">
        <f>Cal_Energy!AC204+IFERROR(VLOOKUP(Cal_Energy_Switching!AC$4,Switching!$B$35:$E$44,2,0)/12,0)-IFERROR(VLOOKUP(Cal_Energy_Switching!AC$4,Switching!$B$23:$E$31,2,0)/12,0)</f>
        <v>1864.1346194322782</v>
      </c>
      <c r="AD205" s="6">
        <f>Cal_Energy!AD204+IFERROR(VLOOKUP(Cal_Energy_Switching!AD$4,Switching!$B$35:$E$44,2,0)/12,0)-IFERROR(VLOOKUP(Cal_Energy_Switching!AD$4,Switching!$B$23:$E$31,2,0)/12,0)</f>
        <v>675.7186997951635</v>
      </c>
      <c r="AE205" s="6">
        <f>Cal_Energy!AE204+IFERROR(VLOOKUP(Cal_Energy_Switching!AE$4,Switching!$B$35:$E$44,2,0)/12,0)-IFERROR(VLOOKUP(Cal_Energy_Switching!AE$4,Switching!$B$23:$E$31,2,0)/12,0)</f>
        <v>4056.7446640212793</v>
      </c>
      <c r="AF205" s="6">
        <f>Cal_Energy!AF204+IFERROR(VLOOKUP(Cal_Energy_Switching!AF$4,Switching!$B$35:$E$44,2,0)/12,0)-IFERROR(VLOOKUP(Cal_Energy_Switching!AF$4,Switching!$B$23:$E$31,2,0)/12,0)</f>
        <v>9721.1949818563698</v>
      </c>
      <c r="AG205" s="6">
        <f>Cal_Energy!AG204+IFERROR(VLOOKUP(Cal_Energy_Switching!AG$4,Switching!$B$35:$E$44,2,0)/12,0)-IFERROR(VLOOKUP(Cal_Energy_Switching!AG$4,Switching!$B$23:$E$31,2,0)/12,0)</f>
        <v>6845.0368235836331</v>
      </c>
      <c r="AH205" s="6">
        <f>Cal_Energy!AH204+IFERROR(VLOOKUP(Cal_Energy_Switching!AH$4,Switching!$B$35:$E$44,2,0)/12,0)-IFERROR(VLOOKUP(Cal_Energy_Switching!AH$4,Switching!$B$23:$E$31,2,0)/12,0)</f>
        <v>2020.5397028095242</v>
      </c>
      <c r="AI205" s="6">
        <f>Cal_Energy!AI204+IFERROR(VLOOKUP(Cal_Energy_Switching!AI$4,Switching!$B$35:$E$44,2,0)/12,0)-IFERROR(VLOOKUP(Cal_Energy_Switching!AI$4,Switching!$B$23:$E$31,2,0)/12,0)</f>
        <v>3240.3983272854534</v>
      </c>
      <c r="AJ205" s="6">
        <f>Cal_Energy!AJ204+IFERROR(VLOOKUP(Cal_Energy_Switching!AJ$4,Switching!$B$35:$E$44,2,0)/12,0)-IFERROR(VLOOKUP(Cal_Energy_Switching!AJ$4,Switching!$B$23:$E$31,2,0)/12,0)</f>
        <v>384960.48708465119</v>
      </c>
      <c r="AK205" s="35">
        <f t="shared" si="17"/>
        <v>106564.53388128025</v>
      </c>
      <c r="AL205" s="1">
        <f>Cal_Energy!AL204+IFERROR(VLOOKUP(Cal_Energy_Switching!AL$4,Switching!$B$35:$E$44,2,0)/12,0)-IFERROR(VLOOKUP(Cal_Energy_Switching!AL$4,Switching!$B$23:$E$31,2,0)/12,0)</f>
        <v>30019.284156758476</v>
      </c>
      <c r="AM205" s="1">
        <f>Cal_Energy!AM204+IFERROR(VLOOKUP(Cal_Energy_Switching!AM$4,Switching!$B$35:$E$44,2,0)/12,0)-IFERROR(VLOOKUP(Cal_Energy_Switching!AM$4,Switching!$B$23:$E$31,2,0)/12,0)</f>
        <v>76545.249724521782</v>
      </c>
      <c r="AN205" s="6">
        <f>Cal_Energy!AN204+IFERROR(VLOOKUP(Cal_Energy_Switching!AN$4,Switching!$B$35:$E$44,2,0)/12,0)-IFERROR(VLOOKUP(Cal_Energy_Switching!AN$4,Switching!$B$23:$E$31,2,0)/12,0)</f>
        <v>268.60807873774866</v>
      </c>
      <c r="AO205" s="6">
        <f>Cal_Energy!AO204+IFERROR(VLOOKUP(Cal_Energy_Switching!AO$4,Switching!$B$35:$E$44,2,0)/12,0)-IFERROR(VLOOKUP(Cal_Energy_Switching!AO$4,Switching!$B$23:$E$31,2,0)/12,0)</f>
        <v>231.77347259110397</v>
      </c>
      <c r="AP205" s="6">
        <f>Cal_Energy!AP204+IFERROR(VLOOKUP(Cal_Energy_Switching!AP$4,Switching!$B$35:$E$44,2,0)/12,0)-IFERROR(VLOOKUP(Cal_Energy_Switching!AP$4,Switching!$B$23:$E$31,2,0)/12,0)</f>
        <v>12877.881706729475</v>
      </c>
      <c r="AQ205" s="6">
        <f>Cal_Energy!AQ204+IFERROR(VLOOKUP(Cal_Energy_Switching!AQ$4,Switching!$B$35:$E$44,2,0)/12,0)-IFERROR(VLOOKUP(Cal_Energy_Switching!AQ$4,Switching!$B$23:$E$31,2,0)/12,0)</f>
        <v>60846.379793777291</v>
      </c>
      <c r="AR205" s="6">
        <f>Cal_Energy!AR204+IFERROR(VLOOKUP(Cal_Energy_Switching!AR$4,Switching!$B$35:$E$44,2,0)/12,0)-IFERROR(VLOOKUP(Cal_Energy_Switching!AR$4,Switching!$B$23:$E$31,2,0)/12,0)</f>
        <v>9807.5493570928229</v>
      </c>
      <c r="AS205" s="6">
        <f>Cal_Energy!AS204+IFERROR(VLOOKUP(Cal_Energy_Switching!AS$4,Switching!$B$35:$E$44,2,0)/12,0)-IFERROR(VLOOKUP(Cal_Energy_Switching!AS$4,Switching!$B$23:$E$31,2,0)/12,0)</f>
        <v>137644.31105029184</v>
      </c>
      <c r="AT205" s="6">
        <f>Cal_Energy!AT204+IFERROR(VLOOKUP(Cal_Energy_Switching!AT$4,Switching!$B$35:$E$44,2,0)/12,0)-IFERROR(VLOOKUP(Cal_Energy_Switching!AT$4,Switching!$B$23:$E$31,2,0)/12,0)</f>
        <v>24829.948499883256</v>
      </c>
      <c r="AU205" s="6">
        <f>Cal_Energy!AU204+IFERROR(VLOOKUP(Cal_Energy_Switching!AU$4,Switching!$B$35:$E$44,2,0)/12,0)-IFERROR(VLOOKUP(Cal_Energy_Switching!AU$4,Switching!$B$23:$E$31,2,0)/12,0)</f>
        <v>64824.123121706019</v>
      </c>
      <c r="AV205" s="6">
        <f>Cal_Energy!AV204+IFERROR(VLOOKUP(Cal_Energy_Switching!AV$4,Switching!$B$35:$E$44,2,0)/12,0)-IFERROR(VLOOKUP(Cal_Energy_Switching!AV$4,Switching!$B$23:$E$31,2,0)/12,0)</f>
        <v>1072.7231604664078</v>
      </c>
      <c r="AW205" s="6">
        <f>Cal_Energy!AW204+IFERROR(VLOOKUP(Cal_Energy_Switching!AW$4,Switching!$B$35:$E$44,2,0)/12,0)-IFERROR(VLOOKUP(Cal_Energy_Switching!AW$4,Switching!$B$23:$E$31,2,0)/12,0)</f>
        <v>17686.454267113986</v>
      </c>
      <c r="AX205" s="6">
        <f>Cal_Energy!AX204+IFERROR(VLOOKUP(Cal_Energy_Switching!AX$4,Switching!$B$35:$E$44,2,0)/12,0)-IFERROR(VLOOKUP(Cal_Energy_Switching!AX$4,Switching!$B$23:$E$31,2,0)/12,0)</f>
        <v>135269.46971622939</v>
      </c>
      <c r="AY205" s="6">
        <f>Cal_Energy!AY204+IFERROR(VLOOKUP(Cal_Energy_Switching!AY$4,Switching!$B$35:$E$44,2,0)/12,0)-IFERROR(VLOOKUP(Cal_Energy_Switching!AY$4,Switching!$B$23:$E$31,2,0)/12,0)</f>
        <v>21783.049169573034</v>
      </c>
      <c r="AZ205" s="6">
        <f>Cal_Energy!AZ204+IFERROR(VLOOKUP(Cal_Energy_Switching!AZ$4,Switching!$B$35:$E$44,2,0)/12,0)-IFERROR(VLOOKUP(Cal_Energy_Switching!AZ$4,Switching!$B$23:$E$31,2,0)/12,0)</f>
        <v>9522.5</v>
      </c>
      <c r="BA205" s="6">
        <f>Cal_Energy!BA204+IFERROR(VLOOKUP(Cal_Energy_Switching!BA$4,Switching!$B$35:$E$44,2,0)/12,0)-IFERROR(VLOOKUP(Cal_Energy_Switching!BA$4,Switching!$B$23:$E$31,2,0)/12,0)</f>
        <v>4744.8</v>
      </c>
      <c r="BB205" s="7">
        <f t="shared" si="19"/>
        <v>2836739.8558091768</v>
      </c>
    </row>
    <row r="206" spans="1:54" x14ac:dyDescent="0.25">
      <c r="A206">
        <v>2031</v>
      </c>
      <c r="B206">
        <v>3</v>
      </c>
      <c r="C206" t="s">
        <v>312</v>
      </c>
      <c r="D206" s="6">
        <f>Cal_Energy!D205+IFERROR(VLOOKUP(Cal_Energy_Switching!D$4,Switching!$B$35:$E$44,2,0)/12,0)-IFERROR(VLOOKUP(Cal_Energy_Switching!D$4,Switching!$B$23:$E$31,2,0)/12,0)</f>
        <v>582345.41068053478</v>
      </c>
      <c r="E206" s="35">
        <f t="shared" si="18"/>
        <v>180538.89742868155</v>
      </c>
      <c r="F206" s="1">
        <f>Cal_Energy!F205+IFERROR(VLOOKUP(Cal_Energy_Switching!F$4,Switching!$B$35:$E$44,2,0)/12,0)-IFERROR(VLOOKUP(Cal_Energy_Switching!F$4,Switching!$B$23:$E$31,2,0)/12,0)</f>
        <v>73165.926921472637</v>
      </c>
      <c r="G206" s="1">
        <f>Cal_Energy!G205+IFERROR(VLOOKUP(Cal_Energy_Switching!G$4,Switching!$B$35:$E$44,2,0)/12,0)-IFERROR(VLOOKUP(Cal_Energy_Switching!G$4,Switching!$B$23:$E$31,2,0)/12,0)</f>
        <v>107372.97050720891</v>
      </c>
      <c r="H206" s="35">
        <f t="shared" si="15"/>
        <v>14752.928078584948</v>
      </c>
      <c r="I206" s="1">
        <f>Cal_Energy!I205+IFERROR(VLOOKUP(Cal_Energy_Switching!I$4,Switching!$B$35:$E$44,2,0)/12,0)-IFERROR(VLOOKUP(Cal_Energy_Switching!I$4,Switching!$B$23:$E$31,2,0)/12,0)</f>
        <v>755.22368345943016</v>
      </c>
      <c r="J206" s="1">
        <f>Cal_Energy!J205+IFERROR(VLOOKUP(Cal_Energy_Switching!J$4,Switching!$B$35:$E$44,2,0)/12,0)-IFERROR(VLOOKUP(Cal_Energy_Switching!J$4,Switching!$B$23:$E$31,2,0)/12,0)</f>
        <v>13997.704395125518</v>
      </c>
      <c r="K206" s="6">
        <f>Cal_Energy!K205+IFERROR(VLOOKUP(Cal_Energy_Switching!K$4,Switching!$B$35:$E$44,2,0)/12,0)-IFERROR(VLOOKUP(Cal_Energy_Switching!K$4,Switching!$B$23:$E$31,2,0)/12,0)</f>
        <v>261304.28958704491</v>
      </c>
      <c r="L206" s="6">
        <f>Cal_Energy!L205+IFERROR(VLOOKUP(Cal_Energy_Switching!L$4,Switching!$B$35:$E$44,2,0)/12,0)-IFERROR(VLOOKUP(Cal_Energy_Switching!L$4,Switching!$B$23:$E$31,2,0)/12,0)</f>
        <v>20759.443869889721</v>
      </c>
      <c r="M206" s="6">
        <f>Cal_Energy!M205+IFERROR(VLOOKUP(Cal_Energy_Switching!M$4,Switching!$B$35:$E$44,2,0)/12,0)-IFERROR(VLOOKUP(Cal_Energy_Switching!M$4,Switching!$B$23:$E$31,2,0)/12,0)</f>
        <v>173264.79782682317</v>
      </c>
      <c r="N206" s="6">
        <f>Cal_Energy!N205+IFERROR(VLOOKUP(Cal_Energy_Switching!N$4,Switching!$B$35:$E$44,2,0)/12,0)-IFERROR(VLOOKUP(Cal_Energy_Switching!N$4,Switching!$B$23:$E$31,2,0)/12,0)</f>
        <v>109160.16377954528</v>
      </c>
      <c r="O206" s="6">
        <f>Cal_Energy!O205+IFERROR(VLOOKUP(Cal_Energy_Switching!O$4,Switching!$B$35:$E$44,2,0)/12,0)-IFERROR(VLOOKUP(Cal_Energy_Switching!O$4,Switching!$B$23:$E$31,2,0)/12,0)</f>
        <v>136250.79478987999</v>
      </c>
      <c r="P206" s="6">
        <f>Cal_Energy!P205+IFERROR(VLOOKUP(Cal_Energy_Switching!P$4,Switching!$B$35:$E$44,2,0)/12,0)-IFERROR(VLOOKUP(Cal_Energy_Switching!P$4,Switching!$B$23:$E$31,2,0)/12,0)</f>
        <v>0</v>
      </c>
      <c r="Q206" s="6">
        <f>Cal_Energy!Q205+IFERROR(VLOOKUP(Cal_Energy_Switching!Q$4,Switching!$B$35:$E$44,2,0)/12,0)-IFERROR(VLOOKUP(Cal_Energy_Switching!Q$4,Switching!$B$23:$E$31,2,0)/12,0)</f>
        <v>20566.470879242363</v>
      </c>
      <c r="R206" s="6">
        <f>Cal_Energy!R205+IFERROR(VLOOKUP(Cal_Energy_Switching!R$4,Switching!$B$35:$E$44,2,0)/12,0)-IFERROR(VLOOKUP(Cal_Energy_Switching!R$4,Switching!$B$23:$E$31,2,0)/12,0)</f>
        <v>17477.074409765817</v>
      </c>
      <c r="S206" s="6">
        <f>Cal_Energy!S205+IFERROR(VLOOKUP(Cal_Energy_Switching!S$4,Switching!$B$35:$E$44,2,0)/12,0)-IFERROR(VLOOKUP(Cal_Energy_Switching!S$4,Switching!$B$23:$E$31,2,0)/12,0)</f>
        <v>124093.85197653492</v>
      </c>
      <c r="T206" s="6">
        <f>Cal_Energy!T205+IFERROR(VLOOKUP(Cal_Energy_Switching!T$4,Switching!$B$35:$E$44,2,0)/12,0)-IFERROR(VLOOKUP(Cal_Energy_Switching!T$4,Switching!$B$23:$E$31,2,0)/12,0)</f>
        <v>12.837427698616246</v>
      </c>
      <c r="U206" s="6">
        <f>Cal_Energy!U205+IFERROR(VLOOKUP(Cal_Energy_Switching!U$4,Switching!$B$35:$E$44,2,0)/12,0)-IFERROR(VLOOKUP(Cal_Energy_Switching!U$4,Switching!$B$23:$E$31,2,0)/12,0)</f>
        <v>104.69596632911416</v>
      </c>
      <c r="V206" s="6">
        <f>Cal_Energy!V205+IFERROR(VLOOKUP(Cal_Energy_Switching!V$4,Switching!$B$35:$E$44,2,0)/12,0)-IFERROR(VLOOKUP(Cal_Energy_Switching!V$4,Switching!$B$23:$E$31,2,0)/12,0)</f>
        <v>48339.183654632048</v>
      </c>
      <c r="W206" s="6">
        <f>Cal_Energy!W205+IFERROR(VLOOKUP(Cal_Energy_Switching!W$4,Switching!$B$35:$E$44,2,0)/12,0)-IFERROR(VLOOKUP(Cal_Energy_Switching!W$4,Switching!$B$23:$E$31,2,0)/12,0)</f>
        <v>8993.1909374367769</v>
      </c>
      <c r="X206" s="6">
        <f>Cal_Energy!X205+IFERROR(VLOOKUP(Cal_Energy_Switching!X$4,Switching!$B$35:$E$44,2,0)/12,0)-IFERROR(VLOOKUP(Cal_Energy_Switching!X$4,Switching!$B$23:$E$31,2,0)/12,0)</f>
        <v>19806.353697612165</v>
      </c>
      <c r="Y206" s="35">
        <f t="shared" si="16"/>
        <v>9340.1524932718094</v>
      </c>
      <c r="Z206" s="1">
        <f>Cal_Energy!Z205+IFERROR(VLOOKUP(Cal_Energy_Switching!Z$4,Switching!$B$35:$E$44,2,0)/12,0)-IFERROR(VLOOKUP(Cal_Energy_Switching!Z$4,Switching!$B$23:$E$31,2,0)/12,0)</f>
        <v>4852.0163832057924</v>
      </c>
      <c r="AA206" s="1">
        <f>Cal_Energy!AA205+IFERROR(VLOOKUP(Cal_Energy_Switching!AA$4,Switching!$B$35:$E$44,2,0)/12,0)-IFERROR(VLOOKUP(Cal_Energy_Switching!AA$4,Switching!$B$23:$E$31,2,0)/12,0)</f>
        <v>4488.1361100660179</v>
      </c>
      <c r="AB206" s="6">
        <f>Cal_Energy!AB205+IFERROR(VLOOKUP(Cal_Energy_Switching!AB$4,Switching!$B$35:$E$44,2,0)/12,0)-IFERROR(VLOOKUP(Cal_Energy_Switching!AB$4,Switching!$B$23:$E$31,2,0)/12,0)</f>
        <v>56.261288119392304</v>
      </c>
      <c r="AC206" s="6">
        <f>Cal_Energy!AC205+IFERROR(VLOOKUP(Cal_Energy_Switching!AC$4,Switching!$B$35:$E$44,2,0)/12,0)-IFERROR(VLOOKUP(Cal_Energy_Switching!AC$4,Switching!$B$23:$E$31,2,0)/12,0)</f>
        <v>1760.4612093436551</v>
      </c>
      <c r="AD206" s="6">
        <f>Cal_Energy!AD205+IFERROR(VLOOKUP(Cal_Energy_Switching!AD$4,Switching!$B$35:$E$44,2,0)/12,0)-IFERROR(VLOOKUP(Cal_Energy_Switching!AD$4,Switching!$B$23:$E$31,2,0)/12,0)</f>
        <v>648.92839240094168</v>
      </c>
      <c r="AE206" s="6">
        <f>Cal_Energy!AE205+IFERROR(VLOOKUP(Cal_Energy_Switching!AE$4,Switching!$B$35:$E$44,2,0)/12,0)-IFERROR(VLOOKUP(Cal_Energy_Switching!AE$4,Switching!$B$23:$E$31,2,0)/12,0)</f>
        <v>3925.732094595548</v>
      </c>
      <c r="AF206" s="6">
        <f>Cal_Energy!AF205+IFERROR(VLOOKUP(Cal_Energy_Switching!AF$4,Switching!$B$35:$E$44,2,0)/12,0)-IFERROR(VLOOKUP(Cal_Energy_Switching!AF$4,Switching!$B$23:$E$31,2,0)/12,0)</f>
        <v>9806.6491150659203</v>
      </c>
      <c r="AG206" s="6">
        <f>Cal_Energy!AG205+IFERROR(VLOOKUP(Cal_Energy_Switching!AG$4,Switching!$B$35:$E$44,2,0)/12,0)-IFERROR(VLOOKUP(Cal_Energy_Switching!AG$4,Switching!$B$23:$E$31,2,0)/12,0)</f>
        <v>6623.9763585203755</v>
      </c>
      <c r="AH206" s="6">
        <f>Cal_Energy!AH205+IFERROR(VLOOKUP(Cal_Energy_Switching!AH$4,Switching!$B$35:$E$44,2,0)/12,0)-IFERROR(VLOOKUP(Cal_Energy_Switching!AH$4,Switching!$B$23:$E$31,2,0)/12,0)</f>
        <v>1955.2863728576763</v>
      </c>
      <c r="AI206" s="6">
        <f>Cal_Energy!AI205+IFERROR(VLOOKUP(Cal_Energy_Switching!AI$4,Switching!$B$35:$E$44,2,0)/12,0)-IFERROR(VLOOKUP(Cal_Energy_Switching!AI$4,Switching!$B$23:$E$31,2,0)/12,0)</f>
        <v>3268.8830383553036</v>
      </c>
      <c r="AJ206" s="6">
        <f>Cal_Energy!AJ205+IFERROR(VLOOKUP(Cal_Energy_Switching!AJ$4,Switching!$B$35:$E$44,2,0)/12,0)-IFERROR(VLOOKUP(Cal_Energy_Switching!AJ$4,Switching!$B$23:$E$31,2,0)/12,0)</f>
        <v>365052.46336220269</v>
      </c>
      <c r="AK206" s="35">
        <f t="shared" si="17"/>
        <v>111203.49879478681</v>
      </c>
      <c r="AL206" s="1">
        <f>Cal_Energy!AL205+IFERROR(VLOOKUP(Cal_Energy_Switching!AL$4,Switching!$B$35:$E$44,2,0)/12,0)-IFERROR(VLOOKUP(Cal_Energy_Switching!AL$4,Switching!$B$23:$E$31,2,0)/12,0)</f>
        <v>31318.194332540308</v>
      </c>
      <c r="AM206" s="1">
        <f>Cal_Energy!AM205+IFERROR(VLOOKUP(Cal_Energy_Switching!AM$4,Switching!$B$35:$E$44,2,0)/12,0)-IFERROR(VLOOKUP(Cal_Energy_Switching!AM$4,Switching!$B$23:$E$31,2,0)/12,0)</f>
        <v>79885.304462246495</v>
      </c>
      <c r="AN206" s="6">
        <f>Cal_Energy!AN205+IFERROR(VLOOKUP(Cal_Energy_Switching!AN$4,Switching!$B$35:$E$44,2,0)/12,0)-IFERROR(VLOOKUP(Cal_Energy_Switching!AN$4,Switching!$B$23:$E$31,2,0)/12,0)</f>
        <v>246.96950196841598</v>
      </c>
      <c r="AO206" s="6">
        <f>Cal_Energy!AO205+IFERROR(VLOOKUP(Cal_Energy_Switching!AO$4,Switching!$B$35:$E$44,2,0)/12,0)-IFERROR(VLOOKUP(Cal_Energy_Switching!AO$4,Switching!$B$23:$E$31,2,0)/12,0)</f>
        <v>237.90554373618968</v>
      </c>
      <c r="AP206" s="6">
        <f>Cal_Energy!AP205+IFERROR(VLOOKUP(Cal_Energy_Switching!AP$4,Switching!$B$35:$E$44,2,0)/12,0)-IFERROR(VLOOKUP(Cal_Energy_Switching!AP$4,Switching!$B$23:$E$31,2,0)/12,0)</f>
        <v>11620.258165991418</v>
      </c>
      <c r="AQ206" s="6">
        <f>Cal_Energy!AQ205+IFERROR(VLOOKUP(Cal_Energy_Switching!AQ$4,Switching!$B$35:$E$44,2,0)/12,0)-IFERROR(VLOOKUP(Cal_Energy_Switching!AQ$4,Switching!$B$23:$E$31,2,0)/12,0)</f>
        <v>74623.890550798897</v>
      </c>
      <c r="AR206" s="6">
        <f>Cal_Energy!AR205+IFERROR(VLOOKUP(Cal_Energy_Switching!AR$4,Switching!$B$35:$E$44,2,0)/12,0)-IFERROR(VLOOKUP(Cal_Energy_Switching!AR$4,Switching!$B$23:$E$31,2,0)/12,0)</f>
        <v>10487.890239899325</v>
      </c>
      <c r="AS206" s="6">
        <f>Cal_Energy!AS205+IFERROR(VLOOKUP(Cal_Energy_Switching!AS$4,Switching!$B$35:$E$44,2,0)/12,0)-IFERROR(VLOOKUP(Cal_Energy_Switching!AS$4,Switching!$B$23:$E$31,2,0)/12,0)</f>
        <v>141571.3235192484</v>
      </c>
      <c r="AT206" s="6">
        <f>Cal_Energy!AT205+IFERROR(VLOOKUP(Cal_Energy_Switching!AT$4,Switching!$B$35:$E$44,2,0)/12,0)-IFERROR(VLOOKUP(Cal_Energy_Switching!AT$4,Switching!$B$23:$E$31,2,0)/12,0)</f>
        <v>26417.410559765092</v>
      </c>
      <c r="AU206" s="6">
        <f>Cal_Energy!AU205+IFERROR(VLOOKUP(Cal_Energy_Switching!AU$4,Switching!$B$35:$E$44,2,0)/12,0)-IFERROR(VLOOKUP(Cal_Energy_Switching!AU$4,Switching!$B$23:$E$31,2,0)/12,0)</f>
        <v>66672.128989450241</v>
      </c>
      <c r="AV206" s="6">
        <f>Cal_Energy!AV205+IFERROR(VLOOKUP(Cal_Energy_Switching!AV$4,Switching!$B$35:$E$44,2,0)/12,0)-IFERROR(VLOOKUP(Cal_Energy_Switching!AV$4,Switching!$B$23:$E$31,2,0)/12,0)</f>
        <v>1147.4448599738901</v>
      </c>
      <c r="AW206" s="6">
        <f>Cal_Energy!AW205+IFERROR(VLOOKUP(Cal_Energy_Switching!AW$4,Switching!$B$35:$E$44,2,0)/12,0)-IFERROR(VLOOKUP(Cal_Energy_Switching!AW$4,Switching!$B$23:$E$31,2,0)/12,0)</f>
        <v>18693.986944675646</v>
      </c>
      <c r="AX206" s="6">
        <f>Cal_Energy!AX205+IFERROR(VLOOKUP(Cal_Energy_Switching!AX$4,Switching!$B$35:$E$44,2,0)/12,0)-IFERROR(VLOOKUP(Cal_Energy_Switching!AX$4,Switching!$B$23:$E$31,2,0)/12,0)</f>
        <v>144691.811883502</v>
      </c>
      <c r="AY206" s="6">
        <f>Cal_Energy!AY205+IFERROR(VLOOKUP(Cal_Energy_Switching!AY$4,Switching!$B$35:$E$44,2,0)/12,0)-IFERROR(VLOOKUP(Cal_Energy_Switching!AY$4,Switching!$B$23:$E$31,2,0)/12,0)</f>
        <v>22843.016168751452</v>
      </c>
      <c r="AZ206" s="6">
        <f>Cal_Energy!AZ205+IFERROR(VLOOKUP(Cal_Energy_Switching!AZ$4,Switching!$B$35:$E$44,2,0)/12,0)-IFERROR(VLOOKUP(Cal_Energy_Switching!AZ$4,Switching!$B$23:$E$31,2,0)/12,0)</f>
        <v>9371</v>
      </c>
      <c r="BA206" s="6">
        <f>Cal_Energy!BA205+IFERROR(VLOOKUP(Cal_Energy_Switching!BA$4,Switching!$B$35:$E$44,2,0)/12,0)-IFERROR(VLOOKUP(Cal_Energy_Switching!BA$4,Switching!$B$23:$E$31,2,0)/12,0)</f>
        <v>4351.2</v>
      </c>
      <c r="BB206" s="7">
        <f t="shared" si="19"/>
        <v>2764388.9144375175</v>
      </c>
    </row>
    <row r="207" spans="1:54" x14ac:dyDescent="0.25">
      <c r="A207">
        <v>2031</v>
      </c>
      <c r="B207">
        <v>4</v>
      </c>
      <c r="C207" t="s">
        <v>313</v>
      </c>
      <c r="D207" s="6">
        <f>Cal_Energy!D206+IFERROR(VLOOKUP(Cal_Energy_Switching!D$4,Switching!$B$35:$E$44,2,0)/12,0)-IFERROR(VLOOKUP(Cal_Energy_Switching!D$4,Switching!$B$23:$E$31,2,0)/12,0)</f>
        <v>434124.06553325325</v>
      </c>
      <c r="E207" s="35">
        <f t="shared" si="18"/>
        <v>157138.96966561998</v>
      </c>
      <c r="F207" s="1">
        <f>Cal_Energy!F206+IFERROR(VLOOKUP(Cal_Energy_Switching!F$4,Switching!$B$35:$E$44,2,0)/12,0)-IFERROR(VLOOKUP(Cal_Energy_Switching!F$4,Switching!$B$23:$E$31,2,0)/12,0)</f>
        <v>63805.955816248003</v>
      </c>
      <c r="G207" s="1">
        <f>Cal_Energy!G206+IFERROR(VLOOKUP(Cal_Energy_Switching!G$4,Switching!$B$35:$E$44,2,0)/12,0)-IFERROR(VLOOKUP(Cal_Energy_Switching!G$4,Switching!$B$23:$E$31,2,0)/12,0)</f>
        <v>93333.013849371986</v>
      </c>
      <c r="H207" s="35">
        <f t="shared" si="15"/>
        <v>12264.515570456926</v>
      </c>
      <c r="I207" s="1">
        <f>Cal_Energy!I206+IFERROR(VLOOKUP(Cal_Energy_Switching!I$4,Switching!$B$35:$E$44,2,0)/12,0)-IFERROR(VLOOKUP(Cal_Energy_Switching!I$4,Switching!$B$23:$E$31,2,0)/12,0)</f>
        <v>627.8382552688779</v>
      </c>
      <c r="J207" s="1">
        <f>Cal_Energy!J206+IFERROR(VLOOKUP(Cal_Energy_Switching!J$4,Switching!$B$35:$E$44,2,0)/12,0)-IFERROR(VLOOKUP(Cal_Energy_Switching!J$4,Switching!$B$23:$E$31,2,0)/12,0)</f>
        <v>11636.677315188048</v>
      </c>
      <c r="K207" s="6">
        <f>Cal_Energy!K206+IFERROR(VLOOKUP(Cal_Energy_Switching!K$4,Switching!$B$35:$E$44,2,0)/12,0)-IFERROR(VLOOKUP(Cal_Energy_Switching!K$4,Switching!$B$23:$E$31,2,0)/12,0)</f>
        <v>248381.13717232339</v>
      </c>
      <c r="L207" s="6">
        <f>Cal_Energy!L206+IFERROR(VLOOKUP(Cal_Energy_Switching!L$4,Switching!$B$35:$E$44,2,0)/12,0)-IFERROR(VLOOKUP(Cal_Energy_Switching!L$4,Switching!$B$23:$E$31,2,0)/12,0)</f>
        <v>19412.900173904127</v>
      </c>
      <c r="M207" s="6">
        <f>Cal_Energy!M206+IFERROR(VLOOKUP(Cal_Energy_Switching!M$4,Switching!$B$35:$E$44,2,0)/12,0)-IFERROR(VLOOKUP(Cal_Energy_Switching!M$4,Switching!$B$23:$E$31,2,0)/12,0)</f>
        <v>165453.33328418314</v>
      </c>
      <c r="N207" s="6">
        <f>Cal_Energy!N206+IFERROR(VLOOKUP(Cal_Energy_Switching!N$4,Switching!$B$35:$E$44,2,0)/12,0)-IFERROR(VLOOKUP(Cal_Energy_Switching!N$4,Switching!$B$23:$E$31,2,0)/12,0)</f>
        <v>104081.35987037736</v>
      </c>
      <c r="O207" s="6">
        <f>Cal_Energy!O206+IFERROR(VLOOKUP(Cal_Energy_Switching!O$4,Switching!$B$35:$E$44,2,0)/12,0)-IFERROR(VLOOKUP(Cal_Energy_Switching!O$4,Switching!$B$23:$E$31,2,0)/12,0)</f>
        <v>131043.11989287811</v>
      </c>
      <c r="P207" s="6">
        <f>Cal_Energy!P206+IFERROR(VLOOKUP(Cal_Energy_Switching!P$4,Switching!$B$35:$E$44,2,0)/12,0)-IFERROR(VLOOKUP(Cal_Energy_Switching!P$4,Switching!$B$23:$E$31,2,0)/12,0)</f>
        <v>0</v>
      </c>
      <c r="Q207" s="6">
        <f>Cal_Energy!Q206+IFERROR(VLOOKUP(Cal_Energy_Switching!Q$4,Switching!$B$35:$E$44,2,0)/12,0)-IFERROR(VLOOKUP(Cal_Energy_Switching!Q$4,Switching!$B$23:$E$31,2,0)/12,0)</f>
        <v>18267.283007049096</v>
      </c>
      <c r="R207" s="6">
        <f>Cal_Energy!R206+IFERROR(VLOOKUP(Cal_Energy_Switching!R$4,Switching!$B$35:$E$44,2,0)/12,0)-IFERROR(VLOOKUP(Cal_Energy_Switching!R$4,Switching!$B$23:$E$31,2,0)/12,0)</f>
        <v>16305.082307658431</v>
      </c>
      <c r="S207" s="6">
        <f>Cal_Energy!S206+IFERROR(VLOOKUP(Cal_Energy_Switching!S$4,Switching!$B$35:$E$44,2,0)/12,0)-IFERROR(VLOOKUP(Cal_Energy_Switching!S$4,Switching!$B$23:$E$31,2,0)/12,0)</f>
        <v>115040.94098681658</v>
      </c>
      <c r="T207" s="6">
        <f>Cal_Energy!T206+IFERROR(VLOOKUP(Cal_Energy_Switching!T$4,Switching!$B$35:$E$44,2,0)/12,0)-IFERROR(VLOOKUP(Cal_Energy_Switching!T$4,Switching!$B$23:$E$31,2,0)/12,0)</f>
        <v>11.221227987522619</v>
      </c>
      <c r="U207" s="6">
        <f>Cal_Energy!U206+IFERROR(VLOOKUP(Cal_Energy_Switching!U$4,Switching!$B$35:$E$44,2,0)/12,0)-IFERROR(VLOOKUP(Cal_Energy_Switching!U$4,Switching!$B$23:$E$31,2,0)/12,0)</f>
        <v>90.811949777667564</v>
      </c>
      <c r="V207" s="6">
        <f>Cal_Energy!V206+IFERROR(VLOOKUP(Cal_Energy_Switching!V$4,Switching!$B$35:$E$44,2,0)/12,0)-IFERROR(VLOOKUP(Cal_Energy_Switching!V$4,Switching!$B$23:$E$31,2,0)/12,0)</f>
        <v>47968.040843209907</v>
      </c>
      <c r="W207" s="6">
        <f>Cal_Energy!W206+IFERROR(VLOOKUP(Cal_Energy_Switching!W$4,Switching!$B$35:$E$44,2,0)/12,0)-IFERROR(VLOOKUP(Cal_Energy_Switching!W$4,Switching!$B$23:$E$31,2,0)/12,0)</f>
        <v>8886.661630191209</v>
      </c>
      <c r="X207" s="6">
        <f>Cal_Energy!X206+IFERROR(VLOOKUP(Cal_Energy_Switching!X$4,Switching!$B$35:$E$44,2,0)/12,0)-IFERROR(VLOOKUP(Cal_Energy_Switching!X$4,Switching!$B$23:$E$31,2,0)/12,0)</f>
        <v>20816.215574061422</v>
      </c>
      <c r="Y207" s="35">
        <f t="shared" si="16"/>
        <v>7675.7555951517461</v>
      </c>
      <c r="Z207" s="1">
        <f>Cal_Energy!Z206+IFERROR(VLOOKUP(Cal_Energy_Switching!Z$4,Switching!$B$35:$E$44,2,0)/12,0)-IFERROR(VLOOKUP(Cal_Energy_Switching!Z$4,Switching!$B$23:$E$31,2,0)/12,0)</f>
        <v>3987.3965578172051</v>
      </c>
      <c r="AA207" s="1">
        <f>Cal_Energy!AA206+IFERROR(VLOOKUP(Cal_Energy_Switching!AA$4,Switching!$B$35:$E$44,2,0)/12,0)-IFERROR(VLOOKUP(Cal_Energy_Switching!AA$4,Switching!$B$23:$E$31,2,0)/12,0)</f>
        <v>3688.3590373345414</v>
      </c>
      <c r="AB207" s="6">
        <f>Cal_Energy!AB206+IFERROR(VLOOKUP(Cal_Energy_Switching!AB$4,Switching!$B$35:$E$44,2,0)/12,0)-IFERROR(VLOOKUP(Cal_Energy_Switching!AB$4,Switching!$B$23:$E$31,2,0)/12,0)</f>
        <v>48.490475268938731</v>
      </c>
      <c r="AC207" s="6">
        <f>Cal_Energy!AC206+IFERROR(VLOOKUP(Cal_Energy_Switching!AC$4,Switching!$B$35:$E$44,2,0)/12,0)-IFERROR(VLOOKUP(Cal_Energy_Switching!AC$4,Switching!$B$23:$E$31,2,0)/12,0)</f>
        <v>1408.4360910745631</v>
      </c>
      <c r="AD207" s="6">
        <f>Cal_Energy!AD206+IFERROR(VLOOKUP(Cal_Energy_Switching!AD$4,Switching!$B$35:$E$44,2,0)/12,0)-IFERROR(VLOOKUP(Cal_Energy_Switching!AD$4,Switching!$B$23:$E$31,2,0)/12,0)</f>
        <v>491.45954537155671</v>
      </c>
      <c r="AE207" s="6">
        <f>Cal_Energy!AE206+IFERROR(VLOOKUP(Cal_Energy_Switching!AE$4,Switching!$B$35:$E$44,2,0)/12,0)-IFERROR(VLOOKUP(Cal_Energy_Switching!AE$4,Switching!$B$23:$E$31,2,0)/12,0)</f>
        <v>3364.9551211927892</v>
      </c>
      <c r="AF207" s="6">
        <f>Cal_Energy!AF206+IFERROR(VLOOKUP(Cal_Energy_Switching!AF$4,Switching!$B$35:$E$44,2,0)/12,0)-IFERROR(VLOOKUP(Cal_Energy_Switching!AF$4,Switching!$B$23:$E$31,2,0)/12,0)</f>
        <v>9137.732367007804</v>
      </c>
      <c r="AG207" s="6">
        <f>Cal_Energy!AG206+IFERROR(VLOOKUP(Cal_Energy_Switching!AG$4,Switching!$B$35:$E$44,2,0)/12,0)-IFERROR(VLOOKUP(Cal_Energy_Switching!AG$4,Switching!$B$23:$E$31,2,0)/12,0)</f>
        <v>5677.7647157706715</v>
      </c>
      <c r="AH207" s="6">
        <f>Cal_Energy!AH206+IFERROR(VLOOKUP(Cal_Energy_Switching!AH$4,Switching!$B$35:$E$44,2,0)/12,0)-IFERROR(VLOOKUP(Cal_Energy_Switching!AH$4,Switching!$B$23:$E$31,2,0)/12,0)</f>
        <v>1675.980615896756</v>
      </c>
      <c r="AI207" s="6">
        <f>Cal_Energy!AI206+IFERROR(VLOOKUP(Cal_Energy_Switching!AI$4,Switching!$B$35:$E$44,2,0)/12,0)-IFERROR(VLOOKUP(Cal_Energy_Switching!AI$4,Switching!$B$23:$E$31,2,0)/12,0)</f>
        <v>3045.9107890025984</v>
      </c>
      <c r="AJ207" s="6">
        <f>Cal_Energy!AJ206+IFERROR(VLOOKUP(Cal_Energy_Switching!AJ$4,Switching!$B$35:$E$44,2,0)/12,0)-IFERROR(VLOOKUP(Cal_Energy_Switching!AJ$4,Switching!$B$23:$E$31,2,0)/12,0)</f>
        <v>302418.84688174946</v>
      </c>
      <c r="AK207" s="35">
        <f t="shared" si="17"/>
        <v>106137.42431145173</v>
      </c>
      <c r="AL207" s="1">
        <f>Cal_Energy!AL206+IFERROR(VLOOKUP(Cal_Energy_Switching!AL$4,Switching!$B$35:$E$44,2,0)/12,0)-IFERROR(VLOOKUP(Cal_Energy_Switching!AL$4,Switching!$B$23:$E$31,2,0)/12,0)</f>
        <v>29899.693477206485</v>
      </c>
      <c r="AM207" s="1">
        <f>Cal_Energy!AM206+IFERROR(VLOOKUP(Cal_Energy_Switching!AM$4,Switching!$B$35:$E$44,2,0)/12,0)-IFERROR(VLOOKUP(Cal_Energy_Switching!AM$4,Switching!$B$23:$E$31,2,0)/12,0)</f>
        <v>76237.730834245245</v>
      </c>
      <c r="AN207" s="6">
        <f>Cal_Energy!AN206+IFERROR(VLOOKUP(Cal_Energy_Switching!AN$4,Switching!$B$35:$E$44,2,0)/12,0)-IFERROR(VLOOKUP(Cal_Energy_Switching!AN$4,Switching!$B$23:$E$31,2,0)/12,0)</f>
        <v>275.07714396773463</v>
      </c>
      <c r="AO207" s="6">
        <f>Cal_Energy!AO206+IFERROR(VLOOKUP(Cal_Energy_Switching!AO$4,Switching!$B$35:$E$44,2,0)/12,0)-IFERROR(VLOOKUP(Cal_Energy_Switching!AO$4,Switching!$B$23:$E$31,2,0)/12,0)</f>
        <v>244.13231955007436</v>
      </c>
      <c r="AP207" s="6">
        <f>Cal_Energy!AP206+IFERROR(VLOOKUP(Cal_Energy_Switching!AP$4,Switching!$B$35:$E$44,2,0)/12,0)-IFERROR(VLOOKUP(Cal_Energy_Switching!AP$4,Switching!$B$23:$E$31,2,0)/12,0)</f>
        <v>7642.9957441580391</v>
      </c>
      <c r="AQ207" s="6">
        <f>Cal_Energy!AQ206+IFERROR(VLOOKUP(Cal_Energy_Switching!AQ$4,Switching!$B$35:$E$44,2,0)/12,0)-IFERROR(VLOOKUP(Cal_Energy_Switching!AQ$4,Switching!$B$23:$E$31,2,0)/12,0)</f>
        <v>85152.662640381226</v>
      </c>
      <c r="AR207" s="6">
        <f>Cal_Energy!AR206+IFERROR(VLOOKUP(Cal_Energy_Switching!AR$4,Switching!$B$35:$E$44,2,0)/12,0)-IFERROR(VLOOKUP(Cal_Energy_Switching!AR$4,Switching!$B$23:$E$31,2,0)/12,0)</f>
        <v>11014.99444754903</v>
      </c>
      <c r="AS207" s="6">
        <f>Cal_Energy!AS206+IFERROR(VLOOKUP(Cal_Energy_Switching!AS$4,Switching!$B$35:$E$44,2,0)/12,0)-IFERROR(VLOOKUP(Cal_Energy_Switching!AS$4,Switching!$B$23:$E$31,2,0)/12,0)</f>
        <v>139749.58578056208</v>
      </c>
      <c r="AT207" s="6">
        <f>Cal_Energy!AT206+IFERROR(VLOOKUP(Cal_Energy_Switching!AT$4,Switching!$B$35:$E$44,2,0)/12,0)-IFERROR(VLOOKUP(Cal_Energy_Switching!AT$4,Switching!$B$23:$E$31,2,0)/12,0)</f>
        <v>27647.320377614404</v>
      </c>
      <c r="AU207" s="6">
        <f>Cal_Energy!AU206+IFERROR(VLOOKUP(Cal_Energy_Switching!AU$4,Switching!$B$35:$E$44,2,0)/12,0)-IFERROR(VLOOKUP(Cal_Energy_Switching!AU$4,Switching!$B$23:$E$31,2,0)/12,0)</f>
        <v>65814.840641833187</v>
      </c>
      <c r="AV207" s="6">
        <f>Cal_Energy!AV206+IFERROR(VLOOKUP(Cal_Energy_Switching!AV$4,Switching!$B$35:$E$44,2,0)/12,0)-IFERROR(VLOOKUP(Cal_Energy_Switching!AV$4,Switching!$B$23:$E$31,2,0)/12,0)</f>
        <v>1158.318721096316</v>
      </c>
      <c r="AW207" s="6">
        <f>Cal_Energy!AW206+IFERROR(VLOOKUP(Cal_Energy_Switching!AW$4,Switching!$B$35:$E$44,2,0)/12,0)-IFERROR(VLOOKUP(Cal_Energy_Switching!AW$4,Switching!$B$23:$E$31,2,0)/12,0)</f>
        <v>18628.089178644514</v>
      </c>
      <c r="AX207" s="6">
        <f>Cal_Energy!AX206+IFERROR(VLOOKUP(Cal_Energy_Switching!AX$4,Switching!$B$35:$E$44,2,0)/12,0)-IFERROR(VLOOKUP(Cal_Energy_Switching!AX$4,Switching!$B$23:$E$31,2,0)/12,0)</f>
        <v>146062.99643698821</v>
      </c>
      <c r="AY207" s="6">
        <f>Cal_Energy!AY206+IFERROR(VLOOKUP(Cal_Energy_Switching!AY$4,Switching!$B$35:$E$44,2,0)/12,0)-IFERROR(VLOOKUP(Cal_Energy_Switching!AY$4,Switching!$B$23:$E$31,2,0)/12,0)</f>
        <v>22773.688931165841</v>
      </c>
      <c r="AZ207" s="6">
        <f>Cal_Energy!AZ206+IFERROR(VLOOKUP(Cal_Energy_Switching!AZ$4,Switching!$B$35:$E$44,2,0)/12,0)-IFERROR(VLOOKUP(Cal_Energy_Switching!AZ$4,Switching!$B$23:$E$31,2,0)/12,0)</f>
        <v>7236.5</v>
      </c>
      <c r="BA207" s="6">
        <f>Cal_Energy!BA206+IFERROR(VLOOKUP(Cal_Energy_Switching!BA$4,Switching!$B$35:$E$44,2,0)/12,0)-IFERROR(VLOOKUP(Cal_Energy_Switching!BA$4,Switching!$B$23:$E$31,2,0)/12,0)</f>
        <v>4414.32</v>
      </c>
      <c r="BB207" s="7">
        <f t="shared" si="19"/>
        <v>2478183.937562197</v>
      </c>
    </row>
    <row r="208" spans="1:54" x14ac:dyDescent="0.25">
      <c r="A208">
        <v>2031</v>
      </c>
      <c r="B208">
        <v>5</v>
      </c>
      <c r="C208" t="s">
        <v>314</v>
      </c>
      <c r="D208" s="6">
        <f>Cal_Energy!D207+IFERROR(VLOOKUP(Cal_Energy_Switching!D$4,Switching!$B$35:$E$44,2,0)/12,0)-IFERROR(VLOOKUP(Cal_Energy_Switching!D$4,Switching!$B$23:$E$31,2,0)/12,0)</f>
        <v>402585.58821793855</v>
      </c>
      <c r="E208" s="35">
        <f t="shared" si="18"/>
        <v>171113.05930831129</v>
      </c>
      <c r="F208" s="1">
        <f>Cal_Energy!F207+IFERROR(VLOOKUP(Cal_Energy_Switching!F$4,Switching!$B$35:$E$44,2,0)/12,0)-IFERROR(VLOOKUP(Cal_Energy_Switching!F$4,Switching!$B$23:$E$31,2,0)/12,0)</f>
        <v>69395.591673324525</v>
      </c>
      <c r="G208" s="1">
        <f>Cal_Energy!G207+IFERROR(VLOOKUP(Cal_Energy_Switching!G$4,Switching!$B$35:$E$44,2,0)/12,0)-IFERROR(VLOOKUP(Cal_Energy_Switching!G$4,Switching!$B$23:$E$31,2,0)/12,0)</f>
        <v>101717.46763498677</v>
      </c>
      <c r="H208" s="35">
        <f t="shared" si="15"/>
        <v>13804.712866179763</v>
      </c>
      <c r="I208" s="1">
        <f>Cal_Energy!I207+IFERROR(VLOOKUP(Cal_Energy_Switching!I$4,Switching!$B$35:$E$44,2,0)/12,0)-IFERROR(VLOOKUP(Cal_Energy_Switching!I$4,Switching!$B$23:$E$31,2,0)/12,0)</f>
        <v>706.68317803499133</v>
      </c>
      <c r="J208" s="1">
        <f>Cal_Energy!J207+IFERROR(VLOOKUP(Cal_Energy_Switching!J$4,Switching!$B$35:$E$44,2,0)/12,0)-IFERROR(VLOOKUP(Cal_Energy_Switching!J$4,Switching!$B$23:$E$31,2,0)/12,0)</f>
        <v>13098.029688144772</v>
      </c>
      <c r="K208" s="6">
        <f>Cal_Energy!K207+IFERROR(VLOOKUP(Cal_Energy_Switching!K$4,Switching!$B$35:$E$44,2,0)/12,0)-IFERROR(VLOOKUP(Cal_Energy_Switching!K$4,Switching!$B$23:$E$31,2,0)/12,0)</f>
        <v>289199.14717145561</v>
      </c>
      <c r="L208" s="6">
        <f>Cal_Energy!L207+IFERROR(VLOOKUP(Cal_Energy_Switching!L$4,Switching!$B$35:$E$44,2,0)/12,0)-IFERROR(VLOOKUP(Cal_Energy_Switching!L$4,Switching!$B$23:$E$31,2,0)/12,0)</f>
        <v>23665.98272552649</v>
      </c>
      <c r="M208" s="6">
        <f>Cal_Energy!M207+IFERROR(VLOOKUP(Cal_Energy_Switching!M$4,Switching!$B$35:$E$44,2,0)/12,0)-IFERROR(VLOOKUP(Cal_Energy_Switching!M$4,Switching!$B$23:$E$31,2,0)/12,0)</f>
        <v>192075.34217426955</v>
      </c>
      <c r="N208" s="6">
        <f>Cal_Energy!N207+IFERROR(VLOOKUP(Cal_Energy_Switching!N$4,Switching!$B$35:$E$44,2,0)/12,0)-IFERROR(VLOOKUP(Cal_Energy_Switching!N$4,Switching!$B$23:$E$31,2,0)/12,0)</f>
        <v>120122.85362478778</v>
      </c>
      <c r="O208" s="6">
        <f>Cal_Energy!O207+IFERROR(VLOOKUP(Cal_Energy_Switching!O$4,Switching!$B$35:$E$44,2,0)/12,0)-IFERROR(VLOOKUP(Cal_Energy_Switching!O$4,Switching!$B$23:$E$31,2,0)/12,0)</f>
        <v>148791.23442990042</v>
      </c>
      <c r="P208" s="6">
        <f>Cal_Energy!P207+IFERROR(VLOOKUP(Cal_Energy_Switching!P$4,Switching!$B$35:$E$44,2,0)/12,0)-IFERROR(VLOOKUP(Cal_Energy_Switching!P$4,Switching!$B$23:$E$31,2,0)/12,0)</f>
        <v>0</v>
      </c>
      <c r="Q208" s="6">
        <f>Cal_Energy!Q207+IFERROR(VLOOKUP(Cal_Energy_Switching!Q$4,Switching!$B$35:$E$44,2,0)/12,0)-IFERROR(VLOOKUP(Cal_Energy_Switching!Q$4,Switching!$B$23:$E$31,2,0)/12,0)</f>
        <v>20888.788035473397</v>
      </c>
      <c r="R208" s="6">
        <f>Cal_Energy!R207+IFERROR(VLOOKUP(Cal_Energy_Switching!R$4,Switching!$B$35:$E$44,2,0)/12,0)-IFERROR(VLOOKUP(Cal_Energy_Switching!R$4,Switching!$B$23:$E$31,2,0)/12,0)</f>
        <v>19128.019738612653</v>
      </c>
      <c r="S208" s="6">
        <f>Cal_Energy!S207+IFERROR(VLOOKUP(Cal_Energy_Switching!S$4,Switching!$B$35:$E$44,2,0)/12,0)-IFERROR(VLOOKUP(Cal_Energy_Switching!S$4,Switching!$B$23:$E$31,2,0)/12,0)</f>
        <v>131482.46507755335</v>
      </c>
      <c r="T208" s="6">
        <f>Cal_Energy!T207+IFERROR(VLOOKUP(Cal_Energy_Switching!T$4,Switching!$B$35:$E$44,2,0)/12,0)-IFERROR(VLOOKUP(Cal_Energy_Switching!T$4,Switching!$B$23:$E$31,2,0)/12,0)</f>
        <v>12.733997794407838</v>
      </c>
      <c r="U208" s="6">
        <f>Cal_Energy!U207+IFERROR(VLOOKUP(Cal_Energy_Switching!U$4,Switching!$B$35:$E$44,2,0)/12,0)-IFERROR(VLOOKUP(Cal_Energy_Switching!U$4,Switching!$B$23:$E$31,2,0)/12,0)</f>
        <v>103.59466424157624</v>
      </c>
      <c r="V208" s="6">
        <f>Cal_Energy!V207+IFERROR(VLOOKUP(Cal_Energy_Switching!V$4,Switching!$B$35:$E$44,2,0)/12,0)-IFERROR(VLOOKUP(Cal_Energy_Switching!V$4,Switching!$B$23:$E$31,2,0)/12,0)</f>
        <v>48437.686864592841</v>
      </c>
      <c r="W208" s="6">
        <f>Cal_Energy!W207+IFERROR(VLOOKUP(Cal_Energy_Switching!W$4,Switching!$B$35:$E$44,2,0)/12,0)-IFERROR(VLOOKUP(Cal_Energy_Switching!W$4,Switching!$B$23:$E$31,2,0)/12,0)</f>
        <v>9351.8557410184603</v>
      </c>
      <c r="X208" s="6">
        <f>Cal_Energy!X207+IFERROR(VLOOKUP(Cal_Energy_Switching!X$4,Switching!$B$35:$E$44,2,0)/12,0)-IFERROR(VLOOKUP(Cal_Energy_Switching!X$4,Switching!$B$23:$E$31,2,0)/12,0)</f>
        <v>24120.748772382034</v>
      </c>
      <c r="Y208" s="35">
        <f t="shared" si="16"/>
        <v>7414.90996532793</v>
      </c>
      <c r="Z208" s="1">
        <f>Cal_Energy!Z207+IFERROR(VLOOKUP(Cal_Energy_Switching!Z$4,Switching!$B$35:$E$44,2,0)/12,0)-IFERROR(VLOOKUP(Cal_Energy_Switching!Z$4,Switching!$B$23:$E$31,2,0)/12,0)</f>
        <v>3851.8926385498817</v>
      </c>
      <c r="AA208" s="1">
        <f>Cal_Energy!AA207+IFERROR(VLOOKUP(Cal_Energy_Switching!AA$4,Switching!$B$35:$E$44,2,0)/12,0)-IFERROR(VLOOKUP(Cal_Energy_Switching!AA$4,Switching!$B$23:$E$31,2,0)/12,0)</f>
        <v>3563.0173267780478</v>
      </c>
      <c r="AB208" s="6">
        <f>Cal_Energy!AB207+IFERROR(VLOOKUP(Cal_Energy_Switching!AB$4,Switching!$B$35:$E$44,2,0)/12,0)-IFERROR(VLOOKUP(Cal_Energy_Switching!AB$4,Switching!$B$23:$E$31,2,0)/12,0)</f>
        <v>55.991758124993744</v>
      </c>
      <c r="AC208" s="6">
        <f>Cal_Energy!AC207+IFERROR(VLOOKUP(Cal_Energy_Switching!AC$4,Switching!$B$35:$E$44,2,0)/12,0)-IFERROR(VLOOKUP(Cal_Energy_Switching!AC$4,Switching!$B$23:$E$31,2,0)/12,0)</f>
        <v>1335.429931033859</v>
      </c>
      <c r="AD208" s="6">
        <f>Cal_Energy!AD207+IFERROR(VLOOKUP(Cal_Energy_Switching!AD$4,Switching!$B$35:$E$44,2,0)/12,0)-IFERROR(VLOOKUP(Cal_Energy_Switching!AD$4,Switching!$B$23:$E$31,2,0)/12,0)</f>
        <v>513.70497552012728</v>
      </c>
      <c r="AE208" s="6">
        <f>Cal_Energy!AE207+IFERROR(VLOOKUP(Cal_Energy_Switching!AE$4,Switching!$B$35:$E$44,2,0)/12,0)-IFERROR(VLOOKUP(Cal_Energy_Switching!AE$4,Switching!$B$23:$E$31,2,0)/12,0)</f>
        <v>3523.2143922926371</v>
      </c>
      <c r="AF208" s="6">
        <f>Cal_Energy!AF207+IFERROR(VLOOKUP(Cal_Energy_Switching!AF$4,Switching!$B$35:$E$44,2,0)/12,0)-IFERROR(VLOOKUP(Cal_Energy_Switching!AF$4,Switching!$B$23:$E$31,2,0)/12,0)</f>
        <v>10183.391515486132</v>
      </c>
      <c r="AG208" s="6">
        <f>Cal_Energy!AG207+IFERROR(VLOOKUP(Cal_Energy_Switching!AG$4,Switching!$B$35:$E$44,2,0)/12,0)-IFERROR(VLOOKUP(Cal_Energy_Switching!AG$4,Switching!$B$23:$E$31,2,0)/12,0)</f>
        <v>5944.799155467982</v>
      </c>
      <c r="AH208" s="6">
        <f>Cal_Energy!AH207+IFERROR(VLOOKUP(Cal_Energy_Switching!AH$4,Switching!$B$35:$E$44,2,0)/12,0)-IFERROR(VLOOKUP(Cal_Energy_Switching!AH$4,Switching!$B$23:$E$31,2,0)/12,0)</f>
        <v>1754.8046896500121</v>
      </c>
      <c r="AI208" s="6">
        <f>Cal_Energy!AI207+IFERROR(VLOOKUP(Cal_Energy_Switching!AI$4,Switching!$B$35:$E$44,2,0)/12,0)-IFERROR(VLOOKUP(Cal_Energy_Switching!AI$4,Switching!$B$23:$E$31,2,0)/12,0)</f>
        <v>3394.4638384953741</v>
      </c>
      <c r="AJ208" s="6">
        <f>Cal_Energy!AJ207+IFERROR(VLOOKUP(Cal_Energy_Switching!AJ$4,Switching!$B$35:$E$44,2,0)/12,0)-IFERROR(VLOOKUP(Cal_Energy_Switching!AJ$4,Switching!$B$23:$E$31,2,0)/12,0)</f>
        <v>357347.47116604261</v>
      </c>
      <c r="AK208" s="35">
        <f t="shared" si="17"/>
        <v>118599.34526442437</v>
      </c>
      <c r="AL208" s="1">
        <f>Cal_Energy!AL207+IFERROR(VLOOKUP(Cal_Energy_Switching!AL$4,Switching!$B$35:$E$44,2,0)/12,0)-IFERROR(VLOOKUP(Cal_Energy_Switching!AL$4,Switching!$B$23:$E$31,2,0)/12,0)</f>
        <v>33389.031344038827</v>
      </c>
      <c r="AM208" s="1">
        <f>Cal_Energy!AM207+IFERROR(VLOOKUP(Cal_Energy_Switching!AM$4,Switching!$B$35:$E$44,2,0)/12,0)-IFERROR(VLOOKUP(Cal_Energy_Switching!AM$4,Switching!$B$23:$E$31,2,0)/12,0)</f>
        <v>85210.313920385539</v>
      </c>
      <c r="AN208" s="6">
        <f>Cal_Energy!AN207+IFERROR(VLOOKUP(Cal_Energy_Switching!AN$4,Switching!$B$35:$E$44,2,0)/12,0)-IFERROR(VLOOKUP(Cal_Energy_Switching!AN$4,Switching!$B$23:$E$31,2,0)/12,0)</f>
        <v>305.7475697232768</v>
      </c>
      <c r="AO208" s="6">
        <f>Cal_Energy!AO207+IFERROR(VLOOKUP(Cal_Energy_Switching!AO$4,Switching!$B$35:$E$44,2,0)/12,0)-IFERROR(VLOOKUP(Cal_Energy_Switching!AO$4,Switching!$B$23:$E$31,2,0)/12,0)</f>
        <v>273.16613619819509</v>
      </c>
      <c r="AP208" s="6">
        <f>Cal_Energy!AP207+IFERROR(VLOOKUP(Cal_Energy_Switching!AP$4,Switching!$B$35:$E$44,2,0)/12,0)-IFERROR(VLOOKUP(Cal_Energy_Switching!AP$4,Switching!$B$23:$E$31,2,0)/12,0)</f>
        <v>8256.6016001952466</v>
      </c>
      <c r="AQ208" s="6">
        <f>Cal_Energy!AQ207+IFERROR(VLOOKUP(Cal_Energy_Switching!AQ$4,Switching!$B$35:$E$44,2,0)/12,0)-IFERROR(VLOOKUP(Cal_Energy_Switching!AQ$4,Switching!$B$23:$E$31,2,0)/12,0)</f>
        <v>95485.430060754574</v>
      </c>
      <c r="AR208" s="6">
        <f>Cal_Energy!AR207+IFERROR(VLOOKUP(Cal_Energy_Switching!AR$4,Switching!$B$35:$E$44,2,0)/12,0)-IFERROR(VLOOKUP(Cal_Energy_Switching!AR$4,Switching!$B$23:$E$31,2,0)/12,0)</f>
        <v>12669.072645432856</v>
      </c>
      <c r="AS208" s="6">
        <f>Cal_Energy!AS207+IFERROR(VLOOKUP(Cal_Energy_Switching!AS$4,Switching!$B$35:$E$44,2,0)/12,0)-IFERROR(VLOOKUP(Cal_Energy_Switching!AS$4,Switching!$B$23:$E$31,2,0)/12,0)</f>
        <v>164420.75495689193</v>
      </c>
      <c r="AT208" s="6">
        <f>Cal_Energy!AT207+IFERROR(VLOOKUP(Cal_Energy_Switching!AT$4,Switching!$B$35:$E$44,2,0)/12,0)-IFERROR(VLOOKUP(Cal_Energy_Switching!AT$4,Switching!$B$23:$E$31,2,0)/12,0)</f>
        <v>31506.836172676671</v>
      </c>
      <c r="AU208" s="6">
        <f>Cal_Energy!AU207+IFERROR(VLOOKUP(Cal_Energy_Switching!AU$4,Switching!$B$35:$E$44,2,0)/12,0)-IFERROR(VLOOKUP(Cal_Energy_Switching!AU$4,Switching!$B$23:$E$31,2,0)/12,0)</f>
        <v>77424.802607164922</v>
      </c>
      <c r="AV208" s="6">
        <f>Cal_Energy!AV207+IFERROR(VLOOKUP(Cal_Energy_Switching!AV$4,Switching!$B$35:$E$44,2,0)/12,0)-IFERROR(VLOOKUP(Cal_Energy_Switching!AV$4,Switching!$B$23:$E$31,2,0)/12,0)</f>
        <v>1345.9350326305675</v>
      </c>
      <c r="AW208" s="6">
        <f>Cal_Energy!AW207+IFERROR(VLOOKUP(Cal_Energy_Switching!AW$4,Switching!$B$35:$E$44,2,0)/12,0)-IFERROR(VLOOKUP(Cal_Energy_Switching!AW$4,Switching!$B$23:$E$31,2,0)/12,0)</f>
        <v>21898.407804038678</v>
      </c>
      <c r="AX208" s="6">
        <f>Cal_Energy!AX207+IFERROR(VLOOKUP(Cal_Energy_Switching!AX$4,Switching!$B$35:$E$44,2,0)/12,0)-IFERROR(VLOOKUP(Cal_Energy_Switching!AX$4,Switching!$B$23:$E$31,2,0)/12,0)</f>
        <v>169721.25227283564</v>
      </c>
      <c r="AY208" s="6">
        <f>Cal_Energy!AY207+IFERROR(VLOOKUP(Cal_Energy_Switching!AY$4,Switching!$B$35:$E$44,2,0)/12,0)-IFERROR(VLOOKUP(Cal_Energy_Switching!AY$4,Switching!$B$23:$E$31,2,0)/12,0)</f>
        <v>26214.202471734519</v>
      </c>
      <c r="AZ208" s="6">
        <f>Cal_Energy!AZ207+IFERROR(VLOOKUP(Cal_Energy_Switching!AZ$4,Switching!$B$35:$E$44,2,0)/12,0)-IFERROR(VLOOKUP(Cal_Energy_Switching!AZ$4,Switching!$B$23:$E$31,2,0)/12,0)</f>
        <v>8289</v>
      </c>
      <c r="BA208" s="6">
        <f>Cal_Energy!BA207+IFERROR(VLOOKUP(Cal_Energy_Switching!BA$4,Switching!$B$35:$E$44,2,0)/12,0)-IFERROR(VLOOKUP(Cal_Energy_Switching!BA$4,Switching!$B$23:$E$31,2,0)/12,0)</f>
        <v>4343.3999999999996</v>
      </c>
      <c r="BB208" s="7">
        <f t="shared" si="19"/>
        <v>2747105.94939218</v>
      </c>
    </row>
    <row r="209" spans="1:54" x14ac:dyDescent="0.25">
      <c r="A209">
        <v>2031</v>
      </c>
      <c r="B209">
        <v>6</v>
      </c>
      <c r="C209" t="s">
        <v>315</v>
      </c>
      <c r="D209" s="6">
        <f>Cal_Energy!D208+IFERROR(VLOOKUP(Cal_Energy_Switching!D$4,Switching!$B$35:$E$44,2,0)/12,0)-IFERROR(VLOOKUP(Cal_Energy_Switching!D$4,Switching!$B$23:$E$31,2,0)/12,0)</f>
        <v>504929.51631719613</v>
      </c>
      <c r="E209" s="35">
        <f t="shared" si="18"/>
        <v>196514.52300796079</v>
      </c>
      <c r="F209" s="1">
        <f>Cal_Energy!F208+IFERROR(VLOOKUP(Cal_Energy_Switching!F$4,Switching!$B$35:$E$44,2,0)/12,0)-IFERROR(VLOOKUP(Cal_Energy_Switching!F$4,Switching!$B$23:$E$31,2,0)/12,0)</f>
        <v>79556.177153184326</v>
      </c>
      <c r="G209" s="1">
        <f>Cal_Energy!G208+IFERROR(VLOOKUP(Cal_Energy_Switching!G$4,Switching!$B$35:$E$44,2,0)/12,0)-IFERROR(VLOOKUP(Cal_Energy_Switching!G$4,Switching!$B$23:$E$31,2,0)/12,0)</f>
        <v>116958.34585477646</v>
      </c>
      <c r="H209" s="35">
        <f t="shared" si="15"/>
        <v>13701.860134062383</v>
      </c>
      <c r="I209" s="1">
        <f>Cal_Energy!I208+IFERROR(VLOOKUP(Cal_Energy_Switching!I$4,Switching!$B$35:$E$44,2,0)/12,0)-IFERROR(VLOOKUP(Cal_Energy_Switching!I$4,Switching!$B$23:$E$31,2,0)/12,0)</f>
        <v>701.41799821510813</v>
      </c>
      <c r="J209" s="1">
        <f>Cal_Energy!J208+IFERROR(VLOOKUP(Cal_Energy_Switching!J$4,Switching!$B$35:$E$44,2,0)/12,0)-IFERROR(VLOOKUP(Cal_Energy_Switching!J$4,Switching!$B$23:$E$31,2,0)/12,0)</f>
        <v>13000.442135847275</v>
      </c>
      <c r="K209" s="6">
        <f>Cal_Energy!K208+IFERROR(VLOOKUP(Cal_Energy_Switching!K$4,Switching!$B$35:$E$44,2,0)/12,0)-IFERROR(VLOOKUP(Cal_Energy_Switching!K$4,Switching!$B$23:$E$31,2,0)/12,0)</f>
        <v>302199.64610313287</v>
      </c>
      <c r="L209" s="6">
        <f>Cal_Energy!L208+IFERROR(VLOOKUP(Cal_Energy_Switching!L$4,Switching!$B$35:$E$44,2,0)/12,0)-IFERROR(VLOOKUP(Cal_Energy_Switching!L$4,Switching!$B$23:$E$31,2,0)/12,0)</f>
        <v>25020.585636591404</v>
      </c>
      <c r="M209" s="6">
        <f>Cal_Energy!M208+IFERROR(VLOOKUP(Cal_Energy_Switching!M$4,Switching!$B$35:$E$44,2,0)/12,0)-IFERROR(VLOOKUP(Cal_Energy_Switching!M$4,Switching!$B$23:$E$31,2,0)/12,0)</f>
        <v>214721.57487478794</v>
      </c>
      <c r="N209" s="6">
        <f>Cal_Energy!N208+IFERROR(VLOOKUP(Cal_Energy_Switching!N$4,Switching!$B$35:$E$44,2,0)/12,0)-IFERROR(VLOOKUP(Cal_Energy_Switching!N$4,Switching!$B$23:$E$31,2,0)/12,0)</f>
        <v>125232.05474510584</v>
      </c>
      <c r="O209" s="6">
        <f>Cal_Energy!O208+IFERROR(VLOOKUP(Cal_Energy_Switching!O$4,Switching!$B$35:$E$44,2,0)/12,0)-IFERROR(VLOOKUP(Cal_Energy_Switching!O$4,Switching!$B$23:$E$31,2,0)/12,0)</f>
        <v>163888.81528716368</v>
      </c>
      <c r="P209" s="6">
        <f>Cal_Energy!P208+IFERROR(VLOOKUP(Cal_Energy_Switching!P$4,Switching!$B$35:$E$44,2,0)/12,0)-IFERROR(VLOOKUP(Cal_Energy_Switching!P$4,Switching!$B$23:$E$31,2,0)/12,0)</f>
        <v>0</v>
      </c>
      <c r="Q209" s="6">
        <f>Cal_Energy!Q208+IFERROR(VLOOKUP(Cal_Energy_Switching!Q$4,Switching!$B$35:$E$44,2,0)/12,0)-IFERROR(VLOOKUP(Cal_Energy_Switching!Q$4,Switching!$B$23:$E$31,2,0)/12,0)</f>
        <v>24623.163875498194</v>
      </c>
      <c r="R209" s="6">
        <f>Cal_Energy!R208+IFERROR(VLOOKUP(Cal_Energy_Switching!R$4,Switching!$B$35:$E$44,2,0)/12,0)-IFERROR(VLOOKUP(Cal_Energy_Switching!R$4,Switching!$B$23:$E$31,2,0)/12,0)</f>
        <v>19905.450999060948</v>
      </c>
      <c r="S209" s="6">
        <f>Cal_Energy!S208+IFERROR(VLOOKUP(Cal_Energy_Switching!S$4,Switching!$B$35:$E$44,2,0)/12,0)-IFERROR(VLOOKUP(Cal_Energy_Switching!S$4,Switching!$B$23:$E$31,2,0)/12,0)</f>
        <v>129969.01233460478</v>
      </c>
      <c r="T209" s="6">
        <f>Cal_Energy!T208+IFERROR(VLOOKUP(Cal_Energy_Switching!T$4,Switching!$B$35:$E$44,2,0)/12,0)-IFERROR(VLOOKUP(Cal_Energy_Switching!T$4,Switching!$B$23:$E$31,2,0)/12,0)</f>
        <v>10.898034235597057</v>
      </c>
      <c r="U209" s="6">
        <f>Cal_Energy!U208+IFERROR(VLOOKUP(Cal_Energy_Switching!U$4,Switching!$B$35:$E$44,2,0)/12,0)-IFERROR(VLOOKUP(Cal_Energy_Switching!U$4,Switching!$B$23:$E$31,2,0)/12,0)</f>
        <v>105.7093173497022</v>
      </c>
      <c r="V209" s="6">
        <f>Cal_Energy!V208+IFERROR(VLOOKUP(Cal_Energy_Switching!V$4,Switching!$B$35:$E$44,2,0)/12,0)-IFERROR(VLOOKUP(Cal_Energy_Switching!V$4,Switching!$B$23:$E$31,2,0)/12,0)</f>
        <v>45688.667155562805</v>
      </c>
      <c r="W209" s="6">
        <f>Cal_Energy!W208+IFERROR(VLOOKUP(Cal_Energy_Switching!W$4,Switching!$B$35:$E$44,2,0)/12,0)-IFERROR(VLOOKUP(Cal_Energy_Switching!W$4,Switching!$B$23:$E$31,2,0)/12,0)</f>
        <v>9014.2070284816673</v>
      </c>
      <c r="X209" s="6">
        <f>Cal_Energy!X208+IFERROR(VLOOKUP(Cal_Energy_Switching!X$4,Switching!$B$35:$E$44,2,0)/12,0)-IFERROR(VLOOKUP(Cal_Energy_Switching!X$4,Switching!$B$23:$E$31,2,0)/12,0)</f>
        <v>23195.493335180297</v>
      </c>
      <c r="Y209" s="35">
        <f t="shared" si="16"/>
        <v>7420.2068397857765</v>
      </c>
      <c r="Z209" s="1">
        <f>Cal_Energy!Z208+IFERROR(VLOOKUP(Cal_Energy_Switching!Z$4,Switching!$B$35:$E$44,2,0)/12,0)-IFERROR(VLOOKUP(Cal_Energy_Switching!Z$4,Switching!$B$23:$E$31,2,0)/12,0)</f>
        <v>3854.6442554713153</v>
      </c>
      <c r="AA209" s="1">
        <f>Cal_Energy!AA208+IFERROR(VLOOKUP(Cal_Energy_Switching!AA$4,Switching!$B$35:$E$44,2,0)/12,0)-IFERROR(VLOOKUP(Cal_Energy_Switching!AA$4,Switching!$B$23:$E$31,2,0)/12,0)</f>
        <v>3565.5625843144608</v>
      </c>
      <c r="AB209" s="6">
        <f>Cal_Energy!AB208+IFERROR(VLOOKUP(Cal_Energy_Switching!AB$4,Switching!$B$35:$E$44,2,0)/12,0)-IFERROR(VLOOKUP(Cal_Energy_Switching!AB$4,Switching!$B$23:$E$31,2,0)/12,0)</f>
        <v>55.687184101776154</v>
      </c>
      <c r="AC209" s="6">
        <f>Cal_Energy!AC208+IFERROR(VLOOKUP(Cal_Energy_Switching!AC$4,Switching!$B$35:$E$44,2,0)/12,0)-IFERROR(VLOOKUP(Cal_Energy_Switching!AC$4,Switching!$B$23:$E$31,2,0)/12,0)</f>
        <v>1231.9564463568029</v>
      </c>
      <c r="AD209" s="6">
        <f>Cal_Energy!AD208+IFERROR(VLOOKUP(Cal_Energy_Switching!AD$4,Switching!$B$35:$E$44,2,0)/12,0)-IFERROR(VLOOKUP(Cal_Energy_Switching!AD$4,Switching!$B$23:$E$31,2,0)/12,0)</f>
        <v>496.65026485948187</v>
      </c>
      <c r="AE209" s="6">
        <f>Cal_Energy!AE208+IFERROR(VLOOKUP(Cal_Energy_Switching!AE$4,Switching!$B$35:$E$44,2,0)/12,0)-IFERROR(VLOOKUP(Cal_Energy_Switching!AE$4,Switching!$B$23:$E$31,2,0)/12,0)</f>
        <v>3336.3519080657456</v>
      </c>
      <c r="AF209" s="6">
        <f>Cal_Energy!AF208+IFERROR(VLOOKUP(Cal_Energy_Switching!AF$4,Switching!$B$35:$E$44,2,0)/12,0)-IFERROR(VLOOKUP(Cal_Energy_Switching!AF$4,Switching!$B$23:$E$31,2,0)/12,0)</f>
        <v>10476.398358808416</v>
      </c>
      <c r="AG209" s="6">
        <f>Cal_Energy!AG208+IFERROR(VLOOKUP(Cal_Energy_Switching!AG$4,Switching!$B$35:$E$44,2,0)/12,0)-IFERROR(VLOOKUP(Cal_Energy_Switching!AG$4,Switching!$B$23:$E$31,2,0)/12,0)</f>
        <v>5629.5018687485626</v>
      </c>
      <c r="AH209" s="6">
        <f>Cal_Energy!AH208+IFERROR(VLOOKUP(Cal_Energy_Switching!AH$4,Switching!$B$35:$E$44,2,0)/12,0)-IFERROR(VLOOKUP(Cal_Energy_Switching!AH$4,Switching!$B$23:$E$31,2,0)/12,0)</f>
        <v>1661.7342354765931</v>
      </c>
      <c r="AI209" s="6">
        <f>Cal_Energy!AI208+IFERROR(VLOOKUP(Cal_Energy_Switching!AI$4,Switching!$B$35:$E$44,2,0)/12,0)-IFERROR(VLOOKUP(Cal_Energy_Switching!AI$4,Switching!$B$23:$E$31,2,0)/12,0)</f>
        <v>3492.1327862694684</v>
      </c>
      <c r="AJ209" s="6">
        <f>Cal_Energy!AJ208+IFERROR(VLOOKUP(Cal_Energy_Switching!AJ$4,Switching!$B$35:$E$44,2,0)/12,0)-IFERROR(VLOOKUP(Cal_Energy_Switching!AJ$4,Switching!$B$23:$E$31,2,0)/12,0)</f>
        <v>487043.54129905766</v>
      </c>
      <c r="AK209" s="35">
        <f t="shared" si="17"/>
        <v>134159.91495641513</v>
      </c>
      <c r="AL209" s="1">
        <f>Cal_Energy!AL208+IFERROR(VLOOKUP(Cal_Energy_Switching!AL$4,Switching!$B$35:$E$44,2,0)/12,0)-IFERROR(VLOOKUP(Cal_Energy_Switching!AL$4,Switching!$B$23:$E$31,2,0)/12,0)</f>
        <v>37745.990857796234</v>
      </c>
      <c r="AM209" s="1">
        <f>Cal_Energy!AM208+IFERROR(VLOOKUP(Cal_Energy_Switching!AM$4,Switching!$B$35:$E$44,2,0)/12,0)-IFERROR(VLOOKUP(Cal_Energy_Switching!AM$4,Switching!$B$23:$E$31,2,0)/12,0)</f>
        <v>96413.924098618882</v>
      </c>
      <c r="AN209" s="6">
        <f>Cal_Energy!AN208+IFERROR(VLOOKUP(Cal_Energy_Switching!AN$4,Switching!$B$35:$E$44,2,0)/12,0)-IFERROR(VLOOKUP(Cal_Energy_Switching!AN$4,Switching!$B$23:$E$31,2,0)/12,0)</f>
        <v>281.16723840908128</v>
      </c>
      <c r="AO209" s="6">
        <f>Cal_Energy!AO208+IFERROR(VLOOKUP(Cal_Energy_Switching!AO$4,Switching!$B$35:$E$44,2,0)/12,0)-IFERROR(VLOOKUP(Cal_Energy_Switching!AO$4,Switching!$B$23:$E$31,2,0)/12,0)</f>
        <v>277.53010305405604</v>
      </c>
      <c r="AP209" s="6">
        <f>Cal_Energy!AP208+IFERROR(VLOOKUP(Cal_Energy_Switching!AP$4,Switching!$B$35:$E$44,2,0)/12,0)-IFERROR(VLOOKUP(Cal_Energy_Switching!AP$4,Switching!$B$23:$E$31,2,0)/12,0)</f>
        <v>7350.5032344188394</v>
      </c>
      <c r="AQ209" s="6">
        <f>Cal_Energy!AQ208+IFERROR(VLOOKUP(Cal_Energy_Switching!AQ$4,Switching!$B$35:$E$44,2,0)/12,0)-IFERROR(VLOOKUP(Cal_Energy_Switching!AQ$4,Switching!$B$23:$E$31,2,0)/12,0)</f>
        <v>92784.858855584345</v>
      </c>
      <c r="AR209" s="6">
        <f>Cal_Energy!AR208+IFERROR(VLOOKUP(Cal_Energy_Switching!AR$4,Switching!$B$35:$E$44,2,0)/12,0)-IFERROR(VLOOKUP(Cal_Energy_Switching!AR$4,Switching!$B$23:$E$31,2,0)/12,0)</f>
        <v>14120.792961035968</v>
      </c>
      <c r="AS209" s="6">
        <f>Cal_Energy!AS208+IFERROR(VLOOKUP(Cal_Energy_Switching!AS$4,Switching!$B$35:$E$44,2,0)/12,0)-IFERROR(VLOOKUP(Cal_Energy_Switching!AS$4,Switching!$B$23:$E$31,2,0)/12,0)</f>
        <v>185834.47565588239</v>
      </c>
      <c r="AT209" s="6">
        <f>Cal_Energy!AT208+IFERROR(VLOOKUP(Cal_Energy_Switching!AT$4,Switching!$B$35:$E$44,2,0)/12,0)-IFERROR(VLOOKUP(Cal_Energy_Switching!AT$4,Switching!$B$23:$E$31,2,0)/12,0)</f>
        <v>34894.183575750591</v>
      </c>
      <c r="AU209" s="6">
        <f>Cal_Energy!AU208+IFERROR(VLOOKUP(Cal_Energy_Switching!AU$4,Switching!$B$35:$E$44,2,0)/12,0)-IFERROR(VLOOKUP(Cal_Energy_Switching!AU$4,Switching!$B$23:$E$31,2,0)/12,0)</f>
        <v>87501.847641983913</v>
      </c>
      <c r="AV209" s="6">
        <f>Cal_Energy!AV208+IFERROR(VLOOKUP(Cal_Energy_Switching!AV$4,Switching!$B$35:$E$44,2,0)/12,0)-IFERROR(VLOOKUP(Cal_Energy_Switching!AV$4,Switching!$B$23:$E$31,2,0)/12,0)</f>
        <v>1412.1045079410048</v>
      </c>
      <c r="AW209" s="6">
        <f>Cal_Energy!AW208+IFERROR(VLOOKUP(Cal_Energy_Switching!AW$4,Switching!$B$35:$E$44,2,0)/12,0)-IFERROR(VLOOKUP(Cal_Energy_Switching!AW$4,Switching!$B$23:$E$31,2,0)/12,0)</f>
        <v>22753.629962880848</v>
      </c>
      <c r="AX209" s="6">
        <f>Cal_Energy!AX208+IFERROR(VLOOKUP(Cal_Energy_Switching!AX$4,Switching!$B$35:$E$44,2,0)/12,0)-IFERROR(VLOOKUP(Cal_Energy_Switching!AX$4,Switching!$B$23:$E$31,2,0)/12,0)</f>
        <v>178065.16631003446</v>
      </c>
      <c r="AY209" s="6">
        <f>Cal_Energy!AY208+IFERROR(VLOOKUP(Cal_Energy_Switching!AY$4,Switching!$B$35:$E$44,2,0)/12,0)-IFERROR(VLOOKUP(Cal_Energy_Switching!AY$4,Switching!$B$23:$E$31,2,0)/12,0)</f>
        <v>27113.932361917992</v>
      </c>
      <c r="AZ209" s="6">
        <f>Cal_Energy!AZ208+IFERROR(VLOOKUP(Cal_Energy_Switching!AZ$4,Switching!$B$35:$E$44,2,0)/12,0)-IFERROR(VLOOKUP(Cal_Energy_Switching!AZ$4,Switching!$B$23:$E$31,2,0)/12,0)</f>
        <v>10068</v>
      </c>
      <c r="BA209" s="6">
        <f>Cal_Energy!BA208+IFERROR(VLOOKUP(Cal_Energy_Switching!BA$4,Switching!$B$35:$E$44,2,0)/12,0)-IFERROR(VLOOKUP(Cal_Energy_Switching!BA$4,Switching!$B$23:$E$31,2,0)/12,0)</f>
        <v>4921.8</v>
      </c>
      <c r="BB209" s="7">
        <f t="shared" si="19"/>
        <v>3121105.2467428134</v>
      </c>
    </row>
    <row r="210" spans="1:54" x14ac:dyDescent="0.25">
      <c r="A210">
        <v>2031</v>
      </c>
      <c r="B210">
        <v>7</v>
      </c>
      <c r="C210" t="s">
        <v>316</v>
      </c>
      <c r="D210" s="6">
        <f>Cal_Energy!D209+IFERROR(VLOOKUP(Cal_Energy_Switching!D$4,Switching!$B$35:$E$44,2,0)/12,0)-IFERROR(VLOOKUP(Cal_Energy_Switching!D$4,Switching!$B$23:$E$31,2,0)/12,0)</f>
        <v>618800.86150681251</v>
      </c>
      <c r="E210" s="35">
        <f t="shared" si="18"/>
        <v>210929.63695318828</v>
      </c>
      <c r="F210" s="1">
        <f>Cal_Energy!F209+IFERROR(VLOOKUP(Cal_Energy_Switching!F$4,Switching!$B$35:$E$44,2,0)/12,0)-IFERROR(VLOOKUP(Cal_Energy_Switching!F$4,Switching!$B$23:$E$31,2,0)/12,0)</f>
        <v>85322.222731275324</v>
      </c>
      <c r="G210" s="1">
        <f>Cal_Energy!G209+IFERROR(VLOOKUP(Cal_Energy_Switching!G$4,Switching!$B$35:$E$44,2,0)/12,0)-IFERROR(VLOOKUP(Cal_Energy_Switching!G$4,Switching!$B$23:$E$31,2,0)/12,0)</f>
        <v>125607.41422191296</v>
      </c>
      <c r="H210" s="35">
        <f t="shared" si="15"/>
        <v>13688.876148265375</v>
      </c>
      <c r="I210" s="1">
        <f>Cal_Energy!I209+IFERROR(VLOOKUP(Cal_Energy_Switching!I$4,Switching!$B$35:$E$44,2,0)/12,0)-IFERROR(VLOOKUP(Cal_Energy_Switching!I$4,Switching!$B$23:$E$31,2,0)/12,0)</f>
        <v>700.75332924042266</v>
      </c>
      <c r="J210" s="1">
        <f>Cal_Energy!J209+IFERROR(VLOOKUP(Cal_Energy_Switching!J$4,Switching!$B$35:$E$44,2,0)/12,0)-IFERROR(VLOOKUP(Cal_Energy_Switching!J$4,Switching!$B$23:$E$31,2,0)/12,0)</f>
        <v>12988.122819024953</v>
      </c>
      <c r="K210" s="6">
        <f>Cal_Energy!K209+IFERROR(VLOOKUP(Cal_Energy_Switching!K$4,Switching!$B$35:$E$44,2,0)/12,0)-IFERROR(VLOOKUP(Cal_Energy_Switching!K$4,Switching!$B$23:$E$31,2,0)/12,0)</f>
        <v>305302.04217577778</v>
      </c>
      <c r="L210" s="6">
        <f>Cal_Energy!L209+IFERROR(VLOOKUP(Cal_Energy_Switching!L$4,Switching!$B$35:$E$44,2,0)/12,0)-IFERROR(VLOOKUP(Cal_Energy_Switching!L$4,Switching!$B$23:$E$31,2,0)/12,0)</f>
        <v>25343.843595641061</v>
      </c>
      <c r="M210" s="6">
        <f>Cal_Energy!M209+IFERROR(VLOOKUP(Cal_Energy_Switching!M$4,Switching!$B$35:$E$44,2,0)/12,0)-IFERROR(VLOOKUP(Cal_Energy_Switching!M$4,Switching!$B$23:$E$31,2,0)/12,0)</f>
        <v>220856.70906812223</v>
      </c>
      <c r="N210" s="6">
        <f>Cal_Energy!N209+IFERROR(VLOOKUP(Cal_Energy_Switching!N$4,Switching!$B$35:$E$44,2,0)/12,0)-IFERROR(VLOOKUP(Cal_Energy_Switching!N$4,Switching!$B$23:$E$31,2,0)/12,0)</f>
        <v>126451.29760442453</v>
      </c>
      <c r="O210" s="6">
        <f>Cal_Energy!O209+IFERROR(VLOOKUP(Cal_Energy_Switching!O$4,Switching!$B$35:$E$44,2,0)/12,0)-IFERROR(VLOOKUP(Cal_Energy_Switching!O$4,Switching!$B$23:$E$31,2,0)/12,0)</f>
        <v>167978.92977900605</v>
      </c>
      <c r="P210" s="6">
        <f>Cal_Energy!P209+IFERROR(VLOOKUP(Cal_Energy_Switching!P$4,Switching!$B$35:$E$44,2,0)/12,0)-IFERROR(VLOOKUP(Cal_Energy_Switching!P$4,Switching!$B$23:$E$31,2,0)/12,0)</f>
        <v>0</v>
      </c>
      <c r="Q210" s="6">
        <f>Cal_Energy!Q209+IFERROR(VLOOKUP(Cal_Energy_Switching!Q$4,Switching!$B$35:$E$44,2,0)/12,0)-IFERROR(VLOOKUP(Cal_Energy_Switching!Q$4,Switching!$B$23:$E$31,2,0)/12,0)</f>
        <v>25452.689092677596</v>
      </c>
      <c r="R210" s="6">
        <f>Cal_Energy!R209+IFERROR(VLOOKUP(Cal_Energy_Switching!R$4,Switching!$B$35:$E$44,2,0)/12,0)-IFERROR(VLOOKUP(Cal_Energy_Switching!R$4,Switching!$B$23:$E$31,2,0)/12,0)</f>
        <v>22813.166684420419</v>
      </c>
      <c r="S210" s="6">
        <f>Cal_Energy!S209+IFERROR(VLOOKUP(Cal_Energy_Switching!S$4,Switching!$B$35:$E$44,2,0)/12,0)-IFERROR(VLOOKUP(Cal_Energy_Switching!S$4,Switching!$B$23:$E$31,2,0)/12,0)</f>
        <v>112995.46382546649</v>
      </c>
      <c r="T210" s="6">
        <f>Cal_Energy!T209+IFERROR(VLOOKUP(Cal_Energy_Switching!T$4,Switching!$B$35:$E$44,2,0)/12,0)-IFERROR(VLOOKUP(Cal_Energy_Switching!T$4,Switching!$B$23:$E$31,2,0)/12,0)</f>
        <v>8.6686815478391654</v>
      </c>
      <c r="U210" s="6">
        <f>Cal_Energy!U209+IFERROR(VLOOKUP(Cal_Energy_Switching!U$4,Switching!$B$35:$E$44,2,0)/12,0)-IFERROR(VLOOKUP(Cal_Energy_Switching!U$4,Switching!$B$23:$E$31,2,0)/12,0)</f>
        <v>101.28592775766762</v>
      </c>
      <c r="V210" s="6">
        <f>Cal_Energy!V209+IFERROR(VLOOKUP(Cal_Energy_Switching!V$4,Switching!$B$35:$E$44,2,0)/12,0)-IFERROR(VLOOKUP(Cal_Energy_Switching!V$4,Switching!$B$23:$E$31,2,0)/12,0)</f>
        <v>44549.468970203568</v>
      </c>
      <c r="W210" s="6">
        <f>Cal_Energy!W209+IFERROR(VLOOKUP(Cal_Energy_Switching!W$4,Switching!$B$35:$E$44,2,0)/12,0)-IFERROR(VLOOKUP(Cal_Energy_Switching!W$4,Switching!$B$23:$E$31,2,0)/12,0)</f>
        <v>8503.2994194695329</v>
      </c>
      <c r="X210" s="6">
        <f>Cal_Energy!X209+IFERROR(VLOOKUP(Cal_Energy_Switching!X$4,Switching!$B$35:$E$44,2,0)/12,0)-IFERROR(VLOOKUP(Cal_Energy_Switching!X$4,Switching!$B$23:$E$31,2,0)/12,0)</f>
        <v>20091.377252051385</v>
      </c>
      <c r="Y210" s="35">
        <f t="shared" si="16"/>
        <v>7870.7412021153505</v>
      </c>
      <c r="Z210" s="1">
        <f>Cal_Energy!Z209+IFERROR(VLOOKUP(Cal_Energy_Switching!Z$4,Switching!$B$35:$E$44,2,0)/12,0)-IFERROR(VLOOKUP(Cal_Energy_Switching!Z$4,Switching!$B$23:$E$31,2,0)/12,0)</f>
        <v>4088.687554956517</v>
      </c>
      <c r="AA210" s="1">
        <f>Cal_Energy!AA209+IFERROR(VLOOKUP(Cal_Energy_Switching!AA$4,Switching!$B$35:$E$44,2,0)/12,0)-IFERROR(VLOOKUP(Cal_Energy_Switching!AA$4,Switching!$B$23:$E$31,2,0)/12,0)</f>
        <v>3782.053647158833</v>
      </c>
      <c r="AB210" s="6">
        <f>Cal_Energy!AB209+IFERROR(VLOOKUP(Cal_Energy_Switching!AB$4,Switching!$B$35:$E$44,2,0)/12,0)-IFERROR(VLOOKUP(Cal_Energy_Switching!AB$4,Switching!$B$23:$E$31,2,0)/12,0)</f>
        <v>66.322264264768407</v>
      </c>
      <c r="AC210" s="6">
        <f>Cal_Energy!AC209+IFERROR(VLOOKUP(Cal_Energy_Switching!AC$4,Switching!$B$35:$E$44,2,0)/12,0)-IFERROR(VLOOKUP(Cal_Energy_Switching!AC$4,Switching!$B$23:$E$31,2,0)/12,0)</f>
        <v>1163.469614058555</v>
      </c>
      <c r="AD210" s="6">
        <f>Cal_Energy!AD209+IFERROR(VLOOKUP(Cal_Energy_Switching!AD$4,Switching!$B$35:$E$44,2,0)/12,0)-IFERROR(VLOOKUP(Cal_Energy_Switching!AD$4,Switching!$B$23:$E$31,2,0)/12,0)</f>
        <v>467.06105090612851</v>
      </c>
      <c r="AE210" s="6">
        <f>Cal_Energy!AE209+IFERROR(VLOOKUP(Cal_Energy_Switching!AE$4,Switching!$B$35:$E$44,2,0)/12,0)-IFERROR(VLOOKUP(Cal_Energy_Switching!AE$4,Switching!$B$23:$E$31,2,0)/12,0)</f>
        <v>3165.2996152414576</v>
      </c>
      <c r="AF210" s="6">
        <f>Cal_Energy!AF209+IFERROR(VLOOKUP(Cal_Energy_Switching!AF$4,Switching!$B$35:$E$44,2,0)/12,0)-IFERROR(VLOOKUP(Cal_Energy_Switching!AF$4,Switching!$B$23:$E$31,2,0)/12,0)</f>
        <v>10610.67774934503</v>
      </c>
      <c r="AG210" s="6">
        <f>Cal_Energy!AG209+IFERROR(VLOOKUP(Cal_Energy_Switching!AG$4,Switching!$B$35:$E$44,2,0)/12,0)-IFERROR(VLOOKUP(Cal_Energy_Switching!AG$4,Switching!$B$23:$E$31,2,0)/12,0)</f>
        <v>5340.8814747846873</v>
      </c>
      <c r="AH210" s="6">
        <f>Cal_Energy!AH209+IFERROR(VLOOKUP(Cal_Energy_Switching!AH$4,Switching!$B$35:$E$44,2,0)/12,0)-IFERROR(VLOOKUP(Cal_Energy_Switching!AH$4,Switching!$B$23:$E$31,2,0)/12,0)</f>
        <v>1576.5383512067956</v>
      </c>
      <c r="AI210" s="6">
        <f>Cal_Energy!AI209+IFERROR(VLOOKUP(Cal_Energy_Switching!AI$4,Switching!$B$35:$E$44,2,0)/12,0)-IFERROR(VLOOKUP(Cal_Energy_Switching!AI$4,Switching!$B$23:$E$31,2,0)/12,0)</f>
        <v>3536.8925831150068</v>
      </c>
      <c r="AJ210" s="6">
        <f>Cal_Energy!AJ209+IFERROR(VLOOKUP(Cal_Energy_Switching!AJ$4,Switching!$B$35:$E$44,2,0)/12,0)-IFERROR(VLOOKUP(Cal_Energy_Switching!AJ$4,Switching!$B$23:$E$31,2,0)/12,0)</f>
        <v>616915.82405404991</v>
      </c>
      <c r="AK210" s="35">
        <f t="shared" si="17"/>
        <v>148705.58010046594</v>
      </c>
      <c r="AL210" s="1">
        <f>Cal_Energy!AL209+IFERROR(VLOOKUP(Cal_Energy_Switching!AL$4,Switching!$B$35:$E$44,2,0)/12,0)-IFERROR(VLOOKUP(Cal_Energy_Switching!AL$4,Switching!$B$23:$E$31,2,0)/12,0)</f>
        <v>41818.777098130471</v>
      </c>
      <c r="AM210" s="1">
        <f>Cal_Energy!AM209+IFERROR(VLOOKUP(Cal_Energy_Switching!AM$4,Switching!$B$35:$E$44,2,0)/12,0)-IFERROR(VLOOKUP(Cal_Energy_Switching!AM$4,Switching!$B$23:$E$31,2,0)/12,0)</f>
        <v>106886.80300233548</v>
      </c>
      <c r="AN210" s="6">
        <f>Cal_Energy!AN209+IFERROR(VLOOKUP(Cal_Energy_Switching!AN$4,Switching!$B$35:$E$44,2,0)/12,0)-IFERROR(VLOOKUP(Cal_Energy_Switching!AN$4,Switching!$B$23:$E$31,2,0)/12,0)</f>
        <v>262.58902264070412</v>
      </c>
      <c r="AO210" s="6">
        <f>Cal_Energy!AO209+IFERROR(VLOOKUP(Cal_Energy_Switching!AO$4,Switching!$B$35:$E$44,2,0)/12,0)-IFERROR(VLOOKUP(Cal_Energy_Switching!AO$4,Switching!$B$23:$E$31,2,0)/12,0)</f>
        <v>255.31491034135652</v>
      </c>
      <c r="AP210" s="6">
        <f>Cal_Energy!AP209+IFERROR(VLOOKUP(Cal_Energy_Switching!AP$4,Switching!$B$35:$E$44,2,0)/12,0)-IFERROR(VLOOKUP(Cal_Energy_Switching!AP$4,Switching!$B$23:$E$31,2,0)/12,0)</f>
        <v>6942.0698854661405</v>
      </c>
      <c r="AQ210" s="6">
        <f>Cal_Energy!AQ209+IFERROR(VLOOKUP(Cal_Energy_Switching!AQ$4,Switching!$B$35:$E$44,2,0)/12,0)-IFERROR(VLOOKUP(Cal_Energy_Switching!AQ$4,Switching!$B$23:$E$31,2,0)/12,0)</f>
        <v>77579.090745970854</v>
      </c>
      <c r="AR210" s="6">
        <f>Cal_Energy!AR209+IFERROR(VLOOKUP(Cal_Energy_Switching!AR$4,Switching!$B$35:$E$44,2,0)/12,0)-IFERROR(VLOOKUP(Cal_Energy_Switching!AR$4,Switching!$B$23:$E$31,2,0)/12,0)</f>
        <v>14434.849056270461</v>
      </c>
      <c r="AS210" s="6">
        <f>Cal_Energy!AS209+IFERROR(VLOOKUP(Cal_Energy_Switching!AS$4,Switching!$B$35:$E$44,2,0)/12,0)-IFERROR(VLOOKUP(Cal_Energy_Switching!AS$4,Switching!$B$23:$E$31,2,0)/12,0)</f>
        <v>183166.87496948117</v>
      </c>
      <c r="AT210" s="6">
        <f>Cal_Energy!AT209+IFERROR(VLOOKUP(Cal_Energy_Switching!AT$4,Switching!$B$35:$E$44,2,0)/12,0)-IFERROR(VLOOKUP(Cal_Energy_Switching!AT$4,Switching!$B$23:$E$31,2,0)/12,0)</f>
        <v>35626.98113129774</v>
      </c>
      <c r="AU210" s="6">
        <f>Cal_Energy!AU209+IFERROR(VLOOKUP(Cal_Energy_Switching!AU$4,Switching!$B$35:$E$44,2,0)/12,0)-IFERROR(VLOOKUP(Cal_Energy_Switching!AU$4,Switching!$B$23:$E$31,2,0)/12,0)</f>
        <v>86246.50614250105</v>
      </c>
      <c r="AV210" s="6">
        <f>Cal_Energy!AV209+IFERROR(VLOOKUP(Cal_Energy_Switching!AV$4,Switching!$B$35:$E$44,2,0)/12,0)-IFERROR(VLOOKUP(Cal_Energy_Switching!AV$4,Switching!$B$23:$E$31,2,0)/12,0)</f>
        <v>1321.4462849043093</v>
      </c>
      <c r="AW210" s="6">
        <f>Cal_Energy!AW209+IFERROR(VLOOKUP(Cal_Energy_Switching!AW$4,Switching!$B$35:$E$44,2,0)/12,0)-IFERROR(VLOOKUP(Cal_Energy_Switching!AW$4,Switching!$B$23:$E$31,2,0)/12,0)</f>
        <v>22713.148030315991</v>
      </c>
      <c r="AX210" s="6">
        <f>Cal_Energy!AX209+IFERROR(VLOOKUP(Cal_Energy_Switching!AX$4,Switching!$B$35:$E$44,2,0)/12,0)-IFERROR(VLOOKUP(Cal_Energy_Switching!AX$4,Switching!$B$23:$E$31,2,0)/12,0)</f>
        <v>166633.24220553625</v>
      </c>
      <c r="AY210" s="6">
        <f>Cal_Energy!AY209+IFERROR(VLOOKUP(Cal_Energy_Switching!AY$4,Switching!$B$35:$E$44,2,0)/12,0)-IFERROR(VLOOKUP(Cal_Energy_Switching!AY$4,Switching!$B$23:$E$31,2,0)/12,0)</f>
        <v>27071.343656323286</v>
      </c>
      <c r="AZ210" s="6">
        <f>Cal_Energy!AZ209+IFERROR(VLOOKUP(Cal_Energy_Switching!AZ$4,Switching!$B$35:$E$44,2,0)/12,0)-IFERROR(VLOOKUP(Cal_Energy_Switching!AZ$4,Switching!$B$23:$E$31,2,0)/12,0)</f>
        <v>10990</v>
      </c>
      <c r="BA210" s="6">
        <f>Cal_Energy!BA209+IFERROR(VLOOKUP(Cal_Energy_Switching!BA$4,Switching!$B$35:$E$44,2,0)/12,0)-IFERROR(VLOOKUP(Cal_Energy_Switching!BA$4,Switching!$B$23:$E$31,2,0)/12,0)</f>
        <v>5252.4</v>
      </c>
      <c r="BB210" s="7">
        <f t="shared" si="19"/>
        <v>3361782.7607854363</v>
      </c>
    </row>
    <row r="211" spans="1:54" x14ac:dyDescent="0.25">
      <c r="A211">
        <v>2031</v>
      </c>
      <c r="B211">
        <v>8</v>
      </c>
      <c r="C211" t="s">
        <v>317</v>
      </c>
      <c r="D211" s="6">
        <f>Cal_Energy!D210+IFERROR(VLOOKUP(Cal_Energy_Switching!D$4,Switching!$B$35:$E$44,2,0)/12,0)-IFERROR(VLOOKUP(Cal_Energy_Switching!D$4,Switching!$B$23:$E$31,2,0)/12,0)</f>
        <v>633584.12347689539</v>
      </c>
      <c r="E211" s="35">
        <f t="shared" si="18"/>
        <v>218816.44103207378</v>
      </c>
      <c r="F211" s="1">
        <f>Cal_Energy!F210+IFERROR(VLOOKUP(Cal_Energy_Switching!F$4,Switching!$B$35:$E$44,2,0)/12,0)-IFERROR(VLOOKUP(Cal_Energy_Switching!F$4,Switching!$B$23:$E$31,2,0)/12,0)</f>
        <v>88476.944362829527</v>
      </c>
      <c r="G211" s="1">
        <f>Cal_Energy!G210+IFERROR(VLOOKUP(Cal_Energy_Switching!G$4,Switching!$B$35:$E$44,2,0)/12,0)-IFERROR(VLOOKUP(Cal_Energy_Switching!G$4,Switching!$B$23:$E$31,2,0)/12,0)</f>
        <v>130339.49666924425</v>
      </c>
      <c r="H211" s="35">
        <f t="shared" si="15"/>
        <v>13732.902046065916</v>
      </c>
      <c r="I211" s="1">
        <f>Cal_Energy!I210+IFERROR(VLOOKUP(Cal_Energy_Switching!I$4,Switching!$B$35:$E$44,2,0)/12,0)-IFERROR(VLOOKUP(Cal_Energy_Switching!I$4,Switching!$B$23:$E$31,2,0)/12,0)</f>
        <v>703.00707849802234</v>
      </c>
      <c r="J211" s="1">
        <f>Cal_Energy!J210+IFERROR(VLOOKUP(Cal_Energy_Switching!J$4,Switching!$B$35:$E$44,2,0)/12,0)-IFERROR(VLOOKUP(Cal_Energy_Switching!J$4,Switching!$B$23:$E$31,2,0)/12,0)</f>
        <v>13029.894967567894</v>
      </c>
      <c r="K211" s="6">
        <f>Cal_Energy!K210+IFERROR(VLOOKUP(Cal_Energy_Switching!K$4,Switching!$B$35:$E$44,2,0)/12,0)-IFERROR(VLOOKUP(Cal_Energy_Switching!K$4,Switching!$B$23:$E$31,2,0)/12,0)</f>
        <v>306571.78690680547</v>
      </c>
      <c r="L211" s="6">
        <f>Cal_Energy!L210+IFERROR(VLOOKUP(Cal_Energy_Switching!L$4,Switching!$B$35:$E$44,2,0)/12,0)-IFERROR(VLOOKUP(Cal_Energy_Switching!L$4,Switching!$B$23:$E$31,2,0)/12,0)</f>
        <v>25476.146203256249</v>
      </c>
      <c r="M211" s="6">
        <f>Cal_Energy!M210+IFERROR(VLOOKUP(Cal_Energy_Switching!M$4,Switching!$B$35:$E$44,2,0)/12,0)-IFERROR(VLOOKUP(Cal_Energy_Switching!M$4,Switching!$B$23:$E$31,2,0)/12,0)</f>
        <v>222290.90619831684</v>
      </c>
      <c r="N211" s="6">
        <f>Cal_Energy!N210+IFERROR(VLOOKUP(Cal_Energy_Switching!N$4,Switching!$B$35:$E$44,2,0)/12,0)-IFERROR(VLOOKUP(Cal_Energy_Switching!N$4,Switching!$B$23:$E$31,2,0)/12,0)</f>
        <v>126950.30777598626</v>
      </c>
      <c r="O211" s="6">
        <f>Cal_Energy!O210+IFERROR(VLOOKUP(Cal_Energy_Switching!O$4,Switching!$B$35:$E$44,2,0)/12,0)-IFERROR(VLOOKUP(Cal_Energy_Switching!O$4,Switching!$B$23:$E$31,2,0)/12,0)</f>
        <v>168935.0670502561</v>
      </c>
      <c r="P211" s="6">
        <f>Cal_Energy!P210+IFERROR(VLOOKUP(Cal_Energy_Switching!P$4,Switching!$B$35:$E$44,2,0)/12,0)-IFERROR(VLOOKUP(Cal_Energy_Switching!P$4,Switching!$B$23:$E$31,2,0)/12,0)</f>
        <v>0</v>
      </c>
      <c r="Q211" s="6">
        <f>Cal_Energy!Q210+IFERROR(VLOOKUP(Cal_Energy_Switching!Q$4,Switching!$B$35:$E$44,2,0)/12,0)-IFERROR(VLOOKUP(Cal_Energy_Switching!Q$4,Switching!$B$23:$E$31,2,0)/12,0)</f>
        <v>26522.01825879325</v>
      </c>
      <c r="R211" s="6">
        <f>Cal_Energy!R210+IFERROR(VLOOKUP(Cal_Energy_Switching!R$4,Switching!$B$35:$E$44,2,0)/12,0)-IFERROR(VLOOKUP(Cal_Energy_Switching!R$4,Switching!$B$23:$E$31,2,0)/12,0)</f>
        <v>21572.105856360762</v>
      </c>
      <c r="S211" s="6">
        <f>Cal_Energy!S210+IFERROR(VLOOKUP(Cal_Energy_Switching!S$4,Switching!$B$35:$E$44,2,0)/12,0)-IFERROR(VLOOKUP(Cal_Energy_Switching!S$4,Switching!$B$23:$E$31,2,0)/12,0)</f>
        <v>127683.42128674091</v>
      </c>
      <c r="T211" s="6">
        <f>Cal_Energy!T210+IFERROR(VLOOKUP(Cal_Energy_Switching!T$4,Switching!$B$35:$E$44,2,0)/12,0)-IFERROR(VLOOKUP(Cal_Energy_Switching!T$4,Switching!$B$23:$E$31,2,0)/12,0)</f>
        <v>12.602026618241148</v>
      </c>
      <c r="U211" s="6">
        <f>Cal_Energy!U210+IFERROR(VLOOKUP(Cal_Energy_Switching!U$4,Switching!$B$35:$E$44,2,0)/12,0)-IFERROR(VLOOKUP(Cal_Energy_Switching!U$4,Switching!$B$23:$E$31,2,0)/12,0)</f>
        <v>100.43548805910822</v>
      </c>
      <c r="V211" s="6">
        <f>Cal_Energy!V210+IFERROR(VLOOKUP(Cal_Energy_Switching!V$4,Switching!$B$35:$E$44,2,0)/12,0)-IFERROR(VLOOKUP(Cal_Energy_Switching!V$4,Switching!$B$23:$E$31,2,0)/12,0)</f>
        <v>46590.42742533984</v>
      </c>
      <c r="W211" s="6">
        <f>Cal_Energy!W210+IFERROR(VLOOKUP(Cal_Energy_Switching!W$4,Switching!$B$35:$E$44,2,0)/12,0)-IFERROR(VLOOKUP(Cal_Energy_Switching!W$4,Switching!$B$23:$E$31,2,0)/12,0)</f>
        <v>8905.7965136844723</v>
      </c>
      <c r="X211" s="6">
        <f>Cal_Energy!X210+IFERROR(VLOOKUP(Cal_Energy_Switching!X$4,Switching!$B$35:$E$44,2,0)/12,0)-IFERROR(VLOOKUP(Cal_Energy_Switching!X$4,Switching!$B$23:$E$31,2,0)/12,0)</f>
        <v>25856.140665550018</v>
      </c>
      <c r="Y211" s="35">
        <f t="shared" si="16"/>
        <v>8087.7071282063043</v>
      </c>
      <c r="Z211" s="1">
        <f>Cal_Energy!Z210+IFERROR(VLOOKUP(Cal_Energy_Switching!Z$4,Switching!$B$35:$E$44,2,0)/12,0)-IFERROR(VLOOKUP(Cal_Energy_Switching!Z$4,Switching!$B$23:$E$31,2,0)/12,0)</f>
        <v>4201.3968740762057</v>
      </c>
      <c r="AA211" s="1">
        <f>Cal_Energy!AA210+IFERROR(VLOOKUP(Cal_Energy_Switching!AA$4,Switching!$B$35:$E$44,2,0)/12,0)-IFERROR(VLOOKUP(Cal_Energy_Switching!AA$4,Switching!$B$23:$E$31,2,0)/12,0)</f>
        <v>3886.3102541300987</v>
      </c>
      <c r="AB211" s="6">
        <f>Cal_Energy!AB210+IFERROR(VLOOKUP(Cal_Energy_Switching!AB$4,Switching!$B$35:$E$44,2,0)/12,0)-IFERROR(VLOOKUP(Cal_Energy_Switching!AB$4,Switching!$B$23:$E$31,2,0)/12,0)</f>
        <v>69.963593442398889</v>
      </c>
      <c r="AC211" s="6">
        <f>Cal_Energy!AC210+IFERROR(VLOOKUP(Cal_Energy_Switching!AC$4,Switching!$B$35:$E$44,2,0)/12,0)-IFERROR(VLOOKUP(Cal_Energy_Switching!AC$4,Switching!$B$23:$E$31,2,0)/12,0)</f>
        <v>1159.7764852623861</v>
      </c>
      <c r="AD211" s="6">
        <f>Cal_Energy!AD210+IFERROR(VLOOKUP(Cal_Energy_Switching!AD$4,Switching!$B$35:$E$44,2,0)/12,0)-IFERROR(VLOOKUP(Cal_Energy_Switching!AD$4,Switching!$B$23:$E$31,2,0)/12,0)</f>
        <v>486.5050175340927</v>
      </c>
      <c r="AE211" s="6">
        <f>Cal_Energy!AE210+IFERROR(VLOOKUP(Cal_Energy_Switching!AE$4,Switching!$B$35:$E$44,2,0)/12,0)-IFERROR(VLOOKUP(Cal_Energy_Switching!AE$4,Switching!$B$23:$E$31,2,0)/12,0)</f>
        <v>3162.4631396364252</v>
      </c>
      <c r="AF211" s="6">
        <f>Cal_Energy!AF210+IFERROR(VLOOKUP(Cal_Energy_Switching!AF$4,Switching!$B$35:$E$44,2,0)/12,0)-IFERROR(VLOOKUP(Cal_Energy_Switching!AF$4,Switching!$B$23:$E$31,2,0)/12,0)</f>
        <v>10666.597579889387</v>
      </c>
      <c r="AG211" s="6">
        <f>Cal_Energy!AG210+IFERROR(VLOOKUP(Cal_Energy_Switching!AG$4,Switching!$B$35:$E$44,2,0)/12,0)-IFERROR(VLOOKUP(Cal_Energy_Switching!AG$4,Switching!$B$23:$E$31,2,0)/12,0)</f>
        <v>5336.0954254831786</v>
      </c>
      <c r="AH211" s="6">
        <f>Cal_Energy!AH210+IFERROR(VLOOKUP(Cal_Energy_Switching!AH$4,Switching!$B$35:$E$44,2,0)/12,0)-IFERROR(VLOOKUP(Cal_Energy_Switching!AH$4,Switching!$B$23:$E$31,2,0)/12,0)</f>
        <v>1575.1255899781074</v>
      </c>
      <c r="AI211" s="6">
        <f>Cal_Energy!AI210+IFERROR(VLOOKUP(Cal_Energy_Switching!AI$4,Switching!$B$35:$E$44,2,0)/12,0)-IFERROR(VLOOKUP(Cal_Energy_Switching!AI$4,Switching!$B$23:$E$31,2,0)/12,0)</f>
        <v>3555.5325266297905</v>
      </c>
      <c r="AJ211" s="6">
        <f>Cal_Energy!AJ210+IFERROR(VLOOKUP(Cal_Energy_Switching!AJ$4,Switching!$B$35:$E$44,2,0)/12,0)-IFERROR(VLOOKUP(Cal_Energy_Switching!AJ$4,Switching!$B$23:$E$31,2,0)/12,0)</f>
        <v>617290.5680911782</v>
      </c>
      <c r="AK211" s="35">
        <f t="shared" si="17"/>
        <v>149852.34238966738</v>
      </c>
      <c r="AL211" s="1">
        <f>Cal_Energy!AL210+IFERROR(VLOOKUP(Cal_Energy_Switching!AL$4,Switching!$B$35:$E$44,2,0)/12,0)-IFERROR(VLOOKUP(Cal_Energy_Switching!AL$4,Switching!$B$23:$E$31,2,0)/12,0)</f>
        <v>42139.870539106872</v>
      </c>
      <c r="AM211" s="1">
        <f>Cal_Energy!AM210+IFERROR(VLOOKUP(Cal_Energy_Switching!AM$4,Switching!$B$35:$E$44,2,0)/12,0)-IFERROR(VLOOKUP(Cal_Energy_Switching!AM$4,Switching!$B$23:$E$31,2,0)/12,0)</f>
        <v>107712.47185056051</v>
      </c>
      <c r="AN211" s="6">
        <f>Cal_Energy!AN210+IFERROR(VLOOKUP(Cal_Energy_Switching!AN$4,Switching!$B$35:$E$44,2,0)/12,0)-IFERROR(VLOOKUP(Cal_Energy_Switching!AN$4,Switching!$B$23:$E$31,2,0)/12,0)</f>
        <v>257.69286847008698</v>
      </c>
      <c r="AO211" s="6">
        <f>Cal_Energy!AO210+IFERROR(VLOOKUP(Cal_Energy_Switching!AO$4,Switching!$B$35:$E$44,2,0)/12,0)-IFERROR(VLOOKUP(Cal_Energy_Switching!AO$4,Switching!$B$23:$E$31,2,0)/12,0)</f>
        <v>254.04598663539849</v>
      </c>
      <c r="AP211" s="6">
        <f>Cal_Energy!AP210+IFERROR(VLOOKUP(Cal_Energy_Switching!AP$4,Switching!$B$35:$E$44,2,0)/12,0)-IFERROR(VLOOKUP(Cal_Energy_Switching!AP$4,Switching!$B$23:$E$31,2,0)/12,0)</f>
        <v>7420.6809700259309</v>
      </c>
      <c r="AQ211" s="6">
        <f>Cal_Energy!AQ210+IFERROR(VLOOKUP(Cal_Energy_Switching!AQ$4,Switching!$B$35:$E$44,2,0)/12,0)-IFERROR(VLOOKUP(Cal_Energy_Switching!AQ$4,Switching!$B$23:$E$31,2,0)/12,0)</f>
        <v>84265.259641636439</v>
      </c>
      <c r="AR211" s="6">
        <f>Cal_Energy!AR210+IFERROR(VLOOKUP(Cal_Energy_Switching!AR$4,Switching!$B$35:$E$44,2,0)/12,0)-IFERROR(VLOOKUP(Cal_Energy_Switching!AR$4,Switching!$B$23:$E$31,2,0)/12,0)</f>
        <v>14422.013411035949</v>
      </c>
      <c r="AS211" s="6">
        <f>Cal_Energy!AS210+IFERROR(VLOOKUP(Cal_Energy_Switching!AS$4,Switching!$B$35:$E$44,2,0)/12,0)-IFERROR(VLOOKUP(Cal_Energy_Switching!AS$4,Switching!$B$23:$E$31,2,0)/12,0)</f>
        <v>184653.09312103735</v>
      </c>
      <c r="AT211" s="6">
        <f>Cal_Energy!AT210+IFERROR(VLOOKUP(Cal_Energy_Switching!AT$4,Switching!$B$35:$E$44,2,0)/12,0)-IFERROR(VLOOKUP(Cal_Energy_Switching!AT$4,Switching!$B$23:$E$31,2,0)/12,0)</f>
        <v>35597.031292417218</v>
      </c>
      <c r="AU211" s="6">
        <f>Cal_Energy!AU210+IFERROR(VLOOKUP(Cal_Energy_Switching!AU$4,Switching!$B$35:$E$44,2,0)/12,0)-IFERROR(VLOOKUP(Cal_Energy_Switching!AU$4,Switching!$B$23:$E$31,2,0)/12,0)</f>
        <v>86945.902919703934</v>
      </c>
      <c r="AV211" s="6">
        <f>Cal_Energy!AV210+IFERROR(VLOOKUP(Cal_Energy_Switching!AV$4,Switching!$B$35:$E$44,2,0)/12,0)-IFERROR(VLOOKUP(Cal_Energy_Switching!AV$4,Switching!$B$23:$E$31,2,0)/12,0)</f>
        <v>1381.5817605746465</v>
      </c>
      <c r="AW211" s="6">
        <f>Cal_Energy!AW210+IFERROR(VLOOKUP(Cal_Energy_Switching!AW$4,Switching!$B$35:$E$44,2,0)/12,0)-IFERROR(VLOOKUP(Cal_Energy_Switching!AW$4,Switching!$B$23:$E$31,2,0)/12,0)</f>
        <v>22580.646759655192</v>
      </c>
      <c r="AX211" s="6">
        <f>Cal_Energy!AX210+IFERROR(VLOOKUP(Cal_Energy_Switching!AX$4,Switching!$B$35:$E$44,2,0)/12,0)-IFERROR(VLOOKUP(Cal_Energy_Switching!AX$4,Switching!$B$23:$E$31,2,0)/12,0)</f>
        <v>174216.27406766458</v>
      </c>
      <c r="AY211" s="6">
        <f>Cal_Energy!AY210+IFERROR(VLOOKUP(Cal_Energy_Switching!AY$4,Switching!$B$35:$E$44,2,0)/12,0)-IFERROR(VLOOKUP(Cal_Energy_Switching!AY$4,Switching!$B$23:$E$31,2,0)/12,0)</f>
        <v>26931.946714291047</v>
      </c>
      <c r="AZ211" s="6">
        <f>Cal_Energy!AZ210+IFERROR(VLOOKUP(Cal_Energy_Switching!AZ$4,Switching!$B$35:$E$44,2,0)/12,0)-IFERROR(VLOOKUP(Cal_Energy_Switching!AZ$4,Switching!$B$23:$E$31,2,0)/12,0)</f>
        <v>10824.2</v>
      </c>
      <c r="BA211" s="6">
        <f>Cal_Energy!BA210+IFERROR(VLOOKUP(Cal_Energy_Switching!BA$4,Switching!$B$35:$E$44,2,0)/12,0)-IFERROR(VLOOKUP(Cal_Energy_Switching!BA$4,Switching!$B$23:$E$31,2,0)/12,0)</f>
        <v>5119.5</v>
      </c>
      <c r="BB211" s="7">
        <f t="shared" si="19"/>
        <v>3429713.1746908589</v>
      </c>
    </row>
    <row r="212" spans="1:54" x14ac:dyDescent="0.25">
      <c r="A212">
        <v>2031</v>
      </c>
      <c r="B212">
        <v>9</v>
      </c>
      <c r="C212" t="s">
        <v>318</v>
      </c>
      <c r="D212" s="6">
        <f>Cal_Energy!D211+IFERROR(VLOOKUP(Cal_Energy_Switching!D$4,Switching!$B$35:$E$44,2,0)/12,0)-IFERROR(VLOOKUP(Cal_Energy_Switching!D$4,Switching!$B$23:$E$31,2,0)/12,0)</f>
        <v>501931.873312084</v>
      </c>
      <c r="E212" s="35">
        <f t="shared" si="18"/>
        <v>180372.6931303314</v>
      </c>
      <c r="F212" s="1">
        <f>Cal_Energy!F211+IFERROR(VLOOKUP(Cal_Energy_Switching!F$4,Switching!$B$35:$E$44,2,0)/12,0)-IFERROR(VLOOKUP(Cal_Energy_Switching!F$4,Switching!$B$23:$E$31,2,0)/12,0)</f>
        <v>73099.445202132571</v>
      </c>
      <c r="G212" s="1">
        <f>Cal_Energy!G211+IFERROR(VLOOKUP(Cal_Energy_Switching!G$4,Switching!$B$35:$E$44,2,0)/12,0)-IFERROR(VLOOKUP(Cal_Energy_Switching!G$4,Switching!$B$23:$E$31,2,0)/12,0)</f>
        <v>107273.24792819883</v>
      </c>
      <c r="H212" s="35">
        <f t="shared" si="15"/>
        <v>11445.435696579305</v>
      </c>
      <c r="I212" s="1">
        <f>Cal_Energy!I211+IFERROR(VLOOKUP(Cal_Energy_Switching!I$4,Switching!$B$35:$E$44,2,0)/12,0)-IFERROR(VLOOKUP(Cal_Energy_Switching!I$4,Switching!$B$23:$E$31,2,0)/12,0)</f>
        <v>585.90837422409243</v>
      </c>
      <c r="J212" s="1">
        <f>Cal_Energy!J211+IFERROR(VLOOKUP(Cal_Energy_Switching!J$4,Switching!$B$35:$E$44,2,0)/12,0)-IFERROR(VLOOKUP(Cal_Energy_Switching!J$4,Switching!$B$23:$E$31,2,0)/12,0)</f>
        <v>10859.527322355212</v>
      </c>
      <c r="K212" s="6">
        <f>Cal_Energy!K211+IFERROR(VLOOKUP(Cal_Energy_Switching!K$4,Switching!$B$35:$E$44,2,0)/12,0)-IFERROR(VLOOKUP(Cal_Energy_Switching!K$4,Switching!$B$23:$E$31,2,0)/12,0)</f>
        <v>257283.01605728822</v>
      </c>
      <c r="L212" s="6">
        <f>Cal_Energy!L211+IFERROR(VLOOKUP(Cal_Energy_Switching!L$4,Switching!$B$35:$E$44,2,0)/12,0)-IFERROR(VLOOKUP(Cal_Energy_Switching!L$4,Switching!$B$23:$E$31,2,0)/12,0)</f>
        <v>20340.44234862319</v>
      </c>
      <c r="M212" s="6">
        <f>Cal_Energy!M211+IFERROR(VLOOKUP(Cal_Energy_Switching!M$4,Switching!$B$35:$E$44,2,0)/12,0)-IFERROR(VLOOKUP(Cal_Energy_Switching!M$4,Switching!$B$23:$E$31,2,0)/12,0)</f>
        <v>190642.72761460784</v>
      </c>
      <c r="N212" s="6">
        <f>Cal_Energy!N211+IFERROR(VLOOKUP(Cal_Energy_Switching!N$4,Switching!$B$35:$E$44,2,0)/12,0)-IFERROR(VLOOKUP(Cal_Energy_Switching!N$4,Switching!$B$23:$E$31,2,0)/12,0)</f>
        <v>107579.8017233417</v>
      </c>
      <c r="O212" s="6">
        <f>Cal_Energy!O211+IFERROR(VLOOKUP(Cal_Energy_Switching!O$4,Switching!$B$35:$E$44,2,0)/12,0)-IFERROR(VLOOKUP(Cal_Energy_Switching!O$4,Switching!$B$23:$E$31,2,0)/12,0)</f>
        <v>147836.15221212874</v>
      </c>
      <c r="P212" s="6">
        <f>Cal_Energy!P211+IFERROR(VLOOKUP(Cal_Energy_Switching!P$4,Switching!$B$35:$E$44,2,0)/12,0)-IFERROR(VLOOKUP(Cal_Energy_Switching!P$4,Switching!$B$23:$E$31,2,0)/12,0)</f>
        <v>0</v>
      </c>
      <c r="Q212" s="6">
        <f>Cal_Energy!Q211+IFERROR(VLOOKUP(Cal_Energy_Switching!Q$4,Switching!$B$35:$E$44,2,0)/12,0)-IFERROR(VLOOKUP(Cal_Energy_Switching!Q$4,Switching!$B$23:$E$31,2,0)/12,0)</f>
        <v>21791.315654780712</v>
      </c>
      <c r="R212" s="6">
        <f>Cal_Energy!R211+IFERROR(VLOOKUP(Cal_Energy_Switching!R$4,Switching!$B$35:$E$44,2,0)/12,0)-IFERROR(VLOOKUP(Cal_Energy_Switching!R$4,Switching!$B$23:$E$31,2,0)/12,0)</f>
        <v>18129.947572219982</v>
      </c>
      <c r="S212" s="6">
        <f>Cal_Energy!S211+IFERROR(VLOOKUP(Cal_Energy_Switching!S$4,Switching!$B$35:$E$44,2,0)/12,0)-IFERROR(VLOOKUP(Cal_Energy_Switching!S$4,Switching!$B$23:$E$31,2,0)/12,0)</f>
        <v>109766.99940669251</v>
      </c>
      <c r="T212" s="6">
        <f>Cal_Energy!T211+IFERROR(VLOOKUP(Cal_Energy_Switching!T$4,Switching!$B$35:$E$44,2,0)/12,0)-IFERROR(VLOOKUP(Cal_Energy_Switching!T$4,Switching!$B$23:$E$31,2,0)/12,0)</f>
        <v>12.750405261108648</v>
      </c>
      <c r="U212" s="6">
        <f>Cal_Energy!U211+IFERROR(VLOOKUP(Cal_Energy_Switching!U$4,Switching!$B$35:$E$44,2,0)/12,0)-IFERROR(VLOOKUP(Cal_Energy_Switching!U$4,Switching!$B$23:$E$31,2,0)/12,0)</f>
        <v>92.025404790522003</v>
      </c>
      <c r="V212" s="6">
        <f>Cal_Energy!V211+IFERROR(VLOOKUP(Cal_Energy_Switching!V$4,Switching!$B$35:$E$44,2,0)/12,0)-IFERROR(VLOOKUP(Cal_Energy_Switching!V$4,Switching!$B$23:$E$31,2,0)/12,0)</f>
        <v>45641.535759228333</v>
      </c>
      <c r="W212" s="6">
        <f>Cal_Energy!W211+IFERROR(VLOOKUP(Cal_Energy_Switching!W$4,Switching!$B$35:$E$44,2,0)/12,0)-IFERROR(VLOOKUP(Cal_Energy_Switching!W$4,Switching!$B$23:$E$31,2,0)/12,0)</f>
        <v>8628.7446381442714</v>
      </c>
      <c r="X212" s="6">
        <f>Cal_Energy!X211+IFERROR(VLOOKUP(Cal_Energy_Switching!X$4,Switching!$B$35:$E$44,2,0)/12,0)-IFERROR(VLOOKUP(Cal_Energy_Switching!X$4,Switching!$B$23:$E$31,2,0)/12,0)</f>
        <v>32732.32751906792</v>
      </c>
      <c r="Y212" s="35">
        <f t="shared" si="16"/>
        <v>6710.9695072466184</v>
      </c>
      <c r="Z212" s="1">
        <f>Cal_Energy!Z211+IFERROR(VLOOKUP(Cal_Energy_Switching!Z$4,Switching!$B$35:$E$44,2,0)/12,0)-IFERROR(VLOOKUP(Cal_Energy_Switching!Z$4,Switching!$B$23:$E$31,2,0)/12,0)</f>
        <v>3486.2101041509741</v>
      </c>
      <c r="AA212" s="1">
        <f>Cal_Energy!AA211+IFERROR(VLOOKUP(Cal_Energy_Switching!AA$4,Switching!$B$35:$E$44,2,0)/12,0)-IFERROR(VLOOKUP(Cal_Energy_Switching!AA$4,Switching!$B$23:$E$31,2,0)/12,0)</f>
        <v>3224.7594030956443</v>
      </c>
      <c r="AB212" s="6">
        <f>Cal_Energy!AB211+IFERROR(VLOOKUP(Cal_Energy_Switching!AB$4,Switching!$B$35:$E$44,2,0)/12,0)-IFERROR(VLOOKUP(Cal_Energy_Switching!AB$4,Switching!$B$23:$E$31,2,0)/12,0)</f>
        <v>66.967007128926411</v>
      </c>
      <c r="AC212" s="6">
        <f>Cal_Energy!AC211+IFERROR(VLOOKUP(Cal_Energy_Switching!AC$4,Switching!$B$35:$E$44,2,0)/12,0)-IFERROR(VLOOKUP(Cal_Energy_Switching!AC$4,Switching!$B$23:$E$31,2,0)/12,0)</f>
        <v>1021.4812038982369</v>
      </c>
      <c r="AD212" s="6">
        <f>Cal_Energy!AD211+IFERROR(VLOOKUP(Cal_Energy_Switching!AD$4,Switching!$B$35:$E$44,2,0)/12,0)-IFERROR(VLOOKUP(Cal_Energy_Switching!AD$4,Switching!$B$23:$E$31,2,0)/12,0)</f>
        <v>476.67786717441521</v>
      </c>
      <c r="AE212" s="6">
        <f>Cal_Energy!AE211+IFERROR(VLOOKUP(Cal_Energy_Switching!AE$4,Switching!$B$35:$E$44,2,0)/12,0)-IFERROR(VLOOKUP(Cal_Energy_Switching!AE$4,Switching!$B$23:$E$31,2,0)/12,0)</f>
        <v>2730.4207879673118</v>
      </c>
      <c r="AF212" s="6">
        <f>Cal_Energy!AF211+IFERROR(VLOOKUP(Cal_Energy_Switching!AF$4,Switching!$B$35:$E$44,2,0)/12,0)-IFERROR(VLOOKUP(Cal_Energy_Switching!AF$4,Switching!$B$23:$E$31,2,0)/12,0)</f>
        <v>8897.3404347459073</v>
      </c>
      <c r="AG212" s="6">
        <f>Cal_Energy!AG211+IFERROR(VLOOKUP(Cal_Energy_Switching!AG$4,Switching!$B$35:$E$44,2,0)/12,0)-IFERROR(VLOOKUP(Cal_Energy_Switching!AG$4,Switching!$B$23:$E$31,2,0)/12,0)</f>
        <v>4607.1006152475102</v>
      </c>
      <c r="AH212" s="6">
        <f>Cal_Energy!AH211+IFERROR(VLOOKUP(Cal_Energy_Switching!AH$4,Switching!$B$35:$E$44,2,0)/12,0)-IFERROR(VLOOKUP(Cal_Energy_Switching!AH$4,Switching!$B$23:$E$31,2,0)/12,0)</f>
        <v>1359.938587309492</v>
      </c>
      <c r="AI212" s="6">
        <f>Cal_Energy!AI211+IFERROR(VLOOKUP(Cal_Energy_Switching!AI$4,Switching!$B$35:$E$44,2,0)/12,0)-IFERROR(VLOOKUP(Cal_Energy_Switching!AI$4,Switching!$B$23:$E$31,2,0)/12,0)</f>
        <v>2965.7801449152998</v>
      </c>
      <c r="AJ212" s="6">
        <f>Cal_Energy!AJ211+IFERROR(VLOOKUP(Cal_Energy_Switching!AJ$4,Switching!$B$35:$E$44,2,0)/12,0)-IFERROR(VLOOKUP(Cal_Energy_Switching!AJ$4,Switching!$B$23:$E$31,2,0)/12,0)</f>
        <v>465975.06278924039</v>
      </c>
      <c r="AK212" s="35">
        <f t="shared" si="17"/>
        <v>122168.42845980535</v>
      </c>
      <c r="AL212" s="1">
        <f>Cal_Energy!AL211+IFERROR(VLOOKUP(Cal_Energy_Switching!AL$4,Switching!$B$35:$E$44,2,0)/12,0)-IFERROR(VLOOKUP(Cal_Energy_Switching!AL$4,Switching!$B$23:$E$31,2,0)/12,0)</f>
        <v>34388.374638745503</v>
      </c>
      <c r="AM212" s="1">
        <f>Cal_Energy!AM211+IFERROR(VLOOKUP(Cal_Energy_Switching!AM$4,Switching!$B$35:$E$44,2,0)/12,0)-IFERROR(VLOOKUP(Cal_Energy_Switching!AM$4,Switching!$B$23:$E$31,2,0)/12,0)</f>
        <v>87780.053821059846</v>
      </c>
      <c r="AN212" s="6">
        <f>Cal_Energy!AN211+IFERROR(VLOOKUP(Cal_Energy_Switching!AN$4,Switching!$B$35:$E$44,2,0)/12,0)-IFERROR(VLOOKUP(Cal_Energy_Switching!AN$4,Switching!$B$23:$E$31,2,0)/12,0)</f>
        <v>237.15720714024621</v>
      </c>
      <c r="AO212" s="6">
        <f>Cal_Energy!AO211+IFERROR(VLOOKUP(Cal_Energy_Switching!AO$4,Switching!$B$35:$E$44,2,0)/12,0)-IFERROR(VLOOKUP(Cal_Energy_Switching!AO$4,Switching!$B$23:$E$31,2,0)/12,0)</f>
        <v>222.44424947290699</v>
      </c>
      <c r="AP212" s="6">
        <f>Cal_Energy!AP211+IFERROR(VLOOKUP(Cal_Energy_Switching!AP$4,Switching!$B$35:$E$44,2,0)/12,0)-IFERROR(VLOOKUP(Cal_Energy_Switching!AP$4,Switching!$B$23:$E$31,2,0)/12,0)</f>
        <v>7037.2615199848124</v>
      </c>
      <c r="AQ212" s="6">
        <f>Cal_Energy!AQ211+IFERROR(VLOOKUP(Cal_Energy_Switching!AQ$4,Switching!$B$35:$E$44,2,0)/12,0)-IFERROR(VLOOKUP(Cal_Energy_Switching!AQ$4,Switching!$B$23:$E$31,2,0)/12,0)</f>
        <v>69583.409100069068</v>
      </c>
      <c r="AR212" s="6">
        <f>Cal_Energy!AR211+IFERROR(VLOOKUP(Cal_Energy_Switching!AR$4,Switching!$B$35:$E$44,2,0)/12,0)-IFERROR(VLOOKUP(Cal_Energy_Switching!AR$4,Switching!$B$23:$E$31,2,0)/12,0)</f>
        <v>12791.899195183774</v>
      </c>
      <c r="AS212" s="6">
        <f>Cal_Energy!AS211+IFERROR(VLOOKUP(Cal_Energy_Switching!AS$4,Switching!$B$35:$E$44,2,0)/12,0)-IFERROR(VLOOKUP(Cal_Energy_Switching!AS$4,Switching!$B$23:$E$31,2,0)/12,0)</f>
        <v>156919.6918940864</v>
      </c>
      <c r="AT212" s="6">
        <f>Cal_Energy!AT211+IFERROR(VLOOKUP(Cal_Energy_Switching!AT$4,Switching!$B$35:$E$44,2,0)/12,0)-IFERROR(VLOOKUP(Cal_Energy_Switching!AT$4,Switching!$B$23:$E$31,2,0)/12,0)</f>
        <v>31793.431455428814</v>
      </c>
      <c r="AU212" s="6">
        <f>Cal_Energy!AU211+IFERROR(VLOOKUP(Cal_Energy_Switching!AU$4,Switching!$B$35:$E$44,2,0)/12,0)-IFERROR(VLOOKUP(Cal_Energy_Switching!AU$4,Switching!$B$23:$E$31,2,0)/12,0)</f>
        <v>73894.89057760936</v>
      </c>
      <c r="AV212" s="6">
        <f>Cal_Energy!AV211+IFERROR(VLOOKUP(Cal_Energy_Switching!AV$4,Switching!$B$35:$E$44,2,0)/12,0)-IFERROR(VLOOKUP(Cal_Energy_Switching!AV$4,Switching!$B$23:$E$31,2,0)/12,0)</f>
        <v>1134.611191891225</v>
      </c>
      <c r="AW212" s="6">
        <f>Cal_Energy!AW211+IFERROR(VLOOKUP(Cal_Energy_Switching!AW$4,Switching!$B$35:$E$44,2,0)/12,0)-IFERROR(VLOOKUP(Cal_Energy_Switching!AW$4,Switching!$B$23:$E$31,2,0)/12,0)</f>
        <v>19319.922613597642</v>
      </c>
      <c r="AX212" s="6">
        <f>Cal_Energy!AX211+IFERROR(VLOOKUP(Cal_Energy_Switching!AX$4,Switching!$B$35:$E$44,2,0)/12,0)-IFERROR(VLOOKUP(Cal_Energy_Switching!AX$4,Switching!$B$23:$E$31,2,0)/12,0)</f>
        <v>143073.49735461516</v>
      </c>
      <c r="AY212" s="6">
        <f>Cal_Energy!AY211+IFERROR(VLOOKUP(Cal_Energy_Switching!AY$4,Switching!$B$35:$E$44,2,0)/12,0)-IFERROR(VLOOKUP(Cal_Energy_Switching!AY$4,Switching!$B$23:$E$31,2,0)/12,0)</f>
        <v>23501.52697186669</v>
      </c>
      <c r="AZ212" s="6">
        <f>Cal_Energy!AZ211+IFERROR(VLOOKUP(Cal_Energy_Switching!AZ$4,Switching!$B$35:$E$44,2,0)/12,0)-IFERROR(VLOOKUP(Cal_Energy_Switching!AZ$4,Switching!$B$23:$E$31,2,0)/12,0)</f>
        <v>8540</v>
      </c>
      <c r="BA212" s="6">
        <f>Cal_Energy!BA211+IFERROR(VLOOKUP(Cal_Energy_Switching!BA$4,Switching!$B$35:$E$44,2,0)/12,0)-IFERROR(VLOOKUP(Cal_Energy_Switching!BA$4,Switching!$B$23:$E$31,2,0)/12,0)</f>
        <v>5318.1</v>
      </c>
      <c r="BB212" s="7">
        <f t="shared" si="19"/>
        <v>2824575.7991907946</v>
      </c>
    </row>
    <row r="213" spans="1:54" x14ac:dyDescent="0.25">
      <c r="A213">
        <v>2031</v>
      </c>
      <c r="B213">
        <v>10</v>
      </c>
      <c r="C213" t="s">
        <v>319</v>
      </c>
      <c r="D213" s="6">
        <f>Cal_Energy!D212+IFERROR(VLOOKUP(Cal_Energy_Switching!D$4,Switching!$B$35:$E$44,2,0)/12,0)-IFERROR(VLOOKUP(Cal_Energy_Switching!D$4,Switching!$B$23:$E$31,2,0)/12,0)</f>
        <v>403826.60974340886</v>
      </c>
      <c r="E213" s="35">
        <f t="shared" si="18"/>
        <v>168586.0646915712</v>
      </c>
      <c r="F213" s="1">
        <f>Cal_Energy!F212+IFERROR(VLOOKUP(Cal_Energy_Switching!F$4,Switching!$B$35:$E$44,2,0)/12,0)-IFERROR(VLOOKUP(Cal_Energy_Switching!F$4,Switching!$B$23:$E$31,2,0)/12,0)</f>
        <v>68384.793826628491</v>
      </c>
      <c r="G213" s="1">
        <f>Cal_Energy!G212+IFERROR(VLOOKUP(Cal_Energy_Switching!G$4,Switching!$B$35:$E$44,2,0)/12,0)-IFERROR(VLOOKUP(Cal_Energy_Switching!G$4,Switching!$B$23:$E$31,2,0)/12,0)</f>
        <v>100201.27086494271</v>
      </c>
      <c r="H213" s="35">
        <f t="shared" si="15"/>
        <v>12358.407830461339</v>
      </c>
      <c r="I213" s="1">
        <f>Cal_Energy!I212+IFERROR(VLOOKUP(Cal_Energy_Switching!I$4,Switching!$B$35:$E$44,2,0)/12,0)-IFERROR(VLOOKUP(Cal_Energy_Switching!I$4,Switching!$B$23:$E$31,2,0)/12,0)</f>
        <v>632.64473558730333</v>
      </c>
      <c r="J213" s="1">
        <f>Cal_Energy!J212+IFERROR(VLOOKUP(Cal_Energy_Switching!J$4,Switching!$B$35:$E$44,2,0)/12,0)-IFERROR(VLOOKUP(Cal_Energy_Switching!J$4,Switching!$B$23:$E$31,2,0)/12,0)</f>
        <v>11725.763094874035</v>
      </c>
      <c r="K213" s="6">
        <f>Cal_Energy!K212+IFERROR(VLOOKUP(Cal_Energy_Switching!K$4,Switching!$B$35:$E$44,2,0)/12,0)-IFERROR(VLOOKUP(Cal_Energy_Switching!K$4,Switching!$B$23:$E$31,2,0)/12,0)</f>
        <v>268075.8220929536</v>
      </c>
      <c r="L213" s="6">
        <f>Cal_Energy!L212+IFERROR(VLOOKUP(Cal_Energy_Switching!L$4,Switching!$B$35:$E$44,2,0)/12,0)-IFERROR(VLOOKUP(Cal_Energy_Switching!L$4,Switching!$B$23:$E$31,2,0)/12,0)</f>
        <v>21465.011994088716</v>
      </c>
      <c r="M213" s="6">
        <f>Cal_Energy!M212+IFERROR(VLOOKUP(Cal_Energy_Switching!M$4,Switching!$B$35:$E$44,2,0)/12,0)-IFERROR(VLOOKUP(Cal_Energy_Switching!M$4,Switching!$B$23:$E$31,2,0)/12,0)</f>
        <v>184250.52272561486</v>
      </c>
      <c r="N213" s="6">
        <f>Cal_Energy!N212+IFERROR(VLOOKUP(Cal_Energy_Switching!N$4,Switching!$B$35:$E$44,2,0)/12,0)-IFERROR(VLOOKUP(Cal_Energy_Switching!N$4,Switching!$B$23:$E$31,2,0)/12,0)</f>
        <v>111821.37867962569</v>
      </c>
      <c r="O213" s="6">
        <f>Cal_Energy!O212+IFERROR(VLOOKUP(Cal_Energy_Switching!O$4,Switching!$B$35:$E$44,2,0)/12,0)-IFERROR(VLOOKUP(Cal_Energy_Switching!O$4,Switching!$B$23:$E$31,2,0)/12,0)</f>
        <v>143574.65620773783</v>
      </c>
      <c r="P213" s="6">
        <f>Cal_Energy!P212+IFERROR(VLOOKUP(Cal_Energy_Switching!P$4,Switching!$B$35:$E$44,2,0)/12,0)-IFERROR(VLOOKUP(Cal_Energy_Switching!P$4,Switching!$B$23:$E$31,2,0)/12,0)</f>
        <v>0</v>
      </c>
      <c r="Q213" s="6">
        <f>Cal_Energy!Q212+IFERROR(VLOOKUP(Cal_Energy_Switching!Q$4,Switching!$B$35:$E$44,2,0)/12,0)-IFERROR(VLOOKUP(Cal_Energy_Switching!Q$4,Switching!$B$23:$E$31,2,0)/12,0)</f>
        <v>19906.174549922278</v>
      </c>
      <c r="R213" s="6">
        <f>Cal_Energy!R212+IFERROR(VLOOKUP(Cal_Energy_Switching!R$4,Switching!$B$35:$E$44,2,0)/12,0)-IFERROR(VLOOKUP(Cal_Energy_Switching!R$4,Switching!$B$23:$E$31,2,0)/12,0)</f>
        <v>17401.541179531821</v>
      </c>
      <c r="S213" s="6">
        <f>Cal_Energy!S212+IFERROR(VLOOKUP(Cal_Energy_Switching!S$4,Switching!$B$35:$E$44,2,0)/12,0)-IFERROR(VLOOKUP(Cal_Energy_Switching!S$4,Switching!$B$23:$E$31,2,0)/12,0)</f>
        <v>117018.58867366624</v>
      </c>
      <c r="T213" s="6">
        <f>Cal_Energy!T212+IFERROR(VLOOKUP(Cal_Energy_Switching!T$4,Switching!$B$35:$E$44,2,0)/12,0)-IFERROR(VLOOKUP(Cal_Energy_Switching!T$4,Switching!$B$23:$E$31,2,0)/12,0)</f>
        <v>13.788423043241297</v>
      </c>
      <c r="U213" s="6">
        <f>Cal_Energy!U212+IFERROR(VLOOKUP(Cal_Energy_Switching!U$4,Switching!$B$35:$E$44,2,0)/12,0)-IFERROR(VLOOKUP(Cal_Energy_Switching!U$4,Switching!$B$23:$E$31,2,0)/12,0)</f>
        <v>95.72854036510293</v>
      </c>
      <c r="V213" s="6">
        <f>Cal_Energy!V212+IFERROR(VLOOKUP(Cal_Energy_Switching!V$4,Switching!$B$35:$E$44,2,0)/12,0)-IFERROR(VLOOKUP(Cal_Energy_Switching!V$4,Switching!$B$23:$E$31,2,0)/12,0)</f>
        <v>45507.52425543344</v>
      </c>
      <c r="W213" s="6">
        <f>Cal_Energy!W212+IFERROR(VLOOKUP(Cal_Energy_Switching!W$4,Switching!$B$35:$E$44,2,0)/12,0)-IFERROR(VLOOKUP(Cal_Energy_Switching!W$4,Switching!$B$23:$E$31,2,0)/12,0)</f>
        <v>10260.270635987437</v>
      </c>
      <c r="X213" s="6">
        <f>Cal_Energy!X212+IFERROR(VLOOKUP(Cal_Energy_Switching!X$4,Switching!$B$35:$E$44,2,0)/12,0)-IFERROR(VLOOKUP(Cal_Energy_Switching!X$4,Switching!$B$23:$E$31,2,0)/12,0)</f>
        <v>44468.499100769928</v>
      </c>
      <c r="Y213" s="35">
        <f t="shared" si="16"/>
        <v>6728.8357568131269</v>
      </c>
      <c r="Z213" s="1">
        <f>Cal_Energy!Z212+IFERROR(VLOOKUP(Cal_Energy_Switching!Z$4,Switching!$B$35:$E$44,2,0)/12,0)-IFERROR(VLOOKUP(Cal_Energy_Switching!Z$4,Switching!$B$23:$E$31,2,0)/12,0)</f>
        <v>3495.4912519336885</v>
      </c>
      <c r="AA213" s="1">
        <f>Cal_Energy!AA212+IFERROR(VLOOKUP(Cal_Energy_Switching!AA$4,Switching!$B$35:$E$44,2,0)/12,0)-IFERROR(VLOOKUP(Cal_Energy_Switching!AA$4,Switching!$B$23:$E$31,2,0)/12,0)</f>
        <v>3233.3445048794388</v>
      </c>
      <c r="AB213" s="6">
        <f>Cal_Energy!AB212+IFERROR(VLOOKUP(Cal_Energy_Switching!AB$4,Switching!$B$35:$E$44,2,0)/12,0)-IFERROR(VLOOKUP(Cal_Energy_Switching!AB$4,Switching!$B$23:$E$31,2,0)/12,0)</f>
        <v>69.92051876884419</v>
      </c>
      <c r="AC213" s="6">
        <f>Cal_Energy!AC212+IFERROR(VLOOKUP(Cal_Energy_Switching!AC$4,Switching!$B$35:$E$44,2,0)/12,0)-IFERROR(VLOOKUP(Cal_Energy_Switching!AC$4,Switching!$B$23:$E$31,2,0)/12,0)</f>
        <v>1214.8454845634626</v>
      </c>
      <c r="AD213" s="6">
        <f>Cal_Energy!AD212+IFERROR(VLOOKUP(Cal_Energy_Switching!AD$4,Switching!$B$35:$E$44,2,0)/12,0)-IFERROR(VLOOKUP(Cal_Energy_Switching!AD$4,Switching!$B$23:$E$31,2,0)/12,0)</f>
        <v>562.11772159218049</v>
      </c>
      <c r="AE213" s="6">
        <f>Cal_Energy!AE212+IFERROR(VLOOKUP(Cal_Energy_Switching!AE$4,Switching!$B$35:$E$44,2,0)/12,0)-IFERROR(VLOOKUP(Cal_Energy_Switching!AE$4,Switching!$B$23:$E$31,2,0)/12,0)</f>
        <v>3401.7048404517832</v>
      </c>
      <c r="AF213" s="6">
        <f>Cal_Energy!AF212+IFERROR(VLOOKUP(Cal_Energy_Switching!AF$4,Switching!$B$35:$E$44,2,0)/12,0)-IFERROR(VLOOKUP(Cal_Energy_Switching!AF$4,Switching!$B$23:$E$31,2,0)/12,0)</f>
        <v>9334.5567379370332</v>
      </c>
      <c r="AG213" s="6">
        <f>Cal_Energy!AG212+IFERROR(VLOOKUP(Cal_Energy_Switching!AG$4,Switching!$B$35:$E$44,2,0)/12,0)-IFERROR(VLOOKUP(Cal_Energy_Switching!AG$4,Switching!$B$23:$E$31,2,0)/12,0)</f>
        <v>5739.7733464383018</v>
      </c>
      <c r="AH213" s="6">
        <f>Cal_Energy!AH212+IFERROR(VLOOKUP(Cal_Energy_Switching!AH$4,Switching!$B$35:$E$44,2,0)/12,0)-IFERROR(VLOOKUP(Cal_Energy_Switching!AH$4,Switching!$B$23:$E$31,2,0)/12,0)</f>
        <v>1694.2845203767333</v>
      </c>
      <c r="AI213" s="6">
        <f>Cal_Energy!AI212+IFERROR(VLOOKUP(Cal_Energy_Switching!AI$4,Switching!$B$35:$E$44,2,0)/12,0)-IFERROR(VLOOKUP(Cal_Energy_Switching!AI$4,Switching!$B$23:$E$31,2,0)/12,0)</f>
        <v>3111.5189126456753</v>
      </c>
      <c r="AJ213" s="6">
        <f>Cal_Energy!AJ212+IFERROR(VLOOKUP(Cal_Energy_Switching!AJ$4,Switching!$B$35:$E$44,2,0)/12,0)-IFERROR(VLOOKUP(Cal_Energy_Switching!AJ$4,Switching!$B$23:$E$31,2,0)/12,0)</f>
        <v>328988.0408855573</v>
      </c>
      <c r="AK213" s="35">
        <f t="shared" si="17"/>
        <v>111919.32382741277</v>
      </c>
      <c r="AL213" s="1">
        <f>Cal_Energy!AL212+IFERROR(VLOOKUP(Cal_Energy_Switching!AL$4,Switching!$B$35:$E$44,2,0)/12,0)-IFERROR(VLOOKUP(Cal_Energy_Switching!AL$4,Switching!$B$23:$E$31,2,0)/12,0)</f>
        <v>31518.625341675575</v>
      </c>
      <c r="AM213" s="1">
        <f>Cal_Energy!AM212+IFERROR(VLOOKUP(Cal_Energy_Switching!AM$4,Switching!$B$35:$E$44,2,0)/12,0)-IFERROR(VLOOKUP(Cal_Energy_Switching!AM$4,Switching!$B$23:$E$31,2,0)/12,0)</f>
        <v>80400.698485737186</v>
      </c>
      <c r="AN213" s="6">
        <f>Cal_Energy!AN212+IFERROR(VLOOKUP(Cal_Energy_Switching!AN$4,Switching!$B$35:$E$44,2,0)/12,0)-IFERROR(VLOOKUP(Cal_Energy_Switching!AN$4,Switching!$B$23:$E$31,2,0)/12,0)</f>
        <v>275.52162745142374</v>
      </c>
      <c r="AO213" s="6">
        <f>Cal_Energy!AO212+IFERROR(VLOOKUP(Cal_Energy_Switching!AO$4,Switching!$B$35:$E$44,2,0)/12,0)-IFERROR(VLOOKUP(Cal_Energy_Switching!AO$4,Switching!$B$23:$E$31,2,0)/12,0)</f>
        <v>252.21528030231622</v>
      </c>
      <c r="AP213" s="6">
        <f>Cal_Energy!AP212+IFERROR(VLOOKUP(Cal_Energy_Switching!AP$4,Switching!$B$35:$E$44,2,0)/12,0)-IFERROR(VLOOKUP(Cal_Energy_Switching!AP$4,Switching!$B$23:$E$31,2,0)/12,0)</f>
        <v>8375.3791805379624</v>
      </c>
      <c r="AQ213" s="6">
        <f>Cal_Energy!AQ212+IFERROR(VLOOKUP(Cal_Energy_Switching!AQ$4,Switching!$B$35:$E$44,2,0)/12,0)-IFERROR(VLOOKUP(Cal_Energy_Switching!AQ$4,Switching!$B$23:$E$31,2,0)/12,0)</f>
        <v>75515.00951930249</v>
      </c>
      <c r="AR213" s="6">
        <f>Cal_Energy!AR212+IFERROR(VLOOKUP(Cal_Energy_Switching!AR$4,Switching!$B$35:$E$44,2,0)/12,0)-IFERROR(VLOOKUP(Cal_Energy_Switching!AR$4,Switching!$B$23:$E$31,2,0)/12,0)</f>
        <v>11893.087354161378</v>
      </c>
      <c r="AS213" s="6">
        <f>Cal_Energy!AS212+IFERROR(VLOOKUP(Cal_Energy_Switching!AS$4,Switching!$B$35:$E$44,2,0)/12,0)-IFERROR(VLOOKUP(Cal_Energy_Switching!AS$4,Switching!$B$23:$E$31,2,0)/12,0)</f>
        <v>152099.13019760037</v>
      </c>
      <c r="AT213" s="6">
        <f>Cal_Energy!AT212+IFERROR(VLOOKUP(Cal_Energy_Switching!AT$4,Switching!$B$35:$E$44,2,0)/12,0)-IFERROR(VLOOKUP(Cal_Energy_Switching!AT$4,Switching!$B$23:$E$31,2,0)/12,0)</f>
        <v>29696.203826376553</v>
      </c>
      <c r="AU213" s="6">
        <f>Cal_Energy!AU212+IFERROR(VLOOKUP(Cal_Energy_Switching!AU$4,Switching!$B$35:$E$44,2,0)/12,0)-IFERROR(VLOOKUP(Cal_Energy_Switching!AU$4,Switching!$B$23:$E$31,2,0)/12,0)</f>
        <v>71626.390955733572</v>
      </c>
      <c r="AV213" s="6">
        <f>Cal_Energy!AV212+IFERROR(VLOOKUP(Cal_Energy_Switching!AV$4,Switching!$B$35:$E$44,2,0)/12,0)-IFERROR(VLOOKUP(Cal_Energy_Switching!AV$4,Switching!$B$23:$E$31,2,0)/12,0)</f>
        <v>1180.5671180097402</v>
      </c>
      <c r="AW213" s="6">
        <f>Cal_Energy!AW212+IFERROR(VLOOKUP(Cal_Energy_Switching!AW$4,Switching!$B$35:$E$44,2,0)/12,0)-IFERROR(VLOOKUP(Cal_Energy_Switching!AW$4,Switching!$B$23:$E$31,2,0)/12,0)</f>
        <v>19418.928819901961</v>
      </c>
      <c r="AX213" s="6">
        <f>Cal_Energy!AX212+IFERROR(VLOOKUP(Cal_Energy_Switching!AX$4,Switching!$B$35:$E$44,2,0)/12,0)-IFERROR(VLOOKUP(Cal_Energy_Switching!AX$4,Switching!$B$23:$E$31,2,0)/12,0)</f>
        <v>148868.50018989175</v>
      </c>
      <c r="AY213" s="6">
        <f>Cal_Energy!AY212+IFERROR(VLOOKUP(Cal_Energy_Switching!AY$4,Switching!$B$35:$E$44,2,0)/12,0)-IFERROR(VLOOKUP(Cal_Energy_Switching!AY$4,Switching!$B$23:$E$31,2,0)/12,0)</f>
        <v>23605.685689229977</v>
      </c>
      <c r="AZ213" s="6">
        <f>Cal_Energy!AZ212+IFERROR(VLOOKUP(Cal_Energy_Switching!AZ$4,Switching!$B$35:$E$44,2,0)/12,0)-IFERROR(VLOOKUP(Cal_Energy_Switching!AZ$4,Switching!$B$23:$E$31,2,0)/12,0)</f>
        <v>7093.2</v>
      </c>
      <c r="BA213" s="6">
        <f>Cal_Energy!BA212+IFERROR(VLOOKUP(Cal_Energy_Switching!BA$4,Switching!$B$35:$E$44,2,0)/12,0)-IFERROR(VLOOKUP(Cal_Energy_Switching!BA$4,Switching!$B$23:$E$31,2,0)/12,0)</f>
        <v>4450.8</v>
      </c>
      <c r="BB213" s="7">
        <f t="shared" si="19"/>
        <v>2595746.1316352375</v>
      </c>
    </row>
    <row r="214" spans="1:54" x14ac:dyDescent="0.25">
      <c r="A214">
        <v>2031</v>
      </c>
      <c r="B214">
        <v>11</v>
      </c>
      <c r="C214" t="s">
        <v>320</v>
      </c>
      <c r="D214" s="6">
        <f>Cal_Energy!D213+IFERROR(VLOOKUP(Cal_Energy_Switching!D$4,Switching!$B$35:$E$44,2,0)/12,0)-IFERROR(VLOOKUP(Cal_Energy_Switching!D$4,Switching!$B$23:$E$31,2,0)/12,0)</f>
        <v>452397.61090071895</v>
      </c>
      <c r="E214" s="35">
        <f t="shared" si="18"/>
        <v>165311.71259394669</v>
      </c>
      <c r="F214" s="1">
        <f>Cal_Energy!F213+IFERROR(VLOOKUP(Cal_Energy_Switching!F$4,Switching!$B$35:$E$44,2,0)/12,0)-IFERROR(VLOOKUP(Cal_Energy_Switching!F$4,Switching!$B$23:$E$31,2,0)/12,0)</f>
        <v>67075.052987578689</v>
      </c>
      <c r="G214" s="1">
        <f>Cal_Energy!G213+IFERROR(VLOOKUP(Cal_Energy_Switching!G$4,Switching!$B$35:$E$44,2,0)/12,0)-IFERROR(VLOOKUP(Cal_Energy_Switching!G$4,Switching!$B$23:$E$31,2,0)/12,0)</f>
        <v>98236.659606368004</v>
      </c>
      <c r="H214" s="35">
        <f t="shared" si="15"/>
        <v>14107.332479560699</v>
      </c>
      <c r="I214" s="1">
        <f>Cal_Energy!I213+IFERROR(VLOOKUP(Cal_Energy_Switching!I$4,Switching!$B$35:$E$44,2,0)/12,0)-IFERROR(VLOOKUP(Cal_Energy_Switching!I$4,Switching!$B$23:$E$31,2,0)/12,0)</f>
        <v>722.17471286029615</v>
      </c>
      <c r="J214" s="1">
        <f>Cal_Energy!J213+IFERROR(VLOOKUP(Cal_Energy_Switching!J$4,Switching!$B$35:$E$44,2,0)/12,0)-IFERROR(VLOOKUP(Cal_Energy_Switching!J$4,Switching!$B$23:$E$31,2,0)/12,0)</f>
        <v>13385.157766700402</v>
      </c>
      <c r="K214" s="6">
        <f>Cal_Energy!K213+IFERROR(VLOOKUP(Cal_Energy_Switching!K$4,Switching!$B$35:$E$44,2,0)/12,0)-IFERROR(VLOOKUP(Cal_Energy_Switching!K$4,Switching!$B$23:$E$31,2,0)/12,0)</f>
        <v>277113.01322390494</v>
      </c>
      <c r="L214" s="6">
        <f>Cal_Energy!L213+IFERROR(VLOOKUP(Cal_Energy_Switching!L$4,Switching!$B$35:$E$44,2,0)/12,0)-IFERROR(VLOOKUP(Cal_Energy_Switching!L$4,Switching!$B$23:$E$31,2,0)/12,0)</f>
        <v>22406.653194028237</v>
      </c>
      <c r="M214" s="6">
        <f>Cal_Energy!M213+IFERROR(VLOOKUP(Cal_Energy_Switching!M$4,Switching!$B$35:$E$44,2,0)/12,0)-IFERROR(VLOOKUP(Cal_Energy_Switching!M$4,Switching!$B$23:$E$31,2,0)/12,0)</f>
        <v>177586.80029793316</v>
      </c>
      <c r="N214" s="6">
        <f>Cal_Energy!N213+IFERROR(VLOOKUP(Cal_Energy_Switching!N$4,Switching!$B$35:$E$44,2,0)/12,0)-IFERROR(VLOOKUP(Cal_Energy_Switching!N$4,Switching!$B$23:$E$31,2,0)/12,0)</f>
        <v>115372.99829772205</v>
      </c>
      <c r="O214" s="6">
        <f>Cal_Energy!O213+IFERROR(VLOOKUP(Cal_Energy_Switching!O$4,Switching!$B$35:$E$44,2,0)/12,0)-IFERROR(VLOOKUP(Cal_Energy_Switching!O$4,Switching!$B$23:$E$31,2,0)/12,0)</f>
        <v>139132.14740317271</v>
      </c>
      <c r="P214" s="6">
        <f>Cal_Energy!P213+IFERROR(VLOOKUP(Cal_Energy_Switching!P$4,Switching!$B$35:$E$44,2,0)/12,0)-IFERROR(VLOOKUP(Cal_Energy_Switching!P$4,Switching!$B$23:$E$31,2,0)/12,0)</f>
        <v>0</v>
      </c>
      <c r="Q214" s="6">
        <f>Cal_Energy!Q213+IFERROR(VLOOKUP(Cal_Energy_Switching!Q$4,Switching!$B$35:$E$44,2,0)/12,0)-IFERROR(VLOOKUP(Cal_Energy_Switching!Q$4,Switching!$B$23:$E$31,2,0)/12,0)</f>
        <v>19049.645405224433</v>
      </c>
      <c r="R214" s="6">
        <f>Cal_Energy!R213+IFERROR(VLOOKUP(Cal_Energy_Switching!R$4,Switching!$B$35:$E$44,2,0)/12,0)-IFERROR(VLOOKUP(Cal_Energy_Switching!R$4,Switching!$B$23:$E$31,2,0)/12,0)</f>
        <v>18637.255091176507</v>
      </c>
      <c r="S214" s="6">
        <f>Cal_Energy!S213+IFERROR(VLOOKUP(Cal_Energy_Switching!S$4,Switching!$B$35:$E$44,2,0)/12,0)-IFERROR(VLOOKUP(Cal_Energy_Switching!S$4,Switching!$B$23:$E$31,2,0)/12,0)</f>
        <v>126157.5522978943</v>
      </c>
      <c r="T214" s="6">
        <f>Cal_Energy!T213+IFERROR(VLOOKUP(Cal_Energy_Switching!T$4,Switching!$B$35:$E$44,2,0)/12,0)-IFERROR(VLOOKUP(Cal_Energy_Switching!T$4,Switching!$B$23:$E$31,2,0)/12,0)</f>
        <v>16.135648173352941</v>
      </c>
      <c r="U214" s="6">
        <f>Cal_Energy!U213+IFERROR(VLOOKUP(Cal_Energy_Switching!U$4,Switching!$B$35:$E$44,2,0)/12,0)-IFERROR(VLOOKUP(Cal_Energy_Switching!U$4,Switching!$B$23:$E$31,2,0)/12,0)</f>
        <v>101.3412489911622</v>
      </c>
      <c r="V214" s="6">
        <f>Cal_Energy!V213+IFERROR(VLOOKUP(Cal_Energy_Switching!V$4,Switching!$B$35:$E$44,2,0)/12,0)-IFERROR(VLOOKUP(Cal_Energy_Switching!V$4,Switching!$B$23:$E$31,2,0)/12,0)</f>
        <v>44497.248263400274</v>
      </c>
      <c r="W214" s="6">
        <f>Cal_Energy!W213+IFERROR(VLOOKUP(Cal_Energy_Switching!W$4,Switching!$B$35:$E$44,2,0)/12,0)-IFERROR(VLOOKUP(Cal_Energy_Switching!W$4,Switching!$B$23:$E$31,2,0)/12,0)</f>
        <v>10540.160991623959</v>
      </c>
      <c r="X214" s="6">
        <f>Cal_Energy!X213+IFERROR(VLOOKUP(Cal_Energy_Switching!X$4,Switching!$B$35:$E$44,2,0)/12,0)-IFERROR(VLOOKUP(Cal_Energy_Switching!X$4,Switching!$B$23:$E$31,2,0)/12,0)</f>
        <v>44081.690036142914</v>
      </c>
      <c r="Y214" s="35">
        <f t="shared" si="16"/>
        <v>7821.4769816458738</v>
      </c>
      <c r="Z214" s="1">
        <f>Cal_Energy!Z213+IFERROR(VLOOKUP(Cal_Energy_Switching!Z$4,Switching!$B$35:$E$44,2,0)/12,0)-IFERROR(VLOOKUP(Cal_Energy_Switching!Z$4,Switching!$B$23:$E$31,2,0)/12,0)</f>
        <v>4063.0958095330939</v>
      </c>
      <c r="AA214" s="1">
        <f>Cal_Energy!AA213+IFERROR(VLOOKUP(Cal_Energy_Switching!AA$4,Switching!$B$35:$E$44,2,0)/12,0)-IFERROR(VLOOKUP(Cal_Energy_Switching!AA$4,Switching!$B$23:$E$31,2,0)/12,0)</f>
        <v>3758.3811721127795</v>
      </c>
      <c r="AB214" s="6">
        <f>Cal_Energy!AB213+IFERROR(VLOOKUP(Cal_Energy_Switching!AB$4,Switching!$B$35:$E$44,2,0)/12,0)-IFERROR(VLOOKUP(Cal_Energy_Switching!AB$4,Switching!$B$23:$E$31,2,0)/12,0)</f>
        <v>71.93851870409712</v>
      </c>
      <c r="AC214" s="6">
        <f>Cal_Energy!AC213+IFERROR(VLOOKUP(Cal_Energy_Switching!AC$4,Switching!$B$35:$E$44,2,0)/12,0)-IFERROR(VLOOKUP(Cal_Energy_Switching!AC$4,Switching!$B$23:$E$31,2,0)/12,0)</f>
        <v>1509.4550250510197</v>
      </c>
      <c r="AD214" s="6">
        <f>Cal_Energy!AD213+IFERROR(VLOOKUP(Cal_Energy_Switching!AD$4,Switching!$B$35:$E$44,2,0)/12,0)-IFERROR(VLOOKUP(Cal_Energy_Switching!AD$4,Switching!$B$23:$E$31,2,0)/12,0)</f>
        <v>631.20821820530136</v>
      </c>
      <c r="AE214" s="6">
        <f>Cal_Energy!AE213+IFERROR(VLOOKUP(Cal_Energy_Switching!AE$4,Switching!$B$35:$E$44,2,0)/12,0)-IFERROR(VLOOKUP(Cal_Energy_Switching!AE$4,Switching!$B$23:$E$31,2,0)/12,0)</f>
        <v>3258.6613285617141</v>
      </c>
      <c r="AF214" s="6">
        <f>Cal_Energy!AF213+IFERROR(VLOOKUP(Cal_Energy_Switching!AF$4,Switching!$B$35:$E$44,2,0)/12,0)-IFERROR(VLOOKUP(Cal_Energy_Switching!AF$4,Switching!$B$23:$E$31,2,0)/12,0)</f>
        <v>9641.8956280384464</v>
      </c>
      <c r="AG214" s="6">
        <f>Cal_Energy!AG213+IFERROR(VLOOKUP(Cal_Energy_Switching!AG$4,Switching!$B$35:$E$44,2,0)/12,0)-IFERROR(VLOOKUP(Cal_Energy_Switching!AG$4,Switching!$B$23:$E$31,2,0)/12,0)</f>
        <v>5498.4128006425353</v>
      </c>
      <c r="AH214" s="6">
        <f>Cal_Energy!AH213+IFERROR(VLOOKUP(Cal_Energy_Switching!AH$4,Switching!$B$35:$E$44,2,0)/12,0)-IFERROR(VLOOKUP(Cal_Energy_Switching!AH$4,Switching!$B$23:$E$31,2,0)/12,0)</f>
        <v>1623.0389481408183</v>
      </c>
      <c r="AI214" s="6">
        <f>Cal_Energy!AI213+IFERROR(VLOOKUP(Cal_Energy_Switching!AI$4,Switching!$B$35:$E$44,2,0)/12,0)-IFERROR(VLOOKUP(Cal_Energy_Switching!AI$4,Switching!$B$23:$E$31,2,0)/12,0)</f>
        <v>3213.9652093461459</v>
      </c>
      <c r="AJ214" s="6">
        <f>Cal_Energy!AJ213+IFERROR(VLOOKUP(Cal_Energy_Switching!AJ$4,Switching!$B$35:$E$44,2,0)/12,0)-IFERROR(VLOOKUP(Cal_Energy_Switching!AJ$4,Switching!$B$23:$E$31,2,0)/12,0)</f>
        <v>305887.37637453404</v>
      </c>
      <c r="AK214" s="35">
        <f t="shared" si="17"/>
        <v>109890.40708797953</v>
      </c>
      <c r="AL214" s="1">
        <f>Cal_Energy!AL213+IFERROR(VLOOKUP(Cal_Energy_Switching!AL$4,Switching!$B$35:$E$44,2,0)/12,0)-IFERROR(VLOOKUP(Cal_Energy_Switching!AL$4,Switching!$B$23:$E$31,2,0)/12,0)</f>
        <v>30950.528654634269</v>
      </c>
      <c r="AM214" s="1">
        <f>Cal_Energy!AM213+IFERROR(VLOOKUP(Cal_Energy_Switching!AM$4,Switching!$B$35:$E$44,2,0)/12,0)-IFERROR(VLOOKUP(Cal_Energy_Switching!AM$4,Switching!$B$23:$E$31,2,0)/12,0)</f>
        <v>78939.878433345264</v>
      </c>
      <c r="AN214" s="6">
        <f>Cal_Energy!AN213+IFERROR(VLOOKUP(Cal_Energy_Switching!AN$4,Switching!$B$35:$E$44,2,0)/12,0)-IFERROR(VLOOKUP(Cal_Energy_Switching!AN$4,Switching!$B$23:$E$31,2,0)/12,0)</f>
        <v>318.61160530021959</v>
      </c>
      <c r="AO214" s="6">
        <f>Cal_Energy!AO213+IFERROR(VLOOKUP(Cal_Energy_Switching!AO$4,Switching!$B$35:$E$44,2,0)/12,0)-IFERROR(VLOOKUP(Cal_Energy_Switching!AO$4,Switching!$B$23:$E$31,2,0)/12,0)</f>
        <v>273.46558877354363</v>
      </c>
      <c r="AP214" s="6">
        <f>Cal_Energy!AP213+IFERROR(VLOOKUP(Cal_Energy_Switching!AP$4,Switching!$B$35:$E$44,2,0)/12,0)-IFERROR(VLOOKUP(Cal_Energy_Switching!AP$4,Switching!$B$23:$E$31,2,0)/12,0)</f>
        <v>9658.0591596258782</v>
      </c>
      <c r="AQ214" s="6">
        <f>Cal_Energy!AQ213+IFERROR(VLOOKUP(Cal_Energy_Switching!AQ$4,Switching!$B$35:$E$44,2,0)/12,0)-IFERROR(VLOOKUP(Cal_Energy_Switching!AQ$4,Switching!$B$23:$E$31,2,0)/12,0)</f>
        <v>78872.060511080956</v>
      </c>
      <c r="AR214" s="6">
        <f>Cal_Energy!AR213+IFERROR(VLOOKUP(Cal_Energy_Switching!AR$4,Switching!$B$35:$E$44,2,0)/12,0)-IFERROR(VLOOKUP(Cal_Energy_Switching!AR$4,Switching!$B$23:$E$31,2,0)/12,0)</f>
        <v>11088.326434501991</v>
      </c>
      <c r="AS214" s="6">
        <f>Cal_Energy!AS213+IFERROR(VLOOKUP(Cal_Energy_Switching!AS$4,Switching!$B$35:$E$44,2,0)/12,0)-IFERROR(VLOOKUP(Cal_Energy_Switching!AS$4,Switching!$B$23:$E$31,2,0)/12,0)</f>
        <v>145014.05482509974</v>
      </c>
      <c r="AT214" s="6">
        <f>Cal_Energy!AT213+IFERROR(VLOOKUP(Cal_Energy_Switching!AT$4,Switching!$B$35:$E$44,2,0)/12,0)-IFERROR(VLOOKUP(Cal_Energy_Switching!AT$4,Switching!$B$23:$E$31,2,0)/12,0)</f>
        <v>27818.428347171321</v>
      </c>
      <c r="AU214" s="6">
        <f>Cal_Energy!AU213+IFERROR(VLOOKUP(Cal_Energy_Switching!AU$4,Switching!$B$35:$E$44,2,0)/12,0)-IFERROR(VLOOKUP(Cal_Energy_Switching!AU$4,Switching!$B$23:$E$31,2,0)/12,0)</f>
        <v>68292.237839262685</v>
      </c>
      <c r="AV214" s="6">
        <f>Cal_Energy!AV213+IFERROR(VLOOKUP(Cal_Energy_Switching!AV$4,Switching!$B$35:$E$44,2,0)/12,0)-IFERROR(VLOOKUP(Cal_Energy_Switching!AV$4,Switching!$B$23:$E$31,2,0)/12,0)</f>
        <v>1200.8330673029977</v>
      </c>
      <c r="AW214" s="6">
        <f>Cal_Energy!AW213+IFERROR(VLOOKUP(Cal_Energy_Switching!AW$4,Switching!$B$35:$E$44,2,0)/12,0)-IFERROR(VLOOKUP(Cal_Energy_Switching!AW$4,Switching!$B$23:$E$31,2,0)/12,0)</f>
        <v>19718.039270246336</v>
      </c>
      <c r="AX214" s="6">
        <f>Cal_Energy!AX213+IFERROR(VLOOKUP(Cal_Energy_Switching!AX$4,Switching!$B$35:$E$44,2,0)/12,0)-IFERROR(VLOOKUP(Cal_Energy_Switching!AX$4,Switching!$B$23:$E$31,2,0)/12,0)</f>
        <v>151424.01899961251</v>
      </c>
      <c r="AY214" s="6">
        <f>Cal_Energy!AY213+IFERROR(VLOOKUP(Cal_Energy_Switching!AY$4,Switching!$B$35:$E$44,2,0)/12,0)-IFERROR(VLOOKUP(Cal_Energy_Switching!AY$4,Switching!$B$23:$E$31,2,0)/12,0)</f>
        <v>23920.362536477965</v>
      </c>
      <c r="AZ214" s="6">
        <f>Cal_Energy!AZ213+IFERROR(VLOOKUP(Cal_Energy_Switching!AZ$4,Switching!$B$35:$E$44,2,0)/12,0)-IFERROR(VLOOKUP(Cal_Energy_Switching!AZ$4,Switching!$B$23:$E$31,2,0)/12,0)</f>
        <v>7436</v>
      </c>
      <c r="BA214" s="6">
        <f>Cal_Energy!BA213+IFERROR(VLOOKUP(Cal_Energy_Switching!BA$4,Switching!$B$35:$E$44,2,0)/12,0)-IFERROR(VLOOKUP(Cal_Energy_Switching!BA$4,Switching!$B$23:$E$31,2,0)/12,0)</f>
        <v>4366.8</v>
      </c>
      <c r="BB214" s="7">
        <f t="shared" si="19"/>
        <v>2624958.4316789196</v>
      </c>
    </row>
    <row r="215" spans="1:54" x14ac:dyDescent="0.25">
      <c r="A215">
        <v>2031</v>
      </c>
      <c r="B215">
        <v>12</v>
      </c>
      <c r="C215" t="s">
        <v>321</v>
      </c>
      <c r="D215" s="6">
        <f>Cal_Energy!D214+IFERROR(VLOOKUP(Cal_Energy_Switching!D$4,Switching!$B$35:$E$44,2,0)/12,0)-IFERROR(VLOOKUP(Cal_Energy_Switching!D$4,Switching!$B$23:$E$31,2,0)/12,0)</f>
        <v>657349.51921240415</v>
      </c>
      <c r="E215" s="35">
        <f t="shared" si="18"/>
        <v>200605.44481147811</v>
      </c>
      <c r="F215" s="1">
        <f>Cal_Energy!F214+IFERROR(VLOOKUP(Cal_Energy_Switching!F$4,Switching!$B$35:$E$44,2,0)/12,0)-IFERROR(VLOOKUP(Cal_Energy_Switching!F$4,Switching!$B$23:$E$31,2,0)/12,0)</f>
        <v>81192.545874591262</v>
      </c>
      <c r="G215" s="1">
        <f>Cal_Energy!G214+IFERROR(VLOOKUP(Cal_Energy_Switching!G$4,Switching!$B$35:$E$44,2,0)/12,0)-IFERROR(VLOOKUP(Cal_Energy_Switching!G$4,Switching!$B$23:$E$31,2,0)/12,0)</f>
        <v>119412.89893688685</v>
      </c>
      <c r="H215" s="35">
        <f t="shared" si="15"/>
        <v>16070.477291220182</v>
      </c>
      <c r="I215" s="1">
        <f>Cal_Energy!I214+IFERROR(VLOOKUP(Cal_Energy_Switching!I$4,Switching!$B$35:$E$44,2,0)/12,0)-IFERROR(VLOOKUP(Cal_Energy_Switching!I$4,Switching!$B$23:$E$31,2,0)/12,0)</f>
        <v>822.67092947087372</v>
      </c>
      <c r="J215" s="1">
        <f>Cal_Energy!J214+IFERROR(VLOOKUP(Cal_Energy_Switching!J$4,Switching!$B$35:$E$44,2,0)/12,0)-IFERROR(VLOOKUP(Cal_Energy_Switching!J$4,Switching!$B$23:$E$31,2,0)/12,0)</f>
        <v>15247.806361749308</v>
      </c>
      <c r="K215" s="6">
        <f>Cal_Energy!K214+IFERROR(VLOOKUP(Cal_Energy_Switching!K$4,Switching!$B$35:$E$44,2,0)/12,0)-IFERROR(VLOOKUP(Cal_Energy_Switching!K$4,Switching!$B$23:$E$31,2,0)/12,0)</f>
        <v>282168.58604690054</v>
      </c>
      <c r="L215" s="6">
        <f>Cal_Energy!L214+IFERROR(VLOOKUP(Cal_Energy_Switching!L$4,Switching!$B$35:$E$44,2,0)/12,0)-IFERROR(VLOOKUP(Cal_Energy_Switching!L$4,Switching!$B$23:$E$31,2,0)/12,0)</f>
        <v>22933.424797112155</v>
      </c>
      <c r="M215" s="6">
        <f>Cal_Energy!M214+IFERROR(VLOOKUP(Cal_Energy_Switching!M$4,Switching!$B$35:$E$44,2,0)/12,0)-IFERROR(VLOOKUP(Cal_Energy_Switching!M$4,Switching!$B$23:$E$31,2,0)/12,0)</f>
        <v>195114.11318835081</v>
      </c>
      <c r="N215" s="6">
        <f>Cal_Energy!N214+IFERROR(VLOOKUP(Cal_Energy_Switching!N$4,Switching!$B$35:$E$44,2,0)/12,0)-IFERROR(VLOOKUP(Cal_Energy_Switching!N$4,Switching!$B$23:$E$31,2,0)/12,0)</f>
        <v>117359.84037715645</v>
      </c>
      <c r="O215" s="6">
        <f>Cal_Energy!O214+IFERROR(VLOOKUP(Cal_Energy_Switching!O$4,Switching!$B$35:$E$44,2,0)/12,0)-IFERROR(VLOOKUP(Cal_Energy_Switching!O$4,Switching!$B$23:$E$31,2,0)/12,0)</f>
        <v>150817.09416995107</v>
      </c>
      <c r="P215" s="6">
        <f>Cal_Energy!P214+IFERROR(VLOOKUP(Cal_Energy_Switching!P$4,Switching!$B$35:$E$44,2,0)/12,0)-IFERROR(VLOOKUP(Cal_Energy_Switching!P$4,Switching!$B$23:$E$31,2,0)/12,0)</f>
        <v>0</v>
      </c>
      <c r="Q215" s="6">
        <f>Cal_Energy!Q214+IFERROR(VLOOKUP(Cal_Energy_Switching!Q$4,Switching!$B$35:$E$44,2,0)/12,0)-IFERROR(VLOOKUP(Cal_Energy_Switching!Q$4,Switching!$B$23:$E$31,2,0)/12,0)</f>
        <v>20614.209346276148</v>
      </c>
      <c r="R215" s="6">
        <f>Cal_Energy!R214+IFERROR(VLOOKUP(Cal_Energy_Switching!R$4,Switching!$B$35:$E$44,2,0)/12,0)-IFERROR(VLOOKUP(Cal_Energy_Switching!R$4,Switching!$B$23:$E$31,2,0)/12,0)</f>
        <v>19879.841689765191</v>
      </c>
      <c r="S215" s="6">
        <f>Cal_Energy!S214+IFERROR(VLOOKUP(Cal_Energy_Switching!S$4,Switching!$B$35:$E$44,2,0)/12,0)-IFERROR(VLOOKUP(Cal_Energy_Switching!S$4,Switching!$B$23:$E$31,2,0)/12,0)</f>
        <v>133128.09212637378</v>
      </c>
      <c r="T215" s="6">
        <f>Cal_Energy!T214+IFERROR(VLOOKUP(Cal_Energy_Switching!T$4,Switching!$B$35:$E$44,2,0)/12,0)-IFERROR(VLOOKUP(Cal_Energy_Switching!T$4,Switching!$B$23:$E$31,2,0)/12,0)</f>
        <v>20.266738956707261</v>
      </c>
      <c r="U215" s="6">
        <f>Cal_Energy!U214+IFERROR(VLOOKUP(Cal_Energy_Switching!U$4,Switching!$B$35:$E$44,2,0)/12,0)-IFERROR(VLOOKUP(Cal_Energy_Switching!U$4,Switching!$B$23:$E$31,2,0)/12,0)</f>
        <v>118.75751566584024</v>
      </c>
      <c r="V215" s="6">
        <f>Cal_Energy!V214+IFERROR(VLOOKUP(Cal_Energy_Switching!V$4,Switching!$B$35:$E$44,2,0)/12,0)-IFERROR(VLOOKUP(Cal_Energy_Switching!V$4,Switching!$B$23:$E$31,2,0)/12,0)</f>
        <v>48145.895395850552</v>
      </c>
      <c r="W215" s="6">
        <f>Cal_Energy!W214+IFERROR(VLOOKUP(Cal_Energy_Switching!W$4,Switching!$B$35:$E$44,2,0)/12,0)-IFERROR(VLOOKUP(Cal_Energy_Switching!W$4,Switching!$B$23:$E$31,2,0)/12,0)</f>
        <v>12201.388378761212</v>
      </c>
      <c r="X215" s="6">
        <f>Cal_Energy!X214+IFERROR(VLOOKUP(Cal_Energy_Switching!X$4,Switching!$B$35:$E$44,2,0)/12,0)-IFERROR(VLOOKUP(Cal_Energy_Switching!X$4,Switching!$B$23:$E$31,2,0)/12,0)</f>
        <v>38478.336034073604</v>
      </c>
      <c r="Y215" s="35">
        <f t="shared" si="16"/>
        <v>9843.8635983970635</v>
      </c>
      <c r="Z215" s="1">
        <f>Cal_Energy!Z214+IFERROR(VLOOKUP(Cal_Energy_Switching!Z$4,Switching!$B$35:$E$44,2,0)/12,0)-IFERROR(VLOOKUP(Cal_Energy_Switching!Z$4,Switching!$B$23:$E$31,2,0)/12,0)</f>
        <v>5113.6839026848347</v>
      </c>
      <c r="AA215" s="1">
        <f>Cal_Energy!AA214+IFERROR(VLOOKUP(Cal_Energy_Switching!AA$4,Switching!$B$35:$E$44,2,0)/12,0)-IFERROR(VLOOKUP(Cal_Energy_Switching!AA$4,Switching!$B$23:$E$31,2,0)/12,0)</f>
        <v>4730.1796957122287</v>
      </c>
      <c r="AB215" s="6">
        <f>Cal_Energy!AB214+IFERROR(VLOOKUP(Cal_Energy_Switching!AB$4,Switching!$B$35:$E$44,2,0)/12,0)-IFERROR(VLOOKUP(Cal_Energy_Switching!AB$4,Switching!$B$23:$E$31,2,0)/12,0)</f>
        <v>69.312740688947798</v>
      </c>
      <c r="AC215" s="6">
        <f>Cal_Energy!AC214+IFERROR(VLOOKUP(Cal_Energy_Switching!AC$4,Switching!$B$35:$E$44,2,0)/12,0)-IFERROR(VLOOKUP(Cal_Energy_Switching!AC$4,Switching!$B$23:$E$31,2,0)/12,0)</f>
        <v>1876.0864306118663</v>
      </c>
      <c r="AD215" s="6">
        <f>Cal_Energy!AD214+IFERROR(VLOOKUP(Cal_Energy_Switching!AD$4,Switching!$B$35:$E$44,2,0)/12,0)-IFERROR(VLOOKUP(Cal_Energy_Switching!AD$4,Switching!$B$23:$E$31,2,0)/12,0)</f>
        <v>732.49962209206842</v>
      </c>
      <c r="AE215" s="6">
        <f>Cal_Energy!AE214+IFERROR(VLOOKUP(Cal_Energy_Switching!AE$4,Switching!$B$35:$E$44,2,0)/12,0)-IFERROR(VLOOKUP(Cal_Energy_Switching!AE$4,Switching!$B$23:$E$31,2,0)/12,0)</f>
        <v>4319.7030237477911</v>
      </c>
      <c r="AF215" s="6">
        <f>Cal_Energy!AF214+IFERROR(VLOOKUP(Cal_Energy_Switching!AF$4,Switching!$B$35:$E$44,2,0)/12,0)-IFERROR(VLOOKUP(Cal_Energy_Switching!AF$4,Switching!$B$23:$E$31,2,0)/12,0)</f>
        <v>10949.336361810876</v>
      </c>
      <c r="AG215" s="6">
        <f>Cal_Energy!AG214+IFERROR(VLOOKUP(Cal_Energy_Switching!AG$4,Switching!$B$35:$E$44,2,0)/12,0)-IFERROR(VLOOKUP(Cal_Energy_Switching!AG$4,Switching!$B$23:$E$31,2,0)/12,0)</f>
        <v>7288.7323983534052</v>
      </c>
      <c r="AH215" s="6">
        <f>Cal_Energy!AH214+IFERROR(VLOOKUP(Cal_Energy_Switching!AH$4,Switching!$B$35:$E$44,2,0)/12,0)-IFERROR(VLOOKUP(Cal_Energy_Switching!AH$4,Switching!$B$23:$E$31,2,0)/12,0)</f>
        <v>2151.5111713185656</v>
      </c>
      <c r="AI215" s="6">
        <f>Cal_Energy!AI214+IFERROR(VLOOKUP(Cal_Energy_Switching!AI$4,Switching!$B$35:$E$44,2,0)/12,0)-IFERROR(VLOOKUP(Cal_Energy_Switching!AI$4,Switching!$B$23:$E$31,2,0)/12,0)</f>
        <v>3649.7787872702884</v>
      </c>
      <c r="AJ215" s="6">
        <f>Cal_Energy!AJ214+IFERROR(VLOOKUP(Cal_Energy_Switching!AJ$4,Switching!$B$35:$E$44,2,0)/12,0)-IFERROR(VLOOKUP(Cal_Energy_Switching!AJ$4,Switching!$B$23:$E$31,2,0)/12,0)</f>
        <v>404688.37035892229</v>
      </c>
      <c r="AK215" s="35">
        <f t="shared" si="17"/>
        <v>115301.73931201018</v>
      </c>
      <c r="AL215" s="1">
        <f>Cal_Energy!AL214+IFERROR(VLOOKUP(Cal_Energy_Switching!AL$4,Switching!$B$35:$E$44,2,0)/12,0)-IFERROR(VLOOKUP(Cal_Energy_Switching!AL$4,Switching!$B$23:$E$31,2,0)/12,0)</f>
        <v>32465.701677362849</v>
      </c>
      <c r="AM215" s="1">
        <f>Cal_Energy!AM214+IFERROR(VLOOKUP(Cal_Energy_Switching!AM$4,Switching!$B$35:$E$44,2,0)/12,0)-IFERROR(VLOOKUP(Cal_Energy_Switching!AM$4,Switching!$B$23:$E$31,2,0)/12,0)</f>
        <v>82836.03763464732</v>
      </c>
      <c r="AN215" s="6">
        <f>Cal_Energy!AN214+IFERROR(VLOOKUP(Cal_Energy_Switching!AN$4,Switching!$B$35:$E$44,2,0)/12,0)-IFERROR(VLOOKUP(Cal_Energy_Switching!AN$4,Switching!$B$23:$E$31,2,0)/12,0)</f>
        <v>359.43472998451585</v>
      </c>
      <c r="AO215" s="6">
        <f>Cal_Energy!AO214+IFERROR(VLOOKUP(Cal_Energy_Switching!AO$4,Switching!$B$35:$E$44,2,0)/12,0)-IFERROR(VLOOKUP(Cal_Energy_Switching!AO$4,Switching!$B$23:$E$31,2,0)/12,0)</f>
        <v>296.00702762171971</v>
      </c>
      <c r="AP215" s="6">
        <f>Cal_Energy!AP214+IFERROR(VLOOKUP(Cal_Energy_Switching!AP$4,Switching!$B$35:$E$44,2,0)/12,0)-IFERROR(VLOOKUP(Cal_Energy_Switching!AP$4,Switching!$B$23:$E$31,2,0)/12,0)</f>
        <v>13956.899617982326</v>
      </c>
      <c r="AQ215" s="6">
        <f>Cal_Energy!AQ214+IFERROR(VLOOKUP(Cal_Energy_Switching!AQ$4,Switching!$B$35:$E$44,2,0)/12,0)-IFERROR(VLOOKUP(Cal_Energy_Switching!AQ$4,Switching!$B$23:$E$31,2,0)/12,0)</f>
        <v>82649.800872118329</v>
      </c>
      <c r="AR215" s="6">
        <f>Cal_Energy!AR214+IFERROR(VLOOKUP(Cal_Energy_Switching!AR$4,Switching!$B$35:$E$44,2,0)/12,0)-IFERROR(VLOOKUP(Cal_Energy_Switching!AR$4,Switching!$B$23:$E$31,2,0)/12,0)</f>
        <v>11618.958911522326</v>
      </c>
      <c r="AS215" s="6">
        <f>Cal_Energy!AS214+IFERROR(VLOOKUP(Cal_Energy_Switching!AS$4,Switching!$B$35:$E$44,2,0)/12,0)-IFERROR(VLOOKUP(Cal_Energy_Switching!AS$4,Switching!$B$23:$E$31,2,0)/12,0)</f>
        <v>149993.59636564483</v>
      </c>
      <c r="AT215" s="6">
        <f>Cal_Energy!AT214+IFERROR(VLOOKUP(Cal_Energy_Switching!AT$4,Switching!$B$35:$E$44,2,0)/12,0)-IFERROR(VLOOKUP(Cal_Energy_Switching!AT$4,Switching!$B$23:$E$31,2,0)/12,0)</f>
        <v>29056.570793552095</v>
      </c>
      <c r="AU215" s="6">
        <f>Cal_Energy!AU214+IFERROR(VLOOKUP(Cal_Energy_Switching!AU$4,Switching!$B$35:$E$44,2,0)/12,0)-IFERROR(VLOOKUP(Cal_Energy_Switching!AU$4,Switching!$B$23:$E$31,2,0)/12,0)</f>
        <v>70635.551505401527</v>
      </c>
      <c r="AV215" s="6">
        <f>Cal_Energy!AV214+IFERROR(VLOOKUP(Cal_Energy_Switching!AV$4,Switching!$B$35:$E$44,2,0)/12,0)-IFERROR(VLOOKUP(Cal_Energy_Switching!AV$4,Switching!$B$23:$E$31,2,0)/12,0)</f>
        <v>1212.4698871394871</v>
      </c>
      <c r="AW215" s="6">
        <f>Cal_Energy!AW214+IFERROR(VLOOKUP(Cal_Energy_Switching!AW$4,Switching!$B$35:$E$44,2,0)/12,0)-IFERROR(VLOOKUP(Cal_Energy_Switching!AW$4,Switching!$B$23:$E$31,2,0)/12,0)</f>
        <v>19211.274402308503</v>
      </c>
      <c r="AX215" s="6">
        <f>Cal_Energy!AX214+IFERROR(VLOOKUP(Cal_Energy_Switching!AX$4,Switching!$B$35:$E$44,2,0)/12,0)-IFERROR(VLOOKUP(Cal_Energy_Switching!AX$4,Switching!$B$23:$E$31,2,0)/12,0)</f>
        <v>152891.41199202332</v>
      </c>
      <c r="AY215" s="6">
        <f>Cal_Energy!AY214+IFERROR(VLOOKUP(Cal_Energy_Switching!AY$4,Switching!$B$35:$E$44,2,0)/12,0)-IFERROR(VLOOKUP(Cal_Energy_Switching!AY$4,Switching!$B$23:$E$31,2,0)/12,0)</f>
        <v>23387.22445736665</v>
      </c>
      <c r="AZ215" s="6">
        <f>Cal_Energy!AZ214+IFERROR(VLOOKUP(Cal_Energy_Switching!AZ$4,Switching!$B$35:$E$44,2,0)/12,0)-IFERROR(VLOOKUP(Cal_Energy_Switching!AZ$4,Switching!$B$23:$E$31,2,0)/12,0)</f>
        <v>9529</v>
      </c>
      <c r="BA215" s="6">
        <f>Cal_Energy!BA214+IFERROR(VLOOKUP(Cal_Energy_Switching!BA$4,Switching!$B$35:$E$44,2,0)/12,0)-IFERROR(VLOOKUP(Cal_Energy_Switching!BA$4,Switching!$B$23:$E$31,2,0)/12,0)</f>
        <v>4790.1000000000004</v>
      </c>
      <c r="BB215" s="7">
        <f t="shared" si="19"/>
        <v>3045464.5214881864</v>
      </c>
    </row>
    <row r="216" spans="1:54" x14ac:dyDescent="0.25">
      <c r="A216">
        <v>2032</v>
      </c>
      <c r="B216">
        <v>1</v>
      </c>
      <c r="C216" t="s">
        <v>322</v>
      </c>
      <c r="D216" s="6">
        <f>Cal_Energy!D215+IFERROR(VLOOKUP(Cal_Energy_Switching!D$4,Switching!$B$35:$E$44,2,0)/12,0)-IFERROR(VLOOKUP(Cal_Energy_Switching!D$4,Switching!$B$23:$E$31,2,0)/12,0)</f>
        <v>777029.64907525608</v>
      </c>
      <c r="E216" s="35">
        <f t="shared" si="18"/>
        <v>218573.86787160658</v>
      </c>
      <c r="F216" s="1">
        <f>Cal_Energy!F215+IFERROR(VLOOKUP(Cal_Energy_Switching!F$4,Switching!$B$35:$E$44,2,0)/12,0)-IFERROR(VLOOKUP(Cal_Energy_Switching!F$4,Switching!$B$23:$E$31,2,0)/12,0)</f>
        <v>88379.915098642639</v>
      </c>
      <c r="G216" s="1">
        <f>Cal_Energy!G215+IFERROR(VLOOKUP(Cal_Energy_Switching!G$4,Switching!$B$35:$E$44,2,0)/12,0)-IFERROR(VLOOKUP(Cal_Energy_Switching!G$4,Switching!$B$23:$E$31,2,0)/12,0)</f>
        <v>130193.95277296394</v>
      </c>
      <c r="H216" s="35">
        <f t="shared" si="15"/>
        <v>16811.426763201518</v>
      </c>
      <c r="I216" s="1">
        <f>Cal_Energy!I215+IFERROR(VLOOKUP(Cal_Energy_Switching!I$4,Switching!$B$35:$E$44,2,0)/12,0)-IFERROR(VLOOKUP(Cal_Energy_Switching!I$4,Switching!$B$23:$E$31,2,0)/12,0)</f>
        <v>860.60120246524582</v>
      </c>
      <c r="J216" s="1">
        <f>Cal_Energy!J215+IFERROR(VLOOKUP(Cal_Energy_Switching!J$4,Switching!$B$35:$E$44,2,0)/12,0)-IFERROR(VLOOKUP(Cal_Energy_Switching!J$4,Switching!$B$23:$E$31,2,0)/12,0)</f>
        <v>15950.825560736272</v>
      </c>
      <c r="K216" s="6">
        <f>Cal_Energy!K215+IFERROR(VLOOKUP(Cal_Energy_Switching!K$4,Switching!$B$35:$E$44,2,0)/12,0)-IFERROR(VLOOKUP(Cal_Energy_Switching!K$4,Switching!$B$23:$E$31,2,0)/12,0)</f>
        <v>269344.83036843588</v>
      </c>
      <c r="L216" s="6">
        <f>Cal_Energy!L215+IFERROR(VLOOKUP(Cal_Energy_Switching!L$4,Switching!$B$35:$E$44,2,0)/12,0)-IFERROR(VLOOKUP(Cal_Energy_Switching!L$4,Switching!$B$23:$E$31,2,0)/12,0)</f>
        <v>21597.237865816263</v>
      </c>
      <c r="M216" s="6">
        <f>Cal_Energy!M215+IFERROR(VLOOKUP(Cal_Energy_Switching!M$4,Switching!$B$35:$E$44,2,0)/12,0)-IFERROR(VLOOKUP(Cal_Energy_Switching!M$4,Switching!$B$23:$E$31,2,0)/12,0)</f>
        <v>193553.32188685201</v>
      </c>
      <c r="N216" s="6">
        <f>Cal_Energy!N215+IFERROR(VLOOKUP(Cal_Energy_Switching!N$4,Switching!$B$35:$E$44,2,0)/12,0)-IFERROR(VLOOKUP(Cal_Energy_Switching!N$4,Switching!$B$23:$E$31,2,0)/12,0)</f>
        <v>112320.09942387263</v>
      </c>
      <c r="O216" s="6">
        <f>Cal_Energy!O215+IFERROR(VLOOKUP(Cal_Energy_Switching!O$4,Switching!$B$35:$E$44,2,0)/12,0)-IFERROR(VLOOKUP(Cal_Energy_Switching!O$4,Switching!$B$23:$E$31,2,0)/12,0)</f>
        <v>149776.29313272517</v>
      </c>
      <c r="P216" s="6">
        <f>Cal_Energy!P215+IFERROR(VLOOKUP(Cal_Energy_Switching!P$4,Switching!$B$35:$E$44,2,0)/12,0)-IFERROR(VLOOKUP(Cal_Energy_Switching!P$4,Switching!$B$23:$E$31,2,0)/12,0)</f>
        <v>0</v>
      </c>
      <c r="Q216" s="6">
        <f>Cal_Energy!Q215+IFERROR(VLOOKUP(Cal_Energy_Switching!Q$4,Switching!$B$35:$E$44,2,0)/12,0)-IFERROR(VLOOKUP(Cal_Energy_Switching!Q$4,Switching!$B$23:$E$31,2,0)/12,0)</f>
        <v>22344.063285272994</v>
      </c>
      <c r="R216" s="6">
        <f>Cal_Energy!R215+IFERROR(VLOOKUP(Cal_Energy_Switching!R$4,Switching!$B$35:$E$44,2,0)/12,0)-IFERROR(VLOOKUP(Cal_Energy_Switching!R$4,Switching!$B$23:$E$31,2,0)/12,0)</f>
        <v>22247.588055659202</v>
      </c>
      <c r="S216" s="6">
        <f>Cal_Energy!S215+IFERROR(VLOOKUP(Cal_Energy_Switching!S$4,Switching!$B$35:$E$44,2,0)/12,0)-IFERROR(VLOOKUP(Cal_Energy_Switching!S$4,Switching!$B$23:$E$31,2,0)/12,0)</f>
        <v>128036.88667776559</v>
      </c>
      <c r="T216" s="6">
        <f>Cal_Energy!T215+IFERROR(VLOOKUP(Cal_Energy_Switching!T$4,Switching!$B$35:$E$44,2,0)/12,0)-IFERROR(VLOOKUP(Cal_Energy_Switching!T$4,Switching!$B$23:$E$31,2,0)/12,0)</f>
        <v>20.987549200592262</v>
      </c>
      <c r="U216" s="6">
        <f>Cal_Energy!U215+IFERROR(VLOOKUP(Cal_Energy_Switching!U$4,Switching!$B$35:$E$44,2,0)/12,0)-IFERROR(VLOOKUP(Cal_Energy_Switching!U$4,Switching!$B$23:$E$31,2,0)/12,0)</f>
        <v>122.66791481810503</v>
      </c>
      <c r="V216" s="6">
        <f>Cal_Energy!V215+IFERROR(VLOOKUP(Cal_Energy_Switching!V$4,Switching!$B$35:$E$44,2,0)/12,0)-IFERROR(VLOOKUP(Cal_Energy_Switching!V$4,Switching!$B$23:$E$31,2,0)/12,0)</f>
        <v>48922.696088106532</v>
      </c>
      <c r="W216" s="6">
        <f>Cal_Energy!W215+IFERROR(VLOOKUP(Cal_Energy_Switching!W$4,Switching!$B$35:$E$44,2,0)/12,0)-IFERROR(VLOOKUP(Cal_Energy_Switching!W$4,Switching!$B$23:$E$31,2,0)/12,0)</f>
        <v>12839.679936192251</v>
      </c>
      <c r="X216" s="6">
        <f>Cal_Energy!X215+IFERROR(VLOOKUP(Cal_Energy_Switching!X$4,Switching!$B$35:$E$44,2,0)/12,0)-IFERROR(VLOOKUP(Cal_Energy_Switching!X$4,Switching!$B$23:$E$31,2,0)/12,0)</f>
        <v>28025.644846320331</v>
      </c>
      <c r="Y216" s="35">
        <f t="shared" si="16"/>
        <v>11127.499336785573</v>
      </c>
      <c r="Z216" s="1">
        <f>Cal_Energy!Z215+IFERROR(VLOOKUP(Cal_Energy_Switching!Z$4,Switching!$B$35:$E$44,2,0)/12,0)-IFERROR(VLOOKUP(Cal_Energy_Switching!Z$4,Switching!$B$23:$E$31,2,0)/12,0)</f>
        <v>5780.5061667984046</v>
      </c>
      <c r="AA216" s="1">
        <f>Cal_Energy!AA215+IFERROR(VLOOKUP(Cal_Energy_Switching!AA$4,Switching!$B$35:$E$44,2,0)/12,0)-IFERROR(VLOOKUP(Cal_Energy_Switching!AA$4,Switching!$B$23:$E$31,2,0)/12,0)</f>
        <v>5346.9931699871686</v>
      </c>
      <c r="AB216" s="6">
        <f>Cal_Energy!AB215+IFERROR(VLOOKUP(Cal_Energy_Switching!AB$4,Switching!$B$35:$E$44,2,0)/12,0)-IFERROR(VLOOKUP(Cal_Energy_Switching!AB$4,Switching!$B$23:$E$31,2,0)/12,0)</f>
        <v>62.965777928177125</v>
      </c>
      <c r="AC216" s="6">
        <f>Cal_Energy!AC215+IFERROR(VLOOKUP(Cal_Energy_Switching!AC$4,Switching!$B$35:$E$44,2,0)/12,0)-IFERROR(VLOOKUP(Cal_Energy_Switching!AC$4,Switching!$B$23:$E$31,2,0)/12,0)</f>
        <v>2024.0607215323673</v>
      </c>
      <c r="AD216" s="6">
        <f>Cal_Energy!AD215+IFERROR(VLOOKUP(Cal_Energy_Switching!AD$4,Switching!$B$35:$E$44,2,0)/12,0)-IFERROR(VLOOKUP(Cal_Energy_Switching!AD$4,Switching!$B$23:$E$31,2,0)/12,0)</f>
        <v>763.86000276352502</v>
      </c>
      <c r="AE216" s="6">
        <f>Cal_Energy!AE215+IFERROR(VLOOKUP(Cal_Energy_Switching!AE$4,Switching!$B$35:$E$44,2,0)/12,0)-IFERROR(VLOOKUP(Cal_Energy_Switching!AE$4,Switching!$B$23:$E$31,2,0)/12,0)</f>
        <v>4488.7531259839743</v>
      </c>
      <c r="AF216" s="6">
        <f>Cal_Energy!AF215+IFERROR(VLOOKUP(Cal_Energy_Switching!AF$4,Switching!$B$35:$E$44,2,0)/12,0)-IFERROR(VLOOKUP(Cal_Energy_Switching!AF$4,Switching!$B$23:$E$31,2,0)/12,0)</f>
        <v>11158.310513952607</v>
      </c>
      <c r="AG216" s="6">
        <f>Cal_Energy!AG215+IFERROR(VLOOKUP(Cal_Energy_Switching!AG$4,Switching!$B$35:$E$44,2,0)/12,0)-IFERROR(VLOOKUP(Cal_Energy_Switching!AG$4,Switching!$B$23:$E$31,2,0)/12,0)</f>
        <v>7573.9744509528455</v>
      </c>
      <c r="AH216" s="6">
        <f>Cal_Energy!AH215+IFERROR(VLOOKUP(Cal_Energy_Switching!AH$4,Switching!$B$35:$E$44,2,0)/12,0)-IFERROR(VLOOKUP(Cal_Energy_Switching!AH$4,Switching!$B$23:$E$31,2,0)/12,0)</f>
        <v>2235.7098260580619</v>
      </c>
      <c r="AI216" s="6">
        <f>Cal_Energy!AI215+IFERROR(VLOOKUP(Cal_Energy_Switching!AI$4,Switching!$B$35:$E$44,2,0)/12,0)-IFERROR(VLOOKUP(Cal_Energy_Switching!AI$4,Switching!$B$23:$E$31,2,0)/12,0)</f>
        <v>3719.4368379841981</v>
      </c>
      <c r="AJ216" s="6">
        <f>Cal_Energy!AJ215+IFERROR(VLOOKUP(Cal_Energy_Switching!AJ$4,Switching!$B$35:$E$44,2,0)/12,0)-IFERROR(VLOOKUP(Cal_Energy_Switching!AJ$4,Switching!$B$23:$E$31,2,0)/12,0)</f>
        <v>447813.32822780876</v>
      </c>
      <c r="AK216" s="35">
        <f t="shared" si="17"/>
        <v>118830.35669123442</v>
      </c>
      <c r="AL216" s="1">
        <f>Cal_Energy!AL215+IFERROR(VLOOKUP(Cal_Energy_Switching!AL$4,Switching!$B$35:$E$44,2,0)/12,0)-IFERROR(VLOOKUP(Cal_Energy_Switching!AL$4,Switching!$B$23:$E$31,2,0)/12,0)</f>
        <v>33453.71454354564</v>
      </c>
      <c r="AM216" s="1">
        <f>Cal_Energy!AM215+IFERROR(VLOOKUP(Cal_Energy_Switching!AM$4,Switching!$B$35:$E$44,2,0)/12,0)-IFERROR(VLOOKUP(Cal_Energy_Switching!AM$4,Switching!$B$23:$E$31,2,0)/12,0)</f>
        <v>85376.642147688777</v>
      </c>
      <c r="AN216" s="6">
        <f>Cal_Energy!AN215+IFERROR(VLOOKUP(Cal_Energy_Switching!AN$4,Switching!$B$35:$E$44,2,0)/12,0)-IFERROR(VLOOKUP(Cal_Energy_Switching!AN$4,Switching!$B$23:$E$31,2,0)/12,0)</f>
        <v>356.37885926157259</v>
      </c>
      <c r="AO216" s="6">
        <f>Cal_Energy!AO215+IFERROR(VLOOKUP(Cal_Energy_Switching!AO$4,Switching!$B$35:$E$44,2,0)/12,0)-IFERROR(VLOOKUP(Cal_Energy_Switching!AO$4,Switching!$B$23:$E$31,2,0)/12,0)</f>
        <v>287.70628386142062</v>
      </c>
      <c r="AP216" s="6">
        <f>Cal_Energy!AP215+IFERROR(VLOOKUP(Cal_Energy_Switching!AP$4,Switching!$B$35:$E$44,2,0)/12,0)-IFERROR(VLOOKUP(Cal_Energy_Switching!AP$4,Switching!$B$23:$E$31,2,0)/12,0)</f>
        <v>15552.186996889945</v>
      </c>
      <c r="AQ216" s="6">
        <f>Cal_Energy!AQ215+IFERROR(VLOOKUP(Cal_Energy_Switching!AQ$4,Switching!$B$35:$E$44,2,0)/12,0)-IFERROR(VLOOKUP(Cal_Energy_Switching!AQ$4,Switching!$B$23:$E$31,2,0)/12,0)</f>
        <v>74321.418311192087</v>
      </c>
      <c r="AR216" s="6">
        <f>Cal_Energy!AR215+IFERROR(VLOOKUP(Cal_Energy_Switching!AR$4,Switching!$B$35:$E$44,2,0)/12,0)-IFERROR(VLOOKUP(Cal_Energy_Switching!AR$4,Switching!$B$23:$E$31,2,0)/12,0)</f>
        <v>11128.188514905292</v>
      </c>
      <c r="AS216" s="6">
        <f>Cal_Energy!AS215+IFERROR(VLOOKUP(Cal_Energy_Switching!AS$4,Switching!$B$35:$E$44,2,0)/12,0)-IFERROR(VLOOKUP(Cal_Energy_Switching!AS$4,Switching!$B$23:$E$31,2,0)/12,0)</f>
        <v>144764.16483534206</v>
      </c>
      <c r="AT216" s="6">
        <f>Cal_Energy!AT215+IFERROR(VLOOKUP(Cal_Energy_Switching!AT$4,Switching!$B$35:$E$44,2,0)/12,0)-IFERROR(VLOOKUP(Cal_Energy_Switching!AT$4,Switching!$B$23:$E$31,2,0)/12,0)</f>
        <v>27911.43986811236</v>
      </c>
      <c r="AU216" s="6">
        <f>Cal_Energy!AU215+IFERROR(VLOOKUP(Cal_Energy_Switching!AU$4,Switching!$B$35:$E$44,2,0)/12,0)-IFERROR(VLOOKUP(Cal_Energy_Switching!AU$4,Switching!$B$23:$E$31,2,0)/12,0)</f>
        <v>68174.642549964963</v>
      </c>
      <c r="AV216" s="6">
        <f>Cal_Energy!AV215+IFERROR(VLOOKUP(Cal_Energy_Switching!AV$4,Switching!$B$35:$E$44,2,0)/12,0)-IFERROR(VLOOKUP(Cal_Energy_Switching!AV$4,Switching!$B$23:$E$31,2,0)/12,0)</f>
        <v>1150.1307035612606</v>
      </c>
      <c r="AW216" s="6">
        <f>Cal_Energy!AW215+IFERROR(VLOOKUP(Cal_Energy_Switching!AW$4,Switching!$B$35:$E$44,2,0)/12,0)-IFERROR(VLOOKUP(Cal_Energy_Switching!AW$4,Switching!$B$23:$E$31,2,0)/12,0)</f>
        <v>18378.849810049775</v>
      </c>
      <c r="AX216" s="6">
        <f>Cal_Energy!AX215+IFERROR(VLOOKUP(Cal_Energy_Switching!AX$4,Switching!$B$35:$E$44,2,0)/12,0)-IFERROR(VLOOKUP(Cal_Energy_Switching!AX$4,Switching!$B$23:$E$31,2,0)/12,0)</f>
        <v>145030.49445435868</v>
      </c>
      <c r="AY216" s="6">
        <f>Cal_Energy!AY215+IFERROR(VLOOKUP(Cal_Energy_Switching!AY$4,Switching!$B$35:$E$44,2,0)/12,0)-IFERROR(VLOOKUP(Cal_Energy_Switching!AY$4,Switching!$B$23:$E$31,2,0)/12,0)</f>
        <v>22511.478571650907</v>
      </c>
      <c r="AZ216" s="6">
        <f>Cal_Energy!AZ215+IFERROR(VLOOKUP(Cal_Energy_Switching!AZ$4,Switching!$B$35:$E$44,2,0)/12,0)-IFERROR(VLOOKUP(Cal_Energy_Switching!AZ$4,Switching!$B$23:$E$31,2,0)/12,0)</f>
        <v>10975.5</v>
      </c>
      <c r="BA216" s="6">
        <f>Cal_Energy!BA215+IFERROR(VLOOKUP(Cal_Energy_Switching!BA$4,Switching!$B$35:$E$44,2,0)/12,0)-IFERROR(VLOOKUP(Cal_Energy_Switching!BA$4,Switching!$B$23:$E$31,2,0)/12,0)</f>
        <v>5498.8799999999992</v>
      </c>
      <c r="BB216" s="7">
        <f t="shared" si="19"/>
        <v>3177406.6560132373</v>
      </c>
    </row>
    <row r="217" spans="1:54" x14ac:dyDescent="0.25">
      <c r="A217">
        <v>2032</v>
      </c>
      <c r="B217">
        <v>2</v>
      </c>
      <c r="C217" t="s">
        <v>323</v>
      </c>
      <c r="D217" s="6">
        <f>Cal_Energy!D216+IFERROR(VLOOKUP(Cal_Energy_Switching!D$4,Switching!$B$35:$E$44,2,0)/12,0)-IFERROR(VLOOKUP(Cal_Energy_Switching!D$4,Switching!$B$23:$E$31,2,0)/12,0)</f>
        <v>674643.96969388984</v>
      </c>
      <c r="E217" s="35">
        <f t="shared" si="18"/>
        <v>195929.9294648247</v>
      </c>
      <c r="F217" s="1">
        <f>Cal_Energy!F216+IFERROR(VLOOKUP(Cal_Energy_Switching!F$4,Switching!$B$35:$E$44,2,0)/12,0)-IFERROR(VLOOKUP(Cal_Energy_Switching!F$4,Switching!$B$23:$E$31,2,0)/12,0)</f>
        <v>79322.339735929898</v>
      </c>
      <c r="G217" s="1">
        <f>Cal_Energy!G216+IFERROR(VLOOKUP(Cal_Energy_Switching!G$4,Switching!$B$35:$E$44,2,0)/12,0)-IFERROR(VLOOKUP(Cal_Energy_Switching!G$4,Switching!$B$23:$E$31,2,0)/12,0)</f>
        <v>116607.5897288948</v>
      </c>
      <c r="H217" s="35">
        <f t="shared" si="15"/>
        <v>15431.58144054657</v>
      </c>
      <c r="I217" s="1">
        <f>Cal_Energy!I216+IFERROR(VLOOKUP(Cal_Energy_Switching!I$4,Switching!$B$35:$E$44,2,0)/12,0)-IFERROR(VLOOKUP(Cal_Energy_Switching!I$4,Switching!$B$23:$E$31,2,0)/12,0)</f>
        <v>789.96492866056201</v>
      </c>
      <c r="J217" s="1">
        <f>Cal_Energy!J216+IFERROR(VLOOKUP(Cal_Energy_Switching!J$4,Switching!$B$35:$E$44,2,0)/12,0)-IFERROR(VLOOKUP(Cal_Energy_Switching!J$4,Switching!$B$23:$E$31,2,0)/12,0)</f>
        <v>14641.616511886008</v>
      </c>
      <c r="K217" s="6">
        <f>Cal_Energy!K216+IFERROR(VLOOKUP(Cal_Energy_Switching!K$4,Switching!$B$35:$E$44,2,0)/12,0)-IFERROR(VLOOKUP(Cal_Energy_Switching!K$4,Switching!$B$23:$E$31,2,0)/12,0)</f>
        <v>255417.15325421738</v>
      </c>
      <c r="L217" s="6">
        <f>Cal_Energy!L216+IFERROR(VLOOKUP(Cal_Energy_Switching!L$4,Switching!$B$35:$E$44,2,0)/12,0)-IFERROR(VLOOKUP(Cal_Energy_Switching!L$4,Switching!$B$23:$E$31,2,0)/12,0)</f>
        <v>20146.026488280404</v>
      </c>
      <c r="M217" s="6">
        <f>Cal_Energy!M216+IFERROR(VLOOKUP(Cal_Energy_Switching!M$4,Switching!$B$35:$E$44,2,0)/12,0)-IFERROR(VLOOKUP(Cal_Energy_Switching!M$4,Switching!$B$23:$E$31,2,0)/12,0)</f>
        <v>170702.45859715081</v>
      </c>
      <c r="N217" s="6">
        <f>Cal_Energy!N216+IFERROR(VLOOKUP(Cal_Energy_Switching!N$4,Switching!$B$35:$E$44,2,0)/12,0)-IFERROR(VLOOKUP(Cal_Energy_Switching!N$4,Switching!$B$23:$E$31,2,0)/12,0)</f>
        <v>106846.51691835772</v>
      </c>
      <c r="O217" s="6">
        <f>Cal_Energy!O216+IFERROR(VLOOKUP(Cal_Energy_Switching!O$4,Switching!$B$35:$E$44,2,0)/12,0)-IFERROR(VLOOKUP(Cal_Energy_Switching!O$4,Switching!$B$23:$E$31,2,0)/12,0)</f>
        <v>134542.32088617753</v>
      </c>
      <c r="P217" s="6">
        <f>Cal_Energy!P216+IFERROR(VLOOKUP(Cal_Energy_Switching!P$4,Switching!$B$35:$E$44,2,0)/12,0)-IFERROR(VLOOKUP(Cal_Energy_Switching!P$4,Switching!$B$23:$E$31,2,0)/12,0)</f>
        <v>0</v>
      </c>
      <c r="Q217" s="6">
        <f>Cal_Energy!Q216+IFERROR(VLOOKUP(Cal_Energy_Switching!Q$4,Switching!$B$35:$E$44,2,0)/12,0)-IFERROR(VLOOKUP(Cal_Energy_Switching!Q$4,Switching!$B$23:$E$31,2,0)/12,0)</f>
        <v>20418.58299621613</v>
      </c>
      <c r="R217" s="6">
        <f>Cal_Energy!R216+IFERROR(VLOOKUP(Cal_Energy_Switching!R$4,Switching!$B$35:$E$44,2,0)/12,0)-IFERROR(VLOOKUP(Cal_Energy_Switching!R$4,Switching!$B$23:$E$31,2,0)/12,0)</f>
        <v>20023.629991297465</v>
      </c>
      <c r="S217" s="6">
        <f>Cal_Energy!S216+IFERROR(VLOOKUP(Cal_Energy_Switching!S$4,Switching!$B$35:$E$44,2,0)/12,0)-IFERROR(VLOOKUP(Cal_Energy_Switching!S$4,Switching!$B$23:$E$31,2,0)/12,0)</f>
        <v>119764.23822974638</v>
      </c>
      <c r="T217" s="6">
        <f>Cal_Energy!T216+IFERROR(VLOOKUP(Cal_Energy_Switching!T$4,Switching!$B$35:$E$44,2,0)/12,0)-IFERROR(VLOOKUP(Cal_Energy_Switching!T$4,Switching!$B$23:$E$31,2,0)/12,0)</f>
        <v>11.685528563087454</v>
      </c>
      <c r="U217" s="6">
        <f>Cal_Energy!U216+IFERROR(VLOOKUP(Cal_Energy_Switching!U$4,Switching!$B$35:$E$44,2,0)/12,0)-IFERROR(VLOOKUP(Cal_Energy_Switching!U$4,Switching!$B$23:$E$31,2,0)/12,0)</f>
        <v>104.64651808213276</v>
      </c>
      <c r="V217" s="6">
        <f>Cal_Energy!V216+IFERROR(VLOOKUP(Cal_Energy_Switching!V$4,Switching!$B$35:$E$44,2,0)/12,0)-IFERROR(VLOOKUP(Cal_Energy_Switching!V$4,Switching!$B$23:$E$31,2,0)/12,0)</f>
        <v>46508.168692297637</v>
      </c>
      <c r="W217" s="6">
        <f>Cal_Energy!W216+IFERROR(VLOOKUP(Cal_Energy_Switching!W$4,Switching!$B$35:$E$44,2,0)/12,0)-IFERROR(VLOOKUP(Cal_Energy_Switching!W$4,Switching!$B$23:$E$31,2,0)/12,0)</f>
        <v>9235.0601463575822</v>
      </c>
      <c r="X217" s="6">
        <f>Cal_Energy!X216+IFERROR(VLOOKUP(Cal_Energy_Switching!X$4,Switching!$B$35:$E$44,2,0)/12,0)-IFERROR(VLOOKUP(Cal_Energy_Switching!X$4,Switching!$B$23:$E$31,2,0)/12,0)</f>
        <v>19409.118823013752</v>
      </c>
      <c r="Y217" s="35">
        <f t="shared" si="16"/>
        <v>9912.2763200998415</v>
      </c>
      <c r="Z217" s="1">
        <f>Cal_Energy!Z216+IFERROR(VLOOKUP(Cal_Energy_Switching!Z$4,Switching!$B$35:$E$44,2,0)/12,0)-IFERROR(VLOOKUP(Cal_Energy_Switching!Z$4,Switching!$B$23:$E$31,2,0)/12,0)</f>
        <v>5149.222899158468</v>
      </c>
      <c r="AA217" s="1">
        <f>Cal_Energy!AA216+IFERROR(VLOOKUP(Cal_Energy_Switching!AA$4,Switching!$B$35:$E$44,2,0)/12,0)-IFERROR(VLOOKUP(Cal_Energy_Switching!AA$4,Switching!$B$23:$E$31,2,0)/12,0)</f>
        <v>4763.0534209413745</v>
      </c>
      <c r="AB217" s="6">
        <f>Cal_Energy!AB216+IFERROR(VLOOKUP(Cal_Energy_Switching!AB$4,Switching!$B$35:$E$44,2,0)/12,0)-IFERROR(VLOOKUP(Cal_Energy_Switching!AB$4,Switching!$B$23:$E$31,2,0)/12,0)</f>
        <v>55.144306113135357</v>
      </c>
      <c r="AC217" s="6">
        <f>Cal_Energy!AC216+IFERROR(VLOOKUP(Cal_Energy_Switching!AC$4,Switching!$B$35:$E$44,2,0)/12,0)-IFERROR(VLOOKUP(Cal_Energy_Switching!AC$4,Switching!$B$23:$E$31,2,0)/12,0)</f>
        <v>1861.699492332481</v>
      </c>
      <c r="AD217" s="6">
        <f>Cal_Energy!AD216+IFERROR(VLOOKUP(Cal_Energy_Switching!AD$4,Switching!$B$35:$E$44,2,0)/12,0)-IFERROR(VLOOKUP(Cal_Energy_Switching!AD$4,Switching!$B$23:$E$31,2,0)/12,0)</f>
        <v>674.83662375322194</v>
      </c>
      <c r="AE217" s="6">
        <f>Cal_Energy!AE216+IFERROR(VLOOKUP(Cal_Energy_Switching!AE$4,Switching!$B$35:$E$44,2,0)/12,0)-IFERROR(VLOOKUP(Cal_Energy_Switching!AE$4,Switching!$B$23:$E$31,2,0)/12,0)</f>
        <v>4082.2185231746575</v>
      </c>
      <c r="AF217" s="6">
        <f>Cal_Energy!AF216+IFERROR(VLOOKUP(Cal_Energy_Switching!AF$4,Switching!$B$35:$E$44,2,0)/12,0)-IFERROR(VLOOKUP(Cal_Energy_Switching!AF$4,Switching!$B$23:$E$31,2,0)/12,0)</f>
        <v>9654.059237400299</v>
      </c>
      <c r="AG217" s="6">
        <f>Cal_Energy!AG216+IFERROR(VLOOKUP(Cal_Energy_Switching!AG$4,Switching!$B$35:$E$44,2,0)/12,0)-IFERROR(VLOOKUP(Cal_Energy_Switching!AG$4,Switching!$B$23:$E$31,2,0)/12,0)</f>
        <v>6888.0194410232089</v>
      </c>
      <c r="AH217" s="6">
        <f>Cal_Energy!AH216+IFERROR(VLOOKUP(Cal_Energy_Switching!AH$4,Switching!$B$35:$E$44,2,0)/12,0)-IFERROR(VLOOKUP(Cal_Energy_Switching!AH$4,Switching!$B$23:$E$31,2,0)/12,0)</f>
        <v>2033.227448296607</v>
      </c>
      <c r="AI217" s="6">
        <f>Cal_Energy!AI216+IFERROR(VLOOKUP(Cal_Energy_Switching!AI$4,Switching!$B$35:$E$44,2,0)/12,0)-IFERROR(VLOOKUP(Cal_Energy_Switching!AI$4,Switching!$B$23:$E$31,2,0)/12,0)</f>
        <v>3218.0197458000957</v>
      </c>
      <c r="AJ217" s="6">
        <f>Cal_Energy!AJ216+IFERROR(VLOOKUP(Cal_Energy_Switching!AJ$4,Switching!$B$35:$E$44,2,0)/12,0)-IFERROR(VLOOKUP(Cal_Energy_Switching!AJ$4,Switching!$B$23:$E$31,2,0)/12,0)</f>
        <v>388881.71528642357</v>
      </c>
      <c r="AK217" s="35">
        <f t="shared" si="17"/>
        <v>106939.52583767122</v>
      </c>
      <c r="AL217" s="1">
        <f>Cal_Energy!AL216+IFERROR(VLOOKUP(Cal_Energy_Switching!AL$4,Switching!$B$35:$E$44,2,0)/12,0)-IFERROR(VLOOKUP(Cal_Energy_Switching!AL$4,Switching!$B$23:$E$31,2,0)/12,0)</f>
        <v>30124.281904547945</v>
      </c>
      <c r="AM217" s="1">
        <f>Cal_Energy!AM216+IFERROR(VLOOKUP(Cal_Energy_Switching!AM$4,Switching!$B$35:$E$44,2,0)/12,0)-IFERROR(VLOOKUP(Cal_Energy_Switching!AM$4,Switching!$B$23:$E$31,2,0)/12,0)</f>
        <v>76815.243933123274</v>
      </c>
      <c r="AN217" s="6">
        <f>Cal_Energy!AN216+IFERROR(VLOOKUP(Cal_Energy_Switching!AN$4,Switching!$B$35:$E$44,2,0)/12,0)-IFERROR(VLOOKUP(Cal_Energy_Switching!AN$4,Switching!$B$23:$E$31,2,0)/12,0)</f>
        <v>268.56269180768072</v>
      </c>
      <c r="AO217" s="6">
        <f>Cal_Energy!AO216+IFERROR(VLOOKUP(Cal_Energy_Switching!AO$4,Switching!$B$35:$E$44,2,0)/12,0)-IFERROR(VLOOKUP(Cal_Energy_Switching!AO$4,Switching!$B$23:$E$31,2,0)/12,0)</f>
        <v>231.73539672403564</v>
      </c>
      <c r="AP217" s="6">
        <f>Cal_Energy!AP216+IFERROR(VLOOKUP(Cal_Energy_Switching!AP$4,Switching!$B$35:$E$44,2,0)/12,0)-IFERROR(VLOOKUP(Cal_Energy_Switching!AP$4,Switching!$B$23:$E$31,2,0)/12,0)</f>
        <v>12875.874349267047</v>
      </c>
      <c r="AQ217" s="6">
        <f>Cal_Energy!AQ216+IFERROR(VLOOKUP(Cal_Energy_Switching!AQ$4,Switching!$B$35:$E$44,2,0)/12,0)-IFERROR(VLOOKUP(Cal_Energy_Switching!AQ$4,Switching!$B$23:$E$31,2,0)/12,0)</f>
        <v>61168.917512732871</v>
      </c>
      <c r="AR217" s="6">
        <f>Cal_Energy!AR216+IFERROR(VLOOKUP(Cal_Energy_Switching!AR$4,Switching!$B$35:$E$44,2,0)/12,0)-IFERROR(VLOOKUP(Cal_Energy_Switching!AR$4,Switching!$B$23:$E$31,2,0)/12,0)</f>
        <v>9819.3382783500474</v>
      </c>
      <c r="AS217" s="6">
        <f>Cal_Energy!AS216+IFERROR(VLOOKUP(Cal_Energy_Switching!AS$4,Switching!$B$35:$E$44,2,0)/12,0)-IFERROR(VLOOKUP(Cal_Energy_Switching!AS$4,Switching!$B$23:$E$31,2,0)/12,0)</f>
        <v>138446.63237622619</v>
      </c>
      <c r="AT217" s="6">
        <f>Cal_Energy!AT216+IFERROR(VLOOKUP(Cal_Energy_Switching!AT$4,Switching!$B$35:$E$44,2,0)/12,0)-IFERROR(VLOOKUP(Cal_Energy_Switching!AT$4,Switching!$B$23:$E$31,2,0)/12,0)</f>
        <v>24857.455982816784</v>
      </c>
      <c r="AU217" s="6">
        <f>Cal_Energy!AU216+IFERROR(VLOOKUP(Cal_Energy_Switching!AU$4,Switching!$B$35:$E$44,2,0)/12,0)-IFERROR(VLOOKUP(Cal_Energy_Switching!AU$4,Switching!$B$23:$E$31,2,0)/12,0)</f>
        <v>65201.686098616308</v>
      </c>
      <c r="AV217" s="6">
        <f>Cal_Energy!AV216+IFERROR(VLOOKUP(Cal_Energy_Switching!AV$4,Switching!$B$35:$E$44,2,0)/12,0)-IFERROR(VLOOKUP(Cal_Energy_Switching!AV$4,Switching!$B$23:$E$31,2,0)/12,0)</f>
        <v>1076.4858889165166</v>
      </c>
      <c r="AW217" s="6">
        <f>Cal_Energy!AW216+IFERROR(VLOOKUP(Cal_Energy_Switching!AW$4,Switching!$B$35:$E$44,2,0)/12,0)-IFERROR(VLOOKUP(Cal_Energy_Switching!AW$4,Switching!$B$23:$E$31,2,0)/12,0)</f>
        <v>17744.20222217841</v>
      </c>
      <c r="AX217" s="6">
        <f>Cal_Energy!AX216+IFERROR(VLOOKUP(Cal_Energy_Switching!AX$4,Switching!$B$35:$E$44,2,0)/12,0)-IFERROR(VLOOKUP(Cal_Energy_Switching!AX$4,Switching!$B$23:$E$31,2,0)/12,0)</f>
        <v>135743.9465438865</v>
      </c>
      <c r="AY217" s="6">
        <f>Cal_Energy!AY216+IFERROR(VLOOKUP(Cal_Energy_Switching!AY$4,Switching!$B$35:$E$44,2,0)/12,0)-IFERROR(VLOOKUP(Cal_Energy_Switching!AY$4,Switching!$B$23:$E$31,2,0)/12,0)</f>
        <v>21843.802461254316</v>
      </c>
      <c r="AZ217" s="6">
        <f>Cal_Energy!AZ216+IFERROR(VLOOKUP(Cal_Energy_Switching!AZ$4,Switching!$B$35:$E$44,2,0)/12,0)-IFERROR(VLOOKUP(Cal_Energy_Switching!AZ$4,Switching!$B$23:$E$31,2,0)/12,0)</f>
        <v>9522.5</v>
      </c>
      <c r="BA217" s="6">
        <f>Cal_Energy!BA216+IFERROR(VLOOKUP(Cal_Energy_Switching!BA$4,Switching!$B$35:$E$44,2,0)/12,0)-IFERROR(VLOOKUP(Cal_Energy_Switching!BA$4,Switching!$B$23:$E$31,2,0)/12,0)</f>
        <v>4744.8</v>
      </c>
      <c r="BB217" s="7">
        <f t="shared" si="19"/>
        <v>2846881.7697338844</v>
      </c>
    </row>
    <row r="218" spans="1:54" x14ac:dyDescent="0.25">
      <c r="A218">
        <v>2032</v>
      </c>
      <c r="B218">
        <v>3</v>
      </c>
      <c r="C218" t="s">
        <v>324</v>
      </c>
      <c r="D218" s="6">
        <f>Cal_Energy!D217+IFERROR(VLOOKUP(Cal_Energy_Switching!D$4,Switching!$B$35:$E$44,2,0)/12,0)-IFERROR(VLOOKUP(Cal_Energy_Switching!D$4,Switching!$B$23:$E$31,2,0)/12,0)</f>
        <v>586475.10921250132</v>
      </c>
      <c r="E218" s="35">
        <f t="shared" si="18"/>
        <v>181950.37552121462</v>
      </c>
      <c r="F218" s="1">
        <f>Cal_Energy!F217+IFERROR(VLOOKUP(Cal_Energy_Switching!F$4,Switching!$B$35:$E$44,2,0)/12,0)-IFERROR(VLOOKUP(Cal_Energy_Switching!F$4,Switching!$B$23:$E$31,2,0)/12,0)</f>
        <v>73730.518158485866</v>
      </c>
      <c r="G218" s="1">
        <f>Cal_Energy!G217+IFERROR(VLOOKUP(Cal_Energy_Switching!G$4,Switching!$B$35:$E$44,2,0)/12,0)-IFERROR(VLOOKUP(Cal_Energy_Switching!G$4,Switching!$B$23:$E$31,2,0)/12,0)</f>
        <v>108219.85736272876</v>
      </c>
      <c r="H218" s="35">
        <f t="shared" si="15"/>
        <v>14819.111876430423</v>
      </c>
      <c r="I218" s="1">
        <f>Cal_Energy!I217+IFERROR(VLOOKUP(Cal_Energy_Switching!I$4,Switching!$B$35:$E$44,2,0)/12,0)-IFERROR(VLOOKUP(Cal_Energy_Switching!I$4,Switching!$B$23:$E$31,2,0)/12,0)</f>
        <v>758.61172760415491</v>
      </c>
      <c r="J218" s="1">
        <f>Cal_Energy!J217+IFERROR(VLOOKUP(Cal_Energy_Switching!J$4,Switching!$B$35:$E$44,2,0)/12,0)-IFERROR(VLOOKUP(Cal_Energy_Switching!J$4,Switching!$B$23:$E$31,2,0)/12,0)</f>
        <v>14060.500148826268</v>
      </c>
      <c r="K218" s="6">
        <f>Cal_Energy!K217+IFERROR(VLOOKUP(Cal_Energy_Switching!K$4,Switching!$B$35:$E$44,2,0)/12,0)-IFERROR(VLOOKUP(Cal_Energy_Switching!K$4,Switching!$B$23:$E$31,2,0)/12,0)</f>
        <v>260915.44442690944</v>
      </c>
      <c r="L218" s="6">
        <f>Cal_Energy!L217+IFERROR(VLOOKUP(Cal_Energy_Switching!L$4,Switching!$B$35:$E$44,2,0)/12,0)-IFERROR(VLOOKUP(Cal_Energy_Switching!L$4,Switching!$B$23:$E$31,2,0)/12,0)</f>
        <v>20718.927672115999</v>
      </c>
      <c r="M218" s="6">
        <f>Cal_Energy!M217+IFERROR(VLOOKUP(Cal_Energy_Switching!M$4,Switching!$B$35:$E$44,2,0)/12,0)-IFERROR(VLOOKUP(Cal_Energy_Switching!M$4,Switching!$B$23:$E$31,2,0)/12,0)</f>
        <v>172321.97595580324</v>
      </c>
      <c r="N218" s="6">
        <f>Cal_Energy!N217+IFERROR(VLOOKUP(Cal_Energy_Switching!N$4,Switching!$B$35:$E$44,2,0)/12,0)-IFERROR(VLOOKUP(Cal_Energy_Switching!N$4,Switching!$B$23:$E$31,2,0)/12,0)</f>
        <v>109007.34748086052</v>
      </c>
      <c r="O218" s="6">
        <f>Cal_Energy!O217+IFERROR(VLOOKUP(Cal_Energy_Switching!O$4,Switching!$B$35:$E$44,2,0)/12,0)-IFERROR(VLOOKUP(Cal_Energy_Switching!O$4,Switching!$B$23:$E$31,2,0)/12,0)</f>
        <v>135622.00361771067</v>
      </c>
      <c r="P218" s="6">
        <f>Cal_Energy!P217+IFERROR(VLOOKUP(Cal_Energy_Switching!P$4,Switching!$B$35:$E$44,2,0)/12,0)-IFERROR(VLOOKUP(Cal_Energy_Switching!P$4,Switching!$B$23:$E$31,2,0)/12,0)</f>
        <v>0</v>
      </c>
      <c r="Q218" s="6">
        <f>Cal_Energy!Q217+IFERROR(VLOOKUP(Cal_Energy_Switching!Q$4,Switching!$B$35:$E$44,2,0)/12,0)-IFERROR(VLOOKUP(Cal_Energy_Switching!Q$4,Switching!$B$23:$E$31,2,0)/12,0)</f>
        <v>20831.06238054526</v>
      </c>
      <c r="R218" s="6">
        <f>Cal_Energy!R217+IFERROR(VLOOKUP(Cal_Energy_Switching!R$4,Switching!$B$35:$E$44,2,0)/12,0)-IFERROR(VLOOKUP(Cal_Energy_Switching!R$4,Switching!$B$23:$E$31,2,0)/12,0)</f>
        <v>17564.626449713589</v>
      </c>
      <c r="S218" s="6">
        <f>Cal_Energy!S217+IFERROR(VLOOKUP(Cal_Energy_Switching!S$4,Switching!$B$35:$E$44,2,0)/12,0)-IFERROR(VLOOKUP(Cal_Energy_Switching!S$4,Switching!$B$23:$E$31,2,0)/12,0)</f>
        <v>123803.30707929387</v>
      </c>
      <c r="T218" s="6">
        <f>Cal_Energy!T217+IFERROR(VLOOKUP(Cal_Energy_Switching!T$4,Switching!$B$35:$E$44,2,0)/12,0)-IFERROR(VLOOKUP(Cal_Energy_Switching!T$4,Switching!$B$23:$E$31,2,0)/12,0)</f>
        <v>12.815406287835215</v>
      </c>
      <c r="U218" s="6">
        <f>Cal_Energy!U217+IFERROR(VLOOKUP(Cal_Energy_Switching!U$4,Switching!$B$35:$E$44,2,0)/12,0)-IFERROR(VLOOKUP(Cal_Energy_Switching!U$4,Switching!$B$23:$E$31,2,0)/12,0)</f>
        <v>104.53342691822397</v>
      </c>
      <c r="V218" s="6">
        <f>Cal_Energy!V217+IFERROR(VLOOKUP(Cal_Energy_Switching!V$4,Switching!$B$35:$E$44,2,0)/12,0)-IFERROR(VLOOKUP(Cal_Energy_Switching!V$4,Switching!$B$23:$E$31,2,0)/12,0)</f>
        <v>48339.183654632048</v>
      </c>
      <c r="W218" s="6">
        <f>Cal_Energy!W217+IFERROR(VLOOKUP(Cal_Energy_Switching!W$4,Switching!$B$35:$E$44,2,0)/12,0)-IFERROR(VLOOKUP(Cal_Energy_Switching!W$4,Switching!$B$23:$E$31,2,0)/12,0)</f>
        <v>8978.9637040252474</v>
      </c>
      <c r="X218" s="6">
        <f>Cal_Energy!X217+IFERROR(VLOOKUP(Cal_Energy_Switching!X$4,Switching!$B$35:$E$44,2,0)/12,0)-IFERROR(VLOOKUP(Cal_Energy_Switching!X$4,Switching!$B$23:$E$31,2,0)/12,0)</f>
        <v>19843.305550370802</v>
      </c>
      <c r="Y218" s="35">
        <f t="shared" si="16"/>
        <v>9347.380593386386</v>
      </c>
      <c r="Z218" s="1">
        <f>Cal_Energy!Z217+IFERROR(VLOOKUP(Cal_Energy_Switching!Z$4,Switching!$B$35:$E$44,2,0)/12,0)-IFERROR(VLOOKUP(Cal_Energy_Switching!Z$4,Switching!$B$23:$E$31,2,0)/12,0)</f>
        <v>4855.7712319837583</v>
      </c>
      <c r="AA218" s="1">
        <f>Cal_Energy!AA217+IFERROR(VLOOKUP(Cal_Energy_Switching!AA$4,Switching!$B$35:$E$44,2,0)/12,0)-IFERROR(VLOOKUP(Cal_Energy_Switching!AA$4,Switching!$B$23:$E$31,2,0)/12,0)</f>
        <v>4491.6093614026277</v>
      </c>
      <c r="AB218" s="6">
        <f>Cal_Energy!AB217+IFERROR(VLOOKUP(Cal_Energy_Switching!AB$4,Switching!$B$35:$E$44,2,0)/12,0)-IFERROR(VLOOKUP(Cal_Energy_Switching!AB$4,Switching!$B$23:$E$31,2,0)/12,0)</f>
        <v>56.214332472202422</v>
      </c>
      <c r="AC218" s="6">
        <f>Cal_Energy!AC217+IFERROR(VLOOKUP(Cal_Energy_Switching!AC$4,Switching!$B$35:$E$44,2,0)/12,0)-IFERROR(VLOOKUP(Cal_Energy_Switching!AC$4,Switching!$B$23:$E$31,2,0)/12,0)</f>
        <v>1757.7336214002937</v>
      </c>
      <c r="AD218" s="6">
        <f>Cal_Energy!AD217+IFERROR(VLOOKUP(Cal_Energy_Switching!AD$4,Switching!$B$35:$E$44,2,0)/12,0)-IFERROR(VLOOKUP(Cal_Energy_Switching!AD$4,Switching!$B$23:$E$31,2,0)/12,0)</f>
        <v>647.92356235133207</v>
      </c>
      <c r="AE218" s="6">
        <f>Cal_Energy!AE217+IFERROR(VLOOKUP(Cal_Energy_Switching!AE$4,Switching!$B$35:$E$44,2,0)/12,0)-IFERROR(VLOOKUP(Cal_Energy_Switching!AE$4,Switching!$B$23:$E$31,2,0)/12,0)</f>
        <v>3951.0692528392406</v>
      </c>
      <c r="AF218" s="6">
        <f>Cal_Energy!AF217+IFERROR(VLOOKUP(Cal_Energy_Switching!AF$4,Switching!$B$35:$E$44,2,0)/12,0)-IFERROR(VLOOKUP(Cal_Energy_Switching!AF$4,Switching!$B$23:$E$31,2,0)/12,0)</f>
        <v>9734.5284945212479</v>
      </c>
      <c r="AG218" s="6">
        <f>Cal_Energy!AG217+IFERROR(VLOOKUP(Cal_Energy_Switching!AG$4,Switching!$B$35:$E$44,2,0)/12,0)-IFERROR(VLOOKUP(Cal_Energy_Switching!AG$4,Switching!$B$23:$E$31,2,0)/12,0)</f>
        <v>6666.728317429991</v>
      </c>
      <c r="AH218" s="6">
        <f>Cal_Energy!AH217+IFERROR(VLOOKUP(Cal_Energy_Switching!AH$4,Switching!$B$35:$E$44,2,0)/12,0)-IFERROR(VLOOKUP(Cal_Energy_Switching!AH$4,Switching!$B$23:$E$31,2,0)/12,0)</f>
        <v>1967.9060318275369</v>
      </c>
      <c r="AI218" s="6">
        <f>Cal_Energy!AI217+IFERROR(VLOOKUP(Cal_Energy_Switching!AI$4,Switching!$B$35:$E$44,2,0)/12,0)-IFERROR(VLOOKUP(Cal_Energy_Switching!AI$4,Switching!$B$23:$E$31,2,0)/12,0)</f>
        <v>3244.8428315070796</v>
      </c>
      <c r="AJ218" s="6">
        <f>Cal_Energy!AJ217+IFERROR(VLOOKUP(Cal_Energy_Switching!AJ$4,Switching!$B$35:$E$44,2,0)/12,0)-IFERROR(VLOOKUP(Cal_Energy_Switching!AJ$4,Switching!$B$23:$E$31,2,0)/12,0)</f>
        <v>368832.13487135025</v>
      </c>
      <c r="AK218" s="35">
        <f t="shared" si="17"/>
        <v>111613.35433608932</v>
      </c>
      <c r="AL218" s="1">
        <f>Cal_Energy!AL217+IFERROR(VLOOKUP(Cal_Energy_Switching!AL$4,Switching!$B$35:$E$44,2,0)/12,0)-IFERROR(VLOOKUP(Cal_Energy_Switching!AL$4,Switching!$B$23:$E$31,2,0)/12,0)</f>
        <v>31432.953884105013</v>
      </c>
      <c r="AM218" s="1">
        <f>Cal_Energy!AM217+IFERROR(VLOOKUP(Cal_Energy_Switching!AM$4,Switching!$B$35:$E$44,2,0)/12,0)-IFERROR(VLOOKUP(Cal_Energy_Switching!AM$4,Switching!$B$23:$E$31,2,0)/12,0)</f>
        <v>80180.400451984315</v>
      </c>
      <c r="AN218" s="6">
        <f>Cal_Energy!AN217+IFERROR(VLOOKUP(Cal_Energy_Switching!AN$4,Switching!$B$35:$E$44,2,0)/12,0)-IFERROR(VLOOKUP(Cal_Energy_Switching!AN$4,Switching!$B$23:$E$31,2,0)/12,0)</f>
        <v>246.96876906104416</v>
      </c>
      <c r="AO218" s="6">
        <f>Cal_Energy!AO217+IFERROR(VLOOKUP(Cal_Energy_Switching!AO$4,Switching!$B$35:$E$44,2,0)/12,0)-IFERROR(VLOOKUP(Cal_Energy_Switching!AO$4,Switching!$B$23:$E$31,2,0)/12,0)</f>
        <v>237.90595376263303</v>
      </c>
      <c r="AP218" s="6">
        <f>Cal_Energy!AP217+IFERROR(VLOOKUP(Cal_Energy_Switching!AP$4,Switching!$B$35:$E$44,2,0)/12,0)-IFERROR(VLOOKUP(Cal_Energy_Switching!AP$4,Switching!$B$23:$E$31,2,0)/12,0)</f>
        <v>11620.375867945329</v>
      </c>
      <c r="AQ218" s="6">
        <f>Cal_Energy!AQ217+IFERROR(VLOOKUP(Cal_Energy_Switching!AQ$4,Switching!$B$35:$E$44,2,0)/12,0)-IFERROR(VLOOKUP(Cal_Energy_Switching!AQ$4,Switching!$B$23:$E$31,2,0)/12,0)</f>
        <v>75039.02373669685</v>
      </c>
      <c r="AR218" s="6">
        <f>Cal_Energy!AR217+IFERROR(VLOOKUP(Cal_Energy_Switching!AR$4,Switching!$B$35:$E$44,2,0)/12,0)-IFERROR(VLOOKUP(Cal_Energy_Switching!AR$4,Switching!$B$23:$E$31,2,0)/12,0)</f>
        <v>10501.522469141306</v>
      </c>
      <c r="AS218" s="6">
        <f>Cal_Energy!AS217+IFERROR(VLOOKUP(Cal_Energy_Switching!AS$4,Switching!$B$35:$E$44,2,0)/12,0)-IFERROR(VLOOKUP(Cal_Energy_Switching!AS$4,Switching!$B$23:$E$31,2,0)/12,0)</f>
        <v>142420.17793971006</v>
      </c>
      <c r="AT218" s="6">
        <f>Cal_Energy!AT217+IFERROR(VLOOKUP(Cal_Energy_Switching!AT$4,Switching!$B$35:$E$44,2,0)/12,0)-IFERROR(VLOOKUP(Cal_Energy_Switching!AT$4,Switching!$B$23:$E$31,2,0)/12,0)</f>
        <v>26449.219094663054</v>
      </c>
      <c r="AU218" s="6">
        <f>Cal_Energy!AU217+IFERROR(VLOOKUP(Cal_Energy_Switching!AU$4,Switching!$B$35:$E$44,2,0)/12,0)-IFERROR(VLOOKUP(Cal_Energy_Switching!AU$4,Switching!$B$23:$E$31,2,0)/12,0)</f>
        <v>67071.589893196899</v>
      </c>
      <c r="AV218" s="6">
        <f>Cal_Energy!AV217+IFERROR(VLOOKUP(Cal_Energy_Switching!AV$4,Switching!$B$35:$E$44,2,0)/12,0)-IFERROR(VLOOKUP(Cal_Energy_Switching!AV$4,Switching!$B$23:$E$31,2,0)/12,0)</f>
        <v>1151.4633476185872</v>
      </c>
      <c r="AW218" s="6">
        <f>Cal_Energy!AW217+IFERROR(VLOOKUP(Cal_Energy_Switching!AW$4,Switching!$B$35:$E$44,2,0)/12,0)-IFERROR(VLOOKUP(Cal_Energy_Switching!AW$4,Switching!$B$23:$E$31,2,0)/12,0)</f>
        <v>18756.126738787167</v>
      </c>
      <c r="AX218" s="6">
        <f>Cal_Energy!AX217+IFERROR(VLOOKUP(Cal_Energy_Switching!AX$4,Switching!$B$35:$E$44,2,0)/12,0)-IFERROR(VLOOKUP(Cal_Energy_Switching!AX$4,Switching!$B$23:$E$31,2,0)/12,0)</f>
        <v>145198.53972605462</v>
      </c>
      <c r="AY218" s="6">
        <f>Cal_Energy!AY217+IFERROR(VLOOKUP(Cal_Energy_Switching!AY$4,Switching!$B$35:$E$44,2,0)/12,0)-IFERROR(VLOOKUP(Cal_Energy_Switching!AY$4,Switching!$B$23:$E$31,2,0)/12,0)</f>
        <v>22908.389860901414</v>
      </c>
      <c r="AZ218" s="6">
        <f>Cal_Energy!AZ217+IFERROR(VLOOKUP(Cal_Energy_Switching!AZ$4,Switching!$B$35:$E$44,2,0)/12,0)-IFERROR(VLOOKUP(Cal_Energy_Switching!AZ$4,Switching!$B$23:$E$31,2,0)/12,0)</f>
        <v>9371</v>
      </c>
      <c r="BA218" s="6">
        <f>Cal_Energy!BA217+IFERROR(VLOOKUP(Cal_Energy_Switching!BA$4,Switching!$B$35:$E$44,2,0)/12,0)-IFERROR(VLOOKUP(Cal_Energy_Switching!BA$4,Switching!$B$23:$E$31,2,0)/12,0)</f>
        <v>4351.2</v>
      </c>
      <c r="BB218" s="7">
        <f t="shared" si="19"/>
        <v>2774451.4130580467</v>
      </c>
    </row>
    <row r="219" spans="1:54" x14ac:dyDescent="0.25">
      <c r="A219">
        <v>2032</v>
      </c>
      <c r="B219">
        <v>4</v>
      </c>
      <c r="C219" t="s">
        <v>325</v>
      </c>
      <c r="D219" s="6">
        <f>Cal_Energy!D218+IFERROR(VLOOKUP(Cal_Energy_Switching!D$4,Switching!$B$35:$E$44,2,0)/12,0)-IFERROR(VLOOKUP(Cal_Energy_Switching!D$4,Switching!$B$23:$E$31,2,0)/12,0)</f>
        <v>437841.29801586503</v>
      </c>
      <c r="E219" s="35">
        <f t="shared" si="18"/>
        <v>158521.44004747711</v>
      </c>
      <c r="F219" s="1">
        <f>Cal_Energy!F218+IFERROR(VLOOKUP(Cal_Energy_Switching!F$4,Switching!$B$35:$E$44,2,0)/12,0)-IFERROR(VLOOKUP(Cal_Energy_Switching!F$4,Switching!$B$23:$E$31,2,0)/12,0)</f>
        <v>64358.943968990854</v>
      </c>
      <c r="G219" s="1">
        <f>Cal_Energy!G218+IFERROR(VLOOKUP(Cal_Energy_Switching!G$4,Switching!$B$35:$E$44,2,0)/12,0)-IFERROR(VLOOKUP(Cal_Energy_Switching!G$4,Switching!$B$23:$E$31,2,0)/12,0)</f>
        <v>94162.496078486263</v>
      </c>
      <c r="H219" s="35">
        <f t="shared" si="15"/>
        <v>12328.397643019081</v>
      </c>
      <c r="I219" s="1">
        <f>Cal_Energy!I218+IFERROR(VLOOKUP(Cal_Energy_Switching!I$4,Switching!$B$35:$E$44,2,0)/12,0)-IFERROR(VLOOKUP(Cal_Energy_Switching!I$4,Switching!$B$23:$E$31,2,0)/12,0)</f>
        <v>631.10847077392373</v>
      </c>
      <c r="J219" s="1">
        <f>Cal_Energy!J218+IFERROR(VLOOKUP(Cal_Energy_Switching!J$4,Switching!$B$35:$E$44,2,0)/12,0)-IFERROR(VLOOKUP(Cal_Energy_Switching!J$4,Switching!$B$23:$E$31,2,0)/12,0)</f>
        <v>11697.289172245157</v>
      </c>
      <c r="K219" s="6">
        <f>Cal_Energy!K218+IFERROR(VLOOKUP(Cal_Energy_Switching!K$4,Switching!$B$35:$E$44,2,0)/12,0)-IFERROR(VLOOKUP(Cal_Energy_Switching!K$4,Switching!$B$23:$E$31,2,0)/12,0)</f>
        <v>248032.60489474097</v>
      </c>
      <c r="L219" s="6">
        <f>Cal_Energy!L218+IFERROR(VLOOKUP(Cal_Energy_Switching!L$4,Switching!$B$35:$E$44,2,0)/12,0)-IFERROR(VLOOKUP(Cal_Energy_Switching!L$4,Switching!$B$23:$E$31,2,0)/12,0)</f>
        <v>19376.584426309029</v>
      </c>
      <c r="M219" s="6">
        <f>Cal_Energy!M218+IFERROR(VLOOKUP(Cal_Energy_Switching!M$4,Switching!$B$35:$E$44,2,0)/12,0)-IFERROR(VLOOKUP(Cal_Energy_Switching!M$4,Switching!$B$23:$E$31,2,0)/12,0)</f>
        <v>164572.42369595254</v>
      </c>
      <c r="N219" s="6">
        <f>Cal_Energy!N218+IFERROR(VLOOKUP(Cal_Energy_Switching!N$4,Switching!$B$35:$E$44,2,0)/12,0)-IFERROR(VLOOKUP(Cal_Energy_Switching!N$4,Switching!$B$23:$E$31,2,0)/12,0)</f>
        <v>103944.38655016484</v>
      </c>
      <c r="O219" s="6">
        <f>Cal_Energy!O218+IFERROR(VLOOKUP(Cal_Energy_Switching!O$4,Switching!$B$35:$E$44,2,0)/12,0)-IFERROR(VLOOKUP(Cal_Energy_Switching!O$4,Switching!$B$23:$E$31,2,0)/12,0)</f>
        <v>130455.61394774387</v>
      </c>
      <c r="P219" s="6">
        <f>Cal_Energy!P218+IFERROR(VLOOKUP(Cal_Energy_Switching!P$4,Switching!$B$35:$E$44,2,0)/12,0)-IFERROR(VLOOKUP(Cal_Energy_Switching!P$4,Switching!$B$23:$E$31,2,0)/12,0)</f>
        <v>0</v>
      </c>
      <c r="Q219" s="6">
        <f>Cal_Energy!Q218+IFERROR(VLOOKUP(Cal_Energy_Switching!Q$4,Switching!$B$35:$E$44,2,0)/12,0)-IFERROR(VLOOKUP(Cal_Energy_Switching!Q$4,Switching!$B$23:$E$31,2,0)/12,0)</f>
        <v>18502.295025588388</v>
      </c>
      <c r="R219" s="6">
        <f>Cal_Energy!R218+IFERROR(VLOOKUP(Cal_Energy_Switching!R$4,Switching!$B$35:$E$44,2,0)/12,0)-IFERROR(VLOOKUP(Cal_Energy_Switching!R$4,Switching!$B$23:$E$31,2,0)/12,0)</f>
        <v>16387.085861999338</v>
      </c>
      <c r="S219" s="6">
        <f>Cal_Energy!S218+IFERROR(VLOOKUP(Cal_Energy_Switching!S$4,Switching!$B$35:$E$44,2,0)/12,0)-IFERROR(VLOOKUP(Cal_Energy_Switching!S$4,Switching!$B$23:$E$31,2,0)/12,0)</f>
        <v>114768.7720552564</v>
      </c>
      <c r="T219" s="6">
        <f>Cal_Energy!T218+IFERROR(VLOOKUP(Cal_Energy_Switching!T$4,Switching!$B$35:$E$44,2,0)/12,0)-IFERROR(VLOOKUP(Cal_Energy_Switching!T$4,Switching!$B$23:$E$31,2,0)/12,0)</f>
        <v>11.203036523053303</v>
      </c>
      <c r="U219" s="6">
        <f>Cal_Energy!U218+IFERROR(VLOOKUP(Cal_Energy_Switching!U$4,Switching!$B$35:$E$44,2,0)/12,0)-IFERROR(VLOOKUP(Cal_Energy_Switching!U$4,Switching!$B$23:$E$31,2,0)/12,0)</f>
        <v>90.679524818635926</v>
      </c>
      <c r="V219" s="6">
        <f>Cal_Energy!V218+IFERROR(VLOOKUP(Cal_Energy_Switching!V$4,Switching!$B$35:$E$44,2,0)/12,0)-IFERROR(VLOOKUP(Cal_Energy_Switching!V$4,Switching!$B$23:$E$31,2,0)/12,0)</f>
        <v>47968.040843209907</v>
      </c>
      <c r="W219" s="6">
        <f>Cal_Energy!W218+IFERROR(VLOOKUP(Cal_Energy_Switching!W$4,Switching!$B$35:$E$44,2,0)/12,0)-IFERROR(VLOOKUP(Cal_Energy_Switching!W$4,Switching!$B$23:$E$31,2,0)/12,0)</f>
        <v>8873.4405312225754</v>
      </c>
      <c r="X219" s="6">
        <f>Cal_Energy!X218+IFERROR(VLOOKUP(Cal_Energy_Switching!X$4,Switching!$B$35:$E$44,2,0)/12,0)-IFERROR(VLOOKUP(Cal_Energy_Switching!X$4,Switching!$B$23:$E$31,2,0)/12,0)</f>
        <v>20698.112873258546</v>
      </c>
      <c r="Y219" s="35">
        <f t="shared" si="16"/>
        <v>7687.260226293547</v>
      </c>
      <c r="Z219" s="1">
        <f>Cal_Energy!Z218+IFERROR(VLOOKUP(Cal_Energy_Switching!Z$4,Switching!$B$35:$E$44,2,0)/12,0)-IFERROR(VLOOKUP(Cal_Energy_Switching!Z$4,Switching!$B$23:$E$31,2,0)/12,0)</f>
        <v>3993.3729761704353</v>
      </c>
      <c r="AA219" s="1">
        <f>Cal_Energy!AA218+IFERROR(VLOOKUP(Cal_Energy_Switching!AA$4,Switching!$B$35:$E$44,2,0)/12,0)-IFERROR(VLOOKUP(Cal_Energy_Switching!AA$4,Switching!$B$23:$E$31,2,0)/12,0)</f>
        <v>3693.8872501231122</v>
      </c>
      <c r="AB219" s="6">
        <f>Cal_Energy!AB218+IFERROR(VLOOKUP(Cal_Energy_Switching!AB$4,Switching!$B$35:$E$44,2,0)/12,0)-IFERROR(VLOOKUP(Cal_Energy_Switching!AB$4,Switching!$B$23:$E$31,2,0)/12,0)</f>
        <v>48.370756565167135</v>
      </c>
      <c r="AC219" s="6">
        <f>Cal_Energy!AC218+IFERROR(VLOOKUP(Cal_Energy_Switching!AC$4,Switching!$B$35:$E$44,2,0)/12,0)-IFERROR(VLOOKUP(Cal_Energy_Switching!AC$4,Switching!$B$23:$E$31,2,0)/12,0)</f>
        <v>1406.3866720517419</v>
      </c>
      <c r="AD219" s="6">
        <f>Cal_Energy!AD218+IFERROR(VLOOKUP(Cal_Energy_Switching!AD$4,Switching!$B$35:$E$44,2,0)/12,0)-IFERROR(VLOOKUP(Cal_Energy_Switching!AD$4,Switching!$B$23:$E$31,2,0)/12,0)</f>
        <v>490.74487087498534</v>
      </c>
      <c r="AE219" s="6">
        <f>Cal_Energy!AE218+IFERROR(VLOOKUP(Cal_Energy_Switching!AE$4,Switching!$B$35:$E$44,2,0)/12,0)-IFERROR(VLOOKUP(Cal_Energy_Switching!AE$4,Switching!$B$23:$E$31,2,0)/12,0)</f>
        <v>3384.8641340184795</v>
      </c>
      <c r="AF219" s="6">
        <f>Cal_Energy!AF218+IFERROR(VLOOKUP(Cal_Energy_Switching!AF$4,Switching!$B$35:$E$44,2,0)/12,0)-IFERROR(VLOOKUP(Cal_Energy_Switching!AF$4,Switching!$B$23:$E$31,2,0)/12,0)</f>
        <v>9070.3834987469145</v>
      </c>
      <c r="AG219" s="6">
        <f>Cal_Energy!AG218+IFERROR(VLOOKUP(Cal_Energy_Switching!AG$4,Switching!$B$35:$E$44,2,0)/12,0)-IFERROR(VLOOKUP(Cal_Energy_Switching!AG$4,Switching!$B$23:$E$31,2,0)/12,0)</f>
        <v>5711.3576424149551</v>
      </c>
      <c r="AH219" s="6">
        <f>Cal_Energy!AH218+IFERROR(VLOOKUP(Cal_Energy_Switching!AH$4,Switching!$B$35:$E$44,2,0)/12,0)-IFERROR(VLOOKUP(Cal_Energy_Switching!AH$4,Switching!$B$23:$E$31,2,0)/12,0)</f>
        <v>1685.8966826422984</v>
      </c>
      <c r="AI219" s="6">
        <f>Cal_Energy!AI218+IFERROR(VLOOKUP(Cal_Energy_Switching!AI$4,Switching!$B$35:$E$44,2,0)/12,0)-IFERROR(VLOOKUP(Cal_Energy_Switching!AI$4,Switching!$B$23:$E$31,2,0)/12,0)</f>
        <v>3023.4611662489679</v>
      </c>
      <c r="AJ219" s="6">
        <f>Cal_Energy!AJ218+IFERROR(VLOOKUP(Cal_Energy_Switching!AJ$4,Switching!$B$35:$E$44,2,0)/12,0)-IFERROR(VLOOKUP(Cal_Energy_Switching!AJ$4,Switching!$B$23:$E$31,2,0)/12,0)</f>
        <v>305627.72730031976</v>
      </c>
      <c r="AK219" s="35">
        <f t="shared" si="17"/>
        <v>106556.03712634341</v>
      </c>
      <c r="AL219" s="1">
        <f>Cal_Energy!AL218+IFERROR(VLOOKUP(Cal_Energy_Switching!AL$4,Switching!$B$35:$E$44,2,0)/12,0)-IFERROR(VLOOKUP(Cal_Energy_Switching!AL$4,Switching!$B$23:$E$31,2,0)/12,0)</f>
        <v>30016.905065376155</v>
      </c>
      <c r="AM219" s="1">
        <f>Cal_Energy!AM218+IFERROR(VLOOKUP(Cal_Energy_Switching!AM$4,Switching!$B$35:$E$44,2,0)/12,0)-IFERROR(VLOOKUP(Cal_Energy_Switching!AM$4,Switching!$B$23:$E$31,2,0)/12,0)</f>
        <v>76539.132060967255</v>
      </c>
      <c r="AN219" s="6">
        <f>Cal_Energy!AN218+IFERROR(VLOOKUP(Cal_Energy_Switching!AN$4,Switching!$B$35:$E$44,2,0)/12,0)-IFERROR(VLOOKUP(Cal_Energy_Switching!AN$4,Switching!$B$23:$E$31,2,0)/12,0)</f>
        <v>275.14628134641447</v>
      </c>
      <c r="AO219" s="6">
        <f>Cal_Energy!AO218+IFERROR(VLOOKUP(Cal_Energy_Switching!AO$4,Switching!$B$35:$E$44,2,0)/12,0)-IFERROR(VLOOKUP(Cal_Energy_Switching!AO$4,Switching!$B$23:$E$31,2,0)/12,0)</f>
        <v>244.19482485121267</v>
      </c>
      <c r="AP219" s="6">
        <f>Cal_Energy!AP218+IFERROR(VLOOKUP(Cal_Energy_Switching!AP$4,Switching!$B$35:$E$44,2,0)/12,0)-IFERROR(VLOOKUP(Cal_Energy_Switching!AP$4,Switching!$B$23:$E$31,2,0)/12,0)</f>
        <v>7645.0168434896113</v>
      </c>
      <c r="AQ219" s="6">
        <f>Cal_Energy!AQ218+IFERROR(VLOOKUP(Cal_Energy_Switching!AQ$4,Switching!$B$35:$E$44,2,0)/12,0)-IFERROR(VLOOKUP(Cal_Energy_Switching!AQ$4,Switching!$B$23:$E$31,2,0)/12,0)</f>
        <v>85651.324362374624</v>
      </c>
      <c r="AR219" s="6">
        <f>Cal_Energy!AR218+IFERROR(VLOOKUP(Cal_Energy_Switching!AR$4,Switching!$B$35:$E$44,2,0)/12,0)-IFERROR(VLOOKUP(Cal_Energy_Switching!AR$4,Switching!$B$23:$E$31,2,0)/12,0)</f>
        <v>11031.433036574721</v>
      </c>
      <c r="AS219" s="6">
        <f>Cal_Energy!AS218+IFERROR(VLOOKUP(Cal_Energy_Switching!AS$4,Switching!$B$35:$E$44,2,0)/12,0)-IFERROR(VLOOKUP(Cal_Energy_Switching!AS$4,Switching!$B$23:$E$31,2,0)/12,0)</f>
        <v>140623.09969732794</v>
      </c>
      <c r="AT219" s="6">
        <f>Cal_Energy!AT218+IFERROR(VLOOKUP(Cal_Energy_Switching!AT$4,Switching!$B$35:$E$44,2,0)/12,0)-IFERROR(VLOOKUP(Cal_Energy_Switching!AT$4,Switching!$B$23:$E$31,2,0)/12,0)</f>
        <v>27685.67708534102</v>
      </c>
      <c r="AU219" s="6">
        <f>Cal_Energy!AU218+IFERROR(VLOOKUP(Cal_Energy_Switching!AU$4,Switching!$B$35:$E$44,2,0)/12,0)-IFERROR(VLOOKUP(Cal_Energy_Switching!AU$4,Switching!$B$23:$E$31,2,0)/12,0)</f>
        <v>66225.906014428867</v>
      </c>
      <c r="AV219" s="6">
        <f>Cal_Energy!AV218+IFERROR(VLOOKUP(Cal_Energy_Switching!AV$4,Switching!$B$35:$E$44,2,0)/12,0)-IFERROR(VLOOKUP(Cal_Energy_Switching!AV$4,Switching!$B$23:$E$31,2,0)/12,0)</f>
        <v>1162.4660991933326</v>
      </c>
      <c r="AW219" s="6">
        <f>Cal_Energy!AW218+IFERROR(VLOOKUP(Cal_Energy_Switching!AW$4,Switching!$B$35:$E$44,2,0)/12,0)-IFERROR(VLOOKUP(Cal_Energy_Switching!AW$4,Switching!$B$23:$E$31,2,0)/12,0)</f>
        <v>18692.796140225179</v>
      </c>
      <c r="AX219" s="6">
        <f>Cal_Energy!AX218+IFERROR(VLOOKUP(Cal_Energy_Switching!AX$4,Switching!$B$35:$E$44,2,0)/12,0)-IFERROR(VLOOKUP(Cal_Energy_Switching!AX$4,Switching!$B$23:$E$31,2,0)/12,0)</f>
        <v>146585.97725493961</v>
      </c>
      <c r="AY219" s="6">
        <f>Cal_Energy!AY218+IFERROR(VLOOKUP(Cal_Energy_Switching!AY$4,Switching!$B$35:$E$44,2,0)/12,0)-IFERROR(VLOOKUP(Cal_Energy_Switching!AY$4,Switching!$B$23:$E$31,2,0)/12,0)</f>
        <v>22841.76339209409</v>
      </c>
      <c r="AZ219" s="6">
        <f>Cal_Energy!AZ218+IFERROR(VLOOKUP(Cal_Energy_Switching!AZ$4,Switching!$B$35:$E$44,2,0)/12,0)-IFERROR(VLOOKUP(Cal_Energy_Switching!AZ$4,Switching!$B$23:$E$31,2,0)/12,0)</f>
        <v>7236.5</v>
      </c>
      <c r="BA219" s="6">
        <f>Cal_Energy!BA218+IFERROR(VLOOKUP(Cal_Energy_Switching!BA$4,Switching!$B$35:$E$44,2,0)/12,0)-IFERROR(VLOOKUP(Cal_Energy_Switching!BA$4,Switching!$B$23:$E$31,2,0)/12,0)</f>
        <v>4414.32</v>
      </c>
      <c r="BB219" s="7">
        <f t="shared" si="19"/>
        <v>2487380.490081857</v>
      </c>
    </row>
    <row r="220" spans="1:54" x14ac:dyDescent="0.25">
      <c r="A220">
        <v>2032</v>
      </c>
      <c r="B220">
        <v>5</v>
      </c>
      <c r="C220" t="s">
        <v>326</v>
      </c>
      <c r="D220" s="6">
        <f>Cal_Energy!D219+IFERROR(VLOOKUP(Cal_Energy_Switching!D$4,Switching!$B$35:$E$44,2,0)/12,0)-IFERROR(VLOOKUP(Cal_Energy_Switching!D$4,Switching!$B$23:$E$31,2,0)/12,0)</f>
        <v>398879.34011562081</v>
      </c>
      <c r="E220" s="35">
        <f t="shared" si="18"/>
        <v>173850.99303056262</v>
      </c>
      <c r="F220" s="1">
        <f>Cal_Energy!F219+IFERROR(VLOOKUP(Cal_Energy_Switching!F$4,Switching!$B$35:$E$44,2,0)/12,0)-IFERROR(VLOOKUP(Cal_Energy_Switching!F$4,Switching!$B$23:$E$31,2,0)/12,0)</f>
        <v>70490.765162225056</v>
      </c>
      <c r="G220" s="1">
        <f>Cal_Energy!G219+IFERROR(VLOOKUP(Cal_Energy_Switching!G$4,Switching!$B$35:$E$44,2,0)/12,0)-IFERROR(VLOOKUP(Cal_Energy_Switching!G$4,Switching!$B$23:$E$31,2,0)/12,0)</f>
        <v>103360.22786833756</v>
      </c>
      <c r="H220" s="35">
        <f t="shared" si="15"/>
        <v>13975.687144265377</v>
      </c>
      <c r="I220" s="1">
        <f>Cal_Energy!I219+IFERROR(VLOOKUP(Cal_Energy_Switching!I$4,Switching!$B$35:$E$44,2,0)/12,0)-IFERROR(VLOOKUP(Cal_Energy_Switching!I$4,Switching!$B$23:$E$31,2,0)/12,0)</f>
        <v>715.43559812304613</v>
      </c>
      <c r="J220" s="1">
        <f>Cal_Energy!J219+IFERROR(VLOOKUP(Cal_Energy_Switching!J$4,Switching!$B$35:$E$44,2,0)/12,0)-IFERROR(VLOOKUP(Cal_Energy_Switching!J$4,Switching!$B$23:$E$31,2,0)/12,0)</f>
        <v>13260.251546142332</v>
      </c>
      <c r="K220" s="6">
        <f>Cal_Energy!K219+IFERROR(VLOOKUP(Cal_Energy_Switching!K$4,Switching!$B$35:$E$44,2,0)/12,0)-IFERROR(VLOOKUP(Cal_Energy_Switching!K$4,Switching!$B$23:$E$31,2,0)/12,0)</f>
        <v>290697.51718457899</v>
      </c>
      <c r="L220" s="6">
        <f>Cal_Energy!L219+IFERROR(VLOOKUP(Cal_Energy_Switching!L$4,Switching!$B$35:$E$44,2,0)/12,0)-IFERROR(VLOOKUP(Cal_Energy_Switching!L$4,Switching!$B$23:$E$31,2,0)/12,0)</f>
        <v>23822.107224462732</v>
      </c>
      <c r="M220" s="6">
        <f>Cal_Energy!M219+IFERROR(VLOOKUP(Cal_Energy_Switching!M$4,Switching!$B$35:$E$44,2,0)/12,0)-IFERROR(VLOOKUP(Cal_Energy_Switching!M$4,Switching!$B$23:$E$31,2,0)/12,0)</f>
        <v>192378.12891682459</v>
      </c>
      <c r="N220" s="6">
        <f>Cal_Energy!N219+IFERROR(VLOOKUP(Cal_Energy_Switching!N$4,Switching!$B$35:$E$44,2,0)/12,0)-IFERROR(VLOOKUP(Cal_Energy_Switching!N$4,Switching!$B$23:$E$31,2,0)/12,0)</f>
        <v>120711.71362084898</v>
      </c>
      <c r="O220" s="6">
        <f>Cal_Energy!O219+IFERROR(VLOOKUP(Cal_Energy_Switching!O$4,Switching!$B$35:$E$44,2,0)/12,0)-IFERROR(VLOOKUP(Cal_Energy_Switching!O$4,Switching!$B$23:$E$31,2,0)/12,0)</f>
        <v>148992.8278928012</v>
      </c>
      <c r="P220" s="6">
        <f>Cal_Energy!P219+IFERROR(VLOOKUP(Cal_Energy_Switching!P$4,Switching!$B$35:$E$44,2,0)/12,0)-IFERROR(VLOOKUP(Cal_Energy_Switching!P$4,Switching!$B$23:$E$31,2,0)/12,0)</f>
        <v>0</v>
      </c>
      <c r="Q220" s="6">
        <f>Cal_Energy!Q219+IFERROR(VLOOKUP(Cal_Energy_Switching!Q$4,Switching!$B$35:$E$44,2,0)/12,0)-IFERROR(VLOOKUP(Cal_Energy_Switching!Q$4,Switching!$B$23:$E$31,2,0)/12,0)</f>
        <v>21157.526207382234</v>
      </c>
      <c r="R220" s="6">
        <f>Cal_Energy!R219+IFERROR(VLOOKUP(Cal_Energy_Switching!R$4,Switching!$B$35:$E$44,2,0)/12,0)-IFERROR(VLOOKUP(Cal_Energy_Switching!R$4,Switching!$B$23:$E$31,2,0)/12,0)</f>
        <v>19224.201119073274</v>
      </c>
      <c r="S220" s="6">
        <f>Cal_Energy!S219+IFERROR(VLOOKUP(Cal_Energy_Switching!S$4,Switching!$B$35:$E$44,2,0)/12,0)-IFERROR(VLOOKUP(Cal_Energy_Switching!S$4,Switching!$B$23:$E$31,2,0)/12,0)</f>
        <v>132005.05215978384</v>
      </c>
      <c r="T220" s="6">
        <f>Cal_Energy!T219+IFERROR(VLOOKUP(Cal_Energy_Switching!T$4,Switching!$B$35:$E$44,2,0)/12,0)-IFERROR(VLOOKUP(Cal_Energy_Switching!T$4,Switching!$B$23:$E$31,2,0)/12,0)</f>
        <v>12.796384855846293</v>
      </c>
      <c r="U220" s="6">
        <f>Cal_Energy!U219+IFERROR(VLOOKUP(Cal_Energy_Switching!U$4,Switching!$B$35:$E$44,2,0)/12,0)-IFERROR(VLOOKUP(Cal_Energy_Switching!U$4,Switching!$B$23:$E$31,2,0)/12,0)</f>
        <v>104.11918975592984</v>
      </c>
      <c r="V220" s="6">
        <f>Cal_Energy!V219+IFERROR(VLOOKUP(Cal_Energy_Switching!V$4,Switching!$B$35:$E$44,2,0)/12,0)-IFERROR(VLOOKUP(Cal_Energy_Switching!V$4,Switching!$B$23:$E$31,2,0)/12,0)</f>
        <v>48437.686864592841</v>
      </c>
      <c r="W220" s="6">
        <f>Cal_Energy!W219+IFERROR(VLOOKUP(Cal_Energy_Switching!W$4,Switching!$B$35:$E$44,2,0)/12,0)-IFERROR(VLOOKUP(Cal_Energy_Switching!W$4,Switching!$B$23:$E$31,2,0)/12,0)</f>
        <v>9398.928699156133</v>
      </c>
      <c r="X220" s="6">
        <f>Cal_Energy!X219+IFERROR(VLOOKUP(Cal_Energy_Switching!X$4,Switching!$B$35:$E$44,2,0)/12,0)-IFERROR(VLOOKUP(Cal_Energy_Switching!X$4,Switching!$B$23:$E$31,2,0)/12,0)</f>
        <v>24328.78982079908</v>
      </c>
      <c r="Y220" s="35">
        <f t="shared" si="16"/>
        <v>7481.149035226581</v>
      </c>
      <c r="Z220" s="1">
        <f>Cal_Energy!Z219+IFERROR(VLOOKUP(Cal_Energy_Switching!Z$4,Switching!$B$35:$E$44,2,0)/12,0)-IFERROR(VLOOKUP(Cal_Energy_Switching!Z$4,Switching!$B$23:$E$31,2,0)/12,0)</f>
        <v>3886.302467788546</v>
      </c>
      <c r="AA220" s="1">
        <f>Cal_Energy!AA219+IFERROR(VLOOKUP(Cal_Energy_Switching!AA$4,Switching!$B$35:$E$44,2,0)/12,0)-IFERROR(VLOOKUP(Cal_Energy_Switching!AA$4,Switching!$B$23:$E$31,2,0)/12,0)</f>
        <v>3594.8465674380345</v>
      </c>
      <c r="AB220" s="6">
        <f>Cal_Energy!AB219+IFERROR(VLOOKUP(Cal_Energy_Switching!AB$4,Switching!$B$35:$E$44,2,0)/12,0)-IFERROR(VLOOKUP(Cal_Energy_Switching!AB$4,Switching!$B$23:$E$31,2,0)/12,0)</f>
        <v>56.328399008592378</v>
      </c>
      <c r="AC220" s="6">
        <f>Cal_Energy!AC219+IFERROR(VLOOKUP(Cal_Energy_Switching!AC$4,Switching!$B$35:$E$44,2,0)/12,0)-IFERROR(VLOOKUP(Cal_Energy_Switching!AC$4,Switching!$B$23:$E$31,2,0)/12,0)</f>
        <v>1342.1957518372044</v>
      </c>
      <c r="AD220" s="6">
        <f>Cal_Energy!AD219+IFERROR(VLOOKUP(Cal_Energy_Switching!AD$4,Switching!$B$35:$E$44,2,0)/12,0)-IFERROR(VLOOKUP(Cal_Energy_Switching!AD$4,Switching!$B$23:$E$31,2,0)/12,0)</f>
        <v>516.30808285545481</v>
      </c>
      <c r="AE220" s="6">
        <f>Cal_Energy!AE219+IFERROR(VLOOKUP(Cal_Energy_Switching!AE$4,Switching!$B$35:$E$44,2,0)/12,0)-IFERROR(VLOOKUP(Cal_Energy_Switching!AE$4,Switching!$B$23:$E$31,2,0)/12,0)</f>
        <v>3564.1066461814576</v>
      </c>
      <c r="AF220" s="6">
        <f>Cal_Energy!AF219+IFERROR(VLOOKUP(Cal_Energy_Switching!AF$4,Switching!$B$35:$E$44,2,0)/12,0)-IFERROR(VLOOKUP(Cal_Energy_Switching!AF$4,Switching!$B$23:$E$31,2,0)/12,0)</f>
        <v>10172.103791931113</v>
      </c>
      <c r="AG220" s="6">
        <f>Cal_Energy!AG219+IFERROR(VLOOKUP(Cal_Energy_Switching!AG$4,Switching!$B$35:$E$44,2,0)/12,0)-IFERROR(VLOOKUP(Cal_Energy_Switching!AG$4,Switching!$B$23:$E$31,2,0)/12,0)</f>
        <v>6013.7975783045931</v>
      </c>
      <c r="AH220" s="6">
        <f>Cal_Energy!AH219+IFERROR(VLOOKUP(Cal_Energy_Switching!AH$4,Switching!$B$35:$E$44,2,0)/12,0)-IFERROR(VLOOKUP(Cal_Energy_Switching!AH$4,Switching!$B$23:$E$31,2,0)/12,0)</f>
        <v>1775.1718631752567</v>
      </c>
      <c r="AI220" s="6">
        <f>Cal_Energy!AI219+IFERROR(VLOOKUP(Cal_Energy_Switching!AI$4,Switching!$B$35:$E$44,2,0)/12,0)-IFERROR(VLOOKUP(Cal_Energy_Switching!AI$4,Switching!$B$23:$E$31,2,0)/12,0)</f>
        <v>3390.7012639770332</v>
      </c>
      <c r="AJ220" s="6">
        <f>Cal_Energy!AJ219+IFERROR(VLOOKUP(Cal_Energy_Switching!AJ$4,Switching!$B$35:$E$44,2,0)/12,0)-IFERROR(VLOOKUP(Cal_Energy_Switching!AJ$4,Switching!$B$23:$E$31,2,0)/12,0)</f>
        <v>361131.15374581952</v>
      </c>
      <c r="AK220" s="35">
        <f t="shared" si="17"/>
        <v>119064.07440232993</v>
      </c>
      <c r="AL220" s="1">
        <f>Cal_Energy!AL219+IFERROR(VLOOKUP(Cal_Energy_Switching!AL$4,Switching!$B$35:$E$44,2,0)/12,0)-IFERROR(VLOOKUP(Cal_Energy_Switching!AL$4,Switching!$B$23:$E$31,2,0)/12,0)</f>
        <v>33519.155502652386</v>
      </c>
      <c r="AM220" s="1">
        <f>Cal_Energy!AM219+IFERROR(VLOOKUP(Cal_Energy_Switching!AM$4,Switching!$B$35:$E$44,2,0)/12,0)-IFERROR(VLOOKUP(Cal_Energy_Switching!AM$4,Switching!$B$23:$E$31,2,0)/12,0)</f>
        <v>85544.918899677548</v>
      </c>
      <c r="AN220" s="6">
        <f>Cal_Energy!AN219+IFERROR(VLOOKUP(Cal_Energy_Switching!AN$4,Switching!$B$35:$E$44,2,0)/12,0)-IFERROR(VLOOKUP(Cal_Energy_Switching!AN$4,Switching!$B$23:$E$31,2,0)/12,0)</f>
        <v>305.81761580550994</v>
      </c>
      <c r="AO220" s="6">
        <f>Cal_Energy!AO219+IFERROR(VLOOKUP(Cal_Energy_Switching!AO$4,Switching!$B$35:$E$44,2,0)/12,0)-IFERROR(VLOOKUP(Cal_Energy_Switching!AO$4,Switching!$B$23:$E$31,2,0)/12,0)</f>
        <v>273.22999969058156</v>
      </c>
      <c r="AP220" s="6">
        <f>Cal_Energy!AP219+IFERROR(VLOOKUP(Cal_Energy_Switching!AP$4,Switching!$B$35:$E$44,2,0)/12,0)-IFERROR(VLOOKUP(Cal_Energy_Switching!AP$4,Switching!$B$23:$E$31,2,0)/12,0)</f>
        <v>8258.6013278773062</v>
      </c>
      <c r="AQ220" s="6">
        <f>Cal_Energy!AQ219+IFERROR(VLOOKUP(Cal_Energy_Switching!AQ$4,Switching!$B$35:$E$44,2,0)/12,0)-IFERROR(VLOOKUP(Cal_Energy_Switching!AQ$4,Switching!$B$23:$E$31,2,0)/12,0)</f>
        <v>96042.435163995353</v>
      </c>
      <c r="AR220" s="6">
        <f>Cal_Energy!AR219+IFERROR(VLOOKUP(Cal_Energy_Switching!AR$4,Switching!$B$35:$E$44,2,0)/12,0)-IFERROR(VLOOKUP(Cal_Energy_Switching!AR$4,Switching!$B$23:$E$31,2,0)/12,0)</f>
        <v>12687.497815169601</v>
      </c>
      <c r="AS220" s="6">
        <f>Cal_Energy!AS219+IFERROR(VLOOKUP(Cal_Energy_Switching!AS$4,Switching!$B$35:$E$44,2,0)/12,0)-IFERROR(VLOOKUP(Cal_Energy_Switching!AS$4,Switching!$B$23:$E$31,2,0)/12,0)</f>
        <v>165445.37704686177</v>
      </c>
      <c r="AT220" s="6">
        <f>Cal_Energy!AT219+IFERROR(VLOOKUP(Cal_Energy_Switching!AT$4,Switching!$B$35:$E$44,2,0)/12,0)-IFERROR(VLOOKUP(Cal_Energy_Switching!AT$4,Switching!$B$23:$E$31,2,0)/12,0)</f>
        <v>31549.828235395744</v>
      </c>
      <c r="AU220" s="6">
        <f>Cal_Energy!AU219+IFERROR(VLOOKUP(Cal_Energy_Switching!AU$4,Switching!$B$35:$E$44,2,0)/12,0)-IFERROR(VLOOKUP(Cal_Energy_Switching!AU$4,Switching!$B$23:$E$31,2,0)/12,0)</f>
        <v>77906.977708327162</v>
      </c>
      <c r="AV220" s="6">
        <f>Cal_Energy!AV219+IFERROR(VLOOKUP(Cal_Energy_Switching!AV$4,Switching!$B$35:$E$44,2,0)/12,0)-IFERROR(VLOOKUP(Cal_Energy_Switching!AV$4,Switching!$B$23:$E$31,2,0)/12,0)</f>
        <v>1350.5524770953264</v>
      </c>
      <c r="AW220" s="6">
        <f>Cal_Energy!AW219+IFERROR(VLOOKUP(Cal_Energy_Switching!AW$4,Switching!$B$35:$E$44,2,0)/12,0)-IFERROR(VLOOKUP(Cal_Energy_Switching!AW$4,Switching!$B$23:$E$31,2,0)/12,0)</f>
        <v>21970.419392108179</v>
      </c>
      <c r="AX220" s="6">
        <f>Cal_Energy!AX219+IFERROR(VLOOKUP(Cal_Energy_Switching!AX$4,Switching!$B$35:$E$44,2,0)/12,0)-IFERROR(VLOOKUP(Cal_Energy_Switching!AX$4,Switching!$B$23:$E$31,2,0)/12,0)</f>
        <v>170303.50805625739</v>
      </c>
      <c r="AY220" s="6">
        <f>Cal_Energy!AY219+IFERROR(VLOOKUP(Cal_Energy_Switching!AY$4,Switching!$B$35:$E$44,2,0)/12,0)-IFERROR(VLOOKUP(Cal_Energy_Switching!AY$4,Switching!$B$23:$E$31,2,0)/12,0)</f>
        <v>26289.961708741917</v>
      </c>
      <c r="AZ220" s="6">
        <f>Cal_Energy!AZ219+IFERROR(VLOOKUP(Cal_Energy_Switching!AZ$4,Switching!$B$35:$E$44,2,0)/12,0)-IFERROR(VLOOKUP(Cal_Energy_Switching!AZ$4,Switching!$B$23:$E$31,2,0)/12,0)</f>
        <v>8289</v>
      </c>
      <c r="BA220" s="6">
        <f>Cal_Energy!BA219+IFERROR(VLOOKUP(Cal_Energy_Switching!BA$4,Switching!$B$35:$E$44,2,0)/12,0)-IFERROR(VLOOKUP(Cal_Energy_Switching!BA$4,Switching!$B$23:$E$31,2,0)/12,0)</f>
        <v>4343.3999999999996</v>
      </c>
      <c r="BB220" s="7">
        <f t="shared" si="19"/>
        <v>2757501.1126833367</v>
      </c>
    </row>
    <row r="221" spans="1:54" x14ac:dyDescent="0.25">
      <c r="A221">
        <v>2032</v>
      </c>
      <c r="B221">
        <v>6</v>
      </c>
      <c r="C221" t="s">
        <v>327</v>
      </c>
      <c r="D221" s="6">
        <f>Cal_Energy!D220+IFERROR(VLOOKUP(Cal_Energy_Switching!D$4,Switching!$B$35:$E$44,2,0)/12,0)-IFERROR(VLOOKUP(Cal_Energy_Switching!D$4,Switching!$B$23:$E$31,2,0)/12,0)</f>
        <v>510106.67789355159</v>
      </c>
      <c r="E221" s="35">
        <f t="shared" si="18"/>
        <v>198241.85450807217</v>
      </c>
      <c r="F221" s="1">
        <f>Cal_Energy!F220+IFERROR(VLOOKUP(Cal_Energy_Switching!F$4,Switching!$B$35:$E$44,2,0)/12,0)-IFERROR(VLOOKUP(Cal_Energy_Switching!F$4,Switching!$B$23:$E$31,2,0)/12,0)</f>
        <v>80247.109753228884</v>
      </c>
      <c r="G221" s="1">
        <f>Cal_Energy!G220+IFERROR(VLOOKUP(Cal_Energy_Switching!G$4,Switching!$B$35:$E$44,2,0)/12,0)-IFERROR(VLOOKUP(Cal_Energy_Switching!G$4,Switching!$B$23:$E$31,2,0)/12,0)</f>
        <v>117994.74475484328</v>
      </c>
      <c r="H221" s="35">
        <f t="shared" si="15"/>
        <v>13773.390881873465</v>
      </c>
      <c r="I221" s="1">
        <f>Cal_Energy!I220+IFERROR(VLOOKUP(Cal_Energy_Switching!I$4,Switching!$B$35:$E$44,2,0)/12,0)-IFERROR(VLOOKUP(Cal_Energy_Switching!I$4,Switching!$B$23:$E$31,2,0)/12,0)</f>
        <v>705.07976044662803</v>
      </c>
      <c r="J221" s="1">
        <f>Cal_Energy!J220+IFERROR(VLOOKUP(Cal_Energy_Switching!J$4,Switching!$B$35:$E$44,2,0)/12,0)-IFERROR(VLOOKUP(Cal_Energy_Switching!J$4,Switching!$B$23:$E$31,2,0)/12,0)</f>
        <v>13068.311121426837</v>
      </c>
      <c r="K221" s="6">
        <f>Cal_Energy!K220+IFERROR(VLOOKUP(Cal_Energy_Switching!K$4,Switching!$B$35:$E$44,2,0)/12,0)-IFERROR(VLOOKUP(Cal_Energy_Switching!K$4,Switching!$B$23:$E$31,2,0)/12,0)</f>
        <v>301606.88110603055</v>
      </c>
      <c r="L221" s="6">
        <f>Cal_Energy!L220+IFERROR(VLOOKUP(Cal_Energy_Switching!L$4,Switching!$B$35:$E$44,2,0)/12,0)-IFERROR(VLOOKUP(Cal_Energy_Switching!L$4,Switching!$B$23:$E$31,2,0)/12,0)</f>
        <v>24958.821761614618</v>
      </c>
      <c r="M221" s="6">
        <f>Cal_Energy!M220+IFERROR(VLOOKUP(Cal_Energy_Switching!M$4,Switching!$B$35:$E$44,2,0)/12,0)-IFERROR(VLOOKUP(Cal_Energy_Switching!M$4,Switching!$B$23:$E$31,2,0)/12,0)</f>
        <v>213512.76261999054</v>
      </c>
      <c r="N221" s="6">
        <f>Cal_Energy!N220+IFERROR(VLOOKUP(Cal_Energy_Switching!N$4,Switching!$B$35:$E$44,2,0)/12,0)-IFERROR(VLOOKUP(Cal_Energy_Switching!N$4,Switching!$B$23:$E$31,2,0)/12,0)</f>
        <v>124999.09787143536</v>
      </c>
      <c r="O221" s="6">
        <f>Cal_Energy!O220+IFERROR(VLOOKUP(Cal_Energy_Switching!O$4,Switching!$B$35:$E$44,2,0)/12,0)-IFERROR(VLOOKUP(Cal_Energy_Switching!O$4,Switching!$B$23:$E$31,2,0)/12,0)</f>
        <v>163082.64232095401</v>
      </c>
      <c r="P221" s="6">
        <f>Cal_Energy!P220+IFERROR(VLOOKUP(Cal_Energy_Switching!P$4,Switching!$B$35:$E$44,2,0)/12,0)-IFERROR(VLOOKUP(Cal_Energy_Switching!P$4,Switching!$B$23:$E$31,2,0)/12,0)</f>
        <v>0</v>
      </c>
      <c r="Q221" s="6">
        <f>Cal_Energy!Q220+IFERROR(VLOOKUP(Cal_Energy_Switching!Q$4,Switching!$B$35:$E$44,2,0)/12,0)-IFERROR(VLOOKUP(Cal_Energy_Switching!Q$4,Switching!$B$23:$E$31,2,0)/12,0)</f>
        <v>24939.945492281109</v>
      </c>
      <c r="R221" s="6">
        <f>Cal_Energy!R220+IFERROR(VLOOKUP(Cal_Energy_Switching!R$4,Switching!$B$35:$E$44,2,0)/12,0)-IFERROR(VLOOKUP(Cal_Energy_Switching!R$4,Switching!$B$23:$E$31,2,0)/12,0)</f>
        <v>20005.226799638574</v>
      </c>
      <c r="S221" s="6">
        <f>Cal_Energy!S220+IFERROR(VLOOKUP(Cal_Energy_Switching!S$4,Switching!$B$35:$E$44,2,0)/12,0)-IFERROR(VLOOKUP(Cal_Energy_Switching!S$4,Switching!$B$23:$E$31,2,0)/12,0)</f>
        <v>129538.11987457343</v>
      </c>
      <c r="T221" s="6">
        <f>Cal_Energy!T220+IFERROR(VLOOKUP(Cal_Energy_Switching!T$4,Switching!$B$35:$E$44,2,0)/12,0)-IFERROR(VLOOKUP(Cal_Energy_Switching!T$4,Switching!$B$23:$E$31,2,0)/12,0)</f>
        <v>10.872979718493593</v>
      </c>
      <c r="U221" s="6">
        <f>Cal_Energy!U220+IFERROR(VLOOKUP(Cal_Energy_Switching!U$4,Switching!$B$35:$E$44,2,0)/12,0)-IFERROR(VLOOKUP(Cal_Energy_Switching!U$4,Switching!$B$23:$E$31,2,0)/12,0)</f>
        <v>105.48350403231922</v>
      </c>
      <c r="V221" s="6">
        <f>Cal_Energy!V220+IFERROR(VLOOKUP(Cal_Energy_Switching!V$4,Switching!$B$35:$E$44,2,0)/12,0)-IFERROR(VLOOKUP(Cal_Energy_Switching!V$4,Switching!$B$23:$E$31,2,0)/12,0)</f>
        <v>45688.667155562805</v>
      </c>
      <c r="W221" s="6">
        <f>Cal_Energy!W220+IFERROR(VLOOKUP(Cal_Energy_Switching!W$4,Switching!$B$35:$E$44,2,0)/12,0)-IFERROR(VLOOKUP(Cal_Energy_Switching!W$4,Switching!$B$23:$E$31,2,0)/12,0)</f>
        <v>8994.6852672950445</v>
      </c>
      <c r="X221" s="6">
        <f>Cal_Energy!X220+IFERROR(VLOOKUP(Cal_Energy_Switching!X$4,Switching!$B$35:$E$44,2,0)/12,0)-IFERROR(VLOOKUP(Cal_Energy_Switching!X$4,Switching!$B$23:$E$31,2,0)/12,0)</f>
        <v>22875.037593475165</v>
      </c>
      <c r="Y221" s="35">
        <f t="shared" si="16"/>
        <v>7440.423943659529</v>
      </c>
      <c r="Z221" s="1">
        <f>Cal_Energy!Z220+IFERROR(VLOOKUP(Cal_Energy_Switching!Z$4,Switching!$B$35:$E$44,2,0)/12,0)-IFERROR(VLOOKUP(Cal_Energy_Switching!Z$4,Switching!$B$23:$E$31,2,0)/12,0)</f>
        <v>3865.1466235308394</v>
      </c>
      <c r="AA221" s="1">
        <f>Cal_Energy!AA220+IFERROR(VLOOKUP(Cal_Energy_Switching!AA$4,Switching!$B$35:$E$44,2,0)/12,0)-IFERROR(VLOOKUP(Cal_Energy_Switching!AA$4,Switching!$B$23:$E$31,2,0)/12,0)</f>
        <v>3575.27732012869</v>
      </c>
      <c r="AB221" s="6">
        <f>Cal_Energy!AB220+IFERROR(VLOOKUP(Cal_Energy_Switching!AB$4,Switching!$B$35:$E$44,2,0)/12,0)-IFERROR(VLOOKUP(Cal_Energy_Switching!AB$4,Switching!$B$23:$E$31,2,0)/12,0)</f>
        <v>55.412164675582737</v>
      </c>
      <c r="AC221" s="6">
        <f>Cal_Energy!AC220+IFERROR(VLOOKUP(Cal_Energy_Switching!AC$4,Switching!$B$35:$E$44,2,0)/12,0)-IFERROR(VLOOKUP(Cal_Energy_Switching!AC$4,Switching!$B$23:$E$31,2,0)/12,0)</f>
        <v>1229.3286286833647</v>
      </c>
      <c r="AD221" s="6">
        <f>Cal_Energy!AD220+IFERROR(VLOOKUP(Cal_Energy_Switching!AD$4,Switching!$B$35:$E$44,2,0)/12,0)-IFERROR(VLOOKUP(Cal_Energy_Switching!AD$4,Switching!$B$23:$E$31,2,0)/12,0)</f>
        <v>495.59134185103011</v>
      </c>
      <c r="AE221" s="6">
        <f>Cal_Energy!AE220+IFERROR(VLOOKUP(Cal_Energy_Switching!AE$4,Switching!$B$35:$E$44,2,0)/12,0)-IFERROR(VLOOKUP(Cal_Energy_Switching!AE$4,Switching!$B$23:$E$31,2,0)/12,0)</f>
        <v>3352.2612997397969</v>
      </c>
      <c r="AF221" s="6">
        <f>Cal_Energy!AF220+IFERROR(VLOOKUP(Cal_Energy_Switching!AF$4,Switching!$B$35:$E$44,2,0)/12,0)-IFERROR(VLOOKUP(Cal_Energy_Switching!AF$4,Switching!$B$23:$E$31,2,0)/12,0)</f>
        <v>10391.017231244756</v>
      </c>
      <c r="AG221" s="6">
        <f>Cal_Energy!AG220+IFERROR(VLOOKUP(Cal_Energy_Switching!AG$4,Switching!$B$35:$E$44,2,0)/12,0)-IFERROR(VLOOKUP(Cal_Energy_Switching!AG$4,Switching!$B$23:$E$31,2,0)/12,0)</f>
        <v>5656.3461443608585</v>
      </c>
      <c r="AH221" s="6">
        <f>Cal_Energy!AH220+IFERROR(VLOOKUP(Cal_Energy_Switching!AH$4,Switching!$B$35:$E$44,2,0)/12,0)-IFERROR(VLOOKUP(Cal_Energy_Switching!AH$4,Switching!$B$23:$E$31,2,0)/12,0)</f>
        <v>1669.6582139833174</v>
      </c>
      <c r="AI221" s="6">
        <f>Cal_Energy!AI220+IFERROR(VLOOKUP(Cal_Energy_Switching!AI$4,Switching!$B$35:$E$44,2,0)/12,0)-IFERROR(VLOOKUP(Cal_Energy_Switching!AI$4,Switching!$B$23:$E$31,2,0)/12,0)</f>
        <v>3463.6724104149143</v>
      </c>
      <c r="AJ221" s="6">
        <f>Cal_Energy!AJ220+IFERROR(VLOOKUP(Cal_Energy_Switching!AJ$4,Switching!$B$35:$E$44,2,0)/12,0)-IFERROR(VLOOKUP(Cal_Energy_Switching!AJ$4,Switching!$B$23:$E$31,2,0)/12,0)</f>
        <v>492064.13935484592</v>
      </c>
      <c r="AK221" s="35">
        <f t="shared" si="17"/>
        <v>134647.67800540681</v>
      </c>
      <c r="AL221" s="1">
        <f>Cal_Energy!AL220+IFERROR(VLOOKUP(Cal_Energy_Switching!AL$4,Switching!$B$35:$E$44,2,0)/12,0)-IFERROR(VLOOKUP(Cal_Energy_Switching!AL$4,Switching!$B$23:$E$31,2,0)/12,0)</f>
        <v>37882.564511513905</v>
      </c>
      <c r="AM221" s="1">
        <f>Cal_Energy!AM220+IFERROR(VLOOKUP(Cal_Energy_Switching!AM$4,Switching!$B$35:$E$44,2,0)/12,0)-IFERROR(VLOOKUP(Cal_Energy_Switching!AM$4,Switching!$B$23:$E$31,2,0)/12,0)</f>
        <v>96765.113493892888</v>
      </c>
      <c r="AN221" s="6">
        <f>Cal_Energy!AN220+IFERROR(VLOOKUP(Cal_Energy_Switching!AN$4,Switching!$B$35:$E$44,2,0)/12,0)-IFERROR(VLOOKUP(Cal_Energy_Switching!AN$4,Switching!$B$23:$E$31,2,0)/12,0)</f>
        <v>281.15375273337276</v>
      </c>
      <c r="AO221" s="6">
        <f>Cal_Energy!AO220+IFERROR(VLOOKUP(Cal_Energy_Switching!AO$4,Switching!$B$35:$E$44,2,0)/12,0)-IFERROR(VLOOKUP(Cal_Energy_Switching!AO$4,Switching!$B$23:$E$31,2,0)/12,0)</f>
        <v>277.51809368619575</v>
      </c>
      <c r="AP221" s="6">
        <f>Cal_Energy!AP220+IFERROR(VLOOKUP(Cal_Energy_Switching!AP$4,Switching!$B$35:$E$44,2,0)/12,0)-IFERROR(VLOOKUP(Cal_Energy_Switching!AP$4,Switching!$B$23:$E$31,2,0)/12,0)</f>
        <v>7350.2469434033774</v>
      </c>
      <c r="AQ221" s="6">
        <f>Cal_Energy!AQ220+IFERROR(VLOOKUP(Cal_Energy_Switching!AQ$4,Switching!$B$35:$E$44,2,0)/12,0)-IFERROR(VLOOKUP(Cal_Energy_Switching!AQ$4,Switching!$B$23:$E$31,2,0)/12,0)</f>
        <v>93302.193518235028</v>
      </c>
      <c r="AR221" s="6">
        <f>Cal_Energy!AR220+IFERROR(VLOOKUP(Cal_Energy_Switching!AR$4,Switching!$B$35:$E$44,2,0)/12,0)-IFERROR(VLOOKUP(Cal_Energy_Switching!AR$4,Switching!$B$23:$E$31,2,0)/12,0)</f>
        <v>14135.178861156577</v>
      </c>
      <c r="AS221" s="6">
        <f>Cal_Energy!AS220+IFERROR(VLOOKUP(Cal_Energy_Switching!AS$4,Switching!$B$35:$E$44,2,0)/12,0)-IFERROR(VLOOKUP(Cal_Energy_Switching!AS$4,Switching!$B$23:$E$31,2,0)/12,0)</f>
        <v>186941.30359601669</v>
      </c>
      <c r="AT221" s="6">
        <f>Cal_Energy!AT220+IFERROR(VLOOKUP(Cal_Energy_Switching!AT$4,Switching!$B$35:$E$44,2,0)/12,0)-IFERROR(VLOOKUP(Cal_Energy_Switching!AT$4,Switching!$B$23:$E$31,2,0)/12,0)</f>
        <v>34927.75067603201</v>
      </c>
      <c r="AU221" s="6">
        <f>Cal_Energy!AU220+IFERROR(VLOOKUP(Cal_Energy_Switching!AU$4,Switching!$B$35:$E$44,2,0)/12,0)-IFERROR(VLOOKUP(Cal_Energy_Switching!AU$4,Switching!$B$23:$E$31,2,0)/12,0)</f>
        <v>88022.707849105951</v>
      </c>
      <c r="AV221" s="6">
        <f>Cal_Energy!AV220+IFERROR(VLOOKUP(Cal_Energy_Switching!AV$4,Switching!$B$35:$E$44,2,0)/12,0)-IFERROR(VLOOKUP(Cal_Energy_Switching!AV$4,Switching!$B$23:$E$31,2,0)/12,0)</f>
        <v>1416.1766298877747</v>
      </c>
      <c r="AW221" s="6">
        <f>Cal_Energy!AW220+IFERROR(VLOOKUP(Cal_Energy_Switching!AW$4,Switching!$B$35:$E$44,2,0)/12,0)-IFERROR(VLOOKUP(Cal_Energy_Switching!AW$4,Switching!$B$23:$E$31,2,0)/12,0)</f>
        <v>22816.485457204992</v>
      </c>
      <c r="AX221" s="6">
        <f>Cal_Energy!AX220+IFERROR(VLOOKUP(Cal_Energy_Switching!AX$4,Switching!$B$35:$E$44,2,0)/12,0)-IFERROR(VLOOKUP(Cal_Energy_Switching!AX$4,Switching!$B$23:$E$31,2,0)/12,0)</f>
        <v>178578.65739203917</v>
      </c>
      <c r="AY221" s="6">
        <f>Cal_Energy!AY220+IFERROR(VLOOKUP(Cal_Energy_Switching!AY$4,Switching!$B$35:$E$44,2,0)/12,0)-IFERROR(VLOOKUP(Cal_Energy_Switching!AY$4,Switching!$B$23:$E$31,2,0)/12,0)</f>
        <v>27180.059000968417</v>
      </c>
      <c r="AZ221" s="6">
        <f>Cal_Energy!AZ220+IFERROR(VLOOKUP(Cal_Energy_Switching!AZ$4,Switching!$B$35:$E$44,2,0)/12,0)-IFERROR(VLOOKUP(Cal_Energy_Switching!AZ$4,Switching!$B$23:$E$31,2,0)/12,0)</f>
        <v>10068</v>
      </c>
      <c r="BA221" s="6">
        <f>Cal_Energy!BA220+IFERROR(VLOOKUP(Cal_Energy_Switching!BA$4,Switching!$B$35:$E$44,2,0)/12,0)-IFERROR(VLOOKUP(Cal_Energy_Switching!BA$4,Switching!$B$23:$E$31,2,0)/12,0)</f>
        <v>4921.8</v>
      </c>
      <c r="BB221" s="7">
        <f t="shared" si="19"/>
        <v>3133124.9281394337</v>
      </c>
    </row>
    <row r="222" spans="1:54" x14ac:dyDescent="0.25">
      <c r="A222">
        <v>2032</v>
      </c>
      <c r="B222">
        <v>7</v>
      </c>
      <c r="C222" t="s">
        <v>328</v>
      </c>
      <c r="D222" s="6">
        <f>Cal_Energy!D221+IFERROR(VLOOKUP(Cal_Energy_Switching!D$4,Switching!$B$35:$E$44,2,0)/12,0)-IFERROR(VLOOKUP(Cal_Energy_Switching!D$4,Switching!$B$23:$E$31,2,0)/12,0)</f>
        <v>621172.6622368173</v>
      </c>
      <c r="E222" s="35">
        <f t="shared" si="18"/>
        <v>213331.33722524255</v>
      </c>
      <c r="F222" s="1">
        <f>Cal_Energy!F221+IFERROR(VLOOKUP(Cal_Energy_Switching!F$4,Switching!$B$35:$E$44,2,0)/12,0)-IFERROR(VLOOKUP(Cal_Energy_Switching!F$4,Switching!$B$23:$E$31,2,0)/12,0)</f>
        <v>86282.902840097042</v>
      </c>
      <c r="G222" s="1">
        <f>Cal_Energy!G221+IFERROR(VLOOKUP(Cal_Energy_Switching!G$4,Switching!$B$35:$E$44,2,0)/12,0)-IFERROR(VLOOKUP(Cal_Energy_Switching!G$4,Switching!$B$23:$E$31,2,0)/12,0)</f>
        <v>127048.43438514551</v>
      </c>
      <c r="H222" s="35">
        <f t="shared" si="15"/>
        <v>13782.673232317058</v>
      </c>
      <c r="I222" s="1">
        <f>Cal_Energy!I221+IFERROR(VLOOKUP(Cal_Energy_Switching!I$4,Switching!$B$35:$E$44,2,0)/12,0)-IFERROR(VLOOKUP(Cal_Energy_Switching!I$4,Switching!$B$23:$E$31,2,0)/12,0)</f>
        <v>705.55493736444589</v>
      </c>
      <c r="J222" s="1">
        <f>Cal_Energy!J221+IFERROR(VLOOKUP(Cal_Energy_Switching!J$4,Switching!$B$35:$E$44,2,0)/12,0)-IFERROR(VLOOKUP(Cal_Energy_Switching!J$4,Switching!$B$23:$E$31,2,0)/12,0)</f>
        <v>13077.118294952612</v>
      </c>
      <c r="K222" s="6">
        <f>Cal_Energy!K221+IFERROR(VLOOKUP(Cal_Energy_Switching!K$4,Switching!$B$35:$E$44,2,0)/12,0)-IFERROR(VLOOKUP(Cal_Energy_Switching!K$4,Switching!$B$23:$E$31,2,0)/12,0)</f>
        <v>305299.46833023854</v>
      </c>
      <c r="L222" s="6">
        <f>Cal_Energy!L221+IFERROR(VLOOKUP(Cal_Energy_Switching!L$4,Switching!$B$35:$E$44,2,0)/12,0)-IFERROR(VLOOKUP(Cal_Energy_Switching!L$4,Switching!$B$23:$E$31,2,0)/12,0)</f>
        <v>25343.575410652291</v>
      </c>
      <c r="M222" s="6">
        <f>Cal_Energy!M221+IFERROR(VLOOKUP(Cal_Energy_Switching!M$4,Switching!$B$35:$E$44,2,0)/12,0)-IFERROR(VLOOKUP(Cal_Energy_Switching!M$4,Switching!$B$23:$E$31,2,0)/12,0)</f>
        <v>220089.30462848736</v>
      </c>
      <c r="N222" s="6">
        <f>Cal_Energy!N221+IFERROR(VLOOKUP(Cal_Energy_Switching!N$4,Switching!$B$35:$E$44,2,0)/12,0)-IFERROR(VLOOKUP(Cal_Energy_Switching!N$4,Switching!$B$23:$E$31,2,0)/12,0)</f>
        <v>126450.28608212975</v>
      </c>
      <c r="O222" s="6">
        <f>Cal_Energy!O221+IFERROR(VLOOKUP(Cal_Energy_Switching!O$4,Switching!$B$35:$E$44,2,0)/12,0)-IFERROR(VLOOKUP(Cal_Energy_Switching!O$4,Switching!$B$23:$E$31,2,0)/12,0)</f>
        <v>167467.02190283389</v>
      </c>
      <c r="P222" s="6">
        <f>Cal_Energy!P221+IFERROR(VLOOKUP(Cal_Energy_Switching!P$4,Switching!$B$35:$E$44,2,0)/12,0)-IFERROR(VLOOKUP(Cal_Energy_Switching!P$4,Switching!$B$23:$E$31,2,0)/12,0)</f>
        <v>0</v>
      </c>
      <c r="Q222" s="6">
        <f>Cal_Energy!Q221+IFERROR(VLOOKUP(Cal_Energy_Switching!Q$4,Switching!$B$35:$E$44,2,0)/12,0)-IFERROR(VLOOKUP(Cal_Energy_Switching!Q$4,Switching!$B$23:$E$31,2,0)/12,0)</f>
        <v>25780.142706803701</v>
      </c>
      <c r="R222" s="6">
        <f>Cal_Energy!R221+IFERROR(VLOOKUP(Cal_Energy_Switching!R$4,Switching!$B$35:$E$44,2,0)/12,0)-IFERROR(VLOOKUP(Cal_Energy_Switching!R$4,Switching!$B$23:$E$31,2,0)/12,0)</f>
        <v>22927.366394330718</v>
      </c>
      <c r="S222" s="6">
        <f>Cal_Energy!S221+IFERROR(VLOOKUP(Cal_Energy_Switching!S$4,Switching!$B$35:$E$44,2,0)/12,0)-IFERROR(VLOOKUP(Cal_Energy_Switching!S$4,Switching!$B$23:$E$31,2,0)/12,0)</f>
        <v>112798.88518956998</v>
      </c>
      <c r="T222" s="6">
        <f>Cal_Energy!T221+IFERROR(VLOOKUP(Cal_Energy_Switching!T$4,Switching!$B$35:$E$44,2,0)/12,0)-IFERROR(VLOOKUP(Cal_Energy_Switching!T$4,Switching!$B$23:$E$31,2,0)/12,0)</f>
        <v>8.6652248909346419</v>
      </c>
      <c r="U222" s="6">
        <f>Cal_Energy!U221+IFERROR(VLOOKUP(Cal_Energy_Switching!U$4,Switching!$B$35:$E$44,2,0)/12,0)-IFERROR(VLOOKUP(Cal_Energy_Switching!U$4,Switching!$B$23:$E$31,2,0)/12,0)</f>
        <v>101.26206273064618</v>
      </c>
      <c r="V222" s="6">
        <f>Cal_Energy!V221+IFERROR(VLOOKUP(Cal_Energy_Switching!V$4,Switching!$B$35:$E$44,2,0)/12,0)-IFERROR(VLOOKUP(Cal_Energy_Switching!V$4,Switching!$B$23:$E$31,2,0)/12,0)</f>
        <v>44549.468970203568</v>
      </c>
      <c r="W222" s="6">
        <f>Cal_Energy!W221+IFERROR(VLOOKUP(Cal_Energy_Switching!W$4,Switching!$B$35:$E$44,2,0)/12,0)-IFERROR(VLOOKUP(Cal_Energy_Switching!W$4,Switching!$B$23:$E$31,2,0)/12,0)</f>
        <v>8501.0445981589328</v>
      </c>
      <c r="X222" s="6">
        <f>Cal_Energy!X221+IFERROR(VLOOKUP(Cal_Energy_Switching!X$4,Switching!$B$35:$E$44,2,0)/12,0)-IFERROR(VLOOKUP(Cal_Energy_Switching!X$4,Switching!$B$23:$E$31,2,0)/12,0)</f>
        <v>20186.819880923187</v>
      </c>
      <c r="Y222" s="35">
        <f t="shared" si="16"/>
        <v>7911.7337466741719</v>
      </c>
      <c r="Z222" s="1">
        <f>Cal_Energy!Z221+IFERROR(VLOOKUP(Cal_Energy_Switching!Z$4,Switching!$B$35:$E$44,2,0)/12,0)-IFERROR(VLOOKUP(Cal_Energy_Switching!Z$4,Switching!$B$23:$E$31,2,0)/12,0)</f>
        <v>4109.9823355216067</v>
      </c>
      <c r="AA222" s="1">
        <f>Cal_Energy!AA221+IFERROR(VLOOKUP(Cal_Energy_Switching!AA$4,Switching!$B$35:$E$44,2,0)/12,0)-IFERROR(VLOOKUP(Cal_Energy_Switching!AA$4,Switching!$B$23:$E$31,2,0)/12,0)</f>
        <v>3801.7514111525657</v>
      </c>
      <c r="AB222" s="6">
        <f>Cal_Energy!AB221+IFERROR(VLOOKUP(Cal_Energy_Switching!AB$4,Switching!$B$35:$E$44,2,0)/12,0)-IFERROR(VLOOKUP(Cal_Energy_Switching!AB$4,Switching!$B$23:$E$31,2,0)/12,0)</f>
        <v>66.365824685644441</v>
      </c>
      <c r="AC222" s="6">
        <f>Cal_Energy!AC221+IFERROR(VLOOKUP(Cal_Energy_Switching!AC$4,Switching!$B$35:$E$44,2,0)/12,0)-IFERROR(VLOOKUP(Cal_Energy_Switching!AC$4,Switching!$B$23:$E$31,2,0)/12,0)</f>
        <v>1163.1991232128851</v>
      </c>
      <c r="AD222" s="6">
        <f>Cal_Energy!AD221+IFERROR(VLOOKUP(Cal_Energy_Switching!AD$4,Switching!$B$35:$E$44,2,0)/12,0)-IFERROR(VLOOKUP(Cal_Energy_Switching!AD$4,Switching!$B$23:$E$31,2,0)/12,0)</f>
        <v>466.95289334213192</v>
      </c>
      <c r="AE222" s="6">
        <f>Cal_Energy!AE221+IFERROR(VLOOKUP(Cal_Energy_Switching!AE$4,Switching!$B$35:$E$44,2,0)/12,0)-IFERROR(VLOOKUP(Cal_Energy_Switching!AE$4,Switching!$B$23:$E$31,2,0)/12,0)</f>
        <v>3181.303943341572</v>
      </c>
      <c r="AF222" s="6">
        <f>Cal_Energy!AF221+IFERROR(VLOOKUP(Cal_Energy_Switching!AF$4,Switching!$B$35:$E$44,2,0)/12,0)-IFERROR(VLOOKUP(Cal_Energy_Switching!AF$4,Switching!$B$23:$E$31,2,0)/12,0)</f>
        <v>10546.33382010254</v>
      </c>
      <c r="AG222" s="6">
        <f>Cal_Energy!AG221+IFERROR(VLOOKUP(Cal_Energy_Switching!AG$4,Switching!$B$35:$E$44,2,0)/12,0)-IFERROR(VLOOKUP(Cal_Energy_Switching!AG$4,Switching!$B$23:$E$31,2,0)/12,0)</f>
        <v>5367.8859387711909</v>
      </c>
      <c r="AH222" s="6">
        <f>Cal_Energy!AH221+IFERROR(VLOOKUP(Cal_Energy_Switching!AH$4,Switching!$B$35:$E$44,2,0)/12,0)-IFERROR(VLOOKUP(Cal_Energy_Switching!AH$4,Switching!$B$23:$E$31,2,0)/12,0)</f>
        <v>1584.5096146264216</v>
      </c>
      <c r="AI222" s="6">
        <f>Cal_Energy!AI221+IFERROR(VLOOKUP(Cal_Energy_Switching!AI$4,Switching!$B$35:$E$44,2,0)/12,0)-IFERROR(VLOOKUP(Cal_Energy_Switching!AI$4,Switching!$B$23:$E$31,2,0)/12,0)</f>
        <v>3515.4446067008421</v>
      </c>
      <c r="AJ222" s="6">
        <f>Cal_Energy!AJ221+IFERROR(VLOOKUP(Cal_Energy_Switching!AJ$4,Switching!$B$35:$E$44,2,0)/12,0)-IFERROR(VLOOKUP(Cal_Energy_Switching!AJ$4,Switching!$B$23:$E$31,2,0)/12,0)</f>
        <v>623065.00171573879</v>
      </c>
      <c r="AK222" s="35">
        <f t="shared" si="17"/>
        <v>149195.31159365323</v>
      </c>
      <c r="AL222" s="1">
        <f>Cal_Energy!AL221+IFERROR(VLOOKUP(Cal_Energy_Switching!AL$4,Switching!$B$35:$E$44,2,0)/12,0)-IFERROR(VLOOKUP(Cal_Energy_Switching!AL$4,Switching!$B$23:$E$31,2,0)/12,0)</f>
        <v>41955.901916222909</v>
      </c>
      <c r="AM222" s="1">
        <f>Cal_Energy!AM221+IFERROR(VLOOKUP(Cal_Energy_Switching!AM$4,Switching!$B$35:$E$44,2,0)/12,0)-IFERROR(VLOOKUP(Cal_Energy_Switching!AM$4,Switching!$B$23:$E$31,2,0)/12,0)</f>
        <v>107239.4096774303</v>
      </c>
      <c r="AN222" s="6">
        <f>Cal_Energy!AN221+IFERROR(VLOOKUP(Cal_Energy_Switching!AN$4,Switching!$B$35:$E$44,2,0)/12,0)-IFERROR(VLOOKUP(Cal_Energy_Switching!AN$4,Switching!$B$23:$E$31,2,0)/12,0)</f>
        <v>262.48788037503101</v>
      </c>
      <c r="AO222" s="6">
        <f>Cal_Energy!AO221+IFERROR(VLOOKUP(Cal_Energy_Switching!AO$4,Switching!$B$35:$E$44,2,0)/12,0)-IFERROR(VLOOKUP(Cal_Energy_Switching!AO$4,Switching!$B$23:$E$31,2,0)/12,0)</f>
        <v>255.21776711578386</v>
      </c>
      <c r="AP222" s="6">
        <f>Cal_Energy!AP221+IFERROR(VLOOKUP(Cal_Energy_Switching!AP$4,Switching!$B$35:$E$44,2,0)/12,0)-IFERROR(VLOOKUP(Cal_Energy_Switching!AP$4,Switching!$B$23:$E$31,2,0)/12,0)</f>
        <v>6939.4868688852821</v>
      </c>
      <c r="AQ222" s="6">
        <f>Cal_Energy!AQ221+IFERROR(VLOOKUP(Cal_Energy_Switching!AQ$4,Switching!$B$35:$E$44,2,0)/12,0)-IFERROR(VLOOKUP(Cal_Energy_Switching!AQ$4,Switching!$B$23:$E$31,2,0)/12,0)</f>
        <v>77978.840456603997</v>
      </c>
      <c r="AR222" s="6">
        <f>Cal_Energy!AR221+IFERROR(VLOOKUP(Cal_Energy_Switching!AR$4,Switching!$B$35:$E$44,2,0)/12,0)-IFERROR(VLOOKUP(Cal_Energy_Switching!AR$4,Switching!$B$23:$E$31,2,0)/12,0)</f>
        <v>14443.281130616473</v>
      </c>
      <c r="AS222" s="6">
        <f>Cal_Energy!AS221+IFERROR(VLOOKUP(Cal_Energy_Switching!AS$4,Switching!$B$35:$E$44,2,0)/12,0)-IFERROR(VLOOKUP(Cal_Energy_Switching!AS$4,Switching!$B$23:$E$31,2,0)/12,0)</f>
        <v>184195.80685721611</v>
      </c>
      <c r="AT222" s="6">
        <f>Cal_Energy!AT221+IFERROR(VLOOKUP(Cal_Energy_Switching!AT$4,Switching!$B$35:$E$44,2,0)/12,0)-IFERROR(VLOOKUP(Cal_Energy_Switching!AT$4,Switching!$B$23:$E$31,2,0)/12,0)</f>
        <v>35646.655971438435</v>
      </c>
      <c r="AU222" s="6">
        <f>Cal_Energy!AU221+IFERROR(VLOOKUP(Cal_Energy_Switching!AU$4,Switching!$B$35:$E$44,2,0)/12,0)-IFERROR(VLOOKUP(Cal_Energy_Switching!AU$4,Switching!$B$23:$E$31,2,0)/12,0)</f>
        <v>86730.709383788067</v>
      </c>
      <c r="AV222" s="6">
        <f>Cal_Energy!AV221+IFERROR(VLOOKUP(Cal_Energy_Switching!AV$4,Switching!$B$35:$E$44,2,0)/12,0)-IFERROR(VLOOKUP(Cal_Energy_Switching!AV$4,Switching!$B$23:$E$31,2,0)/12,0)</f>
        <v>1324.7604655147272</v>
      </c>
      <c r="AW222" s="6">
        <f>Cal_Energy!AW221+IFERROR(VLOOKUP(Cal_Energy_Switching!AW$4,Switching!$B$35:$E$44,2,0)/12,0)-IFERROR(VLOOKUP(Cal_Energy_Switching!AW$4,Switching!$B$23:$E$31,2,0)/12,0)</f>
        <v>22762.947214864376</v>
      </c>
      <c r="AX222" s="6">
        <f>Cal_Energy!AX221+IFERROR(VLOOKUP(Cal_Energy_Switching!AX$4,Switching!$B$35:$E$44,2,0)/12,0)-IFERROR(VLOOKUP(Cal_Energy_Switching!AX$4,Switching!$B$23:$E$31,2,0)/12,0)</f>
        <v>167051.15753563886</v>
      </c>
      <c r="AY222" s="6">
        <f>Cal_Energy!AY221+IFERROR(VLOOKUP(Cal_Energy_Switching!AY$4,Switching!$B$35:$E$44,2,0)/12,0)-IFERROR(VLOOKUP(Cal_Energy_Switching!AY$4,Switching!$B$23:$E$31,2,0)/12,0)</f>
        <v>27123.734505159111</v>
      </c>
      <c r="AZ222" s="6">
        <f>Cal_Energy!AZ221+IFERROR(VLOOKUP(Cal_Energy_Switching!AZ$4,Switching!$B$35:$E$44,2,0)/12,0)-IFERROR(VLOOKUP(Cal_Energy_Switching!AZ$4,Switching!$B$23:$E$31,2,0)/12,0)</f>
        <v>10990</v>
      </c>
      <c r="BA222" s="6">
        <f>Cal_Energy!BA221+IFERROR(VLOOKUP(Cal_Energy_Switching!BA$4,Switching!$B$35:$E$44,2,0)/12,0)-IFERROR(VLOOKUP(Cal_Energy_Switching!BA$4,Switching!$B$23:$E$31,2,0)/12,0)</f>
        <v>5252.4</v>
      </c>
      <c r="BB222" s="7">
        <f t="shared" si="19"/>
        <v>3374811.5129343979</v>
      </c>
    </row>
    <row r="223" spans="1:54" x14ac:dyDescent="0.25">
      <c r="A223">
        <v>2032</v>
      </c>
      <c r="B223">
        <v>8</v>
      </c>
      <c r="C223" t="s">
        <v>329</v>
      </c>
      <c r="D223" s="6">
        <f>Cal_Energy!D222+IFERROR(VLOOKUP(Cal_Energy_Switching!D$4,Switching!$B$35:$E$44,2,0)/12,0)-IFERROR(VLOOKUP(Cal_Energy_Switching!D$4,Switching!$B$23:$E$31,2,0)/12,0)</f>
        <v>639441.31571589573</v>
      </c>
      <c r="E223" s="35">
        <f t="shared" si="18"/>
        <v>220746.21093252796</v>
      </c>
      <c r="F223" s="1">
        <f>Cal_Energy!F222+IFERROR(VLOOKUP(Cal_Energy_Switching!F$4,Switching!$B$35:$E$44,2,0)/12,0)-IFERROR(VLOOKUP(Cal_Energy_Switching!F$4,Switching!$B$23:$E$31,2,0)/12,0)</f>
        <v>89248.85232301119</v>
      </c>
      <c r="G223" s="1">
        <f>Cal_Energy!G222+IFERROR(VLOOKUP(Cal_Energy_Switching!G$4,Switching!$B$35:$E$44,2,0)/12,0)-IFERROR(VLOOKUP(Cal_Energy_Switching!G$4,Switching!$B$23:$E$31,2,0)/12,0)</f>
        <v>131497.35860951676</v>
      </c>
      <c r="H223" s="35">
        <f t="shared" si="15"/>
        <v>13790.815366083129</v>
      </c>
      <c r="I223" s="1">
        <f>Cal_Energy!I222+IFERROR(VLOOKUP(Cal_Energy_Switching!I$4,Switching!$B$35:$E$44,2,0)/12,0)-IFERROR(VLOOKUP(Cal_Energy_Switching!I$4,Switching!$B$23:$E$31,2,0)/12,0)</f>
        <v>705.9717449446955</v>
      </c>
      <c r="J223" s="1">
        <f>Cal_Energy!J222+IFERROR(VLOOKUP(Cal_Energy_Switching!J$4,Switching!$B$35:$E$44,2,0)/12,0)-IFERROR(VLOOKUP(Cal_Energy_Switching!J$4,Switching!$B$23:$E$31,2,0)/12,0)</f>
        <v>13084.843621138432</v>
      </c>
      <c r="K223" s="6">
        <f>Cal_Energy!K222+IFERROR(VLOOKUP(Cal_Energy_Switching!K$4,Switching!$B$35:$E$44,2,0)/12,0)-IFERROR(VLOOKUP(Cal_Energy_Switching!K$4,Switching!$B$23:$E$31,2,0)/12,0)</f>
        <v>305753.70219575515</v>
      </c>
      <c r="L223" s="6">
        <f>Cal_Energy!L222+IFERROR(VLOOKUP(Cal_Energy_Switching!L$4,Switching!$B$35:$E$44,2,0)/12,0)-IFERROR(VLOOKUP(Cal_Energy_Switching!L$4,Switching!$B$23:$E$31,2,0)/12,0)</f>
        <v>25390.904864680691</v>
      </c>
      <c r="M223" s="6">
        <f>Cal_Energy!M222+IFERROR(VLOOKUP(Cal_Energy_Switching!M$4,Switching!$B$35:$E$44,2,0)/12,0)-IFERROR(VLOOKUP(Cal_Energy_Switching!M$4,Switching!$B$23:$E$31,2,0)/12,0)</f>
        <v>220919.09149639669</v>
      </c>
      <c r="N223" s="6">
        <f>Cal_Energy!N222+IFERROR(VLOOKUP(Cal_Energy_Switching!N$4,Switching!$B$35:$E$44,2,0)/12,0)-IFERROR(VLOOKUP(Cal_Energy_Switching!N$4,Switching!$B$23:$E$31,2,0)/12,0)</f>
        <v>126628.8001673799</v>
      </c>
      <c r="O223" s="6">
        <f>Cal_Energy!O222+IFERROR(VLOOKUP(Cal_Energy_Switching!O$4,Switching!$B$35:$E$44,2,0)/12,0)-IFERROR(VLOOKUP(Cal_Energy_Switching!O$4,Switching!$B$23:$E$31,2,0)/12,0)</f>
        <v>168020.21544987935</v>
      </c>
      <c r="P223" s="6">
        <f>Cal_Energy!P222+IFERROR(VLOOKUP(Cal_Energy_Switching!P$4,Switching!$B$35:$E$44,2,0)/12,0)-IFERROR(VLOOKUP(Cal_Energy_Switching!P$4,Switching!$B$23:$E$31,2,0)/12,0)</f>
        <v>0</v>
      </c>
      <c r="Q223" s="6">
        <f>Cal_Energy!Q222+IFERROR(VLOOKUP(Cal_Energy_Switching!Q$4,Switching!$B$35:$E$44,2,0)/12,0)-IFERROR(VLOOKUP(Cal_Energy_Switching!Q$4,Switching!$B$23:$E$31,2,0)/12,0)</f>
        <v>26863.228992996526</v>
      </c>
      <c r="R223" s="6">
        <f>Cal_Energy!R222+IFERROR(VLOOKUP(Cal_Energy_Switching!R$4,Switching!$B$35:$E$44,2,0)/12,0)-IFERROR(VLOOKUP(Cal_Energy_Switching!R$4,Switching!$B$23:$E$31,2,0)/12,0)</f>
        <v>21680.257851430812</v>
      </c>
      <c r="S223" s="6">
        <f>Cal_Energy!S222+IFERROR(VLOOKUP(Cal_Energy_Switching!S$4,Switching!$B$35:$E$44,2,0)/12,0)-IFERROR(VLOOKUP(Cal_Energy_Switching!S$4,Switching!$B$23:$E$31,2,0)/12,0)</f>
        <v>127142.31077631617</v>
      </c>
      <c r="T223" s="6">
        <f>Cal_Energy!T222+IFERROR(VLOOKUP(Cal_Energy_Switching!T$4,Switching!$B$35:$E$44,2,0)/12,0)-IFERROR(VLOOKUP(Cal_Energy_Switching!T$4,Switching!$B$23:$E$31,2,0)/12,0)</f>
        <v>12.564730395716575</v>
      </c>
      <c r="U223" s="6">
        <f>Cal_Energy!U222+IFERROR(VLOOKUP(Cal_Energy_Switching!U$4,Switching!$B$35:$E$44,2,0)/12,0)-IFERROR(VLOOKUP(Cal_Energy_Switching!U$4,Switching!$B$23:$E$31,2,0)/12,0)</f>
        <v>100.1545873148124</v>
      </c>
      <c r="V223" s="6">
        <f>Cal_Energy!V222+IFERROR(VLOOKUP(Cal_Energy_Switching!V$4,Switching!$B$35:$E$44,2,0)/12,0)-IFERROR(VLOOKUP(Cal_Energy_Switching!V$4,Switching!$B$23:$E$31,2,0)/12,0)</f>
        <v>46590.42742533984</v>
      </c>
      <c r="W223" s="6">
        <f>Cal_Energy!W222+IFERROR(VLOOKUP(Cal_Energy_Switching!W$4,Switching!$B$35:$E$44,2,0)/12,0)-IFERROR(VLOOKUP(Cal_Energy_Switching!W$4,Switching!$B$23:$E$31,2,0)/12,0)</f>
        <v>8880.6260459092719</v>
      </c>
      <c r="X223" s="6">
        <f>Cal_Energy!X222+IFERROR(VLOOKUP(Cal_Energy_Switching!X$4,Switching!$B$35:$E$44,2,0)/12,0)-IFERROR(VLOOKUP(Cal_Energy_Switching!X$4,Switching!$B$23:$E$31,2,0)/12,0)</f>
        <v>25770.096657286165</v>
      </c>
      <c r="Y223" s="35">
        <f t="shared" si="16"/>
        <v>8110.0404185967291</v>
      </c>
      <c r="Z223" s="1">
        <f>Cal_Energy!Z222+IFERROR(VLOOKUP(Cal_Energy_Switching!Z$4,Switching!$B$35:$E$44,2,0)/12,0)-IFERROR(VLOOKUP(Cal_Energy_Switching!Z$4,Switching!$B$23:$E$31,2,0)/12,0)</f>
        <v>4212.9985573402946</v>
      </c>
      <c r="AA223" s="1">
        <f>Cal_Energy!AA222+IFERROR(VLOOKUP(Cal_Energy_Switching!AA$4,Switching!$B$35:$E$44,2,0)/12,0)-IFERROR(VLOOKUP(Cal_Energy_Switching!AA$4,Switching!$B$23:$E$31,2,0)/12,0)</f>
        <v>3897.041861256434</v>
      </c>
      <c r="AB223" s="6">
        <f>Cal_Energy!AB222+IFERROR(VLOOKUP(Cal_Energy_Switching!AB$4,Switching!$B$35:$E$44,2,0)/12,0)-IFERROR(VLOOKUP(Cal_Energy_Switching!AB$4,Switching!$B$23:$E$31,2,0)/12,0)</f>
        <v>69.761049232855953</v>
      </c>
      <c r="AC223" s="6">
        <f>Cal_Energy!AC222+IFERROR(VLOOKUP(Cal_Energy_Switching!AC$4,Switching!$B$35:$E$44,2,0)/12,0)-IFERROR(VLOOKUP(Cal_Energy_Switching!AC$4,Switching!$B$23:$E$31,2,0)/12,0)</f>
        <v>1156.5364157879803</v>
      </c>
      <c r="AD223" s="6">
        <f>Cal_Energy!AD222+IFERROR(VLOOKUP(Cal_Energy_Switching!AD$4,Switching!$B$35:$E$44,2,0)/12,0)-IFERROR(VLOOKUP(Cal_Energy_Switching!AD$4,Switching!$B$23:$E$31,2,0)/12,0)</f>
        <v>485.14631210499675</v>
      </c>
      <c r="AE223" s="6">
        <f>Cal_Energy!AE222+IFERROR(VLOOKUP(Cal_Energy_Switching!AE$4,Switching!$B$35:$E$44,2,0)/12,0)-IFERROR(VLOOKUP(Cal_Energy_Switching!AE$4,Switching!$B$23:$E$31,2,0)/12,0)</f>
        <v>3164.7733300772247</v>
      </c>
      <c r="AF223" s="6">
        <f>Cal_Energy!AF222+IFERROR(VLOOKUP(Cal_Energy_Switching!AF$4,Switching!$B$35:$E$44,2,0)/12,0)-IFERROR(VLOOKUP(Cal_Energy_Switching!AF$4,Switching!$B$23:$E$31,2,0)/12,0)</f>
        <v>10574.362244062886</v>
      </c>
      <c r="AG223" s="6">
        <f>Cal_Energy!AG222+IFERROR(VLOOKUP(Cal_Energy_Switching!AG$4,Switching!$B$35:$E$44,2,0)/12,0)-IFERROR(VLOOKUP(Cal_Energy_Switching!AG$4,Switching!$B$23:$E$31,2,0)/12,0)</f>
        <v>5339.9934619499572</v>
      </c>
      <c r="AH223" s="6">
        <f>Cal_Energy!AH222+IFERROR(VLOOKUP(Cal_Energy_Switching!AH$4,Switching!$B$35:$E$44,2,0)/12,0)-IFERROR(VLOOKUP(Cal_Energy_Switching!AH$4,Switching!$B$23:$E$31,2,0)/12,0)</f>
        <v>1576.2762247587698</v>
      </c>
      <c r="AI223" s="6">
        <f>Cal_Energy!AI222+IFERROR(VLOOKUP(Cal_Energy_Switching!AI$4,Switching!$B$35:$E$44,2,0)/12,0)-IFERROR(VLOOKUP(Cal_Energy_Switching!AI$4,Switching!$B$23:$E$31,2,0)/12,0)</f>
        <v>3524.7874146876243</v>
      </c>
      <c r="AJ223" s="6">
        <f>Cal_Energy!AJ222+IFERROR(VLOOKUP(Cal_Energy_Switching!AJ$4,Switching!$B$35:$E$44,2,0)/12,0)-IFERROR(VLOOKUP(Cal_Energy_Switching!AJ$4,Switching!$B$23:$E$31,2,0)/12,0)</f>
        <v>623480.96329959808</v>
      </c>
      <c r="AK223" s="35">
        <f t="shared" si="17"/>
        <v>150354.91748960735</v>
      </c>
      <c r="AL223" s="1">
        <f>Cal_Energy!AL222+IFERROR(VLOOKUP(Cal_Energy_Switching!AL$4,Switching!$B$35:$E$44,2,0)/12,0)-IFERROR(VLOOKUP(Cal_Energy_Switching!AL$4,Switching!$B$23:$E$31,2,0)/12,0)</f>
        <v>42280.591567090072</v>
      </c>
      <c r="AM223" s="1">
        <f>Cal_Energy!AM222+IFERROR(VLOOKUP(Cal_Energy_Switching!AM$4,Switching!$B$35:$E$44,2,0)/12,0)-IFERROR(VLOOKUP(Cal_Energy_Switching!AM$4,Switching!$B$23:$E$31,2,0)/12,0)</f>
        <v>108074.3259225173</v>
      </c>
      <c r="AN223" s="6">
        <f>Cal_Energy!AN222+IFERROR(VLOOKUP(Cal_Energy_Switching!AN$4,Switching!$B$35:$E$44,2,0)/12,0)-IFERROR(VLOOKUP(Cal_Energy_Switching!AN$4,Switching!$B$23:$E$31,2,0)/12,0)</f>
        <v>257.60909893935514</v>
      </c>
      <c r="AO223" s="6">
        <f>Cal_Energy!AO222+IFERROR(VLOOKUP(Cal_Energy_Switching!AO$4,Switching!$B$35:$E$44,2,0)/12,0)-IFERROR(VLOOKUP(Cal_Energy_Switching!AO$4,Switching!$B$23:$E$31,2,0)/12,0)</f>
        <v>253.96459398301889</v>
      </c>
      <c r="AP223" s="6">
        <f>Cal_Energy!AP222+IFERROR(VLOOKUP(Cal_Energy_Switching!AP$4,Switching!$B$35:$E$44,2,0)/12,0)-IFERROR(VLOOKUP(Cal_Energy_Switching!AP$4,Switching!$B$23:$E$31,2,0)/12,0)</f>
        <v>7418.3658461756404</v>
      </c>
      <c r="AQ223" s="6">
        <f>Cal_Energy!AQ222+IFERROR(VLOOKUP(Cal_Energy_Switching!AQ$4,Switching!$B$35:$E$44,2,0)/12,0)-IFERROR(VLOOKUP(Cal_Energy_Switching!AQ$4,Switching!$B$23:$E$31,2,0)/12,0)</f>
        <v>84710.09487793209</v>
      </c>
      <c r="AR223" s="6">
        <f>Cal_Energy!AR222+IFERROR(VLOOKUP(Cal_Energy_Switching!AR$4,Switching!$B$35:$E$44,2,0)/12,0)-IFERROR(VLOOKUP(Cal_Energy_Switching!AR$4,Switching!$B$23:$E$31,2,0)/12,0)</f>
        <v>14431.196585914255</v>
      </c>
      <c r="AS223" s="6">
        <f>Cal_Energy!AS222+IFERROR(VLOOKUP(Cal_Energy_Switching!AS$4,Switching!$B$35:$E$44,2,0)/12,0)-IFERROR(VLOOKUP(Cal_Energy_Switching!AS$4,Switching!$B$23:$E$31,2,0)/12,0)</f>
        <v>185701.53034938601</v>
      </c>
      <c r="AT223" s="6">
        <f>Cal_Energy!AT222+IFERROR(VLOOKUP(Cal_Energy_Switching!AT$4,Switching!$B$35:$E$44,2,0)/12,0)-IFERROR(VLOOKUP(Cal_Energy_Switching!AT$4,Switching!$B$23:$E$31,2,0)/12,0)</f>
        <v>35618.458700466603</v>
      </c>
      <c r="AU223" s="6">
        <f>Cal_Energy!AU222+IFERROR(VLOOKUP(Cal_Energy_Switching!AU$4,Switching!$B$35:$E$44,2,0)/12,0)-IFERROR(VLOOKUP(Cal_Energy_Switching!AU$4,Switching!$B$23:$E$31,2,0)/12,0)</f>
        <v>87439.285144809153</v>
      </c>
      <c r="AV223" s="6">
        <f>Cal_Energy!AV222+IFERROR(VLOOKUP(Cal_Energy_Switching!AV$4,Switching!$B$35:$E$44,2,0)/12,0)-IFERROR(VLOOKUP(Cal_Energy_Switching!AV$4,Switching!$B$23:$E$31,2,0)/12,0)</f>
        <v>1384.7939174354722</v>
      </c>
      <c r="AW223" s="6">
        <f>Cal_Energy!AW222+IFERROR(VLOOKUP(Cal_Energy_Switching!AW$4,Switching!$B$35:$E$44,2,0)/12,0)-IFERROR(VLOOKUP(Cal_Energy_Switching!AW$4,Switching!$B$23:$E$31,2,0)/12,0)</f>
        <v>22629.429975264644</v>
      </c>
      <c r="AX223" s="6">
        <f>Cal_Energy!AX222+IFERROR(VLOOKUP(Cal_Energy_Switching!AX$4,Switching!$B$35:$E$44,2,0)/12,0)-IFERROR(VLOOKUP(Cal_Energy_Switching!AX$4,Switching!$B$23:$E$31,2,0)/12,0)</f>
        <v>174621.32429052005</v>
      </c>
      <c r="AY223" s="6">
        <f>Cal_Energy!AY222+IFERROR(VLOOKUP(Cal_Energy_Switching!AY$4,Switching!$B$35:$E$44,2,0)/12,0)-IFERROR(VLOOKUP(Cal_Energy_Switching!AY$4,Switching!$B$23:$E$31,2,0)/12,0)</f>
        <v>26983.268720823835</v>
      </c>
      <c r="AZ223" s="6">
        <f>Cal_Energy!AZ222+IFERROR(VLOOKUP(Cal_Energy_Switching!AZ$4,Switching!$B$35:$E$44,2,0)/12,0)-IFERROR(VLOOKUP(Cal_Energy_Switching!AZ$4,Switching!$B$23:$E$31,2,0)/12,0)</f>
        <v>10824.2</v>
      </c>
      <c r="BA223" s="6">
        <f>Cal_Energy!BA222+IFERROR(VLOOKUP(Cal_Energy_Switching!BA$4,Switching!$B$35:$E$44,2,0)/12,0)-IFERROR(VLOOKUP(Cal_Energy_Switching!BA$4,Switching!$B$23:$E$31,2,0)/12,0)</f>
        <v>5119.5</v>
      </c>
      <c r="BB223" s="7">
        <f t="shared" si="19"/>
        <v>3442961.3030177024</v>
      </c>
    </row>
    <row r="224" spans="1:54" x14ac:dyDescent="0.25">
      <c r="A224">
        <v>2032</v>
      </c>
      <c r="B224">
        <v>9</v>
      </c>
      <c r="C224" t="s">
        <v>330</v>
      </c>
      <c r="D224" s="6">
        <f>Cal_Energy!D223+IFERROR(VLOOKUP(Cal_Energy_Switching!D$4,Switching!$B$35:$E$44,2,0)/12,0)-IFERROR(VLOOKUP(Cal_Energy_Switching!D$4,Switching!$B$23:$E$31,2,0)/12,0)</f>
        <v>501556.76924282877</v>
      </c>
      <c r="E224" s="35">
        <f t="shared" si="18"/>
        <v>183025.93545963234</v>
      </c>
      <c r="F224" s="1">
        <f>Cal_Energy!F223+IFERROR(VLOOKUP(Cal_Energy_Switching!F$4,Switching!$B$35:$E$44,2,0)/12,0)-IFERROR(VLOOKUP(Cal_Energy_Switching!F$4,Switching!$B$23:$E$31,2,0)/12,0)</f>
        <v>74160.742133852953</v>
      </c>
      <c r="G224" s="1">
        <f>Cal_Energy!G223+IFERROR(VLOOKUP(Cal_Energy_Switching!G$4,Switching!$B$35:$E$44,2,0)/12,0)-IFERROR(VLOOKUP(Cal_Energy_Switching!G$4,Switching!$B$23:$E$31,2,0)/12,0)</f>
        <v>108865.19332577939</v>
      </c>
      <c r="H224" s="35">
        <f t="shared" si="15"/>
        <v>11560.591014546124</v>
      </c>
      <c r="I224" s="1">
        <f>Cal_Energy!I223+IFERROR(VLOOKUP(Cal_Energy_Switching!I$4,Switching!$B$35:$E$44,2,0)/12,0)-IFERROR(VLOOKUP(Cal_Energy_Switching!I$4,Switching!$B$23:$E$31,2,0)/12,0)</f>
        <v>591.80334117177813</v>
      </c>
      <c r="J224" s="1">
        <f>Cal_Energy!J223+IFERROR(VLOOKUP(Cal_Energy_Switching!J$4,Switching!$B$35:$E$44,2,0)/12,0)-IFERROR(VLOOKUP(Cal_Energy_Switching!J$4,Switching!$B$23:$E$31,2,0)/12,0)</f>
        <v>10968.787673374345</v>
      </c>
      <c r="K224" s="6">
        <f>Cal_Energy!K223+IFERROR(VLOOKUP(Cal_Energy_Switching!K$4,Switching!$B$35:$E$44,2,0)/12,0)-IFERROR(VLOOKUP(Cal_Energy_Switching!K$4,Switching!$B$23:$E$31,2,0)/12,0)</f>
        <v>258012.96652570329</v>
      </c>
      <c r="L224" s="6">
        <f>Cal_Energy!L223+IFERROR(VLOOKUP(Cal_Energy_Switching!L$4,Switching!$B$35:$E$44,2,0)/12,0)-IFERROR(VLOOKUP(Cal_Energy_Switching!L$4,Switching!$B$23:$E$31,2,0)/12,0)</f>
        <v>20416.500431827895</v>
      </c>
      <c r="M224" s="6">
        <f>Cal_Energy!M223+IFERROR(VLOOKUP(Cal_Energy_Switching!M$4,Switching!$B$35:$E$44,2,0)/12,0)-IFERROR(VLOOKUP(Cal_Energy_Switching!M$4,Switching!$B$23:$E$31,2,0)/12,0)</f>
        <v>190578.00839746394</v>
      </c>
      <c r="N224" s="6">
        <f>Cal_Energy!N223+IFERROR(VLOOKUP(Cal_Energy_Switching!N$4,Switching!$B$35:$E$44,2,0)/12,0)-IFERROR(VLOOKUP(Cal_Energy_Switching!N$4,Switching!$B$23:$E$31,2,0)/12,0)</f>
        <v>107866.67254042363</v>
      </c>
      <c r="O224" s="6">
        <f>Cal_Energy!O223+IFERROR(VLOOKUP(Cal_Energy_Switching!O$4,Switching!$B$35:$E$44,2,0)/12,0)-IFERROR(VLOOKUP(Cal_Energy_Switching!O$4,Switching!$B$23:$E$31,2,0)/12,0)</f>
        <v>147792.74255314836</v>
      </c>
      <c r="P224" s="6">
        <f>Cal_Energy!P223+IFERROR(VLOOKUP(Cal_Energy_Switching!P$4,Switching!$B$35:$E$44,2,0)/12,0)-IFERROR(VLOOKUP(Cal_Energy_Switching!P$4,Switching!$B$23:$E$31,2,0)/12,0)</f>
        <v>0</v>
      </c>
      <c r="Q224" s="6">
        <f>Cal_Energy!Q223+IFERROR(VLOOKUP(Cal_Energy_Switching!Q$4,Switching!$B$35:$E$44,2,0)/12,0)-IFERROR(VLOOKUP(Cal_Energy_Switching!Q$4,Switching!$B$23:$E$31,2,0)/12,0)</f>
        <v>22071.665013614209</v>
      </c>
      <c r="R224" s="6">
        <f>Cal_Energy!R223+IFERROR(VLOOKUP(Cal_Energy_Switching!R$4,Switching!$B$35:$E$44,2,0)/12,0)-IFERROR(VLOOKUP(Cal_Energy_Switching!R$4,Switching!$B$23:$E$31,2,0)/12,0)</f>
        <v>18221.038978656961</v>
      </c>
      <c r="S224" s="6">
        <f>Cal_Energy!S223+IFERROR(VLOOKUP(Cal_Energy_Switching!S$4,Switching!$B$35:$E$44,2,0)/12,0)-IFERROR(VLOOKUP(Cal_Energy_Switching!S$4,Switching!$B$23:$E$31,2,0)/12,0)</f>
        <v>109912.51504195873</v>
      </c>
      <c r="T224" s="6">
        <f>Cal_Energy!T223+IFERROR(VLOOKUP(Cal_Energy_Switching!T$4,Switching!$B$35:$E$44,2,0)/12,0)-IFERROR(VLOOKUP(Cal_Energy_Switching!T$4,Switching!$B$23:$E$31,2,0)/12,0)</f>
        <v>12.784103964165691</v>
      </c>
      <c r="U224" s="6">
        <f>Cal_Energy!U223+IFERROR(VLOOKUP(Cal_Energy_Switching!U$4,Switching!$B$35:$E$44,2,0)/12,0)-IFERROR(VLOOKUP(Cal_Energy_Switching!U$4,Switching!$B$23:$E$31,2,0)/12,0)</f>
        <v>92.283681440484983</v>
      </c>
      <c r="V224" s="6">
        <f>Cal_Energy!V223+IFERROR(VLOOKUP(Cal_Energy_Switching!V$4,Switching!$B$35:$E$44,2,0)/12,0)-IFERROR(VLOOKUP(Cal_Energy_Switching!V$4,Switching!$B$23:$E$31,2,0)/12,0)</f>
        <v>45641.535759228333</v>
      </c>
      <c r="W224" s="6">
        <f>Cal_Energy!W223+IFERROR(VLOOKUP(Cal_Energy_Switching!W$4,Switching!$B$35:$E$44,2,0)/12,0)-IFERROR(VLOOKUP(Cal_Energy_Switching!W$4,Switching!$B$23:$E$31,2,0)/12,0)</f>
        <v>8652.7061456997526</v>
      </c>
      <c r="X224" s="6">
        <f>Cal_Energy!X223+IFERROR(VLOOKUP(Cal_Energy_Switching!X$4,Switching!$B$35:$E$44,2,0)/12,0)-IFERROR(VLOOKUP(Cal_Energy_Switching!X$4,Switching!$B$23:$E$31,2,0)/12,0)</f>
        <v>32101.928529210338</v>
      </c>
      <c r="Y224" s="35">
        <f t="shared" si="16"/>
        <v>6767.150253001977</v>
      </c>
      <c r="Z224" s="1">
        <f>Cal_Energy!Z223+IFERROR(VLOOKUP(Cal_Energy_Switching!Z$4,Switching!$B$35:$E$44,2,0)/12,0)-IFERROR(VLOOKUP(Cal_Energy_Switching!Z$4,Switching!$B$23:$E$31,2,0)/12,0)</f>
        <v>3515.3948416616386</v>
      </c>
      <c r="AA224" s="1">
        <f>Cal_Energy!AA223+IFERROR(VLOOKUP(Cal_Energy_Switching!AA$4,Switching!$B$35:$E$44,2,0)/12,0)-IFERROR(VLOOKUP(Cal_Energy_Switching!AA$4,Switching!$B$23:$E$31,2,0)/12,0)</f>
        <v>3251.755411340338</v>
      </c>
      <c r="AB224" s="6">
        <f>Cal_Energy!AB223+IFERROR(VLOOKUP(Cal_Energy_Switching!AB$4,Switching!$B$35:$E$44,2,0)/12,0)-IFERROR(VLOOKUP(Cal_Energy_Switching!AB$4,Switching!$B$23:$E$31,2,0)/12,0)</f>
        <v>66.709434824194787</v>
      </c>
      <c r="AC224" s="6">
        <f>Cal_Energy!AC223+IFERROR(VLOOKUP(Cal_Energy_Switching!AC$4,Switching!$B$35:$E$44,2,0)/12,0)-IFERROR(VLOOKUP(Cal_Energy_Switching!AC$4,Switching!$B$23:$E$31,2,0)/12,0)</f>
        <v>1024.3512835372112</v>
      </c>
      <c r="AD224" s="6">
        <f>Cal_Energy!AD223+IFERROR(VLOOKUP(Cal_Energy_Switching!AD$4,Switching!$B$35:$E$44,2,0)/12,0)-IFERROR(VLOOKUP(Cal_Energy_Switching!AD$4,Switching!$B$23:$E$31,2,0)/12,0)</f>
        <v>478.01763803905629</v>
      </c>
      <c r="AE224" s="6">
        <f>Cal_Energy!AE223+IFERROR(VLOOKUP(Cal_Energy_Switching!AE$4,Switching!$B$35:$E$44,2,0)/12,0)-IFERROR(VLOOKUP(Cal_Energy_Switching!AE$4,Switching!$B$23:$E$31,2,0)/12,0)</f>
        <v>2747.7317112817759</v>
      </c>
      <c r="AF224" s="6">
        <f>Cal_Energy!AF223+IFERROR(VLOOKUP(Cal_Energy_Switching!AF$4,Switching!$B$35:$E$44,2,0)/12,0)-IFERROR(VLOOKUP(Cal_Energy_Switching!AF$4,Switching!$B$23:$E$31,2,0)/12,0)</f>
        <v>8867.6066693572575</v>
      </c>
      <c r="AG224" s="6">
        <f>Cal_Energy!AG223+IFERROR(VLOOKUP(Cal_Energy_Switching!AG$4,Switching!$B$35:$E$44,2,0)/12,0)-IFERROR(VLOOKUP(Cal_Energy_Switching!AG$4,Switching!$B$23:$E$31,2,0)/12,0)</f>
        <v>4636.3097268262218</v>
      </c>
      <c r="AH224" s="6">
        <f>Cal_Energy!AH223+IFERROR(VLOOKUP(Cal_Energy_Switching!AH$4,Switching!$B$35:$E$44,2,0)/12,0)-IFERROR(VLOOKUP(Cal_Energy_Switching!AH$4,Switching!$B$23:$E$31,2,0)/12,0)</f>
        <v>1368.5606256052167</v>
      </c>
      <c r="AI224" s="6">
        <f>Cal_Energy!AI223+IFERROR(VLOOKUP(Cal_Energy_Switching!AI$4,Switching!$B$35:$E$44,2,0)/12,0)-IFERROR(VLOOKUP(Cal_Energy_Switching!AI$4,Switching!$B$23:$E$31,2,0)/12,0)</f>
        <v>2955.8688897857478</v>
      </c>
      <c r="AJ224" s="6">
        <f>Cal_Energy!AJ223+IFERROR(VLOOKUP(Cal_Energy_Switching!AJ$4,Switching!$B$35:$E$44,2,0)/12,0)-IFERROR(VLOOKUP(Cal_Energy_Switching!AJ$4,Switching!$B$23:$E$31,2,0)/12,0)</f>
        <v>470728.62490814843</v>
      </c>
      <c r="AK224" s="35">
        <f t="shared" si="17"/>
        <v>122599.78388855471</v>
      </c>
      <c r="AL224" s="1">
        <f>Cal_Energy!AL223+IFERROR(VLOOKUP(Cal_Energy_Switching!AL$4,Switching!$B$35:$E$44,2,0)/12,0)-IFERROR(VLOOKUP(Cal_Energy_Switching!AL$4,Switching!$B$23:$E$31,2,0)/12,0)</f>
        <v>34509.154158795325</v>
      </c>
      <c r="AM224" s="1">
        <f>Cal_Energy!AM223+IFERROR(VLOOKUP(Cal_Energy_Switching!AM$4,Switching!$B$35:$E$44,2,0)/12,0)-IFERROR(VLOOKUP(Cal_Energy_Switching!AM$4,Switching!$B$23:$E$31,2,0)/12,0)</f>
        <v>88090.629729759385</v>
      </c>
      <c r="AN224" s="6">
        <f>Cal_Energy!AN223+IFERROR(VLOOKUP(Cal_Energy_Switching!AN$4,Switching!$B$35:$E$44,2,0)/12,0)-IFERROR(VLOOKUP(Cal_Energy_Switching!AN$4,Switching!$B$23:$E$31,2,0)/12,0)</f>
        <v>237.12071858669407</v>
      </c>
      <c r="AO224" s="6">
        <f>Cal_Energy!AO223+IFERROR(VLOOKUP(Cal_Energy_Switching!AO$4,Switching!$B$35:$E$44,2,0)/12,0)-IFERROR(VLOOKUP(Cal_Energy_Switching!AO$4,Switching!$B$23:$E$31,2,0)/12,0)</f>
        <v>222.41106797469172</v>
      </c>
      <c r="AP224" s="6">
        <f>Cal_Energy!AP223+IFERROR(VLOOKUP(Cal_Energy_Switching!AP$4,Switching!$B$35:$E$44,2,0)/12,0)-IFERROR(VLOOKUP(Cal_Energy_Switching!AP$4,Switching!$B$23:$E$31,2,0)/12,0)</f>
        <v>7036.2709309382535</v>
      </c>
      <c r="AQ224" s="6">
        <f>Cal_Energy!AQ223+IFERROR(VLOOKUP(Cal_Energy_Switching!AQ$4,Switching!$B$35:$E$44,2,0)/12,0)-IFERROR(VLOOKUP(Cal_Energy_Switching!AQ$4,Switching!$B$23:$E$31,2,0)/12,0)</f>
        <v>69960.824491905514</v>
      </c>
      <c r="AR224" s="6">
        <f>Cal_Energy!AR223+IFERROR(VLOOKUP(Cal_Energy_Switching!AR$4,Switching!$B$35:$E$44,2,0)/12,0)-IFERROR(VLOOKUP(Cal_Energy_Switching!AR$4,Switching!$B$23:$E$31,2,0)/12,0)</f>
        <v>12801.89823584853</v>
      </c>
      <c r="AS224" s="6">
        <f>Cal_Energy!AS223+IFERROR(VLOOKUP(Cal_Energy_Switching!AS$4,Switching!$B$35:$E$44,2,0)/12,0)-IFERROR(VLOOKUP(Cal_Energy_Switching!AS$4,Switching!$B$23:$E$31,2,0)/12,0)</f>
        <v>157837.16564917986</v>
      </c>
      <c r="AT224" s="6">
        <f>Cal_Energy!AT223+IFERROR(VLOOKUP(Cal_Energy_Switching!AT$4,Switching!$B$35:$E$44,2,0)/12,0)-IFERROR(VLOOKUP(Cal_Energy_Switching!AT$4,Switching!$B$23:$E$31,2,0)/12,0)</f>
        <v>31816.762550313237</v>
      </c>
      <c r="AU224" s="6">
        <f>Cal_Energy!AU223+IFERROR(VLOOKUP(Cal_Energy_Switching!AU$4,Switching!$B$35:$E$44,2,0)/12,0)-IFERROR(VLOOKUP(Cal_Energy_Switching!AU$4,Switching!$B$23:$E$31,2,0)/12,0)</f>
        <v>74326.642932947449</v>
      </c>
      <c r="AV224" s="6">
        <f>Cal_Energy!AV223+IFERROR(VLOOKUP(Cal_Energy_Switching!AV$4,Switching!$B$35:$E$44,2,0)/12,0)-IFERROR(VLOOKUP(Cal_Energy_Switching!AV$4,Switching!$B$23:$E$31,2,0)/12,0)</f>
        <v>1137.4694217664303</v>
      </c>
      <c r="AW224" s="6">
        <f>Cal_Energy!AW223+IFERROR(VLOOKUP(Cal_Energy_Switching!AW$4,Switching!$B$35:$E$44,2,0)/12,0)-IFERROR(VLOOKUP(Cal_Energy_Switching!AW$4,Switching!$B$23:$E$31,2,0)/12,0)</f>
        <v>19363.632069895215</v>
      </c>
      <c r="AX224" s="6">
        <f>Cal_Energy!AX223+IFERROR(VLOOKUP(Cal_Energy_Switching!AX$4,Switching!$B$35:$E$44,2,0)/12,0)-IFERROR(VLOOKUP(Cal_Energy_Switching!AX$4,Switching!$B$23:$E$31,2,0)/12,0)</f>
        <v>143433.91768839257</v>
      </c>
      <c r="AY224" s="6">
        <f>Cal_Energy!AY223+IFERROR(VLOOKUP(Cal_Energy_Switching!AY$4,Switching!$B$35:$E$44,2,0)/12,0)-IFERROR(VLOOKUP(Cal_Energy_Switching!AY$4,Switching!$B$23:$E$31,2,0)/12,0)</f>
        <v>23547.511168964476</v>
      </c>
      <c r="AZ224" s="6">
        <f>Cal_Energy!AZ223+IFERROR(VLOOKUP(Cal_Energy_Switching!AZ$4,Switching!$B$35:$E$44,2,0)/12,0)-IFERROR(VLOOKUP(Cal_Energy_Switching!AZ$4,Switching!$B$23:$E$31,2,0)/12,0)</f>
        <v>8540</v>
      </c>
      <c r="BA224" s="6">
        <f>Cal_Energy!BA223+IFERROR(VLOOKUP(Cal_Energy_Switching!BA$4,Switching!$B$35:$E$44,2,0)/12,0)-IFERROR(VLOOKUP(Cal_Energy_Switching!BA$4,Switching!$B$23:$E$31,2,0)/12,0)</f>
        <v>5318.1</v>
      </c>
      <c r="BB224" s="7">
        <f t="shared" si="19"/>
        <v>2835337.0853750221</v>
      </c>
    </row>
    <row r="225" spans="1:54" x14ac:dyDescent="0.25">
      <c r="A225">
        <v>2032</v>
      </c>
      <c r="B225">
        <v>10</v>
      </c>
      <c r="C225" t="s">
        <v>331</v>
      </c>
      <c r="D225" s="6">
        <f>Cal_Energy!D224+IFERROR(VLOOKUP(Cal_Energy_Switching!D$4,Switching!$B$35:$E$44,2,0)/12,0)-IFERROR(VLOOKUP(Cal_Energy_Switching!D$4,Switching!$B$23:$E$31,2,0)/12,0)</f>
        <v>408879.17693669017</v>
      </c>
      <c r="E225" s="35">
        <f t="shared" si="18"/>
        <v>170112.3928382984</v>
      </c>
      <c r="F225" s="1">
        <f>Cal_Energy!F224+IFERROR(VLOOKUP(Cal_Energy_Switching!F$4,Switching!$B$35:$E$44,2,0)/12,0)-IFERROR(VLOOKUP(Cal_Energy_Switching!F$4,Switching!$B$23:$E$31,2,0)/12,0)</f>
        <v>68995.325085319375</v>
      </c>
      <c r="G225" s="1">
        <f>Cal_Energy!G224+IFERROR(VLOOKUP(Cal_Energy_Switching!G$4,Switching!$B$35:$E$44,2,0)/12,0)-IFERROR(VLOOKUP(Cal_Energy_Switching!G$4,Switching!$B$23:$E$31,2,0)/12,0)</f>
        <v>101117.06775297903</v>
      </c>
      <c r="H225" s="35">
        <f t="shared" si="15"/>
        <v>12416.816912462644</v>
      </c>
      <c r="I225" s="1">
        <f>Cal_Energy!I224+IFERROR(VLOOKUP(Cal_Energy_Switching!I$4,Switching!$B$35:$E$44,2,0)/12,0)-IFERROR(VLOOKUP(Cal_Energy_Switching!I$4,Switching!$B$23:$E$31,2,0)/12,0)</f>
        <v>635.63478080554989</v>
      </c>
      <c r="J225" s="1">
        <f>Cal_Energy!J224+IFERROR(VLOOKUP(Cal_Energy_Switching!J$4,Switching!$B$35:$E$44,2,0)/12,0)-IFERROR(VLOOKUP(Cal_Energy_Switching!J$4,Switching!$B$23:$E$31,2,0)/12,0)</f>
        <v>11781.182131657093</v>
      </c>
      <c r="K225" s="6">
        <f>Cal_Energy!K224+IFERROR(VLOOKUP(Cal_Energy_Switching!K$4,Switching!$B$35:$E$44,2,0)/12,0)-IFERROR(VLOOKUP(Cal_Energy_Switching!K$4,Switching!$B$23:$E$31,2,0)/12,0)</f>
        <v>267349.45653769543</v>
      </c>
      <c r="L225" s="6">
        <f>Cal_Energy!L224+IFERROR(VLOOKUP(Cal_Energy_Switching!L$4,Switching!$B$35:$E$44,2,0)/12,0)-IFERROR(VLOOKUP(Cal_Energy_Switching!L$4,Switching!$B$23:$E$31,2,0)/12,0)</f>
        <v>21389.327445301722</v>
      </c>
      <c r="M225" s="6">
        <f>Cal_Energy!M224+IFERROR(VLOOKUP(Cal_Energy_Switching!M$4,Switching!$B$35:$E$44,2,0)/12,0)-IFERROR(VLOOKUP(Cal_Energy_Switching!M$4,Switching!$B$23:$E$31,2,0)/12,0)</f>
        <v>183057.7230317498</v>
      </c>
      <c r="N225" s="6">
        <f>Cal_Energy!N224+IFERROR(VLOOKUP(Cal_Energy_Switching!N$4,Switching!$B$35:$E$44,2,0)/12,0)-IFERROR(VLOOKUP(Cal_Energy_Switching!N$4,Switching!$B$23:$E$31,2,0)/12,0)</f>
        <v>111535.91673480431</v>
      </c>
      <c r="O225" s="6">
        <f>Cal_Energy!O224+IFERROR(VLOOKUP(Cal_Energy_Switching!O$4,Switching!$B$35:$E$44,2,0)/12,0)-IFERROR(VLOOKUP(Cal_Energy_Switching!O$4,Switching!$B$23:$E$31,2,0)/12,0)</f>
        <v>142779.19811524346</v>
      </c>
      <c r="P225" s="6">
        <f>Cal_Energy!P224+IFERROR(VLOOKUP(Cal_Energy_Switching!P$4,Switching!$B$35:$E$44,2,0)/12,0)-IFERROR(VLOOKUP(Cal_Energy_Switching!P$4,Switching!$B$23:$E$31,2,0)/12,0)</f>
        <v>0</v>
      </c>
      <c r="Q225" s="6">
        <f>Cal_Energy!Q224+IFERROR(VLOOKUP(Cal_Energy_Switching!Q$4,Switching!$B$35:$E$44,2,0)/12,0)-IFERROR(VLOOKUP(Cal_Energy_Switching!Q$4,Switching!$B$23:$E$31,2,0)/12,0)</f>
        <v>20162.271215231896</v>
      </c>
      <c r="R225" s="6">
        <f>Cal_Energy!R224+IFERROR(VLOOKUP(Cal_Energy_Switching!R$4,Switching!$B$35:$E$44,2,0)/12,0)-IFERROR(VLOOKUP(Cal_Energy_Switching!R$4,Switching!$B$23:$E$31,2,0)/12,0)</f>
        <v>17488.518561734851</v>
      </c>
      <c r="S225" s="6">
        <f>Cal_Energy!S224+IFERROR(VLOOKUP(Cal_Energy_Switching!S$4,Switching!$B$35:$E$44,2,0)/12,0)-IFERROR(VLOOKUP(Cal_Energy_Switching!S$4,Switching!$B$23:$E$31,2,0)/12,0)</f>
        <v>116517.74191453939</v>
      </c>
      <c r="T225" s="6">
        <f>Cal_Energy!T224+IFERROR(VLOOKUP(Cal_Energy_Switching!T$4,Switching!$B$35:$E$44,2,0)/12,0)-IFERROR(VLOOKUP(Cal_Energy_Switching!T$4,Switching!$B$23:$E$31,2,0)/12,0)</f>
        <v>13.749875300006211</v>
      </c>
      <c r="U225" s="6">
        <f>Cal_Energy!U224+IFERROR(VLOOKUP(Cal_Energy_Switching!U$4,Switching!$B$35:$E$44,2,0)/12,0)-IFERROR(VLOOKUP(Cal_Energy_Switching!U$4,Switching!$B$23:$E$31,2,0)/12,0)</f>
        <v>95.476494849177328</v>
      </c>
      <c r="V225" s="6">
        <f>Cal_Energy!V224+IFERROR(VLOOKUP(Cal_Energy_Switching!V$4,Switching!$B$35:$E$44,2,0)/12,0)-IFERROR(VLOOKUP(Cal_Energy_Switching!V$4,Switching!$B$23:$E$31,2,0)/12,0)</f>
        <v>45507.52425543344</v>
      </c>
      <c r="W225" s="6">
        <f>Cal_Energy!W224+IFERROR(VLOOKUP(Cal_Energy_Switching!W$4,Switching!$B$35:$E$44,2,0)/12,0)-IFERROR(VLOOKUP(Cal_Energy_Switching!W$4,Switching!$B$23:$E$31,2,0)/12,0)</f>
        <v>10232.953710038017</v>
      </c>
      <c r="X225" s="6">
        <f>Cal_Energy!X224+IFERROR(VLOOKUP(Cal_Energy_Switching!X$4,Switching!$B$35:$E$44,2,0)/12,0)-IFERROR(VLOOKUP(Cal_Energy_Switching!X$4,Switching!$B$23:$E$31,2,0)/12,0)</f>
        <v>44402.263273278208</v>
      </c>
      <c r="Y225" s="35">
        <f t="shared" si="16"/>
        <v>6743.7755885301631</v>
      </c>
      <c r="Z225" s="1">
        <f>Cal_Energy!Z224+IFERROR(VLOOKUP(Cal_Energy_Switching!Z$4,Switching!$B$35:$E$44,2,0)/12,0)-IFERROR(VLOOKUP(Cal_Energy_Switching!Z$4,Switching!$B$23:$E$31,2,0)/12,0)</f>
        <v>3503.2521860625061</v>
      </c>
      <c r="AA225" s="1">
        <f>Cal_Energy!AA224+IFERROR(VLOOKUP(Cal_Energy_Switching!AA$4,Switching!$B$35:$E$44,2,0)/12,0)-IFERROR(VLOOKUP(Cal_Energy_Switching!AA$4,Switching!$B$23:$E$31,2,0)/12,0)</f>
        <v>3240.5234024676565</v>
      </c>
      <c r="AB225" s="6">
        <f>Cal_Energy!AB224+IFERROR(VLOOKUP(Cal_Energy_Switching!AB$4,Switching!$B$35:$E$44,2,0)/12,0)-IFERROR(VLOOKUP(Cal_Energy_Switching!AB$4,Switching!$B$23:$E$31,2,0)/12,0)</f>
        <v>69.774566165642341</v>
      </c>
      <c r="AC225" s="6">
        <f>Cal_Energy!AC224+IFERROR(VLOOKUP(Cal_Energy_Switching!AC$4,Switching!$B$35:$E$44,2,0)/12,0)-IFERROR(VLOOKUP(Cal_Energy_Switching!AC$4,Switching!$B$23:$E$31,2,0)/12,0)</f>
        <v>1211.6506926792611</v>
      </c>
      <c r="AD225" s="6">
        <f>Cal_Energy!AD224+IFERROR(VLOOKUP(Cal_Energy_Switching!AD$4,Switching!$B$35:$E$44,2,0)/12,0)-IFERROR(VLOOKUP(Cal_Energy_Switching!AD$4,Switching!$B$23:$E$31,2,0)/12,0)</f>
        <v>560.63998206408451</v>
      </c>
      <c r="AE225" s="6">
        <f>Cal_Energy!AE224+IFERROR(VLOOKUP(Cal_Energy_Switching!AE$4,Switching!$B$35:$E$44,2,0)/12,0)-IFERROR(VLOOKUP(Cal_Energy_Switching!AE$4,Switching!$B$23:$E$31,2,0)/12,0)</f>
        <v>3398.1094742190312</v>
      </c>
      <c r="AF225" s="6">
        <f>Cal_Energy!AF224+IFERROR(VLOOKUP(Cal_Energy_Switching!AF$4,Switching!$B$35:$E$44,2,0)/12,0)-IFERROR(VLOOKUP(Cal_Energy_Switching!AF$4,Switching!$B$23:$E$31,2,0)/12,0)</f>
        <v>9251.1891629471247</v>
      </c>
      <c r="AG225" s="6">
        <f>Cal_Energy!AG224+IFERROR(VLOOKUP(Cal_Energy_Switching!AG$4,Switching!$B$35:$E$44,2,0)/12,0)-IFERROR(VLOOKUP(Cal_Energy_Switching!AG$4,Switching!$B$23:$E$31,2,0)/12,0)</f>
        <v>5733.7068038541183</v>
      </c>
      <c r="AH225" s="6">
        <f>Cal_Energy!AH224+IFERROR(VLOOKUP(Cal_Energy_Switching!AH$4,Switching!$B$35:$E$44,2,0)/12,0)-IFERROR(VLOOKUP(Cal_Energy_Switching!AH$4,Switching!$B$23:$E$31,2,0)/12,0)</f>
        <v>1692.4937790752558</v>
      </c>
      <c r="AI225" s="6">
        <f>Cal_Energy!AI224+IFERROR(VLOOKUP(Cal_Energy_Switching!AI$4,Switching!$B$35:$E$44,2,0)/12,0)-IFERROR(VLOOKUP(Cal_Energy_Switching!AI$4,Switching!$B$23:$E$31,2,0)/12,0)</f>
        <v>3083.729720982371</v>
      </c>
      <c r="AJ225" s="6">
        <f>Cal_Energy!AJ224+IFERROR(VLOOKUP(Cal_Energy_Switching!AJ$4,Switching!$B$35:$E$44,2,0)/12,0)-IFERROR(VLOOKUP(Cal_Energy_Switching!AJ$4,Switching!$B$23:$E$31,2,0)/12,0)</f>
        <v>332493.33899109176</v>
      </c>
      <c r="AK225" s="35">
        <f t="shared" si="17"/>
        <v>112365.5047138744</v>
      </c>
      <c r="AL225" s="1">
        <f>Cal_Energy!AL224+IFERROR(VLOOKUP(Cal_Energy_Switching!AL$4,Switching!$B$35:$E$44,2,0)/12,0)-IFERROR(VLOOKUP(Cal_Energy_Switching!AL$4,Switching!$B$23:$E$31,2,0)/12,0)</f>
        <v>31643.555989884833</v>
      </c>
      <c r="AM225" s="1">
        <f>Cal_Energy!AM224+IFERROR(VLOOKUP(Cal_Energy_Switching!AM$4,Switching!$B$35:$E$44,2,0)/12,0)-IFERROR(VLOOKUP(Cal_Energy_Switching!AM$4,Switching!$B$23:$E$31,2,0)/12,0)</f>
        <v>80721.948723989568</v>
      </c>
      <c r="AN225" s="6">
        <f>Cal_Energy!AN224+IFERROR(VLOOKUP(Cal_Energy_Switching!AN$4,Switching!$B$35:$E$44,2,0)/12,0)-IFERROR(VLOOKUP(Cal_Energy_Switching!AN$4,Switching!$B$23:$E$31,2,0)/12,0)</f>
        <v>275.60289516315993</v>
      </c>
      <c r="AO225" s="6">
        <f>Cal_Energy!AO224+IFERROR(VLOOKUP(Cal_Energy_Switching!AO$4,Switching!$B$35:$E$44,2,0)/12,0)-IFERROR(VLOOKUP(Cal_Energy_Switching!AO$4,Switching!$B$23:$E$31,2,0)/12,0)</f>
        <v>252.29085710267771</v>
      </c>
      <c r="AP225" s="6">
        <f>Cal_Energy!AP224+IFERROR(VLOOKUP(Cal_Energy_Switching!AP$4,Switching!$B$35:$E$44,2,0)/12,0)-IFERROR(VLOOKUP(Cal_Energy_Switching!AP$4,Switching!$B$23:$E$31,2,0)/12,0)</f>
        <v>8377.9592998495791</v>
      </c>
      <c r="AQ225" s="6">
        <f>Cal_Energy!AQ224+IFERROR(VLOOKUP(Cal_Energy_Switching!AQ$4,Switching!$B$35:$E$44,2,0)/12,0)-IFERROR(VLOOKUP(Cal_Energy_Switching!AQ$4,Switching!$B$23:$E$31,2,0)/12,0)</f>
        <v>75959.660902112693</v>
      </c>
      <c r="AR225" s="6">
        <f>Cal_Energy!AR224+IFERROR(VLOOKUP(Cal_Energy_Switching!AR$4,Switching!$B$35:$E$44,2,0)/12,0)-IFERROR(VLOOKUP(Cal_Energy_Switching!AR$4,Switching!$B$23:$E$31,2,0)/12,0)</f>
        <v>11910.361095026294</v>
      </c>
      <c r="AS225" s="6">
        <f>Cal_Energy!AS224+IFERROR(VLOOKUP(Cal_Energy_Switching!AS$4,Switching!$B$35:$E$44,2,0)/12,0)-IFERROR(VLOOKUP(Cal_Energy_Switching!AS$4,Switching!$B$23:$E$31,2,0)/12,0)</f>
        <v>153056.77170586999</v>
      </c>
      <c r="AT225" s="6">
        <f>Cal_Energy!AT224+IFERROR(VLOOKUP(Cal_Energy_Switching!AT$4,Switching!$B$35:$E$44,2,0)/12,0)-IFERROR(VLOOKUP(Cal_Energy_Switching!AT$4,Switching!$B$23:$E$31,2,0)/12,0)</f>
        <v>29736.509221728018</v>
      </c>
      <c r="AU225" s="6">
        <f>Cal_Energy!AU224+IFERROR(VLOOKUP(Cal_Energy_Switching!AU$4,Switching!$B$35:$E$44,2,0)/12,0)-IFERROR(VLOOKUP(Cal_Energy_Switching!AU$4,Switching!$B$23:$E$31,2,0)/12,0)</f>
        <v>72077.045783154565</v>
      </c>
      <c r="AV225" s="6">
        <f>Cal_Energy!AV224+IFERROR(VLOOKUP(Cal_Energy_Switching!AV$4,Switching!$B$35:$E$44,2,0)/12,0)-IFERROR(VLOOKUP(Cal_Energy_Switching!AV$4,Switching!$B$23:$E$31,2,0)/12,0)</f>
        <v>1184.2103650793556</v>
      </c>
      <c r="AW225" s="6">
        <f>Cal_Energy!AW224+IFERROR(VLOOKUP(Cal_Energy_Switching!AW$4,Switching!$B$35:$E$44,2,0)/12,0)-IFERROR(VLOOKUP(Cal_Energy_Switching!AW$4,Switching!$B$23:$E$31,2,0)/12,0)</f>
        <v>19476.078798934566</v>
      </c>
      <c r="AX225" s="6">
        <f>Cal_Energy!AX224+IFERROR(VLOOKUP(Cal_Energy_Switching!AX$4,Switching!$B$35:$E$44,2,0)/12,0)-IFERROR(VLOOKUP(Cal_Energy_Switching!AX$4,Switching!$B$23:$E$31,2,0)/12,0)</f>
        <v>149327.91051803069</v>
      </c>
      <c r="AY225" s="6">
        <f>Cal_Energy!AY224+IFERROR(VLOOKUP(Cal_Energy_Switching!AY$4,Switching!$B$35:$E$44,2,0)/12,0)-IFERROR(VLOOKUP(Cal_Energy_Switching!AY$4,Switching!$B$23:$E$31,2,0)/12,0)</f>
        <v>23665.809884829174</v>
      </c>
      <c r="AZ225" s="6">
        <f>Cal_Energy!AZ224+IFERROR(VLOOKUP(Cal_Energy_Switching!AZ$4,Switching!$B$35:$E$44,2,0)/12,0)-IFERROR(VLOOKUP(Cal_Energy_Switching!AZ$4,Switching!$B$23:$E$31,2,0)/12,0)</f>
        <v>7093.2</v>
      </c>
      <c r="BA225" s="6">
        <f>Cal_Energy!BA224+IFERROR(VLOOKUP(Cal_Energy_Switching!BA$4,Switching!$B$35:$E$44,2,0)/12,0)-IFERROR(VLOOKUP(Cal_Energy_Switching!BA$4,Switching!$B$23:$E$31,2,0)/12,0)</f>
        <v>4450.8</v>
      </c>
      <c r="BB225" s="7">
        <f t="shared" si="19"/>
        <v>2605388.6326550143</v>
      </c>
    </row>
    <row r="226" spans="1:54" x14ac:dyDescent="0.25">
      <c r="A226">
        <v>2032</v>
      </c>
      <c r="B226">
        <v>11</v>
      </c>
      <c r="C226" t="s">
        <v>332</v>
      </c>
      <c r="D226" s="6">
        <f>Cal_Energy!D225+IFERROR(VLOOKUP(Cal_Energy_Switching!D$4,Switching!$B$35:$E$44,2,0)/12,0)-IFERROR(VLOOKUP(Cal_Energy_Switching!D$4,Switching!$B$23:$E$31,2,0)/12,0)</f>
        <v>457081.11422394041</v>
      </c>
      <c r="E226" s="35">
        <f t="shared" si="18"/>
        <v>167012.70603574792</v>
      </c>
      <c r="F226" s="1">
        <f>Cal_Energy!F225+IFERROR(VLOOKUP(Cal_Energy_Switching!F$4,Switching!$B$35:$E$44,2,0)/12,0)-IFERROR(VLOOKUP(Cal_Energy_Switching!F$4,Switching!$B$23:$E$31,2,0)/12,0)</f>
        <v>67755.450364299177</v>
      </c>
      <c r="G226" s="1">
        <f>Cal_Energy!G225+IFERROR(VLOOKUP(Cal_Energy_Switching!G$4,Switching!$B$35:$E$44,2,0)/12,0)-IFERROR(VLOOKUP(Cal_Energy_Switching!G$4,Switching!$B$23:$E$31,2,0)/12,0)</f>
        <v>99257.255671448744</v>
      </c>
      <c r="H226" s="35">
        <f t="shared" si="15"/>
        <v>14186.287944798412</v>
      </c>
      <c r="I226" s="1">
        <f>Cal_Energy!I225+IFERROR(VLOOKUP(Cal_Energy_Switching!I$4,Switching!$B$35:$E$44,2,0)/12,0)-IFERROR(VLOOKUP(Cal_Energy_Switching!I$4,Switching!$B$23:$E$31,2,0)/12,0)</f>
        <v>726.21655709409515</v>
      </c>
      <c r="J226" s="1">
        <f>Cal_Energy!J225+IFERROR(VLOOKUP(Cal_Energy_Switching!J$4,Switching!$B$35:$E$44,2,0)/12,0)-IFERROR(VLOOKUP(Cal_Energy_Switching!J$4,Switching!$B$23:$E$31,2,0)/12,0)</f>
        <v>13460.071387704316</v>
      </c>
      <c r="K226" s="6">
        <f>Cal_Energy!K225+IFERROR(VLOOKUP(Cal_Energy_Switching!K$4,Switching!$B$35:$E$44,2,0)/12,0)-IFERROR(VLOOKUP(Cal_Energy_Switching!K$4,Switching!$B$23:$E$31,2,0)/12,0)</f>
        <v>276735.28968507226</v>
      </c>
      <c r="L226" s="6">
        <f>Cal_Energy!L225+IFERROR(VLOOKUP(Cal_Energy_Switching!L$4,Switching!$B$35:$E$44,2,0)/12,0)-IFERROR(VLOOKUP(Cal_Energy_Switching!L$4,Switching!$B$23:$E$31,2,0)/12,0)</f>
        <v>22367.295827209502</v>
      </c>
      <c r="M226" s="6">
        <f>Cal_Energy!M225+IFERROR(VLOOKUP(Cal_Energy_Switching!M$4,Switching!$B$35:$E$44,2,0)/12,0)-IFERROR(VLOOKUP(Cal_Energy_Switching!M$4,Switching!$B$23:$E$31,2,0)/12,0)</f>
        <v>176655.55292837325</v>
      </c>
      <c r="N226" s="6">
        <f>Cal_Energy!N225+IFERROR(VLOOKUP(Cal_Energy_Switching!N$4,Switching!$B$35:$E$44,2,0)/12,0)-IFERROR(VLOOKUP(Cal_Energy_Switching!N$4,Switching!$B$23:$E$31,2,0)/12,0)</f>
        <v>115224.55280052099</v>
      </c>
      <c r="O226" s="6">
        <f>Cal_Energy!O225+IFERROR(VLOOKUP(Cal_Energy_Switching!O$4,Switching!$B$35:$E$44,2,0)/12,0)-IFERROR(VLOOKUP(Cal_Energy_Switching!O$4,Switching!$B$23:$E$31,2,0)/12,0)</f>
        <v>138511.06695380626</v>
      </c>
      <c r="P226" s="6">
        <f>Cal_Energy!P225+IFERROR(VLOOKUP(Cal_Energy_Switching!P$4,Switching!$B$35:$E$44,2,0)/12,0)-IFERROR(VLOOKUP(Cal_Energy_Switching!P$4,Switching!$B$23:$E$31,2,0)/12,0)</f>
        <v>0</v>
      </c>
      <c r="Q226" s="6">
        <f>Cal_Energy!Q225+IFERROR(VLOOKUP(Cal_Energy_Switching!Q$4,Switching!$B$35:$E$44,2,0)/12,0)-IFERROR(VLOOKUP(Cal_Energy_Switching!Q$4,Switching!$B$23:$E$31,2,0)/12,0)</f>
        <v>19294.722662603705</v>
      </c>
      <c r="R226" s="6">
        <f>Cal_Energy!R225+IFERROR(VLOOKUP(Cal_Energy_Switching!R$4,Switching!$B$35:$E$44,2,0)/12,0)-IFERROR(VLOOKUP(Cal_Energy_Switching!R$4,Switching!$B$23:$E$31,2,0)/12,0)</f>
        <v>18730.363873863585</v>
      </c>
      <c r="S226" s="6">
        <f>Cal_Energy!S225+IFERROR(VLOOKUP(Cal_Energy_Switching!S$4,Switching!$B$35:$E$44,2,0)/12,0)-IFERROR(VLOOKUP(Cal_Energy_Switching!S$4,Switching!$B$23:$E$31,2,0)/12,0)</f>
        <v>125787.27574703534</v>
      </c>
      <c r="T226" s="6">
        <f>Cal_Energy!T225+IFERROR(VLOOKUP(Cal_Energy_Switching!T$4,Switching!$B$35:$E$44,2,0)/12,0)-IFERROR(VLOOKUP(Cal_Energy_Switching!T$4,Switching!$B$23:$E$31,2,0)/12,0)</f>
        <v>16.113560642470379</v>
      </c>
      <c r="U226" s="6">
        <f>Cal_Energy!U225+IFERROR(VLOOKUP(Cal_Energy_Switching!U$4,Switching!$B$35:$E$44,2,0)/12,0)-IFERROR(VLOOKUP(Cal_Energy_Switching!U$4,Switching!$B$23:$E$31,2,0)/12,0)</f>
        <v>101.21904241168258</v>
      </c>
      <c r="V226" s="6">
        <f>Cal_Energy!V225+IFERROR(VLOOKUP(Cal_Energy_Switching!V$4,Switching!$B$35:$E$44,2,0)/12,0)-IFERROR(VLOOKUP(Cal_Energy_Switching!V$4,Switching!$B$23:$E$31,2,0)/12,0)</f>
        <v>44497.248263400274</v>
      </c>
      <c r="W226" s="6">
        <f>Cal_Energy!W225+IFERROR(VLOOKUP(Cal_Energy_Switching!W$4,Switching!$B$35:$E$44,2,0)/12,0)-IFERROR(VLOOKUP(Cal_Energy_Switching!W$4,Switching!$B$23:$E$31,2,0)/12,0)</f>
        <v>10527.139540684408</v>
      </c>
      <c r="X226" s="6">
        <f>Cal_Energy!X225+IFERROR(VLOOKUP(Cal_Energy_Switching!X$4,Switching!$B$35:$E$44,2,0)/12,0)-IFERROR(VLOOKUP(Cal_Energy_Switching!X$4,Switching!$B$23:$E$31,2,0)/12,0)</f>
        <v>43172.979296129291</v>
      </c>
      <c r="Y226" s="35">
        <f t="shared" si="16"/>
        <v>7841.2289457113347</v>
      </c>
      <c r="Z226" s="1">
        <f>Cal_Energy!Z225+IFERROR(VLOOKUP(Cal_Energy_Switching!Z$4,Switching!$B$35:$E$44,2,0)/12,0)-IFERROR(VLOOKUP(Cal_Energy_Switching!Z$4,Switching!$B$23:$E$31,2,0)/12,0)</f>
        <v>4073.3565470655003</v>
      </c>
      <c r="AA226" s="1">
        <f>Cal_Energy!AA225+IFERROR(VLOOKUP(Cal_Energy_Switching!AA$4,Switching!$B$35:$E$44,2,0)/12,0)-IFERROR(VLOOKUP(Cal_Energy_Switching!AA$4,Switching!$B$23:$E$31,2,0)/12,0)</f>
        <v>3767.8723986458349</v>
      </c>
      <c r="AB226" s="6">
        <f>Cal_Energy!AB225+IFERROR(VLOOKUP(Cal_Energy_Switching!AB$4,Switching!$B$35:$E$44,2,0)/12,0)-IFERROR(VLOOKUP(Cal_Energy_Switching!AB$4,Switching!$B$23:$E$31,2,0)/12,0)</f>
        <v>71.320181592281614</v>
      </c>
      <c r="AC226" s="6">
        <f>Cal_Energy!AC225+IFERROR(VLOOKUP(Cal_Energy_Switching!AC$4,Switching!$B$35:$E$44,2,0)/12,0)-IFERROR(VLOOKUP(Cal_Energy_Switching!AC$4,Switching!$B$23:$E$31,2,0)/12,0)</f>
        <v>1507.6395116446699</v>
      </c>
      <c r="AD226" s="6">
        <f>Cal_Energy!AD225+IFERROR(VLOOKUP(Cal_Energy_Switching!AD$4,Switching!$B$35:$E$44,2,0)/12,0)-IFERROR(VLOOKUP(Cal_Energy_Switching!AD$4,Switching!$B$23:$E$31,2,0)/12,0)</f>
        <v>630.44960322305724</v>
      </c>
      <c r="AE226" s="6">
        <f>Cal_Energy!AE225+IFERROR(VLOOKUP(Cal_Energy_Switching!AE$4,Switching!$B$35:$E$44,2,0)/12,0)-IFERROR(VLOOKUP(Cal_Energy_Switching!AE$4,Switching!$B$23:$E$31,2,0)/12,0)</f>
        <v>3260.3828869152812</v>
      </c>
      <c r="AF226" s="6">
        <f>Cal_Energy!AF225+IFERROR(VLOOKUP(Cal_Energy_Switching!AF$4,Switching!$B$35:$E$44,2,0)/12,0)-IFERROR(VLOOKUP(Cal_Energy_Switching!AF$4,Switching!$B$23:$E$31,2,0)/12,0)</f>
        <v>9569.3392402224017</v>
      </c>
      <c r="AG226" s="6">
        <f>Cal_Energy!AG225+IFERROR(VLOOKUP(Cal_Energy_Switching!AG$4,Switching!$B$35:$E$44,2,0)/12,0)-IFERROR(VLOOKUP(Cal_Energy_Switching!AG$4,Switching!$B$23:$E$31,2,0)/12,0)</f>
        <v>5501.3176249043672</v>
      </c>
      <c r="AH226" s="6">
        <f>Cal_Energy!AH225+IFERROR(VLOOKUP(Cal_Energy_Switching!AH$4,Switching!$B$35:$E$44,2,0)/12,0)-IFERROR(VLOOKUP(Cal_Energy_Switching!AH$4,Switching!$B$23:$E$31,2,0)/12,0)</f>
        <v>1623.8964033893426</v>
      </c>
      <c r="AI226" s="6">
        <f>Cal_Energy!AI225+IFERROR(VLOOKUP(Cal_Energy_Switching!AI$4,Switching!$B$35:$E$44,2,0)/12,0)-IFERROR(VLOOKUP(Cal_Energy_Switching!AI$4,Switching!$B$23:$E$31,2,0)/12,0)</f>
        <v>3189.7797467407959</v>
      </c>
      <c r="AJ226" s="6">
        <f>Cal_Energy!AJ225+IFERROR(VLOOKUP(Cal_Energy_Switching!AJ$4,Switching!$B$35:$E$44,2,0)/12,0)-IFERROR(VLOOKUP(Cal_Energy_Switching!AJ$4,Switching!$B$23:$E$31,2,0)/12,0)</f>
        <v>309172.55978822144</v>
      </c>
      <c r="AK226" s="35">
        <f t="shared" si="17"/>
        <v>110337.90995592347</v>
      </c>
      <c r="AL226" s="1">
        <f>Cal_Energy!AL225+IFERROR(VLOOKUP(Cal_Energy_Switching!AL$4,Switching!$B$35:$E$44,2,0)/12,0)-IFERROR(VLOOKUP(Cal_Energy_Switching!AL$4,Switching!$B$23:$E$31,2,0)/12,0)</f>
        <v>31075.829457658572</v>
      </c>
      <c r="AM226" s="1">
        <f>Cal_Energy!AM225+IFERROR(VLOOKUP(Cal_Energy_Switching!AM$4,Switching!$B$35:$E$44,2,0)/12,0)-IFERROR(VLOOKUP(Cal_Energy_Switching!AM$4,Switching!$B$23:$E$31,2,0)/12,0)</f>
        <v>79262.080498264899</v>
      </c>
      <c r="AN226" s="6">
        <f>Cal_Energy!AN225+IFERROR(VLOOKUP(Cal_Energy_Switching!AN$4,Switching!$B$35:$E$44,2,0)/12,0)-IFERROR(VLOOKUP(Cal_Energy_Switching!AN$4,Switching!$B$23:$E$31,2,0)/12,0)</f>
        <v>318.73240531550528</v>
      </c>
      <c r="AO226" s="6">
        <f>Cal_Energy!AO225+IFERROR(VLOOKUP(Cal_Energy_Switching!AO$4,Switching!$B$35:$E$44,2,0)/12,0)-IFERROR(VLOOKUP(Cal_Energy_Switching!AO$4,Switching!$B$23:$E$31,2,0)/12,0)</f>
        <v>273.57055524086076</v>
      </c>
      <c r="AP226" s="6">
        <f>Cal_Energy!AP225+IFERROR(VLOOKUP(Cal_Energy_Switching!AP$4,Switching!$B$35:$E$44,2,0)/12,0)-IFERROR(VLOOKUP(Cal_Energy_Switching!AP$4,Switching!$B$23:$E$31,2,0)/12,0)</f>
        <v>9661.8475014127325</v>
      </c>
      <c r="AQ226" s="6">
        <f>Cal_Energy!AQ225+IFERROR(VLOOKUP(Cal_Energy_Switching!AQ$4,Switching!$B$35:$E$44,2,0)/12,0)-IFERROR(VLOOKUP(Cal_Energy_Switching!AQ$4,Switching!$B$23:$E$31,2,0)/12,0)</f>
        <v>79340.465052638625</v>
      </c>
      <c r="AR226" s="6">
        <f>Cal_Energy!AR225+IFERROR(VLOOKUP(Cal_Energy_Switching!AR$4,Switching!$B$35:$E$44,2,0)/12,0)-IFERROR(VLOOKUP(Cal_Energy_Switching!AR$4,Switching!$B$23:$E$31,2,0)/12,0)</f>
        <v>11107.046939184553</v>
      </c>
      <c r="AS226" s="6">
        <f>Cal_Energy!AS225+IFERROR(VLOOKUP(Cal_Energy_Switching!AS$4,Switching!$B$35:$E$44,2,0)/12,0)-IFERROR(VLOOKUP(Cal_Energy_Switching!AS$4,Switching!$B$23:$E$31,2,0)/12,0)</f>
        <v>145939.17517610814</v>
      </c>
      <c r="AT226" s="6">
        <f>Cal_Energy!AT225+IFERROR(VLOOKUP(Cal_Energy_Switching!AT$4,Switching!$B$35:$E$44,2,0)/12,0)-IFERROR(VLOOKUP(Cal_Energy_Switching!AT$4,Switching!$B$23:$E$31,2,0)/12,0)</f>
        <v>27862.109524763964</v>
      </c>
      <c r="AU226" s="6">
        <f>Cal_Energy!AU225+IFERROR(VLOOKUP(Cal_Energy_Switching!AU$4,Switching!$B$35:$E$44,2,0)/12,0)-IFERROR(VLOOKUP(Cal_Energy_Switching!AU$4,Switching!$B$23:$E$31,2,0)/12,0)</f>
        <v>68727.588592678396</v>
      </c>
      <c r="AV226" s="6">
        <f>Cal_Energy!AV225+IFERROR(VLOOKUP(Cal_Energy_Switching!AV$4,Switching!$B$35:$E$44,2,0)/12,0)-IFERROR(VLOOKUP(Cal_Energy_Switching!AV$4,Switching!$B$23:$E$31,2,0)/12,0)</f>
        <v>1204.7325700328356</v>
      </c>
      <c r="AW226" s="6">
        <f>Cal_Energy!AW225+IFERROR(VLOOKUP(Cal_Energy_Switching!AW$4,Switching!$B$35:$E$44,2,0)/12,0)-IFERROR(VLOOKUP(Cal_Energy_Switching!AW$4,Switching!$B$23:$E$31,2,0)/12,0)</f>
        <v>19779.373710955137</v>
      </c>
      <c r="AX226" s="6">
        <f>Cal_Energy!AX225+IFERROR(VLOOKUP(Cal_Energy_Switching!AX$4,Switching!$B$35:$E$44,2,0)/12,0)-IFERROR(VLOOKUP(Cal_Energy_Switching!AX$4,Switching!$B$23:$E$31,2,0)/12,0)</f>
        <v>151915.74294653718</v>
      </c>
      <c r="AY226" s="6">
        <f>Cal_Energy!AY225+IFERROR(VLOOKUP(Cal_Energy_Switching!AY$4,Switching!$B$35:$E$44,2,0)/12,0)-IFERROR(VLOOKUP(Cal_Energy_Switching!AY$4,Switching!$B$23:$E$31,2,0)/12,0)</f>
        <v>23984.888962778834</v>
      </c>
      <c r="AZ226" s="6">
        <f>Cal_Energy!AZ225+IFERROR(VLOOKUP(Cal_Energy_Switching!AZ$4,Switching!$B$35:$E$44,2,0)/12,0)-IFERROR(VLOOKUP(Cal_Energy_Switching!AZ$4,Switching!$B$23:$E$31,2,0)/12,0)</f>
        <v>7436</v>
      </c>
      <c r="BA226" s="6">
        <f>Cal_Energy!BA225+IFERROR(VLOOKUP(Cal_Energy_Switching!BA$4,Switching!$B$35:$E$44,2,0)/12,0)-IFERROR(VLOOKUP(Cal_Energy_Switching!BA$4,Switching!$B$23:$E$31,2,0)/12,0)</f>
        <v>4366.8</v>
      </c>
      <c r="BB226" s="7">
        <f t="shared" si="19"/>
        <v>2634524.8262123754</v>
      </c>
    </row>
    <row r="227" spans="1:54" x14ac:dyDescent="0.25">
      <c r="A227">
        <v>2032</v>
      </c>
      <c r="B227">
        <v>12</v>
      </c>
      <c r="C227" t="s">
        <v>333</v>
      </c>
      <c r="D227" s="6">
        <f>Cal_Energy!D226+IFERROR(VLOOKUP(Cal_Energy_Switching!D$4,Switching!$B$35:$E$44,2,0)/12,0)-IFERROR(VLOOKUP(Cal_Energy_Switching!D$4,Switching!$B$23:$E$31,2,0)/12,0)</f>
        <v>654376.58237422723</v>
      </c>
      <c r="E227" s="35">
        <f t="shared" si="18"/>
        <v>203700.40502961559</v>
      </c>
      <c r="F227" s="1">
        <f>Cal_Energy!F226+IFERROR(VLOOKUP(Cal_Energy_Switching!F$4,Switching!$B$35:$E$44,2,0)/12,0)-IFERROR(VLOOKUP(Cal_Energy_Switching!F$4,Switching!$B$23:$E$31,2,0)/12,0)</f>
        <v>82430.52996184626</v>
      </c>
      <c r="G227" s="1">
        <f>Cal_Energy!G226+IFERROR(VLOOKUP(Cal_Energy_Switching!G$4,Switching!$B$35:$E$44,2,0)/12,0)-IFERROR(VLOOKUP(Cal_Energy_Switching!G$4,Switching!$B$23:$E$31,2,0)/12,0)</f>
        <v>121269.87506776933</v>
      </c>
      <c r="H227" s="35">
        <f t="shared" si="15"/>
        <v>16251.98113768986</v>
      </c>
      <c r="I227" s="1">
        <f>Cal_Energy!I226+IFERROR(VLOOKUP(Cal_Energy_Switching!I$4,Switching!$B$35:$E$44,2,0)/12,0)-IFERROR(VLOOKUP(Cal_Energy_Switching!I$4,Switching!$B$23:$E$31,2,0)/12,0)</f>
        <v>831.96237336341619</v>
      </c>
      <c r="J227" s="1">
        <f>Cal_Energy!J226+IFERROR(VLOOKUP(Cal_Energy_Switching!J$4,Switching!$B$35:$E$44,2,0)/12,0)-IFERROR(VLOOKUP(Cal_Energy_Switching!J$4,Switching!$B$23:$E$31,2,0)/12,0)</f>
        <v>15420.018764326443</v>
      </c>
      <c r="K227" s="6">
        <f>Cal_Energy!K226+IFERROR(VLOOKUP(Cal_Energy_Switching!K$4,Switching!$B$35:$E$44,2,0)/12,0)-IFERROR(VLOOKUP(Cal_Energy_Switching!K$4,Switching!$B$23:$E$31,2,0)/12,0)</f>
        <v>283561.89487005695</v>
      </c>
      <c r="L227" s="6">
        <f>Cal_Energy!L226+IFERROR(VLOOKUP(Cal_Energy_Switching!L$4,Switching!$B$35:$E$44,2,0)/12,0)-IFERROR(VLOOKUP(Cal_Energy_Switching!L$4,Switching!$B$23:$E$31,2,0)/12,0)</f>
        <v>23078.602316665772</v>
      </c>
      <c r="M227" s="6">
        <f>Cal_Energy!M226+IFERROR(VLOOKUP(Cal_Energy_Switching!M$4,Switching!$B$35:$E$44,2,0)/12,0)-IFERROR(VLOOKUP(Cal_Energy_Switching!M$4,Switching!$B$23:$E$31,2,0)/12,0)</f>
        <v>195472.83213929145</v>
      </c>
      <c r="N227" s="6">
        <f>Cal_Energy!N226+IFERROR(VLOOKUP(Cal_Energy_Switching!N$4,Switching!$B$35:$E$44,2,0)/12,0)-IFERROR(VLOOKUP(Cal_Energy_Switching!N$4,Switching!$B$23:$E$31,2,0)/12,0)</f>
        <v>117907.41128482943</v>
      </c>
      <c r="O227" s="6">
        <f>Cal_Energy!O226+IFERROR(VLOOKUP(Cal_Energy_Switching!O$4,Switching!$B$35:$E$44,2,0)/12,0)-IFERROR(VLOOKUP(Cal_Energy_Switching!O$4,Switching!$B$23:$E$31,2,0)/12,0)</f>
        <v>151055.97195894289</v>
      </c>
      <c r="P227" s="6">
        <f>Cal_Energy!P226+IFERROR(VLOOKUP(Cal_Energy_Switching!P$4,Switching!$B$35:$E$44,2,0)/12,0)-IFERROR(VLOOKUP(Cal_Energy_Switching!P$4,Switching!$B$23:$E$31,2,0)/12,0)</f>
        <v>0</v>
      </c>
      <c r="Q227" s="6">
        <f>Cal_Energy!Q226+IFERROR(VLOOKUP(Cal_Energy_Switching!Q$4,Switching!$B$35:$E$44,2,0)/12,0)-IFERROR(VLOOKUP(Cal_Energy_Switching!Q$4,Switching!$B$23:$E$31,2,0)/12,0)</f>
        <v>20879.415011901958</v>
      </c>
      <c r="R227" s="6">
        <f>Cal_Energy!R226+IFERROR(VLOOKUP(Cal_Energy_Switching!R$4,Switching!$B$35:$E$44,2,0)/12,0)-IFERROR(VLOOKUP(Cal_Energy_Switching!R$4,Switching!$B$23:$E$31,2,0)/12,0)</f>
        <v>19979.207200058598</v>
      </c>
      <c r="S227" s="6">
        <f>Cal_Energy!S226+IFERROR(VLOOKUP(Cal_Energy_Switching!S$4,Switching!$B$35:$E$44,2,0)/12,0)-IFERROR(VLOOKUP(Cal_Energy_Switching!S$4,Switching!$B$23:$E$31,2,0)/12,0)</f>
        <v>133566.44514007508</v>
      </c>
      <c r="T227" s="6">
        <f>Cal_Energy!T226+IFERROR(VLOOKUP(Cal_Energy_Switching!T$4,Switching!$B$35:$E$44,2,0)/12,0)-IFERROR(VLOOKUP(Cal_Energy_Switching!T$4,Switching!$B$23:$E$31,2,0)/12,0)</f>
        <v>20.368289657798393</v>
      </c>
      <c r="U227" s="6">
        <f>Cal_Energy!U226+IFERROR(VLOOKUP(Cal_Energy_Switching!U$4,Switching!$B$35:$E$44,2,0)/12,0)-IFERROR(VLOOKUP(Cal_Energy_Switching!U$4,Switching!$B$23:$E$31,2,0)/12,0)</f>
        <v>119.37205282784996</v>
      </c>
      <c r="V227" s="6">
        <f>Cal_Energy!V226+IFERROR(VLOOKUP(Cal_Energy_Switching!V$4,Switching!$B$35:$E$44,2,0)/12,0)-IFERROR(VLOOKUP(Cal_Energy_Switching!V$4,Switching!$B$23:$E$31,2,0)/12,0)</f>
        <v>48145.895395850552</v>
      </c>
      <c r="W227" s="6">
        <f>Cal_Energy!W226+IFERROR(VLOOKUP(Cal_Energy_Switching!W$4,Switching!$B$35:$E$44,2,0)/12,0)-IFERROR(VLOOKUP(Cal_Energy_Switching!W$4,Switching!$B$23:$E$31,2,0)/12,0)</f>
        <v>12264.164675260761</v>
      </c>
      <c r="X227" s="6">
        <f>Cal_Energy!X226+IFERROR(VLOOKUP(Cal_Energy_Switching!X$4,Switching!$B$35:$E$44,2,0)/12,0)-IFERROR(VLOOKUP(Cal_Energy_Switching!X$4,Switching!$B$23:$E$31,2,0)/12,0)</f>
        <v>38377.646341570609</v>
      </c>
      <c r="Y227" s="35">
        <f t="shared" si="16"/>
        <v>9924.0052407477851</v>
      </c>
      <c r="Z227" s="1">
        <f>Cal_Energy!Z226+IFERROR(VLOOKUP(Cal_Energy_Switching!Z$4,Switching!$B$35:$E$44,2,0)/12,0)-IFERROR(VLOOKUP(Cal_Energy_Switching!Z$4,Switching!$B$23:$E$31,2,0)/12,0)</f>
        <v>5155.3158312794503</v>
      </c>
      <c r="AA227" s="1">
        <f>Cal_Energy!AA226+IFERROR(VLOOKUP(Cal_Energy_Switching!AA$4,Switching!$B$35:$E$44,2,0)/12,0)-IFERROR(VLOOKUP(Cal_Energy_Switching!AA$4,Switching!$B$23:$E$31,2,0)/12,0)</f>
        <v>4768.6894094683339</v>
      </c>
      <c r="AB227" s="6">
        <f>Cal_Energy!AB226+IFERROR(VLOOKUP(Cal_Energy_Switching!AB$4,Switching!$B$35:$E$44,2,0)/12,0)-IFERROR(VLOOKUP(Cal_Energy_Switching!AB$4,Switching!$B$23:$E$31,2,0)/12,0)</f>
        <v>69.486707143398334</v>
      </c>
      <c r="AC227" s="6">
        <f>Cal_Energy!AC226+IFERROR(VLOOKUP(Cal_Energy_Switching!AC$4,Switching!$B$35:$E$44,2,0)/12,0)-IFERROR(VLOOKUP(Cal_Energy_Switching!AC$4,Switching!$B$23:$E$31,2,0)/12,0)</f>
        <v>1885.8005682893468</v>
      </c>
      <c r="AD227" s="6">
        <f>Cal_Energy!AD226+IFERROR(VLOOKUP(Cal_Energy_Switching!AD$4,Switching!$B$35:$E$44,2,0)/12,0)-IFERROR(VLOOKUP(Cal_Energy_Switching!AD$4,Switching!$B$23:$E$31,2,0)/12,0)</f>
        <v>736.29308677712356</v>
      </c>
      <c r="AE227" s="6">
        <f>Cal_Energy!AE226+IFERROR(VLOOKUP(Cal_Energy_Switching!AE$4,Switching!$B$35:$E$44,2,0)/12,0)-IFERROR(VLOOKUP(Cal_Energy_Switching!AE$4,Switching!$B$23:$E$31,2,0)/12,0)</f>
        <v>4342.2329663944029</v>
      </c>
      <c r="AF227" s="6">
        <f>Cal_Energy!AF226+IFERROR(VLOOKUP(Cal_Energy_Switching!AF$4,Switching!$B$35:$E$44,2,0)/12,0)-IFERROR(VLOOKUP(Cal_Energy_Switching!AF$4,Switching!$B$23:$E$31,2,0)/12,0)</f>
        <v>10944.621374853617</v>
      </c>
      <c r="AG227" s="6">
        <f>Cal_Energy!AG226+IFERROR(VLOOKUP(Cal_Energy_Switching!AG$4,Switching!$B$35:$E$44,2,0)/12,0)-IFERROR(VLOOKUP(Cal_Energy_Switching!AG$4,Switching!$B$23:$E$31,2,0)/12,0)</f>
        <v>7326.747679033263</v>
      </c>
      <c r="AH227" s="6">
        <f>Cal_Energy!AH226+IFERROR(VLOOKUP(Cal_Energy_Switching!AH$4,Switching!$B$35:$E$44,2,0)/12,0)-IFERROR(VLOOKUP(Cal_Energy_Switching!AH$4,Switching!$B$23:$E$31,2,0)/12,0)</f>
        <v>2162.7326425694528</v>
      </c>
      <c r="AI227" s="6">
        <f>Cal_Energy!AI226+IFERROR(VLOOKUP(Cal_Energy_Switching!AI$4,Switching!$B$35:$E$44,2,0)/12,0)-IFERROR(VLOOKUP(Cal_Energy_Switching!AI$4,Switching!$B$23:$E$31,2,0)/12,0)</f>
        <v>3648.2071249512014</v>
      </c>
      <c r="AJ227" s="6">
        <f>Cal_Energy!AJ226+IFERROR(VLOOKUP(Cal_Energy_Switching!AJ$4,Switching!$B$35:$E$44,2,0)/12,0)-IFERROR(VLOOKUP(Cal_Energy_Switching!AJ$4,Switching!$B$23:$E$31,2,0)/12,0)</f>
        <v>408906.14363123459</v>
      </c>
      <c r="AK227" s="35">
        <f t="shared" si="17"/>
        <v>115734.49146931623</v>
      </c>
      <c r="AL227" s="1">
        <f>Cal_Energy!AL226+IFERROR(VLOOKUP(Cal_Energy_Switching!AL$4,Switching!$B$35:$E$44,2,0)/12,0)-IFERROR(VLOOKUP(Cal_Energy_Switching!AL$4,Switching!$B$23:$E$31,2,0)/12,0)</f>
        <v>32586.872281408545</v>
      </c>
      <c r="AM227" s="1">
        <f>Cal_Energy!AM226+IFERROR(VLOOKUP(Cal_Energy_Switching!AM$4,Switching!$B$35:$E$44,2,0)/12,0)-IFERROR(VLOOKUP(Cal_Energy_Switching!AM$4,Switching!$B$23:$E$31,2,0)/12,0)</f>
        <v>83147.61918790768</v>
      </c>
      <c r="AN227" s="6">
        <f>Cal_Energy!AN226+IFERROR(VLOOKUP(Cal_Energy_Switching!AN$4,Switching!$B$35:$E$44,2,0)/12,0)-IFERROR(VLOOKUP(Cal_Energy_Switching!AN$4,Switching!$B$23:$E$31,2,0)/12,0)</f>
        <v>359.45803160466022</v>
      </c>
      <c r="AO227" s="6">
        <f>Cal_Energy!AO226+IFERROR(VLOOKUP(Cal_Energy_Switching!AO$4,Switching!$B$35:$E$44,2,0)/12,0)-IFERROR(VLOOKUP(Cal_Energy_Switching!AO$4,Switching!$B$23:$E$31,2,0)/12,0)</f>
        <v>296.02760600688799</v>
      </c>
      <c r="AP227" s="6">
        <f>Cal_Energy!AP226+IFERROR(VLOOKUP(Cal_Energy_Switching!AP$4,Switching!$B$35:$E$44,2,0)/12,0)-IFERROR(VLOOKUP(Cal_Energy_Switching!AP$4,Switching!$B$23:$E$31,2,0)/12,0)</f>
        <v>13957.987223865892</v>
      </c>
      <c r="AQ227" s="6">
        <f>Cal_Energy!AQ226+IFERROR(VLOOKUP(Cal_Energy_Switching!AQ$4,Switching!$B$35:$E$44,2,0)/12,0)-IFERROR(VLOOKUP(Cal_Energy_Switching!AQ$4,Switching!$B$23:$E$31,2,0)/12,0)</f>
        <v>83120.987501171374</v>
      </c>
      <c r="AR227" s="6">
        <f>Cal_Energy!AR226+IFERROR(VLOOKUP(Cal_Energy_Switching!AR$4,Switching!$B$35:$E$44,2,0)/12,0)-IFERROR(VLOOKUP(Cal_Energy_Switching!AR$4,Switching!$B$23:$E$31,2,0)/12,0)</f>
        <v>11633.844978112342</v>
      </c>
      <c r="AS227" s="6">
        <f>Cal_Energy!AS226+IFERROR(VLOOKUP(Cal_Energy_Switching!AS$4,Switching!$B$35:$E$44,2,0)/12,0)-IFERROR(VLOOKUP(Cal_Energy_Switching!AS$4,Switching!$B$23:$E$31,2,0)/12,0)</f>
        <v>150903.32881323938</v>
      </c>
      <c r="AT227" s="6">
        <f>Cal_Energy!AT226+IFERROR(VLOOKUP(Cal_Energy_Switching!AT$4,Switching!$B$35:$E$44,2,0)/12,0)-IFERROR(VLOOKUP(Cal_Energy_Switching!AT$4,Switching!$B$23:$E$31,2,0)/12,0)</f>
        <v>29091.304948928795</v>
      </c>
      <c r="AU227" s="6">
        <f>Cal_Energy!AU226+IFERROR(VLOOKUP(Cal_Energy_Switching!AU$4,Switching!$B$35:$E$44,2,0)/12,0)-IFERROR(VLOOKUP(Cal_Energy_Switching!AU$4,Switching!$B$23:$E$31,2,0)/12,0)</f>
        <v>71063.66089250482</v>
      </c>
      <c r="AV227" s="6">
        <f>Cal_Energy!AV226+IFERROR(VLOOKUP(Cal_Energy_Switching!AV$4,Switching!$B$35:$E$44,2,0)/12,0)-IFERROR(VLOOKUP(Cal_Energy_Switching!AV$4,Switching!$B$23:$E$31,2,0)/12,0)</f>
        <v>1215.9149059849808</v>
      </c>
      <c r="AW227" s="6">
        <f>Cal_Energy!AW226+IFERROR(VLOOKUP(Cal_Energy_Switching!AW$4,Switching!$B$35:$E$44,2,0)/12,0)-IFERROR(VLOOKUP(Cal_Energy_Switching!AW$4,Switching!$B$23:$E$31,2,0)/12,0)</f>
        <v>19264.680013378384</v>
      </c>
      <c r="AX227" s="6">
        <f>Cal_Energy!AX226+IFERROR(VLOOKUP(Cal_Energy_Switching!AX$4,Switching!$B$35:$E$44,2,0)/12,0)-IFERROR(VLOOKUP(Cal_Energy_Switching!AX$4,Switching!$B$23:$E$31,2,0)/12,0)</f>
        <v>153325.82591125826</v>
      </c>
      <c r="AY227" s="6">
        <f>Cal_Energy!AY226+IFERROR(VLOOKUP(Cal_Energy_Switching!AY$4,Switching!$B$35:$E$44,2,0)/12,0)-IFERROR(VLOOKUP(Cal_Energy_Switching!AY$4,Switching!$B$23:$E$31,2,0)/12,0)</f>
        <v>23443.409419468346</v>
      </c>
      <c r="AZ227" s="6">
        <f>Cal_Energy!AZ226+IFERROR(VLOOKUP(Cal_Energy_Switching!AZ$4,Switching!$B$35:$E$44,2,0)/12,0)-IFERROR(VLOOKUP(Cal_Energy_Switching!AZ$4,Switching!$B$23:$E$31,2,0)/12,0)</f>
        <v>9529</v>
      </c>
      <c r="BA227" s="6">
        <f>Cal_Energy!BA226+IFERROR(VLOOKUP(Cal_Energy_Switching!BA$4,Switching!$B$35:$E$44,2,0)/12,0)-IFERROR(VLOOKUP(Cal_Energy_Switching!BA$4,Switching!$B$23:$E$31,2,0)/12,0)</f>
        <v>4790.1000000000004</v>
      </c>
      <c r="BB227" s="7">
        <f t="shared" si="19"/>
        <v>3056434.4879553574</v>
      </c>
    </row>
    <row r="228" spans="1:54" x14ac:dyDescent="0.25">
      <c r="A228">
        <v>2033</v>
      </c>
      <c r="B228">
        <v>1</v>
      </c>
      <c r="C228" t="s">
        <v>334</v>
      </c>
      <c r="D228" s="6">
        <f>Cal_Energy!D227+IFERROR(VLOOKUP(Cal_Energy_Switching!D$4,Switching!$B$35:$E$44,2,0)/12,0)-IFERROR(VLOOKUP(Cal_Energy_Switching!D$4,Switching!$B$23:$E$31,2,0)/12,0)</f>
        <v>785410.98041329882</v>
      </c>
      <c r="E228" s="35">
        <f t="shared" si="18"/>
        <v>220056.75186071586</v>
      </c>
      <c r="F228" s="1">
        <f>Cal_Energy!F227+IFERROR(VLOOKUP(Cal_Energy_Switching!F$4,Switching!$B$35:$E$44,2,0)/12,0)-IFERROR(VLOOKUP(Cal_Energy_Switching!F$4,Switching!$B$23:$E$31,2,0)/12,0)</f>
        <v>88973.068694286354</v>
      </c>
      <c r="G228" s="1">
        <f>Cal_Energy!G227+IFERROR(VLOOKUP(Cal_Energy_Switching!G$4,Switching!$B$35:$E$44,2,0)/12,0)-IFERROR(VLOOKUP(Cal_Energy_Switching!G$4,Switching!$B$23:$E$31,2,0)/12,0)</f>
        <v>131083.68316642952</v>
      </c>
      <c r="H228" s="35">
        <f t="shared" si="15"/>
        <v>16868.938117660193</v>
      </c>
      <c r="I228" s="1">
        <f>Cal_Energy!I227+IFERROR(VLOOKUP(Cal_Energy_Switching!I$4,Switching!$B$35:$E$44,2,0)/12,0)-IFERROR(VLOOKUP(Cal_Energy_Switching!I$4,Switching!$B$23:$E$31,2,0)/12,0)</f>
        <v>863.5452917147602</v>
      </c>
      <c r="J228" s="1">
        <f>Cal_Energy!J227+IFERROR(VLOOKUP(Cal_Energy_Switching!J$4,Switching!$B$35:$E$44,2,0)/12,0)-IFERROR(VLOOKUP(Cal_Energy_Switching!J$4,Switching!$B$23:$E$31,2,0)/12,0)</f>
        <v>16005.392825945431</v>
      </c>
      <c r="K228" s="6">
        <f>Cal_Energy!K227+IFERROR(VLOOKUP(Cal_Energy_Switching!K$4,Switching!$B$35:$E$44,2,0)/12,0)-IFERROR(VLOOKUP(Cal_Energy_Switching!K$4,Switching!$B$23:$E$31,2,0)/12,0)</f>
        <v>268673.48183998052</v>
      </c>
      <c r="L228" s="6">
        <f>Cal_Energy!L227+IFERROR(VLOOKUP(Cal_Energy_Switching!L$4,Switching!$B$35:$E$44,2,0)/12,0)-IFERROR(VLOOKUP(Cal_Energy_Switching!L$4,Switching!$B$23:$E$31,2,0)/12,0)</f>
        <v>21527.285883529723</v>
      </c>
      <c r="M228" s="6">
        <f>Cal_Energy!M227+IFERROR(VLOOKUP(Cal_Energy_Switching!M$4,Switching!$B$35:$E$44,2,0)/12,0)-IFERROR(VLOOKUP(Cal_Energy_Switching!M$4,Switching!$B$23:$E$31,2,0)/12,0)</f>
        <v>192449.6437302579</v>
      </c>
      <c r="N228" s="6">
        <f>Cal_Energy!N227+IFERROR(VLOOKUP(Cal_Energy_Switching!N$4,Switching!$B$35:$E$44,2,0)/12,0)-IFERROR(VLOOKUP(Cal_Energy_Switching!N$4,Switching!$B$23:$E$31,2,0)/12,0)</f>
        <v>112056.25919191427</v>
      </c>
      <c r="O228" s="6">
        <f>Cal_Energy!O227+IFERROR(VLOOKUP(Cal_Energy_Switching!O$4,Switching!$B$35:$E$44,2,0)/12,0)-IFERROR(VLOOKUP(Cal_Energy_Switching!O$4,Switching!$B$23:$E$31,2,0)/12,0)</f>
        <v>149041.02433940975</v>
      </c>
      <c r="P228" s="6">
        <f>Cal_Energy!P227+IFERROR(VLOOKUP(Cal_Energy_Switching!P$4,Switching!$B$35:$E$44,2,0)/12,0)-IFERROR(VLOOKUP(Cal_Energy_Switching!P$4,Switching!$B$23:$E$31,2,0)/12,0)</f>
        <v>0</v>
      </c>
      <c r="Q228" s="6">
        <f>Cal_Energy!Q227+IFERROR(VLOOKUP(Cal_Energy_Switching!Q$4,Switching!$B$35:$E$44,2,0)/12,0)-IFERROR(VLOOKUP(Cal_Energy_Switching!Q$4,Switching!$B$23:$E$31,2,0)/12,0)</f>
        <v>22631.523845938456</v>
      </c>
      <c r="R228" s="6">
        <f>Cal_Energy!R227+IFERROR(VLOOKUP(Cal_Energy_Switching!R$4,Switching!$B$35:$E$44,2,0)/12,0)-IFERROR(VLOOKUP(Cal_Energy_Switching!R$4,Switching!$B$23:$E$31,2,0)/12,0)</f>
        <v>22358.495230325967</v>
      </c>
      <c r="S228" s="6">
        <f>Cal_Energy!S227+IFERROR(VLOOKUP(Cal_Energy_Switching!S$4,Switching!$B$35:$E$44,2,0)/12,0)-IFERROR(VLOOKUP(Cal_Energy_Switching!S$4,Switching!$B$23:$E$31,2,0)/12,0)</f>
        <v>127541.84656788557</v>
      </c>
      <c r="T228" s="6">
        <f>Cal_Energy!T227+IFERROR(VLOOKUP(Cal_Energy_Switching!T$4,Switching!$B$35:$E$44,2,0)/12,0)-IFERROR(VLOOKUP(Cal_Energy_Switching!T$4,Switching!$B$23:$E$31,2,0)/12,0)</f>
        <v>20.950716645741586</v>
      </c>
      <c r="U228" s="6">
        <f>Cal_Energy!U227+IFERROR(VLOOKUP(Cal_Energy_Switching!U$4,Switching!$B$35:$E$44,2,0)/12,0)-IFERROR(VLOOKUP(Cal_Energy_Switching!U$4,Switching!$B$23:$E$31,2,0)/12,0)</f>
        <v>122.41425239051065</v>
      </c>
      <c r="V228" s="6">
        <f>Cal_Energy!V227+IFERROR(VLOOKUP(Cal_Energy_Switching!V$4,Switching!$B$35:$E$44,2,0)/12,0)-IFERROR(VLOOKUP(Cal_Energy_Switching!V$4,Switching!$B$23:$E$31,2,0)/12,0)</f>
        <v>48922.696088106532</v>
      </c>
      <c r="W228" s="6">
        <f>Cal_Energy!W227+IFERROR(VLOOKUP(Cal_Energy_Switching!W$4,Switching!$B$35:$E$44,2,0)/12,0)-IFERROR(VLOOKUP(Cal_Energy_Switching!W$4,Switching!$B$23:$E$31,2,0)/12,0)</f>
        <v>12814.264530466442</v>
      </c>
      <c r="X228" s="6">
        <f>Cal_Energy!X227+IFERROR(VLOOKUP(Cal_Energy_Switching!X$4,Switching!$B$35:$E$44,2,0)/12,0)-IFERROR(VLOOKUP(Cal_Energy_Switching!X$4,Switching!$B$23:$E$31,2,0)/12,0)</f>
        <v>27556.145182953453</v>
      </c>
      <c r="Y228" s="35">
        <f t="shared" si="16"/>
        <v>11124.552937625149</v>
      </c>
      <c r="Z228" s="1">
        <f>Cal_Energy!Z227+IFERROR(VLOOKUP(Cal_Energy_Switching!Z$4,Switching!$B$35:$E$44,2,0)/12,0)-IFERROR(VLOOKUP(Cal_Energy_Switching!Z$4,Switching!$B$23:$E$31,2,0)/12,0)</f>
        <v>5778.9755732660033</v>
      </c>
      <c r="AA228" s="1">
        <f>Cal_Energy!AA227+IFERROR(VLOOKUP(Cal_Energy_Switching!AA$4,Switching!$B$35:$E$44,2,0)/12,0)-IFERROR(VLOOKUP(Cal_Energy_Switching!AA$4,Switching!$B$23:$E$31,2,0)/12,0)</f>
        <v>5345.5773643591456</v>
      </c>
      <c r="AB228" s="6">
        <f>Cal_Energy!AB227+IFERROR(VLOOKUP(Cal_Energy_Switching!AB$4,Switching!$B$35:$E$44,2,0)/12,0)-IFERROR(VLOOKUP(Cal_Energy_Switching!AB$4,Switching!$B$23:$E$31,2,0)/12,0)</f>
        <v>62.575772168776957</v>
      </c>
      <c r="AC228" s="6">
        <f>Cal_Energy!AC227+IFERROR(VLOOKUP(Cal_Energy_Switching!AC$4,Switching!$B$35:$E$44,2,0)/12,0)-IFERROR(VLOOKUP(Cal_Energy_Switching!AC$4,Switching!$B$23:$E$31,2,0)/12,0)</f>
        <v>2019.7162878975851</v>
      </c>
      <c r="AD228" s="6">
        <f>Cal_Energy!AD227+IFERROR(VLOOKUP(Cal_Energy_Switching!AD$4,Switching!$B$35:$E$44,2,0)/12,0)-IFERROR(VLOOKUP(Cal_Energy_Switching!AD$4,Switching!$B$23:$E$31,2,0)/12,0)</f>
        <v>762.26464388801082</v>
      </c>
      <c r="AE228" s="6">
        <f>Cal_Energy!AE227+IFERROR(VLOOKUP(Cal_Energy_Switching!AE$4,Switching!$B$35:$E$44,2,0)/12,0)-IFERROR(VLOOKUP(Cal_Energy_Switching!AE$4,Switching!$B$23:$E$31,2,0)/12,0)</f>
        <v>4494.2655136900739</v>
      </c>
      <c r="AF228" s="6">
        <f>Cal_Energy!AF227+IFERROR(VLOOKUP(Cal_Energy_Switching!AF$4,Switching!$B$35:$E$44,2,0)/12,0)-IFERROR(VLOOKUP(Cal_Energy_Switching!AF$4,Switching!$B$23:$E$31,2,0)/12,0)</f>
        <v>11078.020972716649</v>
      </c>
      <c r="AG228" s="6">
        <f>Cal_Energy!AG227+IFERROR(VLOOKUP(Cal_Energy_Switching!AG$4,Switching!$B$35:$E$44,2,0)/12,0)-IFERROR(VLOOKUP(Cal_Energy_Switching!AG$4,Switching!$B$23:$E$31,2,0)/12,0)</f>
        <v>7583.2756271320513</v>
      </c>
      <c r="AH228" s="6">
        <f>Cal_Energy!AH227+IFERROR(VLOOKUP(Cal_Energy_Switching!AH$4,Switching!$B$35:$E$44,2,0)/12,0)-IFERROR(VLOOKUP(Cal_Energy_Switching!AH$4,Switching!$B$23:$E$31,2,0)/12,0)</f>
        <v>2238.4553767741891</v>
      </c>
      <c r="AI228" s="6">
        <f>Cal_Energy!AI227+IFERROR(VLOOKUP(Cal_Energy_Switching!AI$4,Switching!$B$35:$E$44,2,0)/12,0)-IFERROR(VLOOKUP(Cal_Energy_Switching!AI$4,Switching!$B$23:$E$31,2,0)/12,0)</f>
        <v>3692.6736575722111</v>
      </c>
      <c r="AJ228" s="6">
        <f>Cal_Energy!AJ227+IFERROR(VLOOKUP(Cal_Energy_Switching!AJ$4,Switching!$B$35:$E$44,2,0)/12,0)-IFERROR(VLOOKUP(Cal_Energy_Switching!AJ$4,Switching!$B$23:$E$31,2,0)/12,0)</f>
        <v>452369.43628265162</v>
      </c>
      <c r="AK228" s="35">
        <f t="shared" si="17"/>
        <v>119246.64876008086</v>
      </c>
      <c r="AL228" s="1">
        <f>Cal_Energy!AL227+IFERROR(VLOOKUP(Cal_Energy_Switching!AL$4,Switching!$B$35:$E$44,2,0)/12,0)-IFERROR(VLOOKUP(Cal_Energy_Switching!AL$4,Switching!$B$23:$E$31,2,0)/12,0)</f>
        <v>33570.276322822647</v>
      </c>
      <c r="AM228" s="1">
        <f>Cal_Energy!AM227+IFERROR(VLOOKUP(Cal_Energy_Switching!AM$4,Switching!$B$35:$E$44,2,0)/12,0)-IFERROR(VLOOKUP(Cal_Energy_Switching!AM$4,Switching!$B$23:$E$31,2,0)/12,0)</f>
        <v>85676.372437258222</v>
      </c>
      <c r="AN228" s="6">
        <f>Cal_Energy!AN227+IFERROR(VLOOKUP(Cal_Energy_Switching!AN$4,Switching!$B$35:$E$44,2,0)/12,0)-IFERROR(VLOOKUP(Cal_Energy_Switching!AN$4,Switching!$B$23:$E$31,2,0)/12,0)</f>
        <v>356.31333145939311</v>
      </c>
      <c r="AO228" s="6">
        <f>Cal_Energy!AO227+IFERROR(VLOOKUP(Cal_Energy_Switching!AO$4,Switching!$B$35:$E$44,2,0)/12,0)-IFERROR(VLOOKUP(Cal_Energy_Switching!AO$4,Switching!$B$23:$E$31,2,0)/12,0)</f>
        <v>287.6549043842785</v>
      </c>
      <c r="AP228" s="6">
        <f>Cal_Energy!AP227+IFERROR(VLOOKUP(Cal_Energy_Switching!AP$4,Switching!$B$35:$E$44,2,0)/12,0)-IFERROR(VLOOKUP(Cal_Energy_Switching!AP$4,Switching!$B$23:$E$31,2,0)/12,0)</f>
        <v>15549.462417253024</v>
      </c>
      <c r="AQ228" s="6">
        <f>Cal_Energy!AQ227+IFERROR(VLOOKUP(Cal_Energy_Switching!AQ$4,Switching!$B$35:$E$44,2,0)/12,0)-IFERROR(VLOOKUP(Cal_Energy_Switching!AQ$4,Switching!$B$23:$E$31,2,0)/12,0)</f>
        <v>74716.019830803401</v>
      </c>
      <c r="AR228" s="6">
        <f>Cal_Energy!AR227+IFERROR(VLOOKUP(Cal_Energy_Switching!AR$4,Switching!$B$35:$E$44,2,0)/12,0)-IFERROR(VLOOKUP(Cal_Energy_Switching!AR$4,Switching!$B$23:$E$31,2,0)/12,0)</f>
        <v>11139.651714765834</v>
      </c>
      <c r="AS228" s="6">
        <f>Cal_Energy!AS227+IFERROR(VLOOKUP(Cal_Energy_Switching!AS$4,Switching!$B$35:$E$44,2,0)/12,0)-IFERROR(VLOOKUP(Cal_Energy_Switching!AS$4,Switching!$B$23:$E$31,2,0)/12,0)</f>
        <v>145606.286561571</v>
      </c>
      <c r="AT228" s="6">
        <f>Cal_Energy!AT227+IFERROR(VLOOKUP(Cal_Energy_Switching!AT$4,Switching!$B$35:$E$44,2,0)/12,0)-IFERROR(VLOOKUP(Cal_Energy_Switching!AT$4,Switching!$B$23:$E$31,2,0)/12,0)</f>
        <v>27938.187334453618</v>
      </c>
      <c r="AU228" s="6">
        <f>Cal_Energy!AU227+IFERROR(VLOOKUP(Cal_Energy_Switching!AU$4,Switching!$B$35:$E$44,2,0)/12,0)-IFERROR(VLOOKUP(Cal_Energy_Switching!AU$4,Switching!$B$23:$E$31,2,0)/12,0)</f>
        <v>68570.935127013872</v>
      </c>
      <c r="AV228" s="6">
        <f>Cal_Energy!AV227+IFERROR(VLOOKUP(Cal_Energy_Switching!AV$4,Switching!$B$35:$E$44,2,0)/12,0)-IFERROR(VLOOKUP(Cal_Energy_Switching!AV$4,Switching!$B$23:$E$31,2,0)/12,0)</f>
        <v>1153.1401496111505</v>
      </c>
      <c r="AW228" s="6">
        <f>Cal_Energy!AW227+IFERROR(VLOOKUP(Cal_Energy_Switching!AW$4,Switching!$B$35:$E$44,2,0)/12,0)-IFERROR(VLOOKUP(Cal_Energy_Switching!AW$4,Switching!$B$23:$E$31,2,0)/12,0)</f>
        <v>18425.011957693121</v>
      </c>
      <c r="AX228" s="6">
        <f>Cal_Energy!AX227+IFERROR(VLOOKUP(Cal_Energy_Switching!AX$4,Switching!$B$35:$E$44,2,0)/12,0)-IFERROR(VLOOKUP(Cal_Energy_Switching!AX$4,Switching!$B$23:$E$31,2,0)/12,0)</f>
        <v>145409.98301796088</v>
      </c>
      <c r="AY228" s="6">
        <f>Cal_Energy!AY227+IFERROR(VLOOKUP(Cal_Energy_Switching!AY$4,Switching!$B$35:$E$44,2,0)/12,0)-IFERROR(VLOOKUP(Cal_Energy_Switching!AY$4,Switching!$B$23:$E$31,2,0)/12,0)</f>
        <v>22560.043103802414</v>
      </c>
      <c r="AZ228" s="6">
        <f>Cal_Energy!AZ227+IFERROR(VLOOKUP(Cal_Energy_Switching!AZ$4,Switching!$B$35:$E$44,2,0)/12,0)-IFERROR(VLOOKUP(Cal_Energy_Switching!AZ$4,Switching!$B$23:$E$31,2,0)/12,0)</f>
        <v>10975.5</v>
      </c>
      <c r="BA228" s="6">
        <f>Cal_Energy!BA227+IFERROR(VLOOKUP(Cal_Energy_Switching!BA$4,Switching!$B$35:$E$44,2,0)/12,0)-IFERROR(VLOOKUP(Cal_Energy_Switching!BA$4,Switching!$B$23:$E$31,2,0)/12,0)</f>
        <v>5498.8799999999992</v>
      </c>
      <c r="BB228" s="7">
        <f t="shared" si="19"/>
        <v>3190911.6570744482</v>
      </c>
    </row>
    <row r="229" spans="1:54" x14ac:dyDescent="0.25">
      <c r="A229">
        <v>2033</v>
      </c>
      <c r="B229">
        <v>2</v>
      </c>
      <c r="C229" t="s">
        <v>335</v>
      </c>
      <c r="D229" s="6">
        <f>Cal_Energy!D228+IFERROR(VLOOKUP(Cal_Energy_Switching!D$4,Switching!$B$35:$E$44,2,0)/12,0)-IFERROR(VLOOKUP(Cal_Energy_Switching!D$4,Switching!$B$23:$E$31,2,0)/12,0)</f>
        <v>672567.16266819509</v>
      </c>
      <c r="E229" s="35">
        <f t="shared" si="18"/>
        <v>198888.81282092392</v>
      </c>
      <c r="F229" s="1">
        <f>Cal_Energy!F228+IFERROR(VLOOKUP(Cal_Energy_Switching!F$4,Switching!$B$35:$E$44,2,0)/12,0)-IFERROR(VLOOKUP(Cal_Energy_Switching!F$4,Switching!$B$23:$E$31,2,0)/12,0)</f>
        <v>80505.893078369583</v>
      </c>
      <c r="G229" s="1">
        <f>Cal_Energy!G228+IFERROR(VLOOKUP(Cal_Energy_Switching!G$4,Switching!$B$35:$E$44,2,0)/12,0)-IFERROR(VLOOKUP(Cal_Energy_Switching!G$4,Switching!$B$23:$E$31,2,0)/12,0)</f>
        <v>118382.91974255434</v>
      </c>
      <c r="H229" s="35">
        <f t="shared" si="15"/>
        <v>15614.153753599074</v>
      </c>
      <c r="I229" s="1">
        <f>Cal_Energy!I228+IFERROR(VLOOKUP(Cal_Energy_Switching!I$4,Switching!$B$35:$E$44,2,0)/12,0)-IFERROR(VLOOKUP(Cal_Energy_Switching!I$4,Switching!$B$23:$E$31,2,0)/12,0)</f>
        <v>799.31106889975752</v>
      </c>
      <c r="J229" s="1">
        <f>Cal_Energy!J228+IFERROR(VLOOKUP(Cal_Energy_Switching!J$4,Switching!$B$35:$E$44,2,0)/12,0)-IFERROR(VLOOKUP(Cal_Energy_Switching!J$4,Switching!$B$23:$E$31,2,0)/12,0)</f>
        <v>14814.842684699317</v>
      </c>
      <c r="K229" s="6">
        <f>Cal_Energy!K228+IFERROR(VLOOKUP(Cal_Energy_Switching!K$4,Switching!$B$35:$E$44,2,0)/12,0)-IFERROR(VLOOKUP(Cal_Energy_Switching!K$4,Switching!$B$23:$E$31,2,0)/12,0)</f>
        <v>256871.56935500808</v>
      </c>
      <c r="L229" s="6">
        <f>Cal_Energy!L228+IFERROR(VLOOKUP(Cal_Energy_Switching!L$4,Switching!$B$35:$E$44,2,0)/12,0)-IFERROR(VLOOKUP(Cal_Energy_Switching!L$4,Switching!$B$23:$E$31,2,0)/12,0)</f>
        <v>20297.571155480084</v>
      </c>
      <c r="M229" s="6">
        <f>Cal_Energy!M228+IFERROR(VLOOKUP(Cal_Energy_Switching!M$4,Switching!$B$35:$E$44,2,0)/12,0)-IFERROR(VLOOKUP(Cal_Energy_Switching!M$4,Switching!$B$23:$E$31,2,0)/12,0)</f>
        <v>171189.70331853445</v>
      </c>
      <c r="N229" s="6">
        <f>Cal_Energy!N228+IFERROR(VLOOKUP(Cal_Energy_Switching!N$4,Switching!$B$35:$E$44,2,0)/12,0)-IFERROR(VLOOKUP(Cal_Energy_Switching!N$4,Switching!$B$23:$E$31,2,0)/12,0)</f>
        <v>107418.1030098317</v>
      </c>
      <c r="O229" s="6">
        <f>Cal_Energy!O228+IFERROR(VLOOKUP(Cal_Energy_Switching!O$4,Switching!$B$35:$E$44,2,0)/12,0)-IFERROR(VLOOKUP(Cal_Energy_Switching!O$4,Switching!$B$23:$E$31,2,0)/12,0)</f>
        <v>134867.61745671404</v>
      </c>
      <c r="P229" s="6">
        <f>Cal_Energy!P228+IFERROR(VLOOKUP(Cal_Energy_Switching!P$4,Switching!$B$35:$E$44,2,0)/12,0)-IFERROR(VLOOKUP(Cal_Energy_Switching!P$4,Switching!$B$23:$E$31,2,0)/12,0)</f>
        <v>0</v>
      </c>
      <c r="Q229" s="6">
        <f>Cal_Energy!Q228+IFERROR(VLOOKUP(Cal_Energy_Switching!Q$4,Switching!$B$35:$E$44,2,0)/12,0)-IFERROR(VLOOKUP(Cal_Energy_Switching!Q$4,Switching!$B$23:$E$31,2,0)/12,0)</f>
        <v>20681.271892194847</v>
      </c>
      <c r="R229" s="6">
        <f>Cal_Energy!R228+IFERROR(VLOOKUP(Cal_Energy_Switching!R$4,Switching!$B$35:$E$44,2,0)/12,0)-IFERROR(VLOOKUP(Cal_Energy_Switching!R$4,Switching!$B$23:$E$31,2,0)/12,0)</f>
        <v>20123.803869348718</v>
      </c>
      <c r="S229" s="6">
        <f>Cal_Energy!S228+IFERROR(VLOOKUP(Cal_Energy_Switching!S$4,Switching!$B$35:$E$44,2,0)/12,0)-IFERROR(VLOOKUP(Cal_Energy_Switching!S$4,Switching!$B$23:$E$31,2,0)/12,0)</f>
        <v>120302.20997330736</v>
      </c>
      <c r="T229" s="6">
        <f>Cal_Energy!T228+IFERROR(VLOOKUP(Cal_Energy_Switching!T$4,Switching!$B$35:$E$44,2,0)/12,0)-IFERROR(VLOOKUP(Cal_Energy_Switching!T$4,Switching!$B$23:$E$31,2,0)/12,0)</f>
        <v>11.760695951081397</v>
      </c>
      <c r="U229" s="6">
        <f>Cal_Energy!U228+IFERROR(VLOOKUP(Cal_Energy_Switching!U$4,Switching!$B$35:$E$44,2,0)/12,0)-IFERROR(VLOOKUP(Cal_Energy_Switching!U$4,Switching!$B$23:$E$31,2,0)/12,0)</f>
        <v>105.286645582189</v>
      </c>
      <c r="V229" s="6">
        <f>Cal_Energy!V228+IFERROR(VLOOKUP(Cal_Energy_Switching!V$4,Switching!$B$35:$E$44,2,0)/12,0)-IFERROR(VLOOKUP(Cal_Energy_Switching!V$4,Switching!$B$23:$E$31,2,0)/12,0)</f>
        <v>46508.168692297637</v>
      </c>
      <c r="W229" s="6">
        <f>Cal_Energy!W228+IFERROR(VLOOKUP(Cal_Energy_Switching!W$4,Switching!$B$35:$E$44,2,0)/12,0)-IFERROR(VLOOKUP(Cal_Energy_Switching!W$4,Switching!$B$23:$E$31,2,0)/12,0)</f>
        <v>9292.3748468508056</v>
      </c>
      <c r="X229" s="6">
        <f>Cal_Energy!X228+IFERROR(VLOOKUP(Cal_Energy_Switching!X$4,Switching!$B$35:$E$44,2,0)/12,0)-IFERROR(VLOOKUP(Cal_Energy_Switching!X$4,Switching!$B$23:$E$31,2,0)/12,0)</f>
        <v>19827.656777210337</v>
      </c>
      <c r="Y229" s="35">
        <f t="shared" si="16"/>
        <v>9991.1179213207579</v>
      </c>
      <c r="Z229" s="1">
        <f>Cal_Energy!Z228+IFERROR(VLOOKUP(Cal_Energy_Switching!Z$4,Switching!$B$35:$E$44,2,0)/12,0)-IFERROR(VLOOKUP(Cal_Energy_Switching!Z$4,Switching!$B$23:$E$31,2,0)/12,0)</f>
        <v>5190.1794832268351</v>
      </c>
      <c r="AA229" s="1">
        <f>Cal_Energy!AA228+IFERROR(VLOOKUP(Cal_Energy_Switching!AA$4,Switching!$B$35:$E$44,2,0)/12,0)-IFERROR(VLOOKUP(Cal_Energy_Switching!AA$4,Switching!$B$23:$E$31,2,0)/12,0)</f>
        <v>4800.9384380939227</v>
      </c>
      <c r="AB229" s="6">
        <f>Cal_Energy!AB228+IFERROR(VLOOKUP(Cal_Energy_Switching!AB$4,Switching!$B$35:$E$44,2,0)/12,0)-IFERROR(VLOOKUP(Cal_Energy_Switching!AB$4,Switching!$B$23:$E$31,2,0)/12,0)</f>
        <v>55.653947895948406</v>
      </c>
      <c r="AC229" s="6">
        <f>Cal_Energy!AC228+IFERROR(VLOOKUP(Cal_Energy_Switching!AC$4,Switching!$B$35:$E$44,2,0)/12,0)-IFERROR(VLOOKUP(Cal_Energy_Switching!AC$4,Switching!$B$23:$E$31,2,0)/12,0)</f>
        <v>1872.9402210295025</v>
      </c>
      <c r="AD229" s="6">
        <f>Cal_Energy!AD228+IFERROR(VLOOKUP(Cal_Energy_Switching!AD$4,Switching!$B$35:$E$44,2,0)/12,0)-IFERROR(VLOOKUP(Cal_Energy_Switching!AD$4,Switching!$B$23:$E$31,2,0)/12,0)</f>
        <v>678.95056700136934</v>
      </c>
      <c r="AE229" s="6">
        <f>Cal_Energy!AE228+IFERROR(VLOOKUP(Cal_Energy_Switching!AE$4,Switching!$B$35:$E$44,2,0)/12,0)-IFERROR(VLOOKUP(Cal_Energy_Switching!AE$4,Switching!$B$23:$E$31,2,0)/12,0)</f>
        <v>4136.7858391700447</v>
      </c>
      <c r="AF229" s="6">
        <f>Cal_Energy!AF228+IFERROR(VLOOKUP(Cal_Energy_Switching!AF$4,Switching!$B$35:$E$44,2,0)/12,0)-IFERROR(VLOOKUP(Cal_Energy_Switching!AF$4,Switching!$B$23:$E$31,2,0)/12,0)</f>
        <v>9660.6404789120334</v>
      </c>
      <c r="AG229" s="6">
        <f>Cal_Energy!AG228+IFERROR(VLOOKUP(Cal_Energy_Switching!AG$4,Switching!$B$35:$E$44,2,0)/12,0)-IFERROR(VLOOKUP(Cal_Energy_Switching!AG$4,Switching!$B$23:$E$31,2,0)/12,0)</f>
        <v>6980.0921047688962</v>
      </c>
      <c r="AH229" s="6">
        <f>Cal_Energy!AH228+IFERROR(VLOOKUP(Cal_Energy_Switching!AH$4,Switching!$B$35:$E$44,2,0)/12,0)-IFERROR(VLOOKUP(Cal_Energy_Switching!AH$4,Switching!$B$23:$E$31,2,0)/12,0)</f>
        <v>2060.4057495148886</v>
      </c>
      <c r="AI229" s="6">
        <f>Cal_Energy!AI228+IFERROR(VLOOKUP(Cal_Energy_Switching!AI$4,Switching!$B$35:$E$44,2,0)/12,0)-IFERROR(VLOOKUP(Cal_Energy_Switching!AI$4,Switching!$B$23:$E$31,2,0)/12,0)</f>
        <v>3220.2134929706735</v>
      </c>
      <c r="AJ229" s="6">
        <f>Cal_Energy!AJ228+IFERROR(VLOOKUP(Cal_Energy_Switching!AJ$4,Switching!$B$35:$E$44,2,0)/12,0)-IFERROR(VLOOKUP(Cal_Energy_Switching!AJ$4,Switching!$B$23:$E$31,2,0)/12,0)</f>
        <v>392863.993470755</v>
      </c>
      <c r="AK229" s="35">
        <f t="shared" si="17"/>
        <v>107321.52724869715</v>
      </c>
      <c r="AL229" s="1">
        <f>Cal_Energy!AL228+IFERROR(VLOOKUP(Cal_Energy_Switching!AL$4,Switching!$B$35:$E$44,2,0)/12,0)-IFERROR(VLOOKUP(Cal_Energy_Switching!AL$4,Switching!$B$23:$E$31,2,0)/12,0)</f>
        <v>30231.242299635203</v>
      </c>
      <c r="AM229" s="1">
        <f>Cal_Energy!AM228+IFERROR(VLOOKUP(Cal_Energy_Switching!AM$4,Switching!$B$35:$E$44,2,0)/12,0)-IFERROR(VLOOKUP(Cal_Energy_Switching!AM$4,Switching!$B$23:$E$31,2,0)/12,0)</f>
        <v>77090.284949061941</v>
      </c>
      <c r="AN229" s="6">
        <f>Cal_Energy!AN228+IFERROR(VLOOKUP(Cal_Energy_Switching!AN$4,Switching!$B$35:$E$44,2,0)/12,0)-IFERROR(VLOOKUP(Cal_Energy_Switching!AN$4,Switching!$B$23:$E$31,2,0)/12,0)</f>
        <v>268.53090992228556</v>
      </c>
      <c r="AO229" s="6">
        <f>Cal_Energy!AO228+IFERROR(VLOOKUP(Cal_Energy_Switching!AO$4,Switching!$B$35:$E$44,2,0)/12,0)-IFERROR(VLOOKUP(Cal_Energy_Switching!AO$4,Switching!$B$23:$E$31,2,0)/12,0)</f>
        <v>231.70919852344304</v>
      </c>
      <c r="AP229" s="6">
        <f>Cal_Energy!AP228+IFERROR(VLOOKUP(Cal_Energy_Switching!AP$4,Switching!$B$35:$E$44,2,0)/12,0)-IFERROR(VLOOKUP(Cal_Energy_Switching!AP$4,Switching!$B$23:$E$31,2,0)/12,0)</f>
        <v>12874.462401601335</v>
      </c>
      <c r="AQ229" s="6">
        <f>Cal_Energy!AQ228+IFERROR(VLOOKUP(Cal_Energy_Switching!AQ$4,Switching!$B$35:$E$44,2,0)/12,0)-IFERROR(VLOOKUP(Cal_Energy_Switching!AQ$4,Switching!$B$23:$E$31,2,0)/12,0)</f>
        <v>61496.493247656028</v>
      </c>
      <c r="AR229" s="6">
        <f>Cal_Energy!AR228+IFERROR(VLOOKUP(Cal_Energy_Switching!AR$4,Switching!$B$35:$E$44,2,0)/12,0)-IFERROR(VLOOKUP(Cal_Energy_Switching!AR$4,Switching!$B$23:$E$31,2,0)/12,0)</f>
        <v>9831.3247134414942</v>
      </c>
      <c r="AS229" s="6">
        <f>Cal_Energy!AS228+IFERROR(VLOOKUP(Cal_Energy_Switching!AS$4,Switching!$B$35:$E$44,2,0)/12,0)-IFERROR(VLOOKUP(Cal_Energy_Switching!AS$4,Switching!$B$23:$E$31,2,0)/12,0)</f>
        <v>139260.96678077881</v>
      </c>
      <c r="AT229" s="6">
        <f>Cal_Energy!AT228+IFERROR(VLOOKUP(Cal_Energy_Switching!AT$4,Switching!$B$35:$E$44,2,0)/12,0)-IFERROR(VLOOKUP(Cal_Energy_Switching!AT$4,Switching!$B$23:$E$31,2,0)/12,0)</f>
        <v>24885.424331363487</v>
      </c>
      <c r="AU229" s="6">
        <f>Cal_Energy!AU228+IFERROR(VLOOKUP(Cal_Energy_Switching!AU$4,Switching!$B$35:$E$44,2,0)/12,0)-IFERROR(VLOOKUP(Cal_Energy_Switching!AU$4,Switching!$B$23:$E$31,2,0)/12,0)</f>
        <v>65584.902288994039</v>
      </c>
      <c r="AV229" s="6">
        <f>Cal_Energy!AV228+IFERROR(VLOOKUP(Cal_Energy_Switching!AV$4,Switching!$B$35:$E$44,2,0)/12,0)-IFERROR(VLOOKUP(Cal_Energy_Switching!AV$4,Switching!$B$23:$E$31,2,0)/12,0)</f>
        <v>1079.4154924532822</v>
      </c>
      <c r="AW229" s="6">
        <f>Cal_Energy!AW228+IFERROR(VLOOKUP(Cal_Energy_Switching!AW$4,Switching!$B$35:$E$44,2,0)/12,0)-IFERROR(VLOOKUP(Cal_Energy_Switching!AW$4,Switching!$B$23:$E$31,2,0)/12,0)</f>
        <v>17789.218548257912</v>
      </c>
      <c r="AX229" s="6">
        <f>Cal_Energy!AX228+IFERROR(VLOOKUP(Cal_Energy_Switching!AX$4,Switching!$B$35:$E$44,2,0)/12,0)-IFERROR(VLOOKUP(Cal_Energy_Switching!AX$4,Switching!$B$23:$E$31,2,0)/12,0)</f>
        <v>136113.36703511994</v>
      </c>
      <c r="AY229" s="6">
        <f>Cal_Energy!AY228+IFERROR(VLOOKUP(Cal_Energy_Switching!AY$4,Switching!$B$35:$E$44,2,0)/12,0)-IFERROR(VLOOKUP(Cal_Energy_Switching!AY$4,Switching!$B$23:$E$31,2,0)/12,0)</f>
        <v>21891.161540648147</v>
      </c>
      <c r="AZ229" s="6">
        <f>Cal_Energy!AZ228+IFERROR(VLOOKUP(Cal_Energy_Switching!AZ$4,Switching!$B$35:$E$44,2,0)/12,0)-IFERROR(VLOOKUP(Cal_Energy_Switching!AZ$4,Switching!$B$23:$E$31,2,0)/12,0)</f>
        <v>9522.5</v>
      </c>
      <c r="BA229" s="6">
        <f>Cal_Energy!BA228+IFERROR(VLOOKUP(Cal_Energy_Switching!BA$4,Switching!$B$35:$E$44,2,0)/12,0)-IFERROR(VLOOKUP(Cal_Energy_Switching!BA$4,Switching!$B$23:$E$31,2,0)/12,0)</f>
        <v>4744.8</v>
      </c>
      <c r="BB229" s="7">
        <f t="shared" si="19"/>
        <v>2858983.8244618252</v>
      </c>
    </row>
    <row r="230" spans="1:54" x14ac:dyDescent="0.25">
      <c r="A230">
        <v>2033</v>
      </c>
      <c r="B230">
        <v>3</v>
      </c>
      <c r="C230" t="s">
        <v>336</v>
      </c>
      <c r="D230" s="6">
        <f>Cal_Energy!D229+IFERROR(VLOOKUP(Cal_Energy_Switching!D$4,Switching!$B$35:$E$44,2,0)/12,0)-IFERROR(VLOOKUP(Cal_Energy_Switching!D$4,Switching!$B$23:$E$31,2,0)/12,0)</f>
        <v>589313.99599449569</v>
      </c>
      <c r="E230" s="35">
        <f t="shared" si="18"/>
        <v>184002.21913559004</v>
      </c>
      <c r="F230" s="1">
        <f>Cal_Energy!F229+IFERROR(VLOOKUP(Cal_Energy_Switching!F$4,Switching!$B$35:$E$44,2,0)/12,0)-IFERROR(VLOOKUP(Cal_Energy_Switching!F$4,Switching!$B$23:$E$31,2,0)/12,0)</f>
        <v>74551.255604236037</v>
      </c>
      <c r="G230" s="1">
        <f>Cal_Energy!G229+IFERROR(VLOOKUP(Cal_Energy_Switching!G$4,Switching!$B$35:$E$44,2,0)/12,0)-IFERROR(VLOOKUP(Cal_Energy_Switching!G$4,Switching!$B$23:$E$31,2,0)/12,0)</f>
        <v>109450.96353135401</v>
      </c>
      <c r="H230" s="35">
        <f t="shared" si="15"/>
        <v>14931.691763470084</v>
      </c>
      <c r="I230" s="1">
        <f>Cal_Energy!I229+IFERROR(VLOOKUP(Cal_Energy_Switching!I$4,Switching!$B$35:$E$44,2,0)/12,0)-IFERROR(VLOOKUP(Cal_Energy_Switching!I$4,Switching!$B$23:$E$31,2,0)/12,0)</f>
        <v>764.37485452517319</v>
      </c>
      <c r="J230" s="1">
        <f>Cal_Energy!J229+IFERROR(VLOOKUP(Cal_Energy_Switching!J$4,Switching!$B$35:$E$44,2,0)/12,0)-IFERROR(VLOOKUP(Cal_Energy_Switching!J$4,Switching!$B$23:$E$31,2,0)/12,0)</f>
        <v>14167.316908944911</v>
      </c>
      <c r="K230" s="6">
        <f>Cal_Energy!K229+IFERROR(VLOOKUP(Cal_Energy_Switching!K$4,Switching!$B$35:$E$44,2,0)/12,0)-IFERROR(VLOOKUP(Cal_Energy_Switching!K$4,Switching!$B$23:$E$31,2,0)/12,0)</f>
        <v>261223.99432668352</v>
      </c>
      <c r="L230" s="6">
        <f>Cal_Energy!L229+IFERROR(VLOOKUP(Cal_Energy_Switching!L$4,Switching!$B$35:$E$44,2,0)/12,0)-IFERROR(VLOOKUP(Cal_Energy_Switching!L$4,Switching!$B$23:$E$31,2,0)/12,0)</f>
        <v>20751.077406879202</v>
      </c>
      <c r="M230" s="6">
        <f>Cal_Energy!M229+IFERROR(VLOOKUP(Cal_Energy_Switching!M$4,Switching!$B$35:$E$44,2,0)/12,0)-IFERROR(VLOOKUP(Cal_Energy_Switching!M$4,Switching!$B$23:$E$31,2,0)/12,0)</f>
        <v>172005.50256385637</v>
      </c>
      <c r="N230" s="6">
        <f>Cal_Energy!N229+IFERROR(VLOOKUP(Cal_Energy_Switching!N$4,Switching!$B$35:$E$44,2,0)/12,0)-IFERROR(VLOOKUP(Cal_Energy_Switching!N$4,Switching!$B$23:$E$31,2,0)/12,0)</f>
        <v>109128.60771109362</v>
      </c>
      <c r="O230" s="6">
        <f>Cal_Energy!O229+IFERROR(VLOOKUP(Cal_Energy_Switching!O$4,Switching!$B$35:$E$44,2,0)/12,0)-IFERROR(VLOOKUP(Cal_Energy_Switching!O$4,Switching!$B$23:$E$31,2,0)/12,0)</f>
        <v>135411.48796691396</v>
      </c>
      <c r="P230" s="6">
        <f>Cal_Energy!P229+IFERROR(VLOOKUP(Cal_Energy_Switching!P$4,Switching!$B$35:$E$44,2,0)/12,0)-IFERROR(VLOOKUP(Cal_Energy_Switching!P$4,Switching!$B$23:$E$31,2,0)/12,0)</f>
        <v>0</v>
      </c>
      <c r="Q230" s="6">
        <f>Cal_Energy!Q229+IFERROR(VLOOKUP(Cal_Energy_Switching!Q$4,Switching!$B$35:$E$44,2,0)/12,0)-IFERROR(VLOOKUP(Cal_Energy_Switching!Q$4,Switching!$B$23:$E$31,2,0)/12,0)</f>
        <v>21099.057901087665</v>
      </c>
      <c r="R230" s="6">
        <f>Cal_Energy!R229+IFERROR(VLOOKUP(Cal_Energy_Switching!R$4,Switching!$B$35:$E$44,2,0)/12,0)-IFERROR(VLOOKUP(Cal_Energy_Switching!R$4,Switching!$B$23:$E$31,2,0)/12,0)</f>
        <v>17652.617084789999</v>
      </c>
      <c r="S230" s="6">
        <f>Cal_Energy!S229+IFERROR(VLOOKUP(Cal_Energy_Switching!S$4,Switching!$B$35:$E$44,2,0)/12,0)-IFERROR(VLOOKUP(Cal_Energy_Switching!S$4,Switching!$B$23:$E$31,2,0)/12,0)</f>
        <v>123829.03061069272</v>
      </c>
      <c r="T230" s="6">
        <f>Cal_Energy!T229+IFERROR(VLOOKUP(Cal_Energy_Switching!T$4,Switching!$B$35:$E$44,2,0)/12,0)-IFERROR(VLOOKUP(Cal_Energy_Switching!T$4,Switching!$B$23:$E$31,2,0)/12,0)</f>
        <v>12.839910021531248</v>
      </c>
      <c r="U230" s="6">
        <f>Cal_Energy!U229+IFERROR(VLOOKUP(Cal_Energy_Switching!U$4,Switching!$B$35:$E$44,2,0)/12,0)-IFERROR(VLOOKUP(Cal_Energy_Switching!U$4,Switching!$B$23:$E$31,2,0)/12,0)</f>
        <v>104.70047090315518</v>
      </c>
      <c r="V230" s="6">
        <f>Cal_Energy!V229+IFERROR(VLOOKUP(Cal_Energy_Switching!V$4,Switching!$B$35:$E$44,2,0)/12,0)-IFERROR(VLOOKUP(Cal_Energy_Switching!V$4,Switching!$B$23:$E$31,2,0)/12,0)</f>
        <v>48339.183654632048</v>
      </c>
      <c r="W230" s="6">
        <f>Cal_Energy!W229+IFERROR(VLOOKUP(Cal_Energy_Switching!W$4,Switching!$B$35:$E$44,2,0)/12,0)-IFERROR(VLOOKUP(Cal_Energy_Switching!W$4,Switching!$B$23:$E$31,2,0)/12,0)</f>
        <v>8994.1090394499461</v>
      </c>
      <c r="X230" s="6">
        <f>Cal_Energy!X229+IFERROR(VLOOKUP(Cal_Energy_Switching!X$4,Switching!$B$35:$E$44,2,0)/12,0)-IFERROR(VLOOKUP(Cal_Energy_Switching!X$4,Switching!$B$23:$E$31,2,0)/12,0)</f>
        <v>19811.759360150638</v>
      </c>
      <c r="Y230" s="35">
        <f t="shared" si="16"/>
        <v>9382.1722888381537</v>
      </c>
      <c r="Z230" s="1">
        <f>Cal_Energy!Z229+IFERROR(VLOOKUP(Cal_Energy_Switching!Z$4,Switching!$B$35:$E$44,2,0)/12,0)-IFERROR(VLOOKUP(Cal_Energy_Switching!Z$4,Switching!$B$23:$E$31,2,0)/12,0)</f>
        <v>4873.8447994606368</v>
      </c>
      <c r="AA230" s="1">
        <f>Cal_Energy!AA229+IFERROR(VLOOKUP(Cal_Energy_Switching!AA$4,Switching!$B$35:$E$44,2,0)/12,0)-IFERROR(VLOOKUP(Cal_Energy_Switching!AA$4,Switching!$B$23:$E$31,2,0)/12,0)</f>
        <v>4508.3274893775169</v>
      </c>
      <c r="AB230" s="6">
        <f>Cal_Energy!AB229+IFERROR(VLOOKUP(Cal_Energy_Switching!AB$4,Switching!$B$35:$E$44,2,0)/12,0)-IFERROR(VLOOKUP(Cal_Energy_Switching!AB$4,Switching!$B$23:$E$31,2,0)/12,0)</f>
        <v>56.26166904428986</v>
      </c>
      <c r="AC230" s="6">
        <f>Cal_Energy!AC229+IFERROR(VLOOKUP(Cal_Energy_Switching!AC$4,Switching!$B$35:$E$44,2,0)/12,0)-IFERROR(VLOOKUP(Cal_Energy_Switching!AC$4,Switching!$B$23:$E$31,2,0)/12,0)</f>
        <v>1760.4039557650306</v>
      </c>
      <c r="AD230" s="6">
        <f>Cal_Energy!AD229+IFERROR(VLOOKUP(Cal_Energy_Switching!AD$4,Switching!$B$35:$E$44,2,0)/12,0)-IFERROR(VLOOKUP(Cal_Energy_Switching!AD$4,Switching!$B$23:$E$31,2,0)/12,0)</f>
        <v>648.94550001732932</v>
      </c>
      <c r="AE230" s="6">
        <f>Cal_Energy!AE229+IFERROR(VLOOKUP(Cal_Energy_Switching!AE$4,Switching!$B$35:$E$44,2,0)/12,0)-IFERROR(VLOOKUP(Cal_Energy_Switching!AE$4,Switching!$B$23:$E$31,2,0)/12,0)</f>
        <v>4003.1934800842159</v>
      </c>
      <c r="AF230" s="6">
        <f>Cal_Energy!AF229+IFERROR(VLOOKUP(Cal_Energy_Switching!AF$4,Switching!$B$35:$E$44,2,0)/12,0)-IFERROR(VLOOKUP(Cal_Energy_Switching!AF$4,Switching!$B$23:$E$31,2,0)/12,0)</f>
        <v>9698.8918331309287</v>
      </c>
      <c r="AG230" s="6">
        <f>Cal_Energy!AG229+IFERROR(VLOOKUP(Cal_Energy_Switching!AG$4,Switching!$B$35:$E$44,2,0)/12,0)-IFERROR(VLOOKUP(Cal_Energy_Switching!AG$4,Switching!$B$23:$E$31,2,0)/12,0)</f>
        <v>6754.6787023918641</v>
      </c>
      <c r="AH230" s="6">
        <f>Cal_Energy!AH229+IFERROR(VLOOKUP(Cal_Energy_Switching!AH$4,Switching!$B$35:$E$44,2,0)/12,0)-IFERROR(VLOOKUP(Cal_Energy_Switching!AH$4,Switching!$B$23:$E$31,2,0)/12,0)</f>
        <v>1993.8675057060382</v>
      </c>
      <c r="AI230" s="6">
        <f>Cal_Energy!AI229+IFERROR(VLOOKUP(Cal_Energy_Switching!AI$4,Switching!$B$35:$E$44,2,0)/12,0)-IFERROR(VLOOKUP(Cal_Energy_Switching!AI$4,Switching!$B$23:$E$31,2,0)/12,0)</f>
        <v>3232.9639443769711</v>
      </c>
      <c r="AJ230" s="6">
        <f>Cal_Energy!AJ229+IFERROR(VLOOKUP(Cal_Energy_Switching!AJ$4,Switching!$B$35:$E$44,2,0)/12,0)-IFERROR(VLOOKUP(Cal_Energy_Switching!AJ$4,Switching!$B$23:$E$31,2,0)/12,0)</f>
        <v>372668.41970033332</v>
      </c>
      <c r="AK230" s="35">
        <f t="shared" si="17"/>
        <v>112029.88745442743</v>
      </c>
      <c r="AL230" s="1">
        <f>Cal_Energy!AL229+IFERROR(VLOOKUP(Cal_Energy_Switching!AL$4,Switching!$B$35:$E$44,2,0)/12,0)-IFERROR(VLOOKUP(Cal_Energy_Switching!AL$4,Switching!$B$23:$E$31,2,0)/12,0)</f>
        <v>31549.583157239682</v>
      </c>
      <c r="AM230" s="1">
        <f>Cal_Energy!AM229+IFERROR(VLOOKUP(Cal_Energy_Switching!AM$4,Switching!$B$35:$E$44,2,0)/12,0)-IFERROR(VLOOKUP(Cal_Energy_Switching!AM$4,Switching!$B$23:$E$31,2,0)/12,0)</f>
        <v>80480.304297187744</v>
      </c>
      <c r="AN230" s="6">
        <f>Cal_Energy!AN229+IFERROR(VLOOKUP(Cal_Energy_Switching!AN$4,Switching!$B$35:$E$44,2,0)/12,0)-IFERROR(VLOOKUP(Cal_Energy_Switching!AN$4,Switching!$B$23:$E$31,2,0)/12,0)</f>
        <v>246.97885648472982</v>
      </c>
      <c r="AO230" s="6">
        <f>Cal_Energy!AO229+IFERROR(VLOOKUP(Cal_Energy_Switching!AO$4,Switching!$B$35:$E$44,2,0)/12,0)-IFERROR(VLOOKUP(Cal_Energy_Switching!AO$4,Switching!$B$23:$E$31,2,0)/12,0)</f>
        <v>237.91692936762789</v>
      </c>
      <c r="AP230" s="6">
        <f>Cal_Energy!AP229+IFERROR(VLOOKUP(Cal_Energy_Switching!AP$4,Switching!$B$35:$E$44,2,0)/12,0)-IFERROR(VLOOKUP(Cal_Energy_Switching!AP$4,Switching!$B$23:$E$31,2,0)/12,0)</f>
        <v>11620.951408714569</v>
      </c>
      <c r="AQ230" s="6">
        <f>Cal_Energy!AQ229+IFERROR(VLOOKUP(Cal_Energy_Switching!AQ$4,Switching!$B$35:$E$44,2,0)/12,0)-IFERROR(VLOOKUP(Cal_Energy_Switching!AQ$4,Switching!$B$23:$E$31,2,0)/12,0)</f>
        <v>75459.999422562672</v>
      </c>
      <c r="AR230" s="6">
        <f>Cal_Energy!AR229+IFERROR(VLOOKUP(Cal_Energy_Switching!AR$4,Switching!$B$35:$E$44,2,0)/12,0)-IFERROR(VLOOKUP(Cal_Energy_Switching!AR$4,Switching!$B$23:$E$31,2,0)/12,0)</f>
        <v>10515.934836776589</v>
      </c>
      <c r="AS230" s="6">
        <f>Cal_Energy!AS229+IFERROR(VLOOKUP(Cal_Energy_Switching!AS$4,Switching!$B$35:$E$44,2,0)/12,0)-IFERROR(VLOOKUP(Cal_Energy_Switching!AS$4,Switching!$B$23:$E$31,2,0)/12,0)</f>
        <v>143280.69703381907</v>
      </c>
      <c r="AT230" s="6">
        <f>Cal_Energy!AT229+IFERROR(VLOOKUP(Cal_Energy_Switching!AT$4,Switching!$B$35:$E$44,2,0)/12,0)-IFERROR(VLOOKUP(Cal_Energy_Switching!AT$4,Switching!$B$23:$E$31,2,0)/12,0)</f>
        <v>26482.847952478707</v>
      </c>
      <c r="AU230" s="6">
        <f>Cal_Energy!AU229+IFERROR(VLOOKUP(Cal_Energy_Switching!AU$4,Switching!$B$35:$E$44,2,0)/12,0)-IFERROR(VLOOKUP(Cal_Energy_Switching!AU$4,Switching!$B$23:$E$31,2,0)/12,0)</f>
        <v>67476.540055130565</v>
      </c>
      <c r="AV230" s="6">
        <f>Cal_Energy!AV229+IFERROR(VLOOKUP(Cal_Energy_Switching!AV$4,Switching!$B$35:$E$44,2,0)/12,0)-IFERROR(VLOOKUP(Cal_Energy_Switching!AV$4,Switching!$B$23:$E$31,2,0)/12,0)</f>
        <v>1154.6611998623009</v>
      </c>
      <c r="AW230" s="6">
        <f>Cal_Energy!AW229+IFERROR(VLOOKUP(Cal_Energy_Switching!AW$4,Switching!$B$35:$E$44,2,0)/12,0)-IFERROR(VLOOKUP(Cal_Energy_Switching!AW$4,Switching!$B$23:$E$31,2,0)/12,0)</f>
        <v>18805.703758227814</v>
      </c>
      <c r="AX230" s="6">
        <f>Cal_Energy!AX229+IFERROR(VLOOKUP(Cal_Energy_Switching!AX$4,Switching!$B$35:$E$44,2,0)/12,0)-IFERROR(VLOOKUP(Cal_Energy_Switching!AX$4,Switching!$B$23:$E$31,2,0)/12,0)</f>
        <v>145601.78614897138</v>
      </c>
      <c r="AY230" s="6">
        <f>Cal_Energy!AY229+IFERROR(VLOOKUP(Cal_Energy_Switching!AY$4,Switching!$B$35:$E$44,2,0)/12,0)-IFERROR(VLOOKUP(Cal_Energy_Switching!AY$4,Switching!$B$23:$E$31,2,0)/12,0)</f>
        <v>22960.546982645479</v>
      </c>
      <c r="AZ230" s="6">
        <f>Cal_Energy!AZ229+IFERROR(VLOOKUP(Cal_Energy_Switching!AZ$4,Switching!$B$35:$E$44,2,0)/12,0)-IFERROR(VLOOKUP(Cal_Energy_Switching!AZ$4,Switching!$B$23:$E$31,2,0)/12,0)</f>
        <v>9371</v>
      </c>
      <c r="BA230" s="6">
        <f>Cal_Energy!BA229+IFERROR(VLOOKUP(Cal_Energy_Switching!BA$4,Switching!$B$35:$E$44,2,0)/12,0)-IFERROR(VLOOKUP(Cal_Energy_Switching!BA$4,Switching!$B$23:$E$31,2,0)/12,0)</f>
        <v>4351.2</v>
      </c>
      <c r="BB230" s="7">
        <f t="shared" si="19"/>
        <v>2786408.3255198672</v>
      </c>
    </row>
    <row r="231" spans="1:54" x14ac:dyDescent="0.25">
      <c r="A231">
        <v>2033</v>
      </c>
      <c r="B231">
        <v>4</v>
      </c>
      <c r="C231" t="s">
        <v>337</v>
      </c>
      <c r="D231" s="6">
        <f>Cal_Energy!D230+IFERROR(VLOOKUP(Cal_Energy_Switching!D$4,Switching!$B$35:$E$44,2,0)/12,0)-IFERROR(VLOOKUP(Cal_Energy_Switching!D$4,Switching!$B$23:$E$31,2,0)/12,0)</f>
        <v>437357.05246688094</v>
      </c>
      <c r="E231" s="35">
        <f t="shared" si="18"/>
        <v>160857.58302837081</v>
      </c>
      <c r="F231" s="1">
        <f>Cal_Energy!F230+IFERROR(VLOOKUP(Cal_Energy_Switching!F$4,Switching!$B$35:$E$44,2,0)/12,0)-IFERROR(VLOOKUP(Cal_Energy_Switching!F$4,Switching!$B$23:$E$31,2,0)/12,0)</f>
        <v>65293.401161348324</v>
      </c>
      <c r="G231" s="1">
        <f>Cal_Energy!G230+IFERROR(VLOOKUP(Cal_Energy_Switching!G$4,Switching!$B$35:$E$44,2,0)/12,0)-IFERROR(VLOOKUP(Cal_Energy_Switching!G$4,Switching!$B$23:$E$31,2,0)/12,0)</f>
        <v>95564.181867022475</v>
      </c>
      <c r="H231" s="35">
        <f t="shared" si="15"/>
        <v>12462.38086724714</v>
      </c>
      <c r="I231" s="1">
        <f>Cal_Energy!I230+IFERROR(VLOOKUP(Cal_Energy_Switching!I$4,Switching!$B$35:$E$44,2,0)/12,0)-IFERROR(VLOOKUP(Cal_Energy_Switching!I$4,Switching!$B$23:$E$31,2,0)/12,0)</f>
        <v>637.96726542026693</v>
      </c>
      <c r="J231" s="1">
        <f>Cal_Energy!J230+IFERROR(VLOOKUP(Cal_Energy_Switching!J$4,Switching!$B$35:$E$44,2,0)/12,0)-IFERROR(VLOOKUP(Cal_Energy_Switching!J$4,Switching!$B$23:$E$31,2,0)/12,0)</f>
        <v>11824.413601826873</v>
      </c>
      <c r="K231" s="6">
        <f>Cal_Energy!K230+IFERROR(VLOOKUP(Cal_Energy_Switching!K$4,Switching!$B$35:$E$44,2,0)/12,0)-IFERROR(VLOOKUP(Cal_Energy_Switching!K$4,Switching!$B$23:$E$31,2,0)/12,0)</f>
        <v>248978.98506863939</v>
      </c>
      <c r="L231" s="6">
        <f>Cal_Energy!L230+IFERROR(VLOOKUP(Cal_Energy_Switching!L$4,Switching!$B$35:$E$44,2,0)/12,0)-IFERROR(VLOOKUP(Cal_Energy_Switching!L$4,Switching!$B$23:$E$31,2,0)/12,0)</f>
        <v>19475.19366779078</v>
      </c>
      <c r="M231" s="6">
        <f>Cal_Energy!M230+IFERROR(VLOOKUP(Cal_Energy_Switching!M$4,Switching!$B$35:$E$44,2,0)/12,0)-IFERROR(VLOOKUP(Cal_Energy_Switching!M$4,Switching!$B$23:$E$31,2,0)/12,0)</f>
        <v>164735.80309828764</v>
      </c>
      <c r="N231" s="6">
        <f>Cal_Energy!N230+IFERROR(VLOOKUP(Cal_Energy_Switching!N$4,Switching!$B$35:$E$44,2,0)/12,0)-IFERROR(VLOOKUP(Cal_Energy_Switching!N$4,Switching!$B$23:$E$31,2,0)/12,0)</f>
        <v>104316.31432540948</v>
      </c>
      <c r="O231" s="6">
        <f>Cal_Energy!O230+IFERROR(VLOOKUP(Cal_Energy_Switching!O$4,Switching!$B$35:$E$44,2,0)/12,0)-IFERROR(VLOOKUP(Cal_Energy_Switching!O$4,Switching!$B$23:$E$31,2,0)/12,0)</f>
        <v>130564.98292292035</v>
      </c>
      <c r="P231" s="6">
        <f>Cal_Energy!P230+IFERROR(VLOOKUP(Cal_Energy_Switching!P$4,Switching!$B$35:$E$44,2,0)/12,0)-IFERROR(VLOOKUP(Cal_Energy_Switching!P$4,Switching!$B$23:$E$31,2,0)/12,0)</f>
        <v>0</v>
      </c>
      <c r="Q231" s="6">
        <f>Cal_Energy!Q230+IFERROR(VLOOKUP(Cal_Energy_Switching!Q$4,Switching!$B$35:$E$44,2,0)/12,0)-IFERROR(VLOOKUP(Cal_Energy_Switching!Q$4,Switching!$B$23:$E$31,2,0)/12,0)</f>
        <v>18740.330517779264</v>
      </c>
      <c r="R231" s="6">
        <f>Cal_Energy!R230+IFERROR(VLOOKUP(Cal_Energy_Switching!R$4,Switching!$B$35:$E$44,2,0)/12,0)-IFERROR(VLOOKUP(Cal_Energy_Switching!R$4,Switching!$B$23:$E$31,2,0)/12,0)</f>
        <v>16469.501838847391</v>
      </c>
      <c r="S231" s="6">
        <f>Cal_Energy!S230+IFERROR(VLOOKUP(Cal_Energy_Switching!S$4,Switching!$B$35:$E$44,2,0)/12,0)-IFERROR(VLOOKUP(Cal_Energy_Switching!S$4,Switching!$B$23:$E$31,2,0)/12,0)</f>
        <v>115114.9915279163</v>
      </c>
      <c r="T231" s="6">
        <f>Cal_Energy!T230+IFERROR(VLOOKUP(Cal_Energy_Switching!T$4,Switching!$B$35:$E$44,2,0)/12,0)-IFERROR(VLOOKUP(Cal_Energy_Switching!T$4,Switching!$B$23:$E$31,2,0)/12,0)</f>
        <v>11.253900728258877</v>
      </c>
      <c r="U231" s="6">
        <f>Cal_Energy!U230+IFERROR(VLOOKUP(Cal_Energy_Switching!U$4,Switching!$B$35:$E$44,2,0)/12,0)-IFERROR(VLOOKUP(Cal_Energy_Switching!U$4,Switching!$B$23:$E$31,2,0)/12,0)</f>
        <v>91.062676206572831</v>
      </c>
      <c r="V231" s="6">
        <f>Cal_Energy!V230+IFERROR(VLOOKUP(Cal_Energy_Switching!V$4,Switching!$B$35:$E$44,2,0)/12,0)-IFERROR(VLOOKUP(Cal_Energy_Switching!V$4,Switching!$B$23:$E$31,2,0)/12,0)</f>
        <v>47968.040843209907</v>
      </c>
      <c r="W231" s="6">
        <f>Cal_Energy!W230+IFERROR(VLOOKUP(Cal_Energy_Switching!W$4,Switching!$B$35:$E$44,2,0)/12,0)-IFERROR(VLOOKUP(Cal_Energy_Switching!W$4,Switching!$B$23:$E$31,2,0)/12,0)</f>
        <v>8911.723479923985</v>
      </c>
      <c r="X231" s="6">
        <f>Cal_Energy!X230+IFERROR(VLOOKUP(Cal_Energy_Switching!X$4,Switching!$B$35:$E$44,2,0)/12,0)-IFERROR(VLOOKUP(Cal_Energy_Switching!X$4,Switching!$B$23:$E$31,2,0)/12,0)</f>
        <v>20827.349932696721</v>
      </c>
      <c r="Y231" s="35">
        <f t="shared" si="16"/>
        <v>7740.9361524549768</v>
      </c>
      <c r="Z231" s="1">
        <f>Cal_Energy!Z230+IFERROR(VLOOKUP(Cal_Energy_Switching!Z$4,Switching!$B$35:$E$44,2,0)/12,0)-IFERROR(VLOOKUP(Cal_Energy_Switching!Z$4,Switching!$B$23:$E$31,2,0)/12,0)</f>
        <v>4021.2565116166288</v>
      </c>
      <c r="AA231" s="1">
        <f>Cal_Energy!AA230+IFERROR(VLOOKUP(Cal_Energy_Switching!AA$4,Switching!$B$35:$E$44,2,0)/12,0)-IFERROR(VLOOKUP(Cal_Energy_Switching!AA$4,Switching!$B$23:$E$31,2,0)/12,0)</f>
        <v>3719.6796408383475</v>
      </c>
      <c r="AB231" s="6">
        <f>Cal_Energy!AB230+IFERROR(VLOOKUP(Cal_Energy_Switching!AB$4,Switching!$B$35:$E$44,2,0)/12,0)-IFERROR(VLOOKUP(Cal_Energy_Switching!AB$4,Switching!$B$23:$E$31,2,0)/12,0)</f>
        <v>48.595026411431277</v>
      </c>
      <c r="AC231" s="6">
        <f>Cal_Energy!AC230+IFERROR(VLOOKUP(Cal_Energy_Switching!AC$4,Switching!$B$35:$E$44,2,0)/12,0)-IFERROR(VLOOKUP(Cal_Energy_Switching!AC$4,Switching!$B$23:$E$31,2,0)/12,0)</f>
        <v>1412.2180073265265</v>
      </c>
      <c r="AD231" s="6">
        <f>Cal_Energy!AD230+IFERROR(VLOOKUP(Cal_Energy_Switching!AD$4,Switching!$B$35:$E$44,2,0)/12,0)-IFERROR(VLOOKUP(Cal_Energy_Switching!AD$4,Switching!$B$23:$E$31,2,0)/12,0)</f>
        <v>492.80822498619307</v>
      </c>
      <c r="AE231" s="6">
        <f>Cal_Energy!AE230+IFERROR(VLOOKUP(Cal_Energy_Switching!AE$4,Switching!$B$35:$E$44,2,0)/12,0)-IFERROR(VLOOKUP(Cal_Energy_Switching!AE$4,Switching!$B$23:$E$31,2,0)/12,0)</f>
        <v>3457.633458424265</v>
      </c>
      <c r="AF231" s="6">
        <f>Cal_Energy!AF230+IFERROR(VLOOKUP(Cal_Energy_Switching!AF$4,Switching!$B$35:$E$44,2,0)/12,0)-IFERROR(VLOOKUP(Cal_Energy_Switching!AF$4,Switching!$B$23:$E$31,2,0)/12,0)</f>
        <v>9060.1548248486451</v>
      </c>
      <c r="AG231" s="6">
        <f>Cal_Energy!AG230+IFERROR(VLOOKUP(Cal_Energy_Switching!AG$4,Switching!$B$35:$E$44,2,0)/12,0)-IFERROR(VLOOKUP(Cal_Energy_Switching!AG$4,Switching!$B$23:$E$31,2,0)/12,0)</f>
        <v>5834.142965731593</v>
      </c>
      <c r="AH231" s="6">
        <f>Cal_Energy!AH230+IFERROR(VLOOKUP(Cal_Energy_Switching!AH$4,Switching!$B$35:$E$44,2,0)/12,0)-IFERROR(VLOOKUP(Cal_Energy_Switching!AH$4,Switching!$B$23:$E$31,2,0)/12,0)</f>
        <v>1722.1408442264699</v>
      </c>
      <c r="AI231" s="6">
        <f>Cal_Energy!AI230+IFERROR(VLOOKUP(Cal_Energy_Switching!AI$4,Switching!$B$35:$E$44,2,0)/12,0)-IFERROR(VLOOKUP(Cal_Energy_Switching!AI$4,Switching!$B$23:$E$31,2,0)/12,0)</f>
        <v>3020.0516082828767</v>
      </c>
      <c r="AJ231" s="6">
        <f>Cal_Energy!AJ230+IFERROR(VLOOKUP(Cal_Energy_Switching!AJ$4,Switching!$B$35:$E$44,2,0)/12,0)-IFERROR(VLOOKUP(Cal_Energy_Switching!AJ$4,Switching!$B$23:$E$31,2,0)/12,0)</f>
        <v>308885.16125618399</v>
      </c>
      <c r="AK231" s="35">
        <f t="shared" si="17"/>
        <v>106981.24074135631</v>
      </c>
      <c r="AL231" s="1">
        <f>Cal_Energy!AL230+IFERROR(VLOOKUP(Cal_Energy_Switching!AL$4,Switching!$B$35:$E$44,2,0)/12,0)-IFERROR(VLOOKUP(Cal_Energy_Switching!AL$4,Switching!$B$23:$E$31,2,0)/12,0)</f>
        <v>30135.96207757977</v>
      </c>
      <c r="AM231" s="1">
        <f>Cal_Energy!AM230+IFERROR(VLOOKUP(Cal_Energy_Switching!AM$4,Switching!$B$35:$E$44,2,0)/12,0)-IFERROR(VLOOKUP(Cal_Energy_Switching!AM$4,Switching!$B$23:$E$31,2,0)/12,0)</f>
        <v>76845.278663776538</v>
      </c>
      <c r="AN231" s="6">
        <f>Cal_Energy!AN230+IFERROR(VLOOKUP(Cal_Energy_Switching!AN$4,Switching!$B$35:$E$44,2,0)/12,0)-IFERROR(VLOOKUP(Cal_Energy_Switching!AN$4,Switching!$B$23:$E$31,2,0)/12,0)</f>
        <v>275.22750937755899</v>
      </c>
      <c r="AO231" s="6">
        <f>Cal_Energy!AO230+IFERROR(VLOOKUP(Cal_Energy_Switching!AO$4,Switching!$B$35:$E$44,2,0)/12,0)-IFERROR(VLOOKUP(Cal_Energy_Switching!AO$4,Switching!$B$23:$E$31,2,0)/12,0)</f>
        <v>244.26820741051202</v>
      </c>
      <c r="AP231" s="6">
        <f>Cal_Energy!AP230+IFERROR(VLOOKUP(Cal_Energy_Switching!AP$4,Switching!$B$35:$E$44,2,0)/12,0)-IFERROR(VLOOKUP(Cal_Energy_Switching!AP$4,Switching!$B$23:$E$31,2,0)/12,0)</f>
        <v>7647.3401907119714</v>
      </c>
      <c r="AQ231" s="6">
        <f>Cal_Energy!AQ230+IFERROR(VLOOKUP(Cal_Energy_Switching!AQ$4,Switching!$B$35:$E$44,2,0)/12,0)-IFERROR(VLOOKUP(Cal_Energy_Switching!AQ$4,Switching!$B$23:$E$31,2,0)/12,0)</f>
        <v>86156.928573493467</v>
      </c>
      <c r="AR231" s="6">
        <f>Cal_Energy!AR230+IFERROR(VLOOKUP(Cal_Energy_Switching!AR$4,Switching!$B$35:$E$44,2,0)/12,0)-IFERROR(VLOOKUP(Cal_Energy_Switching!AR$4,Switching!$B$23:$E$31,2,0)/12,0)</f>
        <v>11047.989952981594</v>
      </c>
      <c r="AS231" s="6">
        <f>Cal_Energy!AS230+IFERROR(VLOOKUP(Cal_Energy_Switching!AS$4,Switching!$B$35:$E$44,2,0)/12,0)-IFERROR(VLOOKUP(Cal_Energy_Switching!AS$4,Switching!$B$23:$E$31,2,0)/12,0)</f>
        <v>141508.57664012932</v>
      </c>
      <c r="AT231" s="6">
        <f>Cal_Energy!AT230+IFERROR(VLOOKUP(Cal_Energy_Switching!AT$4,Switching!$B$35:$E$44,2,0)/12,0)-IFERROR(VLOOKUP(Cal_Energy_Switching!AT$4,Switching!$B$23:$E$31,2,0)/12,0)</f>
        <v>27724.309890290391</v>
      </c>
      <c r="AU231" s="6">
        <f>Cal_Energy!AU230+IFERROR(VLOOKUP(Cal_Energy_Switching!AU$4,Switching!$B$35:$E$44,2,0)/12,0)-IFERROR(VLOOKUP(Cal_Energy_Switching!AU$4,Switching!$B$23:$E$31,2,0)/12,0)</f>
        <v>66642.601046335403</v>
      </c>
      <c r="AV231" s="6">
        <f>Cal_Energy!AV230+IFERROR(VLOOKUP(Cal_Energy_Switching!AV$4,Switching!$B$35:$E$44,2,0)/12,0)-IFERROR(VLOOKUP(Cal_Energy_Switching!AV$4,Switching!$B$23:$E$31,2,0)/12,0)</f>
        <v>1165.8647245552008</v>
      </c>
      <c r="AW231" s="6">
        <f>Cal_Energy!AW230+IFERROR(VLOOKUP(Cal_Energy_Switching!AW$4,Switching!$B$35:$E$44,2,0)/12,0)-IFERROR(VLOOKUP(Cal_Energy_Switching!AW$4,Switching!$B$23:$E$31,2,0)/12,0)</f>
        <v>18746.041321688215</v>
      </c>
      <c r="AX231" s="6">
        <f>Cal_Energy!AX230+IFERROR(VLOOKUP(Cal_Energy_Switching!AX$4,Switching!$B$35:$E$44,2,0)/12,0)-IFERROR(VLOOKUP(Cal_Energy_Switching!AX$4,Switching!$B$23:$E$31,2,0)/12,0)</f>
        <v>147014.54099571329</v>
      </c>
      <c r="AY231" s="6">
        <f>Cal_Energy!AY230+IFERROR(VLOOKUP(Cal_Energy_Switching!AY$4,Switching!$B$35:$E$44,2,0)/12,0)-IFERROR(VLOOKUP(Cal_Energy_Switching!AY$4,Switching!$B$23:$E$31,2,0)/12,0)</f>
        <v>22897.77957546262</v>
      </c>
      <c r="AZ231" s="6">
        <f>Cal_Energy!AZ230+IFERROR(VLOOKUP(Cal_Energy_Switching!AZ$4,Switching!$B$35:$E$44,2,0)/12,0)-IFERROR(VLOOKUP(Cal_Energy_Switching!AZ$4,Switching!$B$23:$E$31,2,0)/12,0)</f>
        <v>7236.5</v>
      </c>
      <c r="BA231" s="6">
        <f>Cal_Energy!BA230+IFERROR(VLOOKUP(Cal_Energy_Switching!BA$4,Switching!$B$35:$E$44,2,0)/12,0)-IFERROR(VLOOKUP(Cal_Energy_Switching!BA$4,Switching!$B$23:$E$31,2,0)/12,0)</f>
        <v>4414.32</v>
      </c>
      <c r="BB231" s="7">
        <f t="shared" si="19"/>
        <v>2498259.9219012372</v>
      </c>
    </row>
    <row r="232" spans="1:54" x14ac:dyDescent="0.25">
      <c r="A232">
        <v>2033</v>
      </c>
      <c r="B232">
        <v>5</v>
      </c>
      <c r="C232" t="s">
        <v>338</v>
      </c>
      <c r="D232" s="6">
        <f>Cal_Energy!D231+IFERROR(VLOOKUP(Cal_Energy_Switching!D$4,Switching!$B$35:$E$44,2,0)/12,0)-IFERROR(VLOOKUP(Cal_Energy_Switching!D$4,Switching!$B$23:$E$31,2,0)/12,0)</f>
        <v>407860.64657130948</v>
      </c>
      <c r="E232" s="35">
        <f t="shared" si="18"/>
        <v>174993.55128822496</v>
      </c>
      <c r="F232" s="1">
        <f>Cal_Energy!F231+IFERROR(VLOOKUP(Cal_Energy_Switching!F$4,Switching!$B$35:$E$44,2,0)/12,0)-IFERROR(VLOOKUP(Cal_Energy_Switching!F$4,Switching!$B$23:$E$31,2,0)/12,0)</f>
        <v>70947.788465289996</v>
      </c>
      <c r="G232" s="1">
        <f>Cal_Energy!G231+IFERROR(VLOOKUP(Cal_Energy_Switching!G$4,Switching!$B$35:$E$44,2,0)/12,0)-IFERROR(VLOOKUP(Cal_Energy_Switching!G$4,Switching!$B$23:$E$31,2,0)/12,0)</f>
        <v>104045.76282293496</v>
      </c>
      <c r="H232" s="35">
        <f t="shared" si="15"/>
        <v>14018.596904312488</v>
      </c>
      <c r="I232" s="1">
        <f>Cal_Energy!I231+IFERROR(VLOOKUP(Cal_Energy_Switching!I$4,Switching!$B$35:$E$44,2,0)/12,0)-IFERROR(VLOOKUP(Cal_Energy_Switching!I$4,Switching!$B$23:$E$31,2,0)/12,0)</f>
        <v>717.63221067795837</v>
      </c>
      <c r="J232" s="1">
        <f>Cal_Energy!J231+IFERROR(VLOOKUP(Cal_Energy_Switching!J$4,Switching!$B$35:$E$44,2,0)/12,0)-IFERROR(VLOOKUP(Cal_Energy_Switching!J$4,Switching!$B$23:$E$31,2,0)/12,0)</f>
        <v>13300.964693634529</v>
      </c>
      <c r="K232" s="6">
        <f>Cal_Energy!K231+IFERROR(VLOOKUP(Cal_Energy_Switching!K$4,Switching!$B$35:$E$44,2,0)/12,0)-IFERROR(VLOOKUP(Cal_Energy_Switching!K$4,Switching!$B$23:$E$31,2,0)/12,0)</f>
        <v>289362.91259902413</v>
      </c>
      <c r="L232" s="6">
        <f>Cal_Energy!L231+IFERROR(VLOOKUP(Cal_Energy_Switching!L$4,Switching!$B$35:$E$44,2,0)/12,0)-IFERROR(VLOOKUP(Cal_Energy_Switching!L$4,Switching!$B$23:$E$31,2,0)/12,0)</f>
        <v>23683.046464855408</v>
      </c>
      <c r="M232" s="6">
        <f>Cal_Energy!M231+IFERROR(VLOOKUP(Cal_Energy_Switching!M$4,Switching!$B$35:$E$44,2,0)/12,0)-IFERROR(VLOOKUP(Cal_Energy_Switching!M$4,Switching!$B$23:$E$31,2,0)/12,0)</f>
        <v>190875.04646437799</v>
      </c>
      <c r="N232" s="6">
        <f>Cal_Energy!N231+IFERROR(VLOOKUP(Cal_Energy_Switching!N$4,Switching!$B$35:$E$44,2,0)/12,0)-IFERROR(VLOOKUP(Cal_Energy_Switching!N$4,Switching!$B$23:$E$31,2,0)/12,0)</f>
        <v>120187.21350131251</v>
      </c>
      <c r="O232" s="6">
        <f>Cal_Energy!O231+IFERROR(VLOOKUP(Cal_Energy_Switching!O$4,Switching!$B$35:$E$44,2,0)/12,0)-IFERROR(VLOOKUP(Cal_Energy_Switching!O$4,Switching!$B$23:$E$31,2,0)/12,0)</f>
        <v>147991.2844392269</v>
      </c>
      <c r="P232" s="6">
        <f>Cal_Energy!P231+IFERROR(VLOOKUP(Cal_Energy_Switching!P$4,Switching!$B$35:$E$44,2,0)/12,0)-IFERROR(VLOOKUP(Cal_Energy_Switching!P$4,Switching!$B$23:$E$31,2,0)/12,0)</f>
        <v>0</v>
      </c>
      <c r="Q232" s="6">
        <f>Cal_Energy!Q231+IFERROR(VLOOKUP(Cal_Energy_Switching!Q$4,Switching!$B$35:$E$44,2,0)/12,0)-IFERROR(VLOOKUP(Cal_Energy_Switching!Q$4,Switching!$B$23:$E$31,2,0)/12,0)</f>
        <v>21429.721746224866</v>
      </c>
      <c r="R232" s="6">
        <f>Cal_Energy!R231+IFERROR(VLOOKUP(Cal_Energy_Switching!R$4,Switching!$B$35:$E$44,2,0)/12,0)-IFERROR(VLOOKUP(Cal_Energy_Switching!R$4,Switching!$B$23:$E$31,2,0)/12,0)</f>
        <v>19320.866128162143</v>
      </c>
      <c r="S232" s="6">
        <f>Cal_Energy!S231+IFERROR(VLOOKUP(Cal_Energy_Switching!S$4,Switching!$B$35:$E$44,2,0)/12,0)-IFERROR(VLOOKUP(Cal_Energy_Switching!S$4,Switching!$B$23:$E$31,2,0)/12,0)</f>
        <v>131349.56789215864</v>
      </c>
      <c r="T232" s="6">
        <f>Cal_Energy!T231+IFERROR(VLOOKUP(Cal_Energy_Switching!T$4,Switching!$B$35:$E$44,2,0)/12,0)-IFERROR(VLOOKUP(Cal_Energy_Switching!T$4,Switching!$B$23:$E$31,2,0)/12,0)</f>
        <v>12.74767408151331</v>
      </c>
      <c r="U232" s="6">
        <f>Cal_Energy!U231+IFERROR(VLOOKUP(Cal_Energy_Switching!U$4,Switching!$B$35:$E$44,2,0)/12,0)-IFERROR(VLOOKUP(Cal_Energy_Switching!U$4,Switching!$B$23:$E$31,2,0)/12,0)</f>
        <v>103.69033647975665</v>
      </c>
      <c r="V232" s="6">
        <f>Cal_Energy!V231+IFERROR(VLOOKUP(Cal_Energy_Switching!V$4,Switching!$B$35:$E$44,2,0)/12,0)-IFERROR(VLOOKUP(Cal_Energy_Switching!V$4,Switching!$B$23:$E$31,2,0)/12,0)</f>
        <v>48437.686864592841</v>
      </c>
      <c r="W232" s="6">
        <f>Cal_Energy!W231+IFERROR(VLOOKUP(Cal_Energy_Switching!W$4,Switching!$B$35:$E$44,2,0)/12,0)-IFERROR(VLOOKUP(Cal_Energy_Switching!W$4,Switching!$B$23:$E$31,2,0)/12,0)</f>
        <v>9361.0452490485222</v>
      </c>
      <c r="X232" s="6">
        <f>Cal_Energy!X231+IFERROR(VLOOKUP(Cal_Energy_Switching!X$4,Switching!$B$35:$E$44,2,0)/12,0)-IFERROR(VLOOKUP(Cal_Energy_Switching!X$4,Switching!$B$23:$E$31,2,0)/12,0)</f>
        <v>24086.607835833442</v>
      </c>
      <c r="Y232" s="35">
        <f t="shared" si="16"/>
        <v>7477.634142273414</v>
      </c>
      <c r="Z232" s="1">
        <f>Cal_Energy!Z231+IFERROR(VLOOKUP(Cal_Energy_Switching!Z$4,Switching!$B$35:$E$44,2,0)/12,0)-IFERROR(VLOOKUP(Cal_Energy_Switching!Z$4,Switching!$B$23:$E$31,2,0)/12,0)</f>
        <v>3884.4765534679541</v>
      </c>
      <c r="AA232" s="1">
        <f>Cal_Energy!AA231+IFERROR(VLOOKUP(Cal_Energy_Switching!AA$4,Switching!$B$35:$E$44,2,0)/12,0)-IFERROR(VLOOKUP(Cal_Energy_Switching!AA$4,Switching!$B$23:$E$31,2,0)/12,0)</f>
        <v>3593.1575888054599</v>
      </c>
      <c r="AB232" s="6">
        <f>Cal_Energy!AB231+IFERROR(VLOOKUP(Cal_Energy_Switching!AB$4,Switching!$B$35:$E$44,2,0)/12,0)-IFERROR(VLOOKUP(Cal_Energy_Switching!AB$4,Switching!$B$23:$E$31,2,0)/12,0)</f>
        <v>56.008310649874211</v>
      </c>
      <c r="AC232" s="6">
        <f>Cal_Energy!AC231+IFERROR(VLOOKUP(Cal_Energy_Switching!AC$4,Switching!$B$35:$E$44,2,0)/12,0)-IFERROR(VLOOKUP(Cal_Energy_Switching!AC$4,Switching!$B$23:$E$31,2,0)/12,0)</f>
        <v>1336.5622568200856</v>
      </c>
      <c r="AD232" s="6">
        <f>Cal_Energy!AD231+IFERROR(VLOOKUP(Cal_Energy_Switching!AD$4,Switching!$B$35:$E$44,2,0)/12,0)-IFERROR(VLOOKUP(Cal_Energy_Switching!AD$4,Switching!$B$23:$E$31,2,0)/12,0)</f>
        <v>514.17082768619866</v>
      </c>
      <c r="AE232" s="6">
        <f>Cal_Energy!AE231+IFERROR(VLOOKUP(Cal_Energy_Switching!AE$4,Switching!$B$35:$E$44,2,0)/12,0)-IFERROR(VLOOKUP(Cal_Energy_Switching!AE$4,Switching!$B$23:$E$31,2,0)/12,0)</f>
        <v>3639.6196809777557</v>
      </c>
      <c r="AF232" s="6">
        <f>Cal_Energy!AF231+IFERROR(VLOOKUP(Cal_Energy_Switching!AF$4,Switching!$B$35:$E$44,2,0)/12,0)-IFERROR(VLOOKUP(Cal_Energy_Switching!AF$4,Switching!$B$23:$E$31,2,0)/12,0)</f>
        <v>10074.419274744238</v>
      </c>
      <c r="AG232" s="6">
        <f>Cal_Energy!AG231+IFERROR(VLOOKUP(Cal_Energy_Switching!AG$4,Switching!$B$35:$E$44,2,0)/12,0)-IFERROR(VLOOKUP(Cal_Energy_Switching!AG$4,Switching!$B$23:$E$31,2,0)/12,0)</f>
        <v>6141.2124260827695</v>
      </c>
      <c r="AH232" s="6">
        <f>Cal_Energy!AH231+IFERROR(VLOOKUP(Cal_Energy_Switching!AH$4,Switching!$B$35:$E$44,2,0)/12,0)-IFERROR(VLOOKUP(Cal_Energy_Switching!AH$4,Switching!$B$23:$E$31,2,0)/12,0)</f>
        <v>1812.782582488883</v>
      </c>
      <c r="AI232" s="6">
        <f>Cal_Energy!AI231+IFERROR(VLOOKUP(Cal_Energy_Switching!AI$4,Switching!$B$35:$E$44,2,0)/12,0)-IFERROR(VLOOKUP(Cal_Energy_Switching!AI$4,Switching!$B$23:$E$31,2,0)/12,0)</f>
        <v>3358.1397582480749</v>
      </c>
      <c r="AJ232" s="6">
        <f>Cal_Energy!AJ231+IFERROR(VLOOKUP(Cal_Energy_Switching!AJ$4,Switching!$B$35:$E$44,2,0)/12,0)-IFERROR(VLOOKUP(Cal_Energy_Switching!AJ$4,Switching!$B$23:$E$31,2,0)/12,0)</f>
        <v>364967.13050223066</v>
      </c>
      <c r="AK232" s="35">
        <f t="shared" si="17"/>
        <v>119534.52331607696</v>
      </c>
      <c r="AL232" s="1">
        <f>Cal_Energy!AL231+IFERROR(VLOOKUP(Cal_Energy_Switching!AL$4,Switching!$B$35:$E$44,2,0)/12,0)-IFERROR(VLOOKUP(Cal_Energy_Switching!AL$4,Switching!$B$23:$E$31,2,0)/12,0)</f>
        <v>33650.881198501556</v>
      </c>
      <c r="AM232" s="1">
        <f>Cal_Energy!AM231+IFERROR(VLOOKUP(Cal_Energy_Switching!AM$4,Switching!$B$35:$E$44,2,0)/12,0)-IFERROR(VLOOKUP(Cal_Energy_Switching!AM$4,Switching!$B$23:$E$31,2,0)/12,0)</f>
        <v>85883.642117575408</v>
      </c>
      <c r="AN232" s="6">
        <f>Cal_Energy!AN231+IFERROR(VLOOKUP(Cal_Energy_Switching!AN$4,Switching!$B$35:$E$44,2,0)/12,0)-IFERROR(VLOOKUP(Cal_Energy_Switching!AN$4,Switching!$B$23:$E$31,2,0)/12,0)</f>
        <v>305.89698378842724</v>
      </c>
      <c r="AO232" s="6">
        <f>Cal_Energy!AO231+IFERROR(VLOOKUP(Cal_Energy_Switching!AO$4,Switching!$B$35:$E$44,2,0)/12,0)-IFERROR(VLOOKUP(Cal_Energy_Switching!AO$4,Switching!$B$23:$E$31,2,0)/12,0)</f>
        <v>273.30235580769113</v>
      </c>
      <c r="AP232" s="6">
        <f>Cal_Energy!AP231+IFERROR(VLOOKUP(Cal_Energy_Switching!AP$4,Switching!$B$35:$E$44,2,0)/12,0)-IFERROR(VLOOKUP(Cal_Energy_Switching!AP$4,Switching!$B$23:$E$31,2,0)/12,0)</f>
        <v>8260.8163898469447</v>
      </c>
      <c r="AQ232" s="6">
        <f>Cal_Energy!AQ231+IFERROR(VLOOKUP(Cal_Energy_Switching!AQ$4,Switching!$B$35:$E$44,2,0)/12,0)-IFERROR(VLOOKUP(Cal_Energy_Switching!AQ$4,Switching!$B$23:$E$31,2,0)/12,0)</f>
        <v>96605.900896860607</v>
      </c>
      <c r="AR232" s="6">
        <f>Cal_Energy!AR231+IFERROR(VLOOKUP(Cal_Energy_Switching!AR$4,Switching!$B$35:$E$44,2,0)/12,0)-IFERROR(VLOOKUP(Cal_Energy_Switching!AR$4,Switching!$B$23:$E$31,2,0)/12,0)</f>
        <v>12705.092449746118</v>
      </c>
      <c r="AS232" s="6">
        <f>Cal_Energy!AS231+IFERROR(VLOOKUP(Cal_Energy_Switching!AS$4,Switching!$B$35:$E$44,2,0)/12,0)-IFERROR(VLOOKUP(Cal_Energy_Switching!AS$4,Switching!$B$23:$E$31,2,0)/12,0)</f>
        <v>166481.80402085456</v>
      </c>
      <c r="AT232" s="6">
        <f>Cal_Energy!AT231+IFERROR(VLOOKUP(Cal_Energy_Switching!AT$4,Switching!$B$35:$E$44,2,0)/12,0)-IFERROR(VLOOKUP(Cal_Energy_Switching!AT$4,Switching!$B$23:$E$31,2,0)/12,0)</f>
        <v>31590.882382740951</v>
      </c>
      <c r="AU232" s="6">
        <f>Cal_Energy!AU231+IFERROR(VLOOKUP(Cal_Energy_Switching!AU$4,Switching!$B$35:$E$44,2,0)/12,0)-IFERROR(VLOOKUP(Cal_Energy_Switching!AU$4,Switching!$B$23:$E$31,2,0)/12,0)</f>
        <v>78394.708049029694</v>
      </c>
      <c r="AV232" s="6">
        <f>Cal_Energy!AV231+IFERROR(VLOOKUP(Cal_Energy_Switching!AV$4,Switching!$B$35:$E$44,2,0)/12,0)-IFERROR(VLOOKUP(Cal_Energy_Switching!AV$4,Switching!$B$23:$E$31,2,0)/12,0)</f>
        <v>1354.3896650770023</v>
      </c>
      <c r="AW232" s="6">
        <f>Cal_Energy!AW231+IFERROR(VLOOKUP(Cal_Energy_Switching!AW$4,Switching!$B$35:$E$44,2,0)/12,0)-IFERROR(VLOOKUP(Cal_Energy_Switching!AW$4,Switching!$B$23:$E$31,2,0)/12,0)</f>
        <v>22030.465115649313</v>
      </c>
      <c r="AX232" s="6">
        <f>Cal_Energy!AX231+IFERROR(VLOOKUP(Cal_Energy_Switching!AX$4,Switching!$B$35:$E$44,2,0)/12,0)-IFERROR(VLOOKUP(Cal_Energy_Switching!AX$4,Switching!$B$23:$E$31,2,0)/12,0)</f>
        <v>170787.3741669296</v>
      </c>
      <c r="AY232" s="6">
        <f>Cal_Energy!AY231+IFERROR(VLOOKUP(Cal_Energy_Switching!AY$4,Switching!$B$35:$E$44,2,0)/12,0)-IFERROR(VLOOKUP(Cal_Energy_Switching!AY$4,Switching!$B$23:$E$31,2,0)/12,0)</f>
        <v>26353.132350064865</v>
      </c>
      <c r="AZ232" s="6">
        <f>Cal_Energy!AZ231+IFERROR(VLOOKUP(Cal_Energy_Switching!AZ$4,Switching!$B$35:$E$44,2,0)/12,0)-IFERROR(VLOOKUP(Cal_Energy_Switching!AZ$4,Switching!$B$23:$E$31,2,0)/12,0)</f>
        <v>8289</v>
      </c>
      <c r="BA232" s="6">
        <f>Cal_Energy!BA231+IFERROR(VLOOKUP(Cal_Energy_Switching!BA$4,Switching!$B$35:$E$44,2,0)/12,0)-IFERROR(VLOOKUP(Cal_Energy_Switching!BA$4,Switching!$B$23:$E$31,2,0)/12,0)</f>
        <v>4343.3999999999996</v>
      </c>
      <c r="BB232" s="7">
        <f t="shared" si="19"/>
        <v>2769762.5998639003</v>
      </c>
    </row>
    <row r="233" spans="1:54" x14ac:dyDescent="0.25">
      <c r="A233">
        <v>2033</v>
      </c>
      <c r="B233">
        <v>6</v>
      </c>
      <c r="C233" t="s">
        <v>339</v>
      </c>
      <c r="D233" s="6">
        <f>Cal_Energy!D232+IFERROR(VLOOKUP(Cal_Energy_Switching!D$4,Switching!$B$35:$E$44,2,0)/12,0)-IFERROR(VLOOKUP(Cal_Energy_Switching!D$4,Switching!$B$23:$E$31,2,0)/12,0)</f>
        <v>513116.27716911543</v>
      </c>
      <c r="E233" s="35">
        <f t="shared" si="18"/>
        <v>200566.77936027496</v>
      </c>
      <c r="F233" s="1">
        <f>Cal_Energy!F232+IFERROR(VLOOKUP(Cal_Energy_Switching!F$4,Switching!$B$35:$E$44,2,0)/12,0)-IFERROR(VLOOKUP(Cal_Energy_Switching!F$4,Switching!$B$23:$E$31,2,0)/12,0)</f>
        <v>81177.079694109998</v>
      </c>
      <c r="G233" s="1">
        <f>Cal_Energy!G232+IFERROR(VLOOKUP(Cal_Energy_Switching!G$4,Switching!$B$35:$E$44,2,0)/12,0)-IFERROR(VLOOKUP(Cal_Energy_Switching!G$4,Switching!$B$23:$E$31,2,0)/12,0)</f>
        <v>119389.69966616496</v>
      </c>
      <c r="H233" s="35">
        <f t="shared" si="15"/>
        <v>13887.794393865104</v>
      </c>
      <c r="I233" s="1">
        <f>Cal_Energy!I232+IFERROR(VLOOKUP(Cal_Energy_Switching!I$4,Switching!$B$35:$E$44,2,0)/12,0)-IFERROR(VLOOKUP(Cal_Energy_Switching!I$4,Switching!$B$23:$E$31,2,0)/12,0)</f>
        <v>710.93624136124981</v>
      </c>
      <c r="J233" s="1">
        <f>Cal_Energy!J232+IFERROR(VLOOKUP(Cal_Energy_Switching!J$4,Switching!$B$35:$E$44,2,0)/12,0)-IFERROR(VLOOKUP(Cal_Energy_Switching!J$4,Switching!$B$23:$E$31,2,0)/12,0)</f>
        <v>13176.858152503853</v>
      </c>
      <c r="K233" s="6">
        <f>Cal_Energy!K232+IFERROR(VLOOKUP(Cal_Energy_Switching!K$4,Switching!$B$35:$E$44,2,0)/12,0)-IFERROR(VLOOKUP(Cal_Energy_Switching!K$4,Switching!$B$23:$E$31,2,0)/12,0)</f>
        <v>301747.72136079648</v>
      </c>
      <c r="L233" s="6">
        <f>Cal_Energy!L232+IFERROR(VLOOKUP(Cal_Energy_Switching!L$4,Switching!$B$35:$E$44,2,0)/12,0)-IFERROR(VLOOKUP(Cal_Energy_Switching!L$4,Switching!$B$23:$E$31,2,0)/12,0)</f>
        <v>24973.496784481325</v>
      </c>
      <c r="M233" s="6">
        <f>Cal_Energy!M232+IFERROR(VLOOKUP(Cal_Energy_Switching!M$4,Switching!$B$35:$E$44,2,0)/12,0)-IFERROR(VLOOKUP(Cal_Energy_Switching!M$4,Switching!$B$23:$E$31,2,0)/12,0)</f>
        <v>213064.74634156149</v>
      </c>
      <c r="N233" s="6">
        <f>Cal_Energy!N232+IFERROR(VLOOKUP(Cal_Energy_Switching!N$4,Switching!$B$35:$E$44,2,0)/12,0)-IFERROR(VLOOKUP(Cal_Energy_Switching!N$4,Switching!$B$23:$E$31,2,0)/12,0)</f>
        <v>125054.44814616079</v>
      </c>
      <c r="O233" s="6">
        <f>Cal_Energy!O232+IFERROR(VLOOKUP(Cal_Energy_Switching!O$4,Switching!$B$35:$E$44,2,0)/12,0)-IFERROR(VLOOKUP(Cal_Energy_Switching!O$4,Switching!$B$23:$E$31,2,0)/12,0)</f>
        <v>162784.53591940485</v>
      </c>
      <c r="P233" s="6">
        <f>Cal_Energy!P232+IFERROR(VLOOKUP(Cal_Energy_Switching!P$4,Switching!$B$35:$E$44,2,0)/12,0)-IFERROR(VLOOKUP(Cal_Energy_Switching!P$4,Switching!$B$23:$E$31,2,0)/12,0)</f>
        <v>0</v>
      </c>
      <c r="Q233" s="6">
        <f>Cal_Energy!Q232+IFERROR(VLOOKUP(Cal_Energy_Switching!Q$4,Switching!$B$35:$E$44,2,0)/12,0)-IFERROR(VLOOKUP(Cal_Energy_Switching!Q$4,Switching!$B$23:$E$31,2,0)/12,0)</f>
        <v>25260.802563917794</v>
      </c>
      <c r="R233" s="6">
        <f>Cal_Energy!R232+IFERROR(VLOOKUP(Cal_Energy_Switching!R$4,Switching!$B$35:$E$44,2,0)/12,0)-IFERROR(VLOOKUP(Cal_Energy_Switching!R$4,Switching!$B$23:$E$31,2,0)/12,0)</f>
        <v>20105.502725050417</v>
      </c>
      <c r="S233" s="6">
        <f>Cal_Energy!S232+IFERROR(VLOOKUP(Cal_Energy_Switching!S$4,Switching!$B$35:$E$44,2,0)/12,0)-IFERROR(VLOOKUP(Cal_Energy_Switching!S$4,Switching!$B$23:$E$31,2,0)/12,0)</f>
        <v>129590.76829019371</v>
      </c>
      <c r="T233" s="6">
        <f>Cal_Energy!T232+IFERROR(VLOOKUP(Cal_Energy_Switching!T$4,Switching!$B$35:$E$44,2,0)/12,0)-IFERROR(VLOOKUP(Cal_Energy_Switching!T$4,Switching!$B$23:$E$31,2,0)/12,0)</f>
        <v>10.887191841804096</v>
      </c>
      <c r="U233" s="6">
        <f>Cal_Energy!U232+IFERROR(VLOOKUP(Cal_Energy_Switching!U$4,Switching!$B$35:$E$44,2,0)/12,0)-IFERROR(VLOOKUP(Cal_Energy_Switching!U$4,Switching!$B$23:$E$31,2,0)/12,0)</f>
        <v>105.58827419581991</v>
      </c>
      <c r="V233" s="6">
        <f>Cal_Energy!V232+IFERROR(VLOOKUP(Cal_Energy_Switching!V$4,Switching!$B$35:$E$44,2,0)/12,0)-IFERROR(VLOOKUP(Cal_Energy_Switching!V$4,Switching!$B$23:$E$31,2,0)/12,0)</f>
        <v>45688.667155562805</v>
      </c>
      <c r="W233" s="6">
        <f>Cal_Energy!W232+IFERROR(VLOOKUP(Cal_Energy_Switching!W$4,Switching!$B$35:$E$44,2,0)/12,0)-IFERROR(VLOOKUP(Cal_Energy_Switching!W$4,Switching!$B$23:$E$31,2,0)/12,0)</f>
        <v>9004.417027177773</v>
      </c>
      <c r="X233" s="6">
        <f>Cal_Energy!X232+IFERROR(VLOOKUP(Cal_Energy_Switching!X$4,Switching!$B$35:$E$44,2,0)/12,0)-IFERROR(VLOOKUP(Cal_Energy_Switching!X$4,Switching!$B$23:$E$31,2,0)/12,0)</f>
        <v>22881.767055179829</v>
      </c>
      <c r="Y233" s="35">
        <f t="shared" si="16"/>
        <v>7482.1948887781964</v>
      </c>
      <c r="Z233" s="1">
        <f>Cal_Energy!Z232+IFERROR(VLOOKUP(Cal_Energy_Switching!Z$4,Switching!$B$35:$E$44,2,0)/12,0)-IFERROR(VLOOKUP(Cal_Energy_Switching!Z$4,Switching!$B$23:$E$31,2,0)/12,0)</f>
        <v>3886.845767115889</v>
      </c>
      <c r="AA233" s="1">
        <f>Cal_Energy!AA232+IFERROR(VLOOKUP(Cal_Energy_Switching!AA$4,Switching!$B$35:$E$44,2,0)/12,0)-IFERROR(VLOOKUP(Cal_Energy_Switching!AA$4,Switching!$B$23:$E$31,2,0)/12,0)</f>
        <v>3595.3491216623074</v>
      </c>
      <c r="AB233" s="6">
        <f>Cal_Energy!AB232+IFERROR(VLOOKUP(Cal_Energy_Switching!AB$4,Switching!$B$35:$E$44,2,0)/12,0)-IFERROR(VLOOKUP(Cal_Energy_Switching!AB$4,Switching!$B$23:$E$31,2,0)/12,0)</f>
        <v>55.452430041342595</v>
      </c>
      <c r="AC233" s="6">
        <f>Cal_Energy!AC232+IFERROR(VLOOKUP(Cal_Energy_Switching!AC$4,Switching!$B$35:$E$44,2,0)/12,0)-IFERROR(VLOOKUP(Cal_Energy_Switching!AC$4,Switching!$B$23:$E$31,2,0)/12,0)</f>
        <v>1230.4528261712637</v>
      </c>
      <c r="AD233" s="6">
        <f>Cal_Energy!AD232+IFERROR(VLOOKUP(Cal_Energy_Switching!AD$4,Switching!$B$35:$E$44,2,0)/12,0)-IFERROR(VLOOKUP(Cal_Energy_Switching!AD$4,Switching!$B$23:$E$31,2,0)/12,0)</f>
        <v>496.0733066232645</v>
      </c>
      <c r="AE233" s="6">
        <f>Cal_Energy!AE232+IFERROR(VLOOKUP(Cal_Energy_Switching!AE$4,Switching!$B$35:$E$44,2,0)/12,0)-IFERROR(VLOOKUP(Cal_Energy_Switching!AE$4,Switching!$B$23:$E$31,2,0)/12,0)</f>
        <v>3463.4635685416283</v>
      </c>
      <c r="AF233" s="6">
        <f>Cal_Energy!AF232+IFERROR(VLOOKUP(Cal_Energy_Switching!AF$4,Switching!$B$35:$E$44,2,0)/12,0)-IFERROR(VLOOKUP(Cal_Energy_Switching!AF$4,Switching!$B$23:$E$31,2,0)/12,0)</f>
        <v>10345.292095315346</v>
      </c>
      <c r="AG233" s="6">
        <f>Cal_Energy!AG232+IFERROR(VLOOKUP(Cal_Energy_Switching!AG$4,Switching!$B$35:$E$44,2,0)/12,0)-IFERROR(VLOOKUP(Cal_Energy_Switching!AG$4,Switching!$B$23:$E$31,2,0)/12,0)</f>
        <v>5843.9802421056347</v>
      </c>
      <c r="AH233" s="6">
        <f>Cal_Energy!AH232+IFERROR(VLOOKUP(Cal_Energy_Switching!AH$4,Switching!$B$35:$E$44,2,0)/12,0)-IFERROR(VLOOKUP(Cal_Energy_Switching!AH$4,Switching!$B$23:$E$31,2,0)/12,0)</f>
        <v>1725.0446427002453</v>
      </c>
      <c r="AI233" s="6">
        <f>Cal_Energy!AI232+IFERROR(VLOOKUP(Cal_Energy_Switching!AI$4,Switching!$B$35:$E$44,2,0)/12,0)-IFERROR(VLOOKUP(Cal_Energy_Switching!AI$4,Switching!$B$23:$E$31,2,0)/12,0)</f>
        <v>3448.4306984384425</v>
      </c>
      <c r="AJ233" s="6">
        <f>Cal_Energy!AJ232+IFERROR(VLOOKUP(Cal_Energy_Switching!AJ$4,Switching!$B$35:$E$44,2,0)/12,0)-IFERROR(VLOOKUP(Cal_Energy_Switching!AJ$4,Switching!$B$23:$E$31,2,0)/12,0)</f>
        <v>497138.03048948169</v>
      </c>
      <c r="AK233" s="35">
        <f t="shared" si="17"/>
        <v>135137.48687552966</v>
      </c>
      <c r="AL233" s="1">
        <f>Cal_Energy!AL232+IFERROR(VLOOKUP(Cal_Energy_Switching!AL$4,Switching!$B$35:$E$44,2,0)/12,0)-IFERROR(VLOOKUP(Cal_Energy_Switching!AL$4,Switching!$B$23:$E$31,2,0)/12,0)</f>
        <v>38019.710995148307</v>
      </c>
      <c r="AM233" s="1">
        <f>Cal_Energy!AM232+IFERROR(VLOOKUP(Cal_Energy_Switching!AM$4,Switching!$B$35:$E$44,2,0)/12,0)-IFERROR(VLOOKUP(Cal_Energy_Switching!AM$4,Switching!$B$23:$E$31,2,0)/12,0)</f>
        <v>97117.775880381349</v>
      </c>
      <c r="AN233" s="6">
        <f>Cal_Energy!AN232+IFERROR(VLOOKUP(Cal_Energy_Switching!AN$4,Switching!$B$35:$E$44,2,0)/12,0)-IFERROR(VLOOKUP(Cal_Energy_Switching!AN$4,Switching!$B$23:$E$31,2,0)/12,0)</f>
        <v>281.14026860470068</v>
      </c>
      <c r="AO233" s="6">
        <f>Cal_Energy!AO232+IFERROR(VLOOKUP(Cal_Energy_Switching!AO$4,Switching!$B$35:$E$44,2,0)/12,0)-IFERROR(VLOOKUP(Cal_Energy_Switching!AO$4,Switching!$B$23:$E$31,2,0)/12,0)</f>
        <v>277.50625166447475</v>
      </c>
      <c r="AP233" s="6">
        <f>Cal_Energy!AP232+IFERROR(VLOOKUP(Cal_Energy_Switching!AP$4,Switching!$B$35:$E$44,2,0)/12,0)-IFERROR(VLOOKUP(Cal_Energy_Switching!AP$4,Switching!$B$23:$E$31,2,0)/12,0)</f>
        <v>7349.9582469888646</v>
      </c>
      <c r="AQ233" s="6">
        <f>Cal_Energy!AQ232+IFERROR(VLOOKUP(Cal_Energy_Switching!AQ$4,Switching!$B$35:$E$44,2,0)/12,0)-IFERROR(VLOOKUP(Cal_Energy_Switching!AQ$4,Switching!$B$23:$E$31,2,0)/12,0)</f>
        <v>93822.667479059703</v>
      </c>
      <c r="AR233" s="6">
        <f>Cal_Energy!AR232+IFERROR(VLOOKUP(Cal_Energy_Switching!AR$4,Switching!$B$35:$E$44,2,0)/12,0)-IFERROR(VLOOKUP(Cal_Energy_Switching!AR$4,Switching!$B$23:$E$31,2,0)/12,0)</f>
        <v>14147.580224012558</v>
      </c>
      <c r="AS233" s="6">
        <f>Cal_Energy!AS232+IFERROR(VLOOKUP(Cal_Energy_Switching!AS$4,Switching!$B$35:$E$44,2,0)/12,0)-IFERROR(VLOOKUP(Cal_Energy_Switching!AS$4,Switching!$B$23:$E$31,2,0)/12,0)</f>
        <v>188055.13893769725</v>
      </c>
      <c r="AT233" s="6">
        <f>Cal_Energy!AT232+IFERROR(VLOOKUP(Cal_Energy_Switching!AT$4,Switching!$B$35:$E$44,2,0)/12,0)-IFERROR(VLOOKUP(Cal_Energy_Switching!AT$4,Switching!$B$23:$E$31,2,0)/12,0)</f>
        <v>34956.687189362638</v>
      </c>
      <c r="AU233" s="6">
        <f>Cal_Energy!AU232+IFERROR(VLOOKUP(Cal_Energy_Switching!AU$4,Switching!$B$35:$E$44,2,0)/12,0)-IFERROR(VLOOKUP(Cal_Energy_Switching!AU$4,Switching!$B$23:$E$31,2,0)/12,0)</f>
        <v>88546.865656955648</v>
      </c>
      <c r="AV233" s="6">
        <f>Cal_Energy!AV232+IFERROR(VLOOKUP(Cal_Energy_Switching!AV$4,Switching!$B$35:$E$44,2,0)/12,0)-IFERROR(VLOOKUP(Cal_Energy_Switching!AV$4,Switching!$B$23:$E$31,2,0)/12,0)</f>
        <v>1419.5300475727661</v>
      </c>
      <c r="AW233" s="6">
        <f>Cal_Energy!AW232+IFERROR(VLOOKUP(Cal_Energy_Switching!AW$4,Switching!$B$35:$E$44,2,0)/12,0)-IFERROR(VLOOKUP(Cal_Energy_Switching!AW$4,Switching!$B$23:$E$31,2,0)/12,0)</f>
        <v>22868.246400172502</v>
      </c>
      <c r="AX233" s="6">
        <f>Cal_Energy!AX232+IFERROR(VLOOKUP(Cal_Energy_Switching!AX$4,Switching!$B$35:$E$44,2,0)/12,0)-IFERROR(VLOOKUP(Cal_Energy_Switching!AX$4,Switching!$B$23:$E$31,2,0)/12,0)</f>
        <v>179001.52048356467</v>
      </c>
      <c r="AY233" s="6">
        <f>Cal_Energy!AY232+IFERROR(VLOOKUP(Cal_Energy_Switching!AY$4,Switching!$B$35:$E$44,2,0)/12,0)-IFERROR(VLOOKUP(Cal_Energy_Switching!AY$4,Switching!$B$23:$E$31,2,0)/12,0)</f>
        <v>27234.513702650842</v>
      </c>
      <c r="AZ233" s="6">
        <f>Cal_Energy!AZ232+IFERROR(VLOOKUP(Cal_Energy_Switching!AZ$4,Switching!$B$35:$E$44,2,0)/12,0)-IFERROR(VLOOKUP(Cal_Energy_Switching!AZ$4,Switching!$B$23:$E$31,2,0)/12,0)</f>
        <v>10068</v>
      </c>
      <c r="BA233" s="6">
        <f>Cal_Energy!BA232+IFERROR(VLOOKUP(Cal_Energy_Switching!BA$4,Switching!$B$35:$E$44,2,0)/12,0)-IFERROR(VLOOKUP(Cal_Energy_Switching!BA$4,Switching!$B$23:$E$31,2,0)/12,0)</f>
        <v>4921.8</v>
      </c>
      <c r="BB233" s="7">
        <f t="shared" si="19"/>
        <v>3147161.2567108138</v>
      </c>
    </row>
    <row r="234" spans="1:54" x14ac:dyDescent="0.25">
      <c r="A234">
        <v>2033</v>
      </c>
      <c r="B234">
        <v>7</v>
      </c>
      <c r="C234" t="s">
        <v>340</v>
      </c>
      <c r="D234" s="6">
        <f>Cal_Energy!D233+IFERROR(VLOOKUP(Cal_Energy_Switching!D$4,Switching!$B$35:$E$44,2,0)/12,0)-IFERROR(VLOOKUP(Cal_Energy_Switching!D$4,Switching!$B$23:$E$31,2,0)/12,0)</f>
        <v>626723.28046996542</v>
      </c>
      <c r="E234" s="35">
        <f t="shared" si="18"/>
        <v>215487.51472595497</v>
      </c>
      <c r="F234" s="1">
        <f>Cal_Energy!F233+IFERROR(VLOOKUP(Cal_Energy_Switching!F$4,Switching!$B$35:$E$44,2,0)/12,0)-IFERROR(VLOOKUP(Cal_Energy_Switching!F$4,Switching!$B$23:$E$31,2,0)/12,0)</f>
        <v>87145.373840381988</v>
      </c>
      <c r="G234" s="1">
        <f>Cal_Energy!G233+IFERROR(VLOOKUP(Cal_Energy_Switching!G$4,Switching!$B$35:$E$44,2,0)/12,0)-IFERROR(VLOOKUP(Cal_Energy_Switching!G$4,Switching!$B$23:$E$31,2,0)/12,0)</f>
        <v>128342.14088557297</v>
      </c>
      <c r="H234" s="35">
        <f t="shared" si="15"/>
        <v>13865.518758043556</v>
      </c>
      <c r="I234" s="1">
        <f>Cal_Energy!I233+IFERROR(VLOOKUP(Cal_Energy_Switching!I$4,Switching!$B$35:$E$44,2,0)/12,0)-IFERROR(VLOOKUP(Cal_Energy_Switching!I$4,Switching!$B$23:$E$31,2,0)/12,0)</f>
        <v>709.79591940977423</v>
      </c>
      <c r="J234" s="1">
        <f>Cal_Energy!J233+IFERROR(VLOOKUP(Cal_Energy_Switching!J$4,Switching!$B$35:$E$44,2,0)/12,0)-IFERROR(VLOOKUP(Cal_Energy_Switching!J$4,Switching!$B$23:$E$31,2,0)/12,0)</f>
        <v>13155.722838633781</v>
      </c>
      <c r="K234" s="6">
        <f>Cal_Energy!K233+IFERROR(VLOOKUP(Cal_Energy_Switching!K$4,Switching!$B$35:$E$44,2,0)/12,0)-IFERROR(VLOOKUP(Cal_Energy_Switching!K$4,Switching!$B$23:$E$31,2,0)/12,0)</f>
        <v>304818.5933202657</v>
      </c>
      <c r="L234" s="6">
        <f>Cal_Energy!L233+IFERROR(VLOOKUP(Cal_Energy_Switching!L$4,Switching!$B$35:$E$44,2,0)/12,0)-IFERROR(VLOOKUP(Cal_Energy_Switching!L$4,Switching!$B$23:$E$31,2,0)/12,0)</f>
        <v>25293.470049943382</v>
      </c>
      <c r="M234" s="6">
        <f>Cal_Energy!M233+IFERROR(VLOOKUP(Cal_Energy_Switching!M$4,Switching!$B$35:$E$44,2,0)/12,0)-IFERROR(VLOOKUP(Cal_Energy_Switching!M$4,Switching!$B$23:$E$31,2,0)/12,0)</f>
        <v>219207.4771296129</v>
      </c>
      <c r="N234" s="6">
        <f>Cal_Energy!N233+IFERROR(VLOOKUP(Cal_Energy_Switching!N$4,Switching!$B$35:$E$44,2,0)/12,0)-IFERROR(VLOOKUP(Cal_Energy_Switching!N$4,Switching!$B$23:$E$31,2,0)/12,0)</f>
        <v>126261.30201677985</v>
      </c>
      <c r="O234" s="6">
        <f>Cal_Energy!O233+IFERROR(VLOOKUP(Cal_Energy_Switching!O$4,Switching!$B$35:$E$44,2,0)/12,0)-IFERROR(VLOOKUP(Cal_Energy_Switching!O$4,Switching!$B$23:$E$31,2,0)/12,0)</f>
        <v>166879.72250712951</v>
      </c>
      <c r="P234" s="6">
        <f>Cal_Energy!P233+IFERROR(VLOOKUP(Cal_Energy_Switching!P$4,Switching!$B$35:$E$44,2,0)/12,0)-IFERROR(VLOOKUP(Cal_Energy_Switching!P$4,Switching!$B$23:$E$31,2,0)/12,0)</f>
        <v>0</v>
      </c>
      <c r="Q234" s="6">
        <f>Cal_Energy!Q233+IFERROR(VLOOKUP(Cal_Energy_Switching!Q$4,Switching!$B$35:$E$44,2,0)/12,0)-IFERROR(VLOOKUP(Cal_Energy_Switching!Q$4,Switching!$B$23:$E$31,2,0)/12,0)</f>
        <v>26111.809073028959</v>
      </c>
      <c r="R234" s="6">
        <f>Cal_Energy!R233+IFERROR(VLOOKUP(Cal_Energy_Switching!R$4,Switching!$B$35:$E$44,2,0)/12,0)-IFERROR(VLOOKUP(Cal_Energy_Switching!R$4,Switching!$B$23:$E$31,2,0)/12,0)</f>
        <v>23042.137772958649</v>
      </c>
      <c r="S234" s="6">
        <f>Cal_Energy!S233+IFERROR(VLOOKUP(Cal_Energy_Switching!S$4,Switching!$B$35:$E$44,2,0)/12,0)-IFERROR(VLOOKUP(Cal_Energy_Switching!S$4,Switching!$B$23:$E$31,2,0)/12,0)</f>
        <v>112647.5976249088</v>
      </c>
      <c r="T234" s="6">
        <f>Cal_Energy!T233+IFERROR(VLOOKUP(Cal_Energy_Switching!T$4,Switching!$B$35:$E$44,2,0)/12,0)-IFERROR(VLOOKUP(Cal_Energy_Switching!T$4,Switching!$B$23:$E$31,2,0)/12,0)</f>
        <v>8.6592161733031094</v>
      </c>
      <c r="U234" s="6">
        <f>Cal_Energy!U233+IFERROR(VLOOKUP(Cal_Energy_Switching!U$4,Switching!$B$35:$E$44,2,0)/12,0)-IFERROR(VLOOKUP(Cal_Energy_Switching!U$4,Switching!$B$23:$E$31,2,0)/12,0)</f>
        <v>101.16012533443256</v>
      </c>
      <c r="V234" s="6">
        <f>Cal_Energy!V233+IFERROR(VLOOKUP(Cal_Energy_Switching!V$4,Switching!$B$35:$E$44,2,0)/12,0)-IFERROR(VLOOKUP(Cal_Energy_Switching!V$4,Switching!$B$23:$E$31,2,0)/12,0)</f>
        <v>44549.468970203568</v>
      </c>
      <c r="W234" s="6">
        <f>Cal_Energy!W233+IFERROR(VLOOKUP(Cal_Energy_Switching!W$4,Switching!$B$35:$E$44,2,0)/12,0)-IFERROR(VLOOKUP(Cal_Energy_Switching!W$4,Switching!$B$23:$E$31,2,0)/12,0)</f>
        <v>8493.2394639632021</v>
      </c>
      <c r="X234" s="6">
        <f>Cal_Energy!X233+IFERROR(VLOOKUP(Cal_Energy_Switching!X$4,Switching!$B$35:$E$44,2,0)/12,0)-IFERROR(VLOOKUP(Cal_Energy_Switching!X$4,Switching!$B$23:$E$31,2,0)/12,0)</f>
        <v>20087.660915250228</v>
      </c>
      <c r="Y234" s="35">
        <f t="shared" si="16"/>
        <v>7943.8027850087774</v>
      </c>
      <c r="Z234" s="1">
        <f>Cal_Energy!Z233+IFERROR(VLOOKUP(Cal_Energy_Switching!Z$4,Switching!$B$35:$E$44,2,0)/12,0)-IFERROR(VLOOKUP(Cal_Energy_Switching!Z$4,Switching!$B$23:$E$31,2,0)/12,0)</f>
        <v>4126.6415388381738</v>
      </c>
      <c r="AA234" s="1">
        <f>Cal_Energy!AA233+IFERROR(VLOOKUP(Cal_Energy_Switching!AA$4,Switching!$B$35:$E$44,2,0)/12,0)-IFERROR(VLOOKUP(Cal_Energy_Switching!AA$4,Switching!$B$23:$E$31,2,0)/12,0)</f>
        <v>3817.1612461706036</v>
      </c>
      <c r="AB234" s="6">
        <f>Cal_Energy!AB233+IFERROR(VLOOKUP(Cal_Energy_Switching!AB$4,Switching!$B$35:$E$44,2,0)/12,0)-IFERROR(VLOOKUP(Cal_Energy_Switching!AB$4,Switching!$B$23:$E$31,2,0)/12,0)</f>
        <v>66.246089260328404</v>
      </c>
      <c r="AC234" s="6">
        <f>Cal_Energy!AC233+IFERROR(VLOOKUP(Cal_Energy_Switching!AC$4,Switching!$B$35:$E$44,2,0)/12,0)-IFERROR(VLOOKUP(Cal_Energy_Switching!AC$4,Switching!$B$23:$E$31,2,0)/12,0)</f>
        <v>1161.9367399750713</v>
      </c>
      <c r="AD234" s="6">
        <f>Cal_Energy!AD233+IFERROR(VLOOKUP(Cal_Energy_Switching!AD$4,Switching!$B$35:$E$44,2,0)/12,0)-IFERROR(VLOOKUP(Cal_Energy_Switching!AD$4,Switching!$B$23:$E$31,2,0)/12,0)</f>
        <v>466.47316427195977</v>
      </c>
      <c r="AE234" s="6">
        <f>Cal_Energy!AE233+IFERROR(VLOOKUP(Cal_Energy_Switching!AE$4,Switching!$B$35:$E$44,2,0)/12,0)-IFERROR(VLOOKUP(Cal_Energy_Switching!AE$4,Switching!$B$23:$E$31,2,0)/12,0)</f>
        <v>3298.902127389706</v>
      </c>
      <c r="AF234" s="6">
        <f>Cal_Energy!AF233+IFERROR(VLOOKUP(Cal_Energy_Switching!AF$4,Switching!$B$35:$E$44,2,0)/12,0)-IFERROR(VLOOKUP(Cal_Energy_Switching!AF$4,Switching!$B$23:$E$31,2,0)/12,0)</f>
        <v>10481.595886351135</v>
      </c>
      <c r="AG234" s="6">
        <f>Cal_Energy!AG233+IFERROR(VLOOKUP(Cal_Energy_Switching!AG$4,Switching!$B$35:$E$44,2,0)/12,0)-IFERROR(VLOOKUP(Cal_Energy_Switching!AG$4,Switching!$B$23:$E$31,2,0)/12,0)</f>
        <v>5566.3120086530744</v>
      </c>
      <c r="AH234" s="6">
        <f>Cal_Energy!AH233+IFERROR(VLOOKUP(Cal_Energy_Switching!AH$4,Switching!$B$35:$E$44,2,0)/12,0)-IFERROR(VLOOKUP(Cal_Energy_Switching!AH$4,Switching!$B$23:$E$31,2,0)/12,0)</f>
        <v>1643.0816519436582</v>
      </c>
      <c r="AI234" s="6">
        <f>Cal_Energy!AI233+IFERROR(VLOOKUP(Cal_Energy_Switching!AI$4,Switching!$B$35:$E$44,2,0)/12,0)-IFERROR(VLOOKUP(Cal_Energy_Switching!AI$4,Switching!$B$23:$E$31,2,0)/12,0)</f>
        <v>3493.8652954503737</v>
      </c>
      <c r="AJ234" s="6">
        <f>Cal_Energy!AJ233+IFERROR(VLOOKUP(Cal_Energy_Switching!AJ$4,Switching!$B$35:$E$44,2,0)/12,0)-IFERROR(VLOOKUP(Cal_Energy_Switching!AJ$4,Switching!$B$23:$E$31,2,0)/12,0)</f>
        <v>629264.23218629195</v>
      </c>
      <c r="AK234" s="35">
        <f t="shared" si="17"/>
        <v>149683.80667117715</v>
      </c>
      <c r="AL234" s="1">
        <f>Cal_Energy!AL233+IFERROR(VLOOKUP(Cal_Energy_Switching!AL$4,Switching!$B$35:$E$44,2,0)/12,0)-IFERROR(VLOOKUP(Cal_Energy_Switching!AL$4,Switching!$B$23:$E$31,2,0)/12,0)</f>
        <v>42092.680537929613</v>
      </c>
      <c r="AM234" s="1">
        <f>Cal_Energy!AM233+IFERROR(VLOOKUP(Cal_Energy_Switching!AM$4,Switching!$B$35:$E$44,2,0)/12,0)-IFERROR(VLOOKUP(Cal_Energy_Switching!AM$4,Switching!$B$23:$E$31,2,0)/12,0)</f>
        <v>107591.12613324756</v>
      </c>
      <c r="AN234" s="6">
        <f>Cal_Energy!AN233+IFERROR(VLOOKUP(Cal_Energy_Switching!AN$4,Switching!$B$35:$E$44,2,0)/12,0)-IFERROR(VLOOKUP(Cal_Energy_Switching!AN$4,Switching!$B$23:$E$31,2,0)/12,0)</f>
        <v>262.38127892967844</v>
      </c>
      <c r="AO234" s="6">
        <f>Cal_Energy!AO233+IFERROR(VLOOKUP(Cal_Energy_Switching!AO$4,Switching!$B$35:$E$44,2,0)/12,0)-IFERROR(VLOOKUP(Cal_Energy_Switching!AO$4,Switching!$B$23:$E$31,2,0)/12,0)</f>
        <v>255.11546752028249</v>
      </c>
      <c r="AP234" s="6">
        <f>Cal_Energy!AP233+IFERROR(VLOOKUP(Cal_Energy_Switching!AP$4,Switching!$B$35:$E$44,2,0)/12,0)-IFERROR(VLOOKUP(Cal_Energy_Switching!AP$4,Switching!$B$23:$E$31,2,0)/12,0)</f>
        <v>6936.7288411134177</v>
      </c>
      <c r="AQ234" s="6">
        <f>Cal_Energy!AQ233+IFERROR(VLOOKUP(Cal_Energy_Switching!AQ$4,Switching!$B$35:$E$44,2,0)/12,0)-IFERROR(VLOOKUP(Cal_Energy_Switching!AQ$4,Switching!$B$23:$E$31,2,0)/12,0)</f>
        <v>78379.253796000834</v>
      </c>
      <c r="AR234" s="6">
        <f>Cal_Energy!AR233+IFERROR(VLOOKUP(Cal_Energy_Switching!AR$4,Switching!$B$35:$E$44,2,0)/12,0)-IFERROR(VLOOKUP(Cal_Energy_Switching!AR$4,Switching!$B$23:$E$31,2,0)/12,0)</f>
        <v>14448.756051488874</v>
      </c>
      <c r="AS234" s="6">
        <f>Cal_Energy!AS233+IFERROR(VLOOKUP(Cal_Energy_Switching!AS$4,Switching!$B$35:$E$44,2,0)/12,0)-IFERROR(VLOOKUP(Cal_Energy_Switching!AS$4,Switching!$B$23:$E$31,2,0)/12,0)</f>
        <v>185227.05462800188</v>
      </c>
      <c r="AT234" s="6">
        <f>Cal_Energy!AT233+IFERROR(VLOOKUP(Cal_Energy_Switching!AT$4,Switching!$B$35:$E$44,2,0)/12,0)-IFERROR(VLOOKUP(Cal_Energy_Switching!AT$4,Switching!$B$23:$E$31,2,0)/12,0)</f>
        <v>35659.430786807374</v>
      </c>
      <c r="AU234" s="6">
        <f>Cal_Energy!AU233+IFERROR(VLOOKUP(Cal_Energy_Switching!AU$4,Switching!$B$35:$E$44,2,0)/12,0)-IFERROR(VLOOKUP(Cal_Energy_Switching!AU$4,Switching!$B$23:$E$31,2,0)/12,0)</f>
        <v>87216.00245239315</v>
      </c>
      <c r="AV234" s="6">
        <f>Cal_Energy!AV233+IFERROR(VLOOKUP(Cal_Energy_Switching!AV$4,Switching!$B$35:$E$44,2,0)/12,0)-IFERROR(VLOOKUP(Cal_Energy_Switching!AV$4,Switching!$B$23:$E$31,2,0)/12,0)</f>
        <v>1327.4502716121167</v>
      </c>
      <c r="AW234" s="6">
        <f>Cal_Energy!AW233+IFERROR(VLOOKUP(Cal_Energy_Switching!AW$4,Switching!$B$35:$E$44,2,0)/12,0)-IFERROR(VLOOKUP(Cal_Energy_Switching!AW$4,Switching!$B$23:$E$31,2,0)/12,0)</f>
        <v>22803.032101413879</v>
      </c>
      <c r="AX234" s="6">
        <f>Cal_Energy!AX233+IFERROR(VLOOKUP(Cal_Energy_Switching!AX$4,Switching!$B$35:$E$44,2,0)/12,0)-IFERROR(VLOOKUP(Cal_Energy_Switching!AX$4,Switching!$B$23:$E$31,2,0)/12,0)</f>
        <v>167390.3397756076</v>
      </c>
      <c r="AY234" s="6">
        <f>Cal_Energy!AY233+IFERROR(VLOOKUP(Cal_Energy_Switching!AY$4,Switching!$B$35:$E$44,2,0)/12,0)-IFERROR(VLOOKUP(Cal_Energy_Switching!AY$4,Switching!$B$23:$E$31,2,0)/12,0)</f>
        <v>27165.905501549129</v>
      </c>
      <c r="AZ234" s="6">
        <f>Cal_Energy!AZ233+IFERROR(VLOOKUP(Cal_Energy_Switching!AZ$4,Switching!$B$35:$E$44,2,0)/12,0)-IFERROR(VLOOKUP(Cal_Energy_Switching!AZ$4,Switching!$B$23:$E$31,2,0)/12,0)</f>
        <v>10990</v>
      </c>
      <c r="BA234" s="6">
        <f>Cal_Energy!BA233+IFERROR(VLOOKUP(Cal_Energy_Switching!BA$4,Switching!$B$35:$E$44,2,0)/12,0)-IFERROR(VLOOKUP(Cal_Energy_Switching!BA$4,Switching!$B$23:$E$31,2,0)/12,0)</f>
        <v>5252.4</v>
      </c>
      <c r="BB234" s="7">
        <f t="shared" si="19"/>
        <v>3389962.7176977289</v>
      </c>
    </row>
    <row r="235" spans="1:54" x14ac:dyDescent="0.25">
      <c r="A235">
        <v>2033</v>
      </c>
      <c r="B235">
        <v>8</v>
      </c>
      <c r="C235" t="s">
        <v>341</v>
      </c>
      <c r="D235" s="6">
        <f>Cal_Energy!D234+IFERROR(VLOOKUP(Cal_Energy_Switching!D$4,Switching!$B$35:$E$44,2,0)/12,0)-IFERROR(VLOOKUP(Cal_Energy_Switching!D$4,Switching!$B$23:$E$31,2,0)/12,0)</f>
        <v>641544.26285307738</v>
      </c>
      <c r="E235" s="35">
        <f t="shared" si="18"/>
        <v>223549.9192368224</v>
      </c>
      <c r="F235" s="1">
        <f>Cal_Energy!F234+IFERROR(VLOOKUP(Cal_Energy_Switching!F$4,Switching!$B$35:$E$44,2,0)/12,0)-IFERROR(VLOOKUP(Cal_Energy_Switching!F$4,Switching!$B$23:$E$31,2,0)/12,0)</f>
        <v>90370.33564472897</v>
      </c>
      <c r="G235" s="1">
        <f>Cal_Energy!G234+IFERROR(VLOOKUP(Cal_Energy_Switching!G$4,Switching!$B$35:$E$44,2,0)/12,0)-IFERROR(VLOOKUP(Cal_Energy_Switching!G$4,Switching!$B$23:$E$31,2,0)/12,0)</f>
        <v>133179.58359209343</v>
      </c>
      <c r="H235" s="35">
        <f t="shared" si="15"/>
        <v>13909.323759802552</v>
      </c>
      <c r="I235" s="1">
        <f>Cal_Energy!I234+IFERROR(VLOOKUP(Cal_Energy_Switching!I$4,Switching!$B$35:$E$44,2,0)/12,0)-IFERROR(VLOOKUP(Cal_Energy_Switching!I$4,Switching!$B$23:$E$31,2,0)/12,0)</f>
        <v>712.03836068015482</v>
      </c>
      <c r="J235" s="1">
        <f>Cal_Energy!J234+IFERROR(VLOOKUP(Cal_Energy_Switching!J$4,Switching!$B$35:$E$44,2,0)/12,0)-IFERROR(VLOOKUP(Cal_Energy_Switching!J$4,Switching!$B$23:$E$31,2,0)/12,0)</f>
        <v>13197.285399122396</v>
      </c>
      <c r="K235" s="6">
        <f>Cal_Energy!K234+IFERROR(VLOOKUP(Cal_Energy_Switching!K$4,Switching!$B$35:$E$44,2,0)/12,0)-IFERROR(VLOOKUP(Cal_Energy_Switching!K$4,Switching!$B$23:$E$31,2,0)/12,0)</f>
        <v>306070.53492878156</v>
      </c>
      <c r="L235" s="6">
        <f>Cal_Energy!L234+IFERROR(VLOOKUP(Cal_Energy_Switching!L$4,Switching!$B$35:$E$44,2,0)/12,0)-IFERROR(VLOOKUP(Cal_Energy_Switching!L$4,Switching!$B$23:$E$31,2,0)/12,0)</f>
        <v>25423.917639400632</v>
      </c>
      <c r="M235" s="6">
        <f>Cal_Energy!M234+IFERROR(VLOOKUP(Cal_Energy_Switching!M$4,Switching!$B$35:$E$44,2,0)/12,0)-IFERROR(VLOOKUP(Cal_Energy_Switching!M$4,Switching!$B$23:$E$31,2,0)/12,0)</f>
        <v>220646.06650724588</v>
      </c>
      <c r="N235" s="6">
        <f>Cal_Energy!N234+IFERROR(VLOOKUP(Cal_Energy_Switching!N$4,Switching!$B$35:$E$44,2,0)/12,0)-IFERROR(VLOOKUP(Cal_Energy_Switching!N$4,Switching!$B$23:$E$31,2,0)/12,0)</f>
        <v>126753.31555429233</v>
      </c>
      <c r="O235" s="6">
        <f>Cal_Energy!O234+IFERROR(VLOOKUP(Cal_Energy_Switching!O$4,Switching!$B$35:$E$44,2,0)/12,0)-IFERROR(VLOOKUP(Cal_Energy_Switching!O$4,Switching!$B$23:$E$31,2,0)/12,0)</f>
        <v>167838.78975715218</v>
      </c>
      <c r="P235" s="6">
        <f>Cal_Energy!P234+IFERROR(VLOOKUP(Cal_Energy_Switching!P$4,Switching!$B$35:$E$44,2,0)/12,0)-IFERROR(VLOOKUP(Cal_Energy_Switching!P$4,Switching!$B$23:$E$31,2,0)/12,0)</f>
        <v>0</v>
      </c>
      <c r="Q235" s="6">
        <f>Cal_Energy!Q234+IFERROR(VLOOKUP(Cal_Energy_Switching!Q$4,Switching!$B$35:$E$44,2,0)/12,0)-IFERROR(VLOOKUP(Cal_Energy_Switching!Q$4,Switching!$B$23:$E$31,2,0)/12,0)</f>
        <v>27208.829467226355</v>
      </c>
      <c r="R235" s="6">
        <f>Cal_Energy!R234+IFERROR(VLOOKUP(Cal_Energy_Switching!R$4,Switching!$B$35:$E$44,2,0)/12,0)-IFERROR(VLOOKUP(Cal_Energy_Switching!R$4,Switching!$B$23:$E$31,2,0)/12,0)</f>
        <v>21788.952067743216</v>
      </c>
      <c r="S235" s="6">
        <f>Cal_Energy!S234+IFERROR(VLOOKUP(Cal_Energy_Switching!S$4,Switching!$B$35:$E$44,2,0)/12,0)-IFERROR(VLOOKUP(Cal_Energy_Switching!S$4,Switching!$B$23:$E$31,2,0)/12,0)</f>
        <v>127360.06237596039</v>
      </c>
      <c r="T235" s="6">
        <f>Cal_Energy!T234+IFERROR(VLOOKUP(Cal_Energy_Switching!T$4,Switching!$B$35:$E$44,2,0)/12,0)-IFERROR(VLOOKUP(Cal_Energy_Switching!T$4,Switching!$B$23:$E$31,2,0)/12,0)</f>
        <v>12.588941036545048</v>
      </c>
      <c r="U235" s="6">
        <f>Cal_Energy!U234+IFERROR(VLOOKUP(Cal_Energy_Switching!U$4,Switching!$B$35:$E$44,2,0)/12,0)-IFERROR(VLOOKUP(Cal_Energy_Switching!U$4,Switching!$B$23:$E$31,2,0)/12,0)</f>
        <v>100.31611778472895</v>
      </c>
      <c r="V235" s="6">
        <f>Cal_Energy!V234+IFERROR(VLOOKUP(Cal_Energy_Switching!V$4,Switching!$B$35:$E$44,2,0)/12,0)-IFERROR(VLOOKUP(Cal_Energy_Switching!V$4,Switching!$B$23:$E$31,2,0)/12,0)</f>
        <v>46590.42742533984</v>
      </c>
      <c r="W235" s="6">
        <f>Cal_Energy!W234+IFERROR(VLOOKUP(Cal_Energy_Switching!W$4,Switching!$B$35:$E$44,2,0)/12,0)-IFERROR(VLOOKUP(Cal_Energy_Switching!W$4,Switching!$B$23:$E$31,2,0)/12,0)</f>
        <v>8895.7370932073081</v>
      </c>
      <c r="X235" s="6">
        <f>Cal_Energy!X234+IFERROR(VLOOKUP(Cal_Energy_Switching!X$4,Switching!$B$35:$E$44,2,0)/12,0)-IFERROR(VLOOKUP(Cal_Energy_Switching!X$4,Switching!$B$23:$E$31,2,0)/12,0)</f>
        <v>25836.277695441277</v>
      </c>
      <c r="Y235" s="35">
        <f t="shared" si="16"/>
        <v>8164.6555988540968</v>
      </c>
      <c r="Z235" s="1">
        <f>Cal_Energy!Z234+IFERROR(VLOOKUP(Cal_Energy_Switching!Z$4,Switching!$B$35:$E$44,2,0)/12,0)-IFERROR(VLOOKUP(Cal_Energy_Switching!Z$4,Switching!$B$23:$E$31,2,0)/12,0)</f>
        <v>4241.3700158974625</v>
      </c>
      <c r="AA235" s="1">
        <f>Cal_Energy!AA234+IFERROR(VLOOKUP(Cal_Energy_Switching!AA$4,Switching!$B$35:$E$44,2,0)/12,0)-IFERROR(VLOOKUP(Cal_Energy_Switching!AA$4,Switching!$B$23:$E$31,2,0)/12,0)</f>
        <v>3923.2855829566347</v>
      </c>
      <c r="AB235" s="6">
        <f>Cal_Energy!AB234+IFERROR(VLOOKUP(Cal_Energy_Switching!AB$4,Switching!$B$35:$E$44,2,0)/12,0)-IFERROR(VLOOKUP(Cal_Energy_Switching!AB$4,Switching!$B$23:$E$31,2,0)/12,0)</f>
        <v>69.881514986525843</v>
      </c>
      <c r="AC235" s="6">
        <f>Cal_Energy!AC234+IFERROR(VLOOKUP(Cal_Energy_Switching!AC$4,Switching!$B$35:$E$44,2,0)/12,0)-IFERROR(VLOOKUP(Cal_Energy_Switching!AC$4,Switching!$B$23:$E$31,2,0)/12,0)</f>
        <v>1158.3105497948334</v>
      </c>
      <c r="AD235" s="6">
        <f>Cal_Energy!AD234+IFERROR(VLOOKUP(Cal_Energy_Switching!AD$4,Switching!$B$35:$E$44,2,0)/12,0)-IFERROR(VLOOKUP(Cal_Energy_Switching!AD$4,Switching!$B$23:$E$31,2,0)/12,0)</f>
        <v>485.9186968919185</v>
      </c>
      <c r="AE235" s="6">
        <f>Cal_Energy!AE234+IFERROR(VLOOKUP(Cal_Energy_Switching!AE$4,Switching!$B$35:$E$44,2,0)/12,0)-IFERROR(VLOOKUP(Cal_Energy_Switching!AE$4,Switching!$B$23:$E$31,2,0)/12,0)</f>
        <v>3306.9649443337826</v>
      </c>
      <c r="AF235" s="6">
        <f>Cal_Energy!AF234+IFERROR(VLOOKUP(Cal_Energy_Switching!AF$4,Switching!$B$35:$E$44,2,0)/12,0)-IFERROR(VLOOKUP(Cal_Energy_Switching!AF$4,Switching!$B$23:$E$31,2,0)/12,0)</f>
        <v>10537.481790082793</v>
      </c>
      <c r="AG235" s="6">
        <f>Cal_Energy!AG234+IFERROR(VLOOKUP(Cal_Energy_Switching!AG$4,Switching!$B$35:$E$44,2,0)/12,0)-IFERROR(VLOOKUP(Cal_Energy_Switching!AG$4,Switching!$B$23:$E$31,2,0)/12,0)</f>
        <v>5579.9165816432078</v>
      </c>
      <c r="AH235" s="6">
        <f>Cal_Energy!AH234+IFERROR(VLOOKUP(Cal_Energy_Switching!AH$4,Switching!$B$35:$E$44,2,0)/12,0)-IFERROR(VLOOKUP(Cal_Energy_Switching!AH$4,Switching!$B$23:$E$31,2,0)/12,0)</f>
        <v>1647.0974929938666</v>
      </c>
      <c r="AI235" s="6">
        <f>Cal_Energy!AI234+IFERROR(VLOOKUP(Cal_Energy_Switching!AI$4,Switching!$B$35:$E$44,2,0)/12,0)-IFERROR(VLOOKUP(Cal_Energy_Switching!AI$4,Switching!$B$23:$E$31,2,0)/12,0)</f>
        <v>3512.4939300275942</v>
      </c>
      <c r="AJ235" s="6">
        <f>Cal_Energy!AJ234+IFERROR(VLOOKUP(Cal_Energy_Switching!AJ$4,Switching!$B$35:$E$44,2,0)/12,0)-IFERROR(VLOOKUP(Cal_Energy_Switching!AJ$4,Switching!$B$23:$E$31,2,0)/12,0)</f>
        <v>629713.20917295467</v>
      </c>
      <c r="AK235" s="35">
        <f t="shared" si="17"/>
        <v>150854.1435618854</v>
      </c>
      <c r="AL235" s="1">
        <f>Cal_Energy!AL234+IFERROR(VLOOKUP(Cal_Energy_Switching!AL$4,Switching!$B$35:$E$44,2,0)/12,0)-IFERROR(VLOOKUP(Cal_Energy_Switching!AL$4,Switching!$B$23:$E$31,2,0)/12,0)</f>
        <v>42420.374867327919</v>
      </c>
      <c r="AM235" s="1">
        <f>Cal_Energy!AM234+IFERROR(VLOOKUP(Cal_Energy_Switching!AM$4,Switching!$B$35:$E$44,2,0)/12,0)-IFERROR(VLOOKUP(Cal_Energy_Switching!AM$4,Switching!$B$23:$E$31,2,0)/12,0)</f>
        <v>108433.7686945575</v>
      </c>
      <c r="AN235" s="6">
        <f>Cal_Energy!AN234+IFERROR(VLOOKUP(Cal_Energy_Switching!AN$4,Switching!$B$35:$E$44,2,0)/12,0)-IFERROR(VLOOKUP(Cal_Energy_Switching!AN$4,Switching!$B$23:$E$31,2,0)/12,0)</f>
        <v>257.51628778837744</v>
      </c>
      <c r="AO235" s="6">
        <f>Cal_Energy!AO234+IFERROR(VLOOKUP(Cal_Energy_Switching!AO$4,Switching!$B$35:$E$44,2,0)/12,0)-IFERROR(VLOOKUP(Cal_Energy_Switching!AO$4,Switching!$B$23:$E$31,2,0)/12,0)</f>
        <v>253.8744386219567</v>
      </c>
      <c r="AP235" s="6">
        <f>Cal_Energy!AP234+IFERROR(VLOOKUP(Cal_Energy_Switching!AP$4,Switching!$B$35:$E$44,2,0)/12,0)-IFERROR(VLOOKUP(Cal_Energy_Switching!AP$4,Switching!$B$23:$E$31,2,0)/12,0)</f>
        <v>7415.7575573170907</v>
      </c>
      <c r="AQ235" s="6">
        <f>Cal_Energy!AQ234+IFERROR(VLOOKUP(Cal_Energy_Switching!AQ$4,Switching!$B$35:$E$44,2,0)/12,0)-IFERROR(VLOOKUP(Cal_Energy_Switching!AQ$4,Switching!$B$23:$E$31,2,0)/12,0)</f>
        <v>85154.518492493298</v>
      </c>
      <c r="AR235" s="6">
        <f>Cal_Energy!AR234+IFERROR(VLOOKUP(Cal_Energy_Switching!AR$4,Switching!$B$35:$E$44,2,0)/12,0)-IFERROR(VLOOKUP(Cal_Energy_Switching!AR$4,Switching!$B$23:$E$31,2,0)/12,0)</f>
        <v>14436.474119729975</v>
      </c>
      <c r="AS235" s="6">
        <f>Cal_Energy!AS234+IFERROR(VLOOKUP(Cal_Energy_Switching!AS$4,Switching!$B$35:$E$44,2,0)/12,0)-IFERROR(VLOOKUP(Cal_Energy_Switching!AS$4,Switching!$B$23:$E$31,2,0)/12,0)</f>
        <v>186749.77194284718</v>
      </c>
      <c r="AT235" s="6">
        <f>Cal_Energy!AT234+IFERROR(VLOOKUP(Cal_Energy_Switching!AT$4,Switching!$B$35:$E$44,2,0)/12,0)-IFERROR(VLOOKUP(Cal_Energy_Switching!AT$4,Switching!$B$23:$E$31,2,0)/12,0)</f>
        <v>35630.772946036617</v>
      </c>
      <c r="AU235" s="6">
        <f>Cal_Energy!AU234+IFERROR(VLOOKUP(Cal_Energy_Switching!AU$4,Switching!$B$35:$E$44,2,0)/12,0)-IFERROR(VLOOKUP(Cal_Energy_Switching!AU$4,Switching!$B$23:$E$31,2,0)/12,0)</f>
        <v>87932.575306437982</v>
      </c>
      <c r="AV235" s="6">
        <f>Cal_Energy!AV234+IFERROR(VLOOKUP(Cal_Energy_Switching!AV$4,Switching!$B$35:$E$44,2,0)/12,0)-IFERROR(VLOOKUP(Cal_Energy_Switching!AV$4,Switching!$B$23:$E$31,2,0)/12,0)</f>
        <v>1387.4926575409158</v>
      </c>
      <c r="AW235" s="6">
        <f>Cal_Energy!AW234+IFERROR(VLOOKUP(Cal_Energy_Switching!AW$4,Switching!$B$35:$E$44,2,0)/12,0)-IFERROR(VLOOKUP(Cal_Energy_Switching!AW$4,Switching!$B$23:$E$31,2,0)/12,0)</f>
        <v>22670.195279196272</v>
      </c>
      <c r="AX235" s="6">
        <f>Cal_Energy!AX234+IFERROR(VLOOKUP(Cal_Energy_Switching!AX$4,Switching!$B$35:$E$44,2,0)/12,0)-IFERROR(VLOOKUP(Cal_Energy_Switching!AX$4,Switching!$B$23:$E$31,2,0)/12,0)</f>
        <v>174961.63310123555</v>
      </c>
      <c r="AY235" s="6">
        <f>Cal_Energy!AY234+IFERROR(VLOOKUP(Cal_Energy_Switching!AY$4,Switching!$B$35:$E$44,2,0)/12,0)-IFERROR(VLOOKUP(Cal_Energy_Switching!AY$4,Switching!$B$23:$E$31,2,0)/12,0)</f>
        <v>27026.155545084039</v>
      </c>
      <c r="AZ235" s="6">
        <f>Cal_Energy!AZ234+IFERROR(VLOOKUP(Cal_Energy_Switching!AZ$4,Switching!$B$35:$E$44,2,0)/12,0)-IFERROR(VLOOKUP(Cal_Energy_Switching!AZ$4,Switching!$B$23:$E$31,2,0)/12,0)</f>
        <v>10824.2</v>
      </c>
      <c r="BA235" s="6">
        <f>Cal_Energy!BA234+IFERROR(VLOOKUP(Cal_Energy_Switching!BA$4,Switching!$B$35:$E$44,2,0)/12,0)-IFERROR(VLOOKUP(Cal_Energy_Switching!BA$4,Switching!$B$23:$E$31,2,0)/12,0)</f>
        <v>5119.5</v>
      </c>
      <c r="BB235" s="7">
        <f t="shared" si="19"/>
        <v>3458379.8329290939</v>
      </c>
    </row>
    <row r="236" spans="1:54" x14ac:dyDescent="0.25">
      <c r="A236">
        <v>2033</v>
      </c>
      <c r="B236">
        <v>9</v>
      </c>
      <c r="C236" t="s">
        <v>342</v>
      </c>
      <c r="D236" s="6">
        <f>Cal_Energy!D235+IFERROR(VLOOKUP(Cal_Energy_Switching!D$4,Switching!$B$35:$E$44,2,0)/12,0)-IFERROR(VLOOKUP(Cal_Energy_Switching!D$4,Switching!$B$23:$E$31,2,0)/12,0)</f>
        <v>504929.88080841093</v>
      </c>
      <c r="E236" s="35">
        <f t="shared" si="18"/>
        <v>185016.78546824964</v>
      </c>
      <c r="F236" s="1">
        <f>Cal_Energy!F235+IFERROR(VLOOKUP(Cal_Energy_Switching!F$4,Switching!$B$35:$E$44,2,0)/12,0)-IFERROR(VLOOKUP(Cal_Energy_Switching!F$4,Switching!$B$23:$E$31,2,0)/12,0)</f>
        <v>74957.082137299876</v>
      </c>
      <c r="G236" s="1">
        <f>Cal_Energy!G235+IFERROR(VLOOKUP(Cal_Energy_Switching!G$4,Switching!$B$35:$E$44,2,0)/12,0)-IFERROR(VLOOKUP(Cal_Energy_Switching!G$4,Switching!$B$23:$E$31,2,0)/12,0)</f>
        <v>110059.70333094976</v>
      </c>
      <c r="H236" s="35">
        <f t="shared" si="15"/>
        <v>11640.254118178338</v>
      </c>
      <c r="I236" s="1">
        <f>Cal_Energy!I235+IFERROR(VLOOKUP(Cal_Energy_Switching!I$4,Switching!$B$35:$E$44,2,0)/12,0)-IFERROR(VLOOKUP(Cal_Energy_Switching!I$4,Switching!$B$23:$E$31,2,0)/12,0)</f>
        <v>595.88141043643247</v>
      </c>
      <c r="J236" s="1">
        <f>Cal_Energy!J235+IFERROR(VLOOKUP(Cal_Energy_Switching!J$4,Switching!$B$35:$E$44,2,0)/12,0)-IFERROR(VLOOKUP(Cal_Energy_Switching!J$4,Switching!$B$23:$E$31,2,0)/12,0)</f>
        <v>11044.372707741906</v>
      </c>
      <c r="K236" s="6">
        <f>Cal_Energy!K235+IFERROR(VLOOKUP(Cal_Energy_Switching!K$4,Switching!$B$35:$E$44,2,0)/12,0)-IFERROR(VLOOKUP(Cal_Energy_Switching!K$4,Switching!$B$23:$E$31,2,0)/12,0)</f>
        <v>257787.36141417516</v>
      </c>
      <c r="L236" s="6">
        <f>Cal_Energy!L235+IFERROR(VLOOKUP(Cal_Energy_Switching!L$4,Switching!$B$35:$E$44,2,0)/12,0)-IFERROR(VLOOKUP(Cal_Energy_Switching!L$4,Switching!$B$23:$E$31,2,0)/12,0)</f>
        <v>20392.993230878681</v>
      </c>
      <c r="M236" s="6">
        <f>Cal_Energy!M235+IFERROR(VLOOKUP(Cal_Energy_Switching!M$4,Switching!$B$35:$E$44,2,0)/12,0)-IFERROR(VLOOKUP(Cal_Energy_Switching!M$4,Switching!$B$23:$E$31,2,0)/12,0)</f>
        <v>189964.44504682749</v>
      </c>
      <c r="N236" s="6">
        <f>Cal_Energy!N235+IFERROR(VLOOKUP(Cal_Energy_Switching!N$4,Switching!$B$35:$E$44,2,0)/12,0)-IFERROR(VLOOKUP(Cal_Energy_Switching!N$4,Switching!$B$23:$E$31,2,0)/12,0)</f>
        <v>107778.00964412815</v>
      </c>
      <c r="O236" s="6">
        <f>Cal_Energy!O235+IFERROR(VLOOKUP(Cal_Energy_Switching!O$4,Switching!$B$35:$E$44,2,0)/12,0)-IFERROR(VLOOKUP(Cal_Energy_Switching!O$4,Switching!$B$23:$E$31,2,0)/12,0)</f>
        <v>147384.21197576009</v>
      </c>
      <c r="P236" s="6">
        <f>Cal_Energy!P235+IFERROR(VLOOKUP(Cal_Energy_Switching!P$4,Switching!$B$35:$E$44,2,0)/12,0)-IFERROR(VLOOKUP(Cal_Energy_Switching!P$4,Switching!$B$23:$E$31,2,0)/12,0)</f>
        <v>0</v>
      </c>
      <c r="Q236" s="6">
        <f>Cal_Energy!Q235+IFERROR(VLOOKUP(Cal_Energy_Switching!Q$4,Switching!$B$35:$E$44,2,0)/12,0)-IFERROR(VLOOKUP(Cal_Energy_Switching!Q$4,Switching!$B$23:$E$31,2,0)/12,0)</f>
        <v>22355.621119476818</v>
      </c>
      <c r="R236" s="6">
        <f>Cal_Energy!R235+IFERROR(VLOOKUP(Cal_Energy_Switching!R$4,Switching!$B$35:$E$44,2,0)/12,0)-IFERROR(VLOOKUP(Cal_Energy_Switching!R$4,Switching!$B$23:$E$31,2,0)/12,0)</f>
        <v>18312.588061228613</v>
      </c>
      <c r="S236" s="6">
        <f>Cal_Energy!S235+IFERROR(VLOOKUP(Cal_Energy_Switching!S$4,Switching!$B$35:$E$44,2,0)/12,0)-IFERROR(VLOOKUP(Cal_Energy_Switching!S$4,Switching!$B$23:$E$31,2,0)/12,0)</f>
        <v>109937.42539446081</v>
      </c>
      <c r="T236" s="6">
        <f>Cal_Energy!T235+IFERROR(VLOOKUP(Cal_Energy_Switching!T$4,Switching!$B$35:$E$44,2,0)/12,0)-IFERROR(VLOOKUP(Cal_Energy_Switching!T$4,Switching!$B$23:$E$31,2,0)/12,0)</f>
        <v>12.784587165146617</v>
      </c>
      <c r="U236" s="6">
        <f>Cal_Energy!U235+IFERROR(VLOOKUP(Cal_Energy_Switching!U$4,Switching!$B$35:$E$44,2,0)/12,0)-IFERROR(VLOOKUP(Cal_Energy_Switching!U$4,Switching!$B$23:$E$31,2,0)/12,0)</f>
        <v>92.258241374016549</v>
      </c>
      <c r="V236" s="6">
        <f>Cal_Energy!V235+IFERROR(VLOOKUP(Cal_Energy_Switching!V$4,Switching!$B$35:$E$44,2,0)/12,0)-IFERROR(VLOOKUP(Cal_Energy_Switching!V$4,Switching!$B$23:$E$31,2,0)/12,0)</f>
        <v>45641.535759228333</v>
      </c>
      <c r="W236" s="6">
        <f>Cal_Energy!W235+IFERROR(VLOOKUP(Cal_Energy_Switching!W$4,Switching!$B$35:$E$44,2,0)/12,0)-IFERROR(VLOOKUP(Cal_Energy_Switching!W$4,Switching!$B$23:$E$31,2,0)/12,0)</f>
        <v>8651.0874257385713</v>
      </c>
      <c r="X236" s="6">
        <f>Cal_Energy!X235+IFERROR(VLOOKUP(Cal_Energy_Switching!X$4,Switching!$B$35:$E$44,2,0)/12,0)-IFERROR(VLOOKUP(Cal_Energy_Switching!X$4,Switching!$B$23:$E$31,2,0)/12,0)</f>
        <v>32498.003010814409</v>
      </c>
      <c r="Y236" s="35">
        <f t="shared" si="16"/>
        <v>6799.6828811108171</v>
      </c>
      <c r="Z236" s="1">
        <f>Cal_Energy!Z235+IFERROR(VLOOKUP(Cal_Energy_Switching!Z$4,Switching!$B$35:$E$44,2,0)/12,0)-IFERROR(VLOOKUP(Cal_Energy_Switching!Z$4,Switching!$B$23:$E$31,2,0)/12,0)</f>
        <v>3532.2948702946337</v>
      </c>
      <c r="AA236" s="1">
        <f>Cal_Energy!AA235+IFERROR(VLOOKUP(Cal_Energy_Switching!AA$4,Switching!$B$35:$E$44,2,0)/12,0)-IFERROR(VLOOKUP(Cal_Energy_Switching!AA$4,Switching!$B$23:$E$31,2,0)/12,0)</f>
        <v>3267.3880108161829</v>
      </c>
      <c r="AB236" s="6">
        <f>Cal_Energy!AB235+IFERROR(VLOOKUP(Cal_Energy_Switching!AB$4,Switching!$B$35:$E$44,2,0)/12,0)-IFERROR(VLOOKUP(Cal_Energy_Switching!AB$4,Switching!$B$23:$E$31,2,0)/12,0)</f>
        <v>66.937388124848368</v>
      </c>
      <c r="AC236" s="6">
        <f>Cal_Energy!AC235+IFERROR(VLOOKUP(Cal_Energy_Switching!AC$4,Switching!$B$35:$E$44,2,0)/12,0)-IFERROR(VLOOKUP(Cal_Energy_Switching!AC$4,Switching!$B$23:$E$31,2,0)/12,0)</f>
        <v>1023.9883260036439</v>
      </c>
      <c r="AD236" s="6">
        <f>Cal_Energy!AD235+IFERROR(VLOOKUP(Cal_Energy_Switching!AD$4,Switching!$B$35:$E$44,2,0)/12,0)-IFERROR(VLOOKUP(Cal_Energy_Switching!AD$4,Switching!$B$23:$E$31,2,0)/12,0)</f>
        <v>477.87596358136341</v>
      </c>
      <c r="AE236" s="6">
        <f>Cal_Energy!AE235+IFERROR(VLOOKUP(Cal_Energy_Switching!AE$4,Switching!$B$35:$E$44,2,0)/12,0)-IFERROR(VLOOKUP(Cal_Energy_Switching!AE$4,Switching!$B$23:$E$31,2,0)/12,0)</f>
        <v>2879.6027495524268</v>
      </c>
      <c r="AF236" s="6">
        <f>Cal_Energy!AF235+IFERROR(VLOOKUP(Cal_Energy_Switching!AF$4,Switching!$B$35:$E$44,2,0)/12,0)-IFERROR(VLOOKUP(Cal_Energy_Switching!AF$4,Switching!$B$23:$E$31,2,0)/12,0)</f>
        <v>8818.7062766668605</v>
      </c>
      <c r="AG236" s="6">
        <f>Cal_Energy!AG235+IFERROR(VLOOKUP(Cal_Energy_Switching!AG$4,Switching!$B$35:$E$44,2,0)/12,0)-IFERROR(VLOOKUP(Cal_Energy_Switching!AG$4,Switching!$B$23:$E$31,2,0)/12,0)</f>
        <v>4858.8187057453033</v>
      </c>
      <c r="AH236" s="6">
        <f>Cal_Energy!AH235+IFERROR(VLOOKUP(Cal_Energy_Switching!AH$4,Switching!$B$35:$E$44,2,0)/12,0)-IFERROR(VLOOKUP(Cal_Energy_Switching!AH$4,Switching!$B$23:$E$31,2,0)/12,0)</f>
        <v>1434.2415324761071</v>
      </c>
      <c r="AI236" s="6">
        <f>Cal_Energy!AI235+IFERROR(VLOOKUP(Cal_Energy_Switching!AI$4,Switching!$B$35:$E$44,2,0)/12,0)-IFERROR(VLOOKUP(Cal_Energy_Switching!AI$4,Switching!$B$23:$E$31,2,0)/12,0)</f>
        <v>2939.56875888895</v>
      </c>
      <c r="AJ236" s="6">
        <f>Cal_Energy!AJ235+IFERROR(VLOOKUP(Cal_Energy_Switching!AJ$4,Switching!$B$35:$E$44,2,0)/12,0)-IFERROR(VLOOKUP(Cal_Energy_Switching!AJ$4,Switching!$B$23:$E$31,2,0)/12,0)</f>
        <v>475511.10412875336</v>
      </c>
      <c r="AK236" s="35">
        <f t="shared" si="17"/>
        <v>123027.42906395956</v>
      </c>
      <c r="AL236" s="1">
        <f>Cal_Energy!AL235+IFERROR(VLOOKUP(Cal_Energy_Switching!AL$4,Switching!$B$35:$E$44,2,0)/12,0)-IFERROR(VLOOKUP(Cal_Energy_Switching!AL$4,Switching!$B$23:$E$31,2,0)/12,0)</f>
        <v>34628.894807908684</v>
      </c>
      <c r="AM236" s="1">
        <f>Cal_Energy!AM235+IFERROR(VLOOKUP(Cal_Energy_Switching!AM$4,Switching!$B$35:$E$44,2,0)/12,0)-IFERROR(VLOOKUP(Cal_Energy_Switching!AM$4,Switching!$B$23:$E$31,2,0)/12,0)</f>
        <v>88398.534256050873</v>
      </c>
      <c r="AN236" s="6">
        <f>Cal_Energy!AN235+IFERROR(VLOOKUP(Cal_Energy_Switching!AN$4,Switching!$B$35:$E$44,2,0)/12,0)-IFERROR(VLOOKUP(Cal_Energy_Switching!AN$4,Switching!$B$23:$E$31,2,0)/12,0)</f>
        <v>237.07374268464187</v>
      </c>
      <c r="AO236" s="6">
        <f>Cal_Energy!AO235+IFERROR(VLOOKUP(Cal_Energy_Switching!AO$4,Switching!$B$35:$E$44,2,0)/12,0)-IFERROR(VLOOKUP(Cal_Energy_Switching!AO$4,Switching!$B$23:$E$31,2,0)/12,0)</f>
        <v>222.36818230986904</v>
      </c>
      <c r="AP236" s="6">
        <f>Cal_Energy!AP235+IFERROR(VLOOKUP(Cal_Energy_Switching!AP$4,Switching!$B$35:$E$44,2,0)/12,0)-IFERROR(VLOOKUP(Cal_Energy_Switching!AP$4,Switching!$B$23:$E$31,2,0)/12,0)</f>
        <v>7034.9380636832511</v>
      </c>
      <c r="AQ236" s="6">
        <f>Cal_Energy!AQ235+IFERROR(VLOOKUP(Cal_Energy_Switching!AQ$4,Switching!$B$35:$E$44,2,0)/12,0)-IFERROR(VLOOKUP(Cal_Energy_Switching!AQ$4,Switching!$B$23:$E$31,2,0)/12,0)</f>
        <v>70337.381016679064</v>
      </c>
      <c r="AR236" s="6">
        <f>Cal_Energy!AR235+IFERROR(VLOOKUP(Cal_Energy_Switching!AR$4,Switching!$B$35:$E$44,2,0)/12,0)-IFERROR(VLOOKUP(Cal_Energy_Switching!AR$4,Switching!$B$23:$E$31,2,0)/12,0)</f>
        <v>12807.757860499205</v>
      </c>
      <c r="AS236" s="6">
        <f>Cal_Energy!AS235+IFERROR(VLOOKUP(Cal_Energy_Switching!AS$4,Switching!$B$35:$E$44,2,0)/12,0)-IFERROR(VLOOKUP(Cal_Energy_Switching!AS$4,Switching!$B$23:$E$31,2,0)/12,0)</f>
        <v>158753.35182301037</v>
      </c>
      <c r="AT236" s="6">
        <f>Cal_Energy!AT235+IFERROR(VLOOKUP(Cal_Energy_Switching!AT$4,Switching!$B$35:$E$44,2,0)/12,0)-IFERROR(VLOOKUP(Cal_Energy_Switching!AT$4,Switching!$B$23:$E$31,2,0)/12,0)</f>
        <v>31830.435007831486</v>
      </c>
      <c r="AU236" s="6">
        <f>Cal_Energy!AU235+IFERROR(VLOOKUP(Cal_Energy_Switching!AU$4,Switching!$B$35:$E$44,2,0)/12,0)-IFERROR(VLOOKUP(Cal_Energy_Switching!AU$4,Switching!$B$23:$E$31,2,0)/12,0)</f>
        <v>74757.789367691221</v>
      </c>
      <c r="AV236" s="6">
        <f>Cal_Energy!AV235+IFERROR(VLOOKUP(Cal_Energy_Switching!AV$4,Switching!$B$35:$E$44,2,0)/12,0)-IFERROR(VLOOKUP(Cal_Energy_Switching!AV$4,Switching!$B$23:$E$31,2,0)/12,0)</f>
        <v>1139.9873115988648</v>
      </c>
      <c r="AW236" s="6">
        <f>Cal_Energy!AW235+IFERROR(VLOOKUP(Cal_Energy_Switching!AW$4,Switching!$B$35:$E$44,2,0)/12,0)-IFERROR(VLOOKUP(Cal_Energy_Switching!AW$4,Switching!$B$23:$E$31,2,0)/12,0)</f>
        <v>19401.948293870879</v>
      </c>
      <c r="AX236" s="6">
        <f>Cal_Energy!AX235+IFERROR(VLOOKUP(Cal_Energy_Switching!AX$4,Switching!$B$35:$E$44,2,0)/12,0)-IFERROR(VLOOKUP(Cal_Energy_Switching!AX$4,Switching!$B$23:$E$31,2,0)/12,0)</f>
        <v>143751.42143492229</v>
      </c>
      <c r="AY236" s="6">
        <f>Cal_Energy!AY235+IFERROR(VLOOKUP(Cal_Energy_Switching!AY$4,Switching!$B$35:$E$44,2,0)/12,0)-IFERROR(VLOOKUP(Cal_Energy_Switching!AY$4,Switching!$B$23:$E$31,2,0)/12,0)</f>
        <v>23587.821457505801</v>
      </c>
      <c r="AZ236" s="6">
        <f>Cal_Energy!AZ235+IFERROR(VLOOKUP(Cal_Energy_Switching!AZ$4,Switching!$B$35:$E$44,2,0)/12,0)-IFERROR(VLOOKUP(Cal_Energy_Switching!AZ$4,Switching!$B$23:$E$31,2,0)/12,0)</f>
        <v>8540</v>
      </c>
      <c r="BA236" s="6">
        <f>Cal_Energy!BA235+IFERROR(VLOOKUP(Cal_Energy_Switching!BA$4,Switching!$B$35:$E$44,2,0)/12,0)-IFERROR(VLOOKUP(Cal_Energy_Switching!BA$4,Switching!$B$23:$E$31,2,0)/12,0)</f>
        <v>5318.1</v>
      </c>
      <c r="BB236" s="7">
        <f t="shared" si="19"/>
        <v>2847953.574643245</v>
      </c>
    </row>
    <row r="237" spans="1:54" x14ac:dyDescent="0.25">
      <c r="A237">
        <v>2033</v>
      </c>
      <c r="B237">
        <v>10</v>
      </c>
      <c r="C237" t="s">
        <v>343</v>
      </c>
      <c r="D237" s="6">
        <f>Cal_Energy!D236+IFERROR(VLOOKUP(Cal_Energy_Switching!D$4,Switching!$B$35:$E$44,2,0)/12,0)-IFERROR(VLOOKUP(Cal_Energy_Switching!D$4,Switching!$B$23:$E$31,2,0)/12,0)</f>
        <v>411393.73831768351</v>
      </c>
      <c r="E237" s="35">
        <f t="shared" si="18"/>
        <v>172374.03394039223</v>
      </c>
      <c r="F237" s="1">
        <f>Cal_Energy!F236+IFERROR(VLOOKUP(Cal_Energy_Switching!F$4,Switching!$B$35:$E$44,2,0)/12,0)-IFERROR(VLOOKUP(Cal_Energy_Switching!F$4,Switching!$B$23:$E$31,2,0)/12,0)</f>
        <v>69899.981526156902</v>
      </c>
      <c r="G237" s="1">
        <f>Cal_Energy!G236+IFERROR(VLOOKUP(Cal_Energy_Switching!G$4,Switching!$B$35:$E$44,2,0)/12,0)-IFERROR(VLOOKUP(Cal_Energy_Switching!G$4,Switching!$B$23:$E$31,2,0)/12,0)</f>
        <v>102474.05241423532</v>
      </c>
      <c r="H237" s="35">
        <f t="shared" si="15"/>
        <v>12533.956911178859</v>
      </c>
      <c r="I237" s="1">
        <f>Cal_Energy!I236+IFERROR(VLOOKUP(Cal_Energy_Switching!I$4,Switching!$B$35:$E$44,2,0)/12,0)-IFERROR(VLOOKUP(Cal_Energy_Switching!I$4,Switching!$B$23:$E$31,2,0)/12,0)</f>
        <v>641.63134642558498</v>
      </c>
      <c r="J237" s="1">
        <f>Cal_Energy!J236+IFERROR(VLOOKUP(Cal_Energy_Switching!J$4,Switching!$B$35:$E$44,2,0)/12,0)-IFERROR(VLOOKUP(Cal_Energy_Switching!J$4,Switching!$B$23:$E$31,2,0)/12,0)</f>
        <v>11892.325564753273</v>
      </c>
      <c r="K237" s="6">
        <f>Cal_Energy!K236+IFERROR(VLOOKUP(Cal_Energy_Switching!K$4,Switching!$B$35:$E$44,2,0)/12,0)-IFERROR(VLOOKUP(Cal_Energy_Switching!K$4,Switching!$B$23:$E$31,2,0)/12,0)</f>
        <v>267740.9903712307</v>
      </c>
      <c r="L237" s="6">
        <f>Cal_Energy!L236+IFERROR(VLOOKUP(Cal_Energy_Switching!L$4,Switching!$B$35:$E$44,2,0)/12,0)-IFERROR(VLOOKUP(Cal_Energy_Switching!L$4,Switching!$B$23:$E$31,2,0)/12,0)</f>
        <v>21430.123792693819</v>
      </c>
      <c r="M237" s="6">
        <f>Cal_Energy!M236+IFERROR(VLOOKUP(Cal_Energy_Switching!M$4,Switching!$B$35:$E$44,2,0)/12,0)-IFERROR(VLOOKUP(Cal_Energy_Switching!M$4,Switching!$B$23:$E$31,2,0)/12,0)</f>
        <v>182855.24378683293</v>
      </c>
      <c r="N237" s="6">
        <f>Cal_Energy!N236+IFERROR(VLOOKUP(Cal_Energy_Switching!N$4,Switching!$B$35:$E$44,2,0)/12,0)-IFERROR(VLOOKUP(Cal_Energy_Switching!N$4,Switching!$B$23:$E$31,2,0)/12,0)</f>
        <v>111689.78968317763</v>
      </c>
      <c r="O237" s="6">
        <f>Cal_Energy!O236+IFERROR(VLOOKUP(Cal_Energy_Switching!O$4,Switching!$B$35:$E$44,2,0)/12,0)-IFERROR(VLOOKUP(Cal_Energy_Switching!O$4,Switching!$B$23:$E$31,2,0)/12,0)</f>
        <v>142644.70659063151</v>
      </c>
      <c r="P237" s="6">
        <f>Cal_Energy!P236+IFERROR(VLOOKUP(Cal_Energy_Switching!P$4,Switching!$B$35:$E$44,2,0)/12,0)-IFERROR(VLOOKUP(Cal_Energy_Switching!P$4,Switching!$B$23:$E$31,2,0)/12,0)</f>
        <v>0</v>
      </c>
      <c r="Q237" s="6">
        <f>Cal_Energy!Q236+IFERROR(VLOOKUP(Cal_Energy_Switching!Q$4,Switching!$B$35:$E$44,2,0)/12,0)-IFERROR(VLOOKUP(Cal_Energy_Switching!Q$4,Switching!$B$23:$E$31,2,0)/12,0)</f>
        <v>20421.662612124332</v>
      </c>
      <c r="R237" s="6">
        <f>Cal_Energy!R236+IFERROR(VLOOKUP(Cal_Energy_Switching!R$4,Switching!$B$35:$E$44,2,0)/12,0)-IFERROR(VLOOKUP(Cal_Energy_Switching!R$4,Switching!$B$23:$E$31,2,0)/12,0)</f>
        <v>17575.930679283261</v>
      </c>
      <c r="S237" s="6">
        <f>Cal_Energy!S236+IFERROR(VLOOKUP(Cal_Energy_Switching!S$4,Switching!$B$35:$E$44,2,0)/12,0)-IFERROR(VLOOKUP(Cal_Energy_Switching!S$4,Switching!$B$23:$E$31,2,0)/12,0)</f>
        <v>116872.6675592572</v>
      </c>
      <c r="T237" s="6">
        <f>Cal_Energy!T236+IFERROR(VLOOKUP(Cal_Energy_Switching!T$4,Switching!$B$35:$E$44,2,0)/12,0)-IFERROR(VLOOKUP(Cal_Energy_Switching!T$4,Switching!$B$23:$E$31,2,0)/12,0)</f>
        <v>13.783164181558279</v>
      </c>
      <c r="U237" s="6">
        <f>Cal_Energy!U236+IFERROR(VLOOKUP(Cal_Energy_Switching!U$4,Switching!$B$35:$E$44,2,0)/12,0)-IFERROR(VLOOKUP(Cal_Energy_Switching!U$4,Switching!$B$23:$E$31,2,0)/12,0)</f>
        <v>95.677646164277135</v>
      </c>
      <c r="V237" s="6">
        <f>Cal_Energy!V236+IFERROR(VLOOKUP(Cal_Energy_Switching!V$4,Switching!$B$35:$E$44,2,0)/12,0)-IFERROR(VLOOKUP(Cal_Energy_Switching!V$4,Switching!$B$23:$E$31,2,0)/12,0)</f>
        <v>45507.52425543344</v>
      </c>
      <c r="W237" s="6">
        <f>Cal_Energy!W236+IFERROR(VLOOKUP(Cal_Energy_Switching!W$4,Switching!$B$35:$E$44,2,0)/12,0)-IFERROR(VLOOKUP(Cal_Energy_Switching!W$4,Switching!$B$23:$E$31,2,0)/12,0)</f>
        <v>10255.421407025431</v>
      </c>
      <c r="X237" s="6">
        <f>Cal_Energy!X236+IFERROR(VLOOKUP(Cal_Energy_Switching!X$4,Switching!$B$35:$E$44,2,0)/12,0)-IFERROR(VLOOKUP(Cal_Energy_Switching!X$4,Switching!$B$23:$E$31,2,0)/12,0)</f>
        <v>43026.354710354615</v>
      </c>
      <c r="Y237" s="35">
        <f t="shared" si="16"/>
        <v>6788.0007684438115</v>
      </c>
      <c r="Z237" s="1">
        <f>Cal_Energy!Z236+IFERROR(VLOOKUP(Cal_Energy_Switching!Z$4,Switching!$B$35:$E$44,2,0)/12,0)-IFERROR(VLOOKUP(Cal_Energy_Switching!Z$4,Switching!$B$23:$E$31,2,0)/12,0)</f>
        <v>3526.2262539533481</v>
      </c>
      <c r="AA237" s="1">
        <f>Cal_Energy!AA236+IFERROR(VLOOKUP(Cal_Energy_Switching!AA$4,Switching!$B$35:$E$44,2,0)/12,0)-IFERROR(VLOOKUP(Cal_Energy_Switching!AA$4,Switching!$B$23:$E$31,2,0)/12,0)</f>
        <v>3261.7745144904629</v>
      </c>
      <c r="AB237" s="6">
        <f>Cal_Energy!AB236+IFERROR(VLOOKUP(Cal_Energy_Switching!AB$4,Switching!$B$35:$E$44,2,0)/12,0)-IFERROR(VLOOKUP(Cal_Energy_Switching!AB$4,Switching!$B$23:$E$31,2,0)/12,0)</f>
        <v>68.995961855800545</v>
      </c>
      <c r="AC237" s="6">
        <f>Cal_Energy!AC236+IFERROR(VLOOKUP(Cal_Energy_Switching!AC$4,Switching!$B$35:$E$44,2,0)/12,0)-IFERROR(VLOOKUP(Cal_Energy_Switching!AC$4,Switching!$B$23:$E$31,2,0)/12,0)</f>
        <v>1214.107884965739</v>
      </c>
      <c r="AD237" s="6">
        <f>Cal_Energy!AD236+IFERROR(VLOOKUP(Cal_Energy_Switching!AD$4,Switching!$B$35:$E$44,2,0)/12,0)-IFERROR(VLOOKUP(Cal_Energy_Switching!AD$4,Switching!$B$23:$E$31,2,0)/12,0)</f>
        <v>561.80951013066601</v>
      </c>
      <c r="AE237" s="6">
        <f>Cal_Energy!AE236+IFERROR(VLOOKUP(Cal_Energy_Switching!AE$4,Switching!$B$35:$E$44,2,0)/12,0)-IFERROR(VLOOKUP(Cal_Energy_Switching!AE$4,Switching!$B$23:$E$31,2,0)/12,0)</f>
        <v>3566.4776837191043</v>
      </c>
      <c r="AF237" s="6">
        <f>Cal_Energy!AF236+IFERROR(VLOOKUP(Cal_Energy_Switching!AF$4,Switching!$B$35:$E$44,2,0)/12,0)-IFERROR(VLOOKUP(Cal_Energy_Switching!AF$4,Switching!$B$23:$E$31,2,0)/12,0)</f>
        <v>9219.5201175728398</v>
      </c>
      <c r="AG237" s="6">
        <f>Cal_Energy!AG236+IFERROR(VLOOKUP(Cal_Energy_Switching!AG$4,Switching!$B$35:$E$44,2,0)/12,0)-IFERROR(VLOOKUP(Cal_Energy_Switching!AG$4,Switching!$B$23:$E$31,2,0)/12,0)</f>
        <v>6017.7982834510676</v>
      </c>
      <c r="AH237" s="6">
        <f>Cal_Energy!AH236+IFERROR(VLOOKUP(Cal_Energy_Switching!AH$4,Switching!$B$35:$E$44,2,0)/12,0)-IFERROR(VLOOKUP(Cal_Energy_Switching!AH$4,Switching!$B$23:$E$31,2,0)/12,0)</f>
        <v>1776.3528040227673</v>
      </c>
      <c r="AI237" s="6">
        <f>Cal_Energy!AI236+IFERROR(VLOOKUP(Cal_Energy_Switching!AI$4,Switching!$B$35:$E$44,2,0)/12,0)-IFERROR(VLOOKUP(Cal_Energy_Switching!AI$4,Switching!$B$23:$E$31,2,0)/12,0)</f>
        <v>3073.1733725242766</v>
      </c>
      <c r="AJ237" s="6">
        <f>Cal_Energy!AJ236+IFERROR(VLOOKUP(Cal_Energy_Switching!AJ$4,Switching!$B$35:$E$44,2,0)/12,0)-IFERROR(VLOOKUP(Cal_Energy_Switching!AJ$4,Switching!$B$23:$E$31,2,0)/12,0)</f>
        <v>336021.69062616001</v>
      </c>
      <c r="AK237" s="35">
        <f t="shared" si="17"/>
        <v>112808.50332889226</v>
      </c>
      <c r="AL237" s="1">
        <f>Cal_Energy!AL236+IFERROR(VLOOKUP(Cal_Energy_Switching!AL$4,Switching!$B$35:$E$44,2,0)/12,0)-IFERROR(VLOOKUP(Cal_Energy_Switching!AL$4,Switching!$B$23:$E$31,2,0)/12,0)</f>
        <v>31767.595602089834</v>
      </c>
      <c r="AM237" s="1">
        <f>Cal_Energy!AM236+IFERROR(VLOOKUP(Cal_Energy_Switching!AM$4,Switching!$B$35:$E$44,2,0)/12,0)-IFERROR(VLOOKUP(Cal_Energy_Switching!AM$4,Switching!$B$23:$E$31,2,0)/12,0)</f>
        <v>81040.907726802427</v>
      </c>
      <c r="AN237" s="6">
        <f>Cal_Energy!AN236+IFERROR(VLOOKUP(Cal_Energy_Switching!AN$4,Switching!$B$35:$E$44,2,0)/12,0)-IFERROR(VLOOKUP(Cal_Energy_Switching!AN$4,Switching!$B$23:$E$31,2,0)/12,0)</f>
        <v>275.67160685881385</v>
      </c>
      <c r="AO237" s="6">
        <f>Cal_Energy!AO236+IFERROR(VLOOKUP(Cal_Energy_Switching!AO$4,Switching!$B$35:$E$44,2,0)/12,0)-IFERROR(VLOOKUP(Cal_Energy_Switching!AO$4,Switching!$B$23:$E$31,2,0)/12,0)</f>
        <v>252.35509149327308</v>
      </c>
      <c r="AP237" s="6">
        <f>Cal_Energy!AP236+IFERROR(VLOOKUP(Cal_Energy_Switching!AP$4,Switching!$B$35:$E$44,2,0)/12,0)-IFERROR(VLOOKUP(Cal_Energy_Switching!AP$4,Switching!$B$23:$E$31,2,0)/12,0)</f>
        <v>8380.1208098883271</v>
      </c>
      <c r="AQ237" s="6">
        <f>Cal_Energy!AQ236+IFERROR(VLOOKUP(Cal_Energy_Switching!AQ$4,Switching!$B$35:$E$44,2,0)/12,0)-IFERROR(VLOOKUP(Cal_Energy_Switching!AQ$4,Switching!$B$23:$E$31,2,0)/12,0)</f>
        <v>76403.663902982589</v>
      </c>
      <c r="AR237" s="6">
        <f>Cal_Energy!AR236+IFERROR(VLOOKUP(Cal_Energy_Switching!AR$4,Switching!$B$35:$E$44,2,0)/12,0)-IFERROR(VLOOKUP(Cal_Energy_Switching!AR$4,Switching!$B$23:$E$31,2,0)/12,0)</f>
        <v>11922.464461051106</v>
      </c>
      <c r="AS237" s="6">
        <f>Cal_Energy!AS236+IFERROR(VLOOKUP(Cal_Energy_Switching!AS$4,Switching!$B$35:$E$44,2,0)/12,0)-IFERROR(VLOOKUP(Cal_Energy_Switching!AS$4,Switching!$B$23:$E$31,2,0)/12,0)</f>
        <v>154013.78255109719</v>
      </c>
      <c r="AT237" s="6">
        <f>Cal_Energy!AT236+IFERROR(VLOOKUP(Cal_Energy_Switching!AT$4,Switching!$B$35:$E$44,2,0)/12,0)-IFERROR(VLOOKUP(Cal_Energy_Switching!AT$4,Switching!$B$23:$E$31,2,0)/12,0)</f>
        <v>29764.75040911925</v>
      </c>
      <c r="AU237" s="6">
        <f>Cal_Energy!AU236+IFERROR(VLOOKUP(Cal_Energy_Switching!AU$4,Switching!$B$35:$E$44,2,0)/12,0)-IFERROR(VLOOKUP(Cal_Energy_Switching!AU$4,Switching!$B$23:$E$31,2,0)/12,0)</f>
        <v>72527.403827967384</v>
      </c>
      <c r="AV237" s="6">
        <f>Cal_Energy!AV236+IFERROR(VLOOKUP(Cal_Energy_Switching!AV$4,Switching!$B$35:$E$44,2,0)/12,0)-IFERROR(VLOOKUP(Cal_Energy_Switching!AV$4,Switching!$B$23:$E$31,2,0)/12,0)</f>
        <v>1187.5970762029947</v>
      </c>
      <c r="AW237" s="6">
        <f>Cal_Energy!AW236+IFERROR(VLOOKUP(Cal_Energy_Switching!AW$4,Switching!$B$35:$E$44,2,0)/12,0)-IFERROR(VLOOKUP(Cal_Energy_Switching!AW$4,Switching!$B$23:$E$31,2,0)/12,0)</f>
        <v>19529.153771321122</v>
      </c>
      <c r="AX237" s="6">
        <f>Cal_Energy!AX236+IFERROR(VLOOKUP(Cal_Energy_Switching!AX$4,Switching!$B$35:$E$44,2,0)/12,0)-IFERROR(VLOOKUP(Cal_Energy_Switching!AX$4,Switching!$B$23:$E$31,2,0)/12,0)</f>
        <v>149754.97188359074</v>
      </c>
      <c r="AY237" s="6">
        <f>Cal_Energy!AY236+IFERROR(VLOOKUP(Cal_Energy_Switching!AY$4,Switching!$B$35:$E$44,2,0)/12,0)-IFERROR(VLOOKUP(Cal_Energy_Switching!AY$4,Switching!$B$23:$E$31,2,0)/12,0)</f>
        <v>23721.647001048768</v>
      </c>
      <c r="AZ237" s="6">
        <f>Cal_Energy!AZ236+IFERROR(VLOOKUP(Cal_Energy_Switching!AZ$4,Switching!$B$35:$E$44,2,0)/12,0)-IFERROR(VLOOKUP(Cal_Energy_Switching!AZ$4,Switching!$B$23:$E$31,2,0)/12,0)</f>
        <v>7093.2</v>
      </c>
      <c r="BA237" s="6">
        <f>Cal_Energy!BA236+IFERROR(VLOOKUP(Cal_Energy_Switching!BA$4,Switching!$B$35:$E$44,2,0)/12,0)-IFERROR(VLOOKUP(Cal_Energy_Switching!BA$4,Switching!$B$23:$E$31,2,0)/12,0)</f>
        <v>4450.8</v>
      </c>
      <c r="BB237" s="7">
        <f t="shared" si="19"/>
        <v>2616825.6181620057</v>
      </c>
    </row>
    <row r="238" spans="1:54" x14ac:dyDescent="0.25">
      <c r="A238">
        <v>2033</v>
      </c>
      <c r="B238">
        <v>11</v>
      </c>
      <c r="C238" t="s">
        <v>344</v>
      </c>
      <c r="D238" s="6">
        <f>Cal_Energy!D237+IFERROR(VLOOKUP(Cal_Energy_Switching!D$4,Switching!$B$35:$E$44,2,0)/12,0)-IFERROR(VLOOKUP(Cal_Energy_Switching!D$4,Switching!$B$23:$E$31,2,0)/12,0)</f>
        <v>461086.91542198107</v>
      </c>
      <c r="E238" s="35">
        <f t="shared" si="18"/>
        <v>168508.83583839197</v>
      </c>
      <c r="F238" s="1">
        <f>Cal_Energy!F237+IFERROR(VLOOKUP(Cal_Energy_Switching!F$4,Switching!$B$35:$E$44,2,0)/12,0)-IFERROR(VLOOKUP(Cal_Energy_Switching!F$4,Switching!$B$23:$E$31,2,0)/12,0)</f>
        <v>68353.902285356802</v>
      </c>
      <c r="G238" s="1">
        <f>Cal_Energy!G237+IFERROR(VLOOKUP(Cal_Energy_Switching!G$4,Switching!$B$35:$E$44,2,0)/12,0)-IFERROR(VLOOKUP(Cal_Energy_Switching!G$4,Switching!$B$23:$E$31,2,0)/12,0)</f>
        <v>100154.93355303517</v>
      </c>
      <c r="H238" s="35">
        <f t="shared" si="15"/>
        <v>14256.09623386253</v>
      </c>
      <c r="I238" s="1">
        <f>Cal_Energy!I237+IFERROR(VLOOKUP(Cal_Energy_Switching!I$4,Switching!$B$35:$E$44,2,0)/12,0)-IFERROR(VLOOKUP(Cal_Energy_Switching!I$4,Switching!$B$23:$E$31,2,0)/12,0)</f>
        <v>729.7901441760747</v>
      </c>
      <c r="J238" s="1">
        <f>Cal_Energy!J237+IFERROR(VLOOKUP(Cal_Energy_Switching!J$4,Switching!$B$35:$E$44,2,0)/12,0)-IFERROR(VLOOKUP(Cal_Energy_Switching!J$4,Switching!$B$23:$E$31,2,0)/12,0)</f>
        <v>13526.306089686455</v>
      </c>
      <c r="K238" s="6">
        <f>Cal_Energy!K237+IFERROR(VLOOKUP(Cal_Energy_Switching!K$4,Switching!$B$35:$E$44,2,0)/12,0)-IFERROR(VLOOKUP(Cal_Energy_Switching!K$4,Switching!$B$23:$E$31,2,0)/12,0)</f>
        <v>276077.3804900503</v>
      </c>
      <c r="L238" s="6">
        <f>Cal_Energy!L237+IFERROR(VLOOKUP(Cal_Energy_Switching!L$4,Switching!$B$35:$E$44,2,0)/12,0)-IFERROR(VLOOKUP(Cal_Energy_Switching!L$4,Switching!$B$23:$E$31,2,0)/12,0)</f>
        <v>22298.744172732499</v>
      </c>
      <c r="M238" s="6">
        <f>Cal_Energy!M237+IFERROR(VLOOKUP(Cal_Energy_Switching!M$4,Switching!$B$35:$E$44,2,0)/12,0)-IFERROR(VLOOKUP(Cal_Energy_Switching!M$4,Switching!$B$23:$E$31,2,0)/12,0)</f>
        <v>175671.29715255261</v>
      </c>
      <c r="N238" s="6">
        <f>Cal_Energy!N237+IFERROR(VLOOKUP(Cal_Energy_Switching!N$4,Switching!$B$35:$E$44,2,0)/12,0)-IFERROR(VLOOKUP(Cal_Energy_Switching!N$4,Switching!$B$23:$E$31,2,0)/12,0)</f>
        <v>114965.99423181234</v>
      </c>
      <c r="O238" s="6">
        <f>Cal_Energy!O237+IFERROR(VLOOKUP(Cal_Energy_Switching!O$4,Switching!$B$35:$E$44,2,0)/12,0)-IFERROR(VLOOKUP(Cal_Energy_Switching!O$4,Switching!$B$23:$E$31,2,0)/12,0)</f>
        <v>137855.37055772901</v>
      </c>
      <c r="P238" s="6">
        <f>Cal_Energy!P237+IFERROR(VLOOKUP(Cal_Energy_Switching!P$4,Switching!$B$35:$E$44,2,0)/12,0)-IFERROR(VLOOKUP(Cal_Energy_Switching!P$4,Switching!$B$23:$E$31,2,0)/12,0)</f>
        <v>0</v>
      </c>
      <c r="Q238" s="6">
        <f>Cal_Energy!Q237+IFERROR(VLOOKUP(Cal_Energy_Switching!Q$4,Switching!$B$35:$E$44,2,0)/12,0)-IFERROR(VLOOKUP(Cal_Energy_Switching!Q$4,Switching!$B$23:$E$31,2,0)/12,0)</f>
        <v>19542.952884818114</v>
      </c>
      <c r="R238" s="6">
        <f>Cal_Energy!R237+IFERROR(VLOOKUP(Cal_Energy_Switching!R$4,Switching!$B$35:$E$44,2,0)/12,0)-IFERROR(VLOOKUP(Cal_Energy_Switching!R$4,Switching!$B$23:$E$31,2,0)/12,0)</f>
        <v>18823.937813322464</v>
      </c>
      <c r="S238" s="6">
        <f>Cal_Energy!S237+IFERROR(VLOOKUP(Cal_Energy_Switching!S$4,Switching!$B$35:$E$44,2,0)/12,0)-IFERROR(VLOOKUP(Cal_Energy_Switching!S$4,Switching!$B$23:$E$31,2,0)/12,0)</f>
        <v>125740.19576747491</v>
      </c>
      <c r="T238" s="6">
        <f>Cal_Energy!T237+IFERROR(VLOOKUP(Cal_Energy_Switching!T$4,Switching!$B$35:$E$44,2,0)/12,0)-IFERROR(VLOOKUP(Cal_Energy_Switching!T$4,Switching!$B$23:$E$31,2,0)/12,0)</f>
        <v>16.089359909171332</v>
      </c>
      <c r="U238" s="6">
        <f>Cal_Energy!U237+IFERROR(VLOOKUP(Cal_Energy_Switching!U$4,Switching!$B$35:$E$44,2,0)/12,0)-IFERROR(VLOOKUP(Cal_Energy_Switching!U$4,Switching!$B$23:$E$31,2,0)/12,0)</f>
        <v>101.0353427093885</v>
      </c>
      <c r="V238" s="6">
        <f>Cal_Energy!V237+IFERROR(VLOOKUP(Cal_Energy_Switching!V$4,Switching!$B$35:$E$44,2,0)/12,0)-IFERROR(VLOOKUP(Cal_Energy_Switching!V$4,Switching!$B$23:$E$31,2,0)/12,0)</f>
        <v>44497.248263400274</v>
      </c>
      <c r="W238" s="6">
        <f>Cal_Energy!W237+IFERROR(VLOOKUP(Cal_Energy_Switching!W$4,Switching!$B$35:$E$44,2,0)/12,0)-IFERROR(VLOOKUP(Cal_Energy_Switching!W$4,Switching!$B$23:$E$31,2,0)/12,0)</f>
        <v>10508.965343206461</v>
      </c>
      <c r="X238" s="6">
        <f>Cal_Energy!X237+IFERROR(VLOOKUP(Cal_Energy_Switching!X$4,Switching!$B$35:$E$44,2,0)/12,0)-IFERROR(VLOOKUP(Cal_Energy_Switching!X$4,Switching!$B$23:$E$31,2,0)/12,0)</f>
        <v>44676.864563295261</v>
      </c>
      <c r="Y238" s="35">
        <f t="shared" si="16"/>
        <v>7851.7899290717087</v>
      </c>
      <c r="Z238" s="1">
        <f>Cal_Energy!Z237+IFERROR(VLOOKUP(Cal_Energy_Switching!Z$4,Switching!$B$35:$E$44,2,0)/12,0)-IFERROR(VLOOKUP(Cal_Energy_Switching!Z$4,Switching!$B$23:$E$31,2,0)/12,0)</f>
        <v>4078.8427598788567</v>
      </c>
      <c r="AA238" s="1">
        <f>Cal_Energy!AA237+IFERROR(VLOOKUP(Cal_Energy_Switching!AA$4,Switching!$B$35:$E$44,2,0)/12,0)-IFERROR(VLOOKUP(Cal_Energy_Switching!AA$4,Switching!$B$23:$E$31,2,0)/12,0)</f>
        <v>3772.9471691928516</v>
      </c>
      <c r="AB238" s="6">
        <f>Cal_Energy!AB237+IFERROR(VLOOKUP(Cal_Energy_Switching!AB$4,Switching!$B$35:$E$44,2,0)/12,0)-IFERROR(VLOOKUP(Cal_Energy_Switching!AB$4,Switching!$B$23:$E$31,2,0)/12,0)</f>
        <v>72.179951269752706</v>
      </c>
      <c r="AC238" s="6">
        <f>Cal_Energy!AC237+IFERROR(VLOOKUP(Cal_Energy_Switching!AC$4,Switching!$B$35:$E$44,2,0)/12,0)-IFERROR(VLOOKUP(Cal_Energy_Switching!AC$4,Switching!$B$23:$E$31,2,0)/12,0)</f>
        <v>1504.7849340482128</v>
      </c>
      <c r="AD238" s="6">
        <f>Cal_Energy!AD237+IFERROR(VLOOKUP(Cal_Energy_Switching!AD$4,Switching!$B$35:$E$44,2,0)/12,0)-IFERROR(VLOOKUP(Cal_Energy_Switching!AD$4,Switching!$B$23:$E$31,2,0)/12,0)</f>
        <v>629.29238284931864</v>
      </c>
      <c r="AE238" s="6">
        <f>Cal_Energy!AE237+IFERROR(VLOOKUP(Cal_Energy_Switching!AE$4,Switching!$B$35:$E$44,2,0)/12,0)-IFERROR(VLOOKUP(Cal_Energy_Switching!AE$4,Switching!$B$23:$E$31,2,0)/12,0)</f>
        <v>3440.7532526045275</v>
      </c>
      <c r="AF238" s="6">
        <f>Cal_Energy!AF237+IFERROR(VLOOKUP(Cal_Energy_Switching!AF$4,Switching!$B$35:$E$44,2,0)/12,0)-IFERROR(VLOOKUP(Cal_Energy_Switching!AF$4,Switching!$B$23:$E$31,2,0)/12,0)</f>
        <v>9497.9299915709835</v>
      </c>
      <c r="AG238" s="6">
        <f>Cal_Energy!AG237+IFERROR(VLOOKUP(Cal_Energy_Switching!AG$4,Switching!$B$35:$E$44,2,0)/12,0)-IFERROR(VLOOKUP(Cal_Energy_Switching!AG$4,Switching!$B$23:$E$31,2,0)/12,0)</f>
        <v>5805.6606135021002</v>
      </c>
      <c r="AH238" s="6">
        <f>Cal_Energy!AH237+IFERROR(VLOOKUP(Cal_Energy_Switching!AH$4,Switching!$B$35:$E$44,2,0)/12,0)-IFERROR(VLOOKUP(Cal_Energy_Switching!AH$4,Switching!$B$23:$E$31,2,0)/12,0)</f>
        <v>1713.7333330629335</v>
      </c>
      <c r="AI238" s="6">
        <f>Cal_Energy!AI237+IFERROR(VLOOKUP(Cal_Energy_Switching!AI$4,Switching!$B$35:$E$44,2,0)/12,0)-IFERROR(VLOOKUP(Cal_Energy_Switching!AI$4,Switching!$B$23:$E$31,2,0)/12,0)</f>
        <v>3165.9766638569899</v>
      </c>
      <c r="AJ238" s="6">
        <f>Cal_Energy!AJ237+IFERROR(VLOOKUP(Cal_Energy_Switching!AJ$4,Switching!$B$35:$E$44,2,0)/12,0)-IFERROR(VLOOKUP(Cal_Energy_Switching!AJ$4,Switching!$B$23:$E$31,2,0)/12,0)</f>
        <v>312482.56077485345</v>
      </c>
      <c r="AK238" s="35">
        <f t="shared" si="17"/>
        <v>110783.37185276864</v>
      </c>
      <c r="AL238" s="1">
        <f>Cal_Energy!AL237+IFERROR(VLOOKUP(Cal_Energy_Switching!AL$4,Switching!$B$35:$E$44,2,0)/12,0)-IFERROR(VLOOKUP(Cal_Energy_Switching!AL$4,Switching!$B$23:$E$31,2,0)/12,0)</f>
        <v>31200.558788775223</v>
      </c>
      <c r="AM238" s="1">
        <f>Cal_Energy!AM237+IFERROR(VLOOKUP(Cal_Energy_Switching!AM$4,Switching!$B$35:$E$44,2,0)/12,0)-IFERROR(VLOOKUP(Cal_Energy_Switching!AM$4,Switching!$B$23:$E$31,2,0)/12,0)</f>
        <v>79582.813063993424</v>
      </c>
      <c r="AN238" s="6">
        <f>Cal_Energy!AN237+IFERROR(VLOOKUP(Cal_Energy_Switching!AN$4,Switching!$B$35:$E$44,2,0)/12,0)-IFERROR(VLOOKUP(Cal_Energy_Switching!AN$4,Switching!$B$23:$E$31,2,0)/12,0)</f>
        <v>318.84158720948142</v>
      </c>
      <c r="AO238" s="6">
        <f>Cal_Energy!AO237+IFERROR(VLOOKUP(Cal_Energy_Switching!AO$4,Switching!$B$35:$E$44,2,0)/12,0)-IFERROR(VLOOKUP(Cal_Energy_Switching!AO$4,Switching!$B$23:$E$31,2,0)/12,0)</f>
        <v>273.66571435578345</v>
      </c>
      <c r="AP238" s="6">
        <f>Cal_Energy!AP237+IFERROR(VLOOKUP(Cal_Energy_Switching!AP$4,Switching!$B$35:$E$44,2,0)/12,0)-IFERROR(VLOOKUP(Cal_Energy_Switching!AP$4,Switching!$B$23:$E$31,2,0)/12,0)</f>
        <v>9665.2410959603312</v>
      </c>
      <c r="AQ238" s="6">
        <f>Cal_Energy!AQ237+IFERROR(VLOOKUP(Cal_Energy_Switching!AQ$4,Switching!$B$35:$E$44,2,0)/12,0)-IFERROR(VLOOKUP(Cal_Energy_Switching!AQ$4,Switching!$B$23:$E$31,2,0)/12,0)</f>
        <v>79808.975450487793</v>
      </c>
      <c r="AR238" s="6">
        <f>Cal_Energy!AR237+IFERROR(VLOOKUP(Cal_Energy_Switching!AR$4,Switching!$B$35:$E$44,2,0)/12,0)-IFERROR(VLOOKUP(Cal_Energy_Switching!AR$4,Switching!$B$23:$E$31,2,0)/12,0)</f>
        <v>11119.874659710431</v>
      </c>
      <c r="AS238" s="6">
        <f>Cal_Energy!AS237+IFERROR(VLOOKUP(Cal_Energy_Switching!AS$4,Switching!$B$35:$E$44,2,0)/12,0)-IFERROR(VLOOKUP(Cal_Energy_Switching!AS$4,Switching!$B$23:$E$31,2,0)/12,0)</f>
        <v>146865.17363138983</v>
      </c>
      <c r="AT238" s="6">
        <f>Cal_Energy!AT237+IFERROR(VLOOKUP(Cal_Energy_Switching!AT$4,Switching!$B$35:$E$44,2,0)/12,0)-IFERROR(VLOOKUP(Cal_Energy_Switching!AT$4,Switching!$B$23:$E$31,2,0)/12,0)</f>
        <v>27892.040872657675</v>
      </c>
      <c r="AU238" s="6">
        <f>Cal_Energy!AU237+IFERROR(VLOOKUP(Cal_Energy_Switching!AU$4,Switching!$B$35:$E$44,2,0)/12,0)-IFERROR(VLOOKUP(Cal_Energy_Switching!AU$4,Switching!$B$23:$E$31,2,0)/12,0)</f>
        <v>69163.352571634503</v>
      </c>
      <c r="AV238" s="6">
        <f>Cal_Energy!AV237+IFERROR(VLOOKUP(Cal_Energy_Switching!AV$4,Switching!$B$35:$E$44,2,0)/12,0)-IFERROR(VLOOKUP(Cal_Energy_Switching!AV$4,Switching!$B$23:$E$31,2,0)/12,0)</f>
        <v>1208.360586160378</v>
      </c>
      <c r="AW238" s="6">
        <f>Cal_Energy!AW237+IFERROR(VLOOKUP(Cal_Energy_Switching!AW$4,Switching!$B$35:$E$44,2,0)/12,0)-IFERROR(VLOOKUP(Cal_Energy_Switching!AW$4,Switching!$B$23:$E$31,2,0)/12,0)</f>
        <v>19836.427420146221</v>
      </c>
      <c r="AX238" s="6">
        <f>Cal_Energy!AX237+IFERROR(VLOOKUP(Cal_Energy_Switching!AX$4,Switching!$B$35:$E$44,2,0)/12,0)-IFERROR(VLOOKUP(Cal_Energy_Switching!AX$4,Switching!$B$23:$E$31,2,0)/12,0)</f>
        <v>152373.23266595489</v>
      </c>
      <c r="AY238" s="6">
        <f>Cal_Energy!AY237+IFERROR(VLOOKUP(Cal_Energy_Switching!AY$4,Switching!$B$35:$E$44,2,0)/12,0)-IFERROR(VLOOKUP(Cal_Energy_Switching!AY$4,Switching!$B$23:$E$31,2,0)/12,0)</f>
        <v>24044.911878432169</v>
      </c>
      <c r="AZ238" s="6">
        <f>Cal_Energy!AZ237+IFERROR(VLOOKUP(Cal_Energy_Switching!AZ$4,Switching!$B$35:$E$44,2,0)/12,0)-IFERROR(VLOOKUP(Cal_Energy_Switching!AZ$4,Switching!$B$23:$E$31,2,0)/12,0)</f>
        <v>7436</v>
      </c>
      <c r="BA238" s="6">
        <f>Cal_Energy!BA237+IFERROR(VLOOKUP(Cal_Energy_Switching!BA$4,Switching!$B$35:$E$44,2,0)/12,0)-IFERROR(VLOOKUP(Cal_Energy_Switching!BA$4,Switching!$B$23:$E$31,2,0)/12,0)</f>
        <v>4366.8</v>
      </c>
      <c r="BB238" s="7">
        <f t="shared" si="19"/>
        <v>2645948.8552508056</v>
      </c>
    </row>
    <row r="239" spans="1:54" x14ac:dyDescent="0.25">
      <c r="A239">
        <v>2033</v>
      </c>
      <c r="B239">
        <v>12</v>
      </c>
      <c r="C239" t="s">
        <v>345</v>
      </c>
      <c r="D239" s="6">
        <f>Cal_Energy!D238+IFERROR(VLOOKUP(Cal_Energy_Switching!D$4,Switching!$B$35:$E$44,2,0)/12,0)-IFERROR(VLOOKUP(Cal_Energy_Switching!D$4,Switching!$B$23:$E$31,2,0)/12,0)</f>
        <v>665591.3184018489</v>
      </c>
      <c r="E239" s="35">
        <f t="shared" si="18"/>
        <v>204433.26297998475</v>
      </c>
      <c r="F239" s="1">
        <f>Cal_Energy!F238+IFERROR(VLOOKUP(Cal_Energy_Switching!F$4,Switching!$B$35:$E$44,2,0)/12,0)-IFERROR(VLOOKUP(Cal_Energy_Switching!F$4,Switching!$B$23:$E$31,2,0)/12,0)</f>
        <v>82723.673141993917</v>
      </c>
      <c r="G239" s="1">
        <f>Cal_Energy!G238+IFERROR(VLOOKUP(Cal_Energy_Switching!G$4,Switching!$B$35:$E$44,2,0)/12,0)-IFERROR(VLOOKUP(Cal_Energy_Switching!G$4,Switching!$B$23:$E$31,2,0)/12,0)</f>
        <v>121709.58983799083</v>
      </c>
      <c r="H239" s="35">
        <f t="shared" si="15"/>
        <v>16258.99638172421</v>
      </c>
      <c r="I239" s="1">
        <f>Cal_Energy!I238+IFERROR(VLOOKUP(Cal_Energy_Switching!I$4,Switching!$B$35:$E$44,2,0)/12,0)-IFERROR(VLOOKUP(Cal_Energy_Switching!I$4,Switching!$B$23:$E$31,2,0)/12,0)</f>
        <v>832.32149383168974</v>
      </c>
      <c r="J239" s="1">
        <f>Cal_Energy!J238+IFERROR(VLOOKUP(Cal_Energy_Switching!J$4,Switching!$B$35:$E$44,2,0)/12,0)-IFERROR(VLOOKUP(Cal_Energy_Switching!J$4,Switching!$B$23:$E$31,2,0)/12,0)</f>
        <v>15426.674887892519</v>
      </c>
      <c r="K239" s="6">
        <f>Cal_Energy!K238+IFERROR(VLOOKUP(Cal_Energy_Switching!K$4,Switching!$B$35:$E$44,2,0)/12,0)-IFERROR(VLOOKUP(Cal_Energy_Switching!K$4,Switching!$B$23:$E$31,2,0)/12,0)</f>
        <v>281850.29091026809</v>
      </c>
      <c r="L239" s="6">
        <f>Cal_Energy!L238+IFERROR(VLOOKUP(Cal_Energy_Switching!L$4,Switching!$B$35:$E$44,2,0)/12,0)-IFERROR(VLOOKUP(Cal_Energy_Switching!L$4,Switching!$B$23:$E$31,2,0)/12,0)</f>
        <v>22900.259645457132</v>
      </c>
      <c r="M239" s="6">
        <f>Cal_Energy!M238+IFERROR(VLOOKUP(Cal_Energy_Switching!M$4,Switching!$B$35:$E$44,2,0)/12,0)-IFERROR(VLOOKUP(Cal_Energy_Switching!M$4,Switching!$B$23:$E$31,2,0)/12,0)</f>
        <v>193660.81979675914</v>
      </c>
      <c r="N239" s="6">
        <f>Cal_Energy!N238+IFERROR(VLOOKUP(Cal_Energy_Switching!N$4,Switching!$B$35:$E$44,2,0)/12,0)-IFERROR(VLOOKUP(Cal_Energy_Switching!N$4,Switching!$B$23:$E$31,2,0)/12,0)</f>
        <v>117234.75026505995</v>
      </c>
      <c r="O239" s="6">
        <f>Cal_Energy!O238+IFERROR(VLOOKUP(Cal_Energy_Switching!O$4,Switching!$B$35:$E$44,2,0)/12,0)-IFERROR(VLOOKUP(Cal_Energy_Switching!O$4,Switching!$B$23:$E$31,2,0)/12,0)</f>
        <v>149848.48150366588</v>
      </c>
      <c r="P239" s="6">
        <f>Cal_Energy!P238+IFERROR(VLOOKUP(Cal_Energy_Switching!P$4,Switching!$B$35:$E$44,2,0)/12,0)-IFERROR(VLOOKUP(Cal_Energy_Switching!P$4,Switching!$B$23:$E$31,2,0)/12,0)</f>
        <v>0</v>
      </c>
      <c r="Q239" s="6">
        <f>Cal_Energy!Q238+IFERROR(VLOOKUP(Cal_Energy_Switching!Q$4,Switching!$B$35:$E$44,2,0)/12,0)-IFERROR(VLOOKUP(Cal_Energy_Switching!Q$4,Switching!$B$23:$E$31,2,0)/12,0)</f>
        <v>21148.032598106365</v>
      </c>
      <c r="R239" s="6">
        <f>Cal_Energy!R238+IFERROR(VLOOKUP(Cal_Energy_Switching!R$4,Switching!$B$35:$E$44,2,0)/12,0)-IFERROR(VLOOKUP(Cal_Energy_Switching!R$4,Switching!$B$23:$E$31,2,0)/12,0)</f>
        <v>20079.069369469817</v>
      </c>
      <c r="S239" s="6">
        <f>Cal_Energy!S238+IFERROR(VLOOKUP(Cal_Energy_Switching!S$4,Switching!$B$35:$E$44,2,0)/12,0)-IFERROR(VLOOKUP(Cal_Energy_Switching!S$4,Switching!$B$23:$E$31,2,0)/12,0)</f>
        <v>133087.75831149778</v>
      </c>
      <c r="T239" s="6">
        <f>Cal_Energy!T238+IFERROR(VLOOKUP(Cal_Energy_Switching!T$4,Switching!$B$35:$E$44,2,0)/12,0)-IFERROR(VLOOKUP(Cal_Energy_Switching!T$4,Switching!$B$23:$E$31,2,0)/12,0)</f>
        <v>20.261312264345097</v>
      </c>
      <c r="U239" s="6">
        <f>Cal_Energy!U238+IFERROR(VLOOKUP(Cal_Energy_Switching!U$4,Switching!$B$35:$E$44,2,0)/12,0)-IFERROR(VLOOKUP(Cal_Energy_Switching!U$4,Switching!$B$23:$E$31,2,0)/12,0)</f>
        <v>118.70787087515197</v>
      </c>
      <c r="V239" s="6">
        <f>Cal_Energy!V238+IFERROR(VLOOKUP(Cal_Energy_Switching!V$4,Switching!$B$35:$E$44,2,0)/12,0)-IFERROR(VLOOKUP(Cal_Energy_Switching!V$4,Switching!$B$23:$E$31,2,0)/12,0)</f>
        <v>48145.895395850552</v>
      </c>
      <c r="W239" s="6">
        <f>Cal_Energy!W238+IFERROR(VLOOKUP(Cal_Energy_Switching!W$4,Switching!$B$35:$E$44,2,0)/12,0)-IFERROR(VLOOKUP(Cal_Energy_Switching!W$4,Switching!$B$23:$E$31,2,0)/12,0)</f>
        <v>12197.008093941535</v>
      </c>
      <c r="X239" s="6">
        <f>Cal_Energy!X238+IFERROR(VLOOKUP(Cal_Energy_Switching!X$4,Switching!$B$35:$E$44,2,0)/12,0)-IFERROR(VLOOKUP(Cal_Energy_Switching!X$4,Switching!$B$23:$E$31,2,0)/12,0)</f>
        <v>37888.386491785008</v>
      </c>
      <c r="Y239" s="35">
        <f t="shared" si="16"/>
        <v>9890.1923003758275</v>
      </c>
      <c r="Z239" s="1">
        <f>Cal_Energy!Z238+IFERROR(VLOOKUP(Cal_Energy_Switching!Z$4,Switching!$B$35:$E$44,2,0)/12,0)-IFERROR(VLOOKUP(Cal_Energy_Switching!Z$4,Switching!$B$23:$E$31,2,0)/12,0)</f>
        <v>5137.7507068591285</v>
      </c>
      <c r="AA239" s="1">
        <f>Cal_Energy!AA238+IFERROR(VLOOKUP(Cal_Energy_Switching!AA$4,Switching!$B$35:$E$44,2,0)/12,0)-IFERROR(VLOOKUP(Cal_Energy_Switching!AA$4,Switching!$B$23:$E$31,2,0)/12,0)</f>
        <v>4752.441593516698</v>
      </c>
      <c r="AB239" s="6">
        <f>Cal_Energy!AB238+IFERROR(VLOOKUP(Cal_Energy_Switching!AB$4,Switching!$B$35:$E$44,2,0)/12,0)-IFERROR(VLOOKUP(Cal_Energy_Switching!AB$4,Switching!$B$23:$E$31,2,0)/12,0)</f>
        <v>68.924392690063129</v>
      </c>
      <c r="AC239" s="6">
        <f>Cal_Energy!AC238+IFERROR(VLOOKUP(Cal_Energy_Switching!AC$4,Switching!$B$35:$E$44,2,0)/12,0)-IFERROR(VLOOKUP(Cal_Energy_Switching!AC$4,Switching!$B$23:$E$31,2,0)/12,0)</f>
        <v>1875.1604931913146</v>
      </c>
      <c r="AD239" s="6">
        <f>Cal_Energy!AD238+IFERROR(VLOOKUP(Cal_Energy_Switching!AD$4,Switching!$B$35:$E$44,2,0)/12,0)-IFERROR(VLOOKUP(Cal_Energy_Switching!AD$4,Switching!$B$23:$E$31,2,0)/12,0)</f>
        <v>732.18121207240904</v>
      </c>
      <c r="AE239" s="6">
        <f>Cal_Energy!AE238+IFERROR(VLOOKUP(Cal_Energy_Switching!AE$4,Switching!$B$35:$E$44,2,0)/12,0)-IFERROR(VLOOKUP(Cal_Energy_Switching!AE$4,Switching!$B$23:$E$31,2,0)/12,0)</f>
        <v>4530.8854192137605</v>
      </c>
      <c r="AF239" s="6">
        <f>Cal_Energy!AF238+IFERROR(VLOOKUP(Cal_Energy_Switching!AF$4,Switching!$B$35:$E$44,2,0)/12,0)-IFERROR(VLOOKUP(Cal_Energy_Switching!AF$4,Switching!$B$23:$E$31,2,0)/12,0)</f>
        <v>10828.060629107209</v>
      </c>
      <c r="AG239" s="6">
        <f>Cal_Energy!AG238+IFERROR(VLOOKUP(Cal_Energy_Switching!AG$4,Switching!$B$35:$E$44,2,0)/12,0)-IFERROR(VLOOKUP(Cal_Energy_Switching!AG$4,Switching!$B$23:$E$31,2,0)/12,0)</f>
        <v>7645.0652201544817</v>
      </c>
      <c r="AH239" s="6">
        <f>Cal_Energy!AH238+IFERROR(VLOOKUP(Cal_Energy_Switching!AH$4,Switching!$B$35:$E$44,2,0)/12,0)-IFERROR(VLOOKUP(Cal_Energy_Switching!AH$4,Switching!$B$23:$E$31,2,0)/12,0)</f>
        <v>2256.6946250266046</v>
      </c>
      <c r="AI239" s="6">
        <f>Cal_Energy!AI238+IFERROR(VLOOKUP(Cal_Energy_Switching!AI$4,Switching!$B$35:$E$44,2,0)/12,0)-IFERROR(VLOOKUP(Cal_Energy_Switching!AI$4,Switching!$B$23:$E$31,2,0)/12,0)</f>
        <v>3609.3535430357315</v>
      </c>
      <c r="AJ239" s="6">
        <f>Cal_Energy!AJ238+IFERROR(VLOOKUP(Cal_Energy_Switching!AJ$4,Switching!$B$35:$E$44,2,0)/12,0)-IFERROR(VLOOKUP(Cal_Energy_Switching!AJ$4,Switching!$B$23:$E$31,2,0)/12,0)</f>
        <v>413152.26063516788</v>
      </c>
      <c r="AK239" s="35">
        <f t="shared" si="17"/>
        <v>116164.31721345829</v>
      </c>
      <c r="AL239" s="1">
        <f>Cal_Energy!AL238+IFERROR(VLOOKUP(Cal_Energy_Switching!AL$4,Switching!$B$35:$E$44,2,0)/12,0)-IFERROR(VLOOKUP(Cal_Energy_Switching!AL$4,Switching!$B$23:$E$31,2,0)/12,0)</f>
        <v>32707.223489768323</v>
      </c>
      <c r="AM239" s="1">
        <f>Cal_Energy!AM238+IFERROR(VLOOKUP(Cal_Energy_Switching!AM$4,Switching!$B$35:$E$44,2,0)/12,0)-IFERROR(VLOOKUP(Cal_Energy_Switching!AM$4,Switching!$B$23:$E$31,2,0)/12,0)</f>
        <v>83457.093723689963</v>
      </c>
      <c r="AN239" s="6">
        <f>Cal_Energy!AN238+IFERROR(VLOOKUP(Cal_Energy_Switching!AN$4,Switching!$B$35:$E$44,2,0)/12,0)-IFERROR(VLOOKUP(Cal_Energy_Switching!AN$4,Switching!$B$23:$E$31,2,0)/12,0)</f>
        <v>359.46663689191081</v>
      </c>
      <c r="AO239" s="6">
        <f>Cal_Energy!AO238+IFERROR(VLOOKUP(Cal_Energy_Switching!AO$4,Switching!$B$35:$E$44,2,0)/12,0)-IFERROR(VLOOKUP(Cal_Energy_Switching!AO$4,Switching!$B$23:$E$31,2,0)/12,0)</f>
        <v>296.03625854080843</v>
      </c>
      <c r="AP239" s="6">
        <f>Cal_Energy!AP238+IFERROR(VLOOKUP(Cal_Energy_Switching!AP$4,Switching!$B$35:$E$44,2,0)/12,0)-IFERROR(VLOOKUP(Cal_Energy_Switching!AP$4,Switching!$B$23:$E$31,2,0)/12,0)</f>
        <v>13958.442576920888</v>
      </c>
      <c r="AQ239" s="6">
        <f>Cal_Energy!AQ238+IFERROR(VLOOKUP(Cal_Energy_Switching!AQ$4,Switching!$B$35:$E$44,2,0)/12,0)-IFERROR(VLOOKUP(Cal_Energy_Switching!AQ$4,Switching!$B$23:$E$31,2,0)/12,0)</f>
        <v>83591.66406032021</v>
      </c>
      <c r="AR239" s="6">
        <f>Cal_Energy!AR238+IFERROR(VLOOKUP(Cal_Energy_Switching!AR$4,Switching!$B$35:$E$44,2,0)/12,0)-IFERROR(VLOOKUP(Cal_Energy_Switching!AR$4,Switching!$B$23:$E$31,2,0)/12,0)</f>
        <v>11642.239147796252</v>
      </c>
      <c r="AS239" s="6">
        <f>Cal_Energy!AS238+IFERROR(VLOOKUP(Cal_Energy_Switching!AS$4,Switching!$B$35:$E$44,2,0)/12,0)-IFERROR(VLOOKUP(Cal_Energy_Switching!AS$4,Switching!$B$23:$E$31,2,0)/12,0)</f>
        <v>151812.73118754273</v>
      </c>
      <c r="AT239" s="6">
        <f>Cal_Energy!AT238+IFERROR(VLOOKUP(Cal_Energy_Switching!AT$4,Switching!$B$35:$E$44,2,0)/12,0)-IFERROR(VLOOKUP(Cal_Energy_Switching!AT$4,Switching!$B$23:$E$31,2,0)/12,0)</f>
        <v>29110.891344857926</v>
      </c>
      <c r="AU239" s="6">
        <f>Cal_Energy!AU238+IFERROR(VLOOKUP(Cal_Energy_Switching!AU$4,Switching!$B$35:$E$44,2,0)/12,0)-IFERROR(VLOOKUP(Cal_Energy_Switching!AU$4,Switching!$B$23:$E$31,2,0)/12,0)</f>
        <v>71491.614951000549</v>
      </c>
      <c r="AV239" s="6">
        <f>Cal_Energy!AV238+IFERROR(VLOOKUP(Cal_Energy_Switching!AV$4,Switching!$B$35:$E$44,2,0)/12,0)-IFERROR(VLOOKUP(Cal_Energy_Switching!AV$4,Switching!$B$23:$E$31,2,0)/12,0)</f>
        <v>1219.0697291873314</v>
      </c>
      <c r="AW239" s="6">
        <f>Cal_Energy!AW238+IFERROR(VLOOKUP(Cal_Energy_Switching!AW$4,Switching!$B$35:$E$44,2,0)/12,0)-IFERROR(VLOOKUP(Cal_Energy_Switching!AW$4,Switching!$B$23:$E$31,2,0)/12,0)</f>
        <v>19313.530620366699</v>
      </c>
      <c r="AX239" s="6">
        <f>Cal_Energy!AX238+IFERROR(VLOOKUP(Cal_Energy_Switching!AX$4,Switching!$B$35:$E$44,2,0)/12,0)-IFERROR(VLOOKUP(Cal_Energy_Switching!AX$4,Switching!$B$23:$E$31,2,0)/12,0)</f>
        <v>153723.64640899494</v>
      </c>
      <c r="AY239" s="6">
        <f>Cal_Energy!AY238+IFERROR(VLOOKUP(Cal_Energy_Switching!AY$4,Switching!$B$35:$E$44,2,0)/12,0)-IFERROR(VLOOKUP(Cal_Energy_Switching!AY$4,Switching!$B$23:$E$31,2,0)/12,0)</f>
        <v>23494.802324582623</v>
      </c>
      <c r="AZ239" s="6">
        <f>Cal_Energy!AZ238+IFERROR(VLOOKUP(Cal_Energy_Switching!AZ$4,Switching!$B$35:$E$44,2,0)/12,0)-IFERROR(VLOOKUP(Cal_Energy_Switching!AZ$4,Switching!$B$23:$E$31,2,0)/12,0)</f>
        <v>9529</v>
      </c>
      <c r="BA239" s="6">
        <f>Cal_Energy!BA238+IFERROR(VLOOKUP(Cal_Energy_Switching!BA$4,Switching!$B$35:$E$44,2,0)/12,0)-IFERROR(VLOOKUP(Cal_Energy_Switching!BA$4,Switching!$B$23:$E$31,2,0)/12,0)</f>
        <v>4790.1000000000004</v>
      </c>
      <c r="BB239" s="7">
        <f t="shared" si="19"/>
        <v>3069549.6302590552</v>
      </c>
    </row>
    <row r="240" spans="1:54" x14ac:dyDescent="0.25">
      <c r="A240">
        <v>2034</v>
      </c>
      <c r="B240">
        <v>1</v>
      </c>
      <c r="C240" t="s">
        <v>346</v>
      </c>
      <c r="D240" s="6">
        <f>Cal_Energy!D239+IFERROR(VLOOKUP(Cal_Energy_Switching!D$4,Switching!$B$35:$E$44,2,0)/12,0)-IFERROR(VLOOKUP(Cal_Energy_Switching!D$4,Switching!$B$23:$E$31,2,0)/12,0)</f>
        <v>775702.29397833534</v>
      </c>
      <c r="E240" s="35">
        <f t="shared" si="18"/>
        <v>223896.71242267659</v>
      </c>
      <c r="F240" s="1">
        <f>Cal_Energy!F239+IFERROR(VLOOKUP(Cal_Energy_Switching!F$4,Switching!$B$35:$E$44,2,0)/12,0)-IFERROR(VLOOKUP(Cal_Energy_Switching!F$4,Switching!$B$23:$E$31,2,0)/12,0)</f>
        <v>90509.052919070644</v>
      </c>
      <c r="G240" s="1">
        <f>Cal_Energy!G239+IFERROR(VLOOKUP(Cal_Energy_Switching!G$4,Switching!$B$35:$E$44,2,0)/12,0)-IFERROR(VLOOKUP(Cal_Energy_Switching!G$4,Switching!$B$23:$E$31,2,0)/12,0)</f>
        <v>133387.65950360594</v>
      </c>
      <c r="H240" s="35">
        <f t="shared" si="15"/>
        <v>17119.508481131485</v>
      </c>
      <c r="I240" s="1">
        <f>Cal_Energy!I239+IFERROR(VLOOKUP(Cal_Energy_Switching!I$4,Switching!$B$35:$E$44,2,0)/12,0)-IFERROR(VLOOKUP(Cal_Energy_Switching!I$4,Switching!$B$23:$E$31,2,0)/12,0)</f>
        <v>876.37235030669149</v>
      </c>
      <c r="J240" s="1">
        <f>Cal_Energy!J239+IFERROR(VLOOKUP(Cal_Energy_Switching!J$4,Switching!$B$35:$E$44,2,0)/12,0)-IFERROR(VLOOKUP(Cal_Energy_Switching!J$4,Switching!$B$23:$E$31,2,0)/12,0)</f>
        <v>16243.136130824792</v>
      </c>
      <c r="K240" s="6">
        <f>Cal_Energy!K239+IFERROR(VLOOKUP(Cal_Energy_Switching!K$4,Switching!$B$35:$E$44,2,0)/12,0)-IFERROR(VLOOKUP(Cal_Energy_Switching!K$4,Switching!$B$23:$E$31,2,0)/12,0)</f>
        <v>271094.07433029136</v>
      </c>
      <c r="L240" s="6">
        <f>Cal_Energy!L239+IFERROR(VLOOKUP(Cal_Energy_Switching!L$4,Switching!$B$35:$E$44,2,0)/12,0)-IFERROR(VLOOKUP(Cal_Energy_Switching!L$4,Switching!$B$23:$E$31,2,0)/12,0)</f>
        <v>21779.502483147095</v>
      </c>
      <c r="M240" s="6">
        <f>Cal_Energy!M239+IFERROR(VLOOKUP(Cal_Energy_Switching!M$4,Switching!$B$35:$E$44,2,0)/12,0)-IFERROR(VLOOKUP(Cal_Energy_Switching!M$4,Switching!$B$23:$E$31,2,0)/12,0)</f>
        <v>193843.22399252994</v>
      </c>
      <c r="N240" s="6">
        <f>Cal_Energy!N239+IFERROR(VLOOKUP(Cal_Energy_Switching!N$4,Switching!$B$35:$E$44,2,0)/12,0)-IFERROR(VLOOKUP(Cal_Energy_Switching!N$4,Switching!$B$23:$E$31,2,0)/12,0)</f>
        <v>113007.55297904693</v>
      </c>
      <c r="O240" s="6">
        <f>Cal_Energy!O239+IFERROR(VLOOKUP(Cal_Energy_Switching!O$4,Switching!$B$35:$E$44,2,0)/12,0)-IFERROR(VLOOKUP(Cal_Energy_Switching!O$4,Switching!$B$23:$E$31,2,0)/12,0)</f>
        <v>149963.44063489107</v>
      </c>
      <c r="P240" s="6">
        <f>Cal_Energy!P239+IFERROR(VLOOKUP(Cal_Energy_Switching!P$4,Switching!$B$35:$E$44,2,0)/12,0)-IFERROR(VLOOKUP(Cal_Energy_Switching!P$4,Switching!$B$23:$E$31,2,0)/12,0)</f>
        <v>0</v>
      </c>
      <c r="Q240" s="6">
        <f>Cal_Energy!Q239+IFERROR(VLOOKUP(Cal_Energy_Switching!Q$4,Switching!$B$35:$E$44,2,0)/12,0)-IFERROR(VLOOKUP(Cal_Energy_Switching!Q$4,Switching!$B$23:$E$31,2,0)/12,0)</f>
        <v>22922.682640576993</v>
      </c>
      <c r="R240" s="6">
        <f>Cal_Energy!R239+IFERROR(VLOOKUP(Cal_Energy_Switching!R$4,Switching!$B$35:$E$44,2,0)/12,0)-IFERROR(VLOOKUP(Cal_Energy_Switching!R$4,Switching!$B$23:$E$31,2,0)/12,0)</f>
        <v>22469.955291955663</v>
      </c>
      <c r="S240" s="6">
        <f>Cal_Energy!S239+IFERROR(VLOOKUP(Cal_Energy_Switching!S$4,Switching!$B$35:$E$44,2,0)/12,0)-IFERROR(VLOOKUP(Cal_Energy_Switching!S$4,Switching!$B$23:$E$31,2,0)/12,0)</f>
        <v>129003.80034130719</v>
      </c>
      <c r="T240" s="6">
        <f>Cal_Energy!T239+IFERROR(VLOOKUP(Cal_Energy_Switching!T$4,Switching!$B$35:$E$44,2,0)/12,0)-IFERROR(VLOOKUP(Cal_Energy_Switching!T$4,Switching!$B$23:$E$31,2,0)/12,0)</f>
        <v>21.120862992788748</v>
      </c>
      <c r="U240" s="6">
        <f>Cal_Energy!U239+IFERROR(VLOOKUP(Cal_Energy_Switching!U$4,Switching!$B$35:$E$44,2,0)/12,0)-IFERROR(VLOOKUP(Cal_Energy_Switching!U$4,Switching!$B$23:$E$31,2,0)/12,0)</f>
        <v>123.53666207214214</v>
      </c>
      <c r="V240" s="6">
        <f>Cal_Energy!V239+IFERROR(VLOOKUP(Cal_Energy_Switching!V$4,Switching!$B$35:$E$44,2,0)/12,0)-IFERROR(VLOOKUP(Cal_Energy_Switching!V$4,Switching!$B$23:$E$31,2,0)/12,0)</f>
        <v>48922.696088106532</v>
      </c>
      <c r="W240" s="6">
        <f>Cal_Energy!W239+IFERROR(VLOOKUP(Cal_Energy_Switching!W$4,Switching!$B$35:$E$44,2,0)/12,0)-IFERROR(VLOOKUP(Cal_Energy_Switching!W$4,Switching!$B$23:$E$31,2,0)/12,0)</f>
        <v>12927.139685472735</v>
      </c>
      <c r="X240" s="6">
        <f>Cal_Energy!X239+IFERROR(VLOOKUP(Cal_Energy_Switching!X$4,Switching!$B$35:$E$44,2,0)/12,0)-IFERROR(VLOOKUP(Cal_Energy_Switching!X$4,Switching!$B$23:$E$31,2,0)/12,0)</f>
        <v>27995.85052759439</v>
      </c>
      <c r="Y240" s="35">
        <f t="shared" si="16"/>
        <v>11237.666512872558</v>
      </c>
      <c r="Z240" s="1">
        <f>Cal_Energy!Z239+IFERROR(VLOOKUP(Cal_Energy_Switching!Z$4,Switching!$B$35:$E$44,2,0)/12,0)-IFERROR(VLOOKUP(Cal_Energy_Switching!Z$4,Switching!$B$23:$E$31,2,0)/12,0)</f>
        <v>5837.7357402610032</v>
      </c>
      <c r="AA240" s="1">
        <f>Cal_Energy!AA239+IFERROR(VLOOKUP(Cal_Energy_Switching!AA$4,Switching!$B$35:$E$44,2,0)/12,0)-IFERROR(VLOOKUP(Cal_Energy_Switching!AA$4,Switching!$B$23:$E$31,2,0)/12,0)</f>
        <v>5399.9307726115558</v>
      </c>
      <c r="AB240" s="6">
        <f>Cal_Energy!AB239+IFERROR(VLOOKUP(Cal_Energy_Switching!AB$4,Switching!$B$35:$E$44,2,0)/12,0)-IFERROR(VLOOKUP(Cal_Energy_Switching!AB$4,Switching!$B$23:$E$31,2,0)/12,0)</f>
        <v>63.270459249440165</v>
      </c>
      <c r="AC240" s="6">
        <f>Cal_Energy!AC239+IFERROR(VLOOKUP(Cal_Energy_Switching!AC$4,Switching!$B$35:$E$44,2,0)/12,0)-IFERROR(VLOOKUP(Cal_Energy_Switching!AC$4,Switching!$B$23:$E$31,2,0)/12,0)</f>
        <v>2038.3146635073028</v>
      </c>
      <c r="AD240" s="6">
        <f>Cal_Energy!AD239+IFERROR(VLOOKUP(Cal_Energy_Switching!AD$4,Switching!$B$35:$E$44,2,0)/12,0)-IFERROR(VLOOKUP(Cal_Energy_Switching!AD$4,Switching!$B$23:$E$31,2,0)/12,0)</f>
        <v>769.17423878733337</v>
      </c>
      <c r="AE240" s="6">
        <f>Cal_Energy!AE239+IFERROR(VLOOKUP(Cal_Energy_Switching!AE$4,Switching!$B$35:$E$44,2,0)/12,0)-IFERROR(VLOOKUP(Cal_Energy_Switching!AE$4,Switching!$B$23:$E$31,2,0)/12,0)</f>
        <v>4736.4456473787523</v>
      </c>
      <c r="AF240" s="6">
        <f>Cal_Energy!AF239+IFERROR(VLOOKUP(Cal_Energy_Switching!AF$4,Switching!$B$35:$E$44,2,0)/12,0)-IFERROR(VLOOKUP(Cal_Energy_Switching!AF$4,Switching!$B$23:$E$31,2,0)/12,0)</f>
        <v>11132.140489926023</v>
      </c>
      <c r="AG240" s="6">
        <f>Cal_Energy!AG239+IFERROR(VLOOKUP(Cal_Energy_Switching!AG$4,Switching!$B$35:$E$44,2,0)/12,0)-IFERROR(VLOOKUP(Cal_Energy_Switching!AG$4,Switching!$B$23:$E$31,2,0)/12,0)</f>
        <v>7991.9116321884285</v>
      </c>
      <c r="AH240" s="6">
        <f>Cal_Energy!AH239+IFERROR(VLOOKUP(Cal_Energy_Switching!AH$4,Switching!$B$35:$E$44,2,0)/12,0)-IFERROR(VLOOKUP(Cal_Energy_Switching!AH$4,Switching!$B$23:$E$31,2,0)/12,0)</f>
        <v>2359.0778501799077</v>
      </c>
      <c r="AI240" s="6">
        <f>Cal_Energy!AI239+IFERROR(VLOOKUP(Cal_Energy_Switching!AI$4,Switching!$B$35:$E$44,2,0)/12,0)-IFERROR(VLOOKUP(Cal_Energy_Switching!AI$4,Switching!$B$23:$E$31,2,0)/12,0)</f>
        <v>3710.7134966420008</v>
      </c>
      <c r="AJ240" s="6">
        <f>Cal_Energy!AJ239+IFERROR(VLOOKUP(Cal_Energy_Switching!AJ$4,Switching!$B$35:$E$44,2,0)/12,0)-IFERROR(VLOOKUP(Cal_Energy_Switching!AJ$4,Switching!$B$23:$E$31,2,0)/12,0)</f>
        <v>456989.32184709422</v>
      </c>
      <c r="AK240" s="35">
        <f t="shared" si="17"/>
        <v>119669.02281590941</v>
      </c>
      <c r="AL240" s="1">
        <f>Cal_Energy!AL239+IFERROR(VLOOKUP(Cal_Energy_Switching!AL$4,Switching!$B$35:$E$44,2,0)/12,0)-IFERROR(VLOOKUP(Cal_Energy_Switching!AL$4,Switching!$B$23:$E$31,2,0)/12,0)</f>
        <v>33688.541058454641</v>
      </c>
      <c r="AM240" s="1">
        <f>Cal_Energy!AM239+IFERROR(VLOOKUP(Cal_Energy_Switching!AM$4,Switching!$B$35:$E$44,2,0)/12,0)-IFERROR(VLOOKUP(Cal_Energy_Switching!AM$4,Switching!$B$23:$E$31,2,0)/12,0)</f>
        <v>85980.481757454778</v>
      </c>
      <c r="AN240" s="6">
        <f>Cal_Energy!AN239+IFERROR(VLOOKUP(Cal_Energy_Switching!AN$4,Switching!$B$35:$E$44,2,0)/12,0)-IFERROR(VLOOKUP(Cal_Energy_Switching!AN$4,Switching!$B$23:$E$31,2,0)/12,0)</f>
        <v>356.26149376704166</v>
      </c>
      <c r="AO240" s="6">
        <f>Cal_Energy!AO239+IFERROR(VLOOKUP(Cal_Energy_Switching!AO$4,Switching!$B$35:$E$44,2,0)/12,0)-IFERROR(VLOOKUP(Cal_Energy_Switching!AO$4,Switching!$B$23:$E$31,2,0)/12,0)</f>
        <v>287.61460221513443</v>
      </c>
      <c r="AP240" s="6">
        <f>Cal_Energy!AP239+IFERROR(VLOOKUP(Cal_Energy_Switching!AP$4,Switching!$B$35:$E$44,2,0)/12,0)-IFERROR(VLOOKUP(Cal_Energy_Switching!AP$4,Switching!$B$23:$E$31,2,0)/12,0)</f>
        <v>15547.292898763386</v>
      </c>
      <c r="AQ240" s="6">
        <f>Cal_Energy!AQ239+IFERROR(VLOOKUP(Cal_Energy_Switching!AQ$4,Switching!$B$35:$E$44,2,0)/12,0)-IFERROR(VLOOKUP(Cal_Energy_Switching!AQ$4,Switching!$B$23:$E$31,2,0)/12,0)</f>
        <v>75115.825633864908</v>
      </c>
      <c r="AR240" s="6">
        <f>Cal_Energy!AR239+IFERROR(VLOOKUP(Cal_Energy_Switching!AR$4,Switching!$B$35:$E$44,2,0)/12,0)-IFERROR(VLOOKUP(Cal_Energy_Switching!AR$4,Switching!$B$23:$E$31,2,0)/12,0)</f>
        <v>11145.276045041137</v>
      </c>
      <c r="AS240" s="6">
        <f>Cal_Energy!AS239+IFERROR(VLOOKUP(Cal_Energy_Switching!AS$4,Switching!$B$35:$E$44,2,0)/12,0)-IFERROR(VLOOKUP(Cal_Energy_Switching!AS$4,Switching!$B$23:$E$31,2,0)/12,0)</f>
        <v>146458.96958359261</v>
      </c>
      <c r="AT240" s="6">
        <f>Cal_Energy!AT239+IFERROR(VLOOKUP(Cal_Energy_Switching!AT$4,Switching!$B$35:$E$44,2,0)/12,0)-IFERROR(VLOOKUP(Cal_Energy_Switching!AT$4,Switching!$B$23:$E$31,2,0)/12,0)</f>
        <v>27951.310771762655</v>
      </c>
      <c r="AU240" s="6">
        <f>Cal_Energy!AU239+IFERROR(VLOOKUP(Cal_Energy_Switching!AU$4,Switching!$B$35:$E$44,2,0)/12,0)-IFERROR(VLOOKUP(Cal_Energy_Switching!AU$4,Switching!$B$23:$E$31,2,0)/12,0)</f>
        <v>68972.197725612277</v>
      </c>
      <c r="AV240" s="6">
        <f>Cal_Energy!AV239+IFERROR(VLOOKUP(Cal_Energy_Switching!AV$4,Switching!$B$35:$E$44,2,0)/12,0)-IFERROR(VLOOKUP(Cal_Energy_Switching!AV$4,Switching!$B$23:$E$31,2,0)/12,0)</f>
        <v>1155.9448230583346</v>
      </c>
      <c r="AW240" s="6">
        <f>Cal_Energy!AW239+IFERROR(VLOOKUP(Cal_Energy_Switching!AW$4,Switching!$B$35:$E$44,2,0)/12,0)-IFERROR(VLOOKUP(Cal_Energy_Switching!AW$4,Switching!$B$23:$E$31,2,0)/12,0)</f>
        <v>18468.092538148372</v>
      </c>
      <c r="AX240" s="6">
        <f>Cal_Energy!AX239+IFERROR(VLOOKUP(Cal_Energy_Switching!AX$4,Switching!$B$35:$E$44,2,0)/12,0)-IFERROR(VLOOKUP(Cal_Energy_Switching!AX$4,Switching!$B$23:$E$31,2,0)/12,0)</f>
        <v>145763.64993213737</v>
      </c>
      <c r="AY240" s="6">
        <f>Cal_Energy!AY239+IFERROR(VLOOKUP(Cal_Energy_Switching!AY$4,Switching!$B$35:$E$44,2,0)/12,0)-IFERROR(VLOOKUP(Cal_Energy_Switching!AY$4,Switching!$B$23:$E$31,2,0)/12,0)</f>
        <v>22605.365696910289</v>
      </c>
      <c r="AZ240" s="6">
        <f>Cal_Energy!AZ239+IFERROR(VLOOKUP(Cal_Energy_Switching!AZ$4,Switching!$B$35:$E$44,2,0)/12,0)-IFERROR(VLOOKUP(Cal_Energy_Switching!AZ$4,Switching!$B$23:$E$31,2,0)/12,0)</f>
        <v>10975.5</v>
      </c>
      <c r="BA240" s="6">
        <f>Cal_Energy!BA239+IFERROR(VLOOKUP(Cal_Energy_Switching!BA$4,Switching!$B$35:$E$44,2,0)/12,0)-IFERROR(VLOOKUP(Cal_Energy_Switching!BA$4,Switching!$B$23:$E$31,2,0)/12,0)</f>
        <v>5498.8799999999992</v>
      </c>
      <c r="BB240" s="7">
        <f t="shared" si="19"/>
        <v>3201792.3328007376</v>
      </c>
    </row>
    <row r="241" spans="1:54" x14ac:dyDescent="0.25">
      <c r="A241">
        <v>2034</v>
      </c>
      <c r="B241">
        <v>2</v>
      </c>
      <c r="C241" t="s">
        <v>347</v>
      </c>
      <c r="D241" s="6">
        <f>Cal_Energy!D240+IFERROR(VLOOKUP(Cal_Energy_Switching!D$4,Switching!$B$35:$E$44,2,0)/12,0)-IFERROR(VLOOKUP(Cal_Energy_Switching!D$4,Switching!$B$23:$E$31,2,0)/12,0)</f>
        <v>694090.98472068354</v>
      </c>
      <c r="E241" s="35">
        <f t="shared" si="18"/>
        <v>196822.2844773361</v>
      </c>
      <c r="F241" s="1">
        <f>Cal_Energy!F240+IFERROR(VLOOKUP(Cal_Energy_Switching!F$4,Switching!$B$35:$E$44,2,0)/12,0)-IFERROR(VLOOKUP(Cal_Energy_Switching!F$4,Switching!$B$23:$E$31,2,0)/12,0)</f>
        <v>79679.281740934457</v>
      </c>
      <c r="G241" s="1">
        <f>Cal_Energy!G240+IFERROR(VLOOKUP(Cal_Energy_Switching!G$4,Switching!$B$35:$E$44,2,0)/12,0)-IFERROR(VLOOKUP(Cal_Energy_Switching!G$4,Switching!$B$23:$E$31,2,0)/12,0)</f>
        <v>117143.00273640164</v>
      </c>
      <c r="H241" s="35">
        <f t="shared" si="15"/>
        <v>15419.822987333517</v>
      </c>
      <c r="I241" s="1">
        <f>Cal_Energy!I240+IFERROR(VLOOKUP(Cal_Energy_Switching!I$4,Switching!$B$35:$E$44,2,0)/12,0)-IFERROR(VLOOKUP(Cal_Energy_Switching!I$4,Switching!$B$23:$E$31,2,0)/12,0)</f>
        <v>789.36299646784437</v>
      </c>
      <c r="J241" s="1">
        <f>Cal_Energy!J240+IFERROR(VLOOKUP(Cal_Energy_Switching!J$4,Switching!$B$35:$E$44,2,0)/12,0)-IFERROR(VLOOKUP(Cal_Energy_Switching!J$4,Switching!$B$23:$E$31,2,0)/12,0)</f>
        <v>14630.459990865673</v>
      </c>
      <c r="K241" s="6">
        <f>Cal_Energy!K240+IFERROR(VLOOKUP(Cal_Energy_Switching!K$4,Switching!$B$35:$E$44,2,0)/12,0)-IFERROR(VLOOKUP(Cal_Energy_Switching!K$4,Switching!$B$23:$E$31,2,0)/12,0)</f>
        <v>252180.7032812268</v>
      </c>
      <c r="L241" s="6">
        <f>Cal_Energy!L240+IFERROR(VLOOKUP(Cal_Energy_Switching!L$4,Switching!$B$35:$E$44,2,0)/12,0)-IFERROR(VLOOKUP(Cal_Energy_Switching!L$4,Switching!$B$23:$E$31,2,0)/12,0)</f>
        <v>19808.800618875761</v>
      </c>
      <c r="M241" s="6">
        <f>Cal_Energy!M240+IFERROR(VLOOKUP(Cal_Energy_Switching!M$4,Switching!$B$35:$E$44,2,0)/12,0)-IFERROR(VLOOKUP(Cal_Energy_Switching!M$4,Switching!$B$23:$E$31,2,0)/12,0)</f>
        <v>167432.24019966702</v>
      </c>
      <c r="N241" s="6">
        <f>Cal_Energy!N240+IFERROR(VLOOKUP(Cal_Energy_Switching!N$4,Switching!$B$35:$E$44,2,0)/12,0)-IFERROR(VLOOKUP(Cal_Energy_Switching!N$4,Switching!$B$23:$E$31,2,0)/12,0)</f>
        <v>105574.59082423181</v>
      </c>
      <c r="O241" s="6">
        <f>Cal_Energy!O240+IFERROR(VLOOKUP(Cal_Energy_Switching!O$4,Switching!$B$35:$E$44,2,0)/12,0)-IFERROR(VLOOKUP(Cal_Energy_Switching!O$4,Switching!$B$23:$E$31,2,0)/12,0)</f>
        <v>132356.83399327355</v>
      </c>
      <c r="P241" s="6">
        <f>Cal_Energy!P240+IFERROR(VLOOKUP(Cal_Energy_Switching!P$4,Switching!$B$35:$E$44,2,0)/12,0)-IFERROR(VLOOKUP(Cal_Energy_Switching!P$4,Switching!$B$23:$E$31,2,0)/12,0)</f>
        <v>0</v>
      </c>
      <c r="Q241" s="6">
        <f>Cal_Energy!Q240+IFERROR(VLOOKUP(Cal_Energy_Switching!Q$4,Switching!$B$35:$E$44,2,0)/12,0)-IFERROR(VLOOKUP(Cal_Energy_Switching!Q$4,Switching!$B$23:$E$31,2,0)/12,0)</f>
        <v>20947.340330039096</v>
      </c>
      <c r="R241" s="6">
        <f>Cal_Energy!R240+IFERROR(VLOOKUP(Cal_Energy_Switching!R$4,Switching!$B$35:$E$44,2,0)/12,0)-IFERROR(VLOOKUP(Cal_Energy_Switching!R$4,Switching!$B$23:$E$31,2,0)/12,0)</f>
        <v>20224.478895585798</v>
      </c>
      <c r="S241" s="6">
        <f>Cal_Energy!S240+IFERROR(VLOOKUP(Cal_Energy_Switching!S$4,Switching!$B$35:$E$44,2,0)/12,0)-IFERROR(VLOOKUP(Cal_Energy_Switching!S$4,Switching!$B$23:$E$31,2,0)/12,0)</f>
        <v>118400.28941506584</v>
      </c>
      <c r="T241" s="6">
        <f>Cal_Energy!T240+IFERROR(VLOOKUP(Cal_Energy_Switching!T$4,Switching!$B$35:$E$44,2,0)/12,0)-IFERROR(VLOOKUP(Cal_Energy_Switching!T$4,Switching!$B$23:$E$31,2,0)/12,0)</f>
        <v>11.535227385046928</v>
      </c>
      <c r="U241" s="6">
        <f>Cal_Energy!U240+IFERROR(VLOOKUP(Cal_Energy_Switching!U$4,Switching!$B$35:$E$44,2,0)/12,0)-IFERROR(VLOOKUP(Cal_Energy_Switching!U$4,Switching!$B$23:$E$31,2,0)/12,0)</f>
        <v>103.37547752129191</v>
      </c>
      <c r="V241" s="6">
        <f>Cal_Energy!V240+IFERROR(VLOOKUP(Cal_Energy_Switching!V$4,Switching!$B$35:$E$44,2,0)/12,0)-IFERROR(VLOOKUP(Cal_Energy_Switching!V$4,Switching!$B$23:$E$31,2,0)/12,0)</f>
        <v>46508.168692297637</v>
      </c>
      <c r="W241" s="6">
        <f>Cal_Energy!W240+IFERROR(VLOOKUP(Cal_Energy_Switching!W$4,Switching!$B$35:$E$44,2,0)/12,0)-IFERROR(VLOOKUP(Cal_Energy_Switching!W$4,Switching!$B$23:$E$31,2,0)/12,0)</f>
        <v>9120.441004092243</v>
      </c>
      <c r="X241" s="6">
        <f>Cal_Energy!X240+IFERROR(VLOOKUP(Cal_Energy_Switching!X$4,Switching!$B$35:$E$44,2,0)/12,0)-IFERROR(VLOOKUP(Cal_Energy_Switching!X$4,Switching!$B$23:$E$31,2,0)/12,0)</f>
        <v>19114.259246497888</v>
      </c>
      <c r="Y241" s="35">
        <f t="shared" si="16"/>
        <v>9820.1683841866325</v>
      </c>
      <c r="Z241" s="1">
        <f>Cal_Energy!Z240+IFERROR(VLOOKUP(Cal_Energy_Switching!Z$4,Switching!$B$35:$E$44,2,0)/12,0)-IFERROR(VLOOKUP(Cal_Energy_Switching!Z$4,Switching!$B$23:$E$31,2,0)/12,0)</f>
        <v>5101.3747281145688</v>
      </c>
      <c r="AA241" s="1">
        <f>Cal_Energy!AA240+IFERROR(VLOOKUP(Cal_Energy_Switching!AA$4,Switching!$B$35:$E$44,2,0)/12,0)-IFERROR(VLOOKUP(Cal_Energy_Switching!AA$4,Switching!$B$23:$E$31,2,0)/12,0)</f>
        <v>4718.7936560720627</v>
      </c>
      <c r="AB241" s="6">
        <f>Cal_Energy!AB240+IFERROR(VLOOKUP(Cal_Energy_Switching!AB$4,Switching!$B$35:$E$44,2,0)/12,0)-IFERROR(VLOOKUP(Cal_Energy_Switching!AB$4,Switching!$B$23:$E$31,2,0)/12,0)</f>
        <v>54.432919637556438</v>
      </c>
      <c r="AC241" s="6">
        <f>Cal_Energy!AC240+IFERROR(VLOOKUP(Cal_Energy_Switching!AC$4,Switching!$B$35:$E$44,2,0)/12,0)-IFERROR(VLOOKUP(Cal_Energy_Switching!AC$4,Switching!$B$23:$E$31,2,0)/12,0)</f>
        <v>1839.0144359405022</v>
      </c>
      <c r="AD241" s="6">
        <f>Cal_Energy!AD240+IFERROR(VLOOKUP(Cal_Energy_Switching!AD$4,Switching!$B$35:$E$44,2,0)/12,0)-IFERROR(VLOOKUP(Cal_Energy_Switching!AD$4,Switching!$B$23:$E$31,2,0)/12,0)</f>
        <v>666.55727175673485</v>
      </c>
      <c r="AE241" s="6">
        <f>Cal_Energy!AE240+IFERROR(VLOOKUP(Cal_Energy_Switching!AE$4,Switching!$B$35:$E$44,2,0)/12,0)-IFERROR(VLOOKUP(Cal_Energy_Switching!AE$4,Switching!$B$23:$E$31,2,0)/12,0)</f>
        <v>4243.5849962935145</v>
      </c>
      <c r="AF241" s="6">
        <f>Cal_Energy!AF240+IFERROR(VLOOKUP(Cal_Energy_Switching!AF$4,Switching!$B$35:$E$44,2,0)/12,0)-IFERROR(VLOOKUP(Cal_Energy_Switching!AF$4,Switching!$B$23:$E$31,2,0)/12,0)</f>
        <v>9440.5240594879706</v>
      </c>
      <c r="AG241" s="6">
        <f>Cal_Energy!AG240+IFERROR(VLOOKUP(Cal_Energy_Switching!AG$4,Switching!$B$35:$E$44,2,0)/12,0)-IFERROR(VLOOKUP(Cal_Energy_Switching!AG$4,Switching!$B$23:$E$31,2,0)/12,0)</f>
        <v>7160.2967328100431</v>
      </c>
      <c r="AH241" s="6">
        <f>Cal_Energy!AH240+IFERROR(VLOOKUP(Cal_Energy_Switching!AH$4,Switching!$B$35:$E$44,2,0)/12,0)-IFERROR(VLOOKUP(Cal_Energy_Switching!AH$4,Switching!$B$23:$E$31,2,0)/12,0)</f>
        <v>2113.5991237758803</v>
      </c>
      <c r="AI241" s="6">
        <f>Cal_Energy!AI240+IFERROR(VLOOKUP(Cal_Energy_Switching!AI$4,Switching!$B$35:$E$44,2,0)/12,0)-IFERROR(VLOOKUP(Cal_Energy_Switching!AI$4,Switching!$B$23:$E$31,2,0)/12,0)</f>
        <v>3146.8413531626516</v>
      </c>
      <c r="AJ241" s="6">
        <f>Cal_Energy!AJ240+IFERROR(VLOOKUP(Cal_Energy_Switching!AJ$4,Switching!$B$35:$E$44,2,0)/12,0)-IFERROR(VLOOKUP(Cal_Energy_Switching!AJ$4,Switching!$B$23:$E$31,2,0)/12,0)</f>
        <v>396900.15297287767</v>
      </c>
      <c r="AK241" s="35">
        <f t="shared" si="17"/>
        <v>107708.50125730493</v>
      </c>
      <c r="AL241" s="1">
        <f>Cal_Energy!AL240+IFERROR(VLOOKUP(Cal_Energy_Switching!AL$4,Switching!$B$35:$E$44,2,0)/12,0)-IFERROR(VLOOKUP(Cal_Energy_Switching!AL$4,Switching!$B$23:$E$31,2,0)/12,0)</f>
        <v>30339.595022045381</v>
      </c>
      <c r="AM241" s="1">
        <f>Cal_Energy!AM240+IFERROR(VLOOKUP(Cal_Energy_Switching!AM$4,Switching!$B$35:$E$44,2,0)/12,0)-IFERROR(VLOOKUP(Cal_Energy_Switching!AM$4,Switching!$B$23:$E$31,2,0)/12,0)</f>
        <v>77368.90623525955</v>
      </c>
      <c r="AN241" s="6">
        <f>Cal_Energy!AN240+IFERROR(VLOOKUP(Cal_Energy_Switching!AN$4,Switching!$B$35:$E$44,2,0)/12,0)-IFERROR(VLOOKUP(Cal_Energy_Switching!AN$4,Switching!$B$23:$E$31,2,0)/12,0)</f>
        <v>268.50806692633842</v>
      </c>
      <c r="AO241" s="6">
        <f>Cal_Energy!AO240+IFERROR(VLOOKUP(Cal_Energy_Switching!AO$4,Switching!$B$35:$E$44,2,0)/12,0)-IFERROR(VLOOKUP(Cal_Energy_Switching!AO$4,Switching!$B$23:$E$31,2,0)/12,0)</f>
        <v>231.69073390998545</v>
      </c>
      <c r="AP241" s="6">
        <f>Cal_Energy!AP240+IFERROR(VLOOKUP(Cal_Energy_Switching!AP$4,Switching!$B$35:$E$44,2,0)/12,0)-IFERROR(VLOOKUP(Cal_Energy_Switching!AP$4,Switching!$B$23:$E$31,2,0)/12,0)</f>
        <v>12873.443948836319</v>
      </c>
      <c r="AQ241" s="6">
        <f>Cal_Energy!AQ240+IFERROR(VLOOKUP(Cal_Energy_Switching!AQ$4,Switching!$B$35:$E$44,2,0)/12,0)-IFERROR(VLOOKUP(Cal_Energy_Switching!AQ$4,Switching!$B$23:$E$31,2,0)/12,0)</f>
        <v>61828.072178869275</v>
      </c>
      <c r="AR241" s="6">
        <f>Cal_Energy!AR240+IFERROR(VLOOKUP(Cal_Energy_Switching!AR$4,Switching!$B$35:$E$44,2,0)/12,0)-IFERROR(VLOOKUP(Cal_Energy_Switching!AR$4,Switching!$B$23:$E$31,2,0)/12,0)</f>
        <v>9837.0603933227048</v>
      </c>
      <c r="AS241" s="6">
        <f>Cal_Energy!AS240+IFERROR(VLOOKUP(Cal_Energy_Switching!AS$4,Switching!$B$35:$E$44,2,0)/12,0)-IFERROR(VLOOKUP(Cal_Energy_Switching!AS$4,Switching!$B$23:$E$31,2,0)/12,0)</f>
        <v>140084.79329255581</v>
      </c>
      <c r="AT241" s="6">
        <f>Cal_Energy!AT240+IFERROR(VLOOKUP(Cal_Energy_Switching!AT$4,Switching!$B$35:$E$44,2,0)/12,0)-IFERROR(VLOOKUP(Cal_Energy_Switching!AT$4,Switching!$B$23:$E$31,2,0)/12,0)</f>
        <v>24898.807584419646</v>
      </c>
      <c r="AU241" s="6">
        <f>Cal_Energy!AU240+IFERROR(VLOOKUP(Cal_Energy_Switching!AU$4,Switching!$B$35:$E$44,2,0)/12,0)-IFERROR(VLOOKUP(Cal_Energy_Switching!AU$4,Switching!$B$23:$E$31,2,0)/12,0)</f>
        <v>65972.585353359653</v>
      </c>
      <c r="AV241" s="6">
        <f>Cal_Energy!AV240+IFERROR(VLOOKUP(Cal_Energy_Switching!AV$4,Switching!$B$35:$E$44,2,0)/12,0)-IFERROR(VLOOKUP(Cal_Energy_Switching!AV$4,Switching!$B$23:$E$31,2,0)/12,0)</f>
        <v>1082.211355810548</v>
      </c>
      <c r="AW241" s="6">
        <f>Cal_Energy!AW240+IFERROR(VLOOKUP(Cal_Energy_Switching!AW$4,Switching!$B$35:$E$44,2,0)/12,0)-IFERROR(VLOOKUP(Cal_Energy_Switching!AW$4,Switching!$B$23:$E$31,2,0)/12,0)</f>
        <v>17832.256731126305</v>
      </c>
      <c r="AX241" s="6">
        <f>Cal_Energy!AX240+IFERROR(VLOOKUP(Cal_Energy_Switching!AX$4,Switching!$B$35:$E$44,2,0)/12,0)-IFERROR(VLOOKUP(Cal_Energy_Switching!AX$4,Switching!$B$23:$E$31,2,0)/12,0)</f>
        <v>136465.92300452021</v>
      </c>
      <c r="AY241" s="6">
        <f>Cal_Energy!AY240+IFERROR(VLOOKUP(Cal_Energy_Switching!AY$4,Switching!$B$35:$E$44,2,0)/12,0)-IFERROR(VLOOKUP(Cal_Energy_Switching!AY$4,Switching!$B$23:$E$31,2,0)/12,0)</f>
        <v>21936.439529701074</v>
      </c>
      <c r="AZ241" s="6">
        <f>Cal_Energy!AZ240+IFERROR(VLOOKUP(Cal_Energy_Switching!AZ$4,Switching!$B$35:$E$44,2,0)/12,0)-IFERROR(VLOOKUP(Cal_Energy_Switching!AZ$4,Switching!$B$23:$E$31,2,0)/12,0)</f>
        <v>9522.5</v>
      </c>
      <c r="BA241" s="6">
        <f>Cal_Energy!BA240+IFERROR(VLOOKUP(Cal_Energy_Switching!BA$4,Switching!$B$35:$E$44,2,0)/12,0)-IFERROR(VLOOKUP(Cal_Energy_Switching!BA$4,Switching!$B$23:$E$31,2,0)/12,0)</f>
        <v>4744.8</v>
      </c>
      <c r="BB241" s="7">
        <f t="shared" si="19"/>
        <v>2868788.9150717054</v>
      </c>
    </row>
    <row r="242" spans="1:54" x14ac:dyDescent="0.25">
      <c r="A242">
        <v>2034</v>
      </c>
      <c r="B242">
        <v>3</v>
      </c>
      <c r="C242" t="s">
        <v>348</v>
      </c>
      <c r="D242" s="6">
        <f>Cal_Energy!D241+IFERROR(VLOOKUP(Cal_Energy_Switching!D$4,Switching!$B$35:$E$44,2,0)/12,0)-IFERROR(VLOOKUP(Cal_Energy_Switching!D$4,Switching!$B$23:$E$31,2,0)/12,0)</f>
        <v>591247.62404911651</v>
      </c>
      <c r="E242" s="35">
        <f t="shared" si="18"/>
        <v>185508.86657128966</v>
      </c>
      <c r="F242" s="1">
        <f>Cal_Energy!F241+IFERROR(VLOOKUP(Cal_Energy_Switching!F$4,Switching!$B$35:$E$44,2,0)/12,0)-IFERROR(VLOOKUP(Cal_Energy_Switching!F$4,Switching!$B$23:$E$31,2,0)/12,0)</f>
        <v>75153.914578515876</v>
      </c>
      <c r="G242" s="1">
        <f>Cal_Energy!G241+IFERROR(VLOOKUP(Cal_Energy_Switching!G$4,Switching!$B$35:$E$44,2,0)/12,0)-IFERROR(VLOOKUP(Cal_Energy_Switching!G$4,Switching!$B$23:$E$31,2,0)/12,0)</f>
        <v>110354.95199277379</v>
      </c>
      <c r="H242" s="35">
        <f t="shared" si="15"/>
        <v>15011.765800862529</v>
      </c>
      <c r="I242" s="1">
        <f>Cal_Energy!I241+IFERROR(VLOOKUP(Cal_Energy_Switching!I$4,Switching!$B$35:$E$44,2,0)/12,0)-IFERROR(VLOOKUP(Cal_Energy_Switching!I$4,Switching!$B$23:$E$31,2,0)/12,0)</f>
        <v>768.47396008217595</v>
      </c>
      <c r="J242" s="1">
        <f>Cal_Energy!J241+IFERROR(VLOOKUP(Cal_Energy_Switching!J$4,Switching!$B$35:$E$44,2,0)/12,0)-IFERROR(VLOOKUP(Cal_Energy_Switching!J$4,Switching!$B$23:$E$31,2,0)/12,0)</f>
        <v>14243.291840780354</v>
      </c>
      <c r="K242" s="6">
        <f>Cal_Energy!K241+IFERROR(VLOOKUP(Cal_Energy_Switching!K$4,Switching!$B$35:$E$44,2,0)/12,0)-IFERROR(VLOOKUP(Cal_Energy_Switching!K$4,Switching!$B$23:$E$31,2,0)/12,0)</f>
        <v>261010.32336335434</v>
      </c>
      <c r="L242" s="6">
        <f>Cal_Energy!L241+IFERROR(VLOOKUP(Cal_Energy_Switching!L$4,Switching!$B$35:$E$44,2,0)/12,0)-IFERROR(VLOOKUP(Cal_Energy_Switching!L$4,Switching!$B$23:$E$31,2,0)/12,0)</f>
        <v>20728.813699120226</v>
      </c>
      <c r="M242" s="6">
        <f>Cal_Energy!M241+IFERROR(VLOOKUP(Cal_Energy_Switching!M$4,Switching!$B$35:$E$44,2,0)/12,0)-IFERROR(VLOOKUP(Cal_Energy_Switching!M$4,Switching!$B$23:$E$31,2,0)/12,0)</f>
        <v>171398.05853685769</v>
      </c>
      <c r="N242" s="6">
        <f>Cal_Energy!N241+IFERROR(VLOOKUP(Cal_Energy_Switching!N$4,Switching!$B$35:$E$44,2,0)/12,0)-IFERROR(VLOOKUP(Cal_Energy_Switching!N$4,Switching!$B$23:$E$31,2,0)/12,0)</f>
        <v>109044.63493966703</v>
      </c>
      <c r="O242" s="6">
        <f>Cal_Energy!O241+IFERROR(VLOOKUP(Cal_Energy_Switching!O$4,Switching!$B$35:$E$44,2,0)/12,0)-IFERROR(VLOOKUP(Cal_Energy_Switching!O$4,Switching!$B$23:$E$31,2,0)/12,0)</f>
        <v>135000.60538863894</v>
      </c>
      <c r="P242" s="6">
        <f>Cal_Energy!P241+IFERROR(VLOOKUP(Cal_Energy_Switching!P$4,Switching!$B$35:$E$44,2,0)/12,0)-IFERROR(VLOOKUP(Cal_Energy_Switching!P$4,Switching!$B$23:$E$31,2,0)/12,0)</f>
        <v>0</v>
      </c>
      <c r="Q242" s="6">
        <f>Cal_Energy!Q241+IFERROR(VLOOKUP(Cal_Energy_Switching!Q$4,Switching!$B$35:$E$44,2,0)/12,0)-IFERROR(VLOOKUP(Cal_Energy_Switching!Q$4,Switching!$B$23:$E$31,2,0)/12,0)</f>
        <v>21370.501234214888</v>
      </c>
      <c r="R242" s="6">
        <f>Cal_Energy!R241+IFERROR(VLOOKUP(Cal_Energy_Switching!R$4,Switching!$B$35:$E$44,2,0)/12,0)-IFERROR(VLOOKUP(Cal_Energy_Switching!R$4,Switching!$B$23:$E$31,2,0)/12,0)</f>
        <v>17741.048512153302</v>
      </c>
      <c r="S242" s="6">
        <f>Cal_Energy!S241+IFERROR(VLOOKUP(Cal_Energy_Switching!S$4,Switching!$B$35:$E$44,2,0)/12,0)-IFERROR(VLOOKUP(Cal_Energy_Switching!S$4,Switching!$B$23:$E$31,2,0)/12,0)</f>
        <v>124037.63846789012</v>
      </c>
      <c r="T242" s="6">
        <f>Cal_Energy!T241+IFERROR(VLOOKUP(Cal_Energy_Switching!T$4,Switching!$B$35:$E$44,2,0)/12,0)-IFERROR(VLOOKUP(Cal_Energy_Switching!T$4,Switching!$B$23:$E$31,2,0)/12,0)</f>
        <v>12.816919726160517</v>
      </c>
      <c r="U242" s="6">
        <f>Cal_Energy!U241+IFERROR(VLOOKUP(Cal_Energy_Switching!U$4,Switching!$B$35:$E$44,2,0)/12,0)-IFERROR(VLOOKUP(Cal_Energy_Switching!U$4,Switching!$B$23:$E$31,2,0)/12,0)</f>
        <v>104.62161523674696</v>
      </c>
      <c r="V242" s="6">
        <f>Cal_Energy!V241+IFERROR(VLOOKUP(Cal_Energy_Switching!V$4,Switching!$B$35:$E$44,2,0)/12,0)-IFERROR(VLOOKUP(Cal_Energy_Switching!V$4,Switching!$B$23:$E$31,2,0)/12,0)</f>
        <v>48339.183654632048</v>
      </c>
      <c r="W242" s="6">
        <f>Cal_Energy!W241+IFERROR(VLOOKUP(Cal_Energy_Switching!W$4,Switching!$B$35:$E$44,2,0)/12,0)-IFERROR(VLOOKUP(Cal_Energy_Switching!W$4,Switching!$B$23:$E$31,2,0)/12,0)</f>
        <v>8984.1255559023866</v>
      </c>
      <c r="X242" s="6">
        <f>Cal_Energy!X241+IFERROR(VLOOKUP(Cal_Energy_Switching!X$4,Switching!$B$35:$E$44,2,0)/12,0)-IFERROR(VLOOKUP(Cal_Energy_Switching!X$4,Switching!$B$23:$E$31,2,0)/12,0)</f>
        <v>19702.246281197076</v>
      </c>
      <c r="Y242" s="35">
        <f t="shared" si="16"/>
        <v>9388.6955997761415</v>
      </c>
      <c r="Z242" s="1">
        <f>Cal_Energy!Z241+IFERROR(VLOOKUP(Cal_Energy_Switching!Z$4,Switching!$B$35:$E$44,2,0)/12,0)-IFERROR(VLOOKUP(Cal_Energy_Switching!Z$4,Switching!$B$23:$E$31,2,0)/12,0)</f>
        <v>4877.2335248124618</v>
      </c>
      <c r="AA242" s="1">
        <f>Cal_Energy!AA241+IFERROR(VLOOKUP(Cal_Energy_Switching!AA$4,Switching!$B$35:$E$44,2,0)/12,0)-IFERROR(VLOOKUP(Cal_Energy_Switching!AA$4,Switching!$B$23:$E$31,2,0)/12,0)</f>
        <v>4511.4620749636797</v>
      </c>
      <c r="AB242" s="6">
        <f>Cal_Energy!AB241+IFERROR(VLOOKUP(Cal_Energy_Switching!AB$4,Switching!$B$35:$E$44,2,0)/12,0)-IFERROR(VLOOKUP(Cal_Energy_Switching!AB$4,Switching!$B$23:$E$31,2,0)/12,0)</f>
        <v>56.16445573225073</v>
      </c>
      <c r="AC242" s="6">
        <f>Cal_Energy!AC241+IFERROR(VLOOKUP(Cal_Energy_Switching!AC$4,Switching!$B$35:$E$44,2,0)/12,0)-IFERROR(VLOOKUP(Cal_Energy_Switching!AC$4,Switching!$B$23:$E$31,2,0)/12,0)</f>
        <v>1759.1468883218788</v>
      </c>
      <c r="AD242" s="6">
        <f>Cal_Energy!AD241+IFERROR(VLOOKUP(Cal_Energy_Switching!AD$4,Switching!$B$35:$E$44,2,0)/12,0)-IFERROR(VLOOKUP(Cal_Energy_Switching!AD$4,Switching!$B$23:$E$31,2,0)/12,0)</f>
        <v>648.38966980554653</v>
      </c>
      <c r="AE242" s="6">
        <f>Cal_Energy!AE241+IFERROR(VLOOKUP(Cal_Energy_Switching!AE$4,Switching!$B$35:$E$44,2,0)/12,0)-IFERROR(VLOOKUP(Cal_Energy_Switching!AE$4,Switching!$B$23:$E$31,2,0)/12,0)</f>
        <v>4183.14308646073</v>
      </c>
      <c r="AF242" s="6">
        <f>Cal_Energy!AF241+IFERROR(VLOOKUP(Cal_Energy_Switching!AF$4,Switching!$B$35:$E$44,2,0)/12,0)-IFERROR(VLOOKUP(Cal_Energy_Switching!AF$4,Switching!$B$23:$E$31,2,0)/12,0)</f>
        <v>9645.0050579578383</v>
      </c>
      <c r="AG242" s="6">
        <f>Cal_Energy!AG241+IFERROR(VLOOKUP(Cal_Energy_Switching!AG$4,Switching!$B$35:$E$44,2,0)/12,0)-IFERROR(VLOOKUP(Cal_Energy_Switching!AG$4,Switching!$B$23:$E$31,2,0)/12,0)</f>
        <v>7058.3117343055947</v>
      </c>
      <c r="AH242" s="6">
        <f>Cal_Energy!AH241+IFERROR(VLOOKUP(Cal_Energy_Switching!AH$4,Switching!$B$35:$E$44,2,0)/12,0)-IFERROR(VLOOKUP(Cal_Energy_Switching!AH$4,Switching!$B$23:$E$31,2,0)/12,0)</f>
        <v>2083.4948681115079</v>
      </c>
      <c r="AI242" s="6">
        <f>Cal_Energy!AI241+IFERROR(VLOOKUP(Cal_Energy_Switching!AI$4,Switching!$B$35:$E$44,2,0)/12,0)-IFERROR(VLOOKUP(Cal_Energy_Switching!AI$4,Switching!$B$23:$E$31,2,0)/12,0)</f>
        <v>3215.0016859859402</v>
      </c>
      <c r="AJ242" s="6">
        <f>Cal_Energy!AJ241+IFERROR(VLOOKUP(Cal_Energy_Switching!AJ$4,Switching!$B$35:$E$44,2,0)/12,0)-IFERROR(VLOOKUP(Cal_Energy_Switching!AJ$4,Switching!$B$23:$E$31,2,0)/12,0)</f>
        <v>376553.96049552789</v>
      </c>
      <c r="AK242" s="35">
        <f t="shared" si="17"/>
        <v>112450.81521497344</v>
      </c>
      <c r="AL242" s="1">
        <f>Cal_Energy!AL241+IFERROR(VLOOKUP(Cal_Energy_Switching!AL$4,Switching!$B$35:$E$44,2,0)/12,0)-IFERROR(VLOOKUP(Cal_Energy_Switching!AL$4,Switching!$B$23:$E$31,2,0)/12,0)</f>
        <v>31667.442930192563</v>
      </c>
      <c r="AM242" s="1">
        <f>Cal_Energy!AM241+IFERROR(VLOOKUP(Cal_Energy_Switching!AM$4,Switching!$B$35:$E$44,2,0)/12,0)-IFERROR(VLOOKUP(Cal_Energy_Switching!AM$4,Switching!$B$23:$E$31,2,0)/12,0)</f>
        <v>80783.372284780868</v>
      </c>
      <c r="AN242" s="6">
        <f>Cal_Energy!AN241+IFERROR(VLOOKUP(Cal_Energy_Switching!AN$4,Switching!$B$35:$E$44,2,0)/12,0)-IFERROR(VLOOKUP(Cal_Energy_Switching!AN$4,Switching!$B$23:$E$31,2,0)/12,0)</f>
        <v>246.99514608958236</v>
      </c>
      <c r="AO242" s="6">
        <f>Cal_Energy!AO241+IFERROR(VLOOKUP(Cal_Energy_Switching!AO$4,Switching!$B$35:$E$44,2,0)/12,0)-IFERROR(VLOOKUP(Cal_Energy_Switching!AO$4,Switching!$B$23:$E$31,2,0)/12,0)</f>
        <v>237.93390095291764</v>
      </c>
      <c r="AP242" s="6">
        <f>Cal_Energy!AP241+IFERROR(VLOOKUP(Cal_Energy_Switching!AP$4,Switching!$B$35:$E$44,2,0)/12,0)-IFERROR(VLOOKUP(Cal_Energy_Switching!AP$4,Switching!$B$23:$E$31,2,0)/12,0)</f>
        <v>11621.787146574421</v>
      </c>
      <c r="AQ242" s="6">
        <f>Cal_Energy!AQ241+IFERROR(VLOOKUP(Cal_Energy_Switching!AQ$4,Switching!$B$35:$E$44,2,0)/12,0)-IFERROR(VLOOKUP(Cal_Energy_Switching!AQ$4,Switching!$B$23:$E$31,2,0)/12,0)</f>
        <v>75885.441327511289</v>
      </c>
      <c r="AR242" s="6">
        <f>Cal_Energy!AR241+IFERROR(VLOOKUP(Cal_Energy_Switching!AR$4,Switching!$B$35:$E$44,2,0)/12,0)-IFERROR(VLOOKUP(Cal_Energy_Switching!AR$4,Switching!$B$23:$E$31,2,0)/12,0)</f>
        <v>10523.158049859845</v>
      </c>
      <c r="AS242" s="6">
        <f>Cal_Energy!AS241+IFERROR(VLOOKUP(Cal_Energy_Switching!AS$4,Switching!$B$35:$E$44,2,0)/12,0)-IFERROR(VLOOKUP(Cal_Energy_Switching!AS$4,Switching!$B$23:$E$31,2,0)/12,0)</f>
        <v>144150.08190007359</v>
      </c>
      <c r="AT242" s="6">
        <f>Cal_Energy!AT241+IFERROR(VLOOKUP(Cal_Energy_Switching!AT$4,Switching!$B$35:$E$44,2,0)/12,0)-IFERROR(VLOOKUP(Cal_Energy_Switching!AT$4,Switching!$B$23:$E$31,2,0)/12,0)</f>
        <v>26499.702116339646</v>
      </c>
      <c r="AU242" s="6">
        <f>Cal_Energy!AU241+IFERROR(VLOOKUP(Cal_Energy_Switching!AU$4,Switching!$B$35:$E$44,2,0)/12,0)-IFERROR(VLOOKUP(Cal_Energy_Switching!AU$4,Switching!$B$23:$E$31,2,0)/12,0)</f>
        <v>67885.662345132689</v>
      </c>
      <c r="AV242" s="6">
        <f>Cal_Energy!AV241+IFERROR(VLOOKUP(Cal_Energy_Switching!AV$4,Switching!$B$35:$E$44,2,0)/12,0)-IFERROR(VLOOKUP(Cal_Energy_Switching!AV$4,Switching!$B$23:$E$31,2,0)/12,0)</f>
        <v>1157.7853019630691</v>
      </c>
      <c r="AW242" s="6">
        <f>Cal_Energy!AW241+IFERROR(VLOOKUP(Cal_Energy_Switching!AW$4,Switching!$B$35:$E$44,2,0)/12,0)-IFERROR(VLOOKUP(Cal_Energy_Switching!AW$4,Switching!$B$23:$E$31,2,0)/12,0)</f>
        <v>18854.204945069705</v>
      </c>
      <c r="AX242" s="6">
        <f>Cal_Energy!AX241+IFERROR(VLOOKUP(Cal_Energy_Switching!AX$4,Switching!$B$35:$E$44,2,0)/12,0)-IFERROR(VLOOKUP(Cal_Energy_Switching!AX$4,Switching!$B$23:$E$31,2,0)/12,0)</f>
        <v>145995.7327421692</v>
      </c>
      <c r="AY242" s="6">
        <f>Cal_Energy!AY241+IFERROR(VLOOKUP(Cal_Energy_Switching!AY$4,Switching!$B$35:$E$44,2,0)/12,0)-IFERROR(VLOOKUP(Cal_Energy_Switching!AY$4,Switching!$B$23:$E$31,2,0)/12,0)</f>
        <v>23011.572282983936</v>
      </c>
      <c r="AZ242" s="6">
        <f>Cal_Energy!AZ241+IFERROR(VLOOKUP(Cal_Energy_Switching!AZ$4,Switching!$B$35:$E$44,2,0)/12,0)-IFERROR(VLOOKUP(Cal_Energy_Switching!AZ$4,Switching!$B$23:$E$31,2,0)/12,0)</f>
        <v>9371</v>
      </c>
      <c r="BA242" s="6">
        <f>Cal_Energy!BA241+IFERROR(VLOOKUP(Cal_Energy_Switching!BA$4,Switching!$B$35:$E$44,2,0)/12,0)-IFERROR(VLOOKUP(Cal_Energy_Switching!BA$4,Switching!$B$23:$E$31,2,0)/12,0)</f>
        <v>4351.2</v>
      </c>
      <c r="BB242" s="7">
        <f t="shared" si="19"/>
        <v>2796077.2605515392</v>
      </c>
    </row>
    <row r="243" spans="1:54" x14ac:dyDescent="0.25">
      <c r="A243">
        <v>2034</v>
      </c>
      <c r="B243">
        <v>4</v>
      </c>
      <c r="C243" t="s">
        <v>349</v>
      </c>
      <c r="D243" s="6">
        <f>Cal_Energy!D242+IFERROR(VLOOKUP(Cal_Energy_Switching!D$4,Switching!$B$35:$E$44,2,0)/12,0)-IFERROR(VLOOKUP(Cal_Energy_Switching!D$4,Switching!$B$23:$E$31,2,0)/12,0)</f>
        <v>443723.75947822264</v>
      </c>
      <c r="E243" s="35">
        <f t="shared" si="18"/>
        <v>161521.87852474366</v>
      </c>
      <c r="F243" s="1">
        <f>Cal_Energy!F242+IFERROR(VLOOKUP(Cal_Energy_Switching!F$4,Switching!$B$35:$E$44,2,0)/12,0)-IFERROR(VLOOKUP(Cal_Energy_Switching!F$4,Switching!$B$23:$E$31,2,0)/12,0)</f>
        <v>65559.119359897479</v>
      </c>
      <c r="G243" s="1">
        <f>Cal_Energy!G242+IFERROR(VLOOKUP(Cal_Energy_Switching!G$4,Switching!$B$35:$E$44,2,0)/12,0)-IFERROR(VLOOKUP(Cal_Energy_Switching!G$4,Switching!$B$23:$E$31,2,0)/12,0)</f>
        <v>95962.759164846182</v>
      </c>
      <c r="H243" s="35">
        <f t="shared" si="15"/>
        <v>12475.554323710818</v>
      </c>
      <c r="I243" s="1">
        <f>Cal_Energy!I242+IFERROR(VLOOKUP(Cal_Energy_Switching!I$4,Switching!$B$35:$E$44,2,0)/12,0)-IFERROR(VLOOKUP(Cal_Energy_Switching!I$4,Switching!$B$23:$E$31,2,0)/12,0)</f>
        <v>638.64163367187075</v>
      </c>
      <c r="J243" s="1">
        <f>Cal_Energy!J242+IFERROR(VLOOKUP(Cal_Energy_Switching!J$4,Switching!$B$35:$E$44,2,0)/12,0)-IFERROR(VLOOKUP(Cal_Energy_Switching!J$4,Switching!$B$23:$E$31,2,0)/12,0)</f>
        <v>11836.912690038947</v>
      </c>
      <c r="K243" s="6">
        <f>Cal_Energy!K242+IFERROR(VLOOKUP(Cal_Energy_Switching!K$4,Switching!$B$35:$E$44,2,0)/12,0)-IFERROR(VLOOKUP(Cal_Energy_Switching!K$4,Switching!$B$23:$E$31,2,0)/12,0)</f>
        <v>247568.60487884606</v>
      </c>
      <c r="L243" s="6">
        <f>Cal_Energy!L242+IFERROR(VLOOKUP(Cal_Energy_Switching!L$4,Switching!$B$35:$E$44,2,0)/12,0)-IFERROR(VLOOKUP(Cal_Energy_Switching!L$4,Switching!$B$23:$E$31,2,0)/12,0)</f>
        <v>19328.237376278979</v>
      </c>
      <c r="M243" s="6">
        <f>Cal_Energy!M242+IFERROR(VLOOKUP(Cal_Energy_Switching!M$4,Switching!$B$35:$E$44,2,0)/12,0)-IFERROR(VLOOKUP(Cal_Energy_Switching!M$4,Switching!$B$23:$E$31,2,0)/12,0)</f>
        <v>163329.93685968895</v>
      </c>
      <c r="N243" s="6">
        <f>Cal_Energy!N242+IFERROR(VLOOKUP(Cal_Energy_Switching!N$4,Switching!$B$35:$E$44,2,0)/12,0)-IFERROR(VLOOKUP(Cal_Energy_Switching!N$4,Switching!$B$23:$E$31,2,0)/12,0)</f>
        <v>103762.03436402979</v>
      </c>
      <c r="O243" s="6">
        <f>Cal_Energy!O242+IFERROR(VLOOKUP(Cal_Energy_Switching!O$4,Switching!$B$35:$E$44,2,0)/12,0)-IFERROR(VLOOKUP(Cal_Energy_Switching!O$4,Switching!$B$23:$E$31,2,0)/12,0)</f>
        <v>129622.076295565</v>
      </c>
      <c r="P243" s="6">
        <f>Cal_Energy!P242+IFERROR(VLOOKUP(Cal_Energy_Switching!P$4,Switching!$B$35:$E$44,2,0)/12,0)-IFERROR(VLOOKUP(Cal_Energy_Switching!P$4,Switching!$B$23:$E$31,2,0)/12,0)</f>
        <v>0</v>
      </c>
      <c r="Q243" s="6">
        <f>Cal_Energy!Q242+IFERROR(VLOOKUP(Cal_Energy_Switching!Q$4,Switching!$B$35:$E$44,2,0)/12,0)-IFERROR(VLOOKUP(Cal_Energy_Switching!Q$4,Switching!$B$23:$E$31,2,0)/12,0)</f>
        <v>18981.428381176753</v>
      </c>
      <c r="R243" s="6">
        <f>Cal_Energy!R242+IFERROR(VLOOKUP(Cal_Energy_Switching!R$4,Switching!$B$35:$E$44,2,0)/12,0)-IFERROR(VLOOKUP(Cal_Energy_Switching!R$4,Switching!$B$23:$E$31,2,0)/12,0)</f>
        <v>16552.332312409322</v>
      </c>
      <c r="S243" s="6">
        <f>Cal_Energy!S242+IFERROR(VLOOKUP(Cal_Energy_Switching!S$4,Switching!$B$35:$E$44,2,0)/12,0)-IFERROR(VLOOKUP(Cal_Energy_Switching!S$4,Switching!$B$23:$E$31,2,0)/12,0)</f>
        <v>114759.54159940714</v>
      </c>
      <c r="T243" s="6">
        <f>Cal_Energy!T242+IFERROR(VLOOKUP(Cal_Energy_Switching!T$4,Switching!$B$35:$E$44,2,0)/12,0)-IFERROR(VLOOKUP(Cal_Energy_Switching!T$4,Switching!$B$23:$E$31,2,0)/12,0)</f>
        <v>11.17873017899681</v>
      </c>
      <c r="U243" s="6">
        <f>Cal_Energy!U242+IFERROR(VLOOKUP(Cal_Energy_Switching!U$4,Switching!$B$35:$E$44,2,0)/12,0)-IFERROR(VLOOKUP(Cal_Energy_Switching!U$4,Switching!$B$23:$E$31,2,0)/12,0)</f>
        <v>90.548425944069876</v>
      </c>
      <c r="V243" s="6">
        <f>Cal_Energy!V242+IFERROR(VLOOKUP(Cal_Energy_Switching!V$4,Switching!$B$35:$E$44,2,0)/12,0)-IFERROR(VLOOKUP(Cal_Energy_Switching!V$4,Switching!$B$23:$E$31,2,0)/12,0)</f>
        <v>47968.040843209907</v>
      </c>
      <c r="W243" s="6">
        <f>Cal_Energy!W242+IFERROR(VLOOKUP(Cal_Energy_Switching!W$4,Switching!$B$35:$E$44,2,0)/12,0)-IFERROR(VLOOKUP(Cal_Energy_Switching!W$4,Switching!$B$23:$E$31,2,0)/12,0)</f>
        <v>8858.2325334919678</v>
      </c>
      <c r="X243" s="6">
        <f>Cal_Energy!X242+IFERROR(VLOOKUP(Cal_Energy_Switching!X$4,Switching!$B$35:$E$44,2,0)/12,0)-IFERROR(VLOOKUP(Cal_Energy_Switching!X$4,Switching!$B$23:$E$31,2,0)/12,0)</f>
        <v>20702.36269247991</v>
      </c>
      <c r="Y243" s="35">
        <f t="shared" si="16"/>
        <v>7714.5856618990492</v>
      </c>
      <c r="Z243" s="1">
        <f>Cal_Energy!Z242+IFERROR(VLOOKUP(Cal_Energy_Switching!Z$4,Switching!$B$35:$E$44,2,0)/12,0)-IFERROR(VLOOKUP(Cal_Energy_Switching!Z$4,Switching!$B$23:$E$31,2,0)/12,0)</f>
        <v>4007.5679758057877</v>
      </c>
      <c r="AA243" s="1">
        <f>Cal_Energy!AA242+IFERROR(VLOOKUP(Cal_Energy_Switching!AA$4,Switching!$B$35:$E$44,2,0)/12,0)-IFERROR(VLOOKUP(Cal_Energy_Switching!AA$4,Switching!$B$23:$E$31,2,0)/12,0)</f>
        <v>3707.0176860932611</v>
      </c>
      <c r="AB243" s="6">
        <f>Cal_Energy!AB242+IFERROR(VLOOKUP(Cal_Energy_Switching!AB$4,Switching!$B$35:$E$44,2,0)/12,0)-IFERROR(VLOOKUP(Cal_Energy_Switching!AB$4,Switching!$B$23:$E$31,2,0)/12,0)</f>
        <v>48.319947536718558</v>
      </c>
      <c r="AC243" s="6">
        <f>Cal_Energy!AC242+IFERROR(VLOOKUP(Cal_Energy_Switching!AC$4,Switching!$B$35:$E$44,2,0)/12,0)-IFERROR(VLOOKUP(Cal_Energy_Switching!AC$4,Switching!$B$23:$E$31,2,0)/12,0)</f>
        <v>1404.2978258382609</v>
      </c>
      <c r="AD243" s="6">
        <f>Cal_Energy!AD242+IFERROR(VLOOKUP(Cal_Energy_Switching!AD$4,Switching!$B$35:$E$44,2,0)/12,0)-IFERROR(VLOOKUP(Cal_Energy_Switching!AD$4,Switching!$B$23:$E$31,2,0)/12,0)</f>
        <v>489.97454608402046</v>
      </c>
      <c r="AE243" s="6">
        <f>Cal_Energy!AE242+IFERROR(VLOOKUP(Cal_Energy_Switching!AE$4,Switching!$B$35:$E$44,2,0)/12,0)-IFERROR(VLOOKUP(Cal_Energy_Switching!AE$4,Switching!$B$23:$E$31,2,0)/12,0)</f>
        <v>3606.0154543774279</v>
      </c>
      <c r="AF243" s="6">
        <f>Cal_Energy!AF242+IFERROR(VLOOKUP(Cal_Energy_Switching!AF$4,Switching!$B$35:$E$44,2,0)/12,0)-IFERROR(VLOOKUP(Cal_Energy_Switching!AF$4,Switching!$B$23:$E$31,2,0)/12,0)</f>
        <v>8967.3938600234305</v>
      </c>
      <c r="AG243" s="6">
        <f>Cal_Energy!AG242+IFERROR(VLOOKUP(Cal_Energy_Switching!AG$4,Switching!$B$35:$E$44,2,0)/12,0)-IFERROR(VLOOKUP(Cal_Energy_Switching!AG$4,Switching!$B$23:$E$31,2,0)/12,0)</f>
        <v>6084.5112561650967</v>
      </c>
      <c r="AH243" s="6">
        <f>Cal_Energy!AH242+IFERROR(VLOOKUP(Cal_Energy_Switching!AH$4,Switching!$B$35:$E$44,2,0)/12,0)-IFERROR(VLOOKUP(Cal_Energy_Switching!AH$4,Switching!$B$23:$E$31,2,0)/12,0)</f>
        <v>1796.0453511244455</v>
      </c>
      <c r="AI243" s="6">
        <f>Cal_Energy!AI242+IFERROR(VLOOKUP(Cal_Energy_Switching!AI$4,Switching!$B$35:$E$44,2,0)/12,0)-IFERROR(VLOOKUP(Cal_Energy_Switching!AI$4,Switching!$B$23:$E$31,2,0)/12,0)</f>
        <v>2989.1312866744729</v>
      </c>
      <c r="AJ243" s="6">
        <f>Cal_Energy!AJ242+IFERROR(VLOOKUP(Cal_Energy_Switching!AJ$4,Switching!$B$35:$E$44,2,0)/12,0)-IFERROR(VLOOKUP(Cal_Energy_Switching!AJ$4,Switching!$B$23:$E$31,2,0)/12,0)</f>
        <v>312181.18772679009</v>
      </c>
      <c r="AK243" s="35">
        <f t="shared" si="17"/>
        <v>107409.50754643828</v>
      </c>
      <c r="AL243" s="1">
        <f>Cal_Energy!AL242+IFERROR(VLOOKUP(Cal_Energy_Switching!AL$4,Switching!$B$35:$E$44,2,0)/12,0)-IFERROR(VLOOKUP(Cal_Energy_Switching!AL$4,Switching!$B$23:$E$31,2,0)/12,0)</f>
        <v>30255.876783002721</v>
      </c>
      <c r="AM243" s="1">
        <f>Cal_Energy!AM242+IFERROR(VLOOKUP(Cal_Energy_Switching!AM$4,Switching!$B$35:$E$44,2,0)/12,0)-IFERROR(VLOOKUP(Cal_Energy_Switching!AM$4,Switching!$B$23:$E$31,2,0)/12,0)</f>
        <v>77153.630763435562</v>
      </c>
      <c r="AN243" s="6">
        <f>Cal_Energy!AN242+IFERROR(VLOOKUP(Cal_Energy_Switching!AN$4,Switching!$B$35:$E$44,2,0)/12,0)-IFERROR(VLOOKUP(Cal_Energy_Switching!AN$4,Switching!$B$23:$E$31,2,0)/12,0)</f>
        <v>275.31225169269862</v>
      </c>
      <c r="AO243" s="6">
        <f>Cal_Energy!AO242+IFERROR(VLOOKUP(Cal_Energy_Switching!AO$4,Switching!$B$35:$E$44,2,0)/12,0)-IFERROR(VLOOKUP(Cal_Energy_Switching!AO$4,Switching!$B$23:$E$31,2,0)/12,0)</f>
        <v>244.34473152598932</v>
      </c>
      <c r="AP243" s="6">
        <f>Cal_Energy!AP242+IFERROR(VLOOKUP(Cal_Energy_Switching!AP$4,Switching!$B$35:$E$44,2,0)/12,0)-IFERROR(VLOOKUP(Cal_Energy_Switching!AP$4,Switching!$B$23:$E$31,2,0)/12,0)</f>
        <v>7649.7403971405538</v>
      </c>
      <c r="AQ243" s="6">
        <f>Cal_Energy!AQ242+IFERROR(VLOOKUP(Cal_Energy_Switching!AQ$4,Switching!$B$35:$E$44,2,0)/12,0)-IFERROR(VLOOKUP(Cal_Energy_Switching!AQ$4,Switching!$B$23:$E$31,2,0)/12,0)</f>
        <v>86666.827018368946</v>
      </c>
      <c r="AR243" s="6">
        <f>Cal_Energy!AR242+IFERROR(VLOOKUP(Cal_Energy_Switching!AR$4,Switching!$B$35:$E$44,2,0)/12,0)-IFERROR(VLOOKUP(Cal_Energy_Switching!AR$4,Switching!$B$23:$E$31,2,0)/12,0)</f>
        <v>11058.064902934129</v>
      </c>
      <c r="AS243" s="6">
        <f>Cal_Energy!AS242+IFERROR(VLOOKUP(Cal_Energy_Switching!AS$4,Switching!$B$35:$E$44,2,0)/12,0)-IFERROR(VLOOKUP(Cal_Energy_Switching!AS$4,Switching!$B$23:$E$31,2,0)/12,0)</f>
        <v>142401.48902312788</v>
      </c>
      <c r="AT243" s="6">
        <f>Cal_Energy!AT242+IFERROR(VLOOKUP(Cal_Energy_Switching!AT$4,Switching!$B$35:$E$44,2,0)/12,0)-IFERROR(VLOOKUP(Cal_Energy_Switching!AT$4,Switching!$B$23:$E$31,2,0)/12,0)</f>
        <v>27747.818106846302</v>
      </c>
      <c r="AU243" s="6">
        <f>Cal_Energy!AU242+IFERROR(VLOOKUP(Cal_Energy_Switching!AU$4,Switching!$B$35:$E$44,2,0)/12,0)-IFERROR(VLOOKUP(Cal_Energy_Switching!AU$4,Switching!$B$23:$E$31,2,0)/12,0)</f>
        <v>67062.795108922946</v>
      </c>
      <c r="AV243" s="6">
        <f>Cal_Energy!AV242+IFERROR(VLOOKUP(Cal_Energy_Switching!AV$4,Switching!$B$35:$E$44,2,0)/12,0)-IFERROR(VLOOKUP(Cal_Energy_Switching!AV$4,Switching!$B$23:$E$31,2,0)/12,0)</f>
        <v>1169.2519685373941</v>
      </c>
      <c r="AW243" s="6">
        <f>Cal_Energy!AW242+IFERROR(VLOOKUP(Cal_Energy_Switching!AW$4,Switching!$B$35:$E$44,2,0)/12,0)-IFERROR(VLOOKUP(Cal_Energy_Switching!AW$4,Switching!$B$23:$E$31,2,0)/12,0)</f>
        <v>18799.141151836662</v>
      </c>
      <c r="AX243" s="6">
        <f>Cal_Energy!AX242+IFERROR(VLOOKUP(Cal_Energy_Switching!AX$4,Switching!$B$35:$E$44,2,0)/12,0)-IFERROR(VLOOKUP(Cal_Energy_Switching!AX$4,Switching!$B$23:$E$31,2,0)/12,0)</f>
        <v>147441.66955427959</v>
      </c>
      <c r="AY243" s="6">
        <f>Cal_Energy!AY242+IFERROR(VLOOKUP(Cal_Energy_Switching!AY$4,Switching!$B$35:$E$44,2,0)/12,0)-IFERROR(VLOOKUP(Cal_Energy_Switching!AY$4,Switching!$B$23:$E$31,2,0)/12,0)</f>
        <v>22953.642843099304</v>
      </c>
      <c r="AZ243" s="6">
        <f>Cal_Energy!AZ242+IFERROR(VLOOKUP(Cal_Energy_Switching!AZ$4,Switching!$B$35:$E$44,2,0)/12,0)-IFERROR(VLOOKUP(Cal_Energy_Switching!AZ$4,Switching!$B$23:$E$31,2,0)/12,0)</f>
        <v>7236.5</v>
      </c>
      <c r="BA243" s="6">
        <f>Cal_Energy!BA242+IFERROR(VLOOKUP(Cal_Energy_Switching!BA$4,Switching!$B$35:$E$44,2,0)/12,0)-IFERROR(VLOOKUP(Cal_Energy_Switching!BA$4,Switching!$B$23:$E$31,2,0)/12,0)</f>
        <v>4414.32</v>
      </c>
      <c r="BB243" s="7">
        <f t="shared" si="19"/>
        <v>2507067.6351406476</v>
      </c>
    </row>
    <row r="244" spans="1:54" x14ac:dyDescent="0.25">
      <c r="A244">
        <v>2034</v>
      </c>
      <c r="B244">
        <v>5</v>
      </c>
      <c r="C244" t="s">
        <v>350</v>
      </c>
      <c r="D244" s="6">
        <f>Cal_Energy!D243+IFERROR(VLOOKUP(Cal_Energy_Switching!D$4,Switching!$B$35:$E$44,2,0)/12,0)-IFERROR(VLOOKUP(Cal_Energy_Switching!D$4,Switching!$B$23:$E$31,2,0)/12,0)</f>
        <v>405551.93664682395</v>
      </c>
      <c r="E244" s="35">
        <f t="shared" si="18"/>
        <v>177265.02911110033</v>
      </c>
      <c r="F244" s="1">
        <f>Cal_Energy!F243+IFERROR(VLOOKUP(Cal_Energy_Switching!F$4,Switching!$B$35:$E$44,2,0)/12,0)-IFERROR(VLOOKUP(Cal_Energy_Switching!F$4,Switching!$B$23:$E$31,2,0)/12,0)</f>
        <v>71856.37959444015</v>
      </c>
      <c r="G244" s="1">
        <f>Cal_Energy!G243+IFERROR(VLOOKUP(Cal_Energy_Switching!G$4,Switching!$B$35:$E$44,2,0)/12,0)-IFERROR(VLOOKUP(Cal_Energy_Switching!G$4,Switching!$B$23:$E$31,2,0)/12,0)</f>
        <v>105408.64951666018</v>
      </c>
      <c r="H244" s="35">
        <f t="shared" si="15"/>
        <v>14155.091821146891</v>
      </c>
      <c r="I244" s="1">
        <f>Cal_Energy!I243+IFERROR(VLOOKUP(Cal_Energy_Switching!I$4,Switching!$B$35:$E$44,2,0)/12,0)-IFERROR(VLOOKUP(Cal_Energy_Switching!I$4,Switching!$B$23:$E$31,2,0)/12,0)</f>
        <v>724.61958249432348</v>
      </c>
      <c r="J244" s="1">
        <f>Cal_Energy!J243+IFERROR(VLOOKUP(Cal_Energy_Switching!J$4,Switching!$B$35:$E$44,2,0)/12,0)-IFERROR(VLOOKUP(Cal_Energy_Switching!J$4,Switching!$B$23:$E$31,2,0)/12,0)</f>
        <v>13430.472238652566</v>
      </c>
      <c r="K244" s="6">
        <f>Cal_Energy!K243+IFERROR(VLOOKUP(Cal_Energy_Switching!K$4,Switching!$B$35:$E$44,2,0)/12,0)-IFERROR(VLOOKUP(Cal_Energy_Switching!K$4,Switching!$B$23:$E$31,2,0)/12,0)</f>
        <v>290054.03473740653</v>
      </c>
      <c r="L244" s="6">
        <f>Cal_Energy!L243+IFERROR(VLOOKUP(Cal_Energy_Switching!L$4,Switching!$B$35:$E$44,2,0)/12,0)-IFERROR(VLOOKUP(Cal_Energy_Switching!L$4,Switching!$B$23:$E$31,2,0)/12,0)</f>
        <v>23755.058782649856</v>
      </c>
      <c r="M244" s="6">
        <f>Cal_Energy!M243+IFERROR(VLOOKUP(Cal_Energy_Switching!M$4,Switching!$B$35:$E$44,2,0)/12,0)-IFERROR(VLOOKUP(Cal_Energy_Switching!M$4,Switching!$B$23:$E$31,2,0)/12,0)</f>
        <v>190908.86260015061</v>
      </c>
      <c r="N244" s="6">
        <f>Cal_Energy!N243+IFERROR(VLOOKUP(Cal_Energy_Switching!N$4,Switching!$B$35:$E$44,2,0)/12,0)-IFERROR(VLOOKUP(Cal_Energy_Switching!N$4,Switching!$B$23:$E$31,2,0)/12,0)</f>
        <v>120458.82476963825</v>
      </c>
      <c r="O244" s="6">
        <f>Cal_Energy!O243+IFERROR(VLOOKUP(Cal_Energy_Switching!O$4,Switching!$B$35:$E$44,2,0)/12,0)-IFERROR(VLOOKUP(Cal_Energy_Switching!O$4,Switching!$B$23:$E$31,2,0)/12,0)</f>
        <v>148007.27924441939</v>
      </c>
      <c r="P244" s="6">
        <f>Cal_Energy!P243+IFERROR(VLOOKUP(Cal_Energy_Switching!P$4,Switching!$B$35:$E$44,2,0)/12,0)-IFERROR(VLOOKUP(Cal_Energy_Switching!P$4,Switching!$B$23:$E$31,2,0)/12,0)</f>
        <v>0</v>
      </c>
      <c r="Q244" s="6">
        <f>Cal_Energy!Q243+IFERROR(VLOOKUP(Cal_Energy_Switching!Q$4,Switching!$B$35:$E$44,2,0)/12,0)-IFERROR(VLOOKUP(Cal_Energy_Switching!Q$4,Switching!$B$23:$E$31,2,0)/12,0)</f>
        <v>21705.419131674687</v>
      </c>
      <c r="R244" s="6">
        <f>Cal_Energy!R243+IFERROR(VLOOKUP(Cal_Energy_Switching!R$4,Switching!$B$35:$E$44,2,0)/12,0)-IFERROR(VLOOKUP(Cal_Energy_Switching!R$4,Switching!$B$23:$E$31,2,0)/12,0)</f>
        <v>19418.017197708054</v>
      </c>
      <c r="S244" s="6">
        <f>Cal_Energy!S243+IFERROR(VLOOKUP(Cal_Energy_Switching!S$4,Switching!$B$35:$E$44,2,0)/12,0)-IFERROR(VLOOKUP(Cal_Energy_Switching!S$4,Switching!$B$23:$E$31,2,0)/12,0)</f>
        <v>132021.74736154749</v>
      </c>
      <c r="T244" s="6">
        <f>Cal_Energy!T243+IFERROR(VLOOKUP(Cal_Energy_Switching!T$4,Switching!$B$35:$E$44,2,0)/12,0)-IFERROR(VLOOKUP(Cal_Energy_Switching!T$4,Switching!$B$23:$E$31,2,0)/12,0)</f>
        <v>12.764703223068812</v>
      </c>
      <c r="U244" s="6">
        <f>Cal_Energy!U243+IFERROR(VLOOKUP(Cal_Energy_Switching!U$4,Switching!$B$35:$E$44,2,0)/12,0)-IFERROR(VLOOKUP(Cal_Energy_Switching!U$4,Switching!$B$23:$E$31,2,0)/12,0)</f>
        <v>103.93675561774273</v>
      </c>
      <c r="V244" s="6">
        <f>Cal_Energy!V243+IFERROR(VLOOKUP(Cal_Energy_Switching!V$4,Switching!$B$35:$E$44,2,0)/12,0)-IFERROR(VLOOKUP(Cal_Energy_Switching!V$4,Switching!$B$23:$E$31,2,0)/12,0)</f>
        <v>48437.686864592841</v>
      </c>
      <c r="W244" s="6">
        <f>Cal_Energy!W243+IFERROR(VLOOKUP(Cal_Energy_Switching!W$4,Switching!$B$35:$E$44,2,0)/12,0)-IFERROR(VLOOKUP(Cal_Energy_Switching!W$4,Switching!$B$23:$E$31,2,0)/12,0)</f>
        <v>9379.940758139117</v>
      </c>
      <c r="X244" s="6">
        <f>Cal_Energy!X243+IFERROR(VLOOKUP(Cal_Energy_Switching!X$4,Switching!$B$35:$E$44,2,0)/12,0)-IFERROR(VLOOKUP(Cal_Energy_Switching!X$4,Switching!$B$23:$E$31,2,0)/12,0)</f>
        <v>24010.766411185308</v>
      </c>
      <c r="Y244" s="35">
        <f t="shared" si="16"/>
        <v>7520.940346301868</v>
      </c>
      <c r="Z244" s="1">
        <f>Cal_Energy!Z243+IFERROR(VLOOKUP(Cal_Energy_Switching!Z$4,Switching!$B$35:$E$44,2,0)/12,0)-IFERROR(VLOOKUP(Cal_Energy_Switching!Z$4,Switching!$B$23:$E$31,2,0)/12,0)</f>
        <v>3906.97323235964</v>
      </c>
      <c r="AA244" s="1">
        <f>Cal_Energy!AA243+IFERROR(VLOOKUP(Cal_Energy_Switching!AA$4,Switching!$B$35:$E$44,2,0)/12,0)-IFERROR(VLOOKUP(Cal_Energy_Switching!AA$4,Switching!$B$23:$E$31,2,0)/12,0)</f>
        <v>3613.9671139422285</v>
      </c>
      <c r="AB244" s="6">
        <f>Cal_Energy!AB243+IFERROR(VLOOKUP(Cal_Energy_Switching!AB$4,Switching!$B$35:$E$44,2,0)/12,0)-IFERROR(VLOOKUP(Cal_Energy_Switching!AB$4,Switching!$B$23:$E$31,2,0)/12,0)</f>
        <v>56.06805198556436</v>
      </c>
      <c r="AC244" s="6">
        <f>Cal_Energy!AC243+IFERROR(VLOOKUP(Cal_Energy_Switching!AC$4,Switching!$B$35:$E$44,2,0)/12,0)-IFERROR(VLOOKUP(Cal_Energy_Switching!AC$4,Switching!$B$23:$E$31,2,0)/12,0)</f>
        <v>1339.7909757305365</v>
      </c>
      <c r="AD244" s="6">
        <f>Cal_Energy!AD243+IFERROR(VLOOKUP(Cal_Energy_Switching!AD$4,Switching!$B$35:$E$44,2,0)/12,0)-IFERROR(VLOOKUP(Cal_Energy_Switching!AD$4,Switching!$B$23:$E$31,2,0)/12,0)</f>
        <v>515.33943980281038</v>
      </c>
      <c r="AE244" s="6">
        <f>Cal_Energy!AE243+IFERROR(VLOOKUP(Cal_Energy_Switching!AE$4,Switching!$B$35:$E$44,2,0)/12,0)-IFERROR(VLOOKUP(Cal_Energy_Switching!AE$4,Switching!$B$23:$E$31,2,0)/12,0)</f>
        <v>3837.2899174928825</v>
      </c>
      <c r="AF244" s="6">
        <f>Cal_Energy!AF243+IFERROR(VLOOKUP(Cal_Energy_Switching!AF$4,Switching!$B$35:$E$44,2,0)/12,0)-IFERROR(VLOOKUP(Cal_Energy_Switching!AF$4,Switching!$B$23:$E$31,2,0)/12,0)</f>
        <v>10052.832772790325</v>
      </c>
      <c r="AG244" s="6">
        <f>Cal_Energy!AG243+IFERROR(VLOOKUP(Cal_Energy_Switching!AG$4,Switching!$B$35:$E$44,2,0)/12,0)-IFERROR(VLOOKUP(Cal_Energy_Switching!AG$4,Switching!$B$23:$E$31,2,0)/12,0)</f>
        <v>6474.7458771457987</v>
      </c>
      <c r="AH244" s="6">
        <f>Cal_Energy!AH243+IFERROR(VLOOKUP(Cal_Energy_Switching!AH$4,Switching!$B$35:$E$44,2,0)/12,0)-IFERROR(VLOOKUP(Cal_Energy_Switching!AH$4,Switching!$B$23:$E$31,2,0)/12,0)</f>
        <v>1911.236045553688</v>
      </c>
      <c r="AI244" s="6">
        <f>Cal_Energy!AI243+IFERROR(VLOOKUP(Cal_Energy_Switching!AI$4,Switching!$B$35:$E$44,2,0)/12,0)-IFERROR(VLOOKUP(Cal_Energy_Switching!AI$4,Switching!$B$23:$E$31,2,0)/12,0)</f>
        <v>3350.944257596771</v>
      </c>
      <c r="AJ244" s="6">
        <f>Cal_Energy!AJ243+IFERROR(VLOOKUP(Cal_Energy_Switching!AJ$4,Switching!$B$35:$E$44,2,0)/12,0)-IFERROR(VLOOKUP(Cal_Energy_Switching!AJ$4,Switching!$B$23:$E$31,2,0)/12,0)</f>
        <v>368847.50603759161</v>
      </c>
      <c r="AK244" s="35">
        <f t="shared" si="17"/>
        <v>120008.05540622651</v>
      </c>
      <c r="AL244" s="1">
        <f>Cal_Energy!AL243+IFERROR(VLOOKUP(Cal_Energy_Switching!AL$4,Switching!$B$35:$E$44,2,0)/12,0)-IFERROR(VLOOKUP(Cal_Energy_Switching!AL$4,Switching!$B$23:$E$31,2,0)/12,0)</f>
        <v>33783.470183743426</v>
      </c>
      <c r="AM244" s="1">
        <f>Cal_Energy!AM243+IFERROR(VLOOKUP(Cal_Energy_Switching!AM$4,Switching!$B$35:$E$44,2,0)/12,0)-IFERROR(VLOOKUP(Cal_Energy_Switching!AM$4,Switching!$B$23:$E$31,2,0)/12,0)</f>
        <v>86224.585222483089</v>
      </c>
      <c r="AN244" s="6">
        <f>Cal_Energy!AN243+IFERROR(VLOOKUP(Cal_Energy_Switching!AN$4,Switching!$B$35:$E$44,2,0)/12,0)-IFERROR(VLOOKUP(Cal_Energy_Switching!AN$4,Switching!$B$23:$E$31,2,0)/12,0)</f>
        <v>305.97948424076725</v>
      </c>
      <c r="AO244" s="6">
        <f>Cal_Energy!AO243+IFERROR(VLOOKUP(Cal_Energy_Switching!AO$4,Switching!$B$35:$E$44,2,0)/12,0)-IFERROR(VLOOKUP(Cal_Energy_Switching!AO$4,Switching!$B$23:$E$31,2,0)/12,0)</f>
        <v>273.37753577322354</v>
      </c>
      <c r="AP244" s="6">
        <f>Cal_Energy!AP243+IFERROR(VLOOKUP(Cal_Energy_Switching!AP$4,Switching!$B$35:$E$44,2,0)/12,0)-IFERROR(VLOOKUP(Cal_Energy_Switching!AP$4,Switching!$B$23:$E$31,2,0)/12,0)</f>
        <v>8263.0935858504581</v>
      </c>
      <c r="AQ244" s="6">
        <f>Cal_Energy!AQ243+IFERROR(VLOOKUP(Cal_Energy_Switching!AQ$4,Switching!$B$35:$E$44,2,0)/12,0)-IFERROR(VLOOKUP(Cal_Energy_Switching!AQ$4,Switching!$B$23:$E$31,2,0)/12,0)</f>
        <v>97173.897297276446</v>
      </c>
      <c r="AR244" s="6">
        <f>Cal_Energy!AR243+IFERROR(VLOOKUP(Cal_Energy_Switching!AR$4,Switching!$B$35:$E$44,2,0)/12,0)-IFERROR(VLOOKUP(Cal_Energy_Switching!AR$4,Switching!$B$23:$E$31,2,0)/12,0)</f>
        <v>12716.130963741087</v>
      </c>
      <c r="AS244" s="6">
        <f>Cal_Energy!AS243+IFERROR(VLOOKUP(Cal_Energy_Switching!AS$4,Switching!$B$35:$E$44,2,0)/12,0)-IFERROR(VLOOKUP(Cal_Energy_Switching!AS$4,Switching!$B$23:$E$31,2,0)/12,0)</f>
        <v>167526.4901296774</v>
      </c>
      <c r="AT244" s="6">
        <f>Cal_Energy!AT243+IFERROR(VLOOKUP(Cal_Energy_Switching!AT$4,Switching!$B$35:$E$44,2,0)/12,0)-IFERROR(VLOOKUP(Cal_Energy_Switching!AT$4,Switching!$B$23:$E$31,2,0)/12,0)</f>
        <v>31616.638915395873</v>
      </c>
      <c r="AU244" s="6">
        <f>Cal_Energy!AU243+IFERROR(VLOOKUP(Cal_Energy_Switching!AU$4,Switching!$B$35:$E$44,2,0)/12,0)-IFERROR(VLOOKUP(Cal_Energy_Switching!AU$4,Switching!$B$23:$E$31,2,0)/12,0)</f>
        <v>78886.325041416902</v>
      </c>
      <c r="AV244" s="6">
        <f>Cal_Energy!AV243+IFERROR(VLOOKUP(Cal_Energy_Switching!AV$4,Switching!$B$35:$E$44,2,0)/12,0)-IFERROR(VLOOKUP(Cal_Energy_Switching!AV$4,Switching!$B$23:$E$31,2,0)/12,0)</f>
        <v>1358.2053178635961</v>
      </c>
      <c r="AW244" s="6">
        <f>Cal_Energy!AW243+IFERROR(VLOOKUP(Cal_Energy_Switching!AW$4,Switching!$B$35:$E$44,2,0)/12,0)-IFERROR(VLOOKUP(Cal_Energy_Switching!AW$4,Switching!$B$23:$E$31,2,0)/12,0)</f>
        <v>22090.206818746479</v>
      </c>
      <c r="AX244" s="6">
        <f>Cal_Energy!AX243+IFERROR(VLOOKUP(Cal_Energy_Switching!AX$4,Switching!$B$35:$E$44,2,0)/12,0)-IFERROR(VLOOKUP(Cal_Energy_Switching!AX$4,Switching!$B$23:$E$31,2,0)/12,0)</f>
        <v>171268.52470798747</v>
      </c>
      <c r="AY244" s="6">
        <f>Cal_Energy!AY243+IFERROR(VLOOKUP(Cal_Energy_Switching!AY$4,Switching!$B$35:$E$44,2,0)/12,0)-IFERROR(VLOOKUP(Cal_Energy_Switching!AY$4,Switching!$B$23:$E$31,2,0)/12,0)</f>
        <v>26415.983149019547</v>
      </c>
      <c r="AZ244" s="6">
        <f>Cal_Energy!AZ243+IFERROR(VLOOKUP(Cal_Energy_Switching!AZ$4,Switching!$B$35:$E$44,2,0)/12,0)-IFERROR(VLOOKUP(Cal_Energy_Switching!AZ$4,Switching!$B$23:$E$31,2,0)/12,0)</f>
        <v>8289</v>
      </c>
      <c r="BA244" s="6">
        <f>Cal_Energy!BA243+IFERROR(VLOOKUP(Cal_Energy_Switching!BA$4,Switching!$B$35:$E$44,2,0)/12,0)-IFERROR(VLOOKUP(Cal_Energy_Switching!BA$4,Switching!$B$23:$E$31,2,0)/12,0)</f>
        <v>4343.3999999999996</v>
      </c>
      <c r="BB244" s="7">
        <f t="shared" si="19"/>
        <v>2779688.3989722324</v>
      </c>
    </row>
    <row r="245" spans="1:54" x14ac:dyDescent="0.25">
      <c r="A245">
        <v>2034</v>
      </c>
      <c r="B245">
        <v>6</v>
      </c>
      <c r="C245" t="s">
        <v>351</v>
      </c>
      <c r="D245" s="6">
        <f>Cal_Energy!D244+IFERROR(VLOOKUP(Cal_Energy_Switching!D$4,Switching!$B$35:$E$44,2,0)/12,0)-IFERROR(VLOOKUP(Cal_Energy_Switching!D$4,Switching!$B$23:$E$31,2,0)/12,0)</f>
        <v>515163.87112276786</v>
      </c>
      <c r="E245" s="35">
        <f t="shared" si="18"/>
        <v>202408.49309704659</v>
      </c>
      <c r="F245" s="1">
        <f>Cal_Energy!F244+IFERROR(VLOOKUP(Cal_Energy_Switching!F$4,Switching!$B$35:$E$44,2,0)/12,0)-IFERROR(VLOOKUP(Cal_Energy_Switching!F$4,Switching!$B$23:$E$31,2,0)/12,0)</f>
        <v>81913.765188818652</v>
      </c>
      <c r="G245" s="1">
        <f>Cal_Energy!G244+IFERROR(VLOOKUP(Cal_Energy_Switching!G$4,Switching!$B$35:$E$44,2,0)/12,0)-IFERROR(VLOOKUP(Cal_Energy_Switching!G$4,Switching!$B$23:$E$31,2,0)/12,0)</f>
        <v>120494.72790822794</v>
      </c>
      <c r="H245" s="35">
        <f t="shared" si="15"/>
        <v>13971.107191218942</v>
      </c>
      <c r="I245" s="1">
        <f>Cal_Energy!I244+IFERROR(VLOOKUP(Cal_Energy_Switching!I$4,Switching!$B$35:$E$44,2,0)/12,0)-IFERROR(VLOOKUP(Cal_Energy_Switching!I$4,Switching!$B$23:$E$31,2,0)/12,0)</f>
        <v>715.2011437156649</v>
      </c>
      <c r="J245" s="1">
        <f>Cal_Energy!J244+IFERROR(VLOOKUP(Cal_Energy_Switching!J$4,Switching!$B$35:$E$44,2,0)/12,0)-IFERROR(VLOOKUP(Cal_Energy_Switching!J$4,Switching!$B$23:$E$31,2,0)/12,0)</f>
        <v>13255.906047503277</v>
      </c>
      <c r="K245" s="6">
        <f>Cal_Energy!K244+IFERROR(VLOOKUP(Cal_Energy_Switching!K$4,Switching!$B$35:$E$44,2,0)/12,0)-IFERROR(VLOOKUP(Cal_Energy_Switching!K$4,Switching!$B$23:$E$31,2,0)/12,0)</f>
        <v>301332.83112699038</v>
      </c>
      <c r="L245" s="6">
        <f>Cal_Energy!L244+IFERROR(VLOOKUP(Cal_Energy_Switching!L$4,Switching!$B$35:$E$44,2,0)/12,0)-IFERROR(VLOOKUP(Cal_Energy_Switching!L$4,Switching!$B$23:$E$31,2,0)/12,0)</f>
        <v>24930.266788352732</v>
      </c>
      <c r="M245" s="6">
        <f>Cal_Energy!M244+IFERROR(VLOOKUP(Cal_Energy_Switching!M$4,Switching!$B$35:$E$44,2,0)/12,0)-IFERROR(VLOOKUP(Cal_Energy_Switching!M$4,Switching!$B$23:$E$31,2,0)/12,0)</f>
        <v>212348.5073416229</v>
      </c>
      <c r="N245" s="6">
        <f>Cal_Energy!N244+IFERROR(VLOOKUP(Cal_Energy_Switching!N$4,Switching!$B$35:$E$44,2,0)/12,0)-IFERROR(VLOOKUP(Cal_Energy_Switching!N$4,Switching!$B$23:$E$31,2,0)/12,0)</f>
        <v>124891.39612342602</v>
      </c>
      <c r="O245" s="6">
        <f>Cal_Energy!O244+IFERROR(VLOOKUP(Cal_Energy_Switching!O$4,Switching!$B$35:$E$44,2,0)/12,0)-IFERROR(VLOOKUP(Cal_Energy_Switching!O$4,Switching!$B$23:$E$31,2,0)/12,0)</f>
        <v>162299.79460316696</v>
      </c>
      <c r="P245" s="6">
        <f>Cal_Energy!P244+IFERROR(VLOOKUP(Cal_Energy_Switching!P$4,Switching!$B$35:$E$44,2,0)/12,0)-IFERROR(VLOOKUP(Cal_Energy_Switching!P$4,Switching!$B$23:$E$31,2,0)/12,0)</f>
        <v>0</v>
      </c>
      <c r="Q245" s="6">
        <f>Cal_Energy!Q244+IFERROR(VLOOKUP(Cal_Energy_Switching!Q$4,Switching!$B$35:$E$44,2,0)/12,0)-IFERROR(VLOOKUP(Cal_Energy_Switching!Q$4,Switching!$B$23:$E$31,2,0)/12,0)</f>
        <v>25585.787521898543</v>
      </c>
      <c r="R245" s="6">
        <f>Cal_Energy!R244+IFERROR(VLOOKUP(Cal_Energy_Switching!R$4,Switching!$B$35:$E$44,2,0)/12,0)-IFERROR(VLOOKUP(Cal_Energy_Switching!R$4,Switching!$B$23:$E$31,2,0)/12,0)</f>
        <v>20206.281282165361</v>
      </c>
      <c r="S245" s="6">
        <f>Cal_Energy!S244+IFERROR(VLOOKUP(Cal_Energy_Switching!S$4,Switching!$B$35:$E$44,2,0)/12,0)-IFERROR(VLOOKUP(Cal_Energy_Switching!S$4,Switching!$B$23:$E$31,2,0)/12,0)</f>
        <v>129785.39179397972</v>
      </c>
      <c r="T245" s="6">
        <f>Cal_Energy!T244+IFERROR(VLOOKUP(Cal_Energy_Switching!T$4,Switching!$B$35:$E$44,2,0)/12,0)-IFERROR(VLOOKUP(Cal_Energy_Switching!T$4,Switching!$B$23:$E$31,2,0)/12,0)</f>
        <v>10.860452864864891</v>
      </c>
      <c r="U245" s="6">
        <f>Cal_Energy!U244+IFERROR(VLOOKUP(Cal_Energy_Switching!U$4,Switching!$B$35:$E$44,2,0)/12,0)-IFERROR(VLOOKUP(Cal_Energy_Switching!U$4,Switching!$B$23:$E$31,2,0)/12,0)</f>
        <v>105.43841111840415</v>
      </c>
      <c r="V245" s="6">
        <f>Cal_Energy!V244+IFERROR(VLOOKUP(Cal_Energy_Switching!V$4,Switching!$B$35:$E$44,2,0)/12,0)-IFERROR(VLOOKUP(Cal_Energy_Switching!V$4,Switching!$B$23:$E$31,2,0)/12,0)</f>
        <v>45688.667155562805</v>
      </c>
      <c r="W245" s="6">
        <f>Cal_Energy!W244+IFERROR(VLOOKUP(Cal_Energy_Switching!W$4,Switching!$B$35:$E$44,2,0)/12,0)-IFERROR(VLOOKUP(Cal_Energy_Switching!W$4,Switching!$B$23:$E$31,2,0)/12,0)</f>
        <v>8988.4258551968123</v>
      </c>
      <c r="X245" s="6">
        <f>Cal_Energy!X244+IFERROR(VLOOKUP(Cal_Energy_Switching!X$4,Switching!$B$35:$E$44,2,0)/12,0)-IFERROR(VLOOKUP(Cal_Energy_Switching!X$4,Switching!$B$23:$E$31,2,0)/12,0)</f>
        <v>22810.53811479425</v>
      </c>
      <c r="Y245" s="35">
        <f t="shared" si="16"/>
        <v>7505.3730661128848</v>
      </c>
      <c r="Z245" s="1">
        <f>Cal_Energy!Z244+IFERROR(VLOOKUP(Cal_Energy_Switching!Z$4,Switching!$B$35:$E$44,2,0)/12,0)-IFERROR(VLOOKUP(Cal_Energy_Switching!Z$4,Switching!$B$23:$E$31,2,0)/12,0)</f>
        <v>3898.886351703964</v>
      </c>
      <c r="AA245" s="1">
        <f>Cal_Energy!AA244+IFERROR(VLOOKUP(Cal_Energy_Switching!AA$4,Switching!$B$35:$E$44,2,0)/12,0)-IFERROR(VLOOKUP(Cal_Energy_Switching!AA$4,Switching!$B$23:$E$31,2,0)/12,0)</f>
        <v>3606.4867144089212</v>
      </c>
      <c r="AB245" s="6">
        <f>Cal_Energy!AB244+IFERROR(VLOOKUP(Cal_Energy_Switching!AB$4,Switching!$B$35:$E$44,2,0)/12,0)-IFERROR(VLOOKUP(Cal_Energy_Switching!AB$4,Switching!$B$23:$E$31,2,0)/12,0)</f>
        <v>55.354238782974086</v>
      </c>
      <c r="AC245" s="6">
        <f>Cal_Energy!AC244+IFERROR(VLOOKUP(Cal_Energy_Switching!AC$4,Switching!$B$35:$E$44,2,0)/12,0)-IFERROR(VLOOKUP(Cal_Energy_Switching!AC$4,Switching!$B$23:$E$31,2,0)/12,0)</f>
        <v>1228.7544743264787</v>
      </c>
      <c r="AD245" s="6">
        <f>Cal_Energy!AD244+IFERROR(VLOOKUP(Cal_Energy_Switching!AD$4,Switching!$B$35:$E$44,2,0)/12,0)-IFERROR(VLOOKUP(Cal_Energy_Switching!AD$4,Switching!$B$23:$E$31,2,0)/12,0)</f>
        <v>495.31798306718133</v>
      </c>
      <c r="AE245" s="6">
        <f>Cal_Energy!AE244+IFERROR(VLOOKUP(Cal_Energy_Switching!AE$4,Switching!$B$35:$E$44,2,0)/12,0)-IFERROR(VLOOKUP(Cal_Energy_Switching!AE$4,Switching!$B$23:$E$31,2,0)/12,0)</f>
        <v>3642.0085226766892</v>
      </c>
      <c r="AF245" s="6">
        <f>Cal_Energy!AF244+IFERROR(VLOOKUP(Cal_Energy_Switching!AF$4,Switching!$B$35:$E$44,2,0)/12,0)-IFERROR(VLOOKUP(Cal_Energy_Switching!AF$4,Switching!$B$23:$E$31,2,0)/12,0)</f>
        <v>10288.015346727523</v>
      </c>
      <c r="AG245" s="6">
        <f>Cal_Energy!AG244+IFERROR(VLOOKUP(Cal_Energy_Switching!AG$4,Switching!$B$35:$E$44,2,0)/12,0)-IFERROR(VLOOKUP(Cal_Energy_Switching!AG$4,Switching!$B$23:$E$31,2,0)/12,0)</f>
        <v>6145.2431725923889</v>
      </c>
      <c r="AH245" s="6">
        <f>Cal_Energy!AH244+IFERROR(VLOOKUP(Cal_Energy_Switching!AH$4,Switching!$B$35:$E$44,2,0)/12,0)-IFERROR(VLOOKUP(Cal_Energy_Switching!AH$4,Switching!$B$23:$E$31,2,0)/12,0)</f>
        <v>1813.9723910413486</v>
      </c>
      <c r="AI245" s="6">
        <f>Cal_Energy!AI244+IFERROR(VLOOKUP(Cal_Energy_Switching!AI$4,Switching!$B$35:$E$44,2,0)/12,0)-IFERROR(VLOOKUP(Cal_Energy_Switching!AI$4,Switching!$B$23:$E$31,2,0)/12,0)</f>
        <v>3429.3384489091691</v>
      </c>
      <c r="AJ245" s="6">
        <f>Cal_Energy!AJ244+IFERROR(VLOOKUP(Cal_Energy_Switching!AJ$4,Switching!$B$35:$E$44,2,0)/12,0)-IFERROR(VLOOKUP(Cal_Energy_Switching!AJ$4,Switching!$B$23:$E$31,2,0)/12,0)</f>
        <v>502265.88661041646</v>
      </c>
      <c r="AK245" s="35">
        <f t="shared" si="17"/>
        <v>135629.55968254013</v>
      </c>
      <c r="AL245" s="1">
        <f>Cal_Energy!AL244+IFERROR(VLOOKUP(Cal_Energy_Switching!AL$4,Switching!$B$35:$E$44,2,0)/12,0)-IFERROR(VLOOKUP(Cal_Energy_Switching!AL$4,Switching!$B$23:$E$31,2,0)/12,0)</f>
        <v>38157.491381111249</v>
      </c>
      <c r="AM245" s="1">
        <f>Cal_Energy!AM244+IFERROR(VLOOKUP(Cal_Energy_Switching!AM$4,Switching!$B$35:$E$44,2,0)/12,0)-IFERROR(VLOOKUP(Cal_Energy_Switching!AM$4,Switching!$B$23:$E$31,2,0)/12,0)</f>
        <v>97472.068301428895</v>
      </c>
      <c r="AN245" s="6">
        <f>Cal_Energy!AN244+IFERROR(VLOOKUP(Cal_Energy_Switching!AN$4,Switching!$B$35:$E$44,2,0)/12,0)-IFERROR(VLOOKUP(Cal_Energy_Switching!AN$4,Switching!$B$23:$E$31,2,0)/12,0)</f>
        <v>281.12778153272563</v>
      </c>
      <c r="AO245" s="6">
        <f>Cal_Energy!AO244+IFERROR(VLOOKUP(Cal_Energy_Switching!AO$4,Switching!$B$35:$E$44,2,0)/12,0)-IFERROR(VLOOKUP(Cal_Energy_Switching!AO$4,Switching!$B$23:$E$31,2,0)/12,0)</f>
        <v>277.49541843540419</v>
      </c>
      <c r="AP245" s="6">
        <f>Cal_Energy!AP244+IFERROR(VLOOKUP(Cal_Energy_Switching!AP$4,Switching!$B$35:$E$44,2,0)/12,0)-IFERROR(VLOOKUP(Cal_Energy_Switching!AP$4,Switching!$B$23:$E$31,2,0)/12,0)</f>
        <v>7349.6756010124573</v>
      </c>
      <c r="AQ245" s="6">
        <f>Cal_Energy!AQ244+IFERROR(VLOOKUP(Cal_Energy_Switching!AQ$4,Switching!$B$35:$E$44,2,0)/12,0)-IFERROR(VLOOKUP(Cal_Energy_Switching!AQ$4,Switching!$B$23:$E$31,2,0)/12,0)</f>
        <v>94346.598837158686</v>
      </c>
      <c r="AR245" s="6">
        <f>Cal_Energy!AR244+IFERROR(VLOOKUP(Cal_Energy_Switching!AR$4,Switching!$B$35:$E$44,2,0)/12,0)-IFERROR(VLOOKUP(Cal_Energy_Switching!AR$4,Switching!$B$23:$E$31,2,0)/12,0)</f>
        <v>14154.320208617641</v>
      </c>
      <c r="AS245" s="6">
        <f>Cal_Energy!AS244+IFERROR(VLOOKUP(Cal_Energy_Switching!AS$4,Switching!$B$35:$E$44,2,0)/12,0)-IFERROR(VLOOKUP(Cal_Energy_Switching!AS$4,Switching!$B$23:$E$31,2,0)/12,0)</f>
        <v>189176.35159609155</v>
      </c>
      <c r="AT245" s="6">
        <f>Cal_Energy!AT244+IFERROR(VLOOKUP(Cal_Energy_Switching!AT$4,Switching!$B$35:$E$44,2,0)/12,0)-IFERROR(VLOOKUP(Cal_Energy_Switching!AT$4,Switching!$B$23:$E$31,2,0)/12,0)</f>
        <v>34972.413820107831</v>
      </c>
      <c r="AU245" s="6">
        <f>Cal_Energy!AU244+IFERROR(VLOOKUP(Cal_Energy_Switching!AU$4,Switching!$B$35:$E$44,2,0)/12,0)-IFERROR(VLOOKUP(Cal_Energy_Switching!AU$4,Switching!$B$23:$E$31,2,0)/12,0)</f>
        <v>89074.495143258813</v>
      </c>
      <c r="AV245" s="6">
        <f>Cal_Energy!AV244+IFERROR(VLOOKUP(Cal_Energy_Switching!AV$4,Switching!$B$35:$E$44,2,0)/12,0)-IFERROR(VLOOKUP(Cal_Energy_Switching!AV$4,Switching!$B$23:$E$31,2,0)/12,0)</f>
        <v>1422.8465564227081</v>
      </c>
      <c r="AW245" s="6">
        <f>Cal_Energy!AW244+IFERROR(VLOOKUP(Cal_Energy_Switching!AW$4,Switching!$B$35:$E$44,2,0)/12,0)-IFERROR(VLOOKUP(Cal_Energy_Switching!AW$4,Switching!$B$23:$E$31,2,0)/12,0)</f>
        <v>22919.447602878456</v>
      </c>
      <c r="AX245" s="6">
        <f>Cal_Energy!AX244+IFERROR(VLOOKUP(Cal_Energy_Switching!AX$4,Switching!$B$35:$E$44,2,0)/12,0)-IFERROR(VLOOKUP(Cal_Energy_Switching!AX$4,Switching!$B$23:$E$31,2,0)/12,0)</f>
        <v>179419.7294026727</v>
      </c>
      <c r="AY245" s="6">
        <f>Cal_Energy!AY244+IFERROR(VLOOKUP(Cal_Energy_Switching!AY$4,Switching!$B$35:$E$44,2,0)/12,0)-IFERROR(VLOOKUP(Cal_Energy_Switching!AY$4,Switching!$B$23:$E$31,2,0)/12,0)</f>
        <v>27288.379533899009</v>
      </c>
      <c r="AZ245" s="6">
        <f>Cal_Energy!AZ244+IFERROR(VLOOKUP(Cal_Energy_Switching!AZ$4,Switching!$B$35:$E$44,2,0)/12,0)-IFERROR(VLOOKUP(Cal_Energy_Switching!AZ$4,Switching!$B$23:$E$31,2,0)/12,0)</f>
        <v>10068</v>
      </c>
      <c r="BA245" s="6">
        <f>Cal_Energy!BA244+IFERROR(VLOOKUP(Cal_Energy_Switching!BA$4,Switching!$B$35:$E$44,2,0)/12,0)-IFERROR(VLOOKUP(Cal_Energy_Switching!BA$4,Switching!$B$23:$E$31,2,0)/12,0)</f>
        <v>4921.8</v>
      </c>
      <c r="BB245" s="7">
        <f t="shared" si="19"/>
        <v>3158699.1634214544</v>
      </c>
    </row>
    <row r="246" spans="1:54" x14ac:dyDescent="0.25">
      <c r="A246">
        <v>2034</v>
      </c>
      <c r="B246">
        <v>7</v>
      </c>
      <c r="C246" t="s">
        <v>352</v>
      </c>
      <c r="D246" s="6">
        <f>Cal_Energy!D245+IFERROR(VLOOKUP(Cal_Energy_Switching!D$4,Switching!$B$35:$E$44,2,0)/12,0)-IFERROR(VLOOKUP(Cal_Energy_Switching!D$4,Switching!$B$23:$E$31,2,0)/12,0)</f>
        <v>630848.15574665216</v>
      </c>
      <c r="E246" s="35">
        <f t="shared" si="18"/>
        <v>217188.20105418807</v>
      </c>
      <c r="F246" s="1">
        <f>Cal_Energy!F245+IFERROR(VLOOKUP(Cal_Energy_Switching!F$4,Switching!$B$35:$E$44,2,0)/12,0)-IFERROR(VLOOKUP(Cal_Energy_Switching!F$4,Switching!$B$23:$E$31,2,0)/12,0)</f>
        <v>87825.648371675241</v>
      </c>
      <c r="G246" s="1">
        <f>Cal_Energy!G245+IFERROR(VLOOKUP(Cal_Energy_Switching!G$4,Switching!$B$35:$E$44,2,0)/12,0)-IFERROR(VLOOKUP(Cal_Energy_Switching!G$4,Switching!$B$23:$E$31,2,0)/12,0)</f>
        <v>129362.55268251285</v>
      </c>
      <c r="H246" s="35">
        <f t="shared" si="15"/>
        <v>13921.420993274603</v>
      </c>
      <c r="I246" s="1">
        <f>Cal_Energy!I245+IFERROR(VLOOKUP(Cal_Energy_Switching!I$4,Switching!$B$35:$E$44,2,0)/12,0)-IFERROR(VLOOKUP(Cal_Energy_Switching!I$4,Switching!$B$23:$E$31,2,0)/12,0)</f>
        <v>712.65763552334306</v>
      </c>
      <c r="J246" s="1">
        <f>Cal_Energy!J245+IFERROR(VLOOKUP(Cal_Energy_Switching!J$4,Switching!$B$35:$E$44,2,0)/12,0)-IFERROR(VLOOKUP(Cal_Energy_Switching!J$4,Switching!$B$23:$E$31,2,0)/12,0)</f>
        <v>13208.763357751261</v>
      </c>
      <c r="K246" s="6">
        <f>Cal_Energy!K245+IFERROR(VLOOKUP(Cal_Energy_Switching!K$4,Switching!$B$35:$E$44,2,0)/12,0)-IFERROR(VLOOKUP(Cal_Energy_Switching!K$4,Switching!$B$23:$E$31,2,0)/12,0)</f>
        <v>303897.86952380755</v>
      </c>
      <c r="L246" s="6">
        <f>Cal_Energy!L245+IFERROR(VLOOKUP(Cal_Energy_Switching!L$4,Switching!$B$35:$E$44,2,0)/12,0)-IFERROR(VLOOKUP(Cal_Energy_Switching!L$4,Switching!$B$23:$E$31,2,0)/12,0)</f>
        <v>25197.534106136638</v>
      </c>
      <c r="M246" s="6">
        <f>Cal_Energy!M245+IFERROR(VLOOKUP(Cal_Energy_Switching!M$4,Switching!$B$35:$E$44,2,0)/12,0)-IFERROR(VLOOKUP(Cal_Energy_Switching!M$4,Switching!$B$23:$E$31,2,0)/12,0)</f>
        <v>218155.06705953582</v>
      </c>
      <c r="N246" s="6">
        <f>Cal_Energy!N245+IFERROR(VLOOKUP(Cal_Energy_Switching!N$4,Switching!$B$35:$E$44,2,0)/12,0)-IFERROR(VLOOKUP(Cal_Energy_Switching!N$4,Switching!$B$23:$E$31,2,0)/12,0)</f>
        <v>125899.45720781594</v>
      </c>
      <c r="O246" s="6">
        <f>Cal_Energy!O245+IFERROR(VLOOKUP(Cal_Energy_Switching!O$4,Switching!$B$35:$E$44,2,0)/12,0)-IFERROR(VLOOKUP(Cal_Energy_Switching!O$4,Switching!$B$23:$E$31,2,0)/12,0)</f>
        <v>166170.677024517</v>
      </c>
      <c r="P246" s="6">
        <f>Cal_Energy!P245+IFERROR(VLOOKUP(Cal_Energy_Switching!P$4,Switching!$B$35:$E$44,2,0)/12,0)-IFERROR(VLOOKUP(Cal_Energy_Switching!P$4,Switching!$B$23:$E$31,2,0)/12,0)</f>
        <v>0</v>
      </c>
      <c r="Q246" s="6">
        <f>Cal_Energy!Q245+IFERROR(VLOOKUP(Cal_Energy_Switching!Q$4,Switching!$B$35:$E$44,2,0)/12,0)-IFERROR(VLOOKUP(Cal_Energy_Switching!Q$4,Switching!$B$23:$E$31,2,0)/12,0)</f>
        <v>26447.742389198447</v>
      </c>
      <c r="R246" s="6">
        <f>Cal_Energy!R245+IFERROR(VLOOKUP(Cal_Energy_Switching!R$4,Switching!$B$35:$E$44,2,0)/12,0)-IFERROR(VLOOKUP(Cal_Energy_Switching!R$4,Switching!$B$23:$E$31,2,0)/12,0)</f>
        <v>23157.48368200257</v>
      </c>
      <c r="S246" s="6">
        <f>Cal_Energy!S245+IFERROR(VLOOKUP(Cal_Energy_Switching!S$4,Switching!$B$35:$E$44,2,0)/12,0)-IFERROR(VLOOKUP(Cal_Energy_Switching!S$4,Switching!$B$23:$E$31,2,0)/12,0)</f>
        <v>112680.57353369574</v>
      </c>
      <c r="T246" s="6">
        <f>Cal_Energy!T245+IFERROR(VLOOKUP(Cal_Energy_Switching!T$4,Switching!$B$35:$E$44,2,0)/12,0)-IFERROR(VLOOKUP(Cal_Energy_Switching!T$4,Switching!$B$23:$E$31,2,0)/12,0)</f>
        <v>8.6234463270731609</v>
      </c>
      <c r="U246" s="6">
        <f>Cal_Energy!U245+IFERROR(VLOOKUP(Cal_Energy_Switching!U$4,Switching!$B$35:$E$44,2,0)/12,0)-IFERROR(VLOOKUP(Cal_Energy_Switching!U$4,Switching!$B$23:$E$31,2,0)/12,0)</f>
        <v>100.84694429862897</v>
      </c>
      <c r="V246" s="6">
        <f>Cal_Energy!V245+IFERROR(VLOOKUP(Cal_Energy_Switching!V$4,Switching!$B$35:$E$44,2,0)/12,0)-IFERROR(VLOOKUP(Cal_Energy_Switching!V$4,Switching!$B$23:$E$31,2,0)/12,0)</f>
        <v>44549.468970203568</v>
      </c>
      <c r="W246" s="6">
        <f>Cal_Energy!W245+IFERROR(VLOOKUP(Cal_Energy_Switching!W$4,Switching!$B$35:$E$44,2,0)/12,0)-IFERROR(VLOOKUP(Cal_Energy_Switching!W$4,Switching!$B$23:$E$31,2,0)/12,0)</f>
        <v>8463.9216070173097</v>
      </c>
      <c r="X246" s="6">
        <f>Cal_Energy!X245+IFERROR(VLOOKUP(Cal_Energy_Switching!X$4,Switching!$B$35:$E$44,2,0)/12,0)-IFERROR(VLOOKUP(Cal_Energy_Switching!X$4,Switching!$B$23:$E$31,2,0)/12,0)</f>
        <v>19949.195242442955</v>
      </c>
      <c r="Y246" s="35">
        <f t="shared" si="16"/>
        <v>7958.8320138635008</v>
      </c>
      <c r="Z246" s="1">
        <f>Cal_Energy!Z245+IFERROR(VLOOKUP(Cal_Energy_Switching!Z$4,Switching!$B$35:$E$44,2,0)/12,0)-IFERROR(VLOOKUP(Cal_Energy_Switching!Z$4,Switching!$B$23:$E$31,2,0)/12,0)</f>
        <v>4134.4489129343247</v>
      </c>
      <c r="AA246" s="1">
        <f>Cal_Energy!AA245+IFERROR(VLOOKUP(Cal_Energy_Switching!AA$4,Switching!$B$35:$E$44,2,0)/12,0)-IFERROR(VLOOKUP(Cal_Energy_Switching!AA$4,Switching!$B$23:$E$31,2,0)/12,0)</f>
        <v>3824.3831009291762</v>
      </c>
      <c r="AB246" s="6">
        <f>Cal_Energy!AB245+IFERROR(VLOOKUP(Cal_Energy_Switching!AB$4,Switching!$B$35:$E$44,2,0)/12,0)-IFERROR(VLOOKUP(Cal_Energy_Switching!AB$4,Switching!$B$23:$E$31,2,0)/12,0)</f>
        <v>65.994154994278702</v>
      </c>
      <c r="AC246" s="6">
        <f>Cal_Energy!AC245+IFERROR(VLOOKUP(Cal_Energy_Switching!AC$4,Switching!$B$35:$E$44,2,0)/12,0)-IFERROR(VLOOKUP(Cal_Energy_Switching!AC$4,Switching!$B$23:$E$31,2,0)/12,0)</f>
        <v>1158.3848041100564</v>
      </c>
      <c r="AD246" s="6">
        <f>Cal_Energy!AD245+IFERROR(VLOOKUP(Cal_Energy_Switching!AD$4,Switching!$B$35:$E$44,2,0)/12,0)-IFERROR(VLOOKUP(Cal_Energy_Switching!AD$4,Switching!$B$23:$E$31,2,0)/12,0)</f>
        <v>464.98091201401968</v>
      </c>
      <c r="AE246" s="6">
        <f>Cal_Energy!AE245+IFERROR(VLOOKUP(Cal_Energy_Switching!AE$4,Switching!$B$35:$E$44,2,0)/12,0)-IFERROR(VLOOKUP(Cal_Energy_Switching!AE$4,Switching!$B$23:$E$31,2,0)/12,0)</f>
        <v>3460.0548952935178</v>
      </c>
      <c r="AF246" s="6">
        <f>Cal_Energy!AF245+IFERROR(VLOOKUP(Cal_Energy_Switching!AF$4,Switching!$B$35:$E$44,2,0)/12,0)-IFERROR(VLOOKUP(Cal_Energy_Switching!AF$4,Switching!$B$23:$E$31,2,0)/12,0)</f>
        <v>10411.271130661209</v>
      </c>
      <c r="AG246" s="6">
        <f>Cal_Energy!AG245+IFERROR(VLOOKUP(Cal_Energy_Switching!AG$4,Switching!$B$35:$E$44,2,0)/12,0)-IFERROR(VLOOKUP(Cal_Energy_Switching!AG$4,Switching!$B$23:$E$31,2,0)/12,0)</f>
        <v>5838.2287108076953</v>
      </c>
      <c r="AH246" s="6">
        <f>Cal_Energy!AH245+IFERROR(VLOOKUP(Cal_Energy_Switching!AH$4,Switching!$B$35:$E$44,2,0)/12,0)-IFERROR(VLOOKUP(Cal_Energy_Switching!AH$4,Switching!$B$23:$E$31,2,0)/12,0)</f>
        <v>1723.3468874304124</v>
      </c>
      <c r="AI246" s="6">
        <f>Cal_Energy!AI245+IFERROR(VLOOKUP(Cal_Energy_Switching!AI$4,Switching!$B$35:$E$44,2,0)/12,0)-IFERROR(VLOOKUP(Cal_Energy_Switching!AI$4,Switching!$B$23:$E$31,2,0)/12,0)</f>
        <v>3470.4237102203979</v>
      </c>
      <c r="AJ246" s="6">
        <f>Cal_Energy!AJ245+IFERROR(VLOOKUP(Cal_Energy_Switching!AJ$4,Switching!$B$35:$E$44,2,0)/12,0)-IFERROR(VLOOKUP(Cal_Energy_Switching!AJ$4,Switching!$B$23:$E$31,2,0)/12,0)</f>
        <v>635523.58110143954</v>
      </c>
      <c r="AK246" s="35">
        <f t="shared" si="17"/>
        <v>150173.57223861056</v>
      </c>
      <c r="AL246" s="1">
        <f>Cal_Energy!AL245+IFERROR(VLOOKUP(Cal_Energy_Switching!AL$4,Switching!$B$35:$E$44,2,0)/12,0)-IFERROR(VLOOKUP(Cal_Energy_Switching!AL$4,Switching!$B$23:$E$31,2,0)/12,0)</f>
        <v>42229.814896810967</v>
      </c>
      <c r="AM246" s="1">
        <f>Cal_Energy!AM245+IFERROR(VLOOKUP(Cal_Energy_Switching!AM$4,Switching!$B$35:$E$44,2,0)/12,0)-IFERROR(VLOOKUP(Cal_Energy_Switching!AM$4,Switching!$B$23:$E$31,2,0)/12,0)</f>
        <v>107943.7573417996</v>
      </c>
      <c r="AN246" s="6">
        <f>Cal_Energy!AN245+IFERROR(VLOOKUP(Cal_Energy_Switching!AN$4,Switching!$B$35:$E$44,2,0)/12,0)-IFERROR(VLOOKUP(Cal_Energy_Switching!AN$4,Switching!$B$23:$E$31,2,0)/12,0)</f>
        <v>262.2741466198965</v>
      </c>
      <c r="AO246" s="6">
        <f>Cal_Energy!AO245+IFERROR(VLOOKUP(Cal_Energy_Switching!AO$4,Switching!$B$35:$E$44,2,0)/12,0)-IFERROR(VLOOKUP(Cal_Energy_Switching!AO$4,Switching!$B$23:$E$31,2,0)/12,0)</f>
        <v>255.0126734152729</v>
      </c>
      <c r="AP246" s="6">
        <f>Cal_Energy!AP245+IFERROR(VLOOKUP(Cal_Energy_Switching!AP$4,Switching!$B$35:$E$44,2,0)/12,0)-IFERROR(VLOOKUP(Cal_Energy_Switching!AP$4,Switching!$B$23:$E$31,2,0)/12,0)</f>
        <v>6933.9378512770727</v>
      </c>
      <c r="AQ246" s="6">
        <f>Cal_Energy!AQ245+IFERROR(VLOOKUP(Cal_Energy_Switching!AQ$4,Switching!$B$35:$E$44,2,0)/12,0)-IFERROR(VLOOKUP(Cal_Energy_Switching!AQ$4,Switching!$B$23:$E$31,2,0)/12,0)</f>
        <v>78781.76773741444</v>
      </c>
      <c r="AR246" s="6">
        <f>Cal_Energy!AR245+IFERROR(VLOOKUP(Cal_Energy_Switching!AR$4,Switching!$B$35:$E$44,2,0)/12,0)-IFERROR(VLOOKUP(Cal_Energy_Switching!AR$4,Switching!$B$23:$E$31,2,0)/12,0)</f>
        <v>14450.145289414044</v>
      </c>
      <c r="AS246" s="6">
        <f>Cal_Energy!AS245+IFERROR(VLOOKUP(Cal_Energy_Switching!AS$4,Switching!$B$35:$E$44,2,0)/12,0)-IFERROR(VLOOKUP(Cal_Energy_Switching!AS$4,Switching!$B$23:$E$31,2,0)/12,0)</f>
        <v>186263.73855372542</v>
      </c>
      <c r="AT246" s="6">
        <f>Cal_Energy!AT245+IFERROR(VLOOKUP(Cal_Energy_Switching!AT$4,Switching!$B$35:$E$44,2,0)/12,0)-IFERROR(VLOOKUP(Cal_Energy_Switching!AT$4,Switching!$B$23:$E$31,2,0)/12,0)</f>
        <v>35662.672341966114</v>
      </c>
      <c r="AU246" s="6">
        <f>Cal_Energy!AU245+IFERROR(VLOOKUP(Cal_Energy_Switching!AU$4,Switching!$B$35:$E$44,2,0)/12,0)-IFERROR(VLOOKUP(Cal_Energy_Switching!AU$4,Switching!$B$23:$E$31,2,0)/12,0)</f>
        <v>87703.853711557153</v>
      </c>
      <c r="AV246" s="6">
        <f>Cal_Energy!AV245+IFERROR(VLOOKUP(Cal_Energy_Switching!AV$4,Switching!$B$35:$E$44,2,0)/12,0)-IFERROR(VLOOKUP(Cal_Energy_Switching!AV$4,Switching!$B$23:$E$31,2,0)/12,0)</f>
        <v>1330.0907793110614</v>
      </c>
      <c r="AW246" s="6">
        <f>Cal_Energy!AW245+IFERROR(VLOOKUP(Cal_Energy_Switching!AW$4,Switching!$B$35:$E$44,2,0)/12,0)-IFERROR(VLOOKUP(Cal_Energy_Switching!AW$4,Switching!$B$23:$E$31,2,0)/12,0)</f>
        <v>22842.348193888771</v>
      </c>
      <c r="AX246" s="6">
        <f>Cal_Energy!AX245+IFERROR(VLOOKUP(Cal_Energy_Switching!AX$4,Switching!$B$35:$E$44,2,0)/12,0)-IFERROR(VLOOKUP(Cal_Energy_Switching!AX$4,Switching!$B$23:$E$31,2,0)/12,0)</f>
        <v>167723.30552984987</v>
      </c>
      <c r="AY246" s="6">
        <f>Cal_Energy!AY245+IFERROR(VLOOKUP(Cal_Energy_Switching!AY$4,Switching!$B$35:$E$44,2,0)/12,0)-IFERROR(VLOOKUP(Cal_Energy_Switching!AY$4,Switching!$B$23:$E$31,2,0)/12,0)</f>
        <v>27207.26769404981</v>
      </c>
      <c r="AZ246" s="6">
        <f>Cal_Energy!AZ245+IFERROR(VLOOKUP(Cal_Energy_Switching!AZ$4,Switching!$B$35:$E$44,2,0)/12,0)-IFERROR(VLOOKUP(Cal_Energy_Switching!AZ$4,Switching!$B$23:$E$31,2,0)/12,0)</f>
        <v>10990</v>
      </c>
      <c r="BA246" s="6">
        <f>Cal_Energy!BA245+IFERROR(VLOOKUP(Cal_Energy_Switching!BA$4,Switching!$B$35:$E$44,2,0)/12,0)-IFERROR(VLOOKUP(Cal_Energy_Switching!BA$4,Switching!$B$23:$E$31,2,0)/12,0)</f>
        <v>5252.4</v>
      </c>
      <c r="BB246" s="7">
        <f t="shared" si="19"/>
        <v>3402543.7235930488</v>
      </c>
    </row>
    <row r="247" spans="1:54" x14ac:dyDescent="0.25">
      <c r="A247">
        <v>2034</v>
      </c>
      <c r="B247">
        <v>8</v>
      </c>
      <c r="C247" t="s">
        <v>353</v>
      </c>
      <c r="D247" s="6">
        <f>Cal_Energy!D246+IFERROR(VLOOKUP(Cal_Energy_Switching!D$4,Switching!$B$35:$E$44,2,0)/12,0)-IFERROR(VLOOKUP(Cal_Energy_Switching!D$4,Switching!$B$23:$E$31,2,0)/12,0)</f>
        <v>643728.5431532386</v>
      </c>
      <c r="E247" s="35">
        <f t="shared" si="18"/>
        <v>225812.46689159394</v>
      </c>
      <c r="F247" s="1">
        <f>Cal_Energy!F246+IFERROR(VLOOKUP(Cal_Energy_Switching!F$4,Switching!$B$35:$E$44,2,0)/12,0)-IFERROR(VLOOKUP(Cal_Energy_Switching!F$4,Switching!$B$23:$E$31,2,0)/12,0)</f>
        <v>91275.354706637576</v>
      </c>
      <c r="G247" s="1">
        <f>Cal_Energy!G246+IFERROR(VLOOKUP(Cal_Energy_Switching!G$4,Switching!$B$35:$E$44,2,0)/12,0)-IFERROR(VLOOKUP(Cal_Energy_Switching!G$4,Switching!$B$23:$E$31,2,0)/12,0)</f>
        <v>134537.11218495635</v>
      </c>
      <c r="H247" s="35">
        <f t="shared" si="15"/>
        <v>13996.023545202579</v>
      </c>
      <c r="I247" s="1">
        <f>Cal_Energy!I246+IFERROR(VLOOKUP(Cal_Energy_Switching!I$4,Switching!$B$35:$E$44,2,0)/12,0)-IFERROR(VLOOKUP(Cal_Energy_Switching!I$4,Switching!$B$23:$E$31,2,0)/12,0)</f>
        <v>716.47664784160304</v>
      </c>
      <c r="J247" s="1">
        <f>Cal_Energy!J246+IFERROR(VLOOKUP(Cal_Energy_Switching!J$4,Switching!$B$35:$E$44,2,0)/12,0)-IFERROR(VLOOKUP(Cal_Energy_Switching!J$4,Switching!$B$23:$E$31,2,0)/12,0)</f>
        <v>13279.546897360977</v>
      </c>
      <c r="K247" s="6">
        <f>Cal_Energy!K246+IFERROR(VLOOKUP(Cal_Energy_Switching!K$4,Switching!$B$35:$E$44,2,0)/12,0)-IFERROR(VLOOKUP(Cal_Energy_Switching!K$4,Switching!$B$23:$E$31,2,0)/12,0)</f>
        <v>305843.16283922695</v>
      </c>
      <c r="L247" s="6">
        <f>Cal_Energy!L246+IFERROR(VLOOKUP(Cal_Energy_Switching!L$4,Switching!$B$35:$E$44,2,0)/12,0)-IFERROR(VLOOKUP(Cal_Energy_Switching!L$4,Switching!$B$23:$E$31,2,0)/12,0)</f>
        <v>25400.226326011481</v>
      </c>
      <c r="M247" s="6">
        <f>Cal_Energy!M246+IFERROR(VLOOKUP(Cal_Energy_Switching!M$4,Switching!$B$35:$E$44,2,0)/12,0)-IFERROR(VLOOKUP(Cal_Energy_Switching!M$4,Switching!$B$23:$E$31,2,0)/12,0)</f>
        <v>220144.43972599474</v>
      </c>
      <c r="N247" s="6">
        <f>Cal_Energy!N246+IFERROR(VLOOKUP(Cal_Energy_Switching!N$4,Switching!$B$35:$E$44,2,0)/12,0)-IFERROR(VLOOKUP(Cal_Energy_Switching!N$4,Switching!$B$23:$E$31,2,0)/12,0)</f>
        <v>126663.95823494735</v>
      </c>
      <c r="O247" s="6">
        <f>Cal_Energy!O246+IFERROR(VLOOKUP(Cal_Energy_Switching!O$4,Switching!$B$35:$E$44,2,0)/12,0)-IFERROR(VLOOKUP(Cal_Energy_Switching!O$4,Switching!$B$23:$E$31,2,0)/12,0)</f>
        <v>167496.87154557809</v>
      </c>
      <c r="P247" s="6">
        <f>Cal_Energy!P246+IFERROR(VLOOKUP(Cal_Energy_Switching!P$4,Switching!$B$35:$E$44,2,0)/12,0)-IFERROR(VLOOKUP(Cal_Energy_Switching!P$4,Switching!$B$23:$E$31,2,0)/12,0)</f>
        <v>0</v>
      </c>
      <c r="Q247" s="6">
        <f>Cal_Energy!Q246+IFERROR(VLOOKUP(Cal_Energy_Switching!Q$4,Switching!$B$35:$E$44,2,0)/12,0)-IFERROR(VLOOKUP(Cal_Energy_Switching!Q$4,Switching!$B$23:$E$31,2,0)/12,0)</f>
        <v>27558.87615631066</v>
      </c>
      <c r="R247" s="6">
        <f>Cal_Energy!R246+IFERROR(VLOOKUP(Cal_Energy_Switching!R$4,Switching!$B$35:$E$44,2,0)/12,0)-IFERROR(VLOOKUP(Cal_Energy_Switching!R$4,Switching!$B$23:$E$31,2,0)/12,0)</f>
        <v>21898.191223730264</v>
      </c>
      <c r="S247" s="6">
        <f>Cal_Energy!S246+IFERROR(VLOOKUP(Cal_Energy_Switching!S$4,Switching!$B$35:$E$44,2,0)/12,0)-IFERROR(VLOOKUP(Cal_Energy_Switching!S$4,Switching!$B$23:$E$31,2,0)/12,0)</f>
        <v>127634.62548961287</v>
      </c>
      <c r="T247" s="6">
        <f>Cal_Energy!T246+IFERROR(VLOOKUP(Cal_Energy_Switching!T$4,Switching!$B$35:$E$44,2,0)/12,0)-IFERROR(VLOOKUP(Cal_Energy_Switching!T$4,Switching!$B$23:$E$31,2,0)/12,0)</f>
        <v>12.565112960526667</v>
      </c>
      <c r="U247" s="6">
        <f>Cal_Energy!U246+IFERROR(VLOOKUP(Cal_Energy_Switching!U$4,Switching!$B$35:$E$44,2,0)/12,0)-IFERROR(VLOOKUP(Cal_Energy_Switching!U$4,Switching!$B$23:$E$31,2,0)/12,0)</f>
        <v>100.23029679120262</v>
      </c>
      <c r="V247" s="6">
        <f>Cal_Energy!V246+IFERROR(VLOOKUP(Cal_Energy_Switching!V$4,Switching!$B$35:$E$44,2,0)/12,0)-IFERROR(VLOOKUP(Cal_Energy_Switching!V$4,Switching!$B$23:$E$31,2,0)/12,0)</f>
        <v>46590.42742533984</v>
      </c>
      <c r="W247" s="6">
        <f>Cal_Energy!W246+IFERROR(VLOOKUP(Cal_Energy_Switching!W$4,Switching!$B$35:$E$44,2,0)/12,0)-IFERROR(VLOOKUP(Cal_Energy_Switching!W$4,Switching!$B$23:$E$31,2,0)/12,0)</f>
        <v>8884.9526430846272</v>
      </c>
      <c r="X247" s="6">
        <f>Cal_Energy!X246+IFERROR(VLOOKUP(Cal_Energy_Switching!X$4,Switching!$B$35:$E$44,2,0)/12,0)-IFERROR(VLOOKUP(Cal_Energy_Switching!X$4,Switching!$B$23:$E$31,2,0)/12,0)</f>
        <v>24833.10694012868</v>
      </c>
      <c r="Y247" s="35">
        <f t="shared" si="16"/>
        <v>8198.9592831018599</v>
      </c>
      <c r="Z247" s="1">
        <f>Cal_Energy!Z246+IFERROR(VLOOKUP(Cal_Energy_Switching!Z$4,Switching!$B$35:$E$44,2,0)/12,0)-IFERROR(VLOOKUP(Cal_Energy_Switching!Z$4,Switching!$B$23:$E$31,2,0)/12,0)</f>
        <v>4259.190071629353</v>
      </c>
      <c r="AA247" s="1">
        <f>Cal_Energy!AA246+IFERROR(VLOOKUP(Cal_Energy_Switching!AA$4,Switching!$B$35:$E$44,2,0)/12,0)-IFERROR(VLOOKUP(Cal_Energy_Switching!AA$4,Switching!$B$23:$E$31,2,0)/12,0)</f>
        <v>3939.769211472506</v>
      </c>
      <c r="AB247" s="6">
        <f>Cal_Energy!AB246+IFERROR(VLOOKUP(Cal_Energy_Switching!AB$4,Switching!$B$35:$E$44,2,0)/12,0)-IFERROR(VLOOKUP(Cal_Energy_Switching!AB$4,Switching!$B$23:$E$31,2,0)/12,0)</f>
        <v>69.22419155943787</v>
      </c>
      <c r="AC247" s="6">
        <f>Cal_Energy!AC246+IFERROR(VLOOKUP(Cal_Energy_Switching!AC$4,Switching!$B$35:$E$44,2,0)/12,0)-IFERROR(VLOOKUP(Cal_Energy_Switching!AC$4,Switching!$B$23:$E$31,2,0)/12,0)</f>
        <v>1157.3648660704573</v>
      </c>
      <c r="AD247" s="6">
        <f>Cal_Energy!AD246+IFERROR(VLOOKUP(Cal_Energy_Switching!AD$4,Switching!$B$35:$E$44,2,0)/12,0)-IFERROR(VLOOKUP(Cal_Energy_Switching!AD$4,Switching!$B$23:$E$31,2,0)/12,0)</f>
        <v>485.45277227529675</v>
      </c>
      <c r="AE247" s="6">
        <f>Cal_Energy!AE246+IFERROR(VLOOKUP(Cal_Energy_Switching!AE$4,Switching!$B$35:$E$44,2,0)/12,0)-IFERROR(VLOOKUP(Cal_Energy_Switching!AE$4,Switching!$B$23:$E$31,2,0)/12,0)</f>
        <v>3469.980232886815</v>
      </c>
      <c r="AF247" s="6">
        <f>Cal_Energy!AF246+IFERROR(VLOOKUP(Cal_Energy_Switching!AF$4,Switching!$B$35:$E$44,2,0)/12,0)-IFERROR(VLOOKUP(Cal_Energy_Switching!AF$4,Switching!$B$23:$E$31,2,0)/12,0)</f>
        <v>10493.606264138301</v>
      </c>
      <c r="AG247" s="6">
        <f>Cal_Energy!AG246+IFERROR(VLOOKUP(Cal_Energy_Switching!AG$4,Switching!$B$35:$E$44,2,0)/12,0)-IFERROR(VLOOKUP(Cal_Energy_Switching!AG$4,Switching!$B$23:$E$31,2,0)/12,0)</f>
        <v>5854.9759569223352</v>
      </c>
      <c r="AH247" s="6">
        <f>Cal_Energy!AH246+IFERROR(VLOOKUP(Cal_Energy_Switching!AH$4,Switching!$B$35:$E$44,2,0)/12,0)-IFERROR(VLOOKUP(Cal_Energy_Switching!AH$4,Switching!$B$23:$E$31,2,0)/12,0)</f>
        <v>1728.290392711606</v>
      </c>
      <c r="AI247" s="6">
        <f>Cal_Energy!AI246+IFERROR(VLOOKUP(Cal_Energy_Switching!AI$4,Switching!$B$35:$E$44,2,0)/12,0)-IFERROR(VLOOKUP(Cal_Energy_Switching!AI$4,Switching!$B$23:$E$31,2,0)/12,0)</f>
        <v>3497.8687547127615</v>
      </c>
      <c r="AJ247" s="6">
        <f>Cal_Energy!AJ246+IFERROR(VLOOKUP(Cal_Energy_Switching!AJ$4,Switching!$B$35:$E$44,2,0)/12,0)-IFERROR(VLOOKUP(Cal_Energy_Switching!AJ$4,Switching!$B$23:$E$31,2,0)/12,0)</f>
        <v>636001.46344691201</v>
      </c>
      <c r="AK247" s="35">
        <f t="shared" si="17"/>
        <v>151353.56489020417</v>
      </c>
      <c r="AL247" s="1">
        <f>Cal_Energy!AL246+IFERROR(VLOOKUP(Cal_Energy_Switching!AL$4,Switching!$B$35:$E$44,2,0)/12,0)-IFERROR(VLOOKUP(Cal_Energy_Switching!AL$4,Switching!$B$23:$E$31,2,0)/12,0)</f>
        <v>42560.212839257176</v>
      </c>
      <c r="AM247" s="1">
        <f>Cal_Energy!AM246+IFERROR(VLOOKUP(Cal_Energy_Switching!AM$4,Switching!$B$35:$E$44,2,0)/12,0)-IFERROR(VLOOKUP(Cal_Energy_Switching!AM$4,Switching!$B$23:$E$31,2,0)/12,0)</f>
        <v>108793.35205094701</v>
      </c>
      <c r="AN247" s="6">
        <f>Cal_Energy!AN246+IFERROR(VLOOKUP(Cal_Energy_Switching!AN$4,Switching!$B$35:$E$44,2,0)/12,0)-IFERROR(VLOOKUP(Cal_Energy_Switching!AN$4,Switching!$B$23:$E$31,2,0)/12,0)</f>
        <v>257.42103369505179</v>
      </c>
      <c r="AO247" s="6">
        <f>Cal_Energy!AO246+IFERROR(VLOOKUP(Cal_Energy_Switching!AO$4,Switching!$B$35:$E$44,2,0)/12,0)-IFERROR(VLOOKUP(Cal_Energy_Switching!AO$4,Switching!$B$23:$E$31,2,0)/12,0)</f>
        <v>253.78189653018293</v>
      </c>
      <c r="AP247" s="6">
        <f>Cal_Energy!AP246+IFERROR(VLOOKUP(Cal_Energy_Switching!AP$4,Switching!$B$35:$E$44,2,0)/12,0)-IFERROR(VLOOKUP(Cal_Energy_Switching!AP$4,Switching!$B$23:$E$31,2,0)/12,0)</f>
        <v>7413.0586887737609</v>
      </c>
      <c r="AQ247" s="6">
        <f>Cal_Energy!AQ246+IFERROR(VLOOKUP(Cal_Energy_Switching!AQ$4,Switching!$B$35:$E$44,2,0)/12,0)-IFERROR(VLOOKUP(Cal_Energy_Switching!AQ$4,Switching!$B$23:$E$31,2,0)/12,0)</f>
        <v>85600.657449099876</v>
      </c>
      <c r="AR247" s="6">
        <f>Cal_Energy!AR246+IFERROR(VLOOKUP(Cal_Energy_Switching!AR$4,Switching!$B$35:$E$44,2,0)/12,0)-IFERROR(VLOOKUP(Cal_Energy_Switching!AR$4,Switching!$B$23:$E$31,2,0)/12,0)</f>
        <v>14438.910430893855</v>
      </c>
      <c r="AS247" s="6">
        <f>Cal_Energy!AS246+IFERROR(VLOOKUP(Cal_Energy_Switching!AS$4,Switching!$B$35:$E$44,2,0)/12,0)-IFERROR(VLOOKUP(Cal_Energy_Switching!AS$4,Switching!$B$23:$E$31,2,0)/12,0)</f>
        <v>187802.19879245534</v>
      </c>
      <c r="AT247" s="6">
        <f>Cal_Energy!AT246+IFERROR(VLOOKUP(Cal_Energy_Switching!AT$4,Switching!$B$35:$E$44,2,0)/12,0)-IFERROR(VLOOKUP(Cal_Energy_Switching!AT$4,Switching!$B$23:$E$31,2,0)/12,0)</f>
        <v>35636.457672085664</v>
      </c>
      <c r="AU247" s="6">
        <f>Cal_Energy!AU246+IFERROR(VLOOKUP(Cal_Energy_Switching!AU$4,Switching!$B$35:$E$44,2,0)/12,0)-IFERROR(VLOOKUP(Cal_Energy_Switching!AU$4,Switching!$B$23:$E$31,2,0)/12,0)</f>
        <v>88427.835000371197</v>
      </c>
      <c r="AV247" s="6">
        <f>Cal_Energy!AV246+IFERROR(VLOOKUP(Cal_Energy_Switching!AV$4,Switching!$B$35:$E$44,2,0)/12,0)-IFERROR(VLOOKUP(Cal_Energy_Switching!AV$4,Switching!$B$23:$E$31,2,0)/12,0)</f>
        <v>1390.1671362252987</v>
      </c>
      <c r="AW247" s="6">
        <f>Cal_Energy!AW246+IFERROR(VLOOKUP(Cal_Energy_Switching!AW$4,Switching!$B$35:$E$44,2,0)/12,0)-IFERROR(VLOOKUP(Cal_Energy_Switching!AW$4,Switching!$B$23:$E$31,2,0)/12,0)</f>
        <v>22710.561072095166</v>
      </c>
      <c r="AX247" s="6">
        <f>Cal_Energy!AX246+IFERROR(VLOOKUP(Cal_Energy_Switching!AX$4,Switching!$B$35:$E$44,2,0)/12,0)-IFERROR(VLOOKUP(Cal_Energy_Switching!AX$4,Switching!$B$23:$E$31,2,0)/12,0)</f>
        <v>175298.88256758108</v>
      </c>
      <c r="AY247" s="6">
        <f>Cal_Energy!AY246+IFERROR(VLOOKUP(Cal_Energy_Switching!AY$4,Switching!$B$35:$E$44,2,0)/12,0)-IFERROR(VLOOKUP(Cal_Energy_Switching!AY$4,Switching!$B$23:$E$31,2,0)/12,0)</f>
        <v>27068.622066837004</v>
      </c>
      <c r="AZ247" s="6">
        <f>Cal_Energy!AZ246+IFERROR(VLOOKUP(Cal_Energy_Switching!AZ$4,Switching!$B$35:$E$44,2,0)/12,0)-IFERROR(VLOOKUP(Cal_Energy_Switching!AZ$4,Switching!$B$23:$E$31,2,0)/12,0)</f>
        <v>10824.2</v>
      </c>
      <c r="BA247" s="6">
        <f>Cal_Energy!BA246+IFERROR(VLOOKUP(Cal_Energy_Switching!BA$4,Switching!$B$35:$E$44,2,0)/12,0)-IFERROR(VLOOKUP(Cal_Energy_Switching!BA$4,Switching!$B$23:$E$31,2,0)/12,0)</f>
        <v>5119.5</v>
      </c>
      <c r="BB247" s="7">
        <f t="shared" si="19"/>
        <v>3471151.6724078907</v>
      </c>
    </row>
    <row r="248" spans="1:54" x14ac:dyDescent="0.25">
      <c r="A248">
        <v>2034</v>
      </c>
      <c r="B248">
        <v>9</v>
      </c>
      <c r="C248" t="s">
        <v>354</v>
      </c>
      <c r="D248" s="6">
        <f>Cal_Energy!D247+IFERROR(VLOOKUP(Cal_Energy_Switching!D$4,Switching!$B$35:$E$44,2,0)/12,0)-IFERROR(VLOOKUP(Cal_Energy_Switching!D$4,Switching!$B$23:$E$31,2,0)/12,0)</f>
        <v>508178.71821158577</v>
      </c>
      <c r="E248" s="35">
        <f t="shared" si="18"/>
        <v>186745.73866435402</v>
      </c>
      <c r="F248" s="1">
        <f>Cal_Energy!F247+IFERROR(VLOOKUP(Cal_Energy_Switching!F$4,Switching!$B$35:$E$44,2,0)/12,0)-IFERROR(VLOOKUP(Cal_Energy_Switching!F$4,Switching!$B$23:$E$31,2,0)/12,0)</f>
        <v>75648.663415741627</v>
      </c>
      <c r="G248" s="1">
        <f>Cal_Energy!G247+IFERROR(VLOOKUP(Cal_Energy_Switching!G$4,Switching!$B$35:$E$44,2,0)/12,0)-IFERROR(VLOOKUP(Cal_Energy_Switching!G$4,Switching!$B$23:$E$31,2,0)/12,0)</f>
        <v>111097.0752486124</v>
      </c>
      <c r="H248" s="35">
        <f t="shared" si="15"/>
        <v>11704.58202806897</v>
      </c>
      <c r="I248" s="1">
        <f>Cal_Energy!I247+IFERROR(VLOOKUP(Cal_Energy_Switching!I$4,Switching!$B$35:$E$44,2,0)/12,0)-IFERROR(VLOOKUP(Cal_Energy_Switching!I$4,Switching!$B$23:$E$31,2,0)/12,0)</f>
        <v>599.17444899786688</v>
      </c>
      <c r="J248" s="1">
        <f>Cal_Energy!J247+IFERROR(VLOOKUP(Cal_Energy_Switching!J$4,Switching!$B$35:$E$44,2,0)/12,0)-IFERROR(VLOOKUP(Cal_Energy_Switching!J$4,Switching!$B$23:$E$31,2,0)/12,0)</f>
        <v>11105.407579071103</v>
      </c>
      <c r="K248" s="6">
        <f>Cal_Energy!K247+IFERROR(VLOOKUP(Cal_Energy_Switching!K$4,Switching!$B$35:$E$44,2,0)/12,0)-IFERROR(VLOOKUP(Cal_Energy_Switching!K$4,Switching!$B$23:$E$31,2,0)/12,0)</f>
        <v>257373.53060651175</v>
      </c>
      <c r="L248" s="6">
        <f>Cal_Energy!L247+IFERROR(VLOOKUP(Cal_Energy_Switching!L$4,Switching!$B$35:$E$44,2,0)/12,0)-IFERROR(VLOOKUP(Cal_Energy_Switching!L$4,Switching!$B$23:$E$31,2,0)/12,0)</f>
        <v>20349.873622954758</v>
      </c>
      <c r="M248" s="6">
        <f>Cal_Energy!M247+IFERROR(VLOOKUP(Cal_Energy_Switching!M$4,Switching!$B$35:$E$44,2,0)/12,0)-IFERROR(VLOOKUP(Cal_Energy_Switching!M$4,Switching!$B$23:$E$31,2,0)/12,0)</f>
        <v>189381.03449519779</v>
      </c>
      <c r="N248" s="6">
        <f>Cal_Energy!N247+IFERROR(VLOOKUP(Cal_Energy_Switching!N$4,Switching!$B$35:$E$44,2,0)/12,0)-IFERROR(VLOOKUP(Cal_Energy_Switching!N$4,Switching!$B$23:$E$31,2,0)/12,0)</f>
        <v>107615.37397627818</v>
      </c>
      <c r="O248" s="6">
        <f>Cal_Energy!O247+IFERROR(VLOOKUP(Cal_Energy_Switching!O$4,Switching!$B$35:$E$44,2,0)/12,0)-IFERROR(VLOOKUP(Cal_Energy_Switching!O$4,Switching!$B$23:$E$31,2,0)/12,0)</f>
        <v>146988.76858722902</v>
      </c>
      <c r="P248" s="6">
        <f>Cal_Energy!P247+IFERROR(VLOOKUP(Cal_Energy_Switching!P$4,Switching!$B$35:$E$44,2,0)/12,0)-IFERROR(VLOOKUP(Cal_Energy_Switching!P$4,Switching!$B$23:$E$31,2,0)/12,0)</f>
        <v>0</v>
      </c>
      <c r="Q248" s="6">
        <f>Cal_Energy!Q247+IFERROR(VLOOKUP(Cal_Energy_Switching!Q$4,Switching!$B$35:$E$44,2,0)/12,0)-IFERROR(VLOOKUP(Cal_Energy_Switching!Q$4,Switching!$B$23:$E$31,2,0)/12,0)</f>
        <v>22643.23037384485</v>
      </c>
      <c r="R248" s="6">
        <f>Cal_Energy!R247+IFERROR(VLOOKUP(Cal_Energy_Switching!R$4,Switching!$B$35:$E$44,2,0)/12,0)-IFERROR(VLOOKUP(Cal_Energy_Switching!R$4,Switching!$B$23:$E$31,2,0)/12,0)</f>
        <v>18404.597119465183</v>
      </c>
      <c r="S248" s="6">
        <f>Cal_Energy!S247+IFERROR(VLOOKUP(Cal_Energy_Switching!S$4,Switching!$B$35:$E$44,2,0)/12,0)-IFERROR(VLOOKUP(Cal_Energy_Switching!S$4,Switching!$B$23:$E$31,2,0)/12,0)</f>
        <v>110075.94973470029</v>
      </c>
      <c r="T248" s="6">
        <f>Cal_Energy!T247+IFERROR(VLOOKUP(Cal_Energy_Switching!T$4,Switching!$B$35:$E$44,2,0)/12,0)-IFERROR(VLOOKUP(Cal_Energy_Switching!T$4,Switching!$B$23:$E$31,2,0)/12,0)</f>
        <v>12.748918325794204</v>
      </c>
      <c r="U248" s="6">
        <f>Cal_Energy!U247+IFERROR(VLOOKUP(Cal_Energy_Switching!U$4,Switching!$B$35:$E$44,2,0)/12,0)-IFERROR(VLOOKUP(Cal_Energy_Switching!U$4,Switching!$B$23:$E$31,2,0)/12,0)</f>
        <v>92.096452977127171</v>
      </c>
      <c r="V248" s="6">
        <f>Cal_Energy!V247+IFERROR(VLOOKUP(Cal_Energy_Switching!V$4,Switching!$B$35:$E$44,2,0)/12,0)-IFERROR(VLOOKUP(Cal_Energy_Switching!V$4,Switching!$B$23:$E$31,2,0)/12,0)</f>
        <v>45641.535759228333</v>
      </c>
      <c r="W248" s="6">
        <f>Cal_Energy!W247+IFERROR(VLOOKUP(Cal_Energy_Switching!W$4,Switching!$B$35:$E$44,2,0)/12,0)-IFERROR(VLOOKUP(Cal_Energy_Switching!W$4,Switching!$B$23:$E$31,2,0)/12,0)</f>
        <v>8632.832442049883</v>
      </c>
      <c r="X248" s="6">
        <f>Cal_Energy!X247+IFERROR(VLOOKUP(Cal_Energy_Switching!X$4,Switching!$B$35:$E$44,2,0)/12,0)-IFERROR(VLOOKUP(Cal_Energy_Switching!X$4,Switching!$B$23:$E$31,2,0)/12,0)</f>
        <v>31118.740690735242</v>
      </c>
      <c r="Y248" s="35">
        <f t="shared" si="16"/>
        <v>6822.08937889357</v>
      </c>
      <c r="Z248" s="1">
        <f>Cal_Energy!Z247+IFERROR(VLOOKUP(Cal_Energy_Switching!Z$4,Switching!$B$35:$E$44,2,0)/12,0)-IFERROR(VLOOKUP(Cal_Energy_Switching!Z$4,Switching!$B$23:$E$31,2,0)/12,0)</f>
        <v>3543.9345832875956</v>
      </c>
      <c r="AA248" s="1">
        <f>Cal_Energy!AA247+IFERROR(VLOOKUP(Cal_Energy_Switching!AA$4,Switching!$B$35:$E$44,2,0)/12,0)-IFERROR(VLOOKUP(Cal_Energy_Switching!AA$4,Switching!$B$23:$E$31,2,0)/12,0)</f>
        <v>3278.154795605974</v>
      </c>
      <c r="AB248" s="6">
        <f>Cal_Energy!AB247+IFERROR(VLOOKUP(Cal_Energy_Switching!AB$4,Switching!$B$35:$E$44,2,0)/12,0)-IFERROR(VLOOKUP(Cal_Energy_Switching!AB$4,Switching!$B$23:$E$31,2,0)/12,0)</f>
        <v>66.006908059210957</v>
      </c>
      <c r="AC248" s="6">
        <f>Cal_Energy!AC247+IFERROR(VLOOKUP(Cal_Energy_Switching!AC$4,Switching!$B$35:$E$44,2,0)/12,0)-IFERROR(VLOOKUP(Cal_Energy_Switching!AC$4,Switching!$B$23:$E$31,2,0)/12,0)</f>
        <v>1022.2325850231759</v>
      </c>
      <c r="AD248" s="6">
        <f>Cal_Energy!AD247+IFERROR(VLOOKUP(Cal_Energy_Switching!AD$4,Switching!$B$35:$E$44,2,0)/12,0)-IFERROR(VLOOKUP(Cal_Energy_Switching!AD$4,Switching!$B$23:$E$31,2,0)/12,0)</f>
        <v>476.98859489343312</v>
      </c>
      <c r="AE248" s="6">
        <f>Cal_Energy!AE247+IFERROR(VLOOKUP(Cal_Energy_Switching!AE$4,Switching!$B$35:$E$44,2,0)/12,0)-IFERROR(VLOOKUP(Cal_Energy_Switching!AE$4,Switching!$B$23:$E$31,2,0)/12,0)</f>
        <v>3012.8278276877968</v>
      </c>
      <c r="AF248" s="6">
        <f>Cal_Energy!AF247+IFERROR(VLOOKUP(Cal_Energy_Switching!AF$4,Switching!$B$35:$E$44,2,0)/12,0)-IFERROR(VLOOKUP(Cal_Energy_Switching!AF$4,Switching!$B$23:$E$31,2,0)/12,0)</f>
        <v>8775.6228077696796</v>
      </c>
      <c r="AG248" s="6">
        <f>Cal_Energy!AG247+IFERROR(VLOOKUP(Cal_Energy_Switching!AG$4,Switching!$B$35:$E$44,2,0)/12,0)-IFERROR(VLOOKUP(Cal_Energy_Switching!AG$4,Switching!$B$23:$E$31,2,0)/12,0)</f>
        <v>5083.6123866858879</v>
      </c>
      <c r="AH248" s="6">
        <f>Cal_Energy!AH247+IFERROR(VLOOKUP(Cal_Energy_Switching!AH$4,Switching!$B$35:$E$44,2,0)/12,0)-IFERROR(VLOOKUP(Cal_Energy_Switching!AH$4,Switching!$B$23:$E$31,2,0)/12,0)</f>
        <v>1500.5968449437107</v>
      </c>
      <c r="AI248" s="6">
        <f>Cal_Energy!AI247+IFERROR(VLOOKUP(Cal_Energy_Switching!AI$4,Switching!$B$35:$E$44,2,0)/12,0)-IFERROR(VLOOKUP(Cal_Energy_Switching!AI$4,Switching!$B$23:$E$31,2,0)/12,0)</f>
        <v>2925.2076025898891</v>
      </c>
      <c r="AJ248" s="6">
        <f>Cal_Energy!AJ247+IFERROR(VLOOKUP(Cal_Energy_Switching!AJ$4,Switching!$B$35:$E$44,2,0)/12,0)-IFERROR(VLOOKUP(Cal_Energy_Switching!AJ$4,Switching!$B$23:$E$31,2,0)/12,0)</f>
        <v>480334.14703252772</v>
      </c>
      <c r="AK248" s="35">
        <f t="shared" si="17"/>
        <v>123454.52179965749</v>
      </c>
      <c r="AL248" s="1">
        <f>Cal_Energy!AL247+IFERROR(VLOOKUP(Cal_Energy_Switching!AL$4,Switching!$B$35:$E$44,2,0)/12,0)-IFERROR(VLOOKUP(Cal_Energy_Switching!AL$4,Switching!$B$23:$E$31,2,0)/12,0)</f>
        <v>34748.480773904106</v>
      </c>
      <c r="AM248" s="1">
        <f>Cal_Energy!AM247+IFERROR(VLOOKUP(Cal_Energy_Switching!AM$4,Switching!$B$35:$E$44,2,0)/12,0)-IFERROR(VLOOKUP(Cal_Energy_Switching!AM$4,Switching!$B$23:$E$31,2,0)/12,0)</f>
        <v>88706.041025753395</v>
      </c>
      <c r="AN248" s="6">
        <f>Cal_Energy!AN247+IFERROR(VLOOKUP(Cal_Energy_Switching!AN$4,Switching!$B$35:$E$44,2,0)/12,0)-IFERROR(VLOOKUP(Cal_Energy_Switching!AN$4,Switching!$B$23:$E$31,2,0)/12,0)</f>
        <v>237.02287949567543</v>
      </c>
      <c r="AO248" s="6">
        <f>Cal_Energy!AO247+IFERROR(VLOOKUP(Cal_Energy_Switching!AO$4,Switching!$B$35:$E$44,2,0)/12,0)-IFERROR(VLOOKUP(Cal_Energy_Switching!AO$4,Switching!$B$23:$E$31,2,0)/12,0)</f>
        <v>222.32166983575027</v>
      </c>
      <c r="AP248" s="6">
        <f>Cal_Energy!AP247+IFERROR(VLOOKUP(Cal_Energy_Switching!AP$4,Switching!$B$35:$E$44,2,0)/12,0)-IFERROR(VLOOKUP(Cal_Energy_Switching!AP$4,Switching!$B$23:$E$31,2,0)/12,0)</f>
        <v>7033.4706704637056</v>
      </c>
      <c r="AQ248" s="6">
        <f>Cal_Energy!AQ247+IFERROR(VLOOKUP(Cal_Energy_Switching!AQ$4,Switching!$B$35:$E$44,2,0)/12,0)-IFERROR(VLOOKUP(Cal_Energy_Switching!AQ$4,Switching!$B$23:$E$31,2,0)/12,0)</f>
        <v>70714.982790918657</v>
      </c>
      <c r="AR248" s="6">
        <f>Cal_Energy!AR247+IFERROR(VLOOKUP(Cal_Energy_Switching!AR$4,Switching!$B$35:$E$44,2,0)/12,0)-IFERROR(VLOOKUP(Cal_Energy_Switching!AR$4,Switching!$B$23:$E$31,2,0)/12,0)</f>
        <v>12812.214866128876</v>
      </c>
      <c r="AS248" s="6">
        <f>Cal_Energy!AS247+IFERROR(VLOOKUP(Cal_Energy_Switching!AS$4,Switching!$B$35:$E$44,2,0)/12,0)-IFERROR(VLOOKUP(Cal_Energy_Switching!AS$4,Switching!$B$23:$E$31,2,0)/12,0)</f>
        <v>159672.3023696958</v>
      </c>
      <c r="AT248" s="6">
        <f>Cal_Energy!AT247+IFERROR(VLOOKUP(Cal_Energy_Switching!AT$4,Switching!$B$35:$E$44,2,0)/12,0)-IFERROR(VLOOKUP(Cal_Energy_Switching!AT$4,Switching!$B$23:$E$31,2,0)/12,0)</f>
        <v>31840.834687634047</v>
      </c>
      <c r="AU248" s="6">
        <f>Cal_Energy!AU247+IFERROR(VLOOKUP(Cal_Energy_Switching!AU$4,Switching!$B$35:$E$44,2,0)/12,0)-IFERROR(VLOOKUP(Cal_Energy_Switching!AU$4,Switching!$B$23:$E$31,2,0)/12,0)</f>
        <v>75190.236683778479</v>
      </c>
      <c r="AV248" s="6">
        <f>Cal_Energy!AV247+IFERROR(VLOOKUP(Cal_Energy_Switching!AV$4,Switching!$B$35:$E$44,2,0)/12,0)-IFERROR(VLOOKUP(Cal_Energy_Switching!AV$4,Switching!$B$23:$E$31,2,0)/12,0)</f>
        <v>1142.5077962163843</v>
      </c>
      <c r="AW248" s="6">
        <f>Cal_Energy!AW247+IFERROR(VLOOKUP(Cal_Energy_Switching!AW$4,Switching!$B$35:$E$44,2,0)/12,0)-IFERROR(VLOOKUP(Cal_Energy_Switching!AW$4,Switching!$B$23:$E$31,2,0)/12,0)</f>
        <v>19440.251009582007</v>
      </c>
      <c r="AX248" s="6">
        <f>Cal_Energy!AX247+IFERROR(VLOOKUP(Cal_Energy_Switching!AX$4,Switching!$B$35:$E$44,2,0)/12,0)-IFERROR(VLOOKUP(Cal_Energy_Switching!AX$4,Switching!$B$23:$E$31,2,0)/12,0)</f>
        <v>144069.25238162384</v>
      </c>
      <c r="AY248" s="6">
        <f>Cal_Energy!AY247+IFERROR(VLOOKUP(Cal_Energy_Switching!AY$4,Switching!$B$35:$E$44,2,0)/12,0)-IFERROR(VLOOKUP(Cal_Energy_Switching!AY$4,Switching!$B$23:$E$31,2,0)/12,0)</f>
        <v>23628.117534781395</v>
      </c>
      <c r="AZ248" s="6">
        <f>Cal_Energy!AZ247+IFERROR(VLOOKUP(Cal_Energy_Switching!AZ$4,Switching!$B$35:$E$44,2,0)/12,0)-IFERROR(VLOOKUP(Cal_Energy_Switching!AZ$4,Switching!$B$23:$E$31,2,0)/12,0)</f>
        <v>8540</v>
      </c>
      <c r="BA248" s="6">
        <f>Cal_Energy!BA247+IFERROR(VLOOKUP(Cal_Energy_Switching!BA$4,Switching!$B$35:$E$44,2,0)/12,0)-IFERROR(VLOOKUP(Cal_Energy_Switching!BA$4,Switching!$B$23:$E$31,2,0)/12,0)</f>
        <v>5318.1</v>
      </c>
      <c r="BB248" s="7">
        <f t="shared" si="19"/>
        <v>2858294.8207923919</v>
      </c>
    </row>
    <row r="249" spans="1:54" x14ac:dyDescent="0.25">
      <c r="A249">
        <v>2034</v>
      </c>
      <c r="B249">
        <v>10</v>
      </c>
      <c r="C249" t="s">
        <v>355</v>
      </c>
      <c r="D249" s="6">
        <f>Cal_Energy!D248+IFERROR(VLOOKUP(Cal_Energy_Switching!D$4,Switching!$B$35:$E$44,2,0)/12,0)-IFERROR(VLOOKUP(Cal_Energy_Switching!D$4,Switching!$B$23:$E$31,2,0)/12,0)</f>
        <v>413689.21341493342</v>
      </c>
      <c r="E249" s="35">
        <f t="shared" si="18"/>
        <v>173896.47471747376</v>
      </c>
      <c r="F249" s="1">
        <f>Cal_Energy!F248+IFERROR(VLOOKUP(Cal_Energy_Switching!F$4,Switching!$B$35:$E$44,2,0)/12,0)-IFERROR(VLOOKUP(Cal_Energy_Switching!F$4,Switching!$B$23:$E$31,2,0)/12,0)</f>
        <v>70508.957836989517</v>
      </c>
      <c r="G249" s="1">
        <f>Cal_Energy!G248+IFERROR(VLOOKUP(Cal_Energy_Switching!G$4,Switching!$B$35:$E$44,2,0)/12,0)-IFERROR(VLOOKUP(Cal_Energy_Switching!G$4,Switching!$B$23:$E$31,2,0)/12,0)</f>
        <v>103387.51688048424</v>
      </c>
      <c r="H249" s="35">
        <f t="shared" si="15"/>
        <v>12598.019177822132</v>
      </c>
      <c r="I249" s="1">
        <f>Cal_Energy!I248+IFERROR(VLOOKUP(Cal_Energy_Switching!I$4,Switching!$B$35:$E$44,2,0)/12,0)-IFERROR(VLOOKUP(Cal_Energy_Switching!I$4,Switching!$B$23:$E$31,2,0)/12,0)</f>
        <v>644.91078632574443</v>
      </c>
      <c r="J249" s="1">
        <f>Cal_Energy!J248+IFERROR(VLOOKUP(Cal_Energy_Switching!J$4,Switching!$B$35:$E$44,2,0)/12,0)-IFERROR(VLOOKUP(Cal_Energy_Switching!J$4,Switching!$B$23:$E$31,2,0)/12,0)</f>
        <v>11953.108391496387</v>
      </c>
      <c r="K249" s="6">
        <f>Cal_Energy!K248+IFERROR(VLOOKUP(Cal_Energy_Switching!K$4,Switching!$B$35:$E$44,2,0)/12,0)-IFERROR(VLOOKUP(Cal_Energy_Switching!K$4,Switching!$B$23:$E$31,2,0)/12,0)</f>
        <v>267173.24092730664</v>
      </c>
      <c r="L249" s="6">
        <f>Cal_Energy!L248+IFERROR(VLOOKUP(Cal_Energy_Switching!L$4,Switching!$B$35:$E$44,2,0)/12,0)-IFERROR(VLOOKUP(Cal_Energy_Switching!L$4,Switching!$B$23:$E$31,2,0)/12,0)</f>
        <v>21370.966443923058</v>
      </c>
      <c r="M249" s="6">
        <f>Cal_Energy!M248+IFERROR(VLOOKUP(Cal_Energy_Switching!M$4,Switching!$B$35:$E$44,2,0)/12,0)-IFERROR(VLOOKUP(Cal_Energy_Switching!M$4,Switching!$B$23:$E$31,2,0)/12,0)</f>
        <v>182160.27669352418</v>
      </c>
      <c r="N249" s="6">
        <f>Cal_Energy!N248+IFERROR(VLOOKUP(Cal_Energy_Switching!N$4,Switching!$B$35:$E$44,2,0)/12,0)-IFERROR(VLOOKUP(Cal_Energy_Switching!N$4,Switching!$B$23:$E$31,2,0)/12,0)</f>
        <v>111466.6639316044</v>
      </c>
      <c r="O249" s="6">
        <f>Cal_Energy!O248+IFERROR(VLOOKUP(Cal_Energy_Switching!O$4,Switching!$B$35:$E$44,2,0)/12,0)-IFERROR(VLOOKUP(Cal_Energy_Switching!O$4,Switching!$B$23:$E$31,2,0)/12,0)</f>
        <v>142175.1257761342</v>
      </c>
      <c r="P249" s="6">
        <f>Cal_Energy!P248+IFERROR(VLOOKUP(Cal_Energy_Switching!P$4,Switching!$B$35:$E$44,2,0)/12,0)-IFERROR(VLOOKUP(Cal_Energy_Switching!P$4,Switching!$B$23:$E$31,2,0)/12,0)</f>
        <v>0</v>
      </c>
      <c r="Q249" s="6">
        <f>Cal_Energy!Q248+IFERROR(VLOOKUP(Cal_Energy_Switching!Q$4,Switching!$B$35:$E$44,2,0)/12,0)-IFERROR(VLOOKUP(Cal_Energy_Switching!Q$4,Switching!$B$23:$E$31,2,0)/12,0)</f>
        <v>20684.391127938718</v>
      </c>
      <c r="R249" s="6">
        <f>Cal_Energy!R248+IFERROR(VLOOKUP(Cal_Energy_Switching!R$4,Switching!$B$35:$E$44,2,0)/12,0)-IFERROR(VLOOKUP(Cal_Energy_Switching!R$4,Switching!$B$23:$E$31,2,0)/12,0)</f>
        <v>17663.779705096218</v>
      </c>
      <c r="S249" s="6">
        <f>Cal_Energy!S248+IFERROR(VLOOKUP(Cal_Energy_Switching!S$4,Switching!$B$35:$E$44,2,0)/12,0)-IFERROR(VLOOKUP(Cal_Energy_Switching!S$4,Switching!$B$23:$E$31,2,0)/12,0)</f>
        <v>116977.78042686322</v>
      </c>
      <c r="T249" s="6">
        <f>Cal_Energy!T248+IFERROR(VLOOKUP(Cal_Energy_Switching!T$4,Switching!$B$35:$E$44,2,0)/12,0)-IFERROR(VLOOKUP(Cal_Energy_Switching!T$4,Switching!$B$23:$E$31,2,0)/12,0)</f>
        <v>13.73709455048987</v>
      </c>
      <c r="U249" s="6">
        <f>Cal_Energy!U248+IFERROR(VLOOKUP(Cal_Energy_Switching!U$4,Switching!$B$35:$E$44,2,0)/12,0)-IFERROR(VLOOKUP(Cal_Energy_Switching!U$4,Switching!$B$23:$E$31,2,0)/12,0)</f>
        <v>95.456947448467758</v>
      </c>
      <c r="V249" s="6">
        <f>Cal_Energy!V248+IFERROR(VLOOKUP(Cal_Energy_Switching!V$4,Switching!$B$35:$E$44,2,0)/12,0)-IFERROR(VLOOKUP(Cal_Energy_Switching!V$4,Switching!$B$23:$E$31,2,0)/12,0)</f>
        <v>45507.52425543344</v>
      </c>
      <c r="W249" s="6">
        <f>Cal_Energy!W248+IFERROR(VLOOKUP(Cal_Energy_Switching!W$4,Switching!$B$35:$E$44,2,0)/12,0)-IFERROR(VLOOKUP(Cal_Energy_Switching!W$4,Switching!$B$23:$E$31,2,0)/12,0)</f>
        <v>10228.111390546317</v>
      </c>
      <c r="X249" s="6">
        <f>Cal_Energy!X248+IFERROR(VLOOKUP(Cal_Energy_Switching!X$4,Switching!$B$35:$E$44,2,0)/12,0)-IFERROR(VLOOKUP(Cal_Energy_Switching!X$4,Switching!$B$23:$E$31,2,0)/12,0)</f>
        <v>43063.004486378748</v>
      </c>
      <c r="Y249" s="35">
        <f t="shared" si="16"/>
        <v>6802.241103896813</v>
      </c>
      <c r="Z249" s="1">
        <f>Cal_Energy!Z248+IFERROR(VLOOKUP(Cal_Energy_Switching!Z$4,Switching!$B$35:$E$44,2,0)/12,0)-IFERROR(VLOOKUP(Cal_Energy_Switching!Z$4,Switching!$B$23:$E$31,2,0)/12,0)</f>
        <v>3533.6238142148195</v>
      </c>
      <c r="AA249" s="1">
        <f>Cal_Energy!AA248+IFERROR(VLOOKUP(Cal_Energy_Switching!AA$4,Switching!$B$35:$E$44,2,0)/12,0)-IFERROR(VLOOKUP(Cal_Energy_Switching!AA$4,Switching!$B$23:$E$31,2,0)/12,0)</f>
        <v>3268.617289681993</v>
      </c>
      <c r="AB249" s="6">
        <f>Cal_Energy!AB248+IFERROR(VLOOKUP(Cal_Energy_Switching!AB$4,Switching!$B$35:$E$44,2,0)/12,0)-IFERROR(VLOOKUP(Cal_Energy_Switching!AB$4,Switching!$B$23:$E$31,2,0)/12,0)</f>
        <v>68.951031675171478</v>
      </c>
      <c r="AC249" s="6">
        <f>Cal_Energy!AC248+IFERROR(VLOOKUP(Cal_Energy_Switching!AC$4,Switching!$B$35:$E$44,2,0)/12,0)-IFERROR(VLOOKUP(Cal_Energy_Switching!AC$4,Switching!$B$23:$E$31,2,0)/12,0)</f>
        <v>1211.3546824257878</v>
      </c>
      <c r="AD249" s="6">
        <f>Cal_Energy!AD248+IFERROR(VLOOKUP(Cal_Energy_Switching!AD$4,Switching!$B$35:$E$44,2,0)/12,0)-IFERROR(VLOOKUP(Cal_Energy_Switching!AD$4,Switching!$B$23:$E$31,2,0)/12,0)</f>
        <v>560.45561220054242</v>
      </c>
      <c r="AE249" s="6">
        <f>Cal_Energy!AE248+IFERROR(VLOOKUP(Cal_Energy_Switching!AE$4,Switching!$B$35:$E$44,2,0)/12,0)-IFERROR(VLOOKUP(Cal_Energy_Switching!AE$4,Switching!$B$23:$E$31,2,0)/12,0)</f>
        <v>3710.0347911695794</v>
      </c>
      <c r="AF249" s="6">
        <f>Cal_Energy!AF248+IFERROR(VLOOKUP(Cal_Energy_Switching!AF$4,Switching!$B$35:$E$44,2,0)/12,0)-IFERROR(VLOOKUP(Cal_Energy_Switching!AF$4,Switching!$B$23:$E$31,2,0)/12,0)</f>
        <v>9169.7949201419851</v>
      </c>
      <c r="AG249" s="6">
        <f>Cal_Energy!AG248+IFERROR(VLOOKUP(Cal_Energy_Switching!AG$4,Switching!$B$35:$E$44,2,0)/12,0)-IFERROR(VLOOKUP(Cal_Energy_Switching!AG$4,Switching!$B$23:$E$31,2,0)/12,0)</f>
        <v>6260.0254306266552</v>
      </c>
      <c r="AH249" s="6">
        <f>Cal_Energy!AH248+IFERROR(VLOOKUP(Cal_Energy_Switching!AH$4,Switching!$B$35:$E$44,2,0)/12,0)-IFERROR(VLOOKUP(Cal_Energy_Switching!AH$4,Switching!$B$23:$E$31,2,0)/12,0)</f>
        <v>1847.854182405466</v>
      </c>
      <c r="AI249" s="6">
        <f>Cal_Energy!AI248+IFERROR(VLOOKUP(Cal_Energy_Switching!AI$4,Switching!$B$35:$E$44,2,0)/12,0)-IFERROR(VLOOKUP(Cal_Energy_Switching!AI$4,Switching!$B$23:$E$31,2,0)/12,0)</f>
        <v>3056.5983067139896</v>
      </c>
      <c r="AJ249" s="6">
        <f>Cal_Energy!AJ248+IFERROR(VLOOKUP(Cal_Energy_Switching!AJ$4,Switching!$B$35:$E$44,2,0)/12,0)-IFERROR(VLOOKUP(Cal_Energy_Switching!AJ$4,Switching!$B$23:$E$31,2,0)/12,0)</f>
        <v>339579.16287164687</v>
      </c>
      <c r="AK249" s="35">
        <f t="shared" si="17"/>
        <v>113250.47929877296</v>
      </c>
      <c r="AL249" s="1">
        <f>Cal_Energy!AL248+IFERROR(VLOOKUP(Cal_Energy_Switching!AL$4,Switching!$B$35:$E$44,2,0)/12,0)-IFERROR(VLOOKUP(Cal_Energy_Switching!AL$4,Switching!$B$23:$E$31,2,0)/12,0)</f>
        <v>31891.348873656429</v>
      </c>
      <c r="AM249" s="1">
        <f>Cal_Energy!AM248+IFERROR(VLOOKUP(Cal_Energy_Switching!AM$4,Switching!$B$35:$E$44,2,0)/12,0)-IFERROR(VLOOKUP(Cal_Energy_Switching!AM$4,Switching!$B$23:$E$31,2,0)/12,0)</f>
        <v>81359.130425116527</v>
      </c>
      <c r="AN249" s="6">
        <f>Cal_Energy!AN248+IFERROR(VLOOKUP(Cal_Energy_Switching!AN$4,Switching!$B$35:$E$44,2,0)/12,0)-IFERROR(VLOOKUP(Cal_Energy_Switching!AN$4,Switching!$B$23:$E$31,2,0)/12,0)</f>
        <v>275.73365246520518</v>
      </c>
      <c r="AO249" s="6">
        <f>Cal_Energy!AO248+IFERROR(VLOOKUP(Cal_Energy_Switching!AO$4,Switching!$B$35:$E$44,2,0)/12,0)-IFERROR(VLOOKUP(Cal_Energy_Switching!AO$4,Switching!$B$23:$E$31,2,0)/12,0)</f>
        <v>252.41324677215502</v>
      </c>
      <c r="AP249" s="6">
        <f>Cal_Energy!AP248+IFERROR(VLOOKUP(Cal_Energy_Switching!AP$4,Switching!$B$35:$E$44,2,0)/12,0)-IFERROR(VLOOKUP(Cal_Energy_Switching!AP$4,Switching!$B$23:$E$31,2,0)/12,0)</f>
        <v>8382.0568916397242</v>
      </c>
      <c r="AQ249" s="6">
        <f>Cal_Energy!AQ248+IFERROR(VLOOKUP(Cal_Energy_Switching!AQ$4,Switching!$B$35:$E$44,2,0)/12,0)-IFERROR(VLOOKUP(Cal_Energy_Switching!AQ$4,Switching!$B$23:$E$31,2,0)/12,0)</f>
        <v>76848.591177036113</v>
      </c>
      <c r="AR249" s="6">
        <f>Cal_Energy!AR248+IFERROR(VLOOKUP(Cal_Energy_Switching!AR$4,Switching!$B$35:$E$44,2,0)/12,0)-IFERROR(VLOOKUP(Cal_Energy_Switching!AR$4,Switching!$B$23:$E$31,2,0)/12,0)</f>
        <v>11934.041850157544</v>
      </c>
      <c r="AS249" s="6">
        <f>Cal_Energy!AS248+IFERROR(VLOOKUP(Cal_Energy_Switching!AS$4,Switching!$B$35:$E$44,2,0)/12,0)-IFERROR(VLOOKUP(Cal_Energy_Switching!AS$4,Switching!$B$23:$E$31,2,0)/12,0)</f>
        <v>154973.09766693381</v>
      </c>
      <c r="AT249" s="6">
        <f>Cal_Energy!AT248+IFERROR(VLOOKUP(Cal_Energy_Switching!AT$4,Switching!$B$35:$E$44,2,0)/12,0)-IFERROR(VLOOKUP(Cal_Energy_Switching!AT$4,Switching!$B$23:$E$31,2,0)/12,0)</f>
        <v>29791.764317034282</v>
      </c>
      <c r="AU249" s="6">
        <f>Cal_Energy!AU248+IFERROR(VLOOKUP(Cal_Energy_Switching!AU$4,Switching!$B$35:$E$44,2,0)/12,0)-IFERROR(VLOOKUP(Cal_Energy_Switching!AU$4,Switching!$B$23:$E$31,2,0)/12,0)</f>
        <v>72978.846235419885</v>
      </c>
      <c r="AV249" s="6">
        <f>Cal_Energy!AV248+IFERROR(VLOOKUP(Cal_Energy_Switching!AV$4,Switching!$B$35:$E$44,2,0)/12,0)-IFERROR(VLOOKUP(Cal_Energy_Switching!AV$4,Switching!$B$23:$E$31,2,0)/12,0)</f>
        <v>1191.0156201908735</v>
      </c>
      <c r="AW249" s="6">
        <f>Cal_Energy!AW248+IFERROR(VLOOKUP(Cal_Energy_Switching!AW$4,Switching!$B$35:$E$44,2,0)/12,0)-IFERROR(VLOOKUP(Cal_Energy_Switching!AW$4,Switching!$B$23:$E$31,2,0)/12,0)</f>
        <v>19582.656551413187</v>
      </c>
      <c r="AX249" s="6">
        <f>Cal_Energy!AX248+IFERROR(VLOOKUP(Cal_Energy_Switching!AX$4,Switching!$B$35:$E$44,2,0)/12,0)-IFERROR(VLOOKUP(Cal_Energy_Switching!AX$4,Switching!$B$23:$E$31,2,0)/12,0)</f>
        <v>150186.04734600629</v>
      </c>
      <c r="AY249" s="6">
        <f>Cal_Energy!AY248+IFERROR(VLOOKUP(Cal_Energy_Switching!AY$4,Switching!$B$35:$E$44,2,0)/12,0)-IFERROR(VLOOKUP(Cal_Energy_Switching!AY$4,Switching!$B$23:$E$31,2,0)/12,0)</f>
        <v>23777.934189072428</v>
      </c>
      <c r="AZ249" s="6">
        <f>Cal_Energy!AZ248+IFERROR(VLOOKUP(Cal_Energy_Switching!AZ$4,Switching!$B$35:$E$44,2,0)/12,0)-IFERROR(VLOOKUP(Cal_Energy_Switching!AZ$4,Switching!$B$23:$E$31,2,0)/12,0)</f>
        <v>7093.2</v>
      </c>
      <c r="BA249" s="6">
        <f>Cal_Energy!BA248+IFERROR(VLOOKUP(Cal_Energy_Switching!BA$4,Switching!$B$35:$E$44,2,0)/12,0)-IFERROR(VLOOKUP(Cal_Energy_Switching!BA$4,Switching!$B$23:$E$31,2,0)/12,0)</f>
        <v>4450.8</v>
      </c>
      <c r="BB249" s="7">
        <f t="shared" si="19"/>
        <v>2625998.9174927939</v>
      </c>
    </row>
    <row r="250" spans="1:54" x14ac:dyDescent="0.25">
      <c r="A250">
        <v>2034</v>
      </c>
      <c r="B250">
        <v>11</v>
      </c>
      <c r="C250" t="s">
        <v>356</v>
      </c>
      <c r="D250" s="6">
        <f>Cal_Energy!D249+IFERROR(VLOOKUP(Cal_Energy_Switching!D$4,Switching!$B$35:$E$44,2,0)/12,0)-IFERROR(VLOOKUP(Cal_Energy_Switching!D$4,Switching!$B$23:$E$31,2,0)/12,0)</f>
        <v>453444.03825394769</v>
      </c>
      <c r="E250" s="35">
        <f t="shared" si="18"/>
        <v>171854.02954568362</v>
      </c>
      <c r="F250" s="1">
        <f>Cal_Energy!F249+IFERROR(VLOOKUP(Cal_Energy_Switching!F$4,Switching!$B$35:$E$44,2,0)/12,0)-IFERROR(VLOOKUP(Cal_Energy_Switching!F$4,Switching!$B$23:$E$31,2,0)/12,0)</f>
        <v>69691.979768273464</v>
      </c>
      <c r="G250" s="1">
        <f>Cal_Energy!G249+IFERROR(VLOOKUP(Cal_Energy_Switching!G$4,Switching!$B$35:$E$44,2,0)/12,0)-IFERROR(VLOOKUP(Cal_Energy_Switching!G$4,Switching!$B$23:$E$31,2,0)/12,0)</f>
        <v>102162.04977741015</v>
      </c>
      <c r="H250" s="35">
        <f t="shared" si="15"/>
        <v>14480.09323985686</v>
      </c>
      <c r="I250" s="1">
        <f>Cal_Energy!I249+IFERROR(VLOOKUP(Cal_Energy_Switching!I$4,Switching!$B$35:$E$44,2,0)/12,0)-IFERROR(VLOOKUP(Cal_Energy_Switching!I$4,Switching!$B$23:$E$31,2,0)/12,0)</f>
        <v>741.2568742414428</v>
      </c>
      <c r="J250" s="1">
        <f>Cal_Energy!J249+IFERROR(VLOOKUP(Cal_Energy_Switching!J$4,Switching!$B$35:$E$44,2,0)/12,0)-IFERROR(VLOOKUP(Cal_Energy_Switching!J$4,Switching!$B$23:$E$31,2,0)/12,0)</f>
        <v>13738.836365615418</v>
      </c>
      <c r="K250" s="6">
        <f>Cal_Energy!K249+IFERROR(VLOOKUP(Cal_Energy_Switching!K$4,Switching!$B$35:$E$44,2,0)/12,0)-IFERROR(VLOOKUP(Cal_Energy_Switching!K$4,Switching!$B$23:$E$31,2,0)/12,0)</f>
        <v>278587.46831561677</v>
      </c>
      <c r="L250" s="6">
        <f>Cal_Energy!L249+IFERROR(VLOOKUP(Cal_Energy_Switching!L$4,Switching!$B$35:$E$44,2,0)/12,0)-IFERROR(VLOOKUP(Cal_Energy_Switching!L$4,Switching!$B$23:$E$31,2,0)/12,0)</f>
        <v>22560.28584843357</v>
      </c>
      <c r="M250" s="6">
        <f>Cal_Energy!M249+IFERROR(VLOOKUP(Cal_Energy_Switching!M$4,Switching!$B$35:$E$44,2,0)/12,0)-IFERROR(VLOOKUP(Cal_Energy_Switching!M$4,Switching!$B$23:$E$31,2,0)/12,0)</f>
        <v>177059.86516585972</v>
      </c>
      <c r="N250" s="6">
        <f>Cal_Energy!N249+IFERROR(VLOOKUP(Cal_Energy_Switching!N$4,Switching!$B$35:$E$44,2,0)/12,0)-IFERROR(VLOOKUP(Cal_Energy_Switching!N$4,Switching!$B$23:$E$31,2,0)/12,0)</f>
        <v>115952.45972039689</v>
      </c>
      <c r="O250" s="6">
        <f>Cal_Energy!O249+IFERROR(VLOOKUP(Cal_Energy_Switching!O$4,Switching!$B$35:$E$44,2,0)/12,0)-IFERROR(VLOOKUP(Cal_Energy_Switching!O$4,Switching!$B$23:$E$31,2,0)/12,0)</f>
        <v>138774.98967434207</v>
      </c>
      <c r="P250" s="6">
        <f>Cal_Energy!P249+IFERROR(VLOOKUP(Cal_Energy_Switching!P$4,Switching!$B$35:$E$44,2,0)/12,0)-IFERROR(VLOOKUP(Cal_Energy_Switching!P$4,Switching!$B$23:$E$31,2,0)/12,0)</f>
        <v>0</v>
      </c>
      <c r="Q250" s="6">
        <f>Cal_Energy!Q249+IFERROR(VLOOKUP(Cal_Energy_Switching!Q$4,Switching!$B$35:$E$44,2,0)/12,0)-IFERROR(VLOOKUP(Cal_Energy_Switching!Q$4,Switching!$B$23:$E$31,2,0)/12,0)</f>
        <v>19794.376635351025</v>
      </c>
      <c r="R250" s="6">
        <f>Cal_Energy!R249+IFERROR(VLOOKUP(Cal_Energy_Switching!R$4,Switching!$B$35:$E$44,2,0)/12,0)-IFERROR(VLOOKUP(Cal_Energy_Switching!R$4,Switching!$B$23:$E$31,2,0)/12,0)</f>
        <v>18917.979233402908</v>
      </c>
      <c r="S250" s="6">
        <f>Cal_Energy!S249+IFERROR(VLOOKUP(Cal_Energy_Switching!S$4,Switching!$B$35:$E$44,2,0)/12,0)-IFERROR(VLOOKUP(Cal_Energy_Switching!S$4,Switching!$B$23:$E$31,2,0)/12,0)</f>
        <v>127243.74176326291</v>
      </c>
      <c r="T250" s="6">
        <f>Cal_Energy!T249+IFERROR(VLOOKUP(Cal_Energy_Switching!T$4,Switching!$B$35:$E$44,2,0)/12,0)-IFERROR(VLOOKUP(Cal_Energy_Switching!T$4,Switching!$B$23:$E$31,2,0)/12,0)</f>
        <v>16.213727977249114</v>
      </c>
      <c r="U250" s="6">
        <f>Cal_Energy!U249+IFERROR(VLOOKUP(Cal_Energy_Switching!U$4,Switching!$B$35:$E$44,2,0)/12,0)-IFERROR(VLOOKUP(Cal_Energy_Switching!U$4,Switching!$B$23:$E$31,2,0)/12,0)</f>
        <v>101.92214065039852</v>
      </c>
      <c r="V250" s="6">
        <f>Cal_Energy!V249+IFERROR(VLOOKUP(Cal_Energy_Switching!V$4,Switching!$B$35:$E$44,2,0)/12,0)-IFERROR(VLOOKUP(Cal_Energy_Switching!V$4,Switching!$B$23:$E$31,2,0)/12,0)</f>
        <v>44497.248263400274</v>
      </c>
      <c r="W250" s="6">
        <f>Cal_Energy!W249+IFERROR(VLOOKUP(Cal_Energy_Switching!W$4,Switching!$B$35:$E$44,2,0)/12,0)-IFERROR(VLOOKUP(Cal_Energy_Switching!W$4,Switching!$B$23:$E$31,2,0)/12,0)</f>
        <v>10597.417782825485</v>
      </c>
      <c r="X250" s="6">
        <f>Cal_Energy!X249+IFERROR(VLOOKUP(Cal_Energy_Switching!X$4,Switching!$B$35:$E$44,2,0)/12,0)-IFERROR(VLOOKUP(Cal_Energy_Switching!X$4,Switching!$B$23:$E$31,2,0)/12,0)</f>
        <v>42805.282724501354</v>
      </c>
      <c r="Y250" s="35">
        <f t="shared" si="16"/>
        <v>7944.4213606388003</v>
      </c>
      <c r="Z250" s="1">
        <f>Cal_Energy!Z249+IFERROR(VLOOKUP(Cal_Energy_Switching!Z$4,Switching!$B$35:$E$44,2,0)/12,0)-IFERROR(VLOOKUP(Cal_Energy_Switching!Z$4,Switching!$B$23:$E$31,2,0)/12,0)</f>
        <v>4126.9628761068416</v>
      </c>
      <c r="AA250" s="1">
        <f>Cal_Energy!AA249+IFERROR(VLOOKUP(Cal_Energy_Switching!AA$4,Switching!$B$35:$E$44,2,0)/12,0)-IFERROR(VLOOKUP(Cal_Energy_Switching!AA$4,Switching!$B$23:$E$31,2,0)/12,0)</f>
        <v>3817.4584845319591</v>
      </c>
      <c r="AB250" s="6">
        <f>Cal_Energy!AB249+IFERROR(VLOOKUP(Cal_Energy_Switching!AB$4,Switching!$B$35:$E$44,2,0)/12,0)-IFERROR(VLOOKUP(Cal_Energy_Switching!AB$4,Switching!$B$23:$E$31,2,0)/12,0)</f>
        <v>71.42067718182372</v>
      </c>
      <c r="AC250" s="6">
        <f>Cal_Energy!AC249+IFERROR(VLOOKUP(Cal_Energy_Switching!AC$4,Switching!$B$35:$E$44,2,0)/12,0)-IFERROR(VLOOKUP(Cal_Energy_Switching!AC$4,Switching!$B$23:$E$31,2,0)/12,0)</f>
        <v>1518.0519529330013</v>
      </c>
      <c r="AD250" s="6">
        <f>Cal_Energy!AD249+IFERROR(VLOOKUP(Cal_Energy_Switching!AD$4,Switching!$B$35:$E$44,2,0)/12,0)-IFERROR(VLOOKUP(Cal_Energy_Switching!AD$4,Switching!$B$23:$E$31,2,0)/12,0)</f>
        <v>634.75008617712967</v>
      </c>
      <c r="AE250" s="6">
        <f>Cal_Energy!AE249+IFERROR(VLOOKUP(Cal_Energy_Switching!AE$4,Switching!$B$35:$E$44,2,0)/12,0)-IFERROR(VLOOKUP(Cal_Energy_Switching!AE$4,Switching!$B$23:$E$31,2,0)/12,0)</f>
        <v>3626.8884047756587</v>
      </c>
      <c r="AF250" s="6">
        <f>Cal_Energy!AF249+IFERROR(VLOOKUP(Cal_Energy_Switching!AF$4,Switching!$B$35:$E$44,2,0)/12,0)-IFERROR(VLOOKUP(Cal_Energy_Switching!AF$4,Switching!$B$23:$E$31,2,0)/12,0)</f>
        <v>9553.1028293030959</v>
      </c>
      <c r="AG250" s="6">
        <f>Cal_Energy!AG249+IFERROR(VLOOKUP(Cal_Energy_Switching!AG$4,Switching!$B$35:$E$44,2,0)/12,0)-IFERROR(VLOOKUP(Cal_Energy_Switching!AG$4,Switching!$B$23:$E$31,2,0)/12,0)</f>
        <v>6119.7306564295186</v>
      </c>
      <c r="AH250" s="6">
        <f>Cal_Energy!AH249+IFERROR(VLOOKUP(Cal_Energy_Switching!AH$4,Switching!$B$35:$E$44,2,0)/12,0)-IFERROR(VLOOKUP(Cal_Energy_Switching!AH$4,Switching!$B$23:$E$31,2,0)/12,0)</f>
        <v>1806.441525517288</v>
      </c>
      <c r="AI250" s="6">
        <f>Cal_Energy!AI249+IFERROR(VLOOKUP(Cal_Energy_Switching!AI$4,Switching!$B$35:$E$44,2,0)/12,0)-IFERROR(VLOOKUP(Cal_Energy_Switching!AI$4,Switching!$B$23:$E$31,2,0)/12,0)</f>
        <v>3184.3676097676935</v>
      </c>
      <c r="AJ250" s="6">
        <f>Cal_Energy!AJ249+IFERROR(VLOOKUP(Cal_Energy_Switching!AJ$4,Switching!$B$35:$E$44,2,0)/12,0)-IFERROR(VLOOKUP(Cal_Energy_Switching!AJ$4,Switching!$B$23:$E$31,2,0)/12,0)</f>
        <v>315817.98889621027</v>
      </c>
      <c r="AK250" s="35">
        <f t="shared" si="17"/>
        <v>111227.10593618294</v>
      </c>
      <c r="AL250" s="1">
        <f>Cal_Energy!AL249+IFERROR(VLOOKUP(Cal_Energy_Switching!AL$4,Switching!$B$35:$E$44,2,0)/12,0)-IFERROR(VLOOKUP(Cal_Energy_Switching!AL$4,Switching!$B$23:$E$31,2,0)/12,0)</f>
        <v>31324.804332131225</v>
      </c>
      <c r="AM250" s="1">
        <f>Cal_Energy!AM249+IFERROR(VLOOKUP(Cal_Energy_Switching!AM$4,Switching!$B$35:$E$44,2,0)/12,0)-IFERROR(VLOOKUP(Cal_Energy_Switching!AM$4,Switching!$B$23:$E$31,2,0)/12,0)</f>
        <v>79902.30160405171</v>
      </c>
      <c r="AN250" s="6">
        <f>Cal_Energy!AN249+IFERROR(VLOOKUP(Cal_Energy_Switching!AN$4,Switching!$B$35:$E$44,2,0)/12,0)-IFERROR(VLOOKUP(Cal_Energy_Switching!AN$4,Switching!$B$23:$E$31,2,0)/12,0)</f>
        <v>318.94078311110462</v>
      </c>
      <c r="AO250" s="6">
        <f>Cal_Energy!AO249+IFERROR(VLOOKUP(Cal_Energy_Switching!AO$4,Switching!$B$35:$E$44,2,0)/12,0)-IFERROR(VLOOKUP(Cal_Energy_Switching!AO$4,Switching!$B$23:$E$31,2,0)/12,0)</f>
        <v>273.75232774028831</v>
      </c>
      <c r="AP250" s="6">
        <f>Cal_Energy!AP249+IFERROR(VLOOKUP(Cal_Energy_Switching!AP$4,Switching!$B$35:$E$44,2,0)/12,0)-IFERROR(VLOOKUP(Cal_Energy_Switching!AP$4,Switching!$B$23:$E$31,2,0)/12,0)</f>
        <v>9668.3057110637419</v>
      </c>
      <c r="AQ250" s="6">
        <f>Cal_Energy!AQ249+IFERROR(VLOOKUP(Cal_Energy_Switching!AQ$4,Switching!$B$35:$E$44,2,0)/12,0)-IFERROR(VLOOKUP(Cal_Energy_Switching!AQ$4,Switching!$B$23:$E$31,2,0)/12,0)</f>
        <v>80277.943603133594</v>
      </c>
      <c r="AR250" s="6">
        <f>Cal_Energy!AR249+IFERROR(VLOOKUP(Cal_Energy_Switching!AR$4,Switching!$B$35:$E$44,2,0)/12,0)-IFERROR(VLOOKUP(Cal_Energy_Switching!AR$4,Switching!$B$23:$E$31,2,0)/12,0)</f>
        <v>11133.261978448572</v>
      </c>
      <c r="AS250" s="6">
        <f>Cal_Energy!AS249+IFERROR(VLOOKUP(Cal_Energy_Switching!AS$4,Switching!$B$35:$E$44,2,0)/12,0)-IFERROR(VLOOKUP(Cal_Energy_Switching!AS$4,Switching!$B$23:$E$31,2,0)/12,0)</f>
        <v>147792.48181760436</v>
      </c>
      <c r="AT250" s="6">
        <f>Cal_Energy!AT249+IFERROR(VLOOKUP(Cal_Energy_Switching!AT$4,Switching!$B$35:$E$44,2,0)/12,0)-IFERROR(VLOOKUP(Cal_Energy_Switching!AT$4,Switching!$B$23:$E$31,2,0)/12,0)</f>
        <v>27923.277949713338</v>
      </c>
      <c r="AU250" s="6">
        <f>Cal_Energy!AU249+IFERROR(VLOOKUP(Cal_Energy_Switching!AU$4,Switching!$B$35:$E$44,2,0)/12,0)-IFERROR(VLOOKUP(Cal_Energy_Switching!AU$4,Switching!$B$23:$E$31,2,0)/12,0)</f>
        <v>69599.73289455894</v>
      </c>
      <c r="AV250" s="6">
        <f>Cal_Energy!AV249+IFERROR(VLOOKUP(Cal_Energy_Switching!AV$4,Switching!$B$35:$E$44,2,0)/12,0)-IFERROR(VLOOKUP(Cal_Energy_Switching!AV$4,Switching!$B$23:$E$31,2,0)/12,0)</f>
        <v>1212.0315375526325</v>
      </c>
      <c r="AW250" s="6">
        <f>Cal_Energy!AW249+IFERROR(VLOOKUP(Cal_Energy_Switching!AW$4,Switching!$B$35:$E$44,2,0)/12,0)-IFERROR(VLOOKUP(Cal_Energy_Switching!AW$4,Switching!$B$23:$E$31,2,0)/12,0)</f>
        <v>19894.061666153713</v>
      </c>
      <c r="AX250" s="6">
        <f>Cal_Energy!AX249+IFERROR(VLOOKUP(Cal_Energy_Switching!AX$4,Switching!$B$35:$E$44,2,0)/12,0)-IFERROR(VLOOKUP(Cal_Energy_Switching!AX$4,Switching!$B$23:$E$31,2,0)/12,0)</f>
        <v>152836.13648539735</v>
      </c>
      <c r="AY250" s="6">
        <f>Cal_Energy!AY249+IFERROR(VLOOKUP(Cal_Energy_Switching!AY$4,Switching!$B$35:$E$44,2,0)/12,0)-IFERROR(VLOOKUP(Cal_Energy_Switching!AY$4,Switching!$B$23:$E$31,2,0)/12,0)</f>
        <v>24105.54554337524</v>
      </c>
      <c r="AZ250" s="6">
        <f>Cal_Energy!AZ249+IFERROR(VLOOKUP(Cal_Energy_Switching!AZ$4,Switching!$B$35:$E$44,2,0)/12,0)-IFERROR(VLOOKUP(Cal_Energy_Switching!AZ$4,Switching!$B$23:$E$31,2,0)/12,0)</f>
        <v>7436</v>
      </c>
      <c r="BA250" s="6">
        <f>Cal_Energy!BA249+IFERROR(VLOOKUP(Cal_Energy_Switching!BA$4,Switching!$B$35:$E$44,2,0)/12,0)-IFERROR(VLOOKUP(Cal_Energy_Switching!BA$4,Switching!$B$23:$E$31,2,0)/12,0)</f>
        <v>4366.8</v>
      </c>
      <c r="BB250" s="7">
        <f t="shared" si="19"/>
        <v>2655029.9542684783</v>
      </c>
    </row>
    <row r="251" spans="1:54" x14ac:dyDescent="0.25">
      <c r="A251">
        <v>2034</v>
      </c>
      <c r="B251">
        <v>12</v>
      </c>
      <c r="C251" t="s">
        <v>357</v>
      </c>
      <c r="D251" s="6">
        <f>Cal_Energy!D250+IFERROR(VLOOKUP(Cal_Energy_Switching!D$4,Switching!$B$35:$E$44,2,0)/12,0)-IFERROR(VLOOKUP(Cal_Energy_Switching!D$4,Switching!$B$23:$E$31,2,0)/12,0)</f>
        <v>653793.58863316977</v>
      </c>
      <c r="E251" s="35">
        <f t="shared" si="18"/>
        <v>208406.98665144204</v>
      </c>
      <c r="F251" s="1">
        <f>Cal_Energy!F250+IFERROR(VLOOKUP(Cal_Energy_Switching!F$4,Switching!$B$35:$E$44,2,0)/12,0)-IFERROR(VLOOKUP(Cal_Energy_Switching!F$4,Switching!$B$23:$E$31,2,0)/12,0)</f>
        <v>84313.162610576837</v>
      </c>
      <c r="G251" s="1">
        <f>Cal_Energy!G250+IFERROR(VLOOKUP(Cal_Energy_Switching!G$4,Switching!$B$35:$E$44,2,0)/12,0)-IFERROR(VLOOKUP(Cal_Energy_Switching!G$4,Switching!$B$23:$E$31,2,0)/12,0)</f>
        <v>124093.82404086521</v>
      </c>
      <c r="H251" s="35">
        <f t="shared" si="15"/>
        <v>16521.768729165669</v>
      </c>
      <c r="I251" s="1">
        <f>Cal_Energy!I250+IFERROR(VLOOKUP(Cal_Energy_Switching!I$4,Switching!$B$35:$E$44,2,0)/12,0)-IFERROR(VLOOKUP(Cal_Energy_Switching!I$4,Switching!$B$23:$E$31,2,0)/12,0)</f>
        <v>845.77318959600984</v>
      </c>
      <c r="J251" s="1">
        <f>Cal_Energy!J250+IFERROR(VLOOKUP(Cal_Energy_Switching!J$4,Switching!$B$35:$E$44,2,0)/12,0)-IFERROR(VLOOKUP(Cal_Energy_Switching!J$4,Switching!$B$23:$E$31,2,0)/12,0)</f>
        <v>15675.995539569658</v>
      </c>
      <c r="K251" s="6">
        <f>Cal_Energy!K250+IFERROR(VLOOKUP(Cal_Energy_Switching!K$4,Switching!$B$35:$E$44,2,0)/12,0)-IFERROR(VLOOKUP(Cal_Energy_Switching!K$4,Switching!$B$23:$E$31,2,0)/12,0)</f>
        <v>284776.65020382468</v>
      </c>
      <c r="L251" s="6">
        <f>Cal_Energy!L250+IFERROR(VLOOKUP(Cal_Energy_Switching!L$4,Switching!$B$35:$E$44,2,0)/12,0)-IFERROR(VLOOKUP(Cal_Energy_Switching!L$4,Switching!$B$23:$E$31,2,0)/12,0)</f>
        <v>23205.175236674546</v>
      </c>
      <c r="M251" s="6">
        <f>Cal_Energy!M250+IFERROR(VLOOKUP(Cal_Energy_Switching!M$4,Switching!$B$35:$E$44,2,0)/12,0)-IFERROR(VLOOKUP(Cal_Energy_Switching!M$4,Switching!$B$23:$E$31,2,0)/12,0)</f>
        <v>195475.01043548813</v>
      </c>
      <c r="N251" s="6">
        <f>Cal_Energy!N250+IFERROR(VLOOKUP(Cal_Energy_Switching!N$4,Switching!$B$35:$E$44,2,0)/12,0)-IFERROR(VLOOKUP(Cal_Energy_Switching!N$4,Switching!$B$23:$E$31,2,0)/12,0)</f>
        <v>118384.81060194914</v>
      </c>
      <c r="O251" s="6">
        <f>Cal_Energy!O250+IFERROR(VLOOKUP(Cal_Energy_Switching!O$4,Switching!$B$35:$E$44,2,0)/12,0)-IFERROR(VLOOKUP(Cal_Energy_Switching!O$4,Switching!$B$23:$E$31,2,0)/12,0)</f>
        <v>151051.25403289308</v>
      </c>
      <c r="P251" s="6">
        <f>Cal_Energy!P250+IFERROR(VLOOKUP(Cal_Energy_Switching!P$4,Switching!$B$35:$E$44,2,0)/12,0)-IFERROR(VLOOKUP(Cal_Energy_Switching!P$4,Switching!$B$23:$E$31,2,0)/12,0)</f>
        <v>0</v>
      </c>
      <c r="Q251" s="6">
        <f>Cal_Energy!Q250+IFERROR(VLOOKUP(Cal_Energy_Switching!Q$4,Switching!$B$35:$E$44,2,0)/12,0)-IFERROR(VLOOKUP(Cal_Energy_Switching!Q$4,Switching!$B$23:$E$31,2,0)/12,0)</f>
        <v>21420.105999886884</v>
      </c>
      <c r="R251" s="6">
        <f>Cal_Energy!R250+IFERROR(VLOOKUP(Cal_Energy_Switching!R$4,Switching!$B$35:$E$44,2,0)/12,0)-IFERROR(VLOOKUP(Cal_Energy_Switching!R$4,Switching!$B$23:$E$31,2,0)/12,0)</f>
        <v>20179.430680452555</v>
      </c>
      <c r="S251" s="6">
        <f>Cal_Energy!S250+IFERROR(VLOOKUP(Cal_Energy_Switching!S$4,Switching!$B$35:$E$44,2,0)/12,0)-IFERROR(VLOOKUP(Cal_Energy_Switching!S$4,Switching!$B$23:$E$31,2,0)/12,0)</f>
        <v>134809.80932888173</v>
      </c>
      <c r="T251" s="6">
        <f>Cal_Energy!T250+IFERROR(VLOOKUP(Cal_Energy_Switching!T$4,Switching!$B$35:$E$44,2,0)/12,0)-IFERROR(VLOOKUP(Cal_Energy_Switching!T$4,Switching!$B$23:$E$31,2,0)/12,0)</f>
        <v>20.441473487940279</v>
      </c>
      <c r="U251" s="6">
        <f>Cal_Energy!U250+IFERROR(VLOOKUP(Cal_Energy_Switching!U$4,Switching!$B$35:$E$44,2,0)/12,0)-IFERROR(VLOOKUP(Cal_Energy_Switching!U$4,Switching!$B$23:$E$31,2,0)/12,0)</f>
        <v>119.88787032377721</v>
      </c>
      <c r="V251" s="6">
        <f>Cal_Energy!V250+IFERROR(VLOOKUP(Cal_Energy_Switching!V$4,Switching!$B$35:$E$44,2,0)/12,0)-IFERROR(VLOOKUP(Cal_Energy_Switching!V$4,Switching!$B$23:$E$31,2,0)/12,0)</f>
        <v>48145.895395850552</v>
      </c>
      <c r="W251" s="6">
        <f>Cal_Energy!W250+IFERROR(VLOOKUP(Cal_Energy_Switching!W$4,Switching!$B$35:$E$44,2,0)/12,0)-IFERROR(VLOOKUP(Cal_Energy_Switching!W$4,Switching!$B$23:$E$31,2,0)/12,0)</f>
        <v>12313.85174218109</v>
      </c>
      <c r="X251" s="6">
        <f>Cal_Energy!X250+IFERROR(VLOOKUP(Cal_Energy_Switching!X$4,Switching!$B$35:$E$44,2,0)/12,0)-IFERROR(VLOOKUP(Cal_Energy_Switching!X$4,Switching!$B$23:$E$31,2,0)/12,0)</f>
        <v>38421.037099102279</v>
      </c>
      <c r="Y251" s="35">
        <f t="shared" si="16"/>
        <v>10007.030593573803</v>
      </c>
      <c r="Z251" s="1">
        <f>Cal_Energy!Z250+IFERROR(VLOOKUP(Cal_Energy_Switching!Z$4,Switching!$B$35:$E$44,2,0)/12,0)-IFERROR(VLOOKUP(Cal_Energy_Switching!Z$4,Switching!$B$23:$E$31,2,0)/12,0)</f>
        <v>5198.4457879288175</v>
      </c>
      <c r="AA251" s="1">
        <f>Cal_Energy!AA250+IFERROR(VLOOKUP(Cal_Energy_Switching!AA$4,Switching!$B$35:$E$44,2,0)/12,0)-IFERROR(VLOOKUP(Cal_Energy_Switching!AA$4,Switching!$B$23:$E$31,2,0)/12,0)</f>
        <v>4808.5848056449868</v>
      </c>
      <c r="AB251" s="6">
        <f>Cal_Energy!AB250+IFERROR(VLOOKUP(Cal_Energy_Switching!AB$4,Switching!$B$35:$E$44,2,0)/12,0)-IFERROR(VLOOKUP(Cal_Energy_Switching!AB$4,Switching!$B$23:$E$31,2,0)/12,0)</f>
        <v>69.727354097178235</v>
      </c>
      <c r="AC251" s="6">
        <f>Cal_Energy!AC250+IFERROR(VLOOKUP(Cal_Energy_Switching!AC$4,Switching!$B$35:$E$44,2,0)/12,0)-IFERROR(VLOOKUP(Cal_Energy_Switching!AC$4,Switching!$B$23:$E$31,2,0)/12,0)</f>
        <v>1893.8743287613686</v>
      </c>
      <c r="AD251" s="6">
        <f>Cal_Energy!AD250+IFERROR(VLOOKUP(Cal_Energy_Switching!AD$4,Switching!$B$35:$E$44,2,0)/12,0)-IFERROR(VLOOKUP(Cal_Energy_Switching!AD$4,Switching!$B$23:$E$31,2,0)/12,0)</f>
        <v>739.38287313595174</v>
      </c>
      <c r="AE251" s="6">
        <f>Cal_Energy!AE250+IFERROR(VLOOKUP(Cal_Energy_Switching!AE$4,Switching!$B$35:$E$44,2,0)/12,0)-IFERROR(VLOOKUP(Cal_Energy_Switching!AE$4,Switching!$B$23:$E$31,2,0)/12,0)</f>
        <v>4724.3536197335543</v>
      </c>
      <c r="AF251" s="6">
        <f>Cal_Energy!AF250+IFERROR(VLOOKUP(Cal_Energy_Switching!AF$4,Switching!$B$35:$E$44,2,0)/12,0)-IFERROR(VLOOKUP(Cal_Energy_Switching!AF$4,Switching!$B$23:$E$31,2,0)/12,0)</f>
        <v>10909.553715043845</v>
      </c>
      <c r="AG251" s="6">
        <f>Cal_Energy!AG250+IFERROR(VLOOKUP(Cal_Energy_Switching!AG$4,Switching!$B$35:$E$44,2,0)/12,0)-IFERROR(VLOOKUP(Cal_Energy_Switching!AG$4,Switching!$B$23:$E$31,2,0)/12,0)</f>
        <v>7971.5084810516901</v>
      </c>
      <c r="AH251" s="6">
        <f>Cal_Energy!AH250+IFERROR(VLOOKUP(Cal_Energy_Switching!AH$4,Switching!$B$35:$E$44,2,0)/12,0)-IFERROR(VLOOKUP(Cal_Energy_Switching!AH$4,Switching!$B$23:$E$31,2,0)/12,0)</f>
        <v>2353.055183246669</v>
      </c>
      <c r="AI251" s="6">
        <f>Cal_Energy!AI250+IFERROR(VLOOKUP(Cal_Energy_Switching!AI$4,Switching!$B$35:$E$44,2,0)/12,0)-IFERROR(VLOOKUP(Cal_Energy_Switching!AI$4,Switching!$B$23:$E$31,2,0)/12,0)</f>
        <v>3636.5179050146103</v>
      </c>
      <c r="AJ251" s="6">
        <f>Cal_Energy!AJ250+IFERROR(VLOOKUP(Cal_Energy_Switching!AJ$4,Switching!$B$35:$E$44,2,0)/12,0)-IFERROR(VLOOKUP(Cal_Energy_Switching!AJ$4,Switching!$B$23:$E$31,2,0)/12,0)</f>
        <v>417427.30581896927</v>
      </c>
      <c r="AK251" s="35">
        <f t="shared" si="17"/>
        <v>116591.50298497028</v>
      </c>
      <c r="AL251" s="1">
        <f>Cal_Energy!AL250+IFERROR(VLOOKUP(Cal_Energy_Switching!AL$4,Switching!$B$35:$E$44,2,0)/12,0)-IFERROR(VLOOKUP(Cal_Energy_Switching!AL$4,Switching!$B$23:$E$31,2,0)/12,0)</f>
        <v>32826.835505791685</v>
      </c>
      <c r="AM251" s="1">
        <f>Cal_Energy!AM250+IFERROR(VLOOKUP(Cal_Energy_Switching!AM$4,Switching!$B$35:$E$44,2,0)/12,0)-IFERROR(VLOOKUP(Cal_Energy_Switching!AM$4,Switching!$B$23:$E$31,2,0)/12,0)</f>
        <v>83764.667479178606</v>
      </c>
      <c r="AN251" s="6">
        <f>Cal_Energy!AN250+IFERROR(VLOOKUP(Cal_Energy_Switching!AN$4,Switching!$B$35:$E$44,2,0)/12,0)-IFERROR(VLOOKUP(Cal_Energy_Switching!AN$4,Switching!$B$23:$E$31,2,0)/12,0)</f>
        <v>359.46228036391256</v>
      </c>
      <c r="AO251" s="6">
        <f>Cal_Energy!AO250+IFERROR(VLOOKUP(Cal_Energy_Switching!AO$4,Switching!$B$35:$E$44,2,0)/12,0)-IFERROR(VLOOKUP(Cal_Energy_Switching!AO$4,Switching!$B$23:$E$31,2,0)/12,0)</f>
        <v>296.03426289369588</v>
      </c>
      <c r="AP251" s="6">
        <f>Cal_Energy!AP250+IFERROR(VLOOKUP(Cal_Energy_Switching!AP$4,Switching!$B$35:$E$44,2,0)/12,0)-IFERROR(VLOOKUP(Cal_Energy_Switching!AP$4,Switching!$B$23:$E$31,2,0)/12,0)</f>
        <v>13958.356608604383</v>
      </c>
      <c r="AQ251" s="6">
        <f>Cal_Energy!AQ250+IFERROR(VLOOKUP(Cal_Energy_Switching!AQ$4,Switching!$B$35:$E$44,2,0)/12,0)-IFERROR(VLOOKUP(Cal_Energy_Switching!AQ$4,Switching!$B$23:$E$31,2,0)/12,0)</f>
        <v>84062.165082246851</v>
      </c>
      <c r="AR251" s="6">
        <f>Cal_Energy!AR250+IFERROR(VLOOKUP(Cal_Energy_Switching!AR$4,Switching!$B$35:$E$44,2,0)/12,0)-IFERROR(VLOOKUP(Cal_Energy_Switching!AR$4,Switching!$B$23:$E$31,2,0)/12,0)</f>
        <v>11652.235203440527</v>
      </c>
      <c r="AS251" s="6">
        <f>Cal_Energy!AS250+IFERROR(VLOOKUP(Cal_Energy_Switching!AS$4,Switching!$B$35:$E$44,2,0)/12,0)-IFERROR(VLOOKUP(Cal_Energy_Switching!AS$4,Switching!$B$23:$E$31,2,0)/12,0)</f>
        <v>152722.18751963819</v>
      </c>
      <c r="AT251" s="6">
        <f>Cal_Energy!AT250+IFERROR(VLOOKUP(Cal_Energy_Switching!AT$4,Switching!$B$35:$E$44,2,0)/12,0)-IFERROR(VLOOKUP(Cal_Energy_Switching!AT$4,Switching!$B$23:$E$31,2,0)/12,0)</f>
        <v>29134.215474694571</v>
      </c>
      <c r="AU251" s="6">
        <f>Cal_Energy!AU250+IFERROR(VLOOKUP(Cal_Energy_Switching!AU$4,Switching!$B$35:$E$44,2,0)/12,0)-IFERROR(VLOOKUP(Cal_Energy_Switching!AU$4,Switching!$B$23:$E$31,2,0)/12,0)</f>
        <v>71919.594401398368</v>
      </c>
      <c r="AV251" s="6">
        <f>Cal_Energy!AV250+IFERROR(VLOOKUP(Cal_Energy_Switching!AV$4,Switching!$B$35:$E$44,2,0)/12,0)-IFERROR(VLOOKUP(Cal_Energy_Switching!AV$4,Switching!$B$23:$E$31,2,0)/12,0)</f>
        <v>1222.2740496043984</v>
      </c>
      <c r="AW251" s="6">
        <f>Cal_Energy!AW250+IFERROR(VLOOKUP(Cal_Energy_Switching!AW$4,Switching!$B$35:$E$44,2,0)/12,0)-IFERROR(VLOOKUP(Cal_Energy_Switching!AW$4,Switching!$B$23:$E$31,2,0)/12,0)</f>
        <v>19363.075589142023</v>
      </c>
      <c r="AX251" s="6">
        <f>Cal_Energy!AX250+IFERROR(VLOOKUP(Cal_Energy_Switching!AX$4,Switching!$B$35:$E$44,2,0)/12,0)-IFERROR(VLOOKUP(Cal_Energy_Switching!AX$4,Switching!$B$23:$E$31,2,0)/12,0)</f>
        <v>154127.70846301925</v>
      </c>
      <c r="AY251" s="6">
        <f>Cal_Energy!AY250+IFERROR(VLOOKUP(Cal_Energy_Switching!AY$4,Switching!$B$35:$E$44,2,0)/12,0)-IFERROR(VLOOKUP(Cal_Energy_Switching!AY$4,Switching!$B$23:$E$31,2,0)/12,0)</f>
        <v>23546.925727670907</v>
      </c>
      <c r="AZ251" s="6">
        <f>Cal_Energy!AZ250+IFERROR(VLOOKUP(Cal_Energy_Switching!AZ$4,Switching!$B$35:$E$44,2,0)/12,0)-IFERROR(VLOOKUP(Cal_Energy_Switching!AZ$4,Switching!$B$23:$E$31,2,0)/12,0)</f>
        <v>9529</v>
      </c>
      <c r="BA251" s="6">
        <f>Cal_Energy!BA250+IFERROR(VLOOKUP(Cal_Energy_Switching!BA$4,Switching!$B$35:$E$44,2,0)/12,0)-IFERROR(VLOOKUP(Cal_Energy_Switching!BA$4,Switching!$B$23:$E$31,2,0)/12,0)</f>
        <v>4790.1000000000004</v>
      </c>
      <c r="BB251" s="7">
        <f t="shared" si="19"/>
        <v>3080052.8516350896</v>
      </c>
    </row>
    <row r="252" spans="1:54" x14ac:dyDescent="0.25">
      <c r="A252">
        <v>2035</v>
      </c>
      <c r="B252">
        <v>1</v>
      </c>
      <c r="C252" t="s">
        <v>358</v>
      </c>
      <c r="D252" s="6">
        <f>Cal_Energy!D251+IFERROR(VLOOKUP(Cal_Energy_Switching!D$4,Switching!$B$35:$E$44,2,0)/12,0)-IFERROR(VLOOKUP(Cal_Energy_Switching!D$4,Switching!$B$23:$E$31,2,0)/12,0)</f>
        <v>783970.31041262322</v>
      </c>
      <c r="E252" s="35">
        <f t="shared" si="18"/>
        <v>224570.32309637056</v>
      </c>
      <c r="F252" s="1">
        <f>Cal_Energy!F251+IFERROR(VLOOKUP(Cal_Energy_Switching!F$4,Switching!$B$35:$E$44,2,0)/12,0)-IFERROR(VLOOKUP(Cal_Energy_Switching!F$4,Switching!$B$23:$E$31,2,0)/12,0)</f>
        <v>90778.497188548237</v>
      </c>
      <c r="G252" s="1">
        <f>Cal_Energy!G251+IFERROR(VLOOKUP(Cal_Energy_Switching!G$4,Switching!$B$35:$E$44,2,0)/12,0)-IFERROR(VLOOKUP(Cal_Energy_Switching!G$4,Switching!$B$23:$E$31,2,0)/12,0)</f>
        <v>133791.82590782232</v>
      </c>
      <c r="H252" s="35">
        <f t="shared" si="15"/>
        <v>17136.49369088743</v>
      </c>
      <c r="I252" s="1">
        <f>Cal_Energy!I251+IFERROR(VLOOKUP(Cal_Energy_Switching!I$4,Switching!$B$35:$E$44,2,0)/12,0)-IFERROR(VLOOKUP(Cal_Energy_Switching!I$4,Switching!$B$23:$E$31,2,0)/12,0)</f>
        <v>877.24184771140244</v>
      </c>
      <c r="J252" s="1">
        <f>Cal_Energy!J251+IFERROR(VLOOKUP(Cal_Energy_Switching!J$4,Switching!$B$35:$E$44,2,0)/12,0)-IFERROR(VLOOKUP(Cal_Energy_Switching!J$4,Switching!$B$23:$E$31,2,0)/12,0)</f>
        <v>16259.251843176025</v>
      </c>
      <c r="K252" s="6">
        <f>Cal_Energy!K251+IFERROR(VLOOKUP(Cal_Energy_Switching!K$4,Switching!$B$35:$E$44,2,0)/12,0)-IFERROR(VLOOKUP(Cal_Energy_Switching!K$4,Switching!$B$23:$E$31,2,0)/12,0)</f>
        <v>269994.21236304351</v>
      </c>
      <c r="L252" s="6">
        <f>Cal_Energy!L251+IFERROR(VLOOKUP(Cal_Energy_Switching!L$4,Switching!$B$35:$E$44,2,0)/12,0)-IFERROR(VLOOKUP(Cal_Energy_Switching!L$4,Switching!$B$23:$E$31,2,0)/12,0)</f>
        <v>21664.901018200762</v>
      </c>
      <c r="M252" s="6">
        <f>Cal_Energy!M251+IFERROR(VLOOKUP(Cal_Energy_Switching!M$4,Switching!$B$35:$E$44,2,0)/12,0)-IFERROR(VLOOKUP(Cal_Energy_Switching!M$4,Switching!$B$23:$E$31,2,0)/12,0)</f>
        <v>192526.16230640284</v>
      </c>
      <c r="N252" s="6">
        <f>Cal_Energy!N251+IFERROR(VLOOKUP(Cal_Energy_Switching!N$4,Switching!$B$35:$E$44,2,0)/12,0)-IFERROR(VLOOKUP(Cal_Energy_Switching!N$4,Switching!$B$23:$E$31,2,0)/12,0)</f>
        <v>112575.30679951262</v>
      </c>
      <c r="O252" s="6">
        <f>Cal_Energy!O251+IFERROR(VLOOKUP(Cal_Energy_Switching!O$4,Switching!$B$35:$E$44,2,0)/12,0)-IFERROR(VLOOKUP(Cal_Energy_Switching!O$4,Switching!$B$23:$E$31,2,0)/12,0)</f>
        <v>149094.22545650572</v>
      </c>
      <c r="P252" s="6">
        <f>Cal_Energy!P251+IFERROR(VLOOKUP(Cal_Energy_Switching!P$4,Switching!$B$35:$E$44,2,0)/12,0)-IFERROR(VLOOKUP(Cal_Energy_Switching!P$4,Switching!$B$23:$E$31,2,0)/12,0)</f>
        <v>0</v>
      </c>
      <c r="Q252" s="6">
        <f>Cal_Energy!Q251+IFERROR(VLOOKUP(Cal_Energy_Switching!Q$4,Switching!$B$35:$E$44,2,0)/12,0)-IFERROR(VLOOKUP(Cal_Energy_Switching!Q$4,Switching!$B$23:$E$31,2,0)/12,0)</f>
        <v>23217.587247661588</v>
      </c>
      <c r="R252" s="6">
        <f>Cal_Energy!R251+IFERROR(VLOOKUP(Cal_Energy_Switching!R$4,Switching!$B$35:$E$44,2,0)/12,0)-IFERROR(VLOOKUP(Cal_Energy_Switching!R$4,Switching!$B$23:$E$31,2,0)/12,0)</f>
        <v>22581.970996763062</v>
      </c>
      <c r="S252" s="6">
        <f>Cal_Energy!S251+IFERROR(VLOOKUP(Cal_Energy_Switching!S$4,Switching!$B$35:$E$44,2,0)/12,0)-IFERROR(VLOOKUP(Cal_Energy_Switching!S$4,Switching!$B$23:$E$31,2,0)/12,0)</f>
        <v>128777.90052659367</v>
      </c>
      <c r="T252" s="6">
        <f>Cal_Energy!T251+IFERROR(VLOOKUP(Cal_Energy_Switching!T$4,Switching!$B$35:$E$44,2,0)/12,0)-IFERROR(VLOOKUP(Cal_Energy_Switching!T$4,Switching!$B$23:$E$31,2,0)/12,0)</f>
        <v>21.038278933405337</v>
      </c>
      <c r="U252" s="6">
        <f>Cal_Energy!U251+IFERROR(VLOOKUP(Cal_Energy_Switching!U$4,Switching!$B$35:$E$44,2,0)/12,0)-IFERROR(VLOOKUP(Cal_Energy_Switching!U$4,Switching!$B$23:$E$31,2,0)/12,0)</f>
        <v>122.98586025657374</v>
      </c>
      <c r="V252" s="6">
        <f>Cal_Energy!V251+IFERROR(VLOOKUP(Cal_Energy_Switching!V$4,Switching!$B$35:$E$44,2,0)/12,0)-IFERROR(VLOOKUP(Cal_Energy_Switching!V$4,Switching!$B$23:$E$31,2,0)/12,0)</f>
        <v>48922.696088106532</v>
      </c>
      <c r="W252" s="6">
        <f>Cal_Energy!W251+IFERROR(VLOOKUP(Cal_Energy_Switching!W$4,Switching!$B$35:$E$44,2,0)/12,0)-IFERROR(VLOOKUP(Cal_Energy_Switching!W$4,Switching!$B$23:$E$31,2,0)/12,0)</f>
        <v>12871.880144950383</v>
      </c>
      <c r="X252" s="6">
        <f>Cal_Energy!X251+IFERROR(VLOOKUP(Cal_Energy_Switching!X$4,Switching!$B$35:$E$44,2,0)/12,0)-IFERROR(VLOOKUP(Cal_Energy_Switching!X$4,Switching!$B$23:$E$31,2,0)/12,0)</f>
        <v>27489.662028470342</v>
      </c>
      <c r="Y252" s="35">
        <f t="shared" si="16"/>
        <v>11192.208958515301</v>
      </c>
      <c r="Z252" s="1">
        <f>Cal_Energy!Z251+IFERROR(VLOOKUP(Cal_Energy_Switching!Z$4,Switching!$B$35:$E$44,2,0)/12,0)-IFERROR(VLOOKUP(Cal_Energy_Switching!Z$4,Switching!$B$23:$E$31,2,0)/12,0)</f>
        <v>5814.121479290342</v>
      </c>
      <c r="AA252" s="1">
        <f>Cal_Energy!AA251+IFERROR(VLOOKUP(Cal_Energy_Switching!AA$4,Switching!$B$35:$E$44,2,0)/12,0)-IFERROR(VLOOKUP(Cal_Energy_Switching!AA$4,Switching!$B$23:$E$31,2,0)/12,0)</f>
        <v>5378.0874792249579</v>
      </c>
      <c r="AB252" s="6">
        <f>Cal_Energy!AB251+IFERROR(VLOOKUP(Cal_Energy_Switching!AB$4,Switching!$B$35:$E$44,2,0)/12,0)-IFERROR(VLOOKUP(Cal_Energy_Switching!AB$4,Switching!$B$23:$E$31,2,0)/12,0)</f>
        <v>62.757831266117009</v>
      </c>
      <c r="AC252" s="6">
        <f>Cal_Energy!AC251+IFERROR(VLOOKUP(Cal_Energy_Switching!AC$4,Switching!$B$35:$E$44,2,0)/12,0)-IFERROR(VLOOKUP(Cal_Energy_Switching!AC$4,Switching!$B$23:$E$31,2,0)/12,0)</f>
        <v>2028.8019073787871</v>
      </c>
      <c r="AD252" s="6">
        <f>Cal_Energy!AD251+IFERROR(VLOOKUP(Cal_Energy_Switching!AD$4,Switching!$B$35:$E$44,2,0)/12,0)-IFERROR(VLOOKUP(Cal_Energy_Switching!AD$4,Switching!$B$23:$E$31,2,0)/12,0)</f>
        <v>765.7166096571915</v>
      </c>
      <c r="AE252" s="6">
        <f>Cal_Energy!AE251+IFERROR(VLOOKUP(Cal_Energy_Switching!AE$4,Switching!$B$35:$E$44,2,0)/12,0)-IFERROR(VLOOKUP(Cal_Energy_Switching!AE$4,Switching!$B$23:$E$31,2,0)/12,0)</f>
        <v>4839.6486967644669</v>
      </c>
      <c r="AF252" s="6">
        <f>Cal_Energy!AF251+IFERROR(VLOOKUP(Cal_Energy_Switching!AF$4,Switching!$B$35:$E$44,2,0)/12,0)-IFERROR(VLOOKUP(Cal_Energy_Switching!AF$4,Switching!$B$23:$E$31,2,0)/12,0)</f>
        <v>11051.383812246033</v>
      </c>
      <c r="AG252" s="6">
        <f>Cal_Energy!AG251+IFERROR(VLOOKUP(Cal_Energy_Switching!AG$4,Switching!$B$35:$E$44,2,0)/12,0)-IFERROR(VLOOKUP(Cal_Energy_Switching!AG$4,Switching!$B$23:$E$31,2,0)/12,0)</f>
        <v>8166.0484664872538</v>
      </c>
      <c r="AH252" s="6">
        <f>Cal_Energy!AH251+IFERROR(VLOOKUP(Cal_Energy_Switching!AH$4,Switching!$B$35:$E$44,2,0)/12,0)-IFERROR(VLOOKUP(Cal_Energy_Switching!AH$4,Switching!$B$23:$E$31,2,0)/12,0)</f>
        <v>2410.4801138185921</v>
      </c>
      <c r="AI252" s="6">
        <f>Cal_Energy!AI251+IFERROR(VLOOKUP(Cal_Energy_Switching!AI$4,Switching!$B$35:$E$44,2,0)/12,0)-IFERROR(VLOOKUP(Cal_Energy_Switching!AI$4,Switching!$B$23:$E$31,2,0)/12,0)</f>
        <v>3683.7946040820052</v>
      </c>
      <c r="AJ252" s="6">
        <f>Cal_Energy!AJ251+IFERROR(VLOOKUP(Cal_Energy_Switching!AJ$4,Switching!$B$35:$E$44,2,0)/12,0)-IFERROR(VLOOKUP(Cal_Energy_Switching!AJ$4,Switching!$B$23:$E$31,2,0)/12,0)</f>
        <v>461668.95925901434</v>
      </c>
      <c r="AK252" s="35">
        <f t="shared" si="17"/>
        <v>120096.21043116871</v>
      </c>
      <c r="AL252" s="1">
        <f>Cal_Energy!AL251+IFERROR(VLOOKUP(Cal_Energy_Switching!AL$4,Switching!$B$35:$E$44,2,0)/12,0)-IFERROR(VLOOKUP(Cal_Energy_Switching!AL$4,Switching!$B$23:$E$31,2,0)/12,0)</f>
        <v>33808.153590727248</v>
      </c>
      <c r="AM252" s="1">
        <f>Cal_Energy!AM251+IFERROR(VLOOKUP(Cal_Energy_Switching!AM$4,Switching!$B$35:$E$44,2,0)/12,0)-IFERROR(VLOOKUP(Cal_Energy_Switching!AM$4,Switching!$B$23:$E$31,2,0)/12,0)</f>
        <v>86288.056840441466</v>
      </c>
      <c r="AN252" s="6">
        <f>Cal_Energy!AN251+IFERROR(VLOOKUP(Cal_Energy_Switching!AN$4,Switching!$B$35:$E$44,2,0)/12,0)-IFERROR(VLOOKUP(Cal_Energy_Switching!AN$4,Switching!$B$23:$E$31,2,0)/12,0)</f>
        <v>356.21918469379756</v>
      </c>
      <c r="AO252" s="6">
        <f>Cal_Energy!AO251+IFERROR(VLOOKUP(Cal_Energy_Switching!AO$4,Switching!$B$35:$E$44,2,0)/12,0)-IFERROR(VLOOKUP(Cal_Energy_Switching!AO$4,Switching!$B$23:$E$31,2,0)/12,0)</f>
        <v>287.58212841525841</v>
      </c>
      <c r="AP252" s="6">
        <f>Cal_Energy!AP251+IFERROR(VLOOKUP(Cal_Energy_Switching!AP$4,Switching!$B$35:$E$44,2,0)/12,0)-IFERROR(VLOOKUP(Cal_Energy_Switching!AP$4,Switching!$B$23:$E$31,2,0)/12,0)</f>
        <v>15545.50652447492</v>
      </c>
      <c r="AQ252" s="6">
        <f>Cal_Energy!AQ251+IFERROR(VLOOKUP(Cal_Energy_Switching!AQ$4,Switching!$B$35:$E$44,2,0)/12,0)-IFERROR(VLOOKUP(Cal_Energy_Switching!AQ$4,Switching!$B$23:$E$31,2,0)/12,0)</f>
        <v>75520.117821919775</v>
      </c>
      <c r="AR252" s="6">
        <f>Cal_Energy!AR251+IFERROR(VLOOKUP(Cal_Energy_Switching!AR$4,Switching!$B$35:$E$44,2,0)/12,0)-IFERROR(VLOOKUP(Cal_Energy_Switching!AR$4,Switching!$B$23:$E$31,2,0)/12,0)</f>
        <v>11154.527373643692</v>
      </c>
      <c r="AS252" s="6">
        <f>Cal_Energy!AS251+IFERROR(VLOOKUP(Cal_Energy_Switching!AS$4,Switching!$B$35:$E$44,2,0)/12,0)-IFERROR(VLOOKUP(Cal_Energy_Switching!AS$4,Switching!$B$23:$E$31,2,0)/12,0)</f>
        <v>147320.74841958302</v>
      </c>
      <c r="AT252" s="6">
        <f>Cal_Energy!AT251+IFERROR(VLOOKUP(Cal_Energy_Switching!AT$4,Switching!$B$35:$E$44,2,0)/12,0)-IFERROR(VLOOKUP(Cal_Energy_Switching!AT$4,Switching!$B$23:$E$31,2,0)/12,0)</f>
        <v>27972.897205168621</v>
      </c>
      <c r="AU252" s="6">
        <f>Cal_Energy!AU251+IFERROR(VLOOKUP(Cal_Energy_Switching!AU$4,Switching!$B$35:$E$44,2,0)/12,0)-IFERROR(VLOOKUP(Cal_Energy_Switching!AU$4,Switching!$B$23:$E$31,2,0)/12,0)</f>
        <v>69377.740707254823</v>
      </c>
      <c r="AV252" s="6">
        <f>Cal_Energy!AV251+IFERROR(VLOOKUP(Cal_Energy_Switching!AV$4,Switching!$B$35:$E$44,2,0)/12,0)-IFERROR(VLOOKUP(Cal_Energy_Switching!AV$4,Switching!$B$23:$E$31,2,0)/12,0)</f>
        <v>1158.8844917477525</v>
      </c>
      <c r="AW252" s="6">
        <f>Cal_Energy!AW251+IFERROR(VLOOKUP(Cal_Energy_Switching!AW$4,Switching!$B$35:$E$44,2,0)/12,0)-IFERROR(VLOOKUP(Cal_Energy_Switching!AW$4,Switching!$B$23:$E$31,2,0)/12,0)</f>
        <v>18513.3171464673</v>
      </c>
      <c r="AX252" s="6">
        <f>Cal_Energy!AX251+IFERROR(VLOOKUP(Cal_Energy_Switching!AX$4,Switching!$B$35:$E$44,2,0)/12,0)-IFERROR(VLOOKUP(Cal_Energy_Switching!AX$4,Switching!$B$23:$E$31,2,0)/12,0)</f>
        <v>146134.33963048051</v>
      </c>
      <c r="AY252" s="6">
        <f>Cal_Energy!AY251+IFERROR(VLOOKUP(Cal_Energy_Switching!AY$4,Switching!$B$35:$E$44,2,0)/12,0)-IFERROR(VLOOKUP(Cal_Energy_Switching!AY$4,Switching!$B$23:$E$31,2,0)/12,0)</f>
        <v>22652.943898031124</v>
      </c>
      <c r="AZ252" s="6">
        <f>Cal_Energy!AZ251+IFERROR(VLOOKUP(Cal_Energy_Switching!AZ$4,Switching!$B$35:$E$44,2,0)/12,0)-IFERROR(VLOOKUP(Cal_Energy_Switching!AZ$4,Switching!$B$23:$E$31,2,0)/12,0)</f>
        <v>10975.5</v>
      </c>
      <c r="BA252" s="6">
        <f>Cal_Energy!BA251+IFERROR(VLOOKUP(Cal_Energy_Switching!BA$4,Switching!$B$35:$E$44,2,0)/12,0)-IFERROR(VLOOKUP(Cal_Energy_Switching!BA$4,Switching!$B$23:$E$31,2,0)/12,0)</f>
        <v>5498.8799999999992</v>
      </c>
      <c r="BB252" s="7">
        <f t="shared" si="19"/>
        <v>3213972.871537562</v>
      </c>
    </row>
    <row r="253" spans="1:54" x14ac:dyDescent="0.25">
      <c r="A253">
        <v>2035</v>
      </c>
      <c r="B253">
        <v>2</v>
      </c>
      <c r="C253" t="s">
        <v>359</v>
      </c>
      <c r="D253" s="6">
        <f>Cal_Energy!D252+IFERROR(VLOOKUP(Cal_Energy_Switching!D$4,Switching!$B$35:$E$44,2,0)/12,0)-IFERROR(VLOOKUP(Cal_Energy_Switching!D$4,Switching!$B$23:$E$31,2,0)/12,0)</f>
        <v>677122.0614361451</v>
      </c>
      <c r="E253" s="35">
        <f t="shared" si="18"/>
        <v>201906.89569671595</v>
      </c>
      <c r="F253" s="1">
        <f>Cal_Energy!F252+IFERROR(VLOOKUP(Cal_Energy_Switching!F$4,Switching!$B$35:$E$44,2,0)/12,0)-IFERROR(VLOOKUP(Cal_Energy_Switching!F$4,Switching!$B$23:$E$31,2,0)/12,0)</f>
        <v>81713.126228686393</v>
      </c>
      <c r="G253" s="1">
        <f>Cal_Energy!G252+IFERROR(VLOOKUP(Cal_Energy_Switching!G$4,Switching!$B$35:$E$44,2,0)/12,0)-IFERROR(VLOOKUP(Cal_Energy_Switching!G$4,Switching!$B$23:$E$31,2,0)/12,0)</f>
        <v>120193.76946802955</v>
      </c>
      <c r="H253" s="35">
        <f t="shared" si="15"/>
        <v>15786.226141596826</v>
      </c>
      <c r="I253" s="1">
        <f>Cal_Energy!I252+IFERROR(VLOOKUP(Cal_Energy_Switching!I$4,Switching!$B$35:$E$44,2,0)/12,0)-IFERROR(VLOOKUP(Cal_Energy_Switching!I$4,Switching!$B$23:$E$31,2,0)/12,0)</f>
        <v>808.11970281928166</v>
      </c>
      <c r="J253" s="1">
        <f>Cal_Energy!J252+IFERROR(VLOOKUP(Cal_Energy_Switching!J$4,Switching!$B$35:$E$44,2,0)/12,0)-IFERROR(VLOOKUP(Cal_Energy_Switching!J$4,Switching!$B$23:$E$31,2,0)/12,0)</f>
        <v>14978.106438777544</v>
      </c>
      <c r="K253" s="6">
        <f>Cal_Energy!K252+IFERROR(VLOOKUP(Cal_Energy_Switching!K$4,Switching!$B$35:$E$44,2,0)/12,0)-IFERROR(VLOOKUP(Cal_Energy_Switching!K$4,Switching!$B$23:$E$31,2,0)/12,0)</f>
        <v>256859.96938658168</v>
      </c>
      <c r="L253" s="6">
        <f>Cal_Energy!L252+IFERROR(VLOOKUP(Cal_Energy_Switching!L$4,Switching!$B$35:$E$44,2,0)/12,0)-IFERROR(VLOOKUP(Cal_Energy_Switching!L$4,Switching!$B$23:$E$31,2,0)/12,0)</f>
        <v>20296.362482560591</v>
      </c>
      <c r="M253" s="6">
        <f>Cal_Energy!M252+IFERROR(VLOOKUP(Cal_Energy_Switching!M$4,Switching!$B$35:$E$44,2,0)/12,0)-IFERROR(VLOOKUP(Cal_Energy_Switching!M$4,Switching!$B$23:$E$31,2,0)/12,0)</f>
        <v>170287.05137179885</v>
      </c>
      <c r="N253" s="6">
        <f>Cal_Energy!N252+IFERROR(VLOOKUP(Cal_Energy_Switching!N$4,Switching!$B$35:$E$44,2,0)/12,0)-IFERROR(VLOOKUP(Cal_Energy_Switching!N$4,Switching!$B$23:$E$31,2,0)/12,0)</f>
        <v>107413.54421774291</v>
      </c>
      <c r="O253" s="6">
        <f>Cal_Energy!O252+IFERROR(VLOOKUP(Cal_Energy_Switching!O$4,Switching!$B$35:$E$44,2,0)/12,0)-IFERROR(VLOOKUP(Cal_Energy_Switching!O$4,Switching!$B$23:$E$31,2,0)/12,0)</f>
        <v>134267.79392105012</v>
      </c>
      <c r="P253" s="6">
        <f>Cal_Energy!P252+IFERROR(VLOOKUP(Cal_Energy_Switching!P$4,Switching!$B$35:$E$44,2,0)/12,0)-IFERROR(VLOOKUP(Cal_Energy_Switching!P$4,Switching!$B$23:$E$31,2,0)/12,0)</f>
        <v>0</v>
      </c>
      <c r="Q253" s="6">
        <f>Cal_Energy!Q252+IFERROR(VLOOKUP(Cal_Energy_Switching!Q$4,Switching!$B$35:$E$44,2,0)/12,0)-IFERROR(VLOOKUP(Cal_Energy_Switching!Q$4,Switching!$B$23:$E$31,2,0)/12,0)</f>
        <v>21216.831788188185</v>
      </c>
      <c r="R253" s="6">
        <f>Cal_Energy!R252+IFERROR(VLOOKUP(Cal_Energy_Switching!R$4,Switching!$B$35:$E$44,2,0)/12,0)-IFERROR(VLOOKUP(Cal_Energy_Switching!R$4,Switching!$B$23:$E$31,2,0)/12,0)</f>
        <v>20325.65757714439</v>
      </c>
      <c r="S253" s="6">
        <f>Cal_Energy!S252+IFERROR(VLOOKUP(Cal_Energy_Switching!S$4,Switching!$B$35:$E$44,2,0)/12,0)-IFERROR(VLOOKUP(Cal_Energy_Switching!S$4,Switching!$B$23:$E$31,2,0)/12,0)</f>
        <v>120825.65764627836</v>
      </c>
      <c r="T253" s="6">
        <f>Cal_Energy!T252+IFERROR(VLOOKUP(Cal_Energy_Switching!T$4,Switching!$B$35:$E$44,2,0)/12,0)-IFERROR(VLOOKUP(Cal_Energy_Switching!T$4,Switching!$B$23:$E$31,2,0)/12,0)</f>
        <v>11.749415129058368</v>
      </c>
      <c r="U253" s="6">
        <f>Cal_Energy!U252+IFERROR(VLOOKUP(Cal_Energy_Switching!U$4,Switching!$B$35:$E$44,2,0)/12,0)-IFERROR(VLOOKUP(Cal_Energy_Switching!U$4,Switching!$B$23:$E$31,2,0)/12,0)</f>
        <v>105.23698289141376</v>
      </c>
      <c r="V253" s="6">
        <f>Cal_Energy!V252+IFERROR(VLOOKUP(Cal_Energy_Switching!V$4,Switching!$B$35:$E$44,2,0)/12,0)-IFERROR(VLOOKUP(Cal_Energy_Switching!V$4,Switching!$B$23:$E$31,2,0)/12,0)</f>
        <v>46508.168692297637</v>
      </c>
      <c r="W253" s="6">
        <f>Cal_Energy!W252+IFERROR(VLOOKUP(Cal_Energy_Switching!W$4,Switching!$B$35:$E$44,2,0)/12,0)-IFERROR(VLOOKUP(Cal_Energy_Switching!W$4,Switching!$B$23:$E$31,2,0)/12,0)</f>
        <v>9286.3900953687571</v>
      </c>
      <c r="X253" s="6">
        <f>Cal_Energy!X252+IFERROR(VLOOKUP(Cal_Energy_Switching!X$4,Switching!$B$35:$E$44,2,0)/12,0)-IFERROR(VLOOKUP(Cal_Energy_Switching!X$4,Switching!$B$23:$E$31,2,0)/12,0)</f>
        <v>19276.662739110383</v>
      </c>
      <c r="Y253" s="35">
        <f t="shared" si="16"/>
        <v>10001.417436898833</v>
      </c>
      <c r="Z253" s="1">
        <f>Cal_Energy!Z252+IFERROR(VLOOKUP(Cal_Energy_Switching!Z$4,Switching!$B$35:$E$44,2,0)/12,0)-IFERROR(VLOOKUP(Cal_Energy_Switching!Z$4,Switching!$B$23:$E$31,2,0)/12,0)</f>
        <v>5195.5298689255596</v>
      </c>
      <c r="AA253" s="1">
        <f>Cal_Energy!AA252+IFERROR(VLOOKUP(Cal_Energy_Switching!AA$4,Switching!$B$35:$E$44,2,0)/12,0)-IFERROR(VLOOKUP(Cal_Energy_Switching!AA$4,Switching!$B$23:$E$31,2,0)/12,0)</f>
        <v>4805.8875679732737</v>
      </c>
      <c r="AB253" s="6">
        <f>Cal_Energy!AB252+IFERROR(VLOOKUP(Cal_Energy_Switching!AB$4,Switching!$B$35:$E$44,2,0)/12,0)-IFERROR(VLOOKUP(Cal_Energy_Switching!AB$4,Switching!$B$23:$E$31,2,0)/12,0)</f>
        <v>55.308664712260104</v>
      </c>
      <c r="AC253" s="6">
        <f>Cal_Energy!AC252+IFERROR(VLOOKUP(Cal_Energy_Switching!AC$4,Switching!$B$35:$E$44,2,0)/12,0)-IFERROR(VLOOKUP(Cal_Energy_Switching!AC$4,Switching!$B$23:$E$31,2,0)/12,0)</f>
        <v>1871.738154415232</v>
      </c>
      <c r="AD253" s="6">
        <f>Cal_Energy!AD252+IFERROR(VLOOKUP(Cal_Energy_Switching!AD$4,Switching!$B$35:$E$44,2,0)/12,0)-IFERROR(VLOOKUP(Cal_Energy_Switching!AD$4,Switching!$B$23:$E$31,2,0)/12,0)</f>
        <v>678.53514531861208</v>
      </c>
      <c r="AE253" s="6">
        <f>Cal_Energy!AE252+IFERROR(VLOOKUP(Cal_Energy_Switching!AE$4,Switching!$B$35:$E$44,2,0)/12,0)-IFERROR(VLOOKUP(Cal_Energy_Switching!AE$4,Switching!$B$23:$E$31,2,0)/12,0)</f>
        <v>4417.7202747406991</v>
      </c>
      <c r="AF253" s="6">
        <f>Cal_Energy!AF252+IFERROR(VLOOKUP(Cal_Energy_Switching!AF$4,Switching!$B$35:$E$44,2,0)/12,0)-IFERROR(VLOOKUP(Cal_Energy_Switching!AF$4,Switching!$B$23:$E$31,2,0)/12,0)</f>
        <v>9582.9553827996115</v>
      </c>
      <c r="AG253" s="6">
        <f>Cal_Energy!AG252+IFERROR(VLOOKUP(Cal_Energy_Switching!AG$4,Switching!$B$35:$E$44,2,0)/12,0)-IFERROR(VLOOKUP(Cal_Energy_Switching!AG$4,Switching!$B$23:$E$31,2,0)/12,0)</f>
        <v>7454.1191179917614</v>
      </c>
      <c r="AH253" s="6">
        <f>Cal_Energy!AH252+IFERROR(VLOOKUP(Cal_Energy_Switching!AH$4,Switching!$B$35:$E$44,2,0)/12,0)-IFERROR(VLOOKUP(Cal_Energy_Switching!AH$4,Switching!$B$23:$E$31,2,0)/12,0)</f>
        <v>2200.3305483298614</v>
      </c>
      <c r="AI253" s="6">
        <f>Cal_Energy!AI252+IFERROR(VLOOKUP(Cal_Energy_Switching!AI$4,Switching!$B$35:$E$44,2,0)/12,0)-IFERROR(VLOOKUP(Cal_Energy_Switching!AI$4,Switching!$B$23:$E$31,2,0)/12,0)</f>
        <v>3194.3184609331997</v>
      </c>
      <c r="AJ253" s="6">
        <f>Cal_Energy!AJ252+IFERROR(VLOOKUP(Cal_Energy_Switching!AJ$4,Switching!$B$35:$E$44,2,0)/12,0)-IFERROR(VLOOKUP(Cal_Energy_Switching!AJ$4,Switching!$B$23:$E$31,2,0)/12,0)</f>
        <v>400982.95834931213</v>
      </c>
      <c r="AK253" s="35">
        <f t="shared" si="17"/>
        <v>108098.29901057326</v>
      </c>
      <c r="AL253" s="1">
        <f>Cal_Energy!AL252+IFERROR(VLOOKUP(Cal_Energy_Switching!AL$4,Switching!$B$35:$E$44,2,0)/12,0)-IFERROR(VLOOKUP(Cal_Energy_Switching!AL$4,Switching!$B$23:$E$31,2,0)/12,0)</f>
        <v>30448.738392960513</v>
      </c>
      <c r="AM253" s="1">
        <f>Cal_Energy!AM252+IFERROR(VLOOKUP(Cal_Energy_Switching!AM$4,Switching!$B$35:$E$44,2,0)/12,0)-IFERROR(VLOOKUP(Cal_Energy_Switching!AM$4,Switching!$B$23:$E$31,2,0)/12,0)</f>
        <v>77649.560617612748</v>
      </c>
      <c r="AN253" s="6">
        <f>Cal_Energy!AN252+IFERROR(VLOOKUP(Cal_Energy_Switching!AN$4,Switching!$B$35:$E$44,2,0)/12,0)-IFERROR(VLOOKUP(Cal_Energy_Switching!AN$4,Switching!$B$23:$E$31,2,0)/12,0)</f>
        <v>268.48855966378278</v>
      </c>
      <c r="AO253" s="6">
        <f>Cal_Energy!AO252+IFERROR(VLOOKUP(Cal_Energy_Switching!AO$4,Switching!$B$35:$E$44,2,0)/12,0)-IFERROR(VLOOKUP(Cal_Energy_Switching!AO$4,Switching!$B$23:$E$31,2,0)/12,0)</f>
        <v>231.67525716456882</v>
      </c>
      <c r="AP253" s="6">
        <f>Cal_Energy!AP252+IFERROR(VLOOKUP(Cal_Energy_Switching!AP$4,Switching!$B$35:$E$44,2,0)/12,0)-IFERROR(VLOOKUP(Cal_Energy_Switching!AP$4,Switching!$B$23:$E$31,2,0)/12,0)</f>
        <v>12872.558368081787</v>
      </c>
      <c r="AQ253" s="6">
        <f>Cal_Energy!AQ252+IFERROR(VLOOKUP(Cal_Energy_Switching!AQ$4,Switching!$B$35:$E$44,2,0)/12,0)-IFERROR(VLOOKUP(Cal_Energy_Switching!AQ$4,Switching!$B$23:$E$31,2,0)/12,0)</f>
        <v>62162.487303389607</v>
      </c>
      <c r="AR253" s="6">
        <f>Cal_Energy!AR252+IFERROR(VLOOKUP(Cal_Energy_Switching!AR$4,Switching!$B$35:$E$44,2,0)/12,0)-IFERROR(VLOOKUP(Cal_Energy_Switching!AR$4,Switching!$B$23:$E$31,2,0)/12,0)</f>
        <v>9847.494236369399</v>
      </c>
      <c r="AS253" s="6">
        <f>Cal_Energy!AS252+IFERROR(VLOOKUP(Cal_Energy_Switching!AS$4,Switching!$B$35:$E$44,2,0)/12,0)-IFERROR(VLOOKUP(Cal_Energy_Switching!AS$4,Switching!$B$23:$E$31,2,0)/12,0)</f>
        <v>140915.40853490384</v>
      </c>
      <c r="AT253" s="6">
        <f>Cal_Energy!AT252+IFERROR(VLOOKUP(Cal_Energy_Switching!AT$4,Switching!$B$35:$E$44,2,0)/12,0)-IFERROR(VLOOKUP(Cal_Energy_Switching!AT$4,Switching!$B$23:$E$31,2,0)/12,0)</f>
        <v>24923.153218195272</v>
      </c>
      <c r="AU253" s="6">
        <f>Cal_Energy!AU252+IFERROR(VLOOKUP(Cal_Energy_Switching!AU$4,Switching!$B$35:$E$44,2,0)/12,0)-IFERROR(VLOOKUP(Cal_Energy_Switching!AU$4,Switching!$B$23:$E$31,2,0)/12,0)</f>
        <v>66363.463114464583</v>
      </c>
      <c r="AV253" s="6">
        <f>Cal_Energy!AV252+IFERROR(VLOOKUP(Cal_Energy_Switching!AV$4,Switching!$B$35:$E$44,2,0)/12,0)-IFERROR(VLOOKUP(Cal_Energy_Switching!AV$4,Switching!$B$23:$E$31,2,0)/12,0)</f>
        <v>1085.1735993470616</v>
      </c>
      <c r="AW253" s="6">
        <f>Cal_Energy!AW252+IFERROR(VLOOKUP(Cal_Energy_Switching!AW$4,Switching!$B$35:$E$44,2,0)/12,0)-IFERROR(VLOOKUP(Cal_Energy_Switching!AW$4,Switching!$B$23:$E$31,2,0)/12,0)</f>
        <v>17877.899034945334</v>
      </c>
      <c r="AX253" s="6">
        <f>Cal_Energy!AX252+IFERROR(VLOOKUP(Cal_Energy_Switching!AX$4,Switching!$B$35:$E$44,2,0)/12,0)-IFERROR(VLOOKUP(Cal_Energy_Switching!AX$4,Switching!$B$23:$E$31,2,0)/12,0)</f>
        <v>136839.45937170408</v>
      </c>
      <c r="AY253" s="6">
        <f>Cal_Energy!AY252+IFERROR(VLOOKUP(Cal_Energy_Switching!AY$4,Switching!$B$35:$E$44,2,0)/12,0)-IFERROR(VLOOKUP(Cal_Energy_Switching!AY$4,Switching!$B$23:$E$31,2,0)/12,0)</f>
        <v>21984.457164158091</v>
      </c>
      <c r="AZ253" s="6">
        <f>Cal_Energy!AZ252+IFERROR(VLOOKUP(Cal_Energy_Switching!AZ$4,Switching!$B$35:$E$44,2,0)/12,0)-IFERROR(VLOOKUP(Cal_Energy_Switching!AZ$4,Switching!$B$23:$E$31,2,0)/12,0)</f>
        <v>9522.5</v>
      </c>
      <c r="BA253" s="6">
        <f>Cal_Energy!BA252+IFERROR(VLOOKUP(Cal_Energy_Switching!BA$4,Switching!$B$35:$E$44,2,0)/12,0)-IFERROR(VLOOKUP(Cal_Energy_Switching!BA$4,Switching!$B$23:$E$31,2,0)/12,0)</f>
        <v>4744.8</v>
      </c>
      <c r="BB253" s="7">
        <f t="shared" si="19"/>
        <v>2879672.9778990131</v>
      </c>
    </row>
    <row r="254" spans="1:54" x14ac:dyDescent="0.25">
      <c r="A254">
        <v>2035</v>
      </c>
      <c r="B254">
        <v>3</v>
      </c>
      <c r="C254" t="s">
        <v>360</v>
      </c>
      <c r="D254" s="6">
        <f>Cal_Energy!D253+IFERROR(VLOOKUP(Cal_Energy_Switching!D$4,Switching!$B$35:$E$44,2,0)/12,0)-IFERROR(VLOOKUP(Cal_Energy_Switching!D$4,Switching!$B$23:$E$31,2,0)/12,0)</f>
        <v>598252.82899164141</v>
      </c>
      <c r="E254" s="35">
        <f t="shared" si="18"/>
        <v>186172.74573661032</v>
      </c>
      <c r="F254" s="1">
        <f>Cal_Energy!F253+IFERROR(VLOOKUP(Cal_Energy_Switching!F$4,Switching!$B$35:$E$44,2,0)/12,0)-IFERROR(VLOOKUP(Cal_Energy_Switching!F$4,Switching!$B$23:$E$31,2,0)/12,0)</f>
        <v>75419.466244644136</v>
      </c>
      <c r="G254" s="1">
        <f>Cal_Energy!G253+IFERROR(VLOOKUP(Cal_Energy_Switching!G$4,Switching!$B$35:$E$44,2,0)/12,0)-IFERROR(VLOOKUP(Cal_Energy_Switching!G$4,Switching!$B$23:$E$31,2,0)/12,0)</f>
        <v>110753.27949196618</v>
      </c>
      <c r="H254" s="35">
        <f t="shared" si="15"/>
        <v>15032.926283105606</v>
      </c>
      <c r="I254" s="1">
        <f>Cal_Energy!I253+IFERROR(VLOOKUP(Cal_Energy_Switching!I$4,Switching!$B$35:$E$44,2,0)/12,0)-IFERROR(VLOOKUP(Cal_Energy_Switching!I$4,Switching!$B$23:$E$31,2,0)/12,0)</f>
        <v>769.55719571230088</v>
      </c>
      <c r="J254" s="1">
        <f>Cal_Energy!J253+IFERROR(VLOOKUP(Cal_Energy_Switching!J$4,Switching!$B$35:$E$44,2,0)/12,0)-IFERROR(VLOOKUP(Cal_Energy_Switching!J$4,Switching!$B$23:$E$31,2,0)/12,0)</f>
        <v>14263.369087393305</v>
      </c>
      <c r="K254" s="6">
        <f>Cal_Energy!K253+IFERROR(VLOOKUP(Cal_Energy_Switching!K$4,Switching!$B$35:$E$44,2,0)/12,0)-IFERROR(VLOOKUP(Cal_Energy_Switching!K$4,Switching!$B$23:$E$31,2,0)/12,0)</f>
        <v>260004.52714586043</v>
      </c>
      <c r="L254" s="6">
        <f>Cal_Energy!L253+IFERROR(VLOOKUP(Cal_Energy_Switching!L$4,Switching!$B$35:$E$44,2,0)/12,0)-IFERROR(VLOOKUP(Cal_Energy_Switching!L$4,Switching!$B$23:$E$31,2,0)/12,0)</f>
        <v>20624.013530194741</v>
      </c>
      <c r="M254" s="6">
        <f>Cal_Energy!M253+IFERROR(VLOOKUP(Cal_Energy_Switching!M$4,Switching!$B$35:$E$44,2,0)/12,0)-IFERROR(VLOOKUP(Cal_Energy_Switching!M$4,Switching!$B$23:$E$31,2,0)/12,0)</f>
        <v>170231.34293690856</v>
      </c>
      <c r="N254" s="6">
        <f>Cal_Energy!N253+IFERROR(VLOOKUP(Cal_Energy_Switching!N$4,Switching!$B$35:$E$44,2,0)/12,0)-IFERROR(VLOOKUP(Cal_Energy_Switching!N$4,Switching!$B$23:$E$31,2,0)/12,0)</f>
        <v>108649.35663625439</v>
      </c>
      <c r="O254" s="6">
        <f>Cal_Energy!O253+IFERROR(VLOOKUP(Cal_Energy_Switching!O$4,Switching!$B$35:$E$44,2,0)/12,0)-IFERROR(VLOOKUP(Cal_Energy_Switching!O$4,Switching!$B$23:$E$31,2,0)/12,0)</f>
        <v>134230.65406872967</v>
      </c>
      <c r="P254" s="6">
        <f>Cal_Energy!P253+IFERROR(VLOOKUP(Cal_Energy_Switching!P$4,Switching!$B$35:$E$44,2,0)/12,0)-IFERROR(VLOOKUP(Cal_Energy_Switching!P$4,Switching!$B$23:$E$31,2,0)/12,0)</f>
        <v>0</v>
      </c>
      <c r="Q254" s="6">
        <f>Cal_Energy!Q253+IFERROR(VLOOKUP(Cal_Energy_Switching!Q$4,Switching!$B$35:$E$44,2,0)/12,0)-IFERROR(VLOOKUP(Cal_Energy_Switching!Q$4,Switching!$B$23:$E$31,2,0)/12,0)</f>
        <v>21645.436736681833</v>
      </c>
      <c r="R254" s="6">
        <f>Cal_Energy!R253+IFERROR(VLOOKUP(Cal_Energy_Switching!R$4,Switching!$B$35:$E$44,2,0)/12,0)-IFERROR(VLOOKUP(Cal_Energy_Switching!R$4,Switching!$B$23:$E$31,2,0)/12,0)</f>
        <v>17829.922939968488</v>
      </c>
      <c r="S254" s="6">
        <f>Cal_Energy!S253+IFERROR(VLOOKUP(Cal_Energy_Switching!S$4,Switching!$B$35:$E$44,2,0)/12,0)-IFERROR(VLOOKUP(Cal_Energy_Switching!S$4,Switching!$B$23:$E$31,2,0)/12,0)</f>
        <v>123744.73831179326</v>
      </c>
      <c r="T254" s="6">
        <f>Cal_Energy!T253+IFERROR(VLOOKUP(Cal_Energy_Switching!T$4,Switching!$B$35:$E$44,2,0)/12,0)-IFERROR(VLOOKUP(Cal_Energy_Switching!T$4,Switching!$B$23:$E$31,2,0)/12,0)</f>
        <v>12.76597203918538</v>
      </c>
      <c r="U254" s="6">
        <f>Cal_Energy!U253+IFERROR(VLOOKUP(Cal_Energy_Switching!U$4,Switching!$B$35:$E$44,2,0)/12,0)-IFERROR(VLOOKUP(Cal_Energy_Switching!U$4,Switching!$B$23:$E$31,2,0)/12,0)</f>
        <v>104.14835541647881</v>
      </c>
      <c r="V254" s="6">
        <f>Cal_Energy!V253+IFERROR(VLOOKUP(Cal_Energy_Switching!V$4,Switching!$B$35:$E$44,2,0)/12,0)-IFERROR(VLOOKUP(Cal_Energy_Switching!V$4,Switching!$B$23:$E$31,2,0)/12,0)</f>
        <v>48339.183654632048</v>
      </c>
      <c r="W254" s="6">
        <f>Cal_Energy!W253+IFERROR(VLOOKUP(Cal_Energy_Switching!W$4,Switching!$B$35:$E$44,2,0)/12,0)-IFERROR(VLOOKUP(Cal_Energy_Switching!W$4,Switching!$B$23:$E$31,2,0)/12,0)</f>
        <v>8945.1377613421464</v>
      </c>
      <c r="X254" s="6">
        <f>Cal_Energy!X253+IFERROR(VLOOKUP(Cal_Energy_Switching!X$4,Switching!$B$35:$E$44,2,0)/12,0)-IFERROR(VLOOKUP(Cal_Energy_Switching!X$4,Switching!$B$23:$E$31,2,0)/12,0)</f>
        <v>19578.289487844308</v>
      </c>
      <c r="Y254" s="35">
        <f t="shared" si="16"/>
        <v>9353.6613255964712</v>
      </c>
      <c r="Z254" s="1">
        <f>Cal_Energy!Z253+IFERROR(VLOOKUP(Cal_Energy_Switching!Z$4,Switching!$B$35:$E$44,2,0)/12,0)-IFERROR(VLOOKUP(Cal_Energy_Switching!Z$4,Switching!$B$23:$E$31,2,0)/12,0)</f>
        <v>4859.0339426947248</v>
      </c>
      <c r="AA254" s="1">
        <f>Cal_Energy!AA253+IFERROR(VLOOKUP(Cal_Energy_Switching!AA$4,Switching!$B$35:$E$44,2,0)/12,0)-IFERROR(VLOOKUP(Cal_Energy_Switching!AA$4,Switching!$B$23:$E$31,2,0)/12,0)</f>
        <v>4494.6273829017464</v>
      </c>
      <c r="AB254" s="6">
        <f>Cal_Energy!AB253+IFERROR(VLOOKUP(Cal_Energy_Switching!AB$4,Switching!$B$35:$E$44,2,0)/12,0)-IFERROR(VLOOKUP(Cal_Energy_Switching!AB$4,Switching!$B$23:$E$31,2,0)/12,0)</f>
        <v>55.894687652029027</v>
      </c>
      <c r="AC254" s="6">
        <f>Cal_Energy!AC253+IFERROR(VLOOKUP(Cal_Energy_Switching!AC$4,Switching!$B$35:$E$44,2,0)/12,0)-IFERROR(VLOOKUP(Cal_Energy_Switching!AC$4,Switching!$B$23:$E$31,2,0)/12,0)</f>
        <v>1750.8228070187638</v>
      </c>
      <c r="AD254" s="6">
        <f>Cal_Energy!AD253+IFERROR(VLOOKUP(Cal_Energy_Switching!AD$4,Switching!$B$35:$E$44,2,0)/12,0)-IFERROR(VLOOKUP(Cal_Energy_Switching!AD$4,Switching!$B$23:$E$31,2,0)/12,0)</f>
        <v>645.43290049495761</v>
      </c>
      <c r="AE254" s="6">
        <f>Cal_Energy!AE253+IFERROR(VLOOKUP(Cal_Energy_Switching!AE$4,Switching!$B$35:$E$44,2,0)/12,0)-IFERROR(VLOOKUP(Cal_Energy_Switching!AE$4,Switching!$B$23:$E$31,2,0)/12,0)</f>
        <v>4247.5065114417985</v>
      </c>
      <c r="AF254" s="6">
        <f>Cal_Energy!AF253+IFERROR(VLOOKUP(Cal_Energy_Switching!AF$4,Switching!$B$35:$E$44,2,0)/12,0)-IFERROR(VLOOKUP(Cal_Energy_Switching!AF$4,Switching!$B$23:$E$31,2,0)/12,0)</f>
        <v>9575.2784358175468</v>
      </c>
      <c r="AG254" s="6">
        <f>Cal_Energy!AG253+IFERROR(VLOOKUP(Cal_Energy_Switching!AG$4,Switching!$B$35:$E$44,2,0)/12,0)-IFERROR(VLOOKUP(Cal_Energy_Switching!AG$4,Switching!$B$23:$E$31,2,0)/12,0)</f>
        <v>7166.9135938198779</v>
      </c>
      <c r="AH254" s="6">
        <f>Cal_Energy!AH253+IFERROR(VLOOKUP(Cal_Energy_Switching!AH$4,Switching!$B$35:$E$44,2,0)/12,0)-IFERROR(VLOOKUP(Cal_Energy_Switching!AH$4,Switching!$B$23:$E$31,2,0)/12,0)</f>
        <v>2115.5523098175227</v>
      </c>
      <c r="AI254" s="6">
        <f>Cal_Energy!AI253+IFERROR(VLOOKUP(Cal_Energy_Switching!AI$4,Switching!$B$35:$E$44,2,0)/12,0)-IFERROR(VLOOKUP(Cal_Energy_Switching!AI$4,Switching!$B$23:$E$31,2,0)/12,0)</f>
        <v>3191.7594786058448</v>
      </c>
      <c r="AJ254" s="6">
        <f>Cal_Energy!AJ253+IFERROR(VLOOKUP(Cal_Energy_Switching!AJ$4,Switching!$B$35:$E$44,2,0)/12,0)-IFERROR(VLOOKUP(Cal_Energy_Switching!AJ$4,Switching!$B$23:$E$31,2,0)/12,0)</f>
        <v>380479.48972586426</v>
      </c>
      <c r="AK254" s="35">
        <f t="shared" si="17"/>
        <v>112873.19039461893</v>
      </c>
      <c r="AL254" s="1">
        <f>Cal_Energy!AL253+IFERROR(VLOOKUP(Cal_Energy_Switching!AL$4,Switching!$B$35:$E$44,2,0)/12,0)-IFERROR(VLOOKUP(Cal_Energy_Switching!AL$4,Switching!$B$23:$E$31,2,0)/12,0)</f>
        <v>31785.707980493302</v>
      </c>
      <c r="AM254" s="1">
        <f>Cal_Energy!AM253+IFERROR(VLOOKUP(Cal_Energy_Switching!AM$4,Switching!$B$35:$E$44,2,0)/12,0)-IFERROR(VLOOKUP(Cal_Energy_Switching!AM$4,Switching!$B$23:$E$31,2,0)/12,0)</f>
        <v>81087.482414125625</v>
      </c>
      <c r="AN254" s="6">
        <f>Cal_Energy!AN253+IFERROR(VLOOKUP(Cal_Energy_Switching!AN$4,Switching!$B$35:$E$44,2,0)/12,0)-IFERROR(VLOOKUP(Cal_Energy_Switching!AN$4,Switching!$B$23:$E$31,2,0)/12,0)</f>
        <v>247.01097343122157</v>
      </c>
      <c r="AO254" s="6">
        <f>Cal_Energy!AO253+IFERROR(VLOOKUP(Cal_Energy_Switching!AO$4,Switching!$B$35:$E$44,2,0)/12,0)-IFERROR(VLOOKUP(Cal_Energy_Switching!AO$4,Switching!$B$23:$E$31,2,0)/12,0)</f>
        <v>237.95054009272522</v>
      </c>
      <c r="AP254" s="6">
        <f>Cal_Energy!AP253+IFERROR(VLOOKUP(Cal_Energy_Switching!AP$4,Switching!$B$35:$E$44,2,0)/12,0)-IFERROR(VLOOKUP(Cal_Energy_Switching!AP$4,Switching!$B$23:$E$31,2,0)/12,0)</f>
        <v>11622.576723496819</v>
      </c>
      <c r="AQ254" s="6">
        <f>Cal_Energy!AQ253+IFERROR(VLOOKUP(Cal_Energy_Switching!AQ$4,Switching!$B$35:$E$44,2,0)/12,0)-IFERROR(VLOOKUP(Cal_Energy_Switching!AQ$4,Switching!$B$23:$E$31,2,0)/12,0)</f>
        <v>76313.442197892684</v>
      </c>
      <c r="AR254" s="6">
        <f>Cal_Energy!AR253+IFERROR(VLOOKUP(Cal_Energy_Switching!AR$4,Switching!$B$35:$E$44,2,0)/12,0)-IFERROR(VLOOKUP(Cal_Energy_Switching!AR$4,Switching!$B$23:$E$31,2,0)/12,0)</f>
        <v>10536.595280353109</v>
      </c>
      <c r="AS254" s="6">
        <f>Cal_Energy!AS253+IFERROR(VLOOKUP(Cal_Energy_Switching!AS$4,Switching!$B$35:$E$44,2,0)/12,0)-IFERROR(VLOOKUP(Cal_Energy_Switching!AS$4,Switching!$B$23:$E$31,2,0)/12,0)</f>
        <v>145024.64814371921</v>
      </c>
      <c r="AT254" s="6">
        <f>Cal_Energy!AT253+IFERROR(VLOOKUP(Cal_Energy_Switching!AT$4,Switching!$B$35:$E$44,2,0)/12,0)-IFERROR(VLOOKUP(Cal_Energy_Switching!AT$4,Switching!$B$23:$E$31,2,0)/12,0)</f>
        <v>26531.055654157262</v>
      </c>
      <c r="AU254" s="6">
        <f>Cal_Energy!AU253+IFERROR(VLOOKUP(Cal_Energy_Switching!AU$4,Switching!$B$35:$E$44,2,0)/12,0)-IFERROR(VLOOKUP(Cal_Energy_Switching!AU$4,Switching!$B$23:$E$31,2,0)/12,0)</f>
        <v>68297.222930377699</v>
      </c>
      <c r="AV254" s="6">
        <f>Cal_Energy!AV253+IFERROR(VLOOKUP(Cal_Energy_Switching!AV$4,Switching!$B$35:$E$44,2,0)/12,0)-IFERROR(VLOOKUP(Cal_Energy_Switching!AV$4,Switching!$B$23:$E$31,2,0)/12,0)</f>
        <v>1161.1234423783242</v>
      </c>
      <c r="AW254" s="6">
        <f>Cal_Energy!AW253+IFERROR(VLOOKUP(Cal_Energy_Switching!AW$4,Switching!$B$35:$E$44,2,0)/12,0)-IFERROR(VLOOKUP(Cal_Energy_Switching!AW$4,Switching!$B$23:$E$31,2,0)/12,0)</f>
        <v>18906.0096875624</v>
      </c>
      <c r="AX254" s="6">
        <f>Cal_Energy!AX253+IFERROR(VLOOKUP(Cal_Energy_Switching!AX$4,Switching!$B$35:$E$44,2,0)/12,0)-IFERROR(VLOOKUP(Cal_Energy_Switching!AX$4,Switching!$B$23:$E$31,2,0)/12,0)</f>
        <v>146416.66938309491</v>
      </c>
      <c r="AY254" s="6">
        <f>Cal_Energy!AY253+IFERROR(VLOOKUP(Cal_Energy_Switching!AY$4,Switching!$B$35:$E$44,2,0)/12,0)-IFERROR(VLOOKUP(Cal_Energy_Switching!AY$4,Switching!$B$23:$E$31,2,0)/12,0)</f>
        <v>23066.07306361974</v>
      </c>
      <c r="AZ254" s="6">
        <f>Cal_Energy!AZ253+IFERROR(VLOOKUP(Cal_Energy_Switching!AZ$4,Switching!$B$35:$E$44,2,0)/12,0)-IFERROR(VLOOKUP(Cal_Energy_Switching!AZ$4,Switching!$B$23:$E$31,2,0)/12,0)</f>
        <v>9371</v>
      </c>
      <c r="BA254" s="6">
        <f>Cal_Energy!BA253+IFERROR(VLOOKUP(Cal_Energy_Switching!BA$4,Switching!$B$35:$E$44,2,0)/12,0)-IFERROR(VLOOKUP(Cal_Energy_Switching!BA$4,Switching!$B$23:$E$31,2,0)/12,0)</f>
        <v>4351.2</v>
      </c>
      <c r="BB254" s="7">
        <f t="shared" si="19"/>
        <v>2806936.0987399481</v>
      </c>
    </row>
    <row r="255" spans="1:54" x14ac:dyDescent="0.25">
      <c r="A255">
        <v>2035</v>
      </c>
      <c r="B255">
        <v>4</v>
      </c>
      <c r="C255" t="s">
        <v>361</v>
      </c>
      <c r="D255" s="6">
        <f>Cal_Energy!D254+IFERROR(VLOOKUP(Cal_Energy_Switching!D$4,Switching!$B$35:$E$44,2,0)/12,0)-IFERROR(VLOOKUP(Cal_Energy_Switching!D$4,Switching!$B$23:$E$31,2,0)/12,0)</f>
        <v>442503.03029040032</v>
      </c>
      <c r="E255" s="35">
        <f t="shared" si="18"/>
        <v>163469.79475514323</v>
      </c>
      <c r="F255" s="1">
        <f>Cal_Energy!F254+IFERROR(VLOOKUP(Cal_Energy_Switching!F$4,Switching!$B$35:$E$44,2,0)/12,0)-IFERROR(VLOOKUP(Cal_Energy_Switching!F$4,Switching!$B$23:$E$31,2,0)/12,0)</f>
        <v>66338.285852057306</v>
      </c>
      <c r="G255" s="1">
        <f>Cal_Energy!G254+IFERROR(VLOOKUP(Cal_Energy_Switching!G$4,Switching!$B$35:$E$44,2,0)/12,0)-IFERROR(VLOOKUP(Cal_Energy_Switching!G$4,Switching!$B$23:$E$31,2,0)/12,0)</f>
        <v>97131.508903085924</v>
      </c>
      <c r="H255" s="35">
        <f t="shared" si="15"/>
        <v>12593.997862179585</v>
      </c>
      <c r="I255" s="1">
        <f>Cal_Energy!I254+IFERROR(VLOOKUP(Cal_Energy_Switching!I$4,Switching!$B$35:$E$44,2,0)/12,0)-IFERROR(VLOOKUP(Cal_Energy_Switching!I$4,Switching!$B$23:$E$31,2,0)/12,0)</f>
        <v>644.70492937343363</v>
      </c>
      <c r="J255" s="1">
        <f>Cal_Energy!J254+IFERROR(VLOOKUP(Cal_Energy_Switching!J$4,Switching!$B$35:$E$44,2,0)/12,0)-IFERROR(VLOOKUP(Cal_Energy_Switching!J$4,Switching!$B$23:$E$31,2,0)/12,0)</f>
        <v>11949.292932806151</v>
      </c>
      <c r="K255" s="6">
        <f>Cal_Energy!K254+IFERROR(VLOOKUP(Cal_Energy_Switching!K$4,Switching!$B$35:$E$44,2,0)/12,0)-IFERROR(VLOOKUP(Cal_Energy_Switching!K$4,Switching!$B$23:$E$31,2,0)/12,0)</f>
        <v>248485.56057335759</v>
      </c>
      <c r="L255" s="6">
        <f>Cal_Energy!L254+IFERROR(VLOOKUP(Cal_Energy_Switching!L$4,Switching!$B$35:$E$44,2,0)/12,0)-IFERROR(VLOOKUP(Cal_Energy_Switching!L$4,Switching!$B$23:$E$31,2,0)/12,0)</f>
        <v>19423.780698087674</v>
      </c>
      <c r="M255" s="6">
        <f>Cal_Energy!M254+IFERROR(VLOOKUP(Cal_Energy_Switching!M$4,Switching!$B$35:$E$44,2,0)/12,0)-IFERROR(VLOOKUP(Cal_Energy_Switching!M$4,Switching!$B$23:$E$31,2,0)/12,0)</f>
        <v>163506.8755135173</v>
      </c>
      <c r="N255" s="6">
        <f>Cal_Energy!N254+IFERROR(VLOOKUP(Cal_Energy_Switching!N$4,Switching!$B$35:$E$44,2,0)/12,0)-IFERROR(VLOOKUP(Cal_Energy_Switching!N$4,Switching!$B$23:$E$31,2,0)/12,0)</f>
        <v>104122.39830746778</v>
      </c>
      <c r="O255" s="6">
        <f>Cal_Energy!O254+IFERROR(VLOOKUP(Cal_Energy_Switching!O$4,Switching!$B$35:$E$44,2,0)/12,0)-IFERROR(VLOOKUP(Cal_Energy_Switching!O$4,Switching!$B$23:$E$31,2,0)/12,0)</f>
        <v>129747.5676648493</v>
      </c>
      <c r="P255" s="6">
        <f>Cal_Energy!P254+IFERROR(VLOOKUP(Cal_Energy_Switching!P$4,Switching!$B$35:$E$44,2,0)/12,0)-IFERROR(VLOOKUP(Cal_Energy_Switching!P$4,Switching!$B$23:$E$31,2,0)/12,0)</f>
        <v>0</v>
      </c>
      <c r="Q255" s="6">
        <f>Cal_Energy!Q254+IFERROR(VLOOKUP(Cal_Energy_Switching!Q$4,Switching!$B$35:$E$44,2,0)/12,0)-IFERROR(VLOOKUP(Cal_Energy_Switching!Q$4,Switching!$B$23:$E$31,2,0)/12,0)</f>
        <v>19225.628013760204</v>
      </c>
      <c r="R255" s="6">
        <f>Cal_Energy!R254+IFERROR(VLOOKUP(Cal_Energy_Switching!R$4,Switching!$B$35:$E$44,2,0)/12,0)-IFERROR(VLOOKUP(Cal_Energy_Switching!R$4,Switching!$B$23:$E$31,2,0)/12,0)</f>
        <v>16635.57936732372</v>
      </c>
      <c r="S255" s="6">
        <f>Cal_Energy!S254+IFERROR(VLOOKUP(Cal_Energy_Switching!S$4,Switching!$B$35:$E$44,2,0)/12,0)-IFERROR(VLOOKUP(Cal_Energy_Switching!S$4,Switching!$B$23:$E$31,2,0)/12,0)</f>
        <v>115319.95133091716</v>
      </c>
      <c r="T255" s="6">
        <f>Cal_Energy!T254+IFERROR(VLOOKUP(Cal_Energy_Switching!T$4,Switching!$B$35:$E$44,2,0)/12,0)-IFERROR(VLOOKUP(Cal_Energy_Switching!T$4,Switching!$B$23:$E$31,2,0)/12,0)</f>
        <v>11.217286529621685</v>
      </c>
      <c r="U255" s="6">
        <f>Cal_Energy!U254+IFERROR(VLOOKUP(Cal_Energy_Switching!U$4,Switching!$B$35:$E$44,2,0)/12,0)-IFERROR(VLOOKUP(Cal_Energy_Switching!U$4,Switching!$B$23:$E$31,2,0)/12,0)</f>
        <v>90.810698459626309</v>
      </c>
      <c r="V255" s="6">
        <f>Cal_Energy!V254+IFERROR(VLOOKUP(Cal_Energy_Switching!V$4,Switching!$B$35:$E$44,2,0)/12,0)-IFERROR(VLOOKUP(Cal_Energy_Switching!V$4,Switching!$B$23:$E$31,2,0)/12,0)</f>
        <v>47968.040843209907</v>
      </c>
      <c r="W255" s="6">
        <f>Cal_Energy!W254+IFERROR(VLOOKUP(Cal_Energy_Switching!W$4,Switching!$B$35:$E$44,2,0)/12,0)-IFERROR(VLOOKUP(Cal_Energy_Switching!W$4,Switching!$B$23:$E$31,2,0)/12,0)</f>
        <v>8885.531532498273</v>
      </c>
      <c r="X255" s="6">
        <f>Cal_Energy!X254+IFERROR(VLOOKUP(Cal_Energy_Switching!X$4,Switching!$B$35:$E$44,2,0)/12,0)-IFERROR(VLOOKUP(Cal_Energy_Switching!X$4,Switching!$B$23:$E$31,2,0)/12,0)</f>
        <v>20708.494094598627</v>
      </c>
      <c r="Y255" s="35">
        <f t="shared" si="16"/>
        <v>7749.3292283214523</v>
      </c>
      <c r="Z255" s="1">
        <f>Cal_Energy!Z254+IFERROR(VLOOKUP(Cal_Energy_Switching!Z$4,Switching!$B$35:$E$44,2,0)/12,0)-IFERROR(VLOOKUP(Cal_Energy_Switching!Z$4,Switching!$B$23:$E$31,2,0)/12,0)</f>
        <v>4025.6165412455848</v>
      </c>
      <c r="AA255" s="1">
        <f>Cal_Energy!AA254+IFERROR(VLOOKUP(Cal_Energy_Switching!AA$4,Switching!$B$35:$E$44,2,0)/12,0)-IFERROR(VLOOKUP(Cal_Energy_Switching!AA$4,Switching!$B$23:$E$31,2,0)/12,0)</f>
        <v>3723.712687075868</v>
      </c>
      <c r="AB255" s="6">
        <f>Cal_Energy!AB254+IFERROR(VLOOKUP(Cal_Energy_Switching!AB$4,Switching!$B$35:$E$44,2,0)/12,0)-IFERROR(VLOOKUP(Cal_Energy_Switching!AB$4,Switching!$B$23:$E$31,2,0)/12,0)</f>
        <v>48.431350292578941</v>
      </c>
      <c r="AC255" s="6">
        <f>Cal_Energy!AC254+IFERROR(VLOOKUP(Cal_Energy_Switching!AC$4,Switching!$B$35:$E$44,2,0)/12,0)-IFERROR(VLOOKUP(Cal_Energy_Switching!AC$4,Switching!$B$23:$E$31,2,0)/12,0)</f>
        <v>1408.0705960574096</v>
      </c>
      <c r="AD255" s="6">
        <f>Cal_Energy!AD254+IFERROR(VLOOKUP(Cal_Energy_Switching!AD$4,Switching!$B$35:$E$44,2,0)/12,0)-IFERROR(VLOOKUP(Cal_Energy_Switching!AD$4,Switching!$B$23:$E$31,2,0)/12,0)</f>
        <v>491.37566759389557</v>
      </c>
      <c r="AE255" s="6">
        <f>Cal_Energy!AE254+IFERROR(VLOOKUP(Cal_Energy_Switching!AE$4,Switching!$B$35:$E$44,2,0)/12,0)-IFERROR(VLOOKUP(Cal_Energy_Switching!AE$4,Switching!$B$23:$E$31,2,0)/12,0)</f>
        <v>3680.8939989959822</v>
      </c>
      <c r="AF255" s="6">
        <f>Cal_Energy!AF254+IFERROR(VLOOKUP(Cal_Energy_Switching!AF$4,Switching!$B$35:$E$44,2,0)/12,0)-IFERROR(VLOOKUP(Cal_Energy_Switching!AF$4,Switching!$B$23:$E$31,2,0)/12,0)</f>
        <v>8968.3869264979603</v>
      </c>
      <c r="AG255" s="6">
        <f>Cal_Energy!AG254+IFERROR(VLOOKUP(Cal_Energy_Switching!AG$4,Switching!$B$35:$E$44,2,0)/12,0)-IFERROR(VLOOKUP(Cal_Energy_Switching!AG$4,Switching!$B$23:$E$31,2,0)/12,0)</f>
        <v>6210.8555143472913</v>
      </c>
      <c r="AH255" s="6">
        <f>Cal_Energy!AH254+IFERROR(VLOOKUP(Cal_Energy_Switching!AH$4,Switching!$B$35:$E$44,2,0)/12,0)-IFERROR(VLOOKUP(Cal_Energy_Switching!AH$4,Switching!$B$23:$E$31,2,0)/12,0)</f>
        <v>1833.3400504019712</v>
      </c>
      <c r="AI255" s="6">
        <f>Cal_Energy!AI254+IFERROR(VLOOKUP(Cal_Energy_Switching!AI$4,Switching!$B$35:$E$44,2,0)/12,0)-IFERROR(VLOOKUP(Cal_Energy_Switching!AI$4,Switching!$B$23:$E$31,2,0)/12,0)</f>
        <v>2989.4623088326493</v>
      </c>
      <c r="AJ255" s="6">
        <f>Cal_Energy!AJ254+IFERROR(VLOOKUP(Cal_Energy_Switching!AJ$4,Switching!$B$35:$E$44,2,0)/12,0)-IFERROR(VLOOKUP(Cal_Energy_Switching!AJ$4,Switching!$B$23:$E$31,2,0)/12,0)</f>
        <v>315507.44144267042</v>
      </c>
      <c r="AK255" s="35">
        <f t="shared" si="17"/>
        <v>107837.80569246187</v>
      </c>
      <c r="AL255" s="1">
        <f>Cal_Energy!AL254+IFERROR(VLOOKUP(Cal_Energy_Switching!AL$4,Switching!$B$35:$E$44,2,0)/12,0)-IFERROR(VLOOKUP(Cal_Energy_Switching!AL$4,Switching!$B$23:$E$31,2,0)/12,0)</f>
        <v>30375.80026388933</v>
      </c>
      <c r="AM255" s="1">
        <f>Cal_Energy!AM254+IFERROR(VLOOKUP(Cal_Energy_Switching!AM$4,Switching!$B$35:$E$44,2,0)/12,0)-IFERROR(VLOOKUP(Cal_Energy_Switching!AM$4,Switching!$B$23:$E$31,2,0)/12,0)</f>
        <v>77462.005428572549</v>
      </c>
      <c r="AN255" s="6">
        <f>Cal_Energy!AN254+IFERROR(VLOOKUP(Cal_Energy_Switching!AN$4,Switching!$B$35:$E$44,2,0)/12,0)-IFERROR(VLOOKUP(Cal_Energy_Switching!AN$4,Switching!$B$23:$E$31,2,0)/12,0)</f>
        <v>275.39256709716244</v>
      </c>
      <c r="AO255" s="6">
        <f>Cal_Energy!AO254+IFERROR(VLOOKUP(Cal_Energy_Switching!AO$4,Switching!$B$35:$E$44,2,0)/12,0)-IFERROR(VLOOKUP(Cal_Energy_Switching!AO$4,Switching!$B$23:$E$31,2,0)/12,0)</f>
        <v>244.41744321946359</v>
      </c>
      <c r="AP255" s="6">
        <f>Cal_Energy!AP254+IFERROR(VLOOKUP(Cal_Energy_Switching!AP$4,Switching!$B$35:$E$44,2,0)/12,0)-IFERROR(VLOOKUP(Cal_Energy_Switching!AP$4,Switching!$B$23:$E$31,2,0)/12,0)</f>
        <v>7652.0015491710647</v>
      </c>
      <c r="AQ255" s="6">
        <f>Cal_Energy!AQ254+IFERROR(VLOOKUP(Cal_Energy_Switching!AQ$4,Switching!$B$35:$E$44,2,0)/12,0)-IFERROR(VLOOKUP(Cal_Energy_Switching!AQ$4,Switching!$B$23:$E$31,2,0)/12,0)</f>
        <v>87178.663684035186</v>
      </c>
      <c r="AR255" s="6">
        <f>Cal_Energy!AR254+IFERROR(VLOOKUP(Cal_Energy_Switching!AR$4,Switching!$B$35:$E$44,2,0)/12,0)-IFERROR(VLOOKUP(Cal_Energy_Switching!AR$4,Switching!$B$23:$E$31,2,0)/12,0)</f>
        <v>11074.942959268534</v>
      </c>
      <c r="AS255" s="6">
        <f>Cal_Energy!AS254+IFERROR(VLOOKUP(Cal_Energy_Switching!AS$4,Switching!$B$35:$E$44,2,0)/12,0)-IFERROR(VLOOKUP(Cal_Energy_Switching!AS$4,Switching!$B$23:$E$31,2,0)/12,0)</f>
        <v>143297.90376992567</v>
      </c>
      <c r="AT255" s="6">
        <f>Cal_Energy!AT254+IFERROR(VLOOKUP(Cal_Energy_Switching!AT$4,Switching!$B$35:$E$44,2,0)/12,0)-IFERROR(VLOOKUP(Cal_Energy_Switching!AT$4,Switching!$B$23:$E$31,2,0)/12,0)</f>
        <v>27787.200238293251</v>
      </c>
      <c r="AU255" s="6">
        <f>Cal_Energy!AU254+IFERROR(VLOOKUP(Cal_Energy_Switching!AU$4,Switching!$B$35:$E$44,2,0)/12,0)-IFERROR(VLOOKUP(Cal_Energy_Switching!AU$4,Switching!$B$23:$E$31,2,0)/12,0)</f>
        <v>67484.63734271015</v>
      </c>
      <c r="AV255" s="6">
        <f>Cal_Energy!AV254+IFERROR(VLOOKUP(Cal_Energy_Switching!AV$4,Switching!$B$35:$E$44,2,0)/12,0)-IFERROR(VLOOKUP(Cal_Energy_Switching!AV$4,Switching!$B$23:$E$31,2,0)/12,0)</f>
        <v>1172.8898349559256</v>
      </c>
      <c r="AW255" s="6">
        <f>Cal_Energy!AW254+IFERROR(VLOOKUP(Cal_Energy_Switching!AW$4,Switching!$B$35:$E$44,2,0)/12,0)-IFERROR(VLOOKUP(Cal_Energy_Switching!AW$4,Switching!$B$23:$E$31,2,0)/12,0)</f>
        <v>18856.078522909065</v>
      </c>
      <c r="AX255" s="6">
        <f>Cal_Energy!AX254+IFERROR(VLOOKUP(Cal_Energy_Switching!AX$4,Switching!$B$35:$E$44,2,0)/12,0)-IFERROR(VLOOKUP(Cal_Energy_Switching!AX$4,Switching!$B$23:$E$31,2,0)/12,0)</f>
        <v>147900.40138693561</v>
      </c>
      <c r="AY255" s="6">
        <f>Cal_Energy!AY254+IFERROR(VLOOKUP(Cal_Energy_Switching!AY$4,Switching!$B$35:$E$44,2,0)/12,0)-IFERROR(VLOOKUP(Cal_Energy_Switching!AY$4,Switching!$B$23:$E$31,2,0)/12,0)</f>
        <v>23013.543366130263</v>
      </c>
      <c r="AZ255" s="6">
        <f>Cal_Energy!AZ254+IFERROR(VLOOKUP(Cal_Energy_Switching!AZ$4,Switching!$B$35:$E$44,2,0)/12,0)-IFERROR(VLOOKUP(Cal_Energy_Switching!AZ$4,Switching!$B$23:$E$31,2,0)/12,0)</f>
        <v>7236.5</v>
      </c>
      <c r="BA255" s="6">
        <f>Cal_Energy!BA254+IFERROR(VLOOKUP(Cal_Energy_Switching!BA$4,Switching!$B$35:$E$44,2,0)/12,0)-IFERROR(VLOOKUP(Cal_Energy_Switching!BA$4,Switching!$B$23:$E$31,2,0)/12,0)</f>
        <v>4414.32</v>
      </c>
      <c r="BB255" s="7">
        <f t="shared" si="19"/>
        <v>2517012.5442734249</v>
      </c>
    </row>
    <row r="256" spans="1:54" x14ac:dyDescent="0.25">
      <c r="A256">
        <v>2035</v>
      </c>
      <c r="B256">
        <v>5</v>
      </c>
      <c r="C256" t="s">
        <v>362</v>
      </c>
      <c r="D256" s="6">
        <f>Cal_Energy!D255+IFERROR(VLOOKUP(Cal_Energy_Switching!D$4,Switching!$B$35:$E$44,2,0)/12,0)-IFERROR(VLOOKUP(Cal_Energy_Switching!D$4,Switching!$B$23:$E$31,2,0)/12,0)</f>
        <v>405453.47376336798</v>
      </c>
      <c r="E256" s="35">
        <f t="shared" si="18"/>
        <v>179274.43873226666</v>
      </c>
      <c r="F256" s="1">
        <f>Cal_Energy!F255+IFERROR(VLOOKUP(Cal_Energy_Switching!F$4,Switching!$B$35:$E$44,2,0)/12,0)-IFERROR(VLOOKUP(Cal_Energy_Switching!F$4,Switching!$B$23:$E$31,2,0)/12,0)</f>
        <v>72660.143442906672</v>
      </c>
      <c r="G256" s="1">
        <f>Cal_Energy!G255+IFERROR(VLOOKUP(Cal_Energy_Switching!G$4,Switching!$B$35:$E$44,2,0)/12,0)-IFERROR(VLOOKUP(Cal_Energy_Switching!G$4,Switching!$B$23:$E$31,2,0)/12,0)</f>
        <v>106614.29528935999</v>
      </c>
      <c r="H256" s="35">
        <f t="shared" si="15"/>
        <v>14280.123960189583</v>
      </c>
      <c r="I256" s="1">
        <f>Cal_Energy!I255+IFERROR(VLOOKUP(Cal_Energy_Switching!I$4,Switching!$B$35:$E$44,2,0)/12,0)-IFERROR(VLOOKUP(Cal_Energy_Switching!I$4,Switching!$B$23:$E$31,2,0)/12,0)</f>
        <v>731.02015816958249</v>
      </c>
      <c r="J256" s="1">
        <f>Cal_Energy!J255+IFERROR(VLOOKUP(Cal_Energy_Switching!J$4,Switching!$B$35:$E$44,2,0)/12,0)-IFERROR(VLOOKUP(Cal_Energy_Switching!J$4,Switching!$B$23:$E$31,2,0)/12,0)</f>
        <v>13549.103802020001</v>
      </c>
      <c r="K256" s="6">
        <f>Cal_Energy!K255+IFERROR(VLOOKUP(Cal_Energy_Switching!K$4,Switching!$B$35:$E$44,2,0)/12,0)-IFERROR(VLOOKUP(Cal_Energy_Switching!K$4,Switching!$B$23:$E$31,2,0)/12,0)</f>
        <v>290764.00000687951</v>
      </c>
      <c r="L256" s="6">
        <f>Cal_Energy!L255+IFERROR(VLOOKUP(Cal_Energy_Switching!L$4,Switching!$B$35:$E$44,2,0)/12,0)-IFERROR(VLOOKUP(Cal_Energy_Switching!L$4,Switching!$B$23:$E$31,2,0)/12,0)</f>
        <v>23829.034483570049</v>
      </c>
      <c r="M256" s="6">
        <f>Cal_Energy!M255+IFERROR(VLOOKUP(Cal_Energy_Switching!M$4,Switching!$B$35:$E$44,2,0)/12,0)-IFERROR(VLOOKUP(Cal_Energy_Switching!M$4,Switching!$B$23:$E$31,2,0)/12,0)</f>
        <v>190858.81182564053</v>
      </c>
      <c r="N256" s="6">
        <f>Cal_Energy!N255+IFERROR(VLOOKUP(Cal_Energy_Switching!N$4,Switching!$B$35:$E$44,2,0)/12,0)-IFERROR(VLOOKUP(Cal_Energy_Switching!N$4,Switching!$B$23:$E$31,2,0)/12,0)</f>
        <v>120737.84139578784</v>
      </c>
      <c r="O256" s="6">
        <f>Cal_Energy!O255+IFERROR(VLOOKUP(Cal_Energy_Switching!O$4,Switching!$B$35:$E$44,2,0)/12,0)-IFERROR(VLOOKUP(Cal_Energy_Switching!O$4,Switching!$B$23:$E$31,2,0)/12,0)</f>
        <v>147982.63166027318</v>
      </c>
      <c r="P256" s="6">
        <f>Cal_Energy!P255+IFERROR(VLOOKUP(Cal_Energy_Switching!P$4,Switching!$B$35:$E$44,2,0)/12,0)-IFERROR(VLOOKUP(Cal_Energy_Switching!P$4,Switching!$B$23:$E$31,2,0)/12,0)</f>
        <v>0</v>
      </c>
      <c r="Q256" s="6">
        <f>Cal_Energy!Q255+IFERROR(VLOOKUP(Cal_Energy_Switching!Q$4,Switching!$B$35:$E$44,2,0)/12,0)-IFERROR(VLOOKUP(Cal_Energy_Switching!Q$4,Switching!$B$23:$E$31,2,0)/12,0)</f>
        <v>21984.663415644423</v>
      </c>
      <c r="R256" s="6">
        <f>Cal_Energy!R255+IFERROR(VLOOKUP(Cal_Energy_Switching!R$4,Switching!$B$35:$E$44,2,0)/12,0)-IFERROR(VLOOKUP(Cal_Energy_Switching!R$4,Switching!$B$23:$E$31,2,0)/12,0)</f>
        <v>19515.656771767754</v>
      </c>
      <c r="S256" s="6">
        <f>Cal_Energy!S255+IFERROR(VLOOKUP(Cal_Energy_Switching!S$4,Switching!$B$35:$E$44,2,0)/12,0)-IFERROR(VLOOKUP(Cal_Energy_Switching!S$4,Switching!$B$23:$E$31,2,0)/12,0)</f>
        <v>132434.92814008312</v>
      </c>
      <c r="T256" s="6">
        <f>Cal_Energy!T255+IFERROR(VLOOKUP(Cal_Energy_Switching!T$4,Switching!$B$35:$E$44,2,0)/12,0)-IFERROR(VLOOKUP(Cal_Energy_Switching!T$4,Switching!$B$23:$E$31,2,0)/12,0)</f>
        <v>12.792763398623418</v>
      </c>
      <c r="U256" s="6">
        <f>Cal_Energy!U255+IFERROR(VLOOKUP(Cal_Energy_Switching!U$4,Switching!$B$35:$E$44,2,0)/12,0)-IFERROR(VLOOKUP(Cal_Energy_Switching!U$4,Switching!$B$23:$E$31,2,0)/12,0)</f>
        <v>104.10787287280492</v>
      </c>
      <c r="V256" s="6">
        <f>Cal_Energy!V255+IFERROR(VLOOKUP(Cal_Energy_Switching!V$4,Switching!$B$35:$E$44,2,0)/12,0)-IFERROR(VLOOKUP(Cal_Energy_Switching!V$4,Switching!$B$23:$E$31,2,0)/12,0)</f>
        <v>48437.686864592841</v>
      </c>
      <c r="W256" s="6">
        <f>Cal_Energy!W255+IFERROR(VLOOKUP(Cal_Energy_Switching!W$4,Switching!$B$35:$E$44,2,0)/12,0)-IFERROR(VLOOKUP(Cal_Energy_Switching!W$4,Switching!$B$23:$E$31,2,0)/12,0)</f>
        <v>9397.1192323387786</v>
      </c>
      <c r="X256" s="6">
        <f>Cal_Energy!X255+IFERROR(VLOOKUP(Cal_Energy_Switching!X$4,Switching!$B$35:$E$44,2,0)/12,0)-IFERROR(VLOOKUP(Cal_Energy_Switching!X$4,Switching!$B$23:$E$31,2,0)/12,0)</f>
        <v>24050.596330897559</v>
      </c>
      <c r="Y256" s="35">
        <f t="shared" si="16"/>
        <v>7553.9117223389694</v>
      </c>
      <c r="Z256" s="1">
        <f>Cal_Energy!Z255+IFERROR(VLOOKUP(Cal_Energy_Switching!Z$4,Switching!$B$35:$E$44,2,0)/12,0)-IFERROR(VLOOKUP(Cal_Energy_Switching!Z$4,Switching!$B$23:$E$31,2,0)/12,0)</f>
        <v>3924.1011814829644</v>
      </c>
      <c r="AA256" s="1">
        <f>Cal_Energy!AA255+IFERROR(VLOOKUP(Cal_Energy_Switching!AA$4,Switching!$B$35:$E$44,2,0)/12,0)-IFERROR(VLOOKUP(Cal_Energy_Switching!AA$4,Switching!$B$23:$E$31,2,0)/12,0)</f>
        <v>3629.8105408560054</v>
      </c>
      <c r="AB256" s="6">
        <f>Cal_Energy!AB255+IFERROR(VLOOKUP(Cal_Energy_Switching!AB$4,Switching!$B$35:$E$44,2,0)/12,0)-IFERROR(VLOOKUP(Cal_Energy_Switching!AB$4,Switching!$B$23:$E$31,2,0)/12,0)</f>
        <v>56.163897690661422</v>
      </c>
      <c r="AC256" s="6">
        <f>Cal_Energy!AC255+IFERROR(VLOOKUP(Cal_Energy_Switching!AC$4,Switching!$B$35:$E$44,2,0)/12,0)-IFERROR(VLOOKUP(Cal_Energy_Switching!AC$4,Switching!$B$23:$E$31,2,0)/12,0)</f>
        <v>1341.7158808562176</v>
      </c>
      <c r="AD256" s="6">
        <f>Cal_Energy!AD255+IFERROR(VLOOKUP(Cal_Energy_Switching!AD$4,Switching!$B$35:$E$44,2,0)/12,0)-IFERROR(VLOOKUP(Cal_Energy_Switching!AD$4,Switching!$B$23:$E$31,2,0)/12,0)</f>
        <v>516.16887690809619</v>
      </c>
      <c r="AE256" s="6">
        <f>Cal_Energy!AE255+IFERROR(VLOOKUP(Cal_Energy_Switching!AE$4,Switching!$B$35:$E$44,2,0)/12,0)-IFERROR(VLOOKUP(Cal_Energy_Switching!AE$4,Switching!$B$23:$E$31,2,0)/12,0)</f>
        <v>3889.610156258344</v>
      </c>
      <c r="AF256" s="6">
        <f>Cal_Energy!AF255+IFERROR(VLOOKUP(Cal_Energy_Switching!AF$4,Switching!$B$35:$E$44,2,0)/12,0)-IFERROR(VLOOKUP(Cal_Energy_Switching!AF$4,Switching!$B$23:$E$31,2,0)/12,0)</f>
        <v>10040.338949998262</v>
      </c>
      <c r="AG256" s="6">
        <f>Cal_Energy!AG255+IFERROR(VLOOKUP(Cal_Energy_Switching!AG$4,Switching!$B$35:$E$44,2,0)/12,0)-IFERROR(VLOOKUP(Cal_Energy_Switching!AG$4,Switching!$B$23:$E$31,2,0)/12,0)</f>
        <v>6563.0269967697404</v>
      </c>
      <c r="AH256" s="6">
        <f>Cal_Energy!AH255+IFERROR(VLOOKUP(Cal_Energy_Switching!AH$4,Switching!$B$35:$E$44,2,0)/12,0)-IFERROR(VLOOKUP(Cal_Energy_Switching!AH$4,Switching!$B$23:$E$31,2,0)/12,0)</f>
        <v>1937.2951467398334</v>
      </c>
      <c r="AI256" s="6">
        <f>Cal_Energy!AI255+IFERROR(VLOOKUP(Cal_Energy_Switching!AI$4,Switching!$B$35:$E$44,2,0)/12,0)-IFERROR(VLOOKUP(Cal_Energy_Switching!AI$4,Switching!$B$23:$E$31,2,0)/12,0)</f>
        <v>3346.7796499994161</v>
      </c>
      <c r="AJ256" s="6">
        <f>Cal_Energy!AJ255+IFERROR(VLOOKUP(Cal_Energy_Switching!AJ$4,Switching!$B$35:$E$44,2,0)/12,0)-IFERROR(VLOOKUP(Cal_Energy_Switching!AJ$4,Switching!$B$23:$E$31,2,0)/12,0)</f>
        <v>372760.95371725259</v>
      </c>
      <c r="AK256" s="35">
        <f t="shared" si="17"/>
        <v>120480.8236113583</v>
      </c>
      <c r="AL256" s="1">
        <f>Cal_Energy!AL255+IFERROR(VLOOKUP(Cal_Energy_Switching!AL$4,Switching!$B$35:$E$44,2,0)/12,0)-IFERROR(VLOOKUP(Cal_Energy_Switching!AL$4,Switching!$B$23:$E$31,2,0)/12,0)</f>
        <v>33915.845281180329</v>
      </c>
      <c r="AM256" s="1">
        <f>Cal_Energy!AM255+IFERROR(VLOOKUP(Cal_Energy_Switching!AM$4,Switching!$B$35:$E$44,2,0)/12,0)-IFERROR(VLOOKUP(Cal_Energy_Switching!AM$4,Switching!$B$23:$E$31,2,0)/12,0)</f>
        <v>86564.978330177968</v>
      </c>
      <c r="AN256" s="6">
        <f>Cal_Energy!AN255+IFERROR(VLOOKUP(Cal_Energy_Switching!AN$4,Switching!$B$35:$E$44,2,0)/12,0)-IFERROR(VLOOKUP(Cal_Energy_Switching!AN$4,Switching!$B$23:$E$31,2,0)/12,0)</f>
        <v>306.05513388370821</v>
      </c>
      <c r="AO256" s="6">
        <f>Cal_Energy!AO255+IFERROR(VLOOKUP(Cal_Energy_Switching!AO$4,Switching!$B$35:$E$44,2,0)/12,0)-IFERROR(VLOOKUP(Cal_Energy_Switching!AO$4,Switching!$B$23:$E$31,2,0)/12,0)</f>
        <v>273.44672514301914</v>
      </c>
      <c r="AP256" s="6">
        <f>Cal_Energy!AP255+IFERROR(VLOOKUP(Cal_Energy_Switching!AP$4,Switching!$B$35:$E$44,2,0)/12,0)-IFERROR(VLOOKUP(Cal_Energy_Switching!AP$4,Switching!$B$23:$E$31,2,0)/12,0)</f>
        <v>8265.1684333218818</v>
      </c>
      <c r="AQ256" s="6">
        <f>Cal_Energy!AQ255+IFERROR(VLOOKUP(Cal_Energy_Switching!AQ$4,Switching!$B$35:$E$44,2,0)/12,0)-IFERROR(VLOOKUP(Cal_Energy_Switching!AQ$4,Switching!$B$23:$E$31,2,0)/12,0)</f>
        <v>97743.408562785815</v>
      </c>
      <c r="AR256" s="6">
        <f>Cal_Energy!AR255+IFERROR(VLOOKUP(Cal_Energy_Switching!AR$4,Switching!$B$35:$E$44,2,0)/12,0)-IFERROR(VLOOKUP(Cal_Energy_Switching!AR$4,Switching!$B$23:$E$31,2,0)/12,0)</f>
        <v>12735.75829211322</v>
      </c>
      <c r="AS256" s="6">
        <f>Cal_Energy!AS255+IFERROR(VLOOKUP(Cal_Energy_Switching!AS$4,Switching!$B$35:$E$44,2,0)/12,0)-IFERROR(VLOOKUP(Cal_Energy_Switching!AS$4,Switching!$B$23:$E$31,2,0)/12,0)</f>
        <v>168574.16195522202</v>
      </c>
      <c r="AT256" s="6">
        <f>Cal_Energy!AT255+IFERROR(VLOOKUP(Cal_Energy_Switching!AT$4,Switching!$B$35:$E$44,2,0)/12,0)-IFERROR(VLOOKUP(Cal_Energy_Switching!AT$4,Switching!$B$23:$E$31,2,0)/12,0)</f>
        <v>31662.436014930852</v>
      </c>
      <c r="AU256" s="6">
        <f>Cal_Energy!AU255+IFERROR(VLOOKUP(Cal_Energy_Switching!AU$4,Switching!$B$35:$E$44,2,0)/12,0)-IFERROR(VLOOKUP(Cal_Energy_Switching!AU$4,Switching!$B$23:$E$31,2,0)/12,0)</f>
        <v>79379.347076967286</v>
      </c>
      <c r="AV256" s="6">
        <f>Cal_Energy!AV255+IFERROR(VLOOKUP(Cal_Energy_Switching!AV$4,Switching!$B$35:$E$44,2,0)/12,0)-IFERROR(VLOOKUP(Cal_Energy_Switching!AV$4,Switching!$B$23:$E$31,2,0)/12,0)</f>
        <v>1362.3299220743595</v>
      </c>
      <c r="AW256" s="6">
        <f>Cal_Energy!AW255+IFERROR(VLOOKUP(Cal_Energy_Switching!AW$4,Switching!$B$35:$E$44,2,0)/12,0)-IFERROR(VLOOKUP(Cal_Energy_Switching!AW$4,Switching!$B$23:$E$31,2,0)/12,0)</f>
        <v>22154.665104571948</v>
      </c>
      <c r="AX256" s="6">
        <f>Cal_Energy!AX255+IFERROR(VLOOKUP(Cal_Energy_Switching!AX$4,Switching!$B$35:$E$44,2,0)/12,0)-IFERROR(VLOOKUP(Cal_Energy_Switching!AX$4,Switching!$B$23:$E$31,2,0)/12,0)</f>
        <v>171788.63375843133</v>
      </c>
      <c r="AY256" s="6">
        <f>Cal_Energy!AY255+IFERROR(VLOOKUP(Cal_Energy_Switching!AY$4,Switching!$B$35:$E$44,2,0)/12,0)-IFERROR(VLOOKUP(Cal_Energy_Switching!AY$4,Switching!$B$23:$E$31,2,0)/12,0)</f>
        <v>26483.795992533429</v>
      </c>
      <c r="AZ256" s="6">
        <f>Cal_Energy!AZ255+IFERROR(VLOOKUP(Cal_Energy_Switching!AZ$4,Switching!$B$35:$E$44,2,0)/12,0)-IFERROR(VLOOKUP(Cal_Energy_Switching!AZ$4,Switching!$B$23:$E$31,2,0)/12,0)</f>
        <v>8289</v>
      </c>
      <c r="BA256" s="6">
        <f>Cal_Energy!BA255+IFERROR(VLOOKUP(Cal_Energy_Switching!BA$4,Switching!$B$35:$E$44,2,0)/12,0)-IFERROR(VLOOKUP(Cal_Energy_Switching!BA$4,Switching!$B$23:$E$31,2,0)/12,0)</f>
        <v>4343.3999999999996</v>
      </c>
      <c r="BB256" s="7">
        <f t="shared" si="19"/>
        <v>2790966.3027977217</v>
      </c>
    </row>
    <row r="257" spans="1:54" x14ac:dyDescent="0.25">
      <c r="A257">
        <v>2035</v>
      </c>
      <c r="B257">
        <v>6</v>
      </c>
      <c r="C257" t="s">
        <v>363</v>
      </c>
      <c r="D257" s="6">
        <f>Cal_Energy!D256+IFERROR(VLOOKUP(Cal_Energy_Switching!D$4,Switching!$B$35:$E$44,2,0)/12,0)-IFERROR(VLOOKUP(Cal_Energy_Switching!D$4,Switching!$B$23:$E$31,2,0)/12,0)</f>
        <v>517642.63996129629</v>
      </c>
      <c r="E257" s="35">
        <f t="shared" si="18"/>
        <v>204274.85113310177</v>
      </c>
      <c r="F257" s="1">
        <f>Cal_Energy!F256+IFERROR(VLOOKUP(Cal_Energy_Switching!F$4,Switching!$B$35:$E$44,2,0)/12,0)-IFERROR(VLOOKUP(Cal_Energy_Switching!F$4,Switching!$B$23:$E$31,2,0)/12,0)</f>
        <v>82660.308403240721</v>
      </c>
      <c r="G257" s="1">
        <f>Cal_Energy!G256+IFERROR(VLOOKUP(Cal_Energy_Switching!G$4,Switching!$B$35:$E$44,2,0)/12,0)-IFERROR(VLOOKUP(Cal_Energy_Switching!G$4,Switching!$B$23:$E$31,2,0)/12,0)</f>
        <v>121614.54272986104</v>
      </c>
      <c r="H257" s="35">
        <f t="shared" si="15"/>
        <v>14068.240203092251</v>
      </c>
      <c r="I257" s="1">
        <f>Cal_Energy!I256+IFERROR(VLOOKUP(Cal_Energy_Switching!I$4,Switching!$B$35:$E$44,2,0)/12,0)-IFERROR(VLOOKUP(Cal_Energy_Switching!I$4,Switching!$B$23:$E$31,2,0)/12,0)</f>
        <v>720.1735228001229</v>
      </c>
      <c r="J257" s="1">
        <f>Cal_Energy!J256+IFERROR(VLOOKUP(Cal_Energy_Switching!J$4,Switching!$B$35:$E$44,2,0)/12,0)-IFERROR(VLOOKUP(Cal_Energy_Switching!J$4,Switching!$B$23:$E$31,2,0)/12,0)</f>
        <v>13348.066680292128</v>
      </c>
      <c r="K257" s="6">
        <f>Cal_Energy!K256+IFERROR(VLOOKUP(Cal_Energy_Switching!K$4,Switching!$B$35:$E$44,2,0)/12,0)-IFERROR(VLOOKUP(Cal_Energy_Switching!K$4,Switching!$B$23:$E$31,2,0)/12,0)</f>
        <v>301473.92265962303</v>
      </c>
      <c r="L257" s="6">
        <f>Cal_Energy!L256+IFERROR(VLOOKUP(Cal_Energy_Switching!L$4,Switching!$B$35:$E$44,2,0)/12,0)-IFERROR(VLOOKUP(Cal_Energy_Switching!L$4,Switching!$B$23:$E$31,2,0)/12,0)</f>
        <v>24944.967993424576</v>
      </c>
      <c r="M257" s="6">
        <f>Cal_Energy!M256+IFERROR(VLOOKUP(Cal_Energy_Switching!M$4,Switching!$B$35:$E$44,2,0)/12,0)-IFERROR(VLOOKUP(Cal_Energy_Switching!M$4,Switching!$B$23:$E$31,2,0)/12,0)</f>
        <v>211887.05340487949</v>
      </c>
      <c r="N257" s="6">
        <f>Cal_Energy!N256+IFERROR(VLOOKUP(Cal_Energy_Switching!N$4,Switching!$B$35:$E$44,2,0)/12,0)-IFERROR(VLOOKUP(Cal_Energy_Switching!N$4,Switching!$B$23:$E$31,2,0)/12,0)</f>
        <v>124946.84515045048</v>
      </c>
      <c r="O257" s="6">
        <f>Cal_Energy!O256+IFERROR(VLOOKUP(Cal_Energy_Switching!O$4,Switching!$B$35:$E$44,2,0)/12,0)-IFERROR(VLOOKUP(Cal_Energy_Switching!O$4,Switching!$B$23:$E$31,2,0)/12,0)</f>
        <v>162001.79748944705</v>
      </c>
      <c r="P257" s="6">
        <f>Cal_Energy!P256+IFERROR(VLOOKUP(Cal_Energy_Switching!P$4,Switching!$B$35:$E$44,2,0)/12,0)-IFERROR(VLOOKUP(Cal_Energy_Switching!P$4,Switching!$B$23:$E$31,2,0)/12,0)</f>
        <v>0</v>
      </c>
      <c r="Q257" s="6">
        <f>Cal_Energy!Q256+IFERROR(VLOOKUP(Cal_Energy_Switching!Q$4,Switching!$B$35:$E$44,2,0)/12,0)-IFERROR(VLOOKUP(Cal_Energy_Switching!Q$4,Switching!$B$23:$E$31,2,0)/12,0)</f>
        <v>25914.953472254594</v>
      </c>
      <c r="R257" s="6">
        <f>Cal_Energy!R256+IFERROR(VLOOKUP(Cal_Energy_Switching!R$4,Switching!$B$35:$E$44,2,0)/12,0)-IFERROR(VLOOKUP(Cal_Energy_Switching!R$4,Switching!$B$23:$E$31,2,0)/12,0)</f>
        <v>20307.564990417934</v>
      </c>
      <c r="S257" s="6">
        <f>Cal_Energy!S256+IFERROR(VLOOKUP(Cal_Energy_Switching!S$4,Switching!$B$35:$E$44,2,0)/12,0)-IFERROR(VLOOKUP(Cal_Energy_Switching!S$4,Switching!$B$23:$E$31,2,0)/12,0)</f>
        <v>129896.75264705313</v>
      </c>
      <c r="T257" s="6">
        <f>Cal_Energy!T256+IFERROR(VLOOKUP(Cal_Energy_Switching!T$4,Switching!$B$35:$E$44,2,0)/12,0)-IFERROR(VLOOKUP(Cal_Energy_Switching!T$4,Switching!$B$23:$E$31,2,0)/12,0)</f>
        <v>10.86311559225121</v>
      </c>
      <c r="U257" s="6">
        <f>Cal_Energy!U256+IFERROR(VLOOKUP(Cal_Energy_Switching!U$4,Switching!$B$35:$E$44,2,0)/12,0)-IFERROR(VLOOKUP(Cal_Energy_Switching!U$4,Switching!$B$23:$E$31,2,0)/12,0)</f>
        <v>105.40618369475294</v>
      </c>
      <c r="V257" s="6">
        <f>Cal_Energy!V256+IFERROR(VLOOKUP(Cal_Energy_Switching!V$4,Switching!$B$35:$E$44,2,0)/12,0)-IFERROR(VLOOKUP(Cal_Energy_Switching!V$4,Switching!$B$23:$E$31,2,0)/12,0)</f>
        <v>45688.667155562805</v>
      </c>
      <c r="W257" s="6">
        <f>Cal_Energy!W256+IFERROR(VLOOKUP(Cal_Energy_Switching!W$4,Switching!$B$35:$E$44,2,0)/12,0)-IFERROR(VLOOKUP(Cal_Energy_Switching!W$4,Switching!$B$23:$E$31,2,0)/12,0)</f>
        <v>8987.3385589259506</v>
      </c>
      <c r="X257" s="6">
        <f>Cal_Energy!X256+IFERROR(VLOOKUP(Cal_Energy_Switching!X$4,Switching!$B$35:$E$44,2,0)/12,0)-IFERROR(VLOOKUP(Cal_Energy_Switching!X$4,Switching!$B$23:$E$31,2,0)/12,0)</f>
        <v>22775.044986699359</v>
      </c>
      <c r="Y257" s="35">
        <f t="shared" si="16"/>
        <v>7530.6275248150741</v>
      </c>
      <c r="Z257" s="1">
        <f>Cal_Energy!Z256+IFERROR(VLOOKUP(Cal_Energy_Switching!Z$4,Switching!$B$35:$E$44,2,0)/12,0)-IFERROR(VLOOKUP(Cal_Energy_Switching!Z$4,Switching!$B$23:$E$31,2,0)/12,0)</f>
        <v>3912.0055215954922</v>
      </c>
      <c r="AA257" s="1">
        <f>Cal_Energy!AA256+IFERROR(VLOOKUP(Cal_Energy_Switching!AA$4,Switching!$B$35:$E$44,2,0)/12,0)-IFERROR(VLOOKUP(Cal_Energy_Switching!AA$4,Switching!$B$23:$E$31,2,0)/12,0)</f>
        <v>3618.6220032195815</v>
      </c>
      <c r="AB257" s="6">
        <f>Cal_Energy!AB256+IFERROR(VLOOKUP(Cal_Energy_Switching!AB$4,Switching!$B$35:$E$44,2,0)/12,0)-IFERROR(VLOOKUP(Cal_Energy_Switching!AB$4,Switching!$B$23:$E$31,2,0)/12,0)</f>
        <v>55.324199883079622</v>
      </c>
      <c r="AC257" s="6">
        <f>Cal_Energy!AC256+IFERROR(VLOOKUP(Cal_Energy_Switching!AC$4,Switching!$B$35:$E$44,2,0)/12,0)-IFERROR(VLOOKUP(Cal_Energy_Switching!AC$4,Switching!$B$23:$E$31,2,0)/12,0)</f>
        <v>1228.1218107296459</v>
      </c>
      <c r="AD257" s="6">
        <f>Cal_Energy!AD256+IFERROR(VLOOKUP(Cal_Energy_Switching!AD$4,Switching!$B$35:$E$44,2,0)/12,0)-IFERROR(VLOOKUP(Cal_Energy_Switching!AD$4,Switching!$B$23:$E$31,2,0)/12,0)</f>
        <v>495.14836511241964</v>
      </c>
      <c r="AE257" s="6">
        <f>Cal_Energy!AE256+IFERROR(VLOOKUP(Cal_Energy_Switching!AE$4,Switching!$B$35:$E$44,2,0)/12,0)-IFERROR(VLOOKUP(Cal_Energy_Switching!AE$4,Switching!$B$23:$E$31,2,0)/12,0)</f>
        <v>3669.6817216391496</v>
      </c>
      <c r="AF257" s="6">
        <f>Cal_Energy!AF256+IFERROR(VLOOKUP(Cal_Energy_Switching!AF$4,Switching!$B$35:$E$44,2,0)/12,0)-IFERROR(VLOOKUP(Cal_Energy_Switching!AF$4,Switching!$B$23:$E$31,2,0)/12,0)</f>
        <v>10255.564792733459</v>
      </c>
      <c r="AG257" s="6">
        <f>Cal_Energy!AG256+IFERROR(VLOOKUP(Cal_Energy_Switching!AG$4,Switching!$B$35:$E$44,2,0)/12,0)-IFERROR(VLOOKUP(Cal_Energy_Switching!AG$4,Switching!$B$23:$E$31,2,0)/12,0)</f>
        <v>6191.9367857261814</v>
      </c>
      <c r="AH257" s="6">
        <f>Cal_Energy!AH256+IFERROR(VLOOKUP(Cal_Energy_Switching!AH$4,Switching!$B$35:$E$44,2,0)/12,0)-IFERROR(VLOOKUP(Cal_Energy_Switching!AH$4,Switching!$B$23:$E$31,2,0)/12,0)</f>
        <v>1827.7555600199873</v>
      </c>
      <c r="AI257" s="6">
        <f>Cal_Energy!AI256+IFERROR(VLOOKUP(Cal_Energy_Switching!AI$4,Switching!$B$35:$E$44,2,0)/12,0)-IFERROR(VLOOKUP(Cal_Energy_Switching!AI$4,Switching!$B$23:$E$31,2,0)/12,0)</f>
        <v>3418.5215975778142</v>
      </c>
      <c r="AJ257" s="6">
        <f>Cal_Energy!AJ256+IFERROR(VLOOKUP(Cal_Energy_Switching!AJ$4,Switching!$B$35:$E$44,2,0)/12,0)-IFERROR(VLOOKUP(Cal_Energy_Switching!AJ$4,Switching!$B$23:$E$31,2,0)/12,0)</f>
        <v>507438.2570717549</v>
      </c>
      <c r="AK257" s="35">
        <f t="shared" si="17"/>
        <v>136121.19325446303</v>
      </c>
      <c r="AL257" s="1">
        <f>Cal_Energy!AL256+IFERROR(VLOOKUP(Cal_Energy_Switching!AL$4,Switching!$B$35:$E$44,2,0)/12,0)-IFERROR(VLOOKUP(Cal_Energy_Switching!AL$4,Switching!$B$23:$E$31,2,0)/12,0)</f>
        <v>38295.148781249656</v>
      </c>
      <c r="AM257" s="1">
        <f>Cal_Energy!AM256+IFERROR(VLOOKUP(Cal_Energy_Switching!AM$4,Switching!$B$35:$E$44,2,0)/12,0)-IFERROR(VLOOKUP(Cal_Energy_Switching!AM$4,Switching!$B$23:$E$31,2,0)/12,0)</f>
        <v>97826.044473213376</v>
      </c>
      <c r="AN257" s="6">
        <f>Cal_Energy!AN256+IFERROR(VLOOKUP(Cal_Energy_Switching!AN$4,Switching!$B$35:$E$44,2,0)/12,0)-IFERROR(VLOOKUP(Cal_Energy_Switching!AN$4,Switching!$B$23:$E$31,2,0)/12,0)</f>
        <v>281.11051293982081</v>
      </c>
      <c r="AO257" s="6">
        <f>Cal_Energy!AO256+IFERROR(VLOOKUP(Cal_Energy_Switching!AO$4,Switching!$B$35:$E$44,2,0)/12,0)-IFERROR(VLOOKUP(Cal_Energy_Switching!AO$4,Switching!$B$23:$E$31,2,0)/12,0)</f>
        <v>277.47999672179208</v>
      </c>
      <c r="AP257" s="6">
        <f>Cal_Energy!AP256+IFERROR(VLOOKUP(Cal_Energy_Switching!AP$4,Switching!$B$35:$E$44,2,0)/12,0)-IFERROR(VLOOKUP(Cal_Energy_Switching!AP$4,Switching!$B$23:$E$31,2,0)/12,0)</f>
        <v>7349.2525036177985</v>
      </c>
      <c r="AQ257" s="6">
        <f>Cal_Energy!AQ256+IFERROR(VLOOKUP(Cal_Energy_Switching!AQ$4,Switching!$B$35:$E$44,2,0)/12,0)-IFERROR(VLOOKUP(Cal_Energy_Switching!AQ$4,Switching!$B$23:$E$31,2,0)/12,0)</f>
        <v>94872.191371694134</v>
      </c>
      <c r="AR257" s="6">
        <f>Cal_Energy!AR256+IFERROR(VLOOKUP(Cal_Energy_Switching!AR$4,Switching!$B$35:$E$44,2,0)/12,0)-IFERROR(VLOOKUP(Cal_Energy_Switching!AR$4,Switching!$B$23:$E$31,2,0)/12,0)</f>
        <v>14170.402420841239</v>
      </c>
      <c r="AS257" s="6">
        <f>Cal_Energy!AS256+IFERROR(VLOOKUP(Cal_Energy_Switching!AS$4,Switching!$B$35:$E$44,2,0)/12,0)-IFERROR(VLOOKUP(Cal_Energy_Switching!AS$4,Switching!$B$23:$E$31,2,0)/12,0)</f>
        <v>190301.2467467481</v>
      </c>
      <c r="AT257" s="6">
        <f>Cal_Energy!AT256+IFERROR(VLOOKUP(Cal_Energy_Switching!AT$4,Switching!$B$35:$E$44,2,0)/12,0)-IFERROR(VLOOKUP(Cal_Energy_Switching!AT$4,Switching!$B$23:$E$31,2,0)/12,0)</f>
        <v>35009.938981962892</v>
      </c>
      <c r="AU257" s="6">
        <f>Cal_Energy!AU256+IFERROR(VLOOKUP(Cal_Energy_Switching!AU$4,Switching!$B$35:$E$44,2,0)/12,0)-IFERROR(VLOOKUP(Cal_Energy_Switching!AU$4,Switching!$B$23:$E$31,2,0)/12,0)</f>
        <v>89603.857567097191</v>
      </c>
      <c r="AV257" s="6">
        <f>Cal_Energy!AV256+IFERROR(VLOOKUP(Cal_Energy_Switching!AV$4,Switching!$B$35:$E$44,2,0)/12,0)-IFERROR(VLOOKUP(Cal_Energy_Switching!AV$4,Switching!$B$23:$E$31,2,0)/12,0)</f>
        <v>1426.5008341717682</v>
      </c>
      <c r="AW257" s="6">
        <f>Cal_Energy!AW256+IFERROR(VLOOKUP(Cal_Energy_Switching!AW$4,Switching!$B$35:$E$44,2,0)/12,0)-IFERROR(VLOOKUP(Cal_Energy_Switching!AW$4,Switching!$B$23:$E$31,2,0)/12,0)</f>
        <v>22975.828230997584</v>
      </c>
      <c r="AX257" s="6">
        <f>Cal_Energy!AX256+IFERROR(VLOOKUP(Cal_Energy_Switching!AX$4,Switching!$B$35:$E$44,2,0)/12,0)-IFERROR(VLOOKUP(Cal_Energy_Switching!AX$4,Switching!$B$23:$E$31,2,0)/12,0)</f>
        <v>179880.53069002091</v>
      </c>
      <c r="AY257" s="6">
        <f>Cal_Energy!AY256+IFERROR(VLOOKUP(Cal_Energy_Switching!AY$4,Switching!$B$35:$E$44,2,0)/12,0)-IFERROR(VLOOKUP(Cal_Energy_Switching!AY$4,Switching!$B$23:$E$31,2,0)/12,0)</f>
        <v>27347.694339790836</v>
      </c>
      <c r="AZ257" s="6">
        <f>Cal_Energy!AZ256+IFERROR(VLOOKUP(Cal_Energy_Switching!AZ$4,Switching!$B$35:$E$44,2,0)/12,0)-IFERROR(VLOOKUP(Cal_Energy_Switching!AZ$4,Switching!$B$23:$E$31,2,0)/12,0)</f>
        <v>10068</v>
      </c>
      <c r="BA257" s="6">
        <f>Cal_Energy!BA256+IFERROR(VLOOKUP(Cal_Energy_Switching!BA$4,Switching!$B$35:$E$44,2,0)/12,0)-IFERROR(VLOOKUP(Cal_Energy_Switching!BA$4,Switching!$B$23:$E$31,2,0)/12,0)</f>
        <v>4921.8</v>
      </c>
      <c r="BB257" s="7">
        <f t="shared" si="19"/>
        <v>3171644.8759865742</v>
      </c>
    </row>
    <row r="258" spans="1:54" x14ac:dyDescent="0.25">
      <c r="A258">
        <v>2035</v>
      </c>
      <c r="B258">
        <v>7</v>
      </c>
      <c r="C258" t="s">
        <v>364</v>
      </c>
      <c r="D258" s="6">
        <f>Cal_Energy!D257+IFERROR(VLOOKUP(Cal_Energy_Switching!D$4,Switching!$B$35:$E$44,2,0)/12,0)-IFERROR(VLOOKUP(Cal_Energy_Switching!D$4,Switching!$B$23:$E$31,2,0)/12,0)</f>
        <v>633212.02866231103</v>
      </c>
      <c r="E258" s="35">
        <f t="shared" si="18"/>
        <v>219272.12958355385</v>
      </c>
      <c r="F258" s="1">
        <f>Cal_Energy!F257+IFERROR(VLOOKUP(Cal_Energy_Switching!F$4,Switching!$B$35:$E$44,2,0)/12,0)-IFERROR(VLOOKUP(Cal_Energy_Switching!F$4,Switching!$B$23:$E$31,2,0)/12,0)</f>
        <v>88659.219783421548</v>
      </c>
      <c r="G258" s="1">
        <f>Cal_Energy!G257+IFERROR(VLOOKUP(Cal_Energy_Switching!G$4,Switching!$B$35:$E$44,2,0)/12,0)-IFERROR(VLOOKUP(Cal_Energy_Switching!G$4,Switching!$B$23:$E$31,2,0)/12,0)</f>
        <v>130612.9098001323</v>
      </c>
      <c r="H258" s="35">
        <f t="shared" si="15"/>
        <v>14018.019266920732</v>
      </c>
      <c r="I258" s="1">
        <f>Cal_Energy!I257+IFERROR(VLOOKUP(Cal_Energy_Switching!I$4,Switching!$B$35:$E$44,2,0)/12,0)-IFERROR(VLOOKUP(Cal_Energy_Switching!I$4,Switching!$B$23:$E$31,2,0)/12,0)</f>
        <v>717.60264058608368</v>
      </c>
      <c r="J258" s="1">
        <f>Cal_Energy!J257+IFERROR(VLOOKUP(Cal_Energy_Switching!J$4,Switching!$B$35:$E$44,2,0)/12,0)-IFERROR(VLOOKUP(Cal_Energy_Switching!J$4,Switching!$B$23:$E$31,2,0)/12,0)</f>
        <v>13300.416626334649</v>
      </c>
      <c r="K258" s="6">
        <f>Cal_Energy!K257+IFERROR(VLOOKUP(Cal_Energy_Switching!K$4,Switching!$B$35:$E$44,2,0)/12,0)-IFERROR(VLOOKUP(Cal_Energy_Switching!K$4,Switching!$B$23:$E$31,2,0)/12,0)</f>
        <v>304110.36124965851</v>
      </c>
      <c r="L258" s="6">
        <f>Cal_Energy!L257+IFERROR(VLOOKUP(Cal_Energy_Switching!L$4,Switching!$B$35:$E$44,2,0)/12,0)-IFERROR(VLOOKUP(Cal_Energy_Switching!L$4,Switching!$B$23:$E$31,2,0)/12,0)</f>
        <v>25219.67494180207</v>
      </c>
      <c r="M258" s="6">
        <f>Cal_Energy!M257+IFERROR(VLOOKUP(Cal_Energy_Switching!M$4,Switching!$B$35:$E$44,2,0)/12,0)-IFERROR(VLOOKUP(Cal_Energy_Switching!M$4,Switching!$B$23:$E$31,2,0)/12,0)</f>
        <v>217736.36506190654</v>
      </c>
      <c r="N258" s="6">
        <f>Cal_Energy!N257+IFERROR(VLOOKUP(Cal_Energy_Switching!N$4,Switching!$B$35:$E$44,2,0)/12,0)-IFERROR(VLOOKUP(Cal_Energy_Switching!N$4,Switching!$B$23:$E$31,2,0)/12,0)</f>
        <v>125982.9665384564</v>
      </c>
      <c r="O258" s="6">
        <f>Cal_Energy!O257+IFERROR(VLOOKUP(Cal_Energy_Switching!O$4,Switching!$B$35:$E$44,2,0)/12,0)-IFERROR(VLOOKUP(Cal_Energy_Switching!O$4,Switching!$B$23:$E$31,2,0)/12,0)</f>
        <v>165901.43264426384</v>
      </c>
      <c r="P258" s="6">
        <f>Cal_Energy!P257+IFERROR(VLOOKUP(Cal_Energy_Switching!P$4,Switching!$B$35:$E$44,2,0)/12,0)-IFERROR(VLOOKUP(Cal_Energy_Switching!P$4,Switching!$B$23:$E$31,2,0)/12,0)</f>
        <v>0</v>
      </c>
      <c r="Q258" s="6">
        <f>Cal_Energy!Q257+IFERROR(VLOOKUP(Cal_Energy_Switching!Q$4,Switching!$B$35:$E$44,2,0)/12,0)-IFERROR(VLOOKUP(Cal_Energy_Switching!Q$4,Switching!$B$23:$E$31,2,0)/12,0)</f>
        <v>26787.997550422679</v>
      </c>
      <c r="R258" s="6">
        <f>Cal_Energy!R257+IFERROR(VLOOKUP(Cal_Energy_Switching!R$4,Switching!$B$35:$E$44,2,0)/12,0)-IFERROR(VLOOKUP(Cal_Energy_Switching!R$4,Switching!$B$23:$E$31,2,0)/12,0)</f>
        <v>23273.406997486134</v>
      </c>
      <c r="S258" s="6">
        <f>Cal_Energy!S257+IFERROR(VLOOKUP(Cal_Energy_Switching!S$4,Switching!$B$35:$E$44,2,0)/12,0)-IFERROR(VLOOKUP(Cal_Energy_Switching!S$4,Switching!$B$23:$E$31,2,0)/12,0)</f>
        <v>112778.06243523851</v>
      </c>
      <c r="T258" s="6">
        <f>Cal_Energy!T257+IFERROR(VLOOKUP(Cal_Energy_Switching!T$4,Switching!$B$35:$E$44,2,0)/12,0)-IFERROR(VLOOKUP(Cal_Energy_Switching!T$4,Switching!$B$23:$E$31,2,0)/12,0)</f>
        <v>8.6278171992961319</v>
      </c>
      <c r="U258" s="6">
        <f>Cal_Energy!U257+IFERROR(VLOOKUP(Cal_Energy_Switching!U$4,Switching!$B$35:$E$44,2,0)/12,0)-IFERROR(VLOOKUP(Cal_Energy_Switching!U$4,Switching!$B$23:$E$31,2,0)/12,0)</f>
        <v>100.84249562600647</v>
      </c>
      <c r="V258" s="6">
        <f>Cal_Energy!V257+IFERROR(VLOOKUP(Cal_Energy_Switching!V$4,Switching!$B$35:$E$44,2,0)/12,0)-IFERROR(VLOOKUP(Cal_Energy_Switching!V$4,Switching!$B$23:$E$31,2,0)/12,0)</f>
        <v>44549.468970203568</v>
      </c>
      <c r="W258" s="6">
        <f>Cal_Energy!W257+IFERROR(VLOOKUP(Cal_Energy_Switching!W$4,Switching!$B$35:$E$44,2,0)/12,0)-IFERROR(VLOOKUP(Cal_Energy_Switching!W$4,Switching!$B$23:$E$31,2,0)/12,0)</f>
        <v>8465.1118086386668</v>
      </c>
      <c r="X258" s="6">
        <f>Cal_Energy!X257+IFERROR(VLOOKUP(Cal_Energy_Switching!X$4,Switching!$B$35:$E$44,2,0)/12,0)-IFERROR(VLOOKUP(Cal_Energy_Switching!X$4,Switching!$B$23:$E$31,2,0)/12,0)</f>
        <v>19912.988478946943</v>
      </c>
      <c r="Y258" s="35">
        <f t="shared" si="16"/>
        <v>7989.6385179729423</v>
      </c>
      <c r="Z258" s="1">
        <f>Cal_Energy!Z257+IFERROR(VLOOKUP(Cal_Energy_Switching!Z$4,Switching!$B$35:$E$44,2,0)/12,0)-IFERROR(VLOOKUP(Cal_Energy_Switching!Z$4,Switching!$B$23:$E$31,2,0)/12,0)</f>
        <v>4150.452255787236</v>
      </c>
      <c r="AA258" s="1">
        <f>Cal_Energy!AA257+IFERROR(VLOOKUP(Cal_Energy_Switching!AA$4,Switching!$B$35:$E$44,2,0)/12,0)-IFERROR(VLOOKUP(Cal_Energy_Switching!AA$4,Switching!$B$23:$E$31,2,0)/12,0)</f>
        <v>3839.1862621857058</v>
      </c>
      <c r="AB258" s="6">
        <f>Cal_Energy!AB257+IFERROR(VLOOKUP(Cal_Energy_Switching!AB$4,Switching!$B$35:$E$44,2,0)/12,0)-IFERROR(VLOOKUP(Cal_Energy_Switching!AB$4,Switching!$B$23:$E$31,2,0)/12,0)</f>
        <v>65.977079645988908</v>
      </c>
      <c r="AC258" s="6">
        <f>Cal_Energy!AC257+IFERROR(VLOOKUP(Cal_Energy_Switching!AC$4,Switching!$B$35:$E$44,2,0)/12,0)-IFERROR(VLOOKUP(Cal_Energy_Switching!AC$4,Switching!$B$23:$E$31,2,0)/12,0)</f>
        <v>1158.091271443295</v>
      </c>
      <c r="AD258" s="6">
        <f>Cal_Energy!AD257+IFERROR(VLOOKUP(Cal_Energy_Switching!AD$4,Switching!$B$35:$E$44,2,0)/12,0)-IFERROR(VLOOKUP(Cal_Energy_Switching!AD$4,Switching!$B$23:$E$31,2,0)/12,0)</f>
        <v>464.94328871238446</v>
      </c>
      <c r="AE258" s="6">
        <f>Cal_Energy!AE257+IFERROR(VLOOKUP(Cal_Energy_Switching!AE$4,Switching!$B$35:$E$44,2,0)/12,0)-IFERROR(VLOOKUP(Cal_Energy_Switching!AE$4,Switching!$B$23:$E$31,2,0)/12,0)</f>
        <v>3471.1116437459227</v>
      </c>
      <c r="AF258" s="6">
        <f>Cal_Energy!AF257+IFERROR(VLOOKUP(Cal_Energy_Switching!AF$4,Switching!$B$35:$E$44,2,0)/12,0)-IFERROR(VLOOKUP(Cal_Energy_Switching!AF$4,Switching!$B$23:$E$31,2,0)/12,0)</f>
        <v>10380.348540839583</v>
      </c>
      <c r="AG258" s="6">
        <f>Cal_Energy!AG257+IFERROR(VLOOKUP(Cal_Energy_Switching!AG$4,Switching!$B$35:$E$44,2,0)/12,0)-IFERROR(VLOOKUP(Cal_Energy_Switching!AG$4,Switching!$B$23:$E$31,2,0)/12,0)</f>
        <v>5856.8850119984081</v>
      </c>
      <c r="AH258" s="6">
        <f>Cal_Energy!AH257+IFERROR(VLOOKUP(Cal_Energy_Switching!AH$4,Switching!$B$35:$E$44,2,0)/12,0)-IFERROR(VLOOKUP(Cal_Energy_Switching!AH$4,Switching!$B$23:$E$31,2,0)/12,0)</f>
        <v>1728.8539136502766</v>
      </c>
      <c r="AI258" s="6">
        <f>Cal_Energy!AI257+IFERROR(VLOOKUP(Cal_Energy_Switching!AI$4,Switching!$B$35:$E$44,2,0)/12,0)-IFERROR(VLOOKUP(Cal_Energy_Switching!AI$4,Switching!$B$23:$E$31,2,0)/12,0)</f>
        <v>3460.1161802798561</v>
      </c>
      <c r="AJ258" s="6">
        <f>Cal_Energy!AJ257+IFERROR(VLOOKUP(Cal_Energy_Switching!AJ$4,Switching!$B$35:$E$44,2,0)/12,0)-IFERROR(VLOOKUP(Cal_Energy_Switching!AJ$4,Switching!$B$23:$E$31,2,0)/12,0)</f>
        <v>641838.55442096887</v>
      </c>
      <c r="AK258" s="35">
        <f t="shared" si="17"/>
        <v>150663.40988748451</v>
      </c>
      <c r="AL258" s="1">
        <f>Cal_Energy!AL257+IFERROR(VLOOKUP(Cal_Energy_Switching!AL$4,Switching!$B$35:$E$44,2,0)/12,0)-IFERROR(VLOOKUP(Cal_Energy_Switching!AL$4,Switching!$B$23:$E$31,2,0)/12,0)</f>
        <v>42366.969438495667</v>
      </c>
      <c r="AM258" s="1">
        <f>Cal_Energy!AM257+IFERROR(VLOOKUP(Cal_Energy_Switching!AM$4,Switching!$B$35:$E$44,2,0)/12,0)-IFERROR(VLOOKUP(Cal_Energy_Switching!AM$4,Switching!$B$23:$E$31,2,0)/12,0)</f>
        <v>108296.44044898883</v>
      </c>
      <c r="AN258" s="6">
        <f>Cal_Energy!AN257+IFERROR(VLOOKUP(Cal_Energy_Switching!AN$4,Switching!$B$35:$E$44,2,0)/12,0)-IFERROR(VLOOKUP(Cal_Energy_Switching!AN$4,Switching!$B$23:$E$31,2,0)/12,0)</f>
        <v>262.16421552179372</v>
      </c>
      <c r="AO258" s="6">
        <f>Cal_Energy!AO257+IFERROR(VLOOKUP(Cal_Energy_Switching!AO$4,Switching!$B$35:$E$44,2,0)/12,0)-IFERROR(VLOOKUP(Cal_Energy_Switching!AO$4,Switching!$B$23:$E$31,2,0)/12,0)</f>
        <v>254.90727759916459</v>
      </c>
      <c r="AP258" s="6">
        <f>Cal_Energy!AP257+IFERROR(VLOOKUP(Cal_Energy_Switching!AP$4,Switching!$B$35:$E$44,2,0)/12,0)-IFERROR(VLOOKUP(Cal_Energy_Switching!AP$4,Switching!$B$23:$E$31,2,0)/12,0)</f>
        <v>6931.0582713122849</v>
      </c>
      <c r="AQ258" s="6">
        <f>Cal_Energy!AQ257+IFERROR(VLOOKUP(Cal_Energy_Switching!AQ$4,Switching!$B$35:$E$44,2,0)/12,0)-IFERROR(VLOOKUP(Cal_Energy_Switching!AQ$4,Switching!$B$23:$E$31,2,0)/12,0)</f>
        <v>79185.81538440696</v>
      </c>
      <c r="AR258" s="6">
        <f>Cal_Energy!AR257+IFERROR(VLOOKUP(Cal_Energy_Switching!AR$4,Switching!$B$35:$E$44,2,0)/12,0)-IFERROR(VLOOKUP(Cal_Energy_Switching!AR$4,Switching!$B$23:$E$31,2,0)/12,0)</f>
        <v>14460.153516048367</v>
      </c>
      <c r="AS258" s="6">
        <f>Cal_Energy!AS257+IFERROR(VLOOKUP(Cal_Energy_Switching!AS$4,Switching!$B$35:$E$44,2,0)/12,0)-IFERROR(VLOOKUP(Cal_Energy_Switching!AS$4,Switching!$B$23:$E$31,2,0)/12,0)</f>
        <v>187304.42009407852</v>
      </c>
      <c r="AT258" s="6">
        <f>Cal_Energy!AT257+IFERROR(VLOOKUP(Cal_Energy_Switching!AT$4,Switching!$B$35:$E$44,2,0)/12,0)-IFERROR(VLOOKUP(Cal_Energy_Switching!AT$4,Switching!$B$23:$E$31,2,0)/12,0)</f>
        <v>35686.024870779533</v>
      </c>
      <c r="AU258" s="6">
        <f>Cal_Energy!AU257+IFERROR(VLOOKUP(Cal_Energy_Switching!AU$4,Switching!$B$35:$E$44,2,0)/12,0)-IFERROR(VLOOKUP(Cal_Energy_Switching!AU$4,Switching!$B$23:$E$31,2,0)/12,0)</f>
        <v>88193.586201135084</v>
      </c>
      <c r="AV258" s="6">
        <f>Cal_Energy!AV257+IFERROR(VLOOKUP(Cal_Energy_Switching!AV$4,Switching!$B$35:$E$44,2,0)/12,0)-IFERROR(VLOOKUP(Cal_Energy_Switching!AV$4,Switching!$B$23:$E$31,2,0)/12,0)</f>
        <v>1333.0856611934776</v>
      </c>
      <c r="AW258" s="6">
        <f>Cal_Energy!AW257+IFERROR(VLOOKUP(Cal_Energy_Switching!AW$4,Switching!$B$35:$E$44,2,0)/12,0)-IFERROR(VLOOKUP(Cal_Energy_Switching!AW$4,Switching!$B$23:$E$31,2,0)/12,0)</f>
        <v>22887.100071417939</v>
      </c>
      <c r="AX258" s="6">
        <f>Cal_Energy!AX257+IFERROR(VLOOKUP(Cal_Energy_Switching!AX$4,Switching!$B$35:$E$44,2,0)/12,0)-IFERROR(VLOOKUP(Cal_Energy_Switching!AX$4,Switching!$B$23:$E$31,2,0)/12,0)</f>
        <v>168100.95756443549</v>
      </c>
      <c r="AY258" s="6">
        <f>Cal_Energy!AY257+IFERROR(VLOOKUP(Cal_Energy_Switching!AY$4,Switching!$B$35:$E$44,2,0)/12,0)-IFERROR(VLOOKUP(Cal_Energy_Switching!AY$4,Switching!$B$23:$E$31,2,0)/12,0)</f>
        <v>27254.348562381536</v>
      </c>
      <c r="AZ258" s="6">
        <f>Cal_Energy!AZ257+IFERROR(VLOOKUP(Cal_Energy_Switching!AZ$4,Switching!$B$35:$E$44,2,0)/12,0)-IFERROR(VLOOKUP(Cal_Energy_Switching!AZ$4,Switching!$B$23:$E$31,2,0)/12,0)</f>
        <v>10990</v>
      </c>
      <c r="BA258" s="6">
        <f>Cal_Energy!BA257+IFERROR(VLOOKUP(Cal_Energy_Switching!BA$4,Switching!$B$35:$E$44,2,0)/12,0)-IFERROR(VLOOKUP(Cal_Energy_Switching!BA$4,Switching!$B$23:$E$31,2,0)/12,0)</f>
        <v>5252.4</v>
      </c>
      <c r="BB258" s="7">
        <f t="shared" si="19"/>
        <v>3416503.4359496878</v>
      </c>
    </row>
    <row r="259" spans="1:54" x14ac:dyDescent="0.25">
      <c r="A259">
        <v>2035</v>
      </c>
      <c r="B259">
        <v>8</v>
      </c>
      <c r="C259" t="s">
        <v>365</v>
      </c>
      <c r="D259" s="6">
        <f>Cal_Energy!D258+IFERROR(VLOOKUP(Cal_Energy_Switching!D$4,Switching!$B$35:$E$44,2,0)/12,0)-IFERROR(VLOOKUP(Cal_Energy_Switching!D$4,Switching!$B$23:$E$31,2,0)/12,0)</f>
        <v>647128.92052485165</v>
      </c>
      <c r="E259" s="35">
        <f t="shared" si="18"/>
        <v>227669.98438731575</v>
      </c>
      <c r="F259" s="1">
        <f>Cal_Energy!F258+IFERROR(VLOOKUP(Cal_Energy_Switching!F$4,Switching!$B$35:$E$44,2,0)/12,0)-IFERROR(VLOOKUP(Cal_Energy_Switching!F$4,Switching!$B$23:$E$31,2,0)/12,0)</f>
        <v>92018.361704926312</v>
      </c>
      <c r="G259" s="1">
        <f>Cal_Energy!G258+IFERROR(VLOOKUP(Cal_Energy_Switching!G$4,Switching!$B$35:$E$44,2,0)/12,0)-IFERROR(VLOOKUP(Cal_Energy_Switching!G$4,Switching!$B$23:$E$31,2,0)/12,0)</f>
        <v>135651.62268238945</v>
      </c>
      <c r="H259" s="35">
        <f t="shared" si="15"/>
        <v>14076.001679393514</v>
      </c>
      <c r="I259" s="1">
        <f>Cal_Energy!I258+IFERROR(VLOOKUP(Cal_Energy_Switching!I$4,Switching!$B$35:$E$44,2,0)/12,0)-IFERROR(VLOOKUP(Cal_Energy_Switching!I$4,Switching!$B$23:$E$31,2,0)/12,0)</f>
        <v>720.57084397528899</v>
      </c>
      <c r="J259" s="1">
        <f>Cal_Energy!J258+IFERROR(VLOOKUP(Cal_Energy_Switching!J$4,Switching!$B$35:$E$44,2,0)/12,0)-IFERROR(VLOOKUP(Cal_Energy_Switching!J$4,Switching!$B$23:$E$31,2,0)/12,0)</f>
        <v>13355.430835418225</v>
      </c>
      <c r="K259" s="6">
        <f>Cal_Energy!K258+IFERROR(VLOOKUP(Cal_Energy_Switching!K$4,Switching!$B$35:$E$44,2,0)/12,0)-IFERROR(VLOOKUP(Cal_Energy_Switching!K$4,Switching!$B$23:$E$31,2,0)/12,0)</f>
        <v>305711.07218945085</v>
      </c>
      <c r="L259" s="6">
        <f>Cal_Energy!L258+IFERROR(VLOOKUP(Cal_Energy_Switching!L$4,Switching!$B$35:$E$44,2,0)/12,0)-IFERROR(VLOOKUP(Cal_Energy_Switching!L$4,Switching!$B$23:$E$31,2,0)/12,0)</f>
        <v>25386.462978954463</v>
      </c>
      <c r="M259" s="6">
        <f>Cal_Energy!M258+IFERROR(VLOOKUP(Cal_Energy_Switching!M$4,Switching!$B$35:$E$44,2,0)/12,0)-IFERROR(VLOOKUP(Cal_Energy_Switching!M$4,Switching!$B$23:$E$31,2,0)/12,0)</f>
        <v>219432.92604737615</v>
      </c>
      <c r="N259" s="6">
        <f>Cal_Energy!N258+IFERROR(VLOOKUP(Cal_Energy_Switching!N$4,Switching!$B$35:$E$44,2,0)/12,0)-IFERROR(VLOOKUP(Cal_Energy_Switching!N$4,Switching!$B$23:$E$31,2,0)/12,0)</f>
        <v>126612.04655837511</v>
      </c>
      <c r="O259" s="6">
        <f>Cal_Energy!O258+IFERROR(VLOOKUP(Cal_Energy_Switching!O$4,Switching!$B$35:$E$44,2,0)/12,0)-IFERROR(VLOOKUP(Cal_Energy_Switching!O$4,Switching!$B$23:$E$31,2,0)/12,0)</f>
        <v>167032.50057997217</v>
      </c>
      <c r="P259" s="6">
        <f>Cal_Energy!P258+IFERROR(VLOOKUP(Cal_Energy_Switching!P$4,Switching!$B$35:$E$44,2,0)/12,0)-IFERROR(VLOOKUP(Cal_Energy_Switching!P$4,Switching!$B$23:$E$31,2,0)/12,0)</f>
        <v>0</v>
      </c>
      <c r="Q259" s="6">
        <f>Cal_Energy!Q258+IFERROR(VLOOKUP(Cal_Energy_Switching!Q$4,Switching!$B$35:$E$44,2,0)/12,0)-IFERROR(VLOOKUP(Cal_Energy_Switching!Q$4,Switching!$B$23:$E$31,2,0)/12,0)</f>
        <v>27913.42626163661</v>
      </c>
      <c r="R259" s="6">
        <f>Cal_Energy!R258+IFERROR(VLOOKUP(Cal_Energy_Switching!R$4,Switching!$B$35:$E$44,2,0)/12,0)-IFERROR(VLOOKUP(Cal_Energy_Switching!R$4,Switching!$B$23:$E$31,2,0)/12,0)</f>
        <v>22007.978051453138</v>
      </c>
      <c r="S259" s="6">
        <f>Cal_Energy!S258+IFERROR(VLOOKUP(Cal_Energy_Switching!S$4,Switching!$B$35:$E$44,2,0)/12,0)-IFERROR(VLOOKUP(Cal_Energy_Switching!S$4,Switching!$B$23:$E$31,2,0)/12,0)</f>
        <v>127527.28123556348</v>
      </c>
      <c r="T259" s="6">
        <f>Cal_Energy!T258+IFERROR(VLOOKUP(Cal_Energy_Switching!T$4,Switching!$B$35:$E$44,2,0)/12,0)-IFERROR(VLOOKUP(Cal_Energy_Switching!T$4,Switching!$B$23:$E$31,2,0)/12,0)</f>
        <v>12.55687519066352</v>
      </c>
      <c r="U259" s="6">
        <f>Cal_Energy!U258+IFERROR(VLOOKUP(Cal_Energy_Switching!U$4,Switching!$B$35:$E$44,2,0)/12,0)-IFERROR(VLOOKUP(Cal_Energy_Switching!U$4,Switching!$B$23:$E$31,2,0)/12,0)</f>
        <v>100.10942521151449</v>
      </c>
      <c r="V259" s="6">
        <f>Cal_Energy!V258+IFERROR(VLOOKUP(Cal_Energy_Switching!V$4,Switching!$B$35:$E$44,2,0)/12,0)-IFERROR(VLOOKUP(Cal_Energy_Switching!V$4,Switching!$B$23:$E$31,2,0)/12,0)</f>
        <v>46590.42742533984</v>
      </c>
      <c r="W259" s="6">
        <f>Cal_Energy!W258+IFERROR(VLOOKUP(Cal_Energy_Switching!W$4,Switching!$B$35:$E$44,2,0)/12,0)-IFERROR(VLOOKUP(Cal_Energy_Switching!W$4,Switching!$B$23:$E$31,2,0)/12,0)</f>
        <v>8875.8773792204356</v>
      </c>
      <c r="X259" s="6">
        <f>Cal_Energy!X258+IFERROR(VLOOKUP(Cal_Energy_Switching!X$4,Switching!$B$35:$E$44,2,0)/12,0)-IFERROR(VLOOKUP(Cal_Energy_Switching!X$4,Switching!$B$23:$E$31,2,0)/12,0)</f>
        <v>25455.09974671845</v>
      </c>
      <c r="Y259" s="35">
        <f t="shared" si="16"/>
        <v>8220.8510876124419</v>
      </c>
      <c r="Z259" s="1">
        <f>Cal_Energy!Z258+IFERROR(VLOOKUP(Cal_Energy_Switching!Z$4,Switching!$B$35:$E$44,2,0)/12,0)-IFERROR(VLOOKUP(Cal_Energy_Switching!Z$4,Switching!$B$23:$E$31,2,0)/12,0)</f>
        <v>4270.5624120937946</v>
      </c>
      <c r="AA259" s="1">
        <f>Cal_Energy!AA258+IFERROR(VLOOKUP(Cal_Energy_Switching!AA$4,Switching!$B$35:$E$44,2,0)/12,0)-IFERROR(VLOOKUP(Cal_Energy_Switching!AA$4,Switching!$B$23:$E$31,2,0)/12,0)</f>
        <v>3950.2886755186482</v>
      </c>
      <c r="AB259" s="6">
        <f>Cal_Energy!AB258+IFERROR(VLOOKUP(Cal_Energy_Switching!AB$4,Switching!$B$35:$E$44,2,0)/12,0)-IFERROR(VLOOKUP(Cal_Energy_Switching!AB$4,Switching!$B$23:$E$31,2,0)/12,0)</f>
        <v>69.546364715411158</v>
      </c>
      <c r="AC259" s="6">
        <f>Cal_Energy!AC258+IFERROR(VLOOKUP(Cal_Energy_Switching!AC$4,Switching!$B$35:$E$44,2,0)/12,0)-IFERROR(VLOOKUP(Cal_Energy_Switching!AC$4,Switching!$B$23:$E$31,2,0)/12,0)</f>
        <v>1155.7272173309934</v>
      </c>
      <c r="AD259" s="6">
        <f>Cal_Energy!AD258+IFERROR(VLOOKUP(Cal_Energy_Switching!AD$4,Switching!$B$35:$E$44,2,0)/12,0)-IFERROR(VLOOKUP(Cal_Energy_Switching!AD$4,Switching!$B$23:$E$31,2,0)/12,0)</f>
        <v>484.84950189378384</v>
      </c>
      <c r="AE259" s="6">
        <f>Cal_Energy!AE258+IFERROR(VLOOKUP(Cal_Energy_Switching!AE$4,Switching!$B$35:$E$44,2,0)/12,0)-IFERROR(VLOOKUP(Cal_Energy_Switching!AE$4,Switching!$B$23:$E$31,2,0)/12,0)</f>
        <v>3454.9515787298296</v>
      </c>
      <c r="AF259" s="6">
        <f>Cal_Energy!AF258+IFERROR(VLOOKUP(Cal_Energy_Switching!AF$4,Switching!$B$35:$E$44,2,0)/12,0)-IFERROR(VLOOKUP(Cal_Energy_Switching!AF$4,Switching!$B$23:$E$31,2,0)/12,0)</f>
        <v>10448.460906933011</v>
      </c>
      <c r="AG259" s="6">
        <f>Cal_Energy!AG258+IFERROR(VLOOKUP(Cal_Energy_Switching!AG$4,Switching!$B$35:$E$44,2,0)/12,0)-IFERROR(VLOOKUP(Cal_Energy_Switching!AG$4,Switching!$B$23:$E$31,2,0)/12,0)</f>
        <v>5829.6177695989281</v>
      </c>
      <c r="AH259" s="6">
        <f>Cal_Energy!AH258+IFERROR(VLOOKUP(Cal_Energy_Switching!AH$4,Switching!$B$35:$E$44,2,0)/12,0)-IFERROR(VLOOKUP(Cal_Energy_Switching!AH$4,Switching!$B$23:$E$31,2,0)/12,0)</f>
        <v>1720.8050824643783</v>
      </c>
      <c r="AI259" s="6">
        <f>Cal_Energy!AI258+IFERROR(VLOOKUP(Cal_Energy_Switching!AI$4,Switching!$B$35:$E$44,2,0)/12,0)-IFERROR(VLOOKUP(Cal_Energy_Switching!AI$4,Switching!$B$23:$E$31,2,0)/12,0)</f>
        <v>3482.8203023109977</v>
      </c>
      <c r="AJ259" s="6">
        <f>Cal_Energy!AJ258+IFERROR(VLOOKUP(Cal_Energy_Switching!AJ$4,Switching!$B$35:$E$44,2,0)/12,0)-IFERROR(VLOOKUP(Cal_Energy_Switching!AJ$4,Switching!$B$23:$E$31,2,0)/12,0)</f>
        <v>642353.21093270183</v>
      </c>
      <c r="AK259" s="35">
        <f t="shared" si="17"/>
        <v>151854.84199484275</v>
      </c>
      <c r="AL259" s="1">
        <f>Cal_Energy!AL258+IFERROR(VLOOKUP(Cal_Energy_Switching!AL$4,Switching!$B$35:$E$44,2,0)/12,0)-IFERROR(VLOOKUP(Cal_Energy_Switching!AL$4,Switching!$B$23:$E$31,2,0)/12,0)</f>
        <v>42700.570428555977</v>
      </c>
      <c r="AM259" s="1">
        <f>Cal_Energy!AM258+IFERROR(VLOOKUP(Cal_Energy_Switching!AM$4,Switching!$B$35:$E$44,2,0)/12,0)-IFERROR(VLOOKUP(Cal_Energy_Switching!AM$4,Switching!$B$23:$E$31,2,0)/12,0)</f>
        <v>109154.27156628678</v>
      </c>
      <c r="AN259" s="6">
        <f>Cal_Energy!AN258+IFERROR(VLOOKUP(Cal_Energy_Switching!AN$4,Switching!$B$35:$E$44,2,0)/12,0)-IFERROR(VLOOKUP(Cal_Energy_Switching!AN$4,Switching!$B$23:$E$31,2,0)/12,0)</f>
        <v>257.32596618493778</v>
      </c>
      <c r="AO259" s="6">
        <f>Cal_Energy!AO258+IFERROR(VLOOKUP(Cal_Energy_Switching!AO$4,Switching!$B$35:$E$44,2,0)/12,0)-IFERROR(VLOOKUP(Cal_Energy_Switching!AO$4,Switching!$B$23:$E$31,2,0)/12,0)</f>
        <v>253.68965752157726</v>
      </c>
      <c r="AP259" s="6">
        <f>Cal_Energy!AP258+IFERROR(VLOOKUP(Cal_Energy_Switching!AP$4,Switching!$B$35:$E$44,2,0)/12,0)-IFERROR(VLOOKUP(Cal_Energy_Switching!AP$4,Switching!$B$23:$E$31,2,0)/12,0)</f>
        <v>7410.3495914145797</v>
      </c>
      <c r="AQ259" s="6">
        <f>Cal_Energy!AQ258+IFERROR(VLOOKUP(Cal_Energy_Switching!AQ$4,Switching!$B$35:$E$44,2,0)/12,0)-IFERROR(VLOOKUP(Cal_Energy_Switching!AQ$4,Switching!$B$23:$E$31,2,0)/12,0)</f>
        <v>86049.509176577281</v>
      </c>
      <c r="AR259" s="6">
        <f>Cal_Energy!AR258+IFERROR(VLOOKUP(Cal_Energy_Switching!AR$4,Switching!$B$35:$E$44,2,0)/12,0)-IFERROR(VLOOKUP(Cal_Energy_Switching!AR$4,Switching!$B$23:$E$31,2,0)/12,0)</f>
        <v>14449.816899530913</v>
      </c>
      <c r="AS259" s="6">
        <f>Cal_Energy!AS258+IFERROR(VLOOKUP(Cal_Energy_Switching!AS$4,Switching!$B$35:$E$44,2,0)/12,0)-IFERROR(VLOOKUP(Cal_Energy_Switching!AS$4,Switching!$B$23:$E$31,2,0)/12,0)</f>
        <v>188860.89007480536</v>
      </c>
      <c r="AT259" s="6">
        <f>Cal_Energy!AT258+IFERROR(VLOOKUP(Cal_Energy_Switching!AT$4,Switching!$B$35:$E$44,2,0)/12,0)-IFERROR(VLOOKUP(Cal_Energy_Switching!AT$4,Switching!$B$23:$E$31,2,0)/12,0)</f>
        <v>35661.906098905463</v>
      </c>
      <c r="AU259" s="6">
        <f>Cal_Energy!AU258+IFERROR(VLOOKUP(Cal_Energy_Switching!AU$4,Switching!$B$35:$E$44,2,0)/12,0)-IFERROR(VLOOKUP(Cal_Energy_Switching!AU$4,Switching!$B$23:$E$31,2,0)/12,0)</f>
        <v>88926.042662653534</v>
      </c>
      <c r="AV259" s="6">
        <f>Cal_Energy!AV258+IFERROR(VLOOKUP(Cal_Energy_Switching!AV$4,Switching!$B$35:$E$44,2,0)/12,0)-IFERROR(VLOOKUP(Cal_Energy_Switching!AV$4,Switching!$B$23:$E$31,2,0)/12,0)</f>
        <v>1393.1208505420332</v>
      </c>
      <c r="AW259" s="6">
        <f>Cal_Energy!AW258+IFERROR(VLOOKUP(Cal_Energy_Switching!AW$4,Switching!$B$35:$E$44,2,0)/12,0)-IFERROR(VLOOKUP(Cal_Energy_Switching!AW$4,Switching!$B$23:$E$31,2,0)/12,0)</f>
        <v>22755.245073327736</v>
      </c>
      <c r="AX259" s="6">
        <f>Cal_Energy!AX258+IFERROR(VLOOKUP(Cal_Energy_Switching!AX$4,Switching!$B$35:$E$44,2,0)/12,0)-IFERROR(VLOOKUP(Cal_Energy_Switching!AX$4,Switching!$B$23:$E$31,2,0)/12,0)</f>
        <v>175671.34340747222</v>
      </c>
      <c r="AY259" s="6">
        <f>Cal_Energy!AY258+IFERROR(VLOOKUP(Cal_Energy_Switching!AY$4,Switching!$B$35:$E$44,2,0)/12,0)-IFERROR(VLOOKUP(Cal_Energy_Switching!AY$4,Switching!$B$23:$E$31,2,0)/12,0)</f>
        <v>27115.631526433299</v>
      </c>
      <c r="AZ259" s="6">
        <f>Cal_Energy!AZ258+IFERROR(VLOOKUP(Cal_Energy_Switching!AZ$4,Switching!$B$35:$E$44,2,0)/12,0)-IFERROR(VLOOKUP(Cal_Energy_Switching!AZ$4,Switching!$B$23:$E$31,2,0)/12,0)</f>
        <v>10824.2</v>
      </c>
      <c r="BA259" s="6">
        <f>Cal_Energy!BA258+IFERROR(VLOOKUP(Cal_Energy_Switching!BA$4,Switching!$B$35:$E$44,2,0)/12,0)-IFERROR(VLOOKUP(Cal_Energy_Switching!BA$4,Switching!$B$23:$E$31,2,0)/12,0)</f>
        <v>5119.5</v>
      </c>
      <c r="BB259" s="7">
        <f t="shared" si="19"/>
        <v>3485356.925070527</v>
      </c>
    </row>
    <row r="260" spans="1:54" x14ac:dyDescent="0.25">
      <c r="A260">
        <v>2035</v>
      </c>
      <c r="B260">
        <v>9</v>
      </c>
      <c r="C260" t="s">
        <v>366</v>
      </c>
      <c r="D260" s="6">
        <f>Cal_Energy!D259+IFERROR(VLOOKUP(Cal_Energy_Switching!D$4,Switching!$B$35:$E$44,2,0)/12,0)-IFERROR(VLOOKUP(Cal_Energy_Switching!D$4,Switching!$B$23:$E$31,2,0)/12,0)</f>
        <v>510601.46821172477</v>
      </c>
      <c r="E260" s="35">
        <f t="shared" si="18"/>
        <v>188475.84046265058</v>
      </c>
      <c r="F260" s="1">
        <f>Cal_Energy!F259+IFERROR(VLOOKUP(Cal_Energy_Switching!F$4,Switching!$B$35:$E$44,2,0)/12,0)-IFERROR(VLOOKUP(Cal_Energy_Switching!F$4,Switching!$B$23:$E$31,2,0)/12,0)</f>
        <v>76340.704135060252</v>
      </c>
      <c r="G260" s="1">
        <f>Cal_Energy!G259+IFERROR(VLOOKUP(Cal_Energy_Switching!G$4,Switching!$B$35:$E$44,2,0)/12,0)-IFERROR(VLOOKUP(Cal_Energy_Switching!G$4,Switching!$B$23:$E$31,2,0)/12,0)</f>
        <v>112135.13632759033</v>
      </c>
      <c r="H260" s="35">
        <f t="shared" si="15"/>
        <v>11784.006058661367</v>
      </c>
      <c r="I260" s="1">
        <f>Cal_Energy!I259+IFERROR(VLOOKUP(Cal_Energy_Switching!I$4,Switching!$B$35:$E$44,2,0)/12,0)-IFERROR(VLOOKUP(Cal_Energy_Switching!I$4,Switching!$B$23:$E$31,2,0)/12,0)</f>
        <v>603.2402797685229</v>
      </c>
      <c r="J260" s="1">
        <f>Cal_Energy!J259+IFERROR(VLOOKUP(Cal_Energy_Switching!J$4,Switching!$B$35:$E$44,2,0)/12,0)-IFERROR(VLOOKUP(Cal_Energy_Switching!J$4,Switching!$B$23:$E$31,2,0)/12,0)</f>
        <v>11180.765778892845</v>
      </c>
      <c r="K260" s="6">
        <f>Cal_Energy!K259+IFERROR(VLOOKUP(Cal_Energy_Switching!K$4,Switching!$B$35:$E$44,2,0)/12,0)-IFERROR(VLOOKUP(Cal_Energy_Switching!K$4,Switching!$B$23:$E$31,2,0)/12,0)</f>
        <v>257500.5839589097</v>
      </c>
      <c r="L260" s="6">
        <f>Cal_Energy!L259+IFERROR(VLOOKUP(Cal_Energy_Switching!L$4,Switching!$B$35:$E$44,2,0)/12,0)-IFERROR(VLOOKUP(Cal_Energy_Switching!L$4,Switching!$B$23:$E$31,2,0)/12,0)</f>
        <v>20363.112102641069</v>
      </c>
      <c r="M260" s="6">
        <f>Cal_Energy!M259+IFERROR(VLOOKUP(Cal_Energy_Switching!M$4,Switching!$B$35:$E$44,2,0)/12,0)-IFERROR(VLOOKUP(Cal_Energy_Switching!M$4,Switching!$B$23:$E$31,2,0)/12,0)</f>
        <v>188918.95613916163</v>
      </c>
      <c r="N260" s="6">
        <f>Cal_Energy!N259+IFERROR(VLOOKUP(Cal_Energy_Switching!N$4,Switching!$B$35:$E$44,2,0)/12,0)-IFERROR(VLOOKUP(Cal_Energy_Switching!N$4,Switching!$B$23:$E$31,2,0)/12,0)</f>
        <v>107665.30599302793</v>
      </c>
      <c r="O260" s="6">
        <f>Cal_Energy!O259+IFERROR(VLOOKUP(Cal_Energy_Switching!O$4,Switching!$B$35:$E$44,2,0)/12,0)-IFERROR(VLOOKUP(Cal_Energy_Switching!O$4,Switching!$B$23:$E$31,2,0)/12,0)</f>
        <v>146689.36334532939</v>
      </c>
      <c r="P260" s="6">
        <f>Cal_Energy!P259+IFERROR(VLOOKUP(Cal_Energy_Switching!P$4,Switching!$B$35:$E$44,2,0)/12,0)-IFERROR(VLOOKUP(Cal_Energy_Switching!P$4,Switching!$B$23:$E$31,2,0)/12,0)</f>
        <v>0</v>
      </c>
      <c r="Q260" s="6">
        <f>Cal_Energy!Q259+IFERROR(VLOOKUP(Cal_Energy_Switching!Q$4,Switching!$B$35:$E$44,2,0)/12,0)-IFERROR(VLOOKUP(Cal_Energy_Switching!Q$4,Switching!$B$23:$E$31,2,0)/12,0)</f>
        <v>22934.539775158297</v>
      </c>
      <c r="R260" s="6">
        <f>Cal_Energy!R259+IFERROR(VLOOKUP(Cal_Energy_Switching!R$4,Switching!$B$35:$E$44,2,0)/12,0)-IFERROR(VLOOKUP(Cal_Energy_Switching!R$4,Switching!$B$23:$E$31,2,0)/12,0)</f>
        <v>18497.068464450589</v>
      </c>
      <c r="S260" s="6">
        <f>Cal_Energy!S259+IFERROR(VLOOKUP(Cal_Energy_Switching!S$4,Switching!$B$35:$E$44,2,0)/12,0)-IFERROR(VLOOKUP(Cal_Energy_Switching!S$4,Switching!$B$23:$E$31,2,0)/12,0)</f>
        <v>110040.5325780297</v>
      </c>
      <c r="T260" s="6">
        <f>Cal_Energy!T259+IFERROR(VLOOKUP(Cal_Energy_Switching!T$4,Switching!$B$35:$E$44,2,0)/12,0)-IFERROR(VLOOKUP(Cal_Energy_Switching!T$4,Switching!$B$23:$E$31,2,0)/12,0)</f>
        <v>12.751642997491594</v>
      </c>
      <c r="U260" s="6">
        <f>Cal_Energy!U259+IFERROR(VLOOKUP(Cal_Energy_Switching!U$4,Switching!$B$35:$E$44,2,0)/12,0)-IFERROR(VLOOKUP(Cal_Energy_Switching!U$4,Switching!$B$23:$E$31,2,0)/12,0)</f>
        <v>92.065407916048144</v>
      </c>
      <c r="V260" s="6">
        <f>Cal_Energy!V259+IFERROR(VLOOKUP(Cal_Energy_Switching!V$4,Switching!$B$35:$E$44,2,0)/12,0)-IFERROR(VLOOKUP(Cal_Energy_Switching!V$4,Switching!$B$23:$E$31,2,0)/12,0)</f>
        <v>45641.535759228333</v>
      </c>
      <c r="W260" s="6">
        <f>Cal_Energy!W259+IFERROR(VLOOKUP(Cal_Energy_Switching!W$4,Switching!$B$35:$E$44,2,0)/12,0)-IFERROR(VLOOKUP(Cal_Energy_Switching!W$4,Switching!$B$23:$E$31,2,0)/12,0)</f>
        <v>8631.5166832797076</v>
      </c>
      <c r="X260" s="6">
        <f>Cal_Energy!X259+IFERROR(VLOOKUP(Cal_Energy_Switching!X$4,Switching!$B$35:$E$44,2,0)/12,0)-IFERROR(VLOOKUP(Cal_Energy_Switching!X$4,Switching!$B$23:$E$31,2,0)/12,0)</f>
        <v>31298.352558458559</v>
      </c>
      <c r="Y260" s="35">
        <f t="shared" si="16"/>
        <v>6846.501927037405</v>
      </c>
      <c r="Z260" s="1">
        <f>Cal_Energy!Z259+IFERROR(VLOOKUP(Cal_Energy_Switching!Z$4,Switching!$B$35:$E$44,2,0)/12,0)-IFERROR(VLOOKUP(Cal_Energy_Switching!Z$4,Switching!$B$23:$E$31,2,0)/12,0)</f>
        <v>3556.6163980261686</v>
      </c>
      <c r="AA260" s="1">
        <f>Cal_Energy!AA259+IFERROR(VLOOKUP(Cal_Energy_Switching!AA$4,Switching!$B$35:$E$44,2,0)/12,0)-IFERROR(VLOOKUP(Cal_Energy_Switching!AA$4,Switching!$B$23:$E$31,2,0)/12,0)</f>
        <v>3289.8855290112369</v>
      </c>
      <c r="AB260" s="6">
        <f>Cal_Energy!AB259+IFERROR(VLOOKUP(Cal_Energy_Switching!AB$4,Switching!$B$35:$E$44,2,0)/12,0)-IFERROR(VLOOKUP(Cal_Energy_Switching!AB$4,Switching!$B$23:$E$31,2,0)/12,0)</f>
        <v>66.108135884530498</v>
      </c>
      <c r="AC260" s="6">
        <f>Cal_Energy!AC259+IFERROR(VLOOKUP(Cal_Energy_Switching!AC$4,Switching!$B$35:$E$44,2,0)/12,0)-IFERROR(VLOOKUP(Cal_Energy_Switching!AC$4,Switching!$B$23:$E$31,2,0)/12,0)</f>
        <v>1021.6741222782669</v>
      </c>
      <c r="AD260" s="6">
        <f>Cal_Energy!AD259+IFERROR(VLOOKUP(Cal_Energy_Switching!AD$4,Switching!$B$35:$E$44,2,0)/12,0)-IFERROR(VLOOKUP(Cal_Energy_Switching!AD$4,Switching!$B$23:$E$31,2,0)/12,0)</f>
        <v>476.81025712889948</v>
      </c>
      <c r="AE260" s="6">
        <f>Cal_Energy!AE259+IFERROR(VLOOKUP(Cal_Energy_Switching!AE$4,Switching!$B$35:$E$44,2,0)/12,0)-IFERROR(VLOOKUP(Cal_Energy_Switching!AE$4,Switching!$B$23:$E$31,2,0)/12,0)</f>
        <v>2988.1840511819873</v>
      </c>
      <c r="AF260" s="6">
        <f>Cal_Energy!AF259+IFERROR(VLOOKUP(Cal_Energy_Switching!AF$4,Switching!$B$35:$E$44,2,0)/12,0)-IFERROR(VLOOKUP(Cal_Energy_Switching!AF$4,Switching!$B$23:$E$31,2,0)/12,0)</f>
        <v>8742.9503743389523</v>
      </c>
      <c r="AG260" s="6">
        <f>Cal_Energy!AG259+IFERROR(VLOOKUP(Cal_Energy_Switching!AG$4,Switching!$B$35:$E$44,2,0)/12,0)-IFERROR(VLOOKUP(Cal_Energy_Switching!AG$4,Switching!$B$23:$E$31,2,0)/12,0)</f>
        <v>5042.0303864307307</v>
      </c>
      <c r="AH260" s="6">
        <f>Cal_Energy!AH259+IFERROR(VLOOKUP(Cal_Energy_Switching!AH$4,Switching!$B$35:$E$44,2,0)/12,0)-IFERROR(VLOOKUP(Cal_Energy_Switching!AH$4,Switching!$B$23:$E$31,2,0)/12,0)</f>
        <v>1488.3225380841327</v>
      </c>
      <c r="AI260" s="6">
        <f>Cal_Energy!AI259+IFERROR(VLOOKUP(Cal_Energy_Switching!AI$4,Switching!$B$35:$E$44,2,0)/12,0)-IFERROR(VLOOKUP(Cal_Energy_Switching!AI$4,Switching!$B$23:$E$31,2,0)/12,0)</f>
        <v>2914.3167914463138</v>
      </c>
      <c r="AJ260" s="6">
        <f>Cal_Energy!AJ259+IFERROR(VLOOKUP(Cal_Energy_Switching!AJ$4,Switching!$B$35:$E$44,2,0)/12,0)-IFERROR(VLOOKUP(Cal_Energy_Switching!AJ$4,Switching!$B$23:$E$31,2,0)/12,0)</f>
        <v>485210.28854032507</v>
      </c>
      <c r="AK260" s="35">
        <f t="shared" si="17"/>
        <v>123884.1982269764</v>
      </c>
      <c r="AL260" s="1">
        <f>Cal_Energy!AL259+IFERROR(VLOOKUP(Cal_Energy_Switching!AL$4,Switching!$B$35:$E$44,2,0)/12,0)-IFERROR(VLOOKUP(Cal_Energy_Switching!AL$4,Switching!$B$23:$E$31,2,0)/12,0)</f>
        <v>34868.790173553396</v>
      </c>
      <c r="AM260" s="1">
        <f>Cal_Energy!AM259+IFERROR(VLOOKUP(Cal_Energy_Switching!AM$4,Switching!$B$35:$E$44,2,0)/12,0)-IFERROR(VLOOKUP(Cal_Energy_Switching!AM$4,Switching!$B$23:$E$31,2,0)/12,0)</f>
        <v>89015.408053423002</v>
      </c>
      <c r="AN260" s="6">
        <f>Cal_Energy!AN259+IFERROR(VLOOKUP(Cal_Energy_Switching!AN$4,Switching!$B$35:$E$44,2,0)/12,0)-IFERROR(VLOOKUP(Cal_Energy_Switching!AN$4,Switching!$B$23:$E$31,2,0)/12,0)</f>
        <v>236.97394968222369</v>
      </c>
      <c r="AO260" s="6">
        <f>Cal_Energy!AO259+IFERROR(VLOOKUP(Cal_Energy_Switching!AO$4,Switching!$B$35:$E$44,2,0)/12,0)-IFERROR(VLOOKUP(Cal_Energy_Switching!AO$4,Switching!$B$23:$E$31,2,0)/12,0)</f>
        <v>222.27707558707451</v>
      </c>
      <c r="AP260" s="6">
        <f>Cal_Energy!AP259+IFERROR(VLOOKUP(Cal_Energy_Switching!AP$4,Switching!$B$35:$E$44,2,0)/12,0)-IFERROR(VLOOKUP(Cal_Energy_Switching!AP$4,Switching!$B$23:$E$31,2,0)/12,0)</f>
        <v>7032.0458565784074</v>
      </c>
      <c r="AQ260" s="6">
        <f>Cal_Energy!AQ259+IFERROR(VLOOKUP(Cal_Energy_Switching!AQ$4,Switching!$B$35:$E$44,2,0)/12,0)-IFERROR(VLOOKUP(Cal_Energy_Switching!AQ$4,Switching!$B$23:$E$31,2,0)/12,0)</f>
        <v>71095.466642661268</v>
      </c>
      <c r="AR260" s="6">
        <f>Cal_Energy!AR259+IFERROR(VLOOKUP(Cal_Energy_Switching!AR$4,Switching!$B$35:$E$44,2,0)/12,0)-IFERROR(VLOOKUP(Cal_Energy_Switching!AR$4,Switching!$B$23:$E$31,2,0)/12,0)</f>
        <v>12823.840968202338</v>
      </c>
      <c r="AS260" s="6">
        <f>Cal_Energy!AS259+IFERROR(VLOOKUP(Cal_Energy_Switching!AS$4,Switching!$B$35:$E$44,2,0)/12,0)-IFERROR(VLOOKUP(Cal_Energy_Switching!AS$4,Switching!$B$23:$E$31,2,0)/12,0)</f>
        <v>160598.06364988821</v>
      </c>
      <c r="AT260" s="6">
        <f>Cal_Energy!AT259+IFERROR(VLOOKUP(Cal_Energy_Switching!AT$4,Switching!$B$35:$E$44,2,0)/12,0)-IFERROR(VLOOKUP(Cal_Energy_Switching!AT$4,Switching!$B$23:$E$31,2,0)/12,0)</f>
        <v>31867.9622591388</v>
      </c>
      <c r="AU260" s="6">
        <f>Cal_Energy!AU259+IFERROR(VLOOKUP(Cal_Energy_Switching!AU$4,Switching!$B$35:$E$44,2,0)/12,0)-IFERROR(VLOOKUP(Cal_Energy_Switching!AU$4,Switching!$B$23:$E$31,2,0)/12,0)</f>
        <v>75625.889050927828</v>
      </c>
      <c r="AV260" s="6">
        <f>Cal_Energy!AV259+IFERROR(VLOOKUP(Cal_Energy_Switching!AV$4,Switching!$B$35:$E$44,2,0)/12,0)-IFERROR(VLOOKUP(Cal_Energy_Switching!AV$4,Switching!$B$23:$E$31,2,0)/12,0)</f>
        <v>1145.2026903362137</v>
      </c>
      <c r="AW260" s="6">
        <f>Cal_Energy!AW259+IFERROR(VLOOKUP(Cal_Energy_Switching!AW$4,Switching!$B$35:$E$44,2,0)/12,0)-IFERROR(VLOOKUP(Cal_Energy_Switching!AW$4,Switching!$B$23:$E$31,2,0)/12,0)</f>
        <v>19481.275598204335</v>
      </c>
      <c r="AX260" s="6">
        <f>Cal_Energy!AX259+IFERROR(VLOOKUP(Cal_Energy_Switching!AX$4,Switching!$B$35:$E$44,2,0)/12,0)-IFERROR(VLOOKUP(Cal_Energy_Switching!AX$4,Switching!$B$23:$E$31,2,0)/12,0)</f>
        <v>144409.07621685482</v>
      </c>
      <c r="AY260" s="6">
        <f>Cal_Energy!AY259+IFERROR(VLOOKUP(Cal_Energy_Switching!AY$4,Switching!$B$35:$E$44,2,0)/12,0)-IFERROR(VLOOKUP(Cal_Energy_Switching!AY$4,Switching!$B$23:$E$31,2,0)/12,0)</f>
        <v>23671.277137504923</v>
      </c>
      <c r="AZ260" s="6">
        <f>Cal_Energy!AZ259+IFERROR(VLOOKUP(Cal_Energy_Switching!AZ$4,Switching!$B$35:$E$44,2,0)/12,0)-IFERROR(VLOOKUP(Cal_Energy_Switching!AZ$4,Switching!$B$23:$E$31,2,0)/12,0)</f>
        <v>8540</v>
      </c>
      <c r="BA260" s="6">
        <f>Cal_Energy!BA259+IFERROR(VLOOKUP(Cal_Energy_Switching!BA$4,Switching!$B$35:$E$44,2,0)/12,0)-IFERROR(VLOOKUP(Cal_Energy_Switching!BA$4,Switching!$B$23:$E$31,2,0)/12,0)</f>
        <v>5318.1</v>
      </c>
      <c r="BB260" s="7">
        <f t="shared" si="19"/>
        <v>2869895.8355883048</v>
      </c>
    </row>
    <row r="261" spans="1:54" x14ac:dyDescent="0.25">
      <c r="A261">
        <v>2035</v>
      </c>
      <c r="B261">
        <v>10</v>
      </c>
      <c r="C261" t="s">
        <v>367</v>
      </c>
      <c r="D261" s="6">
        <f>Cal_Energy!D260+IFERROR(VLOOKUP(Cal_Energy_Switching!D$4,Switching!$B$35:$E$44,2,0)/12,0)-IFERROR(VLOOKUP(Cal_Energy_Switching!D$4,Switching!$B$23:$E$31,2,0)/12,0)</f>
        <v>415778.3036471504</v>
      </c>
      <c r="E261" s="35">
        <f t="shared" si="18"/>
        <v>175670.93904467675</v>
      </c>
      <c r="F261" s="1">
        <f>Cal_Energy!F260+IFERROR(VLOOKUP(Cal_Energy_Switching!F$4,Switching!$B$35:$E$44,2,0)/12,0)-IFERROR(VLOOKUP(Cal_Energy_Switching!F$4,Switching!$B$23:$E$31,2,0)/12,0)</f>
        <v>71218.743567870712</v>
      </c>
      <c r="G261" s="1">
        <f>Cal_Energy!G260+IFERROR(VLOOKUP(Cal_Energy_Switching!G$4,Switching!$B$35:$E$44,2,0)/12,0)-IFERROR(VLOOKUP(Cal_Energy_Switching!G$4,Switching!$B$23:$E$31,2,0)/12,0)</f>
        <v>104452.19547680604</v>
      </c>
      <c r="H261" s="35">
        <f t="shared" si="15"/>
        <v>12694.743399938523</v>
      </c>
      <c r="I261" s="1">
        <f>Cal_Energy!I260+IFERROR(VLOOKUP(Cal_Energy_Switching!I$4,Switching!$B$35:$E$44,2,0)/12,0)-IFERROR(VLOOKUP(Cal_Energy_Switching!I$4,Switching!$B$23:$E$31,2,0)/12,0)</f>
        <v>649.8622388724782</v>
      </c>
      <c r="J261" s="1">
        <f>Cal_Energy!J260+IFERROR(VLOOKUP(Cal_Energy_Switching!J$4,Switching!$B$35:$E$44,2,0)/12,0)-IFERROR(VLOOKUP(Cal_Energy_Switching!J$4,Switching!$B$23:$E$31,2,0)/12,0)</f>
        <v>12044.881161066045</v>
      </c>
      <c r="K261" s="6">
        <f>Cal_Energy!K260+IFERROR(VLOOKUP(Cal_Energy_Switching!K$4,Switching!$B$35:$E$44,2,0)/12,0)-IFERROR(VLOOKUP(Cal_Energy_Switching!K$4,Switching!$B$23:$E$31,2,0)/12,0)</f>
        <v>267527.43829540769</v>
      </c>
      <c r="L261" s="6">
        <f>Cal_Energy!L260+IFERROR(VLOOKUP(Cal_Energy_Switching!L$4,Switching!$B$35:$E$44,2,0)/12,0)-IFERROR(VLOOKUP(Cal_Energy_Switching!L$4,Switching!$B$23:$E$31,2,0)/12,0)</f>
        <v>21407.87247256418</v>
      </c>
      <c r="M261" s="6">
        <f>Cal_Energy!M260+IFERROR(VLOOKUP(Cal_Energy_Switching!M$4,Switching!$B$35:$E$44,2,0)/12,0)-IFERROR(VLOOKUP(Cal_Energy_Switching!M$4,Switching!$B$23:$E$31,2,0)/12,0)</f>
        <v>181792.32979140256</v>
      </c>
      <c r="N261" s="6">
        <f>Cal_Energy!N260+IFERROR(VLOOKUP(Cal_Energy_Switching!N$4,Switching!$B$35:$E$44,2,0)/12,0)-IFERROR(VLOOKUP(Cal_Energy_Switching!N$4,Switching!$B$23:$E$31,2,0)/12,0)</f>
        <v>111605.86363458703</v>
      </c>
      <c r="O261" s="6">
        <f>Cal_Energy!O260+IFERROR(VLOOKUP(Cal_Energy_Switching!O$4,Switching!$B$35:$E$44,2,0)/12,0)-IFERROR(VLOOKUP(Cal_Energy_Switching!O$4,Switching!$B$23:$E$31,2,0)/12,0)</f>
        <v>141938.16452562239</v>
      </c>
      <c r="P261" s="6">
        <f>Cal_Energy!P260+IFERROR(VLOOKUP(Cal_Energy_Switching!P$4,Switching!$B$35:$E$44,2,0)/12,0)-IFERROR(VLOOKUP(Cal_Energy_Switching!P$4,Switching!$B$23:$E$31,2,0)/12,0)</f>
        <v>0</v>
      </c>
      <c r="Q261" s="6">
        <f>Cal_Energy!Q260+IFERROR(VLOOKUP(Cal_Energy_Switching!Q$4,Switching!$B$35:$E$44,2,0)/12,0)-IFERROR(VLOOKUP(Cal_Energy_Switching!Q$4,Switching!$B$23:$E$31,2,0)/12,0)</f>
        <v>20950.499695335242</v>
      </c>
      <c r="R261" s="6">
        <f>Cal_Energy!R260+IFERROR(VLOOKUP(Cal_Energy_Switching!R$4,Switching!$B$35:$E$44,2,0)/12,0)-IFERROR(VLOOKUP(Cal_Energy_Switching!R$4,Switching!$B$23:$E$31,2,0)/12,0)</f>
        <v>17752.067822953693</v>
      </c>
      <c r="S261" s="6">
        <f>Cal_Energy!S260+IFERROR(VLOOKUP(Cal_Energy_Switching!S$4,Switching!$B$35:$E$44,2,0)/12,0)-IFERROR(VLOOKUP(Cal_Energy_Switching!S$4,Switching!$B$23:$E$31,2,0)/12,0)</f>
        <v>116974.23249012372</v>
      </c>
      <c r="T261" s="6">
        <f>Cal_Energy!T260+IFERROR(VLOOKUP(Cal_Energy_Switching!T$4,Switching!$B$35:$E$44,2,0)/12,0)-IFERROR(VLOOKUP(Cal_Energy_Switching!T$4,Switching!$B$23:$E$31,2,0)/12,0)</f>
        <v>13.750277453335912</v>
      </c>
      <c r="U261" s="6">
        <f>Cal_Energy!U260+IFERROR(VLOOKUP(Cal_Energy_Switching!U$4,Switching!$B$35:$E$44,2,0)/12,0)-IFERROR(VLOOKUP(Cal_Energy_Switching!U$4,Switching!$B$23:$E$31,2,0)/12,0)</f>
        <v>95.495935475611844</v>
      </c>
      <c r="V261" s="6">
        <f>Cal_Energy!V260+IFERROR(VLOOKUP(Cal_Energy_Switching!V$4,Switching!$B$35:$E$44,2,0)/12,0)-IFERROR(VLOOKUP(Cal_Energy_Switching!V$4,Switching!$B$23:$E$31,2,0)/12,0)</f>
        <v>45507.52425543344</v>
      </c>
      <c r="W261" s="6">
        <f>Cal_Energy!W260+IFERROR(VLOOKUP(Cal_Energy_Switching!W$4,Switching!$B$35:$E$44,2,0)/12,0)-IFERROR(VLOOKUP(Cal_Energy_Switching!W$4,Switching!$B$23:$E$31,2,0)/12,0)</f>
        <v>10234.179248568025</v>
      </c>
      <c r="X261" s="6">
        <f>Cal_Energy!X260+IFERROR(VLOOKUP(Cal_Energy_Switching!X$4,Switching!$B$35:$E$44,2,0)/12,0)-IFERROR(VLOOKUP(Cal_Energy_Switching!X$4,Switching!$B$23:$E$31,2,0)/12,0)</f>
        <v>42923.503208507631</v>
      </c>
      <c r="Y261" s="35">
        <f t="shared" si="16"/>
        <v>6828.5179609949246</v>
      </c>
      <c r="Z261" s="1">
        <f>Cal_Energy!Z260+IFERROR(VLOOKUP(Cal_Energy_Switching!Z$4,Switching!$B$35:$E$44,2,0)/12,0)-IFERROR(VLOOKUP(Cal_Energy_Switching!Z$4,Switching!$B$23:$E$31,2,0)/12,0)</f>
        <v>3547.2740989645645</v>
      </c>
      <c r="AA261" s="1">
        <f>Cal_Energy!AA260+IFERROR(VLOOKUP(Cal_Energy_Switching!AA$4,Switching!$B$35:$E$44,2,0)/12,0)-IFERROR(VLOOKUP(Cal_Energy_Switching!AA$4,Switching!$B$23:$E$31,2,0)/12,0)</f>
        <v>3281.2438620303606</v>
      </c>
      <c r="AB261" s="6">
        <f>Cal_Energy!AB260+IFERROR(VLOOKUP(Cal_Energy_Switching!AB$4,Switching!$B$35:$E$44,2,0)/12,0)-IFERROR(VLOOKUP(Cal_Energy_Switching!AB$4,Switching!$B$23:$E$31,2,0)/12,0)</f>
        <v>68.935461016829038</v>
      </c>
      <c r="AC261" s="6">
        <f>Cal_Energy!AC260+IFERROR(VLOOKUP(Cal_Energy_Switching!AC$4,Switching!$B$35:$E$44,2,0)/12,0)-IFERROR(VLOOKUP(Cal_Energy_Switching!AC$4,Switching!$B$23:$E$31,2,0)/12,0)</f>
        <v>1211.5958096993159</v>
      </c>
      <c r="AD261" s="6">
        <f>Cal_Energy!AD260+IFERROR(VLOOKUP(Cal_Energy_Switching!AD$4,Switching!$B$35:$E$44,2,0)/12,0)-IFERROR(VLOOKUP(Cal_Energy_Switching!AD$4,Switching!$B$23:$E$31,2,0)/12,0)</f>
        <v>560.66388789199675</v>
      </c>
      <c r="AE261" s="6">
        <f>Cal_Energy!AE260+IFERROR(VLOOKUP(Cal_Energy_Switching!AE$4,Switching!$B$35:$E$44,2,0)/12,0)-IFERROR(VLOOKUP(Cal_Energy_Switching!AE$4,Switching!$B$23:$E$31,2,0)/12,0)</f>
        <v>3664.7286346363226</v>
      </c>
      <c r="AF261" s="6">
        <f>Cal_Energy!AF260+IFERROR(VLOOKUP(Cal_Energy_Switching!AF$4,Switching!$B$35:$E$44,2,0)/12,0)-IFERROR(VLOOKUP(Cal_Energy_Switching!AF$4,Switching!$B$23:$E$31,2,0)/12,0)</f>
        <v>9138.9808781643442</v>
      </c>
      <c r="AG261" s="6">
        <f>Cal_Energy!AG260+IFERROR(VLOOKUP(Cal_Energy_Switching!AG$4,Switching!$B$35:$E$44,2,0)/12,0)-IFERROR(VLOOKUP(Cal_Energy_Switching!AG$4,Switching!$B$23:$E$31,2,0)/12,0)</f>
        <v>6183.5793302458169</v>
      </c>
      <c r="AH261" s="6">
        <f>Cal_Energy!AH260+IFERROR(VLOOKUP(Cal_Energy_Switching!AH$4,Switching!$B$35:$E$44,2,0)/12,0)-IFERROR(VLOOKUP(Cal_Energy_Switching!AH$4,Switching!$B$23:$E$31,2,0)/12,0)</f>
        <v>1825.2885797760894</v>
      </c>
      <c r="AI261" s="6">
        <f>Cal_Energy!AI260+IFERROR(VLOOKUP(Cal_Energy_Switching!AI$4,Switching!$B$35:$E$44,2,0)/12,0)-IFERROR(VLOOKUP(Cal_Energy_Switching!AI$4,Switching!$B$23:$E$31,2,0)/12,0)</f>
        <v>3046.3269593881105</v>
      </c>
      <c r="AJ261" s="6">
        <f>Cal_Energy!AJ260+IFERROR(VLOOKUP(Cal_Energy_Switching!AJ$4,Switching!$B$35:$E$44,2,0)/12,0)-IFERROR(VLOOKUP(Cal_Energy_Switching!AJ$4,Switching!$B$23:$E$31,2,0)/12,0)</f>
        <v>343178.60715313366</v>
      </c>
      <c r="AK261" s="35">
        <f t="shared" si="17"/>
        <v>113695.64601495866</v>
      </c>
      <c r="AL261" s="1">
        <f>Cal_Energy!AL260+IFERROR(VLOOKUP(Cal_Energy_Switching!AL$4,Switching!$B$35:$E$44,2,0)/12,0)-IFERROR(VLOOKUP(Cal_Energy_Switching!AL$4,Switching!$B$23:$E$31,2,0)/12,0)</f>
        <v>32015.995554188426</v>
      </c>
      <c r="AM261" s="1">
        <f>Cal_Energy!AM260+IFERROR(VLOOKUP(Cal_Energy_Switching!AM$4,Switching!$B$35:$E$44,2,0)/12,0)-IFERROR(VLOOKUP(Cal_Energy_Switching!AM$4,Switching!$B$23:$E$31,2,0)/12,0)</f>
        <v>81679.650460770237</v>
      </c>
      <c r="AN261" s="6">
        <f>Cal_Energy!AN260+IFERROR(VLOOKUP(Cal_Energy_Switching!AN$4,Switching!$B$35:$E$44,2,0)/12,0)-IFERROR(VLOOKUP(Cal_Energy_Switching!AN$4,Switching!$B$23:$E$31,2,0)/12,0)</f>
        <v>275.79903693740482</v>
      </c>
      <c r="AO261" s="6">
        <f>Cal_Energy!AO260+IFERROR(VLOOKUP(Cal_Energy_Switching!AO$4,Switching!$B$35:$E$44,2,0)/12,0)-IFERROR(VLOOKUP(Cal_Energy_Switching!AO$4,Switching!$B$23:$E$31,2,0)/12,0)</f>
        <v>252.47457872817546</v>
      </c>
      <c r="AP261" s="6">
        <f>Cal_Energy!AP260+IFERROR(VLOOKUP(Cal_Energy_Switching!AP$4,Switching!$B$35:$E$44,2,0)/12,0)-IFERROR(VLOOKUP(Cal_Energy_Switching!AP$4,Switching!$B$23:$E$31,2,0)/12,0)</f>
        <v>8384.0768799445032</v>
      </c>
      <c r="AQ261" s="6">
        <f>Cal_Energy!AQ260+IFERROR(VLOOKUP(Cal_Energy_Switching!AQ$4,Switching!$B$35:$E$44,2,0)/12,0)-IFERROR(VLOOKUP(Cal_Energy_Switching!AQ$4,Switching!$B$23:$E$31,2,0)/12,0)</f>
        <v>77297.338634433705</v>
      </c>
      <c r="AR261" s="6">
        <f>Cal_Energy!AR260+IFERROR(VLOOKUP(Cal_Energy_Switching!AR$4,Switching!$B$35:$E$44,2,0)/12,0)-IFERROR(VLOOKUP(Cal_Energy_Switching!AR$4,Switching!$B$23:$E$31,2,0)/12,0)</f>
        <v>11953.081738725858</v>
      </c>
      <c r="AS261" s="6">
        <f>Cal_Energy!AS260+IFERROR(VLOOKUP(Cal_Energy_Switching!AS$4,Switching!$B$35:$E$44,2,0)/12,0)-IFERROR(VLOOKUP(Cal_Energy_Switching!AS$4,Switching!$B$23:$E$31,2,0)/12,0)</f>
        <v>155940.45215575694</v>
      </c>
      <c r="AT261" s="6">
        <f>Cal_Energy!AT260+IFERROR(VLOOKUP(Cal_Energy_Switching!AT$4,Switching!$B$35:$E$44,2,0)/12,0)-IFERROR(VLOOKUP(Cal_Energy_Switching!AT$4,Switching!$B$23:$E$31,2,0)/12,0)</f>
        <v>29836.190723693671</v>
      </c>
      <c r="AU261" s="6">
        <f>Cal_Energy!AU260+IFERROR(VLOOKUP(Cal_Energy_Switching!AU$4,Switching!$B$35:$E$44,2,0)/12,0)-IFERROR(VLOOKUP(Cal_Energy_Switching!AU$4,Switching!$B$23:$E$31,2,0)/12,0)</f>
        <v>73434.071877219001</v>
      </c>
      <c r="AV261" s="6">
        <f>Cal_Energy!AV260+IFERROR(VLOOKUP(Cal_Energy_Switching!AV$4,Switching!$B$35:$E$44,2,0)/12,0)-IFERROR(VLOOKUP(Cal_Energy_Switching!AV$4,Switching!$B$23:$E$31,2,0)/12,0)</f>
        <v>1194.5535257960682</v>
      </c>
      <c r="AW261" s="6">
        <f>Cal_Energy!AW260+IFERROR(VLOOKUP(Cal_Energy_Switching!AW$4,Switching!$B$35:$E$44,2,0)/12,0)-IFERROR(VLOOKUP(Cal_Energy_Switching!AW$4,Switching!$B$23:$E$31,2,0)/12,0)</f>
        <v>19638.036710553955</v>
      </c>
      <c r="AX261" s="6">
        <f>Cal_Energy!AX260+IFERROR(VLOOKUP(Cal_Energy_Switching!AX$4,Switching!$B$35:$E$44,2,0)/12,0)-IFERROR(VLOOKUP(Cal_Energy_Switching!AX$4,Switching!$B$23:$E$31,2,0)/12,0)</f>
        <v>150632.17420590625</v>
      </c>
      <c r="AY261" s="6">
        <f>Cal_Energy!AY260+IFERROR(VLOOKUP(Cal_Energy_Switching!AY$4,Switching!$B$35:$E$44,2,0)/12,0)-IFERROR(VLOOKUP(Cal_Energy_Switching!AY$4,Switching!$B$23:$E$31,2,0)/12,0)</f>
        <v>23836.196459275445</v>
      </c>
      <c r="AZ261" s="6">
        <f>Cal_Energy!AZ260+IFERROR(VLOOKUP(Cal_Energy_Switching!AZ$4,Switching!$B$35:$E$44,2,0)/12,0)-IFERROR(VLOOKUP(Cal_Energy_Switching!AZ$4,Switching!$B$23:$E$31,2,0)/12,0)</f>
        <v>7093.2</v>
      </c>
      <c r="BA261" s="6">
        <f>Cal_Energy!BA260+IFERROR(VLOOKUP(Cal_Energy_Switching!BA$4,Switching!$B$35:$E$44,2,0)/12,0)-IFERROR(VLOOKUP(Cal_Energy_Switching!BA$4,Switching!$B$23:$E$31,2,0)/12,0)</f>
        <v>4450.8</v>
      </c>
      <c r="BB261" s="7">
        <f t="shared" si="19"/>
        <v>2636488.224942076</v>
      </c>
    </row>
    <row r="262" spans="1:54" x14ac:dyDescent="0.25">
      <c r="A262">
        <v>2035</v>
      </c>
      <c r="B262">
        <v>11</v>
      </c>
      <c r="C262" t="s">
        <v>368</v>
      </c>
      <c r="D262" s="6">
        <f>Cal_Energy!D261+IFERROR(VLOOKUP(Cal_Energy_Switching!D$4,Switching!$B$35:$E$44,2,0)/12,0)-IFERROR(VLOOKUP(Cal_Energy_Switching!D$4,Switching!$B$23:$E$31,2,0)/12,0)</f>
        <v>465360.92185989261</v>
      </c>
      <c r="E262" s="35">
        <f t="shared" si="18"/>
        <v>172105.11978866218</v>
      </c>
      <c r="F262" s="1">
        <f>Cal_Energy!F261+IFERROR(VLOOKUP(Cal_Energy_Switching!F$4,Switching!$B$35:$E$44,2,0)/12,0)-IFERROR(VLOOKUP(Cal_Energy_Switching!F$4,Switching!$B$23:$E$31,2,0)/12,0)</f>
        <v>69792.415865464893</v>
      </c>
      <c r="G262" s="1">
        <f>Cal_Energy!G261+IFERROR(VLOOKUP(Cal_Energy_Switching!G$4,Switching!$B$35:$E$44,2,0)/12,0)-IFERROR(VLOOKUP(Cal_Energy_Switching!G$4,Switching!$B$23:$E$31,2,0)/12,0)</f>
        <v>102312.70392319729</v>
      </c>
      <c r="H262" s="35">
        <f t="shared" ref="H262:H325" si="20">I262+J262</f>
        <v>14463.312074430976</v>
      </c>
      <c r="I262" s="1">
        <f>Cal_Energy!I261+IFERROR(VLOOKUP(Cal_Energy_Switching!I$4,Switching!$B$35:$E$44,2,0)/12,0)-IFERROR(VLOOKUP(Cal_Energy_Switching!I$4,Switching!$B$23:$E$31,2,0)/12,0)</f>
        <v>740.39782216051549</v>
      </c>
      <c r="J262" s="1">
        <f>Cal_Energy!J261+IFERROR(VLOOKUP(Cal_Energy_Switching!J$4,Switching!$B$35:$E$44,2,0)/12,0)-IFERROR(VLOOKUP(Cal_Energy_Switching!J$4,Switching!$B$23:$E$31,2,0)/12,0)</f>
        <v>13722.914252270461</v>
      </c>
      <c r="K262" s="6">
        <f>Cal_Energy!K261+IFERROR(VLOOKUP(Cal_Energy_Switching!K$4,Switching!$B$35:$E$44,2,0)/12,0)-IFERROR(VLOOKUP(Cal_Energy_Switching!K$4,Switching!$B$23:$E$31,2,0)/12,0)</f>
        <v>276659.86019523087</v>
      </c>
      <c r="L262" s="6">
        <f>Cal_Energy!L261+IFERROR(VLOOKUP(Cal_Energy_Switching!L$4,Switching!$B$35:$E$44,2,0)/12,0)-IFERROR(VLOOKUP(Cal_Energy_Switching!L$4,Switching!$B$23:$E$31,2,0)/12,0)</f>
        <v>22359.436359118608</v>
      </c>
      <c r="M262" s="6">
        <f>Cal_Energy!M261+IFERROR(VLOOKUP(Cal_Energy_Switching!M$4,Switching!$B$35:$E$44,2,0)/12,0)-IFERROR(VLOOKUP(Cal_Energy_Switching!M$4,Switching!$B$23:$E$31,2,0)/12,0)</f>
        <v>175099.3518178027</v>
      </c>
      <c r="N262" s="6">
        <f>Cal_Energy!N261+IFERROR(VLOOKUP(Cal_Energy_Switching!N$4,Switching!$B$35:$E$44,2,0)/12,0)-IFERROR(VLOOKUP(Cal_Energy_Switching!N$4,Switching!$B$23:$E$31,2,0)/12,0)</f>
        <v>115194.90898177006</v>
      </c>
      <c r="O262" s="6">
        <f>Cal_Energy!O261+IFERROR(VLOOKUP(Cal_Energy_Switching!O$4,Switching!$B$35:$E$44,2,0)/12,0)-IFERROR(VLOOKUP(Cal_Energy_Switching!O$4,Switching!$B$23:$E$31,2,0)/12,0)</f>
        <v>137476.07159458334</v>
      </c>
      <c r="P262" s="6">
        <f>Cal_Energy!P261+IFERROR(VLOOKUP(Cal_Energy_Switching!P$4,Switching!$B$35:$E$44,2,0)/12,0)-IFERROR(VLOOKUP(Cal_Energy_Switching!P$4,Switching!$B$23:$E$31,2,0)/12,0)</f>
        <v>0</v>
      </c>
      <c r="Q262" s="6">
        <f>Cal_Energy!Q261+IFERROR(VLOOKUP(Cal_Energy_Switching!Q$4,Switching!$B$35:$E$44,2,0)/12,0)-IFERROR(VLOOKUP(Cal_Energy_Switching!Q$4,Switching!$B$23:$E$31,2,0)/12,0)</f>
        <v>20049.034999542608</v>
      </c>
      <c r="R262" s="6">
        <f>Cal_Energy!R261+IFERROR(VLOOKUP(Cal_Energy_Switching!R$4,Switching!$B$35:$E$44,2,0)/12,0)-IFERROR(VLOOKUP(Cal_Energy_Switching!R$4,Switching!$B$23:$E$31,2,0)/12,0)</f>
        <v>19012.490469564262</v>
      </c>
      <c r="S262" s="6">
        <f>Cal_Energy!S261+IFERROR(VLOOKUP(Cal_Energy_Switching!S$4,Switching!$B$35:$E$44,2,0)/12,0)-IFERROR(VLOOKUP(Cal_Energy_Switching!S$4,Switching!$B$23:$E$31,2,0)/12,0)</f>
        <v>126124.13792948354</v>
      </c>
      <c r="T262" s="6">
        <f>Cal_Energy!T261+IFERROR(VLOOKUP(Cal_Energy_Switching!T$4,Switching!$B$35:$E$44,2,0)/12,0)-IFERROR(VLOOKUP(Cal_Energy_Switching!T$4,Switching!$B$23:$E$31,2,0)/12,0)</f>
        <v>16.095853998531563</v>
      </c>
      <c r="U262" s="6">
        <f>Cal_Energy!U261+IFERROR(VLOOKUP(Cal_Energy_Switching!U$4,Switching!$B$35:$E$44,2,0)/12,0)-IFERROR(VLOOKUP(Cal_Energy_Switching!U$4,Switching!$B$23:$E$31,2,0)/12,0)</f>
        <v>101.12544581111024</v>
      </c>
      <c r="V262" s="6">
        <f>Cal_Energy!V261+IFERROR(VLOOKUP(Cal_Energy_Switching!V$4,Switching!$B$35:$E$44,2,0)/12,0)-IFERROR(VLOOKUP(Cal_Energy_Switching!V$4,Switching!$B$23:$E$31,2,0)/12,0)</f>
        <v>44497.248263400274</v>
      </c>
      <c r="W262" s="6">
        <f>Cal_Energy!W261+IFERROR(VLOOKUP(Cal_Energy_Switching!W$4,Switching!$B$35:$E$44,2,0)/12,0)-IFERROR(VLOOKUP(Cal_Energy_Switching!W$4,Switching!$B$23:$E$31,2,0)/12,0)</f>
        <v>10516.523425950532</v>
      </c>
      <c r="X262" s="6">
        <f>Cal_Energy!X261+IFERROR(VLOOKUP(Cal_Energy_Switching!X$4,Switching!$B$35:$E$44,2,0)/12,0)-IFERROR(VLOOKUP(Cal_Energy_Switching!X$4,Switching!$B$23:$E$31,2,0)/12,0)</f>
        <v>42271.916681797011</v>
      </c>
      <c r="Y262" s="35">
        <f t="shared" ref="Y262:Y325" si="21">Z262+AA262</f>
        <v>7898.690919848671</v>
      </c>
      <c r="Z262" s="1">
        <f>Cal_Energy!Z261+IFERROR(VLOOKUP(Cal_Energy_Switching!Z$4,Switching!$B$35:$E$44,2,0)/12,0)-IFERROR(VLOOKUP(Cal_Energy_Switching!Z$4,Switching!$B$23:$E$31,2,0)/12,0)</f>
        <v>4103.2068562683253</v>
      </c>
      <c r="AA262" s="1">
        <f>Cal_Energy!AA261+IFERROR(VLOOKUP(Cal_Energy_Switching!AA$4,Switching!$B$35:$E$44,2,0)/12,0)-IFERROR(VLOOKUP(Cal_Energy_Switching!AA$4,Switching!$B$23:$E$31,2,0)/12,0)</f>
        <v>3795.4840635803457</v>
      </c>
      <c r="AB262" s="6">
        <f>Cal_Energy!AB261+IFERROR(VLOOKUP(Cal_Energy_Switching!AB$4,Switching!$B$35:$E$44,2,0)/12,0)-IFERROR(VLOOKUP(Cal_Energy_Switching!AB$4,Switching!$B$23:$E$31,2,0)/12,0)</f>
        <v>70.782453906267264</v>
      </c>
      <c r="AC262" s="6">
        <f>Cal_Energy!AC261+IFERROR(VLOOKUP(Cal_Energy_Switching!AC$4,Switching!$B$35:$E$44,2,0)/12,0)-IFERROR(VLOOKUP(Cal_Energy_Switching!AC$4,Switching!$B$23:$E$31,2,0)/12,0)</f>
        <v>1505.870559413032</v>
      </c>
      <c r="AD262" s="6">
        <f>Cal_Energy!AD261+IFERROR(VLOOKUP(Cal_Energy_Switching!AD$4,Switching!$B$35:$E$44,2,0)/12,0)-IFERROR(VLOOKUP(Cal_Energy_Switching!AD$4,Switching!$B$23:$E$31,2,0)/12,0)</f>
        <v>629.76525734037091</v>
      </c>
      <c r="AE262" s="6">
        <f>Cal_Energy!AE261+IFERROR(VLOOKUP(Cal_Energy_Switching!AE$4,Switching!$B$35:$E$44,2,0)/12,0)-IFERROR(VLOOKUP(Cal_Energy_Switching!AE$4,Switching!$B$23:$E$31,2,0)/12,0)</f>
        <v>3527.0538632033827</v>
      </c>
      <c r="AF262" s="6">
        <f>Cal_Energy!AF261+IFERROR(VLOOKUP(Cal_Energy_Switching!AF$4,Switching!$B$35:$E$44,2,0)/12,0)-IFERROR(VLOOKUP(Cal_Energy_Switching!AF$4,Switching!$B$23:$E$31,2,0)/12,0)</f>
        <v>9439.8283175828728</v>
      </c>
      <c r="AG262" s="6">
        <f>Cal_Energy!AG261+IFERROR(VLOOKUP(Cal_Energy_Switching!AG$4,Switching!$B$35:$E$44,2,0)/12,0)-IFERROR(VLOOKUP(Cal_Energy_Switching!AG$4,Switching!$B$23:$E$31,2,0)/12,0)</f>
        <v>5951.27758138426</v>
      </c>
      <c r="AH262" s="6">
        <f>Cal_Energy!AH261+IFERROR(VLOOKUP(Cal_Energy_Switching!AH$4,Switching!$B$35:$E$44,2,0)/12,0)-IFERROR(VLOOKUP(Cal_Energy_Switching!AH$4,Switching!$B$23:$E$31,2,0)/12,0)</f>
        <v>1756.7170119812022</v>
      </c>
      <c r="AI262" s="6">
        <f>Cal_Energy!AI261+IFERROR(VLOOKUP(Cal_Energy_Switching!AI$4,Switching!$B$35:$E$44,2,0)/12,0)-IFERROR(VLOOKUP(Cal_Energy_Switching!AI$4,Switching!$B$23:$E$31,2,0)/12,0)</f>
        <v>3146.6094391942861</v>
      </c>
      <c r="AJ262" s="6">
        <f>Cal_Energy!AJ261+IFERROR(VLOOKUP(Cal_Energy_Switching!AJ$4,Switching!$B$35:$E$44,2,0)/12,0)-IFERROR(VLOOKUP(Cal_Energy_Switching!AJ$4,Switching!$B$23:$E$31,2,0)/12,0)</f>
        <v>319189.70901561488</v>
      </c>
      <c r="AK262" s="35">
        <f t="shared" ref="AK262:AK325" si="22">AL262+AM262</f>
        <v>111672.88073629257</v>
      </c>
      <c r="AL262" s="1">
        <f>Cal_Energy!AL261+IFERROR(VLOOKUP(Cal_Energy_Switching!AL$4,Switching!$B$35:$E$44,2,0)/12,0)-IFERROR(VLOOKUP(Cal_Energy_Switching!AL$4,Switching!$B$23:$E$31,2,0)/12,0)</f>
        <v>31449.621276161921</v>
      </c>
      <c r="AM262" s="1">
        <f>Cal_Energy!AM261+IFERROR(VLOOKUP(Cal_Energy_Switching!AM$4,Switching!$B$35:$E$44,2,0)/12,0)-IFERROR(VLOOKUP(Cal_Energy_Switching!AM$4,Switching!$B$23:$E$31,2,0)/12,0)</f>
        <v>80223.259460130648</v>
      </c>
      <c r="AN262" s="6">
        <f>Cal_Energy!AN261+IFERROR(VLOOKUP(Cal_Energy_Switching!AN$4,Switching!$B$35:$E$44,2,0)/12,0)-IFERROR(VLOOKUP(Cal_Energy_Switching!AN$4,Switching!$B$23:$E$31,2,0)/12,0)</f>
        <v>319.04053961630035</v>
      </c>
      <c r="AO262" s="6">
        <f>Cal_Energy!AO261+IFERROR(VLOOKUP(Cal_Energy_Switching!AO$4,Switching!$B$35:$E$44,2,0)/12,0)-IFERROR(VLOOKUP(Cal_Energy_Switching!AO$4,Switching!$B$23:$E$31,2,0)/12,0)</f>
        <v>273.83955290856488</v>
      </c>
      <c r="AP262" s="6">
        <f>Cal_Energy!AP261+IFERROR(VLOOKUP(Cal_Energy_Switching!AP$4,Switching!$B$35:$E$44,2,0)/12,0)-IFERROR(VLOOKUP(Cal_Energy_Switching!AP$4,Switching!$B$23:$E$31,2,0)/12,0)</f>
        <v>9671.367036444326</v>
      </c>
      <c r="AQ262" s="6">
        <f>Cal_Energy!AQ261+IFERROR(VLOOKUP(Cal_Energy_Switching!AQ$4,Switching!$B$35:$E$44,2,0)/12,0)-IFERROR(VLOOKUP(Cal_Energy_Switching!AQ$4,Switching!$B$23:$E$31,2,0)/12,0)</f>
        <v>80750.126112314683</v>
      </c>
      <c r="AR262" s="6">
        <f>Cal_Energy!AR261+IFERROR(VLOOKUP(Cal_Energy_Switching!AR$4,Switching!$B$35:$E$44,2,0)/12,0)-IFERROR(VLOOKUP(Cal_Energy_Switching!AR$4,Switching!$B$23:$E$31,2,0)/12,0)</f>
        <v>11153.645833057331</v>
      </c>
      <c r="AS262" s="6">
        <f>Cal_Energy!AS261+IFERROR(VLOOKUP(Cal_Energy_Switching!AS$4,Switching!$B$35:$E$44,2,0)/12,0)-IFERROR(VLOOKUP(Cal_Energy_Switching!AS$4,Switching!$B$23:$E$31,2,0)/12,0)</f>
        <v>148726.0740372689</v>
      </c>
      <c r="AT262" s="6">
        <f>Cal_Energy!AT261+IFERROR(VLOOKUP(Cal_Energy_Switching!AT$4,Switching!$B$35:$E$44,2,0)/12,0)-IFERROR(VLOOKUP(Cal_Energy_Switching!AT$4,Switching!$B$23:$E$31,2,0)/12,0)</f>
        <v>27970.840277133782</v>
      </c>
      <c r="AU262" s="6">
        <f>Cal_Energy!AU261+IFERROR(VLOOKUP(Cal_Energy_Switching!AU$4,Switching!$B$35:$E$44,2,0)/12,0)-IFERROR(VLOOKUP(Cal_Energy_Switching!AU$4,Switching!$B$23:$E$31,2,0)/12,0)</f>
        <v>70039.07040969521</v>
      </c>
      <c r="AV262" s="6">
        <f>Cal_Energy!AV261+IFERROR(VLOOKUP(Cal_Energy_Switching!AV$4,Switching!$B$35:$E$44,2,0)/12,0)-IFERROR(VLOOKUP(Cal_Energy_Switching!AV$4,Switching!$B$23:$E$31,2,0)/12,0)</f>
        <v>1215.8754768548288</v>
      </c>
      <c r="AW262" s="6">
        <f>Cal_Energy!AW261+IFERROR(VLOOKUP(Cal_Energy_Switching!AW$4,Switching!$B$35:$E$44,2,0)/12,0)-IFERROR(VLOOKUP(Cal_Energy_Switching!AW$4,Switching!$B$23:$E$31,2,0)/12,0)</f>
        <v>19954.374208673551</v>
      </c>
      <c r="AX262" s="6">
        <f>Cal_Energy!AX261+IFERROR(VLOOKUP(Cal_Energy_Switching!AX$4,Switching!$B$35:$E$44,2,0)/12,0)-IFERROR(VLOOKUP(Cal_Energy_Switching!AX$4,Switching!$B$23:$E$31,2,0)/12,0)</f>
        <v>153320.85393179179</v>
      </c>
      <c r="AY262" s="6">
        <f>Cal_Energy!AY261+IFERROR(VLOOKUP(Cal_Energy_Switching!AY$4,Switching!$B$35:$E$44,2,0)/12,0)-IFERROR(VLOOKUP(Cal_Energy_Switching!AY$4,Switching!$B$23:$E$31,2,0)/12,0)</f>
        <v>24168.996889551221</v>
      </c>
      <c r="AZ262" s="6">
        <f>Cal_Energy!AZ261+IFERROR(VLOOKUP(Cal_Energy_Switching!AZ$4,Switching!$B$35:$E$44,2,0)/12,0)-IFERROR(VLOOKUP(Cal_Energy_Switching!AZ$4,Switching!$B$23:$E$31,2,0)/12,0)</f>
        <v>7436</v>
      </c>
      <c r="BA262" s="6">
        <f>Cal_Energy!BA261+IFERROR(VLOOKUP(Cal_Energy_Switching!BA$4,Switching!$B$35:$E$44,2,0)/12,0)-IFERROR(VLOOKUP(Cal_Energy_Switching!BA$4,Switching!$B$23:$E$31,2,0)/12,0)</f>
        <v>4366.8</v>
      </c>
      <c r="BB262" s="7">
        <f t="shared" si="19"/>
        <v>2665463.6452021115</v>
      </c>
    </row>
    <row r="263" spans="1:54" x14ac:dyDescent="0.25">
      <c r="A263">
        <v>2035</v>
      </c>
      <c r="B263">
        <v>12</v>
      </c>
      <c r="C263" t="s">
        <v>369</v>
      </c>
      <c r="D263" s="6">
        <f>Cal_Energy!D262+IFERROR(VLOOKUP(Cal_Energy_Switching!D$4,Switching!$B$35:$E$44,2,0)/12,0)-IFERROR(VLOOKUP(Cal_Energy_Switching!D$4,Switching!$B$23:$E$31,2,0)/12,0)</f>
        <v>661464.92174663628</v>
      </c>
      <c r="E263" s="35">
        <f t="shared" ref="E263:E326" si="23">F263+G263</f>
        <v>209466.84553387741</v>
      </c>
      <c r="F263" s="1">
        <f>Cal_Energy!F262+IFERROR(VLOOKUP(Cal_Energy_Switching!F$4,Switching!$B$35:$E$44,2,0)/12,0)-IFERROR(VLOOKUP(Cal_Energy_Switching!F$4,Switching!$B$23:$E$31,2,0)/12,0)</f>
        <v>84737.106163550983</v>
      </c>
      <c r="G263" s="1">
        <f>Cal_Energy!G262+IFERROR(VLOOKUP(Cal_Energy_Switching!G$4,Switching!$B$35:$E$44,2,0)/12,0)-IFERROR(VLOOKUP(Cal_Energy_Switching!G$4,Switching!$B$23:$E$31,2,0)/12,0)</f>
        <v>124729.73937032642</v>
      </c>
      <c r="H263" s="35">
        <f t="shared" si="20"/>
        <v>16575.898668461661</v>
      </c>
      <c r="I263" s="1">
        <f>Cal_Energy!I262+IFERROR(VLOOKUP(Cal_Energy_Switching!I$4,Switching!$B$35:$E$44,2,0)/12,0)-IFERROR(VLOOKUP(Cal_Energy_Switching!I$4,Switching!$B$23:$E$31,2,0)/12,0)</f>
        <v>848.54417932244223</v>
      </c>
      <c r="J263" s="1">
        <f>Cal_Energy!J262+IFERROR(VLOOKUP(Cal_Energy_Switching!J$4,Switching!$B$35:$E$44,2,0)/12,0)-IFERROR(VLOOKUP(Cal_Energy_Switching!J$4,Switching!$B$23:$E$31,2,0)/12,0)</f>
        <v>15727.354489139218</v>
      </c>
      <c r="K263" s="6">
        <f>Cal_Energy!K262+IFERROR(VLOOKUP(Cal_Energy_Switching!K$4,Switching!$B$35:$E$44,2,0)/12,0)-IFERROR(VLOOKUP(Cal_Energy_Switching!K$4,Switching!$B$23:$E$31,2,0)/12,0)</f>
        <v>284254.34887452377</v>
      </c>
      <c r="L263" s="6">
        <f>Cal_Energy!L262+IFERROR(VLOOKUP(Cal_Energy_Switching!L$4,Switching!$B$35:$E$44,2,0)/12,0)-IFERROR(VLOOKUP(Cal_Energy_Switching!L$4,Switching!$B$23:$E$31,2,0)/12,0)</f>
        <v>23150.753409878336</v>
      </c>
      <c r="M263" s="6">
        <f>Cal_Energy!M262+IFERROR(VLOOKUP(Cal_Energy_Switching!M$4,Switching!$B$35:$E$44,2,0)/12,0)-IFERROR(VLOOKUP(Cal_Energy_Switching!M$4,Switching!$B$23:$E$31,2,0)/12,0)</f>
        <v>194379.32224493372</v>
      </c>
      <c r="N263" s="6">
        <f>Cal_Energy!N262+IFERROR(VLOOKUP(Cal_Energy_Switching!N$4,Switching!$B$35:$E$44,2,0)/12,0)-IFERROR(VLOOKUP(Cal_Energy_Switching!N$4,Switching!$B$23:$E$31,2,0)/12,0)</f>
        <v>118179.5459770427</v>
      </c>
      <c r="O263" s="6">
        <f>Cal_Energy!O262+IFERROR(VLOOKUP(Cal_Energy_Switching!O$4,Switching!$B$35:$E$44,2,0)/12,0)-IFERROR(VLOOKUP(Cal_Energy_Switching!O$4,Switching!$B$23:$E$31,2,0)/12,0)</f>
        <v>150329.69521218393</v>
      </c>
      <c r="P263" s="6">
        <f>Cal_Energy!P262+IFERROR(VLOOKUP(Cal_Energy_Switching!P$4,Switching!$B$35:$E$44,2,0)/12,0)-IFERROR(VLOOKUP(Cal_Energy_Switching!P$4,Switching!$B$23:$E$31,2,0)/12,0)</f>
        <v>0</v>
      </c>
      <c r="Q263" s="6">
        <f>Cal_Energy!Q262+IFERROR(VLOOKUP(Cal_Energy_Switching!Q$4,Switching!$B$35:$E$44,2,0)/12,0)-IFERROR(VLOOKUP(Cal_Energy_Switching!Q$4,Switching!$B$23:$E$31,2,0)/12,0)</f>
        <v>21695.679676958403</v>
      </c>
      <c r="R263" s="6">
        <f>Cal_Energy!R262+IFERROR(VLOOKUP(Cal_Energy_Switching!R$4,Switching!$B$35:$E$44,2,0)/12,0)-IFERROR(VLOOKUP(Cal_Energy_Switching!R$4,Switching!$B$23:$E$31,2,0)/12,0)</f>
        <v>20280.293627868577</v>
      </c>
      <c r="S263" s="6">
        <f>Cal_Energy!S262+IFERROR(VLOOKUP(Cal_Energy_Switching!S$4,Switching!$B$35:$E$44,2,0)/12,0)-IFERROR(VLOOKUP(Cal_Energy_Switching!S$4,Switching!$B$23:$E$31,2,0)/12,0)</f>
        <v>134255.11595855642</v>
      </c>
      <c r="T263" s="6">
        <f>Cal_Energy!T262+IFERROR(VLOOKUP(Cal_Energy_Switching!T$4,Switching!$B$35:$E$44,2,0)/12,0)-IFERROR(VLOOKUP(Cal_Energy_Switching!T$4,Switching!$B$23:$E$31,2,0)/12,0)</f>
        <v>20.397371538535861</v>
      </c>
      <c r="U263" s="6">
        <f>Cal_Energy!U262+IFERROR(VLOOKUP(Cal_Energy_Switching!U$4,Switching!$B$35:$E$44,2,0)/12,0)-IFERROR(VLOOKUP(Cal_Energy_Switching!U$4,Switching!$B$23:$E$31,2,0)/12,0)</f>
        <v>119.56333636805843</v>
      </c>
      <c r="V263" s="6">
        <f>Cal_Energy!V262+IFERROR(VLOOKUP(Cal_Energy_Switching!V$4,Switching!$B$35:$E$44,2,0)/12,0)-IFERROR(VLOOKUP(Cal_Energy_Switching!V$4,Switching!$B$23:$E$31,2,0)/12,0)</f>
        <v>48145.895395850552</v>
      </c>
      <c r="W263" s="6">
        <f>Cal_Energy!W262+IFERROR(VLOOKUP(Cal_Energy_Switching!W$4,Switching!$B$35:$E$44,2,0)/12,0)-IFERROR(VLOOKUP(Cal_Energy_Switching!W$4,Switching!$B$23:$E$31,2,0)/12,0)</f>
        <v>12282.787128918319</v>
      </c>
      <c r="X263" s="6">
        <f>Cal_Energy!X262+IFERROR(VLOOKUP(Cal_Energy_Switching!X$4,Switching!$B$35:$E$44,2,0)/12,0)-IFERROR(VLOOKUP(Cal_Energy_Switching!X$4,Switching!$B$23:$E$31,2,0)/12,0)</f>
        <v>37616.97712148117</v>
      </c>
      <c r="Y263" s="35">
        <f t="shared" si="21"/>
        <v>9988.2080875168576</v>
      </c>
      <c r="Z263" s="1">
        <f>Cal_Energy!Z262+IFERROR(VLOOKUP(Cal_Energy_Switching!Z$4,Switching!$B$35:$E$44,2,0)/12,0)-IFERROR(VLOOKUP(Cal_Energy_Switching!Z$4,Switching!$B$23:$E$31,2,0)/12,0)</f>
        <v>5188.6678846422183</v>
      </c>
      <c r="AA263" s="1">
        <f>Cal_Energy!AA262+IFERROR(VLOOKUP(Cal_Energy_Switching!AA$4,Switching!$B$35:$E$44,2,0)/12,0)-IFERROR(VLOOKUP(Cal_Energy_Switching!AA$4,Switching!$B$23:$E$31,2,0)/12,0)</f>
        <v>4799.5402028746385</v>
      </c>
      <c r="AB263" s="6">
        <f>Cal_Energy!AB262+IFERROR(VLOOKUP(Cal_Energy_Switching!AB$4,Switching!$B$35:$E$44,2,0)/12,0)-IFERROR(VLOOKUP(Cal_Energy_Switching!AB$4,Switching!$B$23:$E$31,2,0)/12,0)</f>
        <v>69.138585547357039</v>
      </c>
      <c r="AC263" s="6">
        <f>Cal_Energy!AC262+IFERROR(VLOOKUP(Cal_Energy_Switching!AC$4,Switching!$B$35:$E$44,2,0)/12,0)-IFERROR(VLOOKUP(Cal_Energy_Switching!AC$4,Switching!$B$23:$E$31,2,0)/12,0)</f>
        <v>1888.3523463678489</v>
      </c>
      <c r="AD263" s="6">
        <f>Cal_Energy!AD262+IFERROR(VLOOKUP(Cal_Energy_Switching!AD$4,Switching!$B$35:$E$44,2,0)/12,0)-IFERROR(VLOOKUP(Cal_Energy_Switching!AD$4,Switching!$B$23:$E$31,2,0)/12,0)</f>
        <v>737.35424194739176</v>
      </c>
      <c r="AE263" s="6">
        <f>Cal_Energy!AE262+IFERROR(VLOOKUP(Cal_Energy_Switching!AE$4,Switching!$B$35:$E$44,2,0)/12,0)-IFERROR(VLOOKUP(Cal_Energy_Switching!AE$4,Switching!$B$23:$E$31,2,0)/12,0)</f>
        <v>4621.0027618645809</v>
      </c>
      <c r="AF263" s="6">
        <f>Cal_Energy!AF262+IFERROR(VLOOKUP(Cal_Energy_Switching!AF$4,Switching!$B$35:$E$44,2,0)/12,0)-IFERROR(VLOOKUP(Cal_Energy_Switching!AF$4,Switching!$B$23:$E$31,2,0)/12,0)</f>
        <v>10837.661719491656</v>
      </c>
      <c r="AG263" s="6">
        <f>Cal_Energy!AG262+IFERROR(VLOOKUP(Cal_Energy_Switching!AG$4,Switching!$B$35:$E$44,2,0)/12,0)-IFERROR(VLOOKUP(Cal_Energy_Switching!AG$4,Switching!$B$23:$E$31,2,0)/12,0)</f>
        <v>7797.1222461633342</v>
      </c>
      <c r="AH263" s="6">
        <f>Cal_Energy!AH262+IFERROR(VLOOKUP(Cal_Energy_Switching!AH$4,Switching!$B$35:$E$44,2,0)/12,0)-IFERROR(VLOOKUP(Cal_Energy_Switching!AH$4,Switching!$B$23:$E$31,2,0)/12,0)</f>
        <v>2301.5793007501138</v>
      </c>
      <c r="AI263" s="6">
        <f>Cal_Energy!AI262+IFERROR(VLOOKUP(Cal_Energy_Switching!AI$4,Switching!$B$35:$E$44,2,0)/12,0)-IFERROR(VLOOKUP(Cal_Energy_Switching!AI$4,Switching!$B$23:$E$31,2,0)/12,0)</f>
        <v>3612.5539064972131</v>
      </c>
      <c r="AJ263" s="6">
        <f>Cal_Energy!AJ262+IFERROR(VLOOKUP(Cal_Energy_Switching!AJ$4,Switching!$B$35:$E$44,2,0)/12,0)-IFERROR(VLOOKUP(Cal_Energy_Switching!AJ$4,Switching!$B$23:$E$31,2,0)/12,0)</f>
        <v>421747.30972466926</v>
      </c>
      <c r="AK263" s="35">
        <f t="shared" si="22"/>
        <v>117020.48563678545</v>
      </c>
      <c r="AL263" s="1">
        <f>Cal_Energy!AL262+IFERROR(VLOOKUP(Cal_Energy_Switching!AL$4,Switching!$B$35:$E$44,2,0)/12,0)-IFERROR(VLOOKUP(Cal_Energy_Switching!AL$4,Switching!$B$23:$E$31,2,0)/12,0)</f>
        <v>32946.950648299935</v>
      </c>
      <c r="AM263" s="1">
        <f>Cal_Energy!AM262+IFERROR(VLOOKUP(Cal_Energy_Switching!AM$4,Switching!$B$35:$E$44,2,0)/12,0)-IFERROR(VLOOKUP(Cal_Energy_Switching!AM$4,Switching!$B$23:$E$31,2,0)/12,0)</f>
        <v>84073.534988485524</v>
      </c>
      <c r="AN263" s="6">
        <f>Cal_Energy!AN262+IFERROR(VLOOKUP(Cal_Energy_Switching!AN$4,Switching!$B$35:$E$44,2,0)/12,0)-IFERROR(VLOOKUP(Cal_Energy_Switching!AN$4,Switching!$B$23:$E$31,2,0)/12,0)</f>
        <v>359.45836034784617</v>
      </c>
      <c r="AO263" s="6">
        <f>Cal_Energy!AO262+IFERROR(VLOOKUP(Cal_Energy_Switching!AO$4,Switching!$B$35:$E$44,2,0)/12,0)-IFERROR(VLOOKUP(Cal_Energy_Switching!AO$4,Switching!$B$23:$E$31,2,0)/12,0)</f>
        <v>296.03276689861588</v>
      </c>
      <c r="AP263" s="6">
        <f>Cal_Energy!AP262+IFERROR(VLOOKUP(Cal_Energy_Switching!AP$4,Switching!$B$35:$E$44,2,0)/12,0)-IFERROR(VLOOKUP(Cal_Energy_Switching!AP$4,Switching!$B$23:$E$31,2,0)/12,0)</f>
        <v>13958.258262141628</v>
      </c>
      <c r="AQ263" s="6">
        <f>Cal_Energy!AQ262+IFERROR(VLOOKUP(Cal_Energy_Switching!AQ$4,Switching!$B$35:$E$44,2,0)/12,0)-IFERROR(VLOOKUP(Cal_Energy_Switching!AQ$4,Switching!$B$23:$E$31,2,0)/12,0)</f>
        <v>84535.723028068795</v>
      </c>
      <c r="AR263" s="6">
        <f>Cal_Energy!AR262+IFERROR(VLOOKUP(Cal_Energy_Switching!AR$4,Switching!$B$35:$E$44,2,0)/12,0)-IFERROR(VLOOKUP(Cal_Energy_Switching!AR$4,Switching!$B$23:$E$31,2,0)/12,0)</f>
        <v>11668.386237845987</v>
      </c>
      <c r="AS263" s="6">
        <f>Cal_Energy!AS262+IFERROR(VLOOKUP(Cal_Energy_Switching!AS$4,Switching!$B$35:$E$44,2,0)/12,0)-IFERROR(VLOOKUP(Cal_Energy_Switching!AS$4,Switching!$B$23:$E$31,2,0)/12,0)</f>
        <v>153637.46424874337</v>
      </c>
      <c r="AT263" s="6">
        <f>Cal_Energy!AT262+IFERROR(VLOOKUP(Cal_Energy_Switching!AT$4,Switching!$B$35:$E$44,2,0)/12,0)-IFERROR(VLOOKUP(Cal_Energy_Switching!AT$4,Switching!$B$23:$E$31,2,0)/12,0)</f>
        <v>29171.901221640645</v>
      </c>
      <c r="AU263" s="6">
        <f>Cal_Energy!AU262+IFERROR(VLOOKUP(Cal_Energy_Switching!AU$4,Switching!$B$35:$E$44,2,0)/12,0)-IFERROR(VLOOKUP(Cal_Energy_Switching!AU$4,Switching!$B$23:$E$31,2,0)/12,0)</f>
        <v>72350.312862153776</v>
      </c>
      <c r="AV263" s="6">
        <f>Cal_Energy!AV262+IFERROR(VLOOKUP(Cal_Energy_Switching!AV$4,Switching!$B$35:$E$44,2,0)/12,0)-IFERROR(VLOOKUP(Cal_Energy_Switching!AV$4,Switching!$B$23:$E$31,2,0)/12,0)</f>
        <v>1225.7040979535873</v>
      </c>
      <c r="AW263" s="6">
        <f>Cal_Energy!AW262+IFERROR(VLOOKUP(Cal_Energy_Switching!AW$4,Switching!$B$35:$E$44,2,0)/12,0)-IFERROR(VLOOKUP(Cal_Energy_Switching!AW$4,Switching!$B$23:$E$31,2,0)/12,0)</f>
        <v>19416.112534544816</v>
      </c>
      <c r="AX263" s="6">
        <f>Cal_Energy!AX262+IFERROR(VLOOKUP(Cal_Energy_Switching!AX$4,Switching!$B$35:$E$44,2,0)/12,0)-IFERROR(VLOOKUP(Cal_Energy_Switching!AX$4,Switching!$B$23:$E$31,2,0)/12,0)</f>
        <v>154560.23461552089</v>
      </c>
      <c r="AY263" s="6">
        <f>Cal_Energy!AY262+IFERROR(VLOOKUP(Cal_Energy_Switching!AY$4,Switching!$B$35:$E$44,2,0)/12,0)-IFERROR(VLOOKUP(Cal_Energy_Switching!AY$4,Switching!$B$23:$E$31,2,0)/12,0)</f>
        <v>23602.722837894911</v>
      </c>
      <c r="AZ263" s="6">
        <f>Cal_Energy!AZ262+IFERROR(VLOOKUP(Cal_Energy_Switching!AZ$4,Switching!$B$35:$E$44,2,0)/12,0)-IFERROR(VLOOKUP(Cal_Energy_Switching!AZ$4,Switching!$B$23:$E$31,2,0)/12,0)</f>
        <v>9529</v>
      </c>
      <c r="BA263" s="6">
        <f>Cal_Energy!BA262+IFERROR(VLOOKUP(Cal_Energy_Switching!BA$4,Switching!$B$35:$E$44,2,0)/12,0)-IFERROR(VLOOKUP(Cal_Energy_Switching!BA$4,Switching!$B$23:$E$31,2,0)/12,0)</f>
        <v>4790.1000000000004</v>
      </c>
      <c r="BB263" s="7">
        <f t="shared" si="19"/>
        <v>3091940.2209164342</v>
      </c>
    </row>
    <row r="264" spans="1:54" x14ac:dyDescent="0.25">
      <c r="A264">
        <v>2036</v>
      </c>
      <c r="B264">
        <v>1</v>
      </c>
      <c r="C264" t="s">
        <v>370</v>
      </c>
      <c r="D264" s="6">
        <f>Cal_Energy!D263+IFERROR(VLOOKUP(Cal_Energy_Switching!D$4,Switching!$B$35:$E$44,2,0)/12,0)-IFERROR(VLOOKUP(Cal_Energy_Switching!D$4,Switching!$B$23:$E$31,2,0)/12,0)</f>
        <v>788700.90466500458</v>
      </c>
      <c r="E264" s="35">
        <f t="shared" si="23"/>
        <v>226299.4859283237</v>
      </c>
      <c r="F264" s="1">
        <f>Cal_Energy!F263+IFERROR(VLOOKUP(Cal_Energy_Switching!F$4,Switching!$B$35:$E$44,2,0)/12,0)-IFERROR(VLOOKUP(Cal_Energy_Switching!F$4,Switching!$B$23:$E$31,2,0)/12,0)</f>
        <v>91470.162321329495</v>
      </c>
      <c r="G264" s="1">
        <f>Cal_Energy!G263+IFERROR(VLOOKUP(Cal_Energy_Switching!G$4,Switching!$B$35:$E$44,2,0)/12,0)-IFERROR(VLOOKUP(Cal_Energy_Switching!G$4,Switching!$B$23:$E$31,2,0)/12,0)</f>
        <v>134829.32360699421</v>
      </c>
      <c r="H264" s="35">
        <f t="shared" si="20"/>
        <v>17238.836147527629</v>
      </c>
      <c r="I264" s="1">
        <f>Cal_Energy!I263+IFERROR(VLOOKUP(Cal_Energy_Switching!I$4,Switching!$B$35:$E$44,2,0)/12,0)-IFERROR(VLOOKUP(Cal_Energy_Switching!I$4,Switching!$B$23:$E$31,2,0)/12,0)</f>
        <v>882.48090579305142</v>
      </c>
      <c r="J264" s="1">
        <f>Cal_Energy!J263+IFERROR(VLOOKUP(Cal_Energy_Switching!J$4,Switching!$B$35:$E$44,2,0)/12,0)-IFERROR(VLOOKUP(Cal_Energy_Switching!J$4,Switching!$B$23:$E$31,2,0)/12,0)</f>
        <v>16356.355241734576</v>
      </c>
      <c r="K264" s="6">
        <f>Cal_Energy!K263+IFERROR(VLOOKUP(Cal_Energy_Switching!K$4,Switching!$B$35:$E$44,2,0)/12,0)-IFERROR(VLOOKUP(Cal_Energy_Switching!K$4,Switching!$B$23:$E$31,2,0)/12,0)</f>
        <v>270305.87392853422</v>
      </c>
      <c r="L264" s="6">
        <f>Cal_Energy!L263+IFERROR(VLOOKUP(Cal_Energy_Switching!L$4,Switching!$B$35:$E$44,2,0)/12,0)-IFERROR(VLOOKUP(Cal_Energy_Switching!L$4,Switching!$B$23:$E$31,2,0)/12,0)</f>
        <v>21697.374976784929</v>
      </c>
      <c r="M264" s="6">
        <f>Cal_Energy!M263+IFERROR(VLOOKUP(Cal_Energy_Switching!M$4,Switching!$B$35:$E$44,2,0)/12,0)-IFERROR(VLOOKUP(Cal_Energy_Switching!M$4,Switching!$B$23:$E$31,2,0)/12,0)</f>
        <v>192135.75325146923</v>
      </c>
      <c r="N264" s="6">
        <f>Cal_Energy!N263+IFERROR(VLOOKUP(Cal_Energy_Switching!N$4,Switching!$B$35:$E$44,2,0)/12,0)-IFERROR(VLOOKUP(Cal_Energy_Switching!N$4,Switching!$B$23:$E$31,2,0)/12,0)</f>
        <v>112697.78991557869</v>
      </c>
      <c r="O264" s="6">
        <f>Cal_Energy!O263+IFERROR(VLOOKUP(Cal_Energy_Switching!O$4,Switching!$B$35:$E$44,2,0)/12,0)-IFERROR(VLOOKUP(Cal_Energy_Switching!O$4,Switching!$B$23:$E$31,2,0)/12,0)</f>
        <v>148833.7149862065</v>
      </c>
      <c r="P264" s="6">
        <f>Cal_Energy!P263+IFERROR(VLOOKUP(Cal_Energy_Switching!P$4,Switching!$B$35:$E$44,2,0)/12,0)-IFERROR(VLOOKUP(Cal_Energy_Switching!P$4,Switching!$B$23:$E$31,2,0)/12,0)</f>
        <v>0</v>
      </c>
      <c r="Q264" s="6">
        <f>Cal_Energy!Q263+IFERROR(VLOOKUP(Cal_Energy_Switching!Q$4,Switching!$B$35:$E$44,2,0)/12,0)-IFERROR(VLOOKUP(Cal_Energy_Switching!Q$4,Switching!$B$23:$E$31,2,0)/12,0)</f>
        <v>23516.285857771192</v>
      </c>
      <c r="R264" s="6">
        <f>Cal_Energy!R263+IFERROR(VLOOKUP(Cal_Energy_Switching!R$4,Switching!$B$35:$E$44,2,0)/12,0)-IFERROR(VLOOKUP(Cal_Energy_Switching!R$4,Switching!$B$23:$E$31,2,0)/12,0)</f>
        <v>22694.545114703044</v>
      </c>
      <c r="S264" s="6">
        <f>Cal_Energy!S263+IFERROR(VLOOKUP(Cal_Energy_Switching!S$4,Switching!$B$35:$E$44,2,0)/12,0)-IFERROR(VLOOKUP(Cal_Energy_Switching!S$4,Switching!$B$23:$E$31,2,0)/12,0)</f>
        <v>128628.82520210727</v>
      </c>
      <c r="T264" s="6">
        <f>Cal_Energy!T263+IFERROR(VLOOKUP(Cal_Energy_Switching!T$4,Switching!$B$35:$E$44,2,0)/12,0)-IFERROR(VLOOKUP(Cal_Energy_Switching!T$4,Switching!$B$23:$E$31,2,0)/12,0)</f>
        <v>21.055095643687274</v>
      </c>
      <c r="U264" s="6">
        <f>Cal_Energy!U263+IFERROR(VLOOKUP(Cal_Energy_Switching!U$4,Switching!$B$35:$E$44,2,0)/12,0)-IFERROR(VLOOKUP(Cal_Energy_Switching!U$4,Switching!$B$23:$E$31,2,0)/12,0)</f>
        <v>123.04163224751386</v>
      </c>
      <c r="V264" s="6">
        <f>Cal_Energy!V263+IFERROR(VLOOKUP(Cal_Energy_Switching!V$4,Switching!$B$35:$E$44,2,0)/12,0)-IFERROR(VLOOKUP(Cal_Energy_Switching!V$4,Switching!$B$23:$E$31,2,0)/12,0)</f>
        <v>48922.696088106532</v>
      </c>
      <c r="W264" s="6">
        <f>Cal_Energy!W263+IFERROR(VLOOKUP(Cal_Energy_Switching!W$4,Switching!$B$35:$E$44,2,0)/12,0)-IFERROR(VLOOKUP(Cal_Energy_Switching!W$4,Switching!$B$23:$E$31,2,0)/12,0)</f>
        <v>12878.798121799768</v>
      </c>
      <c r="X264" s="6">
        <f>Cal_Energy!X263+IFERROR(VLOOKUP(Cal_Energy_Switching!X$4,Switching!$B$35:$E$44,2,0)/12,0)-IFERROR(VLOOKUP(Cal_Energy_Switching!X$4,Switching!$B$23:$E$31,2,0)/12,0)</f>
        <v>27311.713029041606</v>
      </c>
      <c r="Y264" s="35">
        <f t="shared" si="21"/>
        <v>11202.75602385481</v>
      </c>
      <c r="Z264" s="1">
        <f>Cal_Energy!Z263+IFERROR(VLOOKUP(Cal_Energy_Switching!Z$4,Switching!$B$35:$E$44,2,0)/12,0)-IFERROR(VLOOKUP(Cal_Energy_Switching!Z$4,Switching!$B$23:$E$31,2,0)/12,0)</f>
        <v>5819.6004619792129</v>
      </c>
      <c r="AA264" s="1">
        <f>Cal_Energy!AA263+IFERROR(VLOOKUP(Cal_Energy_Switching!AA$4,Switching!$B$35:$E$44,2,0)/12,0)-IFERROR(VLOOKUP(Cal_Energy_Switching!AA$4,Switching!$B$23:$E$31,2,0)/12,0)</f>
        <v>5383.1555618755974</v>
      </c>
      <c r="AB264" s="6">
        <f>Cal_Energy!AB263+IFERROR(VLOOKUP(Cal_Energy_Switching!AB$4,Switching!$B$35:$E$44,2,0)/12,0)-IFERROR(VLOOKUP(Cal_Energy_Switching!AB$4,Switching!$B$23:$E$31,2,0)/12,0)</f>
        <v>62.679105792862821</v>
      </c>
      <c r="AC264" s="6">
        <f>Cal_Energy!AC263+IFERROR(VLOOKUP(Cal_Energy_Switching!AC$4,Switching!$B$35:$E$44,2,0)/12,0)-IFERROR(VLOOKUP(Cal_Energy_Switching!AC$4,Switching!$B$23:$E$31,2,0)/12,0)</f>
        <v>2029.6783546215506</v>
      </c>
      <c r="AD264" s="6">
        <f>Cal_Energy!AD263+IFERROR(VLOOKUP(Cal_Energy_Switching!AD$4,Switching!$B$35:$E$44,2,0)/12,0)-IFERROR(VLOOKUP(Cal_Energy_Switching!AD$4,Switching!$B$23:$E$31,2,0)/12,0)</f>
        <v>766.04860037508342</v>
      </c>
      <c r="AE264" s="6">
        <f>Cal_Energy!AE263+IFERROR(VLOOKUP(Cal_Energy_Switching!AE$4,Switching!$B$35:$E$44,2,0)/12,0)-IFERROR(VLOOKUP(Cal_Energy_Switching!AE$4,Switching!$B$23:$E$31,2,0)/12,0)</f>
        <v>4760.631746062144</v>
      </c>
      <c r="AF264" s="6">
        <f>Cal_Energy!AF263+IFERROR(VLOOKUP(Cal_Energy_Switching!AF$4,Switching!$B$35:$E$44,2,0)/12,0)-IFERROR(VLOOKUP(Cal_Energy_Switching!AF$4,Switching!$B$23:$E$31,2,0)/12,0)</f>
        <v>11016.017381832522</v>
      </c>
      <c r="AG264" s="6">
        <f>Cal_Energy!AG263+IFERROR(VLOOKUP(Cal_Energy_Switching!AG$4,Switching!$B$35:$E$44,2,0)/12,0)-IFERROR(VLOOKUP(Cal_Energy_Switching!AG$4,Switching!$B$23:$E$31,2,0)/12,0)</f>
        <v>8032.7213823250058</v>
      </c>
      <c r="AH264" s="6">
        <f>Cal_Energy!AH263+IFERROR(VLOOKUP(Cal_Energy_Switching!AH$4,Switching!$B$35:$E$44,2,0)/12,0)-IFERROR(VLOOKUP(Cal_Energy_Switching!AH$4,Switching!$B$23:$E$31,2,0)/12,0)</f>
        <v>2371.1242017975651</v>
      </c>
      <c r="AI264" s="6">
        <f>Cal_Energy!AI263+IFERROR(VLOOKUP(Cal_Energy_Switching!AI$4,Switching!$B$35:$E$44,2,0)/12,0)-IFERROR(VLOOKUP(Cal_Energy_Switching!AI$4,Switching!$B$23:$E$31,2,0)/12,0)</f>
        <v>3672.0057939441699</v>
      </c>
      <c r="AJ264" s="6">
        <f>Cal_Energy!AJ263+IFERROR(VLOOKUP(Cal_Energy_Switching!AJ$4,Switching!$B$35:$E$44,2,0)/12,0)-IFERROR(VLOOKUP(Cal_Energy_Switching!AJ$4,Switching!$B$23:$E$31,2,0)/12,0)</f>
        <v>466375.70539453108</v>
      </c>
      <c r="AK264" s="35">
        <f t="shared" si="22"/>
        <v>120519.56351589767</v>
      </c>
      <c r="AL264" s="1">
        <f>Cal_Energy!AL263+IFERROR(VLOOKUP(Cal_Energy_Switching!AL$4,Switching!$B$35:$E$44,2,0)/12,0)-IFERROR(VLOOKUP(Cal_Energy_Switching!AL$4,Switching!$B$23:$E$31,2,0)/12,0)</f>
        <v>33926.692454451353</v>
      </c>
      <c r="AM264" s="1">
        <f>Cal_Energy!AM263+IFERROR(VLOOKUP(Cal_Energy_Switching!AM$4,Switching!$B$35:$E$44,2,0)/12,0)-IFERROR(VLOOKUP(Cal_Energy_Switching!AM$4,Switching!$B$23:$E$31,2,0)/12,0)</f>
        <v>86592.87106144632</v>
      </c>
      <c r="AN264" s="6">
        <f>Cal_Energy!AN263+IFERROR(VLOOKUP(Cal_Energy_Switching!AN$4,Switching!$B$35:$E$44,2,0)/12,0)-IFERROR(VLOOKUP(Cal_Energy_Switching!AN$4,Switching!$B$23:$E$31,2,0)/12,0)</f>
        <v>356.16214103095569</v>
      </c>
      <c r="AO264" s="6">
        <f>Cal_Energy!AO263+IFERROR(VLOOKUP(Cal_Energy_Switching!AO$4,Switching!$B$35:$E$44,2,0)/12,0)-IFERROR(VLOOKUP(Cal_Energy_Switching!AO$4,Switching!$B$23:$E$31,2,0)/12,0)</f>
        <v>287.53745458707618</v>
      </c>
      <c r="AP264" s="6">
        <f>Cal_Energy!AP263+IFERROR(VLOOKUP(Cal_Energy_Switching!AP$4,Switching!$B$35:$E$44,2,0)/12,0)-IFERROR(VLOOKUP(Cal_Energy_Switching!AP$4,Switching!$B$23:$E$31,2,0)/12,0)</f>
        <v>15543.141197975963</v>
      </c>
      <c r="AQ264" s="6">
        <f>Cal_Energy!AQ263+IFERROR(VLOOKUP(Cal_Energy_Switching!AQ$4,Switching!$B$35:$E$44,2,0)/12,0)-IFERROR(VLOOKUP(Cal_Energy_Switching!AQ$4,Switching!$B$23:$E$31,2,0)/12,0)</f>
        <v>75923.448565570303</v>
      </c>
      <c r="AR264" s="6">
        <f>Cal_Energy!AR263+IFERROR(VLOOKUP(Cal_Energy_Switching!AR$4,Switching!$B$35:$E$44,2,0)/12,0)-IFERROR(VLOOKUP(Cal_Energy_Switching!AR$4,Switching!$B$23:$E$31,2,0)/12,0)</f>
        <v>11167.985723859429</v>
      </c>
      <c r="AS264" s="6">
        <f>Cal_Energy!AS263+IFERROR(VLOOKUP(Cal_Energy_Switching!AS$4,Switching!$B$35:$E$44,2,0)/12,0)-IFERROR(VLOOKUP(Cal_Energy_Switching!AS$4,Switching!$B$23:$E$31,2,0)/12,0)</f>
        <v>148181.06635535497</v>
      </c>
      <c r="AT264" s="6">
        <f>Cal_Energy!AT263+IFERROR(VLOOKUP(Cal_Energy_Switching!AT$4,Switching!$B$35:$E$44,2,0)/12,0)-IFERROR(VLOOKUP(Cal_Energy_Switching!AT$4,Switching!$B$23:$E$31,2,0)/12,0)</f>
        <v>28004.300022338677</v>
      </c>
      <c r="AU264" s="6">
        <f>Cal_Energy!AU263+IFERROR(VLOOKUP(Cal_Energy_Switching!AU$4,Switching!$B$35:$E$44,2,0)/12,0)-IFERROR(VLOOKUP(Cal_Energy_Switching!AU$4,Switching!$B$23:$E$31,2,0)/12,0)</f>
        <v>69782.596206441609</v>
      </c>
      <c r="AV264" s="6">
        <f>Cal_Energy!AV263+IFERROR(VLOOKUP(Cal_Energy_Switching!AV$4,Switching!$B$35:$E$44,2,0)/12,0)-IFERROR(VLOOKUP(Cal_Energy_Switching!AV$4,Switching!$B$23:$E$31,2,0)/12,0)</f>
        <v>1162.0482062345336</v>
      </c>
      <c r="AW264" s="6">
        <f>Cal_Energy!AW263+IFERROR(VLOOKUP(Cal_Energy_Switching!AW$4,Switching!$B$35:$E$44,2,0)/12,0)-IFERROR(VLOOKUP(Cal_Energy_Switching!AW$4,Switching!$B$23:$E$31,2,0)/12,0)</f>
        <v>18561.908220898789</v>
      </c>
      <c r="AX264" s="6">
        <f>Cal_Energy!AX263+IFERROR(VLOOKUP(Cal_Energy_Switching!AX$4,Switching!$B$35:$E$44,2,0)/12,0)-IFERROR(VLOOKUP(Cal_Energy_Switching!AX$4,Switching!$B$23:$E$31,2,0)/12,0)</f>
        <v>146533.28131155157</v>
      </c>
      <c r="AY264" s="6">
        <f>Cal_Energy!AY263+IFERROR(VLOOKUP(Cal_Energy_Switching!AY$4,Switching!$B$35:$E$44,2,0)/12,0)-IFERROR(VLOOKUP(Cal_Energy_Switching!AY$4,Switching!$B$23:$E$31,2,0)/12,0)</f>
        <v>22704.063763916423</v>
      </c>
      <c r="AZ264" s="6">
        <f>Cal_Energy!AZ263+IFERROR(VLOOKUP(Cal_Energy_Switching!AZ$4,Switching!$B$35:$E$44,2,0)/12,0)-IFERROR(VLOOKUP(Cal_Energy_Switching!AZ$4,Switching!$B$23:$E$31,2,0)/12,0)</f>
        <v>10975.5</v>
      </c>
      <c r="BA264" s="6">
        <f>Cal_Energy!BA263+IFERROR(VLOOKUP(Cal_Energy_Switching!BA$4,Switching!$B$35:$E$44,2,0)/12,0)-IFERROR(VLOOKUP(Cal_Energy_Switching!BA$4,Switching!$B$23:$E$31,2,0)/12,0)</f>
        <v>5498.8799999999992</v>
      </c>
      <c r="BB264" s="7">
        <f t="shared" si="19"/>
        <v>3227497.5446116445</v>
      </c>
    </row>
    <row r="265" spans="1:54" x14ac:dyDescent="0.25">
      <c r="A265">
        <v>2036</v>
      </c>
      <c r="B265">
        <v>2</v>
      </c>
      <c r="C265" t="s">
        <v>371</v>
      </c>
      <c r="D265" s="6">
        <f>Cal_Energy!D264+IFERROR(VLOOKUP(Cal_Energy_Switching!D$4,Switching!$B$35:$E$44,2,0)/12,0)-IFERROR(VLOOKUP(Cal_Energy_Switching!D$4,Switching!$B$23:$E$31,2,0)/12,0)</f>
        <v>680439.1618035076</v>
      </c>
      <c r="E265" s="35">
        <f t="shared" si="23"/>
        <v>203580.17579879161</v>
      </c>
      <c r="F265" s="1">
        <f>Cal_Energy!F264+IFERROR(VLOOKUP(Cal_Energy_Switching!F$4,Switching!$B$35:$E$44,2,0)/12,0)-IFERROR(VLOOKUP(Cal_Energy_Switching!F$4,Switching!$B$23:$E$31,2,0)/12,0)</f>
        <v>82382.438269516657</v>
      </c>
      <c r="G265" s="1">
        <f>Cal_Energy!G264+IFERROR(VLOOKUP(Cal_Energy_Switching!G$4,Switching!$B$35:$E$44,2,0)/12,0)-IFERROR(VLOOKUP(Cal_Energy_Switching!G$4,Switching!$B$23:$E$31,2,0)/12,0)</f>
        <v>121197.73752927495</v>
      </c>
      <c r="H265" s="35">
        <f t="shared" si="20"/>
        <v>15891.082979555393</v>
      </c>
      <c r="I265" s="1">
        <f>Cal_Energy!I264+IFERROR(VLOOKUP(Cal_Energy_Switching!I$4,Switching!$B$35:$E$44,2,0)/12,0)-IFERROR(VLOOKUP(Cal_Energy_Switching!I$4,Switching!$B$23:$E$31,2,0)/12,0)</f>
        <v>813.48747571000195</v>
      </c>
      <c r="J265" s="1">
        <f>Cal_Energy!J264+IFERROR(VLOOKUP(Cal_Energy_Switching!J$4,Switching!$B$35:$E$44,2,0)/12,0)-IFERROR(VLOOKUP(Cal_Energy_Switching!J$4,Switching!$B$23:$E$31,2,0)/12,0)</f>
        <v>15077.59550384539</v>
      </c>
      <c r="K265" s="6">
        <f>Cal_Energy!K264+IFERROR(VLOOKUP(Cal_Energy_Switching!K$4,Switching!$B$35:$E$44,2,0)/12,0)-IFERROR(VLOOKUP(Cal_Energy_Switching!K$4,Switching!$B$23:$E$31,2,0)/12,0)</f>
        <v>257259.47028846375</v>
      </c>
      <c r="L265" s="6">
        <f>Cal_Energy!L264+IFERROR(VLOOKUP(Cal_Energy_Switching!L$4,Switching!$B$35:$E$44,2,0)/12,0)-IFERROR(VLOOKUP(Cal_Energy_Switching!L$4,Switching!$B$23:$E$31,2,0)/12,0)</f>
        <v>20337.988968398291</v>
      </c>
      <c r="M265" s="6">
        <f>Cal_Energy!M264+IFERROR(VLOOKUP(Cal_Energy_Switching!M$4,Switching!$B$35:$E$44,2,0)/12,0)-IFERROR(VLOOKUP(Cal_Energy_Switching!M$4,Switching!$B$23:$E$31,2,0)/12,0)</f>
        <v>169958.60713578097</v>
      </c>
      <c r="N265" s="6">
        <f>Cal_Energy!N264+IFERROR(VLOOKUP(Cal_Energy_Switching!N$4,Switching!$B$35:$E$44,2,0)/12,0)-IFERROR(VLOOKUP(Cal_Energy_Switching!N$4,Switching!$B$23:$E$31,2,0)/12,0)</f>
        <v>107570.54822706526</v>
      </c>
      <c r="O265" s="6">
        <f>Cal_Energy!O264+IFERROR(VLOOKUP(Cal_Energy_Switching!O$4,Switching!$B$35:$E$44,2,0)/12,0)-IFERROR(VLOOKUP(Cal_Energy_Switching!O$4,Switching!$B$23:$E$31,2,0)/12,0)</f>
        <v>134048.61959592043</v>
      </c>
      <c r="P265" s="6">
        <f>Cal_Energy!P264+IFERROR(VLOOKUP(Cal_Energy_Switching!P$4,Switching!$B$35:$E$44,2,0)/12,0)-IFERROR(VLOOKUP(Cal_Energy_Switching!P$4,Switching!$B$23:$E$31,2,0)/12,0)</f>
        <v>0</v>
      </c>
      <c r="Q265" s="6">
        <f>Cal_Energy!Q264+IFERROR(VLOOKUP(Cal_Energy_Switching!Q$4,Switching!$B$35:$E$44,2,0)/12,0)-IFERROR(VLOOKUP(Cal_Energy_Switching!Q$4,Switching!$B$23:$E$31,2,0)/12,0)</f>
        <v>21489.790304439688</v>
      </c>
      <c r="R265" s="6">
        <f>Cal_Energy!R264+IFERROR(VLOOKUP(Cal_Energy_Switching!R$4,Switching!$B$35:$E$44,2,0)/12,0)-IFERROR(VLOOKUP(Cal_Energy_Switching!R$4,Switching!$B$23:$E$31,2,0)/12,0)</f>
        <v>20427.34243370283</v>
      </c>
      <c r="S265" s="6">
        <f>Cal_Energy!S264+IFERROR(VLOOKUP(Cal_Energy_Switching!S$4,Switching!$B$35:$E$44,2,0)/12,0)-IFERROR(VLOOKUP(Cal_Energy_Switching!S$4,Switching!$B$23:$E$31,2,0)/12,0)</f>
        <v>120753.09597626931</v>
      </c>
      <c r="T265" s="6">
        <f>Cal_Energy!T264+IFERROR(VLOOKUP(Cal_Energy_Switching!T$4,Switching!$B$35:$E$44,2,0)/12,0)-IFERROR(VLOOKUP(Cal_Energy_Switching!T$4,Switching!$B$23:$E$31,2,0)/12,0)</f>
        <v>11.764569762737491</v>
      </c>
      <c r="U265" s="6">
        <f>Cal_Energy!U264+IFERROR(VLOOKUP(Cal_Energy_Switching!U$4,Switching!$B$35:$E$44,2,0)/12,0)-IFERROR(VLOOKUP(Cal_Energy_Switching!U$4,Switching!$B$23:$E$31,2,0)/12,0)</f>
        <v>105.3363050321627</v>
      </c>
      <c r="V265" s="6">
        <f>Cal_Energy!V264+IFERROR(VLOOKUP(Cal_Energy_Switching!V$4,Switching!$B$35:$E$44,2,0)/12,0)-IFERROR(VLOOKUP(Cal_Energy_Switching!V$4,Switching!$B$23:$E$31,2,0)/12,0)</f>
        <v>46508.168692297637</v>
      </c>
      <c r="W265" s="6">
        <f>Cal_Energy!W264+IFERROR(VLOOKUP(Cal_Energy_Switching!W$4,Switching!$B$35:$E$44,2,0)/12,0)-IFERROR(VLOOKUP(Cal_Energy_Switching!W$4,Switching!$B$23:$E$31,2,0)/12,0)</f>
        <v>9295.9346661161835</v>
      </c>
      <c r="X265" s="6">
        <f>Cal_Energy!X264+IFERROR(VLOOKUP(Cal_Energy_Switching!X$4,Switching!$B$35:$E$44,2,0)/12,0)-IFERROR(VLOOKUP(Cal_Energy_Switching!X$4,Switching!$B$23:$E$31,2,0)/12,0)</f>
        <v>19574.827375019187</v>
      </c>
      <c r="Y265" s="35">
        <f t="shared" si="21"/>
        <v>10016.886835693862</v>
      </c>
      <c r="Z265" s="1">
        <f>Cal_Energy!Z264+IFERROR(VLOOKUP(Cal_Energy_Switching!Z$4,Switching!$B$35:$E$44,2,0)/12,0)-IFERROR(VLOOKUP(Cal_Energy_Switching!Z$4,Switching!$B$23:$E$31,2,0)/12,0)</f>
        <v>5203.5659022179379</v>
      </c>
      <c r="AA265" s="1">
        <f>Cal_Energy!AA264+IFERROR(VLOOKUP(Cal_Energy_Switching!AA$4,Switching!$B$35:$E$44,2,0)/12,0)-IFERROR(VLOOKUP(Cal_Energy_Switching!AA$4,Switching!$B$23:$E$31,2,0)/12,0)</f>
        <v>4813.320933475924</v>
      </c>
      <c r="AB265" s="6">
        <f>Cal_Energy!AB264+IFERROR(VLOOKUP(Cal_Energy_Switching!AB$4,Switching!$B$35:$E$44,2,0)/12,0)-IFERROR(VLOOKUP(Cal_Energy_Switching!AB$4,Switching!$B$23:$E$31,2,0)/12,0)</f>
        <v>55.523861941858904</v>
      </c>
      <c r="AC265" s="6">
        <f>Cal_Energy!AC264+IFERROR(VLOOKUP(Cal_Energy_Switching!AC$4,Switching!$B$35:$E$44,2,0)/12,0)-IFERROR(VLOOKUP(Cal_Energy_Switching!AC$4,Switching!$B$23:$E$31,2,0)/12,0)</f>
        <v>1873.4644658513928</v>
      </c>
      <c r="AD265" s="6">
        <f>Cal_Energy!AD264+IFERROR(VLOOKUP(Cal_Energy_Switching!AD$4,Switching!$B$35:$E$44,2,0)/12,0)-IFERROR(VLOOKUP(Cal_Energy_Switching!AD$4,Switching!$B$23:$E$31,2,0)/12,0)</f>
        <v>679.16202423707489</v>
      </c>
      <c r="AE265" s="6">
        <f>Cal_Energy!AE264+IFERROR(VLOOKUP(Cal_Energy_Switching!AE$4,Switching!$B$35:$E$44,2,0)/12,0)-IFERROR(VLOOKUP(Cal_Energy_Switching!AE$4,Switching!$B$23:$E$31,2,0)/12,0)</f>
        <v>4354.8850255350262</v>
      </c>
      <c r="AF265" s="6">
        <f>Cal_Energy!AF264+IFERROR(VLOOKUP(Cal_Energy_Switching!AF$4,Switching!$B$35:$E$44,2,0)/12,0)-IFERROR(VLOOKUP(Cal_Energy_Switching!AF$4,Switching!$B$23:$E$31,2,0)/12,0)</f>
        <v>9550.0818943760569</v>
      </c>
      <c r="AG265" s="6">
        <f>Cal_Energy!AG264+IFERROR(VLOOKUP(Cal_Energy_Switching!AG$4,Switching!$B$35:$E$44,2,0)/12,0)-IFERROR(VLOOKUP(Cal_Energy_Switching!AG$4,Switching!$B$23:$E$31,2,0)/12,0)</f>
        <v>7348.0957839509292</v>
      </c>
      <c r="AH265" s="6">
        <f>Cal_Energy!AH264+IFERROR(VLOOKUP(Cal_Energy_Switching!AH$4,Switching!$B$35:$E$44,2,0)/12,0)-IFERROR(VLOOKUP(Cal_Energy_Switching!AH$4,Switching!$B$23:$E$31,2,0)/12,0)</f>
        <v>2169.0342439600067</v>
      </c>
      <c r="AI265" s="6">
        <f>Cal_Energy!AI264+IFERROR(VLOOKUP(Cal_Energy_Switching!AI$4,Switching!$B$35:$E$44,2,0)/12,0)-IFERROR(VLOOKUP(Cal_Energy_Switching!AI$4,Switching!$B$23:$E$31,2,0)/12,0)</f>
        <v>3183.3606314586827</v>
      </c>
      <c r="AJ265" s="6">
        <f>Cal_Energy!AJ264+IFERROR(VLOOKUP(Cal_Energy_Switching!AJ$4,Switching!$B$35:$E$44,2,0)/12,0)-IFERROR(VLOOKUP(Cal_Energy_Switching!AJ$4,Switching!$B$23:$E$31,2,0)/12,0)</f>
        <v>405095.24874125799</v>
      </c>
      <c r="AK265" s="35">
        <f t="shared" si="22"/>
        <v>108486.17912822419</v>
      </c>
      <c r="AL265" s="1">
        <f>Cal_Energy!AL264+IFERROR(VLOOKUP(Cal_Energy_Switching!AL$4,Switching!$B$35:$E$44,2,0)/12,0)-IFERROR(VLOOKUP(Cal_Energy_Switching!AL$4,Switching!$B$23:$E$31,2,0)/12,0)</f>
        <v>30557.344825902775</v>
      </c>
      <c r="AM265" s="1">
        <f>Cal_Energy!AM264+IFERROR(VLOOKUP(Cal_Energy_Switching!AM$4,Switching!$B$35:$E$44,2,0)/12,0)-IFERROR(VLOOKUP(Cal_Energy_Switching!AM$4,Switching!$B$23:$E$31,2,0)/12,0)</f>
        <v>77928.834302321411</v>
      </c>
      <c r="AN265" s="6">
        <f>Cal_Energy!AN264+IFERROR(VLOOKUP(Cal_Energy_Switching!AN$4,Switching!$B$35:$E$44,2,0)/12,0)-IFERROR(VLOOKUP(Cal_Energy_Switching!AN$4,Switching!$B$23:$E$31,2,0)/12,0)</f>
        <v>268.46163042345614</v>
      </c>
      <c r="AO265" s="6">
        <f>Cal_Energy!AO264+IFERROR(VLOOKUP(Cal_Energy_Switching!AO$4,Switching!$B$35:$E$44,2,0)/12,0)-IFERROR(VLOOKUP(Cal_Energy_Switching!AO$4,Switching!$B$23:$E$31,2,0)/12,0)</f>
        <v>231.65313089228133</v>
      </c>
      <c r="AP265" s="6">
        <f>Cal_Energy!AP264+IFERROR(VLOOKUP(Cal_Energy_Switching!AP$4,Switching!$B$35:$E$44,2,0)/12,0)-IFERROR(VLOOKUP(Cal_Energy_Switching!AP$4,Switching!$B$23:$E$31,2,0)/12,0)</f>
        <v>12871.370005659295</v>
      </c>
      <c r="AQ265" s="6">
        <f>Cal_Energy!AQ264+IFERROR(VLOOKUP(Cal_Energy_Switching!AQ$4,Switching!$B$35:$E$44,2,0)/12,0)-IFERROR(VLOOKUP(Cal_Energy_Switching!AQ$4,Switching!$B$23:$E$31,2,0)/12,0)</f>
        <v>62496.99297560085</v>
      </c>
      <c r="AR265" s="6">
        <f>Cal_Energy!AR264+IFERROR(VLOOKUP(Cal_Energy_Switching!AR$4,Switching!$B$35:$E$44,2,0)/12,0)-IFERROR(VLOOKUP(Cal_Energy_Switching!AR$4,Switching!$B$23:$E$31,2,0)/12,0)</f>
        <v>9861.0075852290884</v>
      </c>
      <c r="AS265" s="6">
        <f>Cal_Energy!AS264+IFERROR(VLOOKUP(Cal_Energy_Switching!AS$4,Switching!$B$35:$E$44,2,0)/12,0)-IFERROR(VLOOKUP(Cal_Energy_Switching!AS$4,Switching!$B$23:$E$31,2,0)/12,0)</f>
        <v>141746.64235298734</v>
      </c>
      <c r="AT265" s="6">
        <f>Cal_Energy!AT264+IFERROR(VLOOKUP(Cal_Energy_Switching!AT$4,Switching!$B$35:$E$44,2,0)/12,0)-IFERROR(VLOOKUP(Cal_Energy_Switching!AT$4,Switching!$B$23:$E$31,2,0)/12,0)</f>
        <v>24954.684365534547</v>
      </c>
      <c r="AU265" s="6">
        <f>Cal_Energy!AU264+IFERROR(VLOOKUP(Cal_Energy_Switching!AU$4,Switching!$B$35:$E$44,2,0)/12,0)-IFERROR(VLOOKUP(Cal_Energy_Switching!AU$4,Switching!$B$23:$E$31,2,0)/12,0)</f>
        <v>66754.631970033326</v>
      </c>
      <c r="AV265" s="6">
        <f>Cal_Energy!AV264+IFERROR(VLOOKUP(Cal_Energy_Switching!AV$4,Switching!$B$35:$E$44,2,0)/12,0)-IFERROR(VLOOKUP(Cal_Energy_Switching!AV$4,Switching!$B$23:$E$31,2,0)/12,0)</f>
        <v>1088.284570603113</v>
      </c>
      <c r="AW265" s="6">
        <f>Cal_Energy!AW264+IFERROR(VLOOKUP(Cal_Energy_Switching!AW$4,Switching!$B$35:$E$44,2,0)/12,0)-IFERROR(VLOOKUP(Cal_Energy_Switching!AW$4,Switching!$B$23:$E$31,2,0)/12,0)</f>
        <v>17925.759109949024</v>
      </c>
      <c r="AX265" s="6">
        <f>Cal_Energy!AX264+IFERROR(VLOOKUP(Cal_Energy_Switching!AX$4,Switching!$B$35:$E$44,2,0)/12,0)-IFERROR(VLOOKUP(Cal_Energy_Switching!AX$4,Switching!$B$23:$E$31,2,0)/12,0)</f>
        <v>137231.75017665463</v>
      </c>
      <c r="AY265" s="6">
        <f>Cal_Energy!AY264+IFERROR(VLOOKUP(Cal_Energy_Switching!AY$4,Switching!$B$35:$E$44,2,0)/12,0)-IFERROR(VLOOKUP(Cal_Energy_Switching!AY$4,Switching!$B$23:$E$31,2,0)/12,0)</f>
        <v>22034.807987721335</v>
      </c>
      <c r="AZ265" s="6">
        <f>Cal_Energy!AZ264+IFERROR(VLOOKUP(Cal_Energy_Switching!AZ$4,Switching!$B$35:$E$44,2,0)/12,0)-IFERROR(VLOOKUP(Cal_Energy_Switching!AZ$4,Switching!$B$23:$E$31,2,0)/12,0)</f>
        <v>9522.5</v>
      </c>
      <c r="BA265" s="6">
        <f>Cal_Energy!BA264+IFERROR(VLOOKUP(Cal_Energy_Switching!BA$4,Switching!$B$35:$E$44,2,0)/12,0)-IFERROR(VLOOKUP(Cal_Energy_Switching!BA$4,Switching!$B$23:$E$31,2,0)/12,0)</f>
        <v>4744.8</v>
      </c>
      <c r="BB265" s="7">
        <f t="shared" ref="BB265:BB328" si="24">SUM(D265:BA265)-E265-H265-Y265-AK265</f>
        <v>2891797.1836178992</v>
      </c>
    </row>
    <row r="266" spans="1:54" x14ac:dyDescent="0.25">
      <c r="A266">
        <v>2036</v>
      </c>
      <c r="B266">
        <v>3</v>
      </c>
      <c r="C266" t="s">
        <v>372</v>
      </c>
      <c r="D266" s="6">
        <f>Cal_Energy!D265+IFERROR(VLOOKUP(Cal_Energy_Switching!D$4,Switching!$B$35:$E$44,2,0)/12,0)-IFERROR(VLOOKUP(Cal_Energy_Switching!D$4,Switching!$B$23:$E$31,2,0)/12,0)</f>
        <v>595551.18852212199</v>
      </c>
      <c r="E266" s="35">
        <f t="shared" si="23"/>
        <v>188940.98079873878</v>
      </c>
      <c r="F266" s="1">
        <f>Cal_Energy!F265+IFERROR(VLOOKUP(Cal_Energy_Switching!F$4,Switching!$B$35:$E$44,2,0)/12,0)-IFERROR(VLOOKUP(Cal_Energy_Switching!F$4,Switching!$B$23:$E$31,2,0)/12,0)</f>
        <v>76526.760269495528</v>
      </c>
      <c r="G266" s="1">
        <f>Cal_Energy!G265+IFERROR(VLOOKUP(Cal_Energy_Switching!G$4,Switching!$B$35:$E$44,2,0)/12,0)-IFERROR(VLOOKUP(Cal_Energy_Switching!G$4,Switching!$B$23:$E$31,2,0)/12,0)</f>
        <v>112414.22052924325</v>
      </c>
      <c r="H266" s="35">
        <f t="shared" si="20"/>
        <v>15222.038237410925</v>
      </c>
      <c r="I266" s="1">
        <f>Cal_Energy!I265+IFERROR(VLOOKUP(Cal_Energy_Switching!I$4,Switching!$B$35:$E$44,2,0)/12,0)-IFERROR(VLOOKUP(Cal_Energy_Switching!I$4,Switching!$B$23:$E$31,2,0)/12,0)</f>
        <v>779.23810962687435</v>
      </c>
      <c r="J266" s="1">
        <f>Cal_Energy!J265+IFERROR(VLOOKUP(Cal_Energy_Switching!J$4,Switching!$B$35:$E$44,2,0)/12,0)-IFERROR(VLOOKUP(Cal_Energy_Switching!J$4,Switching!$B$23:$E$31,2,0)/12,0)</f>
        <v>14442.80012778405</v>
      </c>
      <c r="K266" s="6">
        <f>Cal_Energy!K265+IFERROR(VLOOKUP(Cal_Energy_Switching!K$4,Switching!$B$35:$E$44,2,0)/12,0)-IFERROR(VLOOKUP(Cal_Energy_Switching!K$4,Switching!$B$23:$E$31,2,0)/12,0)</f>
        <v>261841.77334694279</v>
      </c>
      <c r="L266" s="6">
        <f>Cal_Energy!L265+IFERROR(VLOOKUP(Cal_Energy_Switching!L$4,Switching!$B$35:$E$44,2,0)/12,0)-IFERROR(VLOOKUP(Cal_Energy_Switching!L$4,Switching!$B$23:$E$31,2,0)/12,0)</f>
        <v>20815.447648639616</v>
      </c>
      <c r="M266" s="6">
        <f>Cal_Energy!M265+IFERROR(VLOOKUP(Cal_Energy_Switching!M$4,Switching!$B$35:$E$44,2,0)/12,0)-IFERROR(VLOOKUP(Cal_Energy_Switching!M$4,Switching!$B$23:$E$31,2,0)/12,0)</f>
        <v>170867.46743929666</v>
      </c>
      <c r="N266" s="6">
        <f>Cal_Energy!N265+IFERROR(VLOOKUP(Cal_Energy_Switching!N$4,Switching!$B$35:$E$44,2,0)/12,0)-IFERROR(VLOOKUP(Cal_Energy_Switching!N$4,Switching!$B$23:$E$31,2,0)/12,0)</f>
        <v>109371.39510556252</v>
      </c>
      <c r="O266" s="6">
        <f>Cal_Energy!O265+IFERROR(VLOOKUP(Cal_Energy_Switching!O$4,Switching!$B$35:$E$44,2,0)/12,0)-IFERROR(VLOOKUP(Cal_Energy_Switching!O$4,Switching!$B$23:$E$31,2,0)/12,0)</f>
        <v>134654.54004275455</v>
      </c>
      <c r="P266" s="6">
        <f>Cal_Energy!P265+IFERROR(VLOOKUP(Cal_Energy_Switching!P$4,Switching!$B$35:$E$44,2,0)/12,0)-IFERROR(VLOOKUP(Cal_Energy_Switching!P$4,Switching!$B$23:$E$31,2,0)/12,0)</f>
        <v>0</v>
      </c>
      <c r="Q266" s="6">
        <f>Cal_Energy!Q265+IFERROR(VLOOKUP(Cal_Energy_Switching!Q$4,Switching!$B$35:$E$44,2,0)/12,0)-IFERROR(VLOOKUP(Cal_Energy_Switching!Q$4,Switching!$B$23:$E$31,2,0)/12,0)</f>
        <v>21923.909335901371</v>
      </c>
      <c r="R266" s="6">
        <f>Cal_Energy!R265+IFERROR(VLOOKUP(Cal_Energy_Switching!R$4,Switching!$B$35:$E$44,2,0)/12,0)-IFERROR(VLOOKUP(Cal_Energy_Switching!R$4,Switching!$B$23:$E$31,2,0)/12,0)</f>
        <v>17919.242587462439</v>
      </c>
      <c r="S266" s="6">
        <f>Cal_Energy!S265+IFERROR(VLOOKUP(Cal_Energy_Switching!S$4,Switching!$B$35:$E$44,2,0)/12,0)-IFERROR(VLOOKUP(Cal_Energy_Switching!S$4,Switching!$B$23:$E$31,2,0)/12,0)</f>
        <v>124364.31071789932</v>
      </c>
      <c r="T266" s="6">
        <f>Cal_Energy!T265+IFERROR(VLOOKUP(Cal_Energy_Switching!T$4,Switching!$B$35:$E$44,2,0)/12,0)-IFERROR(VLOOKUP(Cal_Energy_Switching!T$4,Switching!$B$23:$E$31,2,0)/12,0)</f>
        <v>12.853923640172486</v>
      </c>
      <c r="U266" s="6">
        <f>Cal_Energy!U265+IFERROR(VLOOKUP(Cal_Energy_Switching!U$4,Switching!$B$35:$E$44,2,0)/12,0)-IFERROR(VLOOKUP(Cal_Energy_Switching!U$4,Switching!$B$23:$E$31,2,0)/12,0)</f>
        <v>104.82964957157529</v>
      </c>
      <c r="V266" s="6">
        <f>Cal_Energy!V265+IFERROR(VLOOKUP(Cal_Energy_Switching!V$4,Switching!$B$35:$E$44,2,0)/12,0)-IFERROR(VLOOKUP(Cal_Energy_Switching!V$4,Switching!$B$23:$E$31,2,0)/12,0)</f>
        <v>48339.183654632048</v>
      </c>
      <c r="W266" s="6">
        <f>Cal_Energy!W265+IFERROR(VLOOKUP(Cal_Energy_Switching!W$4,Switching!$B$35:$E$44,2,0)/12,0)-IFERROR(VLOOKUP(Cal_Energy_Switching!W$4,Switching!$B$23:$E$31,2,0)/12,0)</f>
        <v>9004.4086972350015</v>
      </c>
      <c r="X266" s="6">
        <f>Cal_Energy!X265+IFERROR(VLOOKUP(Cal_Energy_Switching!X$4,Switching!$B$35:$E$44,2,0)/12,0)-IFERROR(VLOOKUP(Cal_Energy_Switching!X$4,Switching!$B$23:$E$31,2,0)/12,0)</f>
        <v>19730.141237158754</v>
      </c>
      <c r="Y266" s="35">
        <f t="shared" si="21"/>
        <v>9424.5571642203049</v>
      </c>
      <c r="Z266" s="1">
        <f>Cal_Energy!Z265+IFERROR(VLOOKUP(Cal_Energy_Switching!Z$4,Switching!$B$35:$E$44,2,0)/12,0)-IFERROR(VLOOKUP(Cal_Energy_Switching!Z$4,Switching!$B$23:$E$31,2,0)/12,0)</f>
        <v>4895.8628671423448</v>
      </c>
      <c r="AA266" s="1">
        <f>Cal_Energy!AA265+IFERROR(VLOOKUP(Cal_Energy_Switching!AA$4,Switching!$B$35:$E$44,2,0)/12,0)-IFERROR(VLOOKUP(Cal_Energy_Switching!AA$4,Switching!$B$23:$E$31,2,0)/12,0)</f>
        <v>4528.6942970779601</v>
      </c>
      <c r="AB266" s="6">
        <f>Cal_Energy!AB265+IFERROR(VLOOKUP(Cal_Energy_Switching!AB$4,Switching!$B$35:$E$44,2,0)/12,0)-IFERROR(VLOOKUP(Cal_Energy_Switching!AB$4,Switching!$B$23:$E$31,2,0)/12,0)</f>
        <v>56.262265819465604</v>
      </c>
      <c r="AC266" s="6">
        <f>Cal_Energy!AC265+IFERROR(VLOOKUP(Cal_Energy_Switching!AC$4,Switching!$B$35:$E$44,2,0)/12,0)-IFERROR(VLOOKUP(Cal_Energy_Switching!AC$4,Switching!$B$23:$E$31,2,0)/12,0)</f>
        <v>1762.2381061103047</v>
      </c>
      <c r="AD266" s="6">
        <f>Cal_Energy!AD265+IFERROR(VLOOKUP(Cal_Energy_Switching!AD$4,Switching!$B$35:$E$44,2,0)/12,0)-IFERROR(VLOOKUP(Cal_Energy_Switching!AD$4,Switching!$B$23:$E$31,2,0)/12,0)</f>
        <v>649.6421158973709</v>
      </c>
      <c r="AE266" s="6">
        <f>Cal_Energy!AE265+IFERROR(VLOOKUP(Cal_Energy_Switching!AE$4,Switching!$B$35:$E$44,2,0)/12,0)-IFERROR(VLOOKUP(Cal_Energy_Switching!AE$4,Switching!$B$23:$E$31,2,0)/12,0)</f>
        <v>4212.3552595650626</v>
      </c>
      <c r="AF266" s="6">
        <f>Cal_Energy!AF265+IFERROR(VLOOKUP(Cal_Energy_Switching!AF$4,Switching!$B$35:$E$44,2,0)/12,0)-IFERROR(VLOOKUP(Cal_Energy_Switching!AF$4,Switching!$B$23:$E$31,2,0)/12,0)</f>
        <v>9591.7279123379103</v>
      </c>
      <c r="AG266" s="6">
        <f>Cal_Energy!AG265+IFERROR(VLOOKUP(Cal_Energy_Switching!AG$4,Switching!$B$35:$E$44,2,0)/12,0)-IFERROR(VLOOKUP(Cal_Energy_Switching!AG$4,Switching!$B$23:$E$31,2,0)/12,0)</f>
        <v>7107.6020932402935</v>
      </c>
      <c r="AH266" s="6">
        <f>Cal_Energy!AH265+IFERROR(VLOOKUP(Cal_Energy_Switching!AH$4,Switching!$B$35:$E$44,2,0)/12,0)-IFERROR(VLOOKUP(Cal_Energy_Switching!AH$4,Switching!$B$23:$E$31,2,0)/12,0)</f>
        <v>2098.0445527604156</v>
      </c>
      <c r="AI266" s="6">
        <f>Cal_Energy!AI265+IFERROR(VLOOKUP(Cal_Energy_Switching!AI$4,Switching!$B$35:$E$44,2,0)/12,0)-IFERROR(VLOOKUP(Cal_Energy_Switching!AI$4,Switching!$B$23:$E$31,2,0)/12,0)</f>
        <v>3197.2426374459665</v>
      </c>
      <c r="AJ266" s="6">
        <f>Cal_Energy!AJ265+IFERROR(VLOOKUP(Cal_Energy_Switching!AJ$4,Switching!$B$35:$E$44,2,0)/12,0)-IFERROR(VLOOKUP(Cal_Energy_Switching!AJ$4,Switching!$B$23:$E$31,2,0)/12,0)</f>
        <v>384440.56326149707</v>
      </c>
      <c r="AK266" s="35">
        <f t="shared" si="22"/>
        <v>113295.60511264089</v>
      </c>
      <c r="AL266" s="1">
        <f>Cal_Energy!AL265+IFERROR(VLOOKUP(Cal_Energy_Switching!AL$4,Switching!$B$35:$E$44,2,0)/12,0)-IFERROR(VLOOKUP(Cal_Energy_Switching!AL$4,Switching!$B$23:$E$31,2,0)/12,0)</f>
        <v>31903.984101539452</v>
      </c>
      <c r="AM266" s="1">
        <f>Cal_Energy!AM265+IFERROR(VLOOKUP(Cal_Energy_Switching!AM$4,Switching!$B$35:$E$44,2,0)/12,0)-IFERROR(VLOOKUP(Cal_Energy_Switching!AM$4,Switching!$B$23:$E$31,2,0)/12,0)</f>
        <v>81391.621011101437</v>
      </c>
      <c r="AN266" s="6">
        <f>Cal_Energy!AN265+IFERROR(VLOOKUP(Cal_Energy_Switching!AN$4,Switching!$B$35:$E$44,2,0)/12,0)-IFERROR(VLOOKUP(Cal_Energy_Switching!AN$4,Switching!$B$23:$E$31,2,0)/12,0)</f>
        <v>247.02414571562022</v>
      </c>
      <c r="AO266" s="6">
        <f>Cal_Energy!AO265+IFERROR(VLOOKUP(Cal_Energy_Switching!AO$4,Switching!$B$35:$E$44,2,0)/12,0)-IFERROR(VLOOKUP(Cal_Energy_Switching!AO$4,Switching!$B$23:$E$31,2,0)/12,0)</f>
        <v>237.96437008800729</v>
      </c>
      <c r="AP266" s="6">
        <f>Cal_Energy!AP265+IFERROR(VLOOKUP(Cal_Energy_Switching!AP$4,Switching!$B$35:$E$44,2,0)/12,0)-IFERROR(VLOOKUP(Cal_Energy_Switching!AP$4,Switching!$B$23:$E$31,2,0)/12,0)</f>
        <v>11623.289301798737</v>
      </c>
      <c r="AQ266" s="6">
        <f>Cal_Energy!AQ265+IFERROR(VLOOKUP(Cal_Energy_Switching!AQ$4,Switching!$B$35:$E$44,2,0)/12,0)-IFERROR(VLOOKUP(Cal_Energy_Switching!AQ$4,Switching!$B$23:$E$31,2,0)/12,0)</f>
        <v>76743.007998019792</v>
      </c>
      <c r="AR266" s="6">
        <f>Cal_Energy!AR265+IFERROR(VLOOKUP(Cal_Energy_Switching!AR$4,Switching!$B$35:$E$44,2,0)/12,0)-IFERROR(VLOOKUP(Cal_Energy_Switching!AR$4,Switching!$B$23:$E$31,2,0)/12,0)</f>
        <v>10552.220872206932</v>
      </c>
      <c r="AS266" s="6">
        <f>Cal_Energy!AS265+IFERROR(VLOOKUP(Cal_Energy_Switching!AS$4,Switching!$B$35:$E$44,2,0)/12,0)-IFERROR(VLOOKUP(Cal_Energy_Switching!AS$4,Switching!$B$23:$E$31,2,0)/12,0)</f>
        <v>145902.54458424039</v>
      </c>
      <c r="AT266" s="6">
        <f>Cal_Energy!AT265+IFERROR(VLOOKUP(Cal_Energy_Switching!AT$4,Switching!$B$35:$E$44,2,0)/12,0)-IFERROR(VLOOKUP(Cal_Energy_Switching!AT$4,Switching!$B$23:$E$31,2,0)/12,0)</f>
        <v>26567.515368482855</v>
      </c>
      <c r="AU266" s="6">
        <f>Cal_Energy!AU265+IFERROR(VLOOKUP(Cal_Energy_Switching!AU$4,Switching!$B$35:$E$44,2,0)/12,0)-IFERROR(VLOOKUP(Cal_Energy_Switching!AU$4,Switching!$B$23:$E$31,2,0)/12,0)</f>
        <v>68710.350667093546</v>
      </c>
      <c r="AV266" s="6">
        <f>Cal_Energy!AV265+IFERROR(VLOOKUP(Cal_Energy_Switching!AV$4,Switching!$B$35:$E$44,2,0)/12,0)-IFERROR(VLOOKUP(Cal_Energy_Switching!AV$4,Switching!$B$23:$E$31,2,0)/12,0)</f>
        <v>1164.5486991967689</v>
      </c>
      <c r="AW266" s="6">
        <f>Cal_Energy!AW265+IFERROR(VLOOKUP(Cal_Energy_Switching!AW$4,Switching!$B$35:$E$44,2,0)/12,0)-IFERROR(VLOOKUP(Cal_Energy_Switching!AW$4,Switching!$B$23:$E$31,2,0)/12,0)</f>
        <v>18959.125708710551</v>
      </c>
      <c r="AX266" s="6">
        <f>Cal_Energy!AX265+IFERROR(VLOOKUP(Cal_Energy_Switching!AX$4,Switching!$B$35:$E$44,2,0)/12,0)-IFERROR(VLOOKUP(Cal_Energy_Switching!AX$4,Switching!$B$23:$E$31,2,0)/12,0)</f>
        <v>146848.59132768263</v>
      </c>
      <c r="AY266" s="6">
        <f>Cal_Energy!AY265+IFERROR(VLOOKUP(Cal_Energy_Switching!AY$4,Switching!$B$35:$E$44,2,0)/12,0)-IFERROR(VLOOKUP(Cal_Energy_Switching!AY$4,Switching!$B$23:$E$31,2,0)/12,0)</f>
        <v>23121.953364873058</v>
      </c>
      <c r="AZ266" s="6">
        <f>Cal_Energy!AZ265+IFERROR(VLOOKUP(Cal_Energy_Switching!AZ$4,Switching!$B$35:$E$44,2,0)/12,0)-IFERROR(VLOOKUP(Cal_Energy_Switching!AZ$4,Switching!$B$23:$E$31,2,0)/12,0)</f>
        <v>9371</v>
      </c>
      <c r="BA266" s="6">
        <f>Cal_Energy!BA265+IFERROR(VLOOKUP(Cal_Energy_Switching!BA$4,Switching!$B$35:$E$44,2,0)/12,0)-IFERROR(VLOOKUP(Cal_Energy_Switching!BA$4,Switching!$B$23:$E$31,2,0)/12,0)</f>
        <v>4351.2</v>
      </c>
      <c r="BB266" s="7">
        <f t="shared" si="24"/>
        <v>2818899.8878346132</v>
      </c>
    </row>
    <row r="267" spans="1:54" x14ac:dyDescent="0.25">
      <c r="A267">
        <v>2036</v>
      </c>
      <c r="B267">
        <v>4</v>
      </c>
      <c r="C267" t="s">
        <v>373</v>
      </c>
      <c r="D267" s="6">
        <f>Cal_Energy!D266+IFERROR(VLOOKUP(Cal_Energy_Switching!D$4,Switching!$B$35:$E$44,2,0)/12,0)-IFERROR(VLOOKUP(Cal_Energy_Switching!D$4,Switching!$B$23:$E$31,2,0)/12,0)</f>
        <v>444059.52354262926</v>
      </c>
      <c r="E267" s="35">
        <f t="shared" si="23"/>
        <v>165362.41796013876</v>
      </c>
      <c r="F267" s="1">
        <f>Cal_Energy!F266+IFERROR(VLOOKUP(Cal_Energy_Switching!F$4,Switching!$B$35:$E$44,2,0)/12,0)-IFERROR(VLOOKUP(Cal_Energy_Switching!F$4,Switching!$B$23:$E$31,2,0)/12,0)</f>
        <v>67095.335134055524</v>
      </c>
      <c r="G267" s="1">
        <f>Cal_Energy!G266+IFERROR(VLOOKUP(Cal_Energy_Switching!G$4,Switching!$B$35:$E$44,2,0)/12,0)-IFERROR(VLOOKUP(Cal_Energy_Switching!G$4,Switching!$B$23:$E$31,2,0)/12,0)</f>
        <v>98267.082826083235</v>
      </c>
      <c r="H267" s="35">
        <f t="shared" si="20"/>
        <v>12706.887166804798</v>
      </c>
      <c r="I267" s="1">
        <f>Cal_Energy!I266+IFERROR(VLOOKUP(Cal_Energy_Switching!I$4,Switching!$B$35:$E$44,2,0)/12,0)-IFERROR(VLOOKUP(Cal_Energy_Switching!I$4,Switching!$B$23:$E$31,2,0)/12,0)</f>
        <v>650.48389582728521</v>
      </c>
      <c r="J267" s="1">
        <f>Cal_Energy!J266+IFERROR(VLOOKUP(Cal_Energy_Switching!J$4,Switching!$B$35:$E$44,2,0)/12,0)-IFERROR(VLOOKUP(Cal_Energy_Switching!J$4,Switching!$B$23:$E$31,2,0)/12,0)</f>
        <v>12056.403270977513</v>
      </c>
      <c r="K267" s="6">
        <f>Cal_Energy!K266+IFERROR(VLOOKUP(Cal_Energy_Switching!K$4,Switching!$B$35:$E$44,2,0)/12,0)-IFERROR(VLOOKUP(Cal_Energy_Switching!K$4,Switching!$B$23:$E$31,2,0)/12,0)</f>
        <v>249172.56863429837</v>
      </c>
      <c r="L267" s="6">
        <f>Cal_Energy!L266+IFERROR(VLOOKUP(Cal_Energy_Switching!L$4,Switching!$B$35:$E$44,2,0)/12,0)-IFERROR(VLOOKUP(Cal_Energy_Switching!L$4,Switching!$B$23:$E$31,2,0)/12,0)</f>
        <v>19495.36434454357</v>
      </c>
      <c r="M267" s="6">
        <f>Cal_Energy!M266+IFERROR(VLOOKUP(Cal_Energy_Switching!M$4,Switching!$B$35:$E$44,2,0)/12,0)-IFERROR(VLOOKUP(Cal_Energy_Switching!M$4,Switching!$B$23:$E$31,2,0)/12,0)</f>
        <v>163357.12141986418</v>
      </c>
      <c r="N267" s="6">
        <f>Cal_Energy!N266+IFERROR(VLOOKUP(Cal_Energy_Switching!N$4,Switching!$B$35:$E$44,2,0)/12,0)-IFERROR(VLOOKUP(Cal_Energy_Switching!N$4,Switching!$B$23:$E$31,2,0)/12,0)</f>
        <v>104392.39274176395</v>
      </c>
      <c r="O267" s="6">
        <f>Cal_Energy!O266+IFERROR(VLOOKUP(Cal_Energy_Switching!O$4,Switching!$B$35:$E$44,2,0)/12,0)-IFERROR(VLOOKUP(Cal_Energy_Switching!O$4,Switching!$B$23:$E$31,2,0)/12,0)</f>
        <v>129647.5304964355</v>
      </c>
      <c r="P267" s="6">
        <f>Cal_Energy!P266+IFERROR(VLOOKUP(Cal_Energy_Switching!P$4,Switching!$B$35:$E$44,2,0)/12,0)-IFERROR(VLOOKUP(Cal_Energy_Switching!P$4,Switching!$B$23:$E$31,2,0)/12,0)</f>
        <v>0</v>
      </c>
      <c r="Q267" s="6">
        <f>Cal_Energy!Q266+IFERROR(VLOOKUP(Cal_Energy_Switching!Q$4,Switching!$B$35:$E$44,2,0)/12,0)-IFERROR(VLOOKUP(Cal_Energy_Switching!Q$4,Switching!$B$23:$E$31,2,0)/12,0)</f>
        <v>19472.969320371361</v>
      </c>
      <c r="R267" s="6">
        <f>Cal_Energy!R266+IFERROR(VLOOKUP(Cal_Energy_Switching!R$4,Switching!$B$35:$E$44,2,0)/12,0)-IFERROR(VLOOKUP(Cal_Energy_Switching!R$4,Switching!$B$23:$E$31,2,0)/12,0)</f>
        <v>16719.245098713502</v>
      </c>
      <c r="S267" s="6">
        <f>Cal_Energy!S266+IFERROR(VLOOKUP(Cal_Energy_Switching!S$4,Switching!$B$35:$E$44,2,0)/12,0)-IFERROR(VLOOKUP(Cal_Energy_Switching!S$4,Switching!$B$23:$E$31,2,0)/12,0)</f>
        <v>115409.39574393035</v>
      </c>
      <c r="T267" s="6">
        <f>Cal_Energy!T266+IFERROR(VLOOKUP(Cal_Energy_Switching!T$4,Switching!$B$35:$E$44,2,0)/12,0)-IFERROR(VLOOKUP(Cal_Energy_Switching!T$4,Switching!$B$23:$E$31,2,0)/12,0)</f>
        <v>11.247356700610805</v>
      </c>
      <c r="U267" s="6">
        <f>Cal_Energy!U266+IFERROR(VLOOKUP(Cal_Energy_Switching!U$4,Switching!$B$35:$E$44,2,0)/12,0)-IFERROR(VLOOKUP(Cal_Energy_Switching!U$4,Switching!$B$23:$E$31,2,0)/12,0)</f>
        <v>91.022668183612879</v>
      </c>
      <c r="V267" s="6">
        <f>Cal_Energy!V266+IFERROR(VLOOKUP(Cal_Energy_Switching!V$4,Switching!$B$35:$E$44,2,0)/12,0)-IFERROR(VLOOKUP(Cal_Energy_Switching!V$4,Switching!$B$23:$E$31,2,0)/12,0)</f>
        <v>47968.040843209907</v>
      </c>
      <c r="W267" s="6">
        <f>Cal_Energy!W266+IFERROR(VLOOKUP(Cal_Energy_Switching!W$4,Switching!$B$35:$E$44,2,0)/12,0)-IFERROR(VLOOKUP(Cal_Energy_Switching!W$4,Switching!$B$23:$E$31,2,0)/12,0)</f>
        <v>8907.0195646095272</v>
      </c>
      <c r="X267" s="6">
        <f>Cal_Energy!X266+IFERROR(VLOOKUP(Cal_Energy_Switching!X$4,Switching!$B$35:$E$44,2,0)/12,0)-IFERROR(VLOOKUP(Cal_Energy_Switching!X$4,Switching!$B$23:$E$31,2,0)/12,0)</f>
        <v>20680.315314647476</v>
      </c>
      <c r="Y267" s="35">
        <f t="shared" si="21"/>
        <v>7781.9540177288382</v>
      </c>
      <c r="Z267" s="1">
        <f>Cal_Energy!Z266+IFERROR(VLOOKUP(Cal_Energy_Switching!Z$4,Switching!$B$35:$E$44,2,0)/12,0)-IFERROR(VLOOKUP(Cal_Energy_Switching!Z$4,Switching!$B$23:$E$31,2,0)/12,0)</f>
        <v>4042.5644457704097</v>
      </c>
      <c r="AA267" s="1">
        <f>Cal_Energy!AA266+IFERROR(VLOOKUP(Cal_Energy_Switching!AA$4,Switching!$B$35:$E$44,2,0)/12,0)-IFERROR(VLOOKUP(Cal_Energy_Switching!AA$4,Switching!$B$23:$E$31,2,0)/12,0)</f>
        <v>3739.3895719584289</v>
      </c>
      <c r="AB267" s="6">
        <f>Cal_Energy!AB266+IFERROR(VLOOKUP(Cal_Energy_Switching!AB$4,Switching!$B$35:$E$44,2,0)/12,0)-IFERROR(VLOOKUP(Cal_Energy_Switching!AB$4,Switching!$B$23:$E$31,2,0)/12,0)</f>
        <v>48.485258147691262</v>
      </c>
      <c r="AC267" s="6">
        <f>Cal_Energy!AC266+IFERROR(VLOOKUP(Cal_Energy_Switching!AC$4,Switching!$B$35:$E$44,2,0)/12,0)-IFERROR(VLOOKUP(Cal_Energy_Switching!AC$4,Switching!$B$23:$E$31,2,0)/12,0)</f>
        <v>1411.3270019829649</v>
      </c>
      <c r="AD267" s="6">
        <f>Cal_Energy!AD266+IFERROR(VLOOKUP(Cal_Energy_Switching!AD$4,Switching!$B$35:$E$44,2,0)/12,0)-IFERROR(VLOOKUP(Cal_Energy_Switching!AD$4,Switching!$B$23:$E$31,2,0)/12,0)</f>
        <v>492.51282958760709</v>
      </c>
      <c r="AE267" s="6">
        <f>Cal_Energy!AE266+IFERROR(VLOOKUP(Cal_Energy_Switching!AE$4,Switching!$B$35:$E$44,2,0)/12,0)-IFERROR(VLOOKUP(Cal_Energy_Switching!AE$4,Switching!$B$23:$E$31,2,0)/12,0)</f>
        <v>3634.8010248715295</v>
      </c>
      <c r="AF267" s="6">
        <f>Cal_Energy!AF266+IFERROR(VLOOKUP(Cal_Energy_Switching!AF$4,Switching!$B$35:$E$44,2,0)/12,0)-IFERROR(VLOOKUP(Cal_Energy_Switching!AF$4,Switching!$B$23:$E$31,2,0)/12,0)</f>
        <v>8942.4497810010034</v>
      </c>
      <c r="AG267" s="6">
        <f>Cal_Energy!AG266+IFERROR(VLOOKUP(Cal_Energy_Switching!AG$4,Switching!$B$35:$E$44,2,0)/12,0)-IFERROR(VLOOKUP(Cal_Energy_Switching!AG$4,Switching!$B$23:$E$31,2,0)/12,0)</f>
        <v>6133.0817988880526</v>
      </c>
      <c r="AH267" s="6">
        <f>Cal_Energy!AH266+IFERROR(VLOOKUP(Cal_Energy_Switching!AH$4,Switching!$B$35:$E$44,2,0)/12,0)-IFERROR(VLOOKUP(Cal_Energy_Switching!AH$4,Switching!$B$23:$E$31,2,0)/12,0)</f>
        <v>1810.3825581385292</v>
      </c>
      <c r="AI267" s="6">
        <f>Cal_Energy!AI266+IFERROR(VLOOKUP(Cal_Energy_Switching!AI$4,Switching!$B$35:$E$44,2,0)/12,0)-IFERROR(VLOOKUP(Cal_Energy_Switching!AI$4,Switching!$B$23:$E$31,2,0)/12,0)</f>
        <v>2980.8165936669984</v>
      </c>
      <c r="AJ267" s="6">
        <f>Cal_Energy!AJ266+IFERROR(VLOOKUP(Cal_Energy_Switching!AJ$4,Switching!$B$35:$E$44,2,0)/12,0)-IFERROR(VLOOKUP(Cal_Energy_Switching!AJ$4,Switching!$B$23:$E$31,2,0)/12,0)</f>
        <v>318870.45947108709</v>
      </c>
      <c r="AK267" s="35">
        <f t="shared" si="22"/>
        <v>108268.30974499282</v>
      </c>
      <c r="AL267" s="1">
        <f>Cal_Energy!AL266+IFERROR(VLOOKUP(Cal_Energy_Switching!AL$4,Switching!$B$35:$E$44,2,0)/12,0)-IFERROR(VLOOKUP(Cal_Energy_Switching!AL$4,Switching!$B$23:$E$31,2,0)/12,0)</f>
        <v>30496.341398597993</v>
      </c>
      <c r="AM267" s="1">
        <f>Cal_Energy!AM266+IFERROR(VLOOKUP(Cal_Energy_Switching!AM$4,Switching!$B$35:$E$44,2,0)/12,0)-IFERROR(VLOOKUP(Cal_Energy_Switching!AM$4,Switching!$B$23:$E$31,2,0)/12,0)</f>
        <v>77771.968346394831</v>
      </c>
      <c r="AN267" s="6">
        <f>Cal_Energy!AN266+IFERROR(VLOOKUP(Cal_Energy_Switching!AN$4,Switching!$B$35:$E$44,2,0)/12,0)-IFERROR(VLOOKUP(Cal_Energy_Switching!AN$4,Switching!$B$23:$E$31,2,0)/12,0)</f>
        <v>275.47494157028876</v>
      </c>
      <c r="AO267" s="6">
        <f>Cal_Energy!AO266+IFERROR(VLOOKUP(Cal_Energy_Switching!AO$4,Switching!$B$35:$E$44,2,0)/12,0)-IFERROR(VLOOKUP(Cal_Energy_Switching!AO$4,Switching!$B$23:$E$31,2,0)/12,0)</f>
        <v>244.49172468875082</v>
      </c>
      <c r="AP267" s="6">
        <f>Cal_Energy!AP266+IFERROR(VLOOKUP(Cal_Energy_Switching!AP$4,Switching!$B$35:$E$44,2,0)/12,0)-IFERROR(VLOOKUP(Cal_Energy_Switching!AP$4,Switching!$B$23:$E$31,2,0)/12,0)</f>
        <v>7654.3514913030949</v>
      </c>
      <c r="AQ267" s="6">
        <f>Cal_Energy!AQ266+IFERROR(VLOOKUP(Cal_Energy_Switching!AQ$4,Switching!$B$35:$E$44,2,0)/12,0)-IFERROR(VLOOKUP(Cal_Energy_Switching!AQ$4,Switching!$B$23:$E$31,2,0)/12,0)</f>
        <v>87694.127338146063</v>
      </c>
      <c r="AR267" s="6">
        <f>Cal_Energy!AR266+IFERROR(VLOOKUP(Cal_Energy_Switching!AR$4,Switching!$B$35:$E$44,2,0)/12,0)-IFERROR(VLOOKUP(Cal_Energy_Switching!AR$4,Switching!$B$23:$E$31,2,0)/12,0)</f>
        <v>11092.990498342622</v>
      </c>
      <c r="AS267" s="6">
        <f>Cal_Energy!AS266+IFERROR(VLOOKUP(Cal_Energy_Switching!AS$4,Switching!$B$35:$E$44,2,0)/12,0)-IFERROR(VLOOKUP(Cal_Energy_Switching!AS$4,Switching!$B$23:$E$31,2,0)/12,0)</f>
        <v>144200.61717356971</v>
      </c>
      <c r="AT267" s="6">
        <f>Cal_Energy!AT266+IFERROR(VLOOKUP(Cal_Energy_Switching!AT$4,Switching!$B$35:$E$44,2,0)/12,0)-IFERROR(VLOOKUP(Cal_Energy_Switching!AT$4,Switching!$B$23:$E$31,2,0)/12,0)</f>
        <v>27829.311162799462</v>
      </c>
      <c r="AU267" s="6">
        <f>Cal_Energy!AU266+IFERROR(VLOOKUP(Cal_Energy_Switching!AU$4,Switching!$B$35:$E$44,2,0)/12,0)-IFERROR(VLOOKUP(Cal_Energy_Switching!AU$4,Switching!$B$23:$E$31,2,0)/12,0)</f>
        <v>67909.443650307352</v>
      </c>
      <c r="AV267" s="6">
        <f>Cal_Energy!AV266+IFERROR(VLOOKUP(Cal_Energy_Switching!AV$4,Switching!$B$35:$E$44,2,0)/12,0)-IFERROR(VLOOKUP(Cal_Energy_Switching!AV$4,Switching!$B$23:$E$31,2,0)/12,0)</f>
        <v>1176.5481965901702</v>
      </c>
      <c r="AW267" s="6">
        <f>Cal_Energy!AW266+IFERROR(VLOOKUP(Cal_Energy_Switching!AW$4,Switching!$B$35:$E$44,2,0)/12,0)-IFERROR(VLOOKUP(Cal_Energy_Switching!AW$4,Switching!$B$23:$E$31,2,0)/12,0)</f>
        <v>18913.341232081235</v>
      </c>
      <c r="AX267" s="6">
        <f>Cal_Energy!AX266+IFERROR(VLOOKUP(Cal_Energy_Switching!AX$4,Switching!$B$35:$E$44,2,0)/12,0)-IFERROR(VLOOKUP(Cal_Energy_Switching!AX$4,Switching!$B$23:$E$31,2,0)/12,0)</f>
        <v>148361.7176487</v>
      </c>
      <c r="AY267" s="6">
        <f>Cal_Energy!AY266+IFERROR(VLOOKUP(Cal_Energy_Switching!AY$4,Switching!$B$35:$E$44,2,0)/12,0)-IFERROR(VLOOKUP(Cal_Energy_Switching!AY$4,Switching!$B$23:$E$31,2,0)/12,0)</f>
        <v>23073.786158605188</v>
      </c>
      <c r="AZ267" s="6">
        <f>Cal_Energy!AZ266+IFERROR(VLOOKUP(Cal_Energy_Switching!AZ$4,Switching!$B$35:$E$44,2,0)/12,0)-IFERROR(VLOOKUP(Cal_Energy_Switching!AZ$4,Switching!$B$23:$E$31,2,0)/12,0)</f>
        <v>7236.5</v>
      </c>
      <c r="BA267" s="6">
        <f>Cal_Energy!BA266+IFERROR(VLOOKUP(Cal_Energy_Switching!BA$4,Switching!$B$35:$E$44,2,0)/12,0)-IFERROR(VLOOKUP(Cal_Energy_Switching!BA$4,Switching!$B$23:$E$31,2,0)/12,0)</f>
        <v>4414.32</v>
      </c>
      <c r="BB267" s="7">
        <f t="shared" si="24"/>
        <v>2527904.6635136418</v>
      </c>
    </row>
    <row r="268" spans="1:54" x14ac:dyDescent="0.25">
      <c r="A268">
        <v>2036</v>
      </c>
      <c r="B268">
        <v>5</v>
      </c>
      <c r="C268" t="s">
        <v>374</v>
      </c>
      <c r="D268" s="6">
        <f>Cal_Energy!D267+IFERROR(VLOOKUP(Cal_Energy_Switching!D$4,Switching!$B$35:$E$44,2,0)/12,0)-IFERROR(VLOOKUP(Cal_Energy_Switching!D$4,Switching!$B$23:$E$31,2,0)/12,0)</f>
        <v>413599.92245863727</v>
      </c>
      <c r="E268" s="35">
        <f t="shared" si="23"/>
        <v>180399.90692208428</v>
      </c>
      <c r="F268" s="1">
        <f>Cal_Energy!F267+IFERROR(VLOOKUP(Cal_Energy_Switching!F$4,Switching!$B$35:$E$44,2,0)/12,0)-IFERROR(VLOOKUP(Cal_Energy_Switching!F$4,Switching!$B$23:$E$31,2,0)/12,0)</f>
        <v>73110.33071883372</v>
      </c>
      <c r="G268" s="1">
        <f>Cal_Energy!G267+IFERROR(VLOOKUP(Cal_Energy_Switching!G$4,Switching!$B$35:$E$44,2,0)/12,0)-IFERROR(VLOOKUP(Cal_Energy_Switching!G$4,Switching!$B$23:$E$31,2,0)/12,0)</f>
        <v>107289.57620325056</v>
      </c>
      <c r="H268" s="35">
        <f t="shared" si="20"/>
        <v>14332.300066214879</v>
      </c>
      <c r="I268" s="1">
        <f>Cal_Energy!I267+IFERROR(VLOOKUP(Cal_Energy_Switching!I$4,Switching!$B$35:$E$44,2,0)/12,0)-IFERROR(VLOOKUP(Cal_Energy_Switching!I$4,Switching!$B$23:$E$31,2,0)/12,0)</f>
        <v>733.69112835062685</v>
      </c>
      <c r="J268" s="1">
        <f>Cal_Energy!J267+IFERROR(VLOOKUP(Cal_Energy_Switching!J$4,Switching!$B$35:$E$44,2,0)/12,0)-IFERROR(VLOOKUP(Cal_Energy_Switching!J$4,Switching!$B$23:$E$31,2,0)/12,0)</f>
        <v>13598.608937864252</v>
      </c>
      <c r="K268" s="6">
        <f>Cal_Energy!K267+IFERROR(VLOOKUP(Cal_Energy_Switching!K$4,Switching!$B$35:$E$44,2,0)/12,0)-IFERROR(VLOOKUP(Cal_Energy_Switching!K$4,Switching!$B$23:$E$31,2,0)/12,0)</f>
        <v>289891.85932107538</v>
      </c>
      <c r="L268" s="6">
        <f>Cal_Energy!L267+IFERROR(VLOOKUP(Cal_Energy_Switching!L$4,Switching!$B$35:$E$44,2,0)/12,0)-IFERROR(VLOOKUP(Cal_Energy_Switching!L$4,Switching!$B$23:$E$31,2,0)/12,0)</f>
        <v>23738.160716489489</v>
      </c>
      <c r="M268" s="6">
        <f>Cal_Energy!M267+IFERROR(VLOOKUP(Cal_Energy_Switching!M$4,Switching!$B$35:$E$44,2,0)/12,0)-IFERROR(VLOOKUP(Cal_Energy_Switching!M$4,Switching!$B$23:$E$31,2,0)/12,0)</f>
        <v>189463.40447468546</v>
      </c>
      <c r="N268" s="6">
        <f>Cal_Energy!N267+IFERROR(VLOOKUP(Cal_Energy_Switching!N$4,Switching!$B$35:$E$44,2,0)/12,0)-IFERROR(VLOOKUP(Cal_Energy_Switching!N$4,Switching!$B$23:$E$31,2,0)/12,0)</f>
        <v>120395.08976814625</v>
      </c>
      <c r="O268" s="6">
        <f>Cal_Energy!O267+IFERROR(VLOOKUP(Cal_Energy_Switching!O$4,Switching!$B$35:$E$44,2,0)/12,0)-IFERROR(VLOOKUP(Cal_Energy_Switching!O$4,Switching!$B$23:$E$31,2,0)/12,0)</f>
        <v>147052.1092117416</v>
      </c>
      <c r="P268" s="6">
        <f>Cal_Energy!P267+IFERROR(VLOOKUP(Cal_Energy_Switching!P$4,Switching!$B$35:$E$44,2,0)/12,0)-IFERROR(VLOOKUP(Cal_Energy_Switching!P$4,Switching!$B$23:$E$31,2,0)/12,0)</f>
        <v>0</v>
      </c>
      <c r="Q268" s="6">
        <f>Cal_Energy!Q267+IFERROR(VLOOKUP(Cal_Energy_Switching!Q$4,Switching!$B$35:$E$44,2,0)/12,0)-IFERROR(VLOOKUP(Cal_Energy_Switching!Q$4,Switching!$B$23:$E$31,2,0)/12,0)</f>
        <v>22267.500229648096</v>
      </c>
      <c r="R268" s="6">
        <f>Cal_Energy!R267+IFERROR(VLOOKUP(Cal_Energy_Switching!R$4,Switching!$B$35:$E$44,2,0)/12,0)-IFERROR(VLOOKUP(Cal_Energy_Switching!R$4,Switching!$B$23:$E$31,2,0)/12,0)</f>
        <v>19613.787306687434</v>
      </c>
      <c r="S268" s="6">
        <f>Cal_Energy!S267+IFERROR(VLOOKUP(Cal_Energy_Switching!S$4,Switching!$B$35:$E$44,2,0)/12,0)-IFERROR(VLOOKUP(Cal_Energy_Switching!S$4,Switching!$B$23:$E$31,2,0)/12,0)</f>
        <v>131778.80699688243</v>
      </c>
      <c r="T268" s="6">
        <f>Cal_Energy!T267+IFERROR(VLOOKUP(Cal_Energy_Switching!T$4,Switching!$B$35:$E$44,2,0)/12,0)-IFERROR(VLOOKUP(Cal_Energy_Switching!T$4,Switching!$B$23:$E$31,2,0)/12,0)</f>
        <v>12.75204595793816</v>
      </c>
      <c r="U268" s="6">
        <f>Cal_Energy!U267+IFERROR(VLOOKUP(Cal_Energy_Switching!U$4,Switching!$B$35:$E$44,2,0)/12,0)-IFERROR(VLOOKUP(Cal_Energy_Switching!U$4,Switching!$B$23:$E$31,2,0)/12,0)</f>
        <v>103.74065014522438</v>
      </c>
      <c r="V268" s="6">
        <f>Cal_Energy!V267+IFERROR(VLOOKUP(Cal_Energy_Switching!V$4,Switching!$B$35:$E$44,2,0)/12,0)-IFERROR(VLOOKUP(Cal_Energy_Switching!V$4,Switching!$B$23:$E$31,2,0)/12,0)</f>
        <v>48437.686864592841</v>
      </c>
      <c r="W268" s="6">
        <f>Cal_Energy!W267+IFERROR(VLOOKUP(Cal_Energy_Switching!W$4,Switching!$B$35:$E$44,2,0)/12,0)-IFERROR(VLOOKUP(Cal_Energy_Switching!W$4,Switching!$B$23:$E$31,2,0)/12,0)</f>
        <v>9364.7583981187217</v>
      </c>
      <c r="X268" s="6">
        <f>Cal_Energy!X267+IFERROR(VLOOKUP(Cal_Energy_Switching!X$4,Switching!$B$35:$E$44,2,0)/12,0)-IFERROR(VLOOKUP(Cal_Energy_Switching!X$4,Switching!$B$23:$E$31,2,0)/12,0)</f>
        <v>23990.306779538023</v>
      </c>
      <c r="Y268" s="35">
        <f t="shared" si="21"/>
        <v>7550.2760908792316</v>
      </c>
      <c r="Z268" s="1">
        <f>Cal_Energy!Z267+IFERROR(VLOOKUP(Cal_Energy_Switching!Z$4,Switching!$B$35:$E$44,2,0)/12,0)-IFERROR(VLOOKUP(Cal_Energy_Switching!Z$4,Switching!$B$23:$E$31,2,0)/12,0)</f>
        <v>3922.2125460009793</v>
      </c>
      <c r="AA268" s="1">
        <f>Cal_Energy!AA267+IFERROR(VLOOKUP(Cal_Energy_Switching!AA$4,Switching!$B$35:$E$44,2,0)/12,0)-IFERROR(VLOOKUP(Cal_Energy_Switching!AA$4,Switching!$B$23:$E$31,2,0)/12,0)</f>
        <v>3628.0635448782527</v>
      </c>
      <c r="AB268" s="6">
        <f>Cal_Energy!AB267+IFERROR(VLOOKUP(Cal_Energy_Switching!AB$4,Switching!$B$35:$E$44,2,0)/12,0)-IFERROR(VLOOKUP(Cal_Energy_Switching!AB$4,Switching!$B$23:$E$31,2,0)/12,0)</f>
        <v>55.963790898211464</v>
      </c>
      <c r="AC268" s="6">
        <f>Cal_Energy!AC267+IFERROR(VLOOKUP(Cal_Energy_Switching!AC$4,Switching!$B$35:$E$44,2,0)/12,0)-IFERROR(VLOOKUP(Cal_Energy_Switching!AC$4,Switching!$B$23:$E$31,2,0)/12,0)</f>
        <v>1336.9545012582937</v>
      </c>
      <c r="AD268" s="6">
        <f>Cal_Energy!AD267+IFERROR(VLOOKUP(Cal_Energy_Switching!AD$4,Switching!$B$35:$E$44,2,0)/12,0)-IFERROR(VLOOKUP(Cal_Energy_Switching!AD$4,Switching!$B$23:$E$31,2,0)/12,0)</f>
        <v>514.33794117646278</v>
      </c>
      <c r="AE268" s="6">
        <f>Cal_Energy!AE267+IFERROR(VLOOKUP(Cal_Energy_Switching!AE$4,Switching!$B$35:$E$44,2,0)/12,0)-IFERROR(VLOOKUP(Cal_Energy_Switching!AE$4,Switching!$B$23:$E$31,2,0)/12,0)</f>
        <v>3824.3360655585125</v>
      </c>
      <c r="AF268" s="6">
        <f>Cal_Energy!AF267+IFERROR(VLOOKUP(Cal_Energy_Switching!AF$4,Switching!$B$35:$E$44,2,0)/12,0)-IFERROR(VLOOKUP(Cal_Energy_Switching!AF$4,Switching!$B$23:$E$31,2,0)/12,0)</f>
        <v>9947.3769187367416</v>
      </c>
      <c r="AG268" s="6">
        <f>Cal_Energy!AG267+IFERROR(VLOOKUP(Cal_Energy_Switching!AG$4,Switching!$B$35:$E$44,2,0)/12,0)-IFERROR(VLOOKUP(Cal_Energy_Switching!AG$4,Switching!$B$23:$E$31,2,0)/12,0)</f>
        <v>6452.8885504364207</v>
      </c>
      <c r="AH268" s="6">
        <f>Cal_Energy!AH267+IFERROR(VLOOKUP(Cal_Energy_Switching!AH$4,Switching!$B$35:$E$44,2,0)/12,0)-IFERROR(VLOOKUP(Cal_Energy_Switching!AH$4,Switching!$B$23:$E$31,2,0)/12,0)</f>
        <v>1904.784130457861</v>
      </c>
      <c r="AI268" s="6">
        <f>Cal_Energy!AI267+IFERROR(VLOOKUP(Cal_Energy_Switching!AI$4,Switching!$B$35:$E$44,2,0)/12,0)-IFERROR(VLOOKUP(Cal_Energy_Switching!AI$4,Switching!$B$23:$E$31,2,0)/12,0)</f>
        <v>3315.7923062455766</v>
      </c>
      <c r="AJ268" s="6">
        <f>Cal_Energy!AJ267+IFERROR(VLOOKUP(Cal_Energy_Switching!AJ$4,Switching!$B$35:$E$44,2,0)/12,0)-IFERROR(VLOOKUP(Cal_Energy_Switching!AJ$4,Switching!$B$23:$E$31,2,0)/12,0)</f>
        <v>376721.24049380585</v>
      </c>
      <c r="AK268" s="35">
        <f t="shared" si="22"/>
        <v>120957.22540031398</v>
      </c>
      <c r="AL268" s="1">
        <f>Cal_Energy!AL267+IFERROR(VLOOKUP(Cal_Energy_Switching!AL$4,Switching!$B$35:$E$44,2,0)/12,0)-IFERROR(VLOOKUP(Cal_Energy_Switching!AL$4,Switching!$B$23:$E$31,2,0)/12,0)</f>
        <v>34049.237782087919</v>
      </c>
      <c r="AM268" s="1">
        <f>Cal_Energy!AM267+IFERROR(VLOOKUP(Cal_Energy_Switching!AM$4,Switching!$B$35:$E$44,2,0)/12,0)-IFERROR(VLOOKUP(Cal_Energy_Switching!AM$4,Switching!$B$23:$E$31,2,0)/12,0)</f>
        <v>86907.987618226063</v>
      </c>
      <c r="AN268" s="6">
        <f>Cal_Energy!AN267+IFERROR(VLOOKUP(Cal_Energy_Switching!AN$4,Switching!$B$35:$E$44,2,0)/12,0)-IFERROR(VLOOKUP(Cal_Energy_Switching!AN$4,Switching!$B$23:$E$31,2,0)/12,0)</f>
        <v>306.13611513225362</v>
      </c>
      <c r="AO268" s="6">
        <f>Cal_Energy!AO267+IFERROR(VLOOKUP(Cal_Energy_Switching!AO$4,Switching!$B$35:$E$44,2,0)/12,0)-IFERROR(VLOOKUP(Cal_Energy_Switching!AO$4,Switching!$B$23:$E$31,2,0)/12,0)</f>
        <v>273.52038964724773</v>
      </c>
      <c r="AP268" s="6">
        <f>Cal_Energy!AP267+IFERROR(VLOOKUP(Cal_Energy_Switching!AP$4,Switching!$B$35:$E$44,2,0)/12,0)-IFERROR(VLOOKUP(Cal_Energy_Switching!AP$4,Switching!$B$23:$E$31,2,0)/12,0)</f>
        <v>8267.4213672864171</v>
      </c>
      <c r="AQ268" s="6">
        <f>Cal_Energy!AQ267+IFERROR(VLOOKUP(Cal_Energy_Switching!AQ$4,Switching!$B$35:$E$44,2,0)/12,0)-IFERROR(VLOOKUP(Cal_Energy_Switching!AQ$4,Switching!$B$23:$E$31,2,0)/12,0)</f>
        <v>98317.914881014454</v>
      </c>
      <c r="AR268" s="6">
        <f>Cal_Energy!AR267+IFERROR(VLOOKUP(Cal_Energy_Switching!AR$4,Switching!$B$35:$E$44,2,0)/12,0)-IFERROR(VLOOKUP(Cal_Energy_Switching!AR$4,Switching!$B$23:$E$31,2,0)/12,0)</f>
        <v>12755.472267791936</v>
      </c>
      <c r="AS268" s="6">
        <f>Cal_Energy!AS267+IFERROR(VLOOKUP(Cal_Energy_Switching!AS$4,Switching!$B$35:$E$44,2,0)/12,0)-IFERROR(VLOOKUP(Cal_Energy_Switching!AS$4,Switching!$B$23:$E$31,2,0)/12,0)</f>
        <v>169630.83889707294</v>
      </c>
      <c r="AT268" s="6">
        <f>Cal_Energy!AT267+IFERROR(VLOOKUP(Cal_Energy_Switching!AT$4,Switching!$B$35:$E$44,2,0)/12,0)-IFERROR(VLOOKUP(Cal_Energy_Switching!AT$4,Switching!$B$23:$E$31,2,0)/12,0)</f>
        <v>31708.435291514525</v>
      </c>
      <c r="AU268" s="6">
        <f>Cal_Energy!AU267+IFERROR(VLOOKUP(Cal_Energy_Switching!AU$4,Switching!$B$35:$E$44,2,0)/12,0)-IFERROR(VLOOKUP(Cal_Energy_Switching!AU$4,Switching!$B$23:$E$31,2,0)/12,0)</f>
        <v>79876.606814308921</v>
      </c>
      <c r="AV268" s="6">
        <f>Cal_Energy!AV267+IFERROR(VLOOKUP(Cal_Energy_Switching!AV$4,Switching!$B$35:$E$44,2,0)/12,0)-IFERROR(VLOOKUP(Cal_Energy_Switching!AV$4,Switching!$B$23:$E$31,2,0)/12,0)</f>
        <v>1366.4504133320033</v>
      </c>
      <c r="AW268" s="6">
        <f>Cal_Energy!AW267+IFERROR(VLOOKUP(Cal_Energy_Switching!AW$4,Switching!$B$35:$E$44,2,0)/12,0)-IFERROR(VLOOKUP(Cal_Energy_Switching!AW$4,Switching!$B$23:$E$31,2,0)/12,0)</f>
        <v>22219.09596678667</v>
      </c>
      <c r="AX268" s="6">
        <f>Cal_Energy!AX267+IFERROR(VLOOKUP(Cal_Energy_Switching!AX$4,Switching!$B$35:$E$44,2,0)/12,0)-IFERROR(VLOOKUP(Cal_Energy_Switching!AX$4,Switching!$B$23:$E$31,2,0)/12,0)</f>
        <v>172308.22416901728</v>
      </c>
      <c r="AY268" s="6">
        <f>Cal_Energy!AY267+IFERROR(VLOOKUP(Cal_Energy_Switching!AY$4,Switching!$B$35:$E$44,2,0)/12,0)-IFERROR(VLOOKUP(Cal_Energy_Switching!AY$4,Switching!$B$23:$E$31,2,0)/12,0)</f>
        <v>26551.579985248685</v>
      </c>
      <c r="AZ268" s="6">
        <f>Cal_Energy!AZ267+IFERROR(VLOOKUP(Cal_Energy_Switching!AZ$4,Switching!$B$35:$E$44,2,0)/12,0)-IFERROR(VLOOKUP(Cal_Energy_Switching!AZ$4,Switching!$B$23:$E$31,2,0)/12,0)</f>
        <v>8289</v>
      </c>
      <c r="BA268" s="6">
        <f>Cal_Energy!BA267+IFERROR(VLOOKUP(Cal_Energy_Switching!BA$4,Switching!$B$35:$E$44,2,0)/12,0)-IFERROR(VLOOKUP(Cal_Energy_Switching!BA$4,Switching!$B$23:$E$31,2,0)/12,0)</f>
        <v>4343.3999999999996</v>
      </c>
      <c r="BB268" s="7">
        <f t="shared" si="24"/>
        <v>2803237.3649585657</v>
      </c>
    </row>
    <row r="269" spans="1:54" x14ac:dyDescent="0.25">
      <c r="A269">
        <v>2036</v>
      </c>
      <c r="B269">
        <v>6</v>
      </c>
      <c r="C269" t="s">
        <v>375</v>
      </c>
      <c r="D269" s="6">
        <f>Cal_Energy!D268+IFERROR(VLOOKUP(Cal_Energy_Switching!D$4,Switching!$B$35:$E$44,2,0)/12,0)-IFERROR(VLOOKUP(Cal_Energy_Switching!D$4,Switching!$B$23:$E$31,2,0)/12,0)</f>
        <v>521592.741619676</v>
      </c>
      <c r="E269" s="35">
        <f t="shared" si="23"/>
        <v>206368.88047406188</v>
      </c>
      <c r="F269" s="1">
        <f>Cal_Energy!F268+IFERROR(VLOOKUP(Cal_Energy_Switching!F$4,Switching!$B$35:$E$44,2,0)/12,0)-IFERROR(VLOOKUP(Cal_Energy_Switching!F$4,Switching!$B$23:$E$31,2,0)/12,0)</f>
        <v>83497.920139624766</v>
      </c>
      <c r="G269" s="1">
        <f>Cal_Energy!G268+IFERROR(VLOOKUP(Cal_Energy_Switching!G$4,Switching!$B$35:$E$44,2,0)/12,0)-IFERROR(VLOOKUP(Cal_Energy_Switching!G$4,Switching!$B$23:$E$31,2,0)/12,0)</f>
        <v>122870.96033443711</v>
      </c>
      <c r="H269" s="35">
        <f t="shared" si="20"/>
        <v>14173.124656581362</v>
      </c>
      <c r="I269" s="1">
        <f>Cal_Energy!I268+IFERROR(VLOOKUP(Cal_Energy_Switching!I$4,Switching!$B$35:$E$44,2,0)/12,0)-IFERROR(VLOOKUP(Cal_Energy_Switching!I$4,Switching!$B$23:$E$31,2,0)/12,0)</f>
        <v>725.54270936971363</v>
      </c>
      <c r="J269" s="1">
        <f>Cal_Energy!J268+IFERROR(VLOOKUP(Cal_Energy_Switching!J$4,Switching!$B$35:$E$44,2,0)/12,0)-IFERROR(VLOOKUP(Cal_Energy_Switching!J$4,Switching!$B$23:$E$31,2,0)/12,0)</f>
        <v>13447.581947211647</v>
      </c>
      <c r="K269" s="6">
        <f>Cal_Energy!K268+IFERROR(VLOOKUP(Cal_Energy_Switching!K$4,Switching!$B$35:$E$44,2,0)/12,0)-IFERROR(VLOOKUP(Cal_Energy_Switching!K$4,Switching!$B$23:$E$31,2,0)/12,0)</f>
        <v>301706.21311146999</v>
      </c>
      <c r="L269" s="6">
        <f>Cal_Energy!L268+IFERROR(VLOOKUP(Cal_Energy_Switching!L$4,Switching!$B$35:$E$44,2,0)/12,0)-IFERROR(VLOOKUP(Cal_Energy_Switching!L$4,Switching!$B$23:$E$31,2,0)/12,0)</f>
        <v>24969.171781597484</v>
      </c>
      <c r="M269" s="6">
        <f>Cal_Energy!M268+IFERROR(VLOOKUP(Cal_Energy_Switching!M$4,Switching!$B$35:$E$44,2,0)/12,0)-IFERROR(VLOOKUP(Cal_Energy_Switching!M$4,Switching!$B$23:$E$31,2,0)/12,0)</f>
        <v>211195.65105964956</v>
      </c>
      <c r="N269" s="6">
        <f>Cal_Energy!N268+IFERROR(VLOOKUP(Cal_Energy_Switching!N$4,Switching!$B$35:$E$44,2,0)/12,0)-IFERROR(VLOOKUP(Cal_Energy_Switching!N$4,Switching!$B$23:$E$31,2,0)/12,0)</f>
        <v>125038.13538808313</v>
      </c>
      <c r="O269" s="6">
        <f>Cal_Energy!O268+IFERROR(VLOOKUP(Cal_Energy_Switching!O$4,Switching!$B$35:$E$44,2,0)/12,0)-IFERROR(VLOOKUP(Cal_Energy_Switching!O$4,Switching!$B$23:$E$31,2,0)/12,0)</f>
        <v>161540.59826834805</v>
      </c>
      <c r="P269" s="6">
        <f>Cal_Energy!P268+IFERROR(VLOOKUP(Cal_Energy_Switching!P$4,Switching!$B$35:$E$44,2,0)/12,0)-IFERROR(VLOOKUP(Cal_Energy_Switching!P$4,Switching!$B$23:$E$31,2,0)/12,0)</f>
        <v>0</v>
      </c>
      <c r="Q269" s="6">
        <f>Cal_Energy!Q268+IFERROR(VLOOKUP(Cal_Energy_Switching!Q$4,Switching!$B$35:$E$44,2,0)/12,0)-IFERROR(VLOOKUP(Cal_Energy_Switching!Q$4,Switching!$B$23:$E$31,2,0)/12,0)</f>
        <v>26248.354204236228</v>
      </c>
      <c r="R269" s="6">
        <f>Cal_Energy!R268+IFERROR(VLOOKUP(Cal_Energy_Switching!R$4,Switching!$B$35:$E$44,2,0)/12,0)-IFERROR(VLOOKUP(Cal_Energy_Switching!R$4,Switching!$B$23:$E$31,2,0)/12,0)</f>
        <v>20409.356381871297</v>
      </c>
      <c r="S269" s="6">
        <f>Cal_Energy!S268+IFERROR(VLOOKUP(Cal_Energy_Switching!S$4,Switching!$B$35:$E$44,2,0)/12,0)-IFERROR(VLOOKUP(Cal_Energy_Switching!S$4,Switching!$B$23:$E$31,2,0)/12,0)</f>
        <v>129734.76535583322</v>
      </c>
      <c r="T269" s="6">
        <f>Cal_Energy!T268+IFERROR(VLOOKUP(Cal_Energy_Switching!T$4,Switching!$B$35:$E$44,2,0)/12,0)-IFERROR(VLOOKUP(Cal_Energy_Switching!T$4,Switching!$B$23:$E$31,2,0)/12,0)</f>
        <v>10.868641029398104</v>
      </c>
      <c r="U269" s="6">
        <f>Cal_Energy!U268+IFERROR(VLOOKUP(Cal_Energy_Switching!U$4,Switching!$B$35:$E$44,2,0)/12,0)-IFERROR(VLOOKUP(Cal_Energy_Switching!U$4,Switching!$B$23:$E$31,2,0)/12,0)</f>
        <v>105.42335296551828</v>
      </c>
      <c r="V269" s="6">
        <f>Cal_Energy!V268+IFERROR(VLOOKUP(Cal_Energy_Switching!V$4,Switching!$B$35:$E$44,2,0)/12,0)-IFERROR(VLOOKUP(Cal_Energy_Switching!V$4,Switching!$B$23:$E$31,2,0)/12,0)</f>
        <v>45688.667155562805</v>
      </c>
      <c r="W269" s="6">
        <f>Cal_Energy!W268+IFERROR(VLOOKUP(Cal_Energy_Switching!W$4,Switching!$B$35:$E$44,2,0)/12,0)-IFERROR(VLOOKUP(Cal_Energy_Switching!W$4,Switching!$B$23:$E$31,2,0)/12,0)</f>
        <v>8989.5568878308186</v>
      </c>
      <c r="X269" s="6">
        <f>Cal_Energy!X268+IFERROR(VLOOKUP(Cal_Energy_Switching!X$4,Switching!$B$35:$E$44,2,0)/12,0)-IFERROR(VLOOKUP(Cal_Energy_Switching!X$4,Switching!$B$23:$E$31,2,0)/12,0)</f>
        <v>22865.331972276839</v>
      </c>
      <c r="Y269" s="35">
        <f t="shared" si="21"/>
        <v>7563.639111841474</v>
      </c>
      <c r="Z269" s="1">
        <f>Cal_Energy!Z268+IFERROR(VLOOKUP(Cal_Energy_Switching!Z$4,Switching!$B$35:$E$44,2,0)/12,0)-IFERROR(VLOOKUP(Cal_Energy_Switching!Z$4,Switching!$B$23:$E$31,2,0)/12,0)</f>
        <v>3929.1543594975601</v>
      </c>
      <c r="AA269" s="1">
        <f>Cal_Energy!AA268+IFERROR(VLOOKUP(Cal_Energy_Switching!AA$4,Switching!$B$35:$E$44,2,0)/12,0)-IFERROR(VLOOKUP(Cal_Energy_Switching!AA$4,Switching!$B$23:$E$31,2,0)/12,0)</f>
        <v>3634.4847523439134</v>
      </c>
      <c r="AB269" s="6">
        <f>Cal_Energy!AB268+IFERROR(VLOOKUP(Cal_Energy_Switching!AB$4,Switching!$B$35:$E$44,2,0)/12,0)-IFERROR(VLOOKUP(Cal_Energy_Switching!AB$4,Switching!$B$23:$E$31,2,0)/12,0)</f>
        <v>55.367760083213554</v>
      </c>
      <c r="AC269" s="6">
        <f>Cal_Energy!AC268+IFERROR(VLOOKUP(Cal_Energy_Switching!AC$4,Switching!$B$35:$E$44,2,0)/12,0)-IFERROR(VLOOKUP(Cal_Energy_Switching!AC$4,Switching!$B$23:$E$31,2,0)/12,0)</f>
        <v>1228.2954823988671</v>
      </c>
      <c r="AD269" s="6">
        <f>Cal_Energy!AD268+IFERROR(VLOOKUP(Cal_Energy_Switching!AD$4,Switching!$B$35:$E$44,2,0)/12,0)-IFERROR(VLOOKUP(Cal_Energy_Switching!AD$4,Switching!$B$23:$E$31,2,0)/12,0)</f>
        <v>495.21916055162649</v>
      </c>
      <c r="AE269" s="6">
        <f>Cal_Energy!AE268+IFERROR(VLOOKUP(Cal_Energy_Switching!AE$4,Switching!$B$35:$E$44,2,0)/12,0)-IFERROR(VLOOKUP(Cal_Energy_Switching!AE$4,Switching!$B$23:$E$31,2,0)/12,0)</f>
        <v>3624.3178072624796</v>
      </c>
      <c r="AF269" s="6">
        <f>Cal_Energy!AF268+IFERROR(VLOOKUP(Cal_Energy_Switching!AF$4,Switching!$B$35:$E$44,2,0)/12,0)-IFERROR(VLOOKUP(Cal_Energy_Switching!AF$4,Switching!$B$23:$E$31,2,0)/12,0)</f>
        <v>10195.971240606734</v>
      </c>
      <c r="AG269" s="6">
        <f>Cal_Energy!AG268+IFERROR(VLOOKUP(Cal_Energy_Switching!AG$4,Switching!$B$35:$E$44,2,0)/12,0)-IFERROR(VLOOKUP(Cal_Energy_Switching!AG$4,Switching!$B$23:$E$31,2,0)/12,0)</f>
        <v>6115.3932292326836</v>
      </c>
      <c r="AH269" s="6">
        <f>Cal_Energy!AH268+IFERROR(VLOOKUP(Cal_Energy_Switching!AH$4,Switching!$B$35:$E$44,2,0)/12,0)-IFERROR(VLOOKUP(Cal_Energy_Switching!AH$4,Switching!$B$23:$E$31,2,0)/12,0)</f>
        <v>1805.1611899858492</v>
      </c>
      <c r="AI269" s="6">
        <f>Cal_Energy!AI268+IFERROR(VLOOKUP(Cal_Energy_Switching!AI$4,Switching!$B$35:$E$44,2,0)/12,0)-IFERROR(VLOOKUP(Cal_Energy_Switching!AI$4,Switching!$B$23:$E$31,2,0)/12,0)</f>
        <v>3398.6570802022416</v>
      </c>
      <c r="AJ269" s="6">
        <f>Cal_Energy!AJ268+IFERROR(VLOOKUP(Cal_Energy_Switching!AJ$4,Switching!$B$35:$E$44,2,0)/12,0)-IFERROR(VLOOKUP(Cal_Energy_Switching!AJ$4,Switching!$B$23:$E$31,2,0)/12,0)</f>
        <v>512674.54288680648</v>
      </c>
      <c r="AK269" s="35">
        <f t="shared" si="22"/>
        <v>136617.52620124698</v>
      </c>
      <c r="AL269" s="1">
        <f>Cal_Energy!AL268+IFERROR(VLOOKUP(Cal_Energy_Switching!AL$4,Switching!$B$35:$E$44,2,0)/12,0)-IFERROR(VLOOKUP(Cal_Energy_Switching!AL$4,Switching!$B$23:$E$31,2,0)/12,0)</f>
        <v>38434.122006349156</v>
      </c>
      <c r="AM269" s="1">
        <f>Cal_Energy!AM268+IFERROR(VLOOKUP(Cal_Energy_Switching!AM$4,Switching!$B$35:$E$44,2,0)/12,0)-IFERROR(VLOOKUP(Cal_Energy_Switching!AM$4,Switching!$B$23:$E$31,2,0)/12,0)</f>
        <v>98183.404194897812</v>
      </c>
      <c r="AN269" s="6">
        <f>Cal_Energy!AN268+IFERROR(VLOOKUP(Cal_Energy_Switching!AN$4,Switching!$B$35:$E$44,2,0)/12,0)-IFERROR(VLOOKUP(Cal_Energy_Switching!AN$4,Switching!$B$23:$E$31,2,0)/12,0)</f>
        <v>281.09999524843346</v>
      </c>
      <c r="AO269" s="6">
        <f>Cal_Energy!AO268+IFERROR(VLOOKUP(Cal_Energy_Switching!AO$4,Switching!$B$35:$E$44,2,0)/12,0)-IFERROR(VLOOKUP(Cal_Energy_Switching!AO$4,Switching!$B$23:$E$31,2,0)/12,0)</f>
        <v>277.47094514608381</v>
      </c>
      <c r="AP269" s="6">
        <f>Cal_Energy!AP268+IFERROR(VLOOKUP(Cal_Energy_Switching!AP$4,Switching!$B$35:$E$44,2,0)/12,0)-IFERROR(VLOOKUP(Cal_Energy_Switching!AP$4,Switching!$B$23:$E$31,2,0)/12,0)</f>
        <v>7349.0361975121132</v>
      </c>
      <c r="AQ269" s="6">
        <f>Cal_Energy!AQ268+IFERROR(VLOOKUP(Cal_Energy_Switching!AQ$4,Switching!$B$35:$E$44,2,0)/12,0)-IFERROR(VLOOKUP(Cal_Energy_Switching!AQ$4,Switching!$B$23:$E$31,2,0)/12,0)</f>
        <v>95402.945059966354</v>
      </c>
      <c r="AR269" s="6">
        <f>Cal_Energy!AR268+IFERROR(VLOOKUP(Cal_Energy_Switching!AR$4,Switching!$B$35:$E$44,2,0)/12,0)-IFERROR(VLOOKUP(Cal_Energy_Switching!AR$4,Switching!$B$23:$E$31,2,0)/12,0)</f>
        <v>14185.339569620171</v>
      </c>
      <c r="AS269" s="6">
        <f>Cal_Energy!AS268+IFERROR(VLOOKUP(Cal_Energy_Switching!AS$4,Switching!$B$35:$E$44,2,0)/12,0)-IFERROR(VLOOKUP(Cal_Energy_Switching!AS$4,Switching!$B$23:$E$31,2,0)/12,0)</f>
        <v>191436.86694556923</v>
      </c>
      <c r="AT269" s="6">
        <f>Cal_Energy!AT268+IFERROR(VLOOKUP(Cal_Energy_Switching!AT$4,Switching!$B$35:$E$44,2,0)/12,0)-IFERROR(VLOOKUP(Cal_Energy_Switching!AT$4,Switching!$B$23:$E$31,2,0)/12,0)</f>
        <v>35044.792329113734</v>
      </c>
      <c r="AU269" s="6">
        <f>Cal_Energy!AU268+IFERROR(VLOOKUP(Cal_Energy_Switching!AU$4,Switching!$B$35:$E$44,2,0)/12,0)-IFERROR(VLOOKUP(Cal_Energy_Switching!AU$4,Switching!$B$23:$E$31,2,0)/12,0)</f>
        <v>90138.267072424787</v>
      </c>
      <c r="AV269" s="6">
        <f>Cal_Energy!AV268+IFERROR(VLOOKUP(Cal_Energy_Switching!AV$4,Switching!$B$35:$E$44,2,0)/12,0)-IFERROR(VLOOKUP(Cal_Energy_Switching!AV$4,Switching!$B$23:$E$31,2,0)/12,0)</f>
        <v>1430.1198501309275</v>
      </c>
      <c r="AW269" s="6">
        <f>Cal_Energy!AW268+IFERROR(VLOOKUP(Cal_Energy_Switching!AW$4,Switching!$B$35:$E$44,2,0)/12,0)-IFERROR(VLOOKUP(Cal_Energy_Switching!AW$4,Switching!$B$23:$E$31,2,0)/12,0)</f>
        <v>23031.712900937782</v>
      </c>
      <c r="AX269" s="6">
        <f>Cal_Energy!AX268+IFERROR(VLOOKUP(Cal_Energy_Switching!AX$4,Switching!$B$35:$E$44,2,0)/12,0)-IFERROR(VLOOKUP(Cal_Energy_Switching!AX$4,Switching!$B$23:$E$31,2,0)/12,0)</f>
        <v>180336.88549593106</v>
      </c>
      <c r="AY269" s="6">
        <f>Cal_Energy!AY268+IFERROR(VLOOKUP(Cal_Energy_Switching!AY$4,Switching!$B$35:$E$44,2,0)/12,0)-IFERROR(VLOOKUP(Cal_Energy_Switching!AY$4,Switching!$B$23:$E$31,2,0)/12,0)</f>
        <v>27406.487376697525</v>
      </c>
      <c r="AZ269" s="6">
        <f>Cal_Energy!AZ268+IFERROR(VLOOKUP(Cal_Energy_Switching!AZ$4,Switching!$B$35:$E$44,2,0)/12,0)-IFERROR(VLOOKUP(Cal_Energy_Switching!AZ$4,Switching!$B$23:$E$31,2,0)/12,0)</f>
        <v>10068</v>
      </c>
      <c r="BA269" s="6">
        <f>Cal_Energy!BA268+IFERROR(VLOOKUP(Cal_Energy_Switching!BA$4,Switching!$B$35:$E$44,2,0)/12,0)-IFERROR(VLOOKUP(Cal_Energy_Switching!BA$4,Switching!$B$23:$E$31,2,0)/12,0)</f>
        <v>4921.8</v>
      </c>
      <c r="BB269" s="7">
        <f t="shared" si="24"/>
        <v>3185721.7551995907</v>
      </c>
    </row>
    <row r="270" spans="1:54" x14ac:dyDescent="0.25">
      <c r="A270">
        <v>2036</v>
      </c>
      <c r="B270">
        <v>7</v>
      </c>
      <c r="C270" t="s">
        <v>376</v>
      </c>
      <c r="D270" s="6">
        <f>Cal_Energy!D269+IFERROR(VLOOKUP(Cal_Energy_Switching!D$4,Switching!$B$35:$E$44,2,0)/12,0)-IFERROR(VLOOKUP(Cal_Energy_Switching!D$4,Switching!$B$23:$E$31,2,0)/12,0)</f>
        <v>635502.86536149669</v>
      </c>
      <c r="E270" s="35">
        <f t="shared" si="23"/>
        <v>221955.37070038199</v>
      </c>
      <c r="F270" s="1">
        <f>Cal_Energy!F269+IFERROR(VLOOKUP(Cal_Energy_Switching!F$4,Switching!$B$35:$E$44,2,0)/12,0)-IFERROR(VLOOKUP(Cal_Energy_Switching!F$4,Switching!$B$23:$E$31,2,0)/12,0)</f>
        <v>89732.516230152803</v>
      </c>
      <c r="G270" s="1">
        <f>Cal_Energy!G269+IFERROR(VLOOKUP(Cal_Energy_Switching!G$4,Switching!$B$35:$E$44,2,0)/12,0)-IFERROR(VLOOKUP(Cal_Energy_Switching!G$4,Switching!$B$23:$E$31,2,0)/12,0)</f>
        <v>132222.85447022918</v>
      </c>
      <c r="H270" s="35">
        <f t="shared" si="20"/>
        <v>14139.568243507434</v>
      </c>
      <c r="I270" s="1">
        <f>Cal_Energy!I269+IFERROR(VLOOKUP(Cal_Energy_Switching!I$4,Switching!$B$35:$E$44,2,0)/12,0)-IFERROR(VLOOKUP(Cal_Energy_Switching!I$4,Switching!$B$23:$E$31,2,0)/12,0)</f>
        <v>723.82490814744881</v>
      </c>
      <c r="J270" s="1">
        <f>Cal_Energy!J269+IFERROR(VLOOKUP(Cal_Energy_Switching!J$4,Switching!$B$35:$E$44,2,0)/12,0)-IFERROR(VLOOKUP(Cal_Energy_Switching!J$4,Switching!$B$23:$E$31,2,0)/12,0)</f>
        <v>13415.743335359984</v>
      </c>
      <c r="K270" s="6">
        <f>Cal_Energy!K269+IFERROR(VLOOKUP(Cal_Energy_Switching!K$4,Switching!$B$35:$E$44,2,0)/12,0)-IFERROR(VLOOKUP(Cal_Energy_Switching!K$4,Switching!$B$23:$E$31,2,0)/12,0)</f>
        <v>304814.91831407812</v>
      </c>
      <c r="L270" s="6">
        <f>Cal_Energy!L269+IFERROR(VLOOKUP(Cal_Energy_Switching!L$4,Switching!$B$35:$E$44,2,0)/12,0)-IFERROR(VLOOKUP(Cal_Energy_Switching!L$4,Switching!$B$23:$E$31,2,0)/12,0)</f>
        <v>25293.087128171988</v>
      </c>
      <c r="M270" s="6">
        <f>Cal_Energy!M269+IFERROR(VLOOKUP(Cal_Energy_Switching!M$4,Switching!$B$35:$E$44,2,0)/12,0)-IFERROR(VLOOKUP(Cal_Energy_Switching!M$4,Switching!$B$23:$E$31,2,0)/12,0)</f>
        <v>217395.46570611928</v>
      </c>
      <c r="N270" s="6">
        <f>Cal_Energy!N269+IFERROR(VLOOKUP(Cal_Energy_Switching!N$4,Switching!$B$35:$E$44,2,0)/12,0)-IFERROR(VLOOKUP(Cal_Energy_Switching!N$4,Switching!$B$23:$E$31,2,0)/12,0)</f>
        <v>126259.85773792335</v>
      </c>
      <c r="O270" s="6">
        <f>Cal_Energy!O269+IFERROR(VLOOKUP(Cal_Energy_Switching!O$4,Switching!$B$35:$E$44,2,0)/12,0)-IFERROR(VLOOKUP(Cal_Energy_Switching!O$4,Switching!$B$23:$E$31,2,0)/12,0)</f>
        <v>165673.90065414534</v>
      </c>
      <c r="P270" s="6">
        <f>Cal_Energy!P269+IFERROR(VLOOKUP(Cal_Energy_Switching!P$4,Switching!$B$35:$E$44,2,0)/12,0)-IFERROR(VLOOKUP(Cal_Energy_Switching!P$4,Switching!$B$23:$E$31,2,0)/12,0)</f>
        <v>0</v>
      </c>
      <c r="Q270" s="6">
        <f>Cal_Energy!Q269+IFERROR(VLOOKUP(Cal_Energy_Switching!Q$4,Switching!$B$35:$E$44,2,0)/12,0)-IFERROR(VLOOKUP(Cal_Energy_Switching!Q$4,Switching!$B$23:$E$31,2,0)/12,0)</f>
        <v>27132.630158048043</v>
      </c>
      <c r="R270" s="6">
        <f>Cal_Energy!R269+IFERROR(VLOOKUP(Cal_Energy_Switching!R$4,Switching!$B$35:$E$44,2,0)/12,0)-IFERROR(VLOOKUP(Cal_Energy_Switching!R$4,Switching!$B$23:$E$31,2,0)/12,0)</f>
        <v>23389.910609829978</v>
      </c>
      <c r="S270" s="6">
        <f>Cal_Energy!S269+IFERROR(VLOOKUP(Cal_Energy_Switching!S$4,Switching!$B$35:$E$44,2,0)/12,0)-IFERROR(VLOOKUP(Cal_Energy_Switching!S$4,Switching!$B$23:$E$31,2,0)/12,0)</f>
        <v>112793.499236503</v>
      </c>
      <c r="T270" s="6">
        <f>Cal_Energy!T269+IFERROR(VLOOKUP(Cal_Energy_Switching!T$4,Switching!$B$35:$E$44,2,0)/12,0)-IFERROR(VLOOKUP(Cal_Energy_Switching!T$4,Switching!$B$23:$E$31,2,0)/12,0)</f>
        <v>8.6449813755241287</v>
      </c>
      <c r="U270" s="6">
        <f>Cal_Energy!U269+IFERROR(VLOOKUP(Cal_Energy_Switching!U$4,Switching!$B$35:$E$44,2,0)/12,0)-IFERROR(VLOOKUP(Cal_Energy_Switching!U$4,Switching!$B$23:$E$31,2,0)/12,0)</f>
        <v>101.00819322001463</v>
      </c>
      <c r="V270" s="6">
        <f>Cal_Energy!V269+IFERROR(VLOOKUP(Cal_Energy_Switching!V$4,Switching!$B$35:$E$44,2,0)/12,0)-IFERROR(VLOOKUP(Cal_Energy_Switching!V$4,Switching!$B$23:$E$31,2,0)/12,0)</f>
        <v>44549.468970203568</v>
      </c>
      <c r="W270" s="6">
        <f>Cal_Energy!W269+IFERROR(VLOOKUP(Cal_Energy_Switching!W$4,Switching!$B$35:$E$44,2,0)/12,0)-IFERROR(VLOOKUP(Cal_Energy_Switching!W$4,Switching!$B$23:$E$31,2,0)/12,0)</f>
        <v>8479.7327356748137</v>
      </c>
      <c r="X270" s="6">
        <f>Cal_Energy!X269+IFERROR(VLOOKUP(Cal_Energy_Switching!X$4,Switching!$B$35:$E$44,2,0)/12,0)-IFERROR(VLOOKUP(Cal_Energy_Switching!X$4,Switching!$B$23:$E$31,2,0)/12,0)</f>
        <v>19828.95606984659</v>
      </c>
      <c r="Y270" s="35">
        <f t="shared" si="21"/>
        <v>8040.6710733871314</v>
      </c>
      <c r="Z270" s="1">
        <f>Cal_Energy!Z269+IFERROR(VLOOKUP(Cal_Energy_Switching!Z$4,Switching!$B$35:$E$44,2,0)/12,0)-IFERROR(VLOOKUP(Cal_Energy_Switching!Z$4,Switching!$B$23:$E$31,2,0)/12,0)</f>
        <v>4176.962614705345</v>
      </c>
      <c r="AA270" s="1">
        <f>Cal_Energy!AA269+IFERROR(VLOOKUP(Cal_Energy_Switching!AA$4,Switching!$B$35:$E$44,2,0)/12,0)-IFERROR(VLOOKUP(Cal_Energy_Switching!AA$4,Switching!$B$23:$E$31,2,0)/12,0)</f>
        <v>3863.7084586817864</v>
      </c>
      <c r="AB270" s="6">
        <f>Cal_Energy!AB269+IFERROR(VLOOKUP(Cal_Energy_Switching!AB$4,Switching!$B$35:$E$44,2,0)/12,0)-IFERROR(VLOOKUP(Cal_Energy_Switching!AB$4,Switching!$B$23:$E$31,2,0)/12,0)</f>
        <v>66.009672908818402</v>
      </c>
      <c r="AC270" s="6">
        <f>Cal_Energy!AC269+IFERROR(VLOOKUP(Cal_Energy_Switching!AC$4,Switching!$B$35:$E$44,2,0)/12,0)-IFERROR(VLOOKUP(Cal_Energy_Switching!AC$4,Switching!$B$23:$E$31,2,0)/12,0)</f>
        <v>1159.9692629387487</v>
      </c>
      <c r="AD270" s="6">
        <f>Cal_Energy!AD269+IFERROR(VLOOKUP(Cal_Energy_Switching!AD$4,Switching!$B$35:$E$44,2,0)/12,0)-IFERROR(VLOOKUP(Cal_Energy_Switching!AD$4,Switching!$B$23:$E$31,2,0)/12,0)</f>
        <v>465.69798216607734</v>
      </c>
      <c r="AE270" s="6">
        <f>Cal_Energy!AE269+IFERROR(VLOOKUP(Cal_Energy_Switching!AE$4,Switching!$B$35:$E$44,2,0)/12,0)-IFERROR(VLOOKUP(Cal_Energy_Switching!AE$4,Switching!$B$23:$E$31,2,0)/12,0)</f>
        <v>3437.9522044632899</v>
      </c>
      <c r="AF270" s="6">
        <f>Cal_Energy!AF269+IFERROR(VLOOKUP(Cal_Energy_Switching!AF$4,Switching!$B$35:$E$44,2,0)/12,0)-IFERROR(VLOOKUP(Cal_Energy_Switching!AF$4,Switching!$B$23:$E$31,2,0)/12,0)</f>
        <v>10337.098060072109</v>
      </c>
      <c r="AG270" s="6">
        <f>Cal_Energy!AG269+IFERROR(VLOOKUP(Cal_Energy_Switching!AG$4,Switching!$B$35:$E$44,2,0)/12,0)-IFERROR(VLOOKUP(Cal_Energy_Switching!AG$4,Switching!$B$23:$E$31,2,0)/12,0)</f>
        <v>5800.9343417597711</v>
      </c>
      <c r="AH270" s="6">
        <f>Cal_Energy!AH269+IFERROR(VLOOKUP(Cal_Energy_Switching!AH$4,Switching!$B$35:$E$44,2,0)/12,0)-IFERROR(VLOOKUP(Cal_Energy_Switching!AH$4,Switching!$B$23:$E$31,2,0)/12,0)</f>
        <v>1712.3382171639596</v>
      </c>
      <c r="AI270" s="6">
        <f>Cal_Energy!AI269+IFERROR(VLOOKUP(Cal_Energy_Switching!AI$4,Switching!$B$35:$E$44,2,0)/12,0)-IFERROR(VLOOKUP(Cal_Energy_Switching!AI$4,Switching!$B$23:$E$31,2,0)/12,0)</f>
        <v>3445.6993533573677</v>
      </c>
      <c r="AJ270" s="6">
        <f>Cal_Energy!AJ269+IFERROR(VLOOKUP(Cal_Energy_Switching!AJ$4,Switching!$B$35:$E$44,2,0)/12,0)-IFERROR(VLOOKUP(Cal_Energy_Switching!AJ$4,Switching!$B$23:$E$31,2,0)/12,0)</f>
        <v>648231.38449852658</v>
      </c>
      <c r="AK270" s="35">
        <f t="shared" si="22"/>
        <v>151158.45911701472</v>
      </c>
      <c r="AL270" s="1">
        <f>Cal_Energy!AL269+IFERROR(VLOOKUP(Cal_Energy_Switching!AL$4,Switching!$B$35:$E$44,2,0)/12,0)-IFERROR(VLOOKUP(Cal_Energy_Switching!AL$4,Switching!$B$23:$E$31,2,0)/12,0)</f>
        <v>42505.583222764129</v>
      </c>
      <c r="AM270" s="1">
        <f>Cal_Energy!AM269+IFERROR(VLOOKUP(Cal_Energy_Switching!AM$4,Switching!$B$35:$E$44,2,0)/12,0)-IFERROR(VLOOKUP(Cal_Energy_Switching!AM$4,Switching!$B$23:$E$31,2,0)/12,0)</f>
        <v>108652.8758942506</v>
      </c>
      <c r="AN270" s="6">
        <f>Cal_Energy!AN269+IFERROR(VLOOKUP(Cal_Energy_Switching!AN$4,Switching!$B$35:$E$44,2,0)/12,0)-IFERROR(VLOOKUP(Cal_Energy_Switching!AN$4,Switching!$B$23:$E$31,2,0)/12,0)</f>
        <v>262.06128668218037</v>
      </c>
      <c r="AO270" s="6">
        <f>Cal_Energy!AO269+IFERROR(VLOOKUP(Cal_Energy_Switching!AO$4,Switching!$B$35:$E$44,2,0)/12,0)-IFERROR(VLOOKUP(Cal_Energy_Switching!AO$4,Switching!$B$23:$E$31,2,0)/12,0)</f>
        <v>254.80841955067223</v>
      </c>
      <c r="AP270" s="6">
        <f>Cal_Energy!AP269+IFERROR(VLOOKUP(Cal_Energy_Switching!AP$4,Switching!$B$35:$E$44,2,0)/12,0)-IFERROR(VLOOKUP(Cal_Energy_Switching!AP$4,Switching!$B$23:$E$31,2,0)/12,0)</f>
        <v>6928.3923608677587</v>
      </c>
      <c r="AQ270" s="6">
        <f>Cal_Energy!AQ269+IFERROR(VLOOKUP(Cal_Energy_Switching!AQ$4,Switching!$B$35:$E$44,2,0)/12,0)-IFERROR(VLOOKUP(Cal_Energy_Switching!AQ$4,Switching!$B$23:$E$31,2,0)/12,0)</f>
        <v>79594.03355240883</v>
      </c>
      <c r="AR270" s="6">
        <f>Cal_Energy!AR269+IFERROR(VLOOKUP(Cal_Energy_Switching!AR$4,Switching!$B$35:$E$44,2,0)/12,0)-IFERROR(VLOOKUP(Cal_Energy_Switching!AR$4,Switching!$B$23:$E$31,2,0)/12,0)</f>
        <v>14468.952654704141</v>
      </c>
      <c r="AS270" s="6">
        <f>Cal_Energy!AS269+IFERROR(VLOOKUP(Cal_Energy_Switching!AS$4,Switching!$B$35:$E$44,2,0)/12,0)-IFERROR(VLOOKUP(Cal_Energy_Switching!AS$4,Switching!$B$23:$E$31,2,0)/12,0)</f>
        <v>188355.36079774139</v>
      </c>
      <c r="AT270" s="6">
        <f>Cal_Energy!AT269+IFERROR(VLOOKUP(Cal_Energy_Switching!AT$4,Switching!$B$35:$E$44,2,0)/12,0)-IFERROR(VLOOKUP(Cal_Energy_Switching!AT$4,Switching!$B$23:$E$31,2,0)/12,0)</f>
        <v>35706.556194309669</v>
      </c>
      <c r="AU270" s="6">
        <f>Cal_Energy!AU269+IFERROR(VLOOKUP(Cal_Energy_Switching!AU$4,Switching!$B$35:$E$44,2,0)/12,0)-IFERROR(VLOOKUP(Cal_Energy_Switching!AU$4,Switching!$B$23:$E$31,2,0)/12,0)</f>
        <v>88688.146532270563</v>
      </c>
      <c r="AV270" s="6">
        <f>Cal_Energy!AV269+IFERROR(VLOOKUP(Cal_Energy_Switching!AV$4,Switching!$B$35:$E$44,2,0)/12,0)-IFERROR(VLOOKUP(Cal_Energy_Switching!AV$4,Switching!$B$23:$E$31,2,0)/12,0)</f>
        <v>1336.0106066257258</v>
      </c>
      <c r="AW270" s="6">
        <f>Cal_Energy!AW269+IFERROR(VLOOKUP(Cal_Energy_Switching!AW$4,Switching!$B$35:$E$44,2,0)/12,0)-IFERROR(VLOOKUP(Cal_Energy_Switching!AW$4,Switching!$B$23:$E$31,2,0)/12,0)</f>
        <v>22930.862544958371</v>
      </c>
      <c r="AX270" s="6">
        <f>Cal_Energy!AX269+IFERROR(VLOOKUP(Cal_Energy_Switching!AX$4,Switching!$B$35:$E$44,2,0)/12,0)-IFERROR(VLOOKUP(Cal_Energy_Switching!AX$4,Switching!$B$23:$E$31,2,0)/12,0)</f>
        <v>168469.79067268781</v>
      </c>
      <c r="AY270" s="6">
        <f>Cal_Energy!AY269+IFERROR(VLOOKUP(Cal_Energy_Switching!AY$4,Switching!$B$35:$E$44,2,0)/12,0)-IFERROR(VLOOKUP(Cal_Energy_Switching!AY$4,Switching!$B$23:$E$31,2,0)/12,0)</f>
        <v>27300.388535861643</v>
      </c>
      <c r="AZ270" s="6">
        <f>Cal_Energy!AZ269+IFERROR(VLOOKUP(Cal_Energy_Switching!AZ$4,Switching!$B$35:$E$44,2,0)/12,0)-IFERROR(VLOOKUP(Cal_Energy_Switching!AZ$4,Switching!$B$23:$E$31,2,0)/12,0)</f>
        <v>10990</v>
      </c>
      <c r="BA270" s="6">
        <f>Cal_Energy!BA269+IFERROR(VLOOKUP(Cal_Energy_Switching!BA$4,Switching!$B$35:$E$44,2,0)/12,0)-IFERROR(VLOOKUP(Cal_Energy_Switching!BA$4,Switching!$B$23:$E$31,2,0)/12,0)</f>
        <v>5252.4</v>
      </c>
      <c r="BB270" s="7">
        <f t="shared" si="24"/>
        <v>3431712.862742953</v>
      </c>
    </row>
    <row r="271" spans="1:54" x14ac:dyDescent="0.25">
      <c r="A271">
        <v>2036</v>
      </c>
      <c r="B271">
        <v>8</v>
      </c>
      <c r="C271" t="s">
        <v>377</v>
      </c>
      <c r="D271" s="6">
        <f>Cal_Energy!D270+IFERROR(VLOOKUP(Cal_Energy_Switching!D$4,Switching!$B$35:$E$44,2,0)/12,0)-IFERROR(VLOOKUP(Cal_Energy_Switching!D$4,Switching!$B$23:$E$31,2,0)/12,0)</f>
        <v>651713.84658481425</v>
      </c>
      <c r="E271" s="35">
        <f t="shared" si="23"/>
        <v>230122.11520055518</v>
      </c>
      <c r="F271" s="1">
        <f>Cal_Energy!F270+IFERROR(VLOOKUP(Cal_Energy_Switching!F$4,Switching!$B$35:$E$44,2,0)/12,0)-IFERROR(VLOOKUP(Cal_Energy_Switching!F$4,Switching!$B$23:$E$31,2,0)/12,0)</f>
        <v>92999.21403022208</v>
      </c>
      <c r="G271" s="1">
        <f>Cal_Energy!G270+IFERROR(VLOOKUP(Cal_Energy_Switching!G$4,Switching!$B$35:$E$44,2,0)/12,0)-IFERROR(VLOOKUP(Cal_Energy_Switching!G$4,Switching!$B$23:$E$31,2,0)/12,0)</f>
        <v>137122.90117033309</v>
      </c>
      <c r="H271" s="35">
        <f t="shared" si="20"/>
        <v>14177.311137399467</v>
      </c>
      <c r="I271" s="1">
        <f>Cal_Energy!I270+IFERROR(VLOOKUP(Cal_Energy_Switching!I$4,Switching!$B$35:$E$44,2,0)/12,0)-IFERROR(VLOOKUP(Cal_Energy_Switching!I$4,Switching!$B$23:$E$31,2,0)/12,0)</f>
        <v>725.75702136576899</v>
      </c>
      <c r="J271" s="1">
        <f>Cal_Energy!J270+IFERROR(VLOOKUP(Cal_Energy_Switching!J$4,Switching!$B$35:$E$44,2,0)/12,0)-IFERROR(VLOOKUP(Cal_Energy_Switching!J$4,Switching!$B$23:$E$31,2,0)/12,0)</f>
        <v>13451.554116033698</v>
      </c>
      <c r="K271" s="6">
        <f>Cal_Energy!K270+IFERROR(VLOOKUP(Cal_Energy_Switching!K$4,Switching!$B$35:$E$44,2,0)/12,0)-IFERROR(VLOOKUP(Cal_Energy_Switching!K$4,Switching!$B$23:$E$31,2,0)/12,0)</f>
        <v>305967.04128304863</v>
      </c>
      <c r="L271" s="6">
        <f>Cal_Energy!L270+IFERROR(VLOOKUP(Cal_Energy_Switching!L$4,Switching!$B$35:$E$44,2,0)/12,0)-IFERROR(VLOOKUP(Cal_Energy_Switching!L$4,Switching!$B$23:$E$31,2,0)/12,0)</f>
        <v>25413.133992209609</v>
      </c>
      <c r="M271" s="6">
        <f>Cal_Energy!M270+IFERROR(VLOOKUP(Cal_Energy_Switching!M$4,Switching!$B$35:$E$44,2,0)/12,0)-IFERROR(VLOOKUP(Cal_Energy_Switching!M$4,Switching!$B$23:$E$31,2,0)/12,0)</f>
        <v>218758.44344465769</v>
      </c>
      <c r="N271" s="6">
        <f>Cal_Energy!N270+IFERROR(VLOOKUP(Cal_Energy_Switching!N$4,Switching!$B$35:$E$44,2,0)/12,0)-IFERROR(VLOOKUP(Cal_Energy_Switching!N$4,Switching!$B$23:$E$31,2,0)/12,0)</f>
        <v>126712.64251139581</v>
      </c>
      <c r="O271" s="6">
        <f>Cal_Energy!O270+IFERROR(VLOOKUP(Cal_Energy_Switching!O$4,Switching!$B$35:$E$44,2,0)/12,0)-IFERROR(VLOOKUP(Cal_Energy_Switching!O$4,Switching!$B$23:$E$31,2,0)/12,0)</f>
        <v>166582.5728419013</v>
      </c>
      <c r="P271" s="6">
        <f>Cal_Energy!P270+IFERROR(VLOOKUP(Cal_Energy_Switching!P$4,Switching!$B$35:$E$44,2,0)/12,0)-IFERROR(VLOOKUP(Cal_Energy_Switching!P$4,Switching!$B$23:$E$31,2,0)/12,0)</f>
        <v>0</v>
      </c>
      <c r="Q271" s="6">
        <f>Cal_Energy!Q270+IFERROR(VLOOKUP(Cal_Energy_Switching!Q$4,Switching!$B$35:$E$44,2,0)/12,0)-IFERROR(VLOOKUP(Cal_Energy_Switching!Q$4,Switching!$B$23:$E$31,2,0)/12,0)</f>
        <v>28272.537720497938</v>
      </c>
      <c r="R271" s="6">
        <f>Cal_Energy!R270+IFERROR(VLOOKUP(Cal_Energy_Switching!R$4,Switching!$B$35:$E$44,2,0)/12,0)-IFERROR(VLOOKUP(Cal_Energy_Switching!R$4,Switching!$B$23:$E$31,2,0)/12,0)</f>
        <v>22118.31529667024</v>
      </c>
      <c r="S271" s="6">
        <f>Cal_Energy!S270+IFERROR(VLOOKUP(Cal_Energy_Switching!S$4,Switching!$B$35:$E$44,2,0)/12,0)-IFERROR(VLOOKUP(Cal_Energy_Switching!S$4,Switching!$B$23:$E$31,2,0)/12,0)</f>
        <v>127400.65353425177</v>
      </c>
      <c r="T271" s="6">
        <f>Cal_Energy!T270+IFERROR(VLOOKUP(Cal_Energy_Switching!T$4,Switching!$B$35:$E$44,2,0)/12,0)-IFERROR(VLOOKUP(Cal_Energy_Switching!T$4,Switching!$B$23:$E$31,2,0)/12,0)</f>
        <v>12.56415135213863</v>
      </c>
      <c r="U271" s="6">
        <f>Cal_Energy!U270+IFERROR(VLOOKUP(Cal_Energy_Switching!U$4,Switching!$B$35:$E$44,2,0)/12,0)-IFERROR(VLOOKUP(Cal_Energy_Switching!U$4,Switching!$B$23:$E$31,2,0)/12,0)</f>
        <v>100.13281844494796</v>
      </c>
      <c r="V271" s="6">
        <f>Cal_Energy!V270+IFERROR(VLOOKUP(Cal_Energy_Switching!V$4,Switching!$B$35:$E$44,2,0)/12,0)-IFERROR(VLOOKUP(Cal_Energy_Switching!V$4,Switching!$B$23:$E$31,2,0)/12,0)</f>
        <v>46590.42742533984</v>
      </c>
      <c r="W271" s="6">
        <f>Cal_Energy!W270+IFERROR(VLOOKUP(Cal_Energy_Switching!W$4,Switching!$B$35:$E$44,2,0)/12,0)-IFERROR(VLOOKUP(Cal_Energy_Switching!W$4,Switching!$B$23:$E$31,2,0)/12,0)</f>
        <v>8878.6965714095277</v>
      </c>
      <c r="X271" s="6">
        <f>Cal_Energy!X270+IFERROR(VLOOKUP(Cal_Energy_Switching!X$4,Switching!$B$35:$E$44,2,0)/12,0)-IFERROR(VLOOKUP(Cal_Energy_Switching!X$4,Switching!$B$23:$E$31,2,0)/12,0)</f>
        <v>24871.082575998615</v>
      </c>
      <c r="Y271" s="35">
        <f t="shared" si="21"/>
        <v>8262.3464770198698</v>
      </c>
      <c r="Z271" s="1">
        <f>Cal_Energy!Z270+IFERROR(VLOOKUP(Cal_Energy_Switching!Z$4,Switching!$B$35:$E$44,2,0)/12,0)-IFERROR(VLOOKUP(Cal_Energy_Switching!Z$4,Switching!$B$23:$E$31,2,0)/12,0)</f>
        <v>4292.1184101759864</v>
      </c>
      <c r="AA271" s="1">
        <f>Cal_Energy!AA270+IFERROR(VLOOKUP(Cal_Energy_Switching!AA$4,Switching!$B$35:$E$44,2,0)/12,0)-IFERROR(VLOOKUP(Cal_Energy_Switching!AA$4,Switching!$B$23:$E$31,2,0)/12,0)</f>
        <v>3970.2280668438843</v>
      </c>
      <c r="AB271" s="6">
        <f>Cal_Energy!AB270+IFERROR(VLOOKUP(Cal_Energy_Switching!AB$4,Switching!$B$35:$E$44,2,0)/12,0)-IFERROR(VLOOKUP(Cal_Energy_Switching!AB$4,Switching!$B$23:$E$31,2,0)/12,0)</f>
        <v>69.211328868254185</v>
      </c>
      <c r="AC271" s="6">
        <f>Cal_Energy!AC270+IFERROR(VLOOKUP(Cal_Energy_Switching!AC$4,Switching!$B$35:$E$44,2,0)/12,0)-IFERROR(VLOOKUP(Cal_Energy_Switching!AC$4,Switching!$B$23:$E$31,2,0)/12,0)</f>
        <v>1155.9724635433363</v>
      </c>
      <c r="AD271" s="6">
        <f>Cal_Energy!AD270+IFERROR(VLOOKUP(Cal_Energy_Switching!AD$4,Switching!$B$35:$E$44,2,0)/12,0)-IFERROR(VLOOKUP(Cal_Energy_Switching!AD$4,Switching!$B$23:$E$31,2,0)/12,0)</f>
        <v>484.9531465757733</v>
      </c>
      <c r="AE271" s="6">
        <f>Cal_Energy!AE270+IFERROR(VLOOKUP(Cal_Energy_Switching!AE$4,Switching!$B$35:$E$44,2,0)/12,0)-IFERROR(VLOOKUP(Cal_Energy_Switching!AE$4,Switching!$B$23:$E$31,2,0)/12,0)</f>
        <v>3428.020126383969</v>
      </c>
      <c r="AF271" s="6">
        <f>Cal_Energy!AF270+IFERROR(VLOOKUP(Cal_Energy_Switching!AF$4,Switching!$B$35:$E$44,2,0)/12,0)-IFERROR(VLOOKUP(Cal_Energy_Switching!AF$4,Switching!$B$23:$E$31,2,0)/12,0)</f>
        <v>10389.614088601789</v>
      </c>
      <c r="AG271" s="6">
        <f>Cal_Energy!AG270+IFERROR(VLOOKUP(Cal_Energy_Switching!AG$4,Switching!$B$35:$E$44,2,0)/12,0)-IFERROR(VLOOKUP(Cal_Energy_Switching!AG$4,Switching!$B$23:$E$31,2,0)/12,0)</f>
        <v>5784.1757222709439</v>
      </c>
      <c r="AH271" s="6">
        <f>Cal_Energy!AH270+IFERROR(VLOOKUP(Cal_Energy_Switching!AH$4,Switching!$B$35:$E$44,2,0)/12,0)-IFERROR(VLOOKUP(Cal_Energy_Switching!AH$4,Switching!$B$23:$E$31,2,0)/12,0)</f>
        <v>1707.3913546540621</v>
      </c>
      <c r="AI271" s="6">
        <f>Cal_Energy!AI270+IFERROR(VLOOKUP(Cal_Energy_Switching!AI$4,Switching!$B$35:$E$44,2,0)/12,0)-IFERROR(VLOOKUP(Cal_Energy_Switching!AI$4,Switching!$B$23:$E$31,2,0)/12,0)</f>
        <v>3463.2046962005943</v>
      </c>
      <c r="AJ271" s="6">
        <f>Cal_Energy!AJ270+IFERROR(VLOOKUP(Cal_Energy_Switching!AJ$4,Switching!$B$35:$E$44,2,0)/12,0)-IFERROR(VLOOKUP(Cal_Energy_Switching!AJ$4,Switching!$B$23:$E$31,2,0)/12,0)</f>
        <v>648778.31980631629</v>
      </c>
      <c r="AK271" s="35">
        <f t="shared" si="22"/>
        <v>152360.19546955131</v>
      </c>
      <c r="AL271" s="1">
        <f>Cal_Energy!AL270+IFERROR(VLOOKUP(Cal_Energy_Switching!AL$4,Switching!$B$35:$E$44,2,0)/12,0)-IFERROR(VLOOKUP(Cal_Energy_Switching!AL$4,Switching!$B$23:$E$31,2,0)/12,0)</f>
        <v>42842.069401474379</v>
      </c>
      <c r="AM271" s="1">
        <f>Cal_Energy!AM270+IFERROR(VLOOKUP(Cal_Energy_Switching!AM$4,Switching!$B$35:$E$44,2,0)/12,0)-IFERROR(VLOOKUP(Cal_Energy_Switching!AM$4,Switching!$B$23:$E$31,2,0)/12,0)</f>
        <v>109518.12606807695</v>
      </c>
      <c r="AN271" s="6">
        <f>Cal_Energy!AN270+IFERROR(VLOOKUP(Cal_Energy_Switching!AN$4,Switching!$B$35:$E$44,2,0)/12,0)-IFERROR(VLOOKUP(Cal_Energy_Switching!AN$4,Switching!$B$23:$E$31,2,0)/12,0)</f>
        <v>257.2357027498511</v>
      </c>
      <c r="AO271" s="6">
        <f>Cal_Energy!AO270+IFERROR(VLOOKUP(Cal_Energy_Switching!AO$4,Switching!$B$35:$E$44,2,0)/12,0)-IFERROR(VLOOKUP(Cal_Energy_Switching!AO$4,Switching!$B$23:$E$31,2,0)/12,0)</f>
        <v>253.60188545661069</v>
      </c>
      <c r="AP271" s="6">
        <f>Cal_Energy!AP270+IFERROR(VLOOKUP(Cal_Energy_Switching!AP$4,Switching!$B$35:$E$44,2,0)/12,0)-IFERROR(VLOOKUP(Cal_Energy_Switching!AP$4,Switching!$B$23:$E$31,2,0)/12,0)</f>
        <v>7407.8093621737153</v>
      </c>
      <c r="AQ271" s="6">
        <f>Cal_Energy!AQ270+IFERROR(VLOOKUP(Cal_Energy_Switching!AQ$4,Switching!$B$35:$E$44,2,0)/12,0)-IFERROR(VLOOKUP(Cal_Energy_Switching!AQ$4,Switching!$B$23:$E$31,2,0)/12,0)</f>
        <v>86502.273814319633</v>
      </c>
      <c r="AR271" s="6">
        <f>Cal_Energy!AR270+IFERROR(VLOOKUP(Cal_Energy_Switching!AR$4,Switching!$B$35:$E$44,2,0)/12,0)-IFERROR(VLOOKUP(Cal_Energy_Switching!AR$4,Switching!$B$23:$E$31,2,0)/12,0)</f>
        <v>14459.223154520445</v>
      </c>
      <c r="AS271" s="6">
        <f>Cal_Energy!AS270+IFERROR(VLOOKUP(Cal_Energy_Switching!AS$4,Switching!$B$35:$E$44,2,0)/12,0)-IFERROR(VLOOKUP(Cal_Energy_Switching!AS$4,Switching!$B$23:$E$31,2,0)/12,0)</f>
        <v>189928.51534042056</v>
      </c>
      <c r="AT271" s="6">
        <f>Cal_Energy!AT270+IFERROR(VLOOKUP(Cal_Energy_Switching!AT$4,Switching!$B$35:$E$44,2,0)/12,0)-IFERROR(VLOOKUP(Cal_Energy_Switching!AT$4,Switching!$B$23:$E$31,2,0)/12,0)</f>
        <v>35683.85402721438</v>
      </c>
      <c r="AU271" s="6">
        <f>Cal_Energy!AU270+IFERROR(VLOOKUP(Cal_Energy_Switching!AU$4,Switching!$B$35:$E$44,2,0)/12,0)-IFERROR(VLOOKUP(Cal_Energy_Switching!AU$4,Switching!$B$23:$E$31,2,0)/12,0)</f>
        <v>89428.45455235483</v>
      </c>
      <c r="AV271" s="6">
        <f>Cal_Energy!AV270+IFERROR(VLOOKUP(Cal_Energy_Switching!AV$4,Switching!$B$35:$E$44,2,0)/12,0)-IFERROR(VLOOKUP(Cal_Energy_Switching!AV$4,Switching!$B$23:$E$31,2,0)/12,0)</f>
        <v>1396.0680154175936</v>
      </c>
      <c r="AW271" s="6">
        <f>Cal_Energy!AW270+IFERROR(VLOOKUP(Cal_Energy_Switching!AW$4,Switching!$B$35:$E$44,2,0)/12,0)-IFERROR(VLOOKUP(Cal_Energy_Switching!AW$4,Switching!$B$23:$E$31,2,0)/12,0)</f>
        <v>22799.869299791637</v>
      </c>
      <c r="AX271" s="6">
        <f>Cal_Energy!AX270+IFERROR(VLOOKUP(Cal_Energy_Switching!AX$4,Switching!$B$35:$E$44,2,0)/12,0)-IFERROR(VLOOKUP(Cal_Energy_Switching!AX$4,Switching!$B$23:$E$31,2,0)/12,0)</f>
        <v>176042.97836845322</v>
      </c>
      <c r="AY271" s="6">
        <f>Cal_Energy!AY270+IFERROR(VLOOKUP(Cal_Energy_Switching!AY$4,Switching!$B$35:$E$44,2,0)/12,0)-IFERROR(VLOOKUP(Cal_Energy_Switching!AY$4,Switching!$B$23:$E$31,2,0)/12,0)</f>
        <v>27162.578100444251</v>
      </c>
      <c r="AZ271" s="6">
        <f>Cal_Energy!AZ270+IFERROR(VLOOKUP(Cal_Energy_Switching!AZ$4,Switching!$B$35:$E$44,2,0)/12,0)-IFERROR(VLOOKUP(Cal_Energy_Switching!AZ$4,Switching!$B$23:$E$31,2,0)/12,0)</f>
        <v>10824.2</v>
      </c>
      <c r="BA271" s="6">
        <f>Cal_Energy!BA270+IFERROR(VLOOKUP(Cal_Energy_Switching!BA$4,Switching!$B$35:$E$44,2,0)/12,0)-IFERROR(VLOOKUP(Cal_Energy_Switching!BA$4,Switching!$B$23:$E$31,2,0)/12,0)</f>
        <v>5119.5</v>
      </c>
      <c r="BB271" s="7">
        <f t="shared" si="24"/>
        <v>3500841.0833932506</v>
      </c>
    </row>
    <row r="272" spans="1:54" x14ac:dyDescent="0.25">
      <c r="A272">
        <v>2036</v>
      </c>
      <c r="B272">
        <v>9</v>
      </c>
      <c r="C272" t="s">
        <v>378</v>
      </c>
      <c r="D272" s="6">
        <f>Cal_Energy!D271+IFERROR(VLOOKUP(Cal_Energy_Switching!D$4,Switching!$B$35:$E$44,2,0)/12,0)-IFERROR(VLOOKUP(Cal_Energy_Switching!D$4,Switching!$B$23:$E$31,2,0)/12,0)</f>
        <v>514730.92779258132</v>
      </c>
      <c r="E272" s="35">
        <f t="shared" si="23"/>
        <v>190192.22642880023</v>
      </c>
      <c r="F272" s="1">
        <f>Cal_Energy!F271+IFERROR(VLOOKUP(Cal_Energy_Switching!F$4,Switching!$B$35:$E$44,2,0)/12,0)-IFERROR(VLOOKUP(Cal_Energy_Switching!F$4,Switching!$B$23:$E$31,2,0)/12,0)</f>
        <v>77027.258521520111</v>
      </c>
      <c r="G272" s="1">
        <f>Cal_Energy!G271+IFERROR(VLOOKUP(Cal_Energy_Switching!G$4,Switching!$B$35:$E$44,2,0)/12,0)-IFERROR(VLOOKUP(Cal_Energy_Switching!G$4,Switching!$B$23:$E$31,2,0)/12,0)</f>
        <v>113164.96790728012</v>
      </c>
      <c r="H272" s="35">
        <f t="shared" si="20"/>
        <v>11850.196045879386</v>
      </c>
      <c r="I272" s="1">
        <f>Cal_Energy!I271+IFERROR(VLOOKUP(Cal_Energy_Switching!I$4,Switching!$B$35:$E$44,2,0)/12,0)-IFERROR(VLOOKUP(Cal_Energy_Switching!I$4,Switching!$B$23:$E$31,2,0)/12,0)</f>
        <v>606.62864075616199</v>
      </c>
      <c r="J272" s="1">
        <f>Cal_Energy!J271+IFERROR(VLOOKUP(Cal_Energy_Switching!J$4,Switching!$B$35:$E$44,2,0)/12,0)-IFERROR(VLOOKUP(Cal_Energy_Switching!J$4,Switching!$B$23:$E$31,2,0)/12,0)</f>
        <v>11243.567405123224</v>
      </c>
      <c r="K272" s="6">
        <f>Cal_Energy!K271+IFERROR(VLOOKUP(Cal_Energy_Switching!K$4,Switching!$B$35:$E$44,2,0)/12,0)-IFERROR(VLOOKUP(Cal_Energy_Switching!K$4,Switching!$B$23:$E$31,2,0)/12,0)</f>
        <v>257249.75206206093</v>
      </c>
      <c r="L272" s="6">
        <f>Cal_Energy!L271+IFERROR(VLOOKUP(Cal_Energy_Switching!L$4,Switching!$B$35:$E$44,2,0)/12,0)-IFERROR(VLOOKUP(Cal_Energy_Switching!L$4,Switching!$B$23:$E$31,2,0)/12,0)</f>
        <v>20336.97636589397</v>
      </c>
      <c r="M272" s="6">
        <f>Cal_Energy!M271+IFERROR(VLOOKUP(Cal_Energy_Switching!M$4,Switching!$B$35:$E$44,2,0)/12,0)-IFERROR(VLOOKUP(Cal_Energy_Switching!M$4,Switching!$B$23:$E$31,2,0)/12,0)</f>
        <v>187974.05720029661</v>
      </c>
      <c r="N272" s="6">
        <f>Cal_Energy!N271+IFERROR(VLOOKUP(Cal_Energy_Switching!N$4,Switching!$B$35:$E$44,2,0)/12,0)-IFERROR(VLOOKUP(Cal_Energy_Switching!N$4,Switching!$B$23:$E$31,2,0)/12,0)</f>
        <v>107566.72896032127</v>
      </c>
      <c r="O272" s="6">
        <f>Cal_Energy!O271+IFERROR(VLOOKUP(Cal_Energy_Switching!O$4,Switching!$B$35:$E$44,2,0)/12,0)-IFERROR(VLOOKUP(Cal_Energy_Switching!O$4,Switching!$B$23:$E$31,2,0)/12,0)</f>
        <v>146059.18877886748</v>
      </c>
      <c r="P272" s="6">
        <f>Cal_Energy!P271+IFERROR(VLOOKUP(Cal_Energy_Switching!P$4,Switching!$B$35:$E$44,2,0)/12,0)-IFERROR(VLOOKUP(Cal_Energy_Switching!P$4,Switching!$B$23:$E$31,2,0)/12,0)</f>
        <v>0</v>
      </c>
      <c r="Q272" s="6">
        <f>Cal_Energy!Q271+IFERROR(VLOOKUP(Cal_Energy_Switching!Q$4,Switching!$B$35:$E$44,2,0)/12,0)-IFERROR(VLOOKUP(Cal_Energy_Switching!Q$4,Switching!$B$23:$E$31,2,0)/12,0)</f>
        <v>23229.596926500893</v>
      </c>
      <c r="R272" s="6">
        <f>Cal_Energy!R271+IFERROR(VLOOKUP(Cal_Energy_Switching!R$4,Switching!$B$35:$E$44,2,0)/12,0)-IFERROR(VLOOKUP(Cal_Energy_Switching!R$4,Switching!$B$23:$E$31,2,0)/12,0)</f>
        <v>18590.004418880468</v>
      </c>
      <c r="S272" s="6">
        <f>Cal_Energy!S271+IFERROR(VLOOKUP(Cal_Energy_Switching!S$4,Switching!$B$35:$E$44,2,0)/12,0)-IFERROR(VLOOKUP(Cal_Energy_Switching!S$4,Switching!$B$23:$E$31,2,0)/12,0)</f>
        <v>109739.94723774435</v>
      </c>
      <c r="T272" s="6">
        <f>Cal_Energy!T271+IFERROR(VLOOKUP(Cal_Energy_Switching!T$4,Switching!$B$35:$E$44,2,0)/12,0)-IFERROR(VLOOKUP(Cal_Energy_Switching!T$4,Switching!$B$23:$E$31,2,0)/12,0)</f>
        <v>12.736542722453931</v>
      </c>
      <c r="U272" s="6">
        <f>Cal_Energy!U271+IFERROR(VLOOKUP(Cal_Energy_Switching!U$4,Switching!$B$35:$E$44,2,0)/12,0)-IFERROR(VLOOKUP(Cal_Energy_Switching!U$4,Switching!$B$23:$E$31,2,0)/12,0)</f>
        <v>91.924607410814829</v>
      </c>
      <c r="V272" s="6">
        <f>Cal_Energy!V271+IFERROR(VLOOKUP(Cal_Energy_Switching!V$4,Switching!$B$35:$E$44,2,0)/12,0)-IFERROR(VLOOKUP(Cal_Energy_Switching!V$4,Switching!$B$23:$E$31,2,0)/12,0)</f>
        <v>45641.535759228333</v>
      </c>
      <c r="W272" s="6">
        <f>Cal_Energy!W271+IFERROR(VLOOKUP(Cal_Energy_Switching!W$4,Switching!$B$35:$E$44,2,0)/12,0)-IFERROR(VLOOKUP(Cal_Energy_Switching!W$4,Switching!$B$23:$E$31,2,0)/12,0)</f>
        <v>8619.0393639994927</v>
      </c>
      <c r="X272" s="6">
        <f>Cal_Energy!X271+IFERROR(VLOOKUP(Cal_Energy_Switching!X$4,Switching!$B$35:$E$44,2,0)/12,0)-IFERROR(VLOOKUP(Cal_Energy_Switching!X$4,Switching!$B$23:$E$31,2,0)/12,0)</f>
        <v>32481.865887096461</v>
      </c>
      <c r="Y272" s="35">
        <f t="shared" si="21"/>
        <v>6868.8816141526022</v>
      </c>
      <c r="Z272" s="1">
        <f>Cal_Energy!Z271+IFERROR(VLOOKUP(Cal_Energy_Switching!Z$4,Switching!$B$35:$E$44,2,0)/12,0)-IFERROR(VLOOKUP(Cal_Energy_Switching!Z$4,Switching!$B$23:$E$31,2,0)/12,0)</f>
        <v>3568.2421834308689</v>
      </c>
      <c r="AA272" s="1">
        <f>Cal_Energy!AA271+IFERROR(VLOOKUP(Cal_Energy_Switching!AA$4,Switching!$B$35:$E$44,2,0)/12,0)-IFERROR(VLOOKUP(Cal_Energy_Switching!AA$4,Switching!$B$23:$E$31,2,0)/12,0)</f>
        <v>3300.6394307217338</v>
      </c>
      <c r="AB272" s="6">
        <f>Cal_Energy!AB271+IFERROR(VLOOKUP(Cal_Energy_Switching!AB$4,Switching!$B$35:$E$44,2,0)/12,0)-IFERROR(VLOOKUP(Cal_Energy_Switching!AB$4,Switching!$B$23:$E$31,2,0)/12,0)</f>
        <v>66.803401385709179</v>
      </c>
      <c r="AC272" s="6">
        <f>Cal_Energy!AC271+IFERROR(VLOOKUP(Cal_Energy_Switching!AC$4,Switching!$B$35:$E$44,2,0)/12,0)-IFERROR(VLOOKUP(Cal_Energy_Switching!AC$4,Switching!$B$23:$E$31,2,0)/12,0)</f>
        <v>1020.0897192693564</v>
      </c>
      <c r="AD272" s="6">
        <f>Cal_Energy!AD271+IFERROR(VLOOKUP(Cal_Energy_Switching!AD$4,Switching!$B$35:$E$44,2,0)/12,0)-IFERROR(VLOOKUP(Cal_Energy_Switching!AD$4,Switching!$B$23:$E$31,2,0)/12,0)</f>
        <v>476.0715694215113</v>
      </c>
      <c r="AE272" s="6">
        <f>Cal_Energy!AE271+IFERROR(VLOOKUP(Cal_Energy_Switching!AE$4,Switching!$B$35:$E$44,2,0)/12,0)-IFERROR(VLOOKUP(Cal_Energy_Switching!AE$4,Switching!$B$23:$E$31,2,0)/12,0)</f>
        <v>2964.4609944669014</v>
      </c>
      <c r="AF272" s="6">
        <f>Cal_Energy!AF271+IFERROR(VLOOKUP(Cal_Energy_Switching!AF$4,Switching!$B$35:$E$44,2,0)/12,0)-IFERROR(VLOOKUP(Cal_Energy_Switching!AF$4,Switching!$B$23:$E$31,2,0)/12,0)</f>
        <v>8675.7824244171952</v>
      </c>
      <c r="AG272" s="6">
        <f>Cal_Energy!AG271+IFERROR(VLOOKUP(Cal_Energy_Switching!AG$4,Switching!$B$35:$E$44,2,0)/12,0)-IFERROR(VLOOKUP(Cal_Energy_Switching!AG$4,Switching!$B$23:$E$31,2,0)/12,0)</f>
        <v>5002.0019374571239</v>
      </c>
      <c r="AH272" s="6">
        <f>Cal_Energy!AH271+IFERROR(VLOOKUP(Cal_Energy_Switching!AH$4,Switching!$B$35:$E$44,2,0)/12,0)-IFERROR(VLOOKUP(Cal_Energy_Switching!AH$4,Switching!$B$23:$E$31,2,0)/12,0)</f>
        <v>1476.50681342442</v>
      </c>
      <c r="AI272" s="6">
        <f>Cal_Energy!AI271+IFERROR(VLOOKUP(Cal_Energy_Switching!AI$4,Switching!$B$35:$E$44,2,0)/12,0)-IFERROR(VLOOKUP(Cal_Energy_Switching!AI$4,Switching!$B$23:$E$31,2,0)/12,0)</f>
        <v>2891.9274748057301</v>
      </c>
      <c r="AJ272" s="6">
        <f>Cal_Energy!AJ271+IFERROR(VLOOKUP(Cal_Energy_Switching!AJ$4,Switching!$B$35:$E$44,2,0)/12,0)-IFERROR(VLOOKUP(Cal_Energy_Switching!AJ$4,Switching!$B$23:$E$31,2,0)/12,0)</f>
        <v>490139.83172169578</v>
      </c>
      <c r="AK272" s="35">
        <f t="shared" si="22"/>
        <v>124316.42289774104</v>
      </c>
      <c r="AL272" s="1">
        <f>Cal_Energy!AL271+IFERROR(VLOOKUP(Cal_Energy_Switching!AL$4,Switching!$B$35:$E$44,2,0)/12,0)-IFERROR(VLOOKUP(Cal_Energy_Switching!AL$4,Switching!$B$23:$E$31,2,0)/12,0)</f>
        <v>34989.813081367494</v>
      </c>
      <c r="AM272" s="1">
        <f>Cal_Energy!AM271+IFERROR(VLOOKUP(Cal_Energy_Switching!AM$4,Switching!$B$35:$E$44,2,0)/12,0)-IFERROR(VLOOKUP(Cal_Energy_Switching!AM$4,Switching!$B$23:$E$31,2,0)/12,0)</f>
        <v>89326.609816373544</v>
      </c>
      <c r="AN272" s="6">
        <f>Cal_Energy!AN271+IFERROR(VLOOKUP(Cal_Energy_Switching!AN$4,Switching!$B$35:$E$44,2,0)/12,0)-IFERROR(VLOOKUP(Cal_Energy_Switching!AN$4,Switching!$B$23:$E$31,2,0)/12,0)</f>
        <v>236.92768319465409</v>
      </c>
      <c r="AO272" s="6">
        <f>Cal_Energy!AO271+IFERROR(VLOOKUP(Cal_Energy_Switching!AO$4,Switching!$B$35:$E$44,2,0)/12,0)-IFERROR(VLOOKUP(Cal_Energy_Switching!AO$4,Switching!$B$23:$E$31,2,0)/12,0)</f>
        <v>222.23474395961128</v>
      </c>
      <c r="AP272" s="6">
        <f>Cal_Energy!AP271+IFERROR(VLOOKUP(Cal_Energy_Switching!AP$4,Switching!$B$35:$E$44,2,0)/12,0)-IFERROR(VLOOKUP(Cal_Energy_Switching!AP$4,Switching!$B$23:$E$31,2,0)/12,0)</f>
        <v>7030.7290527564519</v>
      </c>
      <c r="AQ272" s="6">
        <f>Cal_Energy!AQ271+IFERROR(VLOOKUP(Cal_Energy_Switching!AQ$4,Switching!$B$35:$E$44,2,0)/12,0)-IFERROR(VLOOKUP(Cal_Energy_Switching!AQ$4,Switching!$B$23:$E$31,2,0)/12,0)</f>
        <v>71478.771364649918</v>
      </c>
      <c r="AR272" s="6">
        <f>Cal_Energy!AR271+IFERROR(VLOOKUP(Cal_Energy_Switching!AR$4,Switching!$B$35:$E$44,2,0)/12,0)-IFERROR(VLOOKUP(Cal_Energy_Switching!AR$4,Switching!$B$23:$E$31,2,0)/12,0)</f>
        <v>12833.932785303739</v>
      </c>
      <c r="AS272" s="6">
        <f>Cal_Energy!AS271+IFERROR(VLOOKUP(Cal_Energy_Switching!AS$4,Switching!$B$35:$E$44,2,0)/12,0)-IFERROR(VLOOKUP(Cal_Energy_Switching!AS$4,Switching!$B$23:$E$31,2,0)/12,0)</f>
        <v>161530.53497273778</v>
      </c>
      <c r="AT272" s="6">
        <f>Cal_Energy!AT271+IFERROR(VLOOKUP(Cal_Energy_Switching!AT$4,Switching!$B$35:$E$44,2,0)/12,0)-IFERROR(VLOOKUP(Cal_Energy_Switching!AT$4,Switching!$B$23:$E$31,2,0)/12,0)</f>
        <v>31891.509832375406</v>
      </c>
      <c r="AU272" s="6">
        <f>Cal_Energy!AU271+IFERROR(VLOOKUP(Cal_Energy_Switching!AU$4,Switching!$B$35:$E$44,2,0)/12,0)-IFERROR(VLOOKUP(Cal_Energy_Switching!AU$4,Switching!$B$23:$E$31,2,0)/12,0)</f>
        <v>76064.699085209999</v>
      </c>
      <c r="AV272" s="6">
        <f>Cal_Energy!AV271+IFERROR(VLOOKUP(Cal_Energy_Switching!AV$4,Switching!$B$35:$E$44,2,0)/12,0)-IFERROR(VLOOKUP(Cal_Energy_Switching!AV$4,Switching!$B$23:$E$31,2,0)/12,0)</f>
        <v>1147.9449711007273</v>
      </c>
      <c r="AW272" s="6">
        <f>Cal_Energy!AW271+IFERROR(VLOOKUP(Cal_Energy_Switching!AW$4,Switching!$B$35:$E$44,2,0)/12,0)-IFERROR(VLOOKUP(Cal_Energy_Switching!AW$4,Switching!$B$23:$E$31,2,0)/12,0)</f>
        <v>19523.061138859815</v>
      </c>
      <c r="AX272" s="6">
        <f>Cal_Energy!AX271+IFERROR(VLOOKUP(Cal_Energy_Switching!AX$4,Switching!$B$35:$E$44,2,0)/12,0)-IFERROR(VLOOKUP(Cal_Energy_Switching!AX$4,Switching!$B$23:$E$31,2,0)/12,0)</f>
        <v>144754.87546730399</v>
      </c>
      <c r="AY272" s="6">
        <f>Cal_Energy!AY271+IFERROR(VLOOKUP(Cal_Energy_Switching!AY$4,Switching!$B$35:$E$44,2,0)/12,0)-IFERROR(VLOOKUP(Cal_Energy_Switching!AY$4,Switching!$B$23:$E$31,2,0)/12,0)</f>
        <v>23715.237293958446</v>
      </c>
      <c r="AZ272" s="6">
        <f>Cal_Energy!AZ271+IFERROR(VLOOKUP(Cal_Energy_Switching!AZ$4,Switching!$B$35:$E$44,2,0)/12,0)-IFERROR(VLOOKUP(Cal_Energy_Switching!AZ$4,Switching!$B$23:$E$31,2,0)/12,0)</f>
        <v>8540</v>
      </c>
      <c r="BA272" s="6">
        <f>Cal_Energy!BA271+IFERROR(VLOOKUP(Cal_Energy_Switching!BA$4,Switching!$B$35:$E$44,2,0)/12,0)-IFERROR(VLOOKUP(Cal_Energy_Switching!BA$4,Switching!$B$23:$E$31,2,0)/12,0)</f>
        <v>5318.1</v>
      </c>
      <c r="BB272" s="7">
        <f t="shared" si="24"/>
        <v>2882554.0433379323</v>
      </c>
    </row>
    <row r="273" spans="1:54" x14ac:dyDescent="0.25">
      <c r="A273">
        <v>2036</v>
      </c>
      <c r="B273">
        <v>10</v>
      </c>
      <c r="C273" t="s">
        <v>379</v>
      </c>
      <c r="D273" s="6">
        <f>Cal_Energy!D272+IFERROR(VLOOKUP(Cal_Energy_Switching!D$4,Switching!$B$35:$E$44,2,0)/12,0)-IFERROR(VLOOKUP(Cal_Energy_Switching!D$4,Switching!$B$23:$E$31,2,0)/12,0)</f>
        <v>417174.98242229817</v>
      </c>
      <c r="E273" s="35">
        <f t="shared" si="23"/>
        <v>177952.34643594257</v>
      </c>
      <c r="F273" s="1">
        <f>Cal_Energy!F272+IFERROR(VLOOKUP(Cal_Energy_Switching!F$4,Switching!$B$35:$E$44,2,0)/12,0)-IFERROR(VLOOKUP(Cal_Energy_Switching!F$4,Switching!$B$23:$E$31,2,0)/12,0)</f>
        <v>72131.30652437704</v>
      </c>
      <c r="G273" s="1">
        <f>Cal_Energy!G272+IFERROR(VLOOKUP(Cal_Energy_Switching!G$4,Switching!$B$35:$E$44,2,0)/12,0)-IFERROR(VLOOKUP(Cal_Energy_Switching!G$4,Switching!$B$23:$E$31,2,0)/12,0)</f>
        <v>105821.03991156553</v>
      </c>
      <c r="H273" s="35">
        <f t="shared" si="20"/>
        <v>12817.045622446425</v>
      </c>
      <c r="I273" s="1">
        <f>Cal_Energy!I272+IFERROR(VLOOKUP(Cal_Energy_Switching!I$4,Switching!$B$35:$E$44,2,0)/12,0)-IFERROR(VLOOKUP(Cal_Energy_Switching!I$4,Switching!$B$23:$E$31,2,0)/12,0)</f>
        <v>656.12306617982256</v>
      </c>
      <c r="J273" s="1">
        <f>Cal_Energy!J272+IFERROR(VLOOKUP(Cal_Energy_Switching!J$4,Switching!$B$35:$E$44,2,0)/12,0)-IFERROR(VLOOKUP(Cal_Energy_Switching!J$4,Switching!$B$23:$E$31,2,0)/12,0)</f>
        <v>12160.922556266603</v>
      </c>
      <c r="K273" s="6">
        <f>Cal_Energy!K272+IFERROR(VLOOKUP(Cal_Energy_Switching!K$4,Switching!$B$35:$E$44,2,0)/12,0)-IFERROR(VLOOKUP(Cal_Energy_Switching!K$4,Switching!$B$23:$E$31,2,0)/12,0)</f>
        <v>268289.07018752448</v>
      </c>
      <c r="L273" s="6">
        <f>Cal_Energy!L272+IFERROR(VLOOKUP(Cal_Energy_Switching!L$4,Switching!$B$35:$E$44,2,0)/12,0)-IFERROR(VLOOKUP(Cal_Energy_Switching!L$4,Switching!$B$23:$E$31,2,0)/12,0)</f>
        <v>21487.231640519443</v>
      </c>
      <c r="M273" s="6">
        <f>Cal_Energy!M272+IFERROR(VLOOKUP(Cal_Energy_Switching!M$4,Switching!$B$35:$E$44,2,0)/12,0)-IFERROR(VLOOKUP(Cal_Energy_Switching!M$4,Switching!$B$23:$E$31,2,0)/12,0)</f>
        <v>181540.99896341347</v>
      </c>
      <c r="N273" s="6">
        <f>Cal_Energy!N272+IFERROR(VLOOKUP(Cal_Energy_Switching!N$4,Switching!$B$35:$E$44,2,0)/12,0)-IFERROR(VLOOKUP(Cal_Energy_Switching!N$4,Switching!$B$23:$E$31,2,0)/12,0)</f>
        <v>111905.18526346632</v>
      </c>
      <c r="O273" s="6">
        <f>Cal_Energy!O272+IFERROR(VLOOKUP(Cal_Energy_Switching!O$4,Switching!$B$35:$E$44,2,0)/12,0)-IFERROR(VLOOKUP(Cal_Energy_Switching!O$4,Switching!$B$23:$E$31,2,0)/12,0)</f>
        <v>141770.38718160969</v>
      </c>
      <c r="P273" s="6">
        <f>Cal_Energy!P272+IFERROR(VLOOKUP(Cal_Energy_Switching!P$4,Switching!$B$35:$E$44,2,0)/12,0)-IFERROR(VLOOKUP(Cal_Energy_Switching!P$4,Switching!$B$23:$E$31,2,0)/12,0)</f>
        <v>0</v>
      </c>
      <c r="Q273" s="6">
        <f>Cal_Energy!Q272+IFERROR(VLOOKUP(Cal_Energy_Switching!Q$4,Switching!$B$35:$E$44,2,0)/12,0)-IFERROR(VLOOKUP(Cal_Energy_Switching!Q$4,Switching!$B$23:$E$31,2,0)/12,0)</f>
        <v>21220.031799310815</v>
      </c>
      <c r="R273" s="6">
        <f>Cal_Energy!R272+IFERROR(VLOOKUP(Cal_Energy_Switching!R$4,Switching!$B$35:$E$44,2,0)/12,0)-IFERROR(VLOOKUP(Cal_Energy_Switching!R$4,Switching!$B$23:$E$31,2,0)/12,0)</f>
        <v>17840.797227550756</v>
      </c>
      <c r="S273" s="6">
        <f>Cal_Energy!S272+IFERROR(VLOOKUP(Cal_Energy_Switching!S$4,Switching!$B$35:$E$44,2,0)/12,0)-IFERROR(VLOOKUP(Cal_Energy_Switching!S$4,Switching!$B$23:$E$31,2,0)/12,0)</f>
        <v>117102.82988050261</v>
      </c>
      <c r="T273" s="6">
        <f>Cal_Energy!T272+IFERROR(VLOOKUP(Cal_Energy_Switching!T$4,Switching!$B$35:$E$44,2,0)/12,0)-IFERROR(VLOOKUP(Cal_Energy_Switching!T$4,Switching!$B$23:$E$31,2,0)/12,0)</f>
        <v>13.786940238409059</v>
      </c>
      <c r="U273" s="6">
        <f>Cal_Energy!U272+IFERROR(VLOOKUP(Cal_Energy_Switching!U$4,Switching!$B$35:$E$44,2,0)/12,0)-IFERROR(VLOOKUP(Cal_Energy_Switching!U$4,Switching!$B$23:$E$31,2,0)/12,0)</f>
        <v>95.717469776866906</v>
      </c>
      <c r="V273" s="6">
        <f>Cal_Energy!V272+IFERROR(VLOOKUP(Cal_Energy_Switching!V$4,Switching!$B$35:$E$44,2,0)/12,0)-IFERROR(VLOOKUP(Cal_Energy_Switching!V$4,Switching!$B$23:$E$31,2,0)/12,0)</f>
        <v>45507.52425543344</v>
      </c>
      <c r="W273" s="6">
        <f>Cal_Energy!W272+IFERROR(VLOOKUP(Cal_Energy_Switching!W$4,Switching!$B$35:$E$44,2,0)/12,0)-IFERROR(VLOOKUP(Cal_Energy_Switching!W$4,Switching!$B$23:$E$31,2,0)/12,0)</f>
        <v>10258.781725745657</v>
      </c>
      <c r="X273" s="6">
        <f>Cal_Energy!X272+IFERROR(VLOOKUP(Cal_Energy_Switching!X$4,Switching!$B$35:$E$44,2,0)/12,0)-IFERROR(VLOOKUP(Cal_Energy_Switching!X$4,Switching!$B$23:$E$31,2,0)/12,0)</f>
        <v>42754.221606625695</v>
      </c>
      <c r="Y273" s="35">
        <f t="shared" si="21"/>
        <v>6872.4424500489931</v>
      </c>
      <c r="Z273" s="1">
        <f>Cal_Energy!Z272+IFERROR(VLOOKUP(Cal_Energy_Switching!Z$4,Switching!$B$35:$E$44,2,0)/12,0)-IFERROR(VLOOKUP(Cal_Energy_Switching!Z$4,Switching!$B$23:$E$31,2,0)/12,0)</f>
        <v>3570.0919641619262</v>
      </c>
      <c r="AA273" s="1">
        <f>Cal_Energy!AA272+IFERROR(VLOOKUP(Cal_Energy_Switching!AA$4,Switching!$B$35:$E$44,2,0)/12,0)-IFERROR(VLOOKUP(Cal_Energy_Switching!AA$4,Switching!$B$23:$E$31,2,0)/12,0)</f>
        <v>3302.3504858870665</v>
      </c>
      <c r="AB273" s="6">
        <f>Cal_Energy!AB272+IFERROR(VLOOKUP(Cal_Energy_Switching!AB$4,Switching!$B$35:$E$44,2,0)/12,0)-IFERROR(VLOOKUP(Cal_Energy_Switching!AB$4,Switching!$B$23:$E$31,2,0)/12,0)</f>
        <v>68.958687907258991</v>
      </c>
      <c r="AC273" s="6">
        <f>Cal_Energy!AC272+IFERROR(VLOOKUP(Cal_Energy_Switching!AC$4,Switching!$B$35:$E$44,2,0)/12,0)-IFERROR(VLOOKUP(Cal_Energy_Switching!AC$4,Switching!$B$23:$E$31,2,0)/12,0)</f>
        <v>1214.3804312380421</v>
      </c>
      <c r="AD273" s="6">
        <f>Cal_Energy!AD272+IFERROR(VLOOKUP(Cal_Energy_Switching!AD$4,Switching!$B$35:$E$44,2,0)/12,0)-IFERROR(VLOOKUP(Cal_Energy_Switching!AD$4,Switching!$B$23:$E$31,2,0)/12,0)</f>
        <v>561.95334653731697</v>
      </c>
      <c r="AE273" s="6">
        <f>Cal_Energy!AE272+IFERROR(VLOOKUP(Cal_Energy_Switching!AE$4,Switching!$B$35:$E$44,2,0)/12,0)-IFERROR(VLOOKUP(Cal_Energy_Switching!AE$4,Switching!$B$23:$E$31,2,0)/12,0)</f>
        <v>3657.3299074766542</v>
      </c>
      <c r="AF273" s="6">
        <f>Cal_Energy!AF272+IFERROR(VLOOKUP(Cal_Energy_Switching!AF$4,Switching!$B$35:$E$44,2,0)/12,0)-IFERROR(VLOOKUP(Cal_Energy_Switching!AF$4,Switching!$B$23:$E$31,2,0)/12,0)</f>
        <v>9101.2836171285417</v>
      </c>
      <c r="AG273" s="6">
        <f>Cal_Energy!AG272+IFERROR(VLOOKUP(Cal_Energy_Switching!AG$4,Switching!$B$35:$E$44,2,0)/12,0)-IFERROR(VLOOKUP(Cal_Energy_Switching!AG$4,Switching!$B$23:$E$31,2,0)/12,0)</f>
        <v>6171.0952909359867</v>
      </c>
      <c r="AH273" s="6">
        <f>Cal_Energy!AH272+IFERROR(VLOOKUP(Cal_Energy_Switching!AH$4,Switching!$B$35:$E$44,2,0)/12,0)-IFERROR(VLOOKUP(Cal_Energy_Switching!AH$4,Switching!$B$23:$E$31,2,0)/12,0)</f>
        <v>1821.6035014153651</v>
      </c>
      <c r="AI273" s="6">
        <f>Cal_Energy!AI272+IFERROR(VLOOKUP(Cal_Energy_Switching!AI$4,Switching!$B$35:$E$44,2,0)/12,0)-IFERROR(VLOOKUP(Cal_Energy_Switching!AI$4,Switching!$B$23:$E$31,2,0)/12,0)</f>
        <v>3033.7612057095116</v>
      </c>
      <c r="AJ273" s="6">
        <f>Cal_Energy!AJ272+IFERROR(VLOOKUP(Cal_Energy_Switching!AJ$4,Switching!$B$35:$E$44,2,0)/12,0)-IFERROR(VLOOKUP(Cal_Energy_Switching!AJ$4,Switching!$B$23:$E$31,2,0)/12,0)</f>
        <v>346815.37800697406</v>
      </c>
      <c r="AK273" s="35">
        <f t="shared" si="22"/>
        <v>114142.33749680634</v>
      </c>
      <c r="AL273" s="1">
        <f>Cal_Energy!AL272+IFERROR(VLOOKUP(Cal_Energy_Switching!AL$4,Switching!$B$35:$E$44,2,0)/12,0)-IFERROR(VLOOKUP(Cal_Energy_Switching!AL$4,Switching!$B$23:$E$31,2,0)/12,0)</f>
        <v>32141.06916910578</v>
      </c>
      <c r="AM273" s="1">
        <f>Cal_Energy!AM272+IFERROR(VLOOKUP(Cal_Energy_Switching!AM$4,Switching!$B$35:$E$44,2,0)/12,0)-IFERROR(VLOOKUP(Cal_Energy_Switching!AM$4,Switching!$B$23:$E$31,2,0)/12,0)</f>
        <v>82001.268327700571</v>
      </c>
      <c r="AN273" s="6">
        <f>Cal_Energy!AN272+IFERROR(VLOOKUP(Cal_Energy_Switching!AN$4,Switching!$B$35:$E$44,2,0)/12,0)-IFERROR(VLOOKUP(Cal_Energy_Switching!AN$4,Switching!$B$23:$E$31,2,0)/12,0)</f>
        <v>275.86467302068769</v>
      </c>
      <c r="AO273" s="6">
        <f>Cal_Energy!AO272+IFERROR(VLOOKUP(Cal_Energy_Switching!AO$4,Switching!$B$35:$E$44,2,0)/12,0)-IFERROR(VLOOKUP(Cal_Energy_Switching!AO$4,Switching!$B$23:$E$31,2,0)/12,0)</f>
        <v>252.53587467039424</v>
      </c>
      <c r="AP273" s="6">
        <f>Cal_Energy!AP272+IFERROR(VLOOKUP(Cal_Energy_Switching!AP$4,Switching!$B$35:$E$44,2,0)/12,0)-IFERROR(VLOOKUP(Cal_Energy_Switching!AP$4,Switching!$B$23:$E$31,2,0)/12,0)</f>
        <v>8386.1391094438513</v>
      </c>
      <c r="AQ273" s="6">
        <f>Cal_Energy!AQ272+IFERROR(VLOOKUP(Cal_Energy_Switching!AQ$4,Switching!$B$35:$E$44,2,0)/12,0)-IFERROR(VLOOKUP(Cal_Energy_Switching!AQ$4,Switching!$B$23:$E$31,2,0)/12,0)</f>
        <v>77748.738793838653</v>
      </c>
      <c r="AR273" s="6">
        <f>Cal_Energy!AR272+IFERROR(VLOOKUP(Cal_Energy_Switching!AR$4,Switching!$B$35:$E$44,2,0)/12,0)-IFERROR(VLOOKUP(Cal_Energy_Switching!AR$4,Switching!$B$23:$E$31,2,0)/12,0)</f>
        <v>11970.425499861922</v>
      </c>
      <c r="AS273" s="6">
        <f>Cal_Energy!AS272+IFERROR(VLOOKUP(Cal_Energy_Switching!AS$4,Switching!$B$35:$E$44,2,0)/12,0)-IFERROR(VLOOKUP(Cal_Energy_Switching!AS$4,Switching!$B$23:$E$31,2,0)/12,0)</f>
        <v>156913.53467861243</v>
      </c>
      <c r="AT273" s="6">
        <f>Cal_Energy!AT272+IFERROR(VLOOKUP(Cal_Energy_Switching!AT$4,Switching!$B$35:$E$44,2,0)/12,0)-IFERROR(VLOOKUP(Cal_Energy_Switching!AT$4,Switching!$B$23:$E$31,2,0)/12,0)</f>
        <v>29876.659499677826</v>
      </c>
      <c r="AU273" s="6">
        <f>Cal_Energy!AU272+IFERROR(VLOOKUP(Cal_Energy_Switching!AU$4,Switching!$B$35:$E$44,2,0)/12,0)-IFERROR(VLOOKUP(Cal_Energy_Switching!AU$4,Switching!$B$23:$E$31,2,0)/12,0)</f>
        <v>73891.993064445109</v>
      </c>
      <c r="AV273" s="6">
        <f>Cal_Energy!AV272+IFERROR(VLOOKUP(Cal_Energy_Switching!AV$4,Switching!$B$35:$E$44,2,0)/12,0)-IFERROR(VLOOKUP(Cal_Energy_Switching!AV$4,Switching!$B$23:$E$31,2,0)/12,0)</f>
        <v>1198.2037973463559</v>
      </c>
      <c r="AW273" s="6">
        <f>Cal_Energy!AW272+IFERROR(VLOOKUP(Cal_Energy_Switching!AW$4,Switching!$B$35:$E$44,2,0)/12,0)-IFERROR(VLOOKUP(Cal_Energy_Switching!AW$4,Switching!$B$23:$E$31,2,0)/12,0)</f>
        <v>19695.147561346024</v>
      </c>
      <c r="AX273" s="6">
        <f>Cal_Energy!AX272+IFERROR(VLOOKUP(Cal_Energy_Switching!AX$4,Switching!$B$35:$E$44,2,0)/12,0)-IFERROR(VLOOKUP(Cal_Energy_Switching!AX$4,Switching!$B$23:$E$31,2,0)/12,0)</f>
        <v>151092.47031502816</v>
      </c>
      <c r="AY273" s="6">
        <f>Cal_Energy!AY272+IFERROR(VLOOKUP(Cal_Energy_Switching!AY$4,Switching!$B$35:$E$44,2,0)/12,0)-IFERROR(VLOOKUP(Cal_Energy_Switching!AY$4,Switching!$B$23:$E$31,2,0)/12,0)</f>
        <v>23896.279490310331</v>
      </c>
      <c r="AZ273" s="6">
        <f>Cal_Energy!AZ272+IFERROR(VLOOKUP(Cal_Energy_Switching!AZ$4,Switching!$B$35:$E$44,2,0)/12,0)-IFERROR(VLOOKUP(Cal_Energy_Switching!AZ$4,Switching!$B$23:$E$31,2,0)/12,0)</f>
        <v>7093.2</v>
      </c>
      <c r="BA273" s="6">
        <f>Cal_Energy!BA272+IFERROR(VLOOKUP(Cal_Energy_Switching!BA$4,Switching!$B$35:$E$44,2,0)/12,0)-IFERROR(VLOOKUP(Cal_Energy_Switching!BA$4,Switching!$B$23:$E$31,2,0)/12,0)</f>
        <v>4450.8</v>
      </c>
      <c r="BB273" s="7">
        <f t="shared" si="24"/>
        <v>2647933.4549221853</v>
      </c>
    </row>
    <row r="274" spans="1:54" x14ac:dyDescent="0.25">
      <c r="A274">
        <v>2036</v>
      </c>
      <c r="B274">
        <v>11</v>
      </c>
      <c r="C274" t="s">
        <v>380</v>
      </c>
      <c r="D274" s="6">
        <f>Cal_Energy!D273+IFERROR(VLOOKUP(Cal_Energy_Switching!D$4,Switching!$B$35:$E$44,2,0)/12,0)-IFERROR(VLOOKUP(Cal_Energy_Switching!D$4,Switching!$B$23:$E$31,2,0)/12,0)</f>
        <v>461625.1489086792</v>
      </c>
      <c r="E274" s="35">
        <f t="shared" si="23"/>
        <v>175105.24162782868</v>
      </c>
      <c r="F274" s="1">
        <f>Cal_Energy!F273+IFERROR(VLOOKUP(Cal_Energy_Switching!F$4,Switching!$B$35:$E$44,2,0)/12,0)-IFERROR(VLOOKUP(Cal_Energy_Switching!F$4,Switching!$B$23:$E$31,2,0)/12,0)</f>
        <v>70992.464601131491</v>
      </c>
      <c r="G274" s="1">
        <f>Cal_Energy!G273+IFERROR(VLOOKUP(Cal_Energy_Switching!G$4,Switching!$B$35:$E$44,2,0)/12,0)-IFERROR(VLOOKUP(Cal_Energy_Switching!G$4,Switching!$B$23:$E$31,2,0)/12,0)</f>
        <v>104112.77702669719</v>
      </c>
      <c r="H274" s="35">
        <f t="shared" si="20"/>
        <v>14664.125055831275</v>
      </c>
      <c r="I274" s="1">
        <f>Cal_Energy!I273+IFERROR(VLOOKUP(Cal_Energy_Switching!I$4,Switching!$B$35:$E$44,2,0)/12,0)-IFERROR(VLOOKUP(Cal_Energy_Switching!I$4,Switching!$B$23:$E$31,2,0)/12,0)</f>
        <v>750.67772854193061</v>
      </c>
      <c r="J274" s="1">
        <f>Cal_Energy!J273+IFERROR(VLOOKUP(Cal_Energy_Switching!J$4,Switching!$B$35:$E$44,2,0)/12,0)-IFERROR(VLOOKUP(Cal_Energy_Switching!J$4,Switching!$B$23:$E$31,2,0)/12,0)</f>
        <v>13913.447327289345</v>
      </c>
      <c r="K274" s="6">
        <f>Cal_Energy!K273+IFERROR(VLOOKUP(Cal_Energy_Switching!K$4,Switching!$B$35:$E$44,2,0)/12,0)-IFERROR(VLOOKUP(Cal_Energy_Switching!K$4,Switching!$B$23:$E$31,2,0)/12,0)</f>
        <v>278760.28104886727</v>
      </c>
      <c r="L274" s="6">
        <f>Cal_Energy!L273+IFERROR(VLOOKUP(Cal_Energy_Switching!L$4,Switching!$B$35:$E$44,2,0)/12,0)-IFERROR(VLOOKUP(Cal_Energy_Switching!L$4,Switching!$B$23:$E$31,2,0)/12,0)</f>
        <v>22578.292282860464</v>
      </c>
      <c r="M274" s="6">
        <f>Cal_Energy!M273+IFERROR(VLOOKUP(Cal_Energy_Switching!M$4,Switching!$B$35:$E$44,2,0)/12,0)-IFERROR(VLOOKUP(Cal_Energy_Switching!M$4,Switching!$B$23:$E$31,2,0)/12,0)</f>
        <v>175684.24933825849</v>
      </c>
      <c r="N274" s="6">
        <f>Cal_Energy!N273+IFERROR(VLOOKUP(Cal_Energy_Switching!N$4,Switching!$B$35:$E$44,2,0)/12,0)-IFERROR(VLOOKUP(Cal_Energy_Switching!N$4,Switching!$B$23:$E$31,2,0)/12,0)</f>
        <v>116020.3751915622</v>
      </c>
      <c r="O274" s="6">
        <f>Cal_Energy!O273+IFERROR(VLOOKUP(Cal_Energy_Switching!O$4,Switching!$B$35:$E$44,2,0)/12,0)-IFERROR(VLOOKUP(Cal_Energy_Switching!O$4,Switching!$B$23:$E$31,2,0)/12,0)</f>
        <v>137865.79993520642</v>
      </c>
      <c r="P274" s="6">
        <f>Cal_Energy!P273+IFERROR(VLOOKUP(Cal_Energy_Switching!P$4,Switching!$B$35:$E$44,2,0)/12,0)-IFERROR(VLOOKUP(Cal_Energy_Switching!P$4,Switching!$B$23:$E$31,2,0)/12,0)</f>
        <v>0</v>
      </c>
      <c r="Q274" s="6">
        <f>Cal_Energy!Q273+IFERROR(VLOOKUP(Cal_Energy_Switching!Q$4,Switching!$B$35:$E$44,2,0)/12,0)-IFERROR(VLOOKUP(Cal_Energy_Switching!Q$4,Switching!$B$23:$E$31,2,0)/12,0)</f>
        <v>20306.969591303638</v>
      </c>
      <c r="R274" s="6">
        <f>Cal_Energy!R273+IFERROR(VLOOKUP(Cal_Energy_Switching!R$4,Switching!$B$35:$E$44,2,0)/12,0)-IFERROR(VLOOKUP(Cal_Energy_Switching!R$4,Switching!$B$23:$E$31,2,0)/12,0)</f>
        <v>19107.473868933455</v>
      </c>
      <c r="S274" s="6">
        <f>Cal_Energy!S273+IFERROR(VLOOKUP(Cal_Energy_Switching!S$4,Switching!$B$35:$E$44,2,0)/12,0)-IFERROR(VLOOKUP(Cal_Energy_Switching!S$4,Switching!$B$23:$E$31,2,0)/12,0)</f>
        <v>126889.93523697153</v>
      </c>
      <c r="T274" s="6">
        <f>Cal_Energy!T273+IFERROR(VLOOKUP(Cal_Energy_Switching!T$4,Switching!$B$35:$E$44,2,0)/12,0)-IFERROR(VLOOKUP(Cal_Energy_Switching!T$4,Switching!$B$23:$E$31,2,0)/12,0)</f>
        <v>16.215600544672039</v>
      </c>
      <c r="U274" s="6">
        <f>Cal_Energy!U273+IFERROR(VLOOKUP(Cal_Energy_Switching!U$4,Switching!$B$35:$E$44,2,0)/12,0)-IFERROR(VLOOKUP(Cal_Energy_Switching!U$4,Switching!$B$23:$E$31,2,0)/12,0)</f>
        <v>101.84257074274151</v>
      </c>
      <c r="V274" s="6">
        <f>Cal_Energy!V273+IFERROR(VLOOKUP(Cal_Energy_Switching!V$4,Switching!$B$35:$E$44,2,0)/12,0)-IFERROR(VLOOKUP(Cal_Energy_Switching!V$4,Switching!$B$23:$E$31,2,0)/12,0)</f>
        <v>44497.248263400274</v>
      </c>
      <c r="W274" s="6">
        <f>Cal_Energy!W273+IFERROR(VLOOKUP(Cal_Energy_Switching!W$4,Switching!$B$35:$E$44,2,0)/12,0)-IFERROR(VLOOKUP(Cal_Energy_Switching!W$4,Switching!$B$23:$E$31,2,0)/12,0)</f>
        <v>10591.989598369777</v>
      </c>
      <c r="X274" s="6">
        <f>Cal_Energy!X273+IFERROR(VLOOKUP(Cal_Energy_Switching!X$4,Switching!$B$35:$E$44,2,0)/12,0)-IFERROR(VLOOKUP(Cal_Energy_Switching!X$4,Switching!$B$23:$E$31,2,0)/12,0)</f>
        <v>42336.09071026586</v>
      </c>
      <c r="Y274" s="35">
        <f t="shared" si="21"/>
        <v>7975.710072384687</v>
      </c>
      <c r="Z274" s="1">
        <f>Cal_Energy!Z273+IFERROR(VLOOKUP(Cal_Energy_Switching!Z$4,Switching!$B$35:$E$44,2,0)/12,0)-IFERROR(VLOOKUP(Cal_Energy_Switching!Z$4,Switching!$B$23:$E$31,2,0)/12,0)</f>
        <v>4143.2167158712136</v>
      </c>
      <c r="AA274" s="1">
        <f>Cal_Energy!AA273+IFERROR(VLOOKUP(Cal_Energy_Switching!AA$4,Switching!$B$35:$E$44,2,0)/12,0)-IFERROR(VLOOKUP(Cal_Energy_Switching!AA$4,Switching!$B$23:$E$31,2,0)/12,0)</f>
        <v>3832.4933565134734</v>
      </c>
      <c r="AB274" s="6">
        <f>Cal_Energy!AB273+IFERROR(VLOOKUP(Cal_Energy_Switching!AB$4,Switching!$B$35:$E$44,2,0)/12,0)-IFERROR(VLOOKUP(Cal_Energy_Switching!AB$4,Switching!$B$23:$E$31,2,0)/12,0)</f>
        <v>71.159282426280868</v>
      </c>
      <c r="AC274" s="6">
        <f>Cal_Energy!AC273+IFERROR(VLOOKUP(Cal_Energy_Switching!AC$4,Switching!$B$35:$E$44,2,0)/12,0)-IFERROR(VLOOKUP(Cal_Energy_Switching!AC$4,Switching!$B$23:$E$31,2,0)/12,0)</f>
        <v>1516.5167870582043</v>
      </c>
      <c r="AD274" s="6">
        <f>Cal_Energy!AD273+IFERROR(VLOOKUP(Cal_Energy_Switching!AD$4,Switching!$B$35:$E$44,2,0)/12,0)-IFERROR(VLOOKUP(Cal_Energy_Switching!AD$4,Switching!$B$23:$E$31,2,0)/12,0)</f>
        <v>634.21857470975999</v>
      </c>
      <c r="AE274" s="6">
        <f>Cal_Energy!AE273+IFERROR(VLOOKUP(Cal_Energy_Switching!AE$4,Switching!$B$35:$E$44,2,0)/12,0)-IFERROR(VLOOKUP(Cal_Energy_Switching!AE$4,Switching!$B$23:$E$31,2,0)/12,0)</f>
        <v>3546.3258099728664</v>
      </c>
      <c r="AF274" s="6">
        <f>Cal_Energy!AF273+IFERROR(VLOOKUP(Cal_Energy_Switching!AF$4,Switching!$B$35:$E$44,2,0)/12,0)-IFERROR(VLOOKUP(Cal_Energy_Switching!AF$4,Switching!$B$23:$E$31,2,0)/12,0)</f>
        <v>9444.7509340297765</v>
      </c>
      <c r="AG274" s="6">
        <f>Cal_Energy!AG273+IFERROR(VLOOKUP(Cal_Energy_Switching!AG$4,Switching!$B$35:$E$44,2,0)/12,0)-IFERROR(VLOOKUP(Cal_Energy_Switching!AG$4,Switching!$B$23:$E$31,2,0)/12,0)</f>
        <v>5983.7955720946966</v>
      </c>
      <c r="AH274" s="6">
        <f>Cal_Energy!AH273+IFERROR(VLOOKUP(Cal_Energy_Switching!AH$4,Switching!$B$35:$E$44,2,0)/12,0)-IFERROR(VLOOKUP(Cal_Energy_Switching!AH$4,Switching!$B$23:$E$31,2,0)/12,0)</f>
        <v>1766.3157757248323</v>
      </c>
      <c r="AI274" s="6">
        <f>Cal_Energy!AI273+IFERROR(VLOOKUP(Cal_Energy_Switching!AI$4,Switching!$B$35:$E$44,2,0)/12,0)-IFERROR(VLOOKUP(Cal_Energy_Switching!AI$4,Switching!$B$23:$E$31,2,0)/12,0)</f>
        <v>3148.2503113432563</v>
      </c>
      <c r="AJ274" s="6">
        <f>Cal_Energy!AJ273+IFERROR(VLOOKUP(Cal_Energy_Switching!AJ$4,Switching!$B$35:$E$44,2,0)/12,0)-IFERROR(VLOOKUP(Cal_Energy_Switching!AJ$4,Switching!$B$23:$E$31,2,0)/12,0)</f>
        <v>322594.91025014268</v>
      </c>
      <c r="AK274" s="35">
        <f t="shared" si="22"/>
        <v>112119.60871480766</v>
      </c>
      <c r="AL274" s="1">
        <f>Cal_Energy!AL273+IFERROR(VLOOKUP(Cal_Energy_Switching!AL$4,Switching!$B$35:$E$44,2,0)/12,0)-IFERROR(VLOOKUP(Cal_Energy_Switching!AL$4,Switching!$B$23:$E$31,2,0)/12,0)</f>
        <v>31574.705110146147</v>
      </c>
      <c r="AM274" s="1">
        <f>Cal_Energy!AM273+IFERROR(VLOOKUP(Cal_Energy_Switching!AM$4,Switching!$B$35:$E$44,2,0)/12,0)-IFERROR(VLOOKUP(Cal_Energy_Switching!AM$4,Switching!$B$23:$E$31,2,0)/12,0)</f>
        <v>80544.903604661507</v>
      </c>
      <c r="AN274" s="6">
        <f>Cal_Energy!AN273+IFERROR(VLOOKUP(Cal_Energy_Switching!AN$4,Switching!$B$35:$E$44,2,0)/12,0)-IFERROR(VLOOKUP(Cal_Energy_Switching!AN$4,Switching!$B$23:$E$31,2,0)/12,0)</f>
        <v>319.13887212491721</v>
      </c>
      <c r="AO274" s="6">
        <f>Cal_Energy!AO273+IFERROR(VLOOKUP(Cal_Energy_Switching!AO$4,Switching!$B$35:$E$44,2,0)/12,0)-IFERROR(VLOOKUP(Cal_Energy_Switching!AO$4,Switching!$B$23:$E$31,2,0)/12,0)</f>
        <v>273.92526715760812</v>
      </c>
      <c r="AP274" s="6">
        <f>Cal_Energy!AP273+IFERROR(VLOOKUP(Cal_Energy_Switching!AP$4,Switching!$B$35:$E$44,2,0)/12,0)-IFERROR(VLOOKUP(Cal_Energy_Switching!AP$4,Switching!$B$23:$E$31,2,0)/12,0)</f>
        <v>9674.4251068886006</v>
      </c>
      <c r="AQ274" s="6">
        <f>Cal_Energy!AQ273+IFERROR(VLOOKUP(Cal_Energy_Switching!AQ$4,Switching!$B$35:$E$44,2,0)/12,0)-IFERROR(VLOOKUP(Cal_Energy_Switching!AQ$4,Switching!$B$23:$E$31,2,0)/12,0)</f>
        <v>81224.6937356157</v>
      </c>
      <c r="AR274" s="6">
        <f>Cal_Energy!AR273+IFERROR(VLOOKUP(Cal_Energy_Switching!AR$4,Switching!$B$35:$E$44,2,0)/12,0)-IFERROR(VLOOKUP(Cal_Energy_Switching!AR$4,Switching!$B$23:$E$31,2,0)/12,0)</f>
        <v>11172.376125360306</v>
      </c>
      <c r="AS274" s="6">
        <f>Cal_Energy!AS273+IFERROR(VLOOKUP(Cal_Energy_Switching!AS$4,Switching!$B$35:$E$44,2,0)/12,0)-IFERROR(VLOOKUP(Cal_Energy_Switching!AS$4,Switching!$B$23:$E$31,2,0)/12,0)</f>
        <v>149664.46144110445</v>
      </c>
      <c r="AT274" s="6">
        <f>Cal_Energy!AT273+IFERROR(VLOOKUP(Cal_Energy_Switching!AT$4,Switching!$B$35:$E$44,2,0)/12,0)-IFERROR(VLOOKUP(Cal_Energy_Switching!AT$4,Switching!$B$23:$E$31,2,0)/12,0)</f>
        <v>28014.544292507388</v>
      </c>
      <c r="AU274" s="6">
        <f>Cal_Energy!AU273+IFERROR(VLOOKUP(Cal_Energy_Switching!AU$4,Switching!$B$35:$E$44,2,0)/12,0)-IFERROR(VLOOKUP(Cal_Energy_Switching!AU$4,Switching!$B$23:$E$31,2,0)/12,0)</f>
        <v>70480.66448208841</v>
      </c>
      <c r="AV274" s="6">
        <f>Cal_Energy!AV273+IFERROR(VLOOKUP(Cal_Energy_Switching!AV$4,Switching!$B$35:$E$44,2,0)/12,0)-IFERROR(VLOOKUP(Cal_Energy_Switching!AV$4,Switching!$B$23:$E$31,2,0)/12,0)</f>
        <v>1219.8578067350377</v>
      </c>
      <c r="AW274" s="6">
        <f>Cal_Energy!AW273+IFERROR(VLOOKUP(Cal_Energy_Switching!AW$4,Switching!$B$35:$E$44,2,0)/12,0)-IFERROR(VLOOKUP(Cal_Energy_Switching!AW$4,Switching!$B$23:$E$31,2,0)/12,0)</f>
        <v>20016.805082501669</v>
      </c>
      <c r="AX274" s="6">
        <f>Cal_Energy!AX273+IFERROR(VLOOKUP(Cal_Energy_Switching!AX$4,Switching!$B$35:$E$44,2,0)/12,0)-IFERROR(VLOOKUP(Cal_Energy_Switching!AX$4,Switching!$B$23:$E$31,2,0)/12,0)</f>
        <v>153823.02231128004</v>
      </c>
      <c r="AY274" s="6">
        <f>Cal_Energy!AY273+IFERROR(VLOOKUP(Cal_Energy_Switching!AY$4,Switching!$B$35:$E$44,2,0)/12,0)-IFERROR(VLOOKUP(Cal_Energy_Switching!AY$4,Switching!$B$23:$E$31,2,0)/12,0)</f>
        <v>24234.676809876812</v>
      </c>
      <c r="AZ274" s="6">
        <f>Cal_Energy!AZ273+IFERROR(VLOOKUP(Cal_Energy_Switching!AZ$4,Switching!$B$35:$E$44,2,0)/12,0)-IFERROR(VLOOKUP(Cal_Energy_Switching!AZ$4,Switching!$B$23:$E$31,2,0)/12,0)</f>
        <v>7436</v>
      </c>
      <c r="BA274" s="6">
        <f>Cal_Energy!BA273+IFERROR(VLOOKUP(Cal_Energy_Switching!BA$4,Switching!$B$35:$E$44,2,0)/12,0)-IFERROR(VLOOKUP(Cal_Energy_Switching!BA$4,Switching!$B$23:$E$31,2,0)/12,0)</f>
        <v>4366.8</v>
      </c>
      <c r="BB274" s="7">
        <f t="shared" si="24"/>
        <v>2676874.2322475612</v>
      </c>
    </row>
    <row r="275" spans="1:54" x14ac:dyDescent="0.25">
      <c r="A275">
        <v>2036</v>
      </c>
      <c r="B275">
        <v>12</v>
      </c>
      <c r="C275" t="s">
        <v>381</v>
      </c>
      <c r="D275" s="6">
        <f>Cal_Energy!D274+IFERROR(VLOOKUP(Cal_Energy_Switching!D$4,Switching!$B$35:$E$44,2,0)/12,0)-IFERROR(VLOOKUP(Cal_Energy_Switching!D$4,Switching!$B$23:$E$31,2,0)/12,0)</f>
        <v>683759.45955610205</v>
      </c>
      <c r="E275" s="35">
        <f t="shared" si="23"/>
        <v>208256.78339536709</v>
      </c>
      <c r="F275" s="1">
        <f>Cal_Energy!F274+IFERROR(VLOOKUP(Cal_Energy_Switching!F$4,Switching!$B$35:$E$44,2,0)/12,0)-IFERROR(VLOOKUP(Cal_Energy_Switching!F$4,Switching!$B$23:$E$31,2,0)/12,0)</f>
        <v>84253.081308146851</v>
      </c>
      <c r="G275" s="1">
        <f>Cal_Energy!G274+IFERROR(VLOOKUP(Cal_Energy_Switching!G$4,Switching!$B$35:$E$44,2,0)/12,0)-IFERROR(VLOOKUP(Cal_Energy_Switching!G$4,Switching!$B$23:$E$31,2,0)/12,0)</f>
        <v>124003.70208722024</v>
      </c>
      <c r="H275" s="35">
        <f t="shared" si="20"/>
        <v>16440.938804991434</v>
      </c>
      <c r="I275" s="1">
        <f>Cal_Energy!I274+IFERROR(VLOOKUP(Cal_Energy_Switching!I$4,Switching!$B$35:$E$44,2,0)/12,0)-IFERROR(VLOOKUP(Cal_Energy_Switching!I$4,Switching!$B$23:$E$31,2,0)/12,0)</f>
        <v>841.63538910356226</v>
      </c>
      <c r="J275" s="1">
        <f>Cal_Energy!J274+IFERROR(VLOOKUP(Cal_Energy_Switching!J$4,Switching!$B$35:$E$44,2,0)/12,0)-IFERROR(VLOOKUP(Cal_Energy_Switching!J$4,Switching!$B$23:$E$31,2,0)/12,0)</f>
        <v>15599.303415887871</v>
      </c>
      <c r="K275" s="6">
        <f>Cal_Energy!K274+IFERROR(VLOOKUP(Cal_Energy_Switching!K$4,Switching!$B$35:$E$44,2,0)/12,0)-IFERROR(VLOOKUP(Cal_Energy_Switching!K$4,Switching!$B$23:$E$31,2,0)/12,0)</f>
        <v>280375.55339383584</v>
      </c>
      <c r="L275" s="6">
        <f>Cal_Energy!L274+IFERROR(VLOOKUP(Cal_Energy_Switching!L$4,Switching!$B$35:$E$44,2,0)/12,0)-IFERROR(VLOOKUP(Cal_Energy_Switching!L$4,Switching!$B$23:$E$31,2,0)/12,0)</f>
        <v>22746.597563462106</v>
      </c>
      <c r="M275" s="6">
        <f>Cal_Energy!M274+IFERROR(VLOOKUP(Cal_Energy_Switching!M$4,Switching!$B$35:$E$44,2,0)/12,0)-IFERROR(VLOOKUP(Cal_Energy_Switching!M$4,Switching!$B$23:$E$31,2,0)/12,0)</f>
        <v>190748.10985430802</v>
      </c>
      <c r="N275" s="6">
        <f>Cal_Energy!N274+IFERROR(VLOOKUP(Cal_Energy_Switching!N$4,Switching!$B$35:$E$44,2,0)/12,0)-IFERROR(VLOOKUP(Cal_Energy_Switching!N$4,Switching!$B$23:$E$31,2,0)/12,0)</f>
        <v>116655.17784936048</v>
      </c>
      <c r="O275" s="6">
        <f>Cal_Energy!O274+IFERROR(VLOOKUP(Cal_Energy_Switching!O$4,Switching!$B$35:$E$44,2,0)/12,0)-IFERROR(VLOOKUP(Cal_Energy_Switching!O$4,Switching!$B$23:$E$31,2,0)/12,0)</f>
        <v>147908.59865754526</v>
      </c>
      <c r="P275" s="6">
        <f>Cal_Energy!P274+IFERROR(VLOOKUP(Cal_Energy_Switching!P$4,Switching!$B$35:$E$44,2,0)/12,0)-IFERROR(VLOOKUP(Cal_Energy_Switching!P$4,Switching!$B$23:$E$31,2,0)/12,0)</f>
        <v>0</v>
      </c>
      <c r="Q275" s="6">
        <f>Cal_Energy!Q274+IFERROR(VLOOKUP(Cal_Energy_Switching!Q$4,Switching!$B$35:$E$44,2,0)/12,0)-IFERROR(VLOOKUP(Cal_Energy_Switching!Q$4,Switching!$B$23:$E$31,2,0)/12,0)</f>
        <v>21974.798661018373</v>
      </c>
      <c r="R275" s="6">
        <f>Cal_Energy!R274+IFERROR(VLOOKUP(Cal_Energy_Switching!R$4,Switching!$B$35:$E$44,2,0)/12,0)-IFERROR(VLOOKUP(Cal_Energy_Switching!R$4,Switching!$B$23:$E$31,2,0)/12,0)</f>
        <v>20381.660719049731</v>
      </c>
      <c r="S275" s="6">
        <f>Cal_Energy!S274+IFERROR(VLOOKUP(Cal_Energy_Switching!S$4,Switching!$B$35:$E$44,2,0)/12,0)-IFERROR(VLOOKUP(Cal_Energy_Switching!S$4,Switching!$B$23:$E$31,2,0)/12,0)</f>
        <v>132244.41374251893</v>
      </c>
      <c r="T275" s="6">
        <f>Cal_Energy!T274+IFERROR(VLOOKUP(Cal_Energy_Switching!T$4,Switching!$B$35:$E$44,2,0)/12,0)-IFERROR(VLOOKUP(Cal_Energy_Switching!T$4,Switching!$B$23:$E$31,2,0)/12,0)</f>
        <v>20.116821032257903</v>
      </c>
      <c r="U275" s="6">
        <f>Cal_Energy!U274+IFERROR(VLOOKUP(Cal_Energy_Switching!U$4,Switching!$B$35:$E$44,2,0)/12,0)-IFERROR(VLOOKUP(Cal_Energy_Switching!U$4,Switching!$B$23:$E$31,2,0)/12,0)</f>
        <v>117.87808225900682</v>
      </c>
      <c r="V275" s="6">
        <f>Cal_Energy!V274+IFERROR(VLOOKUP(Cal_Energy_Switching!V$4,Switching!$B$35:$E$44,2,0)/12,0)-IFERROR(VLOOKUP(Cal_Energy_Switching!V$4,Switching!$B$23:$E$31,2,0)/12,0)</f>
        <v>48145.895395850552</v>
      </c>
      <c r="W275" s="6">
        <f>Cal_Energy!W274+IFERROR(VLOOKUP(Cal_Energy_Switching!W$4,Switching!$B$35:$E$44,2,0)/12,0)-IFERROR(VLOOKUP(Cal_Energy_Switching!W$4,Switching!$B$23:$E$31,2,0)/12,0)</f>
        <v>12110.676669090692</v>
      </c>
      <c r="X275" s="6">
        <f>Cal_Energy!X274+IFERROR(VLOOKUP(Cal_Energy_Switching!X$4,Switching!$B$35:$E$44,2,0)/12,0)-IFERROR(VLOOKUP(Cal_Energy_Switching!X$4,Switching!$B$23:$E$31,2,0)/12,0)</f>
        <v>36898.274576984644</v>
      </c>
      <c r="Y275" s="35">
        <f t="shared" si="21"/>
        <v>9861.884536098125</v>
      </c>
      <c r="Z275" s="1">
        <f>Cal_Energy!Z274+IFERROR(VLOOKUP(Cal_Energy_Switching!Z$4,Switching!$B$35:$E$44,2,0)/12,0)-IFERROR(VLOOKUP(Cal_Energy_Switching!Z$4,Switching!$B$23:$E$31,2,0)/12,0)</f>
        <v>5123.0454077597542</v>
      </c>
      <c r="AA275" s="1">
        <f>Cal_Energy!AA274+IFERROR(VLOOKUP(Cal_Energy_Switching!AA$4,Switching!$B$35:$E$44,2,0)/12,0)-IFERROR(VLOOKUP(Cal_Energy_Switching!AA$4,Switching!$B$23:$E$31,2,0)/12,0)</f>
        <v>4738.8391283383717</v>
      </c>
      <c r="AB275" s="6">
        <f>Cal_Energy!AB274+IFERROR(VLOOKUP(Cal_Energy_Switching!AB$4,Switching!$B$35:$E$44,2,0)/12,0)-IFERROR(VLOOKUP(Cal_Energy_Switching!AB$4,Switching!$B$23:$E$31,2,0)/12,0)</f>
        <v>68.060174831827609</v>
      </c>
      <c r="AC275" s="6">
        <f>Cal_Energy!AC274+IFERROR(VLOOKUP(Cal_Energy_Switching!AC$4,Switching!$B$35:$E$44,2,0)/12,0)-IFERROR(VLOOKUP(Cal_Energy_Switching!AC$4,Switching!$B$23:$E$31,2,0)/12,0)</f>
        <v>1861.6959067177456</v>
      </c>
      <c r="AD275" s="6">
        <f>Cal_Energy!AD274+IFERROR(VLOOKUP(Cal_Energy_Switching!AD$4,Switching!$B$35:$E$44,2,0)/12,0)-IFERROR(VLOOKUP(Cal_Energy_Switching!AD$4,Switching!$B$23:$E$31,2,0)/12,0)</f>
        <v>726.94670876433554</v>
      </c>
      <c r="AE275" s="6">
        <f>Cal_Energy!AE274+IFERROR(VLOOKUP(Cal_Energy_Switching!AE$4,Switching!$B$35:$E$44,2,0)/12,0)-IFERROR(VLOOKUP(Cal_Energy_Switching!AE$4,Switching!$B$23:$E$31,2,0)/12,0)</f>
        <v>4555.6278926181221</v>
      </c>
      <c r="AF275" s="6">
        <f>Cal_Energy!AF274+IFERROR(VLOOKUP(Cal_Energy_Switching!AF$4,Switching!$B$35:$E$44,2,0)/12,0)-IFERROR(VLOOKUP(Cal_Energy_Switching!AF$4,Switching!$B$23:$E$31,2,0)/12,0)</f>
        <v>10622.867141194831</v>
      </c>
      <c r="AG275" s="6">
        <f>Cal_Energy!AG274+IFERROR(VLOOKUP(Cal_Energy_Switching!AG$4,Switching!$B$35:$E$44,2,0)/12,0)-IFERROR(VLOOKUP(Cal_Energy_Switching!AG$4,Switching!$B$23:$E$31,2,0)/12,0)</f>
        <v>7686.8137539139389</v>
      </c>
      <c r="AH275" s="6">
        <f>Cal_Energy!AH274+IFERROR(VLOOKUP(Cal_Energy_Switching!AH$4,Switching!$B$35:$E$44,2,0)/12,0)-IFERROR(VLOOKUP(Cal_Energy_Switching!AH$4,Switching!$B$23:$E$31,2,0)/12,0)</f>
        <v>2269.0180897747318</v>
      </c>
      <c r="AI275" s="6">
        <f>Cal_Energy!AI274+IFERROR(VLOOKUP(Cal_Energy_Switching!AI$4,Switching!$B$35:$E$44,2,0)/12,0)-IFERROR(VLOOKUP(Cal_Energy_Switching!AI$4,Switching!$B$23:$E$31,2,0)/12,0)</f>
        <v>3540.9557137316078</v>
      </c>
      <c r="AJ275" s="6">
        <f>Cal_Energy!AJ274+IFERROR(VLOOKUP(Cal_Energy_Switching!AJ$4,Switching!$B$35:$E$44,2,0)/12,0)-IFERROR(VLOOKUP(Cal_Energy_Switching!AJ$4,Switching!$B$23:$E$31,2,0)/12,0)</f>
        <v>426107.52718573168</v>
      </c>
      <c r="AK275" s="35">
        <f t="shared" si="22"/>
        <v>117449.85143712255</v>
      </c>
      <c r="AL275" s="1">
        <f>Cal_Energy!AL274+IFERROR(VLOOKUP(Cal_Energy_Switching!AL$4,Switching!$B$35:$E$44,2,0)/12,0)-IFERROR(VLOOKUP(Cal_Energy_Switching!AL$4,Switching!$B$23:$E$31,2,0)/12,0)</f>
        <v>33067.173072394318</v>
      </c>
      <c r="AM275" s="1">
        <f>Cal_Energy!AM274+IFERROR(VLOOKUP(Cal_Energy_Switching!AM$4,Switching!$B$35:$E$44,2,0)/12,0)-IFERROR(VLOOKUP(Cal_Energy_Switching!AM$4,Switching!$B$23:$E$31,2,0)/12,0)</f>
        <v>84382.678364728228</v>
      </c>
      <c r="AN275" s="6">
        <f>Cal_Energy!AN274+IFERROR(VLOOKUP(Cal_Energy_Switching!AN$4,Switching!$B$35:$E$44,2,0)/12,0)-IFERROR(VLOOKUP(Cal_Energy_Switching!AN$4,Switching!$B$23:$E$31,2,0)/12,0)</f>
        <v>359.45181310670131</v>
      </c>
      <c r="AO275" s="6">
        <f>Cal_Energy!AO274+IFERROR(VLOOKUP(Cal_Energy_Switching!AO$4,Switching!$B$35:$E$44,2,0)/12,0)-IFERROR(VLOOKUP(Cal_Energy_Switching!AO$4,Switching!$B$23:$E$31,2,0)/12,0)</f>
        <v>296.02879415565633</v>
      </c>
      <c r="AP275" s="6">
        <f>Cal_Energy!AP274+IFERROR(VLOOKUP(Cal_Energy_Switching!AP$4,Switching!$B$35:$E$44,2,0)/12,0)-IFERROR(VLOOKUP(Cal_Energy_Switching!AP$4,Switching!$B$23:$E$31,2,0)/12,0)</f>
        <v>13958.11544633401</v>
      </c>
      <c r="AQ275" s="6">
        <f>Cal_Energy!AQ274+IFERROR(VLOOKUP(Cal_Energy_Switching!AQ$4,Switching!$B$35:$E$44,2,0)/12,0)-IFERROR(VLOOKUP(Cal_Energy_Switching!AQ$4,Switching!$B$23:$E$31,2,0)/12,0)</f>
        <v>85011.270747033093</v>
      </c>
      <c r="AR275" s="6">
        <f>Cal_Energy!AR274+IFERROR(VLOOKUP(Cal_Energy_Switching!AR$4,Switching!$B$35:$E$44,2,0)/12,0)-IFERROR(VLOOKUP(Cal_Energy_Switching!AR$4,Switching!$B$23:$E$31,2,0)/12,0)</f>
        <v>11683.052253199241</v>
      </c>
      <c r="AS275" s="6">
        <f>Cal_Energy!AS274+IFERROR(VLOOKUP(Cal_Energy_Switching!AS$4,Switching!$B$35:$E$44,2,0)/12,0)-IFERROR(VLOOKUP(Cal_Energy_Switching!AS$4,Switching!$B$23:$E$31,2,0)/12,0)</f>
        <v>154556.66167421502</v>
      </c>
      <c r="AT275" s="6">
        <f>Cal_Energy!AT274+IFERROR(VLOOKUP(Cal_Energy_Switching!AT$4,Switching!$B$35:$E$44,2,0)/12,0)-IFERROR(VLOOKUP(Cal_Energy_Switching!AT$4,Switching!$B$23:$E$31,2,0)/12,0)</f>
        <v>29206.121924131563</v>
      </c>
      <c r="AU275" s="6">
        <f>Cal_Energy!AU274+IFERROR(VLOOKUP(Cal_Energy_Switching!AU$4,Switching!$B$35:$E$44,2,0)/12,0)-IFERROR(VLOOKUP(Cal_Energy_Switching!AU$4,Switching!$B$23:$E$31,2,0)/12,0)</f>
        <v>72782.876356493376</v>
      </c>
      <c r="AV275" s="6">
        <f>Cal_Energy!AV274+IFERROR(VLOOKUP(Cal_Energy_Switching!AV$4,Switching!$B$35:$E$44,2,0)/12,0)-IFERROR(VLOOKUP(Cal_Energy_Switching!AV$4,Switching!$B$23:$E$31,2,0)/12,0)</f>
        <v>1229.2898031217101</v>
      </c>
      <c r="AW275" s="6">
        <f>Cal_Energy!AW274+IFERROR(VLOOKUP(Cal_Energy_Switching!AW$4,Switching!$B$35:$E$44,2,0)/12,0)-IFERROR(VLOOKUP(Cal_Energy_Switching!AW$4,Switching!$B$23:$E$31,2,0)/12,0)</f>
        <v>19471.532407955605</v>
      </c>
      <c r="AX275" s="6">
        <f>Cal_Energy!AX274+IFERROR(VLOOKUP(Cal_Energy_Switching!AX$4,Switching!$B$35:$E$44,2,0)/12,0)-IFERROR(VLOOKUP(Cal_Energy_Switching!AX$4,Switching!$B$23:$E$31,2,0)/12,0)</f>
        <v>155012.38895927506</v>
      </c>
      <c r="AY275" s="6">
        <f>Cal_Energy!AY274+IFERROR(VLOOKUP(Cal_Energy_Switching!AY$4,Switching!$B$35:$E$44,2,0)/12,0)-IFERROR(VLOOKUP(Cal_Energy_Switching!AY$4,Switching!$B$23:$E$31,2,0)/12,0)</f>
        <v>23661.026889190045</v>
      </c>
      <c r="AZ275" s="6">
        <f>Cal_Energy!AZ274+IFERROR(VLOOKUP(Cal_Energy_Switching!AZ$4,Switching!$B$35:$E$44,2,0)/12,0)-IFERROR(VLOOKUP(Cal_Energy_Switching!AZ$4,Switching!$B$23:$E$31,2,0)/12,0)</f>
        <v>9529</v>
      </c>
      <c r="BA275" s="6">
        <f>Cal_Energy!BA274+IFERROR(VLOOKUP(Cal_Energy_Switching!BA$4,Switching!$B$35:$E$44,2,0)/12,0)-IFERROR(VLOOKUP(Cal_Energy_Switching!BA$4,Switching!$B$23:$E$31,2,0)/12,0)</f>
        <v>4790.1000000000004</v>
      </c>
      <c r="BB275" s="7">
        <f t="shared" si="24"/>
        <v>3105083.0993514867</v>
      </c>
    </row>
    <row r="276" spans="1:54" x14ac:dyDescent="0.25">
      <c r="A276">
        <v>2037</v>
      </c>
      <c r="B276">
        <v>1</v>
      </c>
      <c r="C276" t="s">
        <v>382</v>
      </c>
      <c r="D276" s="6">
        <f>Cal_Energy!D275+IFERROR(VLOOKUP(Cal_Energy_Switching!D$4,Switching!$B$35:$E$44,2,0)/12,0)-IFERROR(VLOOKUP(Cal_Energy_Switching!D$4,Switching!$B$23:$E$31,2,0)/12,0)</f>
        <v>791373.18224141607</v>
      </c>
      <c r="E276" s="35">
        <f t="shared" si="23"/>
        <v>228216.53309746832</v>
      </c>
      <c r="F276" s="1">
        <f>Cal_Energy!F275+IFERROR(VLOOKUP(Cal_Energy_Switching!F$4,Switching!$B$35:$E$44,2,0)/12,0)-IFERROR(VLOOKUP(Cal_Energy_Switching!F$4,Switching!$B$23:$E$31,2,0)/12,0)</f>
        <v>92236.981188987338</v>
      </c>
      <c r="G276" s="1">
        <f>Cal_Energy!G275+IFERROR(VLOOKUP(Cal_Energy_Switching!G$4,Switching!$B$35:$E$44,2,0)/12,0)-IFERROR(VLOOKUP(Cal_Energy_Switching!G$4,Switching!$B$23:$E$31,2,0)/12,0)</f>
        <v>135979.55190848099</v>
      </c>
      <c r="H276" s="35">
        <f t="shared" si="20"/>
        <v>17344.88269267535</v>
      </c>
      <c r="I276" s="1">
        <f>Cal_Energy!I275+IFERROR(VLOOKUP(Cal_Energy_Switching!I$4,Switching!$B$35:$E$44,2,0)/12,0)-IFERROR(VLOOKUP(Cal_Energy_Switching!I$4,Switching!$B$23:$E$31,2,0)/12,0)</f>
        <v>887.90958151206803</v>
      </c>
      <c r="J276" s="1">
        <f>Cal_Energy!J275+IFERROR(VLOOKUP(Cal_Energy_Switching!J$4,Switching!$B$35:$E$44,2,0)/12,0)-IFERROR(VLOOKUP(Cal_Energy_Switching!J$4,Switching!$B$23:$E$31,2,0)/12,0)</f>
        <v>16456.973111163283</v>
      </c>
      <c r="K276" s="6">
        <f>Cal_Energy!K275+IFERROR(VLOOKUP(Cal_Energy_Switching!K$4,Switching!$B$35:$E$44,2,0)/12,0)-IFERROR(VLOOKUP(Cal_Energy_Switching!K$4,Switching!$B$23:$E$31,2,0)/12,0)</f>
        <v>270622.25632238563</v>
      </c>
      <c r="L276" s="6">
        <f>Cal_Energy!L275+IFERROR(VLOOKUP(Cal_Energy_Switching!L$4,Switching!$B$35:$E$44,2,0)/12,0)-IFERROR(VLOOKUP(Cal_Energy_Switching!L$4,Switching!$B$23:$E$31,2,0)/12,0)</f>
        <v>21730.340827862878</v>
      </c>
      <c r="M276" s="6">
        <f>Cal_Energy!M275+IFERROR(VLOOKUP(Cal_Energy_Switching!M$4,Switching!$B$35:$E$44,2,0)/12,0)-IFERROR(VLOOKUP(Cal_Energy_Switching!M$4,Switching!$B$23:$E$31,2,0)/12,0)</f>
        <v>191566.54001198086</v>
      </c>
      <c r="N276" s="6">
        <f>Cal_Energy!N275+IFERROR(VLOOKUP(Cal_Energy_Switching!N$4,Switching!$B$35:$E$44,2,0)/12,0)-IFERROR(VLOOKUP(Cal_Energy_Switching!N$4,Switching!$B$23:$E$31,2,0)/12,0)</f>
        <v>112822.12831902067</v>
      </c>
      <c r="O276" s="6">
        <f>Cal_Energy!O275+IFERROR(VLOOKUP(Cal_Energy_Switching!O$4,Switching!$B$35:$E$44,2,0)/12,0)-IFERROR(VLOOKUP(Cal_Energy_Switching!O$4,Switching!$B$23:$E$31,2,0)/12,0)</f>
        <v>148452.06485695424</v>
      </c>
      <c r="P276" s="6">
        <f>Cal_Energy!P275+IFERROR(VLOOKUP(Cal_Energy_Switching!P$4,Switching!$B$35:$E$44,2,0)/12,0)-IFERROR(VLOOKUP(Cal_Energy_Switching!P$4,Switching!$B$23:$E$31,2,0)/12,0)</f>
        <v>0</v>
      </c>
      <c r="Q276" s="6">
        <f>Cal_Energy!Q275+IFERROR(VLOOKUP(Cal_Energy_Switching!Q$4,Switching!$B$35:$E$44,2,0)/12,0)-IFERROR(VLOOKUP(Cal_Energy_Switching!Q$4,Switching!$B$23:$E$31,2,0)/12,0)</f>
        <v>23818.82728146559</v>
      </c>
      <c r="R276" s="6">
        <f>Cal_Energy!R275+IFERROR(VLOOKUP(Cal_Energy_Switching!R$4,Switching!$B$35:$E$44,2,0)/12,0)-IFERROR(VLOOKUP(Cal_Energy_Switching!R$4,Switching!$B$23:$E$31,2,0)/12,0)</f>
        <v>22807.680429539068</v>
      </c>
      <c r="S276" s="6">
        <f>Cal_Energy!S275+IFERROR(VLOOKUP(Cal_Energy_Switching!S$4,Switching!$B$35:$E$44,2,0)/12,0)-IFERROR(VLOOKUP(Cal_Energy_Switching!S$4,Switching!$B$23:$E$31,2,0)/12,0)</f>
        <v>128602.24822819314</v>
      </c>
      <c r="T276" s="6">
        <f>Cal_Energy!T275+IFERROR(VLOOKUP(Cal_Energy_Switching!T$4,Switching!$B$35:$E$44,2,0)/12,0)-IFERROR(VLOOKUP(Cal_Energy_Switching!T$4,Switching!$B$23:$E$31,2,0)/12,0)</f>
        <v>21.066027251502543</v>
      </c>
      <c r="U276" s="6">
        <f>Cal_Energy!U275+IFERROR(VLOOKUP(Cal_Energy_Switching!U$4,Switching!$B$35:$E$44,2,0)/12,0)-IFERROR(VLOOKUP(Cal_Energy_Switching!U$4,Switching!$B$23:$E$31,2,0)/12,0)</f>
        <v>123.11306828995018</v>
      </c>
      <c r="V276" s="6">
        <f>Cal_Energy!V275+IFERROR(VLOOKUP(Cal_Energy_Switching!V$4,Switching!$B$35:$E$44,2,0)/12,0)-IFERROR(VLOOKUP(Cal_Energy_Switching!V$4,Switching!$B$23:$E$31,2,0)/12,0)</f>
        <v>48922.696088106532</v>
      </c>
      <c r="W276" s="6">
        <f>Cal_Energy!W275+IFERROR(VLOOKUP(Cal_Energy_Switching!W$4,Switching!$B$35:$E$44,2,0)/12,0)-IFERROR(VLOOKUP(Cal_Energy_Switching!W$4,Switching!$B$23:$E$31,2,0)/12,0)</f>
        <v>12885.977324320671</v>
      </c>
      <c r="X276" s="6">
        <f>Cal_Energy!X275+IFERROR(VLOOKUP(Cal_Energy_Switching!X$4,Switching!$B$35:$E$44,2,0)/12,0)-IFERROR(VLOOKUP(Cal_Energy_Switching!X$4,Switching!$B$23:$E$31,2,0)/12,0)</f>
        <v>27195.736817275076</v>
      </c>
      <c r="Y276" s="35">
        <f t="shared" si="21"/>
        <v>11219.543204348665</v>
      </c>
      <c r="Z276" s="1">
        <f>Cal_Energy!Z275+IFERROR(VLOOKUP(Cal_Energy_Switching!Z$4,Switching!$B$35:$E$44,2,0)/12,0)-IFERROR(VLOOKUP(Cal_Energy_Switching!Z$4,Switching!$B$23:$E$31,2,0)/12,0)</f>
        <v>5828.3210556571739</v>
      </c>
      <c r="AA276" s="1">
        <f>Cal_Energy!AA275+IFERROR(VLOOKUP(Cal_Energy_Switching!AA$4,Switching!$B$35:$E$44,2,0)/12,0)-IFERROR(VLOOKUP(Cal_Energy_Switching!AA$4,Switching!$B$23:$E$31,2,0)/12,0)</f>
        <v>5391.2221486914923</v>
      </c>
      <c r="AB276" s="6">
        <f>Cal_Energy!AB275+IFERROR(VLOOKUP(Cal_Energy_Switching!AB$4,Switching!$B$35:$E$44,2,0)/12,0)-IFERROR(VLOOKUP(Cal_Energy_Switching!AB$4,Switching!$B$23:$E$31,2,0)/12,0)</f>
        <v>62.64125887640143</v>
      </c>
      <c r="AC276" s="6">
        <f>Cal_Energy!AC275+IFERROR(VLOOKUP(Cal_Energy_Switching!AC$4,Switching!$B$35:$E$44,2,0)/12,0)-IFERROR(VLOOKUP(Cal_Energy_Switching!AC$4,Switching!$B$23:$E$31,2,0)/12,0)</f>
        <v>2030.6975078690784</v>
      </c>
      <c r="AD276" s="6">
        <f>Cal_Energy!AD275+IFERROR(VLOOKUP(Cal_Energy_Switching!AD$4,Switching!$B$35:$E$44,2,0)/12,0)-IFERROR(VLOOKUP(Cal_Energy_Switching!AD$4,Switching!$B$23:$E$31,2,0)/12,0)</f>
        <v>766.4502620824544</v>
      </c>
      <c r="AE276" s="6">
        <f>Cal_Energy!AE275+IFERROR(VLOOKUP(Cal_Energy_Switching!AE$4,Switching!$B$35:$E$44,2,0)/12,0)-IFERROR(VLOOKUP(Cal_Energy_Switching!AE$4,Switching!$B$23:$E$31,2,0)/12,0)</f>
        <v>4763.2495591925408</v>
      </c>
      <c r="AF276" s="6">
        <f>Cal_Energy!AF275+IFERROR(VLOOKUP(Cal_Energy_Switching!AF$4,Switching!$B$35:$E$44,2,0)/12,0)-IFERROR(VLOOKUP(Cal_Energy_Switching!AF$4,Switching!$B$23:$E$31,2,0)/12,0)</f>
        <v>10963.797944528598</v>
      </c>
      <c r="AG276" s="6">
        <f>Cal_Energy!AG275+IFERROR(VLOOKUP(Cal_Energy_Switching!AG$4,Switching!$B$35:$E$44,2,0)/12,0)-IFERROR(VLOOKUP(Cal_Energy_Switching!AG$4,Switching!$B$23:$E$31,2,0)/12,0)</f>
        <v>8037.1384774983253</v>
      </c>
      <c r="AH276" s="6">
        <f>Cal_Energy!AH275+IFERROR(VLOOKUP(Cal_Energy_Switching!AH$4,Switching!$B$35:$E$44,2,0)/12,0)-IFERROR(VLOOKUP(Cal_Energy_Switching!AH$4,Switching!$B$23:$E$31,2,0)/12,0)</f>
        <v>2372.4280539752522</v>
      </c>
      <c r="AI276" s="6">
        <f>Cal_Energy!AI275+IFERROR(VLOOKUP(Cal_Energy_Switching!AI$4,Switching!$B$35:$E$44,2,0)/12,0)-IFERROR(VLOOKUP(Cal_Energy_Switching!AI$4,Switching!$B$23:$E$31,2,0)/12,0)</f>
        <v>3654.5993148428593</v>
      </c>
      <c r="AJ276" s="6">
        <f>Cal_Energy!AJ275+IFERROR(VLOOKUP(Cal_Energy_Switching!AJ$4,Switching!$B$35:$E$44,2,0)/12,0)-IFERROR(VLOOKUP(Cal_Energy_Switching!AJ$4,Switching!$B$23:$E$31,2,0)/12,0)</f>
        <v>471114.02208161267</v>
      </c>
      <c r="AK276" s="35">
        <f t="shared" si="22"/>
        <v>120940.10588718127</v>
      </c>
      <c r="AL276" s="1">
        <f>Cal_Energy!AL275+IFERROR(VLOOKUP(Cal_Energy_Switching!AL$4,Switching!$B$35:$E$44,2,0)/12,0)-IFERROR(VLOOKUP(Cal_Energy_Switching!AL$4,Switching!$B$23:$E$31,2,0)/12,0)</f>
        <v>34044.444318410759</v>
      </c>
      <c r="AM276" s="1">
        <f>Cal_Energy!AM275+IFERROR(VLOOKUP(Cal_Energy_Switching!AM$4,Switching!$B$35:$E$44,2,0)/12,0)-IFERROR(VLOOKUP(Cal_Energy_Switching!AM$4,Switching!$B$23:$E$31,2,0)/12,0)</f>
        <v>86895.661568770505</v>
      </c>
      <c r="AN276" s="6">
        <f>Cal_Energy!AN275+IFERROR(VLOOKUP(Cal_Energy_Switching!AN$4,Switching!$B$35:$E$44,2,0)/12,0)-IFERROR(VLOOKUP(Cal_Energy_Switching!AN$4,Switching!$B$23:$E$31,2,0)/12,0)</f>
        <v>356.0923916253218</v>
      </c>
      <c r="AO276" s="6">
        <f>Cal_Energy!AO275+IFERROR(VLOOKUP(Cal_Energy_Switching!AO$4,Switching!$B$35:$E$44,2,0)/12,0)-IFERROR(VLOOKUP(Cal_Energy_Switching!AO$4,Switching!$B$23:$E$31,2,0)/12,0)</f>
        <v>287.48254018106024</v>
      </c>
      <c r="AP276" s="6">
        <f>Cal_Energy!AP275+IFERROR(VLOOKUP(Cal_Energy_Switching!AP$4,Switching!$B$35:$E$44,2,0)/12,0)-IFERROR(VLOOKUP(Cal_Energy_Switching!AP$4,Switching!$B$23:$E$31,2,0)/12,0)</f>
        <v>15540.255578666376</v>
      </c>
      <c r="AQ276" s="6">
        <f>Cal_Energy!AQ275+IFERROR(VLOOKUP(Cal_Energy_Switching!AQ$4,Switching!$B$35:$E$44,2,0)/12,0)-IFERROR(VLOOKUP(Cal_Energy_Switching!AQ$4,Switching!$B$23:$E$31,2,0)/12,0)</f>
        <v>76326.411617133243</v>
      </c>
      <c r="AR276" s="6">
        <f>Cal_Energy!AR275+IFERROR(VLOOKUP(Cal_Energy_Switching!AR$4,Switching!$B$35:$E$44,2,0)/12,0)-IFERROR(VLOOKUP(Cal_Energy_Switching!AR$4,Switching!$B$23:$E$31,2,0)/12,0)</f>
        <v>11180.047420869241</v>
      </c>
      <c r="AS276" s="6">
        <f>Cal_Energy!AS275+IFERROR(VLOOKUP(Cal_Energy_Switching!AS$4,Switching!$B$35:$E$44,2,0)/12,0)-IFERROR(VLOOKUP(Cal_Energy_Switching!AS$4,Switching!$B$23:$E$31,2,0)/12,0)</f>
        <v>149041.15404090786</v>
      </c>
      <c r="AT276" s="6">
        <f>Cal_Energy!AT275+IFERROR(VLOOKUP(Cal_Energy_Switching!AT$4,Switching!$B$35:$E$44,2,0)/12,0)-IFERROR(VLOOKUP(Cal_Energy_Switching!AT$4,Switching!$B$23:$E$31,2,0)/12,0)</f>
        <v>28032.443982028224</v>
      </c>
      <c r="AU276" s="6">
        <f>Cal_Energy!AU275+IFERROR(VLOOKUP(Cal_Energy_Switching!AU$4,Switching!$B$35:$E$44,2,0)/12,0)-IFERROR(VLOOKUP(Cal_Energy_Switching!AU$4,Switching!$B$23:$E$31,2,0)/12,0)</f>
        <v>70187.343352584168</v>
      </c>
      <c r="AV276" s="6">
        <f>Cal_Energy!AV275+IFERROR(VLOOKUP(Cal_Energy_Switching!AV$4,Switching!$B$35:$E$44,2,0)/12,0)-IFERROR(VLOOKUP(Cal_Energy_Switching!AV$4,Switching!$B$23:$E$31,2,0)/12,0)</f>
        <v>1165.3544979990404</v>
      </c>
      <c r="AW276" s="6">
        <f>Cal_Energy!AW275+IFERROR(VLOOKUP(Cal_Energy_Switching!AW$4,Switching!$B$35:$E$44,2,0)/12,0)-IFERROR(VLOOKUP(Cal_Energy_Switching!AW$4,Switching!$B$23:$E$31,2,0)/12,0)</f>
        <v>18612.628163059606</v>
      </c>
      <c r="AX276" s="6">
        <f>Cal_Energy!AX275+IFERROR(VLOOKUP(Cal_Energy_Switching!AX$4,Switching!$B$35:$E$44,2,0)/12,0)-IFERROR(VLOOKUP(Cal_Energy_Switching!AX$4,Switching!$B$23:$E$31,2,0)/12,0)</f>
        <v>146950.20186495662</v>
      </c>
      <c r="AY276" s="6">
        <f>Cal_Energy!AY275+IFERROR(VLOOKUP(Cal_Energy_Switching!AY$4,Switching!$B$35:$E$44,2,0)/12,0)-IFERROR(VLOOKUP(Cal_Energy_Switching!AY$4,Switching!$B$23:$E$31,2,0)/12,0)</f>
        <v>22757.423288711987</v>
      </c>
      <c r="AZ276" s="6">
        <f>Cal_Energy!AZ275+IFERROR(VLOOKUP(Cal_Energy_Switching!AZ$4,Switching!$B$35:$E$44,2,0)/12,0)-IFERROR(VLOOKUP(Cal_Energy_Switching!AZ$4,Switching!$B$23:$E$31,2,0)/12,0)</f>
        <v>10975.5</v>
      </c>
      <c r="BA276" s="6">
        <f>Cal_Energy!BA275+IFERROR(VLOOKUP(Cal_Energy_Switching!BA$4,Switching!$B$35:$E$44,2,0)/12,0)-IFERROR(VLOOKUP(Cal_Energy_Switching!BA$4,Switching!$B$23:$E$31,2,0)/12,0)</f>
        <v>5498.8799999999992</v>
      </c>
      <c r="BB276" s="7">
        <f t="shared" si="24"/>
        <v>3239341.1659249351</v>
      </c>
    </row>
    <row r="277" spans="1:54" x14ac:dyDescent="0.25">
      <c r="A277">
        <v>2037</v>
      </c>
      <c r="B277">
        <v>2</v>
      </c>
      <c r="C277" t="s">
        <v>383</v>
      </c>
      <c r="D277" s="6">
        <f>Cal_Energy!D276+IFERROR(VLOOKUP(Cal_Energy_Switching!D$4,Switching!$B$35:$E$44,2,0)/12,0)-IFERROR(VLOOKUP(Cal_Energy_Switching!D$4,Switching!$B$23:$E$31,2,0)/12,0)</f>
        <v>682861.07821819419</v>
      </c>
      <c r="E277" s="35">
        <f t="shared" si="23"/>
        <v>205301.185515477</v>
      </c>
      <c r="F277" s="1">
        <f>Cal_Energy!F276+IFERROR(VLOOKUP(Cal_Energy_Switching!F$4,Switching!$B$35:$E$44,2,0)/12,0)-IFERROR(VLOOKUP(Cal_Energy_Switching!F$4,Switching!$B$23:$E$31,2,0)/12,0)</f>
        <v>83070.842156190818</v>
      </c>
      <c r="G277" s="1">
        <f>Cal_Energy!G276+IFERROR(VLOOKUP(Cal_Energy_Switching!G$4,Switching!$B$35:$E$44,2,0)/12,0)-IFERROR(VLOOKUP(Cal_Energy_Switching!G$4,Switching!$B$23:$E$31,2,0)/12,0)</f>
        <v>122230.34335928618</v>
      </c>
      <c r="H277" s="35">
        <f t="shared" si="20"/>
        <v>15990.867685820052</v>
      </c>
      <c r="I277" s="1">
        <f>Cal_Energy!I276+IFERROR(VLOOKUP(Cal_Energy_Switching!I$4,Switching!$B$35:$E$44,2,0)/12,0)-IFERROR(VLOOKUP(Cal_Energy_Switching!I$4,Switching!$B$23:$E$31,2,0)/12,0)</f>
        <v>818.59559885794204</v>
      </c>
      <c r="J277" s="1">
        <f>Cal_Energy!J276+IFERROR(VLOOKUP(Cal_Energy_Switching!J$4,Switching!$B$35:$E$44,2,0)/12,0)-IFERROR(VLOOKUP(Cal_Energy_Switching!J$4,Switching!$B$23:$E$31,2,0)/12,0)</f>
        <v>15172.27208696211</v>
      </c>
      <c r="K277" s="6">
        <f>Cal_Energy!K276+IFERROR(VLOOKUP(Cal_Energy_Switching!K$4,Switching!$B$35:$E$44,2,0)/12,0)-IFERROR(VLOOKUP(Cal_Energy_Switching!K$4,Switching!$B$23:$E$31,2,0)/12,0)</f>
        <v>257520.48322668797</v>
      </c>
      <c r="L277" s="6">
        <f>Cal_Energy!L276+IFERROR(VLOOKUP(Cal_Energy_Switching!L$4,Switching!$B$35:$E$44,2,0)/12,0)-IFERROR(VLOOKUP(Cal_Energy_Switching!L$4,Switching!$B$23:$E$31,2,0)/12,0)</f>
        <v>20365.185531222694</v>
      </c>
      <c r="M277" s="6">
        <f>Cal_Energy!M276+IFERROR(VLOOKUP(Cal_Energy_Switching!M$4,Switching!$B$35:$E$44,2,0)/12,0)-IFERROR(VLOOKUP(Cal_Energy_Switching!M$4,Switching!$B$23:$E$31,2,0)/12,0)</f>
        <v>169413.04526623493</v>
      </c>
      <c r="N277" s="6">
        <f>Cal_Energy!N276+IFERROR(VLOOKUP(Cal_Energy_Switching!N$4,Switching!$B$35:$E$44,2,0)/12,0)-IFERROR(VLOOKUP(Cal_Energy_Switching!N$4,Switching!$B$23:$E$31,2,0)/12,0)</f>
        <v>107673.12641297953</v>
      </c>
      <c r="O277" s="6">
        <f>Cal_Energy!O276+IFERROR(VLOOKUP(Cal_Energy_Switching!O$4,Switching!$B$35:$E$44,2,0)/12,0)-IFERROR(VLOOKUP(Cal_Energy_Switching!O$4,Switching!$B$23:$E$31,2,0)/12,0)</f>
        <v>133682.97426793532</v>
      </c>
      <c r="P277" s="6">
        <f>Cal_Energy!P276+IFERROR(VLOOKUP(Cal_Energy_Switching!P$4,Switching!$B$35:$E$44,2,0)/12,0)-IFERROR(VLOOKUP(Cal_Energy_Switching!P$4,Switching!$B$23:$E$31,2,0)/12,0)</f>
        <v>0</v>
      </c>
      <c r="Q277" s="6">
        <f>Cal_Energy!Q276+IFERROR(VLOOKUP(Cal_Energy_Switching!Q$4,Switching!$B$35:$E$44,2,0)/12,0)-IFERROR(VLOOKUP(Cal_Energy_Switching!Q$4,Switching!$B$23:$E$31,2,0)/12,0)</f>
        <v>21766.260483145699</v>
      </c>
      <c r="R277" s="6">
        <f>Cal_Energy!R276+IFERROR(VLOOKUP(Cal_Energy_Switching!R$4,Switching!$B$35:$E$44,2,0)/12,0)-IFERROR(VLOOKUP(Cal_Energy_Switching!R$4,Switching!$B$23:$E$31,2,0)/12,0)</f>
        <v>20529.535997544866</v>
      </c>
      <c r="S277" s="6">
        <f>Cal_Energy!S276+IFERROR(VLOOKUP(Cal_Energy_Switching!S$4,Switching!$B$35:$E$44,2,0)/12,0)-IFERROR(VLOOKUP(Cal_Energy_Switching!S$4,Switching!$B$23:$E$31,2,0)/12,0)</f>
        <v>120717.19574264294</v>
      </c>
      <c r="T277" s="6">
        <f>Cal_Energy!T276+IFERROR(VLOOKUP(Cal_Energy_Switching!T$4,Switching!$B$35:$E$44,2,0)/12,0)-IFERROR(VLOOKUP(Cal_Energy_Switching!T$4,Switching!$B$23:$E$31,2,0)/12,0)</f>
        <v>11.77010898696661</v>
      </c>
      <c r="U277" s="6">
        <f>Cal_Energy!U276+IFERROR(VLOOKUP(Cal_Energy_Switching!U$4,Switching!$B$35:$E$44,2,0)/12,0)-IFERROR(VLOOKUP(Cal_Energy_Switching!U$4,Switching!$B$23:$E$31,2,0)/12,0)</f>
        <v>105.39236820086865</v>
      </c>
      <c r="V277" s="6">
        <f>Cal_Energy!V276+IFERROR(VLOOKUP(Cal_Energy_Switching!V$4,Switching!$B$35:$E$44,2,0)/12,0)-IFERROR(VLOOKUP(Cal_Energy_Switching!V$4,Switching!$B$23:$E$31,2,0)/12,0)</f>
        <v>46508.168692297637</v>
      </c>
      <c r="W277" s="6">
        <f>Cal_Energy!W276+IFERROR(VLOOKUP(Cal_Energy_Switching!W$4,Switching!$B$35:$E$44,2,0)/12,0)-IFERROR(VLOOKUP(Cal_Energy_Switching!W$4,Switching!$B$23:$E$31,2,0)/12,0)</f>
        <v>9300.6671388134273</v>
      </c>
      <c r="X277" s="6">
        <f>Cal_Energy!X276+IFERROR(VLOOKUP(Cal_Energy_Switching!X$4,Switching!$B$35:$E$44,2,0)/12,0)-IFERROR(VLOOKUP(Cal_Energy_Switching!X$4,Switching!$B$23:$E$31,2,0)/12,0)</f>
        <v>19536.560135359145</v>
      </c>
      <c r="Y277" s="35">
        <f t="shared" si="21"/>
        <v>10032.166114983291</v>
      </c>
      <c r="Z277" s="1">
        <f>Cal_Energy!Z276+IFERROR(VLOOKUP(Cal_Energy_Switching!Z$4,Switching!$B$35:$E$44,2,0)/12,0)-IFERROR(VLOOKUP(Cal_Energy_Switching!Z$4,Switching!$B$23:$E$31,2,0)/12,0)</f>
        <v>5211.5031723523698</v>
      </c>
      <c r="AA277" s="1">
        <f>Cal_Energy!AA276+IFERROR(VLOOKUP(Cal_Energy_Switching!AA$4,Switching!$B$35:$E$44,2,0)/12,0)-IFERROR(VLOOKUP(Cal_Energy_Switching!AA$4,Switching!$B$23:$E$31,2,0)/12,0)</f>
        <v>4820.662942630921</v>
      </c>
      <c r="AB277" s="6">
        <f>Cal_Energy!AB276+IFERROR(VLOOKUP(Cal_Energy_Switching!AB$4,Switching!$B$35:$E$44,2,0)/12,0)-IFERROR(VLOOKUP(Cal_Energy_Switching!AB$4,Switching!$B$23:$E$31,2,0)/12,0)</f>
        <v>55.515915968273269</v>
      </c>
      <c r="AC277" s="6">
        <f>Cal_Energy!AC276+IFERROR(VLOOKUP(Cal_Energy_Switching!AC$4,Switching!$B$35:$E$44,2,0)/12,0)-IFERROR(VLOOKUP(Cal_Energy_Switching!AC$4,Switching!$B$23:$E$31,2,0)/12,0)</f>
        <v>1874.3145976068179</v>
      </c>
      <c r="AD277" s="6">
        <f>Cal_Energy!AD276+IFERROR(VLOOKUP(Cal_Energy_Switching!AD$4,Switching!$B$35:$E$44,2,0)/12,0)-IFERROR(VLOOKUP(Cal_Energy_Switching!AD$4,Switching!$B$23:$E$31,2,0)/12,0)</f>
        <v>679.48529037180037</v>
      </c>
      <c r="AE277" s="6">
        <f>Cal_Energy!AE276+IFERROR(VLOOKUP(Cal_Energy_Switching!AE$4,Switching!$B$35:$E$44,2,0)/12,0)-IFERROR(VLOOKUP(Cal_Energy_Switching!AE$4,Switching!$B$23:$E$31,2,0)/12,0)</f>
        <v>4357.0691535838614</v>
      </c>
      <c r="AF277" s="6">
        <f>Cal_Energy!AF276+IFERROR(VLOOKUP(Cal_Energy_Switching!AF$4,Switching!$B$35:$E$44,2,0)/12,0)-IFERROR(VLOOKUP(Cal_Energy_Switching!AF$4,Switching!$B$23:$E$31,2,0)/12,0)</f>
        <v>9500.3987221806328</v>
      </c>
      <c r="AG277" s="6">
        <f>Cal_Energy!AG276+IFERROR(VLOOKUP(Cal_Energy_Switching!AG$4,Switching!$B$35:$E$44,2,0)/12,0)-IFERROR(VLOOKUP(Cal_Energy_Switching!AG$4,Switching!$B$23:$E$31,2,0)/12,0)</f>
        <v>7351.7811124987884</v>
      </c>
      <c r="AH277" s="6">
        <f>Cal_Energy!AH276+IFERROR(VLOOKUP(Cal_Energy_Switching!AH$4,Switching!$B$35:$E$44,2,0)/12,0)-IFERROR(VLOOKUP(Cal_Energy_Switching!AH$4,Switching!$B$23:$E$31,2,0)/12,0)</f>
        <v>2170.1220909418075</v>
      </c>
      <c r="AI277" s="6">
        <f>Cal_Energy!AI276+IFERROR(VLOOKUP(Cal_Energy_Switching!AI$4,Switching!$B$35:$E$44,2,0)/12,0)-IFERROR(VLOOKUP(Cal_Energy_Switching!AI$4,Switching!$B$23:$E$31,2,0)/12,0)</f>
        <v>3166.7995740602059</v>
      </c>
      <c r="AJ277" s="6">
        <f>Cal_Energy!AJ276+IFERROR(VLOOKUP(Cal_Energy_Switching!AJ$4,Switching!$B$35:$E$44,2,0)/12,0)-IFERROR(VLOOKUP(Cal_Energy_Switching!AJ$4,Switching!$B$23:$E$31,2,0)/12,0)</f>
        <v>409238.17254349944</v>
      </c>
      <c r="AK277" s="35">
        <f t="shared" si="22"/>
        <v>108872.30181182153</v>
      </c>
      <c r="AL277" s="1">
        <f>Cal_Energy!AL276+IFERROR(VLOOKUP(Cal_Energy_Switching!AL$4,Switching!$B$35:$E$44,2,0)/12,0)-IFERROR(VLOOKUP(Cal_Energy_Switching!AL$4,Switching!$B$23:$E$31,2,0)/12,0)</f>
        <v>30665.459177310029</v>
      </c>
      <c r="AM277" s="1">
        <f>Cal_Energy!AM276+IFERROR(VLOOKUP(Cal_Energy_Switching!AM$4,Switching!$B$35:$E$44,2,0)/12,0)-IFERROR(VLOOKUP(Cal_Energy_Switching!AM$4,Switching!$B$23:$E$31,2,0)/12,0)</f>
        <v>78206.8426345115</v>
      </c>
      <c r="AN277" s="6">
        <f>Cal_Energy!AN276+IFERROR(VLOOKUP(Cal_Energy_Switching!AN$4,Switching!$B$35:$E$44,2,0)/12,0)-IFERROR(VLOOKUP(Cal_Energy_Switching!AN$4,Switching!$B$23:$E$31,2,0)/12,0)</f>
        <v>268.42690257425119</v>
      </c>
      <c r="AO277" s="6">
        <f>Cal_Energy!AO276+IFERROR(VLOOKUP(Cal_Energy_Switching!AO$4,Switching!$B$35:$E$44,2,0)/12,0)-IFERROR(VLOOKUP(Cal_Energy_Switching!AO$4,Switching!$B$23:$E$31,2,0)/12,0)</f>
        <v>231.62428914393459</v>
      </c>
      <c r="AP277" s="6">
        <f>Cal_Energy!AP276+IFERROR(VLOOKUP(Cal_Energy_Switching!AP$4,Switching!$B$35:$E$44,2,0)/12,0)-IFERROR(VLOOKUP(Cal_Energy_Switching!AP$4,Switching!$B$23:$E$31,2,0)/12,0)</f>
        <v>12869.836070594698</v>
      </c>
      <c r="AQ277" s="6">
        <f>Cal_Energy!AQ276+IFERROR(VLOOKUP(Cal_Energy_Switching!AQ$4,Switching!$B$35:$E$44,2,0)/12,0)-IFERROR(VLOOKUP(Cal_Energy_Switching!AQ$4,Switching!$B$23:$E$31,2,0)/12,0)</f>
        <v>62831.646314725134</v>
      </c>
      <c r="AR277" s="6">
        <f>Cal_Energy!AR276+IFERROR(VLOOKUP(Cal_Energy_Switching!AR$4,Switching!$B$35:$E$44,2,0)/12,0)-IFERROR(VLOOKUP(Cal_Energy_Switching!AR$4,Switching!$B$23:$E$31,2,0)/12,0)</f>
        <v>9873.6400486070324</v>
      </c>
      <c r="AS277" s="6">
        <f>Cal_Energy!AS276+IFERROR(VLOOKUP(Cal_Energy_Switching!AS$4,Switching!$B$35:$E$44,2,0)/12,0)-IFERROR(VLOOKUP(Cal_Energy_Switching!AS$4,Switching!$B$23:$E$31,2,0)/12,0)</f>
        <v>142578.69873451238</v>
      </c>
      <c r="AT277" s="6">
        <f>Cal_Energy!AT276+IFERROR(VLOOKUP(Cal_Energy_Switching!AT$4,Switching!$B$35:$E$44,2,0)/12,0)-IFERROR(VLOOKUP(Cal_Energy_Switching!AT$4,Switching!$B$23:$E$31,2,0)/12,0)</f>
        <v>24984.160113416408</v>
      </c>
      <c r="AU277" s="6">
        <f>Cal_Energy!AU276+IFERROR(VLOOKUP(Cal_Energy_Switching!AU$4,Switching!$B$35:$E$44,2,0)/12,0)-IFERROR(VLOOKUP(Cal_Energy_Switching!AU$4,Switching!$B$23:$E$31,2,0)/12,0)</f>
        <v>67146.187914280381</v>
      </c>
      <c r="AV277" s="6">
        <f>Cal_Energy!AV276+IFERROR(VLOOKUP(Cal_Energy_Switching!AV$4,Switching!$B$35:$E$44,2,0)/12,0)-IFERROR(VLOOKUP(Cal_Energy_Switching!AV$4,Switching!$B$23:$E$31,2,0)/12,0)</f>
        <v>1091.4833885953738</v>
      </c>
      <c r="AW277" s="6">
        <f>Cal_Energy!AW276+IFERROR(VLOOKUP(Cal_Energy_Switching!AW$4,Switching!$B$35:$E$44,2,0)/12,0)-IFERROR(VLOOKUP(Cal_Energy_Switching!AW$4,Switching!$B$23:$E$31,2,0)/12,0)</f>
        <v>17974.902515954887</v>
      </c>
      <c r="AX277" s="6">
        <f>Cal_Energy!AX276+IFERROR(VLOOKUP(Cal_Energy_Switching!AX$4,Switching!$B$35:$E$44,2,0)/12,0)-IFERROR(VLOOKUP(Cal_Energy_Switching!AX$4,Switching!$B$23:$E$31,2,0)/12,0)</f>
        <v>137635.11837963419</v>
      </c>
      <c r="AY277" s="6">
        <f>Cal_Energy!AY276+IFERROR(VLOOKUP(Cal_Energy_Switching!AY$4,Switching!$B$35:$E$44,2,0)/12,0)-IFERROR(VLOOKUP(Cal_Energy_Switching!AY$4,Switching!$B$23:$E$31,2,0)/12,0)</f>
        <v>22086.508929788557</v>
      </c>
      <c r="AZ277" s="6">
        <f>Cal_Energy!AZ276+IFERROR(VLOOKUP(Cal_Energy_Switching!AZ$4,Switching!$B$35:$E$44,2,0)/12,0)-IFERROR(VLOOKUP(Cal_Energy_Switching!AZ$4,Switching!$B$23:$E$31,2,0)/12,0)</f>
        <v>9522.5</v>
      </c>
      <c r="BA277" s="6">
        <f>Cal_Energy!BA276+IFERROR(VLOOKUP(Cal_Energy_Switching!BA$4,Switching!$B$35:$E$44,2,0)/12,0)-IFERROR(VLOOKUP(Cal_Energy_Switching!BA$4,Switching!$B$23:$E$31,2,0)/12,0)</f>
        <v>4744.8</v>
      </c>
      <c r="BB277" s="7">
        <f t="shared" si="24"/>
        <v>2902421.1573208878</v>
      </c>
    </row>
    <row r="278" spans="1:54" x14ac:dyDescent="0.25">
      <c r="A278">
        <v>2037</v>
      </c>
      <c r="B278">
        <v>3</v>
      </c>
      <c r="C278" t="s">
        <v>384</v>
      </c>
      <c r="D278" s="6">
        <f>Cal_Energy!D277+IFERROR(VLOOKUP(Cal_Energy_Switching!D$4,Switching!$B$35:$E$44,2,0)/12,0)-IFERROR(VLOOKUP(Cal_Energy_Switching!D$4,Switching!$B$23:$E$31,2,0)/12,0)</f>
        <v>597880.9745566335</v>
      </c>
      <c r="E278" s="35">
        <f t="shared" si="23"/>
        <v>190670.75542998395</v>
      </c>
      <c r="F278" s="1">
        <f>Cal_Energy!F277+IFERROR(VLOOKUP(Cal_Energy_Switching!F$4,Switching!$B$35:$E$44,2,0)/12,0)-IFERROR(VLOOKUP(Cal_Energy_Switching!F$4,Switching!$B$23:$E$31,2,0)/12,0)</f>
        <v>77218.670121993593</v>
      </c>
      <c r="G278" s="1">
        <f>Cal_Energy!G277+IFERROR(VLOOKUP(Cal_Energy_Switching!G$4,Switching!$B$35:$E$44,2,0)/12,0)-IFERROR(VLOOKUP(Cal_Energy_Switching!G$4,Switching!$B$23:$E$31,2,0)/12,0)</f>
        <v>113452.08530799036</v>
      </c>
      <c r="H278" s="35">
        <f t="shared" si="20"/>
        <v>15320.609875195507</v>
      </c>
      <c r="I278" s="1">
        <f>Cal_Energy!I277+IFERROR(VLOOKUP(Cal_Energy_Switching!I$4,Switching!$B$35:$E$44,2,0)/12,0)-IFERROR(VLOOKUP(Cal_Energy_Switching!I$4,Switching!$B$23:$E$31,2,0)/12,0)</f>
        <v>784.28413404831531</v>
      </c>
      <c r="J278" s="1">
        <f>Cal_Energy!J277+IFERROR(VLOOKUP(Cal_Energy_Switching!J$4,Switching!$B$35:$E$44,2,0)/12,0)-IFERROR(VLOOKUP(Cal_Energy_Switching!J$4,Switching!$B$23:$E$31,2,0)/12,0)</f>
        <v>14536.325741147191</v>
      </c>
      <c r="K278" s="6">
        <f>Cal_Energy!K277+IFERROR(VLOOKUP(Cal_Energy_Switching!K$4,Switching!$B$35:$E$44,2,0)/12,0)-IFERROR(VLOOKUP(Cal_Energy_Switching!K$4,Switching!$B$23:$E$31,2,0)/12,0)</f>
        <v>262051.0487172592</v>
      </c>
      <c r="L278" s="6">
        <f>Cal_Energy!L277+IFERROR(VLOOKUP(Cal_Energy_Switching!L$4,Switching!$B$35:$E$44,2,0)/12,0)-IFERROR(VLOOKUP(Cal_Energy_Switching!L$4,Switching!$B$23:$E$31,2,0)/12,0)</f>
        <v>20837.253352200267</v>
      </c>
      <c r="M278" s="6">
        <f>Cal_Energy!M277+IFERROR(VLOOKUP(Cal_Energy_Switching!M$4,Switching!$B$35:$E$44,2,0)/12,0)-IFERROR(VLOOKUP(Cal_Energy_Switching!M$4,Switching!$B$23:$E$31,2,0)/12,0)</f>
        <v>170304.03942465468</v>
      </c>
      <c r="N278" s="6">
        <f>Cal_Energy!N277+IFERROR(VLOOKUP(Cal_Energy_Switching!N$4,Switching!$B$35:$E$44,2,0)/12,0)-IFERROR(VLOOKUP(Cal_Energy_Switching!N$4,Switching!$B$23:$E$31,2,0)/12,0)</f>
        <v>109453.64040723087</v>
      </c>
      <c r="O278" s="6">
        <f>Cal_Energy!O277+IFERROR(VLOOKUP(Cal_Energy_Switching!O$4,Switching!$B$35:$E$44,2,0)/12,0)-IFERROR(VLOOKUP(Cal_Energy_Switching!O$4,Switching!$B$23:$E$31,2,0)/12,0)</f>
        <v>134276.97415784051</v>
      </c>
      <c r="P278" s="6">
        <f>Cal_Energy!P277+IFERROR(VLOOKUP(Cal_Energy_Switching!P$4,Switching!$B$35:$E$44,2,0)/12,0)-IFERROR(VLOOKUP(Cal_Energy_Switching!P$4,Switching!$B$23:$E$31,2,0)/12,0)</f>
        <v>0</v>
      </c>
      <c r="Q278" s="6">
        <f>Cal_Energy!Q277+IFERROR(VLOOKUP(Cal_Energy_Switching!Q$4,Switching!$B$35:$E$44,2,0)/12,0)-IFERROR(VLOOKUP(Cal_Energy_Switching!Q$4,Switching!$B$23:$E$31,2,0)/12,0)</f>
        <v>22205.964537285949</v>
      </c>
      <c r="R278" s="6">
        <f>Cal_Energy!R277+IFERROR(VLOOKUP(Cal_Energy_Switching!R$4,Switching!$B$35:$E$44,2,0)/12,0)-IFERROR(VLOOKUP(Cal_Energy_Switching!R$4,Switching!$B$23:$E$31,2,0)/12,0)</f>
        <v>18009.009684979323</v>
      </c>
      <c r="S278" s="6">
        <f>Cal_Energy!S277+IFERROR(VLOOKUP(Cal_Energy_Switching!S$4,Switching!$B$35:$E$44,2,0)/12,0)-IFERROR(VLOOKUP(Cal_Energy_Switching!S$4,Switching!$B$23:$E$31,2,0)/12,0)</f>
        <v>124311.36483533129</v>
      </c>
      <c r="T278" s="6">
        <f>Cal_Energy!T277+IFERROR(VLOOKUP(Cal_Energy_Switching!T$4,Switching!$B$35:$E$44,2,0)/12,0)-IFERROR(VLOOKUP(Cal_Energy_Switching!T$4,Switching!$B$23:$E$31,2,0)/12,0)</f>
        <v>12.858590981131671</v>
      </c>
      <c r="U278" s="6">
        <f>Cal_Energy!U277+IFERROR(VLOOKUP(Cal_Energy_Switching!U$4,Switching!$B$35:$E$44,2,0)/12,0)-IFERROR(VLOOKUP(Cal_Energy_Switching!U$4,Switching!$B$23:$E$31,2,0)/12,0)</f>
        <v>104.87414875805568</v>
      </c>
      <c r="V278" s="6">
        <f>Cal_Energy!V277+IFERROR(VLOOKUP(Cal_Energy_Switching!V$4,Switching!$B$35:$E$44,2,0)/12,0)-IFERROR(VLOOKUP(Cal_Energy_Switching!V$4,Switching!$B$23:$E$31,2,0)/12,0)</f>
        <v>48339.183654632048</v>
      </c>
      <c r="W278" s="6">
        <f>Cal_Energy!W277+IFERROR(VLOOKUP(Cal_Energy_Switching!W$4,Switching!$B$35:$E$44,2,0)/12,0)-IFERROR(VLOOKUP(Cal_Energy_Switching!W$4,Switching!$B$23:$E$31,2,0)/12,0)</f>
        <v>9008.0226461076454</v>
      </c>
      <c r="X278" s="6">
        <f>Cal_Energy!X277+IFERROR(VLOOKUP(Cal_Energy_Switching!X$4,Switching!$B$35:$E$44,2,0)/12,0)-IFERROR(VLOOKUP(Cal_Energy_Switching!X$4,Switching!$B$23:$E$31,2,0)/12,0)</f>
        <v>19721.636997002079</v>
      </c>
      <c r="Y278" s="35">
        <f t="shared" si="21"/>
        <v>9441.5045180146808</v>
      </c>
      <c r="Z278" s="1">
        <f>Cal_Energy!Z277+IFERROR(VLOOKUP(Cal_Energy_Switching!Z$4,Switching!$B$35:$E$44,2,0)/12,0)-IFERROR(VLOOKUP(Cal_Energy_Switching!Z$4,Switching!$B$23:$E$31,2,0)/12,0)</f>
        <v>4904.6666675429842</v>
      </c>
      <c r="AA278" s="1">
        <f>Cal_Energy!AA277+IFERROR(VLOOKUP(Cal_Energy_Switching!AA$4,Switching!$B$35:$E$44,2,0)/12,0)-IFERROR(VLOOKUP(Cal_Energy_Switching!AA$4,Switching!$B$23:$E$31,2,0)/12,0)</f>
        <v>4536.8378504716975</v>
      </c>
      <c r="AB278" s="6">
        <f>Cal_Energy!AB277+IFERROR(VLOOKUP(Cal_Energy_Switching!AB$4,Switching!$B$35:$E$44,2,0)/12,0)-IFERROR(VLOOKUP(Cal_Energy_Switching!AB$4,Switching!$B$23:$E$31,2,0)/12,0)</f>
        <v>56.260044954915244</v>
      </c>
      <c r="AC278" s="6">
        <f>Cal_Energy!AC277+IFERROR(VLOOKUP(Cal_Energy_Switching!AC$4,Switching!$B$35:$E$44,2,0)/12,0)-IFERROR(VLOOKUP(Cal_Energy_Switching!AC$4,Switching!$B$23:$E$31,2,0)/12,0)</f>
        <v>1762.8479178166613</v>
      </c>
      <c r="AD278" s="6">
        <f>Cal_Energy!AD277+IFERROR(VLOOKUP(Cal_Energy_Switching!AD$4,Switching!$B$35:$E$44,2,0)/12,0)-IFERROR(VLOOKUP(Cal_Energy_Switching!AD$4,Switching!$B$23:$E$31,2,0)/12,0)</f>
        <v>649.88134283455429</v>
      </c>
      <c r="AE278" s="6">
        <f>Cal_Energy!AE277+IFERROR(VLOOKUP(Cal_Energy_Switching!AE$4,Switching!$B$35:$E$44,2,0)/12,0)-IFERROR(VLOOKUP(Cal_Energy_Switching!AE$4,Switching!$B$23:$E$31,2,0)/12,0)</f>
        <v>4214.0140795568313</v>
      </c>
      <c r="AF278" s="6">
        <f>Cal_Energy!AF277+IFERROR(VLOOKUP(Cal_Energy_Switching!AF$4,Switching!$B$35:$E$44,2,0)/12,0)-IFERROR(VLOOKUP(Cal_Energy_Switching!AF$4,Switching!$B$23:$E$31,2,0)/12,0)</f>
        <v>9541.1403530607131</v>
      </c>
      <c r="AG278" s="6">
        <f>Cal_Energy!AG277+IFERROR(VLOOKUP(Cal_Energy_Switching!AG$4,Switching!$B$35:$E$44,2,0)/12,0)-IFERROR(VLOOKUP(Cal_Energy_Switching!AG$4,Switching!$B$23:$E$31,2,0)/12,0)</f>
        <v>7110.4010576483943</v>
      </c>
      <c r="AH278" s="6">
        <f>Cal_Energy!AH277+IFERROR(VLOOKUP(Cal_Energy_Switching!AH$4,Switching!$B$35:$E$44,2,0)/12,0)-IFERROR(VLOOKUP(Cal_Energy_Switching!AH$4,Switching!$B$23:$E$31,2,0)/12,0)</f>
        <v>2098.8707599612062</v>
      </c>
      <c r="AI278" s="6">
        <f>Cal_Energy!AI277+IFERROR(VLOOKUP(Cal_Energy_Switching!AI$4,Switching!$B$35:$E$44,2,0)/12,0)-IFERROR(VLOOKUP(Cal_Energy_Switching!AI$4,Switching!$B$23:$E$31,2,0)/12,0)</f>
        <v>3180.3801176869001</v>
      </c>
      <c r="AJ278" s="6">
        <f>Cal_Energy!AJ277+IFERROR(VLOOKUP(Cal_Energy_Switching!AJ$4,Switching!$B$35:$E$44,2,0)/12,0)-IFERROR(VLOOKUP(Cal_Energy_Switching!AJ$4,Switching!$B$23:$E$31,2,0)/12,0)</f>
        <v>388435.00405138283</v>
      </c>
      <c r="AK278" s="35">
        <f t="shared" si="22"/>
        <v>113717.22086707789</v>
      </c>
      <c r="AL278" s="1">
        <f>Cal_Energy!AL277+IFERROR(VLOOKUP(Cal_Energy_Switching!AL$4,Switching!$B$35:$E$44,2,0)/12,0)-IFERROR(VLOOKUP(Cal_Energy_Switching!AL$4,Switching!$B$23:$E$31,2,0)/12,0)</f>
        <v>32022.036512781811</v>
      </c>
      <c r="AM278" s="1">
        <f>Cal_Energy!AM277+IFERROR(VLOOKUP(Cal_Energy_Switching!AM$4,Switching!$B$35:$E$44,2,0)/12,0)-IFERROR(VLOOKUP(Cal_Energy_Switching!AM$4,Switching!$B$23:$E$31,2,0)/12,0)</f>
        <v>81695.184354296085</v>
      </c>
      <c r="AN278" s="6">
        <f>Cal_Energy!AN277+IFERROR(VLOOKUP(Cal_Energy_Switching!AN$4,Switching!$B$35:$E$44,2,0)/12,0)-IFERROR(VLOOKUP(Cal_Energy_Switching!AN$4,Switching!$B$23:$E$31,2,0)/12,0)</f>
        <v>247.03210000068975</v>
      </c>
      <c r="AO278" s="6">
        <f>Cal_Energy!AO277+IFERROR(VLOOKUP(Cal_Energy_Switching!AO$4,Switching!$B$35:$E$44,2,0)/12,0)-IFERROR(VLOOKUP(Cal_Energy_Switching!AO$4,Switching!$B$23:$E$31,2,0)/12,0)</f>
        <v>237.97318807102124</v>
      </c>
      <c r="AP278" s="6">
        <f>Cal_Energy!AP277+IFERROR(VLOOKUP(Cal_Energy_Switching!AP$4,Switching!$B$35:$E$44,2,0)/12,0)-IFERROR(VLOOKUP(Cal_Energy_Switching!AP$4,Switching!$B$23:$E$31,2,0)/12,0)</f>
        <v>11623.781973510137</v>
      </c>
      <c r="AQ278" s="6">
        <f>Cal_Energy!AQ277+IFERROR(VLOOKUP(Cal_Energy_Switching!AQ$4,Switching!$B$35:$E$44,2,0)/12,0)-IFERROR(VLOOKUP(Cal_Energy_Switching!AQ$4,Switching!$B$23:$E$31,2,0)/12,0)</f>
        <v>77173.538750311607</v>
      </c>
      <c r="AR278" s="6">
        <f>Cal_Energy!AR277+IFERROR(VLOOKUP(Cal_Energy_Switching!AR$4,Switching!$B$35:$E$44,2,0)/12,0)-IFERROR(VLOOKUP(Cal_Energy_Switching!AR$4,Switching!$B$23:$E$31,2,0)/12,0)</f>
        <v>10567.392927811603</v>
      </c>
      <c r="AS278" s="6">
        <f>Cal_Energy!AS277+IFERROR(VLOOKUP(Cal_Energy_Switching!AS$4,Switching!$B$35:$E$44,2,0)/12,0)-IFERROR(VLOOKUP(Cal_Energy_Switching!AS$4,Switching!$B$23:$E$31,2,0)/12,0)</f>
        <v>146782.71526143188</v>
      </c>
      <c r="AT278" s="6">
        <f>Cal_Energy!AT277+IFERROR(VLOOKUP(Cal_Energy_Switching!AT$4,Switching!$B$35:$E$44,2,0)/12,0)-IFERROR(VLOOKUP(Cal_Energy_Switching!AT$4,Switching!$B$23:$E$31,2,0)/12,0)</f>
        <v>26602.916831560407</v>
      </c>
      <c r="AU278" s="6">
        <f>Cal_Energy!AU277+IFERROR(VLOOKUP(Cal_Energy_Switching!AU$4,Switching!$B$35:$E$44,2,0)/12,0)-IFERROR(VLOOKUP(Cal_Energy_Switching!AU$4,Switching!$B$23:$E$31,2,0)/12,0)</f>
        <v>69124.548632830716</v>
      </c>
      <c r="AV278" s="6">
        <f>Cal_Energy!AV277+IFERROR(VLOOKUP(Cal_Energy_Switching!AV$4,Switching!$B$35:$E$44,2,0)/12,0)-IFERROR(VLOOKUP(Cal_Energy_Switching!AV$4,Switching!$B$23:$E$31,2,0)/12,0)</f>
        <v>1168.0139734942052</v>
      </c>
      <c r="AW278" s="6">
        <f>Cal_Energy!AW277+IFERROR(VLOOKUP(Cal_Energy_Switching!AW$4,Switching!$B$35:$E$44,2,0)/12,0)-IFERROR(VLOOKUP(Cal_Energy_Switching!AW$4,Switching!$B$23:$E$31,2,0)/12,0)</f>
        <v>19012.809341164651</v>
      </c>
      <c r="AX278" s="6">
        <f>Cal_Energy!AX277+IFERROR(VLOOKUP(Cal_Energy_Switching!AX$4,Switching!$B$35:$E$44,2,0)/12,0)-IFERROR(VLOOKUP(Cal_Energy_Switching!AX$4,Switching!$B$23:$E$31,2,0)/12,0)</f>
        <v>147285.55944202046</v>
      </c>
      <c r="AY278" s="6">
        <f>Cal_Energy!AY277+IFERROR(VLOOKUP(Cal_Energy_Switching!AY$4,Switching!$B$35:$E$44,2,0)/12,0)-IFERROR(VLOOKUP(Cal_Energy_Switching!AY$4,Switching!$B$23:$E$31,2,0)/12,0)</f>
        <v>23178.430817232304</v>
      </c>
      <c r="AZ278" s="6">
        <f>Cal_Energy!AZ277+IFERROR(VLOOKUP(Cal_Energy_Switching!AZ$4,Switching!$B$35:$E$44,2,0)/12,0)-IFERROR(VLOOKUP(Cal_Energy_Switching!AZ$4,Switching!$B$23:$E$31,2,0)/12,0)</f>
        <v>9371</v>
      </c>
      <c r="BA278" s="6">
        <f>Cal_Energy!BA277+IFERROR(VLOOKUP(Cal_Energy_Switching!BA$4,Switching!$B$35:$E$44,2,0)/12,0)-IFERROR(VLOOKUP(Cal_Energy_Switching!BA$4,Switching!$B$23:$E$31,2,0)/12,0)</f>
        <v>4351.2</v>
      </c>
      <c r="BB278" s="7">
        <f t="shared" si="24"/>
        <v>2829442.6493655117</v>
      </c>
    </row>
    <row r="279" spans="1:54" x14ac:dyDescent="0.25">
      <c r="A279">
        <v>2037</v>
      </c>
      <c r="B279">
        <v>4</v>
      </c>
      <c r="C279" t="s">
        <v>385</v>
      </c>
      <c r="D279" s="6">
        <f>Cal_Energy!D278+IFERROR(VLOOKUP(Cal_Energy_Switching!D$4,Switching!$B$35:$E$44,2,0)/12,0)-IFERROR(VLOOKUP(Cal_Energy_Switching!D$4,Switching!$B$23:$E$31,2,0)/12,0)</f>
        <v>446262.99379866791</v>
      </c>
      <c r="E279" s="35">
        <f t="shared" si="23"/>
        <v>166983.6135414122</v>
      </c>
      <c r="F279" s="1">
        <f>Cal_Energy!F278+IFERROR(VLOOKUP(Cal_Energy_Switching!F$4,Switching!$B$35:$E$44,2,0)/12,0)-IFERROR(VLOOKUP(Cal_Energy_Switching!F$4,Switching!$B$23:$E$31,2,0)/12,0)</f>
        <v>67743.813366564893</v>
      </c>
      <c r="G279" s="1">
        <f>Cal_Energy!G278+IFERROR(VLOOKUP(Cal_Energy_Switching!G$4,Switching!$B$35:$E$44,2,0)/12,0)-IFERROR(VLOOKUP(Cal_Energy_Switching!G$4,Switching!$B$23:$E$31,2,0)/12,0)</f>
        <v>99239.800174847303</v>
      </c>
      <c r="H279" s="35">
        <f t="shared" si="20"/>
        <v>12793.463675496303</v>
      </c>
      <c r="I279" s="1">
        <f>Cal_Energy!I278+IFERROR(VLOOKUP(Cal_Energy_Switching!I$4,Switching!$B$35:$E$44,2,0)/12,0)-IFERROR(VLOOKUP(Cal_Energy_Switching!I$4,Switching!$B$23:$E$31,2,0)/12,0)</f>
        <v>654.91587227608034</v>
      </c>
      <c r="J279" s="1">
        <f>Cal_Energy!J278+IFERROR(VLOOKUP(Cal_Energy_Switching!J$4,Switching!$B$35:$E$44,2,0)/12,0)-IFERROR(VLOOKUP(Cal_Energy_Switching!J$4,Switching!$B$23:$E$31,2,0)/12,0)</f>
        <v>12138.547803220223</v>
      </c>
      <c r="K279" s="6">
        <f>Cal_Energy!K278+IFERROR(VLOOKUP(Cal_Energy_Switching!K$4,Switching!$B$35:$E$44,2,0)/12,0)-IFERROR(VLOOKUP(Cal_Energy_Switching!K$4,Switching!$B$23:$E$31,2,0)/12,0)</f>
        <v>249276.84266762514</v>
      </c>
      <c r="L279" s="6">
        <f>Cal_Energy!L278+IFERROR(VLOOKUP(Cal_Energy_Switching!L$4,Switching!$B$35:$E$44,2,0)/12,0)-IFERROR(VLOOKUP(Cal_Energy_Switching!L$4,Switching!$B$23:$E$31,2,0)/12,0)</f>
        <v>19506.229305175864</v>
      </c>
      <c r="M279" s="6">
        <f>Cal_Energy!M278+IFERROR(VLOOKUP(Cal_Energy_Switching!M$4,Switching!$B$35:$E$44,2,0)/12,0)-IFERROR(VLOOKUP(Cal_Energy_Switching!M$4,Switching!$B$23:$E$31,2,0)/12,0)</f>
        <v>162790.72997595856</v>
      </c>
      <c r="N279" s="6">
        <f>Cal_Energy!N278+IFERROR(VLOOKUP(Cal_Energy_Switching!N$4,Switching!$B$35:$E$44,2,0)/12,0)-IFERROR(VLOOKUP(Cal_Energy_Switching!N$4,Switching!$B$23:$E$31,2,0)/12,0)</f>
        <v>104433.37247728737</v>
      </c>
      <c r="O279" s="6">
        <f>Cal_Energy!O278+IFERROR(VLOOKUP(Cal_Energy_Switching!O$4,Switching!$B$35:$E$44,2,0)/12,0)-IFERROR(VLOOKUP(Cal_Energy_Switching!O$4,Switching!$B$23:$E$31,2,0)/12,0)</f>
        <v>129268.06928099557</v>
      </c>
      <c r="P279" s="6">
        <f>Cal_Energy!P278+IFERROR(VLOOKUP(Cal_Energy_Switching!P$4,Switching!$B$35:$E$44,2,0)/12,0)-IFERROR(VLOOKUP(Cal_Energy_Switching!P$4,Switching!$B$23:$E$31,2,0)/12,0)</f>
        <v>0</v>
      </c>
      <c r="Q279" s="6">
        <f>Cal_Energy!Q278+IFERROR(VLOOKUP(Cal_Energy_Switching!Q$4,Switching!$B$35:$E$44,2,0)/12,0)-IFERROR(VLOOKUP(Cal_Energy_Switching!Q$4,Switching!$B$23:$E$31,2,0)/12,0)</f>
        <v>19723.49271923523</v>
      </c>
      <c r="R279" s="6">
        <f>Cal_Energy!R278+IFERROR(VLOOKUP(Cal_Energy_Switching!R$4,Switching!$B$35:$E$44,2,0)/12,0)-IFERROR(VLOOKUP(Cal_Energy_Switching!R$4,Switching!$B$23:$E$31,2,0)/12,0)</f>
        <v>16803.331612238631</v>
      </c>
      <c r="S279" s="6">
        <f>Cal_Energy!S278+IFERROR(VLOOKUP(Cal_Energy_Switching!S$4,Switching!$B$35:$E$44,2,0)/12,0)-IFERROR(VLOOKUP(Cal_Energy_Switching!S$4,Switching!$B$23:$E$31,2,0)/12,0)</f>
        <v>115323.05819880973</v>
      </c>
      <c r="T279" s="6">
        <f>Cal_Energy!T278+IFERROR(VLOOKUP(Cal_Energy_Switching!T$4,Switching!$B$35:$E$44,2,0)/12,0)-IFERROR(VLOOKUP(Cal_Energy_Switching!T$4,Switching!$B$23:$E$31,2,0)/12,0)</f>
        <v>11.248376759715281</v>
      </c>
      <c r="U279" s="6">
        <f>Cal_Energy!U278+IFERROR(VLOOKUP(Cal_Energy_Switching!U$4,Switching!$B$35:$E$44,2,0)/12,0)-IFERROR(VLOOKUP(Cal_Energy_Switching!U$4,Switching!$B$23:$E$31,2,0)/12,0)</f>
        <v>91.036509149983232</v>
      </c>
      <c r="V279" s="6">
        <f>Cal_Energy!V278+IFERROR(VLOOKUP(Cal_Energy_Switching!V$4,Switching!$B$35:$E$44,2,0)/12,0)-IFERROR(VLOOKUP(Cal_Energy_Switching!V$4,Switching!$B$23:$E$31,2,0)/12,0)</f>
        <v>47968.040843209907</v>
      </c>
      <c r="W279" s="6">
        <f>Cal_Energy!W278+IFERROR(VLOOKUP(Cal_Energy_Switching!W$4,Switching!$B$35:$E$44,2,0)/12,0)-IFERROR(VLOOKUP(Cal_Energy_Switching!W$4,Switching!$B$23:$E$31,2,0)/12,0)</f>
        <v>8908.1679445081918</v>
      </c>
      <c r="X279" s="6">
        <f>Cal_Energy!X278+IFERROR(VLOOKUP(Cal_Energy_Switching!X$4,Switching!$B$35:$E$44,2,0)/12,0)-IFERROR(VLOOKUP(Cal_Energy_Switching!X$4,Switching!$B$23:$E$31,2,0)/12,0)</f>
        <v>20676.691876294277</v>
      </c>
      <c r="Y279" s="35">
        <f t="shared" si="21"/>
        <v>7799.9486237762758</v>
      </c>
      <c r="Z279" s="1">
        <f>Cal_Energy!Z278+IFERROR(VLOOKUP(Cal_Energy_Switching!Z$4,Switching!$B$35:$E$44,2,0)/12,0)-IFERROR(VLOOKUP(Cal_Energy_Switching!Z$4,Switching!$B$23:$E$31,2,0)/12,0)</f>
        <v>4051.9122720949154</v>
      </c>
      <c r="AA279" s="1">
        <f>Cal_Energy!AA278+IFERROR(VLOOKUP(Cal_Energy_Switching!AA$4,Switching!$B$35:$E$44,2,0)/12,0)-IFERROR(VLOOKUP(Cal_Energy_Switching!AA$4,Switching!$B$23:$E$31,2,0)/12,0)</f>
        <v>3748.0363516813609</v>
      </c>
      <c r="AB279" s="6">
        <f>Cal_Energy!AB278+IFERROR(VLOOKUP(Cal_Energy_Switching!AB$4,Switching!$B$35:$E$44,2,0)/12,0)-IFERROR(VLOOKUP(Cal_Energy_Switching!AB$4,Switching!$B$23:$E$31,2,0)/12,0)</f>
        <v>48.471423433205842</v>
      </c>
      <c r="AC279" s="6">
        <f>Cal_Energy!AC278+IFERROR(VLOOKUP(Cal_Energy_Switching!AC$4,Switching!$B$35:$E$44,2,0)/12,0)-IFERROR(VLOOKUP(Cal_Energy_Switching!AC$4,Switching!$B$23:$E$31,2,0)/12,0)</f>
        <v>1411.4309256524862</v>
      </c>
      <c r="AD279" s="6">
        <f>Cal_Energy!AD278+IFERROR(VLOOKUP(Cal_Energy_Switching!AD$4,Switching!$B$35:$E$44,2,0)/12,0)-IFERROR(VLOOKUP(Cal_Energy_Switching!AD$4,Switching!$B$23:$E$31,2,0)/12,0)</f>
        <v>492.56002694456276</v>
      </c>
      <c r="AE279" s="6">
        <f>Cal_Energy!AE278+IFERROR(VLOOKUP(Cal_Energy_Switching!AE$4,Switching!$B$35:$E$44,2,0)/12,0)-IFERROR(VLOOKUP(Cal_Energy_Switching!AE$4,Switching!$B$23:$E$31,2,0)/12,0)</f>
        <v>3635.2422069878639</v>
      </c>
      <c r="AF279" s="6">
        <f>Cal_Energy!AF278+IFERROR(VLOOKUP(Cal_Energy_Switching!AF$4,Switching!$B$35:$E$44,2,0)/12,0)-IFERROR(VLOOKUP(Cal_Energy_Switching!AF$4,Switching!$B$23:$E$31,2,0)/12,0)</f>
        <v>8893.218083268659</v>
      </c>
      <c r="AG279" s="6">
        <f>Cal_Energy!AG278+IFERROR(VLOOKUP(Cal_Energy_Switching!AG$4,Switching!$B$35:$E$44,2,0)/12,0)-IFERROR(VLOOKUP(Cal_Energy_Switching!AG$4,Switching!$B$23:$E$31,2,0)/12,0)</f>
        <v>6133.8262154294725</v>
      </c>
      <c r="AH279" s="6">
        <f>Cal_Energy!AH278+IFERROR(VLOOKUP(Cal_Energy_Switching!AH$4,Switching!$B$35:$E$44,2,0)/12,0)-IFERROR(VLOOKUP(Cal_Energy_Switching!AH$4,Switching!$B$23:$E$31,2,0)/12,0)</f>
        <v>1810.6022973767738</v>
      </c>
      <c r="AI279" s="6">
        <f>Cal_Energy!AI278+IFERROR(VLOOKUP(Cal_Energy_Switching!AI$4,Switching!$B$35:$E$44,2,0)/12,0)-IFERROR(VLOOKUP(Cal_Energy_Switching!AI$4,Switching!$B$23:$E$31,2,0)/12,0)</f>
        <v>2964.4060277562144</v>
      </c>
      <c r="AJ279" s="6">
        <f>Cal_Energy!AJ278+IFERROR(VLOOKUP(Cal_Energy_Switching!AJ$4,Switching!$B$35:$E$44,2,0)/12,0)-IFERROR(VLOOKUP(Cal_Energy_Switching!AJ$4,Switching!$B$23:$E$31,2,0)/12,0)</f>
        <v>322265.76592204202</v>
      </c>
      <c r="AK279" s="35">
        <f t="shared" si="22"/>
        <v>108699.26456114794</v>
      </c>
      <c r="AL279" s="1">
        <f>Cal_Energy!AL278+IFERROR(VLOOKUP(Cal_Energy_Switching!AL$4,Switching!$B$35:$E$44,2,0)/12,0)-IFERROR(VLOOKUP(Cal_Energy_Switching!AL$4,Switching!$B$23:$E$31,2,0)/12,0)</f>
        <v>30617.008747121425</v>
      </c>
      <c r="AM279" s="1">
        <f>Cal_Energy!AM278+IFERROR(VLOOKUP(Cal_Energy_Switching!AM$4,Switching!$B$35:$E$44,2,0)/12,0)-IFERROR(VLOOKUP(Cal_Energy_Switching!AM$4,Switching!$B$23:$E$31,2,0)/12,0)</f>
        <v>78082.255814026517</v>
      </c>
      <c r="AN279" s="6">
        <f>Cal_Energy!AN278+IFERROR(VLOOKUP(Cal_Energy_Switching!AN$4,Switching!$B$35:$E$44,2,0)/12,0)-IFERROR(VLOOKUP(Cal_Energy_Switching!AN$4,Switching!$B$23:$E$31,2,0)/12,0)</f>
        <v>275.55406022232529</v>
      </c>
      <c r="AO279" s="6">
        <f>Cal_Energy!AO278+IFERROR(VLOOKUP(Cal_Energy_Switching!AO$4,Switching!$B$35:$E$44,2,0)/12,0)-IFERROR(VLOOKUP(Cal_Energy_Switching!AO$4,Switching!$B$23:$E$31,2,0)/12,0)</f>
        <v>244.56313213066431</v>
      </c>
      <c r="AP279" s="6">
        <f>Cal_Energy!AP278+IFERROR(VLOOKUP(Cal_Energy_Switching!AP$4,Switching!$B$35:$E$44,2,0)/12,0)-IFERROR(VLOOKUP(Cal_Energy_Switching!AP$4,Switching!$B$23:$E$31,2,0)/12,0)</f>
        <v>7656.6278719005632</v>
      </c>
      <c r="AQ279" s="6">
        <f>Cal_Energy!AQ278+IFERROR(VLOOKUP(Cal_Energy_Switching!AQ$4,Switching!$B$35:$E$44,2,0)/12,0)-IFERROR(VLOOKUP(Cal_Energy_Switching!AQ$4,Switching!$B$23:$E$31,2,0)/12,0)</f>
        <v>88211.774679475886</v>
      </c>
      <c r="AR279" s="6">
        <f>Cal_Energy!AR278+IFERROR(VLOOKUP(Cal_Energy_Switching!AR$4,Switching!$B$35:$E$44,2,0)/12,0)-IFERROR(VLOOKUP(Cal_Energy_Switching!AR$4,Switching!$B$23:$E$31,2,0)/12,0)</f>
        <v>11110.924341046286</v>
      </c>
      <c r="AS279" s="6">
        <f>Cal_Energy!AS278+IFERROR(VLOOKUP(Cal_Energy_Switching!AS$4,Switching!$B$35:$E$44,2,0)/12,0)-IFERROR(VLOOKUP(Cal_Energy_Switching!AS$4,Switching!$B$23:$E$31,2,0)/12,0)</f>
        <v>145107.34708684898</v>
      </c>
      <c r="AT279" s="6">
        <f>Cal_Energy!AT278+IFERROR(VLOOKUP(Cal_Energy_Switching!AT$4,Switching!$B$35:$E$44,2,0)/12,0)-IFERROR(VLOOKUP(Cal_Energy_Switching!AT$4,Switching!$B$23:$E$31,2,0)/12,0)</f>
        <v>27871.156795774663</v>
      </c>
      <c r="AU279" s="6">
        <f>Cal_Energy!AU278+IFERROR(VLOOKUP(Cal_Energy_Switching!AU$4,Switching!$B$35:$E$44,2,0)/12,0)-IFERROR(VLOOKUP(Cal_Energy_Switching!AU$4,Switching!$B$23:$E$31,2,0)/12,0)</f>
        <v>68336.140080085839</v>
      </c>
      <c r="AV279" s="6">
        <f>Cal_Energy!AV278+IFERROR(VLOOKUP(Cal_Energy_Switching!AV$4,Switching!$B$35:$E$44,2,0)/12,0)-IFERROR(VLOOKUP(Cal_Energy_Switching!AV$4,Switching!$B$23:$E$31,2,0)/12,0)</f>
        <v>1180.1967793980575</v>
      </c>
      <c r="AW279" s="6">
        <f>Cal_Energy!AW278+IFERROR(VLOOKUP(Cal_Energy_Switching!AW$4,Switching!$B$35:$E$44,2,0)/12,0)-IFERROR(VLOOKUP(Cal_Energy_Switching!AW$4,Switching!$B$23:$E$31,2,0)/12,0)</f>
        <v>18970.427387808511</v>
      </c>
      <c r="AX279" s="6">
        <f>Cal_Energy!AX278+IFERROR(VLOOKUP(Cal_Energy_Switching!AX$4,Switching!$B$35:$E$44,2,0)/12,0)-IFERROR(VLOOKUP(Cal_Energy_Switching!AX$4,Switching!$B$23:$E$31,2,0)/12,0)</f>
        <v>148821.8008088549</v>
      </c>
      <c r="AY279" s="6">
        <f>Cal_Energy!AY278+IFERROR(VLOOKUP(Cal_Energy_Switching!AY$4,Switching!$B$35:$E$44,2,0)/12,0)-IFERROR(VLOOKUP(Cal_Energy_Switching!AY$4,Switching!$B$23:$E$31,2,0)/12,0)</f>
        <v>23133.843209387211</v>
      </c>
      <c r="AZ279" s="6">
        <f>Cal_Energy!AZ278+IFERROR(VLOOKUP(Cal_Energy_Switching!AZ$4,Switching!$B$35:$E$44,2,0)/12,0)-IFERROR(VLOOKUP(Cal_Energy_Switching!AZ$4,Switching!$B$23:$E$31,2,0)/12,0)</f>
        <v>7236.5</v>
      </c>
      <c r="BA279" s="6">
        <f>Cal_Energy!BA278+IFERROR(VLOOKUP(Cal_Energy_Switching!BA$4,Switching!$B$35:$E$44,2,0)/12,0)-IFERROR(VLOOKUP(Cal_Energy_Switching!BA$4,Switching!$B$23:$E$31,2,0)/12,0)</f>
        <v>4414.32</v>
      </c>
      <c r="BB279" s="7">
        <f t="shared" si="24"/>
        <v>2537546.2953495737</v>
      </c>
    </row>
    <row r="280" spans="1:54" x14ac:dyDescent="0.25">
      <c r="A280">
        <v>2037</v>
      </c>
      <c r="B280">
        <v>5</v>
      </c>
      <c r="C280" t="s">
        <v>386</v>
      </c>
      <c r="D280" s="6">
        <f>Cal_Energy!D279+IFERROR(VLOOKUP(Cal_Energy_Switching!D$4,Switching!$B$35:$E$44,2,0)/12,0)-IFERROR(VLOOKUP(Cal_Energy_Switching!D$4,Switching!$B$23:$E$31,2,0)/12,0)</f>
        <v>416234.47836483177</v>
      </c>
      <c r="E280" s="35">
        <f t="shared" si="23"/>
        <v>182224.43241737896</v>
      </c>
      <c r="F280" s="1">
        <f>Cal_Energy!F279+IFERROR(VLOOKUP(Cal_Energy_Switching!F$4,Switching!$B$35:$E$44,2,0)/12,0)-IFERROR(VLOOKUP(Cal_Energy_Switching!F$4,Switching!$B$23:$E$31,2,0)/12,0)</f>
        <v>73840.140916951597</v>
      </c>
      <c r="G280" s="1">
        <f>Cal_Energy!G279+IFERROR(VLOOKUP(Cal_Energy_Switching!G$4,Switching!$B$35:$E$44,2,0)/12,0)-IFERROR(VLOOKUP(Cal_Energy_Switching!G$4,Switching!$B$23:$E$31,2,0)/12,0)</f>
        <v>108384.29150042737</v>
      </c>
      <c r="H280" s="35">
        <f t="shared" si="20"/>
        <v>14434.302345580449</v>
      </c>
      <c r="I280" s="1">
        <f>Cal_Energy!I279+IFERROR(VLOOKUP(Cal_Energy_Switching!I$4,Switching!$B$35:$E$44,2,0)/12,0)-IFERROR(VLOOKUP(Cal_Energy_Switching!I$4,Switching!$B$23:$E$31,2,0)/12,0)</f>
        <v>738.9127722665587</v>
      </c>
      <c r="J280" s="1">
        <f>Cal_Energy!J279+IFERROR(VLOOKUP(Cal_Energy_Switching!J$4,Switching!$B$35:$E$44,2,0)/12,0)-IFERROR(VLOOKUP(Cal_Energy_Switching!J$4,Switching!$B$23:$E$31,2,0)/12,0)</f>
        <v>13695.389573313891</v>
      </c>
      <c r="K280" s="6">
        <f>Cal_Energy!K279+IFERROR(VLOOKUP(Cal_Energy_Switching!K$4,Switching!$B$35:$E$44,2,0)/12,0)-IFERROR(VLOOKUP(Cal_Energy_Switching!K$4,Switching!$B$23:$E$31,2,0)/12,0)</f>
        <v>289896.19723398256</v>
      </c>
      <c r="L280" s="6">
        <f>Cal_Energy!L279+IFERROR(VLOOKUP(Cal_Energy_Switching!L$4,Switching!$B$35:$E$44,2,0)/12,0)-IFERROR(VLOOKUP(Cal_Energy_Switching!L$4,Switching!$B$23:$E$31,2,0)/12,0)</f>
        <v>23738.61271063855</v>
      </c>
      <c r="M280" s="6">
        <f>Cal_Energy!M279+IFERROR(VLOOKUP(Cal_Energy_Switching!M$4,Switching!$B$35:$E$44,2,0)/12,0)-IFERROR(VLOOKUP(Cal_Energy_Switching!M$4,Switching!$B$23:$E$31,2,0)/12,0)</f>
        <v>188770.76596469042</v>
      </c>
      <c r="N280" s="6">
        <f>Cal_Energy!N279+IFERROR(VLOOKUP(Cal_Energy_Switching!N$4,Switching!$B$35:$E$44,2,0)/12,0)-IFERROR(VLOOKUP(Cal_Energy_Switching!N$4,Switching!$B$23:$E$31,2,0)/12,0)</f>
        <v>120396.79456960055</v>
      </c>
      <c r="O280" s="6">
        <f>Cal_Energy!O279+IFERROR(VLOOKUP(Cal_Energy_Switching!O$4,Switching!$B$35:$E$44,2,0)/12,0)-IFERROR(VLOOKUP(Cal_Energy_Switching!O$4,Switching!$B$23:$E$31,2,0)/12,0)</f>
        <v>146588.20361768908</v>
      </c>
      <c r="P280" s="6">
        <f>Cal_Energy!P279+IFERROR(VLOOKUP(Cal_Energy_Switching!P$4,Switching!$B$35:$E$44,2,0)/12,0)-IFERROR(VLOOKUP(Cal_Energy_Switching!P$4,Switching!$B$23:$E$31,2,0)/12,0)</f>
        <v>0</v>
      </c>
      <c r="Q280" s="6">
        <f>Cal_Energy!Q279+IFERROR(VLOOKUP(Cal_Energy_Switching!Q$4,Switching!$B$35:$E$44,2,0)/12,0)-IFERROR(VLOOKUP(Cal_Energy_Switching!Q$4,Switching!$B$23:$E$31,2,0)/12,0)</f>
        <v>22553.975792257708</v>
      </c>
      <c r="R280" s="6">
        <f>Cal_Energy!R279+IFERROR(VLOOKUP(Cal_Energy_Switching!R$4,Switching!$B$35:$E$44,2,0)/12,0)-IFERROR(VLOOKUP(Cal_Energy_Switching!R$4,Switching!$B$23:$E$31,2,0)/12,0)</f>
        <v>19712.411271164536</v>
      </c>
      <c r="S280" s="6">
        <f>Cal_Energy!S279+IFERROR(VLOOKUP(Cal_Energy_Switching!S$4,Switching!$B$35:$E$44,2,0)/12,0)-IFERROR(VLOOKUP(Cal_Energy_Switching!S$4,Switching!$B$23:$E$31,2,0)/12,0)</f>
        <v>131634.66002529551</v>
      </c>
      <c r="T280" s="6">
        <f>Cal_Energy!T279+IFERROR(VLOOKUP(Cal_Energy_Switching!T$4,Switching!$B$35:$E$44,2,0)/12,0)-IFERROR(VLOOKUP(Cal_Energy_Switching!T$4,Switching!$B$23:$E$31,2,0)/12,0)</f>
        <v>12.749594735371293</v>
      </c>
      <c r="U280" s="6">
        <f>Cal_Energy!U279+IFERROR(VLOOKUP(Cal_Energy_Switching!U$4,Switching!$B$35:$E$44,2,0)/12,0)-IFERROR(VLOOKUP(Cal_Energy_Switching!U$4,Switching!$B$23:$E$31,2,0)/12,0)</f>
        <v>103.72707341527106</v>
      </c>
      <c r="V280" s="6">
        <f>Cal_Energy!V279+IFERROR(VLOOKUP(Cal_Energy_Switching!V$4,Switching!$B$35:$E$44,2,0)/12,0)-IFERROR(VLOOKUP(Cal_Energy_Switching!V$4,Switching!$B$23:$E$31,2,0)/12,0)</f>
        <v>48437.686864592841</v>
      </c>
      <c r="W280" s="6">
        <f>Cal_Energy!W279+IFERROR(VLOOKUP(Cal_Energy_Switching!W$4,Switching!$B$35:$E$44,2,0)/12,0)-IFERROR(VLOOKUP(Cal_Energy_Switching!W$4,Switching!$B$23:$E$31,2,0)/12,0)</f>
        <v>9363.3162609961109</v>
      </c>
      <c r="X280" s="6">
        <f>Cal_Energy!X279+IFERROR(VLOOKUP(Cal_Energy_Switching!X$4,Switching!$B$35:$E$44,2,0)/12,0)-IFERROR(VLOOKUP(Cal_Energy_Switching!X$4,Switching!$B$23:$E$31,2,0)/12,0)</f>
        <v>23975.722465893534</v>
      </c>
      <c r="Y280" s="35">
        <f t="shared" si="21"/>
        <v>7573.9311581289676</v>
      </c>
      <c r="Z280" s="1">
        <f>Cal_Energy!Z279+IFERROR(VLOOKUP(Cal_Energy_Switching!Z$4,Switching!$B$35:$E$44,2,0)/12,0)-IFERROR(VLOOKUP(Cal_Energy_Switching!Z$4,Switching!$B$23:$E$31,2,0)/12,0)</f>
        <v>3934.5008650540385</v>
      </c>
      <c r="AA280" s="1">
        <f>Cal_Energy!AA279+IFERROR(VLOOKUP(Cal_Energy_Switching!AA$4,Switching!$B$35:$E$44,2,0)/12,0)-IFERROR(VLOOKUP(Cal_Energy_Switching!AA$4,Switching!$B$23:$E$31,2,0)/12,0)</f>
        <v>3639.4302930749286</v>
      </c>
      <c r="AB280" s="6">
        <f>Cal_Energy!AB279+IFERROR(VLOOKUP(Cal_Energy_Switching!AB$4,Switching!$B$35:$E$44,2,0)/12,0)-IFERROR(VLOOKUP(Cal_Energy_Switching!AB$4,Switching!$B$23:$E$31,2,0)/12,0)</f>
        <v>55.930606008946349</v>
      </c>
      <c r="AC280" s="6">
        <f>Cal_Energy!AC279+IFERROR(VLOOKUP(Cal_Energy_Switching!AC$4,Switching!$B$35:$E$44,2,0)/12,0)-IFERROR(VLOOKUP(Cal_Energy_Switching!AC$4,Switching!$B$23:$E$31,2,0)/12,0)</f>
        <v>1336.6747102654456</v>
      </c>
      <c r="AD280" s="6">
        <f>Cal_Energy!AD279+IFERROR(VLOOKUP(Cal_Energy_Switching!AD$4,Switching!$B$35:$E$44,2,0)/12,0)-IFERROR(VLOOKUP(Cal_Energy_Switching!AD$4,Switching!$B$23:$E$31,2,0)/12,0)</f>
        <v>514.2417152920616</v>
      </c>
      <c r="AE280" s="6">
        <f>Cal_Energy!AE279+IFERROR(VLOOKUP(Cal_Energy_Switching!AE$4,Switching!$B$35:$E$44,2,0)/12,0)-IFERROR(VLOOKUP(Cal_Energy_Switching!AE$4,Switching!$B$23:$E$31,2,0)/12,0)</f>
        <v>3823.7182571659473</v>
      </c>
      <c r="AF280" s="6">
        <f>Cal_Energy!AF279+IFERROR(VLOOKUP(Cal_Energy_Switching!AF$4,Switching!$B$35:$E$44,2,0)/12,0)-IFERROR(VLOOKUP(Cal_Energy_Switching!AF$4,Switching!$B$23:$E$31,2,0)/12,0)</f>
        <v>9889.2044219966774</v>
      </c>
      <c r="AG280" s="6">
        <f>Cal_Energy!AG279+IFERROR(VLOOKUP(Cal_Energy_Switching!AG$4,Switching!$B$35:$E$44,2,0)/12,0)-IFERROR(VLOOKUP(Cal_Energy_Switching!AG$4,Switching!$B$23:$E$31,2,0)/12,0)</f>
        <v>6451.8461083930397</v>
      </c>
      <c r="AH280" s="6">
        <f>Cal_Energy!AH279+IFERROR(VLOOKUP(Cal_Energy_Switching!AH$4,Switching!$B$35:$E$44,2,0)/12,0)-IFERROR(VLOOKUP(Cal_Energy_Switching!AH$4,Switching!$B$23:$E$31,2,0)/12,0)</f>
        <v>1904.4764191057077</v>
      </c>
      <c r="AI280" s="6">
        <f>Cal_Energy!AI279+IFERROR(VLOOKUP(Cal_Energy_Switching!AI$4,Switching!$B$35:$E$44,2,0)/12,0)-IFERROR(VLOOKUP(Cal_Energy_Switching!AI$4,Switching!$B$23:$E$31,2,0)/12,0)</f>
        <v>3296.4014739988861</v>
      </c>
      <c r="AJ280" s="6">
        <f>Cal_Energy!AJ279+IFERROR(VLOOKUP(Cal_Energy_Switching!AJ$4,Switching!$B$35:$E$44,2,0)/12,0)-IFERROR(VLOOKUP(Cal_Energy_Switching!AJ$4,Switching!$B$23:$E$31,2,0)/12,0)</f>
        <v>380721.96991198277</v>
      </c>
      <c r="AK280" s="35">
        <f t="shared" si="22"/>
        <v>121434.92295093925</v>
      </c>
      <c r="AL280" s="1">
        <f>Cal_Energy!AL279+IFERROR(VLOOKUP(Cal_Energy_Switching!AL$4,Switching!$B$35:$E$44,2,0)/12,0)-IFERROR(VLOOKUP(Cal_Energy_Switching!AL$4,Switching!$B$23:$E$31,2,0)/12,0)</f>
        <v>34182.993096262995</v>
      </c>
      <c r="AM280" s="1">
        <f>Cal_Energy!AM279+IFERROR(VLOOKUP(Cal_Energy_Switching!AM$4,Switching!$B$35:$E$44,2,0)/12,0)-IFERROR(VLOOKUP(Cal_Energy_Switching!AM$4,Switching!$B$23:$E$31,2,0)/12,0)</f>
        <v>87251.929854676258</v>
      </c>
      <c r="AN280" s="6">
        <f>Cal_Energy!AN279+IFERROR(VLOOKUP(Cal_Energy_Switching!AN$4,Switching!$B$35:$E$44,2,0)/12,0)-IFERROR(VLOOKUP(Cal_Energy_Switching!AN$4,Switching!$B$23:$E$31,2,0)/12,0)</f>
        <v>306.21554054354124</v>
      </c>
      <c r="AO280" s="6">
        <f>Cal_Energy!AO279+IFERROR(VLOOKUP(Cal_Energy_Switching!AO$4,Switching!$B$35:$E$44,2,0)/12,0)-IFERROR(VLOOKUP(Cal_Energy_Switching!AO$4,Switching!$B$23:$E$31,2,0)/12,0)</f>
        <v>273.59268144873465</v>
      </c>
      <c r="AP280" s="6">
        <f>Cal_Energy!AP279+IFERROR(VLOOKUP(Cal_Energy_Switching!AP$4,Switching!$B$35:$E$44,2,0)/12,0)-IFERROR(VLOOKUP(Cal_Energy_Switching!AP$4,Switching!$B$23:$E$31,2,0)/12,0)</f>
        <v>8269.6505388972528</v>
      </c>
      <c r="AQ280" s="6">
        <f>Cal_Energy!AQ279+IFERROR(VLOOKUP(Cal_Energy_Switching!AQ$4,Switching!$B$35:$E$44,2,0)/12,0)-IFERROR(VLOOKUP(Cal_Energy_Switching!AQ$4,Switching!$B$23:$E$31,2,0)/12,0)</f>
        <v>98895.497322373529</v>
      </c>
      <c r="AR280" s="6">
        <f>Cal_Energy!AR279+IFERROR(VLOOKUP(Cal_Energy_Switching!AR$4,Switching!$B$35:$E$44,2,0)/12,0)-IFERROR(VLOOKUP(Cal_Energy_Switching!AR$4,Switching!$B$23:$E$31,2,0)/12,0)</f>
        <v>12775.411527959377</v>
      </c>
      <c r="AS280" s="6">
        <f>Cal_Energy!AS279+IFERROR(VLOOKUP(Cal_Energy_Switching!AS$4,Switching!$B$35:$E$44,2,0)/12,0)-IFERROR(VLOOKUP(Cal_Energy_Switching!AS$4,Switching!$B$23:$E$31,2,0)/12,0)</f>
        <v>170693.31931632847</v>
      </c>
      <c r="AT280" s="6">
        <f>Cal_Energy!AT279+IFERROR(VLOOKUP(Cal_Energy_Switching!AT$4,Switching!$B$35:$E$44,2,0)/12,0)-IFERROR(VLOOKUP(Cal_Energy_Switching!AT$4,Switching!$B$23:$E$31,2,0)/12,0)</f>
        <v>31754.960231905206</v>
      </c>
      <c r="AU280" s="6">
        <f>Cal_Energy!AU279+IFERROR(VLOOKUP(Cal_Energy_Switching!AU$4,Switching!$B$35:$E$44,2,0)/12,0)-IFERROR(VLOOKUP(Cal_Energy_Switching!AU$4,Switching!$B$23:$E$31,2,0)/12,0)</f>
        <v>80376.597599840941</v>
      </c>
      <c r="AV280" s="6">
        <f>Cal_Energy!AV279+IFERROR(VLOOKUP(Cal_Energy_Switching!AV$4,Switching!$B$35:$E$44,2,0)/12,0)-IFERROR(VLOOKUP(Cal_Energy_Switching!AV$4,Switching!$B$23:$E$31,2,0)/12,0)</f>
        <v>1370.5139514101616</v>
      </c>
      <c r="AW280" s="6">
        <f>Cal_Energy!AW279+IFERROR(VLOOKUP(Cal_Energy_Switching!AW$4,Switching!$B$35:$E$44,2,0)/12,0)-IFERROR(VLOOKUP(Cal_Energy_Switching!AW$4,Switching!$B$23:$E$31,2,0)/12,0)</f>
        <v>22282.634658204486</v>
      </c>
      <c r="AX280" s="6">
        <f>Cal_Energy!AX279+IFERROR(VLOOKUP(Cal_Energy_Switching!AX$4,Switching!$B$35:$E$44,2,0)/12,0)-IFERROR(VLOOKUP(Cal_Energy_Switching!AX$4,Switching!$B$23:$E$31,2,0)/12,0)</f>
        <v>172820.63283255842</v>
      </c>
      <c r="AY280" s="6">
        <f>Cal_Energy!AY279+IFERROR(VLOOKUP(Cal_Energy_Switching!AY$4,Switching!$B$35:$E$44,2,0)/12,0)-IFERROR(VLOOKUP(Cal_Energy_Switching!AY$4,Switching!$B$23:$E$31,2,0)/12,0)</f>
        <v>26618.425376543441</v>
      </c>
      <c r="AZ280" s="6">
        <f>Cal_Energy!AZ279+IFERROR(VLOOKUP(Cal_Energy_Switching!AZ$4,Switching!$B$35:$E$44,2,0)/12,0)-IFERROR(VLOOKUP(Cal_Energy_Switching!AZ$4,Switching!$B$23:$E$31,2,0)/12,0)</f>
        <v>8289</v>
      </c>
      <c r="BA280" s="6">
        <f>Cal_Energy!BA279+IFERROR(VLOOKUP(Cal_Energy_Switching!BA$4,Switching!$B$35:$E$44,2,0)/12,0)-IFERROR(VLOOKUP(Cal_Energy_Switching!BA$4,Switching!$B$23:$E$31,2,0)/12,0)</f>
        <v>4343.3999999999996</v>
      </c>
      <c r="BB280" s="7">
        <f t="shared" si="24"/>
        <v>2814151.2058840338</v>
      </c>
    </row>
    <row r="281" spans="1:54" x14ac:dyDescent="0.25">
      <c r="A281">
        <v>2037</v>
      </c>
      <c r="B281">
        <v>6</v>
      </c>
      <c r="C281" t="s">
        <v>387</v>
      </c>
      <c r="D281" s="6">
        <f>Cal_Energy!D280+IFERROR(VLOOKUP(Cal_Energy_Switching!D$4,Switching!$B$35:$E$44,2,0)/12,0)-IFERROR(VLOOKUP(Cal_Energy_Switching!D$4,Switching!$B$23:$E$31,2,0)/12,0)</f>
        <v>524817.14613160747</v>
      </c>
      <c r="E281" s="35">
        <f t="shared" si="23"/>
        <v>208389.19435097658</v>
      </c>
      <c r="F281" s="1">
        <f>Cal_Energy!F280+IFERROR(VLOOKUP(Cal_Energy_Switching!F$4,Switching!$B$35:$E$44,2,0)/12,0)-IFERROR(VLOOKUP(Cal_Energy_Switching!F$4,Switching!$B$23:$E$31,2,0)/12,0)</f>
        <v>84306.045690390645</v>
      </c>
      <c r="G281" s="1">
        <f>Cal_Energy!G280+IFERROR(VLOOKUP(Cal_Energy_Switching!G$4,Switching!$B$35:$E$44,2,0)/12,0)-IFERROR(VLOOKUP(Cal_Energy_Switching!G$4,Switching!$B$23:$E$31,2,0)/12,0)</f>
        <v>124083.14866058594</v>
      </c>
      <c r="H281" s="35">
        <f t="shared" si="20"/>
        <v>14269.396620199235</v>
      </c>
      <c r="I281" s="1">
        <f>Cal_Energy!I280+IFERROR(VLOOKUP(Cal_Energy_Switching!I$4,Switching!$B$35:$E$44,2,0)/12,0)-IFERROR(VLOOKUP(Cal_Energy_Switching!I$4,Switching!$B$23:$E$31,2,0)/12,0)</f>
        <v>730.4710101510957</v>
      </c>
      <c r="J281" s="1">
        <f>Cal_Energy!J280+IFERROR(VLOOKUP(Cal_Energy_Switching!J$4,Switching!$B$35:$E$44,2,0)/12,0)-IFERROR(VLOOKUP(Cal_Energy_Switching!J$4,Switching!$B$23:$E$31,2,0)/12,0)</f>
        <v>13538.92561004814</v>
      </c>
      <c r="K281" s="6">
        <f>Cal_Energy!K280+IFERROR(VLOOKUP(Cal_Energy_Switching!K$4,Switching!$B$35:$E$44,2,0)/12,0)-IFERROR(VLOOKUP(Cal_Energy_Switching!K$4,Switching!$B$23:$E$31,2,0)/12,0)</f>
        <v>301552.87581589975</v>
      </c>
      <c r="L281" s="6">
        <f>Cal_Energy!L280+IFERROR(VLOOKUP(Cal_Energy_Switching!L$4,Switching!$B$35:$E$44,2,0)/12,0)-IFERROR(VLOOKUP(Cal_Energy_Switching!L$4,Switching!$B$23:$E$31,2,0)/12,0)</f>
        <v>24953.194614255997</v>
      </c>
      <c r="M281" s="6">
        <f>Cal_Energy!M280+IFERROR(VLOOKUP(Cal_Energy_Switching!M$4,Switching!$B$35:$E$44,2,0)/12,0)-IFERROR(VLOOKUP(Cal_Energy_Switching!M$4,Switching!$B$23:$E$31,2,0)/12,0)</f>
        <v>210425.12232430201</v>
      </c>
      <c r="N281" s="6">
        <f>Cal_Energy!N280+IFERROR(VLOOKUP(Cal_Energy_Switching!N$4,Switching!$B$35:$E$44,2,0)/12,0)-IFERROR(VLOOKUP(Cal_Energy_Switching!N$4,Switching!$B$23:$E$31,2,0)/12,0)</f>
        <v>124977.8737714766</v>
      </c>
      <c r="O281" s="6">
        <f>Cal_Energy!O280+IFERROR(VLOOKUP(Cal_Energy_Switching!O$4,Switching!$B$35:$E$44,2,0)/12,0)-IFERROR(VLOOKUP(Cal_Energy_Switching!O$4,Switching!$B$23:$E$31,2,0)/12,0)</f>
        <v>161024.53316264341</v>
      </c>
      <c r="P281" s="6">
        <f>Cal_Energy!P280+IFERROR(VLOOKUP(Cal_Energy_Switching!P$4,Switching!$B$35:$E$44,2,0)/12,0)-IFERROR(VLOOKUP(Cal_Energy_Switching!P$4,Switching!$B$23:$E$31,2,0)/12,0)</f>
        <v>0</v>
      </c>
      <c r="Q281" s="6">
        <f>Cal_Energy!Q280+IFERROR(VLOOKUP(Cal_Energy_Switching!Q$4,Switching!$B$35:$E$44,2,0)/12,0)-IFERROR(VLOOKUP(Cal_Energy_Switching!Q$4,Switching!$B$23:$E$31,2,0)/12,0)</f>
        <v>26586.044199102507</v>
      </c>
      <c r="R281" s="6">
        <f>Cal_Energy!R280+IFERROR(VLOOKUP(Cal_Energy_Switching!R$4,Switching!$B$35:$E$44,2,0)/12,0)-IFERROR(VLOOKUP(Cal_Energy_Switching!R$4,Switching!$B$23:$E$31,2,0)/12,0)</f>
        <v>20511.658001280543</v>
      </c>
      <c r="S281" s="6">
        <f>Cal_Energy!S280+IFERROR(VLOOKUP(Cal_Energy_Switching!S$4,Switching!$B$35:$E$44,2,0)/12,0)-IFERROR(VLOOKUP(Cal_Energy_Switching!S$4,Switching!$B$23:$E$31,2,0)/12,0)</f>
        <v>129530.65752372623</v>
      </c>
      <c r="T281" s="6">
        <f>Cal_Energy!T280+IFERROR(VLOOKUP(Cal_Energy_Switching!T$4,Switching!$B$35:$E$44,2,0)/12,0)-IFERROR(VLOOKUP(Cal_Energy_Switching!T$4,Switching!$B$23:$E$31,2,0)/12,0)</f>
        <v>10.862143739656672</v>
      </c>
      <c r="U281" s="6">
        <f>Cal_Energy!U280+IFERROR(VLOOKUP(Cal_Energy_Switching!U$4,Switching!$B$35:$E$44,2,0)/12,0)-IFERROR(VLOOKUP(Cal_Energy_Switching!U$4,Switching!$B$23:$E$31,2,0)/12,0)</f>
        <v>105.36679583430494</v>
      </c>
      <c r="V281" s="6">
        <f>Cal_Energy!V280+IFERROR(VLOOKUP(Cal_Energy_Switching!V$4,Switching!$B$35:$E$44,2,0)/12,0)-IFERROR(VLOOKUP(Cal_Energy_Switching!V$4,Switching!$B$23:$E$31,2,0)/12,0)</f>
        <v>45688.667155562805</v>
      </c>
      <c r="W281" s="6">
        <f>Cal_Energy!W280+IFERROR(VLOOKUP(Cal_Energy_Switching!W$4,Switching!$B$35:$E$44,2,0)/12,0)-IFERROR(VLOOKUP(Cal_Energy_Switching!W$4,Switching!$B$23:$E$31,2,0)/12,0)</f>
        <v>8984.5264102126584</v>
      </c>
      <c r="X281" s="6">
        <f>Cal_Energy!X280+IFERROR(VLOOKUP(Cal_Energy_Switching!X$4,Switching!$B$35:$E$44,2,0)/12,0)-IFERROR(VLOOKUP(Cal_Energy_Switching!X$4,Switching!$B$23:$E$31,2,0)/12,0)</f>
        <v>22846.199467967021</v>
      </c>
      <c r="Y281" s="35">
        <f t="shared" si="21"/>
        <v>7592.2871513644259</v>
      </c>
      <c r="Z281" s="1">
        <f>Cal_Energy!Z280+IFERROR(VLOOKUP(Cal_Energy_Switching!Z$4,Switching!$B$35:$E$44,2,0)/12,0)-IFERROR(VLOOKUP(Cal_Energy_Switching!Z$4,Switching!$B$23:$E$31,2,0)/12,0)</f>
        <v>3944.036424561511</v>
      </c>
      <c r="AA281" s="1">
        <f>Cal_Energy!AA280+IFERROR(VLOOKUP(Cal_Energy_Switching!AA$4,Switching!$B$35:$E$44,2,0)/12,0)-IFERROR(VLOOKUP(Cal_Energy_Switching!AA$4,Switching!$B$23:$E$31,2,0)/12,0)</f>
        <v>3648.2507268029153</v>
      </c>
      <c r="AB281" s="6">
        <f>Cal_Energy!AB280+IFERROR(VLOOKUP(Cal_Energy_Switching!AB$4,Switching!$B$35:$E$44,2,0)/12,0)-IFERROR(VLOOKUP(Cal_Energy_Switching!AB$4,Switching!$B$23:$E$31,2,0)/12,0)</f>
        <v>55.314278269119058</v>
      </c>
      <c r="AC281" s="6">
        <f>Cal_Energy!AC280+IFERROR(VLOOKUP(Cal_Energy_Switching!AC$4,Switching!$B$35:$E$44,2,0)/12,0)-IFERROR(VLOOKUP(Cal_Energy_Switching!AC$4,Switching!$B$23:$E$31,2,0)/12,0)</f>
        <v>1227.5402679409085</v>
      </c>
      <c r="AD281" s="6">
        <f>Cal_Energy!AD280+IFERROR(VLOOKUP(Cal_Energy_Switching!AD$4,Switching!$B$35:$E$44,2,0)/12,0)-IFERROR(VLOOKUP(Cal_Energy_Switching!AD$4,Switching!$B$23:$E$31,2,0)/12,0)</f>
        <v>494.92565972993981</v>
      </c>
      <c r="AE281" s="6">
        <f>Cal_Energy!AE280+IFERROR(VLOOKUP(Cal_Energy_Switching!AE$4,Switching!$B$35:$E$44,2,0)/12,0)-IFERROR(VLOOKUP(Cal_Energy_Switching!AE$4,Switching!$B$23:$E$31,2,0)/12,0)</f>
        <v>3622.2623167425609</v>
      </c>
      <c r="AF281" s="6">
        <f>Cal_Energy!AF280+IFERROR(VLOOKUP(Cal_Energy_Switching!AF$4,Switching!$B$35:$E$44,2,0)/12,0)-IFERROR(VLOOKUP(Cal_Energy_Switching!AF$4,Switching!$B$23:$E$31,2,0)/12,0)</f>
        <v>10134.903470060714</v>
      </c>
      <c r="AG281" s="6">
        <f>Cal_Energy!AG280+IFERROR(VLOOKUP(Cal_Energy_Switching!AG$4,Switching!$B$35:$E$44,2,0)/12,0)-IFERROR(VLOOKUP(Cal_Energy_Switching!AG$4,Switching!$B$23:$E$31,2,0)/12,0)</f>
        <v>6111.9249536904344</v>
      </c>
      <c r="AH281" s="6">
        <f>Cal_Energy!AH280+IFERROR(VLOOKUP(Cal_Energy_Switching!AH$4,Switching!$B$35:$E$44,2,0)/12,0)-IFERROR(VLOOKUP(Cal_Energy_Switching!AH$4,Switching!$B$23:$E$31,2,0)/12,0)</f>
        <v>1804.1374133993957</v>
      </c>
      <c r="AI281" s="6">
        <f>Cal_Energy!AI280+IFERROR(VLOOKUP(Cal_Energy_Switching!AI$4,Switching!$B$35:$E$44,2,0)/12,0)-IFERROR(VLOOKUP(Cal_Energy_Switching!AI$4,Switching!$B$23:$E$31,2,0)/12,0)</f>
        <v>3378.301156686899</v>
      </c>
      <c r="AJ281" s="6">
        <f>Cal_Energy!AJ280+IFERROR(VLOOKUP(Cal_Energy_Switching!AJ$4,Switching!$B$35:$E$44,2,0)/12,0)-IFERROR(VLOOKUP(Cal_Energy_Switching!AJ$4,Switching!$B$23:$E$31,2,0)/12,0)</f>
        <v>517964.55856571312</v>
      </c>
      <c r="AK281" s="35">
        <f t="shared" si="22"/>
        <v>137115.51934541203</v>
      </c>
      <c r="AL281" s="1">
        <f>Cal_Energy!AL280+IFERROR(VLOOKUP(Cal_Energy_Switching!AL$4,Switching!$B$35:$E$44,2,0)/12,0)-IFERROR(VLOOKUP(Cal_Energy_Switching!AL$4,Switching!$B$23:$E$31,2,0)/12,0)</f>
        <v>38573.560086715377</v>
      </c>
      <c r="AM281" s="1">
        <f>Cal_Energy!AM280+IFERROR(VLOOKUP(Cal_Energy_Switching!AM$4,Switching!$B$35:$E$44,2,0)/12,0)-IFERROR(VLOOKUP(Cal_Energy_Switching!AM$4,Switching!$B$23:$E$31,2,0)/12,0)</f>
        <v>98541.959258696661</v>
      </c>
      <c r="AN281" s="6">
        <f>Cal_Energy!AN280+IFERROR(VLOOKUP(Cal_Energy_Switching!AN$4,Switching!$B$35:$E$44,2,0)/12,0)-IFERROR(VLOOKUP(Cal_Energy_Switching!AN$4,Switching!$B$23:$E$31,2,0)/12,0)</f>
        <v>281.08907039425384</v>
      </c>
      <c r="AO281" s="6">
        <f>Cal_Energy!AO280+IFERROR(VLOOKUP(Cal_Energy_Switching!AO$4,Switching!$B$35:$E$44,2,0)/12,0)-IFERROR(VLOOKUP(Cal_Energy_Switching!AO$4,Switching!$B$23:$E$31,2,0)/12,0)</f>
        <v>277.46150848723386</v>
      </c>
      <c r="AP281" s="6">
        <f>Cal_Energy!AP280+IFERROR(VLOOKUP(Cal_Energy_Switching!AP$4,Switching!$B$35:$E$44,2,0)/12,0)-IFERROR(VLOOKUP(Cal_Energy_Switching!AP$4,Switching!$B$23:$E$31,2,0)/12,0)</f>
        <v>7348.8254329299707</v>
      </c>
      <c r="AQ281" s="6">
        <f>Cal_Energy!AQ280+IFERROR(VLOOKUP(Cal_Energy_Switching!AQ$4,Switching!$B$35:$E$44,2,0)/12,0)-IFERROR(VLOOKUP(Cal_Energy_Switching!AQ$4,Switching!$B$23:$E$31,2,0)/12,0)</f>
        <v>95936.721224933804</v>
      </c>
      <c r="AR281" s="6">
        <f>Cal_Energy!AR280+IFERROR(VLOOKUP(Cal_Energy_Switching!AR$4,Switching!$B$35:$E$44,2,0)/12,0)-IFERROR(VLOOKUP(Cal_Energy_Switching!AR$4,Switching!$B$23:$E$31,2,0)/12,0)</f>
        <v>14200.790505150118</v>
      </c>
      <c r="AS281" s="6">
        <f>Cal_Energy!AS280+IFERROR(VLOOKUP(Cal_Energy_Switching!AS$4,Switching!$B$35:$E$44,2,0)/12,0)-IFERROR(VLOOKUP(Cal_Energy_Switching!AS$4,Switching!$B$23:$E$31,2,0)/12,0)</f>
        <v>192579.04469667037</v>
      </c>
      <c r="AT281" s="6">
        <f>Cal_Energy!AT280+IFERROR(VLOOKUP(Cal_Energy_Switching!AT$4,Switching!$B$35:$E$44,2,0)/12,0)-IFERROR(VLOOKUP(Cal_Energy_Switching!AT$4,Switching!$B$23:$E$31,2,0)/12,0)</f>
        <v>35080.844512016934</v>
      </c>
      <c r="AU281" s="6">
        <f>Cal_Energy!AU280+IFERROR(VLOOKUP(Cal_Energy_Switching!AU$4,Switching!$B$35:$E$44,2,0)/12,0)-IFERROR(VLOOKUP(Cal_Energy_Switching!AU$4,Switching!$B$23:$E$31,2,0)/12,0)</f>
        <v>90675.762484707666</v>
      </c>
      <c r="AV281" s="6">
        <f>Cal_Energy!AV280+IFERROR(VLOOKUP(Cal_Energy_Switching!AV$4,Switching!$B$35:$E$44,2,0)/12,0)-IFERROR(VLOOKUP(Cal_Energy_Switching!AV$4,Switching!$B$23:$E$31,2,0)/12,0)</f>
        <v>1433.6325699646309</v>
      </c>
      <c r="AW281" s="6">
        <f>Cal_Energy!AW280+IFERROR(VLOOKUP(Cal_Energy_Switching!AW$4,Switching!$B$35:$E$44,2,0)/12,0)-IFERROR(VLOOKUP(Cal_Energy_Switching!AW$4,Switching!$B$23:$E$31,2,0)/12,0)</f>
        <v>23085.952025323757</v>
      </c>
      <c r="AX281" s="6">
        <f>Cal_Energy!AX280+IFERROR(VLOOKUP(Cal_Energy_Switching!AX$4,Switching!$B$35:$E$44,2,0)/12,0)-IFERROR(VLOOKUP(Cal_Energy_Switching!AX$4,Switching!$B$23:$E$31,2,0)/12,0)</f>
        <v>180779.83645166532</v>
      </c>
      <c r="AY281" s="6">
        <f>Cal_Energy!AY280+IFERROR(VLOOKUP(Cal_Energy_Switching!AY$4,Switching!$B$35:$E$44,2,0)/12,0)-IFERROR(VLOOKUP(Cal_Energy_Switching!AY$4,Switching!$B$23:$E$31,2,0)/12,0)</f>
        <v>27463.549230068478</v>
      </c>
      <c r="AZ281" s="6">
        <f>Cal_Energy!AZ280+IFERROR(VLOOKUP(Cal_Energy_Switching!AZ$4,Switching!$B$35:$E$44,2,0)/12,0)-IFERROR(VLOOKUP(Cal_Energy_Switching!AZ$4,Switching!$B$23:$E$31,2,0)/12,0)</f>
        <v>10068</v>
      </c>
      <c r="BA281" s="6">
        <f>Cal_Energy!BA280+IFERROR(VLOOKUP(Cal_Energy_Switching!BA$4,Switching!$B$35:$E$44,2,0)/12,0)-IFERROR(VLOOKUP(Cal_Energy_Switching!BA$4,Switching!$B$23:$E$31,2,0)/12,0)</f>
        <v>4921.8</v>
      </c>
      <c r="BB281" s="7">
        <f t="shared" si="24"/>
        <v>3198308.3027801095</v>
      </c>
    </row>
    <row r="282" spans="1:54" x14ac:dyDescent="0.25">
      <c r="A282">
        <v>2037</v>
      </c>
      <c r="B282">
        <v>7</v>
      </c>
      <c r="C282" t="s">
        <v>388</v>
      </c>
      <c r="D282" s="6">
        <f>Cal_Energy!D281+IFERROR(VLOOKUP(Cal_Energy_Switching!D$4,Switching!$B$35:$E$44,2,0)/12,0)-IFERROR(VLOOKUP(Cal_Energy_Switching!D$4,Switching!$B$23:$E$31,2,0)/12,0)</f>
        <v>639090.26797461987</v>
      </c>
      <c r="E282" s="35">
        <f t="shared" si="23"/>
        <v>224164.77508324024</v>
      </c>
      <c r="F282" s="1">
        <f>Cal_Energy!F281+IFERROR(VLOOKUP(Cal_Energy_Switching!F$4,Switching!$B$35:$E$44,2,0)/12,0)-IFERROR(VLOOKUP(Cal_Energy_Switching!F$4,Switching!$B$23:$E$31,2,0)/12,0)</f>
        <v>90616.277983296095</v>
      </c>
      <c r="G282" s="1">
        <f>Cal_Energy!G281+IFERROR(VLOOKUP(Cal_Energy_Switching!G$4,Switching!$B$35:$E$44,2,0)/12,0)-IFERROR(VLOOKUP(Cal_Energy_Switching!G$4,Switching!$B$23:$E$31,2,0)/12,0)</f>
        <v>133548.49709994413</v>
      </c>
      <c r="H282" s="35">
        <f t="shared" si="20"/>
        <v>14227.971362111923</v>
      </c>
      <c r="I282" s="1">
        <f>Cal_Energy!I281+IFERROR(VLOOKUP(Cal_Energy_Switching!I$4,Switching!$B$35:$E$44,2,0)/12,0)-IFERROR(VLOOKUP(Cal_Energy_Switching!I$4,Switching!$B$23:$E$31,2,0)/12,0)</f>
        <v>728.35039139431001</v>
      </c>
      <c r="J282" s="1">
        <f>Cal_Energy!J281+IFERROR(VLOOKUP(Cal_Energy_Switching!J$4,Switching!$B$35:$E$44,2,0)/12,0)-IFERROR(VLOOKUP(Cal_Energy_Switching!J$4,Switching!$B$23:$E$31,2,0)/12,0)</f>
        <v>13499.620970717613</v>
      </c>
      <c r="K282" s="6">
        <f>Cal_Energy!K281+IFERROR(VLOOKUP(Cal_Energy_Switching!K$4,Switching!$B$35:$E$44,2,0)/12,0)-IFERROR(VLOOKUP(Cal_Energy_Switching!K$4,Switching!$B$23:$E$31,2,0)/12,0)</f>
        <v>304546.12712854927</v>
      </c>
      <c r="L282" s="6">
        <f>Cal_Energy!L281+IFERROR(VLOOKUP(Cal_Energy_Switching!L$4,Switching!$B$35:$E$44,2,0)/12,0)-IFERROR(VLOOKUP(Cal_Energy_Switching!L$4,Switching!$B$23:$E$31,2,0)/12,0)</f>
        <v>25265.080101341744</v>
      </c>
      <c r="M282" s="6">
        <f>Cal_Energy!M281+IFERROR(VLOOKUP(Cal_Energy_Switching!M$4,Switching!$B$35:$E$44,2,0)/12,0)-IFERROR(VLOOKUP(Cal_Energy_Switching!M$4,Switching!$B$23:$E$31,2,0)/12,0)</f>
        <v>216578.5254620419</v>
      </c>
      <c r="N282" s="6">
        <f>Cal_Energy!N281+IFERROR(VLOOKUP(Cal_Energy_Switching!N$4,Switching!$B$35:$E$44,2,0)/12,0)-IFERROR(VLOOKUP(Cal_Energy_Switching!N$4,Switching!$B$23:$E$31,2,0)/12,0)</f>
        <v>126154.2226978027</v>
      </c>
      <c r="O282" s="6">
        <f>Cal_Energy!O281+IFERROR(VLOOKUP(Cal_Energy_Switching!O$4,Switching!$B$35:$E$44,2,0)/12,0)-IFERROR(VLOOKUP(Cal_Energy_Switching!O$4,Switching!$B$23:$E$31,2,0)/12,0)</f>
        <v>165126.82805629604</v>
      </c>
      <c r="P282" s="6">
        <f>Cal_Energy!P281+IFERROR(VLOOKUP(Cal_Energy_Switching!P$4,Switching!$B$35:$E$44,2,0)/12,0)-IFERROR(VLOOKUP(Cal_Energy_Switching!P$4,Switching!$B$23:$E$31,2,0)/12,0)</f>
        <v>0</v>
      </c>
      <c r="Q282" s="6">
        <f>Cal_Energy!Q281+IFERROR(VLOOKUP(Cal_Energy_Switching!Q$4,Switching!$B$35:$E$44,2,0)/12,0)-IFERROR(VLOOKUP(Cal_Energy_Switching!Q$4,Switching!$B$23:$E$31,2,0)/12,0)</f>
        <v>27481.696528742676</v>
      </c>
      <c r="R282" s="6">
        <f>Cal_Energy!R281+IFERROR(VLOOKUP(Cal_Energy_Switching!R$4,Switching!$B$35:$E$44,2,0)/12,0)-IFERROR(VLOOKUP(Cal_Energy_Switching!R$4,Switching!$B$23:$E$31,2,0)/12,0)</f>
        <v>23506.997423923811</v>
      </c>
      <c r="S282" s="6">
        <f>Cal_Energy!S281+IFERROR(VLOOKUP(Cal_Energy_Switching!S$4,Switching!$B$35:$E$44,2,0)/12,0)-IFERROR(VLOOKUP(Cal_Energy_Switching!S$4,Switching!$B$23:$E$31,2,0)/12,0)</f>
        <v>112565.95160407273</v>
      </c>
      <c r="T282" s="6">
        <f>Cal_Energy!T281+IFERROR(VLOOKUP(Cal_Energy_Switching!T$4,Switching!$B$35:$E$44,2,0)/12,0)-IFERROR(VLOOKUP(Cal_Energy_Switching!T$4,Switching!$B$23:$E$31,2,0)/12,0)</f>
        <v>8.6375180624357224</v>
      </c>
      <c r="U282" s="6">
        <f>Cal_Energy!U281+IFERROR(VLOOKUP(Cal_Energy_Switching!U$4,Switching!$B$35:$E$44,2,0)/12,0)-IFERROR(VLOOKUP(Cal_Energy_Switching!U$4,Switching!$B$23:$E$31,2,0)/12,0)</f>
        <v>100.92718437020474</v>
      </c>
      <c r="V282" s="6">
        <f>Cal_Energy!V281+IFERROR(VLOOKUP(Cal_Energy_Switching!V$4,Switching!$B$35:$E$44,2,0)/12,0)-IFERROR(VLOOKUP(Cal_Energy_Switching!V$4,Switching!$B$23:$E$31,2,0)/12,0)</f>
        <v>44549.468970203568</v>
      </c>
      <c r="W282" s="6">
        <f>Cal_Energy!W281+IFERROR(VLOOKUP(Cal_Energy_Switching!W$4,Switching!$B$35:$E$44,2,0)/12,0)-IFERROR(VLOOKUP(Cal_Energy_Switching!W$4,Switching!$B$23:$E$31,2,0)/12,0)</f>
        <v>8472.7360099287835</v>
      </c>
      <c r="X282" s="6">
        <f>Cal_Energy!X281+IFERROR(VLOOKUP(Cal_Energy_Switching!X$4,Switching!$B$35:$E$44,2,0)/12,0)-IFERROR(VLOOKUP(Cal_Energy_Switching!X$4,Switching!$B$23:$E$31,2,0)/12,0)</f>
        <v>19784.79635390767</v>
      </c>
      <c r="Y282" s="35">
        <f t="shared" si="21"/>
        <v>8072.6805384707841</v>
      </c>
      <c r="Z282" s="1">
        <f>Cal_Energy!Z281+IFERROR(VLOOKUP(Cal_Energy_Switching!Z$4,Switching!$B$35:$E$44,2,0)/12,0)-IFERROR(VLOOKUP(Cal_Energy_Switching!Z$4,Switching!$B$23:$E$31,2,0)/12,0)</f>
        <v>4193.5908709479936</v>
      </c>
      <c r="AA282" s="1">
        <f>Cal_Energy!AA281+IFERROR(VLOOKUP(Cal_Energy_Switching!AA$4,Switching!$B$35:$E$44,2,0)/12,0)-IFERROR(VLOOKUP(Cal_Energy_Switching!AA$4,Switching!$B$23:$E$31,2,0)/12,0)</f>
        <v>3879.0896675227909</v>
      </c>
      <c r="AB282" s="6">
        <f>Cal_Energy!AB281+IFERROR(VLOOKUP(Cal_Energy_Switching!AB$4,Switching!$B$35:$E$44,2,0)/12,0)-IFERROR(VLOOKUP(Cal_Energy_Switching!AB$4,Switching!$B$23:$E$31,2,0)/12,0)</f>
        <v>65.928487435061996</v>
      </c>
      <c r="AC282" s="6">
        <f>Cal_Energy!AC281+IFERROR(VLOOKUP(Cal_Energy_Switching!AC$4,Switching!$B$35:$E$44,2,0)/12,0)-IFERROR(VLOOKUP(Cal_Energy_Switching!AC$4,Switching!$B$23:$E$31,2,0)/12,0)</f>
        <v>1158.94808031721</v>
      </c>
      <c r="AD282" s="6">
        <f>Cal_Energy!AD281+IFERROR(VLOOKUP(Cal_Energy_Switching!AD$4,Switching!$B$35:$E$44,2,0)/12,0)-IFERROR(VLOOKUP(Cal_Energy_Switching!AD$4,Switching!$B$23:$E$31,2,0)/12,0)</f>
        <v>465.29832943751785</v>
      </c>
      <c r="AE282" s="6">
        <f>Cal_Energy!AE281+IFERROR(VLOOKUP(Cal_Energy_Switching!AE$4,Switching!$B$35:$E$44,2,0)/12,0)-IFERROR(VLOOKUP(Cal_Energy_Switching!AE$4,Switching!$B$23:$E$31,2,0)/12,0)</f>
        <v>3435.0895698237</v>
      </c>
      <c r="AF282" s="6">
        <f>Cal_Energy!AF281+IFERROR(VLOOKUP(Cal_Energy_Switching!AF$4,Switching!$B$35:$E$44,2,0)/12,0)-IFERROR(VLOOKUP(Cal_Energy_Switching!AF$4,Switching!$B$23:$E$31,2,0)/12,0)</f>
        <v>10274.708519566046</v>
      </c>
      <c r="AG282" s="6">
        <f>Cal_Energy!AG281+IFERROR(VLOOKUP(Cal_Energy_Switching!AG$4,Switching!$B$35:$E$44,2,0)/12,0)-IFERROR(VLOOKUP(Cal_Energy_Switching!AG$4,Switching!$B$23:$E$31,2,0)/12,0)</f>
        <v>5796.1041537288975</v>
      </c>
      <c r="AH282" s="6">
        <f>Cal_Energy!AH281+IFERROR(VLOOKUP(Cal_Energy_Switching!AH$4,Switching!$B$35:$E$44,2,0)/12,0)-IFERROR(VLOOKUP(Cal_Energy_Switching!AH$4,Switching!$B$23:$E$31,2,0)/12,0)</f>
        <v>1710.912426924996</v>
      </c>
      <c r="AI282" s="6">
        <f>Cal_Energy!AI281+IFERROR(VLOOKUP(Cal_Energy_Switching!AI$4,Switching!$B$35:$E$44,2,0)/12,0)-IFERROR(VLOOKUP(Cal_Energy_Switching!AI$4,Switching!$B$23:$E$31,2,0)/12,0)</f>
        <v>3424.9028398553437</v>
      </c>
      <c r="AJ282" s="6">
        <f>Cal_Energy!AJ281+IFERROR(VLOOKUP(Cal_Energy_Switching!AJ$4,Switching!$B$35:$E$44,2,0)/12,0)-IFERROR(VLOOKUP(Cal_Energy_Switching!AJ$4,Switching!$B$23:$E$31,2,0)/12,0)</f>
        <v>654690.4642471876</v>
      </c>
      <c r="AK282" s="35">
        <f t="shared" si="22"/>
        <v>151655.66199942431</v>
      </c>
      <c r="AL282" s="1">
        <f>Cal_Energy!AL281+IFERROR(VLOOKUP(Cal_Energy_Switching!AL$4,Switching!$B$35:$E$44,2,0)/12,0)-IFERROR(VLOOKUP(Cal_Energy_Switching!AL$4,Switching!$B$23:$E$31,2,0)/12,0)</f>
        <v>42644.800029838814</v>
      </c>
      <c r="AM282" s="1">
        <f>Cal_Energy!AM281+IFERROR(VLOOKUP(Cal_Energy_Switching!AM$4,Switching!$B$35:$E$44,2,0)/12,0)-IFERROR(VLOOKUP(Cal_Energy_Switching!AM$4,Switching!$B$23:$E$31,2,0)/12,0)</f>
        <v>109010.8619695855</v>
      </c>
      <c r="AN282" s="6">
        <f>Cal_Energy!AN281+IFERROR(VLOOKUP(Cal_Energy_Switching!AN$4,Switching!$B$35:$E$44,2,0)/12,0)-IFERROR(VLOOKUP(Cal_Energy_Switching!AN$4,Switching!$B$23:$E$31,2,0)/12,0)</f>
        <v>261.95920271193376</v>
      </c>
      <c r="AO282" s="6">
        <f>Cal_Energy!AO281+IFERROR(VLOOKUP(Cal_Energy_Switching!AO$4,Switching!$B$35:$E$44,2,0)/12,0)-IFERROR(VLOOKUP(Cal_Energy_Switching!AO$4,Switching!$B$23:$E$31,2,0)/12,0)</f>
        <v>254.71039756987221</v>
      </c>
      <c r="AP282" s="6">
        <f>Cal_Energy!AP281+IFERROR(VLOOKUP(Cal_Energy_Switching!AP$4,Switching!$B$35:$E$44,2,0)/12,0)-IFERROR(VLOOKUP(Cal_Energy_Switching!AP$4,Switching!$B$23:$E$31,2,0)/12,0)</f>
        <v>6925.7640025845458</v>
      </c>
      <c r="AQ282" s="6">
        <f>Cal_Energy!AQ281+IFERROR(VLOOKUP(Cal_Energy_Switching!AQ$4,Switching!$B$35:$E$44,2,0)/12,0)-IFERROR(VLOOKUP(Cal_Energy_Switching!AQ$4,Switching!$B$23:$E$31,2,0)/12,0)</f>
        <v>80004.795931115688</v>
      </c>
      <c r="AR282" s="6">
        <f>Cal_Energy!AR281+IFERROR(VLOOKUP(Cal_Energy_Switching!AR$4,Switching!$B$35:$E$44,2,0)/12,0)-IFERROR(VLOOKUP(Cal_Energy_Switching!AR$4,Switching!$B$23:$E$31,2,0)/12,0)</f>
        <v>14477.84848635558</v>
      </c>
      <c r="AS282" s="6">
        <f>Cal_Energy!AS281+IFERROR(VLOOKUP(Cal_Energy_Switching!AS$4,Switching!$B$35:$E$44,2,0)/12,0)-IFERROR(VLOOKUP(Cal_Energy_Switching!AS$4,Switching!$B$23:$E$31,2,0)/12,0)</f>
        <v>189412.83473687773</v>
      </c>
      <c r="AT282" s="6">
        <f>Cal_Energy!AT281+IFERROR(VLOOKUP(Cal_Energy_Switching!AT$4,Switching!$B$35:$E$44,2,0)/12,0)-IFERROR(VLOOKUP(Cal_Energy_Switching!AT$4,Switching!$B$23:$E$31,2,0)/12,0)</f>
        <v>35727.313134829681</v>
      </c>
      <c r="AU282" s="6">
        <f>Cal_Energy!AU281+IFERROR(VLOOKUP(Cal_Energy_Switching!AU$4,Switching!$B$35:$E$44,2,0)/12,0)-IFERROR(VLOOKUP(Cal_Energy_Switching!AU$4,Switching!$B$23:$E$31,2,0)/12,0)</f>
        <v>89185.781327158256</v>
      </c>
      <c r="AV282" s="6">
        <f>Cal_Energy!AV281+IFERROR(VLOOKUP(Cal_Energy_Switching!AV$4,Switching!$B$35:$E$44,2,0)/12,0)-IFERROR(VLOOKUP(Cal_Energy_Switching!AV$4,Switching!$B$23:$E$31,2,0)/12,0)</f>
        <v>1338.7893129745316</v>
      </c>
      <c r="AW282" s="6">
        <f>Cal_Energy!AW281+IFERROR(VLOOKUP(Cal_Energy_Switching!AW$4,Switching!$B$35:$E$44,2,0)/12,0)-IFERROR(VLOOKUP(Cal_Energy_Switching!AW$4,Switching!$B$23:$E$31,2,0)/12,0)</f>
        <v>22972.380297873387</v>
      </c>
      <c r="AX282" s="6">
        <f>Cal_Energy!AX281+IFERROR(VLOOKUP(Cal_Energy_Switching!AX$4,Switching!$B$35:$E$44,2,0)/12,0)-IFERROR(VLOOKUP(Cal_Energy_Switching!AX$4,Switching!$B$23:$E$31,2,0)/12,0)</f>
        <v>168820.18315804875</v>
      </c>
      <c r="AY282" s="6">
        <f>Cal_Energy!AY281+IFERROR(VLOOKUP(Cal_Energy_Switching!AY$4,Switching!$B$35:$E$44,2,0)/12,0)-IFERROR(VLOOKUP(Cal_Energy_Switching!AY$4,Switching!$B$23:$E$31,2,0)/12,0)</f>
        <v>27344.066968283772</v>
      </c>
      <c r="AZ282" s="6">
        <f>Cal_Energy!AZ281+IFERROR(VLOOKUP(Cal_Energy_Switching!AZ$4,Switching!$B$35:$E$44,2,0)/12,0)-IFERROR(VLOOKUP(Cal_Energy_Switching!AZ$4,Switching!$B$23:$E$31,2,0)/12,0)</f>
        <v>10990</v>
      </c>
      <c r="BA282" s="6">
        <f>Cal_Energy!BA281+IFERROR(VLOOKUP(Cal_Energy_Switching!BA$4,Switching!$B$35:$E$44,2,0)/12,0)-IFERROR(VLOOKUP(Cal_Energy_Switching!BA$4,Switching!$B$23:$E$31,2,0)/12,0)</f>
        <v>5252.4</v>
      </c>
      <c r="BB282" s="7">
        <f t="shared" si="24"/>
        <v>3445344.5356077701</v>
      </c>
    </row>
    <row r="283" spans="1:54" x14ac:dyDescent="0.25">
      <c r="A283">
        <v>2037</v>
      </c>
      <c r="B283">
        <v>8</v>
      </c>
      <c r="C283" t="s">
        <v>389</v>
      </c>
      <c r="D283" s="6">
        <f>Cal_Energy!D282+IFERROR(VLOOKUP(Cal_Energy_Switching!D$4,Switching!$B$35:$E$44,2,0)/12,0)-IFERROR(VLOOKUP(Cal_Energy_Switching!D$4,Switching!$B$23:$E$31,2,0)/12,0)</f>
        <v>655335.39025913225</v>
      </c>
      <c r="E283" s="35">
        <f t="shared" si="23"/>
        <v>232423.78764737531</v>
      </c>
      <c r="F283" s="1">
        <f>Cal_Energy!F282+IFERROR(VLOOKUP(Cal_Energy_Switching!F$4,Switching!$B$35:$E$44,2,0)/12,0)-IFERROR(VLOOKUP(Cal_Energy_Switching!F$4,Switching!$B$23:$E$31,2,0)/12,0)</f>
        <v>93919.883008950143</v>
      </c>
      <c r="G283" s="1">
        <f>Cal_Energy!G282+IFERROR(VLOOKUP(Cal_Energy_Switching!G$4,Switching!$B$35:$E$44,2,0)/12,0)-IFERROR(VLOOKUP(Cal_Energy_Switching!G$4,Switching!$B$23:$E$31,2,0)/12,0)</f>
        <v>138503.90463842519</v>
      </c>
      <c r="H283" s="35">
        <f t="shared" si="20"/>
        <v>14266.193273549181</v>
      </c>
      <c r="I283" s="1">
        <f>Cal_Energy!I282+IFERROR(VLOOKUP(Cal_Energy_Switching!I$4,Switching!$B$35:$E$44,2,0)/12,0)-IFERROR(VLOOKUP(Cal_Energy_Switching!I$4,Switching!$B$23:$E$31,2,0)/12,0)</f>
        <v>730.30702621220814</v>
      </c>
      <c r="J283" s="1">
        <f>Cal_Energy!J282+IFERROR(VLOOKUP(Cal_Energy_Switching!J$4,Switching!$B$35:$E$44,2,0)/12,0)-IFERROR(VLOOKUP(Cal_Energy_Switching!J$4,Switching!$B$23:$E$31,2,0)/12,0)</f>
        <v>13535.886247336974</v>
      </c>
      <c r="K283" s="6">
        <f>Cal_Energy!K282+IFERROR(VLOOKUP(Cal_Energy_Switching!K$4,Switching!$B$35:$E$44,2,0)/12,0)-IFERROR(VLOOKUP(Cal_Energy_Switching!K$4,Switching!$B$23:$E$31,2,0)/12,0)</f>
        <v>305724.22043152945</v>
      </c>
      <c r="L283" s="6">
        <f>Cal_Energy!L282+IFERROR(VLOOKUP(Cal_Energy_Switching!L$4,Switching!$B$35:$E$44,2,0)/12,0)-IFERROR(VLOOKUP(Cal_Energy_Switching!L$4,Switching!$B$23:$E$31,2,0)/12,0)</f>
        <v>25387.83297614368</v>
      </c>
      <c r="M283" s="6">
        <f>Cal_Energy!M282+IFERROR(VLOOKUP(Cal_Energy_Switching!M$4,Switching!$B$35:$E$44,2,0)/12,0)-IFERROR(VLOOKUP(Cal_Energy_Switching!M$4,Switching!$B$23:$E$31,2,0)/12,0)</f>
        <v>217953.2250332064</v>
      </c>
      <c r="N283" s="6">
        <f>Cal_Energy!N282+IFERROR(VLOOKUP(Cal_Energy_Switching!N$4,Switching!$B$35:$E$44,2,0)/12,0)-IFERROR(VLOOKUP(Cal_Energy_Switching!N$4,Switching!$B$23:$E$31,2,0)/12,0)</f>
        <v>126617.2138226094</v>
      </c>
      <c r="O283" s="6">
        <f>Cal_Energy!O282+IFERROR(VLOOKUP(Cal_Energy_Switching!O$4,Switching!$B$35:$E$44,2,0)/12,0)-IFERROR(VLOOKUP(Cal_Energy_Switching!O$4,Switching!$B$23:$E$31,2,0)/12,0)</f>
        <v>166043.30027579144</v>
      </c>
      <c r="P283" s="6">
        <f>Cal_Energy!P282+IFERROR(VLOOKUP(Cal_Energy_Switching!P$4,Switching!$B$35:$E$44,2,0)/12,0)-IFERROR(VLOOKUP(Cal_Energy_Switching!P$4,Switching!$B$23:$E$31,2,0)/12,0)</f>
        <v>0</v>
      </c>
      <c r="Q283" s="6">
        <f>Cal_Energy!Q282+IFERROR(VLOOKUP(Cal_Energy_Switching!Q$4,Switching!$B$35:$E$44,2,0)/12,0)-IFERROR(VLOOKUP(Cal_Energy_Switching!Q$4,Switching!$B$23:$E$31,2,0)/12,0)</f>
        <v>28636.269215562515</v>
      </c>
      <c r="R283" s="6">
        <f>Cal_Energy!R282+IFERROR(VLOOKUP(Cal_Energy_Switching!R$4,Switching!$B$35:$E$44,2,0)/12,0)-IFERROR(VLOOKUP(Cal_Energy_Switching!R$4,Switching!$B$23:$E$31,2,0)/12,0)</f>
        <v>22229.205718905858</v>
      </c>
      <c r="S283" s="6">
        <f>Cal_Energy!S282+IFERROR(VLOOKUP(Cal_Energy_Switching!S$4,Switching!$B$35:$E$44,2,0)/12,0)-IFERROR(VLOOKUP(Cal_Energy_Switching!S$4,Switching!$B$23:$E$31,2,0)/12,0)</f>
        <v>127169.66110842703</v>
      </c>
      <c r="T283" s="6">
        <f>Cal_Energy!T282+IFERROR(VLOOKUP(Cal_Energy_Switching!T$4,Switching!$B$35:$E$44,2,0)/12,0)-IFERROR(VLOOKUP(Cal_Energy_Switching!T$4,Switching!$B$23:$E$31,2,0)/12,0)</f>
        <v>12.55418996391778</v>
      </c>
      <c r="U283" s="6">
        <f>Cal_Energy!U282+IFERROR(VLOOKUP(Cal_Energy_Switching!U$4,Switching!$B$35:$E$44,2,0)/12,0)-IFERROR(VLOOKUP(Cal_Energy_Switching!U$4,Switching!$B$23:$E$31,2,0)/12,0)</f>
        <v>100.0595683946006</v>
      </c>
      <c r="V283" s="6">
        <f>Cal_Energy!V282+IFERROR(VLOOKUP(Cal_Energy_Switching!V$4,Switching!$B$35:$E$44,2,0)/12,0)-IFERROR(VLOOKUP(Cal_Energy_Switching!V$4,Switching!$B$23:$E$31,2,0)/12,0)</f>
        <v>46590.42742533984</v>
      </c>
      <c r="W283" s="6">
        <f>Cal_Energy!W282+IFERROR(VLOOKUP(Cal_Energy_Switching!W$4,Switching!$B$35:$E$44,2,0)/12,0)-IFERROR(VLOOKUP(Cal_Energy_Switching!W$4,Switching!$B$23:$E$31,2,0)/12,0)</f>
        <v>8871.9963575492766</v>
      </c>
      <c r="X283" s="6">
        <f>Cal_Energy!X282+IFERROR(VLOOKUP(Cal_Energy_Switching!X$4,Switching!$B$35:$E$44,2,0)/12,0)-IFERROR(VLOOKUP(Cal_Energy_Switching!X$4,Switching!$B$23:$E$31,2,0)/12,0)</f>
        <v>24740.286762711261</v>
      </c>
      <c r="Y283" s="35">
        <f t="shared" si="21"/>
        <v>8296.3939831789121</v>
      </c>
      <c r="Z283" s="1">
        <f>Cal_Energy!Z282+IFERROR(VLOOKUP(Cal_Energy_Switching!Z$4,Switching!$B$35:$E$44,2,0)/12,0)-IFERROR(VLOOKUP(Cal_Energy_Switching!Z$4,Switching!$B$23:$E$31,2,0)/12,0)</f>
        <v>4309.8053866798464</v>
      </c>
      <c r="AA283" s="1">
        <f>Cal_Energy!AA282+IFERROR(VLOOKUP(Cal_Energy_Switching!AA$4,Switching!$B$35:$E$44,2,0)/12,0)-IFERROR(VLOOKUP(Cal_Energy_Switching!AA$4,Switching!$B$23:$E$31,2,0)/12,0)</f>
        <v>3986.5885964990662</v>
      </c>
      <c r="AB283" s="6">
        <f>Cal_Energy!AB282+IFERROR(VLOOKUP(Cal_Energy_Switching!AB$4,Switching!$B$35:$E$44,2,0)/12,0)-IFERROR(VLOOKUP(Cal_Energy_Switching!AB$4,Switching!$B$23:$E$31,2,0)/12,0)</f>
        <v>69.097791703702768</v>
      </c>
      <c r="AC283" s="6">
        <f>Cal_Energy!AC282+IFERROR(VLOOKUP(Cal_Energy_Switching!AC$4,Switching!$B$35:$E$44,2,0)/12,0)-IFERROR(VLOOKUP(Cal_Energy_Switching!AC$4,Switching!$B$23:$E$31,2,0)/12,0)</f>
        <v>1155.0362589732435</v>
      </c>
      <c r="AD283" s="6">
        <f>Cal_Energy!AD282+IFERROR(VLOOKUP(Cal_Energy_Switching!AD$4,Switching!$B$35:$E$44,2,0)/12,0)-IFERROR(VLOOKUP(Cal_Energy_Switching!AD$4,Switching!$B$23:$E$31,2,0)/12,0)</f>
        <v>484.57114404867826</v>
      </c>
      <c r="AE283" s="6">
        <f>Cal_Energy!AE282+IFERROR(VLOOKUP(Cal_Energy_Switching!AE$4,Switching!$B$35:$E$44,2,0)/12,0)-IFERROR(VLOOKUP(Cal_Energy_Switching!AE$4,Switching!$B$23:$E$31,2,0)/12,0)</f>
        <v>3425.4073401651631</v>
      </c>
      <c r="AF283" s="6">
        <f>Cal_Energy!AF282+IFERROR(VLOOKUP(Cal_Energy_Switching!AF$4,Switching!$B$35:$E$44,2,0)/12,0)-IFERROR(VLOOKUP(Cal_Energy_Switching!AF$4,Switching!$B$23:$E$31,2,0)/12,0)</f>
        <v>10327.625957635231</v>
      </c>
      <c r="AG283" s="6">
        <f>Cal_Energy!AG282+IFERROR(VLOOKUP(Cal_Energy_Switching!AG$4,Switching!$B$35:$E$44,2,0)/12,0)-IFERROR(VLOOKUP(Cal_Energy_Switching!AG$4,Switching!$B$23:$E$31,2,0)/12,0)</f>
        <v>5779.7671091189995</v>
      </c>
      <c r="AH283" s="6">
        <f>Cal_Energy!AH282+IFERROR(VLOOKUP(Cal_Energy_Switching!AH$4,Switching!$B$35:$E$44,2,0)/12,0)-IFERROR(VLOOKUP(Cal_Energy_Switching!AH$4,Switching!$B$23:$E$31,2,0)/12,0)</f>
        <v>1706.0900062263759</v>
      </c>
      <c r="AI283" s="6">
        <f>Cal_Energy!AI282+IFERROR(VLOOKUP(Cal_Energy_Switching!AI$4,Switching!$B$35:$E$44,2,0)/12,0)-IFERROR(VLOOKUP(Cal_Energy_Switching!AI$4,Switching!$B$23:$E$31,2,0)/12,0)</f>
        <v>3442.5419858784062</v>
      </c>
      <c r="AJ283" s="6">
        <f>Cal_Energy!AJ282+IFERROR(VLOOKUP(Cal_Energy_Switching!AJ$4,Switching!$B$35:$E$44,2,0)/12,0)-IFERROR(VLOOKUP(Cal_Energy_Switching!AJ$4,Switching!$B$23:$E$31,2,0)/12,0)</f>
        <v>655270.28306049958</v>
      </c>
      <c r="AK283" s="35">
        <f t="shared" si="22"/>
        <v>152867.76394237723</v>
      </c>
      <c r="AL283" s="1">
        <f>Cal_Energy!AL282+IFERROR(VLOOKUP(Cal_Energy_Switching!AL$4,Switching!$B$35:$E$44,2,0)/12,0)-IFERROR(VLOOKUP(Cal_Energy_Switching!AL$4,Switching!$B$23:$E$31,2,0)/12,0)</f>
        <v>42984.188573865635</v>
      </c>
      <c r="AM283" s="1">
        <f>Cal_Energy!AM282+IFERROR(VLOOKUP(Cal_Energy_Switching!AM$4,Switching!$B$35:$E$44,2,0)/12,0)-IFERROR(VLOOKUP(Cal_Energy_Switching!AM$4,Switching!$B$23:$E$31,2,0)/12,0)</f>
        <v>109883.57536851161</v>
      </c>
      <c r="AN283" s="6">
        <f>Cal_Energy!AN282+IFERROR(VLOOKUP(Cal_Energy_Switching!AN$4,Switching!$B$35:$E$44,2,0)/12,0)-IFERROR(VLOOKUP(Cal_Energy_Switching!AN$4,Switching!$B$23:$E$31,2,0)/12,0)</f>
        <v>257.1462643169092</v>
      </c>
      <c r="AO283" s="6">
        <f>Cal_Energy!AO282+IFERROR(VLOOKUP(Cal_Energy_Switching!AO$4,Switching!$B$35:$E$44,2,0)/12,0)-IFERROR(VLOOKUP(Cal_Energy_Switching!AO$4,Switching!$B$23:$E$31,2,0)/12,0)</f>
        <v>253.51494135398534</v>
      </c>
      <c r="AP283" s="6">
        <f>Cal_Energy!AP282+IFERROR(VLOOKUP(Cal_Energy_Switching!AP$4,Switching!$B$35:$E$44,2,0)/12,0)-IFERROR(VLOOKUP(Cal_Energy_Switching!AP$4,Switching!$B$23:$E$31,2,0)/12,0)</f>
        <v>7405.3091650734423</v>
      </c>
      <c r="AQ283" s="6">
        <f>Cal_Energy!AQ282+IFERROR(VLOOKUP(Cal_Energy_Switching!AQ$4,Switching!$B$35:$E$44,2,0)/12,0)-IFERROR(VLOOKUP(Cal_Energy_Switching!AQ$4,Switching!$B$23:$E$31,2,0)/12,0)</f>
        <v>86957.871314555785</v>
      </c>
      <c r="AR283" s="6">
        <f>Cal_Energy!AR282+IFERROR(VLOOKUP(Cal_Energy_Switching!AR$4,Switching!$B$35:$E$44,2,0)/12,0)-IFERROR(VLOOKUP(Cal_Energy_Switching!AR$4,Switching!$B$23:$E$31,2,0)/12,0)</f>
        <v>14468.287683243714</v>
      </c>
      <c r="AS283" s="6">
        <f>Cal_Energy!AS282+IFERROR(VLOOKUP(Cal_Energy_Switching!AS$4,Switching!$B$35:$E$44,2,0)/12,0)-IFERROR(VLOOKUP(Cal_Energy_Switching!AS$4,Switching!$B$23:$E$31,2,0)/12,0)</f>
        <v>191002.8205830626</v>
      </c>
      <c r="AT283" s="6">
        <f>Cal_Energy!AT282+IFERROR(VLOOKUP(Cal_Energy_Switching!AT$4,Switching!$B$35:$E$44,2,0)/12,0)-IFERROR(VLOOKUP(Cal_Energy_Switching!AT$4,Switching!$B$23:$E$31,2,0)/12,0)</f>
        <v>35705.004594235324</v>
      </c>
      <c r="AU283" s="6">
        <f>Cal_Energy!AU282+IFERROR(VLOOKUP(Cal_Energy_Switching!AU$4,Switching!$B$35:$E$44,2,0)/12,0)-IFERROR(VLOOKUP(Cal_Energy_Switching!AU$4,Switching!$B$23:$E$31,2,0)/12,0)</f>
        <v>89934.009960656971</v>
      </c>
      <c r="AV283" s="6">
        <f>Cal_Energy!AV282+IFERROR(VLOOKUP(Cal_Energy_Switching!AV$4,Switching!$B$35:$E$44,2,0)/12,0)-IFERROR(VLOOKUP(Cal_Energy_Switching!AV$4,Switching!$B$23:$E$31,2,0)/12,0)</f>
        <v>1398.8754272046506</v>
      </c>
      <c r="AW283" s="6">
        <f>Cal_Energy!AW282+IFERROR(VLOOKUP(Cal_Energy_Switching!AW$4,Switching!$B$35:$E$44,2,0)/12,0)-IFERROR(VLOOKUP(Cal_Energy_Switching!AW$4,Switching!$B$23:$E$31,2,0)/12,0)</f>
        <v>22842.343742874375</v>
      </c>
      <c r="AX283" s="6">
        <f>Cal_Energy!AX282+IFERROR(VLOOKUP(Cal_Energy_Switching!AX$4,Switching!$B$35:$E$44,2,0)/12,0)-IFERROR(VLOOKUP(Cal_Energy_Switching!AX$4,Switching!$B$23:$E$31,2,0)/12,0)</f>
        <v>176396.99058493707</v>
      </c>
      <c r="AY283" s="6">
        <f>Cal_Energy!AY282+IFERROR(VLOOKUP(Cal_Energy_Switching!AY$4,Switching!$B$35:$E$44,2,0)/12,0)-IFERROR(VLOOKUP(Cal_Energy_Switching!AY$4,Switching!$B$23:$E$31,2,0)/12,0)</f>
        <v>27207.263011394371</v>
      </c>
      <c r="AZ283" s="6">
        <f>Cal_Energy!AZ282+IFERROR(VLOOKUP(Cal_Energy_Switching!AZ$4,Switching!$B$35:$E$44,2,0)/12,0)-IFERROR(VLOOKUP(Cal_Energy_Switching!AZ$4,Switching!$B$23:$E$31,2,0)/12,0)</f>
        <v>10824.2</v>
      </c>
      <c r="BA283" s="6">
        <f>Cal_Energy!BA282+IFERROR(VLOOKUP(Cal_Energy_Switching!BA$4,Switching!$B$35:$E$44,2,0)/12,0)-IFERROR(VLOOKUP(Cal_Energy_Switching!BA$4,Switching!$B$23:$E$31,2,0)/12,0)</f>
        <v>5119.5</v>
      </c>
      <c r="BB283" s="7">
        <f t="shared" si="24"/>
        <v>3514699.3399189059</v>
      </c>
    </row>
    <row r="284" spans="1:54" x14ac:dyDescent="0.25">
      <c r="A284">
        <v>2037</v>
      </c>
      <c r="B284">
        <v>9</v>
      </c>
      <c r="C284" t="s">
        <v>390</v>
      </c>
      <c r="D284" s="6">
        <f>Cal_Energy!D283+IFERROR(VLOOKUP(Cal_Energy_Switching!D$4,Switching!$B$35:$E$44,2,0)/12,0)-IFERROR(VLOOKUP(Cal_Energy_Switching!D$4,Switching!$B$23:$E$31,2,0)/12,0)</f>
        <v>517771.23571931157</v>
      </c>
      <c r="E284" s="35">
        <f t="shared" si="23"/>
        <v>192155.76453820066</v>
      </c>
      <c r="F284" s="1">
        <f>Cal_Energy!F283+IFERROR(VLOOKUP(Cal_Energy_Switching!F$4,Switching!$B$35:$E$44,2,0)/12,0)-IFERROR(VLOOKUP(Cal_Energy_Switching!F$4,Switching!$B$23:$E$31,2,0)/12,0)</f>
        <v>77812.673765280284</v>
      </c>
      <c r="G284" s="1">
        <f>Cal_Energy!G283+IFERROR(VLOOKUP(Cal_Energy_Switching!G$4,Switching!$B$35:$E$44,2,0)/12,0)-IFERROR(VLOOKUP(Cal_Energy_Switching!G$4,Switching!$B$23:$E$31,2,0)/12,0)</f>
        <v>114343.09077292038</v>
      </c>
      <c r="H284" s="35">
        <f t="shared" si="20"/>
        <v>11928.553834836292</v>
      </c>
      <c r="I284" s="1">
        <f>Cal_Energy!I283+IFERROR(VLOOKUP(Cal_Energy_Switching!I$4,Switching!$B$35:$E$44,2,0)/12,0)-IFERROR(VLOOKUP(Cal_Energy_Switching!I$4,Switching!$B$23:$E$31,2,0)/12,0)</f>
        <v>610.63988907843043</v>
      </c>
      <c r="J284" s="1">
        <f>Cal_Energy!J283+IFERROR(VLOOKUP(Cal_Energy_Switching!J$4,Switching!$B$35:$E$44,2,0)/12,0)-IFERROR(VLOOKUP(Cal_Energy_Switching!J$4,Switching!$B$23:$E$31,2,0)/12,0)</f>
        <v>11317.91394575786</v>
      </c>
      <c r="K284" s="6">
        <f>Cal_Energy!K283+IFERROR(VLOOKUP(Cal_Energy_Switching!K$4,Switching!$B$35:$E$44,2,0)/12,0)-IFERROR(VLOOKUP(Cal_Energy_Switching!K$4,Switching!$B$23:$E$31,2,0)/12,0)</f>
        <v>257087.48603011278</v>
      </c>
      <c r="L284" s="6">
        <f>Cal_Energy!L283+IFERROR(VLOOKUP(Cal_Energy_Switching!L$4,Switching!$B$35:$E$44,2,0)/12,0)-IFERROR(VLOOKUP(Cal_Energy_Switching!L$4,Switching!$B$23:$E$31,2,0)/12,0)</f>
        <v>20320.068857928367</v>
      </c>
      <c r="M284" s="6">
        <f>Cal_Energy!M283+IFERROR(VLOOKUP(Cal_Energy_Switching!M$4,Switching!$B$35:$E$44,2,0)/12,0)-IFERROR(VLOOKUP(Cal_Energy_Switching!M$4,Switching!$B$23:$E$31,2,0)/12,0)</f>
        <v>187304.60953267713</v>
      </c>
      <c r="N284" s="6">
        <f>Cal_Energy!N283+IFERROR(VLOOKUP(Cal_Energy_Switching!N$4,Switching!$B$35:$E$44,2,0)/12,0)-IFERROR(VLOOKUP(Cal_Energy_Switching!N$4,Switching!$B$23:$E$31,2,0)/12,0)</f>
        <v>107502.95834685663</v>
      </c>
      <c r="O284" s="6">
        <f>Cal_Energy!O283+IFERROR(VLOOKUP(Cal_Energy_Switching!O$4,Switching!$B$35:$E$44,2,0)/12,0)-IFERROR(VLOOKUP(Cal_Energy_Switching!O$4,Switching!$B$23:$E$31,2,0)/12,0)</f>
        <v>145610.75976918588</v>
      </c>
      <c r="P284" s="6">
        <f>Cal_Energy!P283+IFERROR(VLOOKUP(Cal_Energy_Switching!P$4,Switching!$B$35:$E$44,2,0)/12,0)-IFERROR(VLOOKUP(Cal_Energy_Switching!P$4,Switching!$B$23:$E$31,2,0)/12,0)</f>
        <v>0</v>
      </c>
      <c r="Q284" s="6">
        <f>Cal_Energy!Q283+IFERROR(VLOOKUP(Cal_Energy_Switching!Q$4,Switching!$B$35:$E$44,2,0)/12,0)-IFERROR(VLOOKUP(Cal_Energy_Switching!Q$4,Switching!$B$23:$E$31,2,0)/12,0)</f>
        <v>23528.450043378962</v>
      </c>
      <c r="R284" s="6">
        <f>Cal_Energy!R283+IFERROR(VLOOKUP(Cal_Energy_Switching!R$4,Switching!$B$35:$E$44,2,0)/12,0)-IFERROR(VLOOKUP(Cal_Energy_Switching!R$4,Switching!$B$23:$E$31,2,0)/12,0)</f>
        <v>18683.407317120516</v>
      </c>
      <c r="S284" s="6">
        <f>Cal_Energy!S283+IFERROR(VLOOKUP(Cal_Energy_Switching!S$4,Switching!$B$35:$E$44,2,0)/12,0)-IFERROR(VLOOKUP(Cal_Energy_Switching!S$4,Switching!$B$23:$E$31,2,0)/12,0)</f>
        <v>109556.09529972235</v>
      </c>
      <c r="T284" s="6">
        <f>Cal_Energy!T283+IFERROR(VLOOKUP(Cal_Energy_Switching!T$4,Switching!$B$35:$E$44,2,0)/12,0)-IFERROR(VLOOKUP(Cal_Energy_Switching!T$4,Switching!$B$23:$E$31,2,0)/12,0)</f>
        <v>12.728332611488115</v>
      </c>
      <c r="U284" s="6">
        <f>Cal_Energy!U283+IFERROR(VLOOKUP(Cal_Energy_Switching!U$4,Switching!$B$35:$E$44,2,0)/12,0)-IFERROR(VLOOKUP(Cal_Energy_Switching!U$4,Switching!$B$23:$E$31,2,0)/12,0)</f>
        <v>91.870988859430099</v>
      </c>
      <c r="V284" s="6">
        <f>Cal_Energy!V283+IFERROR(VLOOKUP(Cal_Energy_Switching!V$4,Switching!$B$35:$E$44,2,0)/12,0)-IFERROR(VLOOKUP(Cal_Energy_Switching!V$4,Switching!$B$23:$E$31,2,0)/12,0)</f>
        <v>45641.535759228333</v>
      </c>
      <c r="W284" s="6">
        <f>Cal_Energy!W283+IFERROR(VLOOKUP(Cal_Energy_Switching!W$4,Switching!$B$35:$E$44,2,0)/12,0)-IFERROR(VLOOKUP(Cal_Energy_Switching!W$4,Switching!$B$23:$E$31,2,0)/12,0)</f>
        <v>8613.8127593694571</v>
      </c>
      <c r="X284" s="6">
        <f>Cal_Energy!X283+IFERROR(VLOOKUP(Cal_Energy_Switching!X$4,Switching!$B$35:$E$44,2,0)/12,0)-IFERROR(VLOOKUP(Cal_Energy_Switching!X$4,Switching!$B$23:$E$31,2,0)/12,0)</f>
        <v>32253.258774936334</v>
      </c>
      <c r="Y284" s="35">
        <f t="shared" si="21"/>
        <v>6898.3231247805052</v>
      </c>
      <c r="Z284" s="1">
        <f>Cal_Energy!Z283+IFERROR(VLOOKUP(Cal_Energy_Switching!Z$4,Switching!$B$35:$E$44,2,0)/12,0)-IFERROR(VLOOKUP(Cal_Energy_Switching!Z$4,Switching!$B$23:$E$31,2,0)/12,0)</f>
        <v>3583.5364403518142</v>
      </c>
      <c r="AA284" s="1">
        <f>Cal_Energy!AA283+IFERROR(VLOOKUP(Cal_Energy_Switching!AA$4,Switching!$B$35:$E$44,2,0)/12,0)-IFERROR(VLOOKUP(Cal_Energy_Switching!AA$4,Switching!$B$23:$E$31,2,0)/12,0)</f>
        <v>3314.7866844286905</v>
      </c>
      <c r="AB284" s="6">
        <f>Cal_Energy!AB283+IFERROR(VLOOKUP(Cal_Energy_Switching!AB$4,Switching!$B$35:$E$44,2,0)/12,0)-IFERROR(VLOOKUP(Cal_Energy_Switching!AB$4,Switching!$B$23:$E$31,2,0)/12,0)</f>
        <v>66.659536989585405</v>
      </c>
      <c r="AC284" s="6">
        <f>Cal_Energy!AC283+IFERROR(VLOOKUP(Cal_Energy_Switching!AC$4,Switching!$B$35:$E$44,2,0)/12,0)-IFERROR(VLOOKUP(Cal_Energy_Switching!AC$4,Switching!$B$23:$E$31,2,0)/12,0)</f>
        <v>1019.4147708883307</v>
      </c>
      <c r="AD284" s="6">
        <f>Cal_Energy!AD283+IFERROR(VLOOKUP(Cal_Energy_Switching!AD$4,Switching!$B$35:$E$44,2,0)/12,0)-IFERROR(VLOOKUP(Cal_Energy_Switching!AD$4,Switching!$B$23:$E$31,2,0)/12,0)</f>
        <v>475.76713215191796</v>
      </c>
      <c r="AE284" s="6">
        <f>Cal_Energy!AE283+IFERROR(VLOOKUP(Cal_Energy_Switching!AE$4,Switching!$B$35:$E$44,2,0)/12,0)-IFERROR(VLOOKUP(Cal_Energy_Switching!AE$4,Switching!$B$23:$E$31,2,0)/12,0)</f>
        <v>2962.6409660390887</v>
      </c>
      <c r="AF284" s="6">
        <f>Cal_Energy!AF283+IFERROR(VLOOKUP(Cal_Energy_Switching!AF$4,Switching!$B$35:$E$44,2,0)/12,0)-IFERROR(VLOOKUP(Cal_Energy_Switching!AF$4,Switching!$B$23:$E$31,2,0)/12,0)</f>
        <v>8623.4733852771005</v>
      </c>
      <c r="AG284" s="6">
        <f>Cal_Energy!AG283+IFERROR(VLOOKUP(Cal_Energy_Switching!AG$4,Switching!$B$35:$E$44,2,0)/12,0)-IFERROR(VLOOKUP(Cal_Energy_Switching!AG$4,Switching!$B$23:$E$31,2,0)/12,0)</f>
        <v>4998.9309624167554</v>
      </c>
      <c r="AH284" s="6">
        <f>Cal_Energy!AH283+IFERROR(VLOOKUP(Cal_Energy_Switching!AH$4,Switching!$B$35:$E$44,2,0)/12,0)-IFERROR(VLOOKUP(Cal_Energy_Switching!AH$4,Switching!$B$23:$E$31,2,0)/12,0)</f>
        <v>1475.6003132615549</v>
      </c>
      <c r="AI284" s="6">
        <f>Cal_Energy!AI283+IFERROR(VLOOKUP(Cal_Energy_Switching!AI$4,Switching!$B$35:$E$44,2,0)/12,0)-IFERROR(VLOOKUP(Cal_Energy_Switching!AI$4,Switching!$B$23:$E$31,2,0)/12,0)</f>
        <v>2874.491128425695</v>
      </c>
      <c r="AJ284" s="6">
        <f>Cal_Energy!AJ283+IFERROR(VLOOKUP(Cal_Energy_Switching!AJ$4,Switching!$B$35:$E$44,2,0)/12,0)-IFERROR(VLOOKUP(Cal_Energy_Switching!AJ$4,Switching!$B$23:$E$31,2,0)/12,0)</f>
        <v>495122.34232634085</v>
      </c>
      <c r="AK284" s="35">
        <f t="shared" si="22"/>
        <v>124750.8246256242</v>
      </c>
      <c r="AL284" s="1">
        <f>Cal_Energy!AL283+IFERROR(VLOOKUP(Cal_Energy_Switching!AL$4,Switching!$B$35:$E$44,2,0)/12,0)-IFERROR(VLOOKUP(Cal_Energy_Switching!AL$4,Switching!$B$23:$E$31,2,0)/12,0)</f>
        <v>35111.445565174778</v>
      </c>
      <c r="AM284" s="1">
        <f>Cal_Energy!AM283+IFERROR(VLOOKUP(Cal_Energy_Switching!AM$4,Switching!$B$35:$E$44,2,0)/12,0)-IFERROR(VLOOKUP(Cal_Energy_Switching!AM$4,Switching!$B$23:$E$31,2,0)/12,0)</f>
        <v>89639.379060449413</v>
      </c>
      <c r="AN284" s="6">
        <f>Cal_Energy!AN283+IFERROR(VLOOKUP(Cal_Energy_Switching!AN$4,Switching!$B$35:$E$44,2,0)/12,0)-IFERROR(VLOOKUP(Cal_Energy_Switching!AN$4,Switching!$B$23:$E$31,2,0)/12,0)</f>
        <v>236.88260155276848</v>
      </c>
      <c r="AO284" s="6">
        <f>Cal_Energy!AO283+IFERROR(VLOOKUP(Cal_Energy_Switching!AO$4,Switching!$B$35:$E$44,2,0)/12,0)-IFERROR(VLOOKUP(Cal_Energy_Switching!AO$4,Switching!$B$23:$E$31,2,0)/12,0)</f>
        <v>222.19353684284025</v>
      </c>
      <c r="AP284" s="6">
        <f>Cal_Energy!AP283+IFERROR(VLOOKUP(Cal_Energy_Switching!AP$4,Switching!$B$35:$E$44,2,0)/12,0)-IFERROR(VLOOKUP(Cal_Energy_Switching!AP$4,Switching!$B$23:$E$31,2,0)/12,0)</f>
        <v>7029.4628742793984</v>
      </c>
      <c r="AQ284" s="6">
        <f>Cal_Energy!AQ283+IFERROR(VLOOKUP(Cal_Energy_Switching!AQ$4,Switching!$B$35:$E$44,2,0)/12,0)-IFERROR(VLOOKUP(Cal_Energy_Switching!AQ$4,Switching!$B$23:$E$31,2,0)/12,0)</f>
        <v>71864.659875933008</v>
      </c>
      <c r="AR284" s="6">
        <f>Cal_Energy!AR283+IFERROR(VLOOKUP(Cal_Energy_Switching!AR$4,Switching!$B$35:$E$44,2,0)/12,0)-IFERROR(VLOOKUP(Cal_Energy_Switching!AR$4,Switching!$B$23:$E$31,2,0)/12,0)</f>
        <v>12843.383404563325</v>
      </c>
      <c r="AS284" s="6">
        <f>Cal_Energy!AS283+IFERROR(VLOOKUP(Cal_Energy_Switching!AS$4,Switching!$B$35:$E$44,2,0)/12,0)-IFERROR(VLOOKUP(Cal_Energy_Switching!AS$4,Switching!$B$23:$E$31,2,0)/12,0)</f>
        <v>162469.27620616814</v>
      </c>
      <c r="AT284" s="6">
        <f>Cal_Energy!AT283+IFERROR(VLOOKUP(Cal_Energy_Switching!AT$4,Switching!$B$35:$E$44,2,0)/12,0)-IFERROR(VLOOKUP(Cal_Energy_Switching!AT$4,Switching!$B$23:$E$31,2,0)/12,0)</f>
        <v>31913.561277314431</v>
      </c>
      <c r="AU284" s="6">
        <f>Cal_Energy!AU283+IFERROR(VLOOKUP(Cal_Energy_Switching!AU$4,Switching!$B$35:$E$44,2,0)/12,0)-IFERROR(VLOOKUP(Cal_Energy_Switching!AU$4,Switching!$B$23:$E$31,2,0)/12,0)</f>
        <v>76506.459665647795</v>
      </c>
      <c r="AV284" s="6">
        <f>Cal_Energy!AV283+IFERROR(VLOOKUP(Cal_Energy_Switching!AV$4,Switching!$B$35:$E$44,2,0)/12,0)-IFERROR(VLOOKUP(Cal_Energy_Switching!AV$4,Switching!$B$23:$E$31,2,0)/12,0)</f>
        <v>1150.5738209154599</v>
      </c>
      <c r="AW284" s="6">
        <f>Cal_Energy!AW283+IFERROR(VLOOKUP(Cal_Energy_Switching!AW$4,Switching!$B$35:$E$44,2,0)/12,0)-IFERROR(VLOOKUP(Cal_Energy_Switching!AW$4,Switching!$B$23:$E$31,2,0)/12,0)</f>
        <v>19563.11300091365</v>
      </c>
      <c r="AX284" s="6">
        <f>Cal_Energy!AX283+IFERROR(VLOOKUP(Cal_Energy_Switching!AX$4,Switching!$B$35:$E$44,2,0)/12,0)-IFERROR(VLOOKUP(Cal_Energy_Switching!AX$4,Switching!$B$23:$E$31,2,0)/12,0)</f>
        <v>145086.37117235418</v>
      </c>
      <c r="AY284" s="6">
        <f>Cal_Energy!AY283+IFERROR(VLOOKUP(Cal_Energy_Switching!AY$4,Switching!$B$35:$E$44,2,0)/12,0)-IFERROR(VLOOKUP(Cal_Energy_Switching!AY$4,Switching!$B$23:$E$31,2,0)/12,0)</f>
        <v>23757.373547181964</v>
      </c>
      <c r="AZ284" s="6">
        <f>Cal_Energy!AZ283+IFERROR(VLOOKUP(Cal_Energy_Switching!AZ$4,Switching!$B$35:$E$44,2,0)/12,0)-IFERROR(VLOOKUP(Cal_Energy_Switching!AZ$4,Switching!$B$23:$E$31,2,0)/12,0)</f>
        <v>8540</v>
      </c>
      <c r="BA284" s="6">
        <f>Cal_Energy!BA283+IFERROR(VLOOKUP(Cal_Energy_Switching!BA$4,Switching!$B$35:$E$44,2,0)/12,0)-IFERROR(VLOOKUP(Cal_Energy_Switching!BA$4,Switching!$B$23:$E$31,2,0)/12,0)</f>
        <v>5318.1</v>
      </c>
      <c r="BB284" s="7">
        <f t="shared" si="24"/>
        <v>2893832.4751601988</v>
      </c>
    </row>
    <row r="285" spans="1:54" x14ac:dyDescent="0.25">
      <c r="A285">
        <v>2037</v>
      </c>
      <c r="B285">
        <v>10</v>
      </c>
      <c r="C285" t="s">
        <v>391</v>
      </c>
      <c r="D285" s="6">
        <f>Cal_Energy!D284+IFERROR(VLOOKUP(Cal_Energy_Switching!D$4,Switching!$B$35:$E$44,2,0)/12,0)-IFERROR(VLOOKUP(Cal_Energy_Switching!D$4,Switching!$B$23:$E$31,2,0)/12,0)</f>
        <v>419849.28702780895</v>
      </c>
      <c r="E285" s="35">
        <f t="shared" si="23"/>
        <v>179887.39805057138</v>
      </c>
      <c r="F285" s="1">
        <f>Cal_Energy!F284+IFERROR(VLOOKUP(Cal_Energy_Switching!F$4,Switching!$B$35:$E$44,2,0)/12,0)-IFERROR(VLOOKUP(Cal_Energy_Switching!F$4,Switching!$B$23:$E$31,2,0)/12,0)</f>
        <v>72905.327170228571</v>
      </c>
      <c r="G285" s="1">
        <f>Cal_Energy!G284+IFERROR(VLOOKUP(Cal_Energy_Switching!G$4,Switching!$B$35:$E$44,2,0)/12,0)-IFERROR(VLOOKUP(Cal_Energy_Switching!G$4,Switching!$B$23:$E$31,2,0)/12,0)</f>
        <v>106982.07088034281</v>
      </c>
      <c r="H285" s="35">
        <f t="shared" si="20"/>
        <v>12910.184631989545</v>
      </c>
      <c r="I285" s="1">
        <f>Cal_Energy!I284+IFERROR(VLOOKUP(Cal_Energy_Switching!I$4,Switching!$B$35:$E$44,2,0)/12,0)-IFERROR(VLOOKUP(Cal_Energy_Switching!I$4,Switching!$B$23:$E$31,2,0)/12,0)</f>
        <v>660.89098651985478</v>
      </c>
      <c r="J285" s="1">
        <f>Cal_Energy!J284+IFERROR(VLOOKUP(Cal_Energy_Switching!J$4,Switching!$B$35:$E$44,2,0)/12,0)-IFERROR(VLOOKUP(Cal_Energy_Switching!J$4,Switching!$B$23:$E$31,2,0)/12,0)</f>
        <v>12249.29364546969</v>
      </c>
      <c r="K285" s="6">
        <f>Cal_Energy!K284+IFERROR(VLOOKUP(Cal_Energy_Switching!K$4,Switching!$B$35:$E$44,2,0)/12,0)-IFERROR(VLOOKUP(Cal_Energy_Switching!K$4,Switching!$B$23:$E$31,2,0)/12,0)</f>
        <v>268260.57714602223</v>
      </c>
      <c r="L285" s="6">
        <f>Cal_Energy!L284+IFERROR(VLOOKUP(Cal_Energy_Switching!L$4,Switching!$B$35:$E$44,2,0)/12,0)-IFERROR(VLOOKUP(Cal_Energy_Switching!L$4,Switching!$B$23:$E$31,2,0)/12,0)</f>
        <v>21484.262773157738</v>
      </c>
      <c r="M285" s="6">
        <f>Cal_Energy!M284+IFERROR(VLOOKUP(Cal_Energy_Switching!M$4,Switching!$B$35:$E$44,2,0)/12,0)-IFERROR(VLOOKUP(Cal_Energy_Switching!M$4,Switching!$B$23:$E$31,2,0)/12,0)</f>
        <v>180913.54373799774</v>
      </c>
      <c r="N285" s="6">
        <f>Cal_Energy!N284+IFERROR(VLOOKUP(Cal_Energy_Switching!N$4,Switching!$B$35:$E$44,2,0)/12,0)-IFERROR(VLOOKUP(Cal_Energy_Switching!N$4,Switching!$B$23:$E$31,2,0)/12,0)</f>
        <v>111893.98748710947</v>
      </c>
      <c r="O285" s="6">
        <f>Cal_Energy!O284+IFERROR(VLOOKUP(Cal_Energy_Switching!O$4,Switching!$B$35:$E$44,2,0)/12,0)-IFERROR(VLOOKUP(Cal_Energy_Switching!O$4,Switching!$B$23:$E$31,2,0)/12,0)</f>
        <v>141350.02209482295</v>
      </c>
      <c r="P285" s="6">
        <f>Cal_Energy!P284+IFERROR(VLOOKUP(Cal_Energy_Switching!P$4,Switching!$B$35:$E$44,2,0)/12,0)-IFERROR(VLOOKUP(Cal_Energy_Switching!P$4,Switching!$B$23:$E$31,2,0)/12,0)</f>
        <v>0</v>
      </c>
      <c r="Q285" s="6">
        <f>Cal_Energy!Q284+IFERROR(VLOOKUP(Cal_Energy_Switching!Q$4,Switching!$B$35:$E$44,2,0)/12,0)-IFERROR(VLOOKUP(Cal_Energy_Switching!Q$4,Switching!$B$23:$E$31,2,0)/12,0)</f>
        <v>21493.031484304978</v>
      </c>
      <c r="R285" s="6">
        <f>Cal_Energy!R284+IFERROR(VLOOKUP(Cal_Energy_Switching!R$4,Switching!$B$35:$E$44,2,0)/12,0)-IFERROR(VLOOKUP(Cal_Energy_Switching!R$4,Switching!$B$23:$E$31,2,0)/12,0)</f>
        <v>17929.970124552121</v>
      </c>
      <c r="S285" s="6">
        <f>Cal_Energy!S284+IFERROR(VLOOKUP(Cal_Energy_Switching!S$4,Switching!$B$35:$E$44,2,0)/12,0)-IFERROR(VLOOKUP(Cal_Energy_Switching!S$4,Switching!$B$23:$E$31,2,0)/12,0)</f>
        <v>116961.00157640578</v>
      </c>
      <c r="T285" s="6">
        <f>Cal_Energy!T284+IFERROR(VLOOKUP(Cal_Energy_Switching!T$4,Switching!$B$35:$E$44,2,0)/12,0)-IFERROR(VLOOKUP(Cal_Energy_Switching!T$4,Switching!$B$23:$E$31,2,0)/12,0)</f>
        <v>13.785107246256842</v>
      </c>
      <c r="U285" s="6">
        <f>Cal_Energy!U284+IFERROR(VLOOKUP(Cal_Energy_Switching!U$4,Switching!$B$35:$E$44,2,0)/12,0)-IFERROR(VLOOKUP(Cal_Energy_Switching!U$4,Switching!$B$23:$E$31,2,0)/12,0)</f>
        <v>95.710616632128023</v>
      </c>
      <c r="V285" s="6">
        <f>Cal_Energy!V284+IFERROR(VLOOKUP(Cal_Energy_Switching!V$4,Switching!$B$35:$E$44,2,0)/12,0)-IFERROR(VLOOKUP(Cal_Energy_Switching!V$4,Switching!$B$23:$E$31,2,0)/12,0)</f>
        <v>45507.52425543344</v>
      </c>
      <c r="W285" s="6">
        <f>Cal_Energy!W284+IFERROR(VLOOKUP(Cal_Energy_Switching!W$4,Switching!$B$35:$E$44,2,0)/12,0)-IFERROR(VLOOKUP(Cal_Energy_Switching!W$4,Switching!$B$23:$E$31,2,0)/12,0)</f>
        <v>10257.809979492651</v>
      </c>
      <c r="X285" s="6">
        <f>Cal_Energy!X284+IFERROR(VLOOKUP(Cal_Energy_Switching!X$4,Switching!$B$35:$E$44,2,0)/12,0)-IFERROR(VLOOKUP(Cal_Energy_Switching!X$4,Switching!$B$23:$E$31,2,0)/12,0)</f>
        <v>42438.228659311339</v>
      </c>
      <c r="Y285" s="35">
        <f t="shared" si="21"/>
        <v>6901.2212543426285</v>
      </c>
      <c r="Z285" s="1">
        <f>Cal_Energy!Z284+IFERROR(VLOOKUP(Cal_Energy_Switching!Z$4,Switching!$B$35:$E$44,2,0)/12,0)-IFERROR(VLOOKUP(Cal_Energy_Switching!Z$4,Switching!$B$23:$E$31,2,0)/12,0)</f>
        <v>3585.0419588244736</v>
      </c>
      <c r="AA285" s="1">
        <f>Cal_Energy!AA284+IFERROR(VLOOKUP(Cal_Energy_Switching!AA$4,Switching!$B$35:$E$44,2,0)/12,0)-IFERROR(VLOOKUP(Cal_Energy_Switching!AA$4,Switching!$B$23:$E$31,2,0)/12,0)</f>
        <v>3316.1792955181545</v>
      </c>
      <c r="AB285" s="6">
        <f>Cal_Energy!AB284+IFERROR(VLOOKUP(Cal_Energy_Switching!AB$4,Switching!$B$35:$E$44,2,0)/12,0)-IFERROR(VLOOKUP(Cal_Energy_Switching!AB$4,Switching!$B$23:$E$31,2,0)/12,0)</f>
        <v>68.807352932053078</v>
      </c>
      <c r="AC285" s="6">
        <f>Cal_Energy!AC284+IFERROR(VLOOKUP(Cal_Energy_Switching!AC$4,Switching!$B$35:$E$44,2,0)/12,0)-IFERROR(VLOOKUP(Cal_Energy_Switching!AC$4,Switching!$B$23:$E$31,2,0)/12,0)</f>
        <v>1214.1982677080111</v>
      </c>
      <c r="AD285" s="6">
        <f>Cal_Energy!AD284+IFERROR(VLOOKUP(Cal_Energy_Switching!AD$4,Switching!$B$35:$E$44,2,0)/12,0)-IFERROR(VLOOKUP(Cal_Energy_Switching!AD$4,Switching!$B$23:$E$31,2,0)/12,0)</f>
        <v>561.88151989946948</v>
      </c>
      <c r="AE285" s="6">
        <f>Cal_Energy!AE284+IFERROR(VLOOKUP(Cal_Energy_Switching!AE$4,Switching!$B$35:$E$44,2,0)/12,0)-IFERROR(VLOOKUP(Cal_Energy_Switching!AE$4,Switching!$B$23:$E$31,2,0)/12,0)</f>
        <v>3656.9558570249583</v>
      </c>
      <c r="AF285" s="6">
        <f>Cal_Energy!AF284+IFERROR(VLOOKUP(Cal_Energy_Switching!AF$4,Switching!$B$35:$E$44,2,0)/12,0)-IFERROR(VLOOKUP(Cal_Energy_Switching!AF$4,Switching!$B$23:$E$31,2,0)/12,0)</f>
        <v>9048.2507839383434</v>
      </c>
      <c r="AG285" s="6">
        <f>Cal_Energy!AG284+IFERROR(VLOOKUP(Cal_Energy_Switching!AG$4,Switching!$B$35:$E$44,2,0)/12,0)-IFERROR(VLOOKUP(Cal_Energy_Switching!AG$4,Switching!$B$23:$E$31,2,0)/12,0)</f>
        <v>6170.4641471673285</v>
      </c>
      <c r="AH285" s="6">
        <f>Cal_Energy!AH284+IFERROR(VLOOKUP(Cal_Energy_Switching!AH$4,Switching!$B$35:$E$44,2,0)/12,0)-IFERROR(VLOOKUP(Cal_Energy_Switching!AH$4,Switching!$B$23:$E$31,2,0)/12,0)</f>
        <v>1821.4171983938299</v>
      </c>
      <c r="AI285" s="6">
        <f>Cal_Energy!AI284+IFERROR(VLOOKUP(Cal_Energy_Switching!AI$4,Switching!$B$35:$E$44,2,0)/12,0)-IFERROR(VLOOKUP(Cal_Energy_Switching!AI$4,Switching!$B$23:$E$31,2,0)/12,0)</f>
        <v>3016.0835946461088</v>
      </c>
      <c r="AJ285" s="6">
        <f>Cal_Energy!AJ284+IFERROR(VLOOKUP(Cal_Energy_Switching!AJ$4,Switching!$B$35:$E$44,2,0)/12,0)-IFERROR(VLOOKUP(Cal_Energy_Switching!AJ$4,Switching!$B$23:$E$31,2,0)/12,0)</f>
        <v>350494.77381257107</v>
      </c>
      <c r="AK285" s="35">
        <f t="shared" si="22"/>
        <v>114592.06795789633</v>
      </c>
      <c r="AL285" s="1">
        <f>Cal_Energy!AL284+IFERROR(VLOOKUP(Cal_Energy_Switching!AL$4,Switching!$B$35:$E$44,2,0)/12,0)-IFERROR(VLOOKUP(Cal_Energy_Switching!AL$4,Switching!$B$23:$E$31,2,0)/12,0)</f>
        <v>32266.993698210976</v>
      </c>
      <c r="AM285" s="1">
        <f>Cal_Energy!AM284+IFERROR(VLOOKUP(Cal_Energy_Switching!AM$4,Switching!$B$35:$E$44,2,0)/12,0)-IFERROR(VLOOKUP(Cal_Energy_Switching!AM$4,Switching!$B$23:$E$31,2,0)/12,0)</f>
        <v>82325.074259685352</v>
      </c>
      <c r="AN285" s="6">
        <f>Cal_Energy!AN284+IFERROR(VLOOKUP(Cal_Energy_Switching!AN$4,Switching!$B$35:$E$44,2,0)/12,0)-IFERROR(VLOOKUP(Cal_Energy_Switching!AN$4,Switching!$B$23:$E$31,2,0)/12,0)</f>
        <v>275.93330238117409</v>
      </c>
      <c r="AO285" s="6">
        <f>Cal_Energy!AO284+IFERROR(VLOOKUP(Cal_Energy_Switching!AO$4,Switching!$B$35:$E$44,2,0)/12,0)-IFERROR(VLOOKUP(Cal_Energy_Switching!AO$4,Switching!$B$23:$E$31,2,0)/12,0)</f>
        <v>252.59992675740057</v>
      </c>
      <c r="AP285" s="6">
        <f>Cal_Energy!AP284+IFERROR(VLOOKUP(Cal_Energy_Switching!AP$4,Switching!$B$35:$E$44,2,0)/12,0)-IFERROR(VLOOKUP(Cal_Energy_Switching!AP$4,Switching!$B$23:$E$31,2,0)/12,0)</f>
        <v>8388.3108465350069</v>
      </c>
      <c r="AQ285" s="6">
        <f>Cal_Energy!AQ284+IFERROR(VLOOKUP(Cal_Energy_Switching!AQ$4,Switching!$B$35:$E$44,2,0)/12,0)-IFERROR(VLOOKUP(Cal_Energy_Switching!AQ$4,Switching!$B$23:$E$31,2,0)/12,0)</f>
        <v>78203.788513578751</v>
      </c>
      <c r="AR285" s="6">
        <f>Cal_Energy!AR284+IFERROR(VLOOKUP(Cal_Energy_Switching!AR$4,Switching!$B$35:$E$44,2,0)/12,0)-IFERROR(VLOOKUP(Cal_Energy_Switching!AR$4,Switching!$B$23:$E$31,2,0)/12,0)</f>
        <v>11987.169179378121</v>
      </c>
      <c r="AS285" s="6">
        <f>Cal_Energy!AS284+IFERROR(VLOOKUP(Cal_Energy_Switching!AS$4,Switching!$B$35:$E$44,2,0)/12,0)-IFERROR(VLOOKUP(Cal_Energy_Switching!AS$4,Switching!$B$23:$E$31,2,0)/12,0)</f>
        <v>157894.44123296239</v>
      </c>
      <c r="AT285" s="6">
        <f>Cal_Energy!AT284+IFERROR(VLOOKUP(Cal_Energy_Switching!AT$4,Switching!$B$35:$E$44,2,0)/12,0)-IFERROR(VLOOKUP(Cal_Energy_Switching!AT$4,Switching!$B$23:$E$31,2,0)/12,0)</f>
        <v>29915.728085215611</v>
      </c>
      <c r="AU285" s="6">
        <f>Cal_Energy!AU284+IFERROR(VLOOKUP(Cal_Energy_Switching!AU$4,Switching!$B$35:$E$44,2,0)/12,0)-IFERROR(VLOOKUP(Cal_Energy_Switching!AU$4,Switching!$B$23:$E$31,2,0)/12,0)</f>
        <v>74353.596148845085</v>
      </c>
      <c r="AV285" s="6">
        <f>Cal_Energy!AV284+IFERROR(VLOOKUP(Cal_Energy_Switching!AV$4,Switching!$B$35:$E$44,2,0)/12,0)-IFERROR(VLOOKUP(Cal_Energy_Switching!AV$4,Switching!$B$23:$E$31,2,0)/12,0)</f>
        <v>1201.7395702630849</v>
      </c>
      <c r="AW285" s="6">
        <f>Cal_Energy!AW284+IFERROR(VLOOKUP(Cal_Energy_Switching!AW$4,Switching!$B$35:$E$44,2,0)/12,0)-IFERROR(VLOOKUP(Cal_Energy_Switching!AW$4,Switching!$B$23:$E$31,2,0)/12,0)</f>
        <v>19750.520031585038</v>
      </c>
      <c r="AX285" s="6">
        <f>Cal_Energy!AX284+IFERROR(VLOOKUP(Cal_Energy_Switching!AX$4,Switching!$B$35:$E$44,2,0)/12,0)-IFERROR(VLOOKUP(Cal_Energy_Switching!AX$4,Switching!$B$23:$E$31,2,0)/12,0)</f>
        <v>151538.32824474323</v>
      </c>
      <c r="AY285" s="6">
        <f>Cal_Energy!AY284+IFERROR(VLOOKUP(Cal_Energy_Switching!AY$4,Switching!$B$35:$E$44,2,0)/12,0)-IFERROR(VLOOKUP(Cal_Energy_Switching!AY$4,Switching!$B$23:$E$31,2,0)/12,0)</f>
        <v>23954.533671463418</v>
      </c>
      <c r="AZ285" s="6">
        <f>Cal_Energy!AZ284+IFERROR(VLOOKUP(Cal_Energy_Switching!AZ$4,Switching!$B$35:$E$44,2,0)/12,0)-IFERROR(VLOOKUP(Cal_Energy_Switching!AZ$4,Switching!$B$23:$E$31,2,0)/12,0)</f>
        <v>7093.2</v>
      </c>
      <c r="BA285" s="6">
        <f>Cal_Energy!BA284+IFERROR(VLOOKUP(Cal_Energy_Switching!BA$4,Switching!$B$35:$E$44,2,0)/12,0)-IFERROR(VLOOKUP(Cal_Energy_Switching!BA$4,Switching!$B$23:$E$31,2,0)/12,0)</f>
        <v>4450.8</v>
      </c>
      <c r="BB285" s="7">
        <f t="shared" si="24"/>
        <v>2658053.1352530881</v>
      </c>
    </row>
    <row r="286" spans="1:54" x14ac:dyDescent="0.25">
      <c r="A286">
        <v>2037</v>
      </c>
      <c r="B286">
        <v>11</v>
      </c>
      <c r="C286" t="s">
        <v>392</v>
      </c>
      <c r="D286" s="6">
        <f>Cal_Energy!D285+IFERROR(VLOOKUP(Cal_Energy_Switching!D$4,Switching!$B$35:$E$44,2,0)/12,0)-IFERROR(VLOOKUP(Cal_Energy_Switching!D$4,Switching!$B$23:$E$31,2,0)/12,0)</f>
        <v>464137.49600058724</v>
      </c>
      <c r="E286" s="35">
        <f t="shared" si="23"/>
        <v>177029.10806820556</v>
      </c>
      <c r="F286" s="1">
        <f>Cal_Energy!F285+IFERROR(VLOOKUP(Cal_Energy_Switching!F$4,Switching!$B$35:$E$44,2,0)/12,0)-IFERROR(VLOOKUP(Cal_Energy_Switching!F$4,Switching!$B$23:$E$31,2,0)/12,0)</f>
        <v>71762.011177282242</v>
      </c>
      <c r="G286" s="1">
        <f>Cal_Energy!G285+IFERROR(VLOOKUP(Cal_Energy_Switching!G$4,Switching!$B$35:$E$44,2,0)/12,0)-IFERROR(VLOOKUP(Cal_Energy_Switching!G$4,Switching!$B$23:$E$31,2,0)/12,0)</f>
        <v>105267.09689092332</v>
      </c>
      <c r="H286" s="35">
        <f t="shared" si="20"/>
        <v>14768.910764627064</v>
      </c>
      <c r="I286" s="1">
        <f>Cal_Energy!I285+IFERROR(VLOOKUP(Cal_Energy_Switching!I$4,Switching!$B$35:$E$44,2,0)/12,0)-IFERROR(VLOOKUP(Cal_Energy_Switching!I$4,Switching!$B$23:$E$31,2,0)/12,0)</f>
        <v>756.04186022813712</v>
      </c>
      <c r="J286" s="1">
        <f>Cal_Energy!J285+IFERROR(VLOOKUP(Cal_Energy_Switching!J$4,Switching!$B$35:$E$44,2,0)/12,0)-IFERROR(VLOOKUP(Cal_Energy_Switching!J$4,Switching!$B$23:$E$31,2,0)/12,0)</f>
        <v>14012.868904398927</v>
      </c>
      <c r="K286" s="6">
        <f>Cal_Energy!K285+IFERROR(VLOOKUP(Cal_Energy_Switching!K$4,Switching!$B$35:$E$44,2,0)/12,0)-IFERROR(VLOOKUP(Cal_Energy_Switching!K$4,Switching!$B$23:$E$31,2,0)/12,0)</f>
        <v>278817.0750545921</v>
      </c>
      <c r="L286" s="6">
        <f>Cal_Energy!L285+IFERROR(VLOOKUP(Cal_Energy_Switching!L$4,Switching!$B$35:$E$44,2,0)/12,0)-IFERROR(VLOOKUP(Cal_Energy_Switching!L$4,Switching!$B$23:$E$31,2,0)/12,0)</f>
        <v>22584.210003856431</v>
      </c>
      <c r="M286" s="6">
        <f>Cal_Energy!M285+IFERROR(VLOOKUP(Cal_Energy_Switching!M$4,Switching!$B$35:$E$44,2,0)/12,0)-IFERROR(VLOOKUP(Cal_Energy_Switching!M$4,Switching!$B$23:$E$31,2,0)/12,0)</f>
        <v>175095.75102750145</v>
      </c>
      <c r="N286" s="6">
        <f>Cal_Energy!N285+IFERROR(VLOOKUP(Cal_Energy_Switching!N$4,Switching!$B$35:$E$44,2,0)/12,0)-IFERROR(VLOOKUP(Cal_Energy_Switching!N$4,Switching!$B$23:$E$31,2,0)/12,0)</f>
        <v>116042.69525783052</v>
      </c>
      <c r="O286" s="6">
        <f>Cal_Energy!O285+IFERROR(VLOOKUP(Cal_Energy_Switching!O$4,Switching!$B$35:$E$44,2,0)/12,0)-IFERROR(VLOOKUP(Cal_Energy_Switching!O$4,Switching!$B$23:$E$31,2,0)/12,0)</f>
        <v>137471.46891142722</v>
      </c>
      <c r="P286" s="6">
        <f>Cal_Energy!P285+IFERROR(VLOOKUP(Cal_Energy_Switching!P$4,Switching!$B$35:$E$44,2,0)/12,0)-IFERROR(VLOOKUP(Cal_Energy_Switching!P$4,Switching!$B$23:$E$31,2,0)/12,0)</f>
        <v>0</v>
      </c>
      <c r="Q286" s="6">
        <f>Cal_Energy!Q285+IFERROR(VLOOKUP(Cal_Energy_Switching!Q$4,Switching!$B$35:$E$44,2,0)/12,0)-IFERROR(VLOOKUP(Cal_Energy_Switching!Q$4,Switching!$B$23:$E$31,2,0)/12,0)</f>
        <v>20568.222559915645</v>
      </c>
      <c r="R286" s="6">
        <f>Cal_Energy!R285+IFERROR(VLOOKUP(Cal_Energy_Switching!R$4,Switching!$B$35:$E$44,2,0)/12,0)-IFERROR(VLOOKUP(Cal_Energy_Switching!R$4,Switching!$B$23:$E$31,2,0)/12,0)</f>
        <v>19202.931790363302</v>
      </c>
      <c r="S286" s="6">
        <f>Cal_Energy!S285+IFERROR(VLOOKUP(Cal_Energy_Switching!S$4,Switching!$B$35:$E$44,2,0)/12,0)-IFERROR(VLOOKUP(Cal_Energy_Switching!S$4,Switching!$B$23:$E$31,2,0)/12,0)</f>
        <v>126789.73007358685</v>
      </c>
      <c r="T286" s="6">
        <f>Cal_Energy!T285+IFERROR(VLOOKUP(Cal_Energy_Switching!T$4,Switching!$B$35:$E$44,2,0)/12,0)-IFERROR(VLOOKUP(Cal_Energy_Switching!T$4,Switching!$B$23:$E$31,2,0)/12,0)</f>
        <v>16.220328088427788</v>
      </c>
      <c r="U286" s="6">
        <f>Cal_Energy!U285+IFERROR(VLOOKUP(Cal_Energy_Switching!U$4,Switching!$B$35:$E$44,2,0)/12,0)-IFERROR(VLOOKUP(Cal_Energy_Switching!U$4,Switching!$B$23:$E$31,2,0)/12,0)</f>
        <v>101.87851329592006</v>
      </c>
      <c r="V286" s="6">
        <f>Cal_Energy!V285+IFERROR(VLOOKUP(Cal_Energy_Switching!V$4,Switching!$B$35:$E$44,2,0)/12,0)-IFERROR(VLOOKUP(Cal_Energy_Switching!V$4,Switching!$B$23:$E$31,2,0)/12,0)</f>
        <v>44497.248263400274</v>
      </c>
      <c r="W286" s="6">
        <f>Cal_Energy!W285+IFERROR(VLOOKUP(Cal_Energy_Switching!W$4,Switching!$B$35:$E$44,2,0)/12,0)-IFERROR(VLOOKUP(Cal_Energy_Switching!W$4,Switching!$B$23:$E$31,2,0)/12,0)</f>
        <v>10595.482700364873</v>
      </c>
      <c r="X286" s="6">
        <f>Cal_Energy!X285+IFERROR(VLOOKUP(Cal_Energy_Switching!X$4,Switching!$B$35:$E$44,2,0)/12,0)-IFERROR(VLOOKUP(Cal_Energy_Switching!X$4,Switching!$B$23:$E$31,2,0)/12,0)</f>
        <v>42070.953207802115</v>
      </c>
      <c r="Y286" s="35">
        <f t="shared" si="21"/>
        <v>8001.7450087520465</v>
      </c>
      <c r="Z286" s="1">
        <f>Cal_Energy!Z285+IFERROR(VLOOKUP(Cal_Energy_Switching!Z$4,Switching!$B$35:$E$44,2,0)/12,0)-IFERROR(VLOOKUP(Cal_Energy_Switching!Z$4,Switching!$B$23:$E$31,2,0)/12,0)</f>
        <v>4156.741327796035</v>
      </c>
      <c r="AA286" s="1">
        <f>Cal_Energy!AA285+IFERROR(VLOOKUP(Cal_Energy_Switching!AA$4,Switching!$B$35:$E$44,2,0)/12,0)-IFERROR(VLOOKUP(Cal_Energy_Switching!AA$4,Switching!$B$23:$E$31,2,0)/12,0)</f>
        <v>3845.003680956012</v>
      </c>
      <c r="AB286" s="6">
        <f>Cal_Energy!AB285+IFERROR(VLOOKUP(Cal_Energy_Switching!AB$4,Switching!$B$35:$E$44,2,0)/12,0)-IFERROR(VLOOKUP(Cal_Energy_Switching!AB$4,Switching!$B$23:$E$31,2,0)/12,0)</f>
        <v>71.04973634466586</v>
      </c>
      <c r="AC286" s="6">
        <f>Cal_Energy!AC285+IFERROR(VLOOKUP(Cal_Energy_Switching!AC$4,Switching!$B$35:$E$44,2,0)/12,0)-IFERROR(VLOOKUP(Cal_Energy_Switching!AC$4,Switching!$B$23:$E$31,2,0)/12,0)</f>
        <v>1516.9330431754468</v>
      </c>
      <c r="AD286" s="6">
        <f>Cal_Energy!AD285+IFERROR(VLOOKUP(Cal_Energy_Switching!AD$4,Switching!$B$35:$E$44,2,0)/12,0)-IFERROR(VLOOKUP(Cal_Energy_Switching!AD$4,Switching!$B$23:$E$31,2,0)/12,0)</f>
        <v>634.40673495313558</v>
      </c>
      <c r="AE286" s="6">
        <f>Cal_Energy!AE285+IFERROR(VLOOKUP(Cal_Energy_Switching!AE$4,Switching!$B$35:$E$44,2,0)/12,0)-IFERROR(VLOOKUP(Cal_Energy_Switching!AE$4,Switching!$B$23:$E$31,2,0)/12,0)</f>
        <v>3547.4685535549729</v>
      </c>
      <c r="AF286" s="6">
        <f>Cal_Energy!AF285+IFERROR(VLOOKUP(Cal_Energy_Switching!AF$4,Switching!$B$35:$E$44,2,0)/12,0)-IFERROR(VLOOKUP(Cal_Energy_Switching!AF$4,Switching!$B$23:$E$31,2,0)/12,0)</f>
        <v>9392.2397111259252</v>
      </c>
      <c r="AG286" s="6">
        <f>Cal_Energy!AG285+IFERROR(VLOOKUP(Cal_Energy_Switching!AG$4,Switching!$B$35:$E$44,2,0)/12,0)-IFERROR(VLOOKUP(Cal_Energy_Switching!AG$4,Switching!$B$23:$E$31,2,0)/12,0)</f>
        <v>5985.7237491300421</v>
      </c>
      <c r="AH286" s="6">
        <f>Cal_Energy!AH285+IFERROR(VLOOKUP(Cal_Energy_Switching!AH$4,Switching!$B$35:$E$44,2,0)/12,0)-IFERROR(VLOOKUP(Cal_Energy_Switching!AH$4,Switching!$B$23:$E$31,2,0)/12,0)</f>
        <v>1766.8849411441533</v>
      </c>
      <c r="AI286" s="6">
        <f>Cal_Energy!AI285+IFERROR(VLOOKUP(Cal_Energy_Switching!AI$4,Switching!$B$35:$E$44,2,0)/12,0)-IFERROR(VLOOKUP(Cal_Energy_Switching!AI$4,Switching!$B$23:$E$31,2,0)/12,0)</f>
        <v>3130.7465703753028</v>
      </c>
      <c r="AJ286" s="6">
        <f>Cal_Energy!AJ285+IFERROR(VLOOKUP(Cal_Energy_Switching!AJ$4,Switching!$B$35:$E$44,2,0)/12,0)-IFERROR(VLOOKUP(Cal_Energy_Switching!AJ$4,Switching!$B$23:$E$31,2,0)/12,0)</f>
        <v>326047.08538392669</v>
      </c>
      <c r="AK286" s="35">
        <f t="shared" si="22"/>
        <v>112571.76522938837</v>
      </c>
      <c r="AL286" s="1">
        <f>Cal_Energy!AL285+IFERROR(VLOOKUP(Cal_Energy_Switching!AL$4,Switching!$B$35:$E$44,2,0)/12,0)-IFERROR(VLOOKUP(Cal_Energy_Switching!AL$4,Switching!$B$23:$E$31,2,0)/12,0)</f>
        <v>31701.308934228749</v>
      </c>
      <c r="AM286" s="1">
        <f>Cal_Energy!AM285+IFERROR(VLOOKUP(Cal_Energy_Switching!AM$4,Switching!$B$35:$E$44,2,0)/12,0)-IFERROR(VLOOKUP(Cal_Energy_Switching!AM$4,Switching!$B$23:$E$31,2,0)/12,0)</f>
        <v>80870.456295159631</v>
      </c>
      <c r="AN286" s="6">
        <f>Cal_Energy!AN285+IFERROR(VLOOKUP(Cal_Energy_Switching!AN$4,Switching!$B$35:$E$44,2,0)/12,0)-IFERROR(VLOOKUP(Cal_Energy_Switching!AN$4,Switching!$B$23:$E$31,2,0)/12,0)</f>
        <v>319.24738351558364</v>
      </c>
      <c r="AO286" s="6">
        <f>Cal_Energy!AO285+IFERROR(VLOOKUP(Cal_Energy_Switching!AO$4,Switching!$B$35:$E$44,2,0)/12,0)-IFERROR(VLOOKUP(Cal_Energy_Switching!AO$4,Switching!$B$23:$E$31,2,0)/12,0)</f>
        <v>274.0197357739973</v>
      </c>
      <c r="AP286" s="6">
        <f>Cal_Energy!AP285+IFERROR(VLOOKUP(Cal_Energy_Switching!AP$4,Switching!$B$35:$E$44,2,0)/12,0)-IFERROR(VLOOKUP(Cal_Energy_Switching!AP$4,Switching!$B$23:$E$31,2,0)/12,0)</f>
        <v>9677.8131135763142</v>
      </c>
      <c r="AQ286" s="6">
        <f>Cal_Energy!AQ285+IFERROR(VLOOKUP(Cal_Energy_Switching!AQ$4,Switching!$B$35:$E$44,2,0)/12,0)-IFERROR(VLOOKUP(Cal_Energy_Switching!AQ$4,Switching!$B$23:$E$31,2,0)/12,0)</f>
        <v>81704.83883207613</v>
      </c>
      <c r="AR286" s="6">
        <f>Cal_Energy!AR285+IFERROR(VLOOKUP(Cal_Energy_Switching!AR$4,Switching!$B$35:$E$44,2,0)/12,0)-IFERROR(VLOOKUP(Cal_Energy_Switching!AR$4,Switching!$B$23:$E$31,2,0)/12,0)</f>
        <v>11190.762662307983</v>
      </c>
      <c r="AS286" s="6">
        <f>Cal_Energy!AS285+IFERROR(VLOOKUP(Cal_Energy_Switching!AS$4,Switching!$B$35:$E$44,2,0)/12,0)-IFERROR(VLOOKUP(Cal_Energy_Switching!AS$4,Switching!$B$23:$E$31,2,0)/12,0)</f>
        <v>150613.5936530988</v>
      </c>
      <c r="AT286" s="6">
        <f>Cal_Energy!AT285+IFERROR(VLOOKUP(Cal_Energy_Switching!AT$4,Switching!$B$35:$E$44,2,0)/12,0)-IFERROR(VLOOKUP(Cal_Energy_Switching!AT$4,Switching!$B$23:$E$31,2,0)/12,0)</f>
        <v>28057.446212051953</v>
      </c>
      <c r="AU286" s="6">
        <f>Cal_Energy!AU285+IFERROR(VLOOKUP(Cal_Energy_Switching!AU$4,Switching!$B$35:$E$44,2,0)/12,0)-IFERROR(VLOOKUP(Cal_Energy_Switching!AU$4,Switching!$B$23:$E$31,2,0)/12,0)</f>
        <v>70927.314934791619</v>
      </c>
      <c r="AV286" s="6">
        <f>Cal_Energy!AV285+IFERROR(VLOOKUP(Cal_Energy_Switching!AV$4,Switching!$B$35:$E$44,2,0)/12,0)-IFERROR(VLOOKUP(Cal_Energy_Switching!AV$4,Switching!$B$23:$E$31,2,0)/12,0)</f>
        <v>1223.6288418367437</v>
      </c>
      <c r="AW286" s="6">
        <f>Cal_Energy!AW285+IFERROR(VLOOKUP(Cal_Energy_Switching!AW$4,Switching!$B$35:$E$44,2,0)/12,0)-IFERROR(VLOOKUP(Cal_Energy_Switching!AW$4,Switching!$B$23:$E$31,2,0)/12,0)</f>
        <v>20076.057943858945</v>
      </c>
      <c r="AX286" s="6">
        <f>Cal_Energy!AX285+IFERROR(VLOOKUP(Cal_Energy_Switching!AX$4,Switching!$B$35:$E$44,2,0)/12,0)-IFERROR(VLOOKUP(Cal_Energy_Switching!AX$4,Switching!$B$23:$E$31,2,0)/12,0)</f>
        <v>154298.54660057326</v>
      </c>
      <c r="AY286" s="6">
        <f>Cal_Energy!AY285+IFERROR(VLOOKUP(Cal_Energy_Switching!AY$4,Switching!$B$35:$E$44,2,0)/12,0)-IFERROR(VLOOKUP(Cal_Energy_Switching!AY$4,Switching!$B$23:$E$31,2,0)/12,0)</f>
        <v>24297.013326641318</v>
      </c>
      <c r="AZ286" s="6">
        <f>Cal_Energy!AZ285+IFERROR(VLOOKUP(Cal_Energy_Switching!AZ$4,Switching!$B$35:$E$44,2,0)/12,0)-IFERROR(VLOOKUP(Cal_Energy_Switching!AZ$4,Switching!$B$23:$E$31,2,0)/12,0)</f>
        <v>7436</v>
      </c>
      <c r="BA286" s="6">
        <f>Cal_Energy!BA285+IFERROR(VLOOKUP(Cal_Energy_Switching!BA$4,Switching!$B$35:$E$44,2,0)/12,0)-IFERROR(VLOOKUP(Cal_Energy_Switching!BA$4,Switching!$B$23:$E$31,2,0)/12,0)</f>
        <v>4366.8</v>
      </c>
      <c r="BB286" s="7">
        <f t="shared" si="24"/>
        <v>2686918.5144274179</v>
      </c>
    </row>
    <row r="287" spans="1:54" x14ac:dyDescent="0.25">
      <c r="A287">
        <v>2037</v>
      </c>
      <c r="B287">
        <v>12</v>
      </c>
      <c r="C287" t="s">
        <v>393</v>
      </c>
      <c r="D287" s="6">
        <f>Cal_Energy!D286+IFERROR(VLOOKUP(Cal_Energy_Switching!D$4,Switching!$B$35:$E$44,2,0)/12,0)-IFERROR(VLOOKUP(Cal_Energy_Switching!D$4,Switching!$B$23:$E$31,2,0)/12,0)</f>
        <v>686613.41086801898</v>
      </c>
      <c r="E287" s="35">
        <f t="shared" si="23"/>
        <v>210270.14150140708</v>
      </c>
      <c r="F287" s="1">
        <f>Cal_Energy!F286+IFERROR(VLOOKUP(Cal_Energy_Switching!F$4,Switching!$B$35:$E$44,2,0)/12,0)-IFERROR(VLOOKUP(Cal_Energy_Switching!F$4,Switching!$B$23:$E$31,2,0)/12,0)</f>
        <v>85058.42455056285</v>
      </c>
      <c r="G287" s="1">
        <f>Cal_Energy!G286+IFERROR(VLOOKUP(Cal_Energy_Switching!G$4,Switching!$B$35:$E$44,2,0)/12,0)-IFERROR(VLOOKUP(Cal_Energy_Switching!G$4,Switching!$B$23:$E$31,2,0)/12,0)</f>
        <v>125211.71695084423</v>
      </c>
      <c r="H287" s="35">
        <f t="shared" si="20"/>
        <v>16549.87590364979</v>
      </c>
      <c r="I287" s="1">
        <f>Cal_Energy!I286+IFERROR(VLOOKUP(Cal_Energy_Switching!I$4,Switching!$B$35:$E$44,2,0)/12,0)-IFERROR(VLOOKUP(Cal_Energy_Switching!I$4,Switching!$B$23:$E$31,2,0)/12,0)</f>
        <v>847.21203642915805</v>
      </c>
      <c r="J287" s="1">
        <f>Cal_Energy!J286+IFERROR(VLOOKUP(Cal_Energy_Switching!J$4,Switching!$B$35:$E$44,2,0)/12,0)-IFERROR(VLOOKUP(Cal_Energy_Switching!J$4,Switching!$B$23:$E$31,2,0)/12,0)</f>
        <v>15702.663867220632</v>
      </c>
      <c r="K287" s="6">
        <f>Cal_Energy!K286+IFERROR(VLOOKUP(Cal_Energy_Switching!K$4,Switching!$B$35:$E$44,2,0)/12,0)-IFERROR(VLOOKUP(Cal_Energy_Switching!K$4,Switching!$B$23:$E$31,2,0)/12,0)</f>
        <v>280451.93955724424</v>
      </c>
      <c r="L287" s="6">
        <f>Cal_Energy!L286+IFERROR(VLOOKUP(Cal_Energy_Switching!L$4,Switching!$B$35:$E$44,2,0)/12,0)-IFERROR(VLOOKUP(Cal_Energy_Switching!L$4,Switching!$B$23:$E$31,2,0)/12,0)</f>
        <v>22754.556713327176</v>
      </c>
      <c r="M287" s="6">
        <f>Cal_Energy!M286+IFERROR(VLOOKUP(Cal_Energy_Switching!M$4,Switching!$B$35:$E$44,2,0)/12,0)-IFERROR(VLOOKUP(Cal_Energy_Switching!M$4,Switching!$B$23:$E$31,2,0)/12,0)</f>
        <v>190193.521278095</v>
      </c>
      <c r="N287" s="6">
        <f>Cal_Energy!N286+IFERROR(VLOOKUP(Cal_Energy_Switching!N$4,Switching!$B$35:$E$44,2,0)/12,0)-IFERROR(VLOOKUP(Cal_Energy_Switching!N$4,Switching!$B$23:$E$31,2,0)/12,0)</f>
        <v>116685.19764119411</v>
      </c>
      <c r="O287" s="6">
        <f>Cal_Energy!O286+IFERROR(VLOOKUP(Cal_Energy_Switching!O$4,Switching!$B$35:$E$44,2,0)/12,0)-IFERROR(VLOOKUP(Cal_Energy_Switching!O$4,Switching!$B$23:$E$31,2,0)/12,0)</f>
        <v>147536.71320278355</v>
      </c>
      <c r="P287" s="6">
        <f>Cal_Energy!P286+IFERROR(VLOOKUP(Cal_Energy_Switching!P$4,Switching!$B$35:$E$44,2,0)/12,0)-IFERROR(VLOOKUP(Cal_Energy_Switching!P$4,Switching!$B$23:$E$31,2,0)/12,0)</f>
        <v>0</v>
      </c>
      <c r="Q287" s="6">
        <f>Cal_Energy!Q286+IFERROR(VLOOKUP(Cal_Energy_Switching!Q$4,Switching!$B$35:$E$44,2,0)/12,0)-IFERROR(VLOOKUP(Cal_Energy_Switching!Q$4,Switching!$B$23:$E$31,2,0)/12,0)</f>
        <v>22257.508563105464</v>
      </c>
      <c r="R287" s="6">
        <f>Cal_Energy!R286+IFERROR(VLOOKUP(Cal_Energy_Switching!R$4,Switching!$B$35:$E$44,2,0)/12,0)-IFERROR(VLOOKUP(Cal_Energy_Switching!R$4,Switching!$B$23:$E$31,2,0)/12,0)</f>
        <v>20483.534473860269</v>
      </c>
      <c r="S287" s="6">
        <f>Cal_Energy!S286+IFERROR(VLOOKUP(Cal_Energy_Switching!S$4,Switching!$B$35:$E$44,2,0)/12,0)-IFERROR(VLOOKUP(Cal_Energy_Switching!S$4,Switching!$B$23:$E$31,2,0)/12,0)</f>
        <v>132165.62256040063</v>
      </c>
      <c r="T287" s="6">
        <f>Cal_Energy!T286+IFERROR(VLOOKUP(Cal_Energy_Switching!T$4,Switching!$B$35:$E$44,2,0)/12,0)-IFERROR(VLOOKUP(Cal_Energy_Switching!T$4,Switching!$B$23:$E$31,2,0)/12,0)</f>
        <v>20.126351573129693</v>
      </c>
      <c r="U287" s="6">
        <f>Cal_Energy!U286+IFERROR(VLOOKUP(Cal_Energy_Switching!U$4,Switching!$B$35:$E$44,2,0)/12,0)-IFERROR(VLOOKUP(Cal_Energy_Switching!U$4,Switching!$B$23:$E$31,2,0)/12,0)</f>
        <v>117.94116479928283</v>
      </c>
      <c r="V287" s="6">
        <f>Cal_Energy!V286+IFERROR(VLOOKUP(Cal_Energy_Switching!V$4,Switching!$B$35:$E$44,2,0)/12,0)-IFERROR(VLOOKUP(Cal_Energy_Switching!V$4,Switching!$B$23:$E$31,2,0)/12,0)</f>
        <v>48145.895395850552</v>
      </c>
      <c r="W287" s="6">
        <f>Cal_Energy!W286+IFERROR(VLOOKUP(Cal_Energy_Switching!W$4,Switching!$B$35:$E$44,2,0)/12,0)-IFERROR(VLOOKUP(Cal_Energy_Switching!W$4,Switching!$B$23:$E$31,2,0)/12,0)</f>
        <v>12116.877468336223</v>
      </c>
      <c r="X287" s="6">
        <f>Cal_Energy!X286+IFERROR(VLOOKUP(Cal_Energy_Switching!X$4,Switching!$B$35:$E$44,2,0)/12,0)-IFERROR(VLOOKUP(Cal_Energy_Switching!X$4,Switching!$B$23:$E$31,2,0)/12,0)</f>
        <v>36691.015915375036</v>
      </c>
      <c r="Y287" s="35">
        <f t="shared" si="21"/>
        <v>9885.0603370910394</v>
      </c>
      <c r="Z287" s="1">
        <f>Cal_Energy!Z286+IFERROR(VLOOKUP(Cal_Energy_Switching!Z$4,Switching!$B$35:$E$44,2,0)/12,0)-IFERROR(VLOOKUP(Cal_Energy_Switching!Z$4,Switching!$B$23:$E$31,2,0)/12,0)</f>
        <v>5135.084757887339</v>
      </c>
      <c r="AA287" s="1">
        <f>Cal_Energy!AA286+IFERROR(VLOOKUP(Cal_Energy_Switching!AA$4,Switching!$B$35:$E$44,2,0)/12,0)-IFERROR(VLOOKUP(Cal_Energy_Switching!AA$4,Switching!$B$23:$E$31,2,0)/12,0)</f>
        <v>4749.9755792037004</v>
      </c>
      <c r="AB287" s="6">
        <f>Cal_Energy!AB286+IFERROR(VLOOKUP(Cal_Energy_Switching!AB$4,Switching!$B$35:$E$44,2,0)/12,0)-IFERROR(VLOOKUP(Cal_Energy_Switching!AB$4,Switching!$B$23:$E$31,2,0)/12,0)</f>
        <v>67.985686305016728</v>
      </c>
      <c r="AC287" s="6">
        <f>Cal_Energy!AC286+IFERROR(VLOOKUP(Cal_Energy_Switching!AC$4,Switching!$B$35:$E$44,2,0)/12,0)-IFERROR(VLOOKUP(Cal_Energy_Switching!AC$4,Switching!$B$23:$E$31,2,0)/12,0)</f>
        <v>1862.5461347751705</v>
      </c>
      <c r="AD287" s="6">
        <f>Cal_Energy!AD286+IFERROR(VLOOKUP(Cal_Energy_Switching!AD$4,Switching!$B$35:$E$44,2,0)/12,0)-IFERROR(VLOOKUP(Cal_Energy_Switching!AD$4,Switching!$B$23:$E$31,2,0)/12,0)</f>
        <v>727.29484225390797</v>
      </c>
      <c r="AE287" s="6">
        <f>Cal_Energy!AE286+IFERROR(VLOOKUP(Cal_Energy_Switching!AE$4,Switching!$B$35:$E$44,2,0)/12,0)-IFERROR(VLOOKUP(Cal_Energy_Switching!AE$4,Switching!$B$23:$E$31,2,0)/12,0)</f>
        <v>4557.9260043990716</v>
      </c>
      <c r="AF287" s="6">
        <f>Cal_Energy!AF286+IFERROR(VLOOKUP(Cal_Energy_Switching!AF$4,Switching!$B$35:$E$44,2,0)/12,0)-IFERROR(VLOOKUP(Cal_Energy_Switching!AF$4,Switching!$B$23:$E$31,2,0)/12,0)</f>
        <v>10572.028420420804</v>
      </c>
      <c r="AG287" s="6">
        <f>Cal_Energy!AG286+IFERROR(VLOOKUP(Cal_Energy_Switching!AG$4,Switching!$B$35:$E$44,2,0)/12,0)-IFERROR(VLOOKUP(Cal_Energy_Switching!AG$4,Switching!$B$23:$E$31,2,0)/12,0)</f>
        <v>7690.6914097853587</v>
      </c>
      <c r="AH287" s="6">
        <f>Cal_Energy!AH286+IFERROR(VLOOKUP(Cal_Energy_Switching!AH$4,Switching!$B$35:$E$44,2,0)/12,0)-IFERROR(VLOOKUP(Cal_Energy_Switching!AH$4,Switching!$B$23:$E$31,2,0)/12,0)</f>
        <v>2270.1627085465479</v>
      </c>
      <c r="AI287" s="6">
        <f>Cal_Energy!AI286+IFERROR(VLOOKUP(Cal_Energy_Switching!AI$4,Switching!$B$35:$E$44,2,0)/12,0)-IFERROR(VLOOKUP(Cal_Energy_Switching!AI$4,Switching!$B$23:$E$31,2,0)/12,0)</f>
        <v>3524.0094734735953</v>
      </c>
      <c r="AJ287" s="6">
        <f>Cal_Energy!AJ286+IFERROR(VLOOKUP(Cal_Energy_Switching!AJ$4,Switching!$B$35:$E$44,2,0)/12,0)-IFERROR(VLOOKUP(Cal_Energy_Switching!AJ$4,Switching!$B$23:$E$31,2,0)/12,0)</f>
        <v>430531.05731758883</v>
      </c>
      <c r="AK287" s="35">
        <f t="shared" si="22"/>
        <v>117885.75887095957</v>
      </c>
      <c r="AL287" s="1">
        <f>Cal_Energy!AL286+IFERROR(VLOOKUP(Cal_Energy_Switching!AL$4,Switching!$B$35:$E$44,2,0)/12,0)-IFERROR(VLOOKUP(Cal_Energy_Switching!AL$4,Switching!$B$23:$E$31,2,0)/12,0)</f>
        <v>33189.227153868684</v>
      </c>
      <c r="AM287" s="1">
        <f>Cal_Energy!AM286+IFERROR(VLOOKUP(Cal_Energy_Switching!AM$4,Switching!$B$35:$E$44,2,0)/12,0)-IFERROR(VLOOKUP(Cal_Energy_Switching!AM$4,Switching!$B$23:$E$31,2,0)/12,0)</f>
        <v>84696.531717090882</v>
      </c>
      <c r="AN287" s="6">
        <f>Cal_Energy!AN286+IFERROR(VLOOKUP(Cal_Energy_Switching!AN$4,Switching!$B$35:$E$44,2,0)/12,0)-IFERROR(VLOOKUP(Cal_Energy_Switching!AN$4,Switching!$B$23:$E$31,2,0)/12,0)</f>
        <v>359.46018016124737</v>
      </c>
      <c r="AO287" s="6">
        <f>Cal_Energy!AO286+IFERROR(VLOOKUP(Cal_Energy_Switching!AO$4,Switching!$B$35:$E$44,2,0)/12,0)-IFERROR(VLOOKUP(Cal_Energy_Switching!AO$4,Switching!$B$23:$E$31,2,0)/12,0)</f>
        <v>296.03712223925572</v>
      </c>
      <c r="AP287" s="6">
        <f>Cal_Energy!AP286+IFERROR(VLOOKUP(Cal_Energy_Switching!AP$4,Switching!$B$35:$E$44,2,0)/12,0)-IFERROR(VLOOKUP(Cal_Energy_Switching!AP$4,Switching!$B$23:$E$31,2,0)/12,0)</f>
        <v>13958.582531452294</v>
      </c>
      <c r="AQ287" s="6">
        <f>Cal_Energy!AQ286+IFERROR(VLOOKUP(Cal_Energy_Switching!AQ$4,Switching!$B$35:$E$44,2,0)/12,0)-IFERROR(VLOOKUP(Cal_Energy_Switching!AQ$4,Switching!$B$23:$E$31,2,0)/12,0)</f>
        <v>85493.206929411681</v>
      </c>
      <c r="AR287" s="6">
        <f>Cal_Energy!AR286+IFERROR(VLOOKUP(Cal_Energy_Switching!AR$4,Switching!$B$35:$E$44,2,0)/12,0)-IFERROR(VLOOKUP(Cal_Energy_Switching!AR$4,Switching!$B$23:$E$31,2,0)/12,0)</f>
        <v>11697.561319707613</v>
      </c>
      <c r="AS287" s="6">
        <f>Cal_Energy!AS286+IFERROR(VLOOKUP(Cal_Energy_Switching!AS$4,Switching!$B$35:$E$44,2,0)/12,0)-IFERROR(VLOOKUP(Cal_Energy_Switching!AS$4,Switching!$B$23:$E$31,2,0)/12,0)</f>
        <v>155487.84002803886</v>
      </c>
      <c r="AT287" s="6">
        <f>Cal_Energy!AT286+IFERROR(VLOOKUP(Cal_Energy_Switching!AT$4,Switching!$B$35:$E$44,2,0)/12,0)-IFERROR(VLOOKUP(Cal_Energy_Switching!AT$4,Switching!$B$23:$E$31,2,0)/12,0)</f>
        <v>29239.976412651093</v>
      </c>
      <c r="AU287" s="6">
        <f>Cal_Energy!AU286+IFERROR(VLOOKUP(Cal_Energy_Switching!AU$4,Switching!$B$35:$E$44,2,0)/12,0)-IFERROR(VLOOKUP(Cal_Energy_Switching!AU$4,Switching!$B$23:$E$31,2,0)/12,0)</f>
        <v>73221.07793476338</v>
      </c>
      <c r="AV287" s="6">
        <f>Cal_Energy!AV286+IFERROR(VLOOKUP(Cal_Energy_Switching!AV$4,Switching!$B$35:$E$44,2,0)/12,0)-IFERROR(VLOOKUP(Cal_Energy_Switching!AV$4,Switching!$B$23:$E$31,2,0)/12,0)</f>
        <v>1232.5647917482272</v>
      </c>
      <c r="AW287" s="6">
        <f>Cal_Energy!AW286+IFERROR(VLOOKUP(Cal_Energy_Switching!AW$4,Switching!$B$35:$E$44,2,0)/12,0)-IFERROR(VLOOKUP(Cal_Energy_Switching!AW$4,Switching!$B$23:$E$31,2,0)/12,0)</f>
        <v>19522.233384650066</v>
      </c>
      <c r="AX287" s="6">
        <f>Cal_Energy!AX286+IFERROR(VLOOKUP(Cal_Energy_Switching!AX$4,Switching!$B$35:$E$44,2,0)/12,0)-IFERROR(VLOOKUP(Cal_Energy_Switching!AX$4,Switching!$B$23:$E$31,2,0)/12,0)</f>
        <v>155425.36221385002</v>
      </c>
      <c r="AY287" s="6">
        <f>Cal_Energy!AY286+IFERROR(VLOOKUP(Cal_Energy_Switching!AY$4,Switching!$B$35:$E$44,2,0)/12,0)-IFERROR(VLOOKUP(Cal_Energy_Switching!AY$4,Switching!$B$23:$E$31,2,0)/12,0)</f>
        <v>23714.366461512702</v>
      </c>
      <c r="AZ287" s="6">
        <f>Cal_Energy!AZ286+IFERROR(VLOOKUP(Cal_Energy_Switching!AZ$4,Switching!$B$35:$E$44,2,0)/12,0)-IFERROR(VLOOKUP(Cal_Energy_Switching!AZ$4,Switching!$B$23:$E$31,2,0)/12,0)</f>
        <v>9529</v>
      </c>
      <c r="BA287" s="6">
        <f>Cal_Energy!BA286+IFERROR(VLOOKUP(Cal_Energy_Switching!BA$4,Switching!$B$35:$E$44,2,0)/12,0)-IFERROR(VLOOKUP(Cal_Energy_Switching!BA$4,Switching!$B$23:$E$31,2,0)/12,0)</f>
        <v>4790.1000000000004</v>
      </c>
      <c r="BB287" s="7">
        <f t="shared" si="24"/>
        <v>3116595.7690748055</v>
      </c>
    </row>
    <row r="288" spans="1:54" x14ac:dyDescent="0.25">
      <c r="A288">
        <v>2038</v>
      </c>
      <c r="B288">
        <v>1</v>
      </c>
      <c r="C288" t="s">
        <v>394</v>
      </c>
      <c r="D288" s="6">
        <f>Cal_Energy!D287+IFERROR(VLOOKUP(Cal_Energy_Switching!D$4,Switching!$B$35:$E$44,2,0)/12,0)-IFERROR(VLOOKUP(Cal_Energy_Switching!D$4,Switching!$B$23:$E$31,2,0)/12,0)</f>
        <v>793970.971848813</v>
      </c>
      <c r="E288" s="35">
        <f t="shared" si="23"/>
        <v>230177.88203193399</v>
      </c>
      <c r="F288" s="1">
        <f>Cal_Energy!F287+IFERROR(VLOOKUP(Cal_Energy_Switching!F$4,Switching!$B$35:$E$44,2,0)/12,0)-IFERROR(VLOOKUP(Cal_Energy_Switching!F$4,Switching!$B$23:$E$31,2,0)/12,0)</f>
        <v>93021.520762773609</v>
      </c>
      <c r="G288" s="1">
        <f>Cal_Energy!G287+IFERROR(VLOOKUP(Cal_Energy_Switching!G$4,Switching!$B$35:$E$44,2,0)/12,0)-IFERROR(VLOOKUP(Cal_Energy_Switching!G$4,Switching!$B$23:$E$31,2,0)/12,0)</f>
        <v>137156.36126916038</v>
      </c>
      <c r="H288" s="35">
        <f t="shared" si="20"/>
        <v>17451.947819569643</v>
      </c>
      <c r="I288" s="1">
        <f>Cal_Energy!I287+IFERROR(VLOOKUP(Cal_Energy_Switching!I$4,Switching!$B$35:$E$44,2,0)/12,0)-IFERROR(VLOOKUP(Cal_Energy_Switching!I$4,Switching!$B$23:$E$31,2,0)/12,0)</f>
        <v>893.39039990096319</v>
      </c>
      <c r="J288" s="1">
        <f>Cal_Energy!J287+IFERROR(VLOOKUP(Cal_Energy_Switching!J$4,Switching!$B$35:$E$44,2,0)/12,0)-IFERROR(VLOOKUP(Cal_Energy_Switching!J$4,Switching!$B$23:$E$31,2,0)/12,0)</f>
        <v>16558.557419668679</v>
      </c>
      <c r="K288" s="6">
        <f>Cal_Energy!K287+IFERROR(VLOOKUP(Cal_Energy_Switching!K$4,Switching!$B$35:$E$44,2,0)/12,0)-IFERROR(VLOOKUP(Cal_Energy_Switching!K$4,Switching!$B$23:$E$31,2,0)/12,0)</f>
        <v>270679.36998735915</v>
      </c>
      <c r="L288" s="6">
        <f>Cal_Energy!L287+IFERROR(VLOOKUP(Cal_Energy_Switching!L$4,Switching!$B$35:$E$44,2,0)/12,0)-IFERROR(VLOOKUP(Cal_Energy_Switching!L$4,Switching!$B$23:$E$31,2,0)/12,0)</f>
        <v>21736.291856145817</v>
      </c>
      <c r="M288" s="6">
        <f>Cal_Energy!M287+IFERROR(VLOOKUP(Cal_Energy_Switching!M$4,Switching!$B$35:$E$44,2,0)/12,0)-IFERROR(VLOOKUP(Cal_Energy_Switching!M$4,Switching!$B$23:$E$31,2,0)/12,0)</f>
        <v>191050.16163194852</v>
      </c>
      <c r="N288" s="6">
        <f>Cal_Energy!N287+IFERROR(VLOOKUP(Cal_Energy_Switching!N$4,Switching!$B$35:$E$44,2,0)/12,0)-IFERROR(VLOOKUP(Cal_Energy_Switching!N$4,Switching!$B$23:$E$31,2,0)/12,0)</f>
        <v>112844.57401149771</v>
      </c>
      <c r="O288" s="6">
        <f>Cal_Energy!O287+IFERROR(VLOOKUP(Cal_Energy_Switching!O$4,Switching!$B$35:$E$44,2,0)/12,0)-IFERROR(VLOOKUP(Cal_Energy_Switching!O$4,Switching!$B$23:$E$31,2,0)/12,0)</f>
        <v>148107.87230065701</v>
      </c>
      <c r="P288" s="6">
        <f>Cal_Energy!P287+IFERROR(VLOOKUP(Cal_Energy_Switching!P$4,Switching!$B$35:$E$44,2,0)/12,0)-IFERROR(VLOOKUP(Cal_Energy_Switching!P$4,Switching!$B$23:$E$31,2,0)/12,0)</f>
        <v>0</v>
      </c>
      <c r="Q288" s="6">
        <f>Cal_Energy!Q287+IFERROR(VLOOKUP(Cal_Energy_Switching!Q$4,Switching!$B$35:$E$44,2,0)/12,0)-IFERROR(VLOOKUP(Cal_Energy_Switching!Q$4,Switching!$B$23:$E$31,2,0)/12,0)</f>
        <v>24125.260957261558</v>
      </c>
      <c r="R288" s="6">
        <f>Cal_Energy!R287+IFERROR(VLOOKUP(Cal_Energy_Switching!R$4,Switching!$B$35:$E$44,2,0)/12,0)-IFERROR(VLOOKUP(Cal_Energy_Switching!R$4,Switching!$B$23:$E$31,2,0)/12,0)</f>
        <v>22921.379738912034</v>
      </c>
      <c r="S288" s="6">
        <f>Cal_Energy!S287+IFERROR(VLOOKUP(Cal_Energy_Switching!S$4,Switching!$B$35:$E$44,2,0)/12,0)-IFERROR(VLOOKUP(Cal_Energy_Switching!S$4,Switching!$B$23:$E$31,2,0)/12,0)</f>
        <v>128530.47163632567</v>
      </c>
      <c r="T288" s="6">
        <f>Cal_Energy!T287+IFERROR(VLOOKUP(Cal_Energy_Switching!T$4,Switching!$B$35:$E$44,2,0)/12,0)-IFERROR(VLOOKUP(Cal_Energy_Switching!T$4,Switching!$B$23:$E$31,2,0)/12,0)</f>
        <v>21.077179974842473</v>
      </c>
      <c r="U288" s="6">
        <f>Cal_Energy!U287+IFERROR(VLOOKUP(Cal_Energy_Switching!U$4,Switching!$B$35:$E$44,2,0)/12,0)-IFERROR(VLOOKUP(Cal_Energy_Switching!U$4,Switching!$B$23:$E$31,2,0)/12,0)</f>
        <v>123.18590908147361</v>
      </c>
      <c r="V288" s="6">
        <f>Cal_Energy!V287+IFERROR(VLOOKUP(Cal_Energy_Switching!V$4,Switching!$B$35:$E$44,2,0)/12,0)-IFERROR(VLOOKUP(Cal_Energy_Switching!V$4,Switching!$B$23:$E$31,2,0)/12,0)</f>
        <v>48922.696088106532</v>
      </c>
      <c r="W288" s="6">
        <f>Cal_Energy!W287+IFERROR(VLOOKUP(Cal_Energy_Switching!W$4,Switching!$B$35:$E$44,2,0)/12,0)-IFERROR(VLOOKUP(Cal_Energy_Switching!W$4,Switching!$B$23:$E$31,2,0)/12,0)</f>
        <v>12893.293777338113</v>
      </c>
      <c r="X288" s="6">
        <f>Cal_Energy!X287+IFERROR(VLOOKUP(Cal_Energy_Switching!X$4,Switching!$B$35:$E$44,2,0)/12,0)-IFERROR(VLOOKUP(Cal_Energy_Switching!X$4,Switching!$B$23:$E$31,2,0)/12,0)</f>
        <v>27107.974783214708</v>
      </c>
      <c r="Y288" s="35">
        <f t="shared" si="21"/>
        <v>11236.137523689002</v>
      </c>
      <c r="Z288" s="1">
        <f>Cal_Energy!Z287+IFERROR(VLOOKUP(Cal_Energy_Switching!Z$4,Switching!$B$35:$E$44,2,0)/12,0)-IFERROR(VLOOKUP(Cal_Energy_Switching!Z$4,Switching!$B$23:$E$31,2,0)/12,0)</f>
        <v>5836.9414619476984</v>
      </c>
      <c r="AA288" s="1">
        <f>Cal_Energy!AA287+IFERROR(VLOOKUP(Cal_Energy_Switching!AA$4,Switching!$B$35:$E$44,2,0)/12,0)-IFERROR(VLOOKUP(Cal_Energy_Switching!AA$4,Switching!$B$23:$E$31,2,0)/12,0)</f>
        <v>5399.1960617413033</v>
      </c>
      <c r="AB288" s="6">
        <f>Cal_Energy!AB287+IFERROR(VLOOKUP(Cal_Energy_Switching!AB$4,Switching!$B$35:$E$44,2,0)/12,0)-IFERROR(VLOOKUP(Cal_Energy_Switching!AB$4,Switching!$B$23:$E$31,2,0)/12,0)</f>
        <v>62.626243680933214</v>
      </c>
      <c r="AC288" s="6">
        <f>Cal_Energy!AC287+IFERROR(VLOOKUP(Cal_Energy_Switching!AC$4,Switching!$B$35:$E$44,2,0)/12,0)-IFERROR(VLOOKUP(Cal_Energy_Switching!AC$4,Switching!$B$23:$E$31,2,0)/12,0)</f>
        <v>2031.7380370485225</v>
      </c>
      <c r="AD288" s="6">
        <f>Cal_Energy!AD287+IFERROR(VLOOKUP(Cal_Energy_Switching!AD$4,Switching!$B$35:$E$44,2,0)/12,0)-IFERROR(VLOOKUP(Cal_Energy_Switching!AD$4,Switching!$B$23:$E$31,2,0)/12,0)</f>
        <v>766.86039779632324</v>
      </c>
      <c r="AE288" s="6">
        <f>Cal_Energy!AE287+IFERROR(VLOOKUP(Cal_Energy_Switching!AE$4,Switching!$B$35:$E$44,2,0)/12,0)-IFERROR(VLOOKUP(Cal_Energy_Switching!AE$4,Switching!$B$23:$E$31,2,0)/12,0)</f>
        <v>4765.9181895920738</v>
      </c>
      <c r="AF288" s="6">
        <f>Cal_Energy!AF287+IFERROR(VLOOKUP(Cal_Energy_Switching!AF$4,Switching!$B$35:$E$44,2,0)/12,0)-IFERROR(VLOOKUP(Cal_Energy_Switching!AF$4,Switching!$B$23:$E$31,2,0)/12,0)</f>
        <v>10915.256198234412</v>
      </c>
      <c r="AG288" s="6">
        <f>Cal_Energy!AG287+IFERROR(VLOOKUP(Cal_Energy_Switching!AG$4,Switching!$B$35:$E$44,2,0)/12,0)-IFERROR(VLOOKUP(Cal_Energy_Switching!AG$4,Switching!$B$23:$E$31,2,0)/12,0)</f>
        <v>8041.6413177966924</v>
      </c>
      <c r="AH288" s="6">
        <f>Cal_Energy!AH287+IFERROR(VLOOKUP(Cal_Energy_Switching!AH$4,Switching!$B$35:$E$44,2,0)/12,0)-IFERROR(VLOOKUP(Cal_Energy_Switching!AH$4,Switching!$B$23:$E$31,2,0)/12,0)</f>
        <v>2373.7572166711952</v>
      </c>
      <c r="AI288" s="6">
        <f>Cal_Energy!AI287+IFERROR(VLOOKUP(Cal_Energy_Switching!AI$4,Switching!$B$35:$E$44,2,0)/12,0)-IFERROR(VLOOKUP(Cal_Energy_Switching!AI$4,Switching!$B$23:$E$31,2,0)/12,0)</f>
        <v>3638.4187327447958</v>
      </c>
      <c r="AJ288" s="6">
        <f>Cal_Energy!AJ287+IFERROR(VLOOKUP(Cal_Energy_Switching!AJ$4,Switching!$B$35:$E$44,2,0)/12,0)-IFERROR(VLOOKUP(Cal_Energy_Switching!AJ$4,Switching!$B$23:$E$31,2,0)/12,0)</f>
        <v>475984.0305189619</v>
      </c>
      <c r="AK288" s="35">
        <f t="shared" si="22"/>
        <v>121383.95568618309</v>
      </c>
      <c r="AL288" s="1">
        <f>Cal_Energy!AL287+IFERROR(VLOOKUP(Cal_Energy_Switching!AL$4,Switching!$B$35:$E$44,2,0)/12,0)-IFERROR(VLOOKUP(Cal_Energy_Switching!AL$4,Switching!$B$23:$E$31,2,0)/12,0)</f>
        <v>34168.722262131269</v>
      </c>
      <c r="AM288" s="1">
        <f>Cal_Energy!AM287+IFERROR(VLOOKUP(Cal_Energy_Switching!AM$4,Switching!$B$35:$E$44,2,0)/12,0)-IFERROR(VLOOKUP(Cal_Energy_Switching!AM$4,Switching!$B$23:$E$31,2,0)/12,0)</f>
        <v>87215.233424051825</v>
      </c>
      <c r="AN288" s="6">
        <f>Cal_Energy!AN287+IFERROR(VLOOKUP(Cal_Energy_Switching!AN$4,Switching!$B$35:$E$44,2,0)/12,0)-IFERROR(VLOOKUP(Cal_Energy_Switching!AN$4,Switching!$B$23:$E$31,2,0)/12,0)</f>
        <v>356.08656733553636</v>
      </c>
      <c r="AO288" s="6">
        <f>Cal_Energy!AO287+IFERROR(VLOOKUP(Cal_Energy_Switching!AO$4,Switching!$B$35:$E$44,2,0)/12,0)-IFERROR(VLOOKUP(Cal_Energy_Switching!AO$4,Switching!$B$23:$E$31,2,0)/12,0)</f>
        <v>287.47937067591886</v>
      </c>
      <c r="AP288" s="6">
        <f>Cal_Energy!AP287+IFERROR(VLOOKUP(Cal_Energy_Switching!AP$4,Switching!$B$35:$E$44,2,0)/12,0)-IFERROR(VLOOKUP(Cal_Energy_Switching!AP$4,Switching!$B$23:$E$31,2,0)/12,0)</f>
        <v>15539.969339091625</v>
      </c>
      <c r="AQ288" s="6">
        <f>Cal_Energy!AQ287+IFERROR(VLOOKUP(Cal_Energy_Switching!AQ$4,Switching!$B$35:$E$44,2,0)/12,0)-IFERROR(VLOOKUP(Cal_Energy_Switching!AQ$4,Switching!$B$23:$E$31,2,0)/12,0)</f>
        <v>76745.653252597345</v>
      </c>
      <c r="AR288" s="6">
        <f>Cal_Energy!AR287+IFERROR(VLOOKUP(Cal_Energy_Switching!AR$4,Switching!$B$35:$E$44,2,0)/12,0)-IFERROR(VLOOKUP(Cal_Energy_Switching!AR$4,Switching!$B$23:$E$31,2,0)/12,0)</f>
        <v>11193.198342064583</v>
      </c>
      <c r="AS288" s="6">
        <f>Cal_Energy!AS287+IFERROR(VLOOKUP(Cal_Energy_Switching!AS$4,Switching!$B$35:$E$44,2,0)/12,0)-IFERROR(VLOOKUP(Cal_Energy_Switching!AS$4,Switching!$B$23:$E$31,2,0)/12,0)</f>
        <v>149933.19112772131</v>
      </c>
      <c r="AT288" s="6">
        <f>Cal_Energy!AT287+IFERROR(VLOOKUP(Cal_Energy_Switching!AT$4,Switching!$B$35:$E$44,2,0)/12,0)-IFERROR(VLOOKUP(Cal_Energy_Switching!AT$4,Switching!$B$23:$E$31,2,0)/12,0)</f>
        <v>28063.129464817368</v>
      </c>
      <c r="AU288" s="6">
        <f>Cal_Energy!AU287+IFERROR(VLOOKUP(Cal_Energy_Switching!AU$4,Switching!$B$35:$E$44,2,0)/12,0)-IFERROR(VLOOKUP(Cal_Energy_Switching!AU$4,Switching!$B$23:$E$31,2,0)/12,0)</f>
        <v>70607.12551108461</v>
      </c>
      <c r="AV288" s="6">
        <f>Cal_Energy!AV287+IFERROR(VLOOKUP(Cal_Energy_Switching!AV$4,Switching!$B$35:$E$44,2,0)/12,0)-IFERROR(VLOOKUP(Cal_Energy_Switching!AV$4,Switching!$B$23:$E$31,2,0)/12,0)</f>
        <v>1168.4054570804819</v>
      </c>
      <c r="AW288" s="6">
        <f>Cal_Energy!AW287+IFERROR(VLOOKUP(Cal_Energy_Switching!AW$4,Switching!$B$35:$E$44,2,0)/12,0)-IFERROR(VLOOKUP(Cal_Energy_Switching!AW$4,Switching!$B$23:$E$31,2,0)/12,0)</f>
        <v>18659.781067256346</v>
      </c>
      <c r="AX288" s="6">
        <f>Cal_Energy!AX287+IFERROR(VLOOKUP(Cal_Energy_Switching!AX$4,Switching!$B$35:$E$44,2,0)/12,0)-IFERROR(VLOOKUP(Cal_Energy_Switching!AX$4,Switching!$B$23:$E$31,2,0)/12,0)</f>
        <v>147334.92518620289</v>
      </c>
      <c r="AY288" s="6">
        <f>Cal_Energy!AY287+IFERROR(VLOOKUP(Cal_Energy_Switching!AY$4,Switching!$B$35:$E$44,2,0)/12,0)-IFERROR(VLOOKUP(Cal_Energy_Switching!AY$4,Switching!$B$23:$E$31,2,0)/12,0)</f>
        <v>22807.030138670358</v>
      </c>
      <c r="AZ288" s="6">
        <f>Cal_Energy!AZ287+IFERROR(VLOOKUP(Cal_Energy_Switching!AZ$4,Switching!$B$35:$E$44,2,0)/12,0)-IFERROR(VLOOKUP(Cal_Energy_Switching!AZ$4,Switching!$B$23:$E$31,2,0)/12,0)</f>
        <v>10975.5</v>
      </c>
      <c r="BA288" s="6">
        <f>Cal_Energy!BA287+IFERROR(VLOOKUP(Cal_Energy_Switching!BA$4,Switching!$B$35:$E$44,2,0)/12,0)-IFERROR(VLOOKUP(Cal_Energy_Switching!BA$4,Switching!$B$23:$E$31,2,0)/12,0)</f>
        <v>5498.8799999999992</v>
      </c>
      <c r="BB288" s="7">
        <f t="shared" si="24"/>
        <v>3251035.106445136</v>
      </c>
    </row>
    <row r="289" spans="1:54" x14ac:dyDescent="0.25">
      <c r="A289">
        <v>2038</v>
      </c>
      <c r="B289">
        <v>2</v>
      </c>
      <c r="C289" t="s">
        <v>395</v>
      </c>
      <c r="D289" s="6">
        <f>Cal_Energy!D288+IFERROR(VLOOKUP(Cal_Energy_Switching!D$4,Switching!$B$35:$E$44,2,0)/12,0)-IFERROR(VLOOKUP(Cal_Energy_Switching!D$4,Switching!$B$23:$E$31,2,0)/12,0)</f>
        <v>685237.14193408366</v>
      </c>
      <c r="E289" s="35">
        <f t="shared" si="23"/>
        <v>207056.37510108991</v>
      </c>
      <c r="F289" s="1">
        <f>Cal_Energy!F288+IFERROR(VLOOKUP(Cal_Energy_Switching!F$4,Switching!$B$35:$E$44,2,0)/12,0)-IFERROR(VLOOKUP(Cal_Energy_Switching!F$4,Switching!$B$23:$E$31,2,0)/12,0)</f>
        <v>83772.917990435977</v>
      </c>
      <c r="G289" s="1">
        <f>Cal_Energy!G288+IFERROR(VLOOKUP(Cal_Energy_Switching!G$4,Switching!$B$35:$E$44,2,0)/12,0)-IFERROR(VLOOKUP(Cal_Energy_Switching!G$4,Switching!$B$23:$E$31,2,0)/12,0)</f>
        <v>123283.45711065394</v>
      </c>
      <c r="H289" s="35">
        <f t="shared" si="20"/>
        <v>16091.356183841071</v>
      </c>
      <c r="I289" s="1">
        <f>Cal_Energy!I288+IFERROR(VLOOKUP(Cal_Energy_Switching!I$4,Switching!$B$35:$E$44,2,0)/12,0)-IFERROR(VLOOKUP(Cal_Energy_Switching!I$4,Switching!$B$23:$E$31,2,0)/12,0)</f>
        <v>823.73975012177846</v>
      </c>
      <c r="J289" s="1">
        <f>Cal_Energy!J288+IFERROR(VLOOKUP(Cal_Energy_Switching!J$4,Switching!$B$35:$E$44,2,0)/12,0)-IFERROR(VLOOKUP(Cal_Energy_Switching!J$4,Switching!$B$23:$E$31,2,0)/12,0)</f>
        <v>15267.616433719293</v>
      </c>
      <c r="K289" s="6">
        <f>Cal_Energy!K288+IFERROR(VLOOKUP(Cal_Energy_Switching!K$4,Switching!$B$35:$E$44,2,0)/12,0)-IFERROR(VLOOKUP(Cal_Energy_Switching!K$4,Switching!$B$23:$E$31,2,0)/12,0)</f>
        <v>257568.44442213589</v>
      </c>
      <c r="L289" s="6">
        <f>Cal_Energy!L288+IFERROR(VLOOKUP(Cal_Energy_Switching!L$4,Switching!$B$35:$E$44,2,0)/12,0)-IFERROR(VLOOKUP(Cal_Energy_Switching!L$4,Switching!$B$23:$E$31,2,0)/12,0)</f>
        <v>20370.182906732156</v>
      </c>
      <c r="M289" s="6">
        <f>Cal_Energy!M288+IFERROR(VLOOKUP(Cal_Energy_Switching!M$4,Switching!$B$35:$E$44,2,0)/12,0)-IFERROR(VLOOKUP(Cal_Energy_Switching!M$4,Switching!$B$23:$E$31,2,0)/12,0)</f>
        <v>168897.99453395986</v>
      </c>
      <c r="N289" s="6">
        <f>Cal_Energy!N288+IFERROR(VLOOKUP(Cal_Energy_Switching!N$4,Switching!$B$35:$E$44,2,0)/12,0)-IFERROR(VLOOKUP(Cal_Energy_Switching!N$4,Switching!$B$23:$E$31,2,0)/12,0)</f>
        <v>107691.9751813847</v>
      </c>
      <c r="O289" s="6">
        <f>Cal_Energy!O288+IFERROR(VLOOKUP(Cal_Energy_Switching!O$4,Switching!$B$35:$E$44,2,0)/12,0)-IFERROR(VLOOKUP(Cal_Energy_Switching!O$4,Switching!$B$23:$E$31,2,0)/12,0)</f>
        <v>133339.6600311556</v>
      </c>
      <c r="P289" s="6">
        <f>Cal_Energy!P288+IFERROR(VLOOKUP(Cal_Energy_Switching!P$4,Switching!$B$35:$E$44,2,0)/12,0)-IFERROR(VLOOKUP(Cal_Energy_Switching!P$4,Switching!$B$23:$E$31,2,0)/12,0)</f>
        <v>0</v>
      </c>
      <c r="Q289" s="6">
        <f>Cal_Energy!Q288+IFERROR(VLOOKUP(Cal_Energy_Switching!Q$4,Switching!$B$35:$E$44,2,0)/12,0)-IFERROR(VLOOKUP(Cal_Energy_Switching!Q$4,Switching!$B$23:$E$31,2,0)/12,0)</f>
        <v>22046.287502501662</v>
      </c>
      <c r="R289" s="6">
        <f>Cal_Energy!R288+IFERROR(VLOOKUP(Cal_Energy_Switching!R$4,Switching!$B$35:$E$44,2,0)/12,0)-IFERROR(VLOOKUP(Cal_Energy_Switching!R$4,Switching!$B$23:$E$31,2,0)/12,0)</f>
        <v>20632.240813622702</v>
      </c>
      <c r="S289" s="6">
        <f>Cal_Energy!S288+IFERROR(VLOOKUP(Cal_Energy_Switching!S$4,Switching!$B$35:$E$44,2,0)/12,0)-IFERROR(VLOOKUP(Cal_Energy_Switching!S$4,Switching!$B$23:$E$31,2,0)/12,0)</f>
        <v>120634.71379840201</v>
      </c>
      <c r="T289" s="6">
        <f>Cal_Energy!T288+IFERROR(VLOOKUP(Cal_Energy_Switching!T$4,Switching!$B$35:$E$44,2,0)/12,0)-IFERROR(VLOOKUP(Cal_Energy_Switching!T$4,Switching!$B$23:$E$31,2,0)/12,0)</f>
        <v>11.775589003236043</v>
      </c>
      <c r="U289" s="6">
        <f>Cal_Energy!U288+IFERROR(VLOOKUP(Cal_Energy_Switching!U$4,Switching!$B$35:$E$44,2,0)/12,0)-IFERROR(VLOOKUP(Cal_Energy_Switching!U$4,Switching!$B$23:$E$31,2,0)/12,0)</f>
        <v>105.44799679741422</v>
      </c>
      <c r="V289" s="6">
        <f>Cal_Energy!V288+IFERROR(VLOOKUP(Cal_Energy_Switching!V$4,Switching!$B$35:$E$44,2,0)/12,0)-IFERROR(VLOOKUP(Cal_Energy_Switching!V$4,Switching!$B$23:$E$31,2,0)/12,0)</f>
        <v>46508.168692297637</v>
      </c>
      <c r="W289" s="6">
        <f>Cal_Energy!W288+IFERROR(VLOOKUP(Cal_Energy_Switching!W$4,Switching!$B$35:$E$44,2,0)/12,0)-IFERROR(VLOOKUP(Cal_Energy_Switching!W$4,Switching!$B$23:$E$31,2,0)/12,0)</f>
        <v>9305.3542259491242</v>
      </c>
      <c r="X289" s="6">
        <f>Cal_Energy!X288+IFERROR(VLOOKUP(Cal_Energy_Switching!X$4,Switching!$B$35:$E$44,2,0)/12,0)-IFERROR(VLOOKUP(Cal_Energy_Switching!X$4,Switching!$B$23:$E$31,2,0)/12,0)</f>
        <v>19516.169170104029</v>
      </c>
      <c r="Y289" s="35">
        <f t="shared" si="21"/>
        <v>10047.068451016494</v>
      </c>
      <c r="Z289" s="1">
        <f>Cal_Energy!Z288+IFERROR(VLOOKUP(Cal_Energy_Switching!Z$4,Switching!$B$35:$E$44,2,0)/12,0)-IFERROR(VLOOKUP(Cal_Energy_Switching!Z$4,Switching!$B$23:$E$31,2,0)/12,0)</f>
        <v>5219.2446282475739</v>
      </c>
      <c r="AA289" s="1">
        <f>Cal_Energy!AA288+IFERROR(VLOOKUP(Cal_Energy_Switching!AA$4,Switching!$B$35:$E$44,2,0)/12,0)-IFERROR(VLOOKUP(Cal_Energy_Switching!AA$4,Switching!$B$23:$E$31,2,0)/12,0)</f>
        <v>4827.8238227689208</v>
      </c>
      <c r="AB289" s="6">
        <f>Cal_Energy!AB288+IFERROR(VLOOKUP(Cal_Energy_Switching!AB$4,Switching!$B$35:$E$44,2,0)/12,0)-IFERROR(VLOOKUP(Cal_Energy_Switching!AB$4,Switching!$B$23:$E$31,2,0)/12,0)</f>
        <v>55.524280164015387</v>
      </c>
      <c r="AC289" s="6">
        <f>Cal_Energy!AC288+IFERROR(VLOOKUP(Cal_Energy_Switching!AC$4,Switching!$B$35:$E$44,2,0)/12,0)-IFERROR(VLOOKUP(Cal_Energy_Switching!AC$4,Switching!$B$23:$E$31,2,0)/12,0)</f>
        <v>1875.15536085078</v>
      </c>
      <c r="AD289" s="6">
        <f>Cal_Energy!AD288+IFERROR(VLOOKUP(Cal_Energy_Switching!AD$4,Switching!$B$35:$E$44,2,0)/12,0)-IFERROR(VLOOKUP(Cal_Energy_Switching!AD$4,Switching!$B$23:$E$31,2,0)/12,0)</f>
        <v>679.80551845065133</v>
      </c>
      <c r="AE289" s="6">
        <f>Cal_Energy!AE288+IFERROR(VLOOKUP(Cal_Energy_Switching!AE$4,Switching!$B$35:$E$44,2,0)/12,0)-IFERROR(VLOOKUP(Cal_Energy_Switching!AE$4,Switching!$B$23:$E$31,2,0)/12,0)</f>
        <v>4359.2320996948947</v>
      </c>
      <c r="AF289" s="6">
        <f>Cal_Energy!AF288+IFERROR(VLOOKUP(Cal_Energy_Switching!AF$4,Switching!$B$35:$E$44,2,0)/12,0)-IFERROR(VLOOKUP(Cal_Energy_Switching!AF$4,Switching!$B$23:$E$31,2,0)/12,0)</f>
        <v>9452.6686520860912</v>
      </c>
      <c r="AG289" s="6">
        <f>Cal_Energy!AG288+IFERROR(VLOOKUP(Cal_Energy_Switching!AG$4,Switching!$B$35:$E$44,2,0)/12,0)-IFERROR(VLOOKUP(Cal_Energy_Switching!AG$4,Switching!$B$23:$E$31,2,0)/12,0)</f>
        <v>7355.4307002849682</v>
      </c>
      <c r="AH289" s="6">
        <f>Cal_Energy!AH288+IFERROR(VLOOKUP(Cal_Energy_Switching!AH$4,Switching!$B$35:$E$44,2,0)/12,0)-IFERROR(VLOOKUP(Cal_Energy_Switching!AH$4,Switching!$B$23:$E$31,2,0)/12,0)</f>
        <v>2171.1993878520962</v>
      </c>
      <c r="AI289" s="6">
        <f>Cal_Energy!AI288+IFERROR(VLOOKUP(Cal_Energy_Switching!AI$4,Switching!$B$35:$E$44,2,0)/12,0)-IFERROR(VLOOKUP(Cal_Energy_Switching!AI$4,Switching!$B$23:$E$31,2,0)/12,0)</f>
        <v>3150.8895506953577</v>
      </c>
      <c r="AJ289" s="6">
        <f>Cal_Energy!AJ288+IFERROR(VLOOKUP(Cal_Energy_Switching!AJ$4,Switching!$B$35:$E$44,2,0)/12,0)-IFERROR(VLOOKUP(Cal_Energy_Switching!AJ$4,Switching!$B$23:$E$31,2,0)/12,0)</f>
        <v>413478.41454121721</v>
      </c>
      <c r="AK289" s="35">
        <f t="shared" si="22"/>
        <v>109274.77924881091</v>
      </c>
      <c r="AL289" s="1">
        <f>Cal_Energy!AL288+IFERROR(VLOOKUP(Cal_Energy_Switching!AL$4,Switching!$B$35:$E$44,2,0)/12,0)-IFERROR(VLOOKUP(Cal_Energy_Switching!AL$4,Switching!$B$23:$E$31,2,0)/12,0)</f>
        <v>30778.152859667058</v>
      </c>
      <c r="AM289" s="1">
        <f>Cal_Energy!AM288+IFERROR(VLOOKUP(Cal_Energy_Switching!AM$4,Switching!$B$35:$E$44,2,0)/12,0)-IFERROR(VLOOKUP(Cal_Energy_Switching!AM$4,Switching!$B$23:$E$31,2,0)/12,0)</f>
        <v>78496.626389143858</v>
      </c>
      <c r="AN289" s="6">
        <f>Cal_Energy!AN288+IFERROR(VLOOKUP(Cal_Energy_Switching!AN$4,Switching!$B$35:$E$44,2,0)/12,0)-IFERROR(VLOOKUP(Cal_Energy_Switching!AN$4,Switching!$B$23:$E$31,2,0)/12,0)</f>
        <v>268.42891175154773</v>
      </c>
      <c r="AO289" s="6">
        <f>Cal_Energy!AO288+IFERROR(VLOOKUP(Cal_Energy_Switching!AO$4,Switching!$B$35:$E$44,2,0)/12,0)-IFERROR(VLOOKUP(Cal_Energy_Switching!AO$4,Switching!$B$23:$E$31,2,0)/12,0)</f>
        <v>231.62725769149148</v>
      </c>
      <c r="AP289" s="6">
        <f>Cal_Energy!AP288+IFERROR(VLOOKUP(Cal_Energy_Switching!AP$4,Switching!$B$35:$E$44,2,0)/12,0)-IFERROR(VLOOKUP(Cal_Energy_Switching!AP$4,Switching!$B$23:$E$31,2,0)/12,0)</f>
        <v>12869.905848858685</v>
      </c>
      <c r="AQ289" s="6">
        <f>Cal_Energy!AQ288+IFERROR(VLOOKUP(Cal_Energy_Switching!AQ$4,Switching!$B$35:$E$44,2,0)/12,0)-IFERROR(VLOOKUP(Cal_Energy_Switching!AQ$4,Switching!$B$23:$E$31,2,0)/12,0)</f>
        <v>63177.043821987689</v>
      </c>
      <c r="AR289" s="6">
        <f>Cal_Energy!AR288+IFERROR(VLOOKUP(Cal_Energy_Switching!AR$4,Switching!$B$35:$E$44,2,0)/12,0)-IFERROR(VLOOKUP(Cal_Energy_Switching!AR$4,Switching!$B$23:$E$31,2,0)/12,0)</f>
        <v>9886.2883756129631</v>
      </c>
      <c r="AS289" s="6">
        <f>Cal_Energy!AS288+IFERROR(VLOOKUP(Cal_Energy_Switching!AS$4,Switching!$B$35:$E$44,2,0)/12,0)-IFERROR(VLOOKUP(Cal_Energy_Switching!AS$4,Switching!$B$23:$E$31,2,0)/12,0)</f>
        <v>143435.33107807927</v>
      </c>
      <c r="AT289" s="6">
        <f>Cal_Energy!AT288+IFERROR(VLOOKUP(Cal_Energy_Switching!AT$4,Switching!$B$35:$E$44,2,0)/12,0)-IFERROR(VLOOKUP(Cal_Energy_Switching!AT$4,Switching!$B$23:$E$31,2,0)/12,0)</f>
        <v>25013.672876430253</v>
      </c>
      <c r="AU289" s="6">
        <f>Cal_Energy!AU288+IFERROR(VLOOKUP(Cal_Energy_Switching!AU$4,Switching!$B$35:$E$44,2,0)/12,0)-IFERROR(VLOOKUP(Cal_Energy_Switching!AU$4,Switching!$B$23:$E$31,2,0)/12,0)</f>
        <v>67549.309017135383</v>
      </c>
      <c r="AV289" s="6">
        <f>Cal_Energy!AV288+IFERROR(VLOOKUP(Cal_Energy_Switching!AV$4,Switching!$B$35:$E$44,2,0)/12,0)-IFERROR(VLOOKUP(Cal_Energy_Switching!AV$4,Switching!$B$23:$E$31,2,0)/12,0)</f>
        <v>1094.7007078964461</v>
      </c>
      <c r="AW289" s="6">
        <f>Cal_Energy!AW288+IFERROR(VLOOKUP(Cal_Energy_Switching!AW$4,Switching!$B$35:$E$44,2,0)/12,0)-IFERROR(VLOOKUP(Cal_Energy_Switching!AW$4,Switching!$B$23:$E$31,2,0)/12,0)</f>
        <v>18024.687458012744</v>
      </c>
      <c r="AX289" s="6">
        <f>Cal_Energy!AX288+IFERROR(VLOOKUP(Cal_Energy_Switching!AX$4,Switching!$B$35:$E$44,2,0)/12,0)-IFERROR(VLOOKUP(Cal_Energy_Switching!AX$4,Switching!$B$23:$E$31,2,0)/12,0)</f>
        <v>138040.81958177342</v>
      </c>
      <c r="AY289" s="6">
        <f>Cal_Energy!AY288+IFERROR(VLOOKUP(Cal_Energy_Switching!AY$4,Switching!$B$35:$E$44,2,0)/12,0)-IFERROR(VLOOKUP(Cal_Energy_Switching!AY$4,Switching!$B$23:$E$31,2,0)/12,0)</f>
        <v>22138.884794921818</v>
      </c>
      <c r="AZ289" s="6">
        <f>Cal_Energy!AZ288+IFERROR(VLOOKUP(Cal_Energy_Switching!AZ$4,Switching!$B$35:$E$44,2,0)/12,0)-IFERROR(VLOOKUP(Cal_Energy_Switching!AZ$4,Switching!$B$23:$E$31,2,0)/12,0)</f>
        <v>9522.5</v>
      </c>
      <c r="BA289" s="6">
        <f>Cal_Energy!BA288+IFERROR(VLOOKUP(Cal_Energy_Switching!BA$4,Switching!$B$35:$E$44,2,0)/12,0)-IFERROR(VLOOKUP(Cal_Energy_Switching!BA$4,Switching!$B$23:$E$31,2,0)/12,0)</f>
        <v>4744.8</v>
      </c>
      <c r="BB289" s="7">
        <f t="shared" si="24"/>
        <v>2912911.4556043353</v>
      </c>
    </row>
    <row r="290" spans="1:54" x14ac:dyDescent="0.25">
      <c r="A290">
        <v>2038</v>
      </c>
      <c r="B290">
        <v>3</v>
      </c>
      <c r="C290" t="s">
        <v>396</v>
      </c>
      <c r="D290" s="6">
        <f>Cal_Energy!D289+IFERROR(VLOOKUP(Cal_Energy_Switching!D$4,Switching!$B$35:$E$44,2,0)/12,0)-IFERROR(VLOOKUP(Cal_Energy_Switching!D$4,Switching!$B$23:$E$31,2,0)/12,0)</f>
        <v>600172.08546829293</v>
      </c>
      <c r="E290" s="35">
        <f t="shared" si="23"/>
        <v>192430.81077778005</v>
      </c>
      <c r="F290" s="1">
        <f>Cal_Energy!F289+IFERROR(VLOOKUP(Cal_Energy_Switching!F$4,Switching!$B$35:$E$44,2,0)/12,0)-IFERROR(VLOOKUP(Cal_Energy_Switching!F$4,Switching!$B$23:$E$31,2,0)/12,0)</f>
        <v>77922.692261112039</v>
      </c>
      <c r="G290" s="1">
        <f>Cal_Energy!G289+IFERROR(VLOOKUP(Cal_Energy_Switching!G$4,Switching!$B$35:$E$44,2,0)/12,0)-IFERROR(VLOOKUP(Cal_Energy_Switching!G$4,Switching!$B$23:$E$31,2,0)/12,0)</f>
        <v>114508.11851666801</v>
      </c>
      <c r="H290" s="35">
        <f t="shared" si="20"/>
        <v>15419.716030561025</v>
      </c>
      <c r="I290" s="1">
        <f>Cal_Energy!I289+IFERROR(VLOOKUP(Cal_Energy_Switching!I$4,Switching!$B$35:$E$44,2,0)/12,0)-IFERROR(VLOOKUP(Cal_Energy_Switching!I$4,Switching!$B$23:$E$31,2,0)/12,0)</f>
        <v>789.35752119627375</v>
      </c>
      <c r="J290" s="1">
        <f>Cal_Energy!J289+IFERROR(VLOOKUP(Cal_Energy_Switching!J$4,Switching!$B$35:$E$44,2,0)/12,0)-IFERROR(VLOOKUP(Cal_Energy_Switching!J$4,Switching!$B$23:$E$31,2,0)/12,0)</f>
        <v>14630.358509364751</v>
      </c>
      <c r="K290" s="6">
        <f>Cal_Energy!K289+IFERROR(VLOOKUP(Cal_Energy_Switching!K$4,Switching!$B$35:$E$44,2,0)/12,0)-IFERROR(VLOOKUP(Cal_Energy_Switching!K$4,Switching!$B$23:$E$31,2,0)/12,0)</f>
        <v>262079.217081932</v>
      </c>
      <c r="L290" s="6">
        <f>Cal_Energy!L289+IFERROR(VLOOKUP(Cal_Energy_Switching!L$4,Switching!$B$35:$E$44,2,0)/12,0)-IFERROR(VLOOKUP(Cal_Energy_Switching!L$4,Switching!$B$23:$E$31,2,0)/12,0)</f>
        <v>20840.188389462022</v>
      </c>
      <c r="M290" s="6">
        <f>Cal_Energy!M289+IFERROR(VLOOKUP(Cal_Energy_Switching!M$4,Switching!$B$35:$E$44,2,0)/12,0)-IFERROR(VLOOKUP(Cal_Energy_Switching!M$4,Switching!$B$23:$E$31,2,0)/12,0)</f>
        <v>169753.14828946179</v>
      </c>
      <c r="N290" s="6">
        <f>Cal_Energy!N289+IFERROR(VLOOKUP(Cal_Energy_Switching!N$4,Switching!$B$35:$E$44,2,0)/12,0)-IFERROR(VLOOKUP(Cal_Energy_Switching!N$4,Switching!$B$23:$E$31,2,0)/12,0)</f>
        <v>109464.71058546792</v>
      </c>
      <c r="O290" s="6">
        <f>Cal_Energy!O289+IFERROR(VLOOKUP(Cal_Energy_Switching!O$4,Switching!$B$35:$E$44,2,0)/12,0)-IFERROR(VLOOKUP(Cal_Energy_Switching!O$4,Switching!$B$23:$E$31,2,0)/12,0)</f>
        <v>133909.7664288028</v>
      </c>
      <c r="P290" s="6">
        <f>Cal_Energy!P289+IFERROR(VLOOKUP(Cal_Energy_Switching!P$4,Switching!$B$35:$E$44,2,0)/12,0)-IFERROR(VLOOKUP(Cal_Energy_Switching!P$4,Switching!$B$23:$E$31,2,0)/12,0)</f>
        <v>0</v>
      </c>
      <c r="Q290" s="6">
        <f>Cal_Energy!Q289+IFERROR(VLOOKUP(Cal_Energy_Switching!Q$4,Switching!$B$35:$E$44,2,0)/12,0)-IFERROR(VLOOKUP(Cal_Energy_Switching!Q$4,Switching!$B$23:$E$31,2,0)/12,0)</f>
        <v>22491.648431683676</v>
      </c>
      <c r="R290" s="6">
        <f>Cal_Energy!R289+IFERROR(VLOOKUP(Cal_Energy_Switching!R$4,Switching!$B$35:$E$44,2,0)/12,0)-IFERROR(VLOOKUP(Cal_Energy_Switching!R$4,Switching!$B$23:$E$31,2,0)/12,0)</f>
        <v>18099.22647403631</v>
      </c>
      <c r="S290" s="6">
        <f>Cal_Energy!S289+IFERROR(VLOOKUP(Cal_Energy_Switching!S$4,Switching!$B$35:$E$44,2,0)/12,0)-IFERROR(VLOOKUP(Cal_Energy_Switching!S$4,Switching!$B$23:$E$31,2,0)/12,0)</f>
        <v>124208.0565907953</v>
      </c>
      <c r="T290" s="6">
        <f>Cal_Energy!T289+IFERROR(VLOOKUP(Cal_Energy_Switching!T$4,Switching!$B$35:$E$44,2,0)/12,0)-IFERROR(VLOOKUP(Cal_Energy_Switching!T$4,Switching!$B$23:$E$31,2,0)/12,0)</f>
        <v>12.863061933899571</v>
      </c>
      <c r="U290" s="6">
        <f>Cal_Energy!U289+IFERROR(VLOOKUP(Cal_Energy_Switching!U$4,Switching!$B$35:$E$44,2,0)/12,0)-IFERROR(VLOOKUP(Cal_Energy_Switching!U$4,Switching!$B$23:$E$31,2,0)/12,0)</f>
        <v>104.91713986866372</v>
      </c>
      <c r="V290" s="6">
        <f>Cal_Energy!V289+IFERROR(VLOOKUP(Cal_Energy_Switching!V$4,Switching!$B$35:$E$44,2,0)/12,0)-IFERROR(VLOOKUP(Cal_Energy_Switching!V$4,Switching!$B$23:$E$31,2,0)/12,0)</f>
        <v>48339.183654632048</v>
      </c>
      <c r="W290" s="6">
        <f>Cal_Energy!W289+IFERROR(VLOOKUP(Cal_Energy_Switching!W$4,Switching!$B$35:$E$44,2,0)/12,0)-IFERROR(VLOOKUP(Cal_Energy_Switching!W$4,Switching!$B$23:$E$31,2,0)/12,0)</f>
        <v>9011.5002945509259</v>
      </c>
      <c r="X290" s="6">
        <f>Cal_Energy!X289+IFERROR(VLOOKUP(Cal_Energy_Switching!X$4,Switching!$B$35:$E$44,2,0)/12,0)-IFERROR(VLOOKUP(Cal_Energy_Switching!X$4,Switching!$B$23:$E$31,2,0)/12,0)</f>
        <v>19730.034015842444</v>
      </c>
      <c r="Y290" s="35">
        <f t="shared" si="21"/>
        <v>9457.9983155363389</v>
      </c>
      <c r="Z290" s="1">
        <f>Cal_Energy!Z289+IFERROR(VLOOKUP(Cal_Energy_Switching!Z$4,Switching!$B$35:$E$44,2,0)/12,0)-IFERROR(VLOOKUP(Cal_Energy_Switching!Z$4,Switching!$B$23:$E$31,2,0)/12,0)</f>
        <v>4913.2348548240816</v>
      </c>
      <c r="AA290" s="1">
        <f>Cal_Energy!AA289+IFERROR(VLOOKUP(Cal_Energy_Switching!AA$4,Switching!$B$35:$E$44,2,0)/12,0)-IFERROR(VLOOKUP(Cal_Energy_Switching!AA$4,Switching!$B$23:$E$31,2,0)/12,0)</f>
        <v>4544.7634607122573</v>
      </c>
      <c r="AB290" s="6">
        <f>Cal_Energy!AB289+IFERROR(VLOOKUP(Cal_Energy_Switching!AB$4,Switching!$B$35:$E$44,2,0)/12,0)-IFERROR(VLOOKUP(Cal_Energy_Switching!AB$4,Switching!$B$23:$E$31,2,0)/12,0)</f>
        <v>56.273791161947564</v>
      </c>
      <c r="AC290" s="6">
        <f>Cal_Energy!AC289+IFERROR(VLOOKUP(Cal_Energy_Switching!AC$4,Switching!$B$35:$E$44,2,0)/12,0)-IFERROR(VLOOKUP(Cal_Energy_Switching!AC$4,Switching!$B$23:$E$31,2,0)/12,0)</f>
        <v>1763.430868875203</v>
      </c>
      <c r="AD290" s="6">
        <f>Cal_Energy!AD289+IFERROR(VLOOKUP(Cal_Energy_Switching!AD$4,Switching!$B$35:$E$44,2,0)/12,0)-IFERROR(VLOOKUP(Cal_Energy_Switching!AD$4,Switching!$B$23:$E$31,2,0)/12,0)</f>
        <v>650.11100684072801</v>
      </c>
      <c r="AE290" s="6">
        <f>Cal_Energy!AE289+IFERROR(VLOOKUP(Cal_Energy_Switching!AE$4,Switching!$B$35:$E$44,2,0)/12,0)-IFERROR(VLOOKUP(Cal_Energy_Switching!AE$4,Switching!$B$23:$E$31,2,0)/12,0)</f>
        <v>4215.6092215945946</v>
      </c>
      <c r="AF290" s="6">
        <f>Cal_Energy!AF289+IFERROR(VLOOKUP(Cal_Energy_Switching!AF$4,Switching!$B$35:$E$44,2,0)/12,0)-IFERROR(VLOOKUP(Cal_Energy_Switching!AF$4,Switching!$B$23:$E$31,2,0)/12,0)</f>
        <v>9491.027749265877</v>
      </c>
      <c r="AG290" s="6">
        <f>Cal_Energy!AG289+IFERROR(VLOOKUP(Cal_Energy_Switching!AG$4,Switching!$B$35:$E$44,2,0)/12,0)-IFERROR(VLOOKUP(Cal_Energy_Switching!AG$4,Switching!$B$23:$E$31,2,0)/12,0)</f>
        <v>7113.0925768076286</v>
      </c>
      <c r="AH290" s="6">
        <f>Cal_Energy!AH289+IFERROR(VLOOKUP(Cal_Energy_Switching!AH$4,Switching!$B$35:$E$44,2,0)/12,0)-IFERROR(VLOOKUP(Cal_Energy_Switching!AH$4,Switching!$B$23:$E$31,2,0)/12,0)</f>
        <v>2099.6652511322936</v>
      </c>
      <c r="AI290" s="6">
        <f>Cal_Energy!AI289+IFERROR(VLOOKUP(Cal_Energy_Switching!AI$4,Switching!$B$35:$E$44,2,0)/12,0)-IFERROR(VLOOKUP(Cal_Energy_Switching!AI$4,Switching!$B$23:$E$31,2,0)/12,0)</f>
        <v>3163.6759164219538</v>
      </c>
      <c r="AJ290" s="6">
        <f>Cal_Energy!AJ289+IFERROR(VLOOKUP(Cal_Energy_Switching!AJ$4,Switching!$B$35:$E$44,2,0)/12,0)-IFERROR(VLOOKUP(Cal_Energy_Switching!AJ$4,Switching!$B$23:$E$31,2,0)/12,0)</f>
        <v>392503.91547921777</v>
      </c>
      <c r="AK290" s="35">
        <f t="shared" si="22"/>
        <v>114150.42784529478</v>
      </c>
      <c r="AL290" s="1">
        <f>Cal_Energy!AL289+IFERROR(VLOOKUP(Cal_Energy_Switching!AL$4,Switching!$B$35:$E$44,2,0)/12,0)-IFERROR(VLOOKUP(Cal_Energy_Switching!AL$4,Switching!$B$23:$E$31,2,0)/12,0)</f>
        <v>32143.33446668254</v>
      </c>
      <c r="AM290" s="1">
        <f>Cal_Energy!AM289+IFERROR(VLOOKUP(Cal_Energy_Switching!AM$4,Switching!$B$35:$E$44,2,0)/12,0)-IFERROR(VLOOKUP(Cal_Energy_Switching!AM$4,Switching!$B$23:$E$31,2,0)/12,0)</f>
        <v>82007.093378612233</v>
      </c>
      <c r="AN290" s="6">
        <f>Cal_Energy!AN289+IFERROR(VLOOKUP(Cal_Energy_Switching!AN$4,Switching!$B$35:$E$44,2,0)/12,0)-IFERROR(VLOOKUP(Cal_Energy_Switching!AN$4,Switching!$B$23:$E$31,2,0)/12,0)</f>
        <v>247.06178171939757</v>
      </c>
      <c r="AO290" s="6">
        <f>Cal_Energy!AO289+IFERROR(VLOOKUP(Cal_Energy_Switching!AO$4,Switching!$B$35:$E$44,2,0)/12,0)-IFERROR(VLOOKUP(Cal_Energy_Switching!AO$4,Switching!$B$23:$E$31,2,0)/12,0)</f>
        <v>238.00305016003722</v>
      </c>
      <c r="AP290" s="6">
        <f>Cal_Energy!AP289+IFERROR(VLOOKUP(Cal_Energy_Switching!AP$4,Switching!$B$35:$E$44,2,0)/12,0)-IFERROR(VLOOKUP(Cal_Energy_Switching!AP$4,Switching!$B$23:$E$31,2,0)/12,0)</f>
        <v>11625.154624674264</v>
      </c>
      <c r="AQ290" s="6">
        <f>Cal_Energy!AQ289+IFERROR(VLOOKUP(Cal_Energy_Switching!AQ$4,Switching!$B$35:$E$44,2,0)/12,0)-IFERROR(VLOOKUP(Cal_Energy_Switching!AQ$4,Switching!$B$23:$E$31,2,0)/12,0)</f>
        <v>77613.651187573254</v>
      </c>
      <c r="AR290" s="6">
        <f>Cal_Energy!AR289+IFERROR(VLOOKUP(Cal_Energy_Switching!AR$4,Switching!$B$35:$E$44,2,0)/12,0)-IFERROR(VLOOKUP(Cal_Energy_Switching!AR$4,Switching!$B$23:$E$31,2,0)/12,0)</f>
        <v>10581.615738433367</v>
      </c>
      <c r="AS290" s="6">
        <f>Cal_Energy!AS289+IFERROR(VLOOKUP(Cal_Energy_Switching!AS$4,Switching!$B$35:$E$44,2,0)/12,0)-IFERROR(VLOOKUP(Cal_Energy_Switching!AS$4,Switching!$B$23:$E$31,2,0)/12,0)</f>
        <v>147681.27624152577</v>
      </c>
      <c r="AT290" s="6">
        <f>Cal_Energy!AT289+IFERROR(VLOOKUP(Cal_Energy_Switching!AT$4,Switching!$B$35:$E$44,2,0)/12,0)-IFERROR(VLOOKUP(Cal_Energy_Switching!AT$4,Switching!$B$23:$E$31,2,0)/12,0)</f>
        <v>26636.103389677868</v>
      </c>
      <c r="AU290" s="6">
        <f>Cal_Energy!AU289+IFERROR(VLOOKUP(Cal_Energy_Switching!AU$4,Switching!$B$35:$E$44,2,0)/12,0)-IFERROR(VLOOKUP(Cal_Energy_Switching!AU$4,Switching!$B$23:$E$31,2,0)/12,0)</f>
        <v>69547.400858757261</v>
      </c>
      <c r="AV290" s="6">
        <f>Cal_Energy!AV289+IFERROR(VLOOKUP(Cal_Energy_Switching!AV$4,Switching!$B$35:$E$44,2,0)/12,0)-IFERROR(VLOOKUP(Cal_Energy_Switching!AV$4,Switching!$B$23:$E$31,2,0)/12,0)</f>
        <v>1171.7802249177851</v>
      </c>
      <c r="AW290" s="6">
        <f>Cal_Energy!AW289+IFERROR(VLOOKUP(Cal_Energy_Switching!AW$4,Switching!$B$35:$E$44,2,0)/12,0)-IFERROR(VLOOKUP(Cal_Energy_Switching!AW$4,Switching!$B$23:$E$31,2,0)/12,0)</f>
        <v>19071.35985620027</v>
      </c>
      <c r="AX290" s="6">
        <f>Cal_Energy!AX289+IFERROR(VLOOKUP(Cal_Energy_Switching!AX$4,Switching!$B$35:$E$44,2,0)/12,0)-IFERROR(VLOOKUP(Cal_Energy_Switching!AX$4,Switching!$B$23:$E$31,2,0)/12,0)</f>
        <v>147760.48051360814</v>
      </c>
      <c r="AY290" s="6">
        <f>Cal_Energy!AY289+IFERROR(VLOOKUP(Cal_Energy_Switching!AY$4,Switching!$B$35:$E$44,2,0)/12,0)-IFERROR(VLOOKUP(Cal_Energy_Switching!AY$4,Switching!$B$23:$E$31,2,0)/12,0)</f>
        <v>23240.028435954551</v>
      </c>
      <c r="AZ290" s="6">
        <f>Cal_Energy!AZ289+IFERROR(VLOOKUP(Cal_Energy_Switching!AZ$4,Switching!$B$35:$E$44,2,0)/12,0)-IFERROR(VLOOKUP(Cal_Energy_Switching!AZ$4,Switching!$B$23:$E$31,2,0)/12,0)</f>
        <v>9371</v>
      </c>
      <c r="BA290" s="6">
        <f>Cal_Energy!BA289+IFERROR(VLOOKUP(Cal_Energy_Switching!BA$4,Switching!$B$35:$E$44,2,0)/12,0)-IFERROR(VLOOKUP(Cal_Energy_Switching!BA$4,Switching!$B$23:$E$31,2,0)/12,0)</f>
        <v>4351.2</v>
      </c>
      <c r="BB290" s="7">
        <f t="shared" si="24"/>
        <v>2839868.4166404554</v>
      </c>
    </row>
    <row r="291" spans="1:54" x14ac:dyDescent="0.25">
      <c r="A291">
        <v>2038</v>
      </c>
      <c r="B291">
        <v>4</v>
      </c>
      <c r="C291" t="s">
        <v>397</v>
      </c>
      <c r="D291" s="6">
        <f>Cal_Energy!D290+IFERROR(VLOOKUP(Cal_Energy_Switching!D$4,Switching!$B$35:$E$44,2,0)/12,0)-IFERROR(VLOOKUP(Cal_Energy_Switching!D$4,Switching!$B$23:$E$31,2,0)/12,0)</f>
        <v>448394.915628883</v>
      </c>
      <c r="E291" s="35">
        <f t="shared" si="23"/>
        <v>168623.90720591124</v>
      </c>
      <c r="F291" s="1">
        <f>Cal_Energy!F290+IFERROR(VLOOKUP(Cal_Energy_Switching!F$4,Switching!$B$35:$E$44,2,0)/12,0)-IFERROR(VLOOKUP(Cal_Energy_Switching!F$4,Switching!$B$23:$E$31,2,0)/12,0)</f>
        <v>68399.930832364509</v>
      </c>
      <c r="G291" s="1">
        <f>Cal_Energy!G290+IFERROR(VLOOKUP(Cal_Energy_Switching!G$4,Switching!$B$35:$E$44,2,0)/12,0)-IFERROR(VLOOKUP(Cal_Energy_Switching!G$4,Switching!$B$23:$E$31,2,0)/12,0)</f>
        <v>100223.97637354673</v>
      </c>
      <c r="H291" s="35">
        <f t="shared" si="20"/>
        <v>12881.113990212718</v>
      </c>
      <c r="I291" s="1">
        <f>Cal_Energy!I290+IFERROR(VLOOKUP(Cal_Energy_Switching!I$4,Switching!$B$35:$E$44,2,0)/12,0)-IFERROR(VLOOKUP(Cal_Energy_Switching!I$4,Switching!$B$23:$E$31,2,0)/12,0)</f>
        <v>659.40281840527587</v>
      </c>
      <c r="J291" s="1">
        <f>Cal_Energy!J290+IFERROR(VLOOKUP(Cal_Energy_Switching!J$4,Switching!$B$35:$E$44,2,0)/12,0)-IFERROR(VLOOKUP(Cal_Energy_Switching!J$4,Switching!$B$23:$E$31,2,0)/12,0)</f>
        <v>12221.711171807441</v>
      </c>
      <c r="K291" s="6">
        <f>Cal_Energy!K290+IFERROR(VLOOKUP(Cal_Energy_Switching!K$4,Switching!$B$35:$E$44,2,0)/12,0)-IFERROR(VLOOKUP(Cal_Energy_Switching!K$4,Switching!$B$23:$E$31,2,0)/12,0)</f>
        <v>249257.63005953011</v>
      </c>
      <c r="L291" s="6">
        <f>Cal_Energy!L290+IFERROR(VLOOKUP(Cal_Energy_Switching!L$4,Switching!$B$35:$E$44,2,0)/12,0)-IFERROR(VLOOKUP(Cal_Energy_Switching!L$4,Switching!$B$23:$E$31,2,0)/12,0)</f>
        <v>19504.227423941051</v>
      </c>
      <c r="M291" s="6">
        <f>Cal_Energy!M290+IFERROR(VLOOKUP(Cal_Energy_Switching!M$4,Switching!$B$35:$E$44,2,0)/12,0)-IFERROR(VLOOKUP(Cal_Energy_Switching!M$4,Switching!$B$23:$E$31,2,0)/12,0)</f>
        <v>162235.08004494919</v>
      </c>
      <c r="N291" s="6">
        <f>Cal_Energy!N290+IFERROR(VLOOKUP(Cal_Energy_Switching!N$4,Switching!$B$35:$E$44,2,0)/12,0)-IFERROR(VLOOKUP(Cal_Energy_Switching!N$4,Switching!$B$23:$E$31,2,0)/12,0)</f>
        <v>104425.82191485753</v>
      </c>
      <c r="O291" s="6">
        <f>Cal_Energy!O290+IFERROR(VLOOKUP(Cal_Energy_Switching!O$4,Switching!$B$35:$E$44,2,0)/12,0)-IFERROR(VLOOKUP(Cal_Energy_Switching!O$4,Switching!$B$23:$E$31,2,0)/12,0)</f>
        <v>128897.68669861511</v>
      </c>
      <c r="P291" s="6">
        <f>Cal_Energy!P290+IFERROR(VLOOKUP(Cal_Energy_Switching!P$4,Switching!$B$35:$E$44,2,0)/12,0)-IFERROR(VLOOKUP(Cal_Energy_Switching!P$4,Switching!$B$23:$E$31,2,0)/12,0)</f>
        <v>0</v>
      </c>
      <c r="Q291" s="6">
        <f>Cal_Energy!Q290+IFERROR(VLOOKUP(Cal_Energy_Switching!Q$4,Switching!$B$35:$E$44,2,0)/12,0)-IFERROR(VLOOKUP(Cal_Energy_Switching!Q$4,Switching!$B$23:$E$31,2,0)/12,0)</f>
        <v>19977.239148564855</v>
      </c>
      <c r="R291" s="6">
        <f>Cal_Energy!R290+IFERROR(VLOOKUP(Cal_Energy_Switching!R$4,Switching!$B$35:$E$44,2,0)/12,0)-IFERROR(VLOOKUP(Cal_Energy_Switching!R$4,Switching!$B$23:$E$31,2,0)/12,0)</f>
        <v>16887.841024149129</v>
      </c>
      <c r="S291" s="6">
        <f>Cal_Energy!S290+IFERROR(VLOOKUP(Cal_Energy_Switching!S$4,Switching!$B$35:$E$44,2,0)/12,0)-IFERROR(VLOOKUP(Cal_Energy_Switching!S$4,Switching!$B$23:$E$31,2,0)/12,0)</f>
        <v>115192.94272989761</v>
      </c>
      <c r="T291" s="6">
        <f>Cal_Energy!T290+IFERROR(VLOOKUP(Cal_Energy_Switching!T$4,Switching!$B$35:$E$44,2,0)/12,0)-IFERROR(VLOOKUP(Cal_Energy_Switching!T$4,Switching!$B$23:$E$31,2,0)/12,0)</f>
        <v>11.249759389826249</v>
      </c>
      <c r="U291" s="6">
        <f>Cal_Energy!U290+IFERROR(VLOOKUP(Cal_Energy_Switching!U$4,Switching!$B$35:$E$44,2,0)/12,0)-IFERROR(VLOOKUP(Cal_Energy_Switching!U$4,Switching!$B$23:$E$31,2,0)/12,0)</f>
        <v>91.053363019558645</v>
      </c>
      <c r="V291" s="6">
        <f>Cal_Energy!V290+IFERROR(VLOOKUP(Cal_Energy_Switching!V$4,Switching!$B$35:$E$44,2,0)/12,0)-IFERROR(VLOOKUP(Cal_Energy_Switching!V$4,Switching!$B$23:$E$31,2,0)/12,0)</f>
        <v>47968.040843209907</v>
      </c>
      <c r="W291" s="6">
        <f>Cal_Energy!W290+IFERROR(VLOOKUP(Cal_Energy_Switching!W$4,Switching!$B$35:$E$44,2,0)/12,0)-IFERROR(VLOOKUP(Cal_Energy_Switching!W$4,Switching!$B$23:$E$31,2,0)/12,0)</f>
        <v>8909.6045576917804</v>
      </c>
      <c r="X291" s="6">
        <f>Cal_Energy!X290+IFERROR(VLOOKUP(Cal_Energy_Switching!X$4,Switching!$B$35:$E$44,2,0)/12,0)-IFERROR(VLOOKUP(Cal_Energy_Switching!X$4,Switching!$B$23:$E$31,2,0)/12,0)</f>
        <v>20679.160789339236</v>
      </c>
      <c r="Y291" s="35">
        <f t="shared" si="21"/>
        <v>7817.6102756198961</v>
      </c>
      <c r="Z291" s="1">
        <f>Cal_Energy!Z290+IFERROR(VLOOKUP(Cal_Energy_Switching!Z$4,Switching!$B$35:$E$44,2,0)/12,0)-IFERROR(VLOOKUP(Cal_Energy_Switching!Z$4,Switching!$B$23:$E$31,2,0)/12,0)</f>
        <v>4061.0871355847189</v>
      </c>
      <c r="AA291" s="1">
        <f>Cal_Energy!AA290+IFERROR(VLOOKUP(Cal_Energy_Switching!AA$4,Switching!$B$35:$E$44,2,0)/12,0)-IFERROR(VLOOKUP(Cal_Energy_Switching!AA$4,Switching!$B$23:$E$31,2,0)/12,0)</f>
        <v>3756.5231400351768</v>
      </c>
      <c r="AB291" s="6">
        <f>Cal_Energy!AB290+IFERROR(VLOOKUP(Cal_Energy_Switching!AB$4,Switching!$B$35:$E$44,2,0)/12,0)-IFERROR(VLOOKUP(Cal_Energy_Switching!AB$4,Switching!$B$23:$E$31,2,0)/12,0)</f>
        <v>48.468806507741618</v>
      </c>
      <c r="AC291" s="6">
        <f>Cal_Energy!AC290+IFERROR(VLOOKUP(Cal_Energy_Switching!AC$4,Switching!$B$35:$E$44,2,0)/12,0)-IFERROR(VLOOKUP(Cal_Energy_Switching!AC$4,Switching!$B$23:$E$31,2,0)/12,0)</f>
        <v>1411.580406774056</v>
      </c>
      <c r="AD291" s="6">
        <f>Cal_Energy!AD290+IFERROR(VLOOKUP(Cal_Energy_Switching!AD$4,Switching!$B$35:$E$44,2,0)/12,0)-IFERROR(VLOOKUP(Cal_Energy_Switching!AD$4,Switching!$B$23:$E$31,2,0)/12,0)</f>
        <v>492.62337462388064</v>
      </c>
      <c r="AE291" s="6">
        <f>Cal_Energy!AE290+IFERROR(VLOOKUP(Cal_Energy_Switching!AE$4,Switching!$B$35:$E$44,2,0)/12,0)-IFERROR(VLOOKUP(Cal_Energy_Switching!AE$4,Switching!$B$23:$E$31,2,0)/12,0)</f>
        <v>3635.8010976029</v>
      </c>
      <c r="AF291" s="6">
        <f>Cal_Energy!AF290+IFERROR(VLOOKUP(Cal_Energy_Switching!AF$4,Switching!$B$35:$E$44,2,0)/12,0)-IFERROR(VLOOKUP(Cal_Energy_Switching!AF$4,Switching!$B$23:$E$31,2,0)/12,0)</f>
        <v>8844.0558325759321</v>
      </c>
      <c r="AG291" s="6">
        <f>Cal_Energy!AG290+IFERROR(VLOOKUP(Cal_Energy_Switching!AG$4,Switching!$B$35:$E$44,2,0)/12,0)-IFERROR(VLOOKUP(Cal_Energy_Switching!AG$4,Switching!$B$23:$E$31,2,0)/12,0)</f>
        <v>6134.7692441771796</v>
      </c>
      <c r="AH291" s="6">
        <f>Cal_Energy!AH290+IFERROR(VLOOKUP(Cal_Energy_Switching!AH$4,Switching!$B$35:$E$44,2,0)/12,0)-IFERROR(VLOOKUP(Cal_Energy_Switching!AH$4,Switching!$B$23:$E$31,2,0)/12,0)</f>
        <v>1810.8806635966703</v>
      </c>
      <c r="AI291" s="6">
        <f>Cal_Energy!AI290+IFERROR(VLOOKUP(Cal_Energy_Switching!AI$4,Switching!$B$35:$E$44,2,0)/12,0)-IFERROR(VLOOKUP(Cal_Energy_Switching!AI$4,Switching!$B$23:$E$31,2,0)/12,0)</f>
        <v>2948.0186108586377</v>
      </c>
      <c r="AJ291" s="6">
        <f>Cal_Energy!AJ290+IFERROR(VLOOKUP(Cal_Energy_Switching!AJ$4,Switching!$B$35:$E$44,2,0)/12,0)-IFERROR(VLOOKUP(Cal_Energy_Switching!AJ$4,Switching!$B$23:$E$31,2,0)/12,0)</f>
        <v>325706.527578081</v>
      </c>
      <c r="AK291" s="35">
        <f t="shared" si="22"/>
        <v>109135.42360322191</v>
      </c>
      <c r="AL291" s="1">
        <f>Cal_Energy!AL290+IFERROR(VLOOKUP(Cal_Energy_Switching!AL$4,Switching!$B$35:$E$44,2,0)/12,0)-IFERROR(VLOOKUP(Cal_Energy_Switching!AL$4,Switching!$B$23:$E$31,2,0)/12,0)</f>
        <v>30739.133278902136</v>
      </c>
      <c r="AM291" s="1">
        <f>Cal_Energy!AM290+IFERROR(VLOOKUP(Cal_Energy_Switching!AM$4,Switching!$B$35:$E$44,2,0)/12,0)-IFERROR(VLOOKUP(Cal_Energy_Switching!AM$4,Switching!$B$23:$E$31,2,0)/12,0)</f>
        <v>78396.290324319765</v>
      </c>
      <c r="AN291" s="6">
        <f>Cal_Energy!AN290+IFERROR(VLOOKUP(Cal_Energy_Switching!AN$4,Switching!$B$35:$E$44,2,0)/12,0)-IFERROR(VLOOKUP(Cal_Energy_Switching!AN$4,Switching!$B$23:$E$31,2,0)/12,0)</f>
        <v>275.64216283805075</v>
      </c>
      <c r="AO291" s="6">
        <f>Cal_Energy!AO290+IFERROR(VLOOKUP(Cal_Energy_Switching!AO$4,Switching!$B$35:$E$44,2,0)/12,0)-IFERROR(VLOOKUP(Cal_Energy_Switching!AO$4,Switching!$B$23:$E$31,2,0)/12,0)</f>
        <v>244.64263027378809</v>
      </c>
      <c r="AP291" s="6">
        <f>Cal_Energy!AP290+IFERROR(VLOOKUP(Cal_Energy_Switching!AP$4,Switching!$B$35:$E$44,2,0)/12,0)-IFERROR(VLOOKUP(Cal_Energy_Switching!AP$4,Switching!$B$23:$E$31,2,0)/12,0)</f>
        <v>7659.0601158470918</v>
      </c>
      <c r="AQ291" s="6">
        <f>Cal_Energy!AQ290+IFERROR(VLOOKUP(Cal_Energy_Switching!AQ$4,Switching!$B$35:$E$44,2,0)/12,0)-IFERROR(VLOOKUP(Cal_Energy_Switching!AQ$4,Switching!$B$23:$E$31,2,0)/12,0)</f>
        <v>88735.735594028592</v>
      </c>
      <c r="AR291" s="6">
        <f>Cal_Energy!AR290+IFERROR(VLOOKUP(Cal_Energy_Switching!AR$4,Switching!$B$35:$E$44,2,0)/12,0)-IFERROR(VLOOKUP(Cal_Energy_Switching!AR$4,Switching!$B$23:$E$31,2,0)/12,0)</f>
        <v>11127.414739167514</v>
      </c>
      <c r="AS291" s="6">
        <f>Cal_Energy!AS290+IFERROR(VLOOKUP(Cal_Energy_Switching!AS$4,Switching!$B$35:$E$44,2,0)/12,0)-IFERROR(VLOOKUP(Cal_Energy_Switching!AS$4,Switching!$B$23:$E$31,2,0)/12,0)</f>
        <v>146024.64762456759</v>
      </c>
      <c r="AT291" s="6">
        <f>Cal_Energy!AT290+IFERROR(VLOOKUP(Cal_Energy_Switching!AT$4,Switching!$B$35:$E$44,2,0)/12,0)-IFERROR(VLOOKUP(Cal_Energy_Switching!AT$4,Switching!$B$23:$E$31,2,0)/12,0)</f>
        <v>27909.634391390875</v>
      </c>
      <c r="AU291" s="6">
        <f>Cal_Energy!AU290+IFERROR(VLOOKUP(Cal_Energy_Switching!AU$4,Switching!$B$35:$E$44,2,0)/12,0)-IFERROR(VLOOKUP(Cal_Energy_Switching!AU$4,Switching!$B$23:$E$31,2,0)/12,0)</f>
        <v>68767.810921365177</v>
      </c>
      <c r="AV291" s="6">
        <f>Cal_Energy!AV290+IFERROR(VLOOKUP(Cal_Energy_Switching!AV$4,Switching!$B$35:$E$44,2,0)/12,0)-IFERROR(VLOOKUP(Cal_Energy_Switching!AV$4,Switching!$B$23:$E$31,2,0)/12,0)</f>
        <v>1184.4136465958136</v>
      </c>
      <c r="AW291" s="6">
        <f>Cal_Energy!AW290+IFERROR(VLOOKUP(Cal_Energy_Switching!AW$4,Switching!$B$35:$E$44,2,0)/12,0)-IFERROR(VLOOKUP(Cal_Energy_Switching!AW$4,Switching!$B$23:$E$31,2,0)/12,0)</f>
        <v>19036.367621029302</v>
      </c>
      <c r="AX291" s="6">
        <f>Cal_Energy!AX290+IFERROR(VLOOKUP(Cal_Energy_Switching!AX$4,Switching!$B$35:$E$44,2,0)/12,0)-IFERROR(VLOOKUP(Cal_Energy_Switching!AX$4,Switching!$B$23:$E$31,2,0)/12,0)</f>
        <v>149353.54414276048</v>
      </c>
      <c r="AY291" s="6">
        <f>Cal_Energy!AY290+IFERROR(VLOOKUP(Cal_Energy_Switching!AY$4,Switching!$B$35:$E$44,2,0)/12,0)-IFERROR(VLOOKUP(Cal_Energy_Switching!AY$4,Switching!$B$23:$E$31,2,0)/12,0)</f>
        <v>23203.215124252849</v>
      </c>
      <c r="AZ291" s="6">
        <f>Cal_Energy!AZ290+IFERROR(VLOOKUP(Cal_Energy_Switching!AZ$4,Switching!$B$35:$E$44,2,0)/12,0)-IFERROR(VLOOKUP(Cal_Energy_Switching!AZ$4,Switching!$B$23:$E$31,2,0)/12,0)</f>
        <v>7236.5</v>
      </c>
      <c r="BA291" s="6">
        <f>Cal_Energy!BA290+IFERROR(VLOOKUP(Cal_Energy_Switching!BA$4,Switching!$B$35:$E$44,2,0)/12,0)-IFERROR(VLOOKUP(Cal_Energy_Switching!BA$4,Switching!$B$23:$E$31,2,0)/12,0)</f>
        <v>4414.32</v>
      </c>
      <c r="BB291" s="7">
        <f t="shared" si="24"/>
        <v>2547096.2233899189</v>
      </c>
    </row>
    <row r="292" spans="1:54" x14ac:dyDescent="0.25">
      <c r="A292">
        <v>2038</v>
      </c>
      <c r="B292">
        <v>5</v>
      </c>
      <c r="C292" t="s">
        <v>398</v>
      </c>
      <c r="D292" s="6">
        <f>Cal_Energy!D291+IFERROR(VLOOKUP(Cal_Energy_Switching!D$4,Switching!$B$35:$E$44,2,0)/12,0)-IFERROR(VLOOKUP(Cal_Energy_Switching!D$4,Switching!$B$23:$E$31,2,0)/12,0)</f>
        <v>418745.37703070813</v>
      </c>
      <c r="E292" s="35">
        <f t="shared" si="23"/>
        <v>184059.50512875273</v>
      </c>
      <c r="F292" s="1">
        <f>Cal_Energy!F291+IFERROR(VLOOKUP(Cal_Energy_Switching!F$4,Switching!$B$35:$E$44,2,0)/12,0)-IFERROR(VLOOKUP(Cal_Energy_Switching!F$4,Switching!$B$23:$E$31,2,0)/12,0)</f>
        <v>74574.170001501101</v>
      </c>
      <c r="G292" s="1">
        <f>Cal_Energy!G291+IFERROR(VLOOKUP(Cal_Energy_Switching!G$4,Switching!$B$35:$E$44,2,0)/12,0)-IFERROR(VLOOKUP(Cal_Energy_Switching!G$4,Switching!$B$23:$E$31,2,0)/12,0)</f>
        <v>109485.33512725163</v>
      </c>
      <c r="H292" s="35">
        <f t="shared" si="20"/>
        <v>14537.790813776955</v>
      </c>
      <c r="I292" s="1">
        <f>Cal_Energy!I291+IFERROR(VLOOKUP(Cal_Energy_Switching!I$4,Switching!$B$35:$E$44,2,0)/12,0)-IFERROR(VLOOKUP(Cal_Energy_Switching!I$4,Switching!$B$23:$E$31,2,0)/12,0)</f>
        <v>744.2104963339857</v>
      </c>
      <c r="J292" s="1">
        <f>Cal_Energy!J291+IFERROR(VLOOKUP(Cal_Energy_Switching!J$4,Switching!$B$35:$E$44,2,0)/12,0)-IFERROR(VLOOKUP(Cal_Energy_Switching!J$4,Switching!$B$23:$E$31,2,0)/12,0)</f>
        <v>13793.580317442969</v>
      </c>
      <c r="K292" s="6">
        <f>Cal_Energy!K291+IFERROR(VLOOKUP(Cal_Energy_Switching!K$4,Switching!$B$35:$E$44,2,0)/12,0)-IFERROR(VLOOKUP(Cal_Energy_Switching!K$4,Switching!$B$23:$E$31,2,0)/12,0)</f>
        <v>289807.66557743336</v>
      </c>
      <c r="L292" s="6">
        <f>Cal_Energy!L291+IFERROR(VLOOKUP(Cal_Energy_Switching!L$4,Switching!$B$35:$E$44,2,0)/12,0)-IFERROR(VLOOKUP(Cal_Energy_Switching!L$4,Switching!$B$23:$E$31,2,0)/12,0)</f>
        <v>23729.388046238113</v>
      </c>
      <c r="M292" s="6">
        <f>Cal_Energy!M291+IFERROR(VLOOKUP(Cal_Energy_Switching!M$4,Switching!$B$35:$E$44,2,0)/12,0)-IFERROR(VLOOKUP(Cal_Energy_Switching!M$4,Switching!$B$23:$E$31,2,0)/12,0)</f>
        <v>188083.34146607586</v>
      </c>
      <c r="N292" s="6">
        <f>Cal_Energy!N291+IFERROR(VLOOKUP(Cal_Energy_Switching!N$4,Switching!$B$35:$E$44,2,0)/12,0)-IFERROR(VLOOKUP(Cal_Energy_Switching!N$4,Switching!$B$23:$E$31,2,0)/12,0)</f>
        <v>120362.00159425383</v>
      </c>
      <c r="O292" s="6">
        <f>Cal_Energy!O291+IFERROR(VLOOKUP(Cal_Energy_Switching!O$4,Switching!$B$35:$E$44,2,0)/12,0)-IFERROR(VLOOKUP(Cal_Energy_Switching!O$4,Switching!$B$23:$E$31,2,0)/12,0)</f>
        <v>146129.97868053243</v>
      </c>
      <c r="P292" s="6">
        <f>Cal_Energy!P291+IFERROR(VLOOKUP(Cal_Energy_Switching!P$4,Switching!$B$35:$E$44,2,0)/12,0)-IFERROR(VLOOKUP(Cal_Energy_Switching!P$4,Switching!$B$23:$E$31,2,0)/12,0)</f>
        <v>0</v>
      </c>
      <c r="Q292" s="6">
        <f>Cal_Energy!Q291+IFERROR(VLOOKUP(Cal_Energy_Switching!Q$4,Switching!$B$35:$E$44,2,0)/12,0)-IFERROR(VLOOKUP(Cal_Energy_Switching!Q$4,Switching!$B$23:$E$31,2,0)/12,0)</f>
        <v>22844.136916655854</v>
      </c>
      <c r="R292" s="6">
        <f>Cal_Energy!R291+IFERROR(VLOOKUP(Cal_Energy_Switching!R$4,Switching!$B$35:$E$44,2,0)/12,0)-IFERROR(VLOOKUP(Cal_Energy_Switching!R$4,Switching!$B$23:$E$31,2,0)/12,0)</f>
        <v>19811.531146309837</v>
      </c>
      <c r="S292" s="6">
        <f>Cal_Energy!S291+IFERROR(VLOOKUP(Cal_Energy_Switching!S$4,Switching!$B$35:$E$44,2,0)/12,0)-IFERROR(VLOOKUP(Cal_Energy_Switching!S$4,Switching!$B$23:$E$31,2,0)/12,0)</f>
        <v>131446.95496710378</v>
      </c>
      <c r="T292" s="6">
        <f>Cal_Energy!T291+IFERROR(VLOOKUP(Cal_Energy_Switching!T$4,Switching!$B$35:$E$44,2,0)/12,0)-IFERROR(VLOOKUP(Cal_Energy_Switching!T$4,Switching!$B$23:$E$31,2,0)/12,0)</f>
        <v>12.747791937463166</v>
      </c>
      <c r="U292" s="6">
        <f>Cal_Energy!U291+IFERROR(VLOOKUP(Cal_Energy_Switching!U$4,Switching!$B$35:$E$44,2,0)/12,0)-IFERROR(VLOOKUP(Cal_Energy_Switching!U$4,Switching!$B$23:$E$31,2,0)/12,0)</f>
        <v>103.71885802789438</v>
      </c>
      <c r="V292" s="6">
        <f>Cal_Energy!V291+IFERROR(VLOOKUP(Cal_Energy_Switching!V$4,Switching!$B$35:$E$44,2,0)/12,0)-IFERROR(VLOOKUP(Cal_Energy_Switching!V$4,Switching!$B$23:$E$31,2,0)/12,0)</f>
        <v>48437.686864592841</v>
      </c>
      <c r="W292" s="6">
        <f>Cal_Energy!W291+IFERROR(VLOOKUP(Cal_Energy_Switching!W$4,Switching!$B$35:$E$44,2,0)/12,0)-IFERROR(VLOOKUP(Cal_Energy_Switching!W$4,Switching!$B$23:$E$31,2,0)/12,0)</f>
        <v>9362.3512820507622</v>
      </c>
      <c r="X292" s="6">
        <f>Cal_Energy!X291+IFERROR(VLOOKUP(Cal_Energy_Switching!X$4,Switching!$B$35:$E$44,2,0)/12,0)-IFERROR(VLOOKUP(Cal_Energy_Switching!X$4,Switching!$B$23:$E$31,2,0)/12,0)</f>
        <v>23970.574721624904</v>
      </c>
      <c r="Y292" s="35">
        <f t="shared" si="21"/>
        <v>7597.2594095915811</v>
      </c>
      <c r="Z292" s="1">
        <f>Cal_Energy!Z291+IFERROR(VLOOKUP(Cal_Energy_Switching!Z$4,Switching!$B$35:$E$44,2,0)/12,0)-IFERROR(VLOOKUP(Cal_Energy_Switching!Z$4,Switching!$B$23:$E$31,2,0)/12,0)</f>
        <v>3946.6194100531357</v>
      </c>
      <c r="AA292" s="1">
        <f>Cal_Energy!AA291+IFERROR(VLOOKUP(Cal_Energy_Switching!AA$4,Switching!$B$35:$E$44,2,0)/12,0)-IFERROR(VLOOKUP(Cal_Energy_Switching!AA$4,Switching!$B$23:$E$31,2,0)/12,0)</f>
        <v>3650.639999538445</v>
      </c>
      <c r="AB292" s="6">
        <f>Cal_Energy!AB291+IFERROR(VLOOKUP(Cal_Energy_Switching!AB$4,Switching!$B$35:$E$44,2,0)/12,0)-IFERROR(VLOOKUP(Cal_Energy_Switching!AB$4,Switching!$B$23:$E$31,2,0)/12,0)</f>
        <v>55.912320515887878</v>
      </c>
      <c r="AC292" s="6">
        <f>Cal_Energy!AC291+IFERROR(VLOOKUP(Cal_Energy_Switching!AC$4,Switching!$B$35:$E$44,2,0)/12,0)-IFERROR(VLOOKUP(Cal_Energy_Switching!AC$4,Switching!$B$23:$E$31,2,0)/12,0)</f>
        <v>1336.4629721659348</v>
      </c>
      <c r="AD292" s="6">
        <f>Cal_Energy!AD291+IFERROR(VLOOKUP(Cal_Energy_Switching!AD$4,Switching!$B$35:$E$44,2,0)/12,0)-IFERROR(VLOOKUP(Cal_Energy_Switching!AD$4,Switching!$B$23:$E$31,2,0)/12,0)</f>
        <v>514.17192700977296</v>
      </c>
      <c r="AE292" s="6">
        <f>Cal_Energy!AE291+IFERROR(VLOOKUP(Cal_Energy_Switching!AE$4,Switching!$B$35:$E$44,2,0)/12,0)-IFERROR(VLOOKUP(Cal_Energy_Switching!AE$4,Switching!$B$23:$E$31,2,0)/12,0)</f>
        <v>3823.2954135271616</v>
      </c>
      <c r="AF292" s="6">
        <f>Cal_Energy!AF291+IFERROR(VLOOKUP(Cal_Energy_Switching!AF$4,Switching!$B$35:$E$44,2,0)/12,0)-IFERROR(VLOOKUP(Cal_Energy_Switching!AF$4,Switching!$B$23:$E$31,2,0)/12,0)</f>
        <v>9830.3609649279879</v>
      </c>
      <c r="AG292" s="6">
        <f>Cal_Energy!AG291+IFERROR(VLOOKUP(Cal_Energy_Switching!AG$4,Switching!$B$35:$E$44,2,0)/12,0)-IFERROR(VLOOKUP(Cal_Energy_Switching!AG$4,Switching!$B$23:$E$31,2,0)/12,0)</f>
        <v>6451.1326347786517</v>
      </c>
      <c r="AH292" s="6">
        <f>Cal_Energy!AH291+IFERROR(VLOOKUP(Cal_Energy_Switching!AH$4,Switching!$B$35:$E$44,2,0)/12,0)-IFERROR(VLOOKUP(Cal_Energy_Switching!AH$4,Switching!$B$23:$E$31,2,0)/12,0)</f>
        <v>1904.2658136989087</v>
      </c>
      <c r="AI292" s="6">
        <f>Cal_Energy!AI291+IFERROR(VLOOKUP(Cal_Energy_Switching!AI$4,Switching!$B$35:$E$44,2,0)/12,0)-IFERROR(VLOOKUP(Cal_Energy_Switching!AI$4,Switching!$B$23:$E$31,2,0)/12,0)</f>
        <v>3276.7869883093226</v>
      </c>
      <c r="AJ292" s="6">
        <f>Cal_Energy!AJ291+IFERROR(VLOOKUP(Cal_Energy_Switching!AJ$4,Switching!$B$35:$E$44,2,0)/12,0)-IFERROR(VLOOKUP(Cal_Energy_Switching!AJ$4,Switching!$B$23:$E$31,2,0)/12,0)</f>
        <v>384767.00150613161</v>
      </c>
      <c r="AK292" s="35">
        <f t="shared" si="22"/>
        <v>121915.47714940856</v>
      </c>
      <c r="AL292" s="1">
        <f>Cal_Energy!AL291+IFERROR(VLOOKUP(Cal_Energy_Switching!AL$4,Switching!$B$35:$E$44,2,0)/12,0)-IFERROR(VLOOKUP(Cal_Energy_Switching!AL$4,Switching!$B$23:$E$31,2,0)/12,0)</f>
        <v>34317.548271834399</v>
      </c>
      <c r="AM292" s="1">
        <f>Cal_Energy!AM291+IFERROR(VLOOKUP(Cal_Energy_Switching!AM$4,Switching!$B$35:$E$44,2,0)/12,0)-IFERROR(VLOOKUP(Cal_Energy_Switching!AM$4,Switching!$B$23:$E$31,2,0)/12,0)</f>
        <v>87597.928877574159</v>
      </c>
      <c r="AN292" s="6">
        <f>Cal_Energy!AN291+IFERROR(VLOOKUP(Cal_Energy_Switching!AN$4,Switching!$B$35:$E$44,2,0)/12,0)-IFERROR(VLOOKUP(Cal_Energy_Switching!AN$4,Switching!$B$23:$E$31,2,0)/12,0)</f>
        <v>306.29764133321271</v>
      </c>
      <c r="AO292" s="6">
        <f>Cal_Energy!AO291+IFERROR(VLOOKUP(Cal_Energy_Switching!AO$4,Switching!$B$35:$E$44,2,0)/12,0)-IFERROR(VLOOKUP(Cal_Energy_Switching!AO$4,Switching!$B$23:$E$31,2,0)/12,0)</f>
        <v>273.66749454139034</v>
      </c>
      <c r="AP292" s="6">
        <f>Cal_Energy!AP291+IFERROR(VLOOKUP(Cal_Energy_Switching!AP$4,Switching!$B$35:$E$44,2,0)/12,0)-IFERROR(VLOOKUP(Cal_Energy_Switching!AP$4,Switching!$B$23:$E$31,2,0)/12,0)</f>
        <v>8271.850685048692</v>
      </c>
      <c r="AQ292" s="6">
        <f>Cal_Energy!AQ291+IFERROR(VLOOKUP(Cal_Energy_Switching!AQ$4,Switching!$B$35:$E$44,2,0)/12,0)-IFERROR(VLOOKUP(Cal_Energy_Switching!AQ$4,Switching!$B$23:$E$31,2,0)/12,0)</f>
        <v>99477.753528501722</v>
      </c>
      <c r="AR292" s="6">
        <f>Cal_Energy!AR291+IFERROR(VLOOKUP(Cal_Energy_Switching!AR$4,Switching!$B$35:$E$44,2,0)/12,0)-IFERROR(VLOOKUP(Cal_Energy_Switching!AR$4,Switching!$B$23:$E$31,2,0)/12,0)</f>
        <v>12793.47867006886</v>
      </c>
      <c r="AS292" s="6">
        <f>Cal_Energy!AS291+IFERROR(VLOOKUP(Cal_Energy_Switching!AS$4,Switching!$B$35:$E$44,2,0)/12,0)-IFERROR(VLOOKUP(Cal_Energy_Switching!AS$4,Switching!$B$23:$E$31,2,0)/12,0)</f>
        <v>171764.0980384576</v>
      </c>
      <c r="AT292" s="6">
        <f>Cal_Energy!AT291+IFERROR(VLOOKUP(Cal_Energy_Switching!AT$4,Switching!$B$35:$E$44,2,0)/12,0)-IFERROR(VLOOKUP(Cal_Energy_Switching!AT$4,Switching!$B$23:$E$31,2,0)/12,0)</f>
        <v>31797.116896827349</v>
      </c>
      <c r="AU292" s="6">
        <f>Cal_Energy!AU291+IFERROR(VLOOKUP(Cal_Energy_Switching!AU$4,Switching!$B$35:$E$44,2,0)/12,0)-IFERROR(VLOOKUP(Cal_Energy_Switching!AU$4,Switching!$B$23:$E$31,2,0)/12,0)</f>
        <v>80880.493469078196</v>
      </c>
      <c r="AV292" s="6">
        <f>Cal_Energy!AV291+IFERROR(VLOOKUP(Cal_Energy_Switching!AV$4,Switching!$B$35:$E$44,2,0)/12,0)-IFERROR(VLOOKUP(Cal_Energy_Switching!AV$4,Switching!$B$23:$E$31,2,0)/12,0)</f>
        <v>1375.3695126567316</v>
      </c>
      <c r="AW292" s="6">
        <f>Cal_Energy!AW291+IFERROR(VLOOKUP(Cal_Energy_Switching!AW$4,Switching!$B$35:$E$44,2,0)/12,0)-IFERROR(VLOOKUP(Cal_Energy_Switching!AW$4,Switching!$B$23:$E$31,2,0)/12,0)</f>
        <v>22358.434382100069</v>
      </c>
      <c r="AX292" s="6">
        <f>Cal_Energy!AX291+IFERROR(VLOOKUP(Cal_Energy_Switching!AX$4,Switching!$B$35:$E$44,2,0)/12,0)-IFERROR(VLOOKUP(Cal_Energy_Switching!AX$4,Switching!$B$23:$E$31,2,0)/12,0)</f>
        <v>173432.91493776866</v>
      </c>
      <c r="AY292" s="6">
        <f>Cal_Energy!AY291+IFERROR(VLOOKUP(Cal_Energy_Switching!AY$4,Switching!$B$35:$E$44,2,0)/12,0)-IFERROR(VLOOKUP(Cal_Energy_Switching!AY$4,Switching!$B$23:$E$31,2,0)/12,0)</f>
        <v>26698.16989269212</v>
      </c>
      <c r="AZ292" s="6">
        <f>Cal_Energy!AZ291+IFERROR(VLOOKUP(Cal_Energy_Switching!AZ$4,Switching!$B$35:$E$44,2,0)/12,0)-IFERROR(VLOOKUP(Cal_Energy_Switching!AZ$4,Switching!$B$23:$E$31,2,0)/12,0)</f>
        <v>8289</v>
      </c>
      <c r="BA292" s="6">
        <f>Cal_Energy!BA291+IFERROR(VLOOKUP(Cal_Energy_Switching!BA$4,Switching!$B$35:$E$44,2,0)/12,0)-IFERROR(VLOOKUP(Cal_Energy_Switching!BA$4,Switching!$B$23:$E$31,2,0)/12,0)</f>
        <v>4343.3999999999996</v>
      </c>
      <c r="BB292" s="7">
        <f t="shared" si="24"/>
        <v>2824978.923135215</v>
      </c>
    </row>
    <row r="293" spans="1:54" x14ac:dyDescent="0.25">
      <c r="A293">
        <v>2038</v>
      </c>
      <c r="B293">
        <v>6</v>
      </c>
      <c r="C293" t="s">
        <v>399</v>
      </c>
      <c r="D293" s="6">
        <f>Cal_Energy!D292+IFERROR(VLOOKUP(Cal_Energy_Switching!D$4,Switching!$B$35:$E$44,2,0)/12,0)-IFERROR(VLOOKUP(Cal_Energy_Switching!D$4,Switching!$B$23:$E$31,2,0)/12,0)</f>
        <v>527882.35384395346</v>
      </c>
      <c r="E293" s="35">
        <f t="shared" si="23"/>
        <v>210406.92357793209</v>
      </c>
      <c r="F293" s="1">
        <f>Cal_Energy!F292+IFERROR(VLOOKUP(Cal_Energy_Switching!F$4,Switching!$B$35:$E$44,2,0)/12,0)-IFERROR(VLOOKUP(Cal_Energy_Switching!F$4,Switching!$B$23:$E$31,2,0)/12,0)</f>
        <v>85113.137381172855</v>
      </c>
      <c r="G293" s="1">
        <f>Cal_Energy!G292+IFERROR(VLOOKUP(Cal_Energy_Switching!G$4,Switching!$B$35:$E$44,2,0)/12,0)-IFERROR(VLOOKUP(Cal_Energy_Switching!G$4,Switching!$B$23:$E$31,2,0)/12,0)</f>
        <v>125293.78619675923</v>
      </c>
      <c r="H293" s="35">
        <f t="shared" si="20"/>
        <v>14366.581010855403</v>
      </c>
      <c r="I293" s="1">
        <f>Cal_Energy!I292+IFERROR(VLOOKUP(Cal_Energy_Switching!I$4,Switching!$B$35:$E$44,2,0)/12,0)-IFERROR(VLOOKUP(Cal_Energy_Switching!I$4,Switching!$B$23:$E$31,2,0)/12,0)</f>
        <v>735.44601938961102</v>
      </c>
      <c r="J293" s="1">
        <f>Cal_Energy!J292+IFERROR(VLOOKUP(Cal_Energy_Switching!J$4,Switching!$B$35:$E$44,2,0)/12,0)-IFERROR(VLOOKUP(Cal_Energy_Switching!J$4,Switching!$B$23:$E$31,2,0)/12,0)</f>
        <v>13631.134991465793</v>
      </c>
      <c r="K293" s="6">
        <f>Cal_Energy!K292+IFERROR(VLOOKUP(Cal_Energy_Switching!K$4,Switching!$B$35:$E$44,2,0)/12,0)-IFERROR(VLOOKUP(Cal_Energy_Switching!K$4,Switching!$B$23:$E$31,2,0)/12,0)</f>
        <v>301340.86331412778</v>
      </c>
      <c r="L293" s="6">
        <f>Cal_Energy!L292+IFERROR(VLOOKUP(Cal_Energy_Switching!L$4,Switching!$B$35:$E$44,2,0)/12,0)-IFERROR(VLOOKUP(Cal_Energy_Switching!L$4,Switching!$B$23:$E$31,2,0)/12,0)</f>
        <v>24931.103711930497</v>
      </c>
      <c r="M293" s="6">
        <f>Cal_Energy!M292+IFERROR(VLOOKUP(Cal_Energy_Switching!M$4,Switching!$B$35:$E$44,2,0)/12,0)-IFERROR(VLOOKUP(Cal_Energy_Switching!M$4,Switching!$B$23:$E$31,2,0)/12,0)</f>
        <v>209643.63123059089</v>
      </c>
      <c r="N293" s="6">
        <f>Cal_Energy!N292+IFERROR(VLOOKUP(Cal_Energy_Switching!N$4,Switching!$B$35:$E$44,2,0)/12,0)-IFERROR(VLOOKUP(Cal_Energy_Switching!N$4,Switching!$B$23:$E$31,2,0)/12,0)</f>
        <v>124894.55277608504</v>
      </c>
      <c r="O293" s="6">
        <f>Cal_Energy!O292+IFERROR(VLOOKUP(Cal_Energy_Switching!O$4,Switching!$B$35:$E$44,2,0)/12,0)-IFERROR(VLOOKUP(Cal_Energy_Switching!O$4,Switching!$B$23:$E$31,2,0)/12,0)</f>
        <v>160503.60336591271</v>
      </c>
      <c r="P293" s="6">
        <f>Cal_Energy!P292+IFERROR(VLOOKUP(Cal_Energy_Switching!P$4,Switching!$B$35:$E$44,2,0)/12,0)-IFERROR(VLOOKUP(Cal_Energy_Switching!P$4,Switching!$B$23:$E$31,2,0)/12,0)</f>
        <v>0</v>
      </c>
      <c r="Q293" s="6">
        <f>Cal_Energy!Q292+IFERROR(VLOOKUP(Cal_Energy_Switching!Q$4,Switching!$B$35:$E$44,2,0)/12,0)-IFERROR(VLOOKUP(Cal_Energy_Switching!Q$4,Switching!$B$23:$E$31,2,0)/12,0)</f>
        <v>26928.078639024105</v>
      </c>
      <c r="R293" s="6">
        <f>Cal_Energy!R292+IFERROR(VLOOKUP(Cal_Energy_Switching!R$4,Switching!$B$35:$E$44,2,0)/12,0)-IFERROR(VLOOKUP(Cal_Energy_Switching!R$4,Switching!$B$23:$E$31,2,0)/12,0)</f>
        <v>20614.472406156314</v>
      </c>
      <c r="S293" s="6">
        <f>Cal_Energy!S292+IFERROR(VLOOKUP(Cal_Energy_Switching!S$4,Switching!$B$35:$E$44,2,0)/12,0)-IFERROR(VLOOKUP(Cal_Energy_Switching!S$4,Switching!$B$23:$E$31,2,0)/12,0)</f>
        <v>129282.94359977204</v>
      </c>
      <c r="T293" s="6">
        <f>Cal_Energy!T292+IFERROR(VLOOKUP(Cal_Energy_Switching!T$4,Switching!$B$35:$E$44,2,0)/12,0)-IFERROR(VLOOKUP(Cal_Energy_Switching!T$4,Switching!$B$23:$E$31,2,0)/12,0)</f>
        <v>10.855836377123859</v>
      </c>
      <c r="U293" s="6">
        <f>Cal_Energy!U292+IFERROR(VLOOKUP(Cal_Energy_Switching!U$4,Switching!$B$35:$E$44,2,0)/12,0)-IFERROR(VLOOKUP(Cal_Energy_Switching!U$4,Switching!$B$23:$E$31,2,0)/12,0)</f>
        <v>105.31216286628901</v>
      </c>
      <c r="V293" s="6">
        <f>Cal_Energy!V292+IFERROR(VLOOKUP(Cal_Energy_Switching!V$4,Switching!$B$35:$E$44,2,0)/12,0)-IFERROR(VLOOKUP(Cal_Energy_Switching!V$4,Switching!$B$23:$E$31,2,0)/12,0)</f>
        <v>45688.667155562805</v>
      </c>
      <c r="W293" s="6">
        <f>Cal_Energy!W292+IFERROR(VLOOKUP(Cal_Energy_Switching!W$4,Switching!$B$35:$E$44,2,0)/12,0)-IFERROR(VLOOKUP(Cal_Energy_Switching!W$4,Switching!$B$23:$E$31,2,0)/12,0)</f>
        <v>8979.6536542381255</v>
      </c>
      <c r="X293" s="6">
        <f>Cal_Energy!X292+IFERROR(VLOOKUP(Cal_Energy_Switching!X$4,Switching!$B$35:$E$44,2,0)/12,0)-IFERROR(VLOOKUP(Cal_Energy_Switching!X$4,Switching!$B$23:$E$31,2,0)/12,0)</f>
        <v>22833.716886948412</v>
      </c>
      <c r="Y293" s="35">
        <f t="shared" si="21"/>
        <v>7620.4720924113444</v>
      </c>
      <c r="Z293" s="1">
        <f>Cal_Energy!Z292+IFERROR(VLOOKUP(Cal_Energy_Switching!Z$4,Switching!$B$35:$E$44,2,0)/12,0)-IFERROR(VLOOKUP(Cal_Energy_Switching!Z$4,Switching!$B$23:$E$31,2,0)/12,0)</f>
        <v>3958.6779195283061</v>
      </c>
      <c r="AA293" s="1">
        <f>Cal_Energy!AA292+IFERROR(VLOOKUP(Cal_Energy_Switching!AA$4,Switching!$B$35:$E$44,2,0)/12,0)-IFERROR(VLOOKUP(Cal_Energy_Switching!AA$4,Switching!$B$23:$E$31,2,0)/12,0)</f>
        <v>3661.7941728830388</v>
      </c>
      <c r="AB293" s="6">
        <f>Cal_Energy!AB292+IFERROR(VLOOKUP(Cal_Energy_Switching!AB$4,Switching!$B$35:$E$44,2,0)/12,0)-IFERROR(VLOOKUP(Cal_Energy_Switching!AB$4,Switching!$B$23:$E$31,2,0)/12,0)</f>
        <v>55.272861359331856</v>
      </c>
      <c r="AC293" s="6">
        <f>Cal_Energy!AC292+IFERROR(VLOOKUP(Cal_Energy_Switching!AC$4,Switching!$B$35:$E$44,2,0)/12,0)-IFERROR(VLOOKUP(Cal_Energy_Switching!AC$4,Switching!$B$23:$E$31,2,0)/12,0)</f>
        <v>1226.8066008244077</v>
      </c>
      <c r="AD293" s="6">
        <f>Cal_Energy!AD292+IFERROR(VLOOKUP(Cal_Energy_Switching!AD$4,Switching!$B$35:$E$44,2,0)/12,0)-IFERROR(VLOOKUP(Cal_Energy_Switching!AD$4,Switching!$B$23:$E$31,2,0)/12,0)</f>
        <v>494.64108392834112</v>
      </c>
      <c r="AE293" s="6">
        <f>Cal_Energy!AE292+IFERROR(VLOOKUP(Cal_Energy_Switching!AE$4,Switching!$B$35:$E$44,2,0)/12,0)-IFERROR(VLOOKUP(Cal_Energy_Switching!AE$4,Switching!$B$23:$E$31,2,0)/12,0)</f>
        <v>3620.2705384150909</v>
      </c>
      <c r="AF293" s="6">
        <f>Cal_Energy!AF292+IFERROR(VLOOKUP(Cal_Energy_Switching!AF$4,Switching!$B$35:$E$44,2,0)/12,0)-IFERROR(VLOOKUP(Cal_Energy_Switching!AF$4,Switching!$B$23:$E$31,2,0)/12,0)</f>
        <v>10071.920854797676</v>
      </c>
      <c r="AG293" s="6">
        <f>Cal_Energy!AG292+IFERROR(VLOOKUP(Cal_Energy_Switching!AG$4,Switching!$B$35:$E$44,2,0)/12,0)-IFERROR(VLOOKUP(Cal_Energy_Switching!AG$4,Switching!$B$23:$E$31,2,0)/12,0)</f>
        <v>6108.5641811683545</v>
      </c>
      <c r="AH293" s="6">
        <f>Cal_Energy!AH292+IFERROR(VLOOKUP(Cal_Energy_Switching!AH$4,Switching!$B$35:$E$44,2,0)/12,0)-IFERROR(VLOOKUP(Cal_Energy_Switching!AH$4,Switching!$B$23:$E$31,2,0)/12,0)</f>
        <v>1803.145369895761</v>
      </c>
      <c r="AI293" s="6">
        <f>Cal_Energy!AI292+IFERROR(VLOOKUP(Cal_Energy_Switching!AI$4,Switching!$B$35:$E$44,2,0)/12,0)-IFERROR(VLOOKUP(Cal_Energy_Switching!AI$4,Switching!$B$23:$E$31,2,0)/12,0)</f>
        <v>3357.3069515992197</v>
      </c>
      <c r="AJ293" s="6">
        <f>Cal_Energy!AJ292+IFERROR(VLOOKUP(Cal_Energy_Switching!AJ$4,Switching!$B$35:$E$44,2,0)/12,0)-IFERROR(VLOOKUP(Cal_Energy_Switching!AJ$4,Switching!$B$23:$E$31,2,0)/12,0)</f>
        <v>523309.24793780595</v>
      </c>
      <c r="AK293" s="35">
        <f t="shared" si="22"/>
        <v>137615.79593615612</v>
      </c>
      <c r="AL293" s="1">
        <f>Cal_Energy!AL292+IFERROR(VLOOKUP(Cal_Energy_Switching!AL$4,Switching!$B$35:$E$44,2,0)/12,0)-IFERROR(VLOOKUP(Cal_Energy_Switching!AL$4,Switching!$B$23:$E$31,2,0)/12,0)</f>
        <v>38713.637532123714</v>
      </c>
      <c r="AM293" s="1">
        <f>Cal_Energy!AM292+IFERROR(VLOOKUP(Cal_Energy_Switching!AM$4,Switching!$B$35:$E$44,2,0)/12,0)-IFERROR(VLOOKUP(Cal_Energy_Switching!AM$4,Switching!$B$23:$E$31,2,0)/12,0)</f>
        <v>98902.158404032394</v>
      </c>
      <c r="AN293" s="6">
        <f>Cal_Energy!AN292+IFERROR(VLOOKUP(Cal_Energy_Switching!AN$4,Switching!$B$35:$E$44,2,0)/12,0)-IFERROR(VLOOKUP(Cal_Energy_Switching!AN$4,Switching!$B$23:$E$31,2,0)/12,0)</f>
        <v>281.07930402024283</v>
      </c>
      <c r="AO293" s="6">
        <f>Cal_Energy!AO292+IFERROR(VLOOKUP(Cal_Energy_Switching!AO$4,Switching!$B$35:$E$44,2,0)/12,0)-IFERROR(VLOOKUP(Cal_Energy_Switching!AO$4,Switching!$B$23:$E$31,2,0)/12,0)</f>
        <v>277.45334729554673</v>
      </c>
      <c r="AP293" s="6">
        <f>Cal_Energy!AP292+IFERROR(VLOOKUP(Cal_Energy_Switching!AP$4,Switching!$B$35:$E$44,2,0)/12,0)-IFERROR(VLOOKUP(Cal_Energy_Switching!AP$4,Switching!$B$23:$E$31,2,0)/12,0)</f>
        <v>7348.5549385348531</v>
      </c>
      <c r="AQ293" s="6">
        <f>Cal_Energy!AQ292+IFERROR(VLOOKUP(Cal_Energy_Switching!AQ$4,Switching!$B$35:$E$44,2,0)/12,0)-IFERROR(VLOOKUP(Cal_Energy_Switching!AQ$4,Switching!$B$23:$E$31,2,0)/12,0)</f>
        <v>96474.276982652329</v>
      </c>
      <c r="AR293" s="6">
        <f>Cal_Energy!AR292+IFERROR(VLOOKUP(Cal_Energy_Switching!AR$4,Switching!$B$35:$E$44,2,0)/12,0)-IFERROR(VLOOKUP(Cal_Energy_Switching!AR$4,Switching!$B$23:$E$31,2,0)/12,0)</f>
        <v>14214.442282086366</v>
      </c>
      <c r="AS293" s="6">
        <f>Cal_Energy!AS292+IFERROR(VLOOKUP(Cal_Energy_Switching!AS$4,Switching!$B$35:$E$44,2,0)/12,0)-IFERROR(VLOOKUP(Cal_Energy_Switching!AS$4,Switching!$B$23:$E$31,2,0)/12,0)</f>
        <v>193729.00827089383</v>
      </c>
      <c r="AT293" s="6">
        <f>Cal_Energy!AT292+IFERROR(VLOOKUP(Cal_Energy_Switching!AT$4,Switching!$B$35:$E$44,2,0)/12,0)-IFERROR(VLOOKUP(Cal_Energy_Switching!AT$4,Switching!$B$23:$E$31,2,0)/12,0)</f>
        <v>35112.698658201523</v>
      </c>
      <c r="AU293" s="6">
        <f>Cal_Energy!AU292+IFERROR(VLOOKUP(Cal_Energy_Switching!AU$4,Switching!$B$35:$E$44,2,0)/12,0)-IFERROR(VLOOKUP(Cal_Energy_Switching!AU$4,Switching!$B$23:$E$31,2,0)/12,0)</f>
        <v>91216.921813754016</v>
      </c>
      <c r="AV293" s="6">
        <f>Cal_Energy!AV292+IFERROR(VLOOKUP(Cal_Energy_Switching!AV$4,Switching!$B$35:$E$44,2,0)/12,0)-IFERROR(VLOOKUP(Cal_Energy_Switching!AV$4,Switching!$B$23:$E$31,2,0)/12,0)</f>
        <v>1438.0843294491647</v>
      </c>
      <c r="AW293" s="6">
        <f>Cal_Energy!AW292+IFERROR(VLOOKUP(Cal_Energy_Switching!AW$4,Switching!$B$35:$E$44,2,0)/12,0)-IFERROR(VLOOKUP(Cal_Energy_Switching!AW$4,Switching!$B$23:$E$31,2,0)/12,0)</f>
        <v>23154.712878057042</v>
      </c>
      <c r="AX293" s="6">
        <f>Cal_Energy!AX292+IFERROR(VLOOKUP(Cal_Energy_Switching!AX$4,Switching!$B$35:$E$44,2,0)/12,0)-IFERROR(VLOOKUP(Cal_Energy_Switching!AX$4,Switching!$B$23:$E$31,2,0)/12,0)</f>
        <v>181341.19950130358</v>
      </c>
      <c r="AY293" s="6">
        <f>Cal_Energy!AY292+IFERROR(VLOOKUP(Cal_Energy_Switching!AY$4,Switching!$B$35:$E$44,2,0)/12,0)-IFERROR(VLOOKUP(Cal_Energy_Switching!AY$4,Switching!$B$23:$E$31,2,0)/12,0)</f>
        <v>27535.888555983969</v>
      </c>
      <c r="AZ293" s="6">
        <f>Cal_Energy!AZ292+IFERROR(VLOOKUP(Cal_Energy_Switching!AZ$4,Switching!$B$35:$E$44,2,0)/12,0)-IFERROR(VLOOKUP(Cal_Energy_Switching!AZ$4,Switching!$B$23:$E$31,2,0)/12,0)</f>
        <v>10068</v>
      </c>
      <c r="BA293" s="6">
        <f>Cal_Energy!BA292+IFERROR(VLOOKUP(Cal_Energy_Switching!BA$4,Switching!$B$35:$E$44,2,0)/12,0)-IFERROR(VLOOKUP(Cal_Energy_Switching!BA$4,Switching!$B$23:$E$31,2,0)/12,0)</f>
        <v>4921.8</v>
      </c>
      <c r="BB293" s="7">
        <f t="shared" si="24"/>
        <v>3210810.8784429268</v>
      </c>
    </row>
    <row r="294" spans="1:54" x14ac:dyDescent="0.25">
      <c r="A294">
        <v>2038</v>
      </c>
      <c r="B294">
        <v>7</v>
      </c>
      <c r="C294" t="s">
        <v>400</v>
      </c>
      <c r="D294" s="6">
        <f>Cal_Energy!D293+IFERROR(VLOOKUP(Cal_Energy_Switching!D$4,Switching!$B$35:$E$44,2,0)/12,0)-IFERROR(VLOOKUP(Cal_Energy_Switching!D$4,Switching!$B$23:$E$31,2,0)/12,0)</f>
        <v>642479.03817630303</v>
      </c>
      <c r="E294" s="35">
        <f t="shared" si="23"/>
        <v>226346.5233459255</v>
      </c>
      <c r="F294" s="1">
        <f>Cal_Energy!F293+IFERROR(VLOOKUP(Cal_Energy_Switching!F$4,Switching!$B$35:$E$44,2,0)/12,0)-IFERROR(VLOOKUP(Cal_Energy_Switching!F$4,Switching!$B$23:$E$31,2,0)/12,0)</f>
        <v>91488.97728837021</v>
      </c>
      <c r="G294" s="1">
        <f>Cal_Energy!G293+IFERROR(VLOOKUP(Cal_Energy_Switching!G$4,Switching!$B$35:$E$44,2,0)/12,0)-IFERROR(VLOOKUP(Cal_Energy_Switching!G$4,Switching!$B$23:$E$31,2,0)/12,0)</f>
        <v>134857.5460575553</v>
      </c>
      <c r="H294" s="35">
        <f t="shared" si="20"/>
        <v>14316.328616269986</v>
      </c>
      <c r="I294" s="1">
        <f>Cal_Energy!I293+IFERROR(VLOOKUP(Cal_Energy_Switching!I$4,Switching!$B$35:$E$44,2,0)/12,0)-IFERROR(VLOOKUP(Cal_Energy_Switching!I$4,Switching!$B$23:$E$31,2,0)/12,0)</f>
        <v>732.8735267739554</v>
      </c>
      <c r="J294" s="1">
        <f>Cal_Energy!J293+IFERROR(VLOOKUP(Cal_Energy_Switching!J$4,Switching!$B$35:$E$44,2,0)/12,0)-IFERROR(VLOOKUP(Cal_Energy_Switching!J$4,Switching!$B$23:$E$31,2,0)/12,0)</f>
        <v>13583.45508949603</v>
      </c>
      <c r="K294" s="6">
        <f>Cal_Energy!K293+IFERROR(VLOOKUP(Cal_Energy_Switching!K$4,Switching!$B$35:$E$44,2,0)/12,0)-IFERROR(VLOOKUP(Cal_Energy_Switching!K$4,Switching!$B$23:$E$31,2,0)/12,0)</f>
        <v>304244.650555367</v>
      </c>
      <c r="L294" s="6">
        <f>Cal_Energy!L293+IFERROR(VLOOKUP(Cal_Energy_Switching!L$4,Switching!$B$35:$E$44,2,0)/12,0)-IFERROR(VLOOKUP(Cal_Energy_Switching!L$4,Switching!$B$23:$E$31,2,0)/12,0)</f>
        <v>25233.66738050721</v>
      </c>
      <c r="M294" s="6">
        <f>Cal_Energy!M293+IFERROR(VLOOKUP(Cal_Energy_Switching!M$4,Switching!$B$35:$E$44,2,0)/12,0)-IFERROR(VLOOKUP(Cal_Energy_Switching!M$4,Switching!$B$23:$E$31,2,0)/12,0)</f>
        <v>215757.79048341824</v>
      </c>
      <c r="N294" s="6">
        <f>Cal_Energy!N293+IFERROR(VLOOKUP(Cal_Energy_Switching!N$4,Switching!$B$35:$E$44,2,0)/12,0)-IFERROR(VLOOKUP(Cal_Energy_Switching!N$4,Switching!$B$23:$E$31,2,0)/12,0)</f>
        <v>126035.74228766256</v>
      </c>
      <c r="O294" s="6">
        <f>Cal_Energy!O293+IFERROR(VLOOKUP(Cal_Energy_Switching!O$4,Switching!$B$35:$E$44,2,0)/12,0)-IFERROR(VLOOKUP(Cal_Energy_Switching!O$4,Switching!$B$23:$E$31,2,0)/12,0)</f>
        <v>164579.7373755505</v>
      </c>
      <c r="P294" s="6">
        <f>Cal_Energy!P293+IFERROR(VLOOKUP(Cal_Energy_Switching!P$4,Switching!$B$35:$E$44,2,0)/12,0)-IFERROR(VLOOKUP(Cal_Energy_Switching!P$4,Switching!$B$23:$E$31,2,0)/12,0)</f>
        <v>0</v>
      </c>
      <c r="Q294" s="6">
        <f>Cal_Energy!Q293+IFERROR(VLOOKUP(Cal_Energy_Switching!Q$4,Switching!$B$35:$E$44,2,0)/12,0)-IFERROR(VLOOKUP(Cal_Energy_Switching!Q$4,Switching!$B$23:$E$31,2,0)/12,0)</f>
        <v>27835.253703699193</v>
      </c>
      <c r="R294" s="6">
        <f>Cal_Energy!R293+IFERROR(VLOOKUP(Cal_Energy_Switching!R$4,Switching!$B$35:$E$44,2,0)/12,0)-IFERROR(VLOOKUP(Cal_Energy_Switching!R$4,Switching!$B$23:$E$31,2,0)/12,0)</f>
        <v>23624.670359198837</v>
      </c>
      <c r="S294" s="6">
        <f>Cal_Energy!S293+IFERROR(VLOOKUP(Cal_Energy_Switching!S$4,Switching!$B$35:$E$44,2,0)/12,0)-IFERROR(VLOOKUP(Cal_Energy_Switching!S$4,Switching!$B$23:$E$31,2,0)/12,0)</f>
        <v>112293.49861108225</v>
      </c>
      <c r="T294" s="6">
        <f>Cal_Energy!T293+IFERROR(VLOOKUP(Cal_Energy_Switching!T$4,Switching!$B$35:$E$44,2,0)/12,0)-IFERROR(VLOOKUP(Cal_Energy_Switching!T$4,Switching!$B$23:$E$31,2,0)/12,0)</f>
        <v>8.6296763398243552</v>
      </c>
      <c r="U294" s="6">
        <f>Cal_Energy!U293+IFERROR(VLOOKUP(Cal_Energy_Switching!U$4,Switching!$B$35:$E$44,2,0)/12,0)-IFERROR(VLOOKUP(Cal_Energy_Switching!U$4,Switching!$B$23:$E$31,2,0)/12,0)</f>
        <v>100.84182855394509</v>
      </c>
      <c r="V294" s="6">
        <f>Cal_Energy!V293+IFERROR(VLOOKUP(Cal_Energy_Switching!V$4,Switching!$B$35:$E$44,2,0)/12,0)-IFERROR(VLOOKUP(Cal_Energy_Switching!V$4,Switching!$B$23:$E$31,2,0)/12,0)</f>
        <v>44549.468970203568</v>
      </c>
      <c r="W294" s="6">
        <f>Cal_Energy!W293+IFERROR(VLOOKUP(Cal_Energy_Switching!W$4,Switching!$B$35:$E$44,2,0)/12,0)-IFERROR(VLOOKUP(Cal_Energy_Switching!W$4,Switching!$B$23:$E$31,2,0)/12,0)</f>
        <v>8465.3684907466559</v>
      </c>
      <c r="X294" s="6">
        <f>Cal_Energy!X293+IFERROR(VLOOKUP(Cal_Energy_Switching!X$4,Switching!$B$35:$E$44,2,0)/12,0)-IFERROR(VLOOKUP(Cal_Energy_Switching!X$4,Switching!$B$23:$E$31,2,0)/12,0)</f>
        <v>19743.293246169374</v>
      </c>
      <c r="Y294" s="35">
        <f t="shared" si="21"/>
        <v>8103.7310856524864</v>
      </c>
      <c r="Z294" s="1">
        <f>Cal_Energy!Z293+IFERROR(VLOOKUP(Cal_Energy_Switching!Z$4,Switching!$B$35:$E$44,2,0)/12,0)-IFERROR(VLOOKUP(Cal_Energy_Switching!Z$4,Switching!$B$23:$E$31,2,0)/12,0)</f>
        <v>4209.7209891384246</v>
      </c>
      <c r="AA294" s="1">
        <f>Cal_Energy!AA293+IFERROR(VLOOKUP(Cal_Energy_Switching!AA$4,Switching!$B$35:$E$44,2,0)/12,0)-IFERROR(VLOOKUP(Cal_Energy_Switching!AA$4,Switching!$B$23:$E$31,2,0)/12,0)</f>
        <v>3894.0100965140618</v>
      </c>
      <c r="AB294" s="6">
        <f>Cal_Energy!AB293+IFERROR(VLOOKUP(Cal_Energy_Switching!AB$4,Switching!$B$35:$E$44,2,0)/12,0)-IFERROR(VLOOKUP(Cal_Energy_Switching!AB$4,Switching!$B$23:$E$31,2,0)/12,0)</f>
        <v>65.852813003797166</v>
      </c>
      <c r="AC294" s="6">
        <f>Cal_Energy!AC293+IFERROR(VLOOKUP(Cal_Energy_Switching!AC$4,Switching!$B$35:$E$44,2,0)/12,0)-IFERROR(VLOOKUP(Cal_Energy_Switching!AC$4,Switching!$B$23:$E$31,2,0)/12,0)</f>
        <v>1157.8762147425789</v>
      </c>
      <c r="AD294" s="6">
        <f>Cal_Energy!AD293+IFERROR(VLOOKUP(Cal_Energy_Switching!AD$4,Switching!$B$35:$E$44,2,0)/12,0)-IFERROR(VLOOKUP(Cal_Energy_Switching!AD$4,Switching!$B$23:$E$31,2,0)/12,0)</f>
        <v>464.87854539030144</v>
      </c>
      <c r="AE294" s="6">
        <f>Cal_Energy!AE293+IFERROR(VLOOKUP(Cal_Energy_Switching!AE$4,Switching!$B$35:$E$44,2,0)/12,0)-IFERROR(VLOOKUP(Cal_Energy_Switching!AE$4,Switching!$B$23:$E$31,2,0)/12,0)</f>
        <v>3432.0767379321524</v>
      </c>
      <c r="AF294" s="6">
        <f>Cal_Energy!AF293+IFERROR(VLOOKUP(Cal_Energy_Switching!AF$4,Switching!$B$35:$E$44,2,0)/12,0)-IFERROR(VLOOKUP(Cal_Energy_Switching!AF$4,Switching!$B$23:$E$31,2,0)/12,0)</f>
        <v>10211.55138647065</v>
      </c>
      <c r="AG294" s="6">
        <f>Cal_Energy!AG293+IFERROR(VLOOKUP(Cal_Energy_Switching!AG$4,Switching!$B$35:$E$44,2,0)/12,0)-IFERROR(VLOOKUP(Cal_Energy_Switching!AG$4,Switching!$B$23:$E$31,2,0)/12,0)</f>
        <v>5791.0205344851711</v>
      </c>
      <c r="AH294" s="6">
        <f>Cal_Energy!AH293+IFERROR(VLOOKUP(Cal_Energy_Switching!AH$4,Switching!$B$35:$E$44,2,0)/12,0)-IFERROR(VLOOKUP(Cal_Energy_Switching!AH$4,Switching!$B$23:$E$31,2,0)/12,0)</f>
        <v>1709.4118280559692</v>
      </c>
      <c r="AI294" s="6">
        <f>Cal_Energy!AI293+IFERROR(VLOOKUP(Cal_Energy_Switching!AI$4,Switching!$B$35:$E$44,2,0)/12,0)-IFERROR(VLOOKUP(Cal_Energy_Switching!AI$4,Switching!$B$23:$E$31,2,0)/12,0)</f>
        <v>3403.8504621568773</v>
      </c>
      <c r="AJ294" s="6">
        <f>Cal_Energy!AJ293+IFERROR(VLOOKUP(Cal_Energy_Switching!AJ$4,Switching!$B$35:$E$44,2,0)/12,0)-IFERROR(VLOOKUP(Cal_Energy_Switching!AJ$4,Switching!$B$23:$E$31,2,0)/12,0)</f>
        <v>661210.5112329867</v>
      </c>
      <c r="AK294" s="35">
        <f t="shared" si="22"/>
        <v>152154.21011273476</v>
      </c>
      <c r="AL294" s="1">
        <f>Cal_Energy!AL293+IFERROR(VLOOKUP(Cal_Energy_Switching!AL$4,Switching!$B$35:$E$44,2,0)/12,0)-IFERROR(VLOOKUP(Cal_Energy_Switching!AL$4,Switching!$B$23:$E$31,2,0)/12,0)</f>
        <v>42784.393501565733</v>
      </c>
      <c r="AM294" s="1">
        <f>Cal_Energy!AM293+IFERROR(VLOOKUP(Cal_Energy_Switching!AM$4,Switching!$B$35:$E$44,2,0)/12,0)-IFERROR(VLOOKUP(Cal_Energy_Switching!AM$4,Switching!$B$23:$E$31,2,0)/12,0)</f>
        <v>109369.81661116901</v>
      </c>
      <c r="AN294" s="6">
        <f>Cal_Energy!AN293+IFERROR(VLOOKUP(Cal_Energy_Switching!AN$4,Switching!$B$35:$E$44,2,0)/12,0)-IFERROR(VLOOKUP(Cal_Energy_Switching!AN$4,Switching!$B$23:$E$31,2,0)/12,0)</f>
        <v>261.8568495761661</v>
      </c>
      <c r="AO294" s="6">
        <f>Cal_Energy!AO293+IFERROR(VLOOKUP(Cal_Energy_Switching!AO$4,Switching!$B$35:$E$44,2,0)/12,0)-IFERROR(VLOOKUP(Cal_Energy_Switching!AO$4,Switching!$B$23:$E$31,2,0)/12,0)</f>
        <v>254.61223407360447</v>
      </c>
      <c r="AP294" s="6">
        <f>Cal_Energy!AP293+IFERROR(VLOOKUP(Cal_Energy_Switching!AP$4,Switching!$B$35:$E$44,2,0)/12,0)-IFERROR(VLOOKUP(Cal_Energy_Switching!AP$4,Switching!$B$23:$E$31,2,0)/12,0)</f>
        <v>6923.0436732637008</v>
      </c>
      <c r="AQ294" s="6">
        <f>Cal_Energy!AQ293+IFERROR(VLOOKUP(Cal_Energy_Switching!AQ$4,Switching!$B$35:$E$44,2,0)/12,0)-IFERROR(VLOOKUP(Cal_Energy_Switching!AQ$4,Switching!$B$23:$E$31,2,0)/12,0)</f>
        <v>80417.946793829979</v>
      </c>
      <c r="AR294" s="6">
        <f>Cal_Energy!AR293+IFERROR(VLOOKUP(Cal_Energy_Switching!AR$4,Switching!$B$35:$E$44,2,0)/12,0)-IFERROR(VLOOKUP(Cal_Energy_Switching!AR$4,Switching!$B$23:$E$31,2,0)/12,0)</f>
        <v>14485.695575537118</v>
      </c>
      <c r="AS294" s="6">
        <f>Cal_Energy!AS293+IFERROR(VLOOKUP(Cal_Energy_Switching!AS$4,Switching!$B$35:$E$44,2,0)/12,0)-IFERROR(VLOOKUP(Cal_Energy_Switching!AS$4,Switching!$B$23:$E$31,2,0)/12,0)</f>
        <v>190476.19189098969</v>
      </c>
      <c r="AT294" s="6">
        <f>Cal_Energy!AT293+IFERROR(VLOOKUP(Cal_Energy_Switching!AT$4,Switching!$B$35:$E$44,2,0)/12,0)-IFERROR(VLOOKUP(Cal_Energy_Switching!AT$4,Switching!$B$23:$E$31,2,0)/12,0)</f>
        <v>35745.623009586612</v>
      </c>
      <c r="AU294" s="6">
        <f>Cal_Energy!AU293+IFERROR(VLOOKUP(Cal_Energy_Switching!AU$4,Switching!$B$35:$E$44,2,0)/12,0)-IFERROR(VLOOKUP(Cal_Energy_Switching!AU$4,Switching!$B$23:$E$31,2,0)/12,0)</f>
        <v>89686.184693799194</v>
      </c>
      <c r="AV294" s="6">
        <f>Cal_Energy!AV293+IFERROR(VLOOKUP(Cal_Energy_Switching!AV$4,Switching!$B$35:$E$44,2,0)/12,0)-IFERROR(VLOOKUP(Cal_Energy_Switching!AV$4,Switching!$B$23:$E$31,2,0)/12,0)</f>
        <v>1342.6042459634446</v>
      </c>
      <c r="AW294" s="6">
        <f>Cal_Energy!AW293+IFERROR(VLOOKUP(Cal_Energy_Switching!AW$4,Switching!$B$35:$E$44,2,0)/12,0)-IFERROR(VLOOKUP(Cal_Energy_Switching!AW$4,Switching!$B$23:$E$31,2,0)/12,0)</f>
        <v>23029.902462450988</v>
      </c>
      <c r="AX294" s="6">
        <f>Cal_Energy!AX293+IFERROR(VLOOKUP(Cal_Energy_Switching!AX$4,Switching!$B$35:$E$44,2,0)/12,0)-IFERROR(VLOOKUP(Cal_Energy_Switching!AX$4,Switching!$B$23:$E$31,2,0)/12,0)</f>
        <v>169301.24293323702</v>
      </c>
      <c r="AY294" s="6">
        <f>Cal_Energy!AY293+IFERROR(VLOOKUP(Cal_Energy_Switching!AY$4,Switching!$B$35:$E$44,2,0)/12,0)-IFERROR(VLOOKUP(Cal_Energy_Switching!AY$4,Switching!$B$23:$E$31,2,0)/12,0)</f>
        <v>27404.582718821126</v>
      </c>
      <c r="AZ294" s="6">
        <f>Cal_Energy!AZ293+IFERROR(VLOOKUP(Cal_Energy_Switching!AZ$4,Switching!$B$35:$E$44,2,0)/12,0)-IFERROR(VLOOKUP(Cal_Energy_Switching!AZ$4,Switching!$B$23:$E$31,2,0)/12,0)</f>
        <v>10990</v>
      </c>
      <c r="BA294" s="6">
        <f>Cal_Energy!BA293+IFERROR(VLOOKUP(Cal_Energy_Switching!BA$4,Switching!$B$35:$E$44,2,0)/12,0)-IFERROR(VLOOKUP(Cal_Energy_Switching!BA$4,Switching!$B$23:$E$31,2,0)/12,0)</f>
        <v>5252.4</v>
      </c>
      <c r="BB294" s="7">
        <f t="shared" si="24"/>
        <v>3458891.361141738</v>
      </c>
    </row>
    <row r="295" spans="1:54" x14ac:dyDescent="0.25">
      <c r="A295">
        <v>2038</v>
      </c>
      <c r="B295">
        <v>8</v>
      </c>
      <c r="C295" t="s">
        <v>401</v>
      </c>
      <c r="D295" s="6">
        <f>Cal_Energy!D294+IFERROR(VLOOKUP(Cal_Energy_Switching!D$4,Switching!$B$35:$E$44,2,0)/12,0)-IFERROR(VLOOKUP(Cal_Energy_Switching!D$4,Switching!$B$23:$E$31,2,0)/12,0)</f>
        <v>658754.54532765958</v>
      </c>
      <c r="E295" s="35">
        <f t="shared" si="23"/>
        <v>234676.01169766084</v>
      </c>
      <c r="F295" s="1">
        <f>Cal_Energy!F294+IFERROR(VLOOKUP(Cal_Energy_Switching!F$4,Switching!$B$35:$E$44,2,0)/12,0)-IFERROR(VLOOKUP(Cal_Energy_Switching!F$4,Switching!$B$23:$E$31,2,0)/12,0)</f>
        <v>94820.772629064348</v>
      </c>
      <c r="G295" s="1">
        <f>Cal_Energy!G294+IFERROR(VLOOKUP(Cal_Energy_Switching!G$4,Switching!$B$35:$E$44,2,0)/12,0)-IFERROR(VLOOKUP(Cal_Energy_Switching!G$4,Switching!$B$23:$E$31,2,0)/12,0)</f>
        <v>139855.23906859648</v>
      </c>
      <c r="H295" s="35">
        <f t="shared" si="20"/>
        <v>14355.075027145886</v>
      </c>
      <c r="I295" s="1">
        <f>Cal_Energy!I294+IFERROR(VLOOKUP(Cal_Energy_Switching!I$4,Switching!$B$35:$E$44,2,0)/12,0)-IFERROR(VLOOKUP(Cal_Energy_Switching!I$4,Switching!$B$23:$E$31,2,0)/12,0)</f>
        <v>734.85701147520649</v>
      </c>
      <c r="J295" s="1">
        <f>Cal_Energy!J294+IFERROR(VLOOKUP(Cal_Energy_Switching!J$4,Switching!$B$35:$E$44,2,0)/12,0)-IFERROR(VLOOKUP(Cal_Energy_Switching!J$4,Switching!$B$23:$E$31,2,0)/12,0)</f>
        <v>13620.21801567068</v>
      </c>
      <c r="K295" s="6">
        <f>Cal_Energy!K294+IFERROR(VLOOKUP(Cal_Energy_Switching!K$4,Switching!$B$35:$E$44,2,0)/12,0)-IFERROR(VLOOKUP(Cal_Energy_Switching!K$4,Switching!$B$23:$E$31,2,0)/12,0)</f>
        <v>305436.2998094912</v>
      </c>
      <c r="L295" s="6">
        <f>Cal_Energy!L294+IFERROR(VLOOKUP(Cal_Energy_Switching!L$4,Switching!$B$35:$E$44,2,0)/12,0)-IFERROR(VLOOKUP(Cal_Energy_Switching!L$4,Switching!$B$23:$E$31,2,0)/12,0)</f>
        <v>25357.832734243882</v>
      </c>
      <c r="M295" s="6">
        <f>Cal_Energy!M294+IFERROR(VLOOKUP(Cal_Energy_Switching!M$4,Switching!$B$35:$E$44,2,0)/12,0)-IFERROR(VLOOKUP(Cal_Energy_Switching!M$4,Switching!$B$23:$E$31,2,0)/12,0)</f>
        <v>217164.2408831685</v>
      </c>
      <c r="N295" s="6">
        <f>Cal_Energy!N294+IFERROR(VLOOKUP(Cal_Energy_Switching!N$4,Switching!$B$35:$E$44,2,0)/12,0)-IFERROR(VLOOKUP(Cal_Energy_Switching!N$4,Switching!$B$23:$E$31,2,0)/12,0)</f>
        <v>126504.06090652436</v>
      </c>
      <c r="O295" s="6">
        <f>Cal_Energy!O294+IFERROR(VLOOKUP(Cal_Energy_Switching!O$4,Switching!$B$35:$E$44,2,0)/12,0)-IFERROR(VLOOKUP(Cal_Energy_Switching!O$4,Switching!$B$23:$E$31,2,0)/12,0)</f>
        <v>165517.37737971611</v>
      </c>
      <c r="P295" s="6">
        <f>Cal_Energy!P294+IFERROR(VLOOKUP(Cal_Energy_Switching!P$4,Switching!$B$35:$E$44,2,0)/12,0)-IFERROR(VLOOKUP(Cal_Energy_Switching!P$4,Switching!$B$23:$E$31,2,0)/12,0)</f>
        <v>0</v>
      </c>
      <c r="Q295" s="6">
        <f>Cal_Energy!Q294+IFERROR(VLOOKUP(Cal_Energy_Switching!Q$4,Switching!$B$35:$E$44,2,0)/12,0)-IFERROR(VLOOKUP(Cal_Energy_Switching!Q$4,Switching!$B$23:$E$31,2,0)/12,0)</f>
        <v>29004.680184461733</v>
      </c>
      <c r="R295" s="6">
        <f>Cal_Energy!R294+IFERROR(VLOOKUP(Cal_Energy_Switching!R$4,Switching!$B$35:$E$44,2,0)/12,0)-IFERROR(VLOOKUP(Cal_Energy_Switching!R$4,Switching!$B$23:$E$31,2,0)/12,0)</f>
        <v>22340.65209151919</v>
      </c>
      <c r="S295" s="6">
        <f>Cal_Energy!S294+IFERROR(VLOOKUP(Cal_Energy_Switching!S$4,Switching!$B$35:$E$44,2,0)/12,0)-IFERROR(VLOOKUP(Cal_Energy_Switching!S$4,Switching!$B$23:$E$31,2,0)/12,0)</f>
        <v>126888.26126601847</v>
      </c>
      <c r="T295" s="6">
        <f>Cal_Energy!T294+IFERROR(VLOOKUP(Cal_Energy_Switching!T$4,Switching!$B$35:$E$44,2,0)/12,0)-IFERROR(VLOOKUP(Cal_Energy_Switching!T$4,Switching!$B$23:$E$31,2,0)/12,0)</f>
        <v>12.543709717913123</v>
      </c>
      <c r="U295" s="6">
        <f>Cal_Energy!U294+IFERROR(VLOOKUP(Cal_Energy_Switching!U$4,Switching!$B$35:$E$44,2,0)/12,0)-IFERROR(VLOOKUP(Cal_Energy_Switching!U$4,Switching!$B$23:$E$31,2,0)/12,0)</f>
        <v>99.982257835429621</v>
      </c>
      <c r="V295" s="6">
        <f>Cal_Energy!V294+IFERROR(VLOOKUP(Cal_Energy_Switching!V$4,Switching!$B$35:$E$44,2,0)/12,0)-IFERROR(VLOOKUP(Cal_Energy_Switching!V$4,Switching!$B$23:$E$31,2,0)/12,0)</f>
        <v>46590.42742533984</v>
      </c>
      <c r="W295" s="6">
        <f>Cal_Energy!W294+IFERROR(VLOOKUP(Cal_Energy_Switching!W$4,Switching!$B$35:$E$44,2,0)/12,0)-IFERROR(VLOOKUP(Cal_Energy_Switching!W$4,Switching!$B$23:$E$31,2,0)/12,0)</f>
        <v>8864.9299334422012</v>
      </c>
      <c r="X295" s="6">
        <f>Cal_Energy!X294+IFERROR(VLOOKUP(Cal_Energy_Switching!X$4,Switching!$B$35:$E$44,2,0)/12,0)-IFERROR(VLOOKUP(Cal_Energy_Switching!X$4,Switching!$B$23:$E$31,2,0)/12,0)</f>
        <v>24618.131005674793</v>
      </c>
      <c r="Y295" s="35">
        <f t="shared" si="21"/>
        <v>8329.1429236335207</v>
      </c>
      <c r="Z295" s="1">
        <f>Cal_Energy!Z294+IFERROR(VLOOKUP(Cal_Energy_Switching!Z$4,Switching!$B$35:$E$44,2,0)/12,0)-IFERROR(VLOOKUP(Cal_Energy_Switching!Z$4,Switching!$B$23:$E$31,2,0)/12,0)</f>
        <v>4326.8177851104774</v>
      </c>
      <c r="AA295" s="1">
        <f>Cal_Energy!AA294+IFERROR(VLOOKUP(Cal_Energy_Switching!AA$4,Switching!$B$35:$E$44,2,0)/12,0)-IFERROR(VLOOKUP(Cal_Energy_Switching!AA$4,Switching!$B$23:$E$31,2,0)/12,0)</f>
        <v>4002.3251385230437</v>
      </c>
      <c r="AB295" s="6">
        <f>Cal_Energy!AB294+IFERROR(VLOOKUP(Cal_Energy_Switching!AB$4,Switching!$B$35:$E$44,2,0)/12,0)-IFERROR(VLOOKUP(Cal_Energy_Switching!AB$4,Switching!$B$23:$E$31,2,0)/12,0)</f>
        <v>68.992355181261516</v>
      </c>
      <c r="AC295" s="6">
        <f>Cal_Energy!AC294+IFERROR(VLOOKUP(Cal_Energy_Switching!AC$4,Switching!$B$35:$E$44,2,0)/12,0)-IFERROR(VLOOKUP(Cal_Energy_Switching!AC$4,Switching!$B$23:$E$31,2,0)/12,0)</f>
        <v>1154.0524047996389</v>
      </c>
      <c r="AD295" s="6">
        <f>Cal_Energy!AD294+IFERROR(VLOOKUP(Cal_Energy_Switching!AD$4,Switching!$B$35:$E$44,2,0)/12,0)-IFERROR(VLOOKUP(Cal_Energy_Switching!AD$4,Switching!$B$23:$E$31,2,0)/12,0)</f>
        <v>484.16937872825565</v>
      </c>
      <c r="AE295" s="6">
        <f>Cal_Energy!AE294+IFERROR(VLOOKUP(Cal_Energy_Switching!AE$4,Switching!$B$35:$E$44,2,0)/12,0)-IFERROR(VLOOKUP(Cal_Energy_Switching!AE$4,Switching!$B$23:$E$31,2,0)/12,0)</f>
        <v>3422.6532920086629</v>
      </c>
      <c r="AF295" s="6">
        <f>Cal_Energy!AF294+IFERROR(VLOOKUP(Cal_Energy_Switching!AF$4,Switching!$B$35:$E$44,2,0)/12,0)-IFERROR(VLOOKUP(Cal_Energy_Switching!AF$4,Switching!$B$23:$E$31,2,0)/12,0)</f>
        <v>10266.5567255393</v>
      </c>
      <c r="AG295" s="6">
        <f>Cal_Energy!AG294+IFERROR(VLOOKUP(Cal_Energy_Switching!AG$4,Switching!$B$35:$E$44,2,0)/12,0)-IFERROR(VLOOKUP(Cal_Energy_Switching!AG$4,Switching!$B$23:$E$31,2,0)/12,0)</f>
        <v>5775.1201415116111</v>
      </c>
      <c r="AH295" s="6">
        <f>Cal_Energy!AH294+IFERROR(VLOOKUP(Cal_Energy_Switching!AH$4,Switching!$B$35:$E$44,2,0)/12,0)-IFERROR(VLOOKUP(Cal_Energy_Switching!AH$4,Switching!$B$23:$E$31,2,0)/12,0)</f>
        <v>1704.7182995737464</v>
      </c>
      <c r="AI295" s="6">
        <f>Cal_Energy!AI294+IFERROR(VLOOKUP(Cal_Energy_Switching!AI$4,Switching!$B$35:$E$44,2,0)/12,0)-IFERROR(VLOOKUP(Cal_Energy_Switching!AI$4,Switching!$B$23:$E$31,2,0)/12,0)</f>
        <v>3422.1855751797602</v>
      </c>
      <c r="AJ295" s="6">
        <f>Cal_Energy!AJ294+IFERROR(VLOOKUP(Cal_Energy_Switching!AJ$4,Switching!$B$35:$E$44,2,0)/12,0)-IFERROR(VLOOKUP(Cal_Energy_Switching!AJ$4,Switching!$B$23:$E$31,2,0)/12,0)</f>
        <v>661815.20320095669</v>
      </c>
      <c r="AK295" s="35">
        <f t="shared" si="22"/>
        <v>153374.72497628292</v>
      </c>
      <c r="AL295" s="1">
        <f>Cal_Energy!AL294+IFERROR(VLOOKUP(Cal_Energy_Switching!AL$4,Switching!$B$35:$E$44,2,0)/12,0)-IFERROR(VLOOKUP(Cal_Energy_Switching!AL$4,Switching!$B$23:$E$31,2,0)/12,0)</f>
        <v>43126.13766335923</v>
      </c>
      <c r="AM295" s="1">
        <f>Cal_Energy!AM294+IFERROR(VLOOKUP(Cal_Energy_Switching!AM$4,Switching!$B$35:$E$44,2,0)/12,0)-IFERROR(VLOOKUP(Cal_Energy_Switching!AM$4,Switching!$B$23:$E$31,2,0)/12,0)</f>
        <v>110248.5873129237</v>
      </c>
      <c r="AN295" s="6">
        <f>Cal_Energy!AN294+IFERROR(VLOOKUP(Cal_Energy_Switching!AN$4,Switching!$B$35:$E$44,2,0)/12,0)-IFERROR(VLOOKUP(Cal_Energy_Switching!AN$4,Switching!$B$23:$E$31,2,0)/12,0)</f>
        <v>257.05320977675467</v>
      </c>
      <c r="AO295" s="6">
        <f>Cal_Energy!AO294+IFERROR(VLOOKUP(Cal_Energy_Switching!AO$4,Switching!$B$35:$E$44,2,0)/12,0)-IFERROR(VLOOKUP(Cal_Energy_Switching!AO$4,Switching!$B$23:$E$31,2,0)/12,0)</f>
        <v>253.42455193768066</v>
      </c>
      <c r="AP295" s="6">
        <f>Cal_Energy!AP294+IFERROR(VLOOKUP(Cal_Energy_Switching!AP$4,Switching!$B$35:$E$44,2,0)/12,0)-IFERROR(VLOOKUP(Cal_Energy_Switching!AP$4,Switching!$B$23:$E$31,2,0)/12,0)</f>
        <v>7402.6141037227226</v>
      </c>
      <c r="AQ295" s="6">
        <f>Cal_Energy!AQ294+IFERROR(VLOOKUP(Cal_Energy_Switching!AQ$4,Switching!$B$35:$E$44,2,0)/12,0)-IFERROR(VLOOKUP(Cal_Energy_Switching!AQ$4,Switching!$B$23:$E$31,2,0)/12,0)</f>
        <v>87414.994578842263</v>
      </c>
      <c r="AR295" s="6">
        <f>Cal_Energy!AR294+IFERROR(VLOOKUP(Cal_Energy_Switching!AR$4,Switching!$B$35:$E$44,2,0)/12,0)-IFERROR(VLOOKUP(Cal_Energy_Switching!AR$4,Switching!$B$23:$E$31,2,0)/12,0)</f>
        <v>14476.833430330769</v>
      </c>
      <c r="AS295" s="6">
        <f>Cal_Energy!AS294+IFERROR(VLOOKUP(Cal_Energy_Switching!AS$4,Switching!$B$35:$E$44,2,0)/12,0)-IFERROR(VLOOKUP(Cal_Energy_Switching!AS$4,Switching!$B$23:$E$31,2,0)/12,0)</f>
        <v>192080.65636612393</v>
      </c>
      <c r="AT295" s="6">
        <f>Cal_Energy!AT294+IFERROR(VLOOKUP(Cal_Energy_Switching!AT$4,Switching!$B$35:$E$44,2,0)/12,0)-IFERROR(VLOOKUP(Cal_Energy_Switching!AT$4,Switching!$B$23:$E$31,2,0)/12,0)</f>
        <v>35724.944670771802</v>
      </c>
      <c r="AU295" s="6">
        <f>Cal_Energy!AU294+IFERROR(VLOOKUP(Cal_Energy_Switching!AU$4,Switching!$B$35:$E$44,2,0)/12,0)-IFERROR(VLOOKUP(Cal_Energy_Switching!AU$4,Switching!$B$23:$E$31,2,0)/12,0)</f>
        <v>90441.226799744662</v>
      </c>
      <c r="AV295" s="6">
        <f>Cal_Energy!AV294+IFERROR(VLOOKUP(Cal_Energy_Switching!AV$4,Switching!$B$35:$E$44,2,0)/12,0)-IFERROR(VLOOKUP(Cal_Energy_Switching!AV$4,Switching!$B$23:$E$31,2,0)/12,0)</f>
        <v>1402.8176780268273</v>
      </c>
      <c r="AW295" s="6">
        <f>Cal_Energy!AW294+IFERROR(VLOOKUP(Cal_Energy_Switching!AW$4,Switching!$B$35:$E$44,2,0)/12,0)-IFERROR(VLOOKUP(Cal_Energy_Switching!AW$4,Switching!$B$23:$E$31,2,0)/12,0)</f>
        <v>22902.316484187224</v>
      </c>
      <c r="AX295" s="6">
        <f>Cal_Energy!AX294+IFERROR(VLOOKUP(Cal_Energy_Switching!AX$4,Switching!$B$35:$E$44,2,0)/12,0)-IFERROR(VLOOKUP(Cal_Energy_Switching!AX$4,Switching!$B$23:$E$31,2,0)/12,0)</f>
        <v>176894.10502961109</v>
      </c>
      <c r="AY295" s="6">
        <f>Cal_Energy!AY294+IFERROR(VLOOKUP(Cal_Energy_Switching!AY$4,Switching!$B$35:$E$44,2,0)/12,0)-IFERROR(VLOOKUP(Cal_Energy_Switching!AY$4,Switching!$B$23:$E$31,2,0)/12,0)</f>
        <v>27270.35687232573</v>
      </c>
      <c r="AZ295" s="6">
        <f>Cal_Energy!AZ294+IFERROR(VLOOKUP(Cal_Energy_Switching!AZ$4,Switching!$B$35:$E$44,2,0)/12,0)-IFERROR(VLOOKUP(Cal_Energy_Switching!AZ$4,Switching!$B$23:$E$31,2,0)/12,0)</f>
        <v>10824.2</v>
      </c>
      <c r="BA295" s="6">
        <f>Cal_Energy!BA294+IFERROR(VLOOKUP(Cal_Energy_Switching!BA$4,Switching!$B$35:$E$44,2,0)/12,0)-IFERROR(VLOOKUP(Cal_Energy_Switching!BA$4,Switching!$B$23:$E$31,2,0)/12,0)</f>
        <v>5119.5</v>
      </c>
      <c r="BB295" s="7">
        <f t="shared" si="24"/>
        <v>3528467.6146884165</v>
      </c>
    </row>
    <row r="296" spans="1:54" x14ac:dyDescent="0.25">
      <c r="A296">
        <v>2038</v>
      </c>
      <c r="B296">
        <v>9</v>
      </c>
      <c r="C296" t="s">
        <v>402</v>
      </c>
      <c r="D296" s="6">
        <f>Cal_Energy!D295+IFERROR(VLOOKUP(Cal_Energy_Switching!D$4,Switching!$B$35:$E$44,2,0)/12,0)-IFERROR(VLOOKUP(Cal_Energy_Switching!D$4,Switching!$B$23:$E$31,2,0)/12,0)</f>
        <v>520631.82697406673</v>
      </c>
      <c r="E296" s="35">
        <f t="shared" si="23"/>
        <v>194056.42998184753</v>
      </c>
      <c r="F296" s="1">
        <f>Cal_Energy!F295+IFERROR(VLOOKUP(Cal_Energy_Switching!F$4,Switching!$B$35:$E$44,2,0)/12,0)-IFERROR(VLOOKUP(Cal_Energy_Switching!F$4,Switching!$B$23:$E$31,2,0)/12,0)</f>
        <v>78572.939942739031</v>
      </c>
      <c r="G296" s="1">
        <f>Cal_Energy!G295+IFERROR(VLOOKUP(Cal_Energy_Switching!G$4,Switching!$B$35:$E$44,2,0)/12,0)-IFERROR(VLOOKUP(Cal_Energy_Switching!G$4,Switching!$B$23:$E$31,2,0)/12,0)</f>
        <v>115483.4900391085</v>
      </c>
      <c r="H296" s="35">
        <f t="shared" si="20"/>
        <v>12007.15686146087</v>
      </c>
      <c r="I296" s="1">
        <f>Cal_Energy!I295+IFERROR(VLOOKUP(Cal_Energy_Switching!I$4,Switching!$B$35:$E$44,2,0)/12,0)-IFERROR(VLOOKUP(Cal_Energy_Switching!I$4,Switching!$B$23:$E$31,2,0)/12,0)</f>
        <v>614.6636914708954</v>
      </c>
      <c r="J296" s="1">
        <f>Cal_Energy!J295+IFERROR(VLOOKUP(Cal_Energy_Switching!J$4,Switching!$B$35:$E$44,2,0)/12,0)-IFERROR(VLOOKUP(Cal_Energy_Switching!J$4,Switching!$B$23:$E$31,2,0)/12,0)</f>
        <v>11392.493169989973</v>
      </c>
      <c r="K296" s="6">
        <f>Cal_Energy!K295+IFERROR(VLOOKUP(Cal_Energy_Switching!K$4,Switching!$B$35:$E$44,2,0)/12,0)-IFERROR(VLOOKUP(Cal_Energy_Switching!K$4,Switching!$B$23:$E$31,2,0)/12,0)</f>
        <v>256879.72373231803</v>
      </c>
      <c r="L296" s="6">
        <f>Cal_Energy!L295+IFERROR(VLOOKUP(Cal_Energy_Switching!L$4,Switching!$B$35:$E$44,2,0)/12,0)-IFERROR(VLOOKUP(Cal_Energy_Switching!L$4,Switching!$B$23:$E$31,2,0)/12,0)</f>
        <v>20298.420810812546</v>
      </c>
      <c r="M296" s="6">
        <f>Cal_Energy!M295+IFERROR(VLOOKUP(Cal_Energy_Switching!M$4,Switching!$B$35:$E$44,2,0)/12,0)-IFERROR(VLOOKUP(Cal_Energy_Switching!M$4,Switching!$B$23:$E$31,2,0)/12,0)</f>
        <v>186669.24930352563</v>
      </c>
      <c r="N296" s="6">
        <f>Cal_Energy!N295+IFERROR(VLOOKUP(Cal_Energy_Switching!N$4,Switching!$B$35:$E$44,2,0)/12,0)-IFERROR(VLOOKUP(Cal_Energy_Switching!N$4,Switching!$B$23:$E$31,2,0)/12,0)</f>
        <v>107421.30768327588</v>
      </c>
      <c r="O296" s="6">
        <f>Cal_Energy!O295+IFERROR(VLOOKUP(Cal_Energy_Switching!O$4,Switching!$B$35:$E$44,2,0)/12,0)-IFERROR(VLOOKUP(Cal_Energy_Switching!O$4,Switching!$B$23:$E$31,2,0)/12,0)</f>
        <v>145187.24413303635</v>
      </c>
      <c r="P296" s="6">
        <f>Cal_Energy!P295+IFERROR(VLOOKUP(Cal_Energy_Switching!P$4,Switching!$B$35:$E$44,2,0)/12,0)-IFERROR(VLOOKUP(Cal_Energy_Switching!P$4,Switching!$B$23:$E$31,2,0)/12,0)</f>
        <v>0</v>
      </c>
      <c r="Q296" s="6">
        <f>Cal_Energy!Q295+IFERROR(VLOOKUP(Cal_Energy_Switching!Q$4,Switching!$B$35:$E$44,2,0)/12,0)-IFERROR(VLOOKUP(Cal_Energy_Switching!Q$4,Switching!$B$23:$E$31,2,0)/12,0)</f>
        <v>23831.147961600349</v>
      </c>
      <c r="R296" s="6">
        <f>Cal_Energy!R295+IFERROR(VLOOKUP(Cal_Energy_Switching!R$4,Switching!$B$35:$E$44,2,0)/12,0)-IFERROR(VLOOKUP(Cal_Energy_Switching!R$4,Switching!$B$23:$E$31,2,0)/12,0)</f>
        <v>18777.279505265135</v>
      </c>
      <c r="S296" s="6">
        <f>Cal_Energy!S295+IFERROR(VLOOKUP(Cal_Energy_Switching!S$4,Switching!$B$35:$E$44,2,0)/12,0)-IFERROR(VLOOKUP(Cal_Energy_Switching!S$4,Switching!$B$23:$E$31,2,0)/12,0)</f>
        <v>109326.12282160988</v>
      </c>
      <c r="T296" s="6">
        <f>Cal_Energy!T295+IFERROR(VLOOKUP(Cal_Energy_Switching!T$4,Switching!$B$35:$E$44,2,0)/12,0)-IFERROR(VLOOKUP(Cal_Energy_Switching!T$4,Switching!$B$23:$E$31,2,0)/12,0)</f>
        <v>12.7198156277436</v>
      </c>
      <c r="U296" s="6">
        <f>Cal_Energy!U295+IFERROR(VLOOKUP(Cal_Energy_Switching!U$4,Switching!$B$35:$E$44,2,0)/12,0)-IFERROR(VLOOKUP(Cal_Energy_Switching!U$4,Switching!$B$23:$E$31,2,0)/12,0)</f>
        <v>91.815225903704174</v>
      </c>
      <c r="V296" s="6">
        <f>Cal_Energy!V295+IFERROR(VLOOKUP(Cal_Energy_Switching!V$4,Switching!$B$35:$E$44,2,0)/12,0)-IFERROR(VLOOKUP(Cal_Energy_Switching!V$4,Switching!$B$23:$E$31,2,0)/12,0)</f>
        <v>45641.535759228333</v>
      </c>
      <c r="W296" s="6">
        <f>Cal_Energy!W295+IFERROR(VLOOKUP(Cal_Energy_Switching!W$4,Switching!$B$35:$E$44,2,0)/12,0)-IFERROR(VLOOKUP(Cal_Energy_Switching!W$4,Switching!$B$23:$E$31,2,0)/12,0)</f>
        <v>8608.3790352522174</v>
      </c>
      <c r="X296" s="6">
        <f>Cal_Energy!X295+IFERROR(VLOOKUP(Cal_Energy_Switching!X$4,Switching!$B$35:$E$44,2,0)/12,0)-IFERROR(VLOOKUP(Cal_Energy_Switching!X$4,Switching!$B$23:$E$31,2,0)/12,0)</f>
        <v>32042.167665717359</v>
      </c>
      <c r="Y296" s="35">
        <f t="shared" si="21"/>
        <v>6926.3013027551142</v>
      </c>
      <c r="Z296" s="1">
        <f>Cal_Energy!Z295+IFERROR(VLOOKUP(Cal_Energy_Switching!Z$4,Switching!$B$35:$E$44,2,0)/12,0)-IFERROR(VLOOKUP(Cal_Energy_Switching!Z$4,Switching!$B$23:$E$31,2,0)/12,0)</f>
        <v>3598.0705261713811</v>
      </c>
      <c r="AA296" s="1">
        <f>Cal_Energy!AA295+IFERROR(VLOOKUP(Cal_Energy_Switching!AA$4,Switching!$B$35:$E$44,2,0)/12,0)-IFERROR(VLOOKUP(Cal_Energy_Switching!AA$4,Switching!$B$23:$E$31,2,0)/12,0)</f>
        <v>3328.2307765837331</v>
      </c>
      <c r="AB296" s="6">
        <f>Cal_Energy!AB295+IFERROR(VLOOKUP(Cal_Energy_Switching!AB$4,Switching!$B$35:$E$44,2,0)/12,0)-IFERROR(VLOOKUP(Cal_Energy_Switching!AB$4,Switching!$B$23:$E$31,2,0)/12,0)</f>
        <v>66.529014397768123</v>
      </c>
      <c r="AC296" s="6">
        <f>Cal_Energy!AC295+IFERROR(VLOOKUP(Cal_Energy_Switching!AC$4,Switching!$B$35:$E$44,2,0)/12,0)-IFERROR(VLOOKUP(Cal_Energy_Switching!AC$4,Switching!$B$23:$E$31,2,0)/12,0)</f>
        <v>1018.715316697714</v>
      </c>
      <c r="AD296" s="6">
        <f>Cal_Energy!AD295+IFERROR(VLOOKUP(Cal_Energy_Switching!AD$4,Switching!$B$35:$E$44,2,0)/12,0)-IFERROR(VLOOKUP(Cal_Energy_Switching!AD$4,Switching!$B$23:$E$31,2,0)/12,0)</f>
        <v>475.45148468646551</v>
      </c>
      <c r="AE296" s="6">
        <f>Cal_Energy!AE295+IFERROR(VLOOKUP(Cal_Energy_Switching!AE$4,Switching!$B$35:$E$44,2,0)/12,0)-IFERROR(VLOOKUP(Cal_Energy_Switching!AE$4,Switching!$B$23:$E$31,2,0)/12,0)</f>
        <v>2960.7498052830852</v>
      </c>
      <c r="AF296" s="6">
        <f>Cal_Energy!AF295+IFERROR(VLOOKUP(Cal_Energy_Switching!AF$4,Switching!$B$35:$E$44,2,0)/12,0)-IFERROR(VLOOKUP(Cal_Energy_Switching!AF$4,Switching!$B$23:$E$31,2,0)/12,0)</f>
        <v>8573.5443718349361</v>
      </c>
      <c r="AG296" s="6">
        <f>Cal_Energy!AG295+IFERROR(VLOOKUP(Cal_Energy_Switching!AG$4,Switching!$B$35:$E$44,2,0)/12,0)-IFERROR(VLOOKUP(Cal_Energy_Switching!AG$4,Switching!$B$23:$E$31,2,0)/12,0)</f>
        <v>4995.7399641937318</v>
      </c>
      <c r="AH296" s="6">
        <f>Cal_Energy!AH295+IFERROR(VLOOKUP(Cal_Energy_Switching!AH$4,Switching!$B$35:$E$44,2,0)/12,0)-IFERROR(VLOOKUP(Cal_Energy_Switching!AH$4,Switching!$B$23:$E$31,2,0)/12,0)</f>
        <v>1474.6583842745549</v>
      </c>
      <c r="AI296" s="6">
        <f>Cal_Energy!AI295+IFERROR(VLOOKUP(Cal_Energy_Switching!AI$4,Switching!$B$35:$E$44,2,0)/12,0)-IFERROR(VLOOKUP(Cal_Energy_Switching!AI$4,Switching!$B$23:$E$31,2,0)/12,0)</f>
        <v>2857.8481239449734</v>
      </c>
      <c r="AJ296" s="6">
        <f>Cal_Energy!AJ295+IFERROR(VLOOKUP(Cal_Energy_Switching!AJ$4,Switching!$B$35:$E$44,2,0)/12,0)-IFERROR(VLOOKUP(Cal_Energy_Switching!AJ$4,Switching!$B$23:$E$31,2,0)/12,0)</f>
        <v>500133.92661349667</v>
      </c>
      <c r="AK296" s="35">
        <f t="shared" si="22"/>
        <v>125181.71393629836</v>
      </c>
      <c r="AL296" s="1">
        <f>Cal_Energy!AL295+IFERROR(VLOOKUP(Cal_Energy_Switching!AL$4,Switching!$B$35:$E$44,2,0)/12,0)-IFERROR(VLOOKUP(Cal_Energy_Switching!AL$4,Switching!$B$23:$E$31,2,0)/12,0)</f>
        <v>35232.094572163543</v>
      </c>
      <c r="AM296" s="1">
        <f>Cal_Energy!AM295+IFERROR(VLOOKUP(Cal_Energy_Switching!AM$4,Switching!$B$35:$E$44,2,0)/12,0)-IFERROR(VLOOKUP(Cal_Energy_Switching!AM$4,Switching!$B$23:$E$31,2,0)/12,0)</f>
        <v>89949.619364134807</v>
      </c>
      <c r="AN296" s="6">
        <f>Cal_Energy!AN295+IFERROR(VLOOKUP(Cal_Energy_Switching!AN$4,Switching!$B$35:$E$44,2,0)/12,0)-IFERROR(VLOOKUP(Cal_Energy_Switching!AN$4,Switching!$B$23:$E$31,2,0)/12,0)</f>
        <v>236.82824720346832</v>
      </c>
      <c r="AO296" s="6">
        <f>Cal_Energy!AO295+IFERROR(VLOOKUP(Cal_Energy_Switching!AO$4,Switching!$B$35:$E$44,2,0)/12,0)-IFERROR(VLOOKUP(Cal_Energy_Switching!AO$4,Switching!$B$23:$E$31,2,0)/12,0)</f>
        <v>222.14373728099014</v>
      </c>
      <c r="AP296" s="6">
        <f>Cal_Energy!AP295+IFERROR(VLOOKUP(Cal_Energy_Switching!AP$4,Switching!$B$35:$E$44,2,0)/12,0)-IFERROR(VLOOKUP(Cal_Energy_Switching!AP$4,Switching!$B$23:$E$31,2,0)/12,0)</f>
        <v>7027.8354159821502</v>
      </c>
      <c r="AQ296" s="6">
        <f>Cal_Energy!AQ295+IFERROR(VLOOKUP(Cal_Energy_Switching!AQ$4,Switching!$B$35:$E$44,2,0)/12,0)-IFERROR(VLOOKUP(Cal_Energy_Switching!AQ$4,Switching!$B$23:$E$31,2,0)/12,0)</f>
        <v>72250.112979423866</v>
      </c>
      <c r="AR296" s="6">
        <f>Cal_Energy!AR295+IFERROR(VLOOKUP(Cal_Energy_Switching!AR$4,Switching!$B$35:$E$44,2,0)/12,0)-IFERROR(VLOOKUP(Cal_Energy_Switching!AR$4,Switching!$B$23:$E$31,2,0)/12,0)</f>
        <v>12852.663680557287</v>
      </c>
      <c r="AS296" s="6">
        <f>Cal_Energy!AS295+IFERROR(VLOOKUP(Cal_Energy_Switching!AS$4,Switching!$B$35:$E$44,2,0)/12,0)-IFERROR(VLOOKUP(Cal_Energy_Switching!AS$4,Switching!$B$23:$E$31,2,0)/12,0)</f>
        <v>163407.23870682181</v>
      </c>
      <c r="AT296" s="6">
        <f>Cal_Energy!AT295+IFERROR(VLOOKUP(Cal_Energy_Switching!AT$4,Switching!$B$35:$E$44,2,0)/12,0)-IFERROR(VLOOKUP(Cal_Energy_Switching!AT$4,Switching!$B$23:$E$31,2,0)/12,0)</f>
        <v>31935.215254633673</v>
      </c>
      <c r="AU296" s="6">
        <f>Cal_Energy!AU295+IFERROR(VLOOKUP(Cal_Energy_Switching!AU$4,Switching!$B$35:$E$44,2,0)/12,0)-IFERROR(VLOOKUP(Cal_Energy_Switching!AU$4,Switching!$B$23:$E$31,2,0)/12,0)</f>
        <v>76947.853783602492</v>
      </c>
      <c r="AV296" s="6">
        <f>Cal_Energy!AV295+IFERROR(VLOOKUP(Cal_Energy_Switching!AV$4,Switching!$B$35:$E$44,2,0)/12,0)-IFERROR(VLOOKUP(Cal_Energy_Switching!AV$4,Switching!$B$23:$E$31,2,0)/12,0)</f>
        <v>1154.2590365497392</v>
      </c>
      <c r="AW296" s="6">
        <f>Cal_Energy!AW295+IFERROR(VLOOKUP(Cal_Energy_Switching!AW$4,Switching!$B$35:$E$44,2,0)/12,0)-IFERROR(VLOOKUP(Cal_Energy_Switching!AW$4,Switching!$B$23:$E$31,2,0)/12,0)</f>
        <v>19619.355834764061</v>
      </c>
      <c r="AX296" s="6">
        <f>Cal_Energy!AX295+IFERROR(VLOOKUP(Cal_Energy_Switching!AX$4,Switching!$B$35:$E$44,2,0)/12,0)-IFERROR(VLOOKUP(Cal_Energy_Switching!AX$4,Switching!$B$23:$E$31,2,0)/12,0)</f>
        <v>145551.07370047164</v>
      </c>
      <c r="AY296" s="6">
        <f>Cal_Energy!AY295+IFERROR(VLOOKUP(Cal_Energy_Switching!AY$4,Switching!$B$35:$E$44,2,0)/12,0)-IFERROR(VLOOKUP(Cal_Energy_Switching!AY$4,Switching!$B$23:$E$31,2,0)/12,0)</f>
        <v>23816.543387673864</v>
      </c>
      <c r="AZ296" s="6">
        <f>Cal_Energy!AZ295+IFERROR(VLOOKUP(Cal_Energy_Switching!AZ$4,Switching!$B$35:$E$44,2,0)/12,0)-IFERROR(VLOOKUP(Cal_Energy_Switching!AZ$4,Switching!$B$23:$E$31,2,0)/12,0)</f>
        <v>8540</v>
      </c>
      <c r="BA296" s="6">
        <f>Cal_Energy!BA295+IFERROR(VLOOKUP(Cal_Energy_Switching!BA$4,Switching!$B$35:$E$44,2,0)/12,0)-IFERROR(VLOOKUP(Cal_Energy_Switching!BA$4,Switching!$B$23:$E$31,2,0)/12,0)</f>
        <v>5318.1</v>
      </c>
      <c r="BB296" s="7">
        <f t="shared" si="24"/>
        <v>2905026.9293533769</v>
      </c>
    </row>
    <row r="297" spans="1:54" x14ac:dyDescent="0.25">
      <c r="A297">
        <v>2038</v>
      </c>
      <c r="B297">
        <v>10</v>
      </c>
      <c r="C297" t="s">
        <v>403</v>
      </c>
      <c r="D297" s="6">
        <f>Cal_Energy!D296+IFERROR(VLOOKUP(Cal_Energy_Switching!D$4,Switching!$B$35:$E$44,2,0)/12,0)-IFERROR(VLOOKUP(Cal_Energy_Switching!D$4,Switching!$B$23:$E$31,2,0)/12,0)</f>
        <v>422354.10796038248</v>
      </c>
      <c r="E297" s="35">
        <f t="shared" si="23"/>
        <v>181740.04571914815</v>
      </c>
      <c r="F297" s="1">
        <f>Cal_Energy!F296+IFERROR(VLOOKUP(Cal_Energy_Switching!F$4,Switching!$B$35:$E$44,2,0)/12,0)-IFERROR(VLOOKUP(Cal_Energy_Switching!F$4,Switching!$B$23:$E$31,2,0)/12,0)</f>
        <v>73646.386237659273</v>
      </c>
      <c r="G297" s="1">
        <f>Cal_Energy!G296+IFERROR(VLOOKUP(Cal_Energy_Switching!G$4,Switching!$B$35:$E$44,2,0)/12,0)-IFERROR(VLOOKUP(Cal_Energy_Switching!G$4,Switching!$B$23:$E$31,2,0)/12,0)</f>
        <v>108093.65948148888</v>
      </c>
      <c r="H297" s="35">
        <f t="shared" si="20"/>
        <v>13004.256472512194</v>
      </c>
      <c r="I297" s="1">
        <f>Cal_Energy!I296+IFERROR(VLOOKUP(Cal_Energy_Switching!I$4,Switching!$B$35:$E$44,2,0)/12,0)-IFERROR(VLOOKUP(Cal_Energy_Switching!I$4,Switching!$B$23:$E$31,2,0)/12,0)</f>
        <v>665.70665982422418</v>
      </c>
      <c r="J297" s="1">
        <f>Cal_Energy!J296+IFERROR(VLOOKUP(Cal_Energy_Switching!J$4,Switching!$B$35:$E$44,2,0)/12,0)-IFERROR(VLOOKUP(Cal_Energy_Switching!J$4,Switching!$B$23:$E$31,2,0)/12,0)</f>
        <v>12338.54981268797</v>
      </c>
      <c r="K297" s="6">
        <f>Cal_Energy!K296+IFERROR(VLOOKUP(Cal_Energy_Switching!K$4,Switching!$B$35:$E$44,2,0)/12,0)-IFERROR(VLOOKUP(Cal_Energy_Switching!K$4,Switching!$B$23:$E$31,2,0)/12,0)</f>
        <v>268181.33444845484</v>
      </c>
      <c r="L297" s="6">
        <f>Cal_Energy!L296+IFERROR(VLOOKUP(Cal_Energy_Switching!L$4,Switching!$B$35:$E$44,2,0)/12,0)-IFERROR(VLOOKUP(Cal_Energy_Switching!L$4,Switching!$B$23:$E$31,2,0)/12,0)</f>
        <v>21476.005983216877</v>
      </c>
      <c r="M297" s="6">
        <f>Cal_Energy!M296+IFERROR(VLOOKUP(Cal_Energy_Switching!M$4,Switching!$B$35:$E$44,2,0)/12,0)-IFERROR(VLOOKUP(Cal_Energy_Switching!M$4,Switching!$B$23:$E$31,2,0)/12,0)</f>
        <v>180328.8710651476</v>
      </c>
      <c r="N297" s="6">
        <f>Cal_Energy!N296+IFERROR(VLOOKUP(Cal_Energy_Switching!N$4,Switching!$B$35:$E$44,2,0)/12,0)-IFERROR(VLOOKUP(Cal_Energy_Switching!N$4,Switching!$B$23:$E$31,2,0)/12,0)</f>
        <v>111862.84507624386</v>
      </c>
      <c r="O297" s="6">
        <f>Cal_Energy!O296+IFERROR(VLOOKUP(Cal_Energy_Switching!O$4,Switching!$B$35:$E$44,2,0)/12,0)-IFERROR(VLOOKUP(Cal_Energy_Switching!O$4,Switching!$B$23:$E$31,2,0)/12,0)</f>
        <v>140960.29643626694</v>
      </c>
      <c r="P297" s="6">
        <f>Cal_Energy!P296+IFERROR(VLOOKUP(Cal_Energy_Switching!P$4,Switching!$B$35:$E$44,2,0)/12,0)-IFERROR(VLOOKUP(Cal_Energy_Switching!P$4,Switching!$B$23:$E$31,2,0)/12,0)</f>
        <v>0</v>
      </c>
      <c r="Q297" s="6">
        <f>Cal_Energy!Q296+IFERROR(VLOOKUP(Cal_Energy_Switching!Q$4,Switching!$B$35:$E$44,2,0)/12,0)-IFERROR(VLOOKUP(Cal_Energy_Switching!Q$4,Switching!$B$23:$E$31,2,0)/12,0)</f>
        <v>21769.543361397238</v>
      </c>
      <c r="R297" s="6">
        <f>Cal_Energy!R296+IFERROR(VLOOKUP(Cal_Energy_Switching!R$4,Switching!$B$35:$E$44,2,0)/12,0)-IFERROR(VLOOKUP(Cal_Energy_Switching!R$4,Switching!$B$23:$E$31,2,0)/12,0)</f>
        <v>18019.588730646985</v>
      </c>
      <c r="S297" s="6">
        <f>Cal_Energy!S296+IFERROR(VLOOKUP(Cal_Energy_Switching!S$4,Switching!$B$35:$E$44,2,0)/12,0)-IFERROR(VLOOKUP(Cal_Energy_Switching!S$4,Switching!$B$23:$E$31,2,0)/12,0)</f>
        <v>116768.26974458317</v>
      </c>
      <c r="T297" s="6">
        <f>Cal_Energy!T296+IFERROR(VLOOKUP(Cal_Energy_Switching!T$4,Switching!$B$35:$E$44,2,0)/12,0)-IFERROR(VLOOKUP(Cal_Energy_Switching!T$4,Switching!$B$23:$E$31,2,0)/12,0)</f>
        <v>13.783534663111418</v>
      </c>
      <c r="U297" s="6">
        <f>Cal_Energy!U296+IFERROR(VLOOKUP(Cal_Energy_Switching!U$4,Switching!$B$35:$E$44,2,0)/12,0)-IFERROR(VLOOKUP(Cal_Energy_Switching!U$4,Switching!$B$23:$E$31,2,0)/12,0)</f>
        <v>95.70565133165664</v>
      </c>
      <c r="V297" s="6">
        <f>Cal_Energy!V296+IFERROR(VLOOKUP(Cal_Energy_Switching!V$4,Switching!$B$35:$E$44,2,0)/12,0)-IFERROR(VLOOKUP(Cal_Energy_Switching!V$4,Switching!$B$23:$E$31,2,0)/12,0)</f>
        <v>45507.52425543344</v>
      </c>
      <c r="W297" s="6">
        <f>Cal_Energy!W296+IFERROR(VLOOKUP(Cal_Energy_Switching!W$4,Switching!$B$35:$E$44,2,0)/12,0)-IFERROR(VLOOKUP(Cal_Energy_Switching!W$4,Switching!$B$23:$E$31,2,0)/12,0)</f>
        <v>10257.033089045533</v>
      </c>
      <c r="X297" s="6">
        <f>Cal_Energy!X296+IFERROR(VLOOKUP(Cal_Energy_Switching!X$4,Switching!$B$35:$E$44,2,0)/12,0)-IFERROR(VLOOKUP(Cal_Energy_Switching!X$4,Switching!$B$23:$E$31,2,0)/12,0)</f>
        <v>42158.824721215766</v>
      </c>
      <c r="Y297" s="35">
        <f t="shared" si="21"/>
        <v>6928.0214377155535</v>
      </c>
      <c r="Z297" s="1">
        <f>Cal_Energy!Z296+IFERROR(VLOOKUP(Cal_Energy_Switching!Z$4,Switching!$B$35:$E$44,2,0)/12,0)-IFERROR(VLOOKUP(Cal_Energy_Switching!Z$4,Switching!$B$23:$E$31,2,0)/12,0)</f>
        <v>3598.9641007693749</v>
      </c>
      <c r="AA297" s="1">
        <f>Cal_Energy!AA296+IFERROR(VLOOKUP(Cal_Energy_Switching!AA$4,Switching!$B$35:$E$44,2,0)/12,0)-IFERROR(VLOOKUP(Cal_Energy_Switching!AA$4,Switching!$B$23:$E$31,2,0)/12,0)</f>
        <v>3329.0573369461786</v>
      </c>
      <c r="AB297" s="6">
        <f>Cal_Energy!AB296+IFERROR(VLOOKUP(Cal_Energy_Switching!AB$4,Switching!$B$35:$E$44,2,0)/12,0)-IFERROR(VLOOKUP(Cal_Energy_Switching!AB$4,Switching!$B$23:$E$31,2,0)/12,0)</f>
        <v>68.707148491215378</v>
      </c>
      <c r="AC297" s="6">
        <f>Cal_Energy!AC296+IFERROR(VLOOKUP(Cal_Energy_Switching!AC$4,Switching!$B$35:$E$44,2,0)/12,0)-IFERROR(VLOOKUP(Cal_Energy_Switching!AC$4,Switching!$B$23:$E$31,2,0)/12,0)</f>
        <v>1214.0391044425035</v>
      </c>
      <c r="AD297" s="6">
        <f>Cal_Energy!AD296+IFERROR(VLOOKUP(Cal_Energy_Switching!AD$4,Switching!$B$35:$E$44,2,0)/12,0)-IFERROR(VLOOKUP(Cal_Energy_Switching!AD$4,Switching!$B$23:$E$31,2,0)/12,0)</f>
        <v>561.82061818175703</v>
      </c>
      <c r="AE297" s="6">
        <f>Cal_Energy!AE296+IFERROR(VLOOKUP(Cal_Energy_Switching!AE$4,Switching!$B$35:$E$44,2,0)/12,0)-IFERROR(VLOOKUP(Cal_Energy_Switching!AE$4,Switching!$B$23:$E$31,2,0)/12,0)</f>
        <v>3656.6513731236869</v>
      </c>
      <c r="AF297" s="6">
        <f>Cal_Energy!AF296+IFERROR(VLOOKUP(Cal_Energy_Switching!AF$4,Switching!$B$35:$E$44,2,0)/12,0)-IFERROR(VLOOKUP(Cal_Energy_Switching!AF$4,Switching!$B$23:$E$31,2,0)/12,0)</f>
        <v>8998.0178220272119</v>
      </c>
      <c r="AG297" s="6">
        <f>Cal_Energy!AG296+IFERROR(VLOOKUP(Cal_Energy_Switching!AG$4,Switching!$B$35:$E$44,2,0)/12,0)-IFERROR(VLOOKUP(Cal_Energy_Switching!AG$4,Switching!$B$23:$E$31,2,0)/12,0)</f>
        <v>6169.9503846091684</v>
      </c>
      <c r="AH297" s="6">
        <f>Cal_Energy!AH296+IFERROR(VLOOKUP(Cal_Energy_Switching!AH$4,Switching!$B$35:$E$44,2,0)/12,0)-IFERROR(VLOOKUP(Cal_Energy_Switching!AH$4,Switching!$B$23:$E$31,2,0)/12,0)</f>
        <v>1821.265544330699</v>
      </c>
      <c r="AI297" s="6">
        <f>Cal_Energy!AI296+IFERROR(VLOOKUP(Cal_Energy_Switching!AI$4,Switching!$B$35:$E$44,2,0)/12,0)-IFERROR(VLOOKUP(Cal_Energy_Switching!AI$4,Switching!$B$23:$E$31,2,0)/12,0)</f>
        <v>2999.3392740090649</v>
      </c>
      <c r="AJ297" s="6">
        <f>Cal_Energy!AJ296+IFERROR(VLOOKUP(Cal_Energy_Switching!AJ$4,Switching!$B$35:$E$44,2,0)/12,0)-IFERROR(VLOOKUP(Cal_Energy_Switching!AJ$4,Switching!$B$23:$E$31,2,0)/12,0)</f>
        <v>354175.71013516112</v>
      </c>
      <c r="AK297" s="35">
        <f t="shared" si="22"/>
        <v>115031.67632883447</v>
      </c>
      <c r="AL297" s="1">
        <f>Cal_Energy!AL296+IFERROR(VLOOKUP(Cal_Energy_Switching!AL$4,Switching!$B$35:$E$44,2,0)/12,0)-IFERROR(VLOOKUP(Cal_Energy_Switching!AL$4,Switching!$B$23:$E$31,2,0)/12,0)</f>
        <v>32390.084042073657</v>
      </c>
      <c r="AM297" s="1">
        <f>Cal_Energy!AM296+IFERROR(VLOOKUP(Cal_Energy_Switching!AM$4,Switching!$B$35:$E$44,2,0)/12,0)-IFERROR(VLOOKUP(Cal_Energy_Switching!AM$4,Switching!$B$23:$E$31,2,0)/12,0)</f>
        <v>82641.592286760817</v>
      </c>
      <c r="AN297" s="6">
        <f>Cal_Energy!AN296+IFERROR(VLOOKUP(Cal_Energy_Switching!AN$4,Switching!$B$35:$E$44,2,0)/12,0)-IFERROR(VLOOKUP(Cal_Energy_Switching!AN$4,Switching!$B$23:$E$31,2,0)/12,0)</f>
        <v>275.97382335500771</v>
      </c>
      <c r="AO297" s="6">
        <f>Cal_Energy!AO296+IFERROR(VLOOKUP(Cal_Energy_Switching!AO$4,Switching!$B$35:$E$44,2,0)/12,0)-IFERROR(VLOOKUP(Cal_Energy_Switching!AO$4,Switching!$B$23:$E$31,2,0)/12,0)</f>
        <v>252.63836806211071</v>
      </c>
      <c r="AP297" s="6">
        <f>Cal_Energy!AP296+IFERROR(VLOOKUP(Cal_Energy_Switching!AP$4,Switching!$B$35:$E$44,2,0)/12,0)-IFERROR(VLOOKUP(Cal_Energy_Switching!AP$4,Switching!$B$23:$E$31,2,0)/12,0)</f>
        <v>8389.5253662487703</v>
      </c>
      <c r="AQ297" s="6">
        <f>Cal_Energy!AQ296+IFERROR(VLOOKUP(Cal_Energy_Switching!AQ$4,Switching!$B$35:$E$44,2,0)/12,0)-IFERROR(VLOOKUP(Cal_Energy_Switching!AQ$4,Switching!$B$23:$E$31,2,0)/12,0)</f>
        <v>78653.821088003519</v>
      </c>
      <c r="AR297" s="6">
        <f>Cal_Energy!AR296+IFERROR(VLOOKUP(Cal_Energy_Switching!AR$4,Switching!$B$35:$E$44,2,0)/12,0)-IFERROR(VLOOKUP(Cal_Energy_Switching!AR$4,Switching!$B$23:$E$31,2,0)/12,0)</f>
        <v>12003.213932508412</v>
      </c>
      <c r="AS297" s="6">
        <f>Cal_Energy!AS296+IFERROR(VLOOKUP(Cal_Energy_Switching!AS$4,Switching!$B$35:$E$44,2,0)/12,0)-IFERROR(VLOOKUP(Cal_Energy_Switching!AS$4,Switching!$B$23:$E$31,2,0)/12,0)</f>
        <v>158865.48994386208</v>
      </c>
      <c r="AT297" s="6">
        <f>Cal_Energy!AT296+IFERROR(VLOOKUP(Cal_Energy_Switching!AT$4,Switching!$B$35:$E$44,2,0)/12,0)-IFERROR(VLOOKUP(Cal_Energy_Switching!AT$4,Switching!$B$23:$E$31,2,0)/12,0)</f>
        <v>29953.16584251964</v>
      </c>
      <c r="AU297" s="6">
        <f>Cal_Energy!AU296+IFERROR(VLOOKUP(Cal_Energy_Switching!AU$4,Switching!$B$35:$E$44,2,0)/12,0)-IFERROR(VLOOKUP(Cal_Energy_Switching!AU$4,Switching!$B$23:$E$31,2,0)/12,0)</f>
        <v>74810.560248092006</v>
      </c>
      <c r="AV297" s="6">
        <f>Cal_Energy!AV296+IFERROR(VLOOKUP(Cal_Energy_Switching!AV$4,Switching!$B$35:$E$44,2,0)/12,0)-IFERROR(VLOOKUP(Cal_Energy_Switching!AV$4,Switching!$B$23:$E$31,2,0)/12,0)</f>
        <v>1206.5234612867987</v>
      </c>
      <c r="AW297" s="6">
        <f>Cal_Energy!AW296+IFERROR(VLOOKUP(Cal_Energy_Switching!AW$4,Switching!$B$35:$E$44,2,0)/12,0)-IFERROR(VLOOKUP(Cal_Energy_Switching!AW$4,Switching!$B$23:$E$31,2,0)/12,0)</f>
        <v>19824.903381147127</v>
      </c>
      <c r="AX297" s="6">
        <f>Cal_Energy!AX296+IFERROR(VLOOKUP(Cal_Energy_Switching!AX$4,Switching!$B$35:$E$44,2,0)/12,0)-IFERROR(VLOOKUP(Cal_Energy_Switching!AX$4,Switching!$B$23:$E$31,2,0)/12,0)</f>
        <v>152141.57279637258</v>
      </c>
      <c r="AY297" s="6">
        <f>Cal_Energy!AY296+IFERROR(VLOOKUP(Cal_Energy_Switching!AY$4,Switching!$B$35:$E$44,2,0)/12,0)-IFERROR(VLOOKUP(Cal_Energy_Switching!AY$4,Switching!$B$23:$E$31,2,0)/12,0)</f>
        <v>24032.788101895367</v>
      </c>
      <c r="AZ297" s="6">
        <f>Cal_Energy!AZ296+IFERROR(VLOOKUP(Cal_Energy_Switching!AZ$4,Switching!$B$35:$E$44,2,0)/12,0)-IFERROR(VLOOKUP(Cal_Energy_Switching!AZ$4,Switching!$B$23:$E$31,2,0)/12,0)</f>
        <v>7093.2</v>
      </c>
      <c r="BA297" s="6">
        <f>Cal_Energy!BA296+IFERROR(VLOOKUP(Cal_Energy_Switching!BA$4,Switching!$B$35:$E$44,2,0)/12,0)-IFERROR(VLOOKUP(Cal_Energy_Switching!BA$4,Switching!$B$23:$E$31,2,0)/12,0)</f>
        <v>4450.8</v>
      </c>
      <c r="BB297" s="7">
        <f t="shared" si="24"/>
        <v>2668077.4117739694</v>
      </c>
    </row>
    <row r="298" spans="1:54" x14ac:dyDescent="0.25">
      <c r="A298">
        <v>2038</v>
      </c>
      <c r="B298">
        <v>11</v>
      </c>
      <c r="C298" t="s">
        <v>404</v>
      </c>
      <c r="D298" s="6">
        <f>Cal_Energy!D297+IFERROR(VLOOKUP(Cal_Energy_Switching!D$4,Switching!$B$35:$E$44,2,0)/12,0)-IFERROR(VLOOKUP(Cal_Energy_Switching!D$4,Switching!$B$23:$E$31,2,0)/12,0)</f>
        <v>466467.26767978055</v>
      </c>
      <c r="E298" s="35">
        <f t="shared" si="23"/>
        <v>178832.486337401</v>
      </c>
      <c r="F298" s="1">
        <f>Cal_Energy!F297+IFERROR(VLOOKUP(Cal_Energy_Switching!F$4,Switching!$B$35:$E$44,2,0)/12,0)-IFERROR(VLOOKUP(Cal_Energy_Switching!F$4,Switching!$B$23:$E$31,2,0)/12,0)</f>
        <v>72483.362484960409</v>
      </c>
      <c r="G298" s="1">
        <f>Cal_Energy!G297+IFERROR(VLOOKUP(Cal_Energy_Switching!G$4,Switching!$B$35:$E$44,2,0)/12,0)-IFERROR(VLOOKUP(Cal_Energy_Switching!G$4,Switching!$B$23:$E$31,2,0)/12,0)</f>
        <v>106349.12385244059</v>
      </c>
      <c r="H298" s="35">
        <f t="shared" si="20"/>
        <v>14874.536610270834</v>
      </c>
      <c r="I298" s="1">
        <f>Cal_Energy!I297+IFERROR(VLOOKUP(Cal_Energy_Switching!I$4,Switching!$B$35:$E$44,2,0)/12,0)-IFERROR(VLOOKUP(Cal_Energy_Switching!I$4,Switching!$B$23:$E$31,2,0)/12,0)</f>
        <v>761.44899973228746</v>
      </c>
      <c r="J298" s="1">
        <f>Cal_Energy!J297+IFERROR(VLOOKUP(Cal_Energy_Switching!J$4,Switching!$B$35:$E$44,2,0)/12,0)-IFERROR(VLOOKUP(Cal_Energy_Switching!J$4,Switching!$B$23:$E$31,2,0)/12,0)</f>
        <v>14113.087610538547</v>
      </c>
      <c r="K298" s="6">
        <f>Cal_Energy!K297+IFERROR(VLOOKUP(Cal_Energy_Switching!K$4,Switching!$B$35:$E$44,2,0)/12,0)-IFERROR(VLOOKUP(Cal_Energy_Switching!K$4,Switching!$B$23:$E$31,2,0)/12,0)</f>
        <v>278859.89926913957</v>
      </c>
      <c r="L298" s="6">
        <f>Cal_Energy!L297+IFERROR(VLOOKUP(Cal_Energy_Switching!L$4,Switching!$B$35:$E$44,2,0)/12,0)-IFERROR(VLOOKUP(Cal_Energy_Switching!L$4,Switching!$B$23:$E$31,2,0)/12,0)</f>
        <v>22588.672125348461</v>
      </c>
      <c r="M298" s="6">
        <f>Cal_Energy!M297+IFERROR(VLOOKUP(Cal_Energy_Switching!M$4,Switching!$B$35:$E$44,2,0)/12,0)-IFERROR(VLOOKUP(Cal_Energy_Switching!M$4,Switching!$B$23:$E$31,2,0)/12,0)</f>
        <v>174545.72058826234</v>
      </c>
      <c r="N298" s="6">
        <f>Cal_Energy!N297+IFERROR(VLOOKUP(Cal_Energy_Switching!N$4,Switching!$B$35:$E$44,2,0)/12,0)-IFERROR(VLOOKUP(Cal_Energy_Switching!N$4,Switching!$B$23:$E$31,2,0)/12,0)</f>
        <v>116059.52519075025</v>
      </c>
      <c r="O298" s="6">
        <f>Cal_Energy!O297+IFERROR(VLOOKUP(Cal_Energy_Switching!O$4,Switching!$B$35:$E$44,2,0)/12,0)-IFERROR(VLOOKUP(Cal_Energy_Switching!O$4,Switching!$B$23:$E$31,2,0)/12,0)</f>
        <v>137104.83645118651</v>
      </c>
      <c r="P298" s="6">
        <f>Cal_Energy!P297+IFERROR(VLOOKUP(Cal_Energy_Switching!P$4,Switching!$B$35:$E$44,2,0)/12,0)-IFERROR(VLOOKUP(Cal_Energy_Switching!P$4,Switching!$B$23:$E$31,2,0)/12,0)</f>
        <v>0</v>
      </c>
      <c r="Q298" s="6">
        <f>Cal_Energy!Q297+IFERROR(VLOOKUP(Cal_Energy_Switching!Q$4,Switching!$B$35:$E$44,2,0)/12,0)-IFERROR(VLOOKUP(Cal_Energy_Switching!Q$4,Switching!$B$23:$E$31,2,0)/12,0)</f>
        <v>20832.836596918565</v>
      </c>
      <c r="R298" s="6">
        <f>Cal_Energy!R297+IFERROR(VLOOKUP(Cal_Energy_Switching!R$4,Switching!$B$35:$E$44,2,0)/12,0)-IFERROR(VLOOKUP(Cal_Energy_Switching!R$4,Switching!$B$23:$E$31,2,0)/12,0)</f>
        <v>19298.866604491064</v>
      </c>
      <c r="S298" s="6">
        <f>Cal_Energy!S297+IFERROR(VLOOKUP(Cal_Energy_Switching!S$4,Switching!$B$35:$E$44,2,0)/12,0)-IFERROR(VLOOKUP(Cal_Energy_Switching!S$4,Switching!$B$23:$E$31,2,0)/12,0)</f>
        <v>126635.95019345109</v>
      </c>
      <c r="T298" s="6">
        <f>Cal_Energy!T297+IFERROR(VLOOKUP(Cal_Energy_Switching!T$4,Switching!$B$35:$E$44,2,0)/12,0)-IFERROR(VLOOKUP(Cal_Energy_Switching!T$4,Switching!$B$23:$E$31,2,0)/12,0)</f>
        <v>16.225082886627867</v>
      </c>
      <c r="U298" s="6">
        <f>Cal_Energy!U297+IFERROR(VLOOKUP(Cal_Energy_Switching!U$4,Switching!$B$35:$E$44,2,0)/12,0)-IFERROR(VLOOKUP(Cal_Energy_Switching!U$4,Switching!$B$23:$E$31,2,0)/12,0)</f>
        <v>101.91471722213106</v>
      </c>
      <c r="V298" s="6">
        <f>Cal_Energy!V297+IFERROR(VLOOKUP(Cal_Energy_Switching!V$4,Switching!$B$35:$E$44,2,0)/12,0)-IFERROR(VLOOKUP(Cal_Energy_Switching!V$4,Switching!$B$23:$E$31,2,0)/12,0)</f>
        <v>44497.248263400274</v>
      </c>
      <c r="W298" s="6">
        <f>Cal_Energy!W297+IFERROR(VLOOKUP(Cal_Energy_Switching!W$4,Switching!$B$35:$E$44,2,0)/12,0)-IFERROR(VLOOKUP(Cal_Energy_Switching!W$4,Switching!$B$23:$E$31,2,0)/12,0)</f>
        <v>10598.995058068554</v>
      </c>
      <c r="X298" s="6">
        <f>Cal_Energy!X297+IFERROR(VLOOKUP(Cal_Energy_Switching!X$4,Switching!$B$35:$E$44,2,0)/12,0)-IFERROR(VLOOKUP(Cal_Energy_Switching!X$4,Switching!$B$23:$E$31,2,0)/12,0)</f>
        <v>41841.207416073084</v>
      </c>
      <c r="Y298" s="35">
        <f t="shared" si="21"/>
        <v>8024.2741080519409</v>
      </c>
      <c r="Z298" s="1">
        <f>Cal_Energy!Z297+IFERROR(VLOOKUP(Cal_Energy_Switching!Z$4,Switching!$B$35:$E$44,2,0)/12,0)-IFERROR(VLOOKUP(Cal_Energy_Switching!Z$4,Switching!$B$23:$E$31,2,0)/12,0)</f>
        <v>4168.4447297459174</v>
      </c>
      <c r="AA298" s="1">
        <f>Cal_Energy!AA297+IFERROR(VLOOKUP(Cal_Energy_Switching!AA$4,Switching!$B$35:$E$44,2,0)/12,0)-IFERROR(VLOOKUP(Cal_Energy_Switching!AA$4,Switching!$B$23:$E$31,2,0)/12,0)</f>
        <v>3855.829378306024</v>
      </c>
      <c r="AB298" s="6">
        <f>Cal_Energy!AB297+IFERROR(VLOOKUP(Cal_Energy_Switching!AB$4,Switching!$B$35:$E$44,2,0)/12,0)-IFERROR(VLOOKUP(Cal_Energy_Switching!AB$4,Switching!$B$23:$E$31,2,0)/12,0)</f>
        <v>70.985745757063455</v>
      </c>
      <c r="AC298" s="6">
        <f>Cal_Energy!AC297+IFERROR(VLOOKUP(Cal_Energy_Switching!AC$4,Switching!$B$35:$E$44,2,0)/12,0)-IFERROR(VLOOKUP(Cal_Energy_Switching!AC$4,Switching!$B$23:$E$31,2,0)/12,0)</f>
        <v>1517.3519057679964</v>
      </c>
      <c r="AD298" s="6">
        <f>Cal_Energy!AD297+IFERROR(VLOOKUP(Cal_Energy_Switching!AD$4,Switching!$B$35:$E$44,2,0)/12,0)-IFERROR(VLOOKUP(Cal_Energy_Switching!AD$4,Switching!$B$23:$E$31,2,0)/12,0)</f>
        <v>634.59631475518972</v>
      </c>
      <c r="AE298" s="6">
        <f>Cal_Energy!AE297+IFERROR(VLOOKUP(Cal_Energy_Switching!AE$4,Switching!$B$35:$E$44,2,0)/12,0)-IFERROR(VLOOKUP(Cal_Energy_Switching!AE$4,Switching!$B$23:$E$31,2,0)/12,0)</f>
        <v>3548.6178184796431</v>
      </c>
      <c r="AF298" s="6">
        <f>Cal_Energy!AF297+IFERROR(VLOOKUP(Cal_Energy_Switching!AF$4,Switching!$B$35:$E$44,2,0)/12,0)-IFERROR(VLOOKUP(Cal_Energy_Switching!AF$4,Switching!$B$23:$E$31,2,0)/12,0)</f>
        <v>9342.3032249863609</v>
      </c>
      <c r="AG298" s="6">
        <f>Cal_Energy!AG297+IFERROR(VLOOKUP(Cal_Energy_Switching!AG$4,Switching!$B$35:$E$44,2,0)/12,0)-IFERROR(VLOOKUP(Cal_Energy_Switching!AG$4,Switching!$B$23:$E$31,2,0)/12,0)</f>
        <v>5987.66292977387</v>
      </c>
      <c r="AH298" s="6">
        <f>Cal_Energy!AH297+IFERROR(VLOOKUP(Cal_Energy_Switching!AH$4,Switching!$B$35:$E$44,2,0)/12,0)-IFERROR(VLOOKUP(Cal_Energy_Switching!AH$4,Switching!$B$23:$E$31,2,0)/12,0)</f>
        <v>1767.4573546435629</v>
      </c>
      <c r="AI298" s="6">
        <f>Cal_Energy!AI297+IFERROR(VLOOKUP(Cal_Energy_Switching!AI$4,Switching!$B$35:$E$44,2,0)/12,0)-IFERROR(VLOOKUP(Cal_Energy_Switching!AI$4,Switching!$B$23:$E$31,2,0)/12,0)</f>
        <v>3114.1010749954467</v>
      </c>
      <c r="AJ298" s="6">
        <f>Cal_Energy!AJ297+IFERROR(VLOOKUP(Cal_Energy_Switching!AJ$4,Switching!$B$35:$E$44,2,0)/12,0)-IFERROR(VLOOKUP(Cal_Energy_Switching!AJ$4,Switching!$B$23:$E$31,2,0)/12,0)</f>
        <v>329487.30631883908</v>
      </c>
      <c r="AK298" s="35">
        <f t="shared" si="22"/>
        <v>113009.21660387827</v>
      </c>
      <c r="AL298" s="1">
        <f>Cal_Energy!AL297+IFERROR(VLOOKUP(Cal_Energy_Switching!AL$4,Switching!$B$35:$E$44,2,0)/12,0)-IFERROR(VLOOKUP(Cal_Energy_Switching!AL$4,Switching!$B$23:$E$31,2,0)/12,0)</f>
        <v>31823.795319085919</v>
      </c>
      <c r="AM298" s="1">
        <f>Cal_Energy!AM297+IFERROR(VLOOKUP(Cal_Energy_Switching!AM$4,Switching!$B$35:$E$44,2,0)/12,0)-IFERROR(VLOOKUP(Cal_Energy_Switching!AM$4,Switching!$B$23:$E$31,2,0)/12,0)</f>
        <v>81185.421284792348</v>
      </c>
      <c r="AN298" s="6">
        <f>Cal_Energy!AN297+IFERROR(VLOOKUP(Cal_Energy_Switching!AN$4,Switching!$B$35:$E$44,2,0)/12,0)-IFERROR(VLOOKUP(Cal_Energy_Switching!AN$4,Switching!$B$23:$E$31,2,0)/12,0)</f>
        <v>319.30980686294868</v>
      </c>
      <c r="AO298" s="6">
        <f>Cal_Energy!AO297+IFERROR(VLOOKUP(Cal_Energy_Switching!AO$4,Switching!$B$35:$E$44,2,0)/12,0)-IFERROR(VLOOKUP(Cal_Energy_Switching!AO$4,Switching!$B$23:$E$31,2,0)/12,0)</f>
        <v>274.07477676287118</v>
      </c>
      <c r="AP298" s="6">
        <f>Cal_Energy!AP297+IFERROR(VLOOKUP(Cal_Energy_Switching!AP$4,Switching!$B$35:$E$44,2,0)/12,0)-IFERROR(VLOOKUP(Cal_Energy_Switching!AP$4,Switching!$B$23:$E$31,2,0)/12,0)</f>
        <v>9679.6854732063566</v>
      </c>
      <c r="AQ298" s="6">
        <f>Cal_Energy!AQ297+IFERROR(VLOOKUP(Cal_Energy_Switching!AQ$4,Switching!$B$35:$E$44,2,0)/12,0)-IFERROR(VLOOKUP(Cal_Energy_Switching!AQ$4,Switching!$B$23:$E$31,2,0)/12,0)</f>
        <v>82176.316133946617</v>
      </c>
      <c r="AR298" s="6">
        <f>Cal_Energy!AR297+IFERROR(VLOOKUP(Cal_Energy_Switching!AR$4,Switching!$B$35:$E$44,2,0)/12,0)-IFERROR(VLOOKUP(Cal_Energy_Switching!AR$4,Switching!$B$23:$E$31,2,0)/12,0)</f>
        <v>11208.243843683429</v>
      </c>
      <c r="AS298" s="6">
        <f>Cal_Energy!AS297+IFERROR(VLOOKUP(Cal_Energy_Switching!AS$4,Switching!$B$35:$E$44,2,0)/12,0)-IFERROR(VLOOKUP(Cal_Energy_Switching!AS$4,Switching!$B$23:$E$31,2,0)/12,0)</f>
        <v>151547.07095077864</v>
      </c>
      <c r="AT298" s="6">
        <f>Cal_Energy!AT297+IFERROR(VLOOKUP(Cal_Energy_Switching!AT$4,Switching!$B$35:$E$44,2,0)/12,0)-IFERROR(VLOOKUP(Cal_Energy_Switching!AT$4,Switching!$B$23:$E$31,2,0)/12,0)</f>
        <v>28098.23563526135</v>
      </c>
      <c r="AU298" s="6">
        <f>Cal_Energy!AU297+IFERROR(VLOOKUP(Cal_Energy_Switching!AU$4,Switching!$B$35:$E$44,2,0)/12,0)-IFERROR(VLOOKUP(Cal_Energy_Switching!AU$4,Switching!$B$23:$E$31,2,0)/12,0)</f>
        <v>71366.598368993917</v>
      </c>
      <c r="AV298" s="6">
        <f>Cal_Energy!AV297+IFERROR(VLOOKUP(Cal_Energy_Switching!AV$4,Switching!$B$35:$E$44,2,0)/12,0)-IFERROR(VLOOKUP(Cal_Energy_Switching!AV$4,Switching!$B$23:$E$31,2,0)/12,0)</f>
        <v>1228.8159578069626</v>
      </c>
      <c r="AW298" s="6">
        <f>Cal_Energy!AW297+IFERROR(VLOOKUP(Cal_Energy_Switching!AW$4,Switching!$B$35:$E$44,2,0)/12,0)-IFERROR(VLOOKUP(Cal_Energy_Switching!AW$4,Switching!$B$23:$E$31,2,0)/12,0)</f>
        <v>20156.804627570342</v>
      </c>
      <c r="AX298" s="6">
        <f>Cal_Energy!AX297+IFERROR(VLOOKUP(Cal_Energy_Switching!AX$4,Switching!$B$35:$E$44,2,0)/12,0)-IFERROR(VLOOKUP(Cal_Energy_Switching!AX$4,Switching!$B$23:$E$31,2,0)/12,0)</f>
        <v>154952.63747183114</v>
      </c>
      <c r="AY298" s="6">
        <f>Cal_Energy!AY297+IFERROR(VLOOKUP(Cal_Energy_Switching!AY$4,Switching!$B$35:$E$44,2,0)/12,0)-IFERROR(VLOOKUP(Cal_Energy_Switching!AY$4,Switching!$B$23:$E$31,2,0)/12,0)</f>
        <v>24381.962253791047</v>
      </c>
      <c r="AZ298" s="6">
        <f>Cal_Energy!AZ297+IFERROR(VLOOKUP(Cal_Energy_Switching!AZ$4,Switching!$B$35:$E$44,2,0)/12,0)-IFERROR(VLOOKUP(Cal_Energy_Switching!AZ$4,Switching!$B$23:$E$31,2,0)/12,0)</f>
        <v>7436</v>
      </c>
      <c r="BA298" s="6">
        <f>Cal_Energy!BA297+IFERROR(VLOOKUP(Cal_Energy_Switching!BA$4,Switching!$B$35:$E$44,2,0)/12,0)-IFERROR(VLOOKUP(Cal_Energy_Switching!BA$4,Switching!$B$23:$E$31,2,0)/12,0)</f>
        <v>4366.8</v>
      </c>
      <c r="BB298" s="7">
        <f t="shared" si="24"/>
        <v>2696852.6168850753</v>
      </c>
    </row>
    <row r="299" spans="1:54" x14ac:dyDescent="0.25">
      <c r="A299">
        <v>2038</v>
      </c>
      <c r="B299">
        <v>12</v>
      </c>
      <c r="C299" t="s">
        <v>405</v>
      </c>
      <c r="D299" s="6">
        <f>Cal_Energy!D298+IFERROR(VLOOKUP(Cal_Energy_Switching!D$4,Switching!$B$35:$E$44,2,0)/12,0)-IFERROR(VLOOKUP(Cal_Energy_Switching!D$4,Switching!$B$23:$E$31,2,0)/12,0)</f>
        <v>689243.91139974655</v>
      </c>
      <c r="E299" s="35">
        <f t="shared" si="23"/>
        <v>212113.60504912978</v>
      </c>
      <c r="F299" s="1">
        <f>Cal_Energy!F298+IFERROR(VLOOKUP(Cal_Energy_Switching!F$4,Switching!$B$35:$E$44,2,0)/12,0)-IFERROR(VLOOKUP(Cal_Energy_Switching!F$4,Switching!$B$23:$E$31,2,0)/12,0)</f>
        <v>85795.809969651935</v>
      </c>
      <c r="G299" s="1">
        <f>Cal_Energy!G298+IFERROR(VLOOKUP(Cal_Energy_Switching!G$4,Switching!$B$35:$E$44,2,0)/12,0)-IFERROR(VLOOKUP(Cal_Energy_Switching!G$4,Switching!$B$23:$E$31,2,0)/12,0)</f>
        <v>126317.79507947784</v>
      </c>
      <c r="H299" s="35">
        <f t="shared" si="20"/>
        <v>16659.465511341696</v>
      </c>
      <c r="I299" s="1">
        <f>Cal_Energy!I298+IFERROR(VLOOKUP(Cal_Energy_Switching!I$4,Switching!$B$35:$E$44,2,0)/12,0)-IFERROR(VLOOKUP(Cal_Energy_Switching!I$4,Switching!$B$23:$E$31,2,0)/12,0)</f>
        <v>852.82208663404538</v>
      </c>
      <c r="J299" s="1">
        <f>Cal_Energy!J298+IFERROR(VLOOKUP(Cal_Energy_Switching!J$4,Switching!$B$35:$E$44,2,0)/12,0)-IFERROR(VLOOKUP(Cal_Energy_Switching!J$4,Switching!$B$23:$E$31,2,0)/12,0)</f>
        <v>15806.643424707649</v>
      </c>
      <c r="K299" s="6">
        <f>Cal_Energy!K298+IFERROR(VLOOKUP(Cal_Energy_Switching!K$4,Switching!$B$35:$E$44,2,0)/12,0)-IFERROR(VLOOKUP(Cal_Energy_Switching!K$4,Switching!$B$23:$E$31,2,0)/12,0)</f>
        <v>280555.40726018656</v>
      </c>
      <c r="L299" s="6">
        <f>Cal_Energy!L298+IFERROR(VLOOKUP(Cal_Energy_Switching!L$4,Switching!$B$35:$E$44,2,0)/12,0)-IFERROR(VLOOKUP(Cal_Energy_Switching!L$4,Switching!$B$23:$E$31,2,0)/12,0)</f>
        <v>22765.337657377364</v>
      </c>
      <c r="M299" s="6">
        <f>Cal_Energy!M298+IFERROR(VLOOKUP(Cal_Energy_Switching!M$4,Switching!$B$35:$E$44,2,0)/12,0)-IFERROR(VLOOKUP(Cal_Energy_Switching!M$4,Switching!$B$23:$E$31,2,0)/12,0)</f>
        <v>189672.98927323209</v>
      </c>
      <c r="N299" s="6">
        <f>Cal_Energy!N298+IFERROR(VLOOKUP(Cal_Energy_Switching!N$4,Switching!$B$35:$E$44,2,0)/12,0)-IFERROR(VLOOKUP(Cal_Energy_Switching!N$4,Switching!$B$23:$E$31,2,0)/12,0)</f>
        <v>116725.86048856392</v>
      </c>
      <c r="O299" s="6">
        <f>Cal_Energy!O298+IFERROR(VLOOKUP(Cal_Energy_Switching!O$4,Switching!$B$35:$E$44,2,0)/12,0)-IFERROR(VLOOKUP(Cal_Energy_Switching!O$4,Switching!$B$23:$E$31,2,0)/12,0)</f>
        <v>147189.75112383268</v>
      </c>
      <c r="P299" s="6">
        <f>Cal_Energy!P298+IFERROR(VLOOKUP(Cal_Energy_Switching!P$4,Switching!$B$35:$E$44,2,0)/12,0)-IFERROR(VLOOKUP(Cal_Energy_Switching!P$4,Switching!$B$23:$E$31,2,0)/12,0)</f>
        <v>0</v>
      </c>
      <c r="Q299" s="6">
        <f>Cal_Energy!Q298+IFERROR(VLOOKUP(Cal_Energy_Switching!Q$4,Switching!$B$35:$E$44,2,0)/12,0)-IFERROR(VLOOKUP(Cal_Energy_Switching!Q$4,Switching!$B$23:$E$31,2,0)/12,0)</f>
        <v>22543.855581052911</v>
      </c>
      <c r="R299" s="6">
        <f>Cal_Energy!R298+IFERROR(VLOOKUP(Cal_Energy_Switching!R$4,Switching!$B$35:$E$44,2,0)/12,0)-IFERROR(VLOOKUP(Cal_Energy_Switching!R$4,Switching!$B$23:$E$31,2,0)/12,0)</f>
        <v>20585.9174247595</v>
      </c>
      <c r="S299" s="6">
        <f>Cal_Energy!S298+IFERROR(VLOOKUP(Cal_Energy_Switching!S$4,Switching!$B$35:$E$44,2,0)/12,0)-IFERROR(VLOOKUP(Cal_Energy_Switching!S$4,Switching!$B$23:$E$31,2,0)/12,0)</f>
        <v>132033.63121867302</v>
      </c>
      <c r="T299" s="6">
        <f>Cal_Energy!T298+IFERROR(VLOOKUP(Cal_Energy_Switching!T$4,Switching!$B$35:$E$44,2,0)/12,0)-IFERROR(VLOOKUP(Cal_Energy_Switching!T$4,Switching!$B$23:$E$31,2,0)/12,0)</f>
        <v>20.135632148388261</v>
      </c>
      <c r="U299" s="6">
        <f>Cal_Energy!U298+IFERROR(VLOOKUP(Cal_Energy_Switching!U$4,Switching!$B$35:$E$44,2,0)/12,0)-IFERROR(VLOOKUP(Cal_Energy_Switching!U$4,Switching!$B$23:$E$31,2,0)/12,0)</f>
        <v>118.00288949183991</v>
      </c>
      <c r="V299" s="6">
        <f>Cal_Energy!V298+IFERROR(VLOOKUP(Cal_Energy_Switching!V$4,Switching!$B$35:$E$44,2,0)/12,0)-IFERROR(VLOOKUP(Cal_Energy_Switching!V$4,Switching!$B$23:$E$31,2,0)/12,0)</f>
        <v>48145.895395850552</v>
      </c>
      <c r="W299" s="6">
        <f>Cal_Energy!W298+IFERROR(VLOOKUP(Cal_Energy_Switching!W$4,Switching!$B$35:$E$44,2,0)/12,0)-IFERROR(VLOOKUP(Cal_Energy_Switching!W$4,Switching!$B$23:$E$31,2,0)/12,0)</f>
        <v>12122.929601625981</v>
      </c>
      <c r="X299" s="6">
        <f>Cal_Energy!X298+IFERROR(VLOOKUP(Cal_Energy_Switching!X$4,Switching!$B$35:$E$44,2,0)/12,0)-IFERROR(VLOOKUP(Cal_Energy_Switching!X$4,Switching!$B$23:$E$31,2,0)/12,0)</f>
        <v>36510.290890547702</v>
      </c>
      <c r="Y299" s="35">
        <f t="shared" si="21"/>
        <v>9902.6568330150458</v>
      </c>
      <c r="Z299" s="1">
        <f>Cal_Energy!Z298+IFERROR(VLOOKUP(Cal_Energy_Switching!Z$4,Switching!$B$35:$E$44,2,0)/12,0)-IFERROR(VLOOKUP(Cal_Energy_Switching!Z$4,Switching!$B$23:$E$31,2,0)/12,0)</f>
        <v>5144.2257742221145</v>
      </c>
      <c r="AA299" s="1">
        <f>Cal_Energy!AA298+IFERROR(VLOOKUP(Cal_Energy_Switching!AA$4,Switching!$B$35:$E$44,2,0)/12,0)-IFERROR(VLOOKUP(Cal_Energy_Switching!AA$4,Switching!$B$23:$E$31,2,0)/12,0)</f>
        <v>4758.4310587929313</v>
      </c>
      <c r="AB299" s="6">
        <f>Cal_Energy!AB298+IFERROR(VLOOKUP(Cal_Energy_Switching!AB$4,Switching!$B$35:$E$44,2,0)/12,0)-IFERROR(VLOOKUP(Cal_Energy_Switching!AB$4,Switching!$B$23:$E$31,2,0)/12,0)</f>
        <v>67.946724755732902</v>
      </c>
      <c r="AC299" s="6">
        <f>Cal_Energy!AC298+IFERROR(VLOOKUP(Cal_Energy_Switching!AC$4,Switching!$B$35:$E$44,2,0)/12,0)-IFERROR(VLOOKUP(Cal_Energy_Switching!AC$4,Switching!$B$23:$E$31,2,0)/12,0)</f>
        <v>1863.3732899994743</v>
      </c>
      <c r="AD299" s="6">
        <f>Cal_Energy!AD298+IFERROR(VLOOKUP(Cal_Energy_Switching!AD$4,Switching!$B$35:$E$44,2,0)/12,0)-IFERROR(VLOOKUP(Cal_Energy_Switching!AD$4,Switching!$B$23:$E$31,2,0)/12,0)</f>
        <v>727.63434960833308</v>
      </c>
      <c r="AE299" s="6">
        <f>Cal_Energy!AE298+IFERROR(VLOOKUP(Cal_Energy_Switching!AE$4,Switching!$B$35:$E$44,2,0)/12,0)-IFERROR(VLOOKUP(Cal_Energy_Switching!AE$4,Switching!$B$23:$E$31,2,0)/12,0)</f>
        <v>4560.1682769826048</v>
      </c>
      <c r="AF299" s="6">
        <f>Cal_Energy!AF298+IFERROR(VLOOKUP(Cal_Energy_Switching!AF$4,Switching!$B$35:$E$44,2,0)/12,0)-IFERROR(VLOOKUP(Cal_Energy_Switching!AF$4,Switching!$B$23:$E$31,2,0)/12,0)</f>
        <v>10523.419646025315</v>
      </c>
      <c r="AG299" s="6">
        <f>Cal_Energy!AG298+IFERROR(VLOOKUP(Cal_Energy_Switching!AG$4,Switching!$B$35:$E$44,2,0)/12,0)-IFERROR(VLOOKUP(Cal_Energy_Switching!AG$4,Switching!$B$23:$E$31,2,0)/12,0)</f>
        <v>7694.4748469188144</v>
      </c>
      <c r="AH299" s="6">
        <f>Cal_Energy!AH298+IFERROR(VLOOKUP(Cal_Energy_Switching!AH$4,Switching!$B$35:$E$44,2,0)/12,0)-IFERROR(VLOOKUP(Cal_Energy_Switching!AH$4,Switching!$B$23:$E$31,2,0)/12,0)</f>
        <v>2271.2795155321423</v>
      </c>
      <c r="AI299" s="6">
        <f>Cal_Energy!AI298+IFERROR(VLOOKUP(Cal_Energy_Switching!AI$4,Switching!$B$35:$E$44,2,0)/12,0)-IFERROR(VLOOKUP(Cal_Energy_Switching!AI$4,Switching!$B$23:$E$31,2,0)/12,0)</f>
        <v>3507.8065486750984</v>
      </c>
      <c r="AJ299" s="6">
        <f>Cal_Energy!AJ298+IFERROR(VLOOKUP(Cal_Energy_Switching!AJ$4,Switching!$B$35:$E$44,2,0)/12,0)-IFERROR(VLOOKUP(Cal_Energy_Switching!AJ$4,Switching!$B$23:$E$31,2,0)/12,0)</f>
        <v>434940.88294367684</v>
      </c>
      <c r="AK299" s="35">
        <f t="shared" si="22"/>
        <v>118307.33610568044</v>
      </c>
      <c r="AL299" s="1">
        <f>Cal_Energy!AL298+IFERROR(VLOOKUP(Cal_Energy_Switching!AL$4,Switching!$B$35:$E$44,2,0)/12,0)-IFERROR(VLOOKUP(Cal_Energy_Switching!AL$4,Switching!$B$23:$E$31,2,0)/12,0)</f>
        <v>33307.268779590529</v>
      </c>
      <c r="AM299" s="1">
        <f>Cal_Energy!AM298+IFERROR(VLOOKUP(Cal_Energy_Switching!AM$4,Switching!$B$35:$E$44,2,0)/12,0)-IFERROR(VLOOKUP(Cal_Energy_Switching!AM$4,Switching!$B$23:$E$31,2,0)/12,0)</f>
        <v>85000.06732608992</v>
      </c>
      <c r="AN299" s="6">
        <f>Cal_Energy!AN298+IFERROR(VLOOKUP(Cal_Energy_Switching!AN$4,Switching!$B$35:$E$44,2,0)/12,0)-IFERROR(VLOOKUP(Cal_Energy_Switching!AN$4,Switching!$B$23:$E$31,2,0)/12,0)</f>
        <v>359.42069422766639</v>
      </c>
      <c r="AO299" s="6">
        <f>Cal_Energy!AO298+IFERROR(VLOOKUP(Cal_Energy_Switching!AO$4,Switching!$B$35:$E$44,2,0)/12,0)-IFERROR(VLOOKUP(Cal_Energy_Switching!AO$4,Switching!$B$23:$E$31,2,0)/12,0)</f>
        <v>296.0061812445702</v>
      </c>
      <c r="AP299" s="6">
        <f>Cal_Energy!AP298+IFERROR(VLOOKUP(Cal_Energy_Switching!AP$4,Switching!$B$35:$E$44,2,0)/12,0)-IFERROR(VLOOKUP(Cal_Energy_Switching!AP$4,Switching!$B$23:$E$31,2,0)/12,0)</f>
        <v>13957.020415521109</v>
      </c>
      <c r="AQ299" s="6">
        <f>Cal_Energy!AQ298+IFERROR(VLOOKUP(Cal_Energy_Switching!AQ$4,Switching!$B$35:$E$44,2,0)/12,0)-IFERROR(VLOOKUP(Cal_Energy_Switching!AQ$4,Switching!$B$23:$E$31,2,0)/12,0)</f>
        <v>85966.777038553919</v>
      </c>
      <c r="AR299" s="6">
        <f>Cal_Energy!AR298+IFERROR(VLOOKUP(Cal_Energy_Switching!AR$4,Switching!$B$35:$E$44,2,0)/12,0)-IFERROR(VLOOKUP(Cal_Energy_Switching!AR$4,Switching!$B$23:$E$31,2,0)/12,0)</f>
        <v>11711.389533949294</v>
      </c>
      <c r="AS299" s="6">
        <f>Cal_Energy!AS298+IFERROR(VLOOKUP(Cal_Energy_Switching!AS$4,Switching!$B$35:$E$44,2,0)/12,0)-IFERROR(VLOOKUP(Cal_Energy_Switching!AS$4,Switching!$B$23:$E$31,2,0)/12,0)</f>
        <v>156404.01834254814</v>
      </c>
      <c r="AT299" s="6">
        <f>Cal_Energy!AT298+IFERROR(VLOOKUP(Cal_Energy_Switching!AT$4,Switching!$B$35:$E$44,2,0)/12,0)-IFERROR(VLOOKUP(Cal_Energy_Switching!AT$4,Switching!$B$23:$E$31,2,0)/12,0)</f>
        <v>29272.242245881687</v>
      </c>
      <c r="AU299" s="6">
        <f>Cal_Energy!AU298+IFERROR(VLOOKUP(Cal_Energy_Switching!AU$4,Switching!$B$35:$E$44,2,0)/12,0)-IFERROR(VLOOKUP(Cal_Energy_Switching!AU$4,Switching!$B$23:$E$31,2,0)/12,0)</f>
        <v>73652.220671003044</v>
      </c>
      <c r="AV299" s="6">
        <f>Cal_Energy!AV298+IFERROR(VLOOKUP(Cal_Energy_Switching!AV$4,Switching!$B$35:$E$44,2,0)/12,0)-IFERROR(VLOOKUP(Cal_Energy_Switching!AV$4,Switching!$B$23:$E$31,2,0)/12,0)</f>
        <v>1237.3829620638635</v>
      </c>
      <c r="AW299" s="6">
        <f>Cal_Energy!AW298+IFERROR(VLOOKUP(Cal_Energy_Switching!AW$4,Switching!$B$35:$E$44,2,0)/12,0)-IFERROR(VLOOKUP(Cal_Energy_Switching!AW$4,Switching!$B$23:$E$31,2,0)/12,0)</f>
        <v>19596.51834714002</v>
      </c>
      <c r="AX299" s="6">
        <f>Cal_Energy!AX298+IFERROR(VLOOKUP(Cal_Energy_Switching!AX$4,Switching!$B$35:$E$44,2,0)/12,0)-IFERROR(VLOOKUP(Cal_Energy_Switching!AX$4,Switching!$B$23:$E$31,2,0)/12,0)</f>
        <v>156032.92935476566</v>
      </c>
      <c r="AY299" s="6">
        <f>Cal_Energy!AY298+IFERROR(VLOOKUP(Cal_Energy_Switching!AY$4,Switching!$B$35:$E$44,2,0)/12,0)-IFERROR(VLOOKUP(Cal_Energy_Switching!AY$4,Switching!$B$23:$E$31,2,0)/12,0)</f>
        <v>23792.517384582621</v>
      </c>
      <c r="AZ299" s="6">
        <f>Cal_Energy!AZ298+IFERROR(VLOOKUP(Cal_Energy_Switching!AZ$4,Switching!$B$35:$E$44,2,0)/12,0)-IFERROR(VLOOKUP(Cal_Energy_Switching!AZ$4,Switching!$B$23:$E$31,2,0)/12,0)</f>
        <v>9529</v>
      </c>
      <c r="BA299" s="6">
        <f>Cal_Energy!BA298+IFERROR(VLOOKUP(Cal_Energy_Switching!BA$4,Switching!$B$35:$E$44,2,0)/12,0)-IFERROR(VLOOKUP(Cal_Energy_Switching!BA$4,Switching!$B$23:$E$31,2,0)/12,0)</f>
        <v>4790.1000000000004</v>
      </c>
      <c r="BB299" s="7">
        <f t="shared" si="24"/>
        <v>3127971.5086499127</v>
      </c>
    </row>
    <row r="300" spans="1:54" x14ac:dyDescent="0.25">
      <c r="A300">
        <v>2039</v>
      </c>
      <c r="B300">
        <v>1</v>
      </c>
      <c r="C300" t="s">
        <v>406</v>
      </c>
      <c r="D300" s="6">
        <f>Cal_Energy!D299+IFERROR(VLOOKUP(Cal_Energy_Switching!D$4,Switching!$B$35:$E$44,2,0)/12,0)-IFERROR(VLOOKUP(Cal_Energy_Switching!D$4,Switching!$B$23:$E$31,2,0)/12,0)</f>
        <v>796605.40066910139</v>
      </c>
      <c r="E300" s="35">
        <f t="shared" si="23"/>
        <v>231902.01552967931</v>
      </c>
      <c r="F300" s="1">
        <f>Cal_Energy!F299+IFERROR(VLOOKUP(Cal_Energy_Switching!F$4,Switching!$B$35:$E$44,2,0)/12,0)-IFERROR(VLOOKUP(Cal_Energy_Switching!F$4,Switching!$B$23:$E$31,2,0)/12,0)</f>
        <v>93711.174161871735</v>
      </c>
      <c r="G300" s="1">
        <f>Cal_Energy!G299+IFERROR(VLOOKUP(Cal_Energy_Switching!G$4,Switching!$B$35:$E$44,2,0)/12,0)-IFERROR(VLOOKUP(Cal_Energy_Switching!G$4,Switching!$B$23:$E$31,2,0)/12,0)</f>
        <v>138190.84136780759</v>
      </c>
      <c r="H300" s="35">
        <f t="shared" si="20"/>
        <v>17557.691861394884</v>
      </c>
      <c r="I300" s="1">
        <f>Cal_Energy!I299+IFERROR(VLOOKUP(Cal_Energy_Switching!I$4,Switching!$B$35:$E$44,2,0)/12,0)-IFERROR(VLOOKUP(Cal_Energy_Switching!I$4,Switching!$B$23:$E$31,2,0)/12,0)</f>
        <v>898.80359003825345</v>
      </c>
      <c r="J300" s="1">
        <f>Cal_Energy!J299+IFERROR(VLOOKUP(Cal_Energy_Switching!J$4,Switching!$B$35:$E$44,2,0)/12,0)-IFERROR(VLOOKUP(Cal_Energy_Switching!J$4,Switching!$B$23:$E$31,2,0)/12,0)</f>
        <v>16658.888271356631</v>
      </c>
      <c r="K300" s="6">
        <f>Cal_Energy!K299+IFERROR(VLOOKUP(Cal_Energy_Switching!K$4,Switching!$B$35:$E$44,2,0)/12,0)-IFERROR(VLOOKUP(Cal_Energy_Switching!K$4,Switching!$B$23:$E$31,2,0)/12,0)</f>
        <v>270775.93961541745</v>
      </c>
      <c r="L300" s="6">
        <f>Cal_Energy!L299+IFERROR(VLOOKUP(Cal_Energy_Switching!L$4,Switching!$B$35:$E$44,2,0)/12,0)-IFERROR(VLOOKUP(Cal_Energy_Switching!L$4,Switching!$B$23:$E$31,2,0)/12,0)</f>
        <v>21746.354046833705</v>
      </c>
      <c r="M300" s="6">
        <f>Cal_Energy!M299+IFERROR(VLOOKUP(Cal_Energy_Switching!M$4,Switching!$B$35:$E$44,2,0)/12,0)-IFERROR(VLOOKUP(Cal_Energy_Switching!M$4,Switching!$B$23:$E$31,2,0)/12,0)</f>
        <v>190556.61374729947</v>
      </c>
      <c r="N300" s="6">
        <f>Cal_Energy!N299+IFERROR(VLOOKUP(Cal_Energy_Switching!N$4,Switching!$B$35:$E$44,2,0)/12,0)-IFERROR(VLOOKUP(Cal_Energy_Switching!N$4,Switching!$B$23:$E$31,2,0)/12,0)</f>
        <v>112882.52591276371</v>
      </c>
      <c r="O300" s="6">
        <f>Cal_Energy!O299+IFERROR(VLOOKUP(Cal_Energy_Switching!O$4,Switching!$B$35:$E$44,2,0)/12,0)-IFERROR(VLOOKUP(Cal_Energy_Switching!O$4,Switching!$B$23:$E$31,2,0)/12,0)</f>
        <v>147778.88917426969</v>
      </c>
      <c r="P300" s="6">
        <f>Cal_Energy!P299+IFERROR(VLOOKUP(Cal_Energy_Switching!P$4,Switching!$B$35:$E$44,2,0)/12,0)-IFERROR(VLOOKUP(Cal_Energy_Switching!P$4,Switching!$B$23:$E$31,2,0)/12,0)</f>
        <v>0</v>
      </c>
      <c r="Q300" s="6">
        <f>Cal_Energy!Q299+IFERROR(VLOOKUP(Cal_Energy_Switching!Q$4,Switching!$B$35:$E$44,2,0)/12,0)-IFERROR(VLOOKUP(Cal_Energy_Switching!Q$4,Switching!$B$23:$E$31,2,0)/12,0)</f>
        <v>24435.636959711654</v>
      </c>
      <c r="R300" s="6">
        <f>Cal_Energy!R299+IFERROR(VLOOKUP(Cal_Energy_Switching!R$4,Switching!$B$35:$E$44,2,0)/12,0)-IFERROR(VLOOKUP(Cal_Energy_Switching!R$4,Switching!$B$23:$E$31,2,0)/12,0)</f>
        <v>23035.645854409446</v>
      </c>
      <c r="S300" s="6">
        <f>Cal_Energy!S299+IFERROR(VLOOKUP(Cal_Energy_Switching!S$4,Switching!$B$35:$E$44,2,0)/12,0)-IFERROR(VLOOKUP(Cal_Energy_Switching!S$4,Switching!$B$23:$E$31,2,0)/12,0)</f>
        <v>128395.33195268569</v>
      </c>
      <c r="T300" s="6">
        <f>Cal_Energy!T299+IFERROR(VLOOKUP(Cal_Energy_Switching!T$4,Switching!$B$35:$E$44,2,0)/12,0)-IFERROR(VLOOKUP(Cal_Energy_Switching!T$4,Switching!$B$23:$E$31,2,0)/12,0)</f>
        <v>21.085755323460038</v>
      </c>
      <c r="U300" s="6">
        <f>Cal_Energy!U299+IFERROR(VLOOKUP(Cal_Energy_Switching!U$4,Switching!$B$35:$E$44,2,0)/12,0)-IFERROR(VLOOKUP(Cal_Energy_Switching!U$4,Switching!$B$23:$E$31,2,0)/12,0)</f>
        <v>123.24347747705968</v>
      </c>
      <c r="V300" s="6">
        <f>Cal_Energy!V299+IFERROR(VLOOKUP(Cal_Energy_Switching!V$4,Switching!$B$35:$E$44,2,0)/12,0)-IFERROR(VLOOKUP(Cal_Energy_Switching!V$4,Switching!$B$23:$E$31,2,0)/12,0)</f>
        <v>48922.696088106532</v>
      </c>
      <c r="W300" s="6">
        <f>Cal_Energy!W299+IFERROR(VLOOKUP(Cal_Energy_Switching!W$4,Switching!$B$35:$E$44,2,0)/12,0)-IFERROR(VLOOKUP(Cal_Energy_Switching!W$4,Switching!$B$23:$E$31,2,0)/12,0)</f>
        <v>12899.013189457934</v>
      </c>
      <c r="X300" s="6">
        <f>Cal_Energy!X299+IFERROR(VLOOKUP(Cal_Energy_Switching!X$4,Switching!$B$35:$E$44,2,0)/12,0)-IFERROR(VLOOKUP(Cal_Energy_Switching!X$4,Switching!$B$23:$E$31,2,0)/12,0)</f>
        <v>27009.583784246865</v>
      </c>
      <c r="Y300" s="35">
        <f t="shared" si="21"/>
        <v>11245.911986513856</v>
      </c>
      <c r="Z300" s="1">
        <f>Cal_Energy!Z299+IFERROR(VLOOKUP(Cal_Energy_Switching!Z$4,Switching!$B$35:$E$44,2,0)/12,0)-IFERROR(VLOOKUP(Cal_Energy_Switching!Z$4,Switching!$B$23:$E$31,2,0)/12,0)</f>
        <v>5842.0190935813789</v>
      </c>
      <c r="AA300" s="1">
        <f>Cal_Energy!AA299+IFERROR(VLOOKUP(Cal_Energy_Switching!AA$4,Switching!$B$35:$E$44,2,0)/12,0)-IFERROR(VLOOKUP(Cal_Energy_Switching!AA$4,Switching!$B$23:$E$31,2,0)/12,0)</f>
        <v>5403.8928929324784</v>
      </c>
      <c r="AB300" s="6">
        <f>Cal_Energy!AB299+IFERROR(VLOOKUP(Cal_Energy_Switching!AB$4,Switching!$B$35:$E$44,2,0)/12,0)-IFERROR(VLOOKUP(Cal_Energy_Switching!AB$4,Switching!$B$23:$E$31,2,0)/12,0)</f>
        <v>62.610351142155771</v>
      </c>
      <c r="AC300" s="6">
        <f>Cal_Energy!AC299+IFERROR(VLOOKUP(Cal_Energy_Switching!AC$4,Switching!$B$35:$E$44,2,0)/12,0)-IFERROR(VLOOKUP(Cal_Energy_Switching!AC$4,Switching!$B$23:$E$31,2,0)/12,0)</f>
        <v>2032.550080782958</v>
      </c>
      <c r="AD300" s="6">
        <f>Cal_Energy!AD299+IFERROR(VLOOKUP(Cal_Energy_Switching!AD$4,Switching!$B$35:$E$44,2,0)/12,0)-IFERROR(VLOOKUP(Cal_Energy_Switching!AD$4,Switching!$B$23:$E$31,2,0)/12,0)</f>
        <v>767.17953191874062</v>
      </c>
      <c r="AE300" s="6">
        <f>Cal_Energy!AE299+IFERROR(VLOOKUP(Cal_Energy_Switching!AE$4,Switching!$B$35:$E$44,2,0)/12,0)-IFERROR(VLOOKUP(Cal_Energy_Switching!AE$4,Switching!$B$23:$E$31,2,0)/12,0)</f>
        <v>4768.021124093546</v>
      </c>
      <c r="AF300" s="6">
        <f>Cal_Energy!AF299+IFERROR(VLOOKUP(Cal_Energy_Switching!AF$4,Switching!$B$35:$E$44,2,0)/12,0)-IFERROR(VLOOKUP(Cal_Energy_Switching!AF$4,Switching!$B$23:$E$31,2,0)/12,0)</f>
        <v>10869.428826911297</v>
      </c>
      <c r="AG300" s="6">
        <f>Cal_Energy!AG299+IFERROR(VLOOKUP(Cal_Energy_Switching!AG$4,Switching!$B$35:$E$44,2,0)/12,0)-IFERROR(VLOOKUP(Cal_Energy_Switching!AG$4,Switching!$B$23:$E$31,2,0)/12,0)</f>
        <v>8045.189646639722</v>
      </c>
      <c r="AH300" s="6">
        <f>Cal_Energy!AH299+IFERROR(VLOOKUP(Cal_Energy_Switching!AH$4,Switching!$B$35:$E$44,2,0)/12,0)-IFERROR(VLOOKUP(Cal_Energy_Switching!AH$4,Switching!$B$23:$E$31,2,0)/12,0)</f>
        <v>2374.8046236451451</v>
      </c>
      <c r="AI300" s="6">
        <f>Cal_Energy!AI299+IFERROR(VLOOKUP(Cal_Energy_Switching!AI$4,Switching!$B$35:$E$44,2,0)/12,0)-IFERROR(VLOOKUP(Cal_Energy_Switching!AI$4,Switching!$B$23:$E$31,2,0)/12,0)</f>
        <v>3623.1429423037625</v>
      </c>
      <c r="AJ300" s="6">
        <f>Cal_Energy!AJ299+IFERROR(VLOOKUP(Cal_Energy_Switching!AJ$4,Switching!$B$35:$E$44,2,0)/12,0)-IFERROR(VLOOKUP(Cal_Energy_Switching!AJ$4,Switching!$B$23:$E$31,2,0)/12,0)</f>
        <v>480836.93875947827</v>
      </c>
      <c r="AK300" s="35">
        <f t="shared" si="22"/>
        <v>121812.22793207061</v>
      </c>
      <c r="AL300" s="1">
        <f>Cal_Energy!AL299+IFERROR(VLOOKUP(Cal_Energy_Switching!AL$4,Switching!$B$35:$E$44,2,0)/12,0)-IFERROR(VLOOKUP(Cal_Energy_Switching!AL$4,Switching!$B$23:$E$31,2,0)/12,0)</f>
        <v>34288.638490979778</v>
      </c>
      <c r="AM300" s="1">
        <f>Cal_Energy!AM299+IFERROR(VLOOKUP(Cal_Energy_Switching!AM$4,Switching!$B$35:$E$44,2,0)/12,0)-IFERROR(VLOOKUP(Cal_Energy_Switching!AM$4,Switching!$B$23:$E$31,2,0)/12,0)</f>
        <v>87523.589441090837</v>
      </c>
      <c r="AN300" s="6">
        <f>Cal_Energy!AN299+IFERROR(VLOOKUP(Cal_Energy_Switching!AN$4,Switching!$B$35:$E$44,2,0)/12,0)-IFERROR(VLOOKUP(Cal_Energy_Switching!AN$4,Switching!$B$23:$E$31,2,0)/12,0)</f>
        <v>356.03134377546434</v>
      </c>
      <c r="AO300" s="6">
        <f>Cal_Energy!AO299+IFERROR(VLOOKUP(Cal_Energy_Switching!AO$4,Switching!$B$35:$E$44,2,0)/12,0)-IFERROR(VLOOKUP(Cal_Energy_Switching!AO$4,Switching!$B$23:$E$31,2,0)/12,0)</f>
        <v>287.43614246025527</v>
      </c>
      <c r="AP300" s="6">
        <f>Cal_Energy!AP299+IFERROR(VLOOKUP(Cal_Energy_Switching!AP$4,Switching!$B$35:$E$44,2,0)/12,0)-IFERROR(VLOOKUP(Cal_Energy_Switching!AP$4,Switching!$B$23:$E$31,2,0)/12,0)</f>
        <v>15537.68499552034</v>
      </c>
      <c r="AQ300" s="6">
        <f>Cal_Energy!AQ299+IFERROR(VLOOKUP(Cal_Energy_Switching!AQ$4,Switching!$B$35:$E$44,2,0)/12,0)-IFERROR(VLOOKUP(Cal_Energy_Switching!AQ$4,Switching!$B$23:$E$31,2,0)/12,0)</f>
        <v>77156.614965851826</v>
      </c>
      <c r="AR300" s="6">
        <f>Cal_Energy!AR299+IFERROR(VLOOKUP(Cal_Energy_Switching!AR$4,Switching!$B$35:$E$44,2,0)/12,0)-IFERROR(VLOOKUP(Cal_Energy_Switching!AR$4,Switching!$B$23:$E$31,2,0)/12,0)</f>
        <v>11206.323779843564</v>
      </c>
      <c r="AS300" s="6">
        <f>Cal_Energy!AS299+IFERROR(VLOOKUP(Cal_Energy_Switching!AS$4,Switching!$B$35:$E$44,2,0)/12,0)-IFERROR(VLOOKUP(Cal_Energy_Switching!AS$4,Switching!$B$23:$E$31,2,0)/12,0)</f>
        <v>150809.4173701134</v>
      </c>
      <c r="AT300" s="6">
        <f>Cal_Energy!AT299+IFERROR(VLOOKUP(Cal_Energy_Switching!AT$4,Switching!$B$35:$E$44,2,0)/12,0)-IFERROR(VLOOKUP(Cal_Energy_Switching!AT$4,Switching!$B$23:$E$31,2,0)/12,0)</f>
        <v>28093.755486301648</v>
      </c>
      <c r="AU300" s="6">
        <f>Cal_Energy!AU299+IFERROR(VLOOKUP(Cal_Energy_Switching!AU$4,Switching!$B$35:$E$44,2,0)/12,0)-IFERROR(VLOOKUP(Cal_Energy_Switching!AU$4,Switching!$B$23:$E$31,2,0)/12,0)</f>
        <v>71019.46727221027</v>
      </c>
      <c r="AV300" s="6">
        <f>Cal_Energy!AV299+IFERROR(VLOOKUP(Cal_Energy_Switching!AV$4,Switching!$B$35:$E$44,2,0)/12,0)-IFERROR(VLOOKUP(Cal_Energy_Switching!AV$4,Switching!$B$23:$E$31,2,0)/12,0)</f>
        <v>1173.0828118060083</v>
      </c>
      <c r="AW300" s="6">
        <f>Cal_Energy!AW299+IFERROR(VLOOKUP(Cal_Energy_Switching!AW$4,Switching!$B$35:$E$44,2,0)/12,0)-IFERROR(VLOOKUP(Cal_Energy_Switching!AW$4,Switching!$B$23:$E$31,2,0)/12,0)</f>
        <v>18731.76414728996</v>
      </c>
      <c r="AX300" s="6">
        <f>Cal_Energy!AX299+IFERROR(VLOOKUP(Cal_Energy_Switching!AX$4,Switching!$B$35:$E$44,2,0)/12,0)-IFERROR(VLOOKUP(Cal_Energy_Switching!AX$4,Switching!$B$23:$E$31,2,0)/12,0)</f>
        <v>147924.73560208094</v>
      </c>
      <c r="AY300" s="6">
        <f>Cal_Energy!AY299+IFERROR(VLOOKUP(Cal_Energy_Switching!AY$4,Switching!$B$35:$E$44,2,0)/12,0)-IFERROR(VLOOKUP(Cal_Energy_Switching!AY$4,Switching!$B$23:$E$31,2,0)/12,0)</f>
        <v>22882.75938401802</v>
      </c>
      <c r="AZ300" s="6">
        <f>Cal_Energy!AZ299+IFERROR(VLOOKUP(Cal_Energy_Switching!AZ$4,Switching!$B$35:$E$44,2,0)/12,0)-IFERROR(VLOOKUP(Cal_Energy_Switching!AZ$4,Switching!$B$23:$E$31,2,0)/12,0)</f>
        <v>10975.5</v>
      </c>
      <c r="BA300" s="6">
        <f>Cal_Energy!BA299+IFERROR(VLOOKUP(Cal_Energy_Switching!BA$4,Switching!$B$35:$E$44,2,0)/12,0)-IFERROR(VLOOKUP(Cal_Energy_Switching!BA$4,Switching!$B$23:$E$31,2,0)/12,0)</f>
        <v>5498.8799999999992</v>
      </c>
      <c r="BB300" s="7">
        <f t="shared" si="24"/>
        <v>3262739.12672495</v>
      </c>
    </row>
    <row r="301" spans="1:54" x14ac:dyDescent="0.25">
      <c r="A301">
        <v>2039</v>
      </c>
      <c r="B301">
        <v>2</v>
      </c>
      <c r="C301" t="s">
        <v>407</v>
      </c>
      <c r="D301" s="6">
        <f>Cal_Energy!D300+IFERROR(VLOOKUP(Cal_Energy_Switching!D$4,Switching!$B$35:$E$44,2,0)/12,0)-IFERROR(VLOOKUP(Cal_Energy_Switching!D$4,Switching!$B$23:$E$31,2,0)/12,0)</f>
        <v>687613.3611860649</v>
      </c>
      <c r="E301" s="35">
        <f t="shared" si="23"/>
        <v>208582.38365345827</v>
      </c>
      <c r="F301" s="1">
        <f>Cal_Energy!F300+IFERROR(VLOOKUP(Cal_Energy_Switching!F$4,Switching!$B$35:$E$44,2,0)/12,0)-IFERROR(VLOOKUP(Cal_Energy_Switching!F$4,Switching!$B$23:$E$31,2,0)/12,0)</f>
        <v>84383.321411383324</v>
      </c>
      <c r="G301" s="1">
        <f>Cal_Energy!G300+IFERROR(VLOOKUP(Cal_Energy_Switching!G$4,Switching!$B$35:$E$44,2,0)/12,0)-IFERROR(VLOOKUP(Cal_Energy_Switching!G$4,Switching!$B$23:$E$31,2,0)/12,0)</f>
        <v>124199.06224207494</v>
      </c>
      <c r="H301" s="35">
        <f t="shared" si="20"/>
        <v>16190.898203816301</v>
      </c>
      <c r="I301" s="1">
        <f>Cal_Energy!I300+IFERROR(VLOOKUP(Cal_Energy_Switching!I$4,Switching!$B$35:$E$44,2,0)/12,0)-IFERROR(VLOOKUP(Cal_Energy_Switching!I$4,Switching!$B$23:$E$31,2,0)/12,0)</f>
        <v>828.83544980825695</v>
      </c>
      <c r="J301" s="1">
        <f>Cal_Energy!J300+IFERROR(VLOOKUP(Cal_Energy_Switching!J$4,Switching!$B$35:$E$44,2,0)/12,0)-IFERROR(VLOOKUP(Cal_Energy_Switching!J$4,Switching!$B$23:$E$31,2,0)/12,0)</f>
        <v>15362.062754008044</v>
      </c>
      <c r="K301" s="6">
        <f>Cal_Energy!K300+IFERROR(VLOOKUP(Cal_Energy_Switching!K$4,Switching!$B$35:$E$44,2,0)/12,0)-IFERROR(VLOOKUP(Cal_Energy_Switching!K$4,Switching!$B$23:$E$31,2,0)/12,0)</f>
        <v>257650.9160212971</v>
      </c>
      <c r="L301" s="6">
        <f>Cal_Energy!L300+IFERROR(VLOOKUP(Cal_Energy_Switching!L$4,Switching!$B$35:$E$44,2,0)/12,0)-IFERROR(VLOOKUP(Cal_Energy_Switching!L$4,Switching!$B$23:$E$31,2,0)/12,0)</f>
        <v>20378.776136029835</v>
      </c>
      <c r="M301" s="6">
        <f>Cal_Energy!M300+IFERROR(VLOOKUP(Cal_Energy_Switching!M$4,Switching!$B$35:$E$44,2,0)/12,0)-IFERROR(VLOOKUP(Cal_Energy_Switching!M$4,Switching!$B$23:$E$31,2,0)/12,0)</f>
        <v>168428.18723675559</v>
      </c>
      <c r="N301" s="6">
        <f>Cal_Energy!N300+IFERROR(VLOOKUP(Cal_Energy_Switching!N$4,Switching!$B$35:$E$44,2,0)/12,0)-IFERROR(VLOOKUP(Cal_Energy_Switching!N$4,Switching!$B$23:$E$31,2,0)/12,0)</f>
        <v>107724.38655182852</v>
      </c>
      <c r="O301" s="6">
        <f>Cal_Energy!O300+IFERROR(VLOOKUP(Cal_Energy_Switching!O$4,Switching!$B$35:$E$44,2,0)/12,0)-IFERROR(VLOOKUP(Cal_Energy_Switching!O$4,Switching!$B$23:$E$31,2,0)/12,0)</f>
        <v>133026.49846784677</v>
      </c>
      <c r="P301" s="6">
        <f>Cal_Energy!P300+IFERROR(VLOOKUP(Cal_Energy_Switching!P$4,Switching!$B$35:$E$44,2,0)/12,0)-IFERROR(VLOOKUP(Cal_Energy_Switching!P$4,Switching!$B$23:$E$31,2,0)/12,0)</f>
        <v>0</v>
      </c>
      <c r="Q301" s="6">
        <f>Cal_Energy!Q300+IFERROR(VLOOKUP(Cal_Energy_Switching!Q$4,Switching!$B$35:$E$44,2,0)/12,0)-IFERROR(VLOOKUP(Cal_Energy_Switching!Q$4,Switching!$B$23:$E$31,2,0)/12,0)</f>
        <v>22329.917121928964</v>
      </c>
      <c r="R301" s="6">
        <f>Cal_Energy!R300+IFERROR(VLOOKUP(Cal_Energy_Switching!R$4,Switching!$B$35:$E$44,2,0)/12,0)-IFERROR(VLOOKUP(Cal_Energy_Switching!R$4,Switching!$B$23:$E$31,2,0)/12,0)</f>
        <v>20735.459439620397</v>
      </c>
      <c r="S301" s="6">
        <f>Cal_Energy!S300+IFERROR(VLOOKUP(Cal_Energy_Switching!S$4,Switching!$B$35:$E$44,2,0)/12,0)-IFERROR(VLOOKUP(Cal_Energy_Switching!S$4,Switching!$B$23:$E$31,2,0)/12,0)</f>
        <v>120501.21845488684</v>
      </c>
      <c r="T301" s="6">
        <f>Cal_Energy!T300+IFERROR(VLOOKUP(Cal_Energy_Switching!T$4,Switching!$B$35:$E$44,2,0)/12,0)-IFERROR(VLOOKUP(Cal_Energy_Switching!T$4,Switching!$B$23:$E$31,2,0)/12,0)</f>
        <v>11.779818508359716</v>
      </c>
      <c r="U301" s="6">
        <f>Cal_Energy!U300+IFERROR(VLOOKUP(Cal_Energy_Switching!U$4,Switching!$B$35:$E$44,2,0)/12,0)-IFERROR(VLOOKUP(Cal_Energy_Switching!U$4,Switching!$B$23:$E$31,2,0)/12,0)</f>
        <v>105.49224778924565</v>
      </c>
      <c r="V301" s="6">
        <f>Cal_Energy!V300+IFERROR(VLOOKUP(Cal_Energy_Switching!V$4,Switching!$B$35:$E$44,2,0)/12,0)-IFERROR(VLOOKUP(Cal_Energy_Switching!V$4,Switching!$B$23:$E$31,2,0)/12,0)</f>
        <v>46508.168692297637</v>
      </c>
      <c r="W301" s="6">
        <f>Cal_Energy!W300+IFERROR(VLOOKUP(Cal_Energy_Switching!W$4,Switching!$B$35:$E$44,2,0)/12,0)-IFERROR(VLOOKUP(Cal_Energy_Switching!W$4,Switching!$B$23:$E$31,2,0)/12,0)</f>
        <v>9309.0383568111338</v>
      </c>
      <c r="X301" s="6">
        <f>Cal_Energy!X300+IFERROR(VLOOKUP(Cal_Energy_Switching!X$4,Switching!$B$35:$E$44,2,0)/12,0)-IFERROR(VLOOKUP(Cal_Energy_Switching!X$4,Switching!$B$23:$E$31,2,0)/12,0)</f>
        <v>19486.403211767851</v>
      </c>
      <c r="Y301" s="35">
        <f t="shared" si="21"/>
        <v>10055.56641530215</v>
      </c>
      <c r="Z301" s="1">
        <f>Cal_Energy!Z300+IFERROR(VLOOKUP(Cal_Energy_Switching!Z$4,Switching!$B$35:$E$44,2,0)/12,0)-IFERROR(VLOOKUP(Cal_Energy_Switching!Z$4,Switching!$B$23:$E$31,2,0)/12,0)</f>
        <v>5223.6591452447637</v>
      </c>
      <c r="AA301" s="1">
        <f>Cal_Energy!AA300+IFERROR(VLOOKUP(Cal_Energy_Switching!AA$4,Switching!$B$35:$E$44,2,0)/12,0)-IFERROR(VLOOKUP(Cal_Energy_Switching!AA$4,Switching!$B$23:$E$31,2,0)/12,0)</f>
        <v>4831.9072700573861</v>
      </c>
      <c r="AB301" s="6">
        <f>Cal_Energy!AB300+IFERROR(VLOOKUP(Cal_Energy_Switching!AB$4,Switching!$B$35:$E$44,2,0)/12,0)-IFERROR(VLOOKUP(Cal_Energy_Switching!AB$4,Switching!$B$23:$E$31,2,0)/12,0)</f>
        <v>55.52684603396532</v>
      </c>
      <c r="AC301" s="6">
        <f>Cal_Energy!AC300+IFERROR(VLOOKUP(Cal_Energy_Switching!AC$4,Switching!$B$35:$E$44,2,0)/12,0)-IFERROR(VLOOKUP(Cal_Energy_Switching!AC$4,Switching!$B$23:$E$31,2,0)/12,0)</f>
        <v>1875.8154168838182</v>
      </c>
      <c r="AD301" s="6">
        <f>Cal_Energy!AD300+IFERROR(VLOOKUP(Cal_Energy_Switching!AD$4,Switching!$B$35:$E$44,2,0)/12,0)-IFERROR(VLOOKUP(Cal_Energy_Switching!AD$4,Switching!$B$23:$E$31,2,0)/12,0)</f>
        <v>680.05601136843973</v>
      </c>
      <c r="AE301" s="6">
        <f>Cal_Energy!AE300+IFERROR(VLOOKUP(Cal_Energy_Switching!AE$4,Switching!$B$35:$E$44,2,0)/12,0)-IFERROR(VLOOKUP(Cal_Energy_Switching!AE$4,Switching!$B$23:$E$31,2,0)/12,0)</f>
        <v>4360.9477354029013</v>
      </c>
      <c r="AF301" s="6">
        <f>Cal_Energy!AF300+IFERROR(VLOOKUP(Cal_Energy_Switching!AF$4,Switching!$B$35:$E$44,2,0)/12,0)-IFERROR(VLOOKUP(Cal_Energy_Switching!AF$4,Switching!$B$23:$E$31,2,0)/12,0)</f>
        <v>9409.42306478311</v>
      </c>
      <c r="AG301" s="6">
        <f>Cal_Energy!AG300+IFERROR(VLOOKUP(Cal_Energy_Switching!AG$4,Switching!$B$35:$E$44,2,0)/12,0)-IFERROR(VLOOKUP(Cal_Energy_Switching!AG$4,Switching!$B$23:$E$31,2,0)/12,0)</f>
        <v>7358.325531133285</v>
      </c>
      <c r="AH301" s="6">
        <f>Cal_Energy!AH300+IFERROR(VLOOKUP(Cal_Energy_Switching!AH$4,Switching!$B$35:$E$44,2,0)/12,0)-IFERROR(VLOOKUP(Cal_Energy_Switching!AH$4,Switching!$B$23:$E$31,2,0)/12,0)</f>
        <v>2172.0538932130889</v>
      </c>
      <c r="AI301" s="6">
        <f>Cal_Energy!AI300+IFERROR(VLOOKUP(Cal_Energy_Switching!AI$4,Switching!$B$35:$E$44,2,0)/12,0)-IFERROR(VLOOKUP(Cal_Energy_Switching!AI$4,Switching!$B$23:$E$31,2,0)/12,0)</f>
        <v>3136.4743549277009</v>
      </c>
      <c r="AJ301" s="6">
        <f>Cal_Energy!AJ300+IFERROR(VLOOKUP(Cal_Energy_Switching!AJ$4,Switching!$B$35:$E$44,2,0)/12,0)-IFERROR(VLOOKUP(Cal_Energy_Switching!AJ$4,Switching!$B$23:$E$31,2,0)/12,0)</f>
        <v>417710.39405274997</v>
      </c>
      <c r="AK301" s="35">
        <f t="shared" si="22"/>
        <v>109664.93176384075</v>
      </c>
      <c r="AL301" s="1">
        <f>Cal_Energy!AL300+IFERROR(VLOOKUP(Cal_Energy_Switching!AL$4,Switching!$B$35:$E$44,2,0)/12,0)-IFERROR(VLOOKUP(Cal_Energy_Switching!AL$4,Switching!$B$23:$E$31,2,0)/12,0)</f>
        <v>30887.395563875412</v>
      </c>
      <c r="AM301" s="1">
        <f>Cal_Energy!AM300+IFERROR(VLOOKUP(Cal_Energy_Switching!AM$4,Switching!$B$35:$E$44,2,0)/12,0)-IFERROR(VLOOKUP(Cal_Energy_Switching!AM$4,Switching!$B$23:$E$31,2,0)/12,0)</f>
        <v>78777.53619996534</v>
      </c>
      <c r="AN301" s="6">
        <f>Cal_Energy!AN300+IFERROR(VLOOKUP(Cal_Energy_Switching!AN$4,Switching!$B$35:$E$44,2,0)/12,0)-IFERROR(VLOOKUP(Cal_Energy_Switching!AN$4,Switching!$B$23:$E$31,2,0)/12,0)</f>
        <v>268.39778751456686</v>
      </c>
      <c r="AO301" s="6">
        <f>Cal_Energy!AO300+IFERROR(VLOOKUP(Cal_Energy_Switching!AO$4,Switching!$B$35:$E$44,2,0)/12,0)-IFERROR(VLOOKUP(Cal_Energy_Switching!AO$4,Switching!$B$23:$E$31,2,0)/12,0)</f>
        <v>231.60149272321001</v>
      </c>
      <c r="AP301" s="6">
        <f>Cal_Energy!AP300+IFERROR(VLOOKUP(Cal_Energy_Switching!AP$4,Switching!$B$35:$E$44,2,0)/12,0)-IFERROR(VLOOKUP(Cal_Energy_Switching!AP$4,Switching!$B$23:$E$31,2,0)/12,0)</f>
        <v>12868.517667019787</v>
      </c>
      <c r="AQ301" s="6">
        <f>Cal_Energy!AQ300+IFERROR(VLOOKUP(Cal_Energy_Switching!AQ$4,Switching!$B$35:$E$44,2,0)/12,0)-IFERROR(VLOOKUP(Cal_Energy_Switching!AQ$4,Switching!$B$23:$E$31,2,0)/12,0)</f>
        <v>63516.60619348094</v>
      </c>
      <c r="AR301" s="6">
        <f>Cal_Energy!AR300+IFERROR(VLOOKUP(Cal_Energy_Switching!AR$4,Switching!$B$35:$E$44,2,0)/12,0)-IFERROR(VLOOKUP(Cal_Energy_Switching!AR$4,Switching!$B$23:$E$31,2,0)/12,0)</f>
        <v>9899.9622598020014</v>
      </c>
      <c r="AS301" s="6">
        <f>Cal_Energy!AS300+IFERROR(VLOOKUP(Cal_Energy_Switching!AS$4,Switching!$B$35:$E$44,2,0)/12,0)-IFERROR(VLOOKUP(Cal_Energy_Switching!AS$4,Switching!$B$23:$E$31,2,0)/12,0)</f>
        <v>144279.08003615591</v>
      </c>
      <c r="AT301" s="6">
        <f>Cal_Energy!AT300+IFERROR(VLOOKUP(Cal_Energy_Switching!AT$4,Switching!$B$35:$E$44,2,0)/12,0)-IFERROR(VLOOKUP(Cal_Energy_Switching!AT$4,Switching!$B$23:$E$31,2,0)/12,0)</f>
        <v>25045.578606204668</v>
      </c>
      <c r="AU301" s="6">
        <f>Cal_Energy!AU300+IFERROR(VLOOKUP(Cal_Energy_Switching!AU$4,Switching!$B$35:$E$44,2,0)/12,0)-IFERROR(VLOOKUP(Cal_Energy_Switching!AU$4,Switching!$B$23:$E$31,2,0)/12,0)</f>
        <v>67946.367350347922</v>
      </c>
      <c r="AV301" s="6">
        <f>Cal_Energy!AV300+IFERROR(VLOOKUP(Cal_Energy_Switching!AV$4,Switching!$B$35:$E$44,2,0)/12,0)-IFERROR(VLOOKUP(Cal_Energy_Switching!AV$4,Switching!$B$23:$E$31,2,0)/12,0)</f>
        <v>1099.2780793419504</v>
      </c>
      <c r="AW301" s="6">
        <f>Cal_Energy!AW300+IFERROR(VLOOKUP(Cal_Energy_Switching!AW$4,Switching!$B$35:$E$44,2,0)/12,0)-IFERROR(VLOOKUP(Cal_Energy_Switching!AW$4,Switching!$B$23:$E$31,2,0)/12,0)</f>
        <v>18095.157156738995</v>
      </c>
      <c r="AX301" s="6">
        <f>Cal_Energy!AX300+IFERROR(VLOOKUP(Cal_Energy_Switching!AX$4,Switching!$B$35:$E$44,2,0)/12,0)-IFERROR(VLOOKUP(Cal_Energy_Switching!AX$4,Switching!$B$23:$E$31,2,0)/12,0)</f>
        <v>138618.02219186557</v>
      </c>
      <c r="AY301" s="6">
        <f>Cal_Energy!AY300+IFERROR(VLOOKUP(Cal_Energy_Switching!AY$4,Switching!$B$35:$E$44,2,0)/12,0)-IFERROR(VLOOKUP(Cal_Energy_Switching!AY$4,Switching!$B$23:$E$31,2,0)/12,0)</f>
        <v>22213.021899112471</v>
      </c>
      <c r="AZ301" s="6">
        <f>Cal_Energy!AZ300+IFERROR(VLOOKUP(Cal_Energy_Switching!AZ$4,Switching!$B$35:$E$44,2,0)/12,0)-IFERROR(VLOOKUP(Cal_Energy_Switching!AZ$4,Switching!$B$23:$E$31,2,0)/12,0)</f>
        <v>9522.5</v>
      </c>
      <c r="BA301" s="6">
        <f>Cal_Energy!BA300+IFERROR(VLOOKUP(Cal_Energy_Switching!BA$4,Switching!$B$35:$E$44,2,0)/12,0)-IFERROR(VLOOKUP(Cal_Energy_Switching!BA$4,Switching!$B$23:$E$31,2,0)/12,0)</f>
        <v>4744.8</v>
      </c>
      <c r="BB301" s="7">
        <f t="shared" si="24"/>
        <v>2923411.2906066547</v>
      </c>
    </row>
    <row r="302" spans="1:54" x14ac:dyDescent="0.25">
      <c r="A302">
        <v>2039</v>
      </c>
      <c r="B302">
        <v>3</v>
      </c>
      <c r="C302" t="s">
        <v>408</v>
      </c>
      <c r="D302" s="6">
        <f>Cal_Energy!D301+IFERROR(VLOOKUP(Cal_Energy_Switching!D$4,Switching!$B$35:$E$44,2,0)/12,0)-IFERROR(VLOOKUP(Cal_Energy_Switching!D$4,Switching!$B$23:$E$31,2,0)/12,0)</f>
        <v>602439.70066879317</v>
      </c>
      <c r="E302" s="35">
        <f t="shared" si="23"/>
        <v>193950.5440358643</v>
      </c>
      <c r="F302" s="1">
        <f>Cal_Energy!F301+IFERROR(VLOOKUP(Cal_Energy_Switching!F$4,Switching!$B$35:$E$44,2,0)/12,0)-IFERROR(VLOOKUP(Cal_Energy_Switching!F$4,Switching!$B$23:$E$31,2,0)/12,0)</f>
        <v>78530.585564345733</v>
      </c>
      <c r="G302" s="1">
        <f>Cal_Energy!G301+IFERROR(VLOOKUP(Cal_Energy_Switching!G$4,Switching!$B$35:$E$44,2,0)/12,0)-IFERROR(VLOOKUP(Cal_Energy_Switching!G$4,Switching!$B$23:$E$31,2,0)/12,0)</f>
        <v>115419.95847151856</v>
      </c>
      <c r="H302" s="35">
        <f t="shared" si="20"/>
        <v>15518.152186887552</v>
      </c>
      <c r="I302" s="1">
        <f>Cal_Energy!I301+IFERROR(VLOOKUP(Cal_Energy_Switching!I$4,Switching!$B$35:$E$44,2,0)/12,0)-IFERROR(VLOOKUP(Cal_Energy_Switching!I$4,Switching!$B$23:$E$31,2,0)/12,0)</f>
        <v>794.39661012631609</v>
      </c>
      <c r="J302" s="1">
        <f>Cal_Energy!J301+IFERROR(VLOOKUP(Cal_Energy_Switching!J$4,Switching!$B$35:$E$44,2,0)/12,0)-IFERROR(VLOOKUP(Cal_Energy_Switching!J$4,Switching!$B$23:$E$31,2,0)/12,0)</f>
        <v>14723.755576761236</v>
      </c>
      <c r="K302" s="6">
        <f>Cal_Energy!K301+IFERROR(VLOOKUP(Cal_Energy_Switching!K$4,Switching!$B$35:$E$44,2,0)/12,0)-IFERROR(VLOOKUP(Cal_Energy_Switching!K$4,Switching!$B$23:$E$31,2,0)/12,0)</f>
        <v>262138.92204750807</v>
      </c>
      <c r="L302" s="6">
        <f>Cal_Energy!L301+IFERROR(VLOOKUP(Cal_Energy_Switching!L$4,Switching!$B$35:$E$44,2,0)/12,0)-IFERROR(VLOOKUP(Cal_Energy_Switching!L$4,Switching!$B$23:$E$31,2,0)/12,0)</f>
        <v>20846.40942148543</v>
      </c>
      <c r="M302" s="6">
        <f>Cal_Energy!M301+IFERROR(VLOOKUP(Cal_Energy_Switching!M$4,Switching!$B$35:$E$44,2,0)/12,0)-IFERROR(VLOOKUP(Cal_Energy_Switching!M$4,Switching!$B$23:$E$31,2,0)/12,0)</f>
        <v>169270.59194200725</v>
      </c>
      <c r="N302" s="6">
        <f>Cal_Energy!N301+IFERROR(VLOOKUP(Cal_Energy_Switching!N$4,Switching!$B$35:$E$44,2,0)/12,0)-IFERROR(VLOOKUP(Cal_Energy_Switching!N$4,Switching!$B$23:$E$31,2,0)/12,0)</f>
        <v>109488.1746600863</v>
      </c>
      <c r="O302" s="6">
        <f>Cal_Energy!O301+IFERROR(VLOOKUP(Cal_Energy_Switching!O$4,Switching!$B$35:$E$44,2,0)/12,0)-IFERROR(VLOOKUP(Cal_Energy_Switching!O$4,Switching!$B$23:$E$31,2,0)/12,0)</f>
        <v>133588.1056539194</v>
      </c>
      <c r="P302" s="6">
        <f>Cal_Energy!P301+IFERROR(VLOOKUP(Cal_Energy_Switching!P$4,Switching!$B$35:$E$44,2,0)/12,0)-IFERROR(VLOOKUP(Cal_Energy_Switching!P$4,Switching!$B$23:$E$31,2,0)/12,0)</f>
        <v>0</v>
      </c>
      <c r="Q302" s="6">
        <f>Cal_Energy!Q301+IFERROR(VLOOKUP(Cal_Energy_Switching!Q$4,Switching!$B$35:$E$44,2,0)/12,0)-IFERROR(VLOOKUP(Cal_Energy_Switching!Q$4,Switching!$B$23:$E$31,2,0)/12,0)</f>
        <v>22781.007702910058</v>
      </c>
      <c r="R302" s="6">
        <f>Cal_Energy!R301+IFERROR(VLOOKUP(Cal_Energy_Switching!R$4,Switching!$B$35:$E$44,2,0)/12,0)-IFERROR(VLOOKUP(Cal_Energy_Switching!R$4,Switching!$B$23:$E$31,2,0)/12,0)</f>
        <v>18189.895207379526</v>
      </c>
      <c r="S302" s="6">
        <f>Cal_Energy!S301+IFERROR(VLOOKUP(Cal_Energy_Switching!S$4,Switching!$B$35:$E$44,2,0)/12,0)-IFERROR(VLOOKUP(Cal_Energy_Switching!S$4,Switching!$B$23:$E$31,2,0)/12,0)</f>
        <v>124061.73351221028</v>
      </c>
      <c r="T302" s="6">
        <f>Cal_Energy!T301+IFERROR(VLOOKUP(Cal_Energy_Switching!T$4,Switching!$B$35:$E$44,2,0)/12,0)-IFERROR(VLOOKUP(Cal_Energy_Switching!T$4,Switching!$B$23:$E$31,2,0)/12,0)</f>
        <v>12.866350434093082</v>
      </c>
      <c r="U302" s="6">
        <f>Cal_Energy!U301+IFERROR(VLOOKUP(Cal_Energy_Switching!U$4,Switching!$B$35:$E$44,2,0)/12,0)-IFERROR(VLOOKUP(Cal_Energy_Switching!U$4,Switching!$B$23:$E$31,2,0)/12,0)</f>
        <v>104.95030628987791</v>
      </c>
      <c r="V302" s="6">
        <f>Cal_Energy!V301+IFERROR(VLOOKUP(Cal_Energy_Switching!V$4,Switching!$B$35:$E$44,2,0)/12,0)-IFERROR(VLOOKUP(Cal_Energy_Switching!V$4,Switching!$B$23:$E$31,2,0)/12,0)</f>
        <v>48339.183654632048</v>
      </c>
      <c r="W302" s="6">
        <f>Cal_Energy!W301+IFERROR(VLOOKUP(Cal_Energy_Switching!W$4,Switching!$B$35:$E$44,2,0)/12,0)-IFERROR(VLOOKUP(Cal_Energy_Switching!W$4,Switching!$B$23:$E$31,2,0)/12,0)</f>
        <v>9014.1351691973014</v>
      </c>
      <c r="X302" s="6">
        <f>Cal_Energy!X301+IFERROR(VLOOKUP(Cal_Energy_Switching!X$4,Switching!$B$35:$E$44,2,0)/12,0)-IFERROR(VLOOKUP(Cal_Energy_Switching!X$4,Switching!$B$23:$E$31,2,0)/12,0)</f>
        <v>19725.929092662729</v>
      </c>
      <c r="Y302" s="35">
        <f t="shared" si="21"/>
        <v>9468.0798897566419</v>
      </c>
      <c r="Z302" s="1">
        <f>Cal_Energy!Z301+IFERROR(VLOOKUP(Cal_Energy_Switching!Z$4,Switching!$B$35:$E$44,2,0)/12,0)-IFERROR(VLOOKUP(Cal_Energy_Switching!Z$4,Switching!$B$23:$E$31,2,0)/12,0)</f>
        <v>4918.4720244870659</v>
      </c>
      <c r="AA302" s="1">
        <f>Cal_Energy!AA301+IFERROR(VLOOKUP(Cal_Energy_Switching!AA$4,Switching!$B$35:$E$44,2,0)/12,0)-IFERROR(VLOOKUP(Cal_Energy_Switching!AA$4,Switching!$B$23:$E$31,2,0)/12,0)</f>
        <v>4549.6078652695751</v>
      </c>
      <c r="AB302" s="6">
        <f>Cal_Energy!AB301+IFERROR(VLOOKUP(Cal_Energy_Switching!AB$4,Switching!$B$35:$E$44,2,0)/12,0)-IFERROR(VLOOKUP(Cal_Energy_Switching!AB$4,Switching!$B$23:$E$31,2,0)/12,0)</f>
        <v>56.276850589489158</v>
      </c>
      <c r="AC302" s="6">
        <f>Cal_Energy!AC301+IFERROR(VLOOKUP(Cal_Energy_Switching!AC$4,Switching!$B$35:$E$44,2,0)/12,0)-IFERROR(VLOOKUP(Cal_Energy_Switching!AC$4,Switching!$B$23:$E$31,2,0)/12,0)</f>
        <v>1763.8690467535432</v>
      </c>
      <c r="AD302" s="6">
        <f>Cal_Energy!AD301+IFERROR(VLOOKUP(Cal_Energy_Switching!AD$4,Switching!$B$35:$E$44,2,0)/12,0)-IFERROR(VLOOKUP(Cal_Energy_Switching!AD$4,Switching!$B$23:$E$31,2,0)/12,0)</f>
        <v>650.28325715015728</v>
      </c>
      <c r="AE302" s="6">
        <f>Cal_Energy!AE301+IFERROR(VLOOKUP(Cal_Energy_Switching!AE$4,Switching!$B$35:$E$44,2,0)/12,0)-IFERROR(VLOOKUP(Cal_Energy_Switching!AE$4,Switching!$B$23:$E$31,2,0)/12,0)</f>
        <v>4216.831912897539</v>
      </c>
      <c r="AF302" s="6">
        <f>Cal_Energy!AF301+IFERROR(VLOOKUP(Cal_Energy_Switching!AF$4,Switching!$B$35:$E$44,2,0)/12,0)-IFERROR(VLOOKUP(Cal_Energy_Switching!AF$4,Switching!$B$23:$E$31,2,0)/12,0)</f>
        <v>9447.2919318125751</v>
      </c>
      <c r="AG302" s="6">
        <f>Cal_Energy!AG301+IFERROR(VLOOKUP(Cal_Energy_Switching!AG$4,Switching!$B$35:$E$44,2,0)/12,0)-IFERROR(VLOOKUP(Cal_Energy_Switching!AG$4,Switching!$B$23:$E$31,2,0)/12,0)</f>
        <v>7115.1556514365948</v>
      </c>
      <c r="AH302" s="6">
        <f>Cal_Energy!AH301+IFERROR(VLOOKUP(Cal_Energy_Switching!AH$4,Switching!$B$35:$E$44,2,0)/12,0)-IFERROR(VLOOKUP(Cal_Energy_Switching!AH$4,Switching!$B$23:$E$31,2,0)/12,0)</f>
        <v>2100.2742360516031</v>
      </c>
      <c r="AI302" s="6">
        <f>Cal_Energy!AI301+IFERROR(VLOOKUP(Cal_Energy_Switching!AI$4,Switching!$B$35:$E$44,2,0)/12,0)-IFERROR(VLOOKUP(Cal_Energy_Switching!AI$4,Switching!$B$23:$E$31,2,0)/12,0)</f>
        <v>3149.0973106041884</v>
      </c>
      <c r="AJ302" s="6">
        <f>Cal_Energy!AJ301+IFERROR(VLOOKUP(Cal_Energy_Switching!AJ$4,Switching!$B$35:$E$44,2,0)/12,0)-IFERROR(VLOOKUP(Cal_Energy_Switching!AJ$4,Switching!$B$23:$E$31,2,0)/12,0)</f>
        <v>396576.87989349716</v>
      </c>
      <c r="AK302" s="35">
        <f t="shared" si="22"/>
        <v>114574.0546822351</v>
      </c>
      <c r="AL302" s="1">
        <f>Cal_Energy!AL301+IFERROR(VLOOKUP(Cal_Energy_Switching!AL$4,Switching!$B$35:$E$44,2,0)/12,0)-IFERROR(VLOOKUP(Cal_Energy_Switching!AL$4,Switching!$B$23:$E$31,2,0)/12,0)</f>
        <v>32261.949981025831</v>
      </c>
      <c r="AM302" s="1">
        <f>Cal_Energy!AM301+IFERROR(VLOOKUP(Cal_Energy_Switching!AM$4,Switching!$B$35:$E$44,2,0)/12,0)-IFERROR(VLOOKUP(Cal_Energy_Switching!AM$4,Switching!$B$23:$E$31,2,0)/12,0)</f>
        <v>82312.104701209275</v>
      </c>
      <c r="AN302" s="6">
        <f>Cal_Energy!AN301+IFERROR(VLOOKUP(Cal_Energy_Switching!AN$4,Switching!$B$35:$E$44,2,0)/12,0)-IFERROR(VLOOKUP(Cal_Energy_Switching!AN$4,Switching!$B$23:$E$31,2,0)/12,0)</f>
        <v>247.06781142988342</v>
      </c>
      <c r="AO302" s="6">
        <f>Cal_Energy!AO301+IFERROR(VLOOKUP(Cal_Energy_Switching!AO$4,Switching!$B$35:$E$44,2,0)/12,0)-IFERROR(VLOOKUP(Cal_Energy_Switching!AO$4,Switching!$B$23:$E$31,2,0)/12,0)</f>
        <v>238.00998113560297</v>
      </c>
      <c r="AP302" s="6">
        <f>Cal_Energy!AP301+IFERROR(VLOOKUP(Cal_Energy_Switching!AP$4,Switching!$B$35:$E$44,2,0)/12,0)-IFERROR(VLOOKUP(Cal_Energy_Switching!AP$4,Switching!$B$23:$E$31,2,0)/12,0)</f>
        <v>11625.532370507157</v>
      </c>
      <c r="AQ302" s="6">
        <f>Cal_Energy!AQ301+IFERROR(VLOOKUP(Cal_Energy_Switching!AQ$4,Switching!$B$35:$E$44,2,0)/12,0)-IFERROR(VLOOKUP(Cal_Energy_Switching!AQ$4,Switching!$B$23:$E$31,2,0)/12,0)</f>
        <v>78048.896245083888</v>
      </c>
      <c r="AR302" s="6">
        <f>Cal_Energy!AR301+IFERROR(VLOOKUP(Cal_Energy_Switching!AR$4,Switching!$B$35:$E$44,2,0)/12,0)-IFERROR(VLOOKUP(Cal_Energy_Switching!AR$4,Switching!$B$23:$E$31,2,0)/12,0)</f>
        <v>10598.00696688793</v>
      </c>
      <c r="AS302" s="6">
        <f>Cal_Energy!AS301+IFERROR(VLOOKUP(Cal_Energy_Switching!AS$4,Switching!$B$35:$E$44,2,0)/12,0)-IFERROR(VLOOKUP(Cal_Energy_Switching!AS$4,Switching!$B$23:$E$31,2,0)/12,0)</f>
        <v>148570.87150342349</v>
      </c>
      <c r="AT302" s="6">
        <f>Cal_Energy!AT301+IFERROR(VLOOKUP(Cal_Energy_Switching!AT$4,Switching!$B$35:$E$44,2,0)/12,0)-IFERROR(VLOOKUP(Cal_Energy_Switching!AT$4,Switching!$B$23:$E$31,2,0)/12,0)</f>
        <v>26674.349589405163</v>
      </c>
      <c r="AU302" s="6">
        <f>Cal_Energy!AU301+IFERROR(VLOOKUP(Cal_Energy_Switching!AU$4,Switching!$B$35:$E$44,2,0)/12,0)-IFERROR(VLOOKUP(Cal_Energy_Switching!AU$4,Switching!$B$23:$E$31,2,0)/12,0)</f>
        <v>69966.033923179712</v>
      </c>
      <c r="AV302" s="6">
        <f>Cal_Energy!AV301+IFERROR(VLOOKUP(Cal_Energy_Switching!AV$4,Switching!$B$35:$E$44,2,0)/12,0)-IFERROR(VLOOKUP(Cal_Energy_Switching!AV$4,Switching!$B$23:$E$31,2,0)/12,0)</f>
        <v>1176.759418831442</v>
      </c>
      <c r="AW302" s="6">
        <f>Cal_Energy!AW301+IFERROR(VLOOKUP(Cal_Energy_Switching!AW$4,Switching!$B$35:$E$44,2,0)/12,0)-IFERROR(VLOOKUP(Cal_Energy_Switching!AW$4,Switching!$B$23:$E$31,2,0)/12,0)</f>
        <v>19148.406950893994</v>
      </c>
      <c r="AX302" s="6">
        <f>Cal_Energy!AX301+IFERROR(VLOOKUP(Cal_Energy_Switching!AX$4,Switching!$B$35:$E$44,2,0)/12,0)-IFERROR(VLOOKUP(Cal_Energy_Switching!AX$4,Switching!$B$23:$E$31,2,0)/12,0)</f>
        <v>148388.35259201258</v>
      </c>
      <c r="AY302" s="6">
        <f>Cal_Energy!AY301+IFERROR(VLOOKUP(Cal_Energy_Switching!AY$4,Switching!$B$35:$E$44,2,0)/12,0)-IFERROR(VLOOKUP(Cal_Energy_Switching!AY$4,Switching!$B$23:$E$31,2,0)/12,0)</f>
        <v>23321.085238951324</v>
      </c>
      <c r="AZ302" s="6">
        <f>Cal_Energy!AZ301+IFERROR(VLOOKUP(Cal_Energy_Switching!AZ$4,Switching!$B$35:$E$44,2,0)/12,0)-IFERROR(VLOOKUP(Cal_Energy_Switching!AZ$4,Switching!$B$23:$E$31,2,0)/12,0)</f>
        <v>9371</v>
      </c>
      <c r="BA302" s="6">
        <f>Cal_Energy!BA301+IFERROR(VLOOKUP(Cal_Energy_Switching!BA$4,Switching!$B$35:$E$44,2,0)/12,0)-IFERROR(VLOOKUP(Cal_Energy_Switching!BA$4,Switching!$B$23:$E$31,2,0)/12,0)</f>
        <v>4351.2</v>
      </c>
      <c r="BB302" s="7">
        <f t="shared" si="24"/>
        <v>2850313.9688667944</v>
      </c>
    </row>
    <row r="303" spans="1:54" x14ac:dyDescent="0.25">
      <c r="A303">
        <v>2039</v>
      </c>
      <c r="B303">
        <v>4</v>
      </c>
      <c r="C303" t="s">
        <v>409</v>
      </c>
      <c r="D303" s="6">
        <f>Cal_Energy!D302+IFERROR(VLOOKUP(Cal_Energy_Switching!D$4,Switching!$B$35:$E$44,2,0)/12,0)-IFERROR(VLOOKUP(Cal_Energy_Switching!D$4,Switching!$B$23:$E$31,2,0)/12,0)</f>
        <v>450504.36337750289</v>
      </c>
      <c r="E303" s="35">
        <f t="shared" si="23"/>
        <v>170042.6424415762</v>
      </c>
      <c r="F303" s="1">
        <f>Cal_Energy!F302+IFERROR(VLOOKUP(Cal_Energy_Switching!F$4,Switching!$B$35:$E$44,2,0)/12,0)-IFERROR(VLOOKUP(Cal_Energy_Switching!F$4,Switching!$B$23:$E$31,2,0)/12,0)</f>
        <v>68967.424926630498</v>
      </c>
      <c r="G303" s="1">
        <f>Cal_Energy!G302+IFERROR(VLOOKUP(Cal_Energy_Switching!G$4,Switching!$B$35:$E$44,2,0)/12,0)-IFERROR(VLOOKUP(Cal_Energy_Switching!G$4,Switching!$B$23:$E$31,2,0)/12,0)</f>
        <v>101075.2175149457</v>
      </c>
      <c r="H303" s="35">
        <f t="shared" si="20"/>
        <v>12968.385967206168</v>
      </c>
      <c r="I303" s="1">
        <f>Cal_Energy!I302+IFERROR(VLOOKUP(Cal_Energy_Switching!I$4,Switching!$B$35:$E$44,2,0)/12,0)-IFERROR(VLOOKUP(Cal_Energy_Switching!I$4,Switching!$B$23:$E$31,2,0)/12,0)</f>
        <v>663.87039688032132</v>
      </c>
      <c r="J303" s="1">
        <f>Cal_Energy!J302+IFERROR(VLOOKUP(Cal_Energy_Switching!J$4,Switching!$B$35:$E$44,2,0)/12,0)-IFERROR(VLOOKUP(Cal_Energy_Switching!J$4,Switching!$B$23:$E$31,2,0)/12,0)</f>
        <v>12304.515570325846</v>
      </c>
      <c r="K303" s="6">
        <f>Cal_Energy!K302+IFERROR(VLOOKUP(Cal_Energy_Switching!K$4,Switching!$B$35:$E$44,2,0)/12,0)-IFERROR(VLOOKUP(Cal_Energy_Switching!K$4,Switching!$B$23:$E$31,2,0)/12,0)</f>
        <v>249264.33853295972</v>
      </c>
      <c r="L303" s="6">
        <f>Cal_Energy!L302+IFERROR(VLOOKUP(Cal_Energy_Switching!L$4,Switching!$B$35:$E$44,2,0)/12,0)-IFERROR(VLOOKUP(Cal_Energy_Switching!L$4,Switching!$B$23:$E$31,2,0)/12,0)</f>
        <v>19504.926421547541</v>
      </c>
      <c r="M303" s="6">
        <f>Cal_Energy!M302+IFERROR(VLOOKUP(Cal_Energy_Switching!M$4,Switching!$B$35:$E$44,2,0)/12,0)-IFERROR(VLOOKUP(Cal_Energy_Switching!M$4,Switching!$B$23:$E$31,2,0)/12,0)</f>
        <v>161743.07243157591</v>
      </c>
      <c r="N303" s="6">
        <f>Cal_Energy!N302+IFERROR(VLOOKUP(Cal_Energy_Switching!N$4,Switching!$B$35:$E$44,2,0)/12,0)-IFERROR(VLOOKUP(Cal_Energy_Switching!N$4,Switching!$B$23:$E$31,2,0)/12,0)</f>
        <v>104428.45834751613</v>
      </c>
      <c r="O303" s="6">
        <f>Cal_Energy!O302+IFERROR(VLOOKUP(Cal_Energy_Switching!O$4,Switching!$B$35:$E$44,2,0)/12,0)-IFERROR(VLOOKUP(Cal_Energy_Switching!O$4,Switching!$B$23:$E$31,2,0)/12,0)</f>
        <v>128569.72313064367</v>
      </c>
      <c r="P303" s="6">
        <f>Cal_Energy!P302+IFERROR(VLOOKUP(Cal_Energy_Switching!P$4,Switching!$B$35:$E$44,2,0)/12,0)-IFERROR(VLOOKUP(Cal_Energy_Switching!P$4,Switching!$B$23:$E$31,2,0)/12,0)</f>
        <v>0</v>
      </c>
      <c r="Q303" s="6">
        <f>Cal_Energy!Q302+IFERROR(VLOOKUP(Cal_Energy_Switching!Q$4,Switching!$B$35:$E$44,2,0)/12,0)-IFERROR(VLOOKUP(Cal_Energy_Switching!Q$4,Switching!$B$23:$E$31,2,0)/12,0)</f>
        <v>20234.250073251063</v>
      </c>
      <c r="R303" s="6">
        <f>Cal_Energy!R302+IFERROR(VLOOKUP(Cal_Energy_Switching!R$4,Switching!$B$35:$E$44,2,0)/12,0)-IFERROR(VLOOKUP(Cal_Energy_Switching!R$4,Switching!$B$23:$E$31,2,0)/12,0)</f>
        <v>16972.775461338322</v>
      </c>
      <c r="S303" s="6">
        <f>Cal_Energy!S302+IFERROR(VLOOKUP(Cal_Energy_Switching!S$4,Switching!$B$35:$E$44,2,0)/12,0)-IFERROR(VLOOKUP(Cal_Energy_Switching!S$4,Switching!$B$23:$E$31,2,0)/12,0)</f>
        <v>115030.64402510741</v>
      </c>
      <c r="T303" s="6">
        <f>Cal_Energy!T302+IFERROR(VLOOKUP(Cal_Energy_Switching!T$4,Switching!$B$35:$E$44,2,0)/12,0)-IFERROR(VLOOKUP(Cal_Energy_Switching!T$4,Switching!$B$23:$E$31,2,0)/12,0)</f>
        <v>11.250245476896897</v>
      </c>
      <c r="U303" s="6">
        <f>Cal_Energy!U302+IFERROR(VLOOKUP(Cal_Energy_Switching!U$4,Switching!$B$35:$E$44,2,0)/12,0)-IFERROR(VLOOKUP(Cal_Energy_Switching!U$4,Switching!$B$23:$E$31,2,0)/12,0)</f>
        <v>91.062801740739786</v>
      </c>
      <c r="V303" s="6">
        <f>Cal_Energy!V302+IFERROR(VLOOKUP(Cal_Energy_Switching!V$4,Switching!$B$35:$E$44,2,0)/12,0)-IFERROR(VLOOKUP(Cal_Energy_Switching!V$4,Switching!$B$23:$E$31,2,0)/12,0)</f>
        <v>47968.040843209907</v>
      </c>
      <c r="W303" s="6">
        <f>Cal_Energy!W302+IFERROR(VLOOKUP(Cal_Energy_Switching!W$4,Switching!$B$35:$E$44,2,0)/12,0)-IFERROR(VLOOKUP(Cal_Energy_Switching!W$4,Switching!$B$23:$E$31,2,0)/12,0)</f>
        <v>8910.3167607487703</v>
      </c>
      <c r="X303" s="6">
        <f>Cal_Energy!X302+IFERROR(VLOOKUP(Cal_Energy_Switching!X$4,Switching!$B$35:$E$44,2,0)/12,0)-IFERROR(VLOOKUP(Cal_Energy_Switching!X$4,Switching!$B$23:$E$31,2,0)/12,0)</f>
        <v>20673.122528083968</v>
      </c>
      <c r="Y303" s="35">
        <f t="shared" si="21"/>
        <v>7829.8223987028523</v>
      </c>
      <c r="Z303" s="1">
        <f>Cal_Energy!Z302+IFERROR(VLOOKUP(Cal_Energy_Switching!Z$4,Switching!$B$35:$E$44,2,0)/12,0)-IFERROR(VLOOKUP(Cal_Energy_Switching!Z$4,Switching!$B$23:$E$31,2,0)/12,0)</f>
        <v>4067.4310813944812</v>
      </c>
      <c r="AA303" s="1">
        <f>Cal_Energy!AA302+IFERROR(VLOOKUP(Cal_Energy_Switching!AA$4,Switching!$B$35:$E$44,2,0)/12,0)-IFERROR(VLOOKUP(Cal_Energy_Switching!AA$4,Switching!$B$23:$E$31,2,0)/12,0)</f>
        <v>3762.3913173083715</v>
      </c>
      <c r="AB303" s="6">
        <f>Cal_Energy!AB302+IFERROR(VLOOKUP(Cal_Energy_Switching!AB$4,Switching!$B$35:$E$44,2,0)/12,0)-IFERROR(VLOOKUP(Cal_Energy_Switching!AB$4,Switching!$B$23:$E$31,2,0)/12,0)</f>
        <v>48.457893480650675</v>
      </c>
      <c r="AC303" s="6">
        <f>Cal_Energy!AC302+IFERROR(VLOOKUP(Cal_Energy_Switching!AC$4,Switching!$B$35:$E$44,2,0)/12,0)-IFERROR(VLOOKUP(Cal_Energy_Switching!AC$4,Switching!$B$23:$E$31,2,0)/12,0)</f>
        <v>1411.6312744478009</v>
      </c>
      <c r="AD303" s="6">
        <f>Cal_Energy!AD302+IFERROR(VLOOKUP(Cal_Energy_Switching!AD$4,Switching!$B$35:$E$44,2,0)/12,0)-IFERROR(VLOOKUP(Cal_Energy_Switching!AD$4,Switching!$B$23:$E$31,2,0)/12,0)</f>
        <v>492.64924098389571</v>
      </c>
      <c r="AE303" s="6">
        <f>Cal_Energy!AE302+IFERROR(VLOOKUP(Cal_Energy_Switching!AE$4,Switching!$B$35:$E$44,2,0)/12,0)-IFERROR(VLOOKUP(Cal_Energy_Switching!AE$4,Switching!$B$23:$E$31,2,0)/12,0)</f>
        <v>3636.083184401517</v>
      </c>
      <c r="AF303" s="6">
        <f>Cal_Energy!AF302+IFERROR(VLOOKUP(Cal_Energy_Switching!AF$4,Switching!$B$35:$E$44,2,0)/12,0)-IFERROR(VLOOKUP(Cal_Energy_Switching!AF$4,Switching!$B$23:$E$31,2,0)/12,0)</f>
        <v>8800.798391063121</v>
      </c>
      <c r="AG303" s="6">
        <f>Cal_Energy!AG302+IFERROR(VLOOKUP(Cal_Energy_Switching!AG$4,Switching!$B$35:$E$44,2,0)/12,0)-IFERROR(VLOOKUP(Cal_Energy_Switching!AG$4,Switching!$B$23:$E$31,2,0)/12,0)</f>
        <v>6135.2452155985784</v>
      </c>
      <c r="AH303" s="6">
        <f>Cal_Energy!AH302+IFERROR(VLOOKUP(Cal_Energy_Switching!AH$4,Switching!$B$35:$E$44,2,0)/12,0)-IFERROR(VLOOKUP(Cal_Energy_Switching!AH$4,Switching!$B$23:$E$31,2,0)/12,0)</f>
        <v>1811.0211623520636</v>
      </c>
      <c r="AI303" s="6">
        <f>Cal_Energy!AI302+IFERROR(VLOOKUP(Cal_Energy_Switching!AI$4,Switching!$B$35:$E$44,2,0)/12,0)-IFERROR(VLOOKUP(Cal_Energy_Switching!AI$4,Switching!$B$23:$E$31,2,0)/12,0)</f>
        <v>2933.5994636877044</v>
      </c>
      <c r="AJ303" s="6">
        <f>Cal_Energy!AJ302+IFERROR(VLOOKUP(Cal_Energy_Switching!AJ$4,Switching!$B$35:$E$44,2,0)/12,0)-IFERROR(VLOOKUP(Cal_Energy_Switching!AJ$4,Switching!$B$23:$E$31,2,0)/12,0)</f>
        <v>329161.27141682361</v>
      </c>
      <c r="AK303" s="35">
        <f t="shared" si="22"/>
        <v>109565.69252744256</v>
      </c>
      <c r="AL303" s="1">
        <f>Cal_Energy!AL302+IFERROR(VLOOKUP(Cal_Energy_Switching!AL$4,Switching!$B$35:$E$44,2,0)/12,0)-IFERROR(VLOOKUP(Cal_Energy_Switching!AL$4,Switching!$B$23:$E$31,2,0)/12,0)</f>
        <v>30859.608577683917</v>
      </c>
      <c r="AM303" s="1">
        <f>Cal_Energy!AM302+IFERROR(VLOOKUP(Cal_Energy_Switching!AM$4,Switching!$B$35:$E$44,2,0)/12,0)-IFERROR(VLOOKUP(Cal_Energy_Switching!AM$4,Switching!$B$23:$E$31,2,0)/12,0)</f>
        <v>78706.083949758642</v>
      </c>
      <c r="AN303" s="6">
        <f>Cal_Energy!AN302+IFERROR(VLOOKUP(Cal_Energy_Switching!AN$4,Switching!$B$35:$E$44,2,0)/12,0)-IFERROR(VLOOKUP(Cal_Energy_Switching!AN$4,Switching!$B$23:$E$31,2,0)/12,0)</f>
        <v>275.71165085780552</v>
      </c>
      <c r="AO303" s="6">
        <f>Cal_Energy!AO302+IFERROR(VLOOKUP(Cal_Energy_Switching!AO$4,Switching!$B$35:$E$44,2,0)/12,0)-IFERROR(VLOOKUP(Cal_Energy_Switching!AO$4,Switching!$B$23:$E$31,2,0)/12,0)</f>
        <v>244.70545738787195</v>
      </c>
      <c r="AP303" s="6">
        <f>Cal_Energy!AP302+IFERROR(VLOOKUP(Cal_Energy_Switching!AP$4,Switching!$B$35:$E$44,2,0)/12,0)-IFERROR(VLOOKUP(Cal_Energy_Switching!AP$4,Switching!$B$23:$E$31,2,0)/12,0)</f>
        <v>7661.0528886128805</v>
      </c>
      <c r="AQ303" s="6">
        <f>Cal_Energy!AQ302+IFERROR(VLOOKUP(Cal_Energy_Switching!AQ$4,Switching!$B$35:$E$44,2,0)/12,0)-IFERROR(VLOOKUP(Cal_Energy_Switching!AQ$4,Switching!$B$23:$E$31,2,0)/12,0)</f>
        <v>89256.866059427484</v>
      </c>
      <c r="AR303" s="6">
        <f>Cal_Energy!AR302+IFERROR(VLOOKUP(Cal_Energy_Switching!AR$4,Switching!$B$35:$E$44,2,0)/12,0)-IFERROR(VLOOKUP(Cal_Energy_Switching!AR$4,Switching!$B$23:$E$31,2,0)/12,0)</f>
        <v>11146.600922255915</v>
      </c>
      <c r="AS303" s="6">
        <f>Cal_Energy!AS302+IFERROR(VLOOKUP(Cal_Energy_Switching!AS$4,Switching!$B$35:$E$44,2,0)/12,0)-IFERROR(VLOOKUP(Cal_Energy_Switching!AS$4,Switching!$B$23:$E$31,2,0)/12,0)</f>
        <v>146937.56026503502</v>
      </c>
      <c r="AT303" s="6">
        <f>Cal_Energy!AT302+IFERROR(VLOOKUP(Cal_Energy_Switching!AT$4,Switching!$B$35:$E$44,2,0)/12,0)-IFERROR(VLOOKUP(Cal_Energy_Switching!AT$4,Switching!$B$23:$E$31,2,0)/12,0)</f>
        <v>27954.40215193047</v>
      </c>
      <c r="AU303" s="6">
        <f>Cal_Energy!AU302+IFERROR(VLOOKUP(Cal_Energy_Switching!AU$4,Switching!$B$35:$E$44,2,0)/12,0)-IFERROR(VLOOKUP(Cal_Energy_Switching!AU$4,Switching!$B$23:$E$31,2,0)/12,0)</f>
        <v>69197.416869820445</v>
      </c>
      <c r="AV303" s="6">
        <f>Cal_Energy!AV302+IFERROR(VLOOKUP(Cal_Energy_Switching!AV$4,Switching!$B$35:$E$44,2,0)/12,0)-IFERROR(VLOOKUP(Cal_Energy_Switching!AV$4,Switching!$B$23:$E$31,2,0)/12,0)</f>
        <v>1189.6184711355393</v>
      </c>
      <c r="AW303" s="6">
        <f>Cal_Energy!AW302+IFERROR(VLOOKUP(Cal_Energy_Switching!AW$4,Switching!$B$35:$E$44,2,0)/12,0)-IFERROR(VLOOKUP(Cal_Energy_Switching!AW$4,Switching!$B$23:$E$31,2,0)/12,0)</f>
        <v>19117.412141765788</v>
      </c>
      <c r="AX303" s="6">
        <f>Cal_Energy!AX302+IFERROR(VLOOKUP(Cal_Energy_Switching!AX$4,Switching!$B$35:$E$44,2,0)/12,0)-IFERROR(VLOOKUP(Cal_Energy_Switching!AX$4,Switching!$B$23:$E$31,2,0)/12,0)</f>
        <v>150009.86804943235</v>
      </c>
      <c r="AY303" s="6">
        <f>Cal_Energy!AY302+IFERROR(VLOOKUP(Cal_Energy_Switching!AY$4,Switching!$B$35:$E$44,2,0)/12,0)-IFERROR(VLOOKUP(Cal_Energy_Switching!AY$4,Switching!$B$23:$E$31,2,0)/12,0)</f>
        <v>23288.477388552616</v>
      </c>
      <c r="AZ303" s="6">
        <f>Cal_Energy!AZ302+IFERROR(VLOOKUP(Cal_Energy_Switching!AZ$4,Switching!$B$35:$E$44,2,0)/12,0)-IFERROR(VLOOKUP(Cal_Energy_Switching!AZ$4,Switching!$B$23:$E$31,2,0)/12,0)</f>
        <v>7236.5</v>
      </c>
      <c r="BA303" s="6">
        <f>Cal_Energy!BA302+IFERROR(VLOOKUP(Cal_Energy_Switching!BA$4,Switching!$B$35:$E$44,2,0)/12,0)-IFERROR(VLOOKUP(Cal_Energy_Switching!BA$4,Switching!$B$23:$E$31,2,0)/12,0)</f>
        <v>4414.32</v>
      </c>
      <c r="BB303" s="7">
        <f t="shared" si="24"/>
        <v>2556674.1578746829</v>
      </c>
    </row>
    <row r="304" spans="1:54" x14ac:dyDescent="0.25">
      <c r="A304">
        <v>2039</v>
      </c>
      <c r="B304">
        <v>5</v>
      </c>
      <c r="C304" t="s">
        <v>410</v>
      </c>
      <c r="D304" s="6">
        <f>Cal_Energy!D303+IFERROR(VLOOKUP(Cal_Energy_Switching!D$4,Switching!$B$35:$E$44,2,0)/12,0)-IFERROR(VLOOKUP(Cal_Energy_Switching!D$4,Switching!$B$23:$E$31,2,0)/12,0)</f>
        <v>421230.97662763891</v>
      </c>
      <c r="E304" s="35">
        <f t="shared" si="23"/>
        <v>185650.06046205238</v>
      </c>
      <c r="F304" s="1">
        <f>Cal_Energy!F303+IFERROR(VLOOKUP(Cal_Energy_Switching!F$4,Switching!$B$35:$E$44,2,0)/12,0)-IFERROR(VLOOKUP(Cal_Energy_Switching!F$4,Switching!$B$23:$E$31,2,0)/12,0)</f>
        <v>75210.39213482097</v>
      </c>
      <c r="G304" s="1">
        <f>Cal_Energy!G303+IFERROR(VLOOKUP(Cal_Energy_Switching!G$4,Switching!$B$35:$E$44,2,0)/12,0)-IFERROR(VLOOKUP(Cal_Energy_Switching!G$4,Switching!$B$23:$E$31,2,0)/12,0)</f>
        <v>110439.66832723141</v>
      </c>
      <c r="H304" s="35">
        <f t="shared" si="20"/>
        <v>14641.321378139155</v>
      </c>
      <c r="I304" s="1">
        <f>Cal_Energy!I303+IFERROR(VLOOKUP(Cal_Energy_Switching!I$4,Switching!$B$35:$E$44,2,0)/12,0)-IFERROR(VLOOKUP(Cal_Energy_Switching!I$4,Switching!$B$23:$E$31,2,0)/12,0)</f>
        <v>749.51037536489844</v>
      </c>
      <c r="J304" s="1">
        <f>Cal_Energy!J303+IFERROR(VLOOKUP(Cal_Energy_Switching!J$4,Switching!$B$35:$E$44,2,0)/12,0)-IFERROR(VLOOKUP(Cal_Energy_Switching!J$4,Switching!$B$23:$E$31,2,0)/12,0)</f>
        <v>13891.811002774257</v>
      </c>
      <c r="K304" s="6">
        <f>Cal_Energy!K303+IFERROR(VLOOKUP(Cal_Energy_Switching!K$4,Switching!$B$35:$E$44,2,0)/12,0)-IFERROR(VLOOKUP(Cal_Energy_Switching!K$4,Switching!$B$23:$E$31,2,0)/12,0)</f>
        <v>289739.49243057065</v>
      </c>
      <c r="L304" s="6">
        <f>Cal_Energy!L303+IFERROR(VLOOKUP(Cal_Energy_Switching!L$4,Switching!$B$35:$E$44,2,0)/12,0)-IFERROR(VLOOKUP(Cal_Energy_Switching!L$4,Switching!$B$23:$E$31,2,0)/12,0)</f>
        <v>23722.284661692494</v>
      </c>
      <c r="M304" s="6">
        <f>Cal_Energy!M303+IFERROR(VLOOKUP(Cal_Energy_Switching!M$4,Switching!$B$35:$E$44,2,0)/12,0)-IFERROR(VLOOKUP(Cal_Energy_Switching!M$4,Switching!$B$23:$E$31,2,0)/12,0)</f>
        <v>187472.02987177239</v>
      </c>
      <c r="N304" s="6">
        <f>Cal_Energy!N303+IFERROR(VLOOKUP(Cal_Energy_Switching!N$4,Switching!$B$35:$E$44,2,0)/12,0)-IFERROR(VLOOKUP(Cal_Energy_Switching!N$4,Switching!$B$23:$E$31,2,0)/12,0)</f>
        <v>120335.20952110669</v>
      </c>
      <c r="O304" s="6">
        <f>Cal_Energy!O303+IFERROR(VLOOKUP(Cal_Energy_Switching!O$4,Switching!$B$35:$E$44,2,0)/12,0)-IFERROR(VLOOKUP(Cal_Energy_Switching!O$4,Switching!$B$23:$E$31,2,0)/12,0)</f>
        <v>145722.48509706042</v>
      </c>
      <c r="P304" s="6">
        <f>Cal_Energy!P303+IFERROR(VLOOKUP(Cal_Energy_Switching!P$4,Switching!$B$35:$E$44,2,0)/12,0)-IFERROR(VLOOKUP(Cal_Energy_Switching!P$4,Switching!$B$23:$E$31,2,0)/12,0)</f>
        <v>0</v>
      </c>
      <c r="Q304" s="6">
        <f>Cal_Energy!Q303+IFERROR(VLOOKUP(Cal_Energy_Switching!Q$4,Switching!$B$35:$E$44,2,0)/12,0)-IFERROR(VLOOKUP(Cal_Energy_Switching!Q$4,Switching!$B$23:$E$31,2,0)/12,0)</f>
        <v>23138.031018285485</v>
      </c>
      <c r="R304" s="6">
        <f>Cal_Energy!R303+IFERROR(VLOOKUP(Cal_Energy_Switching!R$4,Switching!$B$35:$E$44,2,0)/12,0)-IFERROR(VLOOKUP(Cal_Energy_Switching!R$4,Switching!$B$23:$E$31,2,0)/12,0)</f>
        <v>19911.149425709882</v>
      </c>
      <c r="S304" s="6">
        <f>Cal_Energy!S303+IFERROR(VLOOKUP(Cal_Energy_Switching!S$4,Switching!$B$35:$E$44,2,0)/12,0)-IFERROR(VLOOKUP(Cal_Energy_Switching!S$4,Switching!$B$23:$E$31,2,0)/12,0)</f>
        <v>131228.87505958826</v>
      </c>
      <c r="T304" s="6">
        <f>Cal_Energy!T303+IFERROR(VLOOKUP(Cal_Energy_Switching!T$4,Switching!$B$35:$E$44,2,0)/12,0)-IFERROR(VLOOKUP(Cal_Energy_Switching!T$4,Switching!$B$23:$E$31,2,0)/12,0)</f>
        <v>12.74537546131695</v>
      </c>
      <c r="U304" s="6">
        <f>Cal_Energy!U303+IFERROR(VLOOKUP(Cal_Energy_Switching!U$4,Switching!$B$35:$E$44,2,0)/12,0)-IFERROR(VLOOKUP(Cal_Energy_Switching!U$4,Switching!$B$23:$E$31,2,0)/12,0)</f>
        <v>103.70546567460981</v>
      </c>
      <c r="V304" s="6">
        <f>Cal_Energy!V303+IFERROR(VLOOKUP(Cal_Energy_Switching!V$4,Switching!$B$35:$E$44,2,0)/12,0)-IFERROR(VLOOKUP(Cal_Energy_Switching!V$4,Switching!$B$23:$E$31,2,0)/12,0)</f>
        <v>48437.686864592841</v>
      </c>
      <c r="W304" s="6">
        <f>Cal_Energy!W303+IFERROR(VLOOKUP(Cal_Energy_Switching!W$4,Switching!$B$35:$E$44,2,0)/12,0)-IFERROR(VLOOKUP(Cal_Energy_Switching!W$4,Switching!$B$23:$E$31,2,0)/12,0)</f>
        <v>9360.9203306288764</v>
      </c>
      <c r="X304" s="6">
        <f>Cal_Energy!X303+IFERROR(VLOOKUP(Cal_Energy_Switching!X$4,Switching!$B$35:$E$44,2,0)/12,0)-IFERROR(VLOOKUP(Cal_Energy_Switching!X$4,Switching!$B$23:$E$31,2,0)/12,0)</f>
        <v>23954.611470094773</v>
      </c>
      <c r="Y304" s="35">
        <f t="shared" si="21"/>
        <v>7615.1434355767733</v>
      </c>
      <c r="Z304" s="1">
        <f>Cal_Energy!Z303+IFERROR(VLOOKUP(Cal_Energy_Switching!Z$4,Switching!$B$35:$E$44,2,0)/12,0)-IFERROR(VLOOKUP(Cal_Energy_Switching!Z$4,Switching!$B$23:$E$31,2,0)/12,0)</f>
        <v>3955.909792318344</v>
      </c>
      <c r="AA304" s="1">
        <f>Cal_Energy!AA303+IFERROR(VLOOKUP(Cal_Energy_Switching!AA$4,Switching!$B$35:$E$44,2,0)/12,0)-IFERROR(VLOOKUP(Cal_Energy_Switching!AA$4,Switching!$B$23:$E$31,2,0)/12,0)</f>
        <v>3659.2336432584293</v>
      </c>
      <c r="AB304" s="6">
        <f>Cal_Energy!AB303+IFERROR(VLOOKUP(Cal_Energy_Switching!AB$4,Switching!$B$35:$E$44,2,0)/12,0)-IFERROR(VLOOKUP(Cal_Energy_Switching!AB$4,Switching!$B$23:$E$31,2,0)/12,0)</f>
        <v>55.885158992058358</v>
      </c>
      <c r="AC304" s="6">
        <f>Cal_Energy!AC303+IFERROR(VLOOKUP(Cal_Energy_Switching!AC$4,Switching!$B$35:$E$44,2,0)/12,0)-IFERROR(VLOOKUP(Cal_Energy_Switching!AC$4,Switching!$B$23:$E$31,2,0)/12,0)</f>
        <v>1336.2000479474527</v>
      </c>
      <c r="AD304" s="6">
        <f>Cal_Energy!AD303+IFERROR(VLOOKUP(Cal_Energy_Switching!AD$4,Switching!$B$35:$E$44,2,0)/12,0)-IFERROR(VLOOKUP(Cal_Energy_Switching!AD$4,Switching!$B$23:$E$31,2,0)/12,0)</f>
        <v>514.07924041262697</v>
      </c>
      <c r="AE304" s="6">
        <f>Cal_Energy!AE303+IFERROR(VLOOKUP(Cal_Energy_Switching!AE$4,Switching!$B$35:$E$44,2,0)/12,0)-IFERROR(VLOOKUP(Cal_Energy_Switching!AE$4,Switching!$B$23:$E$31,2,0)/12,0)</f>
        <v>3822.7020718672056</v>
      </c>
      <c r="AF304" s="6">
        <f>Cal_Energy!AF303+IFERROR(VLOOKUP(Cal_Energy_Switching!AF$4,Switching!$B$35:$E$44,2,0)/12,0)-IFERROR(VLOOKUP(Cal_Energy_Switching!AF$4,Switching!$B$23:$E$31,2,0)/12,0)</f>
        <v>9778.3589351564369</v>
      </c>
      <c r="AG304" s="6">
        <f>Cal_Energy!AG303+IFERROR(VLOOKUP(Cal_Energy_Switching!AG$4,Switching!$B$35:$E$44,2,0)/12,0)-IFERROR(VLOOKUP(Cal_Energy_Switching!AG$4,Switching!$B$23:$E$31,2,0)/12,0)</f>
        <v>6450.1314760053656</v>
      </c>
      <c r="AH304" s="6">
        <f>Cal_Energy!AH303+IFERROR(VLOOKUP(Cal_Energy_Switching!AH$4,Switching!$B$35:$E$44,2,0)/12,0)-IFERROR(VLOOKUP(Cal_Energy_Switching!AH$4,Switching!$B$23:$E$31,2,0)/12,0)</f>
        <v>1903.970288473497</v>
      </c>
      <c r="AI304" s="6">
        <f>Cal_Energy!AI303+IFERROR(VLOOKUP(Cal_Energy_Switching!AI$4,Switching!$B$35:$E$44,2,0)/12,0)-IFERROR(VLOOKUP(Cal_Energy_Switching!AI$4,Switching!$B$23:$E$31,2,0)/12,0)</f>
        <v>3259.4529783854755</v>
      </c>
      <c r="AJ304" s="6">
        <f>Cal_Energy!AJ303+IFERROR(VLOOKUP(Cal_Energy_Switching!AJ$4,Switching!$B$35:$E$44,2,0)/12,0)-IFERROR(VLOOKUP(Cal_Energy_Switching!AJ$4,Switching!$B$23:$E$31,2,0)/12,0)</f>
        <v>388836.85926887672</v>
      </c>
      <c r="AK304" s="35">
        <f t="shared" si="22"/>
        <v>122392.17219573093</v>
      </c>
      <c r="AL304" s="1">
        <f>Cal_Energy!AL303+IFERROR(VLOOKUP(Cal_Energy_Switching!AL$4,Switching!$B$35:$E$44,2,0)/12,0)-IFERROR(VLOOKUP(Cal_Energy_Switching!AL$4,Switching!$B$23:$E$31,2,0)/12,0)</f>
        <v>34451.022884804668</v>
      </c>
      <c r="AM304" s="1">
        <f>Cal_Energy!AM303+IFERROR(VLOOKUP(Cal_Energy_Switching!AM$4,Switching!$B$35:$E$44,2,0)/12,0)-IFERROR(VLOOKUP(Cal_Energy_Switching!AM$4,Switching!$B$23:$E$31,2,0)/12,0)</f>
        <v>87941.149310926266</v>
      </c>
      <c r="AN304" s="6">
        <f>Cal_Energy!AN303+IFERROR(VLOOKUP(Cal_Energy_Switching!AN$4,Switching!$B$35:$E$44,2,0)/12,0)-IFERROR(VLOOKUP(Cal_Energy_Switching!AN$4,Switching!$B$23:$E$31,2,0)/12,0)</f>
        <v>306.36592582348885</v>
      </c>
      <c r="AO304" s="6">
        <f>Cal_Energy!AO303+IFERROR(VLOOKUP(Cal_Energy_Switching!AO$4,Switching!$B$35:$E$44,2,0)/12,0)-IFERROR(VLOOKUP(Cal_Energy_Switching!AO$4,Switching!$B$23:$E$31,2,0)/12,0)</f>
        <v>273.72979541554753</v>
      </c>
      <c r="AP304" s="6">
        <f>Cal_Energy!AP303+IFERROR(VLOOKUP(Cal_Energy_Switching!AP$4,Switching!$B$35:$E$44,2,0)/12,0)-IFERROR(VLOOKUP(Cal_Energy_Switching!AP$4,Switching!$B$23:$E$31,2,0)/12,0)</f>
        <v>8273.7616880586411</v>
      </c>
      <c r="AQ304" s="6">
        <f>Cal_Energy!AQ303+IFERROR(VLOOKUP(Cal_Energy_Switching!AQ$4,Switching!$B$35:$E$44,2,0)/12,0)-IFERROR(VLOOKUP(Cal_Energy_Switching!AQ$4,Switching!$B$23:$E$31,2,0)/12,0)</f>
        <v>100059.02219379273</v>
      </c>
      <c r="AR304" s="6">
        <f>Cal_Energy!AR303+IFERROR(VLOOKUP(Cal_Energy_Switching!AR$4,Switching!$B$35:$E$44,2,0)/12,0)-IFERROR(VLOOKUP(Cal_Energy_Switching!AR$4,Switching!$B$23:$E$31,2,0)/12,0)</f>
        <v>12815.223872157252</v>
      </c>
      <c r="AS304" s="6">
        <f>Cal_Energy!AS303+IFERROR(VLOOKUP(Cal_Energy_Switching!AS$4,Switching!$B$35:$E$44,2,0)/12,0)-IFERROR(VLOOKUP(Cal_Energy_Switching!AS$4,Switching!$B$23:$E$31,2,0)/12,0)</f>
        <v>172833.46997015405</v>
      </c>
      <c r="AT304" s="6">
        <f>Cal_Energy!AT303+IFERROR(VLOOKUP(Cal_Energy_Switching!AT$4,Switching!$B$35:$E$44,2,0)/12,0)-IFERROR(VLOOKUP(Cal_Energy_Switching!AT$4,Switching!$B$23:$E$31,2,0)/12,0)</f>
        <v>31847.855701700257</v>
      </c>
      <c r="AU304" s="6">
        <f>Cal_Energy!AU303+IFERROR(VLOOKUP(Cal_Energy_Switching!AU$4,Switching!$B$35:$E$44,2,0)/12,0)-IFERROR(VLOOKUP(Cal_Energy_Switching!AU$4,Switching!$B$23:$E$31,2,0)/12,0)</f>
        <v>81383.727319288257</v>
      </c>
      <c r="AV304" s="6">
        <f>Cal_Energy!AV303+IFERROR(VLOOKUP(Cal_Energy_Switching!AV$4,Switching!$B$35:$E$44,2,0)/12,0)-IFERROR(VLOOKUP(Cal_Energy_Switching!AV$4,Switching!$B$23:$E$31,2,0)/12,0)</f>
        <v>1381.2363768027203</v>
      </c>
      <c r="AW304" s="6">
        <f>Cal_Energy!AW303+IFERROR(VLOOKUP(Cal_Energy_Switching!AW$4,Switching!$B$35:$E$44,2,0)/12,0)-IFERROR(VLOOKUP(Cal_Energy_Switching!AW$4,Switching!$B$23:$E$31,2,0)/12,0)</f>
        <v>22449.731140927222</v>
      </c>
      <c r="AX304" s="6">
        <f>Cal_Energy!AX303+IFERROR(VLOOKUP(Cal_Energy_Switching!AX$4,Switching!$B$35:$E$44,2,0)/12,0)-IFERROR(VLOOKUP(Cal_Energy_Switching!AX$4,Switching!$B$23:$E$31,2,0)/12,0)</f>
        <v>174172.72147049985</v>
      </c>
      <c r="AY304" s="6">
        <f>Cal_Energy!AY303+IFERROR(VLOOKUP(Cal_Energy_Switching!AY$4,Switching!$B$35:$E$44,2,0)/12,0)-IFERROR(VLOOKUP(Cal_Energy_Switching!AY$4,Switching!$B$23:$E$31,2,0)/12,0)</f>
        <v>26794.217945171116</v>
      </c>
      <c r="AZ304" s="6">
        <f>Cal_Energy!AZ303+IFERROR(VLOOKUP(Cal_Energy_Switching!AZ$4,Switching!$B$35:$E$44,2,0)/12,0)-IFERROR(VLOOKUP(Cal_Energy_Switching!AZ$4,Switching!$B$23:$E$31,2,0)/12,0)</f>
        <v>8289</v>
      </c>
      <c r="BA304" s="6">
        <f>Cal_Energy!BA303+IFERROR(VLOOKUP(Cal_Energy_Switching!BA$4,Switching!$B$35:$E$44,2,0)/12,0)-IFERROR(VLOOKUP(Cal_Energy_Switching!BA$4,Switching!$B$23:$E$31,2,0)/12,0)</f>
        <v>4343.3999999999996</v>
      </c>
      <c r="BB304" s="7">
        <f t="shared" si="24"/>
        <v>2835850.0035572848</v>
      </c>
    </row>
    <row r="305" spans="1:54" x14ac:dyDescent="0.25">
      <c r="A305">
        <v>2039</v>
      </c>
      <c r="B305">
        <v>6</v>
      </c>
      <c r="C305" t="s">
        <v>411</v>
      </c>
      <c r="D305" s="6">
        <f>Cal_Energy!D304+IFERROR(VLOOKUP(Cal_Energy_Switching!D$4,Switching!$B$35:$E$44,2,0)/12,0)-IFERROR(VLOOKUP(Cal_Energy_Switching!D$4,Switching!$B$23:$E$31,2,0)/12,0)</f>
        <v>530919.62429885648</v>
      </c>
      <c r="E305" s="35">
        <f t="shared" si="23"/>
        <v>212137.51845393979</v>
      </c>
      <c r="F305" s="1">
        <f>Cal_Energy!F304+IFERROR(VLOOKUP(Cal_Energy_Switching!F$4,Switching!$B$35:$E$44,2,0)/12,0)-IFERROR(VLOOKUP(Cal_Energy_Switching!F$4,Switching!$B$23:$E$31,2,0)/12,0)</f>
        <v>85805.375331575939</v>
      </c>
      <c r="G305" s="1">
        <f>Cal_Energy!G304+IFERROR(VLOOKUP(Cal_Energy_Switching!G$4,Switching!$B$35:$E$44,2,0)/12,0)-IFERROR(VLOOKUP(Cal_Energy_Switching!G$4,Switching!$B$23:$E$31,2,0)/12,0)</f>
        <v>126332.14312236385</v>
      </c>
      <c r="H305" s="35">
        <f t="shared" si="20"/>
        <v>14464.600173041421</v>
      </c>
      <c r="I305" s="1">
        <f>Cal_Energy!I304+IFERROR(VLOOKUP(Cal_Energy_Switching!I$4,Switching!$B$35:$E$44,2,0)/12,0)-IFERROR(VLOOKUP(Cal_Energy_Switching!I$4,Switching!$B$23:$E$31,2,0)/12,0)</f>
        <v>740.46376178769026</v>
      </c>
      <c r="J305" s="1">
        <f>Cal_Energy!J304+IFERROR(VLOOKUP(Cal_Energy_Switching!J$4,Switching!$B$35:$E$44,2,0)/12,0)-IFERROR(VLOOKUP(Cal_Energy_Switching!J$4,Switching!$B$23:$E$31,2,0)/12,0)</f>
        <v>13724.13641125373</v>
      </c>
      <c r="K305" s="6">
        <f>Cal_Energy!K304+IFERROR(VLOOKUP(Cal_Energy_Switching!K$4,Switching!$B$35:$E$44,2,0)/12,0)-IFERROR(VLOOKUP(Cal_Energy_Switching!K$4,Switching!$B$23:$E$31,2,0)/12,0)</f>
        <v>301148.52805602184</v>
      </c>
      <c r="L305" s="6">
        <f>Cal_Energy!L304+IFERROR(VLOOKUP(Cal_Energy_Switching!L$4,Switching!$B$35:$E$44,2,0)/12,0)-IFERROR(VLOOKUP(Cal_Energy_Switching!L$4,Switching!$B$23:$E$31,2,0)/12,0)</f>
        <v>24911.063104112294</v>
      </c>
      <c r="M305" s="6">
        <f>Cal_Energy!M304+IFERROR(VLOOKUP(Cal_Energy_Switching!M$4,Switching!$B$35:$E$44,2,0)/12,0)-IFERROR(VLOOKUP(Cal_Energy_Switching!M$4,Switching!$B$23:$E$31,2,0)/12,0)</f>
        <v>208947.46695993972</v>
      </c>
      <c r="N305" s="6">
        <f>Cal_Energy!N304+IFERROR(VLOOKUP(Cal_Energy_Switching!N$4,Switching!$B$35:$E$44,2,0)/12,0)-IFERROR(VLOOKUP(Cal_Energy_Switching!N$4,Switching!$B$23:$E$31,2,0)/12,0)</f>
        <v>124818.96494508283</v>
      </c>
      <c r="O305" s="6">
        <f>Cal_Energy!O304+IFERROR(VLOOKUP(Cal_Energy_Switching!O$4,Switching!$B$35:$E$44,2,0)/12,0)-IFERROR(VLOOKUP(Cal_Energy_Switching!O$4,Switching!$B$23:$E$31,2,0)/12,0)</f>
        <v>160039.54638313485</v>
      </c>
      <c r="P305" s="6">
        <f>Cal_Energy!P304+IFERROR(VLOOKUP(Cal_Energy_Switching!P$4,Switching!$B$35:$E$44,2,0)/12,0)-IFERROR(VLOOKUP(Cal_Energy_Switching!P$4,Switching!$B$23:$E$31,2,0)/12,0)</f>
        <v>0</v>
      </c>
      <c r="Q305" s="6">
        <f>Cal_Energy!Q304+IFERROR(VLOOKUP(Cal_Energy_Switching!Q$4,Switching!$B$35:$E$44,2,0)/12,0)-IFERROR(VLOOKUP(Cal_Energy_Switching!Q$4,Switching!$B$23:$E$31,2,0)/12,0)</f>
        <v>27274.51341610065</v>
      </c>
      <c r="R305" s="6">
        <f>Cal_Energy!R304+IFERROR(VLOOKUP(Cal_Energy_Switching!R$4,Switching!$B$35:$E$44,2,0)/12,0)-IFERROR(VLOOKUP(Cal_Energy_Switching!R$4,Switching!$B$23:$E$31,2,0)/12,0)</f>
        <v>20717.80216682874</v>
      </c>
      <c r="S305" s="6">
        <f>Cal_Energy!S304+IFERROR(VLOOKUP(Cal_Energy_Switching!S$4,Switching!$B$35:$E$44,2,0)/12,0)-IFERROR(VLOOKUP(Cal_Energy_Switching!S$4,Switching!$B$23:$E$31,2,0)/12,0)</f>
        <v>129015.25978713846</v>
      </c>
      <c r="T305" s="6">
        <f>Cal_Energy!T304+IFERROR(VLOOKUP(Cal_Energy_Switching!T$4,Switching!$B$35:$E$44,2,0)/12,0)-IFERROR(VLOOKUP(Cal_Energy_Switching!T$4,Switching!$B$23:$E$31,2,0)/12,0)</f>
        <v>10.849664938858071</v>
      </c>
      <c r="U305" s="6">
        <f>Cal_Energy!U304+IFERROR(VLOOKUP(Cal_Energy_Switching!U$4,Switching!$B$35:$E$44,2,0)/12,0)-IFERROR(VLOOKUP(Cal_Energy_Switching!U$4,Switching!$B$23:$E$31,2,0)/12,0)</f>
        <v>105.25865643420462</v>
      </c>
      <c r="V305" s="6">
        <f>Cal_Energy!V304+IFERROR(VLOOKUP(Cal_Energy_Switching!V$4,Switching!$B$35:$E$44,2,0)/12,0)-IFERROR(VLOOKUP(Cal_Energy_Switching!V$4,Switching!$B$23:$E$31,2,0)/12,0)</f>
        <v>45688.667155562805</v>
      </c>
      <c r="W305" s="6">
        <f>Cal_Energy!W304+IFERROR(VLOOKUP(Cal_Energy_Switching!W$4,Switching!$B$35:$E$44,2,0)/12,0)-IFERROR(VLOOKUP(Cal_Energy_Switching!W$4,Switching!$B$23:$E$31,2,0)/12,0)</f>
        <v>8974.8784097257849</v>
      </c>
      <c r="X305" s="6">
        <f>Cal_Energy!X304+IFERROR(VLOOKUP(Cal_Energy_Switching!X$4,Switching!$B$35:$E$44,2,0)/12,0)-IFERROR(VLOOKUP(Cal_Energy_Switching!X$4,Switching!$B$23:$E$31,2,0)/12,0)</f>
        <v>22812.269030081883</v>
      </c>
      <c r="Y305" s="35">
        <f t="shared" si="21"/>
        <v>7642.5503249755147</v>
      </c>
      <c r="Z305" s="1">
        <f>Cal_Energy!Z304+IFERROR(VLOOKUP(Cal_Energy_Switching!Z$4,Switching!$B$35:$E$44,2,0)/12,0)-IFERROR(VLOOKUP(Cal_Energy_Switching!Z$4,Switching!$B$23:$E$31,2,0)/12,0)</f>
        <v>3970.1471055175871</v>
      </c>
      <c r="AA305" s="1">
        <f>Cal_Energy!AA304+IFERROR(VLOOKUP(Cal_Energy_Switching!AA$4,Switching!$B$35:$E$44,2,0)/12,0)-IFERROR(VLOOKUP(Cal_Energy_Switching!AA$4,Switching!$B$23:$E$31,2,0)/12,0)</f>
        <v>3672.4032194579272</v>
      </c>
      <c r="AB305" s="6">
        <f>Cal_Energy!AB304+IFERROR(VLOOKUP(Cal_Energy_Switching!AB$4,Switching!$B$35:$E$44,2,0)/12,0)-IFERROR(VLOOKUP(Cal_Energy_Switching!AB$4,Switching!$B$23:$E$31,2,0)/12,0)</f>
        <v>55.226565372157388</v>
      </c>
      <c r="AC305" s="6">
        <f>Cal_Energy!AC304+IFERROR(VLOOKUP(Cal_Energy_Switching!AC$4,Switching!$B$35:$E$44,2,0)/12,0)-IFERROR(VLOOKUP(Cal_Energy_Switching!AC$4,Switching!$B$23:$E$31,2,0)/12,0)</f>
        <v>1226.1003789838721</v>
      </c>
      <c r="AD305" s="6">
        <f>Cal_Energy!AD304+IFERROR(VLOOKUP(Cal_Energy_Switching!AD$4,Switching!$B$35:$E$44,2,0)/12,0)-IFERROR(VLOOKUP(Cal_Energy_Switching!AD$4,Switching!$B$23:$E$31,2,0)/12,0)</f>
        <v>494.36448195436179</v>
      </c>
      <c r="AE305" s="6">
        <f>Cal_Energy!AE304+IFERROR(VLOOKUP(Cal_Energy_Switching!AE$4,Switching!$B$35:$E$44,2,0)/12,0)-IFERROR(VLOOKUP(Cal_Energy_Switching!AE$4,Switching!$B$23:$E$31,2,0)/12,0)</f>
        <v>3618.3368282035758</v>
      </c>
      <c r="AF305" s="6">
        <f>Cal_Energy!AF304+IFERROR(VLOOKUP(Cal_Energy_Switching!AF$4,Switching!$B$35:$E$44,2,0)/12,0)-IFERROR(VLOOKUP(Cal_Energy_Switching!AF$4,Switching!$B$23:$E$31,2,0)/12,0)</f>
        <v>10016.113379286271</v>
      </c>
      <c r="AG305" s="6">
        <f>Cal_Energy!AG304+IFERROR(VLOOKUP(Cal_Energy_Switching!AG$4,Switching!$B$35:$E$44,2,0)/12,0)-IFERROR(VLOOKUP(Cal_Energy_Switching!AG$4,Switching!$B$23:$E$31,2,0)/12,0)</f>
        <v>6105.3013882887944</v>
      </c>
      <c r="AH305" s="6">
        <f>Cal_Energy!AH304+IFERROR(VLOOKUP(Cal_Energy_Switching!AH$4,Switching!$B$35:$E$44,2,0)/12,0)-IFERROR(VLOOKUP(Cal_Energy_Switching!AH$4,Switching!$B$23:$E$31,2,0)/12,0)</f>
        <v>1802.1822483340941</v>
      </c>
      <c r="AI305" s="6">
        <f>Cal_Energy!AI304+IFERROR(VLOOKUP(Cal_Energy_Switching!AI$4,Switching!$B$35:$E$44,2,0)/12,0)-IFERROR(VLOOKUP(Cal_Energy_Switching!AI$4,Switching!$B$23:$E$31,2,0)/12,0)</f>
        <v>3338.704459762087</v>
      </c>
      <c r="AJ305" s="6">
        <f>Cal_Energy!AJ304+IFERROR(VLOOKUP(Cal_Energy_Switching!AJ$4,Switching!$B$35:$E$44,2,0)/12,0)-IFERROR(VLOOKUP(Cal_Energy_Switching!AJ$4,Switching!$B$23:$E$31,2,0)/12,0)</f>
        <v>528706.5158252297</v>
      </c>
      <c r="AK305" s="35">
        <f t="shared" si="22"/>
        <v>138117.21420961648</v>
      </c>
      <c r="AL305" s="1">
        <f>Cal_Energy!AL304+IFERROR(VLOOKUP(Cal_Energy_Switching!AL$4,Switching!$B$35:$E$44,2,0)/12,0)-IFERROR(VLOOKUP(Cal_Energy_Switching!AL$4,Switching!$B$23:$E$31,2,0)/12,0)</f>
        <v>38854.034648692614</v>
      </c>
      <c r="AM305" s="1">
        <f>Cal_Energy!AM304+IFERROR(VLOOKUP(Cal_Energy_Switching!AM$4,Switching!$B$35:$E$44,2,0)/12,0)-IFERROR(VLOOKUP(Cal_Energy_Switching!AM$4,Switching!$B$23:$E$31,2,0)/12,0)</f>
        <v>99263.179560923847</v>
      </c>
      <c r="AN305" s="6">
        <f>Cal_Energy!AN304+IFERROR(VLOOKUP(Cal_Energy_Switching!AN$4,Switching!$B$35:$E$44,2,0)/12,0)-IFERROR(VLOOKUP(Cal_Energy_Switching!AN$4,Switching!$B$23:$E$31,2,0)/12,0)</f>
        <v>281.068595532546</v>
      </c>
      <c r="AO305" s="6">
        <f>Cal_Energy!AO304+IFERROR(VLOOKUP(Cal_Energy_Switching!AO$4,Switching!$B$35:$E$44,2,0)/12,0)-IFERROR(VLOOKUP(Cal_Energy_Switching!AO$4,Switching!$B$23:$E$31,2,0)/12,0)</f>
        <v>277.4440852519536</v>
      </c>
      <c r="AP305" s="6">
        <f>Cal_Energy!AP304+IFERROR(VLOOKUP(Cal_Energy_Switching!AP$4,Switching!$B$35:$E$44,2,0)/12,0)-IFERROR(VLOOKUP(Cal_Energy_Switching!AP$4,Switching!$B$23:$E$31,2,0)/12,0)</f>
        <v>7348.3344076920821</v>
      </c>
      <c r="AQ305" s="6">
        <f>Cal_Energy!AQ304+IFERROR(VLOOKUP(Cal_Energy_Switching!AQ$4,Switching!$B$35:$E$44,2,0)/12,0)-IFERROR(VLOOKUP(Cal_Energy_Switching!AQ$4,Switching!$B$23:$E$31,2,0)/12,0)</f>
        <v>97014.610089546375</v>
      </c>
      <c r="AR305" s="6">
        <f>Cal_Energy!AR304+IFERROR(VLOOKUP(Cal_Energy_Switching!AR$4,Switching!$B$35:$E$44,2,0)/12,0)-IFERROR(VLOOKUP(Cal_Energy_Switching!AR$4,Switching!$B$23:$E$31,2,0)/12,0)</f>
        <v>14232.519342781661</v>
      </c>
      <c r="AS305" s="6">
        <f>Cal_Energy!AS304+IFERROR(VLOOKUP(Cal_Energy_Switching!AS$4,Switching!$B$35:$E$44,2,0)/12,0)-IFERROR(VLOOKUP(Cal_Energy_Switching!AS$4,Switching!$B$23:$E$31,2,0)/12,0)</f>
        <v>194884.79868447909</v>
      </c>
      <c r="AT305" s="6">
        <f>Cal_Energy!AT304+IFERROR(VLOOKUP(Cal_Energy_Switching!AT$4,Switching!$B$35:$E$44,2,0)/12,0)-IFERROR(VLOOKUP(Cal_Energy_Switching!AT$4,Switching!$B$23:$E$31,2,0)/12,0)</f>
        <v>35154.87846649054</v>
      </c>
      <c r="AU305" s="6">
        <f>Cal_Energy!AU304+IFERROR(VLOOKUP(Cal_Energy_Switching!AU$4,Switching!$B$35:$E$44,2,0)/12,0)-IFERROR(VLOOKUP(Cal_Energy_Switching!AU$4,Switching!$B$23:$E$31,2,0)/12,0)</f>
        <v>91760.823184852939</v>
      </c>
      <c r="AV305" s="6">
        <f>Cal_Energy!AV304+IFERROR(VLOOKUP(Cal_Energy_Switching!AV$4,Switching!$B$35:$E$44,2,0)/12,0)-IFERROR(VLOOKUP(Cal_Energy_Switching!AV$4,Switching!$B$23:$E$31,2,0)/12,0)</f>
        <v>1443.4388246466535</v>
      </c>
      <c r="AW305" s="6">
        <f>Cal_Energy!AW304+IFERROR(VLOOKUP(Cal_Energy_Switching!AW$4,Switching!$B$35:$E$44,2,0)/12,0)-IFERROR(VLOOKUP(Cal_Energy_Switching!AW$4,Switching!$B$23:$E$31,2,0)/12,0)</f>
        <v>23237.402331054473</v>
      </c>
      <c r="AX305" s="6">
        <f>Cal_Energy!AX304+IFERROR(VLOOKUP(Cal_Energy_Switching!AX$4,Switching!$B$35:$E$44,2,0)/12,0)-IFERROR(VLOOKUP(Cal_Energy_Switching!AX$4,Switching!$B$23:$E$31,2,0)/12,0)</f>
        <v>182016.39674944305</v>
      </c>
      <c r="AY305" s="6">
        <f>Cal_Energy!AY304+IFERROR(VLOOKUP(Cal_Energy_Switching!AY$4,Switching!$B$35:$E$44,2,0)/12,0)-IFERROR(VLOOKUP(Cal_Energy_Switching!AY$4,Switching!$B$23:$E$31,2,0)/12,0)</f>
        <v>27622.881358609011</v>
      </c>
      <c r="AZ305" s="6">
        <f>Cal_Energy!AZ304+IFERROR(VLOOKUP(Cal_Energy_Switching!AZ$4,Switching!$B$35:$E$44,2,0)/12,0)-IFERROR(VLOOKUP(Cal_Energy_Switching!AZ$4,Switching!$B$23:$E$31,2,0)/12,0)</f>
        <v>10068</v>
      </c>
      <c r="BA305" s="6">
        <f>Cal_Energy!BA304+IFERROR(VLOOKUP(Cal_Energy_Switching!BA$4,Switching!$B$35:$E$44,2,0)/12,0)-IFERROR(VLOOKUP(Cal_Energy_Switching!BA$4,Switching!$B$23:$E$31,2,0)/12,0)</f>
        <v>4921.8</v>
      </c>
      <c r="BB305" s="7">
        <f t="shared" si="24"/>
        <v>3223373.8168713292</v>
      </c>
    </row>
    <row r="306" spans="1:54" x14ac:dyDescent="0.25">
      <c r="A306">
        <v>2039</v>
      </c>
      <c r="B306">
        <v>7</v>
      </c>
      <c r="C306" t="s">
        <v>412</v>
      </c>
      <c r="D306" s="6">
        <f>Cal_Energy!D305+IFERROR(VLOOKUP(Cal_Energy_Switching!D$4,Switching!$B$35:$E$44,2,0)/12,0)-IFERROR(VLOOKUP(Cal_Energy_Switching!D$4,Switching!$B$23:$E$31,2,0)/12,0)</f>
        <v>645883.69315033709</v>
      </c>
      <c r="E306" s="35">
        <f t="shared" si="23"/>
        <v>228191.90034776344</v>
      </c>
      <c r="F306" s="1">
        <f>Cal_Energy!F305+IFERROR(VLOOKUP(Cal_Energy_Switching!F$4,Switching!$B$35:$E$44,2,0)/12,0)-IFERROR(VLOOKUP(Cal_Energy_Switching!F$4,Switching!$B$23:$E$31,2,0)/12,0)</f>
        <v>92227.12808910539</v>
      </c>
      <c r="G306" s="1">
        <f>Cal_Energy!G305+IFERROR(VLOOKUP(Cal_Energy_Switching!G$4,Switching!$B$35:$E$44,2,0)/12,0)-IFERROR(VLOOKUP(Cal_Energy_Switching!G$4,Switching!$B$23:$E$31,2,0)/12,0)</f>
        <v>135964.77225865805</v>
      </c>
      <c r="H306" s="35">
        <f t="shared" si="20"/>
        <v>14406.575926576967</v>
      </c>
      <c r="I306" s="1">
        <f>Cal_Energy!I305+IFERROR(VLOOKUP(Cal_Energy_Switching!I$4,Switching!$B$35:$E$44,2,0)/12,0)-IFERROR(VLOOKUP(Cal_Energy_Switching!I$4,Switching!$B$23:$E$31,2,0)/12,0)</f>
        <v>737.49341685606589</v>
      </c>
      <c r="J306" s="1">
        <f>Cal_Energy!J305+IFERROR(VLOOKUP(Cal_Energy_Switching!J$4,Switching!$B$35:$E$44,2,0)/12,0)-IFERROR(VLOOKUP(Cal_Energy_Switching!J$4,Switching!$B$23:$E$31,2,0)/12,0)</f>
        <v>13669.0825097209</v>
      </c>
      <c r="K306" s="6">
        <f>Cal_Energy!K305+IFERROR(VLOOKUP(Cal_Energy_Switching!K$4,Switching!$B$35:$E$44,2,0)/12,0)-IFERROR(VLOOKUP(Cal_Energy_Switching!K$4,Switching!$B$23:$E$31,2,0)/12,0)</f>
        <v>303968.71627886873</v>
      </c>
      <c r="L306" s="6">
        <f>Cal_Energy!L305+IFERROR(VLOOKUP(Cal_Energy_Switching!L$4,Switching!$B$35:$E$44,2,0)/12,0)-IFERROR(VLOOKUP(Cal_Energy_Switching!L$4,Switching!$B$23:$E$31,2,0)/12,0)</f>
        <v>25204.916070563526</v>
      </c>
      <c r="M306" s="6">
        <f>Cal_Energy!M305+IFERROR(VLOOKUP(Cal_Energy_Switching!M$4,Switching!$B$35:$E$44,2,0)/12,0)-IFERROR(VLOOKUP(Cal_Energy_Switching!M$4,Switching!$B$23:$E$31,2,0)/12,0)</f>
        <v>215006.05503292658</v>
      </c>
      <c r="N306" s="6">
        <f>Cal_Energy!N305+IFERROR(VLOOKUP(Cal_Energy_Switching!N$4,Switching!$B$35:$E$44,2,0)/12,0)-IFERROR(VLOOKUP(Cal_Energy_Switching!N$4,Switching!$B$23:$E$31,2,0)/12,0)</f>
        <v>125927.3000100216</v>
      </c>
      <c r="O306" s="6">
        <f>Cal_Energy!O305+IFERROR(VLOOKUP(Cal_Energy_Switching!O$4,Switching!$B$35:$E$44,2,0)/12,0)-IFERROR(VLOOKUP(Cal_Energy_Switching!O$4,Switching!$B$23:$E$31,2,0)/12,0)</f>
        <v>164078.63422064504</v>
      </c>
      <c r="P306" s="6">
        <f>Cal_Energy!P305+IFERROR(VLOOKUP(Cal_Energy_Switching!P$4,Switching!$B$35:$E$44,2,0)/12,0)-IFERROR(VLOOKUP(Cal_Energy_Switching!P$4,Switching!$B$23:$E$31,2,0)/12,0)</f>
        <v>0</v>
      </c>
      <c r="Q306" s="6">
        <f>Cal_Energy!Q305+IFERROR(VLOOKUP(Cal_Energy_Switching!Q$4,Switching!$B$35:$E$44,2,0)/12,0)-IFERROR(VLOOKUP(Cal_Energy_Switching!Q$4,Switching!$B$23:$E$31,2,0)/12,0)</f>
        <v>28193.359457955845</v>
      </c>
      <c r="R306" s="6">
        <f>Cal_Energy!R305+IFERROR(VLOOKUP(Cal_Energy_Switching!R$4,Switching!$B$35:$E$44,2,0)/12,0)-IFERROR(VLOOKUP(Cal_Energy_Switching!R$4,Switching!$B$23:$E$31,2,0)/12,0)</f>
        <v>23742.93234970055</v>
      </c>
      <c r="S306" s="6">
        <f>Cal_Energy!S305+IFERROR(VLOOKUP(Cal_Energy_Switching!S$4,Switching!$B$35:$E$44,2,0)/12,0)-IFERROR(VLOOKUP(Cal_Energy_Switching!S$4,Switching!$B$23:$E$31,2,0)/12,0)</f>
        <v>112012.97773971918</v>
      </c>
      <c r="T306" s="6">
        <f>Cal_Energy!T305+IFERROR(VLOOKUP(Cal_Energy_Switching!T$4,Switching!$B$35:$E$44,2,0)/12,0)-IFERROR(VLOOKUP(Cal_Energy_Switching!T$4,Switching!$B$23:$E$31,2,0)/12,0)</f>
        <v>8.6226300900153436</v>
      </c>
      <c r="U306" s="6">
        <f>Cal_Energy!U305+IFERROR(VLOOKUP(Cal_Energy_Switching!U$4,Switching!$B$35:$E$44,2,0)/12,0)-IFERROR(VLOOKUP(Cal_Energy_Switching!U$4,Switching!$B$23:$E$31,2,0)/12,0)</f>
        <v>100.76558073545507</v>
      </c>
      <c r="V306" s="6">
        <f>Cal_Energy!V305+IFERROR(VLOOKUP(Cal_Energy_Switching!V$4,Switching!$B$35:$E$44,2,0)/12,0)-IFERROR(VLOOKUP(Cal_Energy_Switching!V$4,Switching!$B$23:$E$31,2,0)/12,0)</f>
        <v>44549.468970203568</v>
      </c>
      <c r="W306" s="6">
        <f>Cal_Energy!W305+IFERROR(VLOOKUP(Cal_Energy_Switching!W$4,Switching!$B$35:$E$44,2,0)/12,0)-IFERROR(VLOOKUP(Cal_Energy_Switching!W$4,Switching!$B$23:$E$31,2,0)/12,0)</f>
        <v>8458.7670483720012</v>
      </c>
      <c r="X306" s="6">
        <f>Cal_Energy!X305+IFERROR(VLOOKUP(Cal_Energy_Switching!X$4,Switching!$B$35:$E$44,2,0)/12,0)-IFERROR(VLOOKUP(Cal_Energy_Switching!X$4,Switching!$B$23:$E$31,2,0)/12,0)</f>
        <v>19695.104750595867</v>
      </c>
      <c r="Y306" s="35">
        <f t="shared" si="21"/>
        <v>8127.7013933271037</v>
      </c>
      <c r="Z306" s="1">
        <f>Cal_Energy!Z305+IFERROR(VLOOKUP(Cal_Energy_Switching!Z$4,Switching!$B$35:$E$44,2,0)/12,0)-IFERROR(VLOOKUP(Cal_Energy_Switching!Z$4,Switching!$B$23:$E$31,2,0)/12,0)</f>
        <v>4222.1730690837476</v>
      </c>
      <c r="AA306" s="1">
        <f>Cal_Energy!AA305+IFERROR(VLOOKUP(Cal_Energy_Switching!AA$4,Switching!$B$35:$E$44,2,0)/12,0)-IFERROR(VLOOKUP(Cal_Energy_Switching!AA$4,Switching!$B$23:$E$31,2,0)/12,0)</f>
        <v>3905.5283242433561</v>
      </c>
      <c r="AB306" s="6">
        <f>Cal_Energy!AB305+IFERROR(VLOOKUP(Cal_Energy_Switching!AB$4,Switching!$B$35:$E$44,2,0)/12,0)-IFERROR(VLOOKUP(Cal_Energy_Switching!AB$4,Switching!$B$23:$E$31,2,0)/12,0)</f>
        <v>65.781441337062574</v>
      </c>
      <c r="AC306" s="6">
        <f>Cal_Energy!AC305+IFERROR(VLOOKUP(Cal_Energy_Switching!AC$4,Switching!$B$35:$E$44,2,0)/12,0)-IFERROR(VLOOKUP(Cal_Energy_Switching!AC$4,Switching!$B$23:$E$31,2,0)/12,0)</f>
        <v>1156.9224948881767</v>
      </c>
      <c r="AD306" s="6">
        <f>Cal_Energy!AD305+IFERROR(VLOOKUP(Cal_Energy_Switching!AD$4,Switching!$B$35:$E$44,2,0)/12,0)-IFERROR(VLOOKUP(Cal_Energy_Switching!AD$4,Switching!$B$23:$E$31,2,0)/12,0)</f>
        <v>464.5032846982171</v>
      </c>
      <c r="AE306" s="6">
        <f>Cal_Energy!AE305+IFERROR(VLOOKUP(Cal_Energy_Switching!AE$4,Switching!$B$35:$E$44,2,0)/12,0)-IFERROR(VLOOKUP(Cal_Energy_Switching!AE$4,Switching!$B$23:$E$31,2,0)/12,0)</f>
        <v>3429.3922837044001</v>
      </c>
      <c r="AF306" s="6">
        <f>Cal_Energy!AF305+IFERROR(VLOOKUP(Cal_Energy_Switching!AF$4,Switching!$B$35:$E$44,2,0)/12,0)-IFERROR(VLOOKUP(Cal_Energy_Switching!AF$4,Switching!$B$23:$E$31,2,0)/12,0)</f>
        <v>10153.439590946578</v>
      </c>
      <c r="AG306" s="6">
        <f>Cal_Energy!AG305+IFERROR(VLOOKUP(Cal_Energy_Switching!AG$4,Switching!$B$35:$E$44,2,0)/12,0)-IFERROR(VLOOKUP(Cal_Energy_Switching!AG$4,Switching!$B$23:$E$31,2,0)/12,0)</f>
        <v>5786.4909942843396</v>
      </c>
      <c r="AH306" s="6">
        <f>Cal_Energy!AH305+IFERROR(VLOOKUP(Cal_Energy_Switching!AH$4,Switching!$B$35:$E$44,2,0)/12,0)-IFERROR(VLOOKUP(Cal_Energy_Switching!AH$4,Switching!$B$23:$E$31,2,0)/12,0)</f>
        <v>1708.0747839980434</v>
      </c>
      <c r="AI306" s="6">
        <f>Cal_Energy!AI305+IFERROR(VLOOKUP(Cal_Energy_Switching!AI$4,Switching!$B$35:$E$44,2,0)/12,0)-IFERROR(VLOOKUP(Cal_Energy_Switching!AI$4,Switching!$B$23:$E$31,2,0)/12,0)</f>
        <v>3384.4798636488567</v>
      </c>
      <c r="AJ306" s="6">
        <f>Cal_Energy!AJ305+IFERROR(VLOOKUP(Cal_Energy_Switching!AJ$4,Switching!$B$35:$E$44,2,0)/12,0)-IFERROR(VLOOKUP(Cal_Energy_Switching!AJ$4,Switching!$B$23:$E$31,2,0)/12,0)</f>
        <v>667811.61602033221</v>
      </c>
      <c r="AK306" s="35">
        <f t="shared" si="22"/>
        <v>152658.09687395231</v>
      </c>
      <c r="AL306" s="1">
        <f>Cal_Energy!AL305+IFERROR(VLOOKUP(Cal_Energy_Switching!AL$4,Switching!$B$35:$E$44,2,0)/12,0)-IFERROR(VLOOKUP(Cal_Energy_Switching!AL$4,Switching!$B$23:$E$31,2,0)/12,0)</f>
        <v>42925.481794706648</v>
      </c>
      <c r="AM306" s="1">
        <f>Cal_Energy!AM305+IFERROR(VLOOKUP(Cal_Energy_Switching!AM$4,Switching!$B$35:$E$44,2,0)/12,0)-IFERROR(VLOOKUP(Cal_Energy_Switching!AM$4,Switching!$B$23:$E$31,2,0)/12,0)</f>
        <v>109732.61507924565</v>
      </c>
      <c r="AN306" s="6">
        <f>Cal_Energy!AN305+IFERROR(VLOOKUP(Cal_Energy_Switching!AN$4,Switching!$B$35:$E$44,2,0)/12,0)-IFERROR(VLOOKUP(Cal_Energy_Switching!AN$4,Switching!$B$23:$E$31,2,0)/12,0)</f>
        <v>261.76125222295047</v>
      </c>
      <c r="AO306" s="6">
        <f>Cal_Energy!AO305+IFERROR(VLOOKUP(Cal_Energy_Switching!AO$4,Switching!$B$35:$E$44,2,0)/12,0)-IFERROR(VLOOKUP(Cal_Energy_Switching!AO$4,Switching!$B$23:$E$31,2,0)/12,0)</f>
        <v>254.52048175316867</v>
      </c>
      <c r="AP306" s="6">
        <f>Cal_Energy!AP305+IFERROR(VLOOKUP(Cal_Energy_Switching!AP$4,Switching!$B$35:$E$44,2,0)/12,0)-IFERROR(VLOOKUP(Cal_Energy_Switching!AP$4,Switching!$B$23:$E$31,2,0)/12,0)</f>
        <v>6920.5722168867478</v>
      </c>
      <c r="AQ306" s="6">
        <f>Cal_Energy!AQ305+IFERROR(VLOOKUP(Cal_Energy_Switching!AQ$4,Switching!$B$35:$E$44,2,0)/12,0)-IFERROR(VLOOKUP(Cal_Energy_Switching!AQ$4,Switching!$B$23:$E$31,2,0)/12,0)</f>
        <v>80835.414363633608</v>
      </c>
      <c r="AR306" s="6">
        <f>Cal_Energy!AR305+IFERROR(VLOOKUP(Cal_Energy_Switching!AR$4,Switching!$B$35:$E$44,2,0)/12,0)-IFERROR(VLOOKUP(Cal_Energy_Switching!AR$4,Switching!$B$23:$E$31,2,0)/12,0)</f>
        <v>14498.612821081224</v>
      </c>
      <c r="AS306" s="6">
        <f>Cal_Energy!AS305+IFERROR(VLOOKUP(Cal_Energy_Switching!AS$4,Switching!$B$35:$E$44,2,0)/12,0)-IFERROR(VLOOKUP(Cal_Energy_Switching!AS$4,Switching!$B$23:$E$31,2,0)/12,0)</f>
        <v>191550.03658753226</v>
      </c>
      <c r="AT306" s="6">
        <f>Cal_Energy!AT305+IFERROR(VLOOKUP(Cal_Energy_Switching!AT$4,Switching!$B$35:$E$44,2,0)/12,0)-IFERROR(VLOOKUP(Cal_Energy_Switching!AT$4,Switching!$B$23:$E$31,2,0)/12,0)</f>
        <v>35775.76324918952</v>
      </c>
      <c r="AU306" s="6">
        <f>Cal_Energy!AU305+IFERROR(VLOOKUP(Cal_Energy_Switching!AU$4,Switching!$B$35:$E$44,2,0)/12,0)-IFERROR(VLOOKUP(Cal_Energy_Switching!AU$4,Switching!$B$23:$E$31,2,0)/12,0)</f>
        <v>90191.523374525117</v>
      </c>
      <c r="AV306" s="6">
        <f>Cal_Energy!AV305+IFERROR(VLOOKUP(Cal_Energy_Switching!AV$4,Switching!$B$35:$E$44,2,0)/12,0)-IFERROR(VLOOKUP(Cal_Energy_Switching!AV$4,Switching!$B$23:$E$31,2,0)/12,0)</f>
        <v>1347.1730473233692</v>
      </c>
      <c r="AW306" s="6">
        <f>Cal_Energy!AW305+IFERROR(VLOOKUP(Cal_Energy_Switching!AW$4,Switching!$B$35:$E$44,2,0)/12,0)-IFERROR(VLOOKUP(Cal_Energy_Switching!AW$4,Switching!$B$23:$E$31,2,0)/12,0)</f>
        <v>23099.161253612623</v>
      </c>
      <c r="AX306" s="6">
        <f>Cal_Energy!AX305+IFERROR(VLOOKUP(Cal_Energy_Switching!AX$4,Switching!$B$35:$E$44,2,0)/12,0)-IFERROR(VLOOKUP(Cal_Energy_Switching!AX$4,Switching!$B$23:$E$31,2,0)/12,0)</f>
        <v>169877.36486289417</v>
      </c>
      <c r="AY306" s="6">
        <f>Cal_Energy!AY305+IFERROR(VLOOKUP(Cal_Energy_Switching!AY$4,Switching!$B$35:$E$44,2,0)/12,0)-IFERROR(VLOOKUP(Cal_Energy_Switching!AY$4,Switching!$B$23:$E$31,2,0)/12,0)</f>
        <v>27477.445897027897</v>
      </c>
      <c r="AZ306" s="6">
        <f>Cal_Energy!AZ305+IFERROR(VLOOKUP(Cal_Energy_Switching!AZ$4,Switching!$B$35:$E$44,2,0)/12,0)-IFERROR(VLOOKUP(Cal_Energy_Switching!AZ$4,Switching!$B$23:$E$31,2,0)/12,0)</f>
        <v>10990</v>
      </c>
      <c r="BA306" s="6">
        <f>Cal_Energy!BA305+IFERROR(VLOOKUP(Cal_Energy_Switching!BA$4,Switching!$B$35:$E$44,2,0)/12,0)-IFERROR(VLOOKUP(Cal_Energy_Switching!BA$4,Switching!$B$23:$E$31,2,0)/12,0)</f>
        <v>5252.4</v>
      </c>
      <c r="BB306" s="7">
        <f t="shared" si="24"/>
        <v>3472508.0379978754</v>
      </c>
    </row>
    <row r="307" spans="1:54" x14ac:dyDescent="0.25">
      <c r="A307">
        <v>2039</v>
      </c>
      <c r="B307">
        <v>8</v>
      </c>
      <c r="C307" t="s">
        <v>413</v>
      </c>
      <c r="D307" s="6">
        <f>Cal_Energy!D306+IFERROR(VLOOKUP(Cal_Energy_Switching!D$4,Switching!$B$35:$E$44,2,0)/12,0)-IFERROR(VLOOKUP(Cal_Energy_Switching!D$4,Switching!$B$23:$E$31,2,0)/12,0)</f>
        <v>662225.18726888031</v>
      </c>
      <c r="E307" s="35">
        <f t="shared" si="23"/>
        <v>236570.95839462278</v>
      </c>
      <c r="F307" s="1">
        <f>Cal_Energy!F306+IFERROR(VLOOKUP(Cal_Energy_Switching!F$4,Switching!$B$35:$E$44,2,0)/12,0)-IFERROR(VLOOKUP(Cal_Energy_Switching!F$4,Switching!$B$23:$E$31,2,0)/12,0)</f>
        <v>95578.751307849117</v>
      </c>
      <c r="G307" s="1">
        <f>Cal_Energy!G306+IFERROR(VLOOKUP(Cal_Energy_Switching!G$4,Switching!$B$35:$E$44,2,0)/12,0)-IFERROR(VLOOKUP(Cal_Energy_Switching!G$4,Switching!$B$23:$E$31,2,0)/12,0)</f>
        <v>140992.20708677365</v>
      </c>
      <c r="H307" s="35">
        <f t="shared" si="20"/>
        <v>14446.226374072703</v>
      </c>
      <c r="I307" s="1">
        <f>Cal_Energy!I306+IFERROR(VLOOKUP(Cal_Energy_Switching!I$4,Switching!$B$35:$E$44,2,0)/12,0)-IFERROR(VLOOKUP(Cal_Energy_Switching!I$4,Switching!$B$23:$E$31,2,0)/12,0)</f>
        <v>739.52318049681821</v>
      </c>
      <c r="J307" s="1">
        <f>Cal_Energy!J306+IFERROR(VLOOKUP(Cal_Energy_Switching!J$4,Switching!$B$35:$E$44,2,0)/12,0)-IFERROR(VLOOKUP(Cal_Energy_Switching!J$4,Switching!$B$23:$E$31,2,0)/12,0)</f>
        <v>13706.703193575884</v>
      </c>
      <c r="K307" s="6">
        <f>Cal_Energy!K306+IFERROR(VLOOKUP(Cal_Energy_Switching!K$4,Switching!$B$35:$E$44,2,0)/12,0)-IFERROR(VLOOKUP(Cal_Energy_Switching!K$4,Switching!$B$23:$E$31,2,0)/12,0)</f>
        <v>305182.58815621393</v>
      </c>
      <c r="L307" s="6">
        <f>Cal_Energy!L306+IFERROR(VLOOKUP(Cal_Energy_Switching!L$4,Switching!$B$35:$E$44,2,0)/12,0)-IFERROR(VLOOKUP(Cal_Energy_Switching!L$4,Switching!$B$23:$E$31,2,0)/12,0)</f>
        <v>25331.396937748177</v>
      </c>
      <c r="M307" s="6">
        <f>Cal_Energy!M306+IFERROR(VLOOKUP(Cal_Energy_Switching!M$4,Switching!$B$35:$E$44,2,0)/12,0)-IFERROR(VLOOKUP(Cal_Energy_Switching!M$4,Switching!$B$23:$E$31,2,0)/12,0)</f>
        <v>216418.05741769887</v>
      </c>
      <c r="N307" s="6">
        <f>Cal_Energy!N306+IFERROR(VLOOKUP(Cal_Energy_Switching!N$4,Switching!$B$35:$E$44,2,0)/12,0)-IFERROR(VLOOKUP(Cal_Energy_Switching!N$4,Switching!$B$23:$E$31,2,0)/12,0)</f>
        <v>126404.3521284248</v>
      </c>
      <c r="O307" s="6">
        <f>Cal_Energy!O306+IFERROR(VLOOKUP(Cal_Energy_Switching!O$4,Switching!$B$35:$E$44,2,0)/12,0)-IFERROR(VLOOKUP(Cal_Energy_Switching!O$4,Switching!$B$23:$E$31,2,0)/12,0)</f>
        <v>165019.97593098471</v>
      </c>
      <c r="P307" s="6">
        <f>Cal_Energy!P306+IFERROR(VLOOKUP(Cal_Energy_Switching!P$4,Switching!$B$35:$E$44,2,0)/12,0)-IFERROR(VLOOKUP(Cal_Energy_Switching!P$4,Switching!$B$23:$E$31,2,0)/12,0)</f>
        <v>0</v>
      </c>
      <c r="Q307" s="6">
        <f>Cal_Energy!Q306+IFERROR(VLOOKUP(Cal_Energy_Switching!Q$4,Switching!$B$35:$E$44,2,0)/12,0)-IFERROR(VLOOKUP(Cal_Energy_Switching!Q$4,Switching!$B$23:$E$31,2,0)/12,0)</f>
        <v>29377.830829503244</v>
      </c>
      <c r="R307" s="6">
        <f>Cal_Energy!R306+IFERROR(VLOOKUP(Cal_Energy_Switching!R$4,Switching!$B$35:$E$44,2,0)/12,0)-IFERROR(VLOOKUP(Cal_Energy_Switching!R$4,Switching!$B$23:$E$31,2,0)/12,0)</f>
        <v>22452.657201773702</v>
      </c>
      <c r="S307" s="6">
        <f>Cal_Energy!S306+IFERROR(VLOOKUP(Cal_Energy_Switching!S$4,Switching!$B$35:$E$44,2,0)/12,0)-IFERROR(VLOOKUP(Cal_Energy_Switching!S$4,Switching!$B$23:$E$31,2,0)/12,0)</f>
        <v>126610.75375485019</v>
      </c>
      <c r="T307" s="6">
        <f>Cal_Energy!T306+IFERROR(VLOOKUP(Cal_Energy_Switching!T$4,Switching!$B$35:$E$44,2,0)/12,0)-IFERROR(VLOOKUP(Cal_Energy_Switching!T$4,Switching!$B$23:$E$31,2,0)/12,0)</f>
        <v>12.534701456592822</v>
      </c>
      <c r="U307" s="6">
        <f>Cal_Energy!U306+IFERROR(VLOOKUP(Cal_Energy_Switching!U$4,Switching!$B$35:$E$44,2,0)/12,0)-IFERROR(VLOOKUP(Cal_Energy_Switching!U$4,Switching!$B$23:$E$31,2,0)/12,0)</f>
        <v>99.916495209121209</v>
      </c>
      <c r="V307" s="6">
        <f>Cal_Energy!V306+IFERROR(VLOOKUP(Cal_Energy_Switching!V$4,Switching!$B$35:$E$44,2,0)/12,0)-IFERROR(VLOOKUP(Cal_Energy_Switching!V$4,Switching!$B$23:$E$31,2,0)/12,0)</f>
        <v>46590.42742533984</v>
      </c>
      <c r="W307" s="6">
        <f>Cal_Energy!W306+IFERROR(VLOOKUP(Cal_Energy_Switching!W$4,Switching!$B$35:$E$44,2,0)/12,0)-IFERROR(VLOOKUP(Cal_Energy_Switching!W$4,Switching!$B$23:$E$31,2,0)/12,0)</f>
        <v>8858.8889289706422</v>
      </c>
      <c r="X307" s="6">
        <f>Cal_Energy!X306+IFERROR(VLOOKUP(Cal_Energy_Switching!X$4,Switching!$B$35:$E$44,2,0)/12,0)-IFERROR(VLOOKUP(Cal_Energy_Switching!X$4,Switching!$B$23:$E$31,2,0)/12,0)</f>
        <v>24491.52612231742</v>
      </c>
      <c r="Y307" s="35">
        <f t="shared" si="21"/>
        <v>8354.3858003138448</v>
      </c>
      <c r="Z307" s="1">
        <f>Cal_Energy!Z306+IFERROR(VLOOKUP(Cal_Energy_Switching!Z$4,Switching!$B$35:$E$44,2,0)/12,0)-IFERROR(VLOOKUP(Cal_Energy_Switching!Z$4,Switching!$B$23:$E$31,2,0)/12,0)</f>
        <v>4339.9309383807695</v>
      </c>
      <c r="AA307" s="1">
        <f>Cal_Energy!AA306+IFERROR(VLOOKUP(Cal_Energy_Switching!AA$4,Switching!$B$35:$E$44,2,0)/12,0)-IFERROR(VLOOKUP(Cal_Energy_Switching!AA$4,Switching!$B$23:$E$31,2,0)/12,0)</f>
        <v>4014.4548619330753</v>
      </c>
      <c r="AB307" s="6">
        <f>Cal_Energy!AB306+IFERROR(VLOOKUP(Cal_Energy_Switching!AB$4,Switching!$B$35:$E$44,2,0)/12,0)-IFERROR(VLOOKUP(Cal_Energy_Switching!AB$4,Switching!$B$23:$E$31,2,0)/12,0)</f>
        <v>68.901321678981674</v>
      </c>
      <c r="AC307" s="6">
        <f>Cal_Energy!AC306+IFERROR(VLOOKUP(Cal_Energy_Switching!AC$4,Switching!$B$35:$E$44,2,0)/12,0)-IFERROR(VLOOKUP(Cal_Energy_Switching!AC$4,Switching!$B$23:$E$31,2,0)/12,0)</f>
        <v>1153.21535105725</v>
      </c>
      <c r="AD307" s="6">
        <f>Cal_Energy!AD306+IFERROR(VLOOKUP(Cal_Energy_Switching!AD$4,Switching!$B$35:$E$44,2,0)/12,0)-IFERROR(VLOOKUP(Cal_Energy_Switching!AD$4,Switching!$B$23:$E$31,2,0)/12,0)</f>
        <v>483.82617135952739</v>
      </c>
      <c r="AE307" s="6">
        <f>Cal_Energy!AE306+IFERROR(VLOOKUP(Cal_Energy_Switching!AE$4,Switching!$B$35:$E$44,2,0)/12,0)-IFERROR(VLOOKUP(Cal_Energy_Switching!AE$4,Switching!$B$23:$E$31,2,0)/12,0)</f>
        <v>3420.3128862741223</v>
      </c>
      <c r="AF307" s="6">
        <f>Cal_Energy!AF306+IFERROR(VLOOKUP(Cal_Energy_Switching!AF$4,Switching!$B$35:$E$44,2,0)/12,0)-IFERROR(VLOOKUP(Cal_Energy_Switching!AF$4,Switching!$B$23:$E$31,2,0)/12,0)</f>
        <v>10208.055078249194</v>
      </c>
      <c r="AG307" s="6">
        <f>Cal_Energy!AG306+IFERROR(VLOOKUP(Cal_Energy_Switching!AG$4,Switching!$B$35:$E$44,2,0)/12,0)-IFERROR(VLOOKUP(Cal_Energy_Switching!AG$4,Switching!$B$23:$E$31,2,0)/12,0)</f>
        <v>5771.1711220978077</v>
      </c>
      <c r="AH307" s="6">
        <f>Cal_Energy!AH306+IFERROR(VLOOKUP(Cal_Energy_Switching!AH$4,Switching!$B$35:$E$44,2,0)/12,0)-IFERROR(VLOOKUP(Cal_Energy_Switching!AH$4,Switching!$B$23:$E$31,2,0)/12,0)</f>
        <v>1703.5526154849097</v>
      </c>
      <c r="AI307" s="6">
        <f>Cal_Energy!AI306+IFERROR(VLOOKUP(Cal_Energy_Switching!AI$4,Switching!$B$35:$E$44,2,0)/12,0)-IFERROR(VLOOKUP(Cal_Energy_Switching!AI$4,Switching!$B$23:$E$31,2,0)/12,0)</f>
        <v>3402.6850260830611</v>
      </c>
      <c r="AJ307" s="6">
        <f>Cal_Energy!AJ306+IFERROR(VLOOKUP(Cal_Energy_Switching!AJ$4,Switching!$B$35:$E$44,2,0)/12,0)-IFERROR(VLOOKUP(Cal_Energy_Switching!AJ$4,Switching!$B$23:$E$31,2,0)/12,0)</f>
        <v>668456.45720998733</v>
      </c>
      <c r="AK307" s="35">
        <f t="shared" si="22"/>
        <v>153890.52672437517</v>
      </c>
      <c r="AL307" s="1">
        <f>Cal_Energy!AL306+IFERROR(VLOOKUP(Cal_Energy_Switching!AL$4,Switching!$B$35:$E$44,2,0)/12,0)-IFERROR(VLOOKUP(Cal_Energy_Switching!AL$4,Switching!$B$23:$E$31,2,0)/12,0)</f>
        <v>43270.562152825056</v>
      </c>
      <c r="AM307" s="1">
        <f>Cal_Energy!AM306+IFERROR(VLOOKUP(Cal_Energy_Switching!AM$4,Switching!$B$35:$E$44,2,0)/12,0)-IFERROR(VLOOKUP(Cal_Energy_Switching!AM$4,Switching!$B$23:$E$31,2,0)/12,0)</f>
        <v>110619.96457155012</v>
      </c>
      <c r="AN307" s="6">
        <f>Cal_Energy!AN306+IFERROR(VLOOKUP(Cal_Energy_Switching!AN$4,Switching!$B$35:$E$44,2,0)/12,0)-IFERROR(VLOOKUP(Cal_Energy_Switching!AN$4,Switching!$B$23:$E$31,2,0)/12,0)</f>
        <v>256.97247981291105</v>
      </c>
      <c r="AO307" s="6">
        <f>Cal_Energy!AO306+IFERROR(VLOOKUP(Cal_Energy_Switching!AO$4,Switching!$B$35:$E$44,2,0)/12,0)-IFERROR(VLOOKUP(Cal_Energy_Switching!AO$4,Switching!$B$23:$E$31,2,0)/12,0)</f>
        <v>253.34615625593412</v>
      </c>
      <c r="AP307" s="6">
        <f>Cal_Energy!AP306+IFERROR(VLOOKUP(Cal_Energy_Switching!AP$4,Switching!$B$35:$E$44,2,0)/12,0)-IFERROR(VLOOKUP(Cal_Energy_Switching!AP$4,Switching!$B$23:$E$31,2,0)/12,0)</f>
        <v>7400.3490967726675</v>
      </c>
      <c r="AQ307" s="6">
        <f>Cal_Energy!AQ306+IFERROR(VLOOKUP(Cal_Energy_Switching!AQ$4,Switching!$B$35:$E$44,2,0)/12,0)-IFERROR(VLOOKUP(Cal_Energy_Switching!AQ$4,Switching!$B$23:$E$31,2,0)/12,0)</f>
        <v>87878.814111678512</v>
      </c>
      <c r="AR307" s="6">
        <f>Cal_Energy!AR306+IFERROR(VLOOKUP(Cal_Energy_Switching!AR$4,Switching!$B$35:$E$44,2,0)/12,0)-IFERROR(VLOOKUP(Cal_Energy_Switching!AR$4,Switching!$B$23:$E$31,2,0)/12,0)</f>
        <v>14491.225115258747</v>
      </c>
      <c r="AS307" s="6">
        <f>Cal_Energy!AS306+IFERROR(VLOOKUP(Cal_Energy_Switching!AS$4,Switching!$B$35:$E$44,2,0)/12,0)-IFERROR(VLOOKUP(Cal_Energy_Switching!AS$4,Switching!$B$23:$E$31,2,0)/12,0)</f>
        <v>193173.40271590775</v>
      </c>
      <c r="AT307" s="6">
        <f>Cal_Energy!AT306+IFERROR(VLOOKUP(Cal_Energy_Switching!AT$4,Switching!$B$35:$E$44,2,0)/12,0)-IFERROR(VLOOKUP(Cal_Energy_Switching!AT$4,Switching!$B$23:$E$31,2,0)/12,0)</f>
        <v>35758.525268937075</v>
      </c>
      <c r="AU307" s="6">
        <f>Cal_Energy!AU306+IFERROR(VLOOKUP(Cal_Energy_Switching!AU$4,Switching!$B$35:$E$44,2,0)/12,0)-IFERROR(VLOOKUP(Cal_Energy_Switching!AU$4,Switching!$B$23:$E$31,2,0)/12,0)</f>
        <v>90955.460376113508</v>
      </c>
      <c r="AV307" s="6">
        <f>Cal_Energy!AV306+IFERROR(VLOOKUP(Cal_Energy_Switching!AV$4,Switching!$B$35:$E$44,2,0)/12,0)-IFERROR(VLOOKUP(Cal_Energy_Switching!AV$4,Switching!$B$23:$E$31,2,0)/12,0)</f>
        <v>1407.3417870796409</v>
      </c>
      <c r="AW307" s="6">
        <f>Cal_Energy!AW306+IFERROR(VLOOKUP(Cal_Energy_Switching!AW$4,Switching!$B$35:$E$44,2,0)/12,0)-IFERROR(VLOOKUP(Cal_Energy_Switching!AW$4,Switching!$B$23:$E$31,2,0)/12,0)</f>
        <v>22971.398840405869</v>
      </c>
      <c r="AX307" s="6">
        <f>Cal_Energy!AX306+IFERROR(VLOOKUP(Cal_Energy_Switching!AX$4,Switching!$B$35:$E$44,2,0)/12,0)-IFERROR(VLOOKUP(Cal_Energy_Switching!AX$4,Switching!$B$23:$E$31,2,0)/12,0)</f>
        <v>177464.59129770516</v>
      </c>
      <c r="AY307" s="6">
        <f>Cal_Energy!AY306+IFERROR(VLOOKUP(Cal_Energy_Switching!AY$4,Switching!$B$35:$E$44,2,0)/12,0)-IFERROR(VLOOKUP(Cal_Energy_Switching!AY$4,Switching!$B$23:$E$31,2,0)/12,0)</f>
        <v>27343.034433508627</v>
      </c>
      <c r="AZ307" s="6">
        <f>Cal_Energy!AZ306+IFERROR(VLOOKUP(Cal_Energy_Switching!AZ$4,Switching!$B$35:$E$44,2,0)/12,0)-IFERROR(VLOOKUP(Cal_Energy_Switching!AZ$4,Switching!$B$23:$E$31,2,0)/12,0)</f>
        <v>10824.2</v>
      </c>
      <c r="BA307" s="6">
        <f>Cal_Energy!BA306+IFERROR(VLOOKUP(Cal_Energy_Switching!BA$4,Switching!$B$35:$E$44,2,0)/12,0)-IFERROR(VLOOKUP(Cal_Energy_Switching!BA$4,Switching!$B$23:$E$31,2,0)/12,0)</f>
        <v>5119.5</v>
      </c>
      <c r="BB307" s="7">
        <f t="shared" si="24"/>
        <v>3542304.5290544648</v>
      </c>
    </row>
    <row r="308" spans="1:54" x14ac:dyDescent="0.25">
      <c r="A308">
        <v>2039</v>
      </c>
      <c r="B308">
        <v>9</v>
      </c>
      <c r="C308" t="s">
        <v>414</v>
      </c>
      <c r="D308" s="6">
        <f>Cal_Energy!D307+IFERROR(VLOOKUP(Cal_Energy_Switching!D$4,Switching!$B$35:$E$44,2,0)/12,0)-IFERROR(VLOOKUP(Cal_Energy_Switching!D$4,Switching!$B$23:$E$31,2,0)/12,0)</f>
        <v>523559.36121518991</v>
      </c>
      <c r="E308" s="35">
        <f t="shared" si="23"/>
        <v>195662.91901277535</v>
      </c>
      <c r="F308" s="1">
        <f>Cal_Energy!F307+IFERROR(VLOOKUP(Cal_Energy_Switching!F$4,Switching!$B$35:$E$44,2,0)/12,0)-IFERROR(VLOOKUP(Cal_Energy_Switching!F$4,Switching!$B$23:$E$31,2,0)/12,0)</f>
        <v>79215.535555110153</v>
      </c>
      <c r="G308" s="1">
        <f>Cal_Energy!G307+IFERROR(VLOOKUP(Cal_Energy_Switching!G$4,Switching!$B$35:$E$44,2,0)/12,0)-IFERROR(VLOOKUP(Cal_Energy_Switching!G$4,Switching!$B$23:$E$31,2,0)/12,0)</f>
        <v>116447.3834576652</v>
      </c>
      <c r="H308" s="35">
        <f t="shared" si="20"/>
        <v>12087.855482471748</v>
      </c>
      <c r="I308" s="1">
        <f>Cal_Energy!I307+IFERROR(VLOOKUP(Cal_Energy_Switching!I$4,Switching!$B$35:$E$44,2,0)/12,0)-IFERROR(VLOOKUP(Cal_Energy_Switching!I$4,Switching!$B$23:$E$31,2,0)/12,0)</f>
        <v>618.79477036488129</v>
      </c>
      <c r="J308" s="1">
        <f>Cal_Energy!J307+IFERROR(VLOOKUP(Cal_Energy_Switching!J$4,Switching!$B$35:$E$44,2,0)/12,0)-IFERROR(VLOOKUP(Cal_Energy_Switching!J$4,Switching!$B$23:$E$31,2,0)/12,0)</f>
        <v>11469.060712106868</v>
      </c>
      <c r="K308" s="6">
        <f>Cal_Energy!K307+IFERROR(VLOOKUP(Cal_Energy_Switching!K$4,Switching!$B$35:$E$44,2,0)/12,0)-IFERROR(VLOOKUP(Cal_Energy_Switching!K$4,Switching!$B$23:$E$31,2,0)/12,0)</f>
        <v>256704.77679820696</v>
      </c>
      <c r="L308" s="6">
        <f>Cal_Energy!L307+IFERROR(VLOOKUP(Cal_Energy_Switching!L$4,Switching!$B$35:$E$44,2,0)/12,0)-IFERROR(VLOOKUP(Cal_Energy_Switching!L$4,Switching!$B$23:$E$31,2,0)/12,0)</f>
        <v>20280.192000712712</v>
      </c>
      <c r="M308" s="6">
        <f>Cal_Energy!M307+IFERROR(VLOOKUP(Cal_Energy_Switching!M$4,Switching!$B$35:$E$44,2,0)/12,0)-IFERROR(VLOOKUP(Cal_Energy_Switching!M$4,Switching!$B$23:$E$31,2,0)/12,0)</f>
        <v>186045.80526099072</v>
      </c>
      <c r="N308" s="6">
        <f>Cal_Energy!N307+IFERROR(VLOOKUP(Cal_Energy_Switching!N$4,Switching!$B$35:$E$44,2,0)/12,0)-IFERROR(VLOOKUP(Cal_Energy_Switching!N$4,Switching!$B$23:$E$31,2,0)/12,0)</f>
        <v>107352.55347034498</v>
      </c>
      <c r="O308" s="6">
        <f>Cal_Energy!O307+IFERROR(VLOOKUP(Cal_Energy_Switching!O$4,Switching!$B$35:$E$44,2,0)/12,0)-IFERROR(VLOOKUP(Cal_Energy_Switching!O$4,Switching!$B$23:$E$31,2,0)/12,0)</f>
        <v>144771.66183435169</v>
      </c>
      <c r="P308" s="6">
        <f>Cal_Energy!P307+IFERROR(VLOOKUP(Cal_Energy_Switching!P$4,Switching!$B$35:$E$44,2,0)/12,0)-IFERROR(VLOOKUP(Cal_Energy_Switching!P$4,Switching!$B$23:$E$31,2,0)/12,0)</f>
        <v>0</v>
      </c>
      <c r="Q308" s="6">
        <f>Cal_Energy!Q307+IFERROR(VLOOKUP(Cal_Energy_Switching!Q$4,Switching!$B$35:$E$44,2,0)/12,0)-IFERROR(VLOOKUP(Cal_Energy_Switching!Q$4,Switching!$B$23:$E$31,2,0)/12,0)</f>
        <v>24137.740145254716</v>
      </c>
      <c r="R308" s="6">
        <f>Cal_Energy!R307+IFERROR(VLOOKUP(Cal_Energy_Switching!R$4,Switching!$B$35:$E$44,2,0)/12,0)-IFERROR(VLOOKUP(Cal_Energy_Switching!R$4,Switching!$B$23:$E$31,2,0)/12,0)</f>
        <v>18871.62334119634</v>
      </c>
      <c r="S308" s="6">
        <f>Cal_Energy!S307+IFERROR(VLOOKUP(Cal_Energy_Switching!S$4,Switching!$B$35:$E$44,2,0)/12,0)-IFERROR(VLOOKUP(Cal_Energy_Switching!S$4,Switching!$B$23:$E$31,2,0)/12,0)</f>
        <v>109107.28820589281</v>
      </c>
      <c r="T308" s="6">
        <f>Cal_Energy!T307+IFERROR(VLOOKUP(Cal_Energy_Switching!T$4,Switching!$B$35:$E$44,2,0)/12,0)-IFERROR(VLOOKUP(Cal_Energy_Switching!T$4,Switching!$B$23:$E$31,2,0)/12,0)</f>
        <v>12.712954498635208</v>
      </c>
      <c r="U308" s="6">
        <f>Cal_Energy!U307+IFERROR(VLOOKUP(Cal_Energy_Switching!U$4,Switching!$B$35:$E$44,2,0)/12,0)-IFERROR(VLOOKUP(Cal_Energy_Switching!U$4,Switching!$B$23:$E$31,2,0)/12,0)</f>
        <v>91.771247583824035</v>
      </c>
      <c r="V308" s="6">
        <f>Cal_Energy!V307+IFERROR(VLOOKUP(Cal_Energy_Switching!V$4,Switching!$B$35:$E$44,2,0)/12,0)-IFERROR(VLOOKUP(Cal_Energy_Switching!V$4,Switching!$B$23:$E$31,2,0)/12,0)</f>
        <v>45641.535759228333</v>
      </c>
      <c r="W308" s="6">
        <f>Cal_Energy!W307+IFERROR(VLOOKUP(Cal_Energy_Switching!W$4,Switching!$B$35:$E$44,2,0)/12,0)-IFERROR(VLOOKUP(Cal_Energy_Switching!W$4,Switching!$B$23:$E$31,2,0)/12,0)</f>
        <v>8604.0516179933984</v>
      </c>
      <c r="X308" s="6">
        <f>Cal_Energy!X307+IFERROR(VLOOKUP(Cal_Energy_Switching!X$4,Switching!$B$35:$E$44,2,0)/12,0)-IFERROR(VLOOKUP(Cal_Energy_Switching!X$4,Switching!$B$23:$E$31,2,0)/12,0)</f>
        <v>31825.894626658159</v>
      </c>
      <c r="Y308" s="35">
        <f t="shared" si="21"/>
        <v>6948.2717631054293</v>
      </c>
      <c r="Z308" s="1">
        <f>Cal_Energy!Z307+IFERROR(VLOOKUP(Cal_Energy_Switching!Z$4,Switching!$B$35:$E$44,2,0)/12,0)-IFERROR(VLOOKUP(Cal_Energy_Switching!Z$4,Switching!$B$23:$E$31,2,0)/12,0)</f>
        <v>3609.4837267206326</v>
      </c>
      <c r="AA308" s="1">
        <f>Cal_Energy!AA307+IFERROR(VLOOKUP(Cal_Energy_Switching!AA$4,Switching!$B$35:$E$44,2,0)/12,0)-IFERROR(VLOOKUP(Cal_Energy_Switching!AA$4,Switching!$B$23:$E$31,2,0)/12,0)</f>
        <v>3338.7880363847971</v>
      </c>
      <c r="AB308" s="6">
        <f>Cal_Energy!AB307+IFERROR(VLOOKUP(Cal_Energy_Switching!AB$4,Switching!$B$35:$E$44,2,0)/12,0)-IFERROR(VLOOKUP(Cal_Energy_Switching!AB$4,Switching!$B$23:$E$31,2,0)/12,0)</f>
        <v>66.419613070980162</v>
      </c>
      <c r="AC308" s="6">
        <f>Cal_Energy!AC307+IFERROR(VLOOKUP(Cal_Energy_Switching!AC$4,Switching!$B$35:$E$44,2,0)/12,0)-IFERROR(VLOOKUP(Cal_Energy_Switching!AC$4,Switching!$B$23:$E$31,2,0)/12,0)</f>
        <v>1018.1585141330452</v>
      </c>
      <c r="AD308" s="6">
        <f>Cal_Energy!AD307+IFERROR(VLOOKUP(Cal_Energy_Switching!AD$4,Switching!$B$35:$E$44,2,0)/12,0)-IFERROR(VLOOKUP(Cal_Energy_Switching!AD$4,Switching!$B$23:$E$31,2,0)/12,0)</f>
        <v>475.19944240217006</v>
      </c>
      <c r="AE308" s="6">
        <f>Cal_Energy!AE307+IFERROR(VLOOKUP(Cal_Energy_Switching!AE$4,Switching!$B$35:$E$44,2,0)/12,0)-IFERROR(VLOOKUP(Cal_Energy_Switching!AE$4,Switching!$B$23:$E$31,2,0)/12,0)</f>
        <v>2959.2544857575558</v>
      </c>
      <c r="AF308" s="6">
        <f>Cal_Energy!AF307+IFERROR(VLOOKUP(Cal_Energy_Switching!AF$4,Switching!$B$35:$E$44,2,0)/12,0)-IFERROR(VLOOKUP(Cal_Energy_Switching!AF$4,Switching!$B$23:$E$31,2,0)/12,0)</f>
        <v>8523.54533608165</v>
      </c>
      <c r="AG308" s="6">
        <f>Cal_Energy!AG307+IFERROR(VLOOKUP(Cal_Energy_Switching!AG$4,Switching!$B$35:$E$44,2,0)/12,0)-IFERROR(VLOOKUP(Cal_Energy_Switching!AG$4,Switching!$B$23:$E$31,2,0)/12,0)</f>
        <v>4993.2168778121686</v>
      </c>
      <c r="AH308" s="6">
        <f>Cal_Energy!AH307+IFERROR(VLOOKUP(Cal_Energy_Switching!AH$4,Switching!$B$35:$E$44,2,0)/12,0)-IFERROR(VLOOKUP(Cal_Energy_Switching!AH$4,Switching!$B$23:$E$31,2,0)/12,0)</f>
        <v>1473.9136116255597</v>
      </c>
      <c r="AI308" s="6">
        <f>Cal_Energy!AI307+IFERROR(VLOOKUP(Cal_Energy_Switching!AI$4,Switching!$B$35:$E$44,2,0)/12,0)-IFERROR(VLOOKUP(Cal_Energy_Switching!AI$4,Switching!$B$23:$E$31,2,0)/12,0)</f>
        <v>2841.1817786938814</v>
      </c>
      <c r="AJ308" s="6">
        <f>Cal_Energy!AJ307+IFERROR(VLOOKUP(Cal_Energy_Switching!AJ$4,Switching!$B$35:$E$44,2,0)/12,0)-IFERROR(VLOOKUP(Cal_Energy_Switching!AJ$4,Switching!$B$23:$E$31,2,0)/12,0)</f>
        <v>505228.44459042593</v>
      </c>
      <c r="AK308" s="35">
        <f t="shared" si="22"/>
        <v>125622.14367878358</v>
      </c>
      <c r="AL308" s="1">
        <f>Cal_Energy!AL307+IFERROR(VLOOKUP(Cal_Energy_Switching!AL$4,Switching!$B$35:$E$44,2,0)/12,0)-IFERROR(VLOOKUP(Cal_Energy_Switching!AL$4,Switching!$B$23:$E$31,2,0)/12,0)</f>
        <v>35355.414900059412</v>
      </c>
      <c r="AM308" s="1">
        <f>Cal_Energy!AM307+IFERROR(VLOOKUP(Cal_Energy_Switching!AM$4,Switching!$B$35:$E$44,2,0)/12,0)-IFERROR(VLOOKUP(Cal_Energy_Switching!AM$4,Switching!$B$23:$E$31,2,0)/12,0)</f>
        <v>90266.72877872418</v>
      </c>
      <c r="AN308" s="6">
        <f>Cal_Energy!AN307+IFERROR(VLOOKUP(Cal_Energy_Switching!AN$4,Switching!$B$35:$E$44,2,0)/12,0)-IFERROR(VLOOKUP(Cal_Energy_Switching!AN$4,Switching!$B$23:$E$31,2,0)/12,0)</f>
        <v>236.7893576148347</v>
      </c>
      <c r="AO308" s="6">
        <f>Cal_Energy!AO307+IFERROR(VLOOKUP(Cal_Energy_Switching!AO$4,Switching!$B$35:$E$44,2,0)/12,0)-IFERROR(VLOOKUP(Cal_Energy_Switching!AO$4,Switching!$B$23:$E$31,2,0)/12,0)</f>
        <v>222.10830640142794</v>
      </c>
      <c r="AP308" s="6">
        <f>Cal_Energy!AP307+IFERROR(VLOOKUP(Cal_Energy_Switching!AP$4,Switching!$B$35:$E$44,2,0)/12,0)-IFERROR(VLOOKUP(Cal_Energy_Switching!AP$4,Switching!$B$23:$E$31,2,0)/12,0)</f>
        <v>7026.7382059663714</v>
      </c>
      <c r="AQ308" s="6">
        <f>Cal_Energy!AQ307+IFERROR(VLOOKUP(Cal_Energy_Switching!AQ$4,Switching!$B$35:$E$44,2,0)/12,0)-IFERROR(VLOOKUP(Cal_Energy_Switching!AQ$4,Switching!$B$23:$E$31,2,0)/12,0)</f>
        <v>72642.458287754504</v>
      </c>
      <c r="AR308" s="6">
        <f>Cal_Energy!AR307+IFERROR(VLOOKUP(Cal_Energy_Switching!AR$4,Switching!$B$35:$E$44,2,0)/12,0)-IFERROR(VLOOKUP(Cal_Energy_Switching!AR$4,Switching!$B$23:$E$31,2,0)/12,0)</f>
        <v>12867.641187463681</v>
      </c>
      <c r="AS308" s="6">
        <f>Cal_Energy!AS307+IFERROR(VLOOKUP(Cal_Energy_Switching!AS$4,Switching!$B$35:$E$44,2,0)/12,0)-IFERROR(VLOOKUP(Cal_Energy_Switching!AS$4,Switching!$B$23:$E$31,2,0)/12,0)</f>
        <v>164360.98302312344</v>
      </c>
      <c r="AT308" s="6">
        <f>Cal_Energy!AT307+IFERROR(VLOOKUP(Cal_Energy_Switching!AT$4,Switching!$B$35:$E$44,2,0)/12,0)-IFERROR(VLOOKUP(Cal_Energy_Switching!AT$4,Switching!$B$23:$E$31,2,0)/12,0)</f>
        <v>31970.162770748586</v>
      </c>
      <c r="AU308" s="6">
        <f>Cal_Energy!AU307+IFERROR(VLOOKUP(Cal_Energy_Switching!AU$4,Switching!$B$35:$E$44,2,0)/12,0)-IFERROR(VLOOKUP(Cal_Energy_Switching!AU$4,Switching!$B$23:$E$31,2,0)/12,0)</f>
        <v>77396.674638332668</v>
      </c>
      <c r="AV308" s="6">
        <f>Cal_Energy!AV307+IFERROR(VLOOKUP(Cal_Energy_Switching!AV$4,Switching!$B$35:$E$44,2,0)/12,0)-IFERROR(VLOOKUP(Cal_Energy_Switching!AV$4,Switching!$B$23:$E$31,2,0)/12,0)</f>
        <v>1158.2923210127558</v>
      </c>
      <c r="AW308" s="6">
        <f>Cal_Energy!AW307+IFERROR(VLOOKUP(Cal_Energy_Switching!AW$4,Switching!$B$35:$E$44,2,0)/12,0)-IFERROR(VLOOKUP(Cal_Energy_Switching!AW$4,Switching!$B$23:$E$31,2,0)/12,0)</f>
        <v>19681.182655623441</v>
      </c>
      <c r="AX308" s="6">
        <f>Cal_Energy!AX307+IFERROR(VLOOKUP(Cal_Energy_Switching!AX$4,Switching!$B$35:$E$44,2,0)/12,0)-IFERROR(VLOOKUP(Cal_Energy_Switching!AX$4,Switching!$B$23:$E$31,2,0)/12,0)</f>
        <v>146059.66740911294</v>
      </c>
      <c r="AY308" s="6">
        <f>Cal_Energy!AY307+IFERROR(VLOOKUP(Cal_Energy_Switching!AY$4,Switching!$B$35:$E$44,2,0)/12,0)-IFERROR(VLOOKUP(Cal_Energy_Switching!AY$4,Switching!$B$23:$E$31,2,0)/12,0)</f>
        <v>23881.587818722652</v>
      </c>
      <c r="AZ308" s="6">
        <f>Cal_Energy!AZ307+IFERROR(VLOOKUP(Cal_Energy_Switching!AZ$4,Switching!$B$35:$E$44,2,0)/12,0)-IFERROR(VLOOKUP(Cal_Energy_Switching!AZ$4,Switching!$B$23:$E$31,2,0)/12,0)</f>
        <v>8540</v>
      </c>
      <c r="BA308" s="6">
        <f>Cal_Energy!BA307+IFERROR(VLOOKUP(Cal_Energy_Switching!BA$4,Switching!$B$35:$E$44,2,0)/12,0)-IFERROR(VLOOKUP(Cal_Energy_Switching!BA$4,Switching!$B$23:$E$31,2,0)/12,0)</f>
        <v>5318.1</v>
      </c>
      <c r="BB308" s="7">
        <f t="shared" si="24"/>
        <v>2916269.8786471207</v>
      </c>
    </row>
    <row r="309" spans="1:54" x14ac:dyDescent="0.25">
      <c r="A309">
        <v>2039</v>
      </c>
      <c r="B309">
        <v>10</v>
      </c>
      <c r="C309" t="s">
        <v>415</v>
      </c>
      <c r="D309" s="6">
        <f>Cal_Energy!D308+IFERROR(VLOOKUP(Cal_Energy_Switching!D$4,Switching!$B$35:$E$44,2,0)/12,0)-IFERROR(VLOOKUP(Cal_Energy_Switching!D$4,Switching!$B$23:$E$31,2,0)/12,0)</f>
        <v>424916.32723522722</v>
      </c>
      <c r="E309" s="35">
        <f t="shared" si="23"/>
        <v>183361.69907566952</v>
      </c>
      <c r="F309" s="1">
        <f>Cal_Energy!F308+IFERROR(VLOOKUP(Cal_Energy_Switching!F$4,Switching!$B$35:$E$44,2,0)/12,0)-IFERROR(VLOOKUP(Cal_Energy_Switching!F$4,Switching!$B$23:$E$31,2,0)/12,0)</f>
        <v>74295.047580267827</v>
      </c>
      <c r="G309" s="1">
        <f>Cal_Energy!G308+IFERROR(VLOOKUP(Cal_Energy_Switching!G$4,Switching!$B$35:$E$44,2,0)/12,0)-IFERROR(VLOOKUP(Cal_Energy_Switching!G$4,Switching!$B$23:$E$31,2,0)/12,0)</f>
        <v>109066.65149540169</v>
      </c>
      <c r="H309" s="35">
        <f t="shared" si="20"/>
        <v>13100.096584546918</v>
      </c>
      <c r="I309" s="1">
        <f>Cal_Energy!I308+IFERROR(VLOOKUP(Cal_Energy_Switching!I$4,Switching!$B$35:$E$44,2,0)/12,0)-IFERROR(VLOOKUP(Cal_Energy_Switching!I$4,Switching!$B$23:$E$31,2,0)/12,0)</f>
        <v>670.61285349970854</v>
      </c>
      <c r="J309" s="1">
        <f>Cal_Energy!J308+IFERROR(VLOOKUP(Cal_Energy_Switching!J$4,Switching!$B$35:$E$44,2,0)/12,0)-IFERROR(VLOOKUP(Cal_Energy_Switching!J$4,Switching!$B$23:$E$31,2,0)/12,0)</f>
        <v>12429.48373104721</v>
      </c>
      <c r="K309" s="6">
        <f>Cal_Energy!K308+IFERROR(VLOOKUP(Cal_Energy_Switching!K$4,Switching!$B$35:$E$44,2,0)/12,0)-IFERROR(VLOOKUP(Cal_Energy_Switching!K$4,Switching!$B$23:$E$31,2,0)/12,0)</f>
        <v>268124.51941175706</v>
      </c>
      <c r="L309" s="6">
        <f>Cal_Energy!L308+IFERROR(VLOOKUP(Cal_Energy_Switching!L$4,Switching!$B$35:$E$44,2,0)/12,0)-IFERROR(VLOOKUP(Cal_Energy_Switching!L$4,Switching!$B$23:$E$31,2,0)/12,0)</f>
        <v>21470.086070872934</v>
      </c>
      <c r="M309" s="6">
        <f>Cal_Energy!M308+IFERROR(VLOOKUP(Cal_Energy_Switching!M$4,Switching!$B$35:$E$44,2,0)/12,0)-IFERROR(VLOOKUP(Cal_Energy_Switching!M$4,Switching!$B$23:$E$31,2,0)/12,0)</f>
        <v>179736.48187178854</v>
      </c>
      <c r="N309" s="6">
        <f>Cal_Energy!N308+IFERROR(VLOOKUP(Cal_Energy_Switching!N$4,Switching!$B$35:$E$44,2,0)/12,0)-IFERROR(VLOOKUP(Cal_Energy_Switching!N$4,Switching!$B$23:$E$31,2,0)/12,0)</f>
        <v>111840.51674479498</v>
      </c>
      <c r="O309" s="6">
        <f>Cal_Energy!O308+IFERROR(VLOOKUP(Cal_Energy_Switching!O$4,Switching!$B$35:$E$44,2,0)/12,0)-IFERROR(VLOOKUP(Cal_Energy_Switching!O$4,Switching!$B$23:$E$31,2,0)/12,0)</f>
        <v>140565.41591413977</v>
      </c>
      <c r="P309" s="6">
        <f>Cal_Energy!P308+IFERROR(VLOOKUP(Cal_Energy_Switching!P$4,Switching!$B$35:$E$44,2,0)/12,0)-IFERROR(VLOOKUP(Cal_Energy_Switching!P$4,Switching!$B$23:$E$31,2,0)/12,0)</f>
        <v>0</v>
      </c>
      <c r="Q309" s="6">
        <f>Cal_Energy!Q308+IFERROR(VLOOKUP(Cal_Energy_Switching!Q$4,Switching!$B$35:$E$44,2,0)/12,0)-IFERROR(VLOOKUP(Cal_Energy_Switching!Q$4,Switching!$B$23:$E$31,2,0)/12,0)</f>
        <v>22049.612615596998</v>
      </c>
      <c r="R309" s="6">
        <f>Cal_Energy!R308+IFERROR(VLOOKUP(Cal_Energy_Switching!R$4,Switching!$B$35:$E$44,2,0)/12,0)-IFERROR(VLOOKUP(Cal_Energy_Switching!R$4,Switching!$B$23:$E$31,2,0)/12,0)</f>
        <v>18109.65527360413</v>
      </c>
      <c r="S309" s="6">
        <f>Cal_Energy!S308+IFERROR(VLOOKUP(Cal_Energy_Switching!S$4,Switching!$B$35:$E$44,2,0)/12,0)-IFERROR(VLOOKUP(Cal_Energy_Switching!S$4,Switching!$B$23:$E$31,2,0)/12,0)</f>
        <v>116588.74267645455</v>
      </c>
      <c r="T309" s="6">
        <f>Cal_Energy!T308+IFERROR(VLOOKUP(Cal_Energy_Switching!T$4,Switching!$B$35:$E$44,2,0)/12,0)-IFERROR(VLOOKUP(Cal_Energy_Switching!T$4,Switching!$B$23:$E$31,2,0)/12,0)</f>
        <v>13.78310540289657</v>
      </c>
      <c r="U309" s="6">
        <f>Cal_Energy!U308+IFERROR(VLOOKUP(Cal_Energy_Switching!U$4,Switching!$B$35:$E$44,2,0)/12,0)-IFERROR(VLOOKUP(Cal_Energy_Switching!U$4,Switching!$B$23:$E$31,2,0)/12,0)</f>
        <v>95.708456013916305</v>
      </c>
      <c r="V309" s="6">
        <f>Cal_Energy!V308+IFERROR(VLOOKUP(Cal_Energy_Switching!V$4,Switching!$B$35:$E$44,2,0)/12,0)-IFERROR(VLOOKUP(Cal_Energy_Switching!V$4,Switching!$B$23:$E$31,2,0)/12,0)</f>
        <v>45507.52425543344</v>
      </c>
      <c r="W309" s="6">
        <f>Cal_Energy!W308+IFERROR(VLOOKUP(Cal_Energy_Switching!W$4,Switching!$B$35:$E$44,2,0)/12,0)-IFERROR(VLOOKUP(Cal_Energy_Switching!W$4,Switching!$B$23:$E$31,2,0)/12,0)</f>
        <v>10257.090345709526</v>
      </c>
      <c r="X309" s="6">
        <f>Cal_Energy!X308+IFERROR(VLOOKUP(Cal_Energy_Switching!X$4,Switching!$B$35:$E$44,2,0)/12,0)-IFERROR(VLOOKUP(Cal_Energy_Switching!X$4,Switching!$B$23:$E$31,2,0)/12,0)</f>
        <v>41875.179320789917</v>
      </c>
      <c r="Y309" s="35">
        <f t="shared" si="21"/>
        <v>6950.1604189206701</v>
      </c>
      <c r="Z309" s="1">
        <f>Cal_Energy!Z308+IFERROR(VLOOKUP(Cal_Energy_Switching!Z$4,Switching!$B$35:$E$44,2,0)/12,0)-IFERROR(VLOOKUP(Cal_Energy_Switching!Z$4,Switching!$B$23:$E$31,2,0)/12,0)</f>
        <v>3610.4648444234094</v>
      </c>
      <c r="AA309" s="1">
        <f>Cal_Energy!AA308+IFERROR(VLOOKUP(Cal_Energy_Switching!AA$4,Switching!$B$35:$E$44,2,0)/12,0)-IFERROR(VLOOKUP(Cal_Energy_Switching!AA$4,Switching!$B$23:$E$31,2,0)/12,0)</f>
        <v>3339.6955744972606</v>
      </c>
      <c r="AB309" s="6">
        <f>Cal_Energy!AB308+IFERROR(VLOOKUP(Cal_Energy_Switching!AB$4,Switching!$B$35:$E$44,2,0)/12,0)-IFERROR(VLOOKUP(Cal_Energy_Switching!AB$4,Switching!$B$23:$E$31,2,0)/12,0)</f>
        <v>68.597571216819276</v>
      </c>
      <c r="AC309" s="6">
        <f>Cal_Energy!AC308+IFERROR(VLOOKUP(Cal_Energy_Switching!AC$4,Switching!$B$35:$E$44,2,0)/12,0)-IFERROR(VLOOKUP(Cal_Energy_Switching!AC$4,Switching!$B$23:$E$31,2,0)/12,0)</f>
        <v>1213.9925883790115</v>
      </c>
      <c r="AD309" s="6">
        <f>Cal_Energy!AD308+IFERROR(VLOOKUP(Cal_Energy_Switching!AD$4,Switching!$B$35:$E$44,2,0)/12,0)-IFERROR(VLOOKUP(Cal_Energy_Switching!AD$4,Switching!$B$23:$E$31,2,0)/12,0)</f>
        <v>561.8083452377706</v>
      </c>
      <c r="AE309" s="6">
        <f>Cal_Energy!AE308+IFERROR(VLOOKUP(Cal_Energy_Switching!AE$4,Switching!$B$35:$E$44,2,0)/12,0)-IFERROR(VLOOKUP(Cal_Energy_Switching!AE$4,Switching!$B$23:$E$31,2,0)/12,0)</f>
        <v>3656.6631902572826</v>
      </c>
      <c r="AF309" s="6">
        <f>Cal_Energy!AF308+IFERROR(VLOOKUP(Cal_Energy_Switching!AF$4,Switching!$B$35:$E$44,2,0)/12,0)-IFERROR(VLOOKUP(Cal_Energy_Switching!AF$4,Switching!$B$23:$E$31,2,0)/12,0)</f>
        <v>8946.5073709290082</v>
      </c>
      <c r="AG309" s="6">
        <f>Cal_Energy!AG308+IFERROR(VLOOKUP(Cal_Energy_Switching!AG$4,Switching!$B$35:$E$44,2,0)/12,0)-IFERROR(VLOOKUP(Cal_Energy_Switching!AG$4,Switching!$B$23:$E$31,2,0)/12,0)</f>
        <v>6169.9703239253722</v>
      </c>
      <c r="AH309" s="6">
        <f>Cal_Energy!AH308+IFERROR(VLOOKUP(Cal_Energy_Switching!AH$4,Switching!$B$35:$E$44,2,0)/12,0)-IFERROR(VLOOKUP(Cal_Energy_Switching!AH$4,Switching!$B$23:$E$31,2,0)/12,0)</f>
        <v>1821.2714300813634</v>
      </c>
      <c r="AI309" s="6">
        <f>Cal_Energy!AI308+IFERROR(VLOOKUP(Cal_Energy_Switching!AI$4,Switching!$B$35:$E$44,2,0)/12,0)-IFERROR(VLOOKUP(Cal_Energy_Switching!AI$4,Switching!$B$23:$E$31,2,0)/12,0)</f>
        <v>2982.1691236429997</v>
      </c>
      <c r="AJ309" s="6">
        <f>Cal_Energy!AJ308+IFERROR(VLOOKUP(Cal_Energy_Switching!AJ$4,Switching!$B$35:$E$44,2,0)/12,0)-IFERROR(VLOOKUP(Cal_Energy_Switching!AJ$4,Switching!$B$23:$E$31,2,0)/12,0)</f>
        <v>357923.7504734851</v>
      </c>
      <c r="AK309" s="35">
        <f t="shared" si="22"/>
        <v>115482.20354822246</v>
      </c>
      <c r="AL309" s="1">
        <f>Cal_Energy!AL308+IFERROR(VLOOKUP(Cal_Energy_Switching!AL$4,Switching!$B$35:$E$44,2,0)/12,0)-IFERROR(VLOOKUP(Cal_Energy_Switching!AL$4,Switching!$B$23:$E$31,2,0)/12,0)</f>
        <v>32516.231663502294</v>
      </c>
      <c r="AM309" s="1">
        <f>Cal_Energy!AM308+IFERROR(VLOOKUP(Cal_Energy_Switching!AM$4,Switching!$B$35:$E$44,2,0)/12,0)-IFERROR(VLOOKUP(Cal_Energy_Switching!AM$4,Switching!$B$23:$E$31,2,0)/12,0)</f>
        <v>82965.971884720173</v>
      </c>
      <c r="AN309" s="6">
        <f>Cal_Energy!AN308+IFERROR(VLOOKUP(Cal_Energy_Switching!AN$4,Switching!$B$35:$E$44,2,0)/12,0)-IFERROR(VLOOKUP(Cal_Energy_Switching!AN$4,Switching!$B$23:$E$31,2,0)/12,0)</f>
        <v>276.03670552332778</v>
      </c>
      <c r="AO309" s="6">
        <f>Cal_Energy!AO308+IFERROR(VLOOKUP(Cal_Energy_Switching!AO$4,Switching!$B$35:$E$44,2,0)/12,0)-IFERROR(VLOOKUP(Cal_Energy_Switching!AO$4,Switching!$B$23:$E$31,2,0)/12,0)</f>
        <v>252.69712472497645</v>
      </c>
      <c r="AP309" s="6">
        <f>Cal_Energy!AP308+IFERROR(VLOOKUP(Cal_Energy_Switching!AP$4,Switching!$B$35:$E$44,2,0)/12,0)-IFERROR(VLOOKUP(Cal_Energy_Switching!AP$4,Switching!$B$23:$E$31,2,0)/12,0)</f>
        <v>8391.504835775926</v>
      </c>
      <c r="AQ309" s="6">
        <f>Cal_Energy!AQ308+IFERROR(VLOOKUP(Cal_Energy_Switching!AQ$4,Switching!$B$35:$E$44,2,0)/12,0)-IFERROR(VLOOKUP(Cal_Energy_Switching!AQ$4,Switching!$B$23:$E$31,2,0)/12,0)</f>
        <v>79112.937205141585</v>
      </c>
      <c r="AR309" s="6">
        <f>Cal_Energy!AR308+IFERROR(VLOOKUP(Cal_Energy_Switching!AR$4,Switching!$B$35:$E$44,2,0)/12,0)-IFERROR(VLOOKUP(Cal_Energy_Switching!AR$4,Switching!$B$23:$E$31,2,0)/12,0)</f>
        <v>12026.003707565755</v>
      </c>
      <c r="AS309" s="6">
        <f>Cal_Energy!AS308+IFERROR(VLOOKUP(Cal_Energy_Switching!AS$4,Switching!$B$35:$E$44,2,0)/12,0)-IFERROR(VLOOKUP(Cal_Energy_Switching!AS$4,Switching!$B$23:$E$31,2,0)/12,0)</f>
        <v>159855.10139208045</v>
      </c>
      <c r="AT309" s="6">
        <f>Cal_Energy!AT308+IFERROR(VLOOKUP(Cal_Energy_Switching!AT$4,Switching!$B$35:$E$44,2,0)/12,0)-IFERROR(VLOOKUP(Cal_Energy_Switching!AT$4,Switching!$B$23:$E$31,2,0)/12,0)</f>
        <v>30006.341984320094</v>
      </c>
      <c r="AU309" s="6">
        <f>Cal_Energy!AU308+IFERROR(VLOOKUP(Cal_Energy_Switching!AU$4,Switching!$B$35:$E$44,2,0)/12,0)-IFERROR(VLOOKUP(Cal_Energy_Switching!AU$4,Switching!$B$23:$E$31,2,0)/12,0)</f>
        <v>75276.25975313595</v>
      </c>
      <c r="AV309" s="6">
        <f>Cal_Energy!AV308+IFERROR(VLOOKUP(Cal_Energy_Switching!AV$4,Switching!$B$35:$E$44,2,0)/12,0)-IFERROR(VLOOKUP(Cal_Energy_Switching!AV$4,Switching!$B$23:$E$31,2,0)/12,0)</f>
        <v>1211.5242545993563</v>
      </c>
      <c r="AW309" s="6">
        <f>Cal_Energy!AW308+IFERROR(VLOOKUP(Cal_Energy_Switching!AW$4,Switching!$B$35:$E$44,2,0)/12,0)-IFERROR(VLOOKUP(Cal_Energy_Switching!AW$4,Switching!$B$23:$E$31,2,0)/12,0)</f>
        <v>19902.84517287802</v>
      </c>
      <c r="AX309" s="6">
        <f>Cal_Energy!AX308+IFERROR(VLOOKUP(Cal_Energy_Switching!AX$4,Switching!$B$35:$E$44,2,0)/12,0)-IFERROR(VLOOKUP(Cal_Energy_Switching!AX$4,Switching!$B$23:$E$31,2,0)/12,0)</f>
        <v>152772.16854043762</v>
      </c>
      <c r="AY309" s="6">
        <f>Cal_Energy!AY308+IFERROR(VLOOKUP(Cal_Energy_Switching!AY$4,Switching!$B$35:$E$44,2,0)/12,0)-IFERROR(VLOOKUP(Cal_Energy_Switching!AY$4,Switching!$B$23:$E$31,2,0)/12,0)</f>
        <v>24114.786164024252</v>
      </c>
      <c r="AZ309" s="6">
        <f>Cal_Energy!AZ308+IFERROR(VLOOKUP(Cal_Energy_Switching!AZ$4,Switching!$B$35:$E$44,2,0)/12,0)-IFERROR(VLOOKUP(Cal_Energy_Switching!AZ$4,Switching!$B$23:$E$31,2,0)/12,0)</f>
        <v>7093.2</v>
      </c>
      <c r="BA309" s="6">
        <f>Cal_Energy!BA308+IFERROR(VLOOKUP(Cal_Energy_Switching!BA$4,Switching!$B$35:$E$44,2,0)/12,0)-IFERROR(VLOOKUP(Cal_Energy_Switching!BA$4,Switching!$B$23:$E$31,2,0)/12,0)</f>
        <v>4450.8</v>
      </c>
      <c r="BB309" s="7">
        <f t="shared" si="24"/>
        <v>2678131.740182308</v>
      </c>
    </row>
    <row r="310" spans="1:54" x14ac:dyDescent="0.25">
      <c r="A310">
        <v>2039</v>
      </c>
      <c r="B310">
        <v>11</v>
      </c>
      <c r="C310" t="s">
        <v>416</v>
      </c>
      <c r="D310" s="6">
        <f>Cal_Energy!D309+IFERROR(VLOOKUP(Cal_Energy_Switching!D$4,Switching!$B$35:$E$44,2,0)/12,0)-IFERROR(VLOOKUP(Cal_Energy_Switching!D$4,Switching!$B$23:$E$31,2,0)/12,0)</f>
        <v>468881.41306660412</v>
      </c>
      <c r="E310" s="35">
        <f t="shared" si="23"/>
        <v>180447.3801170215</v>
      </c>
      <c r="F310" s="1">
        <f>Cal_Energy!F309+IFERROR(VLOOKUP(Cal_Energy_Switching!F$4,Switching!$B$35:$E$44,2,0)/12,0)-IFERROR(VLOOKUP(Cal_Energy_Switching!F$4,Switching!$B$23:$E$31,2,0)/12,0)</f>
        <v>73129.319996808612</v>
      </c>
      <c r="G310" s="1">
        <f>Cal_Energy!G309+IFERROR(VLOOKUP(Cal_Energy_Switching!G$4,Switching!$B$35:$E$44,2,0)/12,0)-IFERROR(VLOOKUP(Cal_Energy_Switching!G$4,Switching!$B$23:$E$31,2,0)/12,0)</f>
        <v>107318.06012021289</v>
      </c>
      <c r="H310" s="35">
        <f t="shared" si="20"/>
        <v>14981.802313496191</v>
      </c>
      <c r="I310" s="1">
        <f>Cal_Energy!I309+IFERROR(VLOOKUP(Cal_Energy_Switching!I$4,Switching!$B$35:$E$44,2,0)/12,0)-IFERROR(VLOOKUP(Cal_Energy_Switching!I$4,Switching!$B$23:$E$31,2,0)/12,0)</f>
        <v>766.94008591309193</v>
      </c>
      <c r="J310" s="1">
        <f>Cal_Energy!J309+IFERROR(VLOOKUP(Cal_Energy_Switching!J$4,Switching!$B$35:$E$44,2,0)/12,0)-IFERROR(VLOOKUP(Cal_Energy_Switching!J$4,Switching!$B$23:$E$31,2,0)/12,0)</f>
        <v>14214.8622275831</v>
      </c>
      <c r="K310" s="6">
        <f>Cal_Energy!K309+IFERROR(VLOOKUP(Cal_Energy_Switching!K$4,Switching!$B$35:$E$44,2,0)/12,0)-IFERROR(VLOOKUP(Cal_Energy_Switching!K$4,Switching!$B$23:$E$31,2,0)/12,0)</f>
        <v>278894.86199971719</v>
      </c>
      <c r="L310" s="6">
        <f>Cal_Energy!L309+IFERROR(VLOOKUP(Cal_Energy_Switching!L$4,Switching!$B$35:$E$44,2,0)/12,0)-IFERROR(VLOOKUP(Cal_Energy_Switching!L$4,Switching!$B$23:$E$31,2,0)/12,0)</f>
        <v>22592.315109888375</v>
      </c>
      <c r="M310" s="6">
        <f>Cal_Energy!M309+IFERROR(VLOOKUP(Cal_Energy_Switching!M$4,Switching!$B$35:$E$44,2,0)/12,0)-IFERROR(VLOOKUP(Cal_Energy_Switching!M$4,Switching!$B$23:$E$31,2,0)/12,0)</f>
        <v>173972.27851489591</v>
      </c>
      <c r="N310" s="6">
        <f>Cal_Energy!N309+IFERROR(VLOOKUP(Cal_Energy_Switching!N$4,Switching!$B$35:$E$44,2,0)/12,0)-IFERROR(VLOOKUP(Cal_Energy_Switching!N$4,Switching!$B$23:$E$31,2,0)/12,0)</f>
        <v>116073.26555742197</v>
      </c>
      <c r="O310" s="6">
        <f>Cal_Energy!O309+IFERROR(VLOOKUP(Cal_Energy_Switching!O$4,Switching!$B$35:$E$44,2,0)/12,0)-IFERROR(VLOOKUP(Cal_Energy_Switching!O$4,Switching!$B$23:$E$31,2,0)/12,0)</f>
        <v>136722.58596906275</v>
      </c>
      <c r="P310" s="6">
        <f>Cal_Energy!P309+IFERROR(VLOOKUP(Cal_Energy_Switching!P$4,Switching!$B$35:$E$44,2,0)/12,0)-IFERROR(VLOOKUP(Cal_Energy_Switching!P$4,Switching!$B$23:$E$31,2,0)/12,0)</f>
        <v>0</v>
      </c>
      <c r="Q310" s="6">
        <f>Cal_Energy!Q309+IFERROR(VLOOKUP(Cal_Energy_Switching!Q$4,Switching!$B$35:$E$44,2,0)/12,0)-IFERROR(VLOOKUP(Cal_Energy_Switching!Q$4,Switching!$B$23:$E$31,2,0)/12,0)</f>
        <v>21100.854943086997</v>
      </c>
      <c r="R310" s="6">
        <f>Cal_Energy!R309+IFERROR(VLOOKUP(Cal_Energy_Switching!R$4,Switching!$B$35:$E$44,2,0)/12,0)-IFERROR(VLOOKUP(Cal_Energy_Switching!R$4,Switching!$B$23:$E$31,2,0)/12,0)</f>
        <v>19395.280693797336</v>
      </c>
      <c r="S310" s="6">
        <f>Cal_Energy!S309+IFERROR(VLOOKUP(Cal_Energy_Switching!S$4,Switching!$B$35:$E$44,2,0)/12,0)-IFERROR(VLOOKUP(Cal_Energy_Switching!S$4,Switching!$B$23:$E$31,2,0)/12,0)</f>
        <v>126495.29196959802</v>
      </c>
      <c r="T310" s="6">
        <f>Cal_Energy!T309+IFERROR(VLOOKUP(Cal_Energy_Switching!T$4,Switching!$B$35:$E$44,2,0)/12,0)-IFERROR(VLOOKUP(Cal_Energy_Switching!T$4,Switching!$B$23:$E$31,2,0)/12,0)</f>
        <v>16.230741570015923</v>
      </c>
      <c r="U310" s="6">
        <f>Cal_Energy!U309+IFERROR(VLOOKUP(Cal_Energy_Switching!U$4,Switching!$B$35:$E$44,2,0)/12,0)-IFERROR(VLOOKUP(Cal_Energy_Switching!U$4,Switching!$B$23:$E$31,2,0)/12,0)</f>
        <v>101.95642405470196</v>
      </c>
      <c r="V310" s="6">
        <f>Cal_Energy!V309+IFERROR(VLOOKUP(Cal_Energy_Switching!V$4,Switching!$B$35:$E$44,2,0)/12,0)-IFERROR(VLOOKUP(Cal_Energy_Switching!V$4,Switching!$B$23:$E$31,2,0)/12,0)</f>
        <v>44497.248263400274</v>
      </c>
      <c r="W310" s="6">
        <f>Cal_Energy!W309+IFERROR(VLOOKUP(Cal_Energy_Switching!W$4,Switching!$B$35:$E$44,2,0)/12,0)-IFERROR(VLOOKUP(Cal_Energy_Switching!W$4,Switching!$B$23:$E$31,2,0)/12,0)</f>
        <v>10603.080976556665</v>
      </c>
      <c r="X310" s="6">
        <f>Cal_Energy!X309+IFERROR(VLOOKUP(Cal_Energy_Switching!X$4,Switching!$B$35:$E$44,2,0)/12,0)-IFERROR(VLOOKUP(Cal_Energy_Switching!X$4,Switching!$B$23:$E$31,2,0)/12,0)</f>
        <v>41606.191155650522</v>
      </c>
      <c r="Y310" s="35">
        <f t="shared" si="21"/>
        <v>8042.761386979827</v>
      </c>
      <c r="Z310" s="1">
        <f>Cal_Energy!Z309+IFERROR(VLOOKUP(Cal_Energy_Switching!Z$4,Switching!$B$35:$E$44,2,0)/12,0)-IFERROR(VLOOKUP(Cal_Energy_Switching!Z$4,Switching!$B$23:$E$31,2,0)/12,0)</f>
        <v>4178.0484894600777</v>
      </c>
      <c r="AA310" s="1">
        <f>Cal_Energy!AA309+IFERROR(VLOOKUP(Cal_Energy_Switching!AA$4,Switching!$B$35:$E$44,2,0)/12,0)-IFERROR(VLOOKUP(Cal_Energy_Switching!AA$4,Switching!$B$23:$E$31,2,0)/12,0)</f>
        <v>3864.7128975197493</v>
      </c>
      <c r="AB310" s="6">
        <f>Cal_Energy!AB309+IFERROR(VLOOKUP(Cal_Energy_Switching!AB$4,Switching!$B$35:$E$44,2,0)/12,0)-IFERROR(VLOOKUP(Cal_Energy_Switching!AB$4,Switching!$B$23:$E$31,2,0)/12,0)</f>
        <v>70.911620906735422</v>
      </c>
      <c r="AC310" s="6">
        <f>Cal_Energy!AC309+IFERROR(VLOOKUP(Cal_Energy_Switching!AC$4,Switching!$B$35:$E$44,2,0)/12,0)-IFERROR(VLOOKUP(Cal_Energy_Switching!AC$4,Switching!$B$23:$E$31,2,0)/12,0)</f>
        <v>1517.8702127935628</v>
      </c>
      <c r="AD310" s="6">
        <f>Cal_Energy!AD309+IFERROR(VLOOKUP(Cal_Energy_Switching!AD$4,Switching!$B$35:$E$44,2,0)/12,0)-IFERROR(VLOOKUP(Cal_Energy_Switching!AD$4,Switching!$B$23:$E$31,2,0)/12,0)</f>
        <v>634.82354021483661</v>
      </c>
      <c r="AE310" s="6">
        <f>Cal_Energy!AE309+IFERROR(VLOOKUP(Cal_Energy_Switching!AE$4,Switching!$B$35:$E$44,2,0)/12,0)-IFERROR(VLOOKUP(Cal_Energy_Switching!AE$4,Switching!$B$23:$E$31,2,0)/12,0)</f>
        <v>3549.9774684125537</v>
      </c>
      <c r="AF310" s="6">
        <f>Cal_Energy!AF309+IFERROR(VLOOKUP(Cal_Energy_Switching!AF$4,Switching!$B$35:$E$44,2,0)/12,0)-IFERROR(VLOOKUP(Cal_Energy_Switching!AF$4,Switching!$B$23:$E$31,2,0)/12,0)</f>
        <v>9289.9928510640493</v>
      </c>
      <c r="AG310" s="6">
        <f>Cal_Energy!AG309+IFERROR(VLOOKUP(Cal_Energy_Switching!AG$4,Switching!$B$35:$E$44,2,0)/12,0)-IFERROR(VLOOKUP(Cal_Energy_Switching!AG$4,Switching!$B$23:$E$31,2,0)/12,0)</f>
        <v>5989.9570977900385</v>
      </c>
      <c r="AH310" s="6">
        <f>Cal_Energy!AH309+IFERROR(VLOOKUP(Cal_Energy_Switching!AH$4,Switching!$B$35:$E$44,2,0)/12,0)-IFERROR(VLOOKUP(Cal_Energy_Switching!AH$4,Switching!$B$23:$E$31,2,0)/12,0)</f>
        <v>1768.1345544426363</v>
      </c>
      <c r="AI310" s="6">
        <f>Cal_Energy!AI309+IFERROR(VLOOKUP(Cal_Energy_Switching!AI$4,Switching!$B$35:$E$44,2,0)/12,0)-IFERROR(VLOOKUP(Cal_Energy_Switching!AI$4,Switching!$B$23:$E$31,2,0)/12,0)</f>
        <v>3096.6642836880133</v>
      </c>
      <c r="AJ310" s="6">
        <f>Cal_Energy!AJ309+IFERROR(VLOOKUP(Cal_Energy_Switching!AJ$4,Switching!$B$35:$E$44,2,0)/12,0)-IFERROR(VLOOKUP(Cal_Energy_Switching!AJ$4,Switching!$B$23:$E$31,2,0)/12,0)</f>
        <v>332999.29457199469</v>
      </c>
      <c r="AK310" s="35">
        <f t="shared" si="22"/>
        <v>113460.52851029093</v>
      </c>
      <c r="AL310" s="1">
        <f>Cal_Energy!AL309+IFERROR(VLOOKUP(Cal_Energy_Switching!AL$4,Switching!$B$35:$E$44,2,0)/12,0)-IFERROR(VLOOKUP(Cal_Energy_Switching!AL$4,Switching!$B$23:$E$31,2,0)/12,0)</f>
        <v>31950.16265288146</v>
      </c>
      <c r="AM310" s="1">
        <f>Cal_Energy!AM309+IFERROR(VLOOKUP(Cal_Energy_Switching!AM$4,Switching!$B$35:$E$44,2,0)/12,0)-IFERROR(VLOOKUP(Cal_Energy_Switching!AM$4,Switching!$B$23:$E$31,2,0)/12,0)</f>
        <v>81510.365857409459</v>
      </c>
      <c r="AN310" s="6">
        <f>Cal_Energy!AN309+IFERROR(VLOOKUP(Cal_Energy_Switching!AN$4,Switching!$B$35:$E$44,2,0)/12,0)-IFERROR(VLOOKUP(Cal_Energy_Switching!AN$4,Switching!$B$23:$E$31,2,0)/12,0)</f>
        <v>319.40674555565903</v>
      </c>
      <c r="AO310" s="6">
        <f>Cal_Energy!AO309+IFERROR(VLOOKUP(Cal_Energy_Switching!AO$4,Switching!$B$35:$E$44,2,0)/12,0)-IFERROR(VLOOKUP(Cal_Energy_Switching!AO$4,Switching!$B$23:$E$31,2,0)/12,0)</f>
        <v>274.15927544738406</v>
      </c>
      <c r="AP310" s="6">
        <f>Cal_Energy!AP309+IFERROR(VLOOKUP(Cal_Energy_Switching!AP$4,Switching!$B$35:$E$44,2,0)/12,0)-IFERROR(VLOOKUP(Cal_Energy_Switching!AP$4,Switching!$B$23:$E$31,2,0)/12,0)</f>
        <v>9682.7024242384523</v>
      </c>
      <c r="AQ310" s="6">
        <f>Cal_Energy!AQ309+IFERROR(VLOOKUP(Cal_Energy_Switching!AQ$4,Switching!$B$35:$E$44,2,0)/12,0)-IFERROR(VLOOKUP(Cal_Energy_Switching!AQ$4,Switching!$B$23:$E$31,2,0)/12,0)</f>
        <v>82659.547788647746</v>
      </c>
      <c r="AR310" s="6">
        <f>Cal_Energy!AR309+IFERROR(VLOOKUP(Cal_Energy_Switching!AR$4,Switching!$B$35:$E$44,2,0)/12,0)-IFERROR(VLOOKUP(Cal_Energy_Switching!AR$4,Switching!$B$23:$E$31,2,0)/12,0)</f>
        <v>11233.286569941292</v>
      </c>
      <c r="AS310" s="6">
        <f>Cal_Energy!AS309+IFERROR(VLOOKUP(Cal_Energy_Switching!AS$4,Switching!$B$35:$E$44,2,0)/12,0)-IFERROR(VLOOKUP(Cal_Energy_Switching!AS$4,Switching!$B$23:$E$31,2,0)/12,0)</f>
        <v>152502.4540441556</v>
      </c>
      <c r="AT310" s="6">
        <f>Cal_Energy!AT309+IFERROR(VLOOKUP(Cal_Energy_Switching!AT$4,Switching!$B$35:$E$44,2,0)/12,0)-IFERROR(VLOOKUP(Cal_Energy_Switching!AT$4,Switching!$B$23:$E$31,2,0)/12,0)</f>
        <v>28156.668663196346</v>
      </c>
      <c r="AU310" s="6">
        <f>Cal_Energy!AU309+IFERROR(VLOOKUP(Cal_Energy_Switching!AU$4,Switching!$B$35:$E$44,2,0)/12,0)-IFERROR(VLOOKUP(Cal_Energy_Switching!AU$4,Switching!$B$23:$E$31,2,0)/12,0)</f>
        <v>71816.190412936005</v>
      </c>
      <c r="AV310" s="6">
        <f>Cal_Energy!AV309+IFERROR(VLOOKUP(Cal_Energy_Switching!AV$4,Switching!$B$35:$E$44,2,0)/12,0)-IFERROR(VLOOKUP(Cal_Energy_Switching!AV$4,Switching!$B$23:$E$31,2,0)/12,0)</f>
        <v>1234.0714421035468</v>
      </c>
      <c r="AW310" s="6">
        <f>Cal_Energy!AW309+IFERROR(VLOOKUP(Cal_Energy_Switching!AW$4,Switching!$B$35:$E$44,2,0)/12,0)-IFERROR(VLOOKUP(Cal_Energy_Switching!AW$4,Switching!$B$23:$E$31,2,0)/12,0)</f>
        <v>20238.885465994448</v>
      </c>
      <c r="AX310" s="6">
        <f>Cal_Energy!AX309+IFERROR(VLOOKUP(Cal_Energy_Switching!AX$4,Switching!$B$35:$E$44,2,0)/12,0)-IFERROR(VLOOKUP(Cal_Energy_Switching!AX$4,Switching!$B$23:$E$31,2,0)/12,0)</f>
        <v>155615.34953035694</v>
      </c>
      <c r="AY310" s="6">
        <f>Cal_Energy!AY309+IFERROR(VLOOKUP(Cal_Energy_Switching!AY$4,Switching!$B$35:$E$44,2,0)/12,0)-IFERROR(VLOOKUP(Cal_Energy_Switching!AY$4,Switching!$B$23:$E$31,2,0)/12,0)</f>
        <v>24468.314768138287</v>
      </c>
      <c r="AZ310" s="6">
        <f>Cal_Energy!AZ309+IFERROR(VLOOKUP(Cal_Energy_Switching!AZ$4,Switching!$B$35:$E$44,2,0)/12,0)-IFERROR(VLOOKUP(Cal_Energy_Switching!AZ$4,Switching!$B$23:$E$31,2,0)/12,0)</f>
        <v>7436</v>
      </c>
      <c r="BA310" s="6">
        <f>Cal_Energy!BA309+IFERROR(VLOOKUP(Cal_Energy_Switching!BA$4,Switching!$B$35:$E$44,2,0)/12,0)-IFERROR(VLOOKUP(Cal_Energy_Switching!BA$4,Switching!$B$23:$E$31,2,0)/12,0)</f>
        <v>4366.8</v>
      </c>
      <c r="BB310" s="7">
        <f t="shared" si="24"/>
        <v>2706806.7910451121</v>
      </c>
    </row>
    <row r="311" spans="1:54" x14ac:dyDescent="0.25">
      <c r="A311">
        <v>2039</v>
      </c>
      <c r="B311">
        <v>12</v>
      </c>
      <c r="C311" t="s">
        <v>417</v>
      </c>
      <c r="D311" s="6">
        <f>Cal_Energy!D310+IFERROR(VLOOKUP(Cal_Energy_Switching!D$4,Switching!$B$35:$E$44,2,0)/12,0)-IFERROR(VLOOKUP(Cal_Energy_Switching!D$4,Switching!$B$23:$E$31,2,0)/12,0)</f>
        <v>691997.30888199352</v>
      </c>
      <c r="E311" s="35">
        <f t="shared" si="23"/>
        <v>213782.22186171822</v>
      </c>
      <c r="F311" s="1">
        <f>Cal_Energy!F310+IFERROR(VLOOKUP(Cal_Energy_Switching!F$4,Switching!$B$35:$E$44,2,0)/12,0)-IFERROR(VLOOKUP(Cal_Energy_Switching!F$4,Switching!$B$23:$E$31,2,0)/12,0)</f>
        <v>86463.256694687312</v>
      </c>
      <c r="G311" s="1">
        <f>Cal_Energy!G310+IFERROR(VLOOKUP(Cal_Energy_Switching!G$4,Switching!$B$35:$E$44,2,0)/12,0)-IFERROR(VLOOKUP(Cal_Energy_Switching!G$4,Switching!$B$23:$E$31,2,0)/12,0)</f>
        <v>127318.96516703091</v>
      </c>
      <c r="H311" s="35">
        <f t="shared" si="20"/>
        <v>16770.245149285034</v>
      </c>
      <c r="I311" s="1">
        <f>Cal_Energy!I310+IFERROR(VLOOKUP(Cal_Energy_Switching!I$4,Switching!$B$35:$E$44,2,0)/12,0)-IFERROR(VLOOKUP(Cal_Energy_Switching!I$4,Switching!$B$23:$E$31,2,0)/12,0)</f>
        <v>858.49305620525308</v>
      </c>
      <c r="J311" s="1">
        <f>Cal_Energy!J310+IFERROR(VLOOKUP(Cal_Energy_Switching!J$4,Switching!$B$35:$E$44,2,0)/12,0)-IFERROR(VLOOKUP(Cal_Energy_Switching!J$4,Switching!$B$23:$E$31,2,0)/12,0)</f>
        <v>15911.75209307978</v>
      </c>
      <c r="K311" s="6">
        <f>Cal_Energy!K310+IFERROR(VLOOKUP(Cal_Energy_Switching!K$4,Switching!$B$35:$E$44,2,0)/12,0)-IFERROR(VLOOKUP(Cal_Energy_Switching!K$4,Switching!$B$23:$E$31,2,0)/12,0)</f>
        <v>280617.2734464127</v>
      </c>
      <c r="L311" s="6">
        <f>Cal_Energy!L310+IFERROR(VLOOKUP(Cal_Energy_Switching!L$4,Switching!$B$35:$E$44,2,0)/12,0)-IFERROR(VLOOKUP(Cal_Energy_Switching!L$4,Switching!$B$23:$E$31,2,0)/12,0)</f>
        <v>22771.783880433795</v>
      </c>
      <c r="M311" s="6">
        <f>Cal_Energy!M310+IFERROR(VLOOKUP(Cal_Energy_Switching!M$4,Switching!$B$35:$E$44,2,0)/12,0)-IFERROR(VLOOKUP(Cal_Energy_Switching!M$4,Switching!$B$23:$E$31,2,0)/12,0)</f>
        <v>189114.04087235627</v>
      </c>
      <c r="N311" s="6">
        <f>Cal_Energy!N310+IFERROR(VLOOKUP(Cal_Energy_Switching!N$4,Switching!$B$35:$E$44,2,0)/12,0)-IFERROR(VLOOKUP(Cal_Energy_Switching!N$4,Switching!$B$23:$E$31,2,0)/12,0)</f>
        <v>116750.17392373573</v>
      </c>
      <c r="O311" s="6">
        <f>Cal_Energy!O310+IFERROR(VLOOKUP(Cal_Energy_Switching!O$4,Switching!$B$35:$E$44,2,0)/12,0)-IFERROR(VLOOKUP(Cal_Energy_Switching!O$4,Switching!$B$23:$E$31,2,0)/12,0)</f>
        <v>146817.16699020439</v>
      </c>
      <c r="P311" s="6">
        <f>Cal_Energy!P310+IFERROR(VLOOKUP(Cal_Energy_Switching!P$4,Switching!$B$35:$E$44,2,0)/12,0)-IFERROR(VLOOKUP(Cal_Energy_Switching!P$4,Switching!$B$23:$E$31,2,0)/12,0)</f>
        <v>0</v>
      </c>
      <c r="Q311" s="6">
        <f>Cal_Energy!Q310+IFERROR(VLOOKUP(Cal_Energy_Switching!Q$4,Switching!$B$35:$E$44,2,0)/12,0)-IFERROR(VLOOKUP(Cal_Energy_Switching!Q$4,Switching!$B$23:$E$31,2,0)/12,0)</f>
        <v>22833.886507037725</v>
      </c>
      <c r="R311" s="6">
        <f>Cal_Energy!R310+IFERROR(VLOOKUP(Cal_Energy_Switching!R$4,Switching!$B$35:$E$44,2,0)/12,0)-IFERROR(VLOOKUP(Cal_Energy_Switching!R$4,Switching!$B$23:$E$31,2,0)/12,0)</f>
        <v>20688.812116864734</v>
      </c>
      <c r="S311" s="6">
        <f>Cal_Energy!S310+IFERROR(VLOOKUP(Cal_Energy_Switching!S$4,Switching!$B$35:$E$44,2,0)/12,0)-IFERROR(VLOOKUP(Cal_Energy_Switching!S$4,Switching!$B$23:$E$31,2,0)/12,0)</f>
        <v>131912.90845678246</v>
      </c>
      <c r="T311" s="6">
        <f>Cal_Energy!T310+IFERROR(VLOOKUP(Cal_Energy_Switching!T$4,Switching!$B$35:$E$44,2,0)/12,0)-IFERROR(VLOOKUP(Cal_Energy_Switching!T$4,Switching!$B$23:$E$31,2,0)/12,0)</f>
        <v>20.145326838859415</v>
      </c>
      <c r="U311" s="6">
        <f>Cal_Energy!U310+IFERROR(VLOOKUP(Cal_Energy_Switching!U$4,Switching!$B$35:$E$44,2,0)/12,0)-IFERROR(VLOOKUP(Cal_Energy_Switching!U$4,Switching!$B$23:$E$31,2,0)/12,0)</f>
        <v>118.06684099724417</v>
      </c>
      <c r="V311" s="6">
        <f>Cal_Energy!V310+IFERROR(VLOOKUP(Cal_Energy_Switching!V$4,Switching!$B$35:$E$44,2,0)/12,0)-IFERROR(VLOOKUP(Cal_Energy_Switching!V$4,Switching!$B$23:$E$31,2,0)/12,0)</f>
        <v>48145.895395850552</v>
      </c>
      <c r="W311" s="6">
        <f>Cal_Energy!W310+IFERROR(VLOOKUP(Cal_Energy_Switching!W$4,Switching!$B$35:$E$44,2,0)/12,0)-IFERROR(VLOOKUP(Cal_Energy_Switching!W$4,Switching!$B$23:$E$31,2,0)/12,0)</f>
        <v>12129.211865827949</v>
      </c>
      <c r="X311" s="6">
        <f>Cal_Energy!X310+IFERROR(VLOOKUP(Cal_Energy_Switching!X$4,Switching!$B$35:$E$44,2,0)/12,0)-IFERROR(VLOOKUP(Cal_Energy_Switching!X$4,Switching!$B$23:$E$31,2,0)/12,0)</f>
        <v>36326.889244417958</v>
      </c>
      <c r="Y311" s="35">
        <f t="shared" si="21"/>
        <v>9916.0777685452558</v>
      </c>
      <c r="Z311" s="1">
        <f>Cal_Energy!Z310+IFERROR(VLOOKUP(Cal_Energy_Switching!Z$4,Switching!$B$35:$E$44,2,0)/12,0)-IFERROR(VLOOKUP(Cal_Energy_Switching!Z$4,Switching!$B$23:$E$31,2,0)/12,0)</f>
        <v>5151.1976731410496</v>
      </c>
      <c r="AA311" s="1">
        <f>Cal_Energy!AA310+IFERROR(VLOOKUP(Cal_Energy_Switching!AA$4,Switching!$B$35:$E$44,2,0)/12,0)-IFERROR(VLOOKUP(Cal_Energy_Switching!AA$4,Switching!$B$23:$E$31,2,0)/12,0)</f>
        <v>4764.8800954042072</v>
      </c>
      <c r="AB311" s="6">
        <f>Cal_Energy!AB310+IFERROR(VLOOKUP(Cal_Energy_Switching!AB$4,Switching!$B$35:$E$44,2,0)/12,0)-IFERROR(VLOOKUP(Cal_Energy_Switching!AB$4,Switching!$B$23:$E$31,2,0)/12,0)</f>
        <v>67.898255869158675</v>
      </c>
      <c r="AC311" s="6">
        <f>Cal_Energy!AC310+IFERROR(VLOOKUP(Cal_Energy_Switching!AC$4,Switching!$B$35:$E$44,2,0)/12,0)-IFERROR(VLOOKUP(Cal_Energy_Switching!AC$4,Switching!$B$23:$E$31,2,0)/12,0)</f>
        <v>1864.2570759383145</v>
      </c>
      <c r="AD311" s="6">
        <f>Cal_Energy!AD310+IFERROR(VLOOKUP(Cal_Energy_Switching!AD$4,Switching!$B$35:$E$44,2,0)/12,0)-IFERROR(VLOOKUP(Cal_Energy_Switching!AD$4,Switching!$B$23:$E$31,2,0)/12,0)</f>
        <v>727.99145229925716</v>
      </c>
      <c r="AE311" s="6">
        <f>Cal_Energy!AE310+IFERROR(VLOOKUP(Cal_Energy_Switching!AE$4,Switching!$B$35:$E$44,2,0)/12,0)-IFERROR(VLOOKUP(Cal_Energy_Switching!AE$4,Switching!$B$23:$E$31,2,0)/12,0)</f>
        <v>4562.5206929643564</v>
      </c>
      <c r="AF311" s="6">
        <f>Cal_Energy!AF310+IFERROR(VLOOKUP(Cal_Energy_Switching!AF$4,Switching!$B$35:$E$44,2,0)/12,0)-IFERROR(VLOOKUP(Cal_Energy_Switching!AF$4,Switching!$B$23:$E$31,2,0)/12,0)</f>
        <v>10471.378764287974</v>
      </c>
      <c r="AG311" s="6">
        <f>Cal_Energy!AG310+IFERROR(VLOOKUP(Cal_Energy_Switching!AG$4,Switching!$B$35:$E$44,2,0)/12,0)-IFERROR(VLOOKUP(Cal_Energy_Switching!AG$4,Switching!$B$23:$E$31,2,0)/12,0)</f>
        <v>7698.4441314937822</v>
      </c>
      <c r="AH311" s="6">
        <f>Cal_Energy!AH310+IFERROR(VLOOKUP(Cal_Energy_Switching!AH$4,Switching!$B$35:$E$44,2,0)/12,0)-IFERROR(VLOOKUP(Cal_Energy_Switching!AH$4,Switching!$B$23:$E$31,2,0)/12,0)</f>
        <v>2272.4511815555934</v>
      </c>
      <c r="AI311" s="6">
        <f>Cal_Energy!AI310+IFERROR(VLOOKUP(Cal_Energy_Switching!AI$4,Switching!$B$35:$E$44,2,0)/12,0)-IFERROR(VLOOKUP(Cal_Energy_Switching!AI$4,Switching!$B$23:$E$31,2,0)/12,0)</f>
        <v>3490.4595880959887</v>
      </c>
      <c r="AJ311" s="6">
        <f>Cal_Energy!AJ310+IFERROR(VLOOKUP(Cal_Energy_Switching!AJ$4,Switching!$B$35:$E$44,2,0)/12,0)-IFERROR(VLOOKUP(Cal_Energy_Switching!AJ$4,Switching!$B$23:$E$31,2,0)/12,0)</f>
        <v>439454.06158766733</v>
      </c>
      <c r="AK311" s="35">
        <f t="shared" si="22"/>
        <v>118746.24150126509</v>
      </c>
      <c r="AL311" s="1">
        <f>Cal_Energy!AL310+IFERROR(VLOOKUP(Cal_Energy_Switching!AL$4,Switching!$B$35:$E$44,2,0)/12,0)-IFERROR(VLOOKUP(Cal_Energy_Switching!AL$4,Switching!$B$23:$E$31,2,0)/12,0)</f>
        <v>33430.16229035423</v>
      </c>
      <c r="AM311" s="1">
        <f>Cal_Energy!AM310+IFERROR(VLOOKUP(Cal_Energy_Switching!AM$4,Switching!$B$35:$E$44,2,0)/12,0)-IFERROR(VLOOKUP(Cal_Energy_Switching!AM$4,Switching!$B$23:$E$31,2,0)/12,0)</f>
        <v>85316.079210910859</v>
      </c>
      <c r="AN311" s="6">
        <f>Cal_Energy!AN310+IFERROR(VLOOKUP(Cal_Energy_Switching!AN$4,Switching!$B$35:$E$44,2,0)/12,0)-IFERROR(VLOOKUP(Cal_Energy_Switching!AN$4,Switching!$B$23:$E$31,2,0)/12,0)</f>
        <v>359.42934433656148</v>
      </c>
      <c r="AO311" s="6">
        <f>Cal_Energy!AO310+IFERROR(VLOOKUP(Cal_Energy_Switching!AO$4,Switching!$B$35:$E$44,2,0)/12,0)-IFERROR(VLOOKUP(Cal_Energy_Switching!AO$4,Switching!$B$23:$E$31,2,0)/12,0)</f>
        <v>296.01470104266798</v>
      </c>
      <c r="AP311" s="6">
        <f>Cal_Energy!AP310+IFERROR(VLOOKUP(Cal_Energy_Switching!AP$4,Switching!$B$35:$E$44,2,0)/12,0)-IFERROR(VLOOKUP(Cal_Energy_Switching!AP$4,Switching!$B$23:$E$31,2,0)/12,0)</f>
        <v>13957.46920294896</v>
      </c>
      <c r="AQ311" s="6">
        <f>Cal_Energy!AQ310+IFERROR(VLOOKUP(Cal_Energy_Switching!AQ$4,Switching!$B$35:$E$44,2,0)/12,0)-IFERROR(VLOOKUP(Cal_Energy_Switching!AQ$4,Switching!$B$23:$E$31,2,0)/12,0)</f>
        <v>86454.623140264637</v>
      </c>
      <c r="AR311" s="6">
        <f>Cal_Energy!AR310+IFERROR(VLOOKUP(Cal_Energy_Switching!AR$4,Switching!$B$35:$E$44,2,0)/12,0)-IFERROR(VLOOKUP(Cal_Energy_Switching!AR$4,Switching!$B$23:$E$31,2,0)/12,0)</f>
        <v>11733.268796960981</v>
      </c>
      <c r="AS311" s="6">
        <f>Cal_Energy!AS310+IFERROR(VLOOKUP(Cal_Energy_Switching!AS$4,Switching!$B$35:$E$44,2,0)/12,0)-IFERROR(VLOOKUP(Cal_Energy_Switching!AS$4,Switching!$B$23:$E$31,2,0)/12,0)</f>
        <v>157346.28679370353</v>
      </c>
      <c r="AT311" s="6">
        <f>Cal_Energy!AT310+IFERROR(VLOOKUP(Cal_Energy_Switching!AT$4,Switching!$B$35:$E$44,2,0)/12,0)-IFERROR(VLOOKUP(Cal_Energy_Switching!AT$4,Switching!$B$23:$E$31,2,0)/12,0)</f>
        <v>29323.29385957562</v>
      </c>
      <c r="AU311" s="6">
        <f>Cal_Energy!AU310+IFERROR(VLOOKUP(Cal_Energy_Switching!AU$4,Switching!$B$35:$E$44,2,0)/12,0)-IFERROR(VLOOKUP(Cal_Energy_Switching!AU$4,Switching!$B$23:$E$31,2,0)/12,0)</f>
        <v>74095.641118605621</v>
      </c>
      <c r="AV311" s="6">
        <f>Cal_Energy!AV310+IFERROR(VLOOKUP(Cal_Energy_Switching!AV$4,Switching!$B$35:$E$44,2,0)/12,0)-IFERROR(VLOOKUP(Cal_Energy_Switching!AV$4,Switching!$B$23:$E$31,2,0)/12,0)</f>
        <v>1242.1149119814195</v>
      </c>
      <c r="AW311" s="6">
        <f>Cal_Energy!AW310+IFERROR(VLOOKUP(Cal_Energy_Switching!AW$4,Switching!$B$35:$E$44,2,0)/12,0)-IFERROR(VLOOKUP(Cal_Energy_Switching!AW$4,Switching!$B$23:$E$31,2,0)/12,0)</f>
        <v>19669.724097559778</v>
      </c>
      <c r="AX311" s="6">
        <f>Cal_Energy!AX310+IFERROR(VLOOKUP(Cal_Energy_Switching!AX$4,Switching!$B$35:$E$44,2,0)/12,0)-IFERROR(VLOOKUP(Cal_Energy_Switching!AX$4,Switching!$B$23:$E$31,2,0)/12,0)</f>
        <v>156629.62417749446</v>
      </c>
      <c r="AY311" s="6">
        <f>Cal_Energy!AY310+IFERROR(VLOOKUP(Cal_Energy_Switching!AY$4,Switching!$B$35:$E$44,2,0)/12,0)-IFERROR(VLOOKUP(Cal_Energy_Switching!AY$4,Switching!$B$23:$E$31,2,0)/12,0)</f>
        <v>23869.532930900012</v>
      </c>
      <c r="AZ311" s="6">
        <f>Cal_Energy!AZ310+IFERROR(VLOOKUP(Cal_Energy_Switching!AZ$4,Switching!$B$35:$E$44,2,0)/12,0)-IFERROR(VLOOKUP(Cal_Energy_Switching!AZ$4,Switching!$B$23:$E$31,2,0)/12,0)</f>
        <v>9529</v>
      </c>
      <c r="BA311" s="6">
        <f>Cal_Energy!BA310+IFERROR(VLOOKUP(Cal_Energy_Switching!BA$4,Switching!$B$35:$E$44,2,0)/12,0)-IFERROR(VLOOKUP(Cal_Energy_Switching!BA$4,Switching!$B$23:$E$31,2,0)/12,0)</f>
        <v>4790.1000000000004</v>
      </c>
      <c r="BB311" s="7">
        <f t="shared" si="24"/>
        <v>3139363.9358361135</v>
      </c>
    </row>
    <row r="312" spans="1:54" x14ac:dyDescent="0.25">
      <c r="A312">
        <v>2040</v>
      </c>
      <c r="B312">
        <v>1</v>
      </c>
      <c r="C312" t="s">
        <v>418</v>
      </c>
      <c r="D312" s="6">
        <f>Cal_Energy!D311+IFERROR(VLOOKUP(Cal_Energy_Switching!D$4,Switching!$B$35:$E$44,2,0)/12,0)-IFERROR(VLOOKUP(Cal_Energy_Switching!D$4,Switching!$B$23:$E$31,2,0)/12,0)</f>
        <v>799434.758901458</v>
      </c>
      <c r="E312" s="35">
        <f t="shared" si="23"/>
        <v>233352.88287673274</v>
      </c>
      <c r="F312" s="1">
        <f>Cal_Energy!F311+IFERROR(VLOOKUP(Cal_Energy_Switching!F$4,Switching!$B$35:$E$44,2,0)/12,0)-IFERROR(VLOOKUP(Cal_Energy_Switching!F$4,Switching!$B$23:$E$31,2,0)/12,0)</f>
        <v>94291.521100693106</v>
      </c>
      <c r="G312" s="1">
        <f>Cal_Energy!G311+IFERROR(VLOOKUP(Cal_Energy_Switching!G$4,Switching!$B$35:$E$44,2,0)/12,0)-IFERROR(VLOOKUP(Cal_Energy_Switching!G$4,Switching!$B$23:$E$31,2,0)/12,0)</f>
        <v>139061.36177603962</v>
      </c>
      <c r="H312" s="35">
        <f t="shared" si="20"/>
        <v>17664.457426878205</v>
      </c>
      <c r="I312" s="1">
        <f>Cal_Energy!I311+IFERROR(VLOOKUP(Cal_Energy_Switching!I$4,Switching!$B$35:$E$44,2,0)/12,0)-IFERROR(VLOOKUP(Cal_Energy_Switching!I$4,Switching!$B$23:$E$31,2,0)/12,0)</f>
        <v>904.26907344611925</v>
      </c>
      <c r="J312" s="1">
        <f>Cal_Energy!J311+IFERROR(VLOOKUP(Cal_Energy_Switching!J$4,Switching!$B$35:$E$44,2,0)/12,0)-IFERROR(VLOOKUP(Cal_Energy_Switching!J$4,Switching!$B$23:$E$31,2,0)/12,0)</f>
        <v>16760.188353432088</v>
      </c>
      <c r="K312" s="6">
        <f>Cal_Energy!K311+IFERROR(VLOOKUP(Cal_Energy_Switching!K$4,Switching!$B$35:$E$44,2,0)/12,0)-IFERROR(VLOOKUP(Cal_Energy_Switching!K$4,Switching!$B$23:$E$31,2,0)/12,0)</f>
        <v>270809.7590178469</v>
      </c>
      <c r="L312" s="6">
        <f>Cal_Energy!L311+IFERROR(VLOOKUP(Cal_Energy_Switching!L$4,Switching!$B$35:$E$44,2,0)/12,0)-IFERROR(VLOOKUP(Cal_Energy_Switching!L$4,Switching!$B$23:$E$31,2,0)/12,0)</f>
        <v>21749.877900896692</v>
      </c>
      <c r="M312" s="6">
        <f>Cal_Energy!M311+IFERROR(VLOOKUP(Cal_Energy_Switching!M$4,Switching!$B$35:$E$44,2,0)/12,0)-IFERROR(VLOOKUP(Cal_Energy_Switching!M$4,Switching!$B$23:$E$31,2,0)/12,0)</f>
        <v>189988.59976014274</v>
      </c>
      <c r="N312" s="6">
        <f>Cal_Energy!N311+IFERROR(VLOOKUP(Cal_Energy_Switching!N$4,Switching!$B$35:$E$44,2,0)/12,0)-IFERROR(VLOOKUP(Cal_Energy_Switching!N$4,Switching!$B$23:$E$31,2,0)/12,0)</f>
        <v>112895.81695102993</v>
      </c>
      <c r="O312" s="6">
        <f>Cal_Energy!O311+IFERROR(VLOOKUP(Cal_Energy_Switching!O$4,Switching!$B$35:$E$44,2,0)/12,0)-IFERROR(VLOOKUP(Cal_Energy_Switching!O$4,Switching!$B$23:$E$31,2,0)/12,0)</f>
        <v>147400.36990058576</v>
      </c>
      <c r="P312" s="6">
        <f>Cal_Energy!P311+IFERROR(VLOOKUP(Cal_Energy_Switching!P$4,Switching!$B$35:$E$44,2,0)/12,0)-IFERROR(VLOOKUP(Cal_Energy_Switching!P$4,Switching!$B$23:$E$31,2,0)/12,0)</f>
        <v>0</v>
      </c>
      <c r="Q312" s="6">
        <f>Cal_Energy!Q311+IFERROR(VLOOKUP(Cal_Energy_Switching!Q$4,Switching!$B$35:$E$44,2,0)/12,0)-IFERROR(VLOOKUP(Cal_Energy_Switching!Q$4,Switching!$B$23:$E$31,2,0)/12,0)</f>
        <v>24750.006007586941</v>
      </c>
      <c r="R312" s="6">
        <f>Cal_Energy!R311+IFERROR(VLOOKUP(Cal_Energy_Switching!R$4,Switching!$B$35:$E$44,2,0)/12,0)-IFERROR(VLOOKUP(Cal_Energy_Switching!R$4,Switching!$B$23:$E$31,2,0)/12,0)</f>
        <v>23150.481601634947</v>
      </c>
      <c r="S312" s="6">
        <f>Cal_Energy!S311+IFERROR(VLOOKUP(Cal_Energy_Switching!S$4,Switching!$B$35:$E$44,2,0)/12,0)-IFERROR(VLOOKUP(Cal_Energy_Switching!S$4,Switching!$B$23:$E$31,2,0)/12,0)</f>
        <v>128273.12049251734</v>
      </c>
      <c r="T312" s="6">
        <f>Cal_Energy!T311+IFERROR(VLOOKUP(Cal_Energy_Switching!T$4,Switching!$B$35:$E$44,2,0)/12,0)-IFERROR(VLOOKUP(Cal_Energy_Switching!T$4,Switching!$B$23:$E$31,2,0)/12,0)</f>
        <v>21.094541781504933</v>
      </c>
      <c r="U312" s="6">
        <f>Cal_Energy!U311+IFERROR(VLOOKUP(Cal_Energy_Switching!U$4,Switching!$B$35:$E$44,2,0)/12,0)-IFERROR(VLOOKUP(Cal_Energy_Switching!U$4,Switching!$B$23:$E$31,2,0)/12,0)</f>
        <v>123.30266330210947</v>
      </c>
      <c r="V312" s="6">
        <f>Cal_Energy!V311+IFERROR(VLOOKUP(Cal_Energy_Switching!V$4,Switching!$B$35:$E$44,2,0)/12,0)-IFERROR(VLOOKUP(Cal_Energy_Switching!V$4,Switching!$B$23:$E$31,2,0)/12,0)</f>
        <v>48922.696088106532</v>
      </c>
      <c r="W312" s="6">
        <f>Cal_Energy!W311+IFERROR(VLOOKUP(Cal_Energy_Switching!W$4,Switching!$B$35:$E$44,2,0)/12,0)-IFERROR(VLOOKUP(Cal_Energy_Switching!W$4,Switching!$B$23:$E$31,2,0)/12,0)</f>
        <v>12904.884914749591</v>
      </c>
      <c r="X312" s="6">
        <f>Cal_Energy!X311+IFERROR(VLOOKUP(Cal_Energy_Switching!X$4,Switching!$B$35:$E$44,2,0)/12,0)-IFERROR(VLOOKUP(Cal_Energy_Switching!X$4,Switching!$B$23:$E$31,2,0)/12,0)</f>
        <v>26911.699215966222</v>
      </c>
      <c r="Y312" s="35">
        <f t="shared" si="21"/>
        <v>11246.796827279191</v>
      </c>
      <c r="Z312" s="1">
        <f>Cal_Energy!Z311+IFERROR(VLOOKUP(Cal_Energy_Switching!Z$4,Switching!$B$35:$E$44,2,0)/12,0)-IFERROR(VLOOKUP(Cal_Energy_Switching!Z$4,Switching!$B$23:$E$31,2,0)/12,0)</f>
        <v>5842.4787500905222</v>
      </c>
      <c r="AA312" s="1">
        <f>Cal_Energy!AA311+IFERROR(VLOOKUP(Cal_Energy_Switching!AA$4,Switching!$B$35:$E$44,2,0)/12,0)-IFERROR(VLOOKUP(Cal_Energy_Switching!AA$4,Switching!$B$23:$E$31,2,0)/12,0)</f>
        <v>5404.3180771886682</v>
      </c>
      <c r="AB312" s="6">
        <f>Cal_Energy!AB311+IFERROR(VLOOKUP(Cal_Energy_Switching!AB$4,Switching!$B$35:$E$44,2,0)/12,0)-IFERROR(VLOOKUP(Cal_Energy_Switching!AB$4,Switching!$B$23:$E$31,2,0)/12,0)</f>
        <v>62.588611878354172</v>
      </c>
      <c r="AC312" s="6">
        <f>Cal_Energy!AC311+IFERROR(VLOOKUP(Cal_Energy_Switching!AC$4,Switching!$B$35:$E$44,2,0)/12,0)-IFERROR(VLOOKUP(Cal_Energy_Switching!AC$4,Switching!$B$23:$E$31,2,0)/12,0)</f>
        <v>2033.3752187776677</v>
      </c>
      <c r="AD312" s="6">
        <f>Cal_Energy!AD311+IFERROR(VLOOKUP(Cal_Energy_Switching!AD$4,Switching!$B$35:$E$44,2,0)/12,0)-IFERROR(VLOOKUP(Cal_Energy_Switching!AD$4,Switching!$B$23:$E$31,2,0)/12,0)</f>
        <v>767.50516807877477</v>
      </c>
      <c r="AE312" s="6">
        <f>Cal_Energy!AE311+IFERROR(VLOOKUP(Cal_Energy_Switching!AE$4,Switching!$B$35:$E$44,2,0)/12,0)-IFERROR(VLOOKUP(Cal_Energy_Switching!AE$4,Switching!$B$23:$E$31,2,0)/12,0)</f>
        <v>4770.1728388122328</v>
      </c>
      <c r="AF312" s="6">
        <f>Cal_Energy!AF311+IFERROR(VLOOKUP(Cal_Energy_Switching!AF$4,Switching!$B$35:$E$44,2,0)/12,0)-IFERROR(VLOOKUP(Cal_Energy_Switching!AF$4,Switching!$B$23:$E$31,2,0)/12,0)</f>
        <v>10817.233601821261</v>
      </c>
      <c r="AG312" s="6">
        <f>Cal_Energy!AG311+IFERROR(VLOOKUP(Cal_Energy_Switching!AG$4,Switching!$B$35:$E$44,2,0)/12,0)-IFERROR(VLOOKUP(Cal_Energy_Switching!AG$4,Switching!$B$23:$E$31,2,0)/12,0)</f>
        <v>8048.8202834441254</v>
      </c>
      <c r="AH312" s="6">
        <f>Cal_Energy!AH311+IFERROR(VLOOKUP(Cal_Energy_Switching!AH$4,Switching!$B$35:$E$44,2,0)/12,0)-IFERROR(VLOOKUP(Cal_Energy_Switching!AH$4,Switching!$B$23:$E$31,2,0)/12,0)</f>
        <v>2375.8763265444632</v>
      </c>
      <c r="AI312" s="6">
        <f>Cal_Energy!AI311+IFERROR(VLOOKUP(Cal_Energy_Switching!AI$4,Switching!$B$35:$E$44,2,0)/12,0)-IFERROR(VLOOKUP(Cal_Energy_Switching!AI$4,Switching!$B$23:$E$31,2,0)/12,0)</f>
        <v>3605.7445339404176</v>
      </c>
      <c r="AJ312" s="6">
        <f>Cal_Energy!AJ311+IFERROR(VLOOKUP(Cal_Energy_Switching!AJ$4,Switching!$B$35:$E$44,2,0)/12,0)-IFERROR(VLOOKUP(Cal_Energy_Switching!AJ$4,Switching!$B$23:$E$31,2,0)/12,0)</f>
        <v>485761.02258959896</v>
      </c>
      <c r="AK312" s="35">
        <f t="shared" si="22"/>
        <v>122247.61893967006</v>
      </c>
      <c r="AL312" s="1">
        <f>Cal_Energy!AL311+IFERROR(VLOOKUP(Cal_Energy_Switching!AL$4,Switching!$B$35:$E$44,2,0)/12,0)-IFERROR(VLOOKUP(Cal_Energy_Switching!AL$4,Switching!$B$23:$E$31,2,0)/12,0)</f>
        <v>34410.547973107627</v>
      </c>
      <c r="AM312" s="1">
        <f>Cal_Energy!AM311+IFERROR(VLOOKUP(Cal_Energy_Switching!AM$4,Switching!$B$35:$E$44,2,0)/12,0)-IFERROR(VLOOKUP(Cal_Energy_Switching!AM$4,Switching!$B$23:$E$31,2,0)/12,0)</f>
        <v>87837.070966562445</v>
      </c>
      <c r="AN312" s="6">
        <f>Cal_Energy!AN311+IFERROR(VLOOKUP(Cal_Energy_Switching!AN$4,Switching!$B$35:$E$44,2,0)/12,0)-IFERROR(VLOOKUP(Cal_Energy_Switching!AN$4,Switching!$B$23:$E$31,2,0)/12,0)</f>
        <v>355.99333108193656</v>
      </c>
      <c r="AO312" s="6">
        <f>Cal_Energy!AO311+IFERROR(VLOOKUP(Cal_Energy_Switching!AO$4,Switching!$B$35:$E$44,2,0)/12,0)-IFERROR(VLOOKUP(Cal_Energy_Switching!AO$4,Switching!$B$23:$E$31,2,0)/12,0)</f>
        <v>287.40654895244245</v>
      </c>
      <c r="AP312" s="6">
        <f>Cal_Energy!AP311+IFERROR(VLOOKUP(Cal_Energy_Switching!AP$4,Switching!$B$35:$E$44,2,0)/12,0)-IFERROR(VLOOKUP(Cal_Energy_Switching!AP$4,Switching!$B$23:$E$31,2,0)/12,0)</f>
        <v>15536.117171990951</v>
      </c>
      <c r="AQ312" s="6">
        <f>Cal_Energy!AQ311+IFERROR(VLOOKUP(Cal_Energy_Switching!AQ$4,Switching!$B$35:$E$44,2,0)/12,0)-IFERROR(VLOOKUP(Cal_Energy_Switching!AQ$4,Switching!$B$23:$E$31,2,0)/12,0)</f>
        <v>77573.545913364622</v>
      </c>
      <c r="AR312" s="6">
        <f>Cal_Energy!AR311+IFERROR(VLOOKUP(Cal_Energy_Switching!AR$4,Switching!$B$35:$E$44,2,0)/12,0)-IFERROR(VLOOKUP(Cal_Energy_Switching!AR$4,Switching!$B$23:$E$31,2,0)/12,0)</f>
        <v>11226.422983551487</v>
      </c>
      <c r="AS312" s="6">
        <f>Cal_Energy!AS311+IFERROR(VLOOKUP(Cal_Energy_Switching!AS$4,Switching!$B$35:$E$44,2,0)/12,0)-IFERROR(VLOOKUP(Cal_Energy_Switching!AS$4,Switching!$B$23:$E$31,2,0)/12,0)</f>
        <v>151697.7215909613</v>
      </c>
      <c r="AT312" s="6">
        <f>Cal_Energy!AT311+IFERROR(VLOOKUP(Cal_Energy_Switching!AT$4,Switching!$B$35:$E$44,2,0)/12,0)-IFERROR(VLOOKUP(Cal_Energy_Switching!AT$4,Switching!$B$23:$E$31,2,0)/12,0)</f>
        <v>28140.653628286804</v>
      </c>
      <c r="AU312" s="6">
        <f>Cal_Energy!AU311+IFERROR(VLOOKUP(Cal_Energy_Switching!AU$4,Switching!$B$35:$E$44,2,0)/12,0)-IFERROR(VLOOKUP(Cal_Energy_Switching!AU$4,Switching!$B$23:$E$31,2,0)/12,0)</f>
        <v>71437.492787903437</v>
      </c>
      <c r="AV312" s="6">
        <f>Cal_Energy!AV311+IFERROR(VLOOKUP(Cal_Energy_Switching!AV$4,Switching!$B$35:$E$44,2,0)/12,0)-IFERROR(VLOOKUP(Cal_Energy_Switching!AV$4,Switching!$B$23:$E$31,2,0)/12,0)</f>
        <v>1177.39195732086</v>
      </c>
      <c r="AW312" s="6">
        <f>Cal_Energy!AW311+IFERROR(VLOOKUP(Cal_Energy_Switching!AW$4,Switching!$B$35:$E$44,2,0)/12,0)-IFERROR(VLOOKUP(Cal_Energy_Switching!AW$4,Switching!$B$23:$E$31,2,0)/12,0)</f>
        <v>18798.153939161533</v>
      </c>
      <c r="AX312" s="6">
        <f>Cal_Energy!AX311+IFERROR(VLOOKUP(Cal_Energy_Switching!AX$4,Switching!$B$35:$E$44,2,0)/12,0)-IFERROR(VLOOKUP(Cal_Energy_Switching!AX$4,Switching!$B$23:$E$31,2,0)/12,0)</f>
        <v>148468.11515256122</v>
      </c>
      <c r="AY312" s="6">
        <f>Cal_Energy!AY311+IFERROR(VLOOKUP(Cal_Energy_Switching!AY$4,Switching!$B$35:$E$44,2,0)/12,0)-IFERROR(VLOOKUP(Cal_Energy_Switching!AY$4,Switching!$B$23:$E$31,2,0)/12,0)</f>
        <v>22952.604253602287</v>
      </c>
      <c r="AZ312" s="6">
        <f>Cal_Energy!AZ311+IFERROR(VLOOKUP(Cal_Energy_Switching!AZ$4,Switching!$B$35:$E$44,2,0)/12,0)-IFERROR(VLOOKUP(Cal_Energy_Switching!AZ$4,Switching!$B$23:$E$31,2,0)/12,0)</f>
        <v>10975.5</v>
      </c>
      <c r="BA312" s="6">
        <f>Cal_Energy!BA311+IFERROR(VLOOKUP(Cal_Energy_Switching!BA$4,Switching!$B$35:$E$44,2,0)/12,0)-IFERROR(VLOOKUP(Cal_Energy_Switching!BA$4,Switching!$B$23:$E$31,2,0)/12,0)</f>
        <v>5498.8799999999992</v>
      </c>
      <c r="BB312" s="7">
        <f t="shared" si="24"/>
        <v>3274216.5624597999</v>
      </c>
    </row>
    <row r="313" spans="1:54" x14ac:dyDescent="0.25">
      <c r="A313">
        <v>2040</v>
      </c>
      <c r="B313">
        <v>2</v>
      </c>
      <c r="C313" t="s">
        <v>419</v>
      </c>
      <c r="D313" s="6">
        <f>Cal_Energy!D312+IFERROR(VLOOKUP(Cal_Energy_Switching!D$4,Switching!$B$35:$E$44,2,0)/12,0)-IFERROR(VLOOKUP(Cal_Energy_Switching!D$4,Switching!$B$23:$E$31,2,0)/12,0)</f>
        <v>690192.61675197107</v>
      </c>
      <c r="E313" s="35">
        <f t="shared" si="23"/>
        <v>209881.06251659535</v>
      </c>
      <c r="F313" s="1">
        <f>Cal_Energy!F312+IFERROR(VLOOKUP(Cal_Energy_Switching!F$4,Switching!$B$35:$E$44,2,0)/12,0)-IFERROR(VLOOKUP(Cal_Energy_Switching!F$4,Switching!$B$23:$E$31,2,0)/12,0)</f>
        <v>84902.792956638164</v>
      </c>
      <c r="G313" s="1">
        <f>Cal_Energy!G312+IFERROR(VLOOKUP(Cal_Energy_Switching!G$4,Switching!$B$35:$E$44,2,0)/12,0)-IFERROR(VLOOKUP(Cal_Energy_Switching!G$4,Switching!$B$23:$E$31,2,0)/12,0)</f>
        <v>124978.26955995719</v>
      </c>
      <c r="H313" s="35">
        <f t="shared" si="20"/>
        <v>16291.966015695094</v>
      </c>
      <c r="I313" s="1">
        <f>Cal_Energy!I312+IFERROR(VLOOKUP(Cal_Energy_Switching!I$4,Switching!$B$35:$E$44,2,0)/12,0)-IFERROR(VLOOKUP(Cal_Energy_Switching!I$4,Switching!$B$23:$E$31,2,0)/12,0)</f>
        <v>834.00925698468336</v>
      </c>
      <c r="J313" s="1">
        <f>Cal_Energy!J312+IFERROR(VLOOKUP(Cal_Energy_Switching!J$4,Switching!$B$35:$E$44,2,0)/12,0)-IFERROR(VLOOKUP(Cal_Energy_Switching!J$4,Switching!$B$23:$E$31,2,0)/12,0)</f>
        <v>15457.95675871041</v>
      </c>
      <c r="K313" s="6">
        <f>Cal_Energy!K312+IFERROR(VLOOKUP(Cal_Energy_Switching!K$4,Switching!$B$35:$E$44,2,0)/12,0)-IFERROR(VLOOKUP(Cal_Energy_Switching!K$4,Switching!$B$23:$E$31,2,0)/12,0)</f>
        <v>257680.04956702332</v>
      </c>
      <c r="L313" s="6">
        <f>Cal_Energy!L312+IFERROR(VLOOKUP(Cal_Energy_Switching!L$4,Switching!$B$35:$E$44,2,0)/12,0)-IFERROR(VLOOKUP(Cal_Energy_Switching!L$4,Switching!$B$23:$E$31,2,0)/12,0)</f>
        <v>20381.811741513713</v>
      </c>
      <c r="M313" s="6">
        <f>Cal_Energy!M312+IFERROR(VLOOKUP(Cal_Energy_Switching!M$4,Switching!$B$35:$E$44,2,0)/12,0)-IFERROR(VLOOKUP(Cal_Energy_Switching!M$4,Switching!$B$23:$E$31,2,0)/12,0)</f>
        <v>167859.70187586555</v>
      </c>
      <c r="N313" s="6">
        <f>Cal_Energy!N312+IFERROR(VLOOKUP(Cal_Energy_Switching!N$4,Switching!$B$35:$E$44,2,0)/12,0)-IFERROR(VLOOKUP(Cal_Energy_Switching!N$4,Switching!$B$23:$E$31,2,0)/12,0)</f>
        <v>107735.83604659369</v>
      </c>
      <c r="O313" s="6">
        <f>Cal_Energy!O312+IFERROR(VLOOKUP(Cal_Energy_Switching!O$4,Switching!$B$35:$E$44,2,0)/12,0)-IFERROR(VLOOKUP(Cal_Energy_Switching!O$4,Switching!$B$23:$E$31,2,0)/12,0)</f>
        <v>132647.64738963643</v>
      </c>
      <c r="P313" s="6">
        <f>Cal_Energy!P312+IFERROR(VLOOKUP(Cal_Energy_Switching!P$4,Switching!$B$35:$E$44,2,0)/12,0)-IFERROR(VLOOKUP(Cal_Energy_Switching!P$4,Switching!$B$23:$E$31,2,0)/12,0)</f>
        <v>0</v>
      </c>
      <c r="Q313" s="6">
        <f>Cal_Energy!Q312+IFERROR(VLOOKUP(Cal_Energy_Switching!Q$4,Switching!$B$35:$E$44,2,0)/12,0)-IFERROR(VLOOKUP(Cal_Energy_Switching!Q$4,Switching!$B$23:$E$31,2,0)/12,0)</f>
        <v>22617.195689552525</v>
      </c>
      <c r="R313" s="6">
        <f>Cal_Energy!R312+IFERROR(VLOOKUP(Cal_Energy_Switching!R$4,Switching!$B$35:$E$44,2,0)/12,0)-IFERROR(VLOOKUP(Cal_Energy_Switching!R$4,Switching!$B$23:$E$31,2,0)/12,0)</f>
        <v>20839.19444601754</v>
      </c>
      <c r="S313" s="6">
        <f>Cal_Energy!S312+IFERROR(VLOOKUP(Cal_Energy_Switching!S$4,Switching!$B$35:$E$44,2,0)/12,0)-IFERROR(VLOOKUP(Cal_Energy_Switching!S$4,Switching!$B$23:$E$31,2,0)/12,0)</f>
        <v>120382.70307876931</v>
      </c>
      <c r="T313" s="6">
        <f>Cal_Energy!T312+IFERROR(VLOOKUP(Cal_Energy_Switching!T$4,Switching!$B$35:$E$44,2,0)/12,0)-IFERROR(VLOOKUP(Cal_Energy_Switching!T$4,Switching!$B$23:$E$31,2,0)/12,0)</f>
        <v>11.784578162213679</v>
      </c>
      <c r="U313" s="6">
        <f>Cal_Energy!U312+IFERROR(VLOOKUP(Cal_Energy_Switching!U$4,Switching!$B$35:$E$44,2,0)/12,0)-IFERROR(VLOOKUP(Cal_Energy_Switching!U$4,Switching!$B$23:$E$31,2,0)/12,0)</f>
        <v>105.54157433551997</v>
      </c>
      <c r="V313" s="6">
        <f>Cal_Energy!V312+IFERROR(VLOOKUP(Cal_Energy_Switching!V$4,Switching!$B$35:$E$44,2,0)/12,0)-IFERROR(VLOOKUP(Cal_Energy_Switching!V$4,Switching!$B$23:$E$31,2,0)/12,0)</f>
        <v>46508.168692297637</v>
      </c>
      <c r="W313" s="6">
        <f>Cal_Energy!W312+IFERROR(VLOOKUP(Cal_Energy_Switching!W$4,Switching!$B$35:$E$44,2,0)/12,0)-IFERROR(VLOOKUP(Cal_Energy_Switching!W$4,Switching!$B$23:$E$31,2,0)/12,0)</f>
        <v>9313.1581392572789</v>
      </c>
      <c r="X313" s="6">
        <f>Cal_Energy!X312+IFERROR(VLOOKUP(Cal_Energy_Switching!X$4,Switching!$B$35:$E$44,2,0)/12,0)-IFERROR(VLOOKUP(Cal_Energy_Switching!X$4,Switching!$B$23:$E$31,2,0)/12,0)</f>
        <v>19458.726383856323</v>
      </c>
      <c r="Y313" s="35">
        <f t="shared" si="21"/>
        <v>10056.856169185485</v>
      </c>
      <c r="Z313" s="1">
        <f>Cal_Energy!Z312+IFERROR(VLOOKUP(Cal_Energy_Switching!Z$4,Switching!$B$35:$E$44,2,0)/12,0)-IFERROR(VLOOKUP(Cal_Energy_Switching!Z$4,Switching!$B$23:$E$31,2,0)/12,0)</f>
        <v>5224.3291457588621</v>
      </c>
      <c r="AA313" s="1">
        <f>Cal_Energy!AA312+IFERROR(VLOOKUP(Cal_Energy_Switching!AA$4,Switching!$B$35:$E$44,2,0)/12,0)-IFERROR(VLOOKUP(Cal_Energy_Switching!AA$4,Switching!$B$23:$E$31,2,0)/12,0)</f>
        <v>4832.5270234266236</v>
      </c>
      <c r="AB313" s="6">
        <f>Cal_Energy!AB312+IFERROR(VLOOKUP(Cal_Energy_Switching!AB$4,Switching!$B$35:$E$44,2,0)/12,0)-IFERROR(VLOOKUP(Cal_Energy_Switching!AB$4,Switching!$B$23:$E$31,2,0)/12,0)</f>
        <v>55.52756027204159</v>
      </c>
      <c r="AC313" s="6">
        <f>Cal_Energy!AC312+IFERROR(VLOOKUP(Cal_Energy_Switching!AC$4,Switching!$B$35:$E$44,2,0)/12,0)-IFERROR(VLOOKUP(Cal_Energy_Switching!AC$4,Switching!$B$23:$E$31,2,0)/12,0)</f>
        <v>1876.5531985368559</v>
      </c>
      <c r="AD313" s="6">
        <f>Cal_Energy!AD312+IFERROR(VLOOKUP(Cal_Energy_Switching!AD$4,Switching!$B$35:$E$44,2,0)/12,0)-IFERROR(VLOOKUP(Cal_Energy_Switching!AD$4,Switching!$B$23:$E$31,2,0)/12,0)</f>
        <v>680.33606468403934</v>
      </c>
      <c r="AE313" s="6">
        <f>Cal_Energy!AE312+IFERROR(VLOOKUP(Cal_Energy_Switching!AE$4,Switching!$B$35:$E$44,2,0)/12,0)-IFERROR(VLOOKUP(Cal_Energy_Switching!AE$4,Switching!$B$23:$E$31,2,0)/12,0)</f>
        <v>4362.8605797737237</v>
      </c>
      <c r="AF313" s="6">
        <f>Cal_Energy!AF312+IFERROR(VLOOKUP(Cal_Energy_Switching!AF$4,Switching!$B$35:$E$44,2,0)/12,0)-IFERROR(VLOOKUP(Cal_Energy_Switching!AF$4,Switching!$B$23:$E$31,2,0)/12,0)</f>
        <v>9357.5295530785043</v>
      </c>
      <c r="AG313" s="6">
        <f>Cal_Energy!AG312+IFERROR(VLOOKUP(Cal_Energy_Switching!AG$4,Switching!$B$35:$E$44,2,0)/12,0)-IFERROR(VLOOKUP(Cal_Energy_Switching!AG$4,Switching!$B$23:$E$31,2,0)/12,0)</f>
        <v>7361.5531166089468</v>
      </c>
      <c r="AH313" s="6">
        <f>Cal_Energy!AH312+IFERROR(VLOOKUP(Cal_Energy_Switching!AH$4,Switching!$B$35:$E$44,2,0)/12,0)-IFERROR(VLOOKUP(Cal_Energy_Switching!AH$4,Switching!$B$23:$E$31,2,0)/12,0)</f>
        <v>2173.0066221414877</v>
      </c>
      <c r="AI313" s="6">
        <f>Cal_Energy!AI312+IFERROR(VLOOKUP(Cal_Energy_Switching!AI$4,Switching!$B$35:$E$44,2,0)/12,0)-IFERROR(VLOOKUP(Cal_Energy_Switching!AI$4,Switching!$B$23:$E$31,2,0)/12,0)</f>
        <v>3119.1765176928307</v>
      </c>
      <c r="AJ313" s="6">
        <f>Cal_Energy!AJ312+IFERROR(VLOOKUP(Cal_Energy_Switching!AJ$4,Switching!$B$35:$E$44,2,0)/12,0)-IFERROR(VLOOKUP(Cal_Energy_Switching!AJ$4,Switching!$B$23:$E$31,2,0)/12,0)</f>
        <v>422005.97314046632</v>
      </c>
      <c r="AK313" s="35">
        <f t="shared" si="22"/>
        <v>110061.90545446854</v>
      </c>
      <c r="AL313" s="1">
        <f>Cal_Energy!AL312+IFERROR(VLOOKUP(Cal_Energy_Switching!AL$4,Switching!$B$35:$E$44,2,0)/12,0)-IFERROR(VLOOKUP(Cal_Energy_Switching!AL$4,Switching!$B$23:$E$31,2,0)/12,0)</f>
        <v>30998.548197251192</v>
      </c>
      <c r="AM313" s="1">
        <f>Cal_Energy!AM312+IFERROR(VLOOKUP(Cal_Energy_Switching!AM$4,Switching!$B$35:$E$44,2,0)/12,0)-IFERROR(VLOOKUP(Cal_Energy_Switching!AM$4,Switching!$B$23:$E$31,2,0)/12,0)</f>
        <v>79063.357257217343</v>
      </c>
      <c r="AN313" s="6">
        <f>Cal_Energy!AN312+IFERROR(VLOOKUP(Cal_Energy_Switching!AN$4,Switching!$B$35:$E$44,2,0)/12,0)-IFERROR(VLOOKUP(Cal_Energy_Switching!AN$4,Switching!$B$23:$E$31,2,0)/12,0)</f>
        <v>268.38054824352918</v>
      </c>
      <c r="AO313" s="6">
        <f>Cal_Energy!AO312+IFERROR(VLOOKUP(Cal_Energy_Switching!AO$4,Switching!$B$35:$E$44,2,0)/12,0)-IFERROR(VLOOKUP(Cal_Energy_Switching!AO$4,Switching!$B$23:$E$31,2,0)/12,0)</f>
        <v>231.58749956488055</v>
      </c>
      <c r="AP313" s="6">
        <f>Cal_Energy!AP312+IFERROR(VLOOKUP(Cal_Energy_Switching!AP$4,Switching!$B$35:$E$44,2,0)/12,0)-IFERROR(VLOOKUP(Cal_Energy_Switching!AP$4,Switching!$B$23:$E$31,2,0)/12,0)</f>
        <v>12867.766572809716</v>
      </c>
      <c r="AQ313" s="6">
        <f>Cal_Energy!AQ312+IFERROR(VLOOKUP(Cal_Energy_Switching!AQ$4,Switching!$B$35:$E$44,2,0)/12,0)-IFERROR(VLOOKUP(Cal_Energy_Switching!AQ$4,Switching!$B$23:$E$31,2,0)/12,0)</f>
        <v>63861.319398595951</v>
      </c>
      <c r="AR313" s="6">
        <f>Cal_Energy!AR312+IFERROR(VLOOKUP(Cal_Energy_Switching!AR$4,Switching!$B$35:$E$44,2,0)/12,0)-IFERROR(VLOOKUP(Cal_Energy_Switching!AR$4,Switching!$B$23:$E$31,2,0)/12,0)</f>
        <v>9920.6372847693819</v>
      </c>
      <c r="AS313" s="6">
        <f>Cal_Energy!AS312+IFERROR(VLOOKUP(Cal_Energy_Switching!AS$4,Switching!$B$35:$E$44,2,0)/12,0)-IFERROR(VLOOKUP(Cal_Energy_Switching!AS$4,Switching!$B$23:$E$31,2,0)/12,0)</f>
        <v>145134.94031783118</v>
      </c>
      <c r="AT313" s="6">
        <f>Cal_Energy!AT312+IFERROR(VLOOKUP(Cal_Energy_Switching!AT$4,Switching!$B$35:$E$44,2,0)/12,0)-IFERROR(VLOOKUP(Cal_Energy_Switching!AT$4,Switching!$B$23:$E$31,2,0)/12,0)</f>
        <v>25093.820331128558</v>
      </c>
      <c r="AU313" s="6">
        <f>Cal_Energy!AU312+IFERROR(VLOOKUP(Cal_Energy_Switching!AU$4,Switching!$B$35:$E$44,2,0)/12,0)-IFERROR(VLOOKUP(Cal_Energy_Switching!AU$4,Switching!$B$23:$E$31,2,0)/12,0)</f>
        <v>68349.125129959837</v>
      </c>
      <c r="AV313" s="6">
        <f>Cal_Energy!AV312+IFERROR(VLOOKUP(Cal_Energy_Switching!AV$4,Switching!$B$35:$E$44,2,0)/12,0)-IFERROR(VLOOKUP(Cal_Energy_Switching!AV$4,Switching!$B$23:$E$31,2,0)/12,0)</f>
        <v>1103.4979047265808</v>
      </c>
      <c r="AW313" s="6">
        <f>Cal_Energy!AW312+IFERROR(VLOOKUP(Cal_Energy_Switching!AW$4,Switching!$B$35:$E$44,2,0)/12,0)-IFERROR(VLOOKUP(Cal_Energy_Switching!AW$4,Switching!$B$23:$E$31,2,0)/12,0)</f>
        <v>18160.23103734518</v>
      </c>
      <c r="AX313" s="6">
        <f>Cal_Energy!AX312+IFERROR(VLOOKUP(Cal_Energy_Switching!AX$4,Switching!$B$35:$E$44,2,0)/12,0)-IFERROR(VLOOKUP(Cal_Energy_Switching!AX$4,Switching!$B$23:$E$31,2,0)/12,0)</f>
        <v>139150.13855059678</v>
      </c>
      <c r="AY313" s="6">
        <f>Cal_Energy!AY312+IFERROR(VLOOKUP(Cal_Energy_Switching!AY$4,Switching!$B$35:$E$44,2,0)/12,0)-IFERROR(VLOOKUP(Cal_Energy_Switching!AY$4,Switching!$B$23:$E$31,2,0)/12,0)</f>
        <v>22281.4823743776</v>
      </c>
      <c r="AZ313" s="6">
        <f>Cal_Energy!AZ312+IFERROR(VLOOKUP(Cal_Energy_Switching!AZ$4,Switching!$B$35:$E$44,2,0)/12,0)-IFERROR(VLOOKUP(Cal_Energy_Switching!AZ$4,Switching!$B$23:$E$31,2,0)/12,0)</f>
        <v>9522.5</v>
      </c>
      <c r="BA313" s="6">
        <f>Cal_Energy!BA312+IFERROR(VLOOKUP(Cal_Energy_Switching!BA$4,Switching!$B$35:$E$44,2,0)/12,0)-IFERROR(VLOOKUP(Cal_Energy_Switching!BA$4,Switching!$B$23:$E$31,2,0)/12,0)</f>
        <v>4744.8</v>
      </c>
      <c r="BB313" s="7">
        <f t="shared" si="24"/>
        <v>2933708.6694140001</v>
      </c>
    </row>
    <row r="314" spans="1:54" x14ac:dyDescent="0.25">
      <c r="A314">
        <v>2040</v>
      </c>
      <c r="B314">
        <v>3</v>
      </c>
      <c r="C314" t="s">
        <v>420</v>
      </c>
      <c r="D314" s="6">
        <f>Cal_Energy!D313+IFERROR(VLOOKUP(Cal_Energy_Switching!D$4,Switching!$B$35:$E$44,2,0)/12,0)-IFERROR(VLOOKUP(Cal_Energy_Switching!D$4,Switching!$B$23:$E$31,2,0)/12,0)</f>
        <v>604938.92970015341</v>
      </c>
      <c r="E314" s="35">
        <f t="shared" si="23"/>
        <v>195264.81859787405</v>
      </c>
      <c r="F314" s="1">
        <f>Cal_Energy!F313+IFERROR(VLOOKUP(Cal_Energy_Switching!F$4,Switching!$B$35:$E$44,2,0)/12,0)-IFERROR(VLOOKUP(Cal_Energy_Switching!F$4,Switching!$B$23:$E$31,2,0)/12,0)</f>
        <v>79056.295389149644</v>
      </c>
      <c r="G314" s="1">
        <f>Cal_Energy!G313+IFERROR(VLOOKUP(Cal_Energy_Switching!G$4,Switching!$B$35:$E$44,2,0)/12,0)-IFERROR(VLOOKUP(Cal_Energy_Switching!G$4,Switching!$B$23:$E$31,2,0)/12,0)</f>
        <v>116208.52320872441</v>
      </c>
      <c r="H314" s="35">
        <f t="shared" si="20"/>
        <v>15618.61831979511</v>
      </c>
      <c r="I314" s="1">
        <f>Cal_Energy!I313+IFERROR(VLOOKUP(Cal_Energy_Switching!I$4,Switching!$B$35:$E$44,2,0)/12,0)-IFERROR(VLOOKUP(Cal_Energy_Switching!I$4,Switching!$B$23:$E$31,2,0)/12,0)</f>
        <v>799.53961648771156</v>
      </c>
      <c r="J314" s="1">
        <f>Cal_Energy!J313+IFERROR(VLOOKUP(Cal_Energy_Switching!J$4,Switching!$B$35:$E$44,2,0)/12,0)-IFERROR(VLOOKUP(Cal_Energy_Switching!J$4,Switching!$B$23:$E$31,2,0)/12,0)</f>
        <v>14819.078703307399</v>
      </c>
      <c r="K314" s="6">
        <f>Cal_Energy!K313+IFERROR(VLOOKUP(Cal_Energy_Switching!K$4,Switching!$B$35:$E$44,2,0)/12,0)-IFERROR(VLOOKUP(Cal_Energy_Switching!K$4,Switching!$B$23:$E$31,2,0)/12,0)</f>
        <v>262150.92099859024</v>
      </c>
      <c r="L314" s="6">
        <f>Cal_Energy!L313+IFERROR(VLOOKUP(Cal_Energy_Switching!L$4,Switching!$B$35:$E$44,2,0)/12,0)-IFERROR(VLOOKUP(Cal_Energy_Switching!L$4,Switching!$B$23:$E$31,2,0)/12,0)</f>
        <v>20847.659666891468</v>
      </c>
      <c r="M314" s="6">
        <f>Cal_Energy!M313+IFERROR(VLOOKUP(Cal_Energy_Switching!M$4,Switching!$B$35:$E$44,2,0)/12,0)-IFERROR(VLOOKUP(Cal_Energy_Switching!M$4,Switching!$B$23:$E$31,2,0)/12,0)</f>
        <v>168659.42446069804</v>
      </c>
      <c r="N314" s="6">
        <f>Cal_Energy!N313+IFERROR(VLOOKUP(Cal_Energy_Switching!N$4,Switching!$B$35:$E$44,2,0)/12,0)-IFERROR(VLOOKUP(Cal_Energy_Switching!N$4,Switching!$B$23:$E$31,2,0)/12,0)</f>
        <v>109492.89025251349</v>
      </c>
      <c r="O314" s="6">
        <f>Cal_Energy!O313+IFERROR(VLOOKUP(Cal_Energy_Switching!O$4,Switching!$B$35:$E$44,2,0)/12,0)-IFERROR(VLOOKUP(Cal_Energy_Switching!O$4,Switching!$B$23:$E$31,2,0)/12,0)</f>
        <v>133180.80025795684</v>
      </c>
      <c r="P314" s="6">
        <f>Cal_Energy!P313+IFERROR(VLOOKUP(Cal_Energy_Switching!P$4,Switching!$B$35:$E$44,2,0)/12,0)-IFERROR(VLOOKUP(Cal_Energy_Switching!P$4,Switching!$B$23:$E$31,2,0)/12,0)</f>
        <v>0</v>
      </c>
      <c r="Q314" s="6">
        <f>Cal_Energy!Q313+IFERROR(VLOOKUP(Cal_Energy_Switching!Q$4,Switching!$B$35:$E$44,2,0)/12,0)-IFERROR(VLOOKUP(Cal_Energy_Switching!Q$4,Switching!$B$23:$E$31,2,0)/12,0)</f>
        <v>23074.089635376629</v>
      </c>
      <c r="R314" s="6">
        <f>Cal_Energy!R313+IFERROR(VLOOKUP(Cal_Energy_Switching!R$4,Switching!$B$35:$E$44,2,0)/12,0)-IFERROR(VLOOKUP(Cal_Energy_Switching!R$4,Switching!$B$23:$E$31,2,0)/12,0)</f>
        <v>18281.018149040308</v>
      </c>
      <c r="S314" s="6">
        <f>Cal_Energy!S313+IFERROR(VLOOKUP(Cal_Energy_Switching!S$4,Switching!$B$35:$E$44,2,0)/12,0)-IFERROR(VLOOKUP(Cal_Energy_Switching!S$4,Switching!$B$23:$E$31,2,0)/12,0)</f>
        <v>123933.56351597262</v>
      </c>
      <c r="T314" s="6">
        <f>Cal_Energy!T313+IFERROR(VLOOKUP(Cal_Energy_Switching!T$4,Switching!$B$35:$E$44,2,0)/12,0)-IFERROR(VLOOKUP(Cal_Energy_Switching!T$4,Switching!$B$23:$E$31,2,0)/12,0)</f>
        <v>12.870670915282791</v>
      </c>
      <c r="U314" s="6">
        <f>Cal_Energy!U313+IFERROR(VLOOKUP(Cal_Energy_Switching!U$4,Switching!$B$35:$E$44,2,0)/12,0)-IFERROR(VLOOKUP(Cal_Energy_Switching!U$4,Switching!$B$23:$E$31,2,0)/12,0)</f>
        <v>104.99221563686865</v>
      </c>
      <c r="V314" s="6">
        <f>Cal_Energy!V313+IFERROR(VLOOKUP(Cal_Energy_Switching!V$4,Switching!$B$35:$E$44,2,0)/12,0)-IFERROR(VLOOKUP(Cal_Energy_Switching!V$4,Switching!$B$23:$E$31,2,0)/12,0)</f>
        <v>48339.183654632048</v>
      </c>
      <c r="W314" s="6">
        <f>Cal_Energy!W313+IFERROR(VLOOKUP(Cal_Energy_Switching!W$4,Switching!$B$35:$E$44,2,0)/12,0)-IFERROR(VLOOKUP(Cal_Energy_Switching!W$4,Switching!$B$23:$E$31,2,0)/12,0)</f>
        <v>9017.5091602524153</v>
      </c>
      <c r="X314" s="6">
        <f>Cal_Energy!X313+IFERROR(VLOOKUP(Cal_Energy_Switching!X$4,Switching!$B$35:$E$44,2,0)/12,0)-IFERROR(VLOOKUP(Cal_Energy_Switching!X$4,Switching!$B$23:$E$31,2,0)/12,0)</f>
        <v>19725.85698788047</v>
      </c>
      <c r="Y314" s="35">
        <f t="shared" si="21"/>
        <v>9472.0099695481149</v>
      </c>
      <c r="Z314" s="1">
        <f>Cal_Energy!Z313+IFERROR(VLOOKUP(Cal_Energy_Switching!Z$4,Switching!$B$35:$E$44,2,0)/12,0)-IFERROR(VLOOKUP(Cal_Energy_Switching!Z$4,Switching!$B$23:$E$31,2,0)/12,0)</f>
        <v>4920.5136197981992</v>
      </c>
      <c r="AA314" s="1">
        <f>Cal_Energy!AA313+IFERROR(VLOOKUP(Cal_Energy_Switching!AA$4,Switching!$B$35:$E$44,2,0)/12,0)-IFERROR(VLOOKUP(Cal_Energy_Switching!AA$4,Switching!$B$23:$E$31,2,0)/12,0)</f>
        <v>4551.4963497499148</v>
      </c>
      <c r="AB314" s="6">
        <f>Cal_Energy!AB313+IFERROR(VLOOKUP(Cal_Energy_Switching!AB$4,Switching!$B$35:$E$44,2,0)/12,0)-IFERROR(VLOOKUP(Cal_Energy_Switching!AB$4,Switching!$B$23:$E$31,2,0)/12,0)</f>
        <v>56.281354920749529</v>
      </c>
      <c r="AC314" s="6">
        <f>Cal_Energy!AC313+IFERROR(VLOOKUP(Cal_Energy_Switching!AC$4,Switching!$B$35:$E$44,2,0)/12,0)-IFERROR(VLOOKUP(Cal_Energy_Switching!AC$4,Switching!$B$23:$E$31,2,0)/12,0)</f>
        <v>1764.442407620852</v>
      </c>
      <c r="AD314" s="6">
        <f>Cal_Energy!AD313+IFERROR(VLOOKUP(Cal_Energy_Switching!AD$4,Switching!$B$35:$E$44,2,0)/12,0)-IFERROR(VLOOKUP(Cal_Energy_Switching!AD$4,Switching!$B$23:$E$31,2,0)/12,0)</f>
        <v>650.50666460597938</v>
      </c>
      <c r="AE314" s="6">
        <f>Cal_Energy!AE313+IFERROR(VLOOKUP(Cal_Energy_Switching!AE$4,Switching!$B$35:$E$44,2,0)/12,0)-IFERROR(VLOOKUP(Cal_Energy_Switching!AE$4,Switching!$B$23:$E$31,2,0)/12,0)</f>
        <v>4218.3937155714211</v>
      </c>
      <c r="AF314" s="6">
        <f>Cal_Energy!AF313+IFERROR(VLOOKUP(Cal_Energy_Switching!AF$4,Switching!$B$35:$E$44,2,0)/12,0)-IFERROR(VLOOKUP(Cal_Energy_Switching!AF$4,Switching!$B$23:$E$31,2,0)/12,0)</f>
        <v>9392.1391525493818</v>
      </c>
      <c r="AG314" s="6">
        <f>Cal_Energy!AG313+IFERROR(VLOOKUP(Cal_Energy_Switching!AG$4,Switching!$B$35:$E$44,2,0)/12,0)-IFERROR(VLOOKUP(Cal_Energy_Switching!AG$4,Switching!$B$23:$E$31,2,0)/12,0)</f>
        <v>7117.7909163347549</v>
      </c>
      <c r="AH314" s="6">
        <f>Cal_Energy!AH313+IFERROR(VLOOKUP(Cal_Energy_Switching!AH$4,Switching!$B$35:$E$44,2,0)/12,0)-IFERROR(VLOOKUP(Cal_Energy_Switching!AH$4,Switching!$B$23:$E$31,2,0)/12,0)</f>
        <v>2101.0521219112979</v>
      </c>
      <c r="AI314" s="6">
        <f>Cal_Energy!AI313+IFERROR(VLOOKUP(Cal_Energy_Switching!AI$4,Switching!$B$35:$E$44,2,0)/12,0)-IFERROR(VLOOKUP(Cal_Energy_Switching!AI$4,Switching!$B$23:$E$31,2,0)/12,0)</f>
        <v>3130.7130508497912</v>
      </c>
      <c r="AJ314" s="6">
        <f>Cal_Energy!AJ313+IFERROR(VLOOKUP(Cal_Energy_Switching!AJ$4,Switching!$B$35:$E$44,2,0)/12,0)-IFERROR(VLOOKUP(Cal_Energy_Switching!AJ$4,Switching!$B$23:$E$31,2,0)/12,0)</f>
        <v>400711.94821903791</v>
      </c>
      <c r="AK314" s="35">
        <f t="shared" si="22"/>
        <v>115005.09049779308</v>
      </c>
      <c r="AL314" s="1">
        <f>Cal_Energy!AL313+IFERROR(VLOOKUP(Cal_Energy_Switching!AL$4,Switching!$B$35:$E$44,2,0)/12,0)-IFERROR(VLOOKUP(Cal_Energy_Switching!AL$4,Switching!$B$23:$E$31,2,0)/12,0)</f>
        <v>32382.640009382063</v>
      </c>
      <c r="AM314" s="1">
        <f>Cal_Energy!AM313+IFERROR(VLOOKUP(Cal_Energy_Switching!AM$4,Switching!$B$35:$E$44,2,0)/12,0)-IFERROR(VLOOKUP(Cal_Energy_Switching!AM$4,Switching!$B$23:$E$31,2,0)/12,0)</f>
        <v>82622.450488411007</v>
      </c>
      <c r="AN314" s="6">
        <f>Cal_Energy!AN313+IFERROR(VLOOKUP(Cal_Energy_Switching!AN$4,Switching!$B$35:$E$44,2,0)/12,0)-IFERROR(VLOOKUP(Cal_Energy_Switching!AN$4,Switching!$B$23:$E$31,2,0)/12,0)</f>
        <v>247.08697759457655</v>
      </c>
      <c r="AO314" s="6">
        <f>Cal_Energy!AO313+IFERROR(VLOOKUP(Cal_Energy_Switching!AO$4,Switching!$B$35:$E$44,2,0)/12,0)-IFERROR(VLOOKUP(Cal_Energy_Switching!AO$4,Switching!$B$23:$E$31,2,0)/12,0)</f>
        <v>238.02935187166662</v>
      </c>
      <c r="AP314" s="6">
        <f>Cal_Energy!AP313+IFERROR(VLOOKUP(Cal_Energy_Switching!AP$4,Switching!$B$35:$E$44,2,0)/12,0)-IFERROR(VLOOKUP(Cal_Energy_Switching!AP$4,Switching!$B$23:$E$31,2,0)/12,0)</f>
        <v>11626.502391488963</v>
      </c>
      <c r="AQ314" s="6">
        <f>Cal_Energy!AQ313+IFERROR(VLOOKUP(Cal_Energy_Switching!AQ$4,Switching!$B$35:$E$44,2,0)/12,0)-IFERROR(VLOOKUP(Cal_Energy_Switching!AQ$4,Switching!$B$23:$E$31,2,0)/12,0)</f>
        <v>78490.746641023696</v>
      </c>
      <c r="AR314" s="6">
        <f>Cal_Energy!AR313+IFERROR(VLOOKUP(Cal_Energy_Switching!AR$4,Switching!$B$35:$E$44,2,0)/12,0)-IFERROR(VLOOKUP(Cal_Energy_Switching!AR$4,Switching!$B$23:$E$31,2,0)/12,0)</f>
        <v>10622.060251695946</v>
      </c>
      <c r="AS314" s="6">
        <f>Cal_Energy!AS313+IFERROR(VLOOKUP(Cal_Energy_Switching!AS$4,Switching!$B$35:$E$44,2,0)/12,0)-IFERROR(VLOOKUP(Cal_Energy_Switching!AS$4,Switching!$B$23:$E$31,2,0)/12,0)</f>
        <v>149473.40305937565</v>
      </c>
      <c r="AT314" s="6">
        <f>Cal_Energy!AT313+IFERROR(VLOOKUP(Cal_Energy_Switching!AT$4,Switching!$B$35:$E$44,2,0)/12,0)-IFERROR(VLOOKUP(Cal_Energy_Switching!AT$4,Switching!$B$23:$E$31,2,0)/12,0)</f>
        <v>26730.473920623885</v>
      </c>
      <c r="AU314" s="6">
        <f>Cal_Energy!AU313+IFERROR(VLOOKUP(Cal_Energy_Switching!AU$4,Switching!$B$35:$E$44,2,0)/12,0)-IFERROR(VLOOKUP(Cal_Energy_Switching!AU$4,Switching!$B$23:$E$31,2,0)/12,0)</f>
        <v>70390.754655392506</v>
      </c>
      <c r="AV314" s="6">
        <f>Cal_Energy!AV313+IFERROR(VLOOKUP(Cal_Energy_Switching!AV$4,Switching!$B$35:$E$44,2,0)/12,0)-IFERROR(VLOOKUP(Cal_Energy_Switching!AV$4,Switching!$B$23:$E$31,2,0)/12,0)</f>
        <v>1181.3628456644699</v>
      </c>
      <c r="AW314" s="6">
        <f>Cal_Energy!AW313+IFERROR(VLOOKUP(Cal_Energy_Switching!AW$4,Switching!$B$35:$E$44,2,0)/12,0)-IFERROR(VLOOKUP(Cal_Energy_Switching!AW$4,Switching!$B$23:$E$31,2,0)/12,0)</f>
        <v>19219.772821585819</v>
      </c>
      <c r="AX314" s="6">
        <f>Cal_Energy!AX313+IFERROR(VLOOKUP(Cal_Energy_Switching!AX$4,Switching!$B$35:$E$44,2,0)/12,0)-IFERROR(VLOOKUP(Cal_Energy_Switching!AX$4,Switching!$B$23:$E$31,2,0)/12,0)</f>
        <v>148968.8407641057</v>
      </c>
      <c r="AY314" s="6">
        <f>Cal_Energy!AY313+IFERROR(VLOOKUP(Cal_Energy_Switching!AY$4,Switching!$B$35:$E$44,2,0)/12,0)-IFERROR(VLOOKUP(Cal_Energy_Switching!AY$4,Switching!$B$23:$E$31,2,0)/12,0)</f>
        <v>23396.165153961148</v>
      </c>
      <c r="AZ314" s="6">
        <f>Cal_Energy!AZ313+IFERROR(VLOOKUP(Cal_Energy_Switching!AZ$4,Switching!$B$35:$E$44,2,0)/12,0)-IFERROR(VLOOKUP(Cal_Energy_Switching!AZ$4,Switching!$B$23:$E$31,2,0)/12,0)</f>
        <v>9371</v>
      </c>
      <c r="BA314" s="6">
        <f>Cal_Energy!BA313+IFERROR(VLOOKUP(Cal_Energy_Switching!BA$4,Switching!$B$35:$E$44,2,0)/12,0)-IFERROR(VLOOKUP(Cal_Energy_Switching!BA$4,Switching!$B$23:$E$31,2,0)/12,0)</f>
        <v>4351.2</v>
      </c>
      <c r="BB314" s="7">
        <f t="shared" si="24"/>
        <v>2860570.9131493056</v>
      </c>
    </row>
    <row r="315" spans="1:54" x14ac:dyDescent="0.25">
      <c r="A315">
        <v>2040</v>
      </c>
      <c r="B315">
        <v>4</v>
      </c>
      <c r="C315" t="s">
        <v>421</v>
      </c>
      <c r="D315" s="6">
        <f>Cal_Energy!D314+IFERROR(VLOOKUP(Cal_Energy_Switching!D$4,Switching!$B$35:$E$44,2,0)/12,0)-IFERROR(VLOOKUP(Cal_Energy_Switching!D$4,Switching!$B$23:$E$31,2,0)/12,0)</f>
        <v>452818.68661567569</v>
      </c>
      <c r="E315" s="35">
        <f t="shared" si="23"/>
        <v>171354.52036272339</v>
      </c>
      <c r="F315" s="1">
        <f>Cal_Energy!F314+IFERROR(VLOOKUP(Cal_Energy_Switching!F$4,Switching!$B$35:$E$44,2,0)/12,0)-IFERROR(VLOOKUP(Cal_Energy_Switching!F$4,Switching!$B$23:$E$31,2,0)/12,0)</f>
        <v>69492.176095089366</v>
      </c>
      <c r="G315" s="1">
        <f>Cal_Energy!G314+IFERROR(VLOOKUP(Cal_Energy_Switching!G$4,Switching!$B$35:$E$44,2,0)/12,0)-IFERROR(VLOOKUP(Cal_Energy_Switching!G$4,Switching!$B$23:$E$31,2,0)/12,0)</f>
        <v>101862.34426763402</v>
      </c>
      <c r="H315" s="35">
        <f t="shared" si="20"/>
        <v>13056.883804329376</v>
      </c>
      <c r="I315" s="1">
        <f>Cal_Energy!I314+IFERROR(VLOOKUP(Cal_Energy_Switching!I$4,Switching!$B$35:$E$44,2,0)/12,0)-IFERROR(VLOOKUP(Cal_Energy_Switching!I$4,Switching!$B$23:$E$31,2,0)/12,0)</f>
        <v>668.40072890487727</v>
      </c>
      <c r="J315" s="1">
        <f>Cal_Energy!J314+IFERROR(VLOOKUP(Cal_Energy_Switching!J$4,Switching!$B$35:$E$44,2,0)/12,0)-IFERROR(VLOOKUP(Cal_Energy_Switching!J$4,Switching!$B$23:$E$31,2,0)/12,0)</f>
        <v>12388.483075424499</v>
      </c>
      <c r="K315" s="6">
        <f>Cal_Energy!K314+IFERROR(VLOOKUP(Cal_Energy_Switching!K$4,Switching!$B$35:$E$44,2,0)/12,0)-IFERROR(VLOOKUP(Cal_Energy_Switching!K$4,Switching!$B$23:$E$31,2,0)/12,0)</f>
        <v>249213.95522923346</v>
      </c>
      <c r="L315" s="6">
        <f>Cal_Energy!L314+IFERROR(VLOOKUP(Cal_Energy_Switching!L$4,Switching!$B$35:$E$44,2,0)/12,0)-IFERROR(VLOOKUP(Cal_Energy_Switching!L$4,Switching!$B$23:$E$31,2,0)/12,0)</f>
        <v>19499.676671499063</v>
      </c>
      <c r="M315" s="6">
        <f>Cal_Energy!M314+IFERROR(VLOOKUP(Cal_Energy_Switching!M$4,Switching!$B$35:$E$44,2,0)/12,0)-IFERROR(VLOOKUP(Cal_Energy_Switching!M$4,Switching!$B$23:$E$31,2,0)/12,0)</f>
        <v>161111.65499607983</v>
      </c>
      <c r="N315" s="6">
        <f>Cal_Energy!N314+IFERROR(VLOOKUP(Cal_Energy_Switching!N$4,Switching!$B$35:$E$44,2,0)/12,0)-IFERROR(VLOOKUP(Cal_Energy_Switching!N$4,Switching!$B$23:$E$31,2,0)/12,0)</f>
        <v>104408.65768961859</v>
      </c>
      <c r="O315" s="6">
        <f>Cal_Energy!O314+IFERROR(VLOOKUP(Cal_Energy_Switching!O$4,Switching!$B$35:$E$44,2,0)/12,0)-IFERROR(VLOOKUP(Cal_Energy_Switching!O$4,Switching!$B$23:$E$31,2,0)/12,0)</f>
        <v>128148.91168083774</v>
      </c>
      <c r="P315" s="6">
        <f>Cal_Energy!P314+IFERROR(VLOOKUP(Cal_Energy_Switching!P$4,Switching!$B$35:$E$44,2,0)/12,0)-IFERROR(VLOOKUP(Cal_Energy_Switching!P$4,Switching!$B$23:$E$31,2,0)/12,0)</f>
        <v>0</v>
      </c>
      <c r="Q315" s="6">
        <f>Cal_Energy!Q314+IFERROR(VLOOKUP(Cal_Energy_Switching!Q$4,Switching!$B$35:$E$44,2,0)/12,0)-IFERROR(VLOOKUP(Cal_Energy_Switching!Q$4,Switching!$B$23:$E$31,2,0)/12,0)</f>
        <v>20494.56749163827</v>
      </c>
      <c r="R315" s="6">
        <f>Cal_Energy!R314+IFERROR(VLOOKUP(Cal_Energy_Switching!R$4,Switching!$B$35:$E$44,2,0)/12,0)-IFERROR(VLOOKUP(Cal_Energy_Switching!R$4,Switching!$B$23:$E$31,2,0)/12,0)</f>
        <v>17058.13706139637</v>
      </c>
      <c r="S315" s="6">
        <f>Cal_Energy!S314+IFERROR(VLOOKUP(Cal_Energy_Switching!S$4,Switching!$B$35:$E$44,2,0)/12,0)-IFERROR(VLOOKUP(Cal_Energy_Switching!S$4,Switching!$B$23:$E$31,2,0)/12,0)</f>
        <v>114879.57516596597</v>
      </c>
      <c r="T315" s="6">
        <f>Cal_Energy!T314+IFERROR(VLOOKUP(Cal_Energy_Switching!T$4,Switching!$B$35:$E$44,2,0)/12,0)-IFERROR(VLOOKUP(Cal_Energy_Switching!T$4,Switching!$B$23:$E$31,2,0)/12,0)</f>
        <v>11.251207228030509</v>
      </c>
      <c r="U315" s="6">
        <f>Cal_Energy!U314+IFERROR(VLOOKUP(Cal_Energy_Switching!U$4,Switching!$B$35:$E$44,2,0)/12,0)-IFERROR(VLOOKUP(Cal_Energy_Switching!U$4,Switching!$B$23:$E$31,2,0)/12,0)</f>
        <v>91.076370089949648</v>
      </c>
      <c r="V315" s="6">
        <f>Cal_Energy!V314+IFERROR(VLOOKUP(Cal_Energy_Switching!V$4,Switching!$B$35:$E$44,2,0)/12,0)-IFERROR(VLOOKUP(Cal_Energy_Switching!V$4,Switching!$B$23:$E$31,2,0)/12,0)</f>
        <v>47968.040843209907</v>
      </c>
      <c r="W315" s="6">
        <f>Cal_Energy!W314+IFERROR(VLOOKUP(Cal_Energy_Switching!W$4,Switching!$B$35:$E$44,2,0)/12,0)-IFERROR(VLOOKUP(Cal_Energy_Switching!W$4,Switching!$B$23:$E$31,2,0)/12,0)</f>
        <v>8911.4214669195062</v>
      </c>
      <c r="X315" s="6">
        <f>Cal_Energy!X314+IFERROR(VLOOKUP(Cal_Energy_Switching!X$4,Switching!$B$35:$E$44,2,0)/12,0)-IFERROR(VLOOKUP(Cal_Energy_Switching!X$4,Switching!$B$23:$E$31,2,0)/12,0)</f>
        <v>20670.879781786607</v>
      </c>
      <c r="Y315" s="35">
        <f t="shared" si="21"/>
        <v>7838.5633135875159</v>
      </c>
      <c r="Z315" s="1">
        <f>Cal_Energy!Z314+IFERROR(VLOOKUP(Cal_Energy_Switching!Z$4,Switching!$B$35:$E$44,2,0)/12,0)-IFERROR(VLOOKUP(Cal_Energy_Switching!Z$4,Switching!$B$23:$E$31,2,0)/12,0)</f>
        <v>4071.9718062118914</v>
      </c>
      <c r="AA315" s="1">
        <f>Cal_Energy!AA314+IFERROR(VLOOKUP(Cal_Energy_Switching!AA$4,Switching!$B$35:$E$44,2,0)/12,0)-IFERROR(VLOOKUP(Cal_Energy_Switching!AA$4,Switching!$B$23:$E$31,2,0)/12,0)</f>
        <v>3766.591507375625</v>
      </c>
      <c r="AB315" s="6">
        <f>Cal_Energy!AB314+IFERROR(VLOOKUP(Cal_Energy_Switching!AB$4,Switching!$B$35:$E$44,2,0)/12,0)-IFERROR(VLOOKUP(Cal_Energy_Switching!AB$4,Switching!$B$23:$E$31,2,0)/12,0)</f>
        <v>48.44671174011043</v>
      </c>
      <c r="AC315" s="6">
        <f>Cal_Energy!AC314+IFERROR(VLOOKUP(Cal_Energy_Switching!AC$4,Switching!$B$35:$E$44,2,0)/12,0)-IFERROR(VLOOKUP(Cal_Energy_Switching!AC$4,Switching!$B$23:$E$31,2,0)/12,0)</f>
        <v>1411.7367960047254</v>
      </c>
      <c r="AD315" s="6">
        <f>Cal_Energy!AD314+IFERROR(VLOOKUP(Cal_Energy_Switching!AD$4,Switching!$B$35:$E$44,2,0)/12,0)-IFERROR(VLOOKUP(Cal_Energy_Switching!AD$4,Switching!$B$23:$E$31,2,0)/12,0)</f>
        <v>492.6951767326097</v>
      </c>
      <c r="AE315" s="6">
        <f>Cal_Energy!AE314+IFERROR(VLOOKUP(Cal_Energy_Switching!AE$4,Switching!$B$35:$E$44,2,0)/12,0)-IFERROR(VLOOKUP(Cal_Energy_Switching!AE$4,Switching!$B$23:$E$31,2,0)/12,0)</f>
        <v>3636.5197143579189</v>
      </c>
      <c r="AF315" s="6">
        <f>Cal_Energy!AF314+IFERROR(VLOOKUP(Cal_Energy_Switching!AF$4,Switching!$B$35:$E$44,2,0)/12,0)-IFERROR(VLOOKUP(Cal_Energy_Switching!AF$4,Switching!$B$23:$E$31,2,0)/12,0)</f>
        <v>8745.4238474536214</v>
      </c>
      <c r="AG315" s="6">
        <f>Cal_Energy!AG314+IFERROR(VLOOKUP(Cal_Energy_Switching!AG$4,Switching!$B$35:$E$44,2,0)/12,0)-IFERROR(VLOOKUP(Cal_Energy_Switching!AG$4,Switching!$B$23:$E$31,2,0)/12,0)</f>
        <v>6135.9817824455558</v>
      </c>
      <c r="AH315" s="6">
        <f>Cal_Energy!AH314+IFERROR(VLOOKUP(Cal_Energy_Switching!AH$4,Switching!$B$35:$E$44,2,0)/12,0)-IFERROR(VLOOKUP(Cal_Energy_Switching!AH$4,Switching!$B$23:$E$31,2,0)/12,0)</f>
        <v>1811.2385844925789</v>
      </c>
      <c r="AI315" s="6">
        <f>Cal_Energy!AI314+IFERROR(VLOOKUP(Cal_Energy_Switching!AI$4,Switching!$B$35:$E$44,2,0)/12,0)-IFERROR(VLOOKUP(Cal_Energy_Switching!AI$4,Switching!$B$23:$E$31,2,0)/12,0)</f>
        <v>2915.1412824845388</v>
      </c>
      <c r="AJ315" s="6">
        <f>Cal_Energy!AJ314+IFERROR(VLOOKUP(Cal_Energy_Switching!AJ$4,Switching!$B$35:$E$44,2,0)/12,0)-IFERROR(VLOOKUP(Cal_Energy_Switching!AJ$4,Switching!$B$23:$E$31,2,0)/12,0)</f>
        <v>332670.18273495242</v>
      </c>
      <c r="AK315" s="35">
        <f t="shared" si="22"/>
        <v>110003.59133590717</v>
      </c>
      <c r="AL315" s="1">
        <f>Cal_Energy!AL314+IFERROR(VLOOKUP(Cal_Energy_Switching!AL$4,Switching!$B$35:$E$44,2,0)/12,0)-IFERROR(VLOOKUP(Cal_Energy_Switching!AL$4,Switching!$B$23:$E$31,2,0)/12,0)</f>
        <v>30982.22024405401</v>
      </c>
      <c r="AM315" s="1">
        <f>Cal_Energy!AM314+IFERROR(VLOOKUP(Cal_Energy_Switching!AM$4,Switching!$B$35:$E$44,2,0)/12,0)-IFERROR(VLOOKUP(Cal_Energy_Switching!AM$4,Switching!$B$23:$E$31,2,0)/12,0)</f>
        <v>79021.371091853158</v>
      </c>
      <c r="AN315" s="6">
        <f>Cal_Energy!AN314+IFERROR(VLOOKUP(Cal_Energy_Switching!AN$4,Switching!$B$35:$E$44,2,0)/12,0)-IFERROR(VLOOKUP(Cal_Energy_Switching!AN$4,Switching!$B$23:$E$31,2,0)/12,0)</f>
        <v>275.7966918265754</v>
      </c>
      <c r="AO315" s="6">
        <f>Cal_Energy!AO314+IFERROR(VLOOKUP(Cal_Energy_Switching!AO$4,Switching!$B$35:$E$44,2,0)/12,0)-IFERROR(VLOOKUP(Cal_Energy_Switching!AO$4,Switching!$B$23:$E$31,2,0)/12,0)</f>
        <v>244.78186771854291</v>
      </c>
      <c r="AP315" s="6">
        <f>Cal_Energy!AP314+IFERROR(VLOOKUP(Cal_Energy_Switching!AP$4,Switching!$B$35:$E$44,2,0)/12,0)-IFERROR(VLOOKUP(Cal_Energy_Switching!AP$4,Switching!$B$23:$E$31,2,0)/12,0)</f>
        <v>7663.4608140825212</v>
      </c>
      <c r="AQ315" s="6">
        <f>Cal_Energy!AQ314+IFERROR(VLOOKUP(Cal_Energy_Switching!AQ$4,Switching!$B$35:$E$44,2,0)/12,0)-IFERROR(VLOOKUP(Cal_Energy_Switching!AQ$4,Switching!$B$23:$E$31,2,0)/12,0)</f>
        <v>89786.08837370621</v>
      </c>
      <c r="AR315" s="6">
        <f>Cal_Energy!AR314+IFERROR(VLOOKUP(Cal_Energy_Switching!AR$4,Switching!$B$35:$E$44,2,0)/12,0)-IFERROR(VLOOKUP(Cal_Energy_Switching!AR$4,Switching!$B$23:$E$31,2,0)/12,0)</f>
        <v>11173.561589387102</v>
      </c>
      <c r="AS315" s="6">
        <f>Cal_Energy!AS314+IFERROR(VLOOKUP(Cal_Energy_Switching!AS$4,Switching!$B$35:$E$44,2,0)/12,0)-IFERROR(VLOOKUP(Cal_Energy_Switching!AS$4,Switching!$B$23:$E$31,2,0)/12,0)</f>
        <v>147864.14390675316</v>
      </c>
      <c r="AT315" s="6">
        <f>Cal_Energy!AT314+IFERROR(VLOOKUP(Cal_Energy_Switching!AT$4,Switching!$B$35:$E$44,2,0)/12,0)-IFERROR(VLOOKUP(Cal_Energy_Switching!AT$4,Switching!$B$23:$E$31,2,0)/12,0)</f>
        <v>28017.310375236582</v>
      </c>
      <c r="AU315" s="6">
        <f>Cal_Energy!AU314+IFERROR(VLOOKUP(Cal_Energy_Switching!AU$4,Switching!$B$35:$E$44,2,0)/12,0)-IFERROR(VLOOKUP(Cal_Energy_Switching!AU$4,Switching!$B$23:$E$31,2,0)/12,0)</f>
        <v>69633.456230628974</v>
      </c>
      <c r="AV315" s="6">
        <f>Cal_Energy!AV314+IFERROR(VLOOKUP(Cal_Energy_Switching!AV$4,Switching!$B$35:$E$44,2,0)/12,0)-IFERROR(VLOOKUP(Cal_Energy_Switching!AV$4,Switching!$B$23:$E$31,2,0)/12,0)</f>
        <v>1194.4546148840111</v>
      </c>
      <c r="AW315" s="6">
        <f>Cal_Energy!AW314+IFERROR(VLOOKUP(Cal_Energy_Switching!AW$4,Switching!$B$35:$E$44,2,0)/12,0)-IFERROR(VLOOKUP(Cal_Energy_Switching!AW$4,Switching!$B$23:$E$31,2,0)/12,0)</f>
        <v>19192.880502104319</v>
      </c>
      <c r="AX315" s="6">
        <f>Cal_Energy!AX314+IFERROR(VLOOKUP(Cal_Energy_Switching!AX$4,Switching!$B$35:$E$44,2,0)/12,0)-IFERROR(VLOOKUP(Cal_Energy_Switching!AX$4,Switching!$B$23:$E$31,2,0)/12,0)</f>
        <v>150619.70162480031</v>
      </c>
      <c r="AY315" s="6">
        <f>Cal_Energy!AY314+IFERROR(VLOOKUP(Cal_Energy_Switching!AY$4,Switching!$B$35:$E$44,2,0)/12,0)-IFERROR(VLOOKUP(Cal_Energy_Switching!AY$4,Switching!$B$23:$E$31,2,0)/12,0)</f>
        <v>23367.87329622138</v>
      </c>
      <c r="AZ315" s="6">
        <f>Cal_Energy!AZ314+IFERROR(VLOOKUP(Cal_Energy_Switching!AZ$4,Switching!$B$35:$E$44,2,0)/12,0)-IFERROR(VLOOKUP(Cal_Energy_Switching!AZ$4,Switching!$B$23:$E$31,2,0)/12,0)</f>
        <v>7236.5</v>
      </c>
      <c r="BA315" s="6">
        <f>Cal_Energy!BA314+IFERROR(VLOOKUP(Cal_Energy_Switching!BA$4,Switching!$B$35:$E$44,2,0)/12,0)-IFERROR(VLOOKUP(Cal_Energy_Switching!BA$4,Switching!$B$23:$E$31,2,0)/12,0)</f>
        <v>4414.32</v>
      </c>
      <c r="BB315" s="7">
        <f t="shared" si="24"/>
        <v>2566091.747605741</v>
      </c>
    </row>
    <row r="316" spans="1:54" x14ac:dyDescent="0.25">
      <c r="A316">
        <v>2040</v>
      </c>
      <c r="B316">
        <v>5</v>
      </c>
      <c r="C316" t="s">
        <v>422</v>
      </c>
      <c r="D316" s="6">
        <f>Cal_Energy!D315+IFERROR(VLOOKUP(Cal_Energy_Switching!D$4,Switching!$B$35:$E$44,2,0)/12,0)-IFERROR(VLOOKUP(Cal_Energy_Switching!D$4,Switching!$B$23:$E$31,2,0)/12,0)</f>
        <v>423933.72576835286</v>
      </c>
      <c r="E316" s="35">
        <f t="shared" si="23"/>
        <v>187210.44478458803</v>
      </c>
      <c r="F316" s="1">
        <f>Cal_Energy!F315+IFERROR(VLOOKUP(Cal_Energy_Switching!F$4,Switching!$B$35:$E$44,2,0)/12,0)-IFERROR(VLOOKUP(Cal_Energy_Switching!F$4,Switching!$B$23:$E$31,2,0)/12,0)</f>
        <v>75834.545863835228</v>
      </c>
      <c r="G316" s="1">
        <f>Cal_Energy!G315+IFERROR(VLOOKUP(Cal_Energy_Switching!G$4,Switching!$B$35:$E$44,2,0)/12,0)-IFERROR(VLOOKUP(Cal_Energy_Switching!G$4,Switching!$B$23:$E$31,2,0)/12,0)</f>
        <v>111375.89892075281</v>
      </c>
      <c r="H316" s="35">
        <f t="shared" si="20"/>
        <v>14745.742873077239</v>
      </c>
      <c r="I316" s="1">
        <f>Cal_Energy!I315+IFERROR(VLOOKUP(Cal_Energy_Switching!I$4,Switching!$B$35:$E$44,2,0)/12,0)-IFERROR(VLOOKUP(Cal_Energy_Switching!I$4,Switching!$B$23:$E$31,2,0)/12,0)</f>
        <v>754.85586241800445</v>
      </c>
      <c r="J316" s="1">
        <f>Cal_Energy!J315+IFERROR(VLOOKUP(Cal_Energy_Switching!J$4,Switching!$B$35:$E$44,2,0)/12,0)-IFERROR(VLOOKUP(Cal_Energy_Switching!J$4,Switching!$B$23:$E$31,2,0)/12,0)</f>
        <v>13990.887010659235</v>
      </c>
      <c r="K316" s="6">
        <f>Cal_Energy!K315+IFERROR(VLOOKUP(Cal_Energy_Switching!K$4,Switching!$B$35:$E$44,2,0)/12,0)-IFERROR(VLOOKUP(Cal_Energy_Switching!K$4,Switching!$B$23:$E$31,2,0)/12,0)</f>
        <v>289584.92123193201</v>
      </c>
      <c r="L316" s="6">
        <f>Cal_Energy!L315+IFERROR(VLOOKUP(Cal_Energy_Switching!L$4,Switching!$B$35:$E$44,2,0)/12,0)-IFERROR(VLOOKUP(Cal_Energy_Switching!L$4,Switching!$B$23:$E$31,2,0)/12,0)</f>
        <v>23706.178926309301</v>
      </c>
      <c r="M316" s="6">
        <f>Cal_Energy!M315+IFERROR(VLOOKUP(Cal_Energy_Switching!M$4,Switching!$B$35:$E$44,2,0)/12,0)-IFERROR(VLOOKUP(Cal_Energy_Switching!M$4,Switching!$B$23:$E$31,2,0)/12,0)</f>
        <v>186680.59621415398</v>
      </c>
      <c r="N316" s="6">
        <f>Cal_Energy!N315+IFERROR(VLOOKUP(Cal_Energy_Switching!N$4,Switching!$B$35:$E$44,2,0)/12,0)-IFERROR(VLOOKUP(Cal_Energy_Switching!N$4,Switching!$B$23:$E$31,2,0)/12,0)</f>
        <v>120274.4629801159</v>
      </c>
      <c r="O316" s="6">
        <f>Cal_Energy!O315+IFERROR(VLOOKUP(Cal_Energy_Switching!O$4,Switching!$B$35:$E$44,2,0)/12,0)-IFERROR(VLOOKUP(Cal_Energy_Switching!O$4,Switching!$B$23:$E$31,2,0)/12,0)</f>
        <v>145195.01567849939</v>
      </c>
      <c r="P316" s="6">
        <f>Cal_Energy!P315+IFERROR(VLOOKUP(Cal_Energy_Switching!P$4,Switching!$B$35:$E$44,2,0)/12,0)-IFERROR(VLOOKUP(Cal_Energy_Switching!P$4,Switching!$B$23:$E$31,2,0)/12,0)</f>
        <v>0</v>
      </c>
      <c r="Q316" s="6">
        <f>Cal_Energy!Q315+IFERROR(VLOOKUP(Cal_Energy_Switching!Q$4,Switching!$B$35:$E$44,2,0)/12,0)-IFERROR(VLOOKUP(Cal_Energy_Switching!Q$4,Switching!$B$23:$E$31,2,0)/12,0)</f>
        <v>23435.706122598116</v>
      </c>
      <c r="R316" s="6">
        <f>Cal_Energy!R315+IFERROR(VLOOKUP(Cal_Energy_Switching!R$4,Switching!$B$35:$E$44,2,0)/12,0)-IFERROR(VLOOKUP(Cal_Energy_Switching!R$4,Switching!$B$23:$E$31,2,0)/12,0)</f>
        <v>20011.268615489713</v>
      </c>
      <c r="S316" s="6">
        <f>Cal_Energy!S315+IFERROR(VLOOKUP(Cal_Energy_Switching!S$4,Switching!$B$35:$E$44,2,0)/12,0)-IFERROR(VLOOKUP(Cal_Energy_Switching!S$4,Switching!$B$23:$E$31,2,0)/12,0)</f>
        <v>131032.19348358634</v>
      </c>
      <c r="T316" s="6">
        <f>Cal_Energy!T315+IFERROR(VLOOKUP(Cal_Energy_Switching!T$4,Switching!$B$35:$E$44,2,0)/12,0)-IFERROR(VLOOKUP(Cal_Energy_Switching!T$4,Switching!$B$23:$E$31,2,0)/12,0)</f>
        <v>12.743060473091399</v>
      </c>
      <c r="U316" s="6">
        <f>Cal_Energy!U315+IFERROR(VLOOKUP(Cal_Energy_Switching!U$4,Switching!$B$35:$E$44,2,0)/12,0)-IFERROR(VLOOKUP(Cal_Energy_Switching!U$4,Switching!$B$23:$E$31,2,0)/12,0)</f>
        <v>103.69321414287192</v>
      </c>
      <c r="V316" s="6">
        <f>Cal_Energy!V315+IFERROR(VLOOKUP(Cal_Energy_Switching!V$4,Switching!$B$35:$E$44,2,0)/12,0)-IFERROR(VLOOKUP(Cal_Energy_Switching!V$4,Switching!$B$23:$E$31,2,0)/12,0)</f>
        <v>48437.686864592841</v>
      </c>
      <c r="W316" s="6">
        <f>Cal_Energy!W315+IFERROR(VLOOKUP(Cal_Energy_Switching!W$4,Switching!$B$35:$E$44,2,0)/12,0)-IFERROR(VLOOKUP(Cal_Energy_Switching!W$4,Switching!$B$23:$E$31,2,0)/12,0)</f>
        <v>9359.5803109736244</v>
      </c>
      <c r="X316" s="6">
        <f>Cal_Energy!X315+IFERROR(VLOOKUP(Cal_Energy_Switching!X$4,Switching!$B$35:$E$44,2,0)/12,0)-IFERROR(VLOOKUP(Cal_Energy_Switching!X$4,Switching!$B$23:$E$31,2,0)/12,0)</f>
        <v>23941.731294403362</v>
      </c>
      <c r="Y316" s="35">
        <f t="shared" si="21"/>
        <v>7631.2528476267798</v>
      </c>
      <c r="Z316" s="1">
        <f>Cal_Energy!Z315+IFERROR(VLOOKUP(Cal_Energy_Switching!Z$4,Switching!$B$35:$E$44,2,0)/12,0)-IFERROR(VLOOKUP(Cal_Energy_Switching!Z$4,Switching!$B$23:$E$31,2,0)/12,0)</f>
        <v>3964.278299282952</v>
      </c>
      <c r="AA316" s="1">
        <f>Cal_Energy!AA315+IFERROR(VLOOKUP(Cal_Energy_Switching!AA$4,Switching!$B$35:$E$44,2,0)/12,0)-IFERROR(VLOOKUP(Cal_Energy_Switching!AA$4,Switching!$B$23:$E$31,2,0)/12,0)</f>
        <v>3666.9745483438282</v>
      </c>
      <c r="AB316" s="6">
        <f>Cal_Energy!AB315+IFERROR(VLOOKUP(Cal_Energy_Switching!AB$4,Switching!$B$35:$E$44,2,0)/12,0)-IFERROR(VLOOKUP(Cal_Energy_Switching!AB$4,Switching!$B$23:$E$31,2,0)/12,0)</f>
        <v>55.855669403919968</v>
      </c>
      <c r="AC316" s="6">
        <f>Cal_Energy!AC315+IFERROR(VLOOKUP(Cal_Energy_Switching!AC$4,Switching!$B$35:$E$44,2,0)/12,0)-IFERROR(VLOOKUP(Cal_Energy_Switching!AC$4,Switching!$B$23:$E$31,2,0)/12,0)</f>
        <v>1335.9430080350942</v>
      </c>
      <c r="AD316" s="6">
        <f>Cal_Energy!AD315+IFERROR(VLOOKUP(Cal_Energy_Switching!AD$4,Switching!$B$35:$E$44,2,0)/12,0)-IFERROR(VLOOKUP(Cal_Energy_Switching!AD$4,Switching!$B$23:$E$31,2,0)/12,0)</f>
        <v>513.98985206806367</v>
      </c>
      <c r="AE316" s="6">
        <f>Cal_Energy!AE315+IFERROR(VLOOKUP(Cal_Energy_Switching!AE$4,Switching!$B$35:$E$44,2,0)/12,0)-IFERROR(VLOOKUP(Cal_Energy_Switching!AE$4,Switching!$B$23:$E$31,2,0)/12,0)</f>
        <v>3822.1398481731603</v>
      </c>
      <c r="AF316" s="6">
        <f>Cal_Energy!AF315+IFERROR(VLOOKUP(Cal_Energy_Switching!AF$4,Switching!$B$35:$E$44,2,0)/12,0)-IFERROR(VLOOKUP(Cal_Energy_Switching!AF$4,Switching!$B$23:$E$31,2,0)/12,0)</f>
        <v>9710.9614648979041</v>
      </c>
      <c r="AG316" s="6">
        <f>Cal_Energy!AG315+IFERROR(VLOOKUP(Cal_Energy_Switching!AG$4,Switching!$B$35:$E$44,2,0)/12,0)-IFERROR(VLOOKUP(Cal_Energy_Switching!AG$4,Switching!$B$23:$E$31,2,0)/12,0)</f>
        <v>6449.1828232782245</v>
      </c>
      <c r="AH316" s="6">
        <f>Cal_Energy!AH315+IFERROR(VLOOKUP(Cal_Energy_Switching!AH$4,Switching!$B$35:$E$44,2,0)/12,0)-IFERROR(VLOOKUP(Cal_Energy_Switching!AH$4,Switching!$B$23:$E$31,2,0)/12,0)</f>
        <v>1903.6902621494951</v>
      </c>
      <c r="AI316" s="6">
        <f>Cal_Energy!AI315+IFERROR(VLOOKUP(Cal_Energy_Switching!AI$4,Switching!$B$35:$E$44,2,0)/12,0)-IFERROR(VLOOKUP(Cal_Energy_Switching!AI$4,Switching!$B$23:$E$31,2,0)/12,0)</f>
        <v>3236.9871549659651</v>
      </c>
      <c r="AJ316" s="6">
        <f>Cal_Energy!AJ315+IFERROR(VLOOKUP(Cal_Energy_Switching!AJ$4,Switching!$B$35:$E$44,2,0)/12,0)-IFERROR(VLOOKUP(Cal_Energy_Switching!AJ$4,Switching!$B$23:$E$31,2,0)/12,0)</f>
        <v>392964.92976824887</v>
      </c>
      <c r="AK316" s="35">
        <f t="shared" si="22"/>
        <v>122875.61345849108</v>
      </c>
      <c r="AL316" s="1">
        <f>Cal_Energy!AL315+IFERROR(VLOOKUP(Cal_Energy_Switching!AL$4,Switching!$B$35:$E$44,2,0)/12,0)-IFERROR(VLOOKUP(Cal_Energy_Switching!AL$4,Switching!$B$23:$E$31,2,0)/12,0)</f>
        <v>34586.386438377507</v>
      </c>
      <c r="AM316" s="1">
        <f>Cal_Energy!AM315+IFERROR(VLOOKUP(Cal_Energy_Switching!AM$4,Switching!$B$35:$E$44,2,0)/12,0)-IFERROR(VLOOKUP(Cal_Energy_Switching!AM$4,Switching!$B$23:$E$31,2,0)/12,0)</f>
        <v>88289.227020113569</v>
      </c>
      <c r="AN316" s="6">
        <f>Cal_Energy!AN315+IFERROR(VLOOKUP(Cal_Energy_Switching!AN$4,Switching!$B$35:$E$44,2,0)/12,0)-IFERROR(VLOOKUP(Cal_Energy_Switching!AN$4,Switching!$B$23:$E$31,2,0)/12,0)</f>
        <v>306.44717088674918</v>
      </c>
      <c r="AO316" s="6">
        <f>Cal_Energy!AO315+IFERROR(VLOOKUP(Cal_Energy_Switching!AO$4,Switching!$B$35:$E$44,2,0)/12,0)-IFERROR(VLOOKUP(Cal_Energy_Switching!AO$4,Switching!$B$23:$E$31,2,0)/12,0)</f>
        <v>273.80342929371255</v>
      </c>
      <c r="AP316" s="6">
        <f>Cal_Energy!AP315+IFERROR(VLOOKUP(Cal_Energy_Switching!AP$4,Switching!$B$35:$E$44,2,0)/12,0)-IFERROR(VLOOKUP(Cal_Energy_Switching!AP$4,Switching!$B$23:$E$31,2,0)/12,0)</f>
        <v>8276.0043329663313</v>
      </c>
      <c r="AQ316" s="6">
        <f>Cal_Energy!AQ315+IFERROR(VLOOKUP(Cal_Energy_Switching!AQ$4,Switching!$B$35:$E$44,2,0)/12,0)-IFERROR(VLOOKUP(Cal_Energy_Switching!AQ$4,Switching!$B$23:$E$31,2,0)/12,0)</f>
        <v>100647.90976686435</v>
      </c>
      <c r="AR316" s="6">
        <f>Cal_Energy!AR315+IFERROR(VLOOKUP(Cal_Energy_Switching!AR$4,Switching!$B$35:$E$44,2,0)/12,0)-IFERROR(VLOOKUP(Cal_Energy_Switching!AR$4,Switching!$B$23:$E$31,2,0)/12,0)</f>
        <v>12845.747398943151</v>
      </c>
      <c r="AS316" s="6">
        <f>Cal_Energy!AS315+IFERROR(VLOOKUP(Cal_Energy_Switching!AS$4,Switching!$B$35:$E$44,2,0)/12,0)-IFERROR(VLOOKUP(Cal_Energy_Switching!AS$4,Switching!$B$23:$E$31,2,0)/12,0)</f>
        <v>173916.42499402637</v>
      </c>
      <c r="AT316" s="6">
        <f>Cal_Energy!AT315+IFERROR(VLOOKUP(Cal_Energy_Switching!AT$4,Switching!$B$35:$E$44,2,0)/12,0)-IFERROR(VLOOKUP(Cal_Energy_Switching!AT$4,Switching!$B$23:$E$31,2,0)/12,0)</f>
        <v>31919.077264200689</v>
      </c>
      <c r="AU316" s="6">
        <f>Cal_Energy!AU315+IFERROR(VLOOKUP(Cal_Energy_Switching!AU$4,Switching!$B$35:$E$44,2,0)/12,0)-IFERROR(VLOOKUP(Cal_Energy_Switching!AU$4,Switching!$B$23:$E$31,2,0)/12,0)</f>
        <v>81893.353212875256</v>
      </c>
      <c r="AV316" s="6">
        <f>Cal_Energy!AV315+IFERROR(VLOOKUP(Cal_Energy_Switching!AV$4,Switching!$B$35:$E$44,2,0)/12,0)-IFERROR(VLOOKUP(Cal_Energy_Switching!AV$4,Switching!$B$23:$E$31,2,0)/12,0)</f>
        <v>1386.7566081040388</v>
      </c>
      <c r="AW316" s="6">
        <f>Cal_Energy!AW315+IFERROR(VLOOKUP(Cal_Energy_Switching!AW$4,Switching!$B$35:$E$44,2,0)/12,0)-IFERROR(VLOOKUP(Cal_Energy_Switching!AW$4,Switching!$B$23:$E$31,2,0)/12,0)</f>
        <v>22535.775351063094</v>
      </c>
      <c r="AX316" s="6">
        <f>Cal_Energy!AX315+IFERROR(VLOOKUP(Cal_Energy_Switching!AX$4,Switching!$B$35:$E$44,2,0)/12,0)-IFERROR(VLOOKUP(Cal_Energy_Switching!AX$4,Switching!$B$23:$E$31,2,0)/12,0)</f>
        <v>174868.81789906541</v>
      </c>
      <c r="AY316" s="6">
        <f>Cal_Energy!AY315+IFERROR(VLOOKUP(Cal_Energy_Switching!AY$4,Switching!$B$35:$E$44,2,0)/12,0)-IFERROR(VLOOKUP(Cal_Energy_Switching!AY$4,Switching!$B$23:$E$31,2,0)/12,0)</f>
        <v>26884.740094224493</v>
      </c>
      <c r="AZ316" s="6">
        <f>Cal_Energy!AZ315+IFERROR(VLOOKUP(Cal_Energy_Switching!AZ$4,Switching!$B$35:$E$44,2,0)/12,0)-IFERROR(VLOOKUP(Cal_Energy_Switching!AZ$4,Switching!$B$23:$E$31,2,0)/12,0)</f>
        <v>8289</v>
      </c>
      <c r="BA316" s="6">
        <f>Cal_Energy!BA315+IFERROR(VLOOKUP(Cal_Energy_Switching!BA$4,Switching!$B$35:$E$44,2,0)/12,0)-IFERROR(VLOOKUP(Cal_Energy_Switching!BA$4,Switching!$B$23:$E$31,2,0)/12,0)</f>
        <v>4343.3999999999996</v>
      </c>
      <c r="BB316" s="7">
        <f t="shared" si="24"/>
        <v>2846553.4951031413</v>
      </c>
    </row>
    <row r="317" spans="1:54" x14ac:dyDescent="0.25">
      <c r="A317">
        <v>2040</v>
      </c>
      <c r="B317">
        <v>6</v>
      </c>
      <c r="C317" t="s">
        <v>423</v>
      </c>
      <c r="D317" s="6">
        <f>Cal_Energy!D316+IFERROR(VLOOKUP(Cal_Energy_Switching!D$4,Switching!$B$35:$E$44,2,0)/12,0)-IFERROR(VLOOKUP(Cal_Energy_Switching!D$4,Switching!$B$23:$E$31,2,0)/12,0)</f>
        <v>534141.00441225118</v>
      </c>
      <c r="E317" s="35">
        <f t="shared" si="23"/>
        <v>213938.70578248863</v>
      </c>
      <c r="F317" s="1">
        <f>Cal_Energy!F316+IFERROR(VLOOKUP(Cal_Energy_Switching!F$4,Switching!$B$35:$E$44,2,0)/12,0)-IFERROR(VLOOKUP(Cal_Energy_Switching!F$4,Switching!$B$23:$E$31,2,0)/12,0)</f>
        <v>86525.850262995475</v>
      </c>
      <c r="G317" s="1">
        <f>Cal_Energy!G316+IFERROR(VLOOKUP(Cal_Energy_Switching!G$4,Switching!$B$35:$E$44,2,0)/12,0)-IFERROR(VLOOKUP(Cal_Energy_Switching!G$4,Switching!$B$23:$E$31,2,0)/12,0)</f>
        <v>127412.85551949317</v>
      </c>
      <c r="H317" s="35">
        <f t="shared" si="20"/>
        <v>14562.378153747166</v>
      </c>
      <c r="I317" s="1">
        <f>Cal_Energy!I316+IFERROR(VLOOKUP(Cal_Energy_Switching!I$4,Switching!$B$35:$E$44,2,0)/12,0)-IFERROR(VLOOKUP(Cal_Energy_Switching!I$4,Switching!$B$23:$E$31,2,0)/12,0)</f>
        <v>745.46915775766104</v>
      </c>
      <c r="J317" s="1">
        <f>Cal_Energy!J316+IFERROR(VLOOKUP(Cal_Energy_Switching!J$4,Switching!$B$35:$E$44,2,0)/12,0)-IFERROR(VLOOKUP(Cal_Energy_Switching!J$4,Switching!$B$23:$E$31,2,0)/12,0)</f>
        <v>13816.908995989505</v>
      </c>
      <c r="K317" s="6">
        <f>Cal_Energy!K316+IFERROR(VLOOKUP(Cal_Energy_Switching!K$4,Switching!$B$35:$E$44,2,0)/12,0)-IFERROR(VLOOKUP(Cal_Energy_Switching!K$4,Switching!$B$23:$E$31,2,0)/12,0)</f>
        <v>300837.28070299904</v>
      </c>
      <c r="L317" s="6">
        <f>Cal_Energy!L316+IFERROR(VLOOKUP(Cal_Energy_Switching!L$4,Switching!$B$35:$E$44,2,0)/12,0)-IFERROR(VLOOKUP(Cal_Energy_Switching!L$4,Switching!$B$23:$E$31,2,0)/12,0)</f>
        <v>24878.632304903585</v>
      </c>
      <c r="M317" s="6">
        <f>Cal_Energy!M316+IFERROR(VLOOKUP(Cal_Energy_Switching!M$4,Switching!$B$35:$E$44,2,0)/12,0)-IFERROR(VLOOKUP(Cal_Energy_Switching!M$4,Switching!$B$23:$E$31,2,0)/12,0)</f>
        <v>208042.61212416369</v>
      </c>
      <c r="N317" s="6">
        <f>Cal_Energy!N316+IFERROR(VLOOKUP(Cal_Energy_Switching!N$4,Switching!$B$35:$E$44,2,0)/12,0)-IFERROR(VLOOKUP(Cal_Energy_Switching!N$4,Switching!$B$23:$E$31,2,0)/12,0)</f>
        <v>124696.64461467722</v>
      </c>
      <c r="O317" s="6">
        <f>Cal_Energy!O316+IFERROR(VLOOKUP(Cal_Energy_Switching!O$4,Switching!$B$35:$E$44,2,0)/12,0)-IFERROR(VLOOKUP(Cal_Energy_Switching!O$4,Switching!$B$23:$E$31,2,0)/12,0)</f>
        <v>159436.47924541184</v>
      </c>
      <c r="P317" s="6">
        <f>Cal_Energy!P316+IFERROR(VLOOKUP(Cal_Energy_Switching!P$4,Switching!$B$35:$E$44,2,0)/12,0)-IFERROR(VLOOKUP(Cal_Energy_Switching!P$4,Switching!$B$23:$E$31,2,0)/12,0)</f>
        <v>0</v>
      </c>
      <c r="Q317" s="6">
        <f>Cal_Energy!Q316+IFERROR(VLOOKUP(Cal_Energy_Switching!Q$4,Switching!$B$35:$E$44,2,0)/12,0)-IFERROR(VLOOKUP(Cal_Energy_Switching!Q$4,Switching!$B$23:$E$31,2,0)/12,0)</f>
        <v>27625.405141494117</v>
      </c>
      <c r="R317" s="6">
        <f>Cal_Energy!R316+IFERROR(VLOOKUP(Cal_Energy_Switching!R$4,Switching!$B$35:$E$44,2,0)/12,0)-IFERROR(VLOOKUP(Cal_Energy_Switching!R$4,Switching!$B$23:$E$31,2,0)/12,0)</f>
        <v>20821.649866511696</v>
      </c>
      <c r="S317" s="6">
        <f>Cal_Energy!S316+IFERROR(VLOOKUP(Cal_Energy_Switching!S$4,Switching!$B$35:$E$44,2,0)/12,0)-IFERROR(VLOOKUP(Cal_Energy_Switching!S$4,Switching!$B$23:$E$31,2,0)/12,0)</f>
        <v>128772.79503963346</v>
      </c>
      <c r="T317" s="6">
        <f>Cal_Energy!T316+IFERROR(VLOOKUP(Cal_Energy_Switching!T$4,Switching!$B$35:$E$44,2,0)/12,0)-IFERROR(VLOOKUP(Cal_Energy_Switching!T$4,Switching!$B$23:$E$31,2,0)/12,0)</f>
        <v>10.842799002200778</v>
      </c>
      <c r="U317" s="6">
        <f>Cal_Energy!U316+IFERROR(VLOOKUP(Cal_Energy_Switching!U$4,Switching!$B$35:$E$44,2,0)/12,0)-IFERROR(VLOOKUP(Cal_Energy_Switching!U$4,Switching!$B$23:$E$31,2,0)/12,0)</f>
        <v>105.19872661848672</v>
      </c>
      <c r="V317" s="6">
        <f>Cal_Energy!V316+IFERROR(VLOOKUP(Cal_Energy_Switching!V$4,Switching!$B$35:$E$44,2,0)/12,0)-IFERROR(VLOOKUP(Cal_Energy_Switching!V$4,Switching!$B$23:$E$31,2,0)/12,0)</f>
        <v>45688.667155562805</v>
      </c>
      <c r="W317" s="6">
        <f>Cal_Energy!W316+IFERROR(VLOOKUP(Cal_Energy_Switching!W$4,Switching!$B$35:$E$44,2,0)/12,0)-IFERROR(VLOOKUP(Cal_Energy_Switching!W$4,Switching!$B$23:$E$31,2,0)/12,0)</f>
        <v>8969.5441102895857</v>
      </c>
      <c r="X317" s="6">
        <f>Cal_Energy!X316+IFERROR(VLOOKUP(Cal_Energy_Switching!X$4,Switching!$B$35:$E$44,2,0)/12,0)-IFERROR(VLOOKUP(Cal_Energy_Switching!X$4,Switching!$B$23:$E$31,2,0)/12,0)</f>
        <v>22795.067471812876</v>
      </c>
      <c r="Y317" s="35">
        <f t="shared" si="21"/>
        <v>7664.7268037102658</v>
      </c>
      <c r="Z317" s="1">
        <f>Cal_Energy!Z316+IFERROR(VLOOKUP(Cal_Energy_Switching!Z$4,Switching!$B$35:$E$44,2,0)/12,0)-IFERROR(VLOOKUP(Cal_Energy_Switching!Z$4,Switching!$B$23:$E$31,2,0)/12,0)</f>
        <v>3981.6673283640916</v>
      </c>
      <c r="AA317" s="1">
        <f>Cal_Energy!AA316+IFERROR(VLOOKUP(Cal_Energy_Switching!AA$4,Switching!$B$35:$E$44,2,0)/12,0)-IFERROR(VLOOKUP(Cal_Energy_Switching!AA$4,Switching!$B$23:$E$31,2,0)/12,0)</f>
        <v>3683.0594753461737</v>
      </c>
      <c r="AB317" s="6">
        <f>Cal_Energy!AB316+IFERROR(VLOOKUP(Cal_Energy_Switching!AB$4,Switching!$B$35:$E$44,2,0)/12,0)-IFERROR(VLOOKUP(Cal_Energy_Switching!AB$4,Switching!$B$23:$E$31,2,0)/12,0)</f>
        <v>55.175337181903195</v>
      </c>
      <c r="AC317" s="6">
        <f>Cal_Energy!AC316+IFERROR(VLOOKUP(Cal_Energy_Switching!AC$4,Switching!$B$35:$E$44,2,0)/12,0)-IFERROR(VLOOKUP(Cal_Energy_Switching!AC$4,Switching!$B$23:$E$31,2,0)/12,0)</f>
        <v>1225.3113188033226</v>
      </c>
      <c r="AD317" s="6">
        <f>Cal_Energy!AD316+IFERROR(VLOOKUP(Cal_Energy_Switching!AD$4,Switching!$B$35:$E$44,2,0)/12,0)-IFERROR(VLOOKUP(Cal_Energy_Switching!AD$4,Switching!$B$23:$E$31,2,0)/12,0)</f>
        <v>494.05546699772333</v>
      </c>
      <c r="AE317" s="6">
        <f>Cal_Energy!AE316+IFERROR(VLOOKUP(Cal_Energy_Switching!AE$4,Switching!$B$35:$E$44,2,0)/12,0)-IFERROR(VLOOKUP(Cal_Energy_Switching!AE$4,Switching!$B$23:$E$31,2,0)/12,0)</f>
        <v>3616.1720434231761</v>
      </c>
      <c r="AF317" s="6">
        <f>Cal_Energy!AF316+IFERROR(VLOOKUP(Cal_Energy_Switching!AF$4,Switching!$B$35:$E$44,2,0)/12,0)-IFERROR(VLOOKUP(Cal_Energy_Switching!AF$4,Switching!$B$23:$E$31,2,0)/12,0)</f>
        <v>9943.0904381860091</v>
      </c>
      <c r="AG317" s="6">
        <f>Cal_Energy!AG316+IFERROR(VLOOKUP(Cal_Energy_Switching!AG$4,Switching!$B$35:$E$44,2,0)/12,0)-IFERROR(VLOOKUP(Cal_Energy_Switching!AG$4,Switching!$B$23:$E$31,2,0)/12,0)</f>
        <v>6101.648698074302</v>
      </c>
      <c r="AH317" s="6">
        <f>Cal_Energy!AH316+IFERROR(VLOOKUP(Cal_Energy_Switching!AH$4,Switching!$B$35:$E$44,2,0)/12,0)-IFERROR(VLOOKUP(Cal_Energy_Switching!AH$4,Switching!$B$23:$E$31,2,0)/12,0)</f>
        <v>1801.1040356391643</v>
      </c>
      <c r="AI317" s="6">
        <f>Cal_Energy!AI316+IFERROR(VLOOKUP(Cal_Energy_Switching!AI$4,Switching!$B$35:$E$44,2,0)/12,0)-IFERROR(VLOOKUP(Cal_Energy_Switching!AI$4,Switching!$B$23:$E$31,2,0)/12,0)</f>
        <v>3314.3634793953329</v>
      </c>
      <c r="AJ317" s="6">
        <f>Cal_Energy!AJ316+IFERROR(VLOOKUP(Cal_Energy_Switching!AJ$4,Switching!$B$35:$E$44,2,0)/12,0)-IFERROR(VLOOKUP(Cal_Energy_Switching!AJ$4,Switching!$B$23:$E$31,2,0)/12,0)</f>
        <v>534170.71651657228</v>
      </c>
      <c r="AK317" s="35">
        <f t="shared" si="22"/>
        <v>138623.52713159463</v>
      </c>
      <c r="AL317" s="1">
        <f>Cal_Energy!AL316+IFERROR(VLOOKUP(Cal_Energy_Switching!AL$4,Switching!$B$35:$E$44,2,0)/12,0)-IFERROR(VLOOKUP(Cal_Energy_Switching!AL$4,Switching!$B$23:$E$31,2,0)/12,0)</f>
        <v>38995.802266846506</v>
      </c>
      <c r="AM317" s="1">
        <f>Cal_Energy!AM316+IFERROR(VLOOKUP(Cal_Energy_Switching!AM$4,Switching!$B$35:$E$44,2,0)/12,0)-IFERROR(VLOOKUP(Cal_Energy_Switching!AM$4,Switching!$B$23:$E$31,2,0)/12,0)</f>
        <v>99627.724864748132</v>
      </c>
      <c r="AN317" s="6">
        <f>Cal_Energy!AN316+IFERROR(VLOOKUP(Cal_Energy_Switching!AN$4,Switching!$B$35:$E$44,2,0)/12,0)-IFERROR(VLOOKUP(Cal_Energy_Switching!AN$4,Switching!$B$23:$E$31,2,0)/12,0)</f>
        <v>281.06484297174234</v>
      </c>
      <c r="AO317" s="6">
        <f>Cal_Energy!AO316+IFERROR(VLOOKUP(Cal_Energy_Switching!AO$4,Switching!$B$35:$E$44,2,0)/12,0)-IFERROR(VLOOKUP(Cal_Energy_Switching!AO$4,Switching!$B$23:$E$31,2,0)/12,0)</f>
        <v>277.44143852602781</v>
      </c>
      <c r="AP317" s="6">
        <f>Cal_Energy!AP316+IFERROR(VLOOKUP(Cal_Energy_Switching!AP$4,Switching!$B$35:$E$44,2,0)/12,0)-IFERROR(VLOOKUP(Cal_Energy_Switching!AP$4,Switching!$B$23:$E$31,2,0)/12,0)</f>
        <v>7348.2793888746237</v>
      </c>
      <c r="AQ317" s="6">
        <f>Cal_Energy!AQ316+IFERROR(VLOOKUP(Cal_Energy_Switching!AQ$4,Switching!$B$35:$E$44,2,0)/12,0)-IFERROR(VLOOKUP(Cal_Energy_Switching!AQ$4,Switching!$B$23:$E$31,2,0)/12,0)</f>
        <v>97560.345247619989</v>
      </c>
      <c r="AR317" s="6">
        <f>Cal_Energy!AR316+IFERROR(VLOOKUP(Cal_Energy_Switching!AR$4,Switching!$B$35:$E$44,2,0)/12,0)-IFERROR(VLOOKUP(Cal_Energy_Switching!AR$4,Switching!$B$23:$E$31,2,0)/12,0)</f>
        <v>14259.08117336434</v>
      </c>
      <c r="AS317" s="6">
        <f>Cal_Energy!AS316+IFERROR(VLOOKUP(Cal_Energy_Switching!AS$4,Switching!$B$35:$E$44,2,0)/12,0)-IFERROR(VLOOKUP(Cal_Energy_Switching!AS$4,Switching!$B$23:$E$31,2,0)/12,0)</f>
        <v>196051.86856799471</v>
      </c>
      <c r="AT317" s="6">
        <f>Cal_Energy!AT316+IFERROR(VLOOKUP(Cal_Energy_Switching!AT$4,Switching!$B$35:$E$44,2,0)/12,0)-IFERROR(VLOOKUP(Cal_Energy_Switching!AT$4,Switching!$B$23:$E$31,2,0)/12,0)</f>
        <v>35216.856071183465</v>
      </c>
      <c r="AU317" s="6">
        <f>Cal_Energy!AU316+IFERROR(VLOOKUP(Cal_Energy_Switching!AU$4,Switching!$B$35:$E$44,2,0)/12,0)-IFERROR(VLOOKUP(Cal_Energy_Switching!AU$4,Switching!$B$23:$E$31,2,0)/12,0)</f>
        <v>92310.032541801513</v>
      </c>
      <c r="AV317" s="6">
        <f>Cal_Energy!AV316+IFERROR(VLOOKUP(Cal_Energy_Switching!AV$4,Switching!$B$35:$E$44,2,0)/12,0)-IFERROR(VLOOKUP(Cal_Energy_Switching!AV$4,Switching!$B$23:$E$31,2,0)/12,0)</f>
        <v>1448.519635682188</v>
      </c>
      <c r="AW317" s="6">
        <f>Cal_Energy!AW316+IFERROR(VLOOKUP(Cal_Energy_Switching!AW$4,Switching!$B$35:$E$44,2,0)/12,0)-IFERROR(VLOOKUP(Cal_Energy_Switching!AW$4,Switching!$B$23:$E$31,2,0)/12,0)</f>
        <v>23315.9164531202</v>
      </c>
      <c r="AX317" s="6">
        <f>Cal_Energy!AX316+IFERROR(VLOOKUP(Cal_Energy_Switching!AX$4,Switching!$B$35:$E$44,2,0)/12,0)-IFERROR(VLOOKUP(Cal_Energy_Switching!AX$4,Switching!$B$23:$E$31,2,0)/12,0)</f>
        <v>182657.08265968875</v>
      </c>
      <c r="AY317" s="6">
        <f>Cal_Energy!AY316+IFERROR(VLOOKUP(Cal_Energy_Switching!AY$4,Switching!$B$35:$E$44,2,0)/12,0)-IFERROR(VLOOKUP(Cal_Energy_Switching!AY$4,Switching!$B$23:$E$31,2,0)/12,0)</f>
        <v>27705.481536461837</v>
      </c>
      <c r="AZ317" s="6">
        <f>Cal_Energy!AZ316+IFERROR(VLOOKUP(Cal_Energy_Switching!AZ$4,Switching!$B$35:$E$44,2,0)/12,0)-IFERROR(VLOOKUP(Cal_Energy_Switching!AZ$4,Switching!$B$23:$E$31,2,0)/12,0)</f>
        <v>10068</v>
      </c>
      <c r="BA317" s="6">
        <f>Cal_Energy!BA316+IFERROR(VLOOKUP(Cal_Energy_Switching!BA$4,Switching!$B$35:$E$44,2,0)/12,0)-IFERROR(VLOOKUP(Cal_Energy_Switching!BA$4,Switching!$B$23:$E$31,2,0)/12,0)</f>
        <v>4921.8</v>
      </c>
      <c r="BB317" s="7">
        <f t="shared" si="24"/>
        <v>3235754.5684784362</v>
      </c>
    </row>
    <row r="318" spans="1:54" x14ac:dyDescent="0.25">
      <c r="A318">
        <v>2040</v>
      </c>
      <c r="B318">
        <v>7</v>
      </c>
      <c r="C318" t="s">
        <v>424</v>
      </c>
      <c r="D318" s="6">
        <f>Cal_Energy!D317+IFERROR(VLOOKUP(Cal_Energy_Switching!D$4,Switching!$B$35:$E$44,2,0)/12,0)-IFERROR(VLOOKUP(Cal_Energy_Switching!D$4,Switching!$B$23:$E$31,2,0)/12,0)</f>
        <v>649441.79036473494</v>
      </c>
      <c r="E318" s="35">
        <f t="shared" si="23"/>
        <v>230159.93983841682</v>
      </c>
      <c r="F318" s="1">
        <f>Cal_Energy!F317+IFERROR(VLOOKUP(Cal_Energy_Switching!F$4,Switching!$B$35:$E$44,2,0)/12,0)-IFERROR(VLOOKUP(Cal_Energy_Switching!F$4,Switching!$B$23:$E$31,2,0)/12,0)</f>
        <v>93014.343885366732</v>
      </c>
      <c r="G318" s="1">
        <f>Cal_Energy!G317+IFERROR(VLOOKUP(Cal_Energy_Switching!G$4,Switching!$B$35:$E$44,2,0)/12,0)-IFERROR(VLOOKUP(Cal_Energy_Switching!G$4,Switching!$B$23:$E$31,2,0)/12,0)</f>
        <v>137145.59595305007</v>
      </c>
      <c r="H318" s="35">
        <f t="shared" si="20"/>
        <v>14496.228493648105</v>
      </c>
      <c r="I318" s="1">
        <f>Cal_Energy!I317+IFERROR(VLOOKUP(Cal_Energy_Switching!I$4,Switching!$B$35:$E$44,2,0)/12,0)-IFERROR(VLOOKUP(Cal_Energy_Switching!I$4,Switching!$B$23:$E$31,2,0)/12,0)</f>
        <v>742.08286117345142</v>
      </c>
      <c r="J318" s="1">
        <f>Cal_Energy!J317+IFERROR(VLOOKUP(Cal_Energy_Switching!J$4,Switching!$B$35:$E$44,2,0)/12,0)-IFERROR(VLOOKUP(Cal_Energy_Switching!J$4,Switching!$B$23:$E$31,2,0)/12,0)</f>
        <v>13754.145632474652</v>
      </c>
      <c r="K318" s="6">
        <f>Cal_Energy!K317+IFERROR(VLOOKUP(Cal_Energy_Switching!K$4,Switching!$B$35:$E$44,2,0)/12,0)-IFERROR(VLOOKUP(Cal_Energy_Switching!K$4,Switching!$B$23:$E$31,2,0)/12,0)</f>
        <v>303560.89198609453</v>
      </c>
      <c r="L318" s="6">
        <f>Cal_Energy!L317+IFERROR(VLOOKUP(Cal_Energy_Switching!L$4,Switching!$B$35:$E$44,2,0)/12,0)-IFERROR(VLOOKUP(Cal_Energy_Switching!L$4,Switching!$B$23:$E$31,2,0)/12,0)</f>
        <v>25162.42231881612</v>
      </c>
      <c r="M318" s="6">
        <f>Cal_Energy!M317+IFERROR(VLOOKUP(Cal_Energy_Switching!M$4,Switching!$B$35:$E$44,2,0)/12,0)-IFERROR(VLOOKUP(Cal_Energy_Switching!M$4,Switching!$B$23:$E$31,2,0)/12,0)</f>
        <v>214026.32792253236</v>
      </c>
      <c r="N318" s="6">
        <f>Cal_Energy!N317+IFERROR(VLOOKUP(Cal_Energy_Switching!N$4,Switching!$B$35:$E$44,2,0)/12,0)-IFERROR(VLOOKUP(Cal_Energy_Switching!N$4,Switching!$B$23:$E$31,2,0)/12,0)</f>
        <v>125767.02490485176</v>
      </c>
      <c r="O318" s="6">
        <f>Cal_Energy!O317+IFERROR(VLOOKUP(Cal_Energy_Switching!O$4,Switching!$B$35:$E$44,2,0)/12,0)-IFERROR(VLOOKUP(Cal_Energy_Switching!O$4,Switching!$B$23:$E$31,2,0)/12,0)</f>
        <v>163425.65661969205</v>
      </c>
      <c r="P318" s="6">
        <f>Cal_Energy!P317+IFERROR(VLOOKUP(Cal_Energy_Switching!P$4,Switching!$B$35:$E$44,2,0)/12,0)-IFERROR(VLOOKUP(Cal_Energy_Switching!P$4,Switching!$B$23:$E$31,2,0)/12,0)</f>
        <v>0</v>
      </c>
      <c r="Q318" s="6">
        <f>Cal_Energy!Q317+IFERROR(VLOOKUP(Cal_Energy_Switching!Q$4,Switching!$B$35:$E$44,2,0)/12,0)-IFERROR(VLOOKUP(Cal_Energy_Switching!Q$4,Switching!$B$23:$E$31,2,0)/12,0)</f>
        <v>28556.072309837575</v>
      </c>
      <c r="R318" s="6">
        <f>Cal_Energy!R317+IFERROR(VLOOKUP(Cal_Energy_Switching!R$4,Switching!$B$35:$E$44,2,0)/12,0)-IFERROR(VLOOKUP(Cal_Energy_Switching!R$4,Switching!$B$23:$E$31,2,0)/12,0)</f>
        <v>23861.786344161887</v>
      </c>
      <c r="S318" s="6">
        <f>Cal_Energy!S317+IFERROR(VLOOKUP(Cal_Energy_Switching!S$4,Switching!$B$35:$E$44,2,0)/12,0)-IFERROR(VLOOKUP(Cal_Energy_Switching!S$4,Switching!$B$23:$E$31,2,0)/12,0)</f>
        <v>111767.97505008432</v>
      </c>
      <c r="T318" s="6">
        <f>Cal_Energy!T317+IFERROR(VLOOKUP(Cal_Energy_Switching!T$4,Switching!$B$35:$E$44,2,0)/12,0)-IFERROR(VLOOKUP(Cal_Energy_Switching!T$4,Switching!$B$23:$E$31,2,0)/12,0)</f>
        <v>8.6148653817475722</v>
      </c>
      <c r="U318" s="6">
        <f>Cal_Energy!U317+IFERROR(VLOOKUP(Cal_Energy_Switching!U$4,Switching!$B$35:$E$44,2,0)/12,0)-IFERROR(VLOOKUP(Cal_Energy_Switching!U$4,Switching!$B$23:$E$31,2,0)/12,0)</f>
        <v>100.68123457388677</v>
      </c>
      <c r="V318" s="6">
        <f>Cal_Energy!V317+IFERROR(VLOOKUP(Cal_Energy_Switching!V$4,Switching!$B$35:$E$44,2,0)/12,0)-IFERROR(VLOOKUP(Cal_Energy_Switching!V$4,Switching!$B$23:$E$31,2,0)/12,0)</f>
        <v>44549.468970203568</v>
      </c>
      <c r="W318" s="6">
        <f>Cal_Energy!W317+IFERROR(VLOOKUP(Cal_Energy_Switching!W$4,Switching!$B$35:$E$44,2,0)/12,0)-IFERROR(VLOOKUP(Cal_Energy_Switching!W$4,Switching!$B$23:$E$31,2,0)/12,0)</f>
        <v>8451.475185431631</v>
      </c>
      <c r="X318" s="6">
        <f>Cal_Energy!X317+IFERROR(VLOOKUP(Cal_Energy_Switching!X$4,Switching!$B$35:$E$44,2,0)/12,0)-IFERROR(VLOOKUP(Cal_Energy_Switching!X$4,Switching!$B$23:$E$31,2,0)/12,0)</f>
        <v>19654.384539053302</v>
      </c>
      <c r="Y318" s="35">
        <f t="shared" si="21"/>
        <v>8152.8989870309288</v>
      </c>
      <c r="Z318" s="1">
        <f>Cal_Energy!Z317+IFERROR(VLOOKUP(Cal_Energy_Switching!Z$4,Switching!$B$35:$E$44,2,0)/12,0)-IFERROR(VLOOKUP(Cal_Energy_Switching!Z$4,Switching!$B$23:$E$31,2,0)/12,0)</f>
        <v>4235.2626987826625</v>
      </c>
      <c r="AA318" s="1">
        <f>Cal_Energy!AA317+IFERROR(VLOOKUP(Cal_Energy_Switching!AA$4,Switching!$B$35:$E$44,2,0)/12,0)-IFERROR(VLOOKUP(Cal_Energy_Switching!AA$4,Switching!$B$23:$E$31,2,0)/12,0)</f>
        <v>3917.6362882482667</v>
      </c>
      <c r="AB318" s="6">
        <f>Cal_Energy!AB317+IFERROR(VLOOKUP(Cal_Energy_Switching!AB$4,Switching!$B$35:$E$44,2,0)/12,0)-IFERROR(VLOOKUP(Cal_Energy_Switching!AB$4,Switching!$B$23:$E$31,2,0)/12,0)</f>
        <v>65.704928152384909</v>
      </c>
      <c r="AC318" s="6">
        <f>Cal_Energy!AC317+IFERROR(VLOOKUP(Cal_Energy_Switching!AC$4,Switching!$B$35:$E$44,2,0)/12,0)-IFERROR(VLOOKUP(Cal_Energy_Switching!AC$4,Switching!$B$23:$E$31,2,0)/12,0)</f>
        <v>1155.868274134936</v>
      </c>
      <c r="AD318" s="6">
        <f>Cal_Energy!AD317+IFERROR(VLOOKUP(Cal_Energy_Switching!AD$4,Switching!$B$35:$E$44,2,0)/12,0)-IFERROR(VLOOKUP(Cal_Energy_Switching!AD$4,Switching!$B$23:$E$31,2,0)/12,0)</f>
        <v>464.08859663456434</v>
      </c>
      <c r="AE318" s="6">
        <f>Cal_Energy!AE317+IFERROR(VLOOKUP(Cal_Energy_Switching!AE$4,Switching!$B$35:$E$44,2,0)/12,0)-IFERROR(VLOOKUP(Cal_Energy_Switching!AE$4,Switching!$B$23:$E$31,2,0)/12,0)</f>
        <v>3426.4225339927489</v>
      </c>
      <c r="AF318" s="6">
        <f>Cal_Energy!AF317+IFERROR(VLOOKUP(Cal_Energy_Switching!AF$4,Switching!$B$35:$E$44,2,0)/12,0)-IFERROR(VLOOKUP(Cal_Energy_Switching!AF$4,Switching!$B$23:$E$31,2,0)/12,0)</f>
        <v>10076.665564165043</v>
      </c>
      <c r="AG318" s="6">
        <f>Cal_Energy!AG317+IFERROR(VLOOKUP(Cal_Energy_Switching!AG$4,Switching!$B$35:$E$44,2,0)/12,0)-IFERROR(VLOOKUP(Cal_Energy_Switching!AG$4,Switching!$B$23:$E$31,2,0)/12,0)</f>
        <v>5781.4800685750224</v>
      </c>
      <c r="AH318" s="6">
        <f>Cal_Energy!AH317+IFERROR(VLOOKUP(Cal_Energy_Switching!AH$4,Switching!$B$35:$E$44,2,0)/12,0)-IFERROR(VLOOKUP(Cal_Energy_Switching!AH$4,Switching!$B$23:$E$31,2,0)/12,0)</f>
        <v>1706.595643037308</v>
      </c>
      <c r="AI318" s="6">
        <f>Cal_Energy!AI317+IFERROR(VLOOKUP(Cal_Energy_Switching!AI$4,Switching!$B$35:$E$44,2,0)/12,0)-IFERROR(VLOOKUP(Cal_Energy_Switching!AI$4,Switching!$B$23:$E$31,2,0)/12,0)</f>
        <v>3358.8885213883436</v>
      </c>
      <c r="AJ318" s="6">
        <f>Cal_Energy!AJ317+IFERROR(VLOOKUP(Cal_Energy_Switching!AJ$4,Switching!$B$35:$E$44,2,0)/12,0)-IFERROR(VLOOKUP(Cal_Energy_Switching!AJ$4,Switching!$B$23:$E$31,2,0)/12,0)</f>
        <v>674485.75377247308</v>
      </c>
      <c r="AK318" s="35">
        <f t="shared" si="22"/>
        <v>153165.42338163708</v>
      </c>
      <c r="AL318" s="1">
        <f>Cal_Energy!AL317+IFERROR(VLOOKUP(Cal_Energy_Switching!AL$4,Switching!$B$35:$E$44,2,0)/12,0)-IFERROR(VLOOKUP(Cal_Energy_Switching!AL$4,Switching!$B$23:$E$31,2,0)/12,0)</f>
        <v>43067.533216858392</v>
      </c>
      <c r="AM318" s="1">
        <f>Cal_Energy!AM317+IFERROR(VLOOKUP(Cal_Energy_Switching!AM$4,Switching!$B$35:$E$44,2,0)/12,0)-IFERROR(VLOOKUP(Cal_Energy_Switching!AM$4,Switching!$B$23:$E$31,2,0)/12,0)</f>
        <v>110097.8901647787</v>
      </c>
      <c r="AN318" s="6">
        <f>Cal_Energy!AN317+IFERROR(VLOOKUP(Cal_Energy_Switching!AN$4,Switching!$B$35:$E$44,2,0)/12,0)-IFERROR(VLOOKUP(Cal_Energy_Switching!AN$4,Switching!$B$23:$E$31,2,0)/12,0)</f>
        <v>261.66941290732552</v>
      </c>
      <c r="AO318" s="6">
        <f>Cal_Energy!AO317+IFERROR(VLOOKUP(Cal_Energy_Switching!AO$4,Switching!$B$35:$E$44,2,0)/12,0)-IFERROR(VLOOKUP(Cal_Energy_Switching!AO$4,Switching!$B$23:$E$31,2,0)/12,0)</f>
        <v>254.43215261835545</v>
      </c>
      <c r="AP318" s="6">
        <f>Cal_Energy!AP317+IFERROR(VLOOKUP(Cal_Energy_Switching!AP$4,Switching!$B$35:$E$44,2,0)/12,0)-IFERROR(VLOOKUP(Cal_Energy_Switching!AP$4,Switching!$B$23:$E$31,2,0)/12,0)</f>
        <v>6918.1846912231722</v>
      </c>
      <c r="AQ318" s="6">
        <f>Cal_Energy!AQ317+IFERROR(VLOOKUP(Cal_Energy_Switching!AQ$4,Switching!$B$35:$E$44,2,0)/12,0)-IFERROR(VLOOKUP(Cal_Energy_Switching!AQ$4,Switching!$B$23:$E$31,2,0)/12,0)</f>
        <v>81256.206897450727</v>
      </c>
      <c r="AR318" s="6">
        <f>Cal_Energy!AR317+IFERROR(VLOOKUP(Cal_Energy_Switching!AR$4,Switching!$B$35:$E$44,2,0)/12,0)-IFERROR(VLOOKUP(Cal_Energy_Switching!AR$4,Switching!$B$23:$E$31,2,0)/12,0)</f>
        <v>14518.709888869642</v>
      </c>
      <c r="AS318" s="6">
        <f>Cal_Energy!AS317+IFERROR(VLOOKUP(Cal_Energy_Switching!AS$4,Switching!$B$35:$E$44,2,0)/12,0)-IFERROR(VLOOKUP(Cal_Energy_Switching!AS$4,Switching!$B$23:$E$31,2,0)/12,0)</f>
        <v>192632.22013610948</v>
      </c>
      <c r="AT318" s="6">
        <f>Cal_Energy!AT317+IFERROR(VLOOKUP(Cal_Energy_Switching!AT$4,Switching!$B$35:$E$44,2,0)/12,0)-IFERROR(VLOOKUP(Cal_Energy_Switching!AT$4,Switching!$B$23:$E$31,2,0)/12,0)</f>
        <v>35822.656407362505</v>
      </c>
      <c r="AU318" s="6">
        <f>Cal_Energy!AU317+IFERROR(VLOOKUP(Cal_Energy_Switching!AU$4,Switching!$B$35:$E$44,2,0)/12,0)-IFERROR(VLOOKUP(Cal_Energy_Switching!AU$4,Switching!$B$23:$E$31,2,0)/12,0)</f>
        <v>90700.786220914379</v>
      </c>
      <c r="AV318" s="6">
        <f>Cal_Energy!AV317+IFERROR(VLOOKUP(Cal_Energy_Switching!AV$4,Switching!$B$35:$E$44,2,0)/12,0)-IFERROR(VLOOKUP(Cal_Energy_Switching!AV$4,Switching!$B$23:$E$31,2,0)/12,0)</f>
        <v>1351.5511451101177</v>
      </c>
      <c r="AW318" s="6">
        <f>Cal_Energy!AW317+IFERROR(VLOOKUP(Cal_Energy_Switching!AW$4,Switching!$B$35:$E$44,2,0)/12,0)-IFERROR(VLOOKUP(Cal_Energy_Switching!AW$4,Switching!$B$23:$E$31,2,0)/12,0)</f>
        <v>23165.51914251754</v>
      </c>
      <c r="AX318" s="6">
        <f>Cal_Energy!AX317+IFERROR(VLOOKUP(Cal_Energy_Switching!AX$4,Switching!$B$35:$E$44,2,0)/12,0)-IFERROR(VLOOKUP(Cal_Energy_Switching!AX$4,Switching!$B$23:$E$31,2,0)/12,0)</f>
        <v>170429.43923567238</v>
      </c>
      <c r="AY318" s="6">
        <f>Cal_Energy!AY317+IFERROR(VLOOKUP(Cal_Energy_Switching!AY$4,Switching!$B$35:$E$44,2,0)/12,0)-IFERROR(VLOOKUP(Cal_Energy_Switching!AY$4,Switching!$B$23:$E$31,2,0)/12,0)</f>
        <v>27547.257203341625</v>
      </c>
      <c r="AZ318" s="6">
        <f>Cal_Energy!AZ317+IFERROR(VLOOKUP(Cal_Energy_Switching!AZ$4,Switching!$B$35:$E$44,2,0)/12,0)-IFERROR(VLOOKUP(Cal_Energy_Switching!AZ$4,Switching!$B$23:$E$31,2,0)/12,0)</f>
        <v>10990</v>
      </c>
      <c r="BA318" s="6">
        <f>Cal_Energy!BA317+IFERROR(VLOOKUP(Cal_Energy_Switching!BA$4,Switching!$B$35:$E$44,2,0)/12,0)-IFERROR(VLOOKUP(Cal_Energy_Switching!BA$4,Switching!$B$23:$E$31,2,0)/12,0)</f>
        <v>5252.4</v>
      </c>
      <c r="BB318" s="7">
        <f t="shared" si="24"/>
        <v>3485931.5637528319</v>
      </c>
    </row>
    <row r="319" spans="1:54" x14ac:dyDescent="0.25">
      <c r="A319">
        <v>2040</v>
      </c>
      <c r="B319">
        <v>8</v>
      </c>
      <c r="C319" t="s">
        <v>425</v>
      </c>
      <c r="D319" s="6">
        <f>Cal_Energy!D318+IFERROR(VLOOKUP(Cal_Energy_Switching!D$4,Switching!$B$35:$E$44,2,0)/12,0)-IFERROR(VLOOKUP(Cal_Energy_Switching!D$4,Switching!$B$23:$E$31,2,0)/12,0)</f>
        <v>665854.02848173713</v>
      </c>
      <c r="E319" s="35">
        <f t="shared" si="23"/>
        <v>238618.90512324354</v>
      </c>
      <c r="F319" s="1">
        <f>Cal_Energy!F318+IFERROR(VLOOKUP(Cal_Energy_Switching!F$4,Switching!$B$35:$E$44,2,0)/12,0)-IFERROR(VLOOKUP(Cal_Energy_Switching!F$4,Switching!$B$23:$E$31,2,0)/12,0)</f>
        <v>96397.929999297427</v>
      </c>
      <c r="G319" s="1">
        <f>Cal_Energy!G318+IFERROR(VLOOKUP(Cal_Energy_Switching!G$4,Switching!$B$35:$E$44,2,0)/12,0)-IFERROR(VLOOKUP(Cal_Energy_Switching!G$4,Switching!$B$23:$E$31,2,0)/12,0)</f>
        <v>142220.97512394612</v>
      </c>
      <c r="H319" s="35">
        <f t="shared" si="20"/>
        <v>14536.981929000831</v>
      </c>
      <c r="I319" s="1">
        <f>Cal_Energy!I318+IFERROR(VLOOKUP(Cal_Energy_Switching!I$4,Switching!$B$35:$E$44,2,0)/12,0)-IFERROR(VLOOKUP(Cal_Energy_Switching!I$4,Switching!$B$23:$E$31,2,0)/12,0)</f>
        <v>744.16908835471111</v>
      </c>
      <c r="J319" s="1">
        <f>Cal_Energy!J318+IFERROR(VLOOKUP(Cal_Energy_Switching!J$4,Switching!$B$35:$E$44,2,0)/12,0)-IFERROR(VLOOKUP(Cal_Energy_Switching!J$4,Switching!$B$23:$E$31,2,0)/12,0)</f>
        <v>13792.81284064612</v>
      </c>
      <c r="K319" s="6">
        <f>Cal_Energy!K318+IFERROR(VLOOKUP(Cal_Energy_Switching!K$4,Switching!$B$35:$E$44,2,0)/12,0)-IFERROR(VLOOKUP(Cal_Energy_Switching!K$4,Switching!$B$23:$E$31,2,0)/12,0)</f>
        <v>304790.71830279549</v>
      </c>
      <c r="L319" s="6">
        <f>Cal_Energy!L318+IFERROR(VLOOKUP(Cal_Energy_Switching!L$4,Switching!$B$35:$E$44,2,0)/12,0)-IFERROR(VLOOKUP(Cal_Energy_Switching!L$4,Switching!$B$23:$E$31,2,0)/12,0)</f>
        <v>25290.565578352729</v>
      </c>
      <c r="M319" s="6">
        <f>Cal_Energy!M318+IFERROR(VLOOKUP(Cal_Energy_Switching!M$4,Switching!$B$35:$E$44,2,0)/12,0)-IFERROR(VLOOKUP(Cal_Energy_Switching!M$4,Switching!$B$23:$E$31,2,0)/12,0)</f>
        <v>215425.36351243293</v>
      </c>
      <c r="N319" s="6">
        <f>Cal_Energy!N318+IFERROR(VLOOKUP(Cal_Energy_Switching!N$4,Switching!$B$35:$E$44,2,0)/12,0)-IFERROR(VLOOKUP(Cal_Energy_Switching!N$4,Switching!$B$23:$E$31,2,0)/12,0)</f>
        <v>126250.34712410709</v>
      </c>
      <c r="O319" s="6">
        <f>Cal_Energy!O318+IFERROR(VLOOKUP(Cal_Energy_Switching!O$4,Switching!$B$35:$E$44,2,0)/12,0)-IFERROR(VLOOKUP(Cal_Energy_Switching!O$4,Switching!$B$23:$E$31,2,0)/12,0)</f>
        <v>164358.3548475334</v>
      </c>
      <c r="P319" s="6">
        <f>Cal_Energy!P318+IFERROR(VLOOKUP(Cal_Energy_Switching!P$4,Switching!$B$35:$E$44,2,0)/12,0)-IFERROR(VLOOKUP(Cal_Energy_Switching!P$4,Switching!$B$23:$E$31,2,0)/12,0)</f>
        <v>0</v>
      </c>
      <c r="Q319" s="6">
        <f>Cal_Energy!Q318+IFERROR(VLOOKUP(Cal_Energy_Switching!Q$4,Switching!$B$35:$E$44,2,0)/12,0)-IFERROR(VLOOKUP(Cal_Energy_Switching!Q$4,Switching!$B$23:$E$31,2,0)/12,0)</f>
        <v>29755.782127508668</v>
      </c>
      <c r="R319" s="6">
        <f>Cal_Energy!R318+IFERROR(VLOOKUP(Cal_Energy_Switching!R$4,Switching!$B$35:$E$44,2,0)/12,0)-IFERROR(VLOOKUP(Cal_Energy_Switching!R$4,Switching!$B$23:$E$31,2,0)/12,0)</f>
        <v>22565.223850906834</v>
      </c>
      <c r="S319" s="6">
        <f>Cal_Energy!S318+IFERROR(VLOOKUP(Cal_Energy_Switching!S$4,Switching!$B$35:$E$44,2,0)/12,0)-IFERROR(VLOOKUP(Cal_Energy_Switching!S$4,Switching!$B$23:$E$31,2,0)/12,0)</f>
        <v>126368.3545856241</v>
      </c>
      <c r="T319" s="6">
        <f>Cal_Energy!T318+IFERROR(VLOOKUP(Cal_Energy_Switching!T$4,Switching!$B$35:$E$44,2,0)/12,0)-IFERROR(VLOOKUP(Cal_Energy_Switching!T$4,Switching!$B$23:$E$31,2,0)/12,0)</f>
        <v>12.524807978011765</v>
      </c>
      <c r="U319" s="6">
        <f>Cal_Energy!U318+IFERROR(VLOOKUP(Cal_Energy_Switching!U$4,Switching!$B$35:$E$44,2,0)/12,0)-IFERROR(VLOOKUP(Cal_Energy_Switching!U$4,Switching!$B$23:$E$31,2,0)/12,0)</f>
        <v>99.843972829102341</v>
      </c>
      <c r="V319" s="6">
        <f>Cal_Energy!V318+IFERROR(VLOOKUP(Cal_Energy_Switching!V$4,Switching!$B$35:$E$44,2,0)/12,0)-IFERROR(VLOOKUP(Cal_Energy_Switching!V$4,Switching!$B$23:$E$31,2,0)/12,0)</f>
        <v>46590.42742533984</v>
      </c>
      <c r="W319" s="6">
        <f>Cal_Energy!W318+IFERROR(VLOOKUP(Cal_Energy_Switching!W$4,Switching!$B$35:$E$44,2,0)/12,0)-IFERROR(VLOOKUP(Cal_Energy_Switching!W$4,Switching!$B$23:$E$31,2,0)/12,0)</f>
        <v>8852.2374328215737</v>
      </c>
      <c r="X319" s="6">
        <f>Cal_Energy!X318+IFERROR(VLOOKUP(Cal_Energy_Switching!X$4,Switching!$B$35:$E$44,2,0)/12,0)-IFERROR(VLOOKUP(Cal_Energy_Switching!X$4,Switching!$B$23:$E$31,2,0)/12,0)</f>
        <v>24371.732173310105</v>
      </c>
      <c r="Y319" s="35">
        <f t="shared" si="21"/>
        <v>8381.5537838561995</v>
      </c>
      <c r="Z319" s="1">
        <f>Cal_Energy!Z318+IFERROR(VLOOKUP(Cal_Energy_Switching!Z$4,Switching!$B$35:$E$44,2,0)/12,0)-IFERROR(VLOOKUP(Cal_Energy_Switching!Z$4,Switching!$B$23:$E$31,2,0)/12,0)</f>
        <v>4354.0441449200771</v>
      </c>
      <c r="AA319" s="1">
        <f>Cal_Energy!AA318+IFERROR(VLOOKUP(Cal_Energy_Switching!AA$4,Switching!$B$35:$E$44,2,0)/12,0)-IFERROR(VLOOKUP(Cal_Energy_Switching!AA$4,Switching!$B$23:$E$31,2,0)/12,0)</f>
        <v>4027.5096389361229</v>
      </c>
      <c r="AB319" s="6">
        <f>Cal_Energy!AB318+IFERROR(VLOOKUP(Cal_Energy_Switching!AB$4,Switching!$B$35:$E$44,2,0)/12,0)-IFERROR(VLOOKUP(Cal_Energy_Switching!AB$4,Switching!$B$23:$E$31,2,0)/12,0)</f>
        <v>68.803998357522985</v>
      </c>
      <c r="AC319" s="6">
        <f>Cal_Energy!AC318+IFERROR(VLOOKUP(Cal_Energy_Switching!AC$4,Switching!$B$35:$E$44,2,0)/12,0)-IFERROR(VLOOKUP(Cal_Energy_Switching!AC$4,Switching!$B$23:$E$31,2,0)/12,0)</f>
        <v>1152.2927633624324</v>
      </c>
      <c r="AD319" s="6">
        <f>Cal_Energy!AD318+IFERROR(VLOOKUP(Cal_Energy_Switching!AD$4,Switching!$B$35:$E$44,2,0)/12,0)-IFERROR(VLOOKUP(Cal_Energy_Switching!AD$4,Switching!$B$23:$E$31,2,0)/12,0)</f>
        <v>483.44804246299321</v>
      </c>
      <c r="AE319" s="6">
        <f>Cal_Energy!AE318+IFERROR(VLOOKUP(Cal_Energy_Switching!AE$4,Switching!$B$35:$E$44,2,0)/12,0)-IFERROR(VLOOKUP(Cal_Energy_Switching!AE$4,Switching!$B$23:$E$31,2,0)/12,0)</f>
        <v>3417.7314068433739</v>
      </c>
      <c r="AF319" s="6">
        <f>Cal_Energy!AF318+IFERROR(VLOOKUP(Cal_Energy_Switching!AF$4,Switching!$B$35:$E$44,2,0)/12,0)-IFERROR(VLOOKUP(Cal_Energy_Switching!AF$4,Switching!$B$23:$E$31,2,0)/12,0)</f>
        <v>10129.197009934061</v>
      </c>
      <c r="AG319" s="6">
        <f>Cal_Energy!AG318+IFERROR(VLOOKUP(Cal_Energy_Switching!AG$4,Switching!$B$35:$E$44,2,0)/12,0)-IFERROR(VLOOKUP(Cal_Energy_Switching!AG$4,Switching!$B$23:$E$31,2,0)/12,0)</f>
        <v>5766.8153335958805</v>
      </c>
      <c r="AH319" s="6">
        <f>Cal_Energy!AH318+IFERROR(VLOOKUP(Cal_Energy_Switching!AH$4,Switching!$B$35:$E$44,2,0)/12,0)-IFERROR(VLOOKUP(Cal_Energy_Switching!AH$4,Switching!$B$23:$E$31,2,0)/12,0)</f>
        <v>1702.2668600051343</v>
      </c>
      <c r="AI319" s="6">
        <f>Cal_Energy!AI318+IFERROR(VLOOKUP(Cal_Energy_Switching!AI$4,Switching!$B$35:$E$44,2,0)/12,0)-IFERROR(VLOOKUP(Cal_Energy_Switching!AI$4,Switching!$B$23:$E$31,2,0)/12,0)</f>
        <v>3376.399003311351</v>
      </c>
      <c r="AJ319" s="6">
        <f>Cal_Energy!AJ318+IFERROR(VLOOKUP(Cal_Energy_Switching!AJ$4,Switching!$B$35:$E$44,2,0)/12,0)-IFERROR(VLOOKUP(Cal_Energy_Switching!AJ$4,Switching!$B$23:$E$31,2,0)/12,0)</f>
        <v>675160.13457409071</v>
      </c>
      <c r="AK319" s="35">
        <f t="shared" si="22"/>
        <v>154407.23675634386</v>
      </c>
      <c r="AL319" s="1">
        <f>Cal_Energy!AL318+IFERROR(VLOOKUP(Cal_Energy_Switching!AL$4,Switching!$B$35:$E$44,2,0)/12,0)-IFERROR(VLOOKUP(Cal_Energy_Switching!AL$4,Switching!$B$23:$E$31,2,0)/12,0)</f>
        <v>43415.24096177629</v>
      </c>
      <c r="AM319" s="1">
        <f>Cal_Energy!AM318+IFERROR(VLOOKUP(Cal_Energy_Switching!AM$4,Switching!$B$35:$E$44,2,0)/12,0)-IFERROR(VLOOKUP(Cal_Energy_Switching!AM$4,Switching!$B$23:$E$31,2,0)/12,0)</f>
        <v>110991.99579456759</v>
      </c>
      <c r="AN319" s="6">
        <f>Cal_Energy!AN318+IFERROR(VLOOKUP(Cal_Energy_Switching!AN$4,Switching!$B$35:$E$44,2,0)/12,0)-IFERROR(VLOOKUP(Cal_Energy_Switching!AN$4,Switching!$B$23:$E$31,2,0)/12,0)</f>
        <v>256.89110805788243</v>
      </c>
      <c r="AO319" s="6">
        <f>Cal_Energy!AO318+IFERROR(VLOOKUP(Cal_Energy_Switching!AO$4,Switching!$B$35:$E$44,2,0)/12,0)-IFERROR(VLOOKUP(Cal_Energy_Switching!AO$4,Switching!$B$23:$E$31,2,0)/12,0)</f>
        <v>253.26689810099558</v>
      </c>
      <c r="AP319" s="6">
        <f>Cal_Energy!AP318+IFERROR(VLOOKUP(Cal_Energy_Switching!AP$4,Switching!$B$35:$E$44,2,0)/12,0)-IFERROR(VLOOKUP(Cal_Energy_Switching!AP$4,Switching!$B$23:$E$31,2,0)/12,0)</f>
        <v>7398.0491163607203</v>
      </c>
      <c r="AQ319" s="6">
        <f>Cal_Energy!AQ318+IFERROR(VLOOKUP(Cal_Energy_Switching!AQ$4,Switching!$B$35:$E$44,2,0)/12,0)-IFERROR(VLOOKUP(Cal_Energy_Switching!AQ$4,Switching!$B$23:$E$31,2,0)/12,0)</f>
        <v>88344.838261721961</v>
      </c>
      <c r="AR319" s="6">
        <f>Cal_Energy!AR318+IFERROR(VLOOKUP(Cal_Energy_Switching!AR$4,Switching!$B$35:$E$44,2,0)/12,0)-IFERROR(VLOOKUP(Cal_Energy_Switching!AR$4,Switching!$B$23:$E$31,2,0)/12,0)</f>
        <v>14511.838674061866</v>
      </c>
      <c r="AS319" s="6">
        <f>Cal_Energy!AS318+IFERROR(VLOOKUP(Cal_Energy_Switching!AS$4,Switching!$B$35:$E$44,2,0)/12,0)-IFERROR(VLOOKUP(Cal_Energy_Switching!AS$4,Switching!$B$23:$E$31,2,0)/12,0)</f>
        <v>194271.41011315378</v>
      </c>
      <c r="AT319" s="6">
        <f>Cal_Energy!AT318+IFERROR(VLOOKUP(Cal_Energy_Switching!AT$4,Switching!$B$35:$E$44,2,0)/12,0)-IFERROR(VLOOKUP(Cal_Energy_Switching!AT$4,Switching!$B$23:$E$31,2,0)/12,0)</f>
        <v>35806.623572811026</v>
      </c>
      <c r="AU319" s="6">
        <f>Cal_Energy!AU318+IFERROR(VLOOKUP(Cal_Energy_Switching!AU$4,Switching!$B$35:$E$44,2,0)/12,0)-IFERROR(VLOOKUP(Cal_Energy_Switching!AU$4,Switching!$B$23:$E$31,2,0)/12,0)</f>
        <v>91472.169739523393</v>
      </c>
      <c r="AV319" s="6">
        <f>Cal_Energy!AV318+IFERROR(VLOOKUP(Cal_Energy_Switching!AV$4,Switching!$B$35:$E$44,2,0)/12,0)-IFERROR(VLOOKUP(Cal_Energy_Switching!AV$4,Switching!$B$23:$E$31,2,0)/12,0)</f>
        <v>1411.8218070201472</v>
      </c>
      <c r="AW319" s="6">
        <f>Cal_Energy!AW318+IFERROR(VLOOKUP(Cal_Energy_Switching!AW$4,Switching!$B$35:$E$44,2,0)/12,0)-IFERROR(VLOOKUP(Cal_Energy_Switching!AW$4,Switching!$B$23:$E$31,2,0)/12,0)</f>
        <v>23039.786741974487</v>
      </c>
      <c r="AX319" s="6">
        <f>Cal_Energy!AX318+IFERROR(VLOOKUP(Cal_Energy_Switching!AX$4,Switching!$B$35:$E$44,2,0)/12,0)-IFERROR(VLOOKUP(Cal_Energy_Switching!AX$4,Switching!$B$23:$E$31,2,0)/12,0)</f>
        <v>178029.51796658293</v>
      </c>
      <c r="AY319" s="6">
        <f>Cal_Energy!AY318+IFERROR(VLOOKUP(Cal_Energy_Switching!AY$4,Switching!$B$35:$E$44,2,0)/12,0)-IFERROR(VLOOKUP(Cal_Energy_Switching!AY$4,Switching!$B$23:$E$31,2,0)/12,0)</f>
        <v>27414.981399021668</v>
      </c>
      <c r="AZ319" s="6">
        <f>Cal_Energy!AZ318+IFERROR(VLOOKUP(Cal_Energy_Switching!AZ$4,Switching!$B$35:$E$44,2,0)/12,0)-IFERROR(VLOOKUP(Cal_Energy_Switching!AZ$4,Switching!$B$23:$E$31,2,0)/12,0)</f>
        <v>10824.2</v>
      </c>
      <c r="BA319" s="6">
        <f>Cal_Energy!BA318+IFERROR(VLOOKUP(Cal_Energy_Switching!BA$4,Switching!$B$35:$E$44,2,0)/12,0)-IFERROR(VLOOKUP(Cal_Energy_Switching!BA$4,Switching!$B$23:$E$31,2,0)/12,0)</f>
        <v>5119.5</v>
      </c>
      <c r="BB319" s="7">
        <f t="shared" si="24"/>
        <v>3555942.1662060767</v>
      </c>
    </row>
    <row r="320" spans="1:54" x14ac:dyDescent="0.25">
      <c r="A320">
        <v>2040</v>
      </c>
      <c r="B320">
        <v>9</v>
      </c>
      <c r="C320" t="s">
        <v>426</v>
      </c>
      <c r="D320" s="6">
        <f>Cal_Energy!D319+IFERROR(VLOOKUP(Cal_Energy_Switching!D$4,Switching!$B$35:$E$44,2,0)/12,0)-IFERROR(VLOOKUP(Cal_Energy_Switching!D$4,Switching!$B$23:$E$31,2,0)/12,0)</f>
        <v>526651.63346781232</v>
      </c>
      <c r="E320" s="35">
        <f t="shared" si="23"/>
        <v>197399.79900287485</v>
      </c>
      <c r="F320" s="1">
        <f>Cal_Energy!F319+IFERROR(VLOOKUP(Cal_Energy_Switching!F$4,Switching!$B$35:$E$44,2,0)/12,0)-IFERROR(VLOOKUP(Cal_Energy_Switching!F$4,Switching!$B$23:$E$31,2,0)/12,0)</f>
        <v>79910.287551149959</v>
      </c>
      <c r="G320" s="1">
        <f>Cal_Energy!G319+IFERROR(VLOOKUP(Cal_Energy_Switching!G$4,Switching!$B$35:$E$44,2,0)/12,0)-IFERROR(VLOOKUP(Cal_Energy_Switching!G$4,Switching!$B$23:$E$31,2,0)/12,0)</f>
        <v>117489.51145172489</v>
      </c>
      <c r="H320" s="35">
        <f t="shared" si="20"/>
        <v>12168.586269125955</v>
      </c>
      <c r="I320" s="1">
        <f>Cal_Energy!I319+IFERROR(VLOOKUP(Cal_Energy_Switching!I$4,Switching!$B$35:$E$44,2,0)/12,0)-IFERROR(VLOOKUP(Cal_Energy_Switching!I$4,Switching!$B$23:$E$31,2,0)/12,0)</f>
        <v>622.92749586457853</v>
      </c>
      <c r="J320" s="1">
        <f>Cal_Energy!J319+IFERROR(VLOOKUP(Cal_Energy_Switching!J$4,Switching!$B$35:$E$44,2,0)/12,0)-IFERROR(VLOOKUP(Cal_Energy_Switching!J$4,Switching!$B$23:$E$31,2,0)/12,0)</f>
        <v>11545.658773261377</v>
      </c>
      <c r="K320" s="6">
        <f>Cal_Energy!K319+IFERROR(VLOOKUP(Cal_Energy_Switching!K$4,Switching!$B$35:$E$44,2,0)/12,0)-IFERROR(VLOOKUP(Cal_Energy_Switching!K$4,Switching!$B$23:$E$31,2,0)/12,0)</f>
        <v>256408.95215728442</v>
      </c>
      <c r="L320" s="6">
        <f>Cal_Energy!L319+IFERROR(VLOOKUP(Cal_Energy_Switching!L$4,Switching!$B$35:$E$44,2,0)/12,0)-IFERROR(VLOOKUP(Cal_Energy_Switching!L$4,Switching!$B$23:$E$31,2,0)/12,0)</f>
        <v>20249.368189883247</v>
      </c>
      <c r="M320" s="6">
        <f>Cal_Energy!M319+IFERROR(VLOOKUP(Cal_Energy_Switching!M$4,Switching!$B$35:$E$44,2,0)/12,0)-IFERROR(VLOOKUP(Cal_Energy_Switching!M$4,Switching!$B$23:$E$31,2,0)/12,0)</f>
        <v>185196.03482695148</v>
      </c>
      <c r="N320" s="6">
        <f>Cal_Energy!N319+IFERROR(VLOOKUP(Cal_Energy_Switching!N$4,Switching!$B$35:$E$44,2,0)/12,0)-IFERROR(VLOOKUP(Cal_Energy_Switching!N$4,Switching!$B$23:$E$31,2,0)/12,0)</f>
        <v>107236.29427177396</v>
      </c>
      <c r="O320" s="6">
        <f>Cal_Energy!O319+IFERROR(VLOOKUP(Cal_Energy_Switching!O$4,Switching!$B$35:$E$44,2,0)/12,0)-IFERROR(VLOOKUP(Cal_Energy_Switching!O$4,Switching!$B$23:$E$31,2,0)/12,0)</f>
        <v>144205.29977351398</v>
      </c>
      <c r="P320" s="6">
        <f>Cal_Energy!P319+IFERROR(VLOOKUP(Cal_Energy_Switching!P$4,Switching!$B$35:$E$44,2,0)/12,0)-IFERROR(VLOOKUP(Cal_Energy_Switching!P$4,Switching!$B$23:$E$31,2,0)/12,0)</f>
        <v>0</v>
      </c>
      <c r="Q320" s="6">
        <f>Cal_Energy!Q319+IFERROR(VLOOKUP(Cal_Energy_Switching!Q$4,Switching!$B$35:$E$44,2,0)/12,0)-IFERROR(VLOOKUP(Cal_Energy_Switching!Q$4,Switching!$B$23:$E$31,2,0)/12,0)</f>
        <v>24448.27669479651</v>
      </c>
      <c r="R320" s="6">
        <f>Cal_Energy!R319+IFERROR(VLOOKUP(Cal_Energy_Switching!R$4,Switching!$B$35:$E$44,2,0)/12,0)-IFERROR(VLOOKUP(Cal_Energy_Switching!R$4,Switching!$B$23:$E$31,2,0)/12,0)</f>
        <v>18966.441194643008</v>
      </c>
      <c r="S320" s="6">
        <f>Cal_Energy!S319+IFERROR(VLOOKUP(Cal_Energy_Switching!S$4,Switching!$B$35:$E$44,2,0)/12,0)-IFERROR(VLOOKUP(Cal_Energy_Switching!S$4,Switching!$B$23:$E$31,2,0)/12,0)</f>
        <v>108920.91647912508</v>
      </c>
      <c r="T320" s="6">
        <f>Cal_Energy!T319+IFERROR(VLOOKUP(Cal_Energy_Switching!T$4,Switching!$B$35:$E$44,2,0)/12,0)-IFERROR(VLOOKUP(Cal_Energy_Switching!T$4,Switching!$B$23:$E$31,2,0)/12,0)</f>
        <v>12.705528342163696</v>
      </c>
      <c r="U320" s="6">
        <f>Cal_Energy!U319+IFERROR(VLOOKUP(Cal_Energy_Switching!U$4,Switching!$B$35:$E$44,2,0)/12,0)-IFERROR(VLOOKUP(Cal_Energy_Switching!U$4,Switching!$B$23:$E$31,2,0)/12,0)</f>
        <v>91.723464991023249</v>
      </c>
      <c r="V320" s="6">
        <f>Cal_Energy!V319+IFERROR(VLOOKUP(Cal_Energy_Switching!V$4,Switching!$B$35:$E$44,2,0)/12,0)-IFERROR(VLOOKUP(Cal_Energy_Switching!V$4,Switching!$B$23:$E$31,2,0)/12,0)</f>
        <v>45641.535759228333</v>
      </c>
      <c r="W320" s="6">
        <f>Cal_Energy!W319+IFERROR(VLOOKUP(Cal_Energy_Switching!W$4,Switching!$B$35:$E$44,2,0)/12,0)-IFERROR(VLOOKUP(Cal_Energy_Switching!W$4,Switching!$B$23:$E$31,2,0)/12,0)</f>
        <v>8599.3566175316664</v>
      </c>
      <c r="X320" s="6">
        <f>Cal_Energy!X319+IFERROR(VLOOKUP(Cal_Energy_Switching!X$4,Switching!$B$35:$E$44,2,0)/12,0)-IFERROR(VLOOKUP(Cal_Energy_Switching!X$4,Switching!$B$23:$E$31,2,0)/12,0)</f>
        <v>31620.330622293219</v>
      </c>
      <c r="Y320" s="35">
        <f t="shared" si="21"/>
        <v>6971.8569857594757</v>
      </c>
      <c r="Z320" s="1">
        <f>Cal_Energy!Z319+IFERROR(VLOOKUP(Cal_Energy_Switching!Z$4,Switching!$B$35:$E$44,2,0)/12,0)-IFERROR(VLOOKUP(Cal_Energy_Switching!Z$4,Switching!$B$23:$E$31,2,0)/12,0)</f>
        <v>3621.7357629482444</v>
      </c>
      <c r="AA320" s="1">
        <f>Cal_Energy!AA319+IFERROR(VLOOKUP(Cal_Energy_Switching!AA$4,Switching!$B$35:$E$44,2,0)/12,0)-IFERROR(VLOOKUP(Cal_Energy_Switching!AA$4,Switching!$B$23:$E$31,2,0)/12,0)</f>
        <v>3350.1212228112308</v>
      </c>
      <c r="AB320" s="6">
        <f>Cal_Energy!AB319+IFERROR(VLOOKUP(Cal_Energy_Switching!AB$4,Switching!$B$35:$E$44,2,0)/12,0)-IFERROR(VLOOKUP(Cal_Energy_Switching!AB$4,Switching!$B$23:$E$31,2,0)/12,0)</f>
        <v>66.306791454191696</v>
      </c>
      <c r="AC320" s="6">
        <f>Cal_Energy!AC319+IFERROR(VLOOKUP(Cal_Energy_Switching!AC$4,Switching!$B$35:$E$44,2,0)/12,0)-IFERROR(VLOOKUP(Cal_Energy_Switching!AC$4,Switching!$B$23:$E$31,2,0)/12,0)</f>
        <v>1017.55284287188</v>
      </c>
      <c r="AD320" s="6">
        <f>Cal_Energy!AD319+IFERROR(VLOOKUP(Cal_Energy_Switching!AD$4,Switching!$B$35:$E$44,2,0)/12,0)-IFERROR(VLOOKUP(Cal_Energy_Switching!AD$4,Switching!$B$23:$E$31,2,0)/12,0)</f>
        <v>474.9255417680933</v>
      </c>
      <c r="AE320" s="6">
        <f>Cal_Energy!AE319+IFERROR(VLOOKUP(Cal_Energy_Switching!AE$4,Switching!$B$35:$E$44,2,0)/12,0)-IFERROR(VLOOKUP(Cal_Energy_Switching!AE$4,Switching!$B$23:$E$31,2,0)/12,0)</f>
        <v>2957.6280908670092</v>
      </c>
      <c r="AF320" s="6">
        <f>Cal_Energy!AF319+IFERROR(VLOOKUP(Cal_Energy_Switching!AF$4,Switching!$B$35:$E$44,2,0)/12,0)-IFERROR(VLOOKUP(Cal_Energy_Switching!AF$4,Switching!$B$23:$E$31,2,0)/12,0)</f>
        <v>8454.6227606370903</v>
      </c>
      <c r="AG320" s="6">
        <f>Cal_Energy!AG319+IFERROR(VLOOKUP(Cal_Energy_Switching!AG$4,Switching!$B$35:$E$44,2,0)/12,0)-IFERROR(VLOOKUP(Cal_Energy_Switching!AG$4,Switching!$B$23:$E$31,2,0)/12,0)</f>
        <v>4990.4726250091217</v>
      </c>
      <c r="AH320" s="6">
        <f>Cal_Energy!AH319+IFERROR(VLOOKUP(Cal_Energy_Switching!AH$4,Switching!$B$35:$E$44,2,0)/12,0)-IFERROR(VLOOKUP(Cal_Energy_Switching!AH$4,Switching!$B$23:$E$31,2,0)/12,0)</f>
        <v>1473.1035543700611</v>
      </c>
      <c r="AI320" s="6">
        <f>Cal_Energy!AI319+IFERROR(VLOOKUP(Cal_Energy_Switching!AI$4,Switching!$B$35:$E$44,2,0)/12,0)-IFERROR(VLOOKUP(Cal_Energy_Switching!AI$4,Switching!$B$23:$E$31,2,0)/12,0)</f>
        <v>2818.207586879028</v>
      </c>
      <c r="AJ320" s="6">
        <f>Cal_Energy!AJ319+IFERROR(VLOOKUP(Cal_Energy_Switching!AJ$4,Switching!$B$35:$E$44,2,0)/12,0)-IFERROR(VLOOKUP(Cal_Energy_Switching!AJ$4,Switching!$B$23:$E$31,2,0)/12,0)</f>
        <v>510362.4264540096</v>
      </c>
      <c r="AK320" s="35">
        <f t="shared" si="22"/>
        <v>126061.14828291608</v>
      </c>
      <c r="AL320" s="1">
        <f>Cal_Energy!AL319+IFERROR(VLOOKUP(Cal_Energy_Switching!AL$4,Switching!$B$35:$E$44,2,0)/12,0)-IFERROR(VLOOKUP(Cal_Energy_Switching!AL$4,Switching!$B$23:$E$31,2,0)/12,0)</f>
        <v>35478.336189216505</v>
      </c>
      <c r="AM320" s="1">
        <f>Cal_Energy!AM319+IFERROR(VLOOKUP(Cal_Energy_Switching!AM$4,Switching!$B$35:$E$44,2,0)/12,0)-IFERROR(VLOOKUP(Cal_Energy_Switching!AM$4,Switching!$B$23:$E$31,2,0)/12,0)</f>
        <v>90582.812093699569</v>
      </c>
      <c r="AN320" s="6">
        <f>Cal_Energy!AN319+IFERROR(VLOOKUP(Cal_Energy_Switching!AN$4,Switching!$B$35:$E$44,2,0)/12,0)-IFERROR(VLOOKUP(Cal_Energy_Switching!AN$4,Switching!$B$23:$E$31,2,0)/12,0)</f>
        <v>236.74557350269251</v>
      </c>
      <c r="AO320" s="6">
        <f>Cal_Energy!AO319+IFERROR(VLOOKUP(Cal_Energy_Switching!AO$4,Switching!$B$35:$E$44,2,0)/12,0)-IFERROR(VLOOKUP(Cal_Energy_Switching!AO$4,Switching!$B$23:$E$31,2,0)/12,0)</f>
        <v>222.06808331791478</v>
      </c>
      <c r="AP320" s="6">
        <f>Cal_Energy!AP319+IFERROR(VLOOKUP(Cal_Energy_Switching!AP$4,Switching!$B$35:$E$44,2,0)/12,0)-IFERROR(VLOOKUP(Cal_Energy_Switching!AP$4,Switching!$B$23:$E$31,2,0)/12,0)</f>
        <v>7025.480106162724</v>
      </c>
      <c r="AQ320" s="6">
        <f>Cal_Energy!AQ319+IFERROR(VLOOKUP(Cal_Energy_Switching!AQ$4,Switching!$B$35:$E$44,2,0)/12,0)-IFERROR(VLOOKUP(Cal_Energy_Switching!AQ$4,Switching!$B$23:$E$31,2,0)/12,0)</f>
        <v>73035.409887011556</v>
      </c>
      <c r="AR320" s="6">
        <f>Cal_Energy!AR319+IFERROR(VLOOKUP(Cal_Energy_Switching!AR$4,Switching!$B$35:$E$44,2,0)/12,0)-IFERROR(VLOOKUP(Cal_Energy_Switching!AR$4,Switching!$B$23:$E$31,2,0)/12,0)</f>
        <v>12887.171482412827</v>
      </c>
      <c r="AS320" s="6">
        <f>Cal_Energy!AS319+IFERROR(VLOOKUP(Cal_Energy_Switching!AS$4,Switching!$B$35:$E$44,2,0)/12,0)-IFERROR(VLOOKUP(Cal_Energy_Switching!AS$4,Switching!$B$23:$E$31,2,0)/12,0)</f>
        <v>165316.50089126421</v>
      </c>
      <c r="AT320" s="6">
        <f>Cal_Energy!AT319+IFERROR(VLOOKUP(Cal_Energy_Switching!AT$4,Switching!$B$35:$E$44,2,0)/12,0)-IFERROR(VLOOKUP(Cal_Energy_Switching!AT$4,Switching!$B$23:$E$31,2,0)/12,0)</f>
        <v>32015.733458963274</v>
      </c>
      <c r="AU320" s="6">
        <f>Cal_Energy!AU319+IFERROR(VLOOKUP(Cal_Energy_Switching!AU$4,Switching!$B$35:$E$44,2,0)/12,0)-IFERROR(VLOOKUP(Cal_Energy_Switching!AU$4,Switching!$B$23:$E$31,2,0)/12,0)</f>
        <v>77846.330105693021</v>
      </c>
      <c r="AV320" s="6">
        <f>Cal_Energy!AV319+IFERROR(VLOOKUP(Cal_Energy_Switching!AV$4,Switching!$B$35:$E$44,2,0)/12,0)-IFERROR(VLOOKUP(Cal_Energy_Switching!AV$4,Switching!$B$23:$E$31,2,0)/12,0)</f>
        <v>1162.4116780459151</v>
      </c>
      <c r="AW320" s="6">
        <f>Cal_Energy!AW319+IFERROR(VLOOKUP(Cal_Energy_Switching!AW$4,Switching!$B$35:$E$44,2,0)/12,0)-IFERROR(VLOOKUP(Cal_Energy_Switching!AW$4,Switching!$B$23:$E$31,2,0)/12,0)</f>
        <v>19744.264794402341</v>
      </c>
      <c r="AX320" s="6">
        <f>Cal_Energy!AX319+IFERROR(VLOOKUP(Cal_Energy_Switching!AX$4,Switching!$B$35:$E$44,2,0)/12,0)-IFERROR(VLOOKUP(Cal_Energy_Switching!AX$4,Switching!$B$23:$E$31,2,0)/12,0)</f>
        <v>146579.11479496499</v>
      </c>
      <c r="AY320" s="6">
        <f>Cal_Energy!AY319+IFERROR(VLOOKUP(Cal_Energy_Switching!AY$4,Switching!$B$35:$E$44,2,0)/12,0)-IFERROR(VLOOKUP(Cal_Energy_Switching!AY$4,Switching!$B$23:$E$31,2,0)/12,0)</f>
        <v>23947.952897327392</v>
      </c>
      <c r="AZ320" s="6">
        <f>Cal_Energy!AZ319+IFERROR(VLOOKUP(Cal_Energy_Switching!AZ$4,Switching!$B$35:$E$44,2,0)/12,0)-IFERROR(VLOOKUP(Cal_Energy_Switching!AZ$4,Switching!$B$23:$E$31,2,0)/12,0)</f>
        <v>8540</v>
      </c>
      <c r="BA320" s="6">
        <f>Cal_Energy!BA319+IFERROR(VLOOKUP(Cal_Energy_Switching!BA$4,Switching!$B$35:$E$44,2,0)/12,0)-IFERROR(VLOOKUP(Cal_Energy_Switching!BA$4,Switching!$B$23:$E$31,2,0)/12,0)</f>
        <v>5318.1</v>
      </c>
      <c r="BB320" s="7">
        <f t="shared" si="24"/>
        <v>2927342.7895897818</v>
      </c>
    </row>
    <row r="321" spans="1:54" x14ac:dyDescent="0.25">
      <c r="A321">
        <v>2040</v>
      </c>
      <c r="B321">
        <v>10</v>
      </c>
      <c r="C321" t="s">
        <v>427</v>
      </c>
      <c r="D321" s="6">
        <f>Cal_Energy!D320+IFERROR(VLOOKUP(Cal_Energy_Switching!D$4,Switching!$B$35:$E$44,2,0)/12,0)-IFERROR(VLOOKUP(Cal_Energy_Switching!D$4,Switching!$B$23:$E$31,2,0)/12,0)</f>
        <v>427698.8080104799</v>
      </c>
      <c r="E321" s="35">
        <f t="shared" si="23"/>
        <v>185076.07430453371</v>
      </c>
      <c r="F321" s="1">
        <f>Cal_Energy!F320+IFERROR(VLOOKUP(Cal_Energy_Switching!F$4,Switching!$B$35:$E$44,2,0)/12,0)-IFERROR(VLOOKUP(Cal_Energy_Switching!F$4,Switching!$B$23:$E$31,2,0)/12,0)</f>
        <v>74980.797671813503</v>
      </c>
      <c r="G321" s="1">
        <f>Cal_Energy!G320+IFERROR(VLOOKUP(Cal_Energy_Switching!G$4,Switching!$B$35:$E$44,2,0)/12,0)-IFERROR(VLOOKUP(Cal_Energy_Switching!G$4,Switching!$B$23:$E$31,2,0)/12,0)</f>
        <v>110095.27663272021</v>
      </c>
      <c r="H321" s="35">
        <f t="shared" si="20"/>
        <v>13196.774033100675</v>
      </c>
      <c r="I321" s="1">
        <f>Cal_Energy!I320+IFERROR(VLOOKUP(Cal_Energy_Switching!I$4,Switching!$B$35:$E$44,2,0)/12,0)-IFERROR(VLOOKUP(Cal_Energy_Switching!I$4,Switching!$B$23:$E$31,2,0)/12,0)</f>
        <v>675.56191164025563</v>
      </c>
      <c r="J321" s="1">
        <f>Cal_Energy!J320+IFERROR(VLOOKUP(Cal_Energy_Switching!J$4,Switching!$B$35:$E$44,2,0)/12,0)-IFERROR(VLOOKUP(Cal_Energy_Switching!J$4,Switching!$B$23:$E$31,2,0)/12,0)</f>
        <v>12521.212121460419</v>
      </c>
      <c r="K321" s="6">
        <f>Cal_Energy!K320+IFERROR(VLOOKUP(Cal_Energy_Switching!K$4,Switching!$B$35:$E$44,2,0)/12,0)-IFERROR(VLOOKUP(Cal_Energy_Switching!K$4,Switching!$B$23:$E$31,2,0)/12,0)</f>
        <v>267938.98339543946</v>
      </c>
      <c r="L321" s="6">
        <f>Cal_Energy!L320+IFERROR(VLOOKUP(Cal_Energy_Switching!L$4,Switching!$B$35:$E$44,2,0)/12,0)-IFERROR(VLOOKUP(Cal_Energy_Switching!L$4,Switching!$B$23:$E$31,2,0)/12,0)</f>
        <v>21450.753918381535</v>
      </c>
      <c r="M321" s="6">
        <f>Cal_Energy!M320+IFERROR(VLOOKUP(Cal_Energy_Switching!M$4,Switching!$B$35:$E$44,2,0)/12,0)-IFERROR(VLOOKUP(Cal_Energy_Switching!M$4,Switching!$B$23:$E$31,2,0)/12,0)</f>
        <v>178893.45429628267</v>
      </c>
      <c r="N321" s="6">
        <f>Cal_Energy!N320+IFERROR(VLOOKUP(Cal_Energy_Switching!N$4,Switching!$B$35:$E$44,2,0)/12,0)-IFERROR(VLOOKUP(Cal_Energy_Switching!N$4,Switching!$B$23:$E$31,2,0)/12,0)</f>
        <v>111767.60101845156</v>
      </c>
      <c r="O321" s="6">
        <f>Cal_Energy!O320+IFERROR(VLOOKUP(Cal_Energy_Switching!O$4,Switching!$B$35:$E$44,2,0)/12,0)-IFERROR(VLOOKUP(Cal_Energy_Switching!O$4,Switching!$B$23:$E$31,2,0)/12,0)</f>
        <v>140003.54412539679</v>
      </c>
      <c r="P321" s="6">
        <f>Cal_Energy!P320+IFERROR(VLOOKUP(Cal_Energy_Switching!P$4,Switching!$B$35:$E$44,2,0)/12,0)-IFERROR(VLOOKUP(Cal_Energy_Switching!P$4,Switching!$B$23:$E$31,2,0)/12,0)</f>
        <v>0</v>
      </c>
      <c r="Q321" s="6">
        <f>Cal_Energy!Q320+IFERROR(VLOOKUP(Cal_Energy_Switching!Q$4,Switching!$B$35:$E$44,2,0)/12,0)-IFERROR(VLOOKUP(Cal_Energy_Switching!Q$4,Switching!$B$23:$E$31,2,0)/12,0)</f>
        <v>22333.285013227276</v>
      </c>
      <c r="R321" s="6">
        <f>Cal_Energy!R320+IFERROR(VLOOKUP(Cal_Energy_Switching!R$4,Switching!$B$35:$E$44,2,0)/12,0)-IFERROR(VLOOKUP(Cal_Energy_Switching!R$4,Switching!$B$23:$E$31,2,0)/12,0)</f>
        <v>18200.171992327301</v>
      </c>
      <c r="S321" s="6">
        <f>Cal_Energy!S320+IFERROR(VLOOKUP(Cal_Energy_Switching!S$4,Switching!$B$35:$E$44,2,0)/12,0)-IFERROR(VLOOKUP(Cal_Energy_Switching!S$4,Switching!$B$23:$E$31,2,0)/12,0)</f>
        <v>116450.50781386708</v>
      </c>
      <c r="T321" s="6">
        <f>Cal_Energy!T320+IFERROR(VLOOKUP(Cal_Energy_Switching!T$4,Switching!$B$35:$E$44,2,0)/12,0)-IFERROR(VLOOKUP(Cal_Energy_Switching!T$4,Switching!$B$23:$E$31,2,0)/12,0)</f>
        <v>13.782787528751239</v>
      </c>
      <c r="U321" s="6">
        <f>Cal_Energy!U320+IFERROR(VLOOKUP(Cal_Energy_Switching!U$4,Switching!$B$35:$E$44,2,0)/12,0)-IFERROR(VLOOKUP(Cal_Energy_Switching!U$4,Switching!$B$23:$E$31,2,0)/12,0)</f>
        <v>95.712326779595244</v>
      </c>
      <c r="V321" s="6">
        <f>Cal_Energy!V320+IFERROR(VLOOKUP(Cal_Energy_Switching!V$4,Switching!$B$35:$E$44,2,0)/12,0)-IFERROR(VLOOKUP(Cal_Energy_Switching!V$4,Switching!$B$23:$E$31,2,0)/12,0)</f>
        <v>45507.52425543344</v>
      </c>
      <c r="W321" s="6">
        <f>Cal_Energy!W320+IFERROR(VLOOKUP(Cal_Energy_Switching!W$4,Switching!$B$35:$E$44,2,0)/12,0)-IFERROR(VLOOKUP(Cal_Energy_Switching!W$4,Switching!$B$23:$E$31,2,0)/12,0)</f>
        <v>10257.248578531036</v>
      </c>
      <c r="X321" s="6">
        <f>Cal_Energy!X320+IFERROR(VLOOKUP(Cal_Energy_Switching!X$4,Switching!$B$35:$E$44,2,0)/12,0)-IFERROR(VLOOKUP(Cal_Energy_Switching!X$4,Switching!$B$23:$E$31,2,0)/12,0)</f>
        <v>41642.460245765884</v>
      </c>
      <c r="Y321" s="35">
        <f t="shared" si="21"/>
        <v>6973.0846795304024</v>
      </c>
      <c r="Z321" s="1">
        <f>Cal_Energy!Z320+IFERROR(VLOOKUP(Cal_Energy_Switching!Z$4,Switching!$B$35:$E$44,2,0)/12,0)-IFERROR(VLOOKUP(Cal_Energy_Switching!Z$4,Switching!$B$23:$E$31,2,0)/12,0)</f>
        <v>3622.3735245152411</v>
      </c>
      <c r="AA321" s="1">
        <f>Cal_Energy!AA320+IFERROR(VLOOKUP(Cal_Energy_Switching!AA$4,Switching!$B$35:$E$44,2,0)/12,0)-IFERROR(VLOOKUP(Cal_Energy_Switching!AA$4,Switching!$B$23:$E$31,2,0)/12,0)</f>
        <v>3350.7111550151608</v>
      </c>
      <c r="AB321" s="6">
        <f>Cal_Energy!AB320+IFERROR(VLOOKUP(Cal_Energy_Switching!AB$4,Switching!$B$35:$E$44,2,0)/12,0)-IFERROR(VLOOKUP(Cal_Energy_Switching!AB$4,Switching!$B$23:$E$31,2,0)/12,0)</f>
        <v>68.488154601635017</v>
      </c>
      <c r="AC321" s="6">
        <f>Cal_Energy!AC320+IFERROR(VLOOKUP(Cal_Energy_Switching!AC$4,Switching!$B$35:$E$44,2,0)/12,0)-IFERROR(VLOOKUP(Cal_Energy_Switching!AC$4,Switching!$B$23:$E$31,2,0)/12,0)</f>
        <v>1213.9515590101996</v>
      </c>
      <c r="AD321" s="6">
        <f>Cal_Energy!AD320+IFERROR(VLOOKUP(Cal_Energy_Switching!AD$4,Switching!$B$35:$E$44,2,0)/12,0)-IFERROR(VLOOKUP(Cal_Energy_Switching!AD$4,Switching!$B$23:$E$31,2,0)/12,0)</f>
        <v>561.79974493072291</v>
      </c>
      <c r="AE321" s="6">
        <f>Cal_Energy!AE320+IFERROR(VLOOKUP(Cal_Energy_Switching!AE$4,Switching!$B$35:$E$44,2,0)/12,0)-IFERROR(VLOOKUP(Cal_Energy_Switching!AE$4,Switching!$B$23:$E$31,2,0)/12,0)</f>
        <v>3656.705247472069</v>
      </c>
      <c r="AF321" s="6">
        <f>Cal_Energy!AF320+IFERROR(VLOOKUP(Cal_Energy_Switching!AF$4,Switching!$B$35:$E$44,2,0)/12,0)-IFERROR(VLOOKUP(Cal_Energy_Switching!AF$4,Switching!$B$23:$E$31,2,0)/12,0)</f>
        <v>8873.5682348606515</v>
      </c>
      <c r="AG321" s="6">
        <f>Cal_Energy!AG320+IFERROR(VLOOKUP(Cal_Energy_Switching!AG$4,Switching!$B$35:$E$44,2,0)/12,0)-IFERROR(VLOOKUP(Cal_Energy_Switching!AG$4,Switching!$B$23:$E$31,2,0)/12,0)</f>
        <v>6170.0412880130216</v>
      </c>
      <c r="AH321" s="6">
        <f>Cal_Energy!AH320+IFERROR(VLOOKUP(Cal_Energy_Switching!AH$4,Switching!$B$35:$E$44,2,0)/12,0)-IFERROR(VLOOKUP(Cal_Energy_Switching!AH$4,Switching!$B$23:$E$31,2,0)/12,0)</f>
        <v>1821.292377486069</v>
      </c>
      <c r="AI321" s="6">
        <f>Cal_Energy!AI320+IFERROR(VLOOKUP(Cal_Energy_Switching!AI$4,Switching!$B$35:$E$44,2,0)/12,0)-IFERROR(VLOOKUP(Cal_Energy_Switching!AI$4,Switching!$B$23:$E$31,2,0)/12,0)</f>
        <v>2957.8560782868817</v>
      </c>
      <c r="AJ321" s="6">
        <f>Cal_Energy!AJ320+IFERROR(VLOOKUP(Cal_Energy_Switching!AJ$4,Switching!$B$35:$E$44,2,0)/12,0)-IFERROR(VLOOKUP(Cal_Energy_Switching!AJ$4,Switching!$B$23:$E$31,2,0)/12,0)</f>
        <v>361691.97018315591</v>
      </c>
      <c r="AK321" s="35">
        <f t="shared" si="22"/>
        <v>115928.30993752087</v>
      </c>
      <c r="AL321" s="1">
        <f>Cal_Energy!AL320+IFERROR(VLOOKUP(Cal_Energy_Switching!AL$4,Switching!$B$35:$E$44,2,0)/12,0)-IFERROR(VLOOKUP(Cal_Energy_Switching!AL$4,Switching!$B$23:$E$31,2,0)/12,0)</f>
        <v>32641.141452505846</v>
      </c>
      <c r="AM321" s="1">
        <f>Cal_Energy!AM320+IFERROR(VLOOKUP(Cal_Energy_Switching!AM$4,Switching!$B$35:$E$44,2,0)/12,0)-IFERROR(VLOOKUP(Cal_Energy_Switching!AM$4,Switching!$B$23:$E$31,2,0)/12,0)</f>
        <v>83287.16848501502</v>
      </c>
      <c r="AN321" s="6">
        <f>Cal_Energy!AN320+IFERROR(VLOOKUP(Cal_Energy_Switching!AN$4,Switching!$B$35:$E$44,2,0)/12,0)-IFERROR(VLOOKUP(Cal_Energy_Switching!AN$4,Switching!$B$23:$E$31,2,0)/12,0)</f>
        <v>276.08573864323785</v>
      </c>
      <c r="AO321" s="6">
        <f>Cal_Energy!AO320+IFERROR(VLOOKUP(Cal_Energy_Switching!AO$4,Switching!$B$35:$E$44,2,0)/12,0)-IFERROR(VLOOKUP(Cal_Energy_Switching!AO$4,Switching!$B$23:$E$31,2,0)/12,0)</f>
        <v>252.74297528210025</v>
      </c>
      <c r="AP321" s="6">
        <f>Cal_Energy!AP320+IFERROR(VLOOKUP(Cal_Energy_Switching!AP$4,Switching!$B$35:$E$44,2,0)/12,0)-IFERROR(VLOOKUP(Cal_Energy_Switching!AP$4,Switching!$B$23:$E$31,2,0)/12,0)</f>
        <v>8393.0446561660156</v>
      </c>
      <c r="AQ321" s="6">
        <f>Cal_Energy!AQ320+IFERROR(VLOOKUP(Cal_Energy_Switching!AQ$4,Switching!$B$35:$E$44,2,0)/12,0)-IFERROR(VLOOKUP(Cal_Energy_Switching!AQ$4,Switching!$B$23:$E$31,2,0)/12,0)</f>
        <v>79570.71907659444</v>
      </c>
      <c r="AR321" s="6">
        <f>Cal_Energy!AR320+IFERROR(VLOOKUP(Cal_Energy_Switching!AR$4,Switching!$B$35:$E$44,2,0)/12,0)-IFERROR(VLOOKUP(Cal_Energy_Switching!AR$4,Switching!$B$23:$E$31,2,0)/12,0)</f>
        <v>12053.002246076079</v>
      </c>
      <c r="AS321" s="6">
        <f>Cal_Energy!AS320+IFERROR(VLOOKUP(Cal_Energy_Switching!AS$4,Switching!$B$35:$E$44,2,0)/12,0)-IFERROR(VLOOKUP(Cal_Energy_Switching!AS$4,Switching!$B$23:$E$31,2,0)/12,0)</f>
        <v>160842.45833894104</v>
      </c>
      <c r="AT321" s="6">
        <f>Cal_Energy!AT320+IFERROR(VLOOKUP(Cal_Energy_Switching!AT$4,Switching!$B$35:$E$44,2,0)/12,0)-IFERROR(VLOOKUP(Cal_Energy_Switching!AT$4,Switching!$B$23:$E$31,2,0)/12,0)</f>
        <v>30069.338574177524</v>
      </c>
      <c r="AU321" s="6">
        <f>Cal_Energy!AU320+IFERROR(VLOOKUP(Cal_Energy_Switching!AU$4,Switching!$B$35:$E$44,2,0)/12,0)-IFERROR(VLOOKUP(Cal_Energy_Switching!AU$4,Switching!$B$23:$E$31,2,0)/12,0)</f>
        <v>75740.898316364473</v>
      </c>
      <c r="AV321" s="6">
        <f>Cal_Energy!AV320+IFERROR(VLOOKUP(Cal_Energy_Switching!AV$4,Switching!$B$35:$E$44,2,0)/12,0)-IFERROR(VLOOKUP(Cal_Energy_Switching!AV$4,Switching!$B$23:$E$31,2,0)/12,0)</f>
        <v>1216.7547246252234</v>
      </c>
      <c r="AW321" s="6">
        <f>Cal_Energy!AW320+IFERROR(VLOOKUP(Cal_Energy_Switching!AW$4,Switching!$B$35:$E$44,2,0)/12,0)-IFERROR(VLOOKUP(Cal_Energy_Switching!AW$4,Switching!$B$23:$E$31,2,0)/12,0)</f>
        <v>19984.195351858896</v>
      </c>
      <c r="AX321" s="6">
        <f>Cal_Energy!AX320+IFERROR(VLOOKUP(Cal_Energy_Switching!AX$4,Switching!$B$35:$E$44,2,0)/12,0)-IFERROR(VLOOKUP(Cal_Energy_Switching!AX$4,Switching!$B$23:$E$31,2,0)/12,0)</f>
        <v>153431.72632089793</v>
      </c>
      <c r="AY321" s="6">
        <f>Cal_Energy!AY320+IFERROR(VLOOKUP(Cal_Energy_Switching!AY$4,Switching!$B$35:$E$44,2,0)/12,0)-IFERROR(VLOOKUP(Cal_Energy_Switching!AY$4,Switching!$B$23:$E$31,2,0)/12,0)</f>
        <v>24200.369993727585</v>
      </c>
      <c r="AZ321" s="6">
        <f>Cal_Energy!AZ320+IFERROR(VLOOKUP(Cal_Energy_Switching!AZ$4,Switching!$B$35:$E$44,2,0)/12,0)-IFERROR(VLOOKUP(Cal_Energy_Switching!AZ$4,Switching!$B$23:$E$31,2,0)/12,0)</f>
        <v>7093.2</v>
      </c>
      <c r="BA321" s="6">
        <f>Cal_Energy!BA320+IFERROR(VLOOKUP(Cal_Energy_Switching!BA$4,Switching!$B$35:$E$44,2,0)/12,0)-IFERROR(VLOOKUP(Cal_Energy_Switching!BA$4,Switching!$B$23:$E$31,2,0)/12,0)</f>
        <v>4450.8</v>
      </c>
      <c r="BB321" s="7">
        <f t="shared" si="24"/>
        <v>2688019.0899137496</v>
      </c>
    </row>
    <row r="322" spans="1:54" x14ac:dyDescent="0.25">
      <c r="A322">
        <v>2040</v>
      </c>
      <c r="B322">
        <v>11</v>
      </c>
      <c r="C322" t="s">
        <v>428</v>
      </c>
      <c r="D322" s="6">
        <f>Cal_Energy!D321+IFERROR(VLOOKUP(Cal_Energy_Switching!D$4,Switching!$B$35:$E$44,2,0)/12,0)-IFERROR(VLOOKUP(Cal_Energy_Switching!D$4,Switching!$B$23:$E$31,2,0)/12,0)</f>
        <v>471584.57756089873</v>
      </c>
      <c r="E322" s="35">
        <f t="shared" si="23"/>
        <v>182133.67860284154</v>
      </c>
      <c r="F322" s="1">
        <f>Cal_Energy!F321+IFERROR(VLOOKUP(Cal_Energy_Switching!F$4,Switching!$B$35:$E$44,2,0)/12,0)-IFERROR(VLOOKUP(Cal_Energy_Switching!F$4,Switching!$B$23:$E$31,2,0)/12,0)</f>
        <v>73803.839391136629</v>
      </c>
      <c r="G322" s="1">
        <f>Cal_Energy!G321+IFERROR(VLOOKUP(Cal_Energy_Switching!G$4,Switching!$B$35:$E$44,2,0)/12,0)-IFERROR(VLOOKUP(Cal_Energy_Switching!G$4,Switching!$B$23:$E$31,2,0)/12,0)</f>
        <v>108329.83921170491</v>
      </c>
      <c r="H322" s="35">
        <f t="shared" si="20"/>
        <v>15090.531696976834</v>
      </c>
      <c r="I322" s="1">
        <f>Cal_Energy!I321+IFERROR(VLOOKUP(Cal_Energy_Switching!I$4,Switching!$B$35:$E$44,2,0)/12,0)-IFERROR(VLOOKUP(Cal_Energy_Switching!I$4,Switching!$B$23:$E$31,2,0)/12,0)</f>
        <v>772.5060999989139</v>
      </c>
      <c r="J322" s="1">
        <f>Cal_Energy!J321+IFERROR(VLOOKUP(Cal_Energy_Switching!J$4,Switching!$B$35:$E$44,2,0)/12,0)-IFERROR(VLOOKUP(Cal_Energy_Switching!J$4,Switching!$B$23:$E$31,2,0)/12,0)</f>
        <v>14318.025596977919</v>
      </c>
      <c r="K322" s="6">
        <f>Cal_Energy!K321+IFERROR(VLOOKUP(Cal_Energy_Switching!K$4,Switching!$B$35:$E$44,2,0)/12,0)-IFERROR(VLOOKUP(Cal_Energy_Switching!K$4,Switching!$B$23:$E$31,2,0)/12,0)</f>
        <v>278813.03049923189</v>
      </c>
      <c r="L322" s="6">
        <f>Cal_Energy!L321+IFERROR(VLOOKUP(Cal_Energy_Switching!L$4,Switching!$B$35:$E$44,2,0)/12,0)-IFERROR(VLOOKUP(Cal_Energy_Switching!L$4,Switching!$B$23:$E$31,2,0)/12,0)</f>
        <v>22583.788576456311</v>
      </c>
      <c r="M322" s="6">
        <f>Cal_Energy!M321+IFERROR(VLOOKUP(Cal_Energy_Switching!M$4,Switching!$B$35:$E$44,2,0)/12,0)-IFERROR(VLOOKUP(Cal_Energy_Switching!M$4,Switching!$B$23:$E$31,2,0)/12,0)</f>
        <v>173126.0397827705</v>
      </c>
      <c r="N322" s="6">
        <f>Cal_Energy!N321+IFERROR(VLOOKUP(Cal_Energy_Switching!N$4,Switching!$B$35:$E$44,2,0)/12,0)-IFERROR(VLOOKUP(Cal_Energy_Switching!N$4,Switching!$B$23:$E$31,2,0)/12,0)</f>
        <v>116041.10574600591</v>
      </c>
      <c r="O322" s="6">
        <f>Cal_Energy!O321+IFERROR(VLOOKUP(Cal_Energy_Switching!O$4,Switching!$B$35:$E$44,2,0)/12,0)-IFERROR(VLOOKUP(Cal_Energy_Switching!O$4,Switching!$B$23:$E$31,2,0)/12,0)</f>
        <v>136158.56881897087</v>
      </c>
      <c r="P322" s="6">
        <f>Cal_Energy!P321+IFERROR(VLOOKUP(Cal_Energy_Switching!P$4,Switching!$B$35:$E$44,2,0)/12,0)-IFERROR(VLOOKUP(Cal_Energy_Switching!P$4,Switching!$B$23:$E$31,2,0)/12,0)</f>
        <v>0</v>
      </c>
      <c r="Q322" s="6">
        <f>Cal_Energy!Q321+IFERROR(VLOOKUP(Cal_Energy_Switching!Q$4,Switching!$B$35:$E$44,2,0)/12,0)-IFERROR(VLOOKUP(Cal_Energy_Switching!Q$4,Switching!$B$23:$E$31,2,0)/12,0)</f>
        <v>21372.321395496205</v>
      </c>
      <c r="R322" s="6">
        <f>Cal_Energy!R321+IFERROR(VLOOKUP(Cal_Energy_Switching!R$4,Switching!$B$35:$E$44,2,0)/12,0)-IFERROR(VLOOKUP(Cal_Energy_Switching!R$4,Switching!$B$23:$E$31,2,0)/12,0)</f>
        <v>19492.176452665208</v>
      </c>
      <c r="S322" s="6">
        <f>Cal_Energy!S321+IFERROR(VLOOKUP(Cal_Energy_Switching!S$4,Switching!$B$35:$E$44,2,0)/12,0)-IFERROR(VLOOKUP(Cal_Energy_Switching!S$4,Switching!$B$23:$E$31,2,0)/12,0)</f>
        <v>126382.04078103523</v>
      </c>
      <c r="T322" s="6">
        <f>Cal_Energy!T321+IFERROR(VLOOKUP(Cal_Energy_Switching!T$4,Switching!$B$35:$E$44,2,0)/12,0)-IFERROR(VLOOKUP(Cal_Energy_Switching!T$4,Switching!$B$23:$E$31,2,0)/12,0)</f>
        <v>16.237054956131026</v>
      </c>
      <c r="U322" s="6">
        <f>Cal_Energy!U321+IFERROR(VLOOKUP(Cal_Energy_Switching!U$4,Switching!$B$35:$E$44,2,0)/12,0)-IFERROR(VLOOKUP(Cal_Energy_Switching!U$4,Switching!$B$23:$E$31,2,0)/12,0)</f>
        <v>102.00256026618044</v>
      </c>
      <c r="V322" s="6">
        <f>Cal_Energy!V321+IFERROR(VLOOKUP(Cal_Energy_Switching!V$4,Switching!$B$35:$E$44,2,0)/12,0)-IFERROR(VLOOKUP(Cal_Energy_Switching!V$4,Switching!$B$23:$E$31,2,0)/12,0)</f>
        <v>44497.248263400274</v>
      </c>
      <c r="W322" s="6">
        <f>Cal_Energy!W321+IFERROR(VLOOKUP(Cal_Energy_Switching!W$4,Switching!$B$35:$E$44,2,0)/12,0)-IFERROR(VLOOKUP(Cal_Energy_Switching!W$4,Switching!$B$23:$E$31,2,0)/12,0)</f>
        <v>10607.613604811126</v>
      </c>
      <c r="X322" s="6">
        <f>Cal_Energy!X321+IFERROR(VLOOKUP(Cal_Energy_Switching!X$4,Switching!$B$35:$E$44,2,0)/12,0)-IFERROR(VLOOKUP(Cal_Energy_Switching!X$4,Switching!$B$23:$E$31,2,0)/12,0)</f>
        <v>41400.919163501967</v>
      </c>
      <c r="Y322" s="35">
        <f t="shared" si="21"/>
        <v>8061.725891192611</v>
      </c>
      <c r="Z322" s="1">
        <f>Cal_Energy!Z321+IFERROR(VLOOKUP(Cal_Energy_Switching!Z$4,Switching!$B$35:$E$44,2,0)/12,0)-IFERROR(VLOOKUP(Cal_Energy_Switching!Z$4,Switching!$B$23:$E$31,2,0)/12,0)</f>
        <v>4187.9001578569359</v>
      </c>
      <c r="AA322" s="1">
        <f>Cal_Energy!AA321+IFERROR(VLOOKUP(Cal_Energy_Switching!AA$4,Switching!$B$35:$E$44,2,0)/12,0)-IFERROR(VLOOKUP(Cal_Energy_Switching!AA$4,Switching!$B$23:$E$31,2,0)/12,0)</f>
        <v>3873.8257333356751</v>
      </c>
      <c r="AB322" s="6">
        <f>Cal_Energy!AB321+IFERROR(VLOOKUP(Cal_Energy_Switching!AB$4,Switching!$B$35:$E$44,2,0)/12,0)-IFERROR(VLOOKUP(Cal_Energy_Switching!AB$4,Switching!$B$23:$E$31,2,0)/12,0)</f>
        <v>70.840256263057952</v>
      </c>
      <c r="AC322" s="6">
        <f>Cal_Energy!AC321+IFERROR(VLOOKUP(Cal_Energy_Switching!AC$4,Switching!$B$35:$E$44,2,0)/12,0)-IFERROR(VLOOKUP(Cal_Energy_Switching!AC$4,Switching!$B$23:$E$31,2,0)/12,0)</f>
        <v>1518.4443292567519</v>
      </c>
      <c r="AD322" s="6">
        <f>Cal_Energy!AD321+IFERROR(VLOOKUP(Cal_Energy_Switching!AD$4,Switching!$B$35:$E$44,2,0)/12,0)-IFERROR(VLOOKUP(Cal_Energy_Switching!AD$4,Switching!$B$23:$E$31,2,0)/12,0)</f>
        <v>635.07539667084563</v>
      </c>
      <c r="AE322" s="6">
        <f>Cal_Energy!AE321+IFERROR(VLOOKUP(Cal_Energy_Switching!AE$4,Switching!$B$35:$E$44,2,0)/12,0)-IFERROR(VLOOKUP(Cal_Energy_Switching!AE$4,Switching!$B$23:$E$31,2,0)/12,0)</f>
        <v>3551.481080615783</v>
      </c>
      <c r="AF322" s="6">
        <f>Cal_Energy!AF321+IFERROR(VLOOKUP(Cal_Energy_Switching!AF$4,Switching!$B$35:$E$44,2,0)/12,0)-IFERROR(VLOOKUP(Cal_Energy_Switching!AF$4,Switching!$B$23:$E$31,2,0)/12,0)</f>
        <v>9214.1581956713271</v>
      </c>
      <c r="AG322" s="6">
        <f>Cal_Energy!AG321+IFERROR(VLOOKUP(Cal_Energy_Switching!AG$4,Switching!$B$35:$E$44,2,0)/12,0)-IFERROR(VLOOKUP(Cal_Energy_Switching!AG$4,Switching!$B$23:$E$31,2,0)/12,0)</f>
        <v>5992.4941765938329</v>
      </c>
      <c r="AH322" s="6">
        <f>Cal_Energy!AH321+IFERROR(VLOOKUP(Cal_Energy_Switching!AH$4,Switching!$B$35:$E$44,2,0)/12,0)-IFERROR(VLOOKUP(Cal_Energy_Switching!AH$4,Switching!$B$23:$E$31,2,0)/12,0)</f>
        <v>1768.8834574192517</v>
      </c>
      <c r="AI322" s="6">
        <f>Cal_Energy!AI321+IFERROR(VLOOKUP(Cal_Energy_Switching!AI$4,Switching!$B$35:$E$44,2,0)/12,0)-IFERROR(VLOOKUP(Cal_Energy_Switching!AI$4,Switching!$B$23:$E$31,2,0)/12,0)</f>
        <v>3071.3860652237731</v>
      </c>
      <c r="AJ322" s="6">
        <f>Cal_Energy!AJ321+IFERROR(VLOOKUP(Cal_Energy_Switching!AJ$4,Switching!$B$35:$E$44,2,0)/12,0)-IFERROR(VLOOKUP(Cal_Energy_Switching!AJ$4,Switching!$B$23:$E$31,2,0)/12,0)</f>
        <v>336518.50658406416</v>
      </c>
      <c r="AK322" s="35">
        <f t="shared" si="22"/>
        <v>113903.44559674434</v>
      </c>
      <c r="AL322" s="1">
        <f>Cal_Energy!AL321+IFERROR(VLOOKUP(Cal_Energy_Switching!AL$4,Switching!$B$35:$E$44,2,0)/12,0)-IFERROR(VLOOKUP(Cal_Energy_Switching!AL$4,Switching!$B$23:$E$31,2,0)/12,0)</f>
        <v>32074.179437088416</v>
      </c>
      <c r="AM322" s="1">
        <f>Cal_Energy!AM321+IFERROR(VLOOKUP(Cal_Energy_Switching!AM$4,Switching!$B$35:$E$44,2,0)/12,0)-IFERROR(VLOOKUP(Cal_Energy_Switching!AM$4,Switching!$B$23:$E$31,2,0)/12,0)</f>
        <v>81829.266159655919</v>
      </c>
      <c r="AN322" s="6">
        <f>Cal_Energy!AN321+IFERROR(VLOOKUP(Cal_Energy_Switching!AN$4,Switching!$B$35:$E$44,2,0)/12,0)-IFERROR(VLOOKUP(Cal_Energy_Switching!AN$4,Switching!$B$23:$E$31,2,0)/12,0)</f>
        <v>319.47620101860593</v>
      </c>
      <c r="AO322" s="6">
        <f>Cal_Energy!AO321+IFERROR(VLOOKUP(Cal_Energy_Switching!AO$4,Switching!$B$35:$E$44,2,0)/12,0)-IFERROR(VLOOKUP(Cal_Energy_Switching!AO$4,Switching!$B$23:$E$31,2,0)/12,0)</f>
        <v>274.21993694731242</v>
      </c>
      <c r="AP322" s="6">
        <f>Cal_Energy!AP321+IFERROR(VLOOKUP(Cal_Energy_Switching!AP$4,Switching!$B$35:$E$44,2,0)/12,0)-IFERROR(VLOOKUP(Cal_Energy_Switching!AP$4,Switching!$B$23:$E$31,2,0)/12,0)</f>
        <v>9684.8647325428228</v>
      </c>
      <c r="AQ322" s="6">
        <f>Cal_Energy!AQ321+IFERROR(VLOOKUP(Cal_Energy_Switching!AQ$4,Switching!$B$35:$E$44,2,0)/12,0)-IFERROR(VLOOKUP(Cal_Energy_Switching!AQ$4,Switching!$B$23:$E$31,2,0)/12,0)</f>
        <v>83138.455912578414</v>
      </c>
      <c r="AR322" s="6">
        <f>Cal_Energy!AR321+IFERROR(VLOOKUP(Cal_Energy_Switching!AR$4,Switching!$B$35:$E$44,2,0)/12,0)-IFERROR(VLOOKUP(Cal_Energy_Switching!AR$4,Switching!$B$23:$E$31,2,0)/12,0)</f>
        <v>11261.725769616607</v>
      </c>
      <c r="AS322" s="6">
        <f>Cal_Energy!AS321+IFERROR(VLOOKUP(Cal_Energy_Switching!AS$4,Switching!$B$35:$E$44,2,0)/12,0)-IFERROR(VLOOKUP(Cal_Energy_Switching!AS$4,Switching!$B$23:$E$31,2,0)/12,0)</f>
        <v>153450.33948096016</v>
      </c>
      <c r="AT322" s="6">
        <f>Cal_Energy!AT321+IFERROR(VLOOKUP(Cal_Energy_Switching!AT$4,Switching!$B$35:$E$44,2,0)/12,0)-IFERROR(VLOOKUP(Cal_Energy_Switching!AT$4,Switching!$B$23:$E$31,2,0)/12,0)</f>
        <v>28223.026795772086</v>
      </c>
      <c r="AU322" s="6">
        <f>Cal_Energy!AU321+IFERROR(VLOOKUP(Cal_Energy_Switching!AU$4,Switching!$B$35:$E$44,2,0)/12,0)-IFERROR(VLOOKUP(Cal_Energy_Switching!AU$4,Switching!$B$23:$E$31,2,0)/12,0)</f>
        <v>72262.254147902888</v>
      </c>
      <c r="AV322" s="6">
        <f>Cal_Energy!AV321+IFERROR(VLOOKUP(Cal_Energy_Switching!AV$4,Switching!$B$35:$E$44,2,0)/12,0)-IFERROR(VLOOKUP(Cal_Energy_Switching!AV$4,Switching!$B$23:$E$31,2,0)/12,0)</f>
        <v>1239.7398002350637</v>
      </c>
      <c r="AW322" s="6">
        <f>Cal_Energy!AW321+IFERROR(VLOOKUP(Cal_Energy_Switching!AW$4,Switching!$B$35:$E$44,2,0)/12,0)-IFERROR(VLOOKUP(Cal_Energy_Switching!AW$4,Switching!$B$23:$E$31,2,0)/12,0)</f>
        <v>20327.110221720781</v>
      </c>
      <c r="AX322" s="6">
        <f>Cal_Energy!AX321+IFERROR(VLOOKUP(Cal_Energy_Switching!AX$4,Switching!$B$35:$E$44,2,0)/12,0)-IFERROR(VLOOKUP(Cal_Energy_Switching!AX$4,Switching!$B$23:$E$31,2,0)/12,0)</f>
        <v>156330.12462505937</v>
      </c>
      <c r="AY322" s="6">
        <f>Cal_Energy!AY321+IFERROR(VLOOKUP(Cal_Energy_Switching!AY$4,Switching!$B$35:$E$44,2,0)/12,0)-IFERROR(VLOOKUP(Cal_Energy_Switching!AY$4,Switching!$B$23:$E$31,2,0)/12,0)</f>
        <v>24561.130943398035</v>
      </c>
      <c r="AZ322" s="6">
        <f>Cal_Energy!AZ321+IFERROR(VLOOKUP(Cal_Energy_Switching!AZ$4,Switching!$B$35:$E$44,2,0)/12,0)-IFERROR(VLOOKUP(Cal_Energy_Switching!AZ$4,Switching!$B$23:$E$31,2,0)/12,0)</f>
        <v>7436</v>
      </c>
      <c r="BA322" s="6">
        <f>Cal_Energy!BA321+IFERROR(VLOOKUP(Cal_Energy_Switching!BA$4,Switching!$B$35:$E$44,2,0)/12,0)-IFERROR(VLOOKUP(Cal_Energy_Switching!BA$4,Switching!$B$23:$E$31,2,0)/12,0)</f>
        <v>4366.8</v>
      </c>
      <c r="BB322" s="7">
        <f t="shared" si="24"/>
        <v>2716583.5901577538</v>
      </c>
    </row>
    <row r="323" spans="1:54" x14ac:dyDescent="0.25">
      <c r="A323">
        <v>2040</v>
      </c>
      <c r="B323">
        <v>12</v>
      </c>
      <c r="C323" t="s">
        <v>429</v>
      </c>
      <c r="D323" s="6">
        <f>Cal_Energy!D322+IFERROR(VLOOKUP(Cal_Energy_Switching!D$4,Switching!$B$35:$E$44,2,0)/12,0)-IFERROR(VLOOKUP(Cal_Energy_Switching!D$4,Switching!$B$23:$E$31,2,0)/12,0)</f>
        <v>695111.29233271326</v>
      </c>
      <c r="E323" s="35">
        <f t="shared" si="23"/>
        <v>215513.17215684522</v>
      </c>
      <c r="F323" s="1">
        <f>Cal_Energy!F322+IFERROR(VLOOKUP(Cal_Energy_Switching!F$4,Switching!$B$35:$E$44,2,0)/12,0)-IFERROR(VLOOKUP(Cal_Energy_Switching!F$4,Switching!$B$23:$E$31,2,0)/12,0)</f>
        <v>87155.636812738099</v>
      </c>
      <c r="G323" s="1">
        <f>Cal_Energy!G322+IFERROR(VLOOKUP(Cal_Energy_Switching!G$4,Switching!$B$35:$E$44,2,0)/12,0)-IFERROR(VLOOKUP(Cal_Energy_Switching!G$4,Switching!$B$23:$E$31,2,0)/12,0)</f>
        <v>128357.53534410711</v>
      </c>
      <c r="H323" s="35">
        <f t="shared" si="20"/>
        <v>16881.704639695559</v>
      </c>
      <c r="I323" s="1">
        <f>Cal_Energy!I322+IFERROR(VLOOKUP(Cal_Energy_Switching!I$4,Switching!$B$35:$E$44,2,0)/12,0)-IFERROR(VLOOKUP(Cal_Energy_Switching!I$4,Switching!$B$23:$E$31,2,0)/12,0)</f>
        <v>864.19882840558932</v>
      </c>
      <c r="J323" s="1">
        <f>Cal_Energy!J322+IFERROR(VLOOKUP(Cal_Energy_Switching!J$4,Switching!$B$35:$E$44,2,0)/12,0)-IFERROR(VLOOKUP(Cal_Energy_Switching!J$4,Switching!$B$23:$E$31,2,0)/12,0)</f>
        <v>16017.505811289971</v>
      </c>
      <c r="K323" s="6">
        <f>Cal_Energy!K322+IFERROR(VLOOKUP(Cal_Energy_Switching!K$4,Switching!$B$35:$E$44,2,0)/12,0)-IFERROR(VLOOKUP(Cal_Energy_Switching!K$4,Switching!$B$23:$E$31,2,0)/12,0)</f>
        <v>280557.63036283822</v>
      </c>
      <c r="L323" s="6">
        <f>Cal_Energy!L322+IFERROR(VLOOKUP(Cal_Energy_Switching!L$4,Switching!$B$35:$E$44,2,0)/12,0)-IFERROR(VLOOKUP(Cal_Energy_Switching!L$4,Switching!$B$23:$E$31,2,0)/12,0)</f>
        <v>22765.569296281319</v>
      </c>
      <c r="M323" s="6">
        <f>Cal_Energy!M322+IFERROR(VLOOKUP(Cal_Energy_Switching!M$4,Switching!$B$35:$E$44,2,0)/12,0)-IFERROR(VLOOKUP(Cal_Energy_Switching!M$4,Switching!$B$23:$E$31,2,0)/12,0)</f>
        <v>188257.84521417983</v>
      </c>
      <c r="N323" s="6">
        <f>Cal_Energy!N322+IFERROR(VLOOKUP(Cal_Energy_Switching!N$4,Switching!$B$35:$E$44,2,0)/12,0)-IFERROR(VLOOKUP(Cal_Energy_Switching!N$4,Switching!$B$23:$E$31,2,0)/12,0)</f>
        <v>116726.73416876787</v>
      </c>
      <c r="O323" s="6">
        <f>Cal_Energy!O322+IFERROR(VLOOKUP(Cal_Energy_Switching!O$4,Switching!$B$35:$E$44,2,0)/12,0)-IFERROR(VLOOKUP(Cal_Energy_Switching!O$4,Switching!$B$23:$E$31,2,0)/12,0)</f>
        <v>146246.52384441617</v>
      </c>
      <c r="P323" s="6">
        <f>Cal_Energy!P322+IFERROR(VLOOKUP(Cal_Energy_Switching!P$4,Switching!$B$35:$E$44,2,0)/12,0)-IFERROR(VLOOKUP(Cal_Energy_Switching!P$4,Switching!$B$23:$E$31,2,0)/12,0)</f>
        <v>0</v>
      </c>
      <c r="Q323" s="6">
        <f>Cal_Energy!Q322+IFERROR(VLOOKUP(Cal_Energy_Switching!Q$4,Switching!$B$35:$E$44,2,0)/12,0)-IFERROR(VLOOKUP(Cal_Energy_Switching!Q$4,Switching!$B$23:$E$31,2,0)/12,0)</f>
        <v>23127.648735227045</v>
      </c>
      <c r="R323" s="6">
        <f>Cal_Energy!R322+IFERROR(VLOOKUP(Cal_Energy_Switching!R$4,Switching!$B$35:$E$44,2,0)/12,0)-IFERROR(VLOOKUP(Cal_Energy_Switching!R$4,Switching!$B$23:$E$31,2,0)/12,0)</f>
        <v>20792.22110801455</v>
      </c>
      <c r="S323" s="6">
        <f>Cal_Energy!S322+IFERROR(VLOOKUP(Cal_Energy_Switching!S$4,Switching!$B$35:$E$44,2,0)/12,0)-IFERROR(VLOOKUP(Cal_Energy_Switching!S$4,Switching!$B$23:$E$31,2,0)/12,0)</f>
        <v>131792.4074734333</v>
      </c>
      <c r="T323" s="6">
        <f>Cal_Energy!T322+IFERROR(VLOOKUP(Cal_Energy_Switching!T$4,Switching!$B$35:$E$44,2,0)/12,0)-IFERROR(VLOOKUP(Cal_Energy_Switching!T$4,Switching!$B$23:$E$31,2,0)/12,0)</f>
        <v>20.154768250870603</v>
      </c>
      <c r="U323" s="6">
        <f>Cal_Energy!U322+IFERROR(VLOOKUP(Cal_Energy_Switching!U$4,Switching!$B$35:$E$44,2,0)/12,0)-IFERROR(VLOOKUP(Cal_Energy_Switching!U$4,Switching!$B$23:$E$31,2,0)/12,0)</f>
        <v>118.12967643440561</v>
      </c>
      <c r="V323" s="6">
        <f>Cal_Energy!V322+IFERROR(VLOOKUP(Cal_Energy_Switching!V$4,Switching!$B$35:$E$44,2,0)/12,0)-IFERROR(VLOOKUP(Cal_Energy_Switching!V$4,Switching!$B$23:$E$31,2,0)/12,0)</f>
        <v>48145.895395850552</v>
      </c>
      <c r="W323" s="6">
        <f>Cal_Energy!W322+IFERROR(VLOOKUP(Cal_Energy_Switching!W$4,Switching!$B$35:$E$44,2,0)/12,0)-IFERROR(VLOOKUP(Cal_Energy_Switching!W$4,Switching!$B$23:$E$31,2,0)/12,0)</f>
        <v>12135.363478430929</v>
      </c>
      <c r="X323" s="6">
        <f>Cal_Energy!X322+IFERROR(VLOOKUP(Cal_Energy_Switching!X$4,Switching!$B$35:$E$44,2,0)/12,0)-IFERROR(VLOOKUP(Cal_Energy_Switching!X$4,Switching!$B$23:$E$31,2,0)/12,0)</f>
        <v>36147.77351961669</v>
      </c>
      <c r="Y323" s="35">
        <f t="shared" si="21"/>
        <v>9929.5767968913933</v>
      </c>
      <c r="Z323" s="1">
        <f>Cal_Energy!Z322+IFERROR(VLOOKUP(Cal_Energy_Switching!Z$4,Switching!$B$35:$E$44,2,0)/12,0)-IFERROR(VLOOKUP(Cal_Energy_Switching!Z$4,Switching!$B$23:$E$31,2,0)/12,0)</f>
        <v>5158.2101396655526</v>
      </c>
      <c r="AA323" s="1">
        <f>Cal_Energy!AA322+IFERROR(VLOOKUP(Cal_Energy_Switching!AA$4,Switching!$B$35:$E$44,2,0)/12,0)-IFERROR(VLOOKUP(Cal_Energy_Switching!AA$4,Switching!$B$23:$E$31,2,0)/12,0)</f>
        <v>4771.3666572258417</v>
      </c>
      <c r="AB323" s="6">
        <f>Cal_Energy!AB322+IFERROR(VLOOKUP(Cal_Energy_Switching!AB$4,Switching!$B$35:$E$44,2,0)/12,0)-IFERROR(VLOOKUP(Cal_Energy_Switching!AB$4,Switching!$B$23:$E$31,2,0)/12,0)</f>
        <v>67.8508886754542</v>
      </c>
      <c r="AC323" s="6">
        <f>Cal_Energy!AC322+IFERROR(VLOOKUP(Cal_Energy_Switching!AC$4,Switching!$B$35:$E$44,2,0)/12,0)-IFERROR(VLOOKUP(Cal_Energy_Switching!AC$4,Switching!$B$23:$E$31,2,0)/12,0)</f>
        <v>1865.1107665740908</v>
      </c>
      <c r="AD323" s="6">
        <f>Cal_Energy!AD322+IFERROR(VLOOKUP(Cal_Energy_Switching!AD$4,Switching!$B$35:$E$44,2,0)/12,0)-IFERROR(VLOOKUP(Cal_Energy_Switching!AD$4,Switching!$B$23:$E$31,2,0)/12,0)</f>
        <v>728.33828436559088</v>
      </c>
      <c r="AE323" s="6">
        <f>Cal_Energy!AE322+IFERROR(VLOOKUP(Cal_Energy_Switching!AE$4,Switching!$B$35:$E$44,2,0)/12,0)-IFERROR(VLOOKUP(Cal_Energy_Switching!AE$4,Switching!$B$23:$E$31,2,0)/12,0)</f>
        <v>4564.8167643339411</v>
      </c>
      <c r="AF323" s="6">
        <f>Cal_Energy!AF322+IFERROR(VLOOKUP(Cal_Energy_Switching!AF$4,Switching!$B$35:$E$44,2,0)/12,0)-IFERROR(VLOOKUP(Cal_Energy_Switching!AF$4,Switching!$B$23:$E$31,2,0)/12,0)</f>
        <v>10394.076674911803</v>
      </c>
      <c r="AG323" s="6">
        <f>Cal_Energy!AG322+IFERROR(VLOOKUP(Cal_Energy_Switching!AG$4,Switching!$B$35:$E$44,2,0)/12,0)-IFERROR(VLOOKUP(Cal_Energy_Switching!AG$4,Switching!$B$23:$E$31,2,0)/12,0)</f>
        <v>7702.3183445330615</v>
      </c>
      <c r="AH323" s="6">
        <f>Cal_Energy!AH322+IFERROR(VLOOKUP(Cal_Energy_Switching!AH$4,Switching!$B$35:$E$44,2,0)/12,0)-IFERROR(VLOOKUP(Cal_Energy_Switching!AH$4,Switching!$B$23:$E$31,2,0)/12,0)</f>
        <v>2273.5947840612862</v>
      </c>
      <c r="AI323" s="6">
        <f>Cal_Energy!AI322+IFERROR(VLOOKUP(Cal_Energy_Switching!AI$4,Switching!$B$35:$E$44,2,0)/12,0)-IFERROR(VLOOKUP(Cal_Energy_Switching!AI$4,Switching!$B$23:$E$31,2,0)/12,0)</f>
        <v>3464.6922249705985</v>
      </c>
      <c r="AJ323" s="6">
        <f>Cal_Energy!AJ322+IFERROR(VLOOKUP(Cal_Energy_Switching!AJ$4,Switching!$B$35:$E$44,2,0)/12,0)-IFERROR(VLOOKUP(Cal_Energy_Switching!AJ$4,Switching!$B$23:$E$31,2,0)/12,0)</f>
        <v>443967.24736794207</v>
      </c>
      <c r="AK323" s="35">
        <f t="shared" si="22"/>
        <v>119174.22884182454</v>
      </c>
      <c r="AL323" s="1">
        <f>Cal_Energy!AL322+IFERROR(VLOOKUP(Cal_Energy_Switching!AL$4,Switching!$B$35:$E$44,2,0)/12,0)-IFERROR(VLOOKUP(Cal_Energy_Switching!AL$4,Switching!$B$23:$E$31,2,0)/12,0)</f>
        <v>33549.99874571088</v>
      </c>
      <c r="AM323" s="1">
        <f>Cal_Energy!AM322+IFERROR(VLOOKUP(Cal_Energy_Switching!AM$4,Switching!$B$35:$E$44,2,0)/12,0)-IFERROR(VLOOKUP(Cal_Energy_Switching!AM$4,Switching!$B$23:$E$31,2,0)/12,0)</f>
        <v>85624.230096113664</v>
      </c>
      <c r="AN323" s="6">
        <f>Cal_Energy!AN322+IFERROR(VLOOKUP(Cal_Energy_Switching!AN$4,Switching!$B$35:$E$44,2,0)/12,0)-IFERROR(VLOOKUP(Cal_Energy_Switching!AN$4,Switching!$B$23:$E$31,2,0)/12,0)</f>
        <v>359.40140326514648</v>
      </c>
      <c r="AO323" s="6">
        <f>Cal_Energy!AO322+IFERROR(VLOOKUP(Cal_Energy_Switching!AO$4,Switching!$B$35:$E$44,2,0)/12,0)-IFERROR(VLOOKUP(Cal_Energy_Switching!AO$4,Switching!$B$23:$E$31,2,0)/12,0)</f>
        <v>295.99281780604872</v>
      </c>
      <c r="AP323" s="6">
        <f>Cal_Energy!AP322+IFERROR(VLOOKUP(Cal_Energy_Switching!AP$4,Switching!$B$35:$E$44,2,0)/12,0)-IFERROR(VLOOKUP(Cal_Energy_Switching!AP$4,Switching!$B$23:$E$31,2,0)/12,0)</f>
        <v>13956.466025331449</v>
      </c>
      <c r="AQ323" s="6">
        <f>Cal_Energy!AQ322+IFERROR(VLOOKUP(Cal_Energy_Switching!AQ$4,Switching!$B$35:$E$44,2,0)/12,0)-IFERROR(VLOOKUP(Cal_Energy_Switching!AQ$4,Switching!$B$23:$E$31,2,0)/12,0)</f>
        <v>86936.346898120973</v>
      </c>
      <c r="AR323" s="6">
        <f>Cal_Energy!AR322+IFERROR(VLOOKUP(Cal_Energy_Switching!AR$4,Switching!$B$35:$E$44,2,0)/12,0)-IFERROR(VLOOKUP(Cal_Energy_Switching!AR$4,Switching!$B$23:$E$31,2,0)/12,0)</f>
        <v>11757.534285251537</v>
      </c>
      <c r="AS323" s="6">
        <f>Cal_Energy!AS322+IFERROR(VLOOKUP(Cal_Energy_Switching!AS$4,Switching!$B$35:$E$44,2,0)/12,0)-IFERROR(VLOOKUP(Cal_Energy_Switching!AS$4,Switching!$B$23:$E$31,2,0)/12,0)</f>
        <v>158277.80625480821</v>
      </c>
      <c r="AT323" s="6">
        <f>Cal_Energy!AT322+IFERROR(VLOOKUP(Cal_Energy_Switching!AT$4,Switching!$B$35:$E$44,2,0)/12,0)-IFERROR(VLOOKUP(Cal_Energy_Switching!AT$4,Switching!$B$23:$E$31,2,0)/12,0)</f>
        <v>29379.913332253593</v>
      </c>
      <c r="AU323" s="6">
        <f>Cal_Energy!AU322+IFERROR(VLOOKUP(Cal_Energy_Switching!AU$4,Switching!$B$35:$E$44,2,0)/12,0)-IFERROR(VLOOKUP(Cal_Energy_Switching!AU$4,Switching!$B$23:$E$31,2,0)/12,0)</f>
        <v>74534.003217948979</v>
      </c>
      <c r="AV323" s="6">
        <f>Cal_Energy!AV322+IFERROR(VLOOKUP(Cal_Energy_Switching!AV$4,Switching!$B$35:$E$44,2,0)/12,0)-IFERROR(VLOOKUP(Cal_Energy_Switching!AV$4,Switching!$B$23:$E$31,2,0)/12,0)</f>
        <v>1247.4343877588619</v>
      </c>
      <c r="AW323" s="6">
        <f>Cal_Energy!AW322+IFERROR(VLOOKUP(Cal_Energy_Switching!AW$4,Switching!$B$35:$E$44,2,0)/12,0)-IFERROR(VLOOKUP(Cal_Energy_Switching!AW$4,Switching!$B$23:$E$31,2,0)/12,0)</f>
        <v>19751.802771179846</v>
      </c>
      <c r="AX323" s="6">
        <f>Cal_Energy!AX322+IFERROR(VLOOKUP(Cal_Energy_Switching!AX$4,Switching!$B$35:$E$44,2,0)/12,0)-IFERROR(VLOOKUP(Cal_Energy_Switching!AX$4,Switching!$B$23:$E$31,2,0)/12,0)</f>
        <v>157300.4055068265</v>
      </c>
      <c r="AY323" s="6">
        <f>Cal_Energy!AY322+IFERROR(VLOOKUP(Cal_Energy_Switching!AY$4,Switching!$B$35:$E$44,2,0)/12,0)-IFERROR(VLOOKUP(Cal_Energy_Switching!AY$4,Switching!$B$23:$E$31,2,0)/12,0)</f>
        <v>23955.883167781813</v>
      </c>
      <c r="AZ323" s="6">
        <f>Cal_Energy!AZ322+IFERROR(VLOOKUP(Cal_Energy_Switching!AZ$4,Switching!$B$35:$E$44,2,0)/12,0)-IFERROR(VLOOKUP(Cal_Energy_Switching!AZ$4,Switching!$B$23:$E$31,2,0)/12,0)</f>
        <v>9529</v>
      </c>
      <c r="BA323" s="6">
        <f>Cal_Energy!BA322+IFERROR(VLOOKUP(Cal_Energy_Switching!BA$4,Switching!$B$35:$E$44,2,0)/12,0)-IFERROR(VLOOKUP(Cal_Energy_Switching!BA$4,Switching!$B$23:$E$31,2,0)/12,0)</f>
        <v>4790.1000000000004</v>
      </c>
      <c r="BB323" s="7">
        <f t="shared" si="24"/>
        <v>3150544.0079784137</v>
      </c>
    </row>
    <row r="324" spans="1:54" x14ac:dyDescent="0.25">
      <c r="A324">
        <v>2041</v>
      </c>
      <c r="B324">
        <v>1</v>
      </c>
      <c r="C324" t="s">
        <v>430</v>
      </c>
      <c r="D324" s="6">
        <f>Cal_Energy!D323+IFERROR(VLOOKUP(Cal_Energy_Switching!D$4,Switching!$B$35:$E$44,2,0)/12,0)-IFERROR(VLOOKUP(Cal_Energy_Switching!D$4,Switching!$B$23:$E$31,2,0)/12,0)</f>
        <v>800412.438930262</v>
      </c>
      <c r="E324" s="35">
        <f t="shared" si="23"/>
        <v>235638.81790624553</v>
      </c>
      <c r="F324" s="1">
        <f>Cal_Energy!F323+IFERROR(VLOOKUP(Cal_Energy_Switching!F$4,Switching!$B$35:$E$44,2,0)/12,0)-IFERROR(VLOOKUP(Cal_Energy_Switching!F$4,Switching!$B$23:$E$31,2,0)/12,0)</f>
        <v>95205.895112498212</v>
      </c>
      <c r="G324" s="1">
        <f>Cal_Energy!G323+IFERROR(VLOOKUP(Cal_Energy_Switching!G$4,Switching!$B$35:$E$44,2,0)/12,0)-IFERROR(VLOOKUP(Cal_Energy_Switching!G$4,Switching!$B$23:$E$31,2,0)/12,0)</f>
        <v>140432.9227937473</v>
      </c>
      <c r="H324" s="35">
        <f t="shared" si="20"/>
        <v>17751.809403010899</v>
      </c>
      <c r="I324" s="1">
        <f>Cal_Energy!I323+IFERROR(VLOOKUP(Cal_Energy_Switching!I$4,Switching!$B$35:$E$44,2,0)/12,0)-IFERROR(VLOOKUP(Cal_Energy_Switching!I$4,Switching!$B$23:$E$31,2,0)/12,0)</f>
        <v>908.74074719257737</v>
      </c>
      <c r="J324" s="1">
        <f>Cal_Energy!J323+IFERROR(VLOOKUP(Cal_Energy_Switching!J$4,Switching!$B$35:$E$44,2,0)/12,0)-IFERROR(VLOOKUP(Cal_Energy_Switching!J$4,Switching!$B$23:$E$31,2,0)/12,0)</f>
        <v>16843.068655818322</v>
      </c>
      <c r="K324" s="6">
        <f>Cal_Energy!K323+IFERROR(VLOOKUP(Cal_Energy_Switching!K$4,Switching!$B$35:$E$44,2,0)/12,0)-IFERROR(VLOOKUP(Cal_Energy_Switching!K$4,Switching!$B$23:$E$31,2,0)/12,0)</f>
        <v>270411.08865581005</v>
      </c>
      <c r="L324" s="6">
        <f>Cal_Energy!L323+IFERROR(VLOOKUP(Cal_Energy_Switching!L$4,Switching!$B$35:$E$44,2,0)/12,0)-IFERROR(VLOOKUP(Cal_Energy_Switching!L$4,Switching!$B$23:$E$31,2,0)/12,0)</f>
        <v>21708.337954175546</v>
      </c>
      <c r="M324" s="6">
        <f>Cal_Energy!M323+IFERROR(VLOOKUP(Cal_Energy_Switching!M$4,Switching!$B$35:$E$44,2,0)/12,0)-IFERROR(VLOOKUP(Cal_Energy_Switching!M$4,Switching!$B$23:$E$31,2,0)/12,0)</f>
        <v>188883.39029743033</v>
      </c>
      <c r="N324" s="6">
        <f>Cal_Energy!N323+IFERROR(VLOOKUP(Cal_Energy_Switching!N$4,Switching!$B$35:$E$44,2,0)/12,0)-IFERROR(VLOOKUP(Cal_Energy_Switching!N$4,Switching!$B$23:$E$31,2,0)/12,0)</f>
        <v>112739.13934418881</v>
      </c>
      <c r="O324" s="6">
        <f>Cal_Energy!O323+IFERROR(VLOOKUP(Cal_Energy_Switching!O$4,Switching!$B$35:$E$44,2,0)/12,0)-IFERROR(VLOOKUP(Cal_Energy_Switching!O$4,Switching!$B$23:$E$31,2,0)/12,0)</f>
        <v>146663.4699624115</v>
      </c>
      <c r="P324" s="6">
        <f>Cal_Energy!P323+IFERROR(VLOOKUP(Cal_Energy_Switching!P$4,Switching!$B$35:$E$44,2,0)/12,0)-IFERROR(VLOOKUP(Cal_Energy_Switching!P$4,Switching!$B$23:$E$31,2,0)/12,0)</f>
        <v>0</v>
      </c>
      <c r="Q324" s="6">
        <f>Cal_Energy!Q323+IFERROR(VLOOKUP(Cal_Energy_Switching!Q$4,Switching!$B$35:$E$44,2,0)/12,0)-IFERROR(VLOOKUP(Cal_Energy_Switching!Q$4,Switching!$B$23:$E$31,2,0)/12,0)</f>
        <v>25068.419472164969</v>
      </c>
      <c r="R324" s="6">
        <f>Cal_Energy!R323+IFERROR(VLOOKUP(Cal_Energy_Switching!R$4,Switching!$B$35:$E$44,2,0)/12,0)-IFERROR(VLOOKUP(Cal_Energy_Switching!R$4,Switching!$B$23:$E$31,2,0)/12,0)</f>
        <v>23265.889820278189</v>
      </c>
      <c r="S324" s="6">
        <f>Cal_Energy!S323+IFERROR(VLOOKUP(Cal_Energy_Switching!S$4,Switching!$B$35:$E$44,2,0)/12,0)-IFERROR(VLOOKUP(Cal_Energy_Switching!S$4,Switching!$B$23:$E$31,2,0)/12,0)</f>
        <v>127982.32025599077</v>
      </c>
      <c r="T324" s="6">
        <f>Cal_Energy!T323+IFERROR(VLOOKUP(Cal_Energy_Switching!T$4,Switching!$B$35:$E$44,2,0)/12,0)-IFERROR(VLOOKUP(Cal_Energy_Switching!T$4,Switching!$B$23:$E$31,2,0)/12,0)</f>
        <v>21.080256540640221</v>
      </c>
      <c r="U324" s="6">
        <f>Cal_Energy!U323+IFERROR(VLOOKUP(Cal_Energy_Switching!U$4,Switching!$B$35:$E$44,2,0)/12,0)-IFERROR(VLOOKUP(Cal_Energy_Switching!U$4,Switching!$B$23:$E$31,2,0)/12,0)</f>
        <v>123.21975102693918</v>
      </c>
      <c r="V324" s="6">
        <f>Cal_Energy!V323+IFERROR(VLOOKUP(Cal_Energy_Switching!V$4,Switching!$B$35:$E$44,2,0)/12,0)-IFERROR(VLOOKUP(Cal_Energy_Switching!V$4,Switching!$B$23:$E$31,2,0)/12,0)</f>
        <v>48922.696088106532</v>
      </c>
      <c r="W324" s="6">
        <f>Cal_Energy!W323+IFERROR(VLOOKUP(Cal_Energy_Switching!W$4,Switching!$B$35:$E$44,2,0)/12,0)-IFERROR(VLOOKUP(Cal_Energy_Switching!W$4,Switching!$B$23:$E$31,2,0)/12,0)</f>
        <v>12896.103087625374</v>
      </c>
      <c r="X324" s="6">
        <f>Cal_Energy!X323+IFERROR(VLOOKUP(Cal_Energy_Switching!X$4,Switching!$B$35:$E$44,2,0)/12,0)-IFERROR(VLOOKUP(Cal_Energy_Switching!X$4,Switching!$B$23:$E$31,2,0)/12,0)</f>
        <v>26735.918045921375</v>
      </c>
      <c r="Y324" s="35">
        <f t="shared" si="21"/>
        <v>11302.187707077526</v>
      </c>
      <c r="Z324" s="1">
        <f>Cal_Energy!Z323+IFERROR(VLOOKUP(Cal_Energy_Switching!Z$4,Switching!$B$35:$E$44,2,0)/12,0)-IFERROR(VLOOKUP(Cal_Energy_Switching!Z$4,Switching!$B$23:$E$31,2,0)/12,0)</f>
        <v>5871.253168544109</v>
      </c>
      <c r="AA324" s="1">
        <f>Cal_Energy!AA323+IFERROR(VLOOKUP(Cal_Energy_Switching!AA$4,Switching!$B$35:$E$44,2,0)/12,0)-IFERROR(VLOOKUP(Cal_Energy_Switching!AA$4,Switching!$B$23:$E$31,2,0)/12,0)</f>
        <v>5430.9345385334182</v>
      </c>
      <c r="AB324" s="6">
        <f>Cal_Energy!AB323+IFERROR(VLOOKUP(Cal_Energy_Switching!AB$4,Switching!$B$35:$E$44,2,0)/12,0)-IFERROR(VLOOKUP(Cal_Energy_Switching!AB$4,Switching!$B$23:$E$31,2,0)/12,0)</f>
        <v>62.489982044530286</v>
      </c>
      <c r="AC324" s="6">
        <f>Cal_Energy!AC323+IFERROR(VLOOKUP(Cal_Energy_Switching!AC$4,Switching!$B$35:$E$44,2,0)/12,0)-IFERROR(VLOOKUP(Cal_Energy_Switching!AC$4,Switching!$B$23:$E$31,2,0)/12,0)</f>
        <v>2032.0639172670556</v>
      </c>
      <c r="AD324" s="6">
        <f>Cal_Energy!AD323+IFERROR(VLOOKUP(Cal_Energy_Switching!AD$4,Switching!$B$35:$E$44,2,0)/12,0)-IFERROR(VLOOKUP(Cal_Energy_Switching!AD$4,Switching!$B$23:$E$31,2,0)/12,0)</f>
        <v>766.99764529963363</v>
      </c>
      <c r="AE324" s="6">
        <f>Cal_Energy!AE323+IFERROR(VLOOKUP(Cal_Energy_Switching!AE$4,Switching!$B$35:$E$44,2,0)/12,0)-IFERROR(VLOOKUP(Cal_Energy_Switching!AE$4,Switching!$B$23:$E$31,2,0)/12,0)</f>
        <v>4767.013439051263</v>
      </c>
      <c r="AF324" s="6">
        <f>Cal_Energy!AF323+IFERROR(VLOOKUP(Cal_Energy_Switching!AF$4,Switching!$B$35:$E$44,2,0)/12,0)-IFERROR(VLOOKUP(Cal_Energy_Switching!AF$4,Switching!$B$23:$E$31,2,0)/12,0)</f>
        <v>10727.123060960381</v>
      </c>
      <c r="AG324" s="6">
        <f>Cal_Energy!AG323+IFERROR(VLOOKUP(Cal_Energy_Switching!AG$4,Switching!$B$35:$E$44,2,0)/12,0)-IFERROR(VLOOKUP(Cal_Energy_Switching!AG$4,Switching!$B$23:$E$31,2,0)/12,0)</f>
        <v>8043.4893569266023</v>
      </c>
      <c r="AH324" s="6">
        <f>Cal_Energy!AH323+IFERROR(VLOOKUP(Cal_Energy_Switching!AH$4,Switching!$B$35:$E$44,2,0)/12,0)-IFERROR(VLOOKUP(Cal_Energy_Switching!AH$4,Switching!$B$23:$E$31,2,0)/12,0)</f>
        <v>2374.3027267291482</v>
      </c>
      <c r="AI324" s="6">
        <f>Cal_Energy!AI323+IFERROR(VLOOKUP(Cal_Energy_Switching!AI$4,Switching!$B$35:$E$44,2,0)/12,0)-IFERROR(VLOOKUP(Cal_Energy_Switching!AI$4,Switching!$B$23:$E$31,2,0)/12,0)</f>
        <v>3575.7076869867888</v>
      </c>
      <c r="AJ324" s="6">
        <f>Cal_Energy!AJ323+IFERROR(VLOOKUP(Cal_Energy_Switching!AJ$4,Switching!$B$35:$E$44,2,0)/12,0)-IFERROR(VLOOKUP(Cal_Energy_Switching!AJ$4,Switching!$B$23:$E$31,2,0)/12,0)</f>
        <v>490706.00833120802</v>
      </c>
      <c r="AK324" s="35">
        <f t="shared" si="22"/>
        <v>122676.98974826183</v>
      </c>
      <c r="AL324" s="1">
        <f>Cal_Energy!AL323+IFERROR(VLOOKUP(Cal_Energy_Switching!AL$4,Switching!$B$35:$E$44,2,0)/12,0)-IFERROR(VLOOKUP(Cal_Energy_Switching!AL$4,Switching!$B$23:$E$31,2,0)/12,0)</f>
        <v>34530.771799513313</v>
      </c>
      <c r="AM324" s="1">
        <f>Cal_Energy!AM323+IFERROR(VLOOKUP(Cal_Energy_Switching!AM$4,Switching!$B$35:$E$44,2,0)/12,0)-IFERROR(VLOOKUP(Cal_Energy_Switching!AM$4,Switching!$B$23:$E$31,2,0)/12,0)</f>
        <v>88146.217948748512</v>
      </c>
      <c r="AN324" s="6">
        <f>Cal_Energy!AN323+IFERROR(VLOOKUP(Cal_Energy_Switching!AN$4,Switching!$B$35:$E$44,2,0)/12,0)-IFERROR(VLOOKUP(Cal_Energy_Switching!AN$4,Switching!$B$23:$E$31,2,0)/12,0)</f>
        <v>355.93270458171253</v>
      </c>
      <c r="AO324" s="6">
        <f>Cal_Energy!AO323+IFERROR(VLOOKUP(Cal_Energy_Switching!AO$4,Switching!$B$35:$E$44,2,0)/12,0)-IFERROR(VLOOKUP(Cal_Energy_Switching!AO$4,Switching!$B$23:$E$31,2,0)/12,0)</f>
        <v>287.35893083823544</v>
      </c>
      <c r="AP324" s="6">
        <f>Cal_Energy!AP323+IFERROR(VLOOKUP(Cal_Energy_Switching!AP$4,Switching!$B$35:$E$44,2,0)/12,0)-IFERROR(VLOOKUP(Cal_Energy_Switching!AP$4,Switching!$B$23:$E$31,2,0)/12,0)</f>
        <v>15533.614572984319</v>
      </c>
      <c r="AQ324" s="6">
        <f>Cal_Energy!AQ323+IFERROR(VLOOKUP(Cal_Energy_Switching!AQ$4,Switching!$B$35:$E$44,2,0)/12,0)-IFERROR(VLOOKUP(Cal_Energy_Switching!AQ$4,Switching!$B$23:$E$31,2,0)/12,0)</f>
        <v>77988.178215192369</v>
      </c>
      <c r="AR324" s="6">
        <f>Cal_Energy!AR323+IFERROR(VLOOKUP(Cal_Energy_Switching!AR$4,Switching!$B$35:$E$44,2,0)/12,0)-IFERROR(VLOOKUP(Cal_Energy_Switching!AR$4,Switching!$B$23:$E$31,2,0)/12,0)</f>
        <v>11246.852722592201</v>
      </c>
      <c r="AS324" s="6">
        <f>Cal_Energy!AS323+IFERROR(VLOOKUP(Cal_Energy_Switching!AS$4,Switching!$B$35:$E$44,2,0)/12,0)-IFERROR(VLOOKUP(Cal_Energy_Switching!AS$4,Switching!$B$23:$E$31,2,0)/12,0)</f>
        <v>152581.92019489856</v>
      </c>
      <c r="AT324" s="6">
        <f>Cal_Energy!AT323+IFERROR(VLOOKUP(Cal_Energy_Switching!AT$4,Switching!$B$35:$E$44,2,0)/12,0)-IFERROR(VLOOKUP(Cal_Energy_Switching!AT$4,Switching!$B$23:$E$31,2,0)/12,0)</f>
        <v>28188.323019381802</v>
      </c>
      <c r="AU324" s="6">
        <f>Cal_Energy!AU323+IFERROR(VLOOKUP(Cal_Energy_Switching!AU$4,Switching!$B$35:$E$44,2,0)/12,0)-IFERROR(VLOOKUP(Cal_Energy_Switching!AU$4,Switching!$B$23:$E$31,2,0)/12,0)</f>
        <v>71853.586248579784</v>
      </c>
      <c r="AV324" s="6">
        <f>Cal_Energy!AV323+IFERROR(VLOOKUP(Cal_Energy_Switching!AV$4,Switching!$B$35:$E$44,2,0)/12,0)-IFERROR(VLOOKUP(Cal_Energy_Switching!AV$4,Switching!$B$23:$E$31,2,0)/12,0)</f>
        <v>1182.5113976030191</v>
      </c>
      <c r="AW324" s="6">
        <f>Cal_Energy!AW323+IFERROR(VLOOKUP(Cal_Energy_Switching!AW$4,Switching!$B$35:$E$44,2,0)/12,0)-IFERROR(VLOOKUP(Cal_Energy_Switching!AW$4,Switching!$B$23:$E$31,2,0)/12,0)</f>
        <v>18876.930020196309</v>
      </c>
      <c r="AX324" s="6">
        <f>Cal_Energy!AX323+IFERROR(VLOOKUP(Cal_Energy_Switching!AX$4,Switching!$B$35:$E$44,2,0)/12,0)-IFERROR(VLOOKUP(Cal_Energy_Switching!AX$4,Switching!$B$23:$E$31,2,0)/12,0)</f>
        <v>149113.67217764727</v>
      </c>
      <c r="AY324" s="6">
        <f>Cal_Energy!AY323+IFERROR(VLOOKUP(Cal_Energy_Switching!AY$4,Switching!$B$35:$E$44,2,0)/12,0)-IFERROR(VLOOKUP(Cal_Energy_Switching!AY$4,Switching!$B$23:$E$31,2,0)/12,0)</f>
        <v>23035.480023372398</v>
      </c>
      <c r="AZ324" s="6">
        <f>Cal_Energy!AZ323+IFERROR(VLOOKUP(Cal_Energy_Switching!AZ$4,Switching!$B$35:$E$44,2,0)/12,0)-IFERROR(VLOOKUP(Cal_Energy_Switching!AZ$4,Switching!$B$23:$E$31,2,0)/12,0)</f>
        <v>10975.5</v>
      </c>
      <c r="BA324" s="6">
        <f>Cal_Energy!BA323+IFERROR(VLOOKUP(Cal_Energy_Switching!BA$4,Switching!$B$35:$E$44,2,0)/12,0)-IFERROR(VLOOKUP(Cal_Energy_Switching!BA$4,Switching!$B$23:$E$31,2,0)/12,0)</f>
        <v>5498.8799999999992</v>
      </c>
      <c r="BB324" s="7">
        <f t="shared" si="24"/>
        <v>3282977.2530608699</v>
      </c>
    </row>
    <row r="325" spans="1:54" x14ac:dyDescent="0.25">
      <c r="A325">
        <v>2041</v>
      </c>
      <c r="B325">
        <v>2</v>
      </c>
      <c r="C325" t="s">
        <v>431</v>
      </c>
      <c r="D325" s="6">
        <f>Cal_Energy!D324+IFERROR(VLOOKUP(Cal_Energy_Switching!D$4,Switching!$B$35:$E$44,2,0)/12,0)-IFERROR(VLOOKUP(Cal_Energy_Switching!D$4,Switching!$B$23:$E$31,2,0)/12,0)</f>
        <v>691104.35334220168</v>
      </c>
      <c r="E325" s="35">
        <f t="shared" si="23"/>
        <v>211968.59958329913</v>
      </c>
      <c r="F325" s="1">
        <f>Cal_Energy!F324+IFERROR(VLOOKUP(Cal_Energy_Switching!F$4,Switching!$B$35:$E$44,2,0)/12,0)-IFERROR(VLOOKUP(Cal_Energy_Switching!F$4,Switching!$B$23:$E$31,2,0)/12,0)</f>
        <v>85737.807783319673</v>
      </c>
      <c r="G325" s="1">
        <f>Cal_Energy!G324+IFERROR(VLOOKUP(Cal_Energy_Switching!G$4,Switching!$B$35:$E$44,2,0)/12,0)-IFERROR(VLOOKUP(Cal_Energy_Switching!G$4,Switching!$B$23:$E$31,2,0)/12,0)</f>
        <v>126230.79179997946</v>
      </c>
      <c r="H325" s="35">
        <f t="shared" si="20"/>
        <v>16377.838692330584</v>
      </c>
      <c r="I325" s="1">
        <f>Cal_Energy!I324+IFERROR(VLOOKUP(Cal_Energy_Switching!I$4,Switching!$B$35:$E$44,2,0)/12,0)-IFERROR(VLOOKUP(Cal_Energy_Switching!I$4,Switching!$B$23:$E$31,2,0)/12,0)</f>
        <v>838.40520325458453</v>
      </c>
      <c r="J325" s="1">
        <f>Cal_Energy!J324+IFERROR(VLOOKUP(Cal_Energy_Switching!J$4,Switching!$B$35:$E$44,2,0)/12,0)-IFERROR(VLOOKUP(Cal_Energy_Switching!J$4,Switching!$B$23:$E$31,2,0)/12,0)</f>
        <v>15539.433489076</v>
      </c>
      <c r="K325" s="6">
        <f>Cal_Energy!K324+IFERROR(VLOOKUP(Cal_Energy_Switching!K$4,Switching!$B$35:$E$44,2,0)/12,0)-IFERROR(VLOOKUP(Cal_Energy_Switching!K$4,Switching!$B$23:$E$31,2,0)/12,0)</f>
        <v>257313.3370346814</v>
      </c>
      <c r="L325" s="6">
        <f>Cal_Energy!L324+IFERROR(VLOOKUP(Cal_Energy_Switching!L$4,Switching!$B$35:$E$44,2,0)/12,0)-IFERROR(VLOOKUP(Cal_Energy_Switching!L$4,Switching!$B$23:$E$31,2,0)/12,0)</f>
        <v>20343.601680004173</v>
      </c>
      <c r="M325" s="6">
        <f>Cal_Energy!M324+IFERROR(VLOOKUP(Cal_Energy_Switching!M$4,Switching!$B$35:$E$44,2,0)/12,0)-IFERROR(VLOOKUP(Cal_Energy_Switching!M$4,Switching!$B$23:$E$31,2,0)/12,0)</f>
        <v>166812.86864572237</v>
      </c>
      <c r="N325" s="6">
        <f>Cal_Energy!N324+IFERROR(VLOOKUP(Cal_Energy_Switching!N$4,Switching!$B$35:$E$44,2,0)/12,0)-IFERROR(VLOOKUP(Cal_Energy_Switching!N$4,Switching!$B$23:$E$31,2,0)/12,0)</f>
        <v>107591.71787921239</v>
      </c>
      <c r="O325" s="6">
        <f>Cal_Energy!O324+IFERROR(VLOOKUP(Cal_Energy_Switching!O$4,Switching!$B$35:$E$44,2,0)/12,0)-IFERROR(VLOOKUP(Cal_Energy_Switching!O$4,Switching!$B$23:$E$31,2,0)/12,0)</f>
        <v>131949.67492046987</v>
      </c>
      <c r="P325" s="6">
        <f>Cal_Energy!P324+IFERROR(VLOOKUP(Cal_Energy_Switching!P$4,Switching!$B$35:$E$44,2,0)/12,0)-IFERROR(VLOOKUP(Cal_Energy_Switching!P$4,Switching!$B$23:$E$31,2,0)/12,0)</f>
        <v>0</v>
      </c>
      <c r="Q325" s="6">
        <f>Cal_Energy!Q324+IFERROR(VLOOKUP(Cal_Energy_Switching!Q$4,Switching!$B$35:$E$44,2,0)/12,0)-IFERROR(VLOOKUP(Cal_Energy_Switching!Q$4,Switching!$B$23:$E$31,2,0)/12,0)</f>
        <v>22908.170149774578</v>
      </c>
      <c r="R325" s="6">
        <f>Cal_Energy!R324+IFERROR(VLOOKUP(Cal_Energy_Switching!R$4,Switching!$B$35:$E$44,2,0)/12,0)-IFERROR(VLOOKUP(Cal_Energy_Switching!R$4,Switching!$B$23:$E$31,2,0)/12,0)</f>
        <v>20943.448416153275</v>
      </c>
      <c r="S325" s="6">
        <f>Cal_Energy!S324+IFERROR(VLOOKUP(Cal_Energy_Switching!S$4,Switching!$B$35:$E$44,2,0)/12,0)-IFERROR(VLOOKUP(Cal_Energy_Switching!S$4,Switching!$B$23:$E$31,2,0)/12,0)</f>
        <v>120112.08609389771</v>
      </c>
      <c r="T325" s="6">
        <f>Cal_Energy!T324+IFERROR(VLOOKUP(Cal_Energy_Switching!T$4,Switching!$B$35:$E$44,2,0)/12,0)-IFERROR(VLOOKUP(Cal_Energy_Switching!T$4,Switching!$B$23:$E$31,2,0)/12,0)</f>
        <v>11.778385183148067</v>
      </c>
      <c r="U325" s="6">
        <f>Cal_Energy!U324+IFERROR(VLOOKUP(Cal_Energy_Switching!U$4,Switching!$B$35:$E$44,2,0)/12,0)-IFERROR(VLOOKUP(Cal_Energy_Switching!U$4,Switching!$B$23:$E$31,2,0)/12,0)</f>
        <v>105.48661430808603</v>
      </c>
      <c r="V325" s="6">
        <f>Cal_Energy!V324+IFERROR(VLOOKUP(Cal_Energy_Switching!V$4,Switching!$B$35:$E$44,2,0)/12,0)-IFERROR(VLOOKUP(Cal_Energy_Switching!V$4,Switching!$B$23:$E$31,2,0)/12,0)</f>
        <v>46508.168692297637</v>
      </c>
      <c r="W325" s="6">
        <f>Cal_Energy!W324+IFERROR(VLOOKUP(Cal_Energy_Switching!W$4,Switching!$B$35:$E$44,2,0)/12,0)-IFERROR(VLOOKUP(Cal_Energy_Switching!W$4,Switching!$B$23:$E$31,2,0)/12,0)</f>
        <v>9308.2331611262161</v>
      </c>
      <c r="X325" s="6">
        <f>Cal_Energy!X324+IFERROR(VLOOKUP(Cal_Energy_Switching!X$4,Switching!$B$35:$E$44,2,0)/12,0)-IFERROR(VLOOKUP(Cal_Energy_Switching!X$4,Switching!$B$23:$E$31,2,0)/12,0)</f>
        <v>19330.020152682264</v>
      </c>
      <c r="Y325" s="35">
        <f t="shared" si="21"/>
        <v>10107.149844427357</v>
      </c>
      <c r="Z325" s="1">
        <f>Cal_Energy!Z324+IFERROR(VLOOKUP(Cal_Energy_Switching!Z$4,Switching!$B$35:$E$44,2,0)/12,0)-IFERROR(VLOOKUP(Cal_Energy_Switching!Z$4,Switching!$B$23:$E$31,2,0)/12,0)</f>
        <v>5250.4556716823918</v>
      </c>
      <c r="AA325" s="1">
        <f>Cal_Energy!AA324+IFERROR(VLOOKUP(Cal_Energy_Switching!AA$4,Switching!$B$35:$E$44,2,0)/12,0)-IFERROR(VLOOKUP(Cal_Energy_Switching!AA$4,Switching!$B$23:$E$31,2,0)/12,0)</f>
        <v>4856.6941727449639</v>
      </c>
      <c r="AB325" s="6">
        <f>Cal_Energy!AB324+IFERROR(VLOOKUP(Cal_Energy_Switching!AB$4,Switching!$B$35:$E$44,2,0)/12,0)-IFERROR(VLOOKUP(Cal_Energy_Switching!AB$4,Switching!$B$23:$E$31,2,0)/12,0)</f>
        <v>55.469427793714026</v>
      </c>
      <c r="AC325" s="6">
        <f>Cal_Energy!AC324+IFERROR(VLOOKUP(Cal_Energy_Switching!AC$4,Switching!$B$35:$E$44,2,0)/12,0)-IFERROR(VLOOKUP(Cal_Energy_Switching!AC$4,Switching!$B$23:$E$31,2,0)/12,0)</f>
        <v>1875.6276845097052</v>
      </c>
      <c r="AD325" s="6">
        <f>Cal_Energy!AD324+IFERROR(VLOOKUP(Cal_Energy_Switching!AD$4,Switching!$B$35:$E$44,2,0)/12,0)-IFERROR(VLOOKUP(Cal_Energy_Switching!AD$4,Switching!$B$23:$E$31,2,0)/12,0)</f>
        <v>679.98938221067419</v>
      </c>
      <c r="AE325" s="6">
        <f>Cal_Energy!AE324+IFERROR(VLOOKUP(Cal_Energy_Switching!AE$4,Switching!$B$35:$E$44,2,0)/12,0)-IFERROR(VLOOKUP(Cal_Energy_Switching!AE$4,Switching!$B$23:$E$31,2,0)/12,0)</f>
        <v>4360.6327441946814</v>
      </c>
      <c r="AF325" s="6">
        <f>Cal_Energy!AF324+IFERROR(VLOOKUP(Cal_Energy_Switching!AF$4,Switching!$B$35:$E$44,2,0)/12,0)-IFERROR(VLOOKUP(Cal_Energy_Switching!AF$4,Switching!$B$23:$E$31,2,0)/12,0)</f>
        <v>9271.2108967464592</v>
      </c>
      <c r="AG325" s="6">
        <f>Cal_Energy!AG324+IFERROR(VLOOKUP(Cal_Energy_Switching!AG$4,Switching!$B$35:$E$44,2,0)/12,0)-IFERROR(VLOOKUP(Cal_Energy_Switching!AG$4,Switching!$B$23:$E$31,2,0)/12,0)</f>
        <v>7357.7940393589861</v>
      </c>
      <c r="AH325" s="6">
        <f>Cal_Energy!AH324+IFERROR(VLOOKUP(Cal_Energy_Switching!AH$4,Switching!$B$35:$E$44,2,0)/12,0)-IFERROR(VLOOKUP(Cal_Energy_Switching!AH$4,Switching!$B$23:$E$31,2,0)/12,0)</f>
        <v>2171.8970057836468</v>
      </c>
      <c r="AI325" s="6">
        <f>Cal_Energy!AI324+IFERROR(VLOOKUP(Cal_Energy_Switching!AI$4,Switching!$B$35:$E$44,2,0)/12,0)-IFERROR(VLOOKUP(Cal_Energy_Switching!AI$4,Switching!$B$23:$E$31,2,0)/12,0)</f>
        <v>3090.4036322488168</v>
      </c>
      <c r="AJ325" s="6">
        <f>Cal_Energy!AJ324+IFERROR(VLOOKUP(Cal_Energy_Switching!AJ$4,Switching!$B$35:$E$44,2,0)/12,0)-IFERROR(VLOOKUP(Cal_Energy_Switching!AJ$4,Switching!$B$23:$E$31,2,0)/12,0)</f>
        <v>426318.44741348928</v>
      </c>
      <c r="AK325" s="35">
        <f t="shared" si="22"/>
        <v>110453.06338052561</v>
      </c>
      <c r="AL325" s="1">
        <f>Cal_Energy!AL324+IFERROR(VLOOKUP(Cal_Energy_Switching!AL$4,Switching!$B$35:$E$44,2,0)/12,0)-IFERROR(VLOOKUP(Cal_Energy_Switching!AL$4,Switching!$B$23:$E$31,2,0)/12,0)</f>
        <v>31108.072416547173</v>
      </c>
      <c r="AM325" s="1">
        <f>Cal_Energy!AM324+IFERROR(VLOOKUP(Cal_Energy_Switching!AM$4,Switching!$B$35:$E$44,2,0)/12,0)-IFERROR(VLOOKUP(Cal_Energy_Switching!AM$4,Switching!$B$23:$E$31,2,0)/12,0)</f>
        <v>79344.990963978431</v>
      </c>
      <c r="AN325" s="6">
        <f>Cal_Energy!AN324+IFERROR(VLOOKUP(Cal_Energy_Switching!AN$4,Switching!$B$35:$E$44,2,0)/12,0)-IFERROR(VLOOKUP(Cal_Energy_Switching!AN$4,Switching!$B$23:$E$31,2,0)/12,0)</f>
        <v>268.3452326181332</v>
      </c>
      <c r="AO325" s="6">
        <f>Cal_Energy!AO324+IFERROR(VLOOKUP(Cal_Energy_Switching!AO$4,Switching!$B$35:$E$44,2,0)/12,0)-IFERROR(VLOOKUP(Cal_Energy_Switching!AO$4,Switching!$B$23:$E$31,2,0)/12,0)</f>
        <v>231.55809549678372</v>
      </c>
      <c r="AP325" s="6">
        <f>Cal_Energy!AP324+IFERROR(VLOOKUP(Cal_Energy_Switching!AP$4,Switching!$B$35:$E$44,2,0)/12,0)-IFERROR(VLOOKUP(Cal_Energy_Switching!AP$4,Switching!$B$23:$E$31,2,0)/12,0)</f>
        <v>12866.191972231187</v>
      </c>
      <c r="AQ325" s="6">
        <f>Cal_Energy!AQ324+IFERROR(VLOOKUP(Cal_Energy_Switching!AQ$4,Switching!$B$35:$E$44,2,0)/12,0)-IFERROR(VLOOKUP(Cal_Energy_Switching!AQ$4,Switching!$B$23:$E$31,2,0)/12,0)</f>
        <v>64203.917113723423</v>
      </c>
      <c r="AR325" s="6">
        <f>Cal_Energy!AR324+IFERROR(VLOOKUP(Cal_Energy_Switching!AR$4,Switching!$B$35:$E$44,2,0)/12,0)-IFERROR(VLOOKUP(Cal_Energy_Switching!AR$4,Switching!$B$23:$E$31,2,0)/12,0)</f>
        <v>9939.232610071771</v>
      </c>
      <c r="AS325" s="6">
        <f>Cal_Energy!AS324+IFERROR(VLOOKUP(Cal_Energy_Switching!AS$4,Switching!$B$35:$E$44,2,0)/12,0)-IFERROR(VLOOKUP(Cal_Energy_Switching!AS$4,Switching!$B$23:$E$31,2,0)/12,0)</f>
        <v>145986.38975789459</v>
      </c>
      <c r="AT325" s="6">
        <f>Cal_Energy!AT324+IFERROR(VLOOKUP(Cal_Energy_Switching!AT$4,Switching!$B$35:$E$44,2,0)/12,0)-IFERROR(VLOOKUP(Cal_Energy_Switching!AT$4,Switching!$B$23:$E$31,2,0)/12,0)</f>
        <v>25137.209423500801</v>
      </c>
      <c r="AU325" s="6">
        <f>Cal_Energy!AU324+IFERROR(VLOOKUP(Cal_Energy_Switching!AU$4,Switching!$B$35:$E$44,2,0)/12,0)-IFERROR(VLOOKUP(Cal_Energy_Switching!AU$4,Switching!$B$23:$E$31,2,0)/12,0)</f>
        <v>68749.807219401453</v>
      </c>
      <c r="AV325" s="6">
        <f>Cal_Energy!AV324+IFERROR(VLOOKUP(Cal_Energy_Switching!AV$4,Switching!$B$35:$E$44,2,0)/12,0)-IFERROR(VLOOKUP(Cal_Energy_Switching!AV$4,Switching!$B$23:$E$31,2,0)/12,0)</f>
        <v>1108.5169553513051</v>
      </c>
      <c r="AW325" s="6">
        <f>Cal_Energy!AW324+IFERROR(VLOOKUP(Cal_Energy_Switching!AW$4,Switching!$B$35:$E$44,2,0)/12,0)-IFERROR(VLOOKUP(Cal_Energy_Switching!AW$4,Switching!$B$23:$E$31,2,0)/12,0)</f>
        <v>18237.477600359831</v>
      </c>
      <c r="AX325" s="6">
        <f>Cal_Energy!AX324+IFERROR(VLOOKUP(Cal_Energy_Switching!AX$4,Switching!$B$35:$E$44,2,0)/12,0)-IFERROR(VLOOKUP(Cal_Energy_Switching!AX$4,Switching!$B$23:$E$31,2,0)/12,0)</f>
        <v>139783.03652605417</v>
      </c>
      <c r="AY325" s="6">
        <f>Cal_Energy!AY324+IFERROR(VLOOKUP(Cal_Energy_Switching!AY$4,Switching!$B$35:$E$44,2,0)/12,0)-IFERROR(VLOOKUP(Cal_Energy_Switching!AY$4,Switching!$B$23:$E$31,2,0)/12,0)</f>
        <v>22362.749026486235</v>
      </c>
      <c r="AZ325" s="6">
        <f>Cal_Energy!AZ324+IFERROR(VLOOKUP(Cal_Energy_Switching!AZ$4,Switching!$B$35:$E$44,2,0)/12,0)-IFERROR(VLOOKUP(Cal_Energy_Switching!AZ$4,Switching!$B$23:$E$31,2,0)/12,0)</f>
        <v>9522.5</v>
      </c>
      <c r="BA325" s="6">
        <f>Cal_Energy!BA324+IFERROR(VLOOKUP(Cal_Energy_Switching!BA$4,Switching!$B$35:$E$44,2,0)/12,0)-IFERROR(VLOOKUP(Cal_Energy_Switching!BA$4,Switching!$B$23:$E$31,2,0)/12,0)</f>
        <v>4744.8</v>
      </c>
      <c r="BB325" s="7">
        <f t="shared" si="24"/>
        <v>2941572.800427821</v>
      </c>
    </row>
    <row r="326" spans="1:54" x14ac:dyDescent="0.25">
      <c r="A326">
        <v>2041</v>
      </c>
      <c r="B326">
        <v>3</v>
      </c>
      <c r="C326" t="s">
        <v>432</v>
      </c>
      <c r="D326" s="6">
        <f>Cal_Energy!D325+IFERROR(VLOOKUP(Cal_Energy_Switching!D$4,Switching!$B$35:$E$44,2,0)/12,0)-IFERROR(VLOOKUP(Cal_Energy_Switching!D$4,Switching!$B$23:$E$31,2,0)/12,0)</f>
        <v>605765.37186259334</v>
      </c>
      <c r="E326" s="35">
        <f t="shared" si="23"/>
        <v>197344.66474963556</v>
      </c>
      <c r="F326" s="1">
        <f>Cal_Energy!F325+IFERROR(VLOOKUP(Cal_Energy_Switching!F$4,Switching!$B$35:$E$44,2,0)/12,0)-IFERROR(VLOOKUP(Cal_Energy_Switching!F$4,Switching!$B$23:$E$31,2,0)/12,0)</f>
        <v>79888.233849854238</v>
      </c>
      <c r="G326" s="1">
        <f>Cal_Energy!G325+IFERROR(VLOOKUP(Cal_Energy_Switching!G$4,Switching!$B$35:$E$44,2,0)/12,0)-IFERROR(VLOOKUP(Cal_Energy_Switching!G$4,Switching!$B$23:$E$31,2,0)/12,0)</f>
        <v>117456.43089978132</v>
      </c>
      <c r="H326" s="35">
        <f t="shared" ref="H326:H371" si="25">I326+J326</f>
        <v>15709.433960182987</v>
      </c>
      <c r="I326" s="1">
        <f>Cal_Energy!I325+IFERROR(VLOOKUP(Cal_Energy_Switching!I$4,Switching!$B$35:$E$44,2,0)/12,0)-IFERROR(VLOOKUP(Cal_Energy_Switching!I$4,Switching!$B$23:$E$31,2,0)/12,0)</f>
        <v>804.18860020701925</v>
      </c>
      <c r="J326" s="1">
        <f>Cal_Energy!J325+IFERROR(VLOOKUP(Cal_Energy_Switching!J$4,Switching!$B$35:$E$44,2,0)/12,0)-IFERROR(VLOOKUP(Cal_Energy_Switching!J$4,Switching!$B$23:$E$31,2,0)/12,0)</f>
        <v>14905.245359975968</v>
      </c>
      <c r="K326" s="6">
        <f>Cal_Energy!K325+IFERROR(VLOOKUP(Cal_Energy_Switching!K$4,Switching!$B$35:$E$44,2,0)/12,0)-IFERROR(VLOOKUP(Cal_Energy_Switching!K$4,Switching!$B$23:$E$31,2,0)/12,0)</f>
        <v>261814.77559206719</v>
      </c>
      <c r="L326" s="6">
        <f>Cal_Energy!L325+IFERROR(VLOOKUP(Cal_Energy_Switching!L$4,Switching!$B$35:$E$44,2,0)/12,0)-IFERROR(VLOOKUP(Cal_Energy_Switching!L$4,Switching!$B$23:$E$31,2,0)/12,0)</f>
        <v>20812.634584499632</v>
      </c>
      <c r="M326" s="6">
        <f>Cal_Energy!M325+IFERROR(VLOOKUP(Cal_Energy_Switching!M$4,Switching!$B$35:$E$44,2,0)/12,0)-IFERROR(VLOOKUP(Cal_Energy_Switching!M$4,Switching!$B$23:$E$31,2,0)/12,0)</f>
        <v>167608.32097507204</v>
      </c>
      <c r="N326" s="6">
        <f>Cal_Energy!N325+IFERROR(VLOOKUP(Cal_Energy_Switching!N$4,Switching!$B$35:$E$44,2,0)/12,0)-IFERROR(VLOOKUP(Cal_Energy_Switching!N$4,Switching!$B$23:$E$31,2,0)/12,0)</f>
        <v>109360.78497742962</v>
      </c>
      <c r="O326" s="6">
        <f>Cal_Energy!O325+IFERROR(VLOOKUP(Cal_Energy_Switching!O$4,Switching!$B$35:$E$44,2,0)/12,0)-IFERROR(VLOOKUP(Cal_Energy_Switching!O$4,Switching!$B$23:$E$31,2,0)/12,0)</f>
        <v>132479.98057995486</v>
      </c>
      <c r="P326" s="6">
        <f>Cal_Energy!P325+IFERROR(VLOOKUP(Cal_Energy_Switching!P$4,Switching!$B$35:$E$44,2,0)/12,0)-IFERROR(VLOOKUP(Cal_Energy_Switching!P$4,Switching!$B$23:$E$31,2,0)/12,0)</f>
        <v>0</v>
      </c>
      <c r="Q326" s="6">
        <f>Cal_Energy!Q325+IFERROR(VLOOKUP(Cal_Energy_Switching!Q$4,Switching!$B$35:$E$44,2,0)/12,0)-IFERROR(VLOOKUP(Cal_Energy_Switching!Q$4,Switching!$B$23:$E$31,2,0)/12,0)</f>
        <v>23370.942121817745</v>
      </c>
      <c r="R326" s="6">
        <f>Cal_Energy!R325+IFERROR(VLOOKUP(Cal_Energy_Switching!R$4,Switching!$B$35:$E$44,2,0)/12,0)-IFERROR(VLOOKUP(Cal_Energy_Switching!R$4,Switching!$B$23:$E$31,2,0)/12,0)</f>
        <v>18372.597574391748</v>
      </c>
      <c r="S326" s="6">
        <f>Cal_Energy!S325+IFERROR(VLOOKUP(Cal_Energy_Switching!S$4,Switching!$B$35:$E$44,2,0)/12,0)-IFERROR(VLOOKUP(Cal_Energy_Switching!S$4,Switching!$B$23:$E$31,2,0)/12,0)</f>
        <v>123674.13245388462</v>
      </c>
      <c r="T326" s="6">
        <f>Cal_Energy!T325+IFERROR(VLOOKUP(Cal_Energy_Switching!T$4,Switching!$B$35:$E$44,2,0)/12,0)-IFERROR(VLOOKUP(Cal_Energy_Switching!T$4,Switching!$B$23:$E$31,2,0)/12,0)</f>
        <v>12.867039735640734</v>
      </c>
      <c r="U326" s="6">
        <f>Cal_Energy!U325+IFERROR(VLOOKUP(Cal_Energy_Switching!U$4,Switching!$B$35:$E$44,2,0)/12,0)-IFERROR(VLOOKUP(Cal_Energy_Switching!U$4,Switching!$B$23:$E$31,2,0)/12,0)</f>
        <v>104.96309557970724</v>
      </c>
      <c r="V326" s="6">
        <f>Cal_Energy!V325+IFERROR(VLOOKUP(Cal_Energy_Switching!V$4,Switching!$B$35:$E$44,2,0)/12,0)-IFERROR(VLOOKUP(Cal_Energy_Switching!V$4,Switching!$B$23:$E$31,2,0)/12,0)</f>
        <v>48339.183654632048</v>
      </c>
      <c r="W326" s="6">
        <f>Cal_Energy!W325+IFERROR(VLOOKUP(Cal_Energy_Switching!W$4,Switching!$B$35:$E$44,2,0)/12,0)-IFERROR(VLOOKUP(Cal_Energy_Switching!W$4,Switching!$B$23:$E$31,2,0)/12,0)</f>
        <v>9014.9352671185497</v>
      </c>
      <c r="X326" s="6">
        <f>Cal_Energy!X325+IFERROR(VLOOKUP(Cal_Energy_Switching!X$4,Switching!$B$35:$E$44,2,0)/12,0)-IFERROR(VLOOKUP(Cal_Energy_Switching!X$4,Switching!$B$23:$E$31,2,0)/12,0)</f>
        <v>19602.074920639745</v>
      </c>
      <c r="Y326" s="35">
        <f t="shared" ref="Y326:Y371" si="26">Z326+AA326</f>
        <v>9520.719177637824</v>
      </c>
      <c r="Z326" s="1">
        <f>Cal_Energy!Z325+IFERROR(VLOOKUP(Cal_Energy_Switching!Z$4,Switching!$B$35:$E$44,2,0)/12,0)-IFERROR(VLOOKUP(Cal_Energy_Switching!Z$4,Switching!$B$23:$E$31,2,0)/12,0)</f>
        <v>4945.817047749134</v>
      </c>
      <c r="AA326" s="1">
        <f>Cal_Energy!AA325+IFERROR(VLOOKUP(Cal_Energy_Switching!AA$4,Switching!$B$35:$E$44,2,0)/12,0)-IFERROR(VLOOKUP(Cal_Energy_Switching!AA$4,Switching!$B$23:$E$31,2,0)/12,0)</f>
        <v>4574.9021298886892</v>
      </c>
      <c r="AB326" s="6">
        <f>Cal_Energy!AB325+IFERROR(VLOOKUP(Cal_Energy_Switching!AB$4,Switching!$B$35:$E$44,2,0)/12,0)-IFERROR(VLOOKUP(Cal_Energy_Switching!AB$4,Switching!$B$23:$E$31,2,0)/12,0)</f>
        <v>56.243865718453286</v>
      </c>
      <c r="AC326" s="6">
        <f>Cal_Energy!AC325+IFERROR(VLOOKUP(Cal_Energy_Switching!AC$4,Switching!$B$35:$E$44,2,0)/12,0)-IFERROR(VLOOKUP(Cal_Energy_Switching!AC$4,Switching!$B$23:$E$31,2,0)/12,0)</f>
        <v>1764.0016433034968</v>
      </c>
      <c r="AD326" s="6">
        <f>Cal_Energy!AD325+IFERROR(VLOOKUP(Cal_Energy_Switching!AD$4,Switching!$B$35:$E$44,2,0)/12,0)-IFERROR(VLOOKUP(Cal_Energy_Switching!AD$4,Switching!$B$23:$E$31,2,0)/12,0)</f>
        <v>650.33351005535133</v>
      </c>
      <c r="AE326" s="6">
        <f>Cal_Energy!AE325+IFERROR(VLOOKUP(Cal_Energy_Switching!AE$4,Switching!$B$35:$E$44,2,0)/12,0)-IFERROR(VLOOKUP(Cal_Energy_Switching!AE$4,Switching!$B$23:$E$31,2,0)/12,0)</f>
        <v>4217.2663688471548</v>
      </c>
      <c r="AF326" s="6">
        <f>Cal_Energy!AF325+IFERROR(VLOOKUP(Cal_Energy_Switching!AF$4,Switching!$B$35:$E$44,2,0)/12,0)-IFERROR(VLOOKUP(Cal_Energy_Switching!AF$4,Switching!$B$23:$E$31,2,0)/12,0)</f>
        <v>9304.0219632675544</v>
      </c>
      <c r="AG326" s="6">
        <f>Cal_Energy!AG325+IFERROR(VLOOKUP(Cal_Energy_Switching!AG$4,Switching!$B$35:$E$44,2,0)/12,0)-IFERROR(VLOOKUP(Cal_Energy_Switching!AG$4,Switching!$B$23:$E$31,2,0)/12,0)</f>
        <v>7115.8887187651144</v>
      </c>
      <c r="AH326" s="6">
        <f>Cal_Energy!AH325+IFERROR(VLOOKUP(Cal_Energy_Switching!AH$4,Switching!$B$35:$E$44,2,0)/12,0)-IFERROR(VLOOKUP(Cal_Energy_Switching!AH$4,Switching!$B$23:$E$31,2,0)/12,0)</f>
        <v>2100.4906251931493</v>
      </c>
      <c r="AI326" s="6">
        <f>Cal_Energy!AI325+IFERROR(VLOOKUP(Cal_Energy_Switching!AI$4,Switching!$B$35:$E$44,2,0)/12,0)-IFERROR(VLOOKUP(Cal_Energy_Switching!AI$4,Switching!$B$23:$E$31,2,0)/12,0)</f>
        <v>3101.340654422514</v>
      </c>
      <c r="AJ326" s="6">
        <f>Cal_Energy!AJ325+IFERROR(VLOOKUP(Cal_Energy_Switching!AJ$4,Switching!$B$35:$E$44,2,0)/12,0)-IFERROR(VLOOKUP(Cal_Energy_Switching!AJ$4,Switching!$B$23:$E$31,2,0)/12,0)</f>
        <v>404864.720951756</v>
      </c>
      <c r="AK326" s="35">
        <f t="shared" ref="AK326:AK371" si="27">AL326+AM326</f>
        <v>115430.31231053994</v>
      </c>
      <c r="AL326" s="1">
        <f>Cal_Energy!AL325+IFERROR(VLOOKUP(Cal_Energy_Switching!AL$4,Switching!$B$35:$E$44,2,0)/12,0)-IFERROR(VLOOKUP(Cal_Energy_Switching!AL$4,Switching!$B$23:$E$31,2,0)/12,0)</f>
        <v>32501.702116951186</v>
      </c>
      <c r="AM326" s="1">
        <f>Cal_Energy!AM325+IFERROR(VLOOKUP(Cal_Energy_Switching!AM$4,Switching!$B$35:$E$44,2,0)/12,0)-IFERROR(VLOOKUP(Cal_Energy_Switching!AM$4,Switching!$B$23:$E$31,2,0)/12,0)</f>
        <v>82928.610193588756</v>
      </c>
      <c r="AN326" s="6">
        <f>Cal_Energy!AN325+IFERROR(VLOOKUP(Cal_Energy_Switching!AN$4,Switching!$B$35:$E$44,2,0)/12,0)-IFERROR(VLOOKUP(Cal_Energy_Switching!AN$4,Switching!$B$23:$E$31,2,0)/12,0)</f>
        <v>247.08980157324484</v>
      </c>
      <c r="AO326" s="6">
        <f>Cal_Energy!AO325+IFERROR(VLOOKUP(Cal_Energy_Switching!AO$4,Switching!$B$35:$E$44,2,0)/12,0)-IFERROR(VLOOKUP(Cal_Energy_Switching!AO$4,Switching!$B$23:$E$31,2,0)/12,0)</f>
        <v>238.03317228979796</v>
      </c>
      <c r="AP326" s="6">
        <f>Cal_Energy!AP325+IFERROR(VLOOKUP(Cal_Energy_Switching!AP$4,Switching!$B$35:$E$44,2,0)/12,0)-IFERROR(VLOOKUP(Cal_Energy_Switching!AP$4,Switching!$B$23:$E$31,2,0)/12,0)</f>
        <v>11626.742484066674</v>
      </c>
      <c r="AQ326" s="6">
        <f>Cal_Energy!AQ325+IFERROR(VLOOKUP(Cal_Energy_Switching!AQ$4,Switching!$B$35:$E$44,2,0)/12,0)-IFERROR(VLOOKUP(Cal_Energy_Switching!AQ$4,Switching!$B$23:$E$31,2,0)/12,0)</f>
        <v>78930.257924626741</v>
      </c>
      <c r="AR326" s="6">
        <f>Cal_Energy!AR325+IFERROR(VLOOKUP(Cal_Energy_Switching!AR$4,Switching!$B$35:$E$44,2,0)/12,0)-IFERROR(VLOOKUP(Cal_Energy_Switching!AR$4,Switching!$B$23:$E$31,2,0)/12,0)</f>
        <v>10641.391052608127</v>
      </c>
      <c r="AS326" s="6">
        <f>Cal_Energy!AS325+IFERROR(VLOOKUP(Cal_Energy_Switching!AS$4,Switching!$B$35:$E$44,2,0)/12,0)-IFERROR(VLOOKUP(Cal_Energy_Switching!AS$4,Switching!$B$23:$E$31,2,0)/12,0)</f>
        <v>150371.82689852244</v>
      </c>
      <c r="AT326" s="6">
        <f>Cal_Energy!AT325+IFERROR(VLOOKUP(Cal_Energy_Switching!AT$4,Switching!$B$35:$E$44,2,0)/12,0)-IFERROR(VLOOKUP(Cal_Energy_Switching!AT$4,Switching!$B$23:$E$31,2,0)/12,0)</f>
        <v>26775.579122752293</v>
      </c>
      <c r="AU326" s="6">
        <f>Cal_Energy!AU325+IFERROR(VLOOKUP(Cal_Energy_Switching!AU$4,Switching!$B$35:$E$44,2,0)/12,0)-IFERROR(VLOOKUP(Cal_Energy_Switching!AU$4,Switching!$B$23:$E$31,2,0)/12,0)</f>
        <v>70813.542344402769</v>
      </c>
      <c r="AV326" s="6">
        <f>Cal_Energy!AV325+IFERROR(VLOOKUP(Cal_Energy_Switching!AV$4,Switching!$B$35:$E$44,2,0)/12,0)-IFERROR(VLOOKUP(Cal_Energy_Switching!AV$4,Switching!$B$23:$E$31,2,0)/12,0)</f>
        <v>1186.8257884230973</v>
      </c>
      <c r="AW326" s="6">
        <f>Cal_Energy!AW325+IFERROR(VLOOKUP(Cal_Energy_Switching!AW$4,Switching!$B$35:$E$44,2,0)/12,0)-IFERROR(VLOOKUP(Cal_Energy_Switching!AW$4,Switching!$B$23:$E$31,2,0)/12,0)</f>
        <v>19304.256147246215</v>
      </c>
      <c r="AX326" s="6">
        <f>Cal_Energy!AX325+IFERROR(VLOOKUP(Cal_Energy_Switching!AX$4,Switching!$B$35:$E$44,2,0)/12,0)-IFERROR(VLOOKUP(Cal_Energy_Switching!AX$4,Switching!$B$23:$E$31,2,0)/12,0)</f>
        <v>149657.7131566141</v>
      </c>
      <c r="AY326" s="6">
        <f>Cal_Energy!AY325+IFERROR(VLOOKUP(Cal_Energy_Switching!AY$4,Switching!$B$35:$E$44,2,0)/12,0)-IFERROR(VLOOKUP(Cal_Energy_Switching!AY$4,Switching!$B$23:$E$31,2,0)/12,0)</f>
        <v>23485.045186515115</v>
      </c>
      <c r="AZ326" s="6">
        <f>Cal_Energy!AZ325+IFERROR(VLOOKUP(Cal_Energy_Switching!AZ$4,Switching!$B$35:$E$44,2,0)/12,0)-IFERROR(VLOOKUP(Cal_Energy_Switching!AZ$4,Switching!$B$23:$E$31,2,0)/12,0)</f>
        <v>9371</v>
      </c>
      <c r="BA326" s="6">
        <f>Cal_Energy!BA325+IFERROR(VLOOKUP(Cal_Energy_Switching!BA$4,Switching!$B$35:$E$44,2,0)/12,0)-IFERROR(VLOOKUP(Cal_Energy_Switching!BA$4,Switching!$B$23:$E$31,2,0)/12,0)</f>
        <v>4351.2</v>
      </c>
      <c r="BB326" s="7">
        <f t="shared" si="24"/>
        <v>2868513.5062783821</v>
      </c>
    </row>
    <row r="327" spans="1:54" x14ac:dyDescent="0.25">
      <c r="A327">
        <v>2041</v>
      </c>
      <c r="B327">
        <v>4</v>
      </c>
      <c r="C327" t="s">
        <v>433</v>
      </c>
      <c r="D327" s="6">
        <f>Cal_Energy!D326+IFERROR(VLOOKUP(Cal_Energy_Switching!D$4,Switching!$B$35:$E$44,2,0)/12,0)-IFERROR(VLOOKUP(Cal_Energy_Switching!D$4,Switching!$B$23:$E$31,2,0)/12,0)</f>
        <v>453492.87081355369</v>
      </c>
      <c r="E327" s="35">
        <f t="shared" ref="E327:E371" si="28">F327+G327</f>
        <v>173190.4099656108</v>
      </c>
      <c r="F327" s="1">
        <f>Cal_Energy!F326+IFERROR(VLOOKUP(Cal_Energy_Switching!F$4,Switching!$B$35:$E$44,2,0)/12,0)-IFERROR(VLOOKUP(Cal_Energy_Switching!F$4,Switching!$B$23:$E$31,2,0)/12,0)</f>
        <v>70226.531936244341</v>
      </c>
      <c r="G327" s="1">
        <f>Cal_Energy!G326+IFERROR(VLOOKUP(Cal_Energy_Switching!G$4,Switching!$B$35:$E$44,2,0)/12,0)-IFERROR(VLOOKUP(Cal_Energy_Switching!G$4,Switching!$B$23:$E$31,2,0)/12,0)</f>
        <v>102963.87802936646</v>
      </c>
      <c r="H327" s="35">
        <f t="shared" si="25"/>
        <v>13145.33503956743</v>
      </c>
      <c r="I327" s="1">
        <f>Cal_Energy!I326+IFERROR(VLOOKUP(Cal_Energy_Switching!I$4,Switching!$B$35:$E$44,2,0)/12,0)-IFERROR(VLOOKUP(Cal_Energy_Switching!I$4,Switching!$B$23:$E$31,2,0)/12,0)</f>
        <v>672.92867531166439</v>
      </c>
      <c r="J327" s="1">
        <f>Cal_Energy!J326+IFERROR(VLOOKUP(Cal_Energy_Switching!J$4,Switching!$B$35:$E$44,2,0)/12,0)-IFERROR(VLOOKUP(Cal_Energy_Switching!J$4,Switching!$B$23:$E$31,2,0)/12,0)</f>
        <v>12472.406364255765</v>
      </c>
      <c r="K327" s="6">
        <f>Cal_Energy!K326+IFERROR(VLOOKUP(Cal_Energy_Switching!K$4,Switching!$B$35:$E$44,2,0)/12,0)-IFERROR(VLOOKUP(Cal_Energy_Switching!K$4,Switching!$B$23:$E$31,2,0)/12,0)</f>
        <v>248959.2571574692</v>
      </c>
      <c r="L327" s="6">
        <f>Cal_Energy!L326+IFERROR(VLOOKUP(Cal_Energy_Switching!L$4,Switching!$B$35:$E$44,2,0)/12,0)-IFERROR(VLOOKUP(Cal_Energy_Switching!L$4,Switching!$B$23:$E$31,2,0)/12,0)</f>
        <v>19473.138093920821</v>
      </c>
      <c r="M327" s="6">
        <f>Cal_Energy!M326+IFERROR(VLOOKUP(Cal_Energy_Switching!M$4,Switching!$B$35:$E$44,2,0)/12,0)-IFERROR(VLOOKUP(Cal_Energy_Switching!M$4,Switching!$B$23:$E$31,2,0)/12,0)</f>
        <v>160162.618537667</v>
      </c>
      <c r="N327" s="6">
        <f>Cal_Energy!N326+IFERROR(VLOOKUP(Cal_Energy_Switching!N$4,Switching!$B$35:$E$44,2,0)/12,0)-IFERROR(VLOOKUP(Cal_Energy_Switching!N$4,Switching!$B$23:$E$31,2,0)/12,0)</f>
        <v>104308.56124867126</v>
      </c>
      <c r="O327" s="6">
        <f>Cal_Energy!O326+IFERROR(VLOOKUP(Cal_Energy_Switching!O$4,Switching!$B$35:$E$44,2,0)/12,0)-IFERROR(VLOOKUP(Cal_Energy_Switching!O$4,Switching!$B$23:$E$31,2,0)/12,0)</f>
        <v>127516.14051599402</v>
      </c>
      <c r="P327" s="6">
        <f>Cal_Energy!P326+IFERROR(VLOOKUP(Cal_Energy_Switching!P$4,Switching!$B$35:$E$44,2,0)/12,0)-IFERROR(VLOOKUP(Cal_Energy_Switching!P$4,Switching!$B$23:$E$31,2,0)/12,0)</f>
        <v>0</v>
      </c>
      <c r="Q327" s="6">
        <f>Cal_Energy!Q326+IFERROR(VLOOKUP(Cal_Energy_Switching!Q$4,Switching!$B$35:$E$44,2,0)/12,0)-IFERROR(VLOOKUP(Cal_Energy_Switching!Q$4,Switching!$B$23:$E$31,2,0)/12,0)</f>
        <v>20758.233942387462</v>
      </c>
      <c r="R327" s="6">
        <f>Cal_Energy!R326+IFERROR(VLOOKUP(Cal_Energy_Switching!R$4,Switching!$B$35:$E$44,2,0)/12,0)-IFERROR(VLOOKUP(Cal_Energy_Switching!R$4,Switching!$B$23:$E$31,2,0)/12,0)</f>
        <v>17143.927972664071</v>
      </c>
      <c r="S327" s="6">
        <f>Cal_Energy!S326+IFERROR(VLOOKUP(Cal_Energy_Switching!S$4,Switching!$B$35:$E$44,2,0)/12,0)-IFERROR(VLOOKUP(Cal_Energy_Switching!S$4,Switching!$B$23:$E$31,2,0)/12,0)</f>
        <v>114662.96892216316</v>
      </c>
      <c r="T327" s="6">
        <f>Cal_Energy!T326+IFERROR(VLOOKUP(Cal_Energy_Switching!T$4,Switching!$B$35:$E$44,2,0)/12,0)-IFERROR(VLOOKUP(Cal_Energy_Switching!T$4,Switching!$B$23:$E$31,2,0)/12,0)</f>
        <v>11.252072198594137</v>
      </c>
      <c r="U327" s="6">
        <f>Cal_Energy!U326+IFERROR(VLOOKUP(Cal_Energy_Switching!U$4,Switching!$B$35:$E$44,2,0)/12,0)-IFERROR(VLOOKUP(Cal_Energy_Switching!U$4,Switching!$B$23:$E$31,2,0)/12,0)</f>
        <v>91.083806797062849</v>
      </c>
      <c r="V327" s="6">
        <f>Cal_Energy!V326+IFERROR(VLOOKUP(Cal_Energy_Switching!V$4,Switching!$B$35:$E$44,2,0)/12,0)-IFERROR(VLOOKUP(Cal_Energy_Switching!V$4,Switching!$B$23:$E$31,2,0)/12,0)</f>
        <v>47968.040843209907</v>
      </c>
      <c r="W327" s="6">
        <f>Cal_Energy!W326+IFERROR(VLOOKUP(Cal_Energy_Switching!W$4,Switching!$B$35:$E$44,2,0)/12,0)-IFERROR(VLOOKUP(Cal_Energy_Switching!W$4,Switching!$B$23:$E$31,2,0)/12,0)</f>
        <v>8912.0771001730682</v>
      </c>
      <c r="X327" s="6">
        <f>Cal_Energy!X326+IFERROR(VLOOKUP(Cal_Energy_Switching!X$4,Switching!$B$35:$E$44,2,0)/12,0)-IFERROR(VLOOKUP(Cal_Energy_Switching!X$4,Switching!$B$23:$E$31,2,0)/12,0)</f>
        <v>20550.15710603031</v>
      </c>
      <c r="Y327" s="35">
        <f t="shared" si="26"/>
        <v>7879.0394192529293</v>
      </c>
      <c r="Z327" s="1">
        <f>Cal_Energy!Z326+IFERROR(VLOOKUP(Cal_Energy_Switching!Z$4,Switching!$B$35:$E$44,2,0)/12,0)-IFERROR(VLOOKUP(Cal_Energy_Switching!Z$4,Switching!$B$23:$E$31,2,0)/12,0)</f>
        <v>4092.9983074342667</v>
      </c>
      <c r="AA327" s="1">
        <f>Cal_Energy!AA326+IFERROR(VLOOKUP(Cal_Energy_Switching!AA$4,Switching!$B$35:$E$44,2,0)/12,0)-IFERROR(VLOOKUP(Cal_Energy_Switching!AA$4,Switching!$B$23:$E$31,2,0)/12,0)</f>
        <v>3786.0411118186621</v>
      </c>
      <c r="AB327" s="6">
        <f>Cal_Energy!AB326+IFERROR(VLOOKUP(Cal_Energy_Switching!AB$4,Switching!$B$35:$E$44,2,0)/12,0)-IFERROR(VLOOKUP(Cal_Energy_Switching!AB$4,Switching!$B$23:$E$31,2,0)/12,0)</f>
        <v>48.427134093150727</v>
      </c>
      <c r="AC327" s="6">
        <f>Cal_Energy!AC326+IFERROR(VLOOKUP(Cal_Energy_Switching!AC$4,Switching!$B$35:$E$44,2,0)/12,0)-IFERROR(VLOOKUP(Cal_Energy_Switching!AC$4,Switching!$B$23:$E$31,2,0)/12,0)</f>
        <v>1411.8909775975987</v>
      </c>
      <c r="AD327" s="6">
        <f>Cal_Energy!AD326+IFERROR(VLOOKUP(Cal_Energy_Switching!AD$4,Switching!$B$35:$E$44,2,0)/12,0)-IFERROR(VLOOKUP(Cal_Energy_Switching!AD$4,Switching!$B$23:$E$31,2,0)/12,0)</f>
        <v>492.74091256712035</v>
      </c>
      <c r="AE327" s="6">
        <f>Cal_Energy!AE326+IFERROR(VLOOKUP(Cal_Energy_Switching!AE$4,Switching!$B$35:$E$44,2,0)/12,0)-IFERROR(VLOOKUP(Cal_Energy_Switching!AE$4,Switching!$B$23:$E$31,2,0)/12,0)</f>
        <v>3636.8534236014448</v>
      </c>
      <c r="AF327" s="6">
        <f>Cal_Energy!AF326+IFERROR(VLOOKUP(Cal_Energy_Switching!AF$4,Switching!$B$35:$E$44,2,0)/12,0)-IFERROR(VLOOKUP(Cal_Energy_Switching!AF$4,Switching!$B$23:$E$31,2,0)/12,0)</f>
        <v>8663.8852917825716</v>
      </c>
      <c r="AG327" s="6">
        <f>Cal_Energy!AG326+IFERROR(VLOOKUP(Cal_Energy_Switching!AG$4,Switching!$B$35:$E$44,2,0)/12,0)-IFERROR(VLOOKUP(Cal_Energy_Switching!AG$4,Switching!$B$23:$E$31,2,0)/12,0)</f>
        <v>6136.5448575832543</v>
      </c>
      <c r="AH327" s="6">
        <f>Cal_Energy!AH326+IFERROR(VLOOKUP(Cal_Energy_Switching!AH$4,Switching!$B$35:$E$44,2,0)/12,0)-IFERROR(VLOOKUP(Cal_Energy_Switching!AH$4,Switching!$B$23:$E$31,2,0)/12,0)</f>
        <v>1811.4047947995075</v>
      </c>
      <c r="AI327" s="6">
        <f>Cal_Energy!AI326+IFERROR(VLOOKUP(Cal_Energy_Switching!AI$4,Switching!$B$35:$E$44,2,0)/12,0)-IFERROR(VLOOKUP(Cal_Energy_Switching!AI$4,Switching!$B$23:$E$31,2,0)/12,0)</f>
        <v>2887.9617639275198</v>
      </c>
      <c r="AJ327" s="6">
        <f>Cal_Energy!AJ326+IFERROR(VLOOKUP(Cal_Energy_Switching!AJ$4,Switching!$B$35:$E$44,2,0)/12,0)-IFERROR(VLOOKUP(Cal_Energy_Switching!AJ$4,Switching!$B$23:$E$31,2,0)/12,0)</f>
        <v>336194.2897159594</v>
      </c>
      <c r="AK327" s="35">
        <f t="shared" si="27"/>
        <v>110435.75550154025</v>
      </c>
      <c r="AL327" s="1">
        <f>Cal_Energy!AL326+IFERROR(VLOOKUP(Cal_Energy_Switching!AL$4,Switching!$B$35:$E$44,2,0)/12,0)-IFERROR(VLOOKUP(Cal_Energy_Switching!AL$4,Switching!$B$23:$E$31,2,0)/12,0)</f>
        <v>31103.226210431269</v>
      </c>
      <c r="AM327" s="1">
        <f>Cal_Energy!AM326+IFERROR(VLOOKUP(Cal_Energy_Switching!AM$4,Switching!$B$35:$E$44,2,0)/12,0)-IFERROR(VLOOKUP(Cal_Energy_Switching!AM$4,Switching!$B$23:$E$31,2,0)/12,0)</f>
        <v>79332.529291108978</v>
      </c>
      <c r="AN327" s="6">
        <f>Cal_Energy!AN326+IFERROR(VLOOKUP(Cal_Energy_Switching!AN$4,Switching!$B$35:$E$44,2,0)/12,0)-IFERROR(VLOOKUP(Cal_Energy_Switching!AN$4,Switching!$B$23:$E$31,2,0)/12,0)</f>
        <v>275.86260262625535</v>
      </c>
      <c r="AO327" s="6">
        <f>Cal_Energy!AO326+IFERROR(VLOOKUP(Cal_Energy_Switching!AO$4,Switching!$B$35:$E$44,2,0)/12,0)-IFERROR(VLOOKUP(Cal_Energy_Switching!AO$4,Switching!$B$23:$E$31,2,0)/12,0)</f>
        <v>244.84149791501994</v>
      </c>
      <c r="AP327" s="6">
        <f>Cal_Energy!AP326+IFERROR(VLOOKUP(Cal_Energy_Switching!AP$4,Switching!$B$35:$E$44,2,0)/12,0)-IFERROR(VLOOKUP(Cal_Energy_Switching!AP$4,Switching!$B$23:$E$31,2,0)/12,0)</f>
        <v>7665.3629368083211</v>
      </c>
      <c r="AQ327" s="6">
        <f>Cal_Energy!AQ326+IFERROR(VLOOKUP(Cal_Energy_Switching!AQ$4,Switching!$B$35:$E$44,2,0)/12,0)-IFERROR(VLOOKUP(Cal_Energy_Switching!AQ$4,Switching!$B$23:$E$31,2,0)/12,0)</f>
        <v>90312.59554157035</v>
      </c>
      <c r="AR327" s="6">
        <f>Cal_Energy!AR326+IFERROR(VLOOKUP(Cal_Energy_Switching!AR$4,Switching!$B$35:$E$44,2,0)/12,0)-IFERROR(VLOOKUP(Cal_Energy_Switching!AR$4,Switching!$B$23:$E$31,2,0)/12,0)</f>
        <v>11193.960671531422</v>
      </c>
      <c r="AS327" s="6">
        <f>Cal_Energy!AS326+IFERROR(VLOOKUP(Cal_Energy_Switching!AS$4,Switching!$B$35:$E$44,2,0)/12,0)-IFERROR(VLOOKUP(Cal_Energy_Switching!AS$4,Switching!$B$23:$E$31,2,0)/12,0)</f>
        <v>148786.59441773841</v>
      </c>
      <c r="AT327" s="6">
        <f>Cal_Energy!AT326+IFERROR(VLOOKUP(Cal_Energy_Switching!AT$4,Switching!$B$35:$E$44,2,0)/12,0)-IFERROR(VLOOKUP(Cal_Energy_Switching!AT$4,Switching!$B$23:$E$31,2,0)/12,0)</f>
        <v>28064.908233573322</v>
      </c>
      <c r="AU327" s="6">
        <f>Cal_Energy!AU326+IFERROR(VLOOKUP(Cal_Energy_Switching!AU$4,Switching!$B$35:$E$44,2,0)/12,0)-IFERROR(VLOOKUP(Cal_Energy_Switching!AU$4,Switching!$B$23:$E$31,2,0)/12,0)</f>
        <v>70067.550588739687</v>
      </c>
      <c r="AV327" s="6">
        <f>Cal_Energy!AV326+IFERROR(VLOOKUP(Cal_Energy_Switching!AV$4,Switching!$B$35:$E$44,2,0)/12,0)-IFERROR(VLOOKUP(Cal_Energy_Switching!AV$4,Switching!$B$23:$E$31,2,0)/12,0)</f>
        <v>1200.1562939914379</v>
      </c>
      <c r="AW327" s="6">
        <f>Cal_Energy!AW326+IFERROR(VLOOKUP(Cal_Energy_Switching!AW$4,Switching!$B$35:$E$44,2,0)/12,0)-IFERROR(VLOOKUP(Cal_Energy_Switching!AW$4,Switching!$B$23:$E$31,2,0)/12,0)</f>
        <v>19281.56737729385</v>
      </c>
      <c r="AX327" s="6">
        <f>Cal_Energy!AX326+IFERROR(VLOOKUP(Cal_Energy_Switching!AX$4,Switching!$B$35:$E$44,2,0)/12,0)-IFERROR(VLOOKUP(Cal_Energy_Switching!AX$4,Switching!$B$23:$E$31,2,0)/12,0)</f>
        <v>151338.67846596261</v>
      </c>
      <c r="AY327" s="6">
        <f>Cal_Energy!AY326+IFERROR(VLOOKUP(Cal_Energy_Switching!AY$4,Switching!$B$35:$E$44,2,0)/12,0)-IFERROR(VLOOKUP(Cal_Energy_Switching!AY$4,Switching!$B$23:$E$31,2,0)/12,0)</f>
        <v>23461.17564070578</v>
      </c>
      <c r="AZ327" s="6">
        <f>Cal_Energy!AZ326+IFERROR(VLOOKUP(Cal_Energy_Switching!AZ$4,Switching!$B$35:$E$44,2,0)/12,0)-IFERROR(VLOOKUP(Cal_Energy_Switching!AZ$4,Switching!$B$23:$E$31,2,0)/12,0)</f>
        <v>7236.5</v>
      </c>
      <c r="BA327" s="6">
        <f>Cal_Energy!BA326+IFERROR(VLOOKUP(Cal_Energy_Switching!BA$4,Switching!$B$35:$E$44,2,0)/12,0)-IFERROR(VLOOKUP(Cal_Energy_Switching!BA$4,Switching!$B$23:$E$31,2,0)/12,0)</f>
        <v>4414.32</v>
      </c>
      <c r="BB327" s="7">
        <f t="shared" si="24"/>
        <v>2573488.9411992393</v>
      </c>
    </row>
    <row r="328" spans="1:54" x14ac:dyDescent="0.25">
      <c r="A328">
        <v>2041</v>
      </c>
      <c r="B328">
        <v>5</v>
      </c>
      <c r="C328" t="s">
        <v>434</v>
      </c>
      <c r="D328" s="6">
        <f>Cal_Energy!D327+IFERROR(VLOOKUP(Cal_Energy_Switching!D$4,Switching!$B$35:$E$44,2,0)/12,0)-IFERROR(VLOOKUP(Cal_Energy_Switching!D$4,Switching!$B$23:$E$31,2,0)/12,0)</f>
        <v>424598.21435822221</v>
      </c>
      <c r="E328" s="35">
        <f t="shared" si="28"/>
        <v>189140.22903594363</v>
      </c>
      <c r="F328" s="1">
        <f>Cal_Energy!F327+IFERROR(VLOOKUP(Cal_Energy_Switching!F$4,Switching!$B$35:$E$44,2,0)/12,0)-IFERROR(VLOOKUP(Cal_Energy_Switching!F$4,Switching!$B$23:$E$31,2,0)/12,0)</f>
        <v>76606.459564377466</v>
      </c>
      <c r="G328" s="1">
        <f>Cal_Energy!G327+IFERROR(VLOOKUP(Cal_Energy_Switching!G$4,Switching!$B$35:$E$44,2,0)/12,0)-IFERROR(VLOOKUP(Cal_Energy_Switching!G$4,Switching!$B$23:$E$31,2,0)/12,0)</f>
        <v>112533.76947156616</v>
      </c>
      <c r="H328" s="35">
        <f t="shared" si="25"/>
        <v>14858.860086476156</v>
      </c>
      <c r="I328" s="1">
        <f>Cal_Energy!I327+IFERROR(VLOOKUP(Cal_Energy_Switching!I$4,Switching!$B$35:$E$44,2,0)/12,0)-IFERROR(VLOOKUP(Cal_Energy_Switching!I$4,Switching!$B$23:$E$31,2,0)/12,0)</f>
        <v>760.64649585095685</v>
      </c>
      <c r="J328" s="1">
        <f>Cal_Energy!J327+IFERROR(VLOOKUP(Cal_Energy_Switching!J$4,Switching!$B$35:$E$44,2,0)/12,0)-IFERROR(VLOOKUP(Cal_Energy_Switching!J$4,Switching!$B$23:$E$31,2,0)/12,0)</f>
        <v>14098.213590625199</v>
      </c>
      <c r="K328" s="6">
        <f>Cal_Energy!K327+IFERROR(VLOOKUP(Cal_Energy_Switching!K$4,Switching!$B$35:$E$44,2,0)/12,0)-IFERROR(VLOOKUP(Cal_Energy_Switching!K$4,Switching!$B$23:$E$31,2,0)/12,0)</f>
        <v>289382.89628788526</v>
      </c>
      <c r="L328" s="6">
        <f>Cal_Energy!L327+IFERROR(VLOOKUP(Cal_Energy_Switching!L$4,Switching!$B$35:$E$44,2,0)/12,0)-IFERROR(VLOOKUP(Cal_Energy_Switching!L$4,Switching!$B$23:$E$31,2,0)/12,0)</f>
        <v>23685.12868979519</v>
      </c>
      <c r="M328" s="6">
        <f>Cal_Energy!M327+IFERROR(VLOOKUP(Cal_Energy_Switching!M$4,Switching!$B$35:$E$44,2,0)/12,0)-IFERROR(VLOOKUP(Cal_Energy_Switching!M$4,Switching!$B$23:$E$31,2,0)/12,0)</f>
        <v>185635.08575094937</v>
      </c>
      <c r="N328" s="6">
        <f>Cal_Energy!N327+IFERROR(VLOOKUP(Cal_Energy_Switching!N$4,Switching!$B$35:$E$44,2,0)/12,0)-IFERROR(VLOOKUP(Cal_Energy_Switching!N$4,Switching!$B$23:$E$31,2,0)/12,0)</f>
        <v>120195.06709878243</v>
      </c>
      <c r="O328" s="6">
        <f>Cal_Energy!O327+IFERROR(VLOOKUP(Cal_Energy_Switching!O$4,Switching!$B$35:$E$44,2,0)/12,0)-IFERROR(VLOOKUP(Cal_Energy_Switching!O$4,Switching!$B$23:$E$31,2,0)/12,0)</f>
        <v>144497.91682846332</v>
      </c>
      <c r="P328" s="6">
        <f>Cal_Energy!P327+IFERROR(VLOOKUP(Cal_Energy_Switching!P$4,Switching!$B$35:$E$44,2,0)/12,0)-IFERROR(VLOOKUP(Cal_Energy_Switching!P$4,Switching!$B$23:$E$31,2,0)/12,0)</f>
        <v>0</v>
      </c>
      <c r="Q328" s="6">
        <f>Cal_Energy!Q327+IFERROR(VLOOKUP(Cal_Energy_Switching!Q$4,Switching!$B$35:$E$44,2,0)/12,0)-IFERROR(VLOOKUP(Cal_Energy_Switching!Q$4,Switching!$B$23:$E$31,2,0)/12,0)</f>
        <v>23737.210872901691</v>
      </c>
      <c r="R328" s="6">
        <f>Cal_Energy!R327+IFERROR(VLOOKUP(Cal_Energy_Switching!R$4,Switching!$B$35:$E$44,2,0)/12,0)-IFERROR(VLOOKUP(Cal_Energy_Switching!R$4,Switching!$B$23:$E$31,2,0)/12,0)</f>
        <v>20111.891234375911</v>
      </c>
      <c r="S328" s="6">
        <f>Cal_Energy!S327+IFERROR(VLOOKUP(Cal_Energy_Switching!S$4,Switching!$B$35:$E$44,2,0)/12,0)-IFERROR(VLOOKUP(Cal_Energy_Switching!S$4,Switching!$B$23:$E$31,2,0)/12,0)</f>
        <v>130793.63666496932</v>
      </c>
      <c r="T328" s="6">
        <f>Cal_Energy!T327+IFERROR(VLOOKUP(Cal_Energy_Switching!T$4,Switching!$B$35:$E$44,2,0)/12,0)-IFERROR(VLOOKUP(Cal_Energy_Switching!T$4,Switching!$B$23:$E$31,2,0)/12,0)</f>
        <v>12.748136828275641</v>
      </c>
      <c r="U328" s="6">
        <f>Cal_Energy!U327+IFERROR(VLOOKUP(Cal_Energy_Switching!U$4,Switching!$B$35:$E$44,2,0)/12,0)-IFERROR(VLOOKUP(Cal_Energy_Switching!U$4,Switching!$B$23:$E$31,2,0)/12,0)</f>
        <v>103.73501695952409</v>
      </c>
      <c r="V328" s="6">
        <f>Cal_Energy!V327+IFERROR(VLOOKUP(Cal_Energy_Switching!V$4,Switching!$B$35:$E$44,2,0)/12,0)-IFERROR(VLOOKUP(Cal_Energy_Switching!V$4,Switching!$B$23:$E$31,2,0)/12,0)</f>
        <v>48437.686864592841</v>
      </c>
      <c r="W328" s="6">
        <f>Cal_Energy!W327+IFERROR(VLOOKUP(Cal_Energy_Switching!W$4,Switching!$B$35:$E$44,2,0)/12,0)-IFERROR(VLOOKUP(Cal_Energy_Switching!W$4,Switching!$B$23:$E$31,2,0)/12,0)</f>
        <v>9363.2778644688678</v>
      </c>
      <c r="X328" s="6">
        <f>Cal_Energy!X327+IFERROR(VLOOKUP(Cal_Energy_Switching!X$4,Switching!$B$35:$E$44,2,0)/12,0)-IFERROR(VLOOKUP(Cal_Energy_Switching!X$4,Switching!$B$23:$E$31,2,0)/12,0)</f>
        <v>23811.901635614187</v>
      </c>
      <c r="Y328" s="35">
        <f t="shared" si="26"/>
        <v>7669.9459911251815</v>
      </c>
      <c r="Z328" s="1">
        <f>Cal_Energy!Z327+IFERROR(VLOOKUP(Cal_Energy_Switching!Z$4,Switching!$B$35:$E$44,2,0)/12,0)-IFERROR(VLOOKUP(Cal_Energy_Switching!Z$4,Switching!$B$23:$E$31,2,0)/12,0)</f>
        <v>3984.3785884706513</v>
      </c>
      <c r="AA328" s="1">
        <f>Cal_Energy!AA327+IFERROR(VLOOKUP(Cal_Energy_Switching!AA$4,Switching!$B$35:$E$44,2,0)/12,0)-IFERROR(VLOOKUP(Cal_Energy_Switching!AA$4,Switching!$B$23:$E$31,2,0)/12,0)</f>
        <v>3685.5674026545298</v>
      </c>
      <c r="AB328" s="6">
        <f>Cal_Energy!AB327+IFERROR(VLOOKUP(Cal_Energy_Switching!AB$4,Switching!$B$35:$E$44,2,0)/12,0)-IFERROR(VLOOKUP(Cal_Energy_Switching!AB$4,Switching!$B$23:$E$31,2,0)/12,0)</f>
        <v>55.850188079794506</v>
      </c>
      <c r="AC328" s="6">
        <f>Cal_Energy!AC327+IFERROR(VLOOKUP(Cal_Energy_Switching!AC$4,Switching!$B$35:$E$44,2,0)/12,0)-IFERROR(VLOOKUP(Cal_Energy_Switching!AC$4,Switching!$B$23:$E$31,2,0)/12,0)</f>
        <v>1336.5184104674167</v>
      </c>
      <c r="AD328" s="6">
        <f>Cal_Energy!AD327+IFERROR(VLOOKUP(Cal_Energy_Switching!AD$4,Switching!$B$35:$E$44,2,0)/12,0)-IFERROR(VLOOKUP(Cal_Energy_Switching!AD$4,Switching!$B$23:$E$31,2,0)/12,0)</f>
        <v>514.20280694535506</v>
      </c>
      <c r="AE328" s="6">
        <f>Cal_Energy!AE327+IFERROR(VLOOKUP(Cal_Energy_Switching!AE$4,Switching!$B$35:$E$44,2,0)/12,0)-IFERROR(VLOOKUP(Cal_Energy_Switching!AE$4,Switching!$B$23:$E$31,2,0)/12,0)</f>
        <v>3823.7193673041984</v>
      </c>
      <c r="AF328" s="6">
        <f>Cal_Energy!AF327+IFERROR(VLOOKUP(Cal_Energy_Switching!AF$4,Switching!$B$35:$E$44,2,0)/12,0)-IFERROR(VLOOKUP(Cal_Energy_Switching!AF$4,Switching!$B$23:$E$31,2,0)/12,0)</f>
        <v>9618.7760305399715</v>
      </c>
      <c r="AG328" s="6">
        <f>Cal_Energy!AG327+IFERROR(VLOOKUP(Cal_Energy_Switching!AG$4,Switching!$B$35:$E$44,2,0)/12,0)-IFERROR(VLOOKUP(Cal_Energy_Switching!AG$4,Switching!$B$23:$E$31,2,0)/12,0)</f>
        <v>6451.8479815543678</v>
      </c>
      <c r="AH328" s="6">
        <f>Cal_Energy!AH327+IFERROR(VLOOKUP(Cal_Energy_Switching!AH$4,Switching!$B$35:$E$44,2,0)/12,0)-IFERROR(VLOOKUP(Cal_Energy_Switching!AH$4,Switching!$B$23:$E$31,2,0)/12,0)</f>
        <v>1904.476972031415</v>
      </c>
      <c r="AI328" s="6">
        <f>Cal_Energy!AI327+IFERROR(VLOOKUP(Cal_Energy_Switching!AI$4,Switching!$B$35:$E$44,2,0)/12,0)-IFERROR(VLOOKUP(Cal_Energy_Switching!AI$4,Switching!$B$23:$E$31,2,0)/12,0)</f>
        <v>3206.2586768466517</v>
      </c>
      <c r="AJ328" s="6">
        <f>Cal_Energy!AJ327+IFERROR(VLOOKUP(Cal_Energy_Switching!AJ$4,Switching!$B$35:$E$44,2,0)/12,0)-IFERROR(VLOOKUP(Cal_Energy_Switching!AJ$4,Switching!$B$23:$E$31,2,0)/12,0)</f>
        <v>397113.60773501208</v>
      </c>
      <c r="AK328" s="35">
        <f t="shared" si="27"/>
        <v>123353.55513676879</v>
      </c>
      <c r="AL328" s="1">
        <f>Cal_Energy!AL327+IFERROR(VLOOKUP(Cal_Energy_Switching!AL$4,Switching!$B$35:$E$44,2,0)/12,0)-IFERROR(VLOOKUP(Cal_Energy_Switching!AL$4,Switching!$B$23:$E$31,2,0)/12,0)</f>
        <v>34720.210108295265</v>
      </c>
      <c r="AM328" s="1">
        <f>Cal_Energy!AM327+IFERROR(VLOOKUP(Cal_Energy_Switching!AM$4,Switching!$B$35:$E$44,2,0)/12,0)-IFERROR(VLOOKUP(Cal_Energy_Switching!AM$4,Switching!$B$23:$E$31,2,0)/12,0)</f>
        <v>88633.345028473515</v>
      </c>
      <c r="AN328" s="6">
        <f>Cal_Energy!AN327+IFERROR(VLOOKUP(Cal_Energy_Switching!AN$4,Switching!$B$35:$E$44,2,0)/12,0)-IFERROR(VLOOKUP(Cal_Energy_Switching!AN$4,Switching!$B$23:$E$31,2,0)/12,0)</f>
        <v>306.50948108397426</v>
      </c>
      <c r="AO328" s="6">
        <f>Cal_Energy!AO327+IFERROR(VLOOKUP(Cal_Energy_Switching!AO$4,Switching!$B$35:$E$44,2,0)/12,0)-IFERROR(VLOOKUP(Cal_Energy_Switching!AO$4,Switching!$B$23:$E$31,2,0)/12,0)</f>
        <v>273.86036752626342</v>
      </c>
      <c r="AP328" s="6">
        <f>Cal_Energy!AP327+IFERROR(VLOOKUP(Cal_Energy_Switching!AP$4,Switching!$B$35:$E$44,2,0)/12,0)-IFERROR(VLOOKUP(Cal_Energy_Switching!AP$4,Switching!$B$23:$E$31,2,0)/12,0)</f>
        <v>8277.7634315988489</v>
      </c>
      <c r="AQ328" s="6">
        <f>Cal_Energy!AQ327+IFERROR(VLOOKUP(Cal_Energy_Switching!AQ$4,Switching!$B$35:$E$44,2,0)/12,0)-IFERROR(VLOOKUP(Cal_Energy_Switching!AQ$4,Switching!$B$23:$E$31,2,0)/12,0)</f>
        <v>101234.47144448485</v>
      </c>
      <c r="AR328" s="6">
        <f>Cal_Energy!AR327+IFERROR(VLOOKUP(Cal_Energy_Switching!AR$4,Switching!$B$35:$E$44,2,0)/12,0)-IFERROR(VLOOKUP(Cal_Energy_Switching!AR$4,Switching!$B$23:$E$31,2,0)/12,0)</f>
        <v>12866.836360737516</v>
      </c>
      <c r="AS328" s="6">
        <f>Cal_Energy!AS327+IFERROR(VLOOKUP(Cal_Energy_Switching!AS$4,Switching!$B$35:$E$44,2,0)/12,0)-IFERROR(VLOOKUP(Cal_Energy_Switching!AS$4,Switching!$B$23:$E$31,2,0)/12,0)</f>
        <v>174995.74761704294</v>
      </c>
      <c r="AT328" s="6">
        <f>Cal_Energy!AT327+IFERROR(VLOOKUP(Cal_Energy_Switching!AT$4,Switching!$B$35:$E$44,2,0)/12,0)-IFERROR(VLOOKUP(Cal_Energy_Switching!AT$4,Switching!$B$23:$E$31,2,0)/12,0)</f>
        <v>31968.284841720873</v>
      </c>
      <c r="AU328" s="6">
        <f>Cal_Energy!AU327+IFERROR(VLOOKUP(Cal_Energy_Switching!AU$4,Switching!$B$35:$E$44,2,0)/12,0)-IFERROR(VLOOKUP(Cal_Energy_Switching!AU$4,Switching!$B$23:$E$31,2,0)/12,0)</f>
        <v>82401.269741353623</v>
      </c>
      <c r="AV328" s="6">
        <f>Cal_Energy!AV327+IFERROR(VLOOKUP(Cal_Energy_Switching!AV$4,Switching!$B$35:$E$44,2,0)/12,0)-IFERROR(VLOOKUP(Cal_Energy_Switching!AV$4,Switching!$B$23:$E$31,2,0)/12,0)</f>
        <v>1393.2765298105392</v>
      </c>
      <c r="AW328" s="6">
        <f>Cal_Energy!AW327+IFERROR(VLOOKUP(Cal_Energy_Switching!AW$4,Switching!$B$35:$E$44,2,0)/12,0)-IFERROR(VLOOKUP(Cal_Energy_Switching!AW$4,Switching!$B$23:$E$31,2,0)/12,0)</f>
        <v>22637.105713659483</v>
      </c>
      <c r="AX328" s="6">
        <f>Cal_Energy!AX327+IFERROR(VLOOKUP(Cal_Energy_Switching!AX$4,Switching!$B$35:$E$44,2,0)/12,0)-IFERROR(VLOOKUP(Cal_Energy_Switching!AX$4,Switching!$B$23:$E$31,2,0)/12,0)</f>
        <v>175690.97442959674</v>
      </c>
      <c r="AY328" s="6">
        <f>Cal_Energy!AY327+IFERROR(VLOOKUP(Cal_Energy_Switching!AY$4,Switching!$B$35:$E$44,2,0)/12,0)-IFERROR(VLOOKUP(Cal_Energy_Switching!AY$4,Switching!$B$23:$E$31,2,0)/12,0)</f>
        <v>26991.343922327498</v>
      </c>
      <c r="AZ328" s="6">
        <f>Cal_Energy!AZ327+IFERROR(VLOOKUP(Cal_Energy_Switching!AZ$4,Switching!$B$35:$E$44,2,0)/12,0)-IFERROR(VLOOKUP(Cal_Energy_Switching!AZ$4,Switching!$B$23:$E$31,2,0)/12,0)</f>
        <v>8289</v>
      </c>
      <c r="BA328" s="6">
        <f>Cal_Energy!BA327+IFERROR(VLOOKUP(Cal_Energy_Switching!BA$4,Switching!$B$35:$E$44,2,0)/12,0)-IFERROR(VLOOKUP(Cal_Energy_Switching!BA$4,Switching!$B$23:$E$31,2,0)/12,0)</f>
        <v>4343.3999999999996</v>
      </c>
      <c r="BB328" s="7">
        <f t="shared" si="24"/>
        <v>2855084.0896048467</v>
      </c>
    </row>
    <row r="329" spans="1:54" x14ac:dyDescent="0.25">
      <c r="A329">
        <v>2041</v>
      </c>
      <c r="B329">
        <v>6</v>
      </c>
      <c r="C329" t="s">
        <v>435</v>
      </c>
      <c r="D329" s="6">
        <f>Cal_Energy!D328+IFERROR(VLOOKUP(Cal_Energy_Switching!D$4,Switching!$B$35:$E$44,2,0)/12,0)-IFERROR(VLOOKUP(Cal_Energy_Switching!D$4,Switching!$B$23:$E$31,2,0)/12,0)</f>
        <v>534992.41805309523</v>
      </c>
      <c r="E329" s="35">
        <f t="shared" si="28"/>
        <v>215966.76082233299</v>
      </c>
      <c r="F329" s="1">
        <f>Cal_Energy!F328+IFERROR(VLOOKUP(Cal_Energy_Switching!F$4,Switching!$B$35:$E$44,2,0)/12,0)-IFERROR(VLOOKUP(Cal_Energy_Switching!F$4,Switching!$B$23:$E$31,2,0)/12,0)</f>
        <v>87337.072278933207</v>
      </c>
      <c r="G329" s="1">
        <f>Cal_Energy!G328+IFERROR(VLOOKUP(Cal_Energy_Switching!G$4,Switching!$B$35:$E$44,2,0)/12,0)-IFERROR(VLOOKUP(Cal_Energy_Switching!G$4,Switching!$B$23:$E$31,2,0)/12,0)</f>
        <v>128629.6885433998</v>
      </c>
      <c r="H329" s="35">
        <f t="shared" si="25"/>
        <v>14672.075132302292</v>
      </c>
      <c r="I329" s="1">
        <f>Cal_Energy!I328+IFERROR(VLOOKUP(Cal_Energy_Switching!I$4,Switching!$B$35:$E$44,2,0)/12,0)-IFERROR(VLOOKUP(Cal_Energy_Switching!I$4,Switching!$B$23:$E$31,2,0)/12,0)</f>
        <v>751.08470443202123</v>
      </c>
      <c r="J329" s="1">
        <f>Cal_Energy!J328+IFERROR(VLOOKUP(Cal_Energy_Switching!J$4,Switching!$B$35:$E$44,2,0)/12,0)-IFERROR(VLOOKUP(Cal_Energy_Switching!J$4,Switching!$B$23:$E$31,2,0)/12,0)</f>
        <v>13920.990427870271</v>
      </c>
      <c r="K329" s="6">
        <f>Cal_Energy!K328+IFERROR(VLOOKUP(Cal_Energy_Switching!K$4,Switching!$B$35:$E$44,2,0)/12,0)-IFERROR(VLOOKUP(Cal_Energy_Switching!K$4,Switching!$B$23:$E$31,2,0)/12,0)</f>
        <v>300571.46318511391</v>
      </c>
      <c r="L329" s="6">
        <f>Cal_Energy!L328+IFERROR(VLOOKUP(Cal_Energy_Switching!L$4,Switching!$B$35:$E$44,2,0)/12,0)-IFERROR(VLOOKUP(Cal_Energy_Switching!L$4,Switching!$B$23:$E$31,2,0)/12,0)</f>
        <v>24850.935123016094</v>
      </c>
      <c r="M329" s="6">
        <f>Cal_Energy!M328+IFERROR(VLOOKUP(Cal_Energy_Switching!M$4,Switching!$B$35:$E$44,2,0)/12,0)-IFERROR(VLOOKUP(Cal_Energy_Switching!M$4,Switching!$B$23:$E$31,2,0)/12,0)</f>
        <v>206940.121675428</v>
      </c>
      <c r="N329" s="6">
        <f>Cal_Energy!N328+IFERROR(VLOOKUP(Cal_Energy_Switching!N$4,Switching!$B$35:$E$44,2,0)/12,0)-IFERROR(VLOOKUP(Cal_Energy_Switching!N$4,Switching!$B$23:$E$31,2,0)/12,0)</f>
        <v>124592.17822709352</v>
      </c>
      <c r="O329" s="6">
        <f>Cal_Energy!O328+IFERROR(VLOOKUP(Cal_Energy_Switching!O$4,Switching!$B$35:$E$44,2,0)/12,0)-IFERROR(VLOOKUP(Cal_Energy_Switching!O$4,Switching!$B$23:$E$31,2,0)/12,0)</f>
        <v>158701.38410037183</v>
      </c>
      <c r="P329" s="6">
        <f>Cal_Energy!P328+IFERROR(VLOOKUP(Cal_Energy_Switching!P$4,Switching!$B$35:$E$44,2,0)/12,0)-IFERROR(VLOOKUP(Cal_Energy_Switching!P$4,Switching!$B$23:$E$31,2,0)/12,0)</f>
        <v>0</v>
      </c>
      <c r="Q329" s="6">
        <f>Cal_Energy!Q328+IFERROR(VLOOKUP(Cal_Energy_Switching!Q$4,Switching!$B$35:$E$44,2,0)/12,0)-IFERROR(VLOOKUP(Cal_Energy_Switching!Q$4,Switching!$B$23:$E$31,2,0)/12,0)</f>
        <v>27980.811154679675</v>
      </c>
      <c r="R329" s="6">
        <f>Cal_Energy!R328+IFERROR(VLOOKUP(Cal_Energy_Switching!R$4,Switching!$B$35:$E$44,2,0)/12,0)-IFERROR(VLOOKUP(Cal_Energy_Switching!R$4,Switching!$B$23:$E$31,2,0)/12,0)</f>
        <v>20926.018101367379</v>
      </c>
      <c r="S329" s="6">
        <f>Cal_Energy!S328+IFERROR(VLOOKUP(Cal_Energy_Switching!S$4,Switching!$B$35:$E$44,2,0)/12,0)-IFERROR(VLOOKUP(Cal_Energy_Switching!S$4,Switching!$B$23:$E$31,2,0)/12,0)</f>
        <v>128473.65786695344</v>
      </c>
      <c r="T329" s="6">
        <f>Cal_Energy!T328+IFERROR(VLOOKUP(Cal_Energy_Switching!T$4,Switching!$B$35:$E$44,2,0)/12,0)-IFERROR(VLOOKUP(Cal_Energy_Switching!T$4,Switching!$B$23:$E$31,2,0)/12,0)</f>
        <v>10.844749430837034</v>
      </c>
      <c r="U329" s="6">
        <f>Cal_Energy!U328+IFERROR(VLOOKUP(Cal_Energy_Switching!U$4,Switching!$B$35:$E$44,2,0)/12,0)-IFERROR(VLOOKUP(Cal_Energy_Switching!U$4,Switching!$B$23:$E$31,2,0)/12,0)</f>
        <v>105.21815244625409</v>
      </c>
      <c r="V329" s="6">
        <f>Cal_Energy!V328+IFERROR(VLOOKUP(Cal_Energy_Switching!V$4,Switching!$B$35:$E$44,2,0)/12,0)-IFERROR(VLOOKUP(Cal_Energy_Switching!V$4,Switching!$B$23:$E$31,2,0)/12,0)</f>
        <v>45688.667155562805</v>
      </c>
      <c r="W329" s="6">
        <f>Cal_Energy!W328+IFERROR(VLOOKUP(Cal_Energy_Switching!W$4,Switching!$B$35:$E$44,2,0)/12,0)-IFERROR(VLOOKUP(Cal_Energy_Switching!W$4,Switching!$B$23:$E$31,2,0)/12,0)</f>
        <v>8971.1279189501984</v>
      </c>
      <c r="X329" s="6">
        <f>Cal_Energy!X328+IFERROR(VLOOKUP(Cal_Energy_Switching!X$4,Switching!$B$35:$E$44,2,0)/12,0)-IFERROR(VLOOKUP(Cal_Energy_Switching!X$4,Switching!$B$23:$E$31,2,0)/12,0)</f>
        <v>22662.889618800433</v>
      </c>
      <c r="Y329" s="35">
        <f t="shared" si="26"/>
        <v>7701.0119430206796</v>
      </c>
      <c r="Z329" s="1">
        <f>Cal_Energy!Z328+IFERROR(VLOOKUP(Cal_Energy_Switching!Z$4,Switching!$B$35:$E$44,2,0)/12,0)-IFERROR(VLOOKUP(Cal_Energy_Switching!Z$4,Switching!$B$23:$E$31,2,0)/12,0)</f>
        <v>4000.516709091853</v>
      </c>
      <c r="AA329" s="1">
        <f>Cal_Energy!AA328+IFERROR(VLOOKUP(Cal_Energy_Switching!AA$4,Switching!$B$35:$E$44,2,0)/12,0)-IFERROR(VLOOKUP(Cal_Energy_Switching!AA$4,Switching!$B$23:$E$31,2,0)/12,0)</f>
        <v>3700.4952339288261</v>
      </c>
      <c r="AB329" s="6">
        <f>Cal_Energy!AB328+IFERROR(VLOOKUP(Cal_Energy_Switching!AB$4,Switching!$B$35:$E$44,2,0)/12,0)-IFERROR(VLOOKUP(Cal_Energy_Switching!AB$4,Switching!$B$23:$E$31,2,0)/12,0)</f>
        <v>55.159838978675261</v>
      </c>
      <c r="AC329" s="6">
        <f>Cal_Energy!AC328+IFERROR(VLOOKUP(Cal_Energy_Switching!AC$4,Switching!$B$35:$E$44,2,0)/12,0)-IFERROR(VLOOKUP(Cal_Energy_Switching!AC$4,Switching!$B$23:$E$31,2,0)/12,0)</f>
        <v>1225.5713566040113</v>
      </c>
      <c r="AD329" s="6">
        <f>Cal_Energy!AD328+IFERROR(VLOOKUP(Cal_Energy_Switching!AD$4,Switching!$B$35:$E$44,2,0)/12,0)-IFERROR(VLOOKUP(Cal_Energy_Switching!AD$4,Switching!$B$23:$E$31,2,0)/12,0)</f>
        <v>494.15221978922034</v>
      </c>
      <c r="AE329" s="6">
        <f>Cal_Energy!AE328+IFERROR(VLOOKUP(Cal_Energy_Switching!AE$4,Switching!$B$35:$E$44,2,0)/12,0)-IFERROR(VLOOKUP(Cal_Energy_Switching!AE$4,Switching!$B$23:$E$31,2,0)/12,0)</f>
        <v>3616.8763725115473</v>
      </c>
      <c r="AF329" s="6">
        <f>Cal_Energy!AF328+IFERROR(VLOOKUP(Cal_Energy_Switching!AF$4,Switching!$B$35:$E$44,2,0)/12,0)-IFERROR(VLOOKUP(Cal_Energy_Switching!AF$4,Switching!$B$23:$E$31,2,0)/12,0)</f>
        <v>9847.3155898229998</v>
      </c>
      <c r="AG329" s="6">
        <f>Cal_Energy!AG328+IFERROR(VLOOKUP(Cal_Energy_Switching!AG$4,Switching!$B$35:$E$44,2,0)/12,0)-IFERROR(VLOOKUP(Cal_Energy_Switching!AG$4,Switching!$B$23:$E$31,2,0)/12,0)</f>
        <v>6102.8371284402983</v>
      </c>
      <c r="AH329" s="6">
        <f>Cal_Energy!AH328+IFERROR(VLOOKUP(Cal_Energy_Switching!AH$4,Switching!$B$35:$E$44,2,0)/12,0)-IFERROR(VLOOKUP(Cal_Energy_Switching!AH$4,Switching!$B$23:$E$31,2,0)/12,0)</f>
        <v>1801.4548402879066</v>
      </c>
      <c r="AI329" s="6">
        <f>Cal_Energy!AI328+IFERROR(VLOOKUP(Cal_Energy_Switching!AI$4,Switching!$B$35:$E$44,2,0)/12,0)-IFERROR(VLOOKUP(Cal_Energy_Switching!AI$4,Switching!$B$23:$E$31,2,0)/12,0)</f>
        <v>3282.4385299409955</v>
      </c>
      <c r="AJ329" s="6">
        <f>Cal_Energy!AJ328+IFERROR(VLOOKUP(Cal_Energy_Switching!AJ$4,Switching!$B$35:$E$44,2,0)/12,0)-IFERROR(VLOOKUP(Cal_Energy_Switching!AJ$4,Switching!$B$23:$E$31,2,0)/12,0)</f>
        <v>539672.71920552338</v>
      </c>
      <c r="AK329" s="35">
        <f t="shared" si="27"/>
        <v>139126.68918854382</v>
      </c>
      <c r="AL329" s="1">
        <f>Cal_Energy!AL328+IFERROR(VLOOKUP(Cal_Energy_Switching!AL$4,Switching!$B$35:$E$44,2,0)/12,0)-IFERROR(VLOOKUP(Cal_Energy_Switching!AL$4,Switching!$B$23:$E$31,2,0)/12,0)</f>
        <v>39136.687642792283</v>
      </c>
      <c r="AM329" s="1">
        <f>Cal_Energy!AM328+IFERROR(VLOOKUP(Cal_Energy_Switching!AM$4,Switching!$B$35:$E$44,2,0)/12,0)-IFERROR(VLOOKUP(Cal_Energy_Switching!AM$4,Switching!$B$23:$E$31,2,0)/12,0)</f>
        <v>99990.001545751555</v>
      </c>
      <c r="AN329" s="6">
        <f>Cal_Energy!AN328+IFERROR(VLOOKUP(Cal_Energy_Switching!AN$4,Switching!$B$35:$E$44,2,0)/12,0)-IFERROR(VLOOKUP(Cal_Energy_Switching!AN$4,Switching!$B$23:$E$31,2,0)/12,0)</f>
        <v>281.05041745630047</v>
      </c>
      <c r="AO329" s="6">
        <f>Cal_Energy!AO328+IFERROR(VLOOKUP(Cal_Energy_Switching!AO$4,Switching!$B$35:$E$44,2,0)/12,0)-IFERROR(VLOOKUP(Cal_Energy_Switching!AO$4,Switching!$B$23:$E$31,2,0)/12,0)</f>
        <v>277.428480987044</v>
      </c>
      <c r="AP329" s="6">
        <f>Cal_Energy!AP328+IFERROR(VLOOKUP(Cal_Energy_Switching!AP$4,Switching!$B$35:$E$44,2,0)/12,0)-IFERROR(VLOOKUP(Cal_Energy_Switching!AP$4,Switching!$B$23:$E$31,2,0)/12,0)</f>
        <v>7347.9699989745495</v>
      </c>
      <c r="AQ329" s="6">
        <f>Cal_Energy!AQ328+IFERROR(VLOOKUP(Cal_Energy_Switching!AQ$4,Switching!$B$35:$E$44,2,0)/12,0)-IFERROR(VLOOKUP(Cal_Energy_Switching!AQ$4,Switching!$B$23:$E$31,2,0)/12,0)</f>
        <v>98105.869203067225</v>
      </c>
      <c r="AR329" s="6">
        <f>Cal_Energy!AR328+IFERROR(VLOOKUP(Cal_Energy_Switching!AR$4,Switching!$B$35:$E$44,2,0)/12,0)-IFERROR(VLOOKUP(Cal_Energy_Switching!AR$4,Switching!$B$23:$E$31,2,0)/12,0)</f>
        <v>14274.654967688277</v>
      </c>
      <c r="AS329" s="6">
        <f>Cal_Energy!AS328+IFERROR(VLOOKUP(Cal_Energy_Switching!AS$4,Switching!$B$35:$E$44,2,0)/12,0)-IFERROR(VLOOKUP(Cal_Energy_Switching!AS$4,Switching!$B$23:$E$31,2,0)/12,0)</f>
        <v>197218.87369701036</v>
      </c>
      <c r="AT329" s="6">
        <f>Cal_Energy!AT328+IFERROR(VLOOKUP(Cal_Energy_Switching!AT$4,Switching!$B$35:$E$44,2,0)/12,0)-IFERROR(VLOOKUP(Cal_Energy_Switching!AT$4,Switching!$B$23:$E$31,2,0)/12,0)</f>
        <v>35253.194924605981</v>
      </c>
      <c r="AU329" s="6">
        <f>Cal_Energy!AU328+IFERROR(VLOOKUP(Cal_Energy_Switching!AU$4,Switching!$B$35:$E$44,2,0)/12,0)-IFERROR(VLOOKUP(Cal_Energy_Switching!AU$4,Switching!$B$23:$E$31,2,0)/12,0)</f>
        <v>92859.21142604413</v>
      </c>
      <c r="AV329" s="6">
        <f>Cal_Energy!AV328+IFERROR(VLOOKUP(Cal_Energy_Switching!AV$4,Switching!$B$35:$E$44,2,0)/12,0)-IFERROR(VLOOKUP(Cal_Energy_Switching!AV$4,Switching!$B$23:$E$31,2,0)/12,0)</f>
        <v>1454.6086976813463</v>
      </c>
      <c r="AW329" s="6">
        <f>Cal_Energy!AW328+IFERROR(VLOOKUP(Cal_Energy_Switching!AW$4,Switching!$B$35:$E$44,2,0)/12,0)-IFERROR(VLOOKUP(Cal_Energy_Switching!AW$4,Switching!$B$23:$E$31,2,0)/12,0)</f>
        <v>23409.918729888188</v>
      </c>
      <c r="AX329" s="6">
        <f>Cal_Energy!AX328+IFERROR(VLOOKUP(Cal_Energy_Switching!AX$4,Switching!$B$35:$E$44,2,0)/12,0)-IFERROR(VLOOKUP(Cal_Energy_Switching!AX$4,Switching!$B$23:$E$31,2,0)/12,0)</f>
        <v>183424.90815097149</v>
      </c>
      <c r="AY329" s="6">
        <f>Cal_Energy!AY328+IFERROR(VLOOKUP(Cal_Energy_Switching!AY$4,Switching!$B$35:$E$44,2,0)/12,0)-IFERROR(VLOOKUP(Cal_Energy_Switching!AY$4,Switching!$B$23:$E$31,2,0)/12,0)</f>
        <v>27804.375908268055</v>
      </c>
      <c r="AZ329" s="6">
        <f>Cal_Energy!AZ328+IFERROR(VLOOKUP(Cal_Energy_Switching!AZ$4,Switching!$B$35:$E$44,2,0)/12,0)-IFERROR(VLOOKUP(Cal_Energy_Switching!AZ$4,Switching!$B$23:$E$31,2,0)/12,0)</f>
        <v>10068</v>
      </c>
      <c r="BA329" s="6">
        <f>Cal_Energy!BA328+IFERROR(VLOOKUP(Cal_Energy_Switching!BA$4,Switching!$B$35:$E$44,2,0)/12,0)-IFERROR(VLOOKUP(Cal_Energy_Switching!BA$4,Switching!$B$23:$E$31,2,0)/12,0)</f>
        <v>4921.8</v>
      </c>
      <c r="BB329" s="7">
        <f t="shared" ref="BB329:BB371" si="29">SUM(D329:BA329)-E329-H329-Y329-AK329</f>
        <v>3245734.6618530513</v>
      </c>
    </row>
    <row r="330" spans="1:54" x14ac:dyDescent="0.25">
      <c r="A330">
        <v>2041</v>
      </c>
      <c r="B330">
        <v>7</v>
      </c>
      <c r="C330" t="s">
        <v>436</v>
      </c>
      <c r="D330" s="6">
        <f>Cal_Energy!D329+IFERROR(VLOOKUP(Cal_Energy_Switching!D$4,Switching!$B$35:$E$44,2,0)/12,0)-IFERROR(VLOOKUP(Cal_Energy_Switching!D$4,Switching!$B$23:$E$31,2,0)/12,0)</f>
        <v>650391.7959822535</v>
      </c>
      <c r="E330" s="35">
        <f t="shared" si="28"/>
        <v>232370.33722997695</v>
      </c>
      <c r="F330" s="1">
        <f>Cal_Energy!F329+IFERROR(VLOOKUP(Cal_Energy_Switching!F$4,Switching!$B$35:$E$44,2,0)/12,0)-IFERROR(VLOOKUP(Cal_Energy_Switching!F$4,Switching!$B$23:$E$31,2,0)/12,0)</f>
        <v>93898.50284199079</v>
      </c>
      <c r="G330" s="1">
        <f>Cal_Energy!G329+IFERROR(VLOOKUP(Cal_Energy_Switching!G$4,Switching!$B$35:$E$44,2,0)/12,0)-IFERROR(VLOOKUP(Cal_Energy_Switching!G$4,Switching!$B$23:$E$31,2,0)/12,0)</f>
        <v>138471.83438798616</v>
      </c>
      <c r="H330" s="35">
        <f t="shared" si="25"/>
        <v>14597.062635215209</v>
      </c>
      <c r="I330" s="1">
        <f>Cal_Energy!I329+IFERROR(VLOOKUP(Cal_Energy_Switching!I$4,Switching!$B$35:$E$44,2,0)/12,0)-IFERROR(VLOOKUP(Cal_Energy_Switching!I$4,Switching!$B$23:$E$31,2,0)/12,0)</f>
        <v>747.24470642933113</v>
      </c>
      <c r="J330" s="1">
        <f>Cal_Energy!J329+IFERROR(VLOOKUP(Cal_Energy_Switching!J$4,Switching!$B$35:$E$44,2,0)/12,0)-IFERROR(VLOOKUP(Cal_Energy_Switching!J$4,Switching!$B$23:$E$31,2,0)/12,0)</f>
        <v>13849.817928785877</v>
      </c>
      <c r="K330" s="6">
        <f>Cal_Energy!K329+IFERROR(VLOOKUP(Cal_Energy_Switching!K$4,Switching!$B$35:$E$44,2,0)/12,0)-IFERROR(VLOOKUP(Cal_Energy_Switching!K$4,Switching!$B$23:$E$31,2,0)/12,0)</f>
        <v>303210.78737509169</v>
      </c>
      <c r="L330" s="6">
        <f>Cal_Energy!L329+IFERROR(VLOOKUP(Cal_Energy_Switching!L$4,Switching!$B$35:$E$44,2,0)/12,0)-IFERROR(VLOOKUP(Cal_Energy_Switching!L$4,Switching!$B$23:$E$31,2,0)/12,0)</f>
        <v>25125.942740014281</v>
      </c>
      <c r="M330" s="6">
        <f>Cal_Energy!M329+IFERROR(VLOOKUP(Cal_Energy_Switching!M$4,Switching!$B$35:$E$44,2,0)/12,0)-IFERROR(VLOOKUP(Cal_Energy_Switching!M$4,Switching!$B$23:$E$31,2,0)/12,0)</f>
        <v>212885.3521317635</v>
      </c>
      <c r="N330" s="6">
        <f>Cal_Energy!N329+IFERROR(VLOOKUP(Cal_Energy_Switching!N$4,Switching!$B$35:$E$44,2,0)/12,0)-IFERROR(VLOOKUP(Cal_Energy_Switching!N$4,Switching!$B$23:$E$31,2,0)/12,0)</f>
        <v>125629.43365699552</v>
      </c>
      <c r="O330" s="6">
        <f>Cal_Energy!O329+IFERROR(VLOOKUP(Cal_Energy_Switching!O$4,Switching!$B$35:$E$44,2,0)/12,0)-IFERROR(VLOOKUP(Cal_Energy_Switching!O$4,Switching!$B$23:$E$31,2,0)/12,0)</f>
        <v>162664.9017639817</v>
      </c>
      <c r="P330" s="6">
        <f>Cal_Energy!P329+IFERROR(VLOOKUP(Cal_Energy_Switching!P$4,Switching!$B$35:$E$44,2,0)/12,0)-IFERROR(VLOOKUP(Cal_Energy_Switching!P$4,Switching!$B$23:$E$31,2,0)/12,0)</f>
        <v>0</v>
      </c>
      <c r="Q330" s="6">
        <f>Cal_Energy!Q329+IFERROR(VLOOKUP(Cal_Energy_Switching!Q$4,Switching!$B$35:$E$44,2,0)/12,0)-IFERROR(VLOOKUP(Cal_Energy_Switching!Q$4,Switching!$B$23:$E$31,2,0)/12,0)</f>
        <v>28923.451530518538</v>
      </c>
      <c r="R330" s="6">
        <f>Cal_Energy!R329+IFERROR(VLOOKUP(Cal_Energy_Switching!R$4,Switching!$B$35:$E$44,2,0)/12,0)-IFERROR(VLOOKUP(Cal_Energy_Switching!R$4,Switching!$B$23:$E$31,2,0)/12,0)</f>
        <v>23981.235306076753</v>
      </c>
      <c r="S330" s="6">
        <f>Cal_Energy!S329+IFERROR(VLOOKUP(Cal_Energy_Switching!S$4,Switching!$B$35:$E$44,2,0)/12,0)-IFERROR(VLOOKUP(Cal_Energy_Switching!S$4,Switching!$B$23:$E$31,2,0)/12,0)</f>
        <v>111412.50432523924</v>
      </c>
      <c r="T330" s="6">
        <f>Cal_Energy!T329+IFERROR(VLOOKUP(Cal_Energy_Switching!T$4,Switching!$B$35:$E$44,2,0)/12,0)-IFERROR(VLOOKUP(Cal_Energy_Switching!T$4,Switching!$B$23:$E$31,2,0)/12,0)</f>
        <v>8.6137502314689147</v>
      </c>
      <c r="U330" s="6">
        <f>Cal_Energy!U329+IFERROR(VLOOKUP(Cal_Energy_Switching!U$4,Switching!$B$35:$E$44,2,0)/12,0)-IFERROR(VLOOKUP(Cal_Energy_Switching!U$4,Switching!$B$23:$E$31,2,0)/12,0)</f>
        <v>100.6686826076038</v>
      </c>
      <c r="V330" s="6">
        <f>Cal_Energy!V329+IFERROR(VLOOKUP(Cal_Energy_Switching!V$4,Switching!$B$35:$E$44,2,0)/12,0)-IFERROR(VLOOKUP(Cal_Energy_Switching!V$4,Switching!$B$23:$E$31,2,0)/12,0)</f>
        <v>44549.468970203568</v>
      </c>
      <c r="W330" s="6">
        <f>Cal_Energy!W329+IFERROR(VLOOKUP(Cal_Energy_Switching!W$4,Switching!$B$35:$E$44,2,0)/12,0)-IFERROR(VLOOKUP(Cal_Energy_Switching!W$4,Switching!$B$23:$E$31,2,0)/12,0)</f>
        <v>8450.3532522167152</v>
      </c>
      <c r="X330" s="6">
        <f>Cal_Energy!X329+IFERROR(VLOOKUP(Cal_Energy_Switching!X$4,Switching!$B$35:$E$44,2,0)/12,0)-IFERROR(VLOOKUP(Cal_Energy_Switching!X$4,Switching!$B$23:$E$31,2,0)/12,0)</f>
        <v>19528.839709541655</v>
      </c>
      <c r="Y330" s="35">
        <f t="shared" si="26"/>
        <v>8190.3408407216275</v>
      </c>
      <c r="Z330" s="1">
        <f>Cal_Energy!Z329+IFERROR(VLOOKUP(Cal_Energy_Switching!Z$4,Switching!$B$35:$E$44,2,0)/12,0)-IFERROR(VLOOKUP(Cal_Energy_Switching!Z$4,Switching!$B$23:$E$31,2,0)/12,0)</f>
        <v>4254.7129687494244</v>
      </c>
      <c r="AA330" s="1">
        <f>Cal_Energy!AA329+IFERROR(VLOOKUP(Cal_Energy_Switching!AA$4,Switching!$B$35:$E$44,2,0)/12,0)-IFERROR(VLOOKUP(Cal_Energy_Switching!AA$4,Switching!$B$23:$E$31,2,0)/12,0)</f>
        <v>3935.6278719722031</v>
      </c>
      <c r="AB330" s="6">
        <f>Cal_Energy!AB329+IFERROR(VLOOKUP(Cal_Energy_Switching!AB$4,Switching!$B$35:$E$44,2,0)/12,0)-IFERROR(VLOOKUP(Cal_Energy_Switching!AB$4,Switching!$B$23:$E$31,2,0)/12,0)</f>
        <v>65.668173169220253</v>
      </c>
      <c r="AC330" s="6">
        <f>Cal_Energy!AC329+IFERROR(VLOOKUP(Cal_Energy_Switching!AC$4,Switching!$B$35:$E$44,2,0)/12,0)-IFERROR(VLOOKUP(Cal_Energy_Switching!AC$4,Switching!$B$23:$E$31,2,0)/12,0)</f>
        <v>1155.7560214553673</v>
      </c>
      <c r="AD330" s="6">
        <f>Cal_Energy!AD329+IFERROR(VLOOKUP(Cal_Energy_Switching!AD$4,Switching!$B$35:$E$44,2,0)/12,0)-IFERROR(VLOOKUP(Cal_Energy_Switching!AD$4,Switching!$B$23:$E$31,2,0)/12,0)</f>
        <v>464.03592334488098</v>
      </c>
      <c r="AE330" s="6">
        <f>Cal_Energy!AE329+IFERROR(VLOOKUP(Cal_Energy_Switching!AE$4,Switching!$B$35:$E$44,2,0)/12,0)-IFERROR(VLOOKUP(Cal_Energy_Switching!AE$4,Switching!$B$23:$E$31,2,0)/12,0)</f>
        <v>3426.0300034445522</v>
      </c>
      <c r="AF330" s="6">
        <f>Cal_Energy!AF329+IFERROR(VLOOKUP(Cal_Energy_Switching!AF$4,Switching!$B$35:$E$44,2,0)/12,0)-IFERROR(VLOOKUP(Cal_Energy_Switching!AF$4,Switching!$B$23:$E$31,2,0)/12,0)</f>
        <v>9980.3656193075876</v>
      </c>
      <c r="AG330" s="6">
        <f>Cal_Energy!AG329+IFERROR(VLOOKUP(Cal_Energy_Switching!AG$4,Switching!$B$35:$E$44,2,0)/12,0)-IFERROR(VLOOKUP(Cal_Energy_Switching!AG$4,Switching!$B$23:$E$31,2,0)/12,0)</f>
        <v>5780.8177429224816</v>
      </c>
      <c r="AH330" s="6">
        <f>Cal_Energy!AH329+IFERROR(VLOOKUP(Cal_Energy_Switching!AH$4,Switching!$B$35:$E$44,2,0)/12,0)-IFERROR(VLOOKUP(Cal_Energy_Switching!AH$4,Switching!$B$23:$E$31,2,0)/12,0)</f>
        <v>1706.4001356482852</v>
      </c>
      <c r="AI330" s="6">
        <f>Cal_Energy!AI329+IFERROR(VLOOKUP(Cal_Energy_Switching!AI$4,Switching!$B$35:$E$44,2,0)/12,0)-IFERROR(VLOOKUP(Cal_Energy_Switching!AI$4,Switching!$B$23:$E$31,2,0)/12,0)</f>
        <v>3326.7885397691898</v>
      </c>
      <c r="AJ330" s="6">
        <f>Cal_Energy!AJ329+IFERROR(VLOOKUP(Cal_Energy_Switching!AJ$4,Switching!$B$35:$E$44,2,0)/12,0)-IFERROR(VLOOKUP(Cal_Energy_Switching!AJ$4,Switching!$B$23:$E$31,2,0)/12,0)</f>
        <v>681215.22239186976</v>
      </c>
      <c r="AK330" s="35">
        <f t="shared" si="27"/>
        <v>153671.67733268184</v>
      </c>
      <c r="AL330" s="1">
        <f>Cal_Energy!AL329+IFERROR(VLOOKUP(Cal_Energy_Switching!AL$4,Switching!$B$35:$E$44,2,0)/12,0)-IFERROR(VLOOKUP(Cal_Energy_Switching!AL$4,Switching!$B$23:$E$31,2,0)/12,0)</f>
        <v>43209.284323150918</v>
      </c>
      <c r="AM330" s="1">
        <f>Cal_Energy!AM329+IFERROR(VLOOKUP(Cal_Energy_Switching!AM$4,Switching!$B$35:$E$44,2,0)/12,0)-IFERROR(VLOOKUP(Cal_Energy_Switching!AM$4,Switching!$B$23:$E$31,2,0)/12,0)</f>
        <v>110462.3930095309</v>
      </c>
      <c r="AN330" s="6">
        <f>Cal_Energy!AN329+IFERROR(VLOOKUP(Cal_Energy_Switching!AN$4,Switching!$B$35:$E$44,2,0)/12,0)-IFERROR(VLOOKUP(Cal_Energy_Switching!AN$4,Switching!$B$23:$E$31,2,0)/12,0)</f>
        <v>261.57235583390957</v>
      </c>
      <c r="AO330" s="6">
        <f>Cal_Energy!AO329+IFERROR(VLOOKUP(Cal_Energy_Switching!AO$4,Switching!$B$35:$E$44,2,0)/12,0)-IFERROR(VLOOKUP(Cal_Energy_Switching!AO$4,Switching!$B$23:$E$31,2,0)/12,0)</f>
        <v>254.33895526178912</v>
      </c>
      <c r="AP330" s="6">
        <f>Cal_Energy!AP329+IFERROR(VLOOKUP(Cal_Energy_Switching!AP$4,Switching!$B$35:$E$44,2,0)/12,0)-IFERROR(VLOOKUP(Cal_Energy_Switching!AP$4,Switching!$B$23:$E$31,2,0)/12,0)</f>
        <v>6915.6824044637706</v>
      </c>
      <c r="AQ330" s="6">
        <f>Cal_Energy!AQ329+IFERROR(VLOOKUP(Cal_Energy_Switching!AQ$4,Switching!$B$35:$E$44,2,0)/12,0)-IFERROR(VLOOKUP(Cal_Energy_Switching!AQ$4,Switching!$B$23:$E$31,2,0)/12,0)</f>
        <v>81677.954402133168</v>
      </c>
      <c r="AR330" s="6">
        <f>Cal_Energy!AR329+IFERROR(VLOOKUP(Cal_Energy_Switching!AR$4,Switching!$B$35:$E$44,2,0)/12,0)-IFERROR(VLOOKUP(Cal_Energy_Switching!AR$4,Switching!$B$23:$E$31,2,0)/12,0)</f>
        <v>14526.290483866271</v>
      </c>
      <c r="AS330" s="6">
        <f>Cal_Energy!AS329+IFERROR(VLOOKUP(Cal_Energy_Switching!AS$4,Switching!$B$35:$E$44,2,0)/12,0)-IFERROR(VLOOKUP(Cal_Energy_Switching!AS$4,Switching!$B$23:$E$31,2,0)/12,0)</f>
        <v>193717.0469628484</v>
      </c>
      <c r="AT330" s="6">
        <f>Cal_Energy!AT329+IFERROR(VLOOKUP(Cal_Energy_Switching!AT$4,Switching!$B$35:$E$44,2,0)/12,0)-IFERROR(VLOOKUP(Cal_Energy_Switching!AT$4,Switching!$B$23:$E$31,2,0)/12,0)</f>
        <v>35840.344462354638</v>
      </c>
      <c r="AU330" s="6">
        <f>Cal_Energy!AU329+IFERROR(VLOOKUP(Cal_Energy_Switching!AU$4,Switching!$B$35:$E$44,2,0)/12,0)-IFERROR(VLOOKUP(Cal_Energy_Switching!AU$4,Switching!$B$23:$E$31,2,0)/12,0)</f>
        <v>91211.29296290921</v>
      </c>
      <c r="AV330" s="6">
        <f>Cal_Energy!AV329+IFERROR(VLOOKUP(Cal_Energy_Switching!AV$4,Switching!$B$35:$E$44,2,0)/12,0)-IFERROR(VLOOKUP(Cal_Energy_Switching!AV$4,Switching!$B$23:$E$31,2,0)/12,0)</f>
        <v>1356.9031309281631</v>
      </c>
      <c r="AW330" s="6">
        <f>Cal_Energy!AW329+IFERROR(VLOOKUP(Cal_Energy_Switching!AW$4,Switching!$B$35:$E$44,2,0)/12,0)-IFERROR(VLOOKUP(Cal_Energy_Switching!AW$4,Switching!$B$23:$E$31,2,0)/12,0)</f>
        <v>23246.850672232165</v>
      </c>
      <c r="AX330" s="6">
        <f>Cal_Energy!AX329+IFERROR(VLOOKUP(Cal_Energy_Switching!AX$4,Switching!$B$35:$E$44,2,0)/12,0)-IFERROR(VLOOKUP(Cal_Energy_Switching!AX$4,Switching!$B$23:$E$31,2,0)/12,0)</f>
        <v>171104.32005321814</v>
      </c>
      <c r="AY330" s="6">
        <f>Cal_Energy!AY329+IFERROR(VLOOKUP(Cal_Energy_Switching!AY$4,Switching!$B$35:$E$44,2,0)/12,0)-IFERROR(VLOOKUP(Cal_Energy_Switching!AY$4,Switching!$B$23:$E$31,2,0)/12,0)</f>
        <v>27632.821413227943</v>
      </c>
      <c r="AZ330" s="6">
        <f>Cal_Energy!AZ329+IFERROR(VLOOKUP(Cal_Energy_Switching!AZ$4,Switching!$B$35:$E$44,2,0)/12,0)-IFERROR(VLOOKUP(Cal_Energy_Switching!AZ$4,Switching!$B$23:$E$31,2,0)/12,0)</f>
        <v>10990</v>
      </c>
      <c r="BA330" s="6">
        <f>Cal_Energy!BA329+IFERROR(VLOOKUP(Cal_Energy_Switching!BA$4,Switching!$B$35:$E$44,2,0)/12,0)-IFERROR(VLOOKUP(Cal_Energy_Switching!BA$4,Switching!$B$23:$E$31,2,0)/12,0)</f>
        <v>5252.4</v>
      </c>
      <c r="BB330" s="7">
        <f t="shared" si="29"/>
        <v>3496801.6700255405</v>
      </c>
    </row>
    <row r="331" spans="1:54" x14ac:dyDescent="0.25">
      <c r="A331">
        <v>2041</v>
      </c>
      <c r="B331">
        <v>8</v>
      </c>
      <c r="C331" t="s">
        <v>437</v>
      </c>
      <c r="D331" s="6">
        <f>Cal_Energy!D330+IFERROR(VLOOKUP(Cal_Energy_Switching!D$4,Switching!$B$35:$E$44,2,0)/12,0)-IFERROR(VLOOKUP(Cal_Energy_Switching!D$4,Switching!$B$23:$E$31,2,0)/12,0)</f>
        <v>666822.22001153254</v>
      </c>
      <c r="E331" s="35">
        <f t="shared" si="28"/>
        <v>240905.23919506022</v>
      </c>
      <c r="F331" s="1">
        <f>Cal_Energy!F330+IFERROR(VLOOKUP(Cal_Energy_Switching!F$4,Switching!$B$35:$E$44,2,0)/12,0)-IFERROR(VLOOKUP(Cal_Energy_Switching!F$4,Switching!$B$23:$E$31,2,0)/12,0)</f>
        <v>97312.46362802411</v>
      </c>
      <c r="G331" s="1">
        <f>Cal_Energy!G330+IFERROR(VLOOKUP(Cal_Energy_Switching!G$4,Switching!$B$35:$E$44,2,0)/12,0)-IFERROR(VLOOKUP(Cal_Energy_Switching!G$4,Switching!$B$23:$E$31,2,0)/12,0)</f>
        <v>143592.77556703612</v>
      </c>
      <c r="H331" s="35">
        <f t="shared" si="25"/>
        <v>14636.820239379749</v>
      </c>
      <c r="I331" s="1">
        <f>Cal_Energy!I330+IFERROR(VLOOKUP(Cal_Energy_Switching!I$4,Switching!$B$35:$E$44,2,0)/12,0)-IFERROR(VLOOKUP(Cal_Energy_Switching!I$4,Switching!$B$23:$E$31,2,0)/12,0)</f>
        <v>749.27995557463476</v>
      </c>
      <c r="J331" s="1">
        <f>Cal_Energy!J330+IFERROR(VLOOKUP(Cal_Energy_Switching!J$4,Switching!$B$35:$E$44,2,0)/12,0)-IFERROR(VLOOKUP(Cal_Energy_Switching!J$4,Switching!$B$23:$E$31,2,0)/12,0)</f>
        <v>13887.540283805114</v>
      </c>
      <c r="K331" s="6">
        <f>Cal_Energy!K330+IFERROR(VLOOKUP(Cal_Energy_Switching!K$4,Switching!$B$35:$E$44,2,0)/12,0)-IFERROR(VLOOKUP(Cal_Energy_Switching!K$4,Switching!$B$23:$E$31,2,0)/12,0)</f>
        <v>304433.08736405394</v>
      </c>
      <c r="L331" s="6">
        <f>Cal_Energy!L330+IFERROR(VLOOKUP(Cal_Energy_Switching!L$4,Switching!$B$35:$E$44,2,0)/12,0)-IFERROR(VLOOKUP(Cal_Energy_Switching!L$4,Switching!$B$23:$E$31,2,0)/12,0)</f>
        <v>25253.301784612831</v>
      </c>
      <c r="M331" s="6">
        <f>Cal_Energy!M330+IFERROR(VLOOKUP(Cal_Energy_Switching!M$4,Switching!$B$35:$E$44,2,0)/12,0)-IFERROR(VLOOKUP(Cal_Energy_Switching!M$4,Switching!$B$23:$E$31,2,0)/12,0)</f>
        <v>214268.23487796678</v>
      </c>
      <c r="N331" s="6">
        <f>Cal_Energy!N330+IFERROR(VLOOKUP(Cal_Energy_Switching!N$4,Switching!$B$35:$E$44,2,0)/12,0)-IFERROR(VLOOKUP(Cal_Energy_Switching!N$4,Switching!$B$23:$E$31,2,0)/12,0)</f>
        <v>126109.7980265317</v>
      </c>
      <c r="O331" s="6">
        <f>Cal_Energy!O330+IFERROR(VLOOKUP(Cal_Energy_Switching!O$4,Switching!$B$35:$E$44,2,0)/12,0)-IFERROR(VLOOKUP(Cal_Energy_Switching!O$4,Switching!$B$23:$E$31,2,0)/12,0)</f>
        <v>163586.83073402478</v>
      </c>
      <c r="P331" s="6">
        <f>Cal_Energy!P330+IFERROR(VLOOKUP(Cal_Energy_Switching!P$4,Switching!$B$35:$E$44,2,0)/12,0)-IFERROR(VLOOKUP(Cal_Energy_Switching!P$4,Switching!$B$23:$E$31,2,0)/12,0)</f>
        <v>0</v>
      </c>
      <c r="Q331" s="6">
        <f>Cal_Energy!Q330+IFERROR(VLOOKUP(Cal_Energy_Switching!Q$4,Switching!$B$35:$E$44,2,0)/12,0)-IFERROR(VLOOKUP(Cal_Energy_Switching!Q$4,Switching!$B$23:$E$31,2,0)/12,0)</f>
        <v>30138.59583977786</v>
      </c>
      <c r="R331" s="6">
        <f>Cal_Energy!R330+IFERROR(VLOOKUP(Cal_Energy_Switching!R$4,Switching!$B$35:$E$44,2,0)/12,0)-IFERROR(VLOOKUP(Cal_Energy_Switching!R$4,Switching!$B$23:$E$31,2,0)/12,0)</f>
        <v>22678.354854200064</v>
      </c>
      <c r="S331" s="6">
        <f>Cal_Energy!S330+IFERROR(VLOOKUP(Cal_Energy_Switching!S$4,Switching!$B$35:$E$44,2,0)/12,0)-IFERROR(VLOOKUP(Cal_Energy_Switching!S$4,Switching!$B$23:$E$31,2,0)/12,0)</f>
        <v>125998.49931632736</v>
      </c>
      <c r="T331" s="6">
        <f>Cal_Energy!T330+IFERROR(VLOOKUP(Cal_Energy_Switching!T$4,Switching!$B$35:$E$44,2,0)/12,0)-IFERROR(VLOOKUP(Cal_Energy_Switching!T$4,Switching!$B$23:$E$31,2,0)/12,0)</f>
        <v>12.522744037198891</v>
      </c>
      <c r="U331" s="6">
        <f>Cal_Energy!U330+IFERROR(VLOOKUP(Cal_Energy_Switching!U$4,Switching!$B$35:$E$44,2,0)/12,0)-IFERROR(VLOOKUP(Cal_Energy_Switching!U$4,Switching!$B$23:$E$31,2,0)/12,0)</f>
        <v>99.82799640894622</v>
      </c>
      <c r="V331" s="6">
        <f>Cal_Energy!V330+IFERROR(VLOOKUP(Cal_Energy_Switching!V$4,Switching!$B$35:$E$44,2,0)/12,0)-IFERROR(VLOOKUP(Cal_Energy_Switching!V$4,Switching!$B$23:$E$31,2,0)/12,0)</f>
        <v>46590.42742533984</v>
      </c>
      <c r="W331" s="6">
        <f>Cal_Energy!W330+IFERROR(VLOOKUP(Cal_Energy_Switching!W$4,Switching!$B$35:$E$44,2,0)/12,0)-IFERROR(VLOOKUP(Cal_Energy_Switching!W$4,Switching!$B$23:$E$31,2,0)/12,0)</f>
        <v>8850.7494318852587</v>
      </c>
      <c r="X331" s="6">
        <f>Cal_Energy!X330+IFERROR(VLOOKUP(Cal_Energy_Switching!X$4,Switching!$B$35:$E$44,2,0)/12,0)-IFERROR(VLOOKUP(Cal_Energy_Switching!X$4,Switching!$B$23:$E$31,2,0)/12,0)</f>
        <v>24216.438000939452</v>
      </c>
      <c r="Y331" s="35">
        <f t="shared" si="26"/>
        <v>8420.1644342092441</v>
      </c>
      <c r="Z331" s="1">
        <f>Cal_Energy!Z330+IFERROR(VLOOKUP(Cal_Energy_Switching!Z$4,Switching!$B$35:$E$44,2,0)/12,0)-IFERROR(VLOOKUP(Cal_Energy_Switching!Z$4,Switching!$B$23:$E$31,2,0)/12,0)</f>
        <v>4374.1015806219193</v>
      </c>
      <c r="AA331" s="1">
        <f>Cal_Energy!AA330+IFERROR(VLOOKUP(Cal_Energy_Switching!AA$4,Switching!$B$35:$E$44,2,0)/12,0)-IFERROR(VLOOKUP(Cal_Energy_Switching!AA$4,Switching!$B$23:$E$31,2,0)/12,0)</f>
        <v>4046.0628535873252</v>
      </c>
      <c r="AB331" s="6">
        <f>Cal_Energy!AB330+IFERROR(VLOOKUP(Cal_Energy_Switching!AB$4,Switching!$B$35:$E$44,2,0)/12,0)-IFERROR(VLOOKUP(Cal_Energy_Switching!AB$4,Switching!$B$23:$E$31,2,0)/12,0)</f>
        <v>68.739402445106521</v>
      </c>
      <c r="AC331" s="6">
        <f>Cal_Energy!AC330+IFERROR(VLOOKUP(Cal_Energy_Switching!AC$4,Switching!$B$35:$E$44,2,0)/12,0)-IFERROR(VLOOKUP(Cal_Energy_Switching!AC$4,Switching!$B$23:$E$31,2,0)/12,0)</f>
        <v>1152.1401307369181</v>
      </c>
      <c r="AD331" s="6">
        <f>Cal_Energy!AD330+IFERROR(VLOOKUP(Cal_Energy_Switching!AD$4,Switching!$B$35:$E$44,2,0)/12,0)-IFERROR(VLOOKUP(Cal_Energy_Switching!AD$4,Switching!$B$23:$E$31,2,0)/12,0)</f>
        <v>483.37608497064582</v>
      </c>
      <c r="AE331" s="6">
        <f>Cal_Energy!AE330+IFERROR(VLOOKUP(Cal_Energy_Switching!AE$4,Switching!$B$35:$E$44,2,0)/12,0)-IFERROR(VLOOKUP(Cal_Energy_Switching!AE$4,Switching!$B$23:$E$31,2,0)/12,0)</f>
        <v>3417.2190761331922</v>
      </c>
      <c r="AF331" s="6">
        <f>Cal_Energy!AF330+IFERROR(VLOOKUP(Cal_Energy_Switching!AF$4,Switching!$B$35:$E$44,2,0)/12,0)-IFERROR(VLOOKUP(Cal_Energy_Switching!AF$4,Switching!$B$23:$E$31,2,0)/12,0)</f>
        <v>10031.851374351932</v>
      </c>
      <c r="AG331" s="6">
        <f>Cal_Energy!AG330+IFERROR(VLOOKUP(Cal_Energy_Switching!AG$4,Switching!$B$35:$E$44,2,0)/12,0)-IFERROR(VLOOKUP(Cal_Energy_Switching!AG$4,Switching!$B$23:$E$31,2,0)/12,0)</f>
        <v>5765.9508664263931</v>
      </c>
      <c r="AH331" s="6">
        <f>Cal_Energy!AH330+IFERROR(VLOOKUP(Cal_Energy_Switching!AH$4,Switching!$B$35:$E$44,2,0)/12,0)-IFERROR(VLOOKUP(Cal_Energy_Switching!AH$4,Switching!$B$23:$E$31,2,0)/12,0)</f>
        <v>1702.0116838413321</v>
      </c>
      <c r="AI331" s="6">
        <f>Cal_Energy!AI330+IFERROR(VLOOKUP(Cal_Energy_Switching!AI$4,Switching!$B$35:$E$44,2,0)/12,0)-IFERROR(VLOOKUP(Cal_Energy_Switching!AI$4,Switching!$B$23:$E$31,2,0)/12,0)</f>
        <v>3343.9504581173064</v>
      </c>
      <c r="AJ331" s="6">
        <f>Cal_Energy!AJ330+IFERROR(VLOOKUP(Cal_Energy_Switching!AJ$4,Switching!$B$35:$E$44,2,0)/12,0)-IFERROR(VLOOKUP(Cal_Energy_Switching!AJ$4,Switching!$B$23:$E$31,2,0)/12,0)</f>
        <v>681943.02586716181</v>
      </c>
      <c r="AK331" s="35">
        <f t="shared" si="27"/>
        <v>154928.23711806242</v>
      </c>
      <c r="AL331" s="1">
        <f>Cal_Energy!AL330+IFERROR(VLOOKUP(Cal_Energy_Switching!AL$4,Switching!$B$35:$E$44,2,0)/12,0)-IFERROR(VLOOKUP(Cal_Energy_Switching!AL$4,Switching!$B$23:$E$31,2,0)/12,0)</f>
        <v>43561.121063057486</v>
      </c>
      <c r="AM331" s="1">
        <f>Cal_Energy!AM330+IFERROR(VLOOKUP(Cal_Energy_Switching!AM$4,Switching!$B$35:$E$44,2,0)/12,0)-IFERROR(VLOOKUP(Cal_Energy_Switching!AM$4,Switching!$B$23:$E$31,2,0)/12,0)</f>
        <v>111367.11605500494</v>
      </c>
      <c r="AN331" s="6">
        <f>Cal_Energy!AN330+IFERROR(VLOOKUP(Cal_Energy_Switching!AN$4,Switching!$B$35:$E$44,2,0)/12,0)-IFERROR(VLOOKUP(Cal_Energy_Switching!AN$4,Switching!$B$23:$E$31,2,0)/12,0)</f>
        <v>256.81340795029519</v>
      </c>
      <c r="AO331" s="6">
        <f>Cal_Energy!AO330+IFERROR(VLOOKUP(Cal_Energy_Switching!AO$4,Switching!$B$35:$E$44,2,0)/12,0)-IFERROR(VLOOKUP(Cal_Energy_Switching!AO$4,Switching!$B$23:$E$31,2,0)/12,0)</f>
        <v>253.19146419043523</v>
      </c>
      <c r="AP331" s="6">
        <f>Cal_Energy!AP330+IFERROR(VLOOKUP(Cal_Energy_Switching!AP$4,Switching!$B$35:$E$44,2,0)/12,0)-IFERROR(VLOOKUP(Cal_Energy_Switching!AP$4,Switching!$B$23:$E$31,2,0)/12,0)</f>
        <v>7395.8796774478024</v>
      </c>
      <c r="AQ331" s="6">
        <f>Cal_Energy!AQ330+IFERROR(VLOOKUP(Cal_Energy_Switching!AQ$4,Switching!$B$35:$E$44,2,0)/12,0)-IFERROR(VLOOKUP(Cal_Energy_Switching!AQ$4,Switching!$B$23:$E$31,2,0)/12,0)</f>
        <v>88815.004983829567</v>
      </c>
      <c r="AR331" s="6">
        <f>Cal_Energy!AR330+IFERROR(VLOOKUP(Cal_Energy_Switching!AR$4,Switching!$B$35:$E$44,2,0)/12,0)-IFERROR(VLOOKUP(Cal_Energy_Switching!AR$4,Switching!$B$23:$E$31,2,0)/12,0)</f>
        <v>14518.177232550812</v>
      </c>
      <c r="AS331" s="6">
        <f>Cal_Energy!AS330+IFERROR(VLOOKUP(Cal_Energy_Switching!AS$4,Switching!$B$35:$E$44,2,0)/12,0)-IFERROR(VLOOKUP(Cal_Energy_Switching!AS$4,Switching!$B$23:$E$31,2,0)/12,0)</f>
        <v>195378.83579520747</v>
      </c>
      <c r="AT331" s="6">
        <f>Cal_Energy!AT330+IFERROR(VLOOKUP(Cal_Energy_Switching!AT$4,Switching!$B$35:$E$44,2,0)/12,0)-IFERROR(VLOOKUP(Cal_Energy_Switching!AT$4,Switching!$B$23:$E$31,2,0)/12,0)</f>
        <v>35821.41354261856</v>
      </c>
      <c r="AU331" s="6">
        <f>Cal_Energy!AU330+IFERROR(VLOOKUP(Cal_Energy_Switching!AU$4,Switching!$B$35:$E$44,2,0)/12,0)-IFERROR(VLOOKUP(Cal_Energy_Switching!AU$4,Switching!$B$23:$E$31,2,0)/12,0)</f>
        <v>91993.311236960435</v>
      </c>
      <c r="AV331" s="6">
        <f>Cal_Energy!AV330+IFERROR(VLOOKUP(Cal_Energy_Switching!AV$4,Switching!$B$35:$E$44,2,0)/12,0)-IFERROR(VLOOKUP(Cal_Energy_Switching!AV$4,Switching!$B$23:$E$31,2,0)/12,0)</f>
        <v>1417.0567377811842</v>
      </c>
      <c r="AW331" s="6">
        <f>Cal_Energy!AW330+IFERROR(VLOOKUP(Cal_Energy_Switching!AW$4,Switching!$B$35:$E$44,2,0)/12,0)-IFERROR(VLOOKUP(Cal_Energy_Switching!AW$4,Switching!$B$23:$E$31,2,0)/12,0)</f>
        <v>23119.87949847768</v>
      </c>
      <c r="AX331" s="6">
        <f>Cal_Energy!AX330+IFERROR(VLOOKUP(Cal_Energy_Switching!AX$4,Switching!$B$35:$E$44,2,0)/12,0)-IFERROR(VLOOKUP(Cal_Energy_Switching!AX$4,Switching!$B$23:$E$31,2,0)/12,0)</f>
        <v>178689.63824191922</v>
      </c>
      <c r="AY331" s="6">
        <f>Cal_Energy!AY330+IFERROR(VLOOKUP(Cal_Energy_Switching!AY$4,Switching!$B$35:$E$44,2,0)/12,0)-IFERROR(VLOOKUP(Cal_Energy_Switching!AY$4,Switching!$B$23:$E$31,2,0)/12,0)</f>
        <v>27499.242367084826</v>
      </c>
      <c r="AZ331" s="6">
        <f>Cal_Energy!AZ330+IFERROR(VLOOKUP(Cal_Energy_Switching!AZ$4,Switching!$B$35:$E$44,2,0)/12,0)-IFERROR(VLOOKUP(Cal_Energy_Switching!AZ$4,Switching!$B$23:$E$31,2,0)/12,0)</f>
        <v>10824.2</v>
      </c>
      <c r="BA331" s="6">
        <f>Cal_Energy!BA330+IFERROR(VLOOKUP(Cal_Energy_Switching!BA$4,Switching!$B$35:$E$44,2,0)/12,0)-IFERROR(VLOOKUP(Cal_Energy_Switching!BA$4,Switching!$B$23:$E$31,2,0)/12,0)</f>
        <v>5119.5</v>
      </c>
      <c r="BB331" s="7">
        <f t="shared" si="29"/>
        <v>3566959.7585245534</v>
      </c>
    </row>
    <row r="332" spans="1:54" x14ac:dyDescent="0.25">
      <c r="A332">
        <v>2041</v>
      </c>
      <c r="B332">
        <v>9</v>
      </c>
      <c r="C332" t="s">
        <v>438</v>
      </c>
      <c r="D332" s="6">
        <f>Cal_Energy!D331+IFERROR(VLOOKUP(Cal_Energy_Switching!D$4,Switching!$B$35:$E$44,2,0)/12,0)-IFERROR(VLOOKUP(Cal_Energy_Switching!D$4,Switching!$B$23:$E$31,2,0)/12,0)</f>
        <v>527442.31011388497</v>
      </c>
      <c r="E332" s="35">
        <f t="shared" si="28"/>
        <v>199329.56556298738</v>
      </c>
      <c r="F332" s="1">
        <f>Cal_Energy!F331+IFERROR(VLOOKUP(Cal_Energy_Switching!F$4,Switching!$B$35:$E$44,2,0)/12,0)-IFERROR(VLOOKUP(Cal_Energy_Switching!F$4,Switching!$B$23:$E$31,2,0)/12,0)</f>
        <v>80682.194175194963</v>
      </c>
      <c r="G332" s="1">
        <f>Cal_Energy!G331+IFERROR(VLOOKUP(Cal_Energy_Switching!G$4,Switching!$B$35:$E$44,2,0)/12,0)-IFERROR(VLOOKUP(Cal_Energy_Switching!G$4,Switching!$B$23:$E$31,2,0)/12,0)</f>
        <v>118647.37138779242</v>
      </c>
      <c r="H332" s="35">
        <f t="shared" si="25"/>
        <v>12256.696622179441</v>
      </c>
      <c r="I332" s="1">
        <f>Cal_Energy!I331+IFERROR(VLOOKUP(Cal_Energy_Switching!I$4,Switching!$B$35:$E$44,2,0)/12,0)-IFERROR(VLOOKUP(Cal_Energy_Switching!I$4,Switching!$B$23:$E$31,2,0)/12,0)</f>
        <v>627.43799202029118</v>
      </c>
      <c r="J332" s="1">
        <f>Cal_Energy!J331+IFERROR(VLOOKUP(Cal_Energy_Switching!J$4,Switching!$B$35:$E$44,2,0)/12,0)-IFERROR(VLOOKUP(Cal_Energy_Switching!J$4,Switching!$B$23:$E$31,2,0)/12,0)</f>
        <v>11629.258630159149</v>
      </c>
      <c r="K332" s="6">
        <f>Cal_Energy!K331+IFERROR(VLOOKUP(Cal_Energy_Switching!K$4,Switching!$B$35:$E$44,2,0)/12,0)-IFERROR(VLOOKUP(Cal_Energy_Switching!K$4,Switching!$B$23:$E$31,2,0)/12,0)</f>
        <v>256150.94726378849</v>
      </c>
      <c r="L332" s="6">
        <f>Cal_Energy!L331+IFERROR(VLOOKUP(Cal_Energy_Switching!L$4,Switching!$B$35:$E$44,2,0)/12,0)-IFERROR(VLOOKUP(Cal_Energy_Switching!L$4,Switching!$B$23:$E$31,2,0)/12,0)</f>
        <v>20222.485053963996</v>
      </c>
      <c r="M332" s="6">
        <f>Cal_Energy!M331+IFERROR(VLOOKUP(Cal_Energy_Switching!M$4,Switching!$B$35:$E$44,2,0)/12,0)-IFERROR(VLOOKUP(Cal_Energy_Switching!M$4,Switching!$B$23:$E$31,2,0)/12,0)</f>
        <v>184224.80380686998</v>
      </c>
      <c r="N332" s="6">
        <f>Cal_Energy!N331+IFERROR(VLOOKUP(Cal_Energy_Switching!N$4,Switching!$B$35:$E$44,2,0)/12,0)-IFERROR(VLOOKUP(Cal_Energy_Switching!N$4,Switching!$B$23:$E$31,2,0)/12,0)</f>
        <v>107134.89824860411</v>
      </c>
      <c r="O332" s="6">
        <f>Cal_Energy!O331+IFERROR(VLOOKUP(Cal_Energy_Switching!O$4,Switching!$B$35:$E$44,2,0)/12,0)-IFERROR(VLOOKUP(Cal_Energy_Switching!O$4,Switching!$B$23:$E$31,2,0)/12,0)</f>
        <v>143557.72158505229</v>
      </c>
      <c r="P332" s="6">
        <f>Cal_Energy!P331+IFERROR(VLOOKUP(Cal_Energy_Switching!P$4,Switching!$B$35:$E$44,2,0)/12,0)-IFERROR(VLOOKUP(Cal_Energy_Switching!P$4,Switching!$B$23:$E$31,2,0)/12,0)</f>
        <v>0</v>
      </c>
      <c r="Q332" s="6">
        <f>Cal_Energy!Q331+IFERROR(VLOOKUP(Cal_Energy_Switching!Q$4,Switching!$B$35:$E$44,2,0)/12,0)-IFERROR(VLOOKUP(Cal_Energy_Switching!Q$4,Switching!$B$23:$E$31,2,0)/12,0)</f>
        <v>24762.808355231911</v>
      </c>
      <c r="R332" s="6">
        <f>Cal_Energy!R331+IFERROR(VLOOKUP(Cal_Energy_Switching!R$4,Switching!$B$35:$E$44,2,0)/12,0)-IFERROR(VLOOKUP(Cal_Energy_Switching!R$4,Switching!$B$23:$E$31,2,0)/12,0)</f>
        <v>19061.735447240382</v>
      </c>
      <c r="S332" s="6">
        <f>Cal_Energy!S331+IFERROR(VLOOKUP(Cal_Energy_Switching!S$4,Switching!$B$35:$E$44,2,0)/12,0)-IFERROR(VLOOKUP(Cal_Energy_Switching!S$4,Switching!$B$23:$E$31,2,0)/12,0)</f>
        <v>108614.35896499749</v>
      </c>
      <c r="T332" s="6">
        <f>Cal_Energy!T331+IFERROR(VLOOKUP(Cal_Energy_Switching!T$4,Switching!$B$35:$E$44,2,0)/12,0)-IFERROR(VLOOKUP(Cal_Energy_Switching!T$4,Switching!$B$23:$E$31,2,0)/12,0)</f>
        <v>12.705760685279289</v>
      </c>
      <c r="U332" s="6">
        <f>Cal_Energy!U331+IFERROR(VLOOKUP(Cal_Energy_Switching!U$4,Switching!$B$35:$E$44,2,0)/12,0)-IFERROR(VLOOKUP(Cal_Energy_Switching!U$4,Switching!$B$23:$E$31,2,0)/12,0)</f>
        <v>91.725580317646077</v>
      </c>
      <c r="V332" s="6">
        <f>Cal_Energy!V331+IFERROR(VLOOKUP(Cal_Energy_Switching!V$4,Switching!$B$35:$E$44,2,0)/12,0)-IFERROR(VLOOKUP(Cal_Energy_Switching!V$4,Switching!$B$23:$E$31,2,0)/12,0)</f>
        <v>45641.535759228333</v>
      </c>
      <c r="W332" s="6">
        <f>Cal_Energy!W331+IFERROR(VLOOKUP(Cal_Energy_Switching!W$4,Switching!$B$35:$E$44,2,0)/12,0)-IFERROR(VLOOKUP(Cal_Energy_Switching!W$4,Switching!$B$23:$E$31,2,0)/12,0)</f>
        <v>8599.485446092167</v>
      </c>
      <c r="X332" s="6">
        <f>Cal_Energy!X331+IFERROR(VLOOKUP(Cal_Energy_Switching!X$4,Switching!$B$35:$E$44,2,0)/12,0)-IFERROR(VLOOKUP(Cal_Energy_Switching!X$4,Switching!$B$23:$E$31,2,0)/12,0)</f>
        <v>31430.770324189434</v>
      </c>
      <c r="Y332" s="35">
        <f t="shared" si="26"/>
        <v>7004.8603167043966</v>
      </c>
      <c r="Z332" s="1">
        <f>Cal_Energy!Z331+IFERROR(VLOOKUP(Cal_Energy_Switching!Z$4,Switching!$B$35:$E$44,2,0)/12,0)-IFERROR(VLOOKUP(Cal_Energy_Switching!Z$4,Switching!$B$23:$E$31,2,0)/12,0)</f>
        <v>3638.8803119864401</v>
      </c>
      <c r="AA332" s="1">
        <f>Cal_Energy!AA331+IFERROR(VLOOKUP(Cal_Energy_Switching!AA$4,Switching!$B$35:$E$44,2,0)/12,0)-IFERROR(VLOOKUP(Cal_Energy_Switching!AA$4,Switching!$B$23:$E$31,2,0)/12,0)</f>
        <v>3365.9800047179569</v>
      </c>
      <c r="AB332" s="6">
        <f>Cal_Energy!AB331+IFERROR(VLOOKUP(Cal_Energy_Switching!AB$4,Switching!$B$35:$E$44,2,0)/12,0)-IFERROR(VLOOKUP(Cal_Energy_Switching!AB$4,Switching!$B$23:$E$31,2,0)/12,0)</f>
        <v>66.222610795588722</v>
      </c>
      <c r="AC332" s="6">
        <f>Cal_Energy!AC331+IFERROR(VLOOKUP(Cal_Energy_Switching!AC$4,Switching!$B$35:$E$44,2,0)/12,0)-IFERROR(VLOOKUP(Cal_Energy_Switching!AC$4,Switching!$B$23:$E$31,2,0)/12,0)</f>
        <v>1017.6043523908193</v>
      </c>
      <c r="AD332" s="6">
        <f>Cal_Energy!AD331+IFERROR(VLOOKUP(Cal_Energy_Switching!AD$4,Switching!$B$35:$E$44,2,0)/12,0)-IFERROR(VLOOKUP(Cal_Energy_Switching!AD$4,Switching!$B$23:$E$31,2,0)/12,0)</f>
        <v>474.94180116092969</v>
      </c>
      <c r="AE332" s="6">
        <f>Cal_Energy!AE331+IFERROR(VLOOKUP(Cal_Energy_Switching!AE$4,Switching!$B$35:$E$44,2,0)/12,0)-IFERROR(VLOOKUP(Cal_Energy_Switching!AE$4,Switching!$B$23:$E$31,2,0)/12,0)</f>
        <v>2957.7262071669252</v>
      </c>
      <c r="AF332" s="6">
        <f>Cal_Energy!AF331+IFERROR(VLOOKUP(Cal_Energy_Switching!AF$4,Switching!$B$35:$E$44,2,0)/12,0)-IFERROR(VLOOKUP(Cal_Energy_Switching!AF$4,Switching!$B$23:$E$31,2,0)/12,0)</f>
        <v>8371.4867564987107</v>
      </c>
      <c r="AG332" s="6">
        <f>Cal_Energy!AG331+IFERROR(VLOOKUP(Cal_Energy_Switching!AG$4,Switching!$B$35:$E$44,2,0)/12,0)-IFERROR(VLOOKUP(Cal_Energy_Switching!AG$4,Switching!$B$23:$E$31,2,0)/12,0)</f>
        <v>4990.6381788562458</v>
      </c>
      <c r="AH332" s="6">
        <f>Cal_Energy!AH331+IFERROR(VLOOKUP(Cal_Energy_Switching!AH$4,Switching!$B$35:$E$44,2,0)/12,0)-IFERROR(VLOOKUP(Cal_Energy_Switching!AH$4,Switching!$B$23:$E$31,2,0)/12,0)</f>
        <v>1473.1524230802936</v>
      </c>
      <c r="AI332" s="6">
        <f>Cal_Energy!AI331+IFERROR(VLOOKUP(Cal_Energy_Switching!AI$4,Switching!$B$35:$E$44,2,0)/12,0)-IFERROR(VLOOKUP(Cal_Energy_Switching!AI$4,Switching!$B$23:$E$31,2,0)/12,0)</f>
        <v>2790.4955854995669</v>
      </c>
      <c r="AJ332" s="6">
        <f>Cal_Energy!AJ331+IFERROR(VLOOKUP(Cal_Energy_Switching!AJ$4,Switching!$B$35:$E$44,2,0)/12,0)-IFERROR(VLOOKUP(Cal_Energy_Switching!AJ$4,Switching!$B$23:$E$31,2,0)/12,0)</f>
        <v>515574.18482803425</v>
      </c>
      <c r="AK332" s="35">
        <f t="shared" si="27"/>
        <v>126507.85919014391</v>
      </c>
      <c r="AL332" s="1">
        <f>Cal_Energy!AL331+IFERROR(VLOOKUP(Cal_Energy_Switching!AL$4,Switching!$B$35:$E$44,2,0)/12,0)-IFERROR(VLOOKUP(Cal_Energy_Switching!AL$4,Switching!$B$23:$E$31,2,0)/12,0)</f>
        <v>35603.415243240299</v>
      </c>
      <c r="AM332" s="1">
        <f>Cal_Energy!AM331+IFERROR(VLOOKUP(Cal_Energy_Switching!AM$4,Switching!$B$35:$E$44,2,0)/12,0)-IFERROR(VLOOKUP(Cal_Energy_Switching!AM$4,Switching!$B$23:$E$31,2,0)/12,0)</f>
        <v>90904.443946903601</v>
      </c>
      <c r="AN332" s="6">
        <f>Cal_Energy!AN331+IFERROR(VLOOKUP(Cal_Energy_Switching!AN$4,Switching!$B$35:$E$44,2,0)/12,0)-IFERROR(VLOOKUP(Cal_Energy_Switching!AN$4,Switching!$B$23:$E$31,2,0)/12,0)</f>
        <v>236.71275426502626</v>
      </c>
      <c r="AO332" s="6">
        <f>Cal_Energy!AO331+IFERROR(VLOOKUP(Cal_Energy_Switching!AO$4,Switching!$B$35:$E$44,2,0)/12,0)-IFERROR(VLOOKUP(Cal_Energy_Switching!AO$4,Switching!$B$23:$E$31,2,0)/12,0)</f>
        <v>222.03832481813478</v>
      </c>
      <c r="AP332" s="6">
        <f>Cal_Energy!AP331+IFERROR(VLOOKUP(Cal_Energy_Switching!AP$4,Switching!$B$35:$E$44,2,0)/12,0)-IFERROR(VLOOKUP(Cal_Energy_Switching!AP$4,Switching!$B$23:$E$31,2,0)/12,0)</f>
        <v>7024.5709624523515</v>
      </c>
      <c r="AQ332" s="6">
        <f>Cal_Energy!AQ331+IFERROR(VLOOKUP(Cal_Energy_Switching!AQ$4,Switching!$B$35:$E$44,2,0)/12,0)-IFERROR(VLOOKUP(Cal_Energy_Switching!AQ$4,Switching!$B$23:$E$31,2,0)/12,0)</f>
        <v>73434.235386681001</v>
      </c>
      <c r="AR332" s="6">
        <f>Cal_Energy!AR331+IFERROR(VLOOKUP(Cal_Energy_Switching!AR$4,Switching!$B$35:$E$44,2,0)/12,0)-IFERROR(VLOOKUP(Cal_Energy_Switching!AR$4,Switching!$B$23:$E$31,2,0)/12,0)</f>
        <v>12892.828842554645</v>
      </c>
      <c r="AS332" s="6">
        <f>Cal_Energy!AS331+IFERROR(VLOOKUP(Cal_Energy_Switching!AS$4,Switching!$B$35:$E$44,2,0)/12,0)-IFERROR(VLOOKUP(Cal_Energy_Switching!AS$4,Switching!$B$23:$E$31,2,0)/12,0)</f>
        <v>166285.59952809551</v>
      </c>
      <c r="AT332" s="6">
        <f>Cal_Energy!AT331+IFERROR(VLOOKUP(Cal_Energy_Switching!AT$4,Switching!$B$35:$E$44,2,0)/12,0)-IFERROR(VLOOKUP(Cal_Energy_Switching!AT$4,Switching!$B$23:$E$31,2,0)/12,0)</f>
        <v>32028.933965960838</v>
      </c>
      <c r="AU332" s="6">
        <f>Cal_Energy!AU331+IFERROR(VLOOKUP(Cal_Energy_Switching!AU$4,Switching!$B$35:$E$44,2,0)/12,0)-IFERROR(VLOOKUP(Cal_Energy_Switching!AU$4,Switching!$B$23:$E$31,2,0)/12,0)</f>
        <v>78302.376523025407</v>
      </c>
      <c r="AV332" s="6">
        <f>Cal_Energy!AV331+IFERROR(VLOOKUP(Cal_Energy_Switching!AV$4,Switching!$B$35:$E$44,2,0)/12,0)-IFERROR(VLOOKUP(Cal_Energy_Switching!AV$4,Switching!$B$23:$E$31,2,0)/12,0)</f>
        <v>1166.9964825162212</v>
      </c>
      <c r="AW332" s="6">
        <f>Cal_Energy!AW331+IFERROR(VLOOKUP(Cal_Energy_Switching!AW$4,Switching!$B$35:$E$44,2,0)/12,0)-IFERROR(VLOOKUP(Cal_Energy_Switching!AW$4,Switching!$B$23:$E$31,2,0)/12,0)</f>
        <v>19814.691285549634</v>
      </c>
      <c r="AX332" s="6">
        <f>Cal_Energy!AX331+IFERROR(VLOOKUP(Cal_Energy_Switching!AX$4,Switching!$B$35:$E$44,2,0)/12,0)-IFERROR(VLOOKUP(Cal_Energy_Switching!AX$4,Switching!$B$23:$E$31,2,0)/12,0)</f>
        <v>147157.25470310426</v>
      </c>
      <c r="AY332" s="6">
        <f>Cal_Energy!AY331+IFERROR(VLOOKUP(Cal_Energy_Switching!AY$4,Switching!$B$35:$E$44,2,0)/12,0)-IFERROR(VLOOKUP(Cal_Energy_Switching!AY$4,Switching!$B$23:$E$31,2,0)/12,0)</f>
        <v>24022.044545317131</v>
      </c>
      <c r="AZ332" s="6">
        <f>Cal_Energy!AZ331+IFERROR(VLOOKUP(Cal_Energy_Switching!AZ$4,Switching!$B$35:$E$44,2,0)/12,0)-IFERROR(VLOOKUP(Cal_Energy_Switching!AZ$4,Switching!$B$23:$E$31,2,0)/12,0)</f>
        <v>8540</v>
      </c>
      <c r="BA332" s="6">
        <f>Cal_Energy!BA331+IFERROR(VLOOKUP(Cal_Energy_Switching!BA$4,Switching!$B$35:$E$44,2,0)/12,0)-IFERROR(VLOOKUP(Cal_Energy_Switching!BA$4,Switching!$B$23:$E$31,2,0)/12,0)</f>
        <v>5318.1</v>
      </c>
      <c r="BB332" s="7">
        <f t="shared" si="29"/>
        <v>2936210.109449985</v>
      </c>
    </row>
    <row r="333" spans="1:54" x14ac:dyDescent="0.25">
      <c r="A333">
        <v>2041</v>
      </c>
      <c r="B333">
        <v>10</v>
      </c>
      <c r="C333" t="s">
        <v>439</v>
      </c>
      <c r="D333" s="6">
        <f>Cal_Energy!D332+IFERROR(VLOOKUP(Cal_Energy_Switching!D$4,Switching!$B$35:$E$44,2,0)/12,0)-IFERROR(VLOOKUP(Cal_Energy_Switching!D$4,Switching!$B$23:$E$31,2,0)/12,0)</f>
        <v>428416.87041976635</v>
      </c>
      <c r="E333" s="35">
        <f t="shared" si="28"/>
        <v>186944.46396451589</v>
      </c>
      <c r="F333" s="1">
        <f>Cal_Energy!F332+IFERROR(VLOOKUP(Cal_Energy_Switching!F$4,Switching!$B$35:$E$44,2,0)/12,0)-IFERROR(VLOOKUP(Cal_Energy_Switching!F$4,Switching!$B$23:$E$31,2,0)/12,0)</f>
        <v>75728.15353580637</v>
      </c>
      <c r="G333" s="1">
        <f>Cal_Energy!G332+IFERROR(VLOOKUP(Cal_Energy_Switching!G$4,Switching!$B$35:$E$44,2,0)/12,0)-IFERROR(VLOOKUP(Cal_Energy_Switching!G$4,Switching!$B$23:$E$31,2,0)/12,0)</f>
        <v>111216.31042870952</v>
      </c>
      <c r="H333" s="35">
        <f t="shared" si="25"/>
        <v>13300.250892689557</v>
      </c>
      <c r="I333" s="1">
        <f>Cal_Energy!I332+IFERROR(VLOOKUP(Cal_Energy_Switching!I$4,Switching!$B$35:$E$44,2,0)/12,0)-IFERROR(VLOOKUP(Cal_Energy_Switching!I$4,Switching!$B$23:$E$31,2,0)/12,0)</f>
        <v>680.85904144630206</v>
      </c>
      <c r="J333" s="1">
        <f>Cal_Energy!J332+IFERROR(VLOOKUP(Cal_Energy_Switching!J$4,Switching!$B$35:$E$44,2,0)/12,0)-IFERROR(VLOOKUP(Cal_Energy_Switching!J$4,Switching!$B$23:$E$31,2,0)/12,0)</f>
        <v>12619.391851243256</v>
      </c>
      <c r="K333" s="6">
        <f>Cal_Energy!K332+IFERROR(VLOOKUP(Cal_Energy_Switching!K$4,Switching!$B$35:$E$44,2,0)/12,0)-IFERROR(VLOOKUP(Cal_Energy_Switching!K$4,Switching!$B$23:$E$31,2,0)/12,0)</f>
        <v>267780.02705556015</v>
      </c>
      <c r="L333" s="6">
        <f>Cal_Energy!L332+IFERROR(VLOOKUP(Cal_Energy_Switching!L$4,Switching!$B$35:$E$44,2,0)/12,0)-IFERROR(VLOOKUP(Cal_Energy_Switching!L$4,Switching!$B$23:$E$31,2,0)/12,0)</f>
        <v>21434.191267835267</v>
      </c>
      <c r="M333" s="6">
        <f>Cal_Energy!M332+IFERROR(VLOOKUP(Cal_Energy_Switching!M$4,Switching!$B$35:$E$44,2,0)/12,0)-IFERROR(VLOOKUP(Cal_Energy_Switching!M$4,Switching!$B$23:$E$31,2,0)/12,0)</f>
        <v>177911.31339716821</v>
      </c>
      <c r="N333" s="6">
        <f>Cal_Energy!N332+IFERROR(VLOOKUP(Cal_Energy_Switching!N$4,Switching!$B$35:$E$44,2,0)/12,0)-IFERROR(VLOOKUP(Cal_Energy_Switching!N$4,Switching!$B$23:$E$31,2,0)/12,0)</f>
        <v>111705.1311152532</v>
      </c>
      <c r="O333" s="6">
        <f>Cal_Energy!O332+IFERROR(VLOOKUP(Cal_Energy_Switching!O$4,Switching!$B$35:$E$44,2,0)/12,0)-IFERROR(VLOOKUP(Cal_Energy_Switching!O$4,Switching!$B$23:$E$31,2,0)/12,0)</f>
        <v>139348.69538469391</v>
      </c>
      <c r="P333" s="6">
        <f>Cal_Energy!P332+IFERROR(VLOOKUP(Cal_Energy_Switching!P$4,Switching!$B$35:$E$44,2,0)/12,0)-IFERROR(VLOOKUP(Cal_Energy_Switching!P$4,Switching!$B$23:$E$31,2,0)/12,0)</f>
        <v>0</v>
      </c>
      <c r="Q333" s="6">
        <f>Cal_Energy!Q332+IFERROR(VLOOKUP(Cal_Energy_Switching!Q$4,Switching!$B$35:$E$44,2,0)/12,0)-IFERROR(VLOOKUP(Cal_Energy_Switching!Q$4,Switching!$B$23:$E$31,2,0)/12,0)</f>
        <v>22620.60690940341</v>
      </c>
      <c r="R333" s="6">
        <f>Cal_Energy!R332+IFERROR(VLOOKUP(Cal_Energy_Switching!R$4,Switching!$B$35:$E$44,2,0)/12,0)-IFERROR(VLOOKUP(Cal_Energy_Switching!R$4,Switching!$B$23:$E$31,2,0)/12,0)</f>
        <v>18291.141136910854</v>
      </c>
      <c r="S333" s="6">
        <f>Cal_Energy!S332+IFERROR(VLOOKUP(Cal_Energy_Switching!S$4,Switching!$B$35:$E$44,2,0)/12,0)-IFERROR(VLOOKUP(Cal_Energy_Switching!S$4,Switching!$B$23:$E$31,2,0)/12,0)</f>
        <v>116157.05701213209</v>
      </c>
      <c r="T333" s="6">
        <f>Cal_Energy!T332+IFERROR(VLOOKUP(Cal_Energy_Switching!T$4,Switching!$B$35:$E$44,2,0)/12,0)-IFERROR(VLOOKUP(Cal_Energy_Switching!T$4,Switching!$B$23:$E$31,2,0)/12,0)</f>
        <v>13.789404189088247</v>
      </c>
      <c r="U333" s="6">
        <f>Cal_Energy!U332+IFERROR(VLOOKUP(Cal_Energy_Switching!U$4,Switching!$B$35:$E$44,2,0)/12,0)-IFERROR(VLOOKUP(Cal_Energy_Switching!U$4,Switching!$B$23:$E$31,2,0)/12,0)</f>
        <v>95.758732360566029</v>
      </c>
      <c r="V333" s="6">
        <f>Cal_Energy!V332+IFERROR(VLOOKUP(Cal_Energy_Switching!V$4,Switching!$B$35:$E$44,2,0)/12,0)-IFERROR(VLOOKUP(Cal_Energy_Switching!V$4,Switching!$B$23:$E$31,2,0)/12,0)</f>
        <v>45507.52425543344</v>
      </c>
      <c r="W333" s="6">
        <f>Cal_Energy!W332+IFERROR(VLOOKUP(Cal_Energy_Switching!W$4,Switching!$B$35:$E$44,2,0)/12,0)-IFERROR(VLOOKUP(Cal_Energy_Switching!W$4,Switching!$B$23:$E$31,2,0)/12,0)</f>
        <v>10262.138822360786</v>
      </c>
      <c r="X333" s="6">
        <f>Cal_Energy!X332+IFERROR(VLOOKUP(Cal_Energy_Switching!X$4,Switching!$B$35:$E$44,2,0)/12,0)-IFERROR(VLOOKUP(Cal_Energy_Switching!X$4,Switching!$B$23:$E$31,2,0)/12,0)</f>
        <v>41415.774217967082</v>
      </c>
      <c r="Y333" s="35">
        <f t="shared" si="26"/>
        <v>7007.814455965754</v>
      </c>
      <c r="Z333" s="1">
        <f>Cal_Energy!Z332+IFERROR(VLOOKUP(Cal_Energy_Switching!Z$4,Switching!$B$35:$E$44,2,0)/12,0)-IFERROR(VLOOKUP(Cal_Energy_Switching!Z$4,Switching!$B$23:$E$31,2,0)/12,0)</f>
        <v>3640.4149263414733</v>
      </c>
      <c r="AA333" s="1">
        <f>Cal_Energy!AA332+IFERROR(VLOOKUP(Cal_Energy_Switching!AA$4,Switching!$B$35:$E$44,2,0)/12,0)-IFERROR(VLOOKUP(Cal_Energy_Switching!AA$4,Switching!$B$23:$E$31,2,0)/12,0)</f>
        <v>3367.3995296242801</v>
      </c>
      <c r="AB333" s="6">
        <f>Cal_Energy!AB332+IFERROR(VLOOKUP(Cal_Energy_Switching!AB$4,Switching!$B$35:$E$44,2,0)/12,0)-IFERROR(VLOOKUP(Cal_Energy_Switching!AB$4,Switching!$B$23:$E$31,2,0)/12,0)</f>
        <v>68.399656173354842</v>
      </c>
      <c r="AC333" s="6">
        <f>Cal_Energy!AC332+IFERROR(VLOOKUP(Cal_Energy_Switching!AC$4,Switching!$B$35:$E$44,2,0)/12,0)-IFERROR(VLOOKUP(Cal_Energy_Switching!AC$4,Switching!$B$23:$E$31,2,0)/12,0)</f>
        <v>1214.5736072767884</v>
      </c>
      <c r="AD333" s="6">
        <f>Cal_Energy!AD332+IFERROR(VLOOKUP(Cal_Energy_Switching!AD$4,Switching!$B$35:$E$44,2,0)/12,0)-IFERROR(VLOOKUP(Cal_Energy_Switching!AD$4,Switching!$B$23:$E$31,2,0)/12,0)</f>
        <v>562.07841062520322</v>
      </c>
      <c r="AE333" s="6">
        <f>Cal_Energy!AE332+IFERROR(VLOOKUP(Cal_Energy_Switching!AE$4,Switching!$B$35:$E$44,2,0)/12,0)-IFERROR(VLOOKUP(Cal_Energy_Switching!AE$4,Switching!$B$23:$E$31,2,0)/12,0)</f>
        <v>3658.5151739630242</v>
      </c>
      <c r="AF333" s="6">
        <f>Cal_Energy!AF332+IFERROR(VLOOKUP(Cal_Energy_Switching!AF$4,Switching!$B$35:$E$44,2,0)/12,0)-IFERROR(VLOOKUP(Cal_Energy_Switching!AF$4,Switching!$B$23:$E$31,2,0)/12,0)</f>
        <v>8786.1246049340534</v>
      </c>
      <c r="AG333" s="6">
        <f>Cal_Energy!AG332+IFERROR(VLOOKUP(Cal_Energy_Switching!AG$4,Switching!$B$35:$E$44,2,0)/12,0)-IFERROR(VLOOKUP(Cal_Energy_Switching!AG$4,Switching!$B$23:$E$31,2,0)/12,0)</f>
        <v>6173.0952178273492</v>
      </c>
      <c r="AH333" s="6">
        <f>Cal_Energy!AH332+IFERROR(VLOOKUP(Cal_Energy_Switching!AH$4,Switching!$B$35:$E$44,2,0)/12,0)-IFERROR(VLOOKUP(Cal_Energy_Switching!AH$4,Switching!$B$23:$E$31,2,0)/12,0)</f>
        <v>1822.1938461849932</v>
      </c>
      <c r="AI333" s="6">
        <f>Cal_Energy!AI332+IFERROR(VLOOKUP(Cal_Energy_Switching!AI$4,Switching!$B$35:$E$44,2,0)/12,0)-IFERROR(VLOOKUP(Cal_Energy_Switching!AI$4,Switching!$B$23:$E$31,2,0)/12,0)</f>
        <v>2928.7082016446802</v>
      </c>
      <c r="AJ333" s="6">
        <f>Cal_Energy!AJ332+IFERROR(VLOOKUP(Cal_Energy_Switching!AJ$4,Switching!$B$35:$E$44,2,0)/12,0)-IFERROR(VLOOKUP(Cal_Energy_Switching!AJ$4,Switching!$B$23:$E$31,2,0)/12,0)</f>
        <v>365532.51706865605</v>
      </c>
      <c r="AK333" s="35">
        <f t="shared" si="27"/>
        <v>116386.46710401154</v>
      </c>
      <c r="AL333" s="1">
        <f>Cal_Energy!AL332+IFERROR(VLOOKUP(Cal_Energy_Switching!AL$4,Switching!$B$35:$E$44,2,0)/12,0)-IFERROR(VLOOKUP(Cal_Energy_Switching!AL$4,Switching!$B$23:$E$31,2,0)/12,0)</f>
        <v>32769.425459123238</v>
      </c>
      <c r="AM333" s="1">
        <f>Cal_Energy!AM332+IFERROR(VLOOKUP(Cal_Energy_Switching!AM$4,Switching!$B$35:$E$44,2,0)/12,0)-IFERROR(VLOOKUP(Cal_Energy_Switching!AM$4,Switching!$B$23:$E$31,2,0)/12,0)</f>
        <v>83617.041644888304</v>
      </c>
      <c r="AN333" s="6">
        <f>Cal_Energy!AN332+IFERROR(VLOOKUP(Cal_Energy_Switching!AN$4,Switching!$B$35:$E$44,2,0)/12,0)-IFERROR(VLOOKUP(Cal_Energy_Switching!AN$4,Switching!$B$23:$E$31,2,0)/12,0)</f>
        <v>276.15851845491403</v>
      </c>
      <c r="AO333" s="6">
        <f>Cal_Energy!AO332+IFERROR(VLOOKUP(Cal_Energy_Switching!AO$4,Switching!$B$35:$E$44,2,0)/12,0)-IFERROR(VLOOKUP(Cal_Energy_Switching!AO$4,Switching!$B$23:$E$31,2,0)/12,0)</f>
        <v>252.81076988372041</v>
      </c>
      <c r="AP333" s="6">
        <f>Cal_Energy!AP332+IFERROR(VLOOKUP(Cal_Energy_Switching!AP$4,Switching!$B$35:$E$44,2,0)/12,0)-IFERROR(VLOOKUP(Cal_Energy_Switching!AP$4,Switching!$B$23:$E$31,2,0)/12,0)</f>
        <v>8395.3345873884391</v>
      </c>
      <c r="AQ333" s="6">
        <f>Cal_Energy!AQ332+IFERROR(VLOOKUP(Cal_Energy_Switching!AQ$4,Switching!$B$35:$E$44,2,0)/12,0)-IFERROR(VLOOKUP(Cal_Energy_Switching!AQ$4,Switching!$B$23:$E$31,2,0)/12,0)</f>
        <v>80038.405245840622</v>
      </c>
      <c r="AR333" s="6">
        <f>Cal_Energy!AR332+IFERROR(VLOOKUP(Cal_Energy_Switching!AR$4,Switching!$B$35:$E$44,2,0)/12,0)-IFERROR(VLOOKUP(Cal_Energy_Switching!AR$4,Switching!$B$23:$E$31,2,0)/12,0)</f>
        <v>12063.39925309357</v>
      </c>
      <c r="AS333" s="6">
        <f>Cal_Energy!AS332+IFERROR(VLOOKUP(Cal_Energy_Switching!AS$4,Switching!$B$35:$E$44,2,0)/12,0)-IFERROR(VLOOKUP(Cal_Energy_Switching!AS$4,Switching!$B$23:$E$31,2,0)/12,0)</f>
        <v>161850.12793839161</v>
      </c>
      <c r="AT333" s="6">
        <f>Cal_Energy!AT332+IFERROR(VLOOKUP(Cal_Energy_Switching!AT$4,Switching!$B$35:$E$44,2,0)/12,0)-IFERROR(VLOOKUP(Cal_Energy_Switching!AT$4,Switching!$B$23:$E$31,2,0)/12,0)</f>
        <v>30093.598257218324</v>
      </c>
      <c r="AU333" s="6">
        <f>Cal_Energy!AU332+IFERROR(VLOOKUP(Cal_Energy_Switching!AU$4,Switching!$B$35:$E$44,2,0)/12,0)-IFERROR(VLOOKUP(Cal_Energy_Switching!AU$4,Switching!$B$23:$E$31,2,0)/12,0)</f>
        <v>76215.095774929447</v>
      </c>
      <c r="AV333" s="6">
        <f>Cal_Energy!AV332+IFERROR(VLOOKUP(Cal_Energy_Switching!AV$4,Switching!$B$35:$E$44,2,0)/12,0)-IFERROR(VLOOKUP(Cal_Energy_Switching!AV$4,Switching!$B$23:$E$31,2,0)/12,0)</f>
        <v>1222.3094739719284</v>
      </c>
      <c r="AW333" s="6">
        <f>Cal_Energy!AW332+IFERROR(VLOOKUP(Cal_Energy_Switching!AW$4,Switching!$B$35:$E$44,2,0)/12,0)-IFERROR(VLOOKUP(Cal_Energy_Switching!AW$4,Switching!$B$23:$E$31,2,0)/12,0)</f>
        <v>20070.788185214413</v>
      </c>
      <c r="AX333" s="6">
        <f>Cal_Energy!AX332+IFERROR(VLOOKUP(Cal_Energy_Switching!AX$4,Switching!$B$35:$E$44,2,0)/12,0)-IFERROR(VLOOKUP(Cal_Energy_Switching!AX$4,Switching!$B$23:$E$31,2,0)/12,0)</f>
        <v>154132.17544535684</v>
      </c>
      <c r="AY333" s="6">
        <f>Cal_Energy!AY332+IFERROR(VLOOKUP(Cal_Energy_Switching!AY$4,Switching!$B$35:$E$44,2,0)/12,0)-IFERROR(VLOOKUP(Cal_Energy_Switching!AY$4,Switching!$B$23:$E$31,2,0)/12,0)</f>
        <v>24291.469317616837</v>
      </c>
      <c r="AZ333" s="6">
        <f>Cal_Energy!AZ332+IFERROR(VLOOKUP(Cal_Energy_Switching!AZ$4,Switching!$B$35:$E$44,2,0)/12,0)-IFERROR(VLOOKUP(Cal_Energy_Switching!AZ$4,Switching!$B$23:$E$31,2,0)/12,0)</f>
        <v>7093.2</v>
      </c>
      <c r="BA333" s="6">
        <f>Cal_Energy!BA332+IFERROR(VLOOKUP(Cal_Energy_Switching!BA$4,Switching!$B$35:$E$44,2,0)/12,0)-IFERROR(VLOOKUP(Cal_Energy_Switching!BA$4,Switching!$B$23:$E$31,2,0)/12,0)</f>
        <v>4450.8</v>
      </c>
      <c r="BB333" s="7">
        <f t="shared" si="29"/>
        <v>2695790.8941028649</v>
      </c>
    </row>
    <row r="334" spans="1:54" x14ac:dyDescent="0.25">
      <c r="A334">
        <v>2041</v>
      </c>
      <c r="B334">
        <v>11</v>
      </c>
      <c r="C334" t="s">
        <v>440</v>
      </c>
      <c r="D334" s="6">
        <f>Cal_Energy!D333+IFERROR(VLOOKUP(Cal_Energy_Switching!D$4,Switching!$B$35:$E$44,2,0)/12,0)-IFERROR(VLOOKUP(Cal_Energy_Switching!D$4,Switching!$B$23:$E$31,2,0)/12,0)</f>
        <v>472372.61101211642</v>
      </c>
      <c r="E334" s="35">
        <f t="shared" si="28"/>
        <v>184035.8628461567</v>
      </c>
      <c r="F334" s="1">
        <f>Cal_Energy!F333+IFERROR(VLOOKUP(Cal_Energy_Switching!F$4,Switching!$B$35:$E$44,2,0)/12,0)-IFERROR(VLOOKUP(Cal_Energy_Switching!F$4,Switching!$B$23:$E$31,2,0)/12,0)</f>
        <v>74564.713088462697</v>
      </c>
      <c r="G334" s="1">
        <f>Cal_Energy!G333+IFERROR(VLOOKUP(Cal_Energy_Switching!G$4,Switching!$B$35:$E$44,2,0)/12,0)-IFERROR(VLOOKUP(Cal_Energy_Switching!G$4,Switching!$B$23:$E$31,2,0)/12,0)</f>
        <v>109471.149757694</v>
      </c>
      <c r="H334" s="35">
        <f t="shared" si="25"/>
        <v>15201.818432432772</v>
      </c>
      <c r="I334" s="1">
        <f>Cal_Energy!I333+IFERROR(VLOOKUP(Cal_Energy_Switching!I$4,Switching!$B$35:$E$44,2,0)/12,0)-IFERROR(VLOOKUP(Cal_Energy_Switching!I$4,Switching!$B$23:$E$31,2,0)/12,0)</f>
        <v>778.20302862376161</v>
      </c>
      <c r="J334" s="1">
        <f>Cal_Energy!J333+IFERROR(VLOOKUP(Cal_Energy_Switching!J$4,Switching!$B$35:$E$44,2,0)/12,0)-IFERROR(VLOOKUP(Cal_Energy_Switching!J$4,Switching!$B$23:$E$31,2,0)/12,0)</f>
        <v>14423.61540380901</v>
      </c>
      <c r="K334" s="6">
        <f>Cal_Energy!K333+IFERROR(VLOOKUP(Cal_Energy_Switching!K$4,Switching!$B$35:$E$44,2,0)/12,0)-IFERROR(VLOOKUP(Cal_Energy_Switching!K$4,Switching!$B$23:$E$31,2,0)/12,0)</f>
        <v>278652.5499727354</v>
      </c>
      <c r="L334" s="6">
        <f>Cal_Energy!L333+IFERROR(VLOOKUP(Cal_Energy_Switching!L$4,Switching!$B$35:$E$44,2,0)/12,0)-IFERROR(VLOOKUP(Cal_Energy_Switching!L$4,Switching!$B$23:$E$31,2,0)/12,0)</f>
        <v>22567.067111418422</v>
      </c>
      <c r="M334" s="6">
        <f>Cal_Energy!M333+IFERROR(VLOOKUP(Cal_Energy_Switching!M$4,Switching!$B$35:$E$44,2,0)/12,0)-IFERROR(VLOOKUP(Cal_Energy_Switching!M$4,Switching!$B$23:$E$31,2,0)/12,0)</f>
        <v>172091.10401836582</v>
      </c>
      <c r="N334" s="6">
        <f>Cal_Energy!N333+IFERROR(VLOOKUP(Cal_Energy_Switching!N$4,Switching!$B$35:$E$44,2,0)/12,0)-IFERROR(VLOOKUP(Cal_Energy_Switching!N$4,Switching!$B$23:$E$31,2,0)/12,0)</f>
        <v>115978.03683687608</v>
      </c>
      <c r="O334" s="6">
        <f>Cal_Energy!O333+IFERROR(VLOOKUP(Cal_Energy_Switching!O$4,Switching!$B$35:$E$44,2,0)/12,0)-IFERROR(VLOOKUP(Cal_Energy_Switching!O$4,Switching!$B$23:$E$31,2,0)/12,0)</f>
        <v>135468.52575153721</v>
      </c>
      <c r="P334" s="6">
        <f>Cal_Energy!P333+IFERROR(VLOOKUP(Cal_Energy_Switching!P$4,Switching!$B$35:$E$44,2,0)/12,0)-IFERROR(VLOOKUP(Cal_Energy_Switching!P$4,Switching!$B$23:$E$31,2,0)/12,0)</f>
        <v>0</v>
      </c>
      <c r="Q334" s="6">
        <f>Cal_Energy!Q333+IFERROR(VLOOKUP(Cal_Energy_Switching!Q$4,Switching!$B$35:$E$44,2,0)/12,0)-IFERROR(VLOOKUP(Cal_Energy_Switching!Q$4,Switching!$B$23:$E$31,2,0)/12,0)</f>
        <v>21647.280314679028</v>
      </c>
      <c r="R334" s="6">
        <f>Cal_Energy!R333+IFERROR(VLOOKUP(Cal_Energy_Switching!R$4,Switching!$B$35:$E$44,2,0)/12,0)-IFERROR(VLOOKUP(Cal_Energy_Switching!R$4,Switching!$B$23:$E$31,2,0)/12,0)</f>
        <v>19589.556287439729</v>
      </c>
      <c r="S334" s="6">
        <f>Cal_Energy!S333+IFERROR(VLOOKUP(Cal_Energy_Switching!S$4,Switching!$B$35:$E$44,2,0)/12,0)-IFERROR(VLOOKUP(Cal_Energy_Switching!S$4,Switching!$B$23:$E$31,2,0)/12,0)</f>
        <v>126081.22002341172</v>
      </c>
      <c r="T334" s="6">
        <f>Cal_Energy!T333+IFERROR(VLOOKUP(Cal_Energy_Switching!T$4,Switching!$B$35:$E$44,2,0)/12,0)-IFERROR(VLOOKUP(Cal_Energy_Switching!T$4,Switching!$B$23:$E$31,2,0)/12,0)</f>
        <v>16.245937305310594</v>
      </c>
      <c r="U334" s="6">
        <f>Cal_Energy!U333+IFERROR(VLOOKUP(Cal_Energy_Switching!U$4,Switching!$B$35:$E$44,2,0)/12,0)-IFERROR(VLOOKUP(Cal_Energy_Switching!U$4,Switching!$B$23:$E$31,2,0)/12,0)</f>
        <v>102.05884728219047</v>
      </c>
      <c r="V334" s="6">
        <f>Cal_Energy!V333+IFERROR(VLOOKUP(Cal_Energy_Switching!V$4,Switching!$B$35:$E$44,2,0)/12,0)-IFERROR(VLOOKUP(Cal_Energy_Switching!V$4,Switching!$B$23:$E$31,2,0)/12,0)</f>
        <v>44497.248263400274</v>
      </c>
      <c r="W334" s="6">
        <f>Cal_Energy!W333+IFERROR(VLOOKUP(Cal_Energy_Switching!W$4,Switching!$B$35:$E$44,2,0)/12,0)-IFERROR(VLOOKUP(Cal_Energy_Switching!W$4,Switching!$B$23:$E$31,2,0)/12,0)</f>
        <v>10613.381330839326</v>
      </c>
      <c r="X334" s="6">
        <f>Cal_Energy!X333+IFERROR(VLOOKUP(Cal_Energy_Switching!X$4,Switching!$B$35:$E$44,2,0)/12,0)-IFERROR(VLOOKUP(Cal_Energy_Switching!X$4,Switching!$B$23:$E$31,2,0)/12,0)</f>
        <v>41187.530027195215</v>
      </c>
      <c r="Y334" s="35">
        <f t="shared" si="26"/>
        <v>8103.2250444161964</v>
      </c>
      <c r="Z334" s="1">
        <f>Cal_Energy!Z333+IFERROR(VLOOKUP(Cal_Energy_Switching!Z$4,Switching!$B$35:$E$44,2,0)/12,0)-IFERROR(VLOOKUP(Cal_Energy_Switching!Z$4,Switching!$B$23:$E$31,2,0)/12,0)</f>
        <v>4209.4581111639136</v>
      </c>
      <c r="AA334" s="1">
        <f>Cal_Energy!AA333+IFERROR(VLOOKUP(Cal_Energy_Switching!AA$4,Switching!$B$35:$E$44,2,0)/12,0)-IFERROR(VLOOKUP(Cal_Energy_Switching!AA$4,Switching!$B$23:$E$31,2,0)/12,0)</f>
        <v>3893.7669332522828</v>
      </c>
      <c r="AB334" s="6">
        <f>Cal_Energy!AB333+IFERROR(VLOOKUP(Cal_Energy_Switching!AB$4,Switching!$B$35:$E$44,2,0)/12,0)-IFERROR(VLOOKUP(Cal_Energy_Switching!AB$4,Switching!$B$23:$E$31,2,0)/12,0)</f>
        <v>70.766371972364112</v>
      </c>
      <c r="AC334" s="6">
        <f>Cal_Energy!AC333+IFERROR(VLOOKUP(Cal_Energy_Switching!AC$4,Switching!$B$35:$E$44,2,0)/12,0)-IFERROR(VLOOKUP(Cal_Energy_Switching!AC$4,Switching!$B$23:$E$31,2,0)/12,0)</f>
        <v>1519.3241055560145</v>
      </c>
      <c r="AD334" s="6">
        <f>Cal_Energy!AD333+IFERROR(VLOOKUP(Cal_Energy_Switching!AD$4,Switching!$B$35:$E$44,2,0)/12,0)-IFERROR(VLOOKUP(Cal_Energy_Switching!AD$4,Switching!$B$23:$E$31,2,0)/12,0)</f>
        <v>635.43294361986386</v>
      </c>
      <c r="AE334" s="6">
        <f>Cal_Energy!AE333+IFERROR(VLOOKUP(Cal_Energy_Switching!AE$4,Switching!$B$35:$E$44,2,0)/12,0)-IFERROR(VLOOKUP(Cal_Energy_Switching!AE$4,Switching!$B$23:$E$31,2,0)/12,0)</f>
        <v>3553.4767891216802</v>
      </c>
      <c r="AF334" s="6">
        <f>Cal_Energy!AF333+IFERROR(VLOOKUP(Cal_Energy_Switching!AF$4,Switching!$B$35:$E$44,2,0)/12,0)-IFERROR(VLOOKUP(Cal_Energy_Switching!AF$4,Switching!$B$23:$E$31,2,0)/12,0)</f>
        <v>9122.1696761202147</v>
      </c>
      <c r="AG334" s="6">
        <f>Cal_Energy!AG333+IFERROR(VLOOKUP(Cal_Energy_Switching!AG$4,Switching!$B$35:$E$44,2,0)/12,0)-IFERROR(VLOOKUP(Cal_Energy_Switching!AG$4,Switching!$B$23:$E$31,2,0)/12,0)</f>
        <v>5995.8615805946729</v>
      </c>
      <c r="AH334" s="6">
        <f>Cal_Energy!AH333+IFERROR(VLOOKUP(Cal_Energy_Switching!AH$4,Switching!$B$35:$E$44,2,0)/12,0)-IFERROR(VLOOKUP(Cal_Energy_Switching!AH$4,Switching!$B$23:$E$31,2,0)/12,0)</f>
        <v>1769.8774584238411</v>
      </c>
      <c r="AI334" s="6">
        <f>Cal_Energy!AI333+IFERROR(VLOOKUP(Cal_Energy_Switching!AI$4,Switching!$B$35:$E$44,2,0)/12,0)-IFERROR(VLOOKUP(Cal_Energy_Switching!AI$4,Switching!$B$23:$E$31,2,0)/12,0)</f>
        <v>3040.7232253734001</v>
      </c>
      <c r="AJ334" s="6">
        <f>Cal_Energy!AJ333+IFERROR(VLOOKUP(Cal_Energy_Switching!AJ$4,Switching!$B$35:$E$44,2,0)/12,0)-IFERROR(VLOOKUP(Cal_Energy_Switching!AJ$4,Switching!$B$23:$E$31,2,0)/12,0)</f>
        <v>340111.24818558519</v>
      </c>
      <c r="AK334" s="35">
        <f t="shared" si="27"/>
        <v>114360.25601743397</v>
      </c>
      <c r="AL334" s="1">
        <f>Cal_Energy!AL333+IFERROR(VLOOKUP(Cal_Energy_Switching!AL$4,Switching!$B$35:$E$44,2,0)/12,0)-IFERROR(VLOOKUP(Cal_Energy_Switching!AL$4,Switching!$B$23:$E$31,2,0)/12,0)</f>
        <v>32202.086354881514</v>
      </c>
      <c r="AM334" s="1">
        <f>Cal_Energy!AM333+IFERROR(VLOOKUP(Cal_Energy_Switching!AM$4,Switching!$B$35:$E$44,2,0)/12,0)-IFERROR(VLOOKUP(Cal_Energy_Switching!AM$4,Switching!$B$23:$E$31,2,0)/12,0)</f>
        <v>82158.169662552464</v>
      </c>
      <c r="AN334" s="6">
        <f>Cal_Energy!AN333+IFERROR(VLOOKUP(Cal_Energy_Switching!AN$4,Switching!$B$35:$E$44,2,0)/12,0)-IFERROR(VLOOKUP(Cal_Energy_Switching!AN$4,Switching!$B$23:$E$31,2,0)/12,0)</f>
        <v>319.57873591409066</v>
      </c>
      <c r="AO334" s="6">
        <f>Cal_Energy!AO333+IFERROR(VLOOKUP(Cal_Energy_Switching!AO$4,Switching!$B$35:$E$44,2,0)/12,0)-IFERROR(VLOOKUP(Cal_Energy_Switching!AO$4,Switching!$B$23:$E$31,2,0)/12,0)</f>
        <v>274.30921457801588</v>
      </c>
      <c r="AP334" s="6">
        <f>Cal_Energy!AP333+IFERROR(VLOOKUP(Cal_Energy_Switching!AP$4,Switching!$B$35:$E$44,2,0)/12,0)-IFERROR(VLOOKUP(Cal_Energy_Switching!AP$4,Switching!$B$23:$E$31,2,0)/12,0)</f>
        <v>9688.0623951803864</v>
      </c>
      <c r="AQ334" s="6">
        <f>Cal_Energy!AQ333+IFERROR(VLOOKUP(Cal_Energy_Switching!AQ$4,Switching!$B$35:$E$44,2,0)/12,0)-IFERROR(VLOOKUP(Cal_Energy_Switching!AQ$4,Switching!$B$23:$E$31,2,0)/12,0)</f>
        <v>83629.197510752056</v>
      </c>
      <c r="AR334" s="6">
        <f>Cal_Energy!AR333+IFERROR(VLOOKUP(Cal_Energy_Switching!AR$4,Switching!$B$35:$E$44,2,0)/12,0)-IFERROR(VLOOKUP(Cal_Energy_Switching!AR$4,Switching!$B$23:$E$31,2,0)/12,0)</f>
        <v>11271.452840771282</v>
      </c>
      <c r="AS334" s="6">
        <f>Cal_Energy!AS333+IFERROR(VLOOKUP(Cal_Energy_Switching!AS$4,Switching!$B$35:$E$44,2,0)/12,0)-IFERROR(VLOOKUP(Cal_Energy_Switching!AS$4,Switching!$B$23:$E$31,2,0)/12,0)</f>
        <v>154420.37136394155</v>
      </c>
      <c r="AT334" s="6">
        <f>Cal_Energy!AT333+IFERROR(VLOOKUP(Cal_Energy_Switching!AT$4,Switching!$B$35:$E$44,2,0)/12,0)-IFERROR(VLOOKUP(Cal_Energy_Switching!AT$4,Switching!$B$23:$E$31,2,0)/12,0)</f>
        <v>28245.723295132993</v>
      </c>
      <c r="AU334" s="6">
        <f>Cal_Energy!AU333+IFERROR(VLOOKUP(Cal_Energy_Switching!AU$4,Switching!$B$35:$E$44,2,0)/12,0)-IFERROR(VLOOKUP(Cal_Energy_Switching!AU$4,Switching!$B$23:$E$31,2,0)/12,0)</f>
        <v>72718.739739894096</v>
      </c>
      <c r="AV334" s="6">
        <f>Cal_Energy!AV333+IFERROR(VLOOKUP(Cal_Energy_Switching!AV$4,Switching!$B$35:$E$44,2,0)/12,0)-IFERROR(VLOOKUP(Cal_Energy_Switching!AV$4,Switching!$B$23:$E$31,2,0)/12,0)</f>
        <v>1245.7025222180332</v>
      </c>
      <c r="AW334" s="6">
        <f>Cal_Energy!AW333+IFERROR(VLOOKUP(Cal_Energy_Switching!AW$4,Switching!$B$35:$E$44,2,0)/12,0)-IFERROR(VLOOKUP(Cal_Energy_Switching!AW$4,Switching!$B$23:$E$31,2,0)/12,0)</f>
        <v>20420.161546802054</v>
      </c>
      <c r="AX334" s="6">
        <f>Cal_Energy!AX333+IFERROR(VLOOKUP(Cal_Energy_Switching!AX$4,Switching!$B$35:$E$44,2,0)/12,0)-IFERROR(VLOOKUP(Cal_Energy_Switching!AX$4,Switching!$B$23:$E$31,2,0)/12,0)</f>
        <v>157082.01874875012</v>
      </c>
      <c r="AY334" s="6">
        <f>Cal_Energy!AY333+IFERROR(VLOOKUP(Cal_Energy_Switching!AY$4,Switching!$B$35:$E$44,2,0)/12,0)-IFERROR(VLOOKUP(Cal_Energy_Switching!AY$4,Switching!$B$23:$E$31,2,0)/12,0)</f>
        <v>24659.024873801027</v>
      </c>
      <c r="AZ334" s="6">
        <f>Cal_Energy!AZ333+IFERROR(VLOOKUP(Cal_Energy_Switching!AZ$4,Switching!$B$35:$E$44,2,0)/12,0)-IFERROR(VLOOKUP(Cal_Energy_Switching!AZ$4,Switching!$B$23:$E$31,2,0)/12,0)</f>
        <v>7436</v>
      </c>
      <c r="BA334" s="6">
        <f>Cal_Energy!BA333+IFERROR(VLOOKUP(Cal_Energy_Switching!BA$4,Switching!$B$35:$E$44,2,0)/12,0)-IFERROR(VLOOKUP(Cal_Energy_Switching!BA$4,Switching!$B$23:$E$31,2,0)/12,0)</f>
        <v>4366.8</v>
      </c>
      <c r="BB334" s="7">
        <f t="shared" si="29"/>
        <v>2724161.6011991445</v>
      </c>
    </row>
    <row r="335" spans="1:54" x14ac:dyDescent="0.25">
      <c r="A335">
        <v>2041</v>
      </c>
      <c r="B335">
        <v>12</v>
      </c>
      <c r="C335" t="s">
        <v>441</v>
      </c>
      <c r="D335" s="6">
        <f>Cal_Energy!D334+IFERROR(VLOOKUP(Cal_Energy_Switching!D$4,Switching!$B$35:$E$44,2,0)/12,0)-IFERROR(VLOOKUP(Cal_Energy_Switching!D$4,Switching!$B$23:$E$31,2,0)/12,0)</f>
        <v>696149.60714550491</v>
      </c>
      <c r="E335" s="35">
        <f t="shared" si="28"/>
        <v>217587.35320430808</v>
      </c>
      <c r="F335" s="1">
        <f>Cal_Energy!F334+IFERROR(VLOOKUP(Cal_Energy_Switching!F$4,Switching!$B$35:$E$44,2,0)/12,0)-IFERROR(VLOOKUP(Cal_Energy_Switching!F$4,Switching!$B$23:$E$31,2,0)/12,0)</f>
        <v>87985.309231723237</v>
      </c>
      <c r="G335" s="1">
        <f>Cal_Energy!G334+IFERROR(VLOOKUP(Cal_Energy_Switching!G$4,Switching!$B$35:$E$44,2,0)/12,0)-IFERROR(VLOOKUP(Cal_Energy_Switching!G$4,Switching!$B$23:$E$31,2,0)/12,0)</f>
        <v>129602.04397258483</v>
      </c>
      <c r="H335" s="35">
        <f t="shared" si="25"/>
        <v>16988.391447099915</v>
      </c>
      <c r="I335" s="1">
        <f>Cal_Energy!I334+IFERROR(VLOOKUP(Cal_Energy_Switching!I$4,Switching!$B$35:$E$44,2,0)/12,0)-IFERROR(VLOOKUP(Cal_Energy_Switching!I$4,Switching!$B$23:$E$31,2,0)/12,0)</f>
        <v>869.66028007370926</v>
      </c>
      <c r="J335" s="1">
        <f>Cal_Energy!J334+IFERROR(VLOOKUP(Cal_Energy_Switching!J$4,Switching!$B$35:$E$44,2,0)/12,0)-IFERROR(VLOOKUP(Cal_Energy_Switching!J$4,Switching!$B$23:$E$31,2,0)/12,0)</f>
        <v>16118.731167026204</v>
      </c>
      <c r="K335" s="6">
        <f>Cal_Energy!K334+IFERROR(VLOOKUP(Cal_Energy_Switching!K$4,Switching!$B$35:$E$44,2,0)/12,0)-IFERROR(VLOOKUP(Cal_Energy_Switching!K$4,Switching!$B$23:$E$31,2,0)/12,0)</f>
        <v>280285.51498961251</v>
      </c>
      <c r="L335" s="6">
        <f>Cal_Energy!L334+IFERROR(VLOOKUP(Cal_Energy_Switching!L$4,Switching!$B$35:$E$44,2,0)/12,0)-IFERROR(VLOOKUP(Cal_Energy_Switching!L$4,Switching!$B$23:$E$31,2,0)/12,0)</f>
        <v>22737.215901642085</v>
      </c>
      <c r="M335" s="6">
        <f>Cal_Energy!M334+IFERROR(VLOOKUP(Cal_Energy_Switching!M$4,Switching!$B$35:$E$44,2,0)/12,0)-IFERROR(VLOOKUP(Cal_Energy_Switching!M$4,Switching!$B$23:$E$31,2,0)/12,0)</f>
        <v>187153.92320437447</v>
      </c>
      <c r="N335" s="6">
        <f>Cal_Energy!N334+IFERROR(VLOOKUP(Cal_Energy_Switching!N$4,Switching!$B$35:$E$44,2,0)/12,0)-IFERROR(VLOOKUP(Cal_Energy_Switching!N$4,Switching!$B$23:$E$31,2,0)/12,0)</f>
        <v>116619.79272159368</v>
      </c>
      <c r="O335" s="6">
        <f>Cal_Energy!O334+IFERROR(VLOOKUP(Cal_Energy_Switching!O$4,Switching!$B$35:$E$44,2,0)/12,0)-IFERROR(VLOOKUP(Cal_Energy_Switching!O$4,Switching!$B$23:$E$31,2,0)/12,0)</f>
        <v>145510.4829718644</v>
      </c>
      <c r="P335" s="6">
        <f>Cal_Energy!P334+IFERROR(VLOOKUP(Cal_Energy_Switching!P$4,Switching!$B$35:$E$44,2,0)/12,0)-IFERROR(VLOOKUP(Cal_Energy_Switching!P$4,Switching!$B$23:$E$31,2,0)/12,0)</f>
        <v>0</v>
      </c>
      <c r="Q335" s="6">
        <f>Cal_Energy!Q334+IFERROR(VLOOKUP(Cal_Energy_Switching!Q$4,Switching!$B$35:$E$44,2,0)/12,0)-IFERROR(VLOOKUP(Cal_Energy_Switching!Q$4,Switching!$B$23:$E$31,2,0)/12,0)</f>
        <v>23425.190269522845</v>
      </c>
      <c r="R335" s="6">
        <f>Cal_Energy!R334+IFERROR(VLOOKUP(Cal_Energy_Switching!R$4,Switching!$B$35:$E$44,2,0)/12,0)-IFERROR(VLOOKUP(Cal_Energy_Switching!R$4,Switching!$B$23:$E$31,2,0)/12,0)</f>
        <v>20896.146968832389</v>
      </c>
      <c r="S335" s="6">
        <f>Cal_Energy!S334+IFERROR(VLOOKUP(Cal_Energy_Switching!S$4,Switching!$B$35:$E$44,2,0)/12,0)-IFERROR(VLOOKUP(Cal_Energy_Switching!S$4,Switching!$B$23:$E$31,2,0)/12,0)</f>
        <v>131444.61375834723</v>
      </c>
      <c r="T335" s="6">
        <f>Cal_Energy!T334+IFERROR(VLOOKUP(Cal_Energy_Switching!T$4,Switching!$B$35:$E$44,2,0)/12,0)-IFERROR(VLOOKUP(Cal_Energy_Switching!T$4,Switching!$B$23:$E$31,2,0)/12,0)</f>
        <v>20.15843363451825</v>
      </c>
      <c r="U335" s="6">
        <f>Cal_Energy!U334+IFERROR(VLOOKUP(Cal_Energy_Switching!U$4,Switching!$B$35:$E$44,2,0)/12,0)-IFERROR(VLOOKUP(Cal_Energy_Switching!U$4,Switching!$B$23:$E$31,2,0)/12,0)</f>
        <v>118.15172390547403</v>
      </c>
      <c r="V335" s="6">
        <f>Cal_Energy!V334+IFERROR(VLOOKUP(Cal_Energy_Switching!V$4,Switching!$B$35:$E$44,2,0)/12,0)-IFERROR(VLOOKUP(Cal_Energy_Switching!V$4,Switching!$B$23:$E$31,2,0)/12,0)</f>
        <v>48145.895395850552</v>
      </c>
      <c r="W335" s="6">
        <f>Cal_Energy!W334+IFERROR(VLOOKUP(Cal_Energy_Switching!W$4,Switching!$B$35:$E$44,2,0)/12,0)-IFERROR(VLOOKUP(Cal_Energy_Switching!W$4,Switching!$B$23:$E$31,2,0)/12,0)</f>
        <v>12137.530317143461</v>
      </c>
      <c r="X335" s="6">
        <f>Cal_Energy!X334+IFERROR(VLOOKUP(Cal_Energy_Switching!X$4,Switching!$B$35:$E$44,2,0)/12,0)-IFERROR(VLOOKUP(Cal_Energy_Switching!X$4,Switching!$B$23:$E$31,2,0)/12,0)</f>
        <v>35942.37503124652</v>
      </c>
      <c r="Y335" s="35">
        <f t="shared" si="26"/>
        <v>9979.5051214162158</v>
      </c>
      <c r="Z335" s="1">
        <f>Cal_Energy!Z334+IFERROR(VLOOKUP(Cal_Energy_Switching!Z$4,Switching!$B$35:$E$44,2,0)/12,0)-IFERROR(VLOOKUP(Cal_Energy_Switching!Z$4,Switching!$B$23:$E$31,2,0)/12,0)</f>
        <v>5184.1468734346163</v>
      </c>
      <c r="AA335" s="1">
        <f>Cal_Energy!AA334+IFERROR(VLOOKUP(Cal_Energy_Switching!AA$4,Switching!$B$35:$E$44,2,0)/12,0)-IFERROR(VLOOKUP(Cal_Energy_Switching!AA$4,Switching!$B$23:$E$31,2,0)/12,0)</f>
        <v>4795.3582479815996</v>
      </c>
      <c r="AB335" s="6">
        <f>Cal_Energy!AB334+IFERROR(VLOOKUP(Cal_Energy_Switching!AB$4,Switching!$B$35:$E$44,2,0)/12,0)-IFERROR(VLOOKUP(Cal_Energy_Switching!AB$4,Switching!$B$23:$E$31,2,0)/12,0)</f>
        <v>67.769448834183322</v>
      </c>
      <c r="AC335" s="6">
        <f>Cal_Energy!AC334+IFERROR(VLOOKUP(Cal_Energy_Switching!AC$4,Switching!$B$35:$E$44,2,0)/12,0)-IFERROR(VLOOKUP(Cal_Energy_Switching!AC$4,Switching!$B$23:$E$31,2,0)/12,0)</f>
        <v>1865.5102758236153</v>
      </c>
      <c r="AD335" s="6">
        <f>Cal_Energy!AD334+IFERROR(VLOOKUP(Cal_Energy_Switching!AD$4,Switching!$B$35:$E$44,2,0)/12,0)-IFERROR(VLOOKUP(Cal_Energy_Switching!AD$4,Switching!$B$23:$E$31,2,0)/12,0)</f>
        <v>728.48235941112125</v>
      </c>
      <c r="AE335" s="6">
        <f>Cal_Energy!AE334+IFERROR(VLOOKUP(Cal_Energy_Switching!AE$4,Switching!$B$35:$E$44,2,0)/12,0)-IFERROR(VLOOKUP(Cal_Energy_Switching!AE$4,Switching!$B$23:$E$31,2,0)/12,0)</f>
        <v>4565.7148988968847</v>
      </c>
      <c r="AF335" s="6">
        <f>Cal_Energy!AF334+IFERROR(VLOOKUP(Cal_Energy_Switching!AF$4,Switching!$B$35:$E$44,2,0)/12,0)-IFERROR(VLOOKUP(Cal_Energy_Switching!AF$4,Switching!$B$23:$E$31,2,0)/12,0)</f>
        <v>10298.559070175033</v>
      </c>
      <c r="AG335" s="6">
        <f>Cal_Energy!AG334+IFERROR(VLOOKUP(Cal_Energy_Switching!AG$4,Switching!$B$35:$E$44,2,0)/12,0)-IFERROR(VLOOKUP(Cal_Energy_Switching!AG$4,Switching!$B$23:$E$31,2,0)/12,0)</f>
        <v>7703.8337872500797</v>
      </c>
      <c r="AH335" s="6">
        <f>Cal_Energy!AH334+IFERROR(VLOOKUP(Cal_Energy_Switching!AH$4,Switching!$B$35:$E$44,2,0)/12,0)-IFERROR(VLOOKUP(Cal_Energy_Switching!AH$4,Switching!$B$23:$E$31,2,0)/12,0)</f>
        <v>2274.0421172540769</v>
      </c>
      <c r="AI335" s="6">
        <f>Cal_Energy!AI334+IFERROR(VLOOKUP(Cal_Energy_Switching!AI$4,Switching!$B$35:$E$44,2,0)/12,0)-IFERROR(VLOOKUP(Cal_Energy_Switching!AI$4,Switching!$B$23:$E$31,2,0)/12,0)</f>
        <v>3432.8530233916731</v>
      </c>
      <c r="AJ335" s="6">
        <f>Cal_Energy!AJ334+IFERROR(VLOOKUP(Cal_Energy_Switching!AJ$4,Switching!$B$35:$E$44,2,0)/12,0)-IFERROR(VLOOKUP(Cal_Energy_Switching!AJ$4,Switching!$B$23:$E$31,2,0)/12,0)</f>
        <v>448577.62740389426</v>
      </c>
      <c r="AK335" s="35">
        <f t="shared" si="27"/>
        <v>119617.26388668016</v>
      </c>
      <c r="AL335" s="1">
        <f>Cal_Energy!AL334+IFERROR(VLOOKUP(Cal_Energy_Switching!AL$4,Switching!$B$35:$E$44,2,0)/12,0)-IFERROR(VLOOKUP(Cal_Energy_Switching!AL$4,Switching!$B$23:$E$31,2,0)/12,0)</f>
        <v>33674.04855827045</v>
      </c>
      <c r="AM335" s="1">
        <f>Cal_Energy!AM334+IFERROR(VLOOKUP(Cal_Energy_Switching!AM$4,Switching!$B$35:$E$44,2,0)/12,0)-IFERROR(VLOOKUP(Cal_Energy_Switching!AM$4,Switching!$B$23:$E$31,2,0)/12,0)</f>
        <v>85943.215328409715</v>
      </c>
      <c r="AN335" s="6">
        <f>Cal_Energy!AN334+IFERROR(VLOOKUP(Cal_Energy_Switching!AN$4,Switching!$B$35:$E$44,2,0)/12,0)-IFERROR(VLOOKUP(Cal_Energy_Switching!AN$4,Switching!$B$23:$E$31,2,0)/12,0)</f>
        <v>359.41298764214389</v>
      </c>
      <c r="AO335" s="6">
        <f>Cal_Energy!AO334+IFERROR(VLOOKUP(Cal_Energy_Switching!AO$4,Switching!$B$35:$E$44,2,0)/12,0)-IFERROR(VLOOKUP(Cal_Energy_Switching!AO$4,Switching!$B$23:$E$31,2,0)/12,0)</f>
        <v>296.00372621476072</v>
      </c>
      <c r="AP335" s="6">
        <f>Cal_Energy!AP334+IFERROR(VLOOKUP(Cal_Energy_Switching!AP$4,Switching!$B$35:$E$44,2,0)/12,0)-IFERROR(VLOOKUP(Cal_Energy_Switching!AP$4,Switching!$B$23:$E$31,2,0)/12,0)</f>
        <v>13957.044576403334</v>
      </c>
      <c r="AQ335" s="6">
        <f>Cal_Energy!AQ334+IFERROR(VLOOKUP(Cal_Energy_Switching!AQ$4,Switching!$B$35:$E$44,2,0)/12,0)-IFERROR(VLOOKUP(Cal_Energy_Switching!AQ$4,Switching!$B$23:$E$31,2,0)/12,0)</f>
        <v>87430.760062882793</v>
      </c>
      <c r="AR335" s="6">
        <f>Cal_Energy!AR334+IFERROR(VLOOKUP(Cal_Energy_Switching!AR$4,Switching!$B$35:$E$44,2,0)/12,0)-IFERROR(VLOOKUP(Cal_Energy_Switching!AR$4,Switching!$B$23:$E$31,2,0)/12,0)</f>
        <v>11762.308045934089</v>
      </c>
      <c r="AS335" s="6">
        <f>Cal_Energy!AS334+IFERROR(VLOOKUP(Cal_Energy_Switching!AS$4,Switching!$B$35:$E$44,2,0)/12,0)-IFERROR(VLOOKUP(Cal_Energy_Switching!AS$4,Switching!$B$23:$E$31,2,0)/12,0)</f>
        <v>159232.6333985003</v>
      </c>
      <c r="AT335" s="6">
        <f>Cal_Energy!AT334+IFERROR(VLOOKUP(Cal_Energy_Switching!AT$4,Switching!$B$35:$E$44,2,0)/12,0)-IFERROR(VLOOKUP(Cal_Energy_Switching!AT$4,Switching!$B$23:$E$31,2,0)/12,0)</f>
        <v>29391.052107179541</v>
      </c>
      <c r="AU335" s="6">
        <f>Cal_Energy!AU334+IFERROR(VLOOKUP(Cal_Energy_Switching!AU$4,Switching!$B$35:$E$44,2,0)/12,0)-IFERROR(VLOOKUP(Cal_Energy_Switching!AU$4,Switching!$B$23:$E$31,2,0)/12,0)</f>
        <v>74983.333638509997</v>
      </c>
      <c r="AV335" s="6">
        <f>Cal_Energy!AV334+IFERROR(VLOOKUP(Cal_Energy_Switching!AV$4,Switching!$B$35:$E$44,2,0)/12,0)-IFERROR(VLOOKUP(Cal_Energy_Switching!AV$4,Switching!$B$23:$E$31,2,0)/12,0)</f>
        <v>1252.9865305744954</v>
      </c>
      <c r="AW335" s="6">
        <f>Cal_Energy!AW334+IFERROR(VLOOKUP(Cal_Energy_Switching!AW$4,Switching!$B$35:$E$44,2,0)/12,0)-IFERROR(VLOOKUP(Cal_Energy_Switching!AW$4,Switching!$B$23:$E$31,2,0)/12,0)</f>
        <v>19837.695879015282</v>
      </c>
      <c r="AX335" s="6">
        <f>Cal_Energy!AX334+IFERROR(VLOOKUP(Cal_Energy_Switching!AX$4,Switching!$B$35:$E$44,2,0)/12,0)-IFERROR(VLOOKUP(Cal_Energy_Switching!AX$4,Switching!$B$23:$E$31,2,0)/12,0)</f>
        <v>158000.52594995461</v>
      </c>
      <c r="AY335" s="6">
        <f>Cal_Energy!AY334+IFERROR(VLOOKUP(Cal_Energy_Switching!AY$4,Switching!$B$35:$E$44,2,0)/12,0)-IFERROR(VLOOKUP(Cal_Energy_Switching!AY$4,Switching!$B$23:$E$31,2,0)/12,0)</f>
        <v>24046.246350822941</v>
      </c>
      <c r="AZ335" s="6">
        <f>Cal_Energy!AZ334+IFERROR(VLOOKUP(Cal_Energy_Switching!AZ$4,Switching!$B$35:$E$44,2,0)/12,0)-IFERROR(VLOOKUP(Cal_Energy_Switching!AZ$4,Switching!$B$23:$E$31,2,0)/12,0)</f>
        <v>9529</v>
      </c>
      <c r="BA335" s="6">
        <f>Cal_Energy!BA334+IFERROR(VLOOKUP(Cal_Energy_Switching!BA$4,Switching!$B$35:$E$44,2,0)/12,0)-IFERROR(VLOOKUP(Cal_Energy_Switching!BA$4,Switching!$B$23:$E$31,2,0)/12,0)</f>
        <v>4790.1000000000004</v>
      </c>
      <c r="BB335" s="7">
        <f t="shared" si="29"/>
        <v>3159142.6081311433</v>
      </c>
    </row>
    <row r="336" spans="1:54" x14ac:dyDescent="0.25">
      <c r="A336">
        <v>2042</v>
      </c>
      <c r="B336">
        <v>1</v>
      </c>
      <c r="C336" t="s">
        <v>442</v>
      </c>
      <c r="D336" s="6">
        <f>Cal_Energy!D335+IFERROR(VLOOKUP(Cal_Energy_Switching!D$4,Switching!$B$35:$E$44,2,0)/12,0)-IFERROR(VLOOKUP(Cal_Energy_Switching!D$4,Switching!$B$23:$E$31,2,0)/12,0)</f>
        <v>801700.64438143617</v>
      </c>
      <c r="E336" s="35">
        <f t="shared" si="28"/>
        <v>237921.56743315508</v>
      </c>
      <c r="F336" s="1">
        <f>Cal_Energy!F335+IFERROR(VLOOKUP(Cal_Energy_Switching!F$4,Switching!$B$35:$E$44,2,0)/12,0)-IFERROR(VLOOKUP(Cal_Energy_Switching!F$4,Switching!$B$23:$E$31,2,0)/12,0)</f>
        <v>96118.994923262057</v>
      </c>
      <c r="G336" s="1">
        <f>Cal_Energy!G335+IFERROR(VLOOKUP(Cal_Energy_Switching!G$4,Switching!$B$35:$E$44,2,0)/12,0)-IFERROR(VLOOKUP(Cal_Energy_Switching!G$4,Switching!$B$23:$E$31,2,0)/12,0)</f>
        <v>141802.57250989304</v>
      </c>
      <c r="H336" s="35">
        <f t="shared" si="25"/>
        <v>17855.274345706053</v>
      </c>
      <c r="I336" s="1">
        <f>Cal_Energy!I335+IFERROR(VLOOKUP(Cal_Energy_Switching!I$4,Switching!$B$35:$E$44,2,0)/12,0)-IFERROR(VLOOKUP(Cal_Energy_Switching!I$4,Switching!$B$23:$E$31,2,0)/12,0)</f>
        <v>914.03726695563228</v>
      </c>
      <c r="J336" s="1">
        <f>Cal_Energy!J335+IFERROR(VLOOKUP(Cal_Energy_Switching!J$4,Switching!$B$35:$E$44,2,0)/12,0)-IFERROR(VLOOKUP(Cal_Energy_Switching!J$4,Switching!$B$23:$E$31,2,0)/12,0)</f>
        <v>16941.237078750422</v>
      </c>
      <c r="K336" s="6">
        <f>Cal_Energy!K335+IFERROR(VLOOKUP(Cal_Energy_Switching!K$4,Switching!$B$35:$E$44,2,0)/12,0)-IFERROR(VLOOKUP(Cal_Energy_Switching!K$4,Switching!$B$23:$E$31,2,0)/12,0)</f>
        <v>270152.47849536955</v>
      </c>
      <c r="L336" s="6">
        <f>Cal_Energy!L335+IFERROR(VLOOKUP(Cal_Energy_Switching!L$4,Switching!$B$35:$E$44,2,0)/12,0)-IFERROR(VLOOKUP(Cal_Energy_Switching!L$4,Switching!$B$23:$E$31,2,0)/12,0)</f>
        <v>21681.391751725558</v>
      </c>
      <c r="M336" s="6">
        <f>Cal_Energy!M335+IFERROR(VLOOKUP(Cal_Energy_Switching!M$4,Switching!$B$35:$E$44,2,0)/12,0)-IFERROR(VLOOKUP(Cal_Energy_Switching!M$4,Switching!$B$23:$E$31,2,0)/12,0)</f>
        <v>187910.39470374156</v>
      </c>
      <c r="N336" s="6">
        <f>Cal_Energy!N335+IFERROR(VLOOKUP(Cal_Energy_Switching!N$4,Switching!$B$35:$E$44,2,0)/12,0)-IFERROR(VLOOKUP(Cal_Energy_Switching!N$4,Switching!$B$23:$E$31,2,0)/12,0)</f>
        <v>112637.50545087496</v>
      </c>
      <c r="O336" s="6">
        <f>Cal_Energy!O335+IFERROR(VLOOKUP(Cal_Energy_Switching!O$4,Switching!$B$35:$E$44,2,0)/12,0)-IFERROR(VLOOKUP(Cal_Energy_Switching!O$4,Switching!$B$23:$E$31,2,0)/12,0)</f>
        <v>146014.31599770149</v>
      </c>
      <c r="P336" s="6">
        <f>Cal_Energy!P335+IFERROR(VLOOKUP(Cal_Energy_Switching!P$4,Switching!$B$35:$E$44,2,0)/12,0)-IFERROR(VLOOKUP(Cal_Energy_Switching!P$4,Switching!$B$23:$E$31,2,0)/12,0)</f>
        <v>0</v>
      </c>
      <c r="Q336" s="6">
        <f>Cal_Energy!Q335+IFERROR(VLOOKUP(Cal_Energy_Switching!Q$4,Switching!$B$35:$E$44,2,0)/12,0)-IFERROR(VLOOKUP(Cal_Energy_Switching!Q$4,Switching!$B$23:$E$31,2,0)/12,0)</f>
        <v>25390.929385624404</v>
      </c>
      <c r="R336" s="6">
        <f>Cal_Energy!R335+IFERROR(VLOOKUP(Cal_Energy_Switching!R$4,Switching!$B$35:$E$44,2,0)/12,0)-IFERROR(VLOOKUP(Cal_Energy_Switching!R$4,Switching!$B$23:$E$31,2,0)/12,0)</f>
        <v>23381.873364185052</v>
      </c>
      <c r="S336" s="6">
        <f>Cal_Energy!S335+IFERROR(VLOOKUP(Cal_Energy_Switching!S$4,Switching!$B$35:$E$44,2,0)/12,0)-IFERROR(VLOOKUP(Cal_Energy_Switching!S$4,Switching!$B$23:$E$31,2,0)/12,0)</f>
        <v>127651.57299457093</v>
      </c>
      <c r="T336" s="6">
        <f>Cal_Energy!T335+IFERROR(VLOOKUP(Cal_Energy_Switching!T$4,Switching!$B$35:$E$44,2,0)/12,0)-IFERROR(VLOOKUP(Cal_Energy_Switching!T$4,Switching!$B$23:$E$31,2,0)/12,0)</f>
        <v>21.084933363553482</v>
      </c>
      <c r="U336" s="6">
        <f>Cal_Energy!U335+IFERROR(VLOOKUP(Cal_Energy_Switching!U$4,Switching!$B$35:$E$44,2,0)/12,0)-IFERROR(VLOOKUP(Cal_Energy_Switching!U$4,Switching!$B$23:$E$31,2,0)/12,0)</f>
        <v>123.24498735005469</v>
      </c>
      <c r="V336" s="6">
        <f>Cal_Energy!V335+IFERROR(VLOOKUP(Cal_Energy_Switching!V$4,Switching!$B$35:$E$44,2,0)/12,0)-IFERROR(VLOOKUP(Cal_Energy_Switching!V$4,Switching!$B$23:$E$31,2,0)/12,0)</f>
        <v>48922.696088106532</v>
      </c>
      <c r="W336" s="6">
        <f>Cal_Energy!W335+IFERROR(VLOOKUP(Cal_Energy_Switching!W$4,Switching!$B$35:$E$44,2,0)/12,0)-IFERROR(VLOOKUP(Cal_Energy_Switching!W$4,Switching!$B$23:$E$31,2,0)/12,0)</f>
        <v>12898.81980618015</v>
      </c>
      <c r="X336" s="6">
        <f>Cal_Energy!X335+IFERROR(VLOOKUP(Cal_Energy_Switching!X$4,Switching!$B$35:$E$44,2,0)/12,0)-IFERROR(VLOOKUP(Cal_Energy_Switching!X$4,Switching!$B$23:$E$31,2,0)/12,0)</f>
        <v>26592.819726627411</v>
      </c>
      <c r="Y336" s="35">
        <f t="shared" si="26"/>
        <v>11361.165582164855</v>
      </c>
      <c r="Z336" s="1">
        <f>Cal_Energy!Z335+IFERROR(VLOOKUP(Cal_Energy_Switching!Z$4,Switching!$B$35:$E$44,2,0)/12,0)-IFERROR(VLOOKUP(Cal_Energy_Switching!Z$4,Switching!$B$23:$E$31,2,0)/12,0)</f>
        <v>5901.8909569931211</v>
      </c>
      <c r="AA336" s="1">
        <f>Cal_Energy!AA335+IFERROR(VLOOKUP(Cal_Energy_Switching!AA$4,Switching!$B$35:$E$44,2,0)/12,0)-IFERROR(VLOOKUP(Cal_Energy_Switching!AA$4,Switching!$B$23:$E$31,2,0)/12,0)</f>
        <v>5459.2746251717335</v>
      </c>
      <c r="AB336" s="6">
        <f>Cal_Energy!AB335+IFERROR(VLOOKUP(Cal_Energy_Switching!AB$4,Switching!$B$35:$E$44,2,0)/12,0)-IFERROR(VLOOKUP(Cal_Energy_Switching!AB$4,Switching!$B$23:$E$31,2,0)/12,0)</f>
        <v>62.453409210857373</v>
      </c>
      <c r="AC336" s="6">
        <f>Cal_Energy!AC335+IFERROR(VLOOKUP(Cal_Energy_Switching!AC$4,Switching!$B$35:$E$44,2,0)/12,0)-IFERROR(VLOOKUP(Cal_Energy_Switching!AC$4,Switching!$B$23:$E$31,2,0)/12,0)</f>
        <v>2032.4451564249973</v>
      </c>
      <c r="AD336" s="6">
        <f>Cal_Energy!AD335+IFERROR(VLOOKUP(Cal_Energy_Switching!AD$4,Switching!$B$35:$E$44,2,0)/12,0)-IFERROR(VLOOKUP(Cal_Energy_Switching!AD$4,Switching!$B$23:$E$31,2,0)/12,0)</f>
        <v>767.15390227146725</v>
      </c>
      <c r="AE336" s="6">
        <f>Cal_Energy!AE335+IFERROR(VLOOKUP(Cal_Energy_Switching!AE$4,Switching!$B$35:$E$44,2,0)/12,0)-IFERROR(VLOOKUP(Cal_Energy_Switching!AE$4,Switching!$B$23:$E$31,2,0)/12,0)</f>
        <v>4767.9357495540744</v>
      </c>
      <c r="AF336" s="6">
        <f>Cal_Energy!AF335+IFERROR(VLOOKUP(Cal_Energy_Switching!AF$4,Switching!$B$35:$E$44,2,0)/12,0)-IFERROR(VLOOKUP(Cal_Energy_Switching!AF$4,Switching!$B$23:$E$31,2,0)/12,0)</f>
        <v>10642.295014561063</v>
      </c>
      <c r="AG336" s="6">
        <f>Cal_Energy!AG335+IFERROR(VLOOKUP(Cal_Energy_Switching!AG$4,Switching!$B$35:$E$44,2,0)/12,0)-IFERROR(VLOOKUP(Cal_Energy_Switching!AG$4,Switching!$B$23:$E$31,2,0)/12,0)</f>
        <v>8045.0455922525534</v>
      </c>
      <c r="AH336" s="6">
        <f>Cal_Energy!AH335+IFERROR(VLOOKUP(Cal_Energy_Switching!AH$4,Switching!$B$35:$E$44,2,0)/12,0)-IFERROR(VLOOKUP(Cal_Energy_Switching!AH$4,Switching!$B$23:$E$31,2,0)/12,0)</f>
        <v>2374.7621012137629</v>
      </c>
      <c r="AI336" s="6">
        <f>Cal_Energy!AI335+IFERROR(VLOOKUP(Cal_Energy_Switching!AI$4,Switching!$B$35:$E$44,2,0)/12,0)-IFERROR(VLOOKUP(Cal_Energy_Switching!AI$4,Switching!$B$23:$E$31,2,0)/12,0)</f>
        <v>3547.4316715203499</v>
      </c>
      <c r="AJ336" s="6">
        <f>Cal_Energy!AJ335+IFERROR(VLOOKUP(Cal_Energy_Switching!AJ$4,Switching!$B$35:$E$44,2,0)/12,0)-IFERROR(VLOOKUP(Cal_Energy_Switching!AJ$4,Switching!$B$23:$E$31,2,0)/12,0)</f>
        <v>495737.64325081574</v>
      </c>
      <c r="AK336" s="35">
        <f t="shared" si="27"/>
        <v>123117.28039628084</v>
      </c>
      <c r="AL336" s="1">
        <f>Cal_Energy!AL335+IFERROR(VLOOKUP(Cal_Energy_Switching!AL$4,Switching!$B$35:$E$44,2,0)/12,0)-IFERROR(VLOOKUP(Cal_Energy_Switching!AL$4,Switching!$B$23:$E$31,2,0)/12,0)</f>
        <v>34654.053180958639</v>
      </c>
      <c r="AM336" s="1">
        <f>Cal_Energy!AM335+IFERROR(VLOOKUP(Cal_Energy_Switching!AM$4,Switching!$B$35:$E$44,2,0)/12,0)-IFERROR(VLOOKUP(Cal_Energy_Switching!AM$4,Switching!$B$23:$E$31,2,0)/12,0)</f>
        <v>88463.2272153222</v>
      </c>
      <c r="AN336" s="6">
        <f>Cal_Energy!AN335+IFERROR(VLOOKUP(Cal_Energy_Switching!AN$4,Switching!$B$35:$E$44,2,0)/12,0)-IFERROR(VLOOKUP(Cal_Energy_Switching!AN$4,Switching!$B$23:$E$31,2,0)/12,0)</f>
        <v>355.90006175509802</v>
      </c>
      <c r="AO336" s="6">
        <f>Cal_Energy!AO335+IFERROR(VLOOKUP(Cal_Energy_Switching!AO$4,Switching!$B$35:$E$44,2,0)/12,0)-IFERROR(VLOOKUP(Cal_Energy_Switching!AO$4,Switching!$B$23:$E$31,2,0)/12,0)</f>
        <v>287.33373990488514</v>
      </c>
      <c r="AP336" s="6">
        <f>Cal_Energy!AP335+IFERROR(VLOOKUP(Cal_Energy_Switching!AP$4,Switching!$B$35:$E$44,2,0)/12,0)-IFERROR(VLOOKUP(Cal_Energy_Switching!AP$4,Switching!$B$23:$E$31,2,0)/12,0)</f>
        <v>15532.265348595191</v>
      </c>
      <c r="AQ336" s="6">
        <f>Cal_Energy!AQ335+IFERROR(VLOOKUP(Cal_Energy_Switching!AQ$4,Switching!$B$35:$E$44,2,0)/12,0)-IFERROR(VLOOKUP(Cal_Energy_Switching!AQ$4,Switching!$B$23:$E$31,2,0)/12,0)</f>
        <v>78411.302324628268</v>
      </c>
      <c r="AR336" s="6">
        <f>Cal_Energy!AR335+IFERROR(VLOOKUP(Cal_Energy_Switching!AR$4,Switching!$B$35:$E$44,2,0)/12,0)-IFERROR(VLOOKUP(Cal_Energy_Switching!AR$4,Switching!$B$23:$E$31,2,0)/12,0)</f>
        <v>11249.845255091932</v>
      </c>
      <c r="AS336" s="6">
        <f>Cal_Energy!AS335+IFERROR(VLOOKUP(Cal_Energy_Switching!AS$4,Switching!$B$35:$E$44,2,0)/12,0)-IFERROR(VLOOKUP(Cal_Energy_Switching!AS$4,Switching!$B$23:$E$31,2,0)/12,0)</f>
        <v>153483.02663151472</v>
      </c>
      <c r="AT336" s="6">
        <f>Cal_Energy!AT335+IFERROR(VLOOKUP(Cal_Energy_Switching!AT$4,Switching!$B$35:$E$44,2,0)/12,0)-IFERROR(VLOOKUP(Cal_Energy_Switching!AT$4,Switching!$B$23:$E$31,2,0)/12,0)</f>
        <v>28195.305595214497</v>
      </c>
      <c r="AU336" s="6">
        <f>Cal_Energy!AU335+IFERROR(VLOOKUP(Cal_Energy_Switching!AU$4,Switching!$B$35:$E$44,2,0)/12,0)-IFERROR(VLOOKUP(Cal_Energy_Switching!AU$4,Switching!$B$23:$E$31,2,0)/12,0)</f>
        <v>72277.63633639914</v>
      </c>
      <c r="AV336" s="6">
        <f>Cal_Energy!AV335+IFERROR(VLOOKUP(Cal_Energy_Switching!AV$4,Switching!$B$35:$E$44,2,0)/12,0)-IFERROR(VLOOKUP(Cal_Energy_Switching!AV$4,Switching!$B$23:$E$31,2,0)/12,0)</f>
        <v>1187.7545447434013</v>
      </c>
      <c r="AW336" s="6">
        <f>Cal_Energy!AW335+IFERROR(VLOOKUP(Cal_Energy_Switching!AW$4,Switching!$B$35:$E$44,2,0)/12,0)-IFERROR(VLOOKUP(Cal_Energy_Switching!AW$4,Switching!$B$23:$E$31,2,0)/12,0)</f>
        <v>18957.779786005169</v>
      </c>
      <c r="AX336" s="6">
        <f>Cal_Energy!AX335+IFERROR(VLOOKUP(Cal_Energy_Switching!AX$4,Switching!$B$35:$E$44,2,0)/12,0)-IFERROR(VLOOKUP(Cal_Energy_Switching!AX$4,Switching!$B$23:$E$31,2,0)/12,0)</f>
        <v>149774.82853136596</v>
      </c>
      <c r="AY336" s="6">
        <f>Cal_Energy!AY335+IFERROR(VLOOKUP(Cal_Energy_Switching!AY$4,Switching!$B$35:$E$44,2,0)/12,0)-IFERROR(VLOOKUP(Cal_Energy_Switching!AY$4,Switching!$B$23:$E$31,2,0)/12,0)</f>
        <v>23120.537397249442</v>
      </c>
      <c r="AZ336" s="6">
        <f>Cal_Energy!AZ335+IFERROR(VLOOKUP(Cal_Energy_Switching!AZ$4,Switching!$B$35:$E$44,2,0)/12,0)-IFERROR(VLOOKUP(Cal_Energy_Switching!AZ$4,Switching!$B$23:$E$31,2,0)/12,0)</f>
        <v>10975.5</v>
      </c>
      <c r="BA336" s="6">
        <f>Cal_Energy!BA335+IFERROR(VLOOKUP(Cal_Energy_Switching!BA$4,Switching!$B$35:$E$44,2,0)/12,0)-IFERROR(VLOOKUP(Cal_Energy_Switching!BA$4,Switching!$B$23:$E$31,2,0)/12,0)</f>
        <v>5498.8799999999992</v>
      </c>
      <c r="BB336" s="7">
        <f t="shared" si="29"/>
        <v>3292620.1212244546</v>
      </c>
    </row>
    <row r="337" spans="1:54" x14ac:dyDescent="0.25">
      <c r="A337">
        <v>2042</v>
      </c>
      <c r="B337">
        <v>2</v>
      </c>
      <c r="C337" t="s">
        <v>443</v>
      </c>
      <c r="D337" s="6">
        <f>Cal_Energy!D336+IFERROR(VLOOKUP(Cal_Energy_Switching!D$4,Switching!$B$35:$E$44,2,0)/12,0)-IFERROR(VLOOKUP(Cal_Energy_Switching!D$4,Switching!$B$23:$E$31,2,0)/12,0)</f>
        <v>692234.37263680273</v>
      </c>
      <c r="E337" s="35">
        <f t="shared" si="28"/>
        <v>214019.32440980003</v>
      </c>
      <c r="F337" s="1">
        <f>Cal_Energy!F336+IFERROR(VLOOKUP(Cal_Energy_Switching!F$4,Switching!$B$35:$E$44,2,0)/12,0)-IFERROR(VLOOKUP(Cal_Energy_Switching!F$4,Switching!$B$23:$E$31,2,0)/12,0)</f>
        <v>86558.097713920026</v>
      </c>
      <c r="G337" s="1">
        <f>Cal_Energy!G336+IFERROR(VLOOKUP(Cal_Energy_Switching!G$4,Switching!$B$35:$E$44,2,0)/12,0)-IFERROR(VLOOKUP(Cal_Energy_Switching!G$4,Switching!$B$23:$E$31,2,0)/12,0)</f>
        <v>127461.22669588</v>
      </c>
      <c r="H337" s="35">
        <f t="shared" si="25"/>
        <v>16475.875224144842</v>
      </c>
      <c r="I337" s="1">
        <f>Cal_Energy!I336+IFERROR(VLOOKUP(Cal_Energy_Switching!I$4,Switching!$B$35:$E$44,2,0)/12,0)-IFERROR(VLOOKUP(Cal_Energy_Switching!I$4,Switching!$B$23:$E$31,2,0)/12,0)</f>
        <v>843.42383482900561</v>
      </c>
      <c r="J337" s="1">
        <f>Cal_Energy!J336+IFERROR(VLOOKUP(Cal_Energy_Switching!J$4,Switching!$B$35:$E$44,2,0)/12,0)-IFERROR(VLOOKUP(Cal_Energy_Switching!J$4,Switching!$B$23:$E$31,2,0)/12,0)</f>
        <v>15632.451389315835</v>
      </c>
      <c r="K337" s="6">
        <f>Cal_Energy!K336+IFERROR(VLOOKUP(Cal_Energy_Switching!K$4,Switching!$B$35:$E$44,2,0)/12,0)-IFERROR(VLOOKUP(Cal_Energy_Switching!K$4,Switching!$B$23:$E$31,2,0)/12,0)</f>
        <v>257062.47904926367</v>
      </c>
      <c r="L337" s="6">
        <f>Cal_Energy!L336+IFERROR(VLOOKUP(Cal_Energy_Switching!L$4,Switching!$B$35:$E$44,2,0)/12,0)-IFERROR(VLOOKUP(Cal_Energy_Switching!L$4,Switching!$B$23:$E$31,2,0)/12,0)</f>
        <v>20317.463224926665</v>
      </c>
      <c r="M337" s="6">
        <f>Cal_Energy!M336+IFERROR(VLOOKUP(Cal_Energy_Switching!M$4,Switching!$B$35:$E$44,2,0)/12,0)-IFERROR(VLOOKUP(Cal_Energy_Switching!M$4,Switching!$B$23:$E$31,2,0)/12,0)</f>
        <v>165959.68418267168</v>
      </c>
      <c r="N337" s="6">
        <f>Cal_Energy!N336+IFERROR(VLOOKUP(Cal_Energy_Switching!N$4,Switching!$B$35:$E$44,2,0)/12,0)-IFERROR(VLOOKUP(Cal_Energy_Switching!N$4,Switching!$B$23:$E$31,2,0)/12,0)</f>
        <v>107493.13059368801</v>
      </c>
      <c r="O337" s="6">
        <f>Cal_Energy!O336+IFERROR(VLOOKUP(Cal_Energy_Switching!O$4,Switching!$B$35:$E$44,2,0)/12,0)-IFERROR(VLOOKUP(Cal_Energy_Switching!O$4,Switching!$B$23:$E$31,2,0)/12,0)</f>
        <v>131380.44920020702</v>
      </c>
      <c r="P337" s="6">
        <f>Cal_Energy!P336+IFERROR(VLOOKUP(Cal_Energy_Switching!P$4,Switching!$B$35:$E$44,2,0)/12,0)-IFERROR(VLOOKUP(Cal_Energy_Switching!P$4,Switching!$B$23:$E$31,2,0)/12,0)</f>
        <v>0</v>
      </c>
      <c r="Q337" s="6">
        <f>Cal_Energy!Q336+IFERROR(VLOOKUP(Cal_Energy_Switching!Q$4,Switching!$B$35:$E$44,2,0)/12,0)-IFERROR(VLOOKUP(Cal_Energy_Switching!Q$4,Switching!$B$23:$E$31,2,0)/12,0)</f>
        <v>23202.888050945883</v>
      </c>
      <c r="R337" s="6">
        <f>Cal_Energy!R336+IFERROR(VLOOKUP(Cal_Energy_Switching!R$4,Switching!$B$35:$E$44,2,0)/12,0)-IFERROR(VLOOKUP(Cal_Energy_Switching!R$4,Switching!$B$23:$E$31,2,0)/12,0)</f>
        <v>21048.223946290629</v>
      </c>
      <c r="S337" s="6">
        <f>Cal_Energy!S336+IFERROR(VLOOKUP(Cal_Energy_Switching!S$4,Switching!$B$35:$E$44,2,0)/12,0)-IFERROR(VLOOKUP(Cal_Energy_Switching!S$4,Switching!$B$23:$E$31,2,0)/12,0)</f>
        <v>119796.43130019188</v>
      </c>
      <c r="T337" s="6">
        <f>Cal_Energy!T336+IFERROR(VLOOKUP(Cal_Energy_Switching!T$4,Switching!$B$35:$E$44,2,0)/12,0)-IFERROR(VLOOKUP(Cal_Energy_Switching!T$4,Switching!$B$23:$E$31,2,0)/12,0)</f>
        <v>11.7808209147817</v>
      </c>
      <c r="U337" s="6">
        <f>Cal_Energy!U336+IFERROR(VLOOKUP(Cal_Energy_Switching!U$4,Switching!$B$35:$E$44,2,0)/12,0)-IFERROR(VLOOKUP(Cal_Energy_Switching!U$4,Switching!$B$23:$E$31,2,0)/12,0)</f>
        <v>105.50663002142419</v>
      </c>
      <c r="V337" s="6">
        <f>Cal_Energy!V336+IFERROR(VLOOKUP(Cal_Energy_Switching!V$4,Switching!$B$35:$E$44,2,0)/12,0)-IFERROR(VLOOKUP(Cal_Energy_Switching!V$4,Switching!$B$23:$E$31,2,0)/12,0)</f>
        <v>46508.168692297637</v>
      </c>
      <c r="W337" s="6">
        <f>Cal_Energy!W336+IFERROR(VLOOKUP(Cal_Energy_Switching!W$4,Switching!$B$35:$E$44,2,0)/12,0)-IFERROR(VLOOKUP(Cal_Energy_Switching!W$4,Switching!$B$23:$E$31,2,0)/12,0)</f>
        <v>9310.0538600274394</v>
      </c>
      <c r="X337" s="6">
        <f>Cal_Energy!X336+IFERROR(VLOOKUP(Cal_Energy_Switching!X$4,Switching!$B$35:$E$44,2,0)/12,0)-IFERROR(VLOOKUP(Cal_Energy_Switching!X$4,Switching!$B$23:$E$31,2,0)/12,0)</f>
        <v>19222.800520918492</v>
      </c>
      <c r="Y337" s="35">
        <f t="shared" si="26"/>
        <v>10159.076882055642</v>
      </c>
      <c r="Z337" s="1">
        <f>Cal_Energy!Z336+IFERROR(VLOOKUP(Cal_Energy_Switching!Z$4,Switching!$B$35:$E$44,2,0)/12,0)-IFERROR(VLOOKUP(Cal_Energy_Switching!Z$4,Switching!$B$23:$E$31,2,0)/12,0)</f>
        <v>5277.4306956432192</v>
      </c>
      <c r="AA337" s="1">
        <f>Cal_Energy!AA336+IFERROR(VLOOKUP(Cal_Energy_Switching!AA$4,Switching!$B$35:$E$44,2,0)/12,0)-IFERROR(VLOOKUP(Cal_Energy_Switching!AA$4,Switching!$B$23:$E$31,2,0)/12,0)</f>
        <v>4881.646186412423</v>
      </c>
      <c r="AB337" s="6">
        <f>Cal_Energy!AB336+IFERROR(VLOOKUP(Cal_Energy_Switching!AB$4,Switching!$B$35:$E$44,2,0)/12,0)-IFERROR(VLOOKUP(Cal_Energy_Switching!AB$4,Switching!$B$23:$E$31,2,0)/12,0)</f>
        <v>55.456946515052863</v>
      </c>
      <c r="AC337" s="6">
        <f>Cal_Energy!AC336+IFERROR(VLOOKUP(Cal_Energy_Switching!AC$4,Switching!$B$35:$E$44,2,0)/12,0)-IFERROR(VLOOKUP(Cal_Energy_Switching!AC$4,Switching!$B$23:$E$31,2,0)/12,0)</f>
        <v>1875.9513260895155</v>
      </c>
      <c r="AD337" s="6">
        <f>Cal_Energy!AD336+IFERROR(VLOOKUP(Cal_Energy_Switching!AD$4,Switching!$B$35:$E$44,2,0)/12,0)-IFERROR(VLOOKUP(Cal_Energy_Switching!AD$4,Switching!$B$23:$E$31,2,0)/12,0)</f>
        <v>680.11767208946753</v>
      </c>
      <c r="AE337" s="6">
        <f>Cal_Energy!AE336+IFERROR(VLOOKUP(Cal_Energy_Switching!AE$4,Switching!$B$35:$E$44,2,0)/12,0)-IFERROR(VLOOKUP(Cal_Energy_Switching!AE$4,Switching!$B$23:$E$31,2,0)/12,0)</f>
        <v>4361.4107544840344</v>
      </c>
      <c r="AF337" s="6">
        <f>Cal_Energy!AF336+IFERROR(VLOOKUP(Cal_Energy_Switching!AF$4,Switching!$B$35:$E$44,2,0)/12,0)-IFERROR(VLOOKUP(Cal_Energy_Switching!AF$4,Switching!$B$23:$E$31,2,0)/12,0)</f>
        <v>9196.8424538266772</v>
      </c>
      <c r="AG337" s="6">
        <f>Cal_Energy!AG336+IFERROR(VLOOKUP(Cal_Energy_Switching!AG$4,Switching!$B$35:$E$44,2,0)/12,0)-IFERROR(VLOOKUP(Cal_Energy_Switching!AG$4,Switching!$B$23:$E$31,2,0)/12,0)</f>
        <v>7359.1067936782247</v>
      </c>
      <c r="AH337" s="6">
        <f>Cal_Energy!AH336+IFERROR(VLOOKUP(Cal_Energy_Switching!AH$4,Switching!$B$35:$E$44,2,0)/12,0)-IFERROR(VLOOKUP(Cal_Energy_Switching!AH$4,Switching!$B$23:$E$31,2,0)/12,0)</f>
        <v>2172.2845087716391</v>
      </c>
      <c r="AI337" s="6">
        <f>Cal_Energy!AI336+IFERROR(VLOOKUP(Cal_Energy_Switching!AI$4,Switching!$B$35:$E$44,2,0)/12,0)-IFERROR(VLOOKUP(Cal_Energy_Switching!AI$4,Switching!$B$23:$E$31,2,0)/12,0)</f>
        <v>3065.6141512755562</v>
      </c>
      <c r="AJ337" s="6">
        <f>Cal_Energy!AJ336+IFERROR(VLOOKUP(Cal_Energy_Switching!AJ$4,Switching!$B$35:$E$44,2,0)/12,0)-IFERROR(VLOOKUP(Cal_Energy_Switching!AJ$4,Switching!$B$23:$E$31,2,0)/12,0)</f>
        <v>430701.22162745986</v>
      </c>
      <c r="AK337" s="35">
        <f t="shared" si="27"/>
        <v>110852.71254120662</v>
      </c>
      <c r="AL337" s="1">
        <f>Cal_Energy!AL336+IFERROR(VLOOKUP(Cal_Energy_Switching!AL$4,Switching!$B$35:$E$44,2,0)/12,0)-IFERROR(VLOOKUP(Cal_Energy_Switching!AL$4,Switching!$B$23:$E$31,2,0)/12,0)</f>
        <v>31219.974181537858</v>
      </c>
      <c r="AM337" s="1">
        <f>Cal_Energy!AM336+IFERROR(VLOOKUP(Cal_Energy_Switching!AM$4,Switching!$B$35:$E$44,2,0)/12,0)-IFERROR(VLOOKUP(Cal_Energy_Switching!AM$4,Switching!$B$23:$E$31,2,0)/12,0)</f>
        <v>79632.738359668772</v>
      </c>
      <c r="AN337" s="6">
        <f>Cal_Energy!AN336+IFERROR(VLOOKUP(Cal_Energy_Switching!AN$4,Switching!$B$35:$E$44,2,0)/12,0)-IFERROR(VLOOKUP(Cal_Energy_Switching!AN$4,Switching!$B$23:$E$31,2,0)/12,0)</f>
        <v>268.32770034885493</v>
      </c>
      <c r="AO337" s="6">
        <f>Cal_Energy!AO336+IFERROR(VLOOKUP(Cal_Energy_Switching!AO$4,Switching!$B$35:$E$44,2,0)/12,0)-IFERROR(VLOOKUP(Cal_Energy_Switching!AO$4,Switching!$B$23:$E$31,2,0)/12,0)</f>
        <v>231.54390385033449</v>
      </c>
      <c r="AP337" s="6">
        <f>Cal_Energy!AP336+IFERROR(VLOOKUP(Cal_Energy_Switching!AP$4,Switching!$B$35:$E$44,2,0)/12,0)-IFERROR(VLOOKUP(Cal_Energy_Switching!AP$4,Switching!$B$23:$E$31,2,0)/12,0)</f>
        <v>12865.413795073662</v>
      </c>
      <c r="AQ337" s="6">
        <f>Cal_Energy!AQ336+IFERROR(VLOOKUP(Cal_Energy_Switching!AQ$4,Switching!$B$35:$E$44,2,0)/12,0)-IFERROR(VLOOKUP(Cal_Energy_Switching!AQ$4,Switching!$B$23:$E$31,2,0)/12,0)</f>
        <v>64552.728689920856</v>
      </c>
      <c r="AR337" s="6">
        <f>Cal_Energy!AR336+IFERROR(VLOOKUP(Cal_Energy_Switching!AR$4,Switching!$B$35:$E$44,2,0)/12,0)-IFERROR(VLOOKUP(Cal_Energy_Switching!AR$4,Switching!$B$23:$E$31,2,0)/12,0)</f>
        <v>9942.3880625010934</v>
      </c>
      <c r="AS337" s="6">
        <f>Cal_Energy!AS336+IFERROR(VLOOKUP(Cal_Energy_Switching!AS$4,Switching!$B$35:$E$44,2,0)/12,0)-IFERROR(VLOOKUP(Cal_Energy_Switching!AS$4,Switching!$B$23:$E$31,2,0)/12,0)</f>
        <v>146852.27386349282</v>
      </c>
      <c r="AT337" s="6">
        <f>Cal_Energy!AT336+IFERROR(VLOOKUP(Cal_Energy_Switching!AT$4,Switching!$B$35:$E$44,2,0)/12,0)-IFERROR(VLOOKUP(Cal_Energy_Switching!AT$4,Switching!$B$23:$E$31,2,0)/12,0)</f>
        <v>25144.572145835882</v>
      </c>
      <c r="AU337" s="6">
        <f>Cal_Energy!AU336+IFERROR(VLOOKUP(Cal_Energy_Switching!AU$4,Switching!$B$35:$E$44,2,0)/12,0)-IFERROR(VLOOKUP(Cal_Energy_Switching!AU$4,Switching!$B$23:$E$31,2,0)/12,0)</f>
        <v>69157.282092624111</v>
      </c>
      <c r="AV337" s="6">
        <f>Cal_Energy!AV336+IFERROR(VLOOKUP(Cal_Energy_Switching!AV$4,Switching!$B$35:$E$44,2,0)/12,0)-IFERROR(VLOOKUP(Cal_Energy_Switching!AV$4,Switching!$B$23:$E$31,2,0)/12,0)</f>
        <v>1113.7154773986595</v>
      </c>
      <c r="AW337" s="6">
        <f>Cal_Energy!AW336+IFERROR(VLOOKUP(Cal_Energy_Switching!AW$4,Switching!$B$35:$E$44,2,0)/12,0)-IFERROR(VLOOKUP(Cal_Energy_Switching!AW$4,Switching!$B$23:$E$31,2,0)/12,0)</f>
        <v>18317.667404699288</v>
      </c>
      <c r="AX337" s="6">
        <f>Cal_Energy!AX336+IFERROR(VLOOKUP(Cal_Energy_Switching!AX$4,Switching!$B$35:$E$44,2,0)/12,0)-IFERROR(VLOOKUP(Cal_Energy_Switching!AX$4,Switching!$B$23:$E$31,2,0)/12,0)</f>
        <v>140438.56569384789</v>
      </c>
      <c r="AY337" s="6">
        <f>Cal_Energy!AY336+IFERROR(VLOOKUP(Cal_Energy_Switching!AY$4,Switching!$B$35:$E$44,2,0)/12,0)-IFERROR(VLOOKUP(Cal_Energy_Switching!AY$4,Switching!$B$23:$E$31,2,0)/12,0)</f>
        <v>22447.112092978641</v>
      </c>
      <c r="AZ337" s="6">
        <f>Cal_Energy!AZ336+IFERROR(VLOOKUP(Cal_Energy_Switching!AZ$4,Switching!$B$35:$E$44,2,0)/12,0)-IFERROR(VLOOKUP(Cal_Energy_Switching!AZ$4,Switching!$B$23:$E$31,2,0)/12,0)</f>
        <v>9522.5</v>
      </c>
      <c r="BA337" s="6">
        <f>Cal_Energy!BA336+IFERROR(VLOOKUP(Cal_Energy_Switching!BA$4,Switching!$B$35:$E$44,2,0)/12,0)-IFERROR(VLOOKUP(Cal_Energy_Switching!BA$4,Switching!$B$23:$E$31,2,0)/12,0)</f>
        <v>4744.8</v>
      </c>
      <c r="BB337" s="7">
        <f t="shared" si="29"/>
        <v>2950227.3189231381</v>
      </c>
    </row>
    <row r="338" spans="1:54" x14ac:dyDescent="0.25">
      <c r="A338">
        <v>2042</v>
      </c>
      <c r="B338">
        <v>3</v>
      </c>
      <c r="C338" t="s">
        <v>444</v>
      </c>
      <c r="D338" s="6">
        <f>Cal_Energy!D337+IFERROR(VLOOKUP(Cal_Energy_Switching!D$4,Switching!$B$35:$E$44,2,0)/12,0)-IFERROR(VLOOKUP(Cal_Energy_Switching!D$4,Switching!$B$23:$E$31,2,0)/12,0)</f>
        <v>606719.78265632002</v>
      </c>
      <c r="E338" s="35">
        <f t="shared" si="28"/>
        <v>199349.46826085562</v>
      </c>
      <c r="F338" s="1">
        <f>Cal_Energy!F337+IFERROR(VLOOKUP(Cal_Energy_Switching!F$4,Switching!$B$35:$E$44,2,0)/12,0)-IFERROR(VLOOKUP(Cal_Energy_Switching!F$4,Switching!$B$23:$E$31,2,0)/12,0)</f>
        <v>80690.155254342259</v>
      </c>
      <c r="G338" s="1">
        <f>Cal_Energy!G337+IFERROR(VLOOKUP(Cal_Energy_Switching!G$4,Switching!$B$35:$E$44,2,0)/12,0)-IFERROR(VLOOKUP(Cal_Energy_Switching!G$4,Switching!$B$23:$E$31,2,0)/12,0)</f>
        <v>118659.31300651336</v>
      </c>
      <c r="H338" s="35">
        <f t="shared" si="25"/>
        <v>15809.209294429482</v>
      </c>
      <c r="I338" s="1">
        <f>Cal_Energy!I337+IFERROR(VLOOKUP(Cal_Energy_Switching!I$4,Switching!$B$35:$E$44,2,0)/12,0)-IFERROR(VLOOKUP(Cal_Energy_Switching!I$4,Switching!$B$23:$E$31,2,0)/12,0)</f>
        <v>809.29624358782121</v>
      </c>
      <c r="J338" s="1">
        <f>Cal_Energy!J337+IFERROR(VLOOKUP(Cal_Energy_Switching!J$4,Switching!$B$35:$E$44,2,0)/12,0)-IFERROR(VLOOKUP(Cal_Energy_Switching!J$4,Switching!$B$23:$E$31,2,0)/12,0)</f>
        <v>14999.91305084166</v>
      </c>
      <c r="K338" s="6">
        <f>Cal_Energy!K337+IFERROR(VLOOKUP(Cal_Energy_Switching!K$4,Switching!$B$35:$E$44,2,0)/12,0)-IFERROR(VLOOKUP(Cal_Energy_Switching!K$4,Switching!$B$23:$E$31,2,0)/12,0)</f>
        <v>261576.29430367684</v>
      </c>
      <c r="L338" s="6">
        <f>Cal_Energy!L337+IFERROR(VLOOKUP(Cal_Energy_Switching!L$4,Switching!$B$35:$E$44,2,0)/12,0)-IFERROR(VLOOKUP(Cal_Energy_Switching!L$4,Switching!$B$23:$E$31,2,0)/12,0)</f>
        <v>20787.785734529643</v>
      </c>
      <c r="M338" s="6">
        <f>Cal_Energy!M337+IFERROR(VLOOKUP(Cal_Energy_Switching!M$4,Switching!$B$35:$E$44,2,0)/12,0)-IFERROR(VLOOKUP(Cal_Energy_Switching!M$4,Switching!$B$23:$E$31,2,0)/12,0)</f>
        <v>166831.41367032984</v>
      </c>
      <c r="N338" s="6">
        <f>Cal_Energy!N337+IFERROR(VLOOKUP(Cal_Energy_Switching!N$4,Switching!$B$35:$E$44,2,0)/12,0)-IFERROR(VLOOKUP(Cal_Energy_Switching!N$4,Switching!$B$23:$E$31,2,0)/12,0)</f>
        <v>109267.06173863528</v>
      </c>
      <c r="O338" s="6">
        <f>Cal_Energy!O337+IFERROR(VLOOKUP(Cal_Energy_Switching!O$4,Switching!$B$35:$E$44,2,0)/12,0)-IFERROR(VLOOKUP(Cal_Energy_Switching!O$4,Switching!$B$23:$E$31,2,0)/12,0)</f>
        <v>131961.6045661617</v>
      </c>
      <c r="P338" s="6">
        <f>Cal_Energy!P337+IFERROR(VLOOKUP(Cal_Energy_Switching!P$4,Switching!$B$35:$E$44,2,0)/12,0)-IFERROR(VLOOKUP(Cal_Energy_Switching!P$4,Switching!$B$23:$E$31,2,0)/12,0)</f>
        <v>0</v>
      </c>
      <c r="Q338" s="6">
        <f>Cal_Energy!Q337+IFERROR(VLOOKUP(Cal_Energy_Switching!Q$4,Switching!$B$35:$E$44,2,0)/12,0)-IFERROR(VLOOKUP(Cal_Energy_Switching!Q$4,Switching!$B$23:$E$31,2,0)/12,0)</f>
        <v>23671.61367111676</v>
      </c>
      <c r="R338" s="6">
        <f>Cal_Energy!R337+IFERROR(VLOOKUP(Cal_Energy_Switching!R$4,Switching!$B$35:$E$44,2,0)/12,0)-IFERROR(VLOOKUP(Cal_Energy_Switching!R$4,Switching!$B$23:$E$31,2,0)/12,0)</f>
        <v>18464.635770205496</v>
      </c>
      <c r="S338" s="6">
        <f>Cal_Energy!S337+IFERROR(VLOOKUP(Cal_Energy_Switching!S$4,Switching!$B$35:$E$44,2,0)/12,0)-IFERROR(VLOOKUP(Cal_Energy_Switching!S$4,Switching!$B$23:$E$31,2,0)/12,0)</f>
        <v>123362.86181958136</v>
      </c>
      <c r="T338" s="6">
        <f>Cal_Energy!T337+IFERROR(VLOOKUP(Cal_Energy_Switching!T$4,Switching!$B$35:$E$44,2,0)/12,0)-IFERROR(VLOOKUP(Cal_Energy_Switching!T$4,Switching!$B$23:$E$31,2,0)/12,0)</f>
        <v>12.87056642955624</v>
      </c>
      <c r="U338" s="6">
        <f>Cal_Energy!U337+IFERROR(VLOOKUP(Cal_Energy_Switching!U$4,Switching!$B$35:$E$44,2,0)/12,0)-IFERROR(VLOOKUP(Cal_Energy_Switching!U$4,Switching!$B$23:$E$31,2,0)/12,0)</f>
        <v>104.99007487666711</v>
      </c>
      <c r="V338" s="6">
        <f>Cal_Energy!V337+IFERROR(VLOOKUP(Cal_Energy_Switching!V$4,Switching!$B$35:$E$44,2,0)/12,0)-IFERROR(VLOOKUP(Cal_Energy_Switching!V$4,Switching!$B$23:$E$31,2,0)/12,0)</f>
        <v>48339.183654632048</v>
      </c>
      <c r="W338" s="6">
        <f>Cal_Energy!W337+IFERROR(VLOOKUP(Cal_Energy_Switching!W$4,Switching!$B$35:$E$44,2,0)/12,0)-IFERROR(VLOOKUP(Cal_Energy_Switching!W$4,Switching!$B$23:$E$31,2,0)/12,0)</f>
        <v>9017.3052111710513</v>
      </c>
      <c r="X338" s="6">
        <f>Cal_Energy!X337+IFERROR(VLOOKUP(Cal_Energy_Switching!X$4,Switching!$B$35:$E$44,2,0)/12,0)-IFERROR(VLOOKUP(Cal_Energy_Switching!X$4,Switching!$B$23:$E$31,2,0)/12,0)</f>
        <v>19496.153494060876</v>
      </c>
      <c r="Y338" s="35">
        <f t="shared" si="26"/>
        <v>9569.4257601732352</v>
      </c>
      <c r="Z338" s="1">
        <f>Cal_Energy!Z337+IFERROR(VLOOKUP(Cal_Energy_Switching!Z$4,Switching!$B$35:$E$44,2,0)/12,0)-IFERROR(VLOOKUP(Cal_Energy_Switching!Z$4,Switching!$B$23:$E$31,2,0)/12,0)</f>
        <v>4971.1191117788194</v>
      </c>
      <c r="AA338" s="1">
        <f>Cal_Energy!AA337+IFERROR(VLOOKUP(Cal_Energy_Switching!AA$4,Switching!$B$35:$E$44,2,0)/12,0)-IFERROR(VLOOKUP(Cal_Energy_Switching!AA$4,Switching!$B$23:$E$31,2,0)/12,0)</f>
        <v>4598.3066483944167</v>
      </c>
      <c r="AB338" s="6">
        <f>Cal_Energy!AB337+IFERROR(VLOOKUP(Cal_Energy_Switching!AB$4,Switching!$B$35:$E$44,2,0)/12,0)-IFERROR(VLOOKUP(Cal_Energy_Switching!AB$4,Switching!$B$23:$E$31,2,0)/12,0)</f>
        <v>56.242285357131273</v>
      </c>
      <c r="AC338" s="6">
        <f>Cal_Energy!AC337+IFERROR(VLOOKUP(Cal_Energy_Switching!AC$4,Switching!$B$35:$E$44,2,0)/12,0)-IFERROR(VLOOKUP(Cal_Energy_Switching!AC$4,Switching!$B$23:$E$31,2,0)/12,0)</f>
        <v>1764.4247205253885</v>
      </c>
      <c r="AD338" s="6">
        <f>Cal_Energy!AD337+IFERROR(VLOOKUP(Cal_Energy_Switching!AD$4,Switching!$B$35:$E$44,2,0)/12,0)-IFERROR(VLOOKUP(Cal_Energy_Switching!AD$4,Switching!$B$23:$E$31,2,0)/12,0)</f>
        <v>650.49996552471953</v>
      </c>
      <c r="AE338" s="6">
        <f>Cal_Energy!AE337+IFERROR(VLOOKUP(Cal_Energy_Switching!AE$4,Switching!$B$35:$E$44,2,0)/12,0)-IFERROR(VLOOKUP(Cal_Energy_Switching!AE$4,Switching!$B$23:$E$31,2,0)/12,0)</f>
        <v>4218.3025749028784</v>
      </c>
      <c r="AF338" s="6">
        <f>Cal_Energy!AF337+IFERROR(VLOOKUP(Cal_Energy_Switching!AF$4,Switching!$B$35:$E$44,2,0)/12,0)-IFERROR(VLOOKUP(Cal_Energy_Switching!AF$4,Switching!$B$23:$E$31,2,0)/12,0)</f>
        <v>9235.762601112212</v>
      </c>
      <c r="AG338" s="6">
        <f>Cal_Energy!AG337+IFERROR(VLOOKUP(Cal_Energy_Switching!AG$4,Switching!$B$35:$E$44,2,0)/12,0)-IFERROR(VLOOKUP(Cal_Energy_Switching!AG$4,Switching!$B$23:$E$31,2,0)/12,0)</f>
        <v>7117.6371326278713</v>
      </c>
      <c r="AH338" s="6">
        <f>Cal_Energy!AH337+IFERROR(VLOOKUP(Cal_Energy_Switching!AH$4,Switching!$B$35:$E$44,2,0)/12,0)-IFERROR(VLOOKUP(Cal_Energy_Switching!AH$4,Switching!$B$23:$E$31,2,0)/12,0)</f>
        <v>2101.0067275484316</v>
      </c>
      <c r="AI338" s="6">
        <f>Cal_Energy!AI337+IFERROR(VLOOKUP(Cal_Energy_Switching!AI$4,Switching!$B$35:$E$44,2,0)/12,0)-IFERROR(VLOOKUP(Cal_Energy_Switching!AI$4,Switching!$B$23:$E$31,2,0)/12,0)</f>
        <v>3078.5875337040684</v>
      </c>
      <c r="AJ338" s="6">
        <f>Cal_Energy!AJ337+IFERROR(VLOOKUP(Cal_Energy_Switching!AJ$4,Switching!$B$35:$E$44,2,0)/12,0)-IFERROR(VLOOKUP(Cal_Energy_Switching!AJ$4,Switching!$B$23:$E$31,2,0)/12,0)</f>
        <v>409078.96457661234</v>
      </c>
      <c r="AK338" s="35">
        <f t="shared" si="27"/>
        <v>115862.67754557374</v>
      </c>
      <c r="AL338" s="1">
        <f>Cal_Energy!AL337+IFERROR(VLOOKUP(Cal_Energy_Switching!AL$4,Switching!$B$35:$E$44,2,0)/12,0)-IFERROR(VLOOKUP(Cal_Energy_Switching!AL$4,Switching!$B$23:$E$31,2,0)/12,0)</f>
        <v>32622.764382760648</v>
      </c>
      <c r="AM338" s="1">
        <f>Cal_Energy!AM337+IFERROR(VLOOKUP(Cal_Energy_Switching!AM$4,Switching!$B$35:$E$44,2,0)/12,0)-IFERROR(VLOOKUP(Cal_Energy_Switching!AM$4,Switching!$B$23:$E$31,2,0)/12,0)</f>
        <v>83239.913162813085</v>
      </c>
      <c r="AN338" s="6">
        <f>Cal_Energy!AN337+IFERROR(VLOOKUP(Cal_Energy_Switching!AN$4,Switching!$B$35:$E$44,2,0)/12,0)-IFERROR(VLOOKUP(Cal_Energy_Switching!AN$4,Switching!$B$23:$E$31,2,0)/12,0)</f>
        <v>247.10508373309935</v>
      </c>
      <c r="AO338" s="6">
        <f>Cal_Energy!AO337+IFERROR(VLOOKUP(Cal_Energy_Switching!AO$4,Switching!$B$35:$E$44,2,0)/12,0)-IFERROR(VLOOKUP(Cal_Energy_Switching!AO$4,Switching!$B$23:$E$31,2,0)/12,0)</f>
        <v>238.04885778206366</v>
      </c>
      <c r="AP338" s="6">
        <f>Cal_Energy!AP337+IFERROR(VLOOKUP(Cal_Energy_Switching!AP$4,Switching!$B$35:$E$44,2,0)/12,0)-IFERROR(VLOOKUP(Cal_Energy_Switching!AP$4,Switching!$B$23:$E$31,2,0)/12,0)</f>
        <v>11627.518007024697</v>
      </c>
      <c r="AQ338" s="6">
        <f>Cal_Energy!AQ337+IFERROR(VLOOKUP(Cal_Energy_Switching!AQ$4,Switching!$B$35:$E$44,2,0)/12,0)-IFERROR(VLOOKUP(Cal_Energy_Switching!AQ$4,Switching!$B$23:$E$31,2,0)/12,0)</f>
        <v>79376.317274275614</v>
      </c>
      <c r="AR338" s="6">
        <f>Cal_Energy!AR337+IFERROR(VLOOKUP(Cal_Energy_Switching!AR$4,Switching!$B$35:$E$44,2,0)/12,0)-IFERROR(VLOOKUP(Cal_Energy_Switching!AR$4,Switching!$B$23:$E$31,2,0)/12,0)</f>
        <v>10646.038530970533</v>
      </c>
      <c r="AS338" s="6">
        <f>Cal_Energy!AS337+IFERROR(VLOOKUP(Cal_Energy_Switching!AS$4,Switching!$B$35:$E$44,2,0)/12,0)-IFERROR(VLOOKUP(Cal_Energy_Switching!AS$4,Switching!$B$23:$E$31,2,0)/12,0)</f>
        <v>151282.98810640877</v>
      </c>
      <c r="AT338" s="6">
        <f>Cal_Energy!AT337+IFERROR(VLOOKUP(Cal_Energy_Switching!AT$4,Switching!$B$35:$E$44,2,0)/12,0)-IFERROR(VLOOKUP(Cal_Energy_Switching!AT$4,Switching!$B$23:$E$31,2,0)/12,0)</f>
        <v>26786.423238931235</v>
      </c>
      <c r="AU338" s="6">
        <f>Cal_Energy!AU337+IFERROR(VLOOKUP(Cal_Energy_Switching!AU$4,Switching!$B$35:$E$44,2,0)/12,0)-IFERROR(VLOOKUP(Cal_Energy_Switching!AU$4,Switching!$B$23:$E$31,2,0)/12,0)</f>
        <v>71242.324089290443</v>
      </c>
      <c r="AV338" s="6">
        <f>Cal_Energy!AV337+IFERROR(VLOOKUP(Cal_Energy_Switching!AV$4,Switching!$B$35:$E$44,2,0)/12,0)-IFERROR(VLOOKUP(Cal_Energy_Switching!AV$4,Switching!$B$23:$E$31,2,0)/12,0)</f>
        <v>1192.5415873146474</v>
      </c>
      <c r="AW338" s="6">
        <f>Cal_Energy!AW337+IFERROR(VLOOKUP(Cal_Energy_Switching!AW$4,Switching!$B$35:$E$44,2,0)/12,0)-IFERROR(VLOOKUP(Cal_Energy_Switching!AW$4,Switching!$B$23:$E$31,2,0)/12,0)</f>
        <v>19392.767437116749</v>
      </c>
      <c r="AX338" s="6">
        <f>Cal_Energy!AX337+IFERROR(VLOOKUP(Cal_Energy_Switching!AX$4,Switching!$B$35:$E$44,2,0)/12,0)-IFERROR(VLOOKUP(Cal_Energy_Switching!AX$4,Switching!$B$23:$E$31,2,0)/12,0)</f>
        <v>150378.47049043395</v>
      </c>
      <c r="AY338" s="6">
        <f>Cal_Energy!AY337+IFERROR(VLOOKUP(Cal_Energy_Switching!AY$4,Switching!$B$35:$E$44,2,0)/12,0)-IFERROR(VLOOKUP(Cal_Energy_Switching!AY$4,Switching!$B$23:$E$31,2,0)/12,0)</f>
        <v>23578.162807816025</v>
      </c>
      <c r="AZ338" s="6">
        <f>Cal_Energy!AZ337+IFERROR(VLOOKUP(Cal_Energy_Switching!AZ$4,Switching!$B$35:$E$44,2,0)/12,0)-IFERROR(VLOOKUP(Cal_Energy_Switching!AZ$4,Switching!$B$23:$E$31,2,0)/12,0)</f>
        <v>9371</v>
      </c>
      <c r="BA338" s="6">
        <f>Cal_Energy!BA337+IFERROR(VLOOKUP(Cal_Energy_Switching!BA$4,Switching!$B$35:$E$44,2,0)/12,0)-IFERROR(VLOOKUP(Cal_Energy_Switching!BA$4,Switching!$B$23:$E$31,2,0)/12,0)</f>
        <v>4351.2</v>
      </c>
      <c r="BB338" s="7">
        <f t="shared" si="29"/>
        <v>2877216.6714217719</v>
      </c>
    </row>
    <row r="339" spans="1:54" x14ac:dyDescent="0.25">
      <c r="A339">
        <v>2042</v>
      </c>
      <c r="B339">
        <v>4</v>
      </c>
      <c r="C339" t="s">
        <v>445</v>
      </c>
      <c r="D339" s="6">
        <f>Cal_Energy!D338+IFERROR(VLOOKUP(Cal_Energy_Switching!D$4,Switching!$B$35:$E$44,2,0)/12,0)-IFERROR(VLOOKUP(Cal_Energy_Switching!D$4,Switching!$B$23:$E$31,2,0)/12,0)</f>
        <v>454203.08740342112</v>
      </c>
      <c r="E339" s="35">
        <f t="shared" si="28"/>
        <v>174985.39056886162</v>
      </c>
      <c r="F339" s="1">
        <f>Cal_Energy!F338+IFERROR(VLOOKUP(Cal_Energy_Switching!F$4,Switching!$B$35:$E$44,2,0)/12,0)-IFERROR(VLOOKUP(Cal_Energy_Switching!F$4,Switching!$B$23:$E$31,2,0)/12,0)</f>
        <v>70944.524177544663</v>
      </c>
      <c r="G339" s="1">
        <f>Cal_Energy!G338+IFERROR(VLOOKUP(Cal_Energy_Switching!G$4,Switching!$B$35:$E$44,2,0)/12,0)-IFERROR(VLOOKUP(Cal_Energy_Switching!G$4,Switching!$B$23:$E$31,2,0)/12,0)</f>
        <v>104040.86639131696</v>
      </c>
      <c r="H339" s="35">
        <f t="shared" si="25"/>
        <v>13238.640471263881</v>
      </c>
      <c r="I339" s="1">
        <f>Cal_Energy!I338+IFERROR(VLOOKUP(Cal_Energy_Switching!I$4,Switching!$B$35:$E$44,2,0)/12,0)-IFERROR(VLOOKUP(Cal_Energy_Switching!I$4,Switching!$B$23:$E$31,2,0)/12,0)</f>
        <v>677.70511504194781</v>
      </c>
      <c r="J339" s="1">
        <f>Cal_Energy!J338+IFERROR(VLOOKUP(Cal_Energy_Switching!J$4,Switching!$B$35:$E$44,2,0)/12,0)-IFERROR(VLOOKUP(Cal_Energy_Switching!J$4,Switching!$B$23:$E$31,2,0)/12,0)</f>
        <v>12560.935356221933</v>
      </c>
      <c r="K339" s="6">
        <f>Cal_Energy!K338+IFERROR(VLOOKUP(Cal_Energy_Switching!K$4,Switching!$B$35:$E$44,2,0)/12,0)-IFERROR(VLOOKUP(Cal_Energy_Switching!K$4,Switching!$B$23:$E$31,2,0)/12,0)</f>
        <v>248770.12506040488</v>
      </c>
      <c r="L339" s="6">
        <f>Cal_Energy!L338+IFERROR(VLOOKUP(Cal_Energy_Switching!L$4,Switching!$B$35:$E$44,2,0)/12,0)-IFERROR(VLOOKUP(Cal_Energy_Switching!L$4,Switching!$B$23:$E$31,2,0)/12,0)</f>
        <v>19453.431243391031</v>
      </c>
      <c r="M339" s="6">
        <f>Cal_Energy!M338+IFERROR(VLOOKUP(Cal_Energy_Switching!M$4,Switching!$B$35:$E$44,2,0)/12,0)-IFERROR(VLOOKUP(Cal_Energy_Switching!M$4,Switching!$B$23:$E$31,2,0)/12,0)</f>
        <v>159513.545202062</v>
      </c>
      <c r="N339" s="6">
        <f>Cal_Energy!N338+IFERROR(VLOOKUP(Cal_Energy_Switching!N$4,Switching!$B$35:$E$44,2,0)/12,0)-IFERROR(VLOOKUP(Cal_Energy_Switching!N$4,Switching!$B$23:$E$31,2,0)/12,0)</f>
        <v>104234.23226120026</v>
      </c>
      <c r="O339" s="6">
        <f>Cal_Energy!O338+IFERROR(VLOOKUP(Cal_Energy_Switching!O$4,Switching!$B$35:$E$44,2,0)/12,0)-IFERROR(VLOOKUP(Cal_Energy_Switching!O$4,Switching!$B$23:$E$31,2,0)/12,0)</f>
        <v>127083.00565687237</v>
      </c>
      <c r="P339" s="6">
        <f>Cal_Energy!P338+IFERROR(VLOOKUP(Cal_Energy_Switching!P$4,Switching!$B$35:$E$44,2,0)/12,0)-IFERROR(VLOOKUP(Cal_Energy_Switching!P$4,Switching!$B$23:$E$31,2,0)/12,0)</f>
        <v>0</v>
      </c>
      <c r="Q339" s="6">
        <f>Cal_Energy!Q338+IFERROR(VLOOKUP(Cal_Energy_Switching!Q$4,Switching!$B$35:$E$44,2,0)/12,0)-IFERROR(VLOOKUP(Cal_Energy_Switching!Q$4,Switching!$B$23:$E$31,2,0)/12,0)</f>
        <v>21025.292511427462</v>
      </c>
      <c r="R339" s="6">
        <f>Cal_Energy!R338+IFERROR(VLOOKUP(Cal_Energy_Switching!R$4,Switching!$B$35:$E$44,2,0)/12,0)-IFERROR(VLOOKUP(Cal_Energy_Switching!R$4,Switching!$B$23:$E$31,2,0)/12,0)</f>
        <v>17230.150354286925</v>
      </c>
      <c r="S339" s="6">
        <f>Cal_Energy!S338+IFERROR(VLOOKUP(Cal_Energy_Switching!S$4,Switching!$B$35:$E$44,2,0)/12,0)-IFERROR(VLOOKUP(Cal_Energy_Switching!S$4,Switching!$B$23:$E$31,2,0)/12,0)</f>
        <v>114385.84780927774</v>
      </c>
      <c r="T339" s="6">
        <f>Cal_Energy!T338+IFERROR(VLOOKUP(Cal_Energy_Switching!T$4,Switching!$B$35:$E$44,2,0)/12,0)-IFERROR(VLOOKUP(Cal_Energy_Switching!T$4,Switching!$B$23:$E$31,2,0)/12,0)</f>
        <v>11.256847987991598</v>
      </c>
      <c r="U339" s="6">
        <f>Cal_Energy!U338+IFERROR(VLOOKUP(Cal_Energy_Switching!U$4,Switching!$B$35:$E$44,2,0)/12,0)-IFERROR(VLOOKUP(Cal_Energy_Switching!U$4,Switching!$B$23:$E$31,2,0)/12,0)</f>
        <v>91.120912742522606</v>
      </c>
      <c r="V339" s="6">
        <f>Cal_Energy!V338+IFERROR(VLOOKUP(Cal_Energy_Switching!V$4,Switching!$B$35:$E$44,2,0)/12,0)-IFERROR(VLOOKUP(Cal_Energy_Switching!V$4,Switching!$B$23:$E$31,2,0)/12,0)</f>
        <v>47968.040843209907</v>
      </c>
      <c r="W339" s="6">
        <f>Cal_Energy!W338+IFERROR(VLOOKUP(Cal_Energy_Switching!W$4,Switching!$B$35:$E$44,2,0)/12,0)-IFERROR(VLOOKUP(Cal_Energy_Switching!W$4,Switching!$B$23:$E$31,2,0)/12,0)</f>
        <v>8915.7599106264497</v>
      </c>
      <c r="X339" s="6">
        <f>Cal_Energy!X338+IFERROR(VLOOKUP(Cal_Energy_Switching!X$4,Switching!$B$35:$E$44,2,0)/12,0)-IFERROR(VLOOKUP(Cal_Energy_Switching!X$4,Switching!$B$23:$E$31,2,0)/12,0)</f>
        <v>20443.035029474824</v>
      </c>
      <c r="Y339" s="35">
        <f t="shared" si="26"/>
        <v>7919.4086724102999</v>
      </c>
      <c r="Z339" s="1">
        <f>Cal_Energy!Z338+IFERROR(VLOOKUP(Cal_Energy_Switching!Z$4,Switching!$B$35:$E$44,2,0)/12,0)-IFERROR(VLOOKUP(Cal_Energy_Switching!Z$4,Switching!$B$23:$E$31,2,0)/12,0)</f>
        <v>4113.9693009847942</v>
      </c>
      <c r="AA339" s="1">
        <f>Cal_Energy!AA338+IFERROR(VLOOKUP(Cal_Energy_Switching!AA$4,Switching!$B$35:$E$44,2,0)/12,0)-IFERROR(VLOOKUP(Cal_Energy_Switching!AA$4,Switching!$B$23:$E$31,2,0)/12,0)</f>
        <v>3805.4393714255057</v>
      </c>
      <c r="AB339" s="6">
        <f>Cal_Energy!AB338+IFERROR(VLOOKUP(Cal_Energy_Switching!AB$4,Switching!$B$35:$E$44,2,0)/12,0)-IFERROR(VLOOKUP(Cal_Energy_Switching!AB$4,Switching!$B$23:$E$31,2,0)/12,0)</f>
        <v>48.428357293714114</v>
      </c>
      <c r="AC339" s="6">
        <f>Cal_Energy!AC338+IFERROR(VLOOKUP(Cal_Energy_Switching!AC$4,Switching!$B$35:$E$44,2,0)/12,0)-IFERROR(VLOOKUP(Cal_Energy_Switching!AC$4,Switching!$B$23:$E$31,2,0)/12,0)</f>
        <v>1412.4418739106281</v>
      </c>
      <c r="AD339" s="6">
        <f>Cal_Energy!AD338+IFERROR(VLOOKUP(Cal_Energy_Switching!AD$4,Switching!$B$35:$E$44,2,0)/12,0)-IFERROR(VLOOKUP(Cal_Energy_Switching!AD$4,Switching!$B$23:$E$31,2,0)/12,0)</f>
        <v>492.94111333925611</v>
      </c>
      <c r="AE339" s="6">
        <f>Cal_Energy!AE338+IFERROR(VLOOKUP(Cal_Energy_Switching!AE$4,Switching!$B$35:$E$44,2,0)/12,0)-IFERROR(VLOOKUP(Cal_Energy_Switching!AE$4,Switching!$B$23:$E$31,2,0)/12,0)</f>
        <v>3638.2938006903719</v>
      </c>
      <c r="AF339" s="6">
        <f>Cal_Energy!AF338+IFERROR(VLOOKUP(Cal_Energy_Switching!AF$4,Switching!$B$35:$E$44,2,0)/12,0)-IFERROR(VLOOKUP(Cal_Energy_Switching!AF$4,Switching!$B$23:$E$31,2,0)/12,0)</f>
        <v>8605.668044743943</v>
      </c>
      <c r="AG339" s="6">
        <f>Cal_Energy!AG338+IFERROR(VLOOKUP(Cal_Energy_Switching!AG$4,Switching!$B$35:$E$44,2,0)/12,0)-IFERROR(VLOOKUP(Cal_Energy_Switching!AG$4,Switching!$B$23:$E$31,2,0)/12,0)</f>
        <v>6138.9752383516061</v>
      </c>
      <c r="AH339" s="6">
        <f>Cal_Energy!AH338+IFERROR(VLOOKUP(Cal_Energy_Switching!AH$4,Switching!$B$35:$E$44,2,0)/12,0)-IFERROR(VLOOKUP(Cal_Energy_Switching!AH$4,Switching!$B$23:$E$31,2,0)/12,0)</f>
        <v>1812.1222023112512</v>
      </c>
      <c r="AI339" s="6">
        <f>Cal_Energy!AI338+IFERROR(VLOOKUP(Cal_Energy_Switching!AI$4,Switching!$B$35:$E$44,2,0)/12,0)-IFERROR(VLOOKUP(Cal_Energy_Switching!AI$4,Switching!$B$23:$E$31,2,0)/12,0)</f>
        <v>2868.556014914644</v>
      </c>
      <c r="AJ339" s="6">
        <f>Cal_Energy!AJ338+IFERROR(VLOOKUP(Cal_Energy_Switching!AJ$4,Switching!$B$35:$E$44,2,0)/12,0)-IFERROR(VLOOKUP(Cal_Energy_Switching!AJ$4,Switching!$B$23:$E$31,2,0)/12,0)</f>
        <v>339765.39718571748</v>
      </c>
      <c r="AK339" s="35">
        <f t="shared" si="27"/>
        <v>110873.09407521933</v>
      </c>
      <c r="AL339" s="1">
        <f>Cal_Energy!AL338+IFERROR(VLOOKUP(Cal_Energy_Switching!AL$4,Switching!$B$35:$E$44,2,0)/12,0)-IFERROR(VLOOKUP(Cal_Energy_Switching!AL$4,Switching!$B$23:$E$31,2,0)/12,0)</f>
        <v>31225.681011061413</v>
      </c>
      <c r="AM339" s="1">
        <f>Cal_Energy!AM338+IFERROR(VLOOKUP(Cal_Energy_Switching!AM$4,Switching!$B$35:$E$44,2,0)/12,0)-IFERROR(VLOOKUP(Cal_Energy_Switching!AM$4,Switching!$B$23:$E$31,2,0)/12,0)</f>
        <v>79647.41306415791</v>
      </c>
      <c r="AN339" s="6">
        <f>Cal_Energy!AN338+IFERROR(VLOOKUP(Cal_Energy_Switching!AN$4,Switching!$B$35:$E$44,2,0)/12,0)-IFERROR(VLOOKUP(Cal_Energy_Switching!AN$4,Switching!$B$23:$E$31,2,0)/12,0)</f>
        <v>275.93785881411344</v>
      </c>
      <c r="AO339" s="6">
        <f>Cal_Energy!AO338+IFERROR(VLOOKUP(Cal_Energy_Switching!AO$4,Switching!$B$35:$E$44,2,0)/12,0)-IFERROR(VLOOKUP(Cal_Energy_Switching!AO$4,Switching!$B$23:$E$31,2,0)/12,0)</f>
        <v>244.90928268669825</v>
      </c>
      <c r="AP339" s="6">
        <f>Cal_Energy!AP338+IFERROR(VLOOKUP(Cal_Energy_Switching!AP$4,Switching!$B$35:$E$44,2,0)/12,0)-IFERROR(VLOOKUP(Cal_Energy_Switching!AP$4,Switching!$B$23:$E$31,2,0)/12,0)</f>
        <v>7667.4912802098606</v>
      </c>
      <c r="AQ339" s="6">
        <f>Cal_Energy!AQ338+IFERROR(VLOOKUP(Cal_Energy_Switching!AQ$4,Switching!$B$35:$E$44,2,0)/12,0)-IFERROR(VLOOKUP(Cal_Energy_Switching!AQ$4,Switching!$B$23:$E$31,2,0)/12,0)</f>
        <v>90845.342429621931</v>
      </c>
      <c r="AR339" s="6">
        <f>Cal_Energy!AR338+IFERROR(VLOOKUP(Cal_Energy_Switching!AR$4,Switching!$B$35:$E$44,2,0)/12,0)-IFERROR(VLOOKUP(Cal_Energy_Switching!AR$4,Switching!$B$23:$E$31,2,0)/12,0)</f>
        <v>11201.332263849135</v>
      </c>
      <c r="AS339" s="6">
        <f>Cal_Energy!AS338+IFERROR(VLOOKUP(Cal_Energy_Switching!AS$4,Switching!$B$35:$E$44,2,0)/12,0)-IFERROR(VLOOKUP(Cal_Energy_Switching!AS$4,Switching!$B$23:$E$31,2,0)/12,0)</f>
        <v>149719.58477447394</v>
      </c>
      <c r="AT339" s="6">
        <f>Cal_Energy!AT338+IFERROR(VLOOKUP(Cal_Energy_Switching!AT$4,Switching!$B$35:$E$44,2,0)/12,0)-IFERROR(VLOOKUP(Cal_Energy_Switching!AT$4,Switching!$B$23:$E$31,2,0)/12,0)</f>
        <v>28082.108615647972</v>
      </c>
      <c r="AU339" s="6">
        <f>Cal_Energy!AU338+IFERROR(VLOOKUP(Cal_Energy_Switching!AU$4,Switching!$B$35:$E$44,2,0)/12,0)-IFERROR(VLOOKUP(Cal_Energy_Switching!AU$4,Switching!$B$23:$E$31,2,0)/12,0)</f>
        <v>70506.604874262281</v>
      </c>
      <c r="AV339" s="6">
        <f>Cal_Energy!AV338+IFERROR(VLOOKUP(Cal_Energy_Switching!AV$4,Switching!$B$35:$E$44,2,0)/12,0)-IFERROR(VLOOKUP(Cal_Energy_Switching!AV$4,Switching!$B$23:$E$31,2,0)/12,0)</f>
        <v>1206.1716942575426</v>
      </c>
      <c r="AW339" s="6">
        <f>Cal_Energy!AW338+IFERROR(VLOOKUP(Cal_Energy_Switching!AW$4,Switching!$B$35:$E$44,2,0)/12,0)-IFERROR(VLOOKUP(Cal_Energy_Switching!AW$4,Switching!$B$23:$E$31,2,0)/12,0)</f>
        <v>19375.173835960224</v>
      </c>
      <c r="AX339" s="6">
        <f>Cal_Energy!AX338+IFERROR(VLOOKUP(Cal_Energy_Switching!AX$4,Switching!$B$35:$E$44,2,0)/12,0)-IFERROR(VLOOKUP(Cal_Energy_Switching!AX$4,Switching!$B$23:$E$31,2,0)/12,0)</f>
        <v>152097.21527593784</v>
      </c>
      <c r="AY339" s="6">
        <f>Cal_Energy!AY338+IFERROR(VLOOKUP(Cal_Energy_Switching!AY$4,Switching!$B$35:$E$44,2,0)/12,0)-IFERROR(VLOOKUP(Cal_Energy_Switching!AY$4,Switching!$B$23:$E$31,2,0)/12,0)</f>
        <v>23559.653595124531</v>
      </c>
      <c r="AZ339" s="6">
        <f>Cal_Energy!AZ338+IFERROR(VLOOKUP(Cal_Energy_Switching!AZ$4,Switching!$B$35:$E$44,2,0)/12,0)-IFERROR(VLOOKUP(Cal_Energy_Switching!AZ$4,Switching!$B$23:$E$31,2,0)/12,0)</f>
        <v>7236.5</v>
      </c>
      <c r="BA339" s="6">
        <f>Cal_Energy!BA338+IFERROR(VLOOKUP(Cal_Energy_Switching!BA$4,Switching!$B$35:$E$44,2,0)/12,0)-IFERROR(VLOOKUP(Cal_Energy_Switching!BA$4,Switching!$B$23:$E$31,2,0)/12,0)</f>
        <v>4414.32</v>
      </c>
      <c r="BB339" s="7">
        <f t="shared" si="29"/>
        <v>2581559.6344462587</v>
      </c>
    </row>
    <row r="340" spans="1:54" x14ac:dyDescent="0.25">
      <c r="A340">
        <v>2042</v>
      </c>
      <c r="B340">
        <v>5</v>
      </c>
      <c r="C340" t="s">
        <v>446</v>
      </c>
      <c r="D340" s="6">
        <f>Cal_Energy!D339+IFERROR(VLOOKUP(Cal_Energy_Switching!D$4,Switching!$B$35:$E$44,2,0)/12,0)-IFERROR(VLOOKUP(Cal_Energy_Switching!D$4,Switching!$B$23:$E$31,2,0)/12,0)</f>
        <v>425238.78581572394</v>
      </c>
      <c r="E340" s="35">
        <f t="shared" si="28"/>
        <v>191053.26604310845</v>
      </c>
      <c r="F340" s="1">
        <f>Cal_Energy!F339+IFERROR(VLOOKUP(Cal_Energy_Switching!F$4,Switching!$B$35:$E$44,2,0)/12,0)-IFERROR(VLOOKUP(Cal_Energy_Switching!F$4,Switching!$B$23:$E$31,2,0)/12,0)</f>
        <v>77371.674367243395</v>
      </c>
      <c r="G340" s="1">
        <f>Cal_Energy!G339+IFERROR(VLOOKUP(Cal_Energy_Switching!G$4,Switching!$B$35:$E$44,2,0)/12,0)-IFERROR(VLOOKUP(Cal_Energy_Switching!G$4,Switching!$B$23:$E$31,2,0)/12,0)</f>
        <v>113681.59167586506</v>
      </c>
      <c r="H340" s="35">
        <f t="shared" si="25"/>
        <v>14974.480936613516</v>
      </c>
      <c r="I340" s="1">
        <f>Cal_Energy!I339+IFERROR(VLOOKUP(Cal_Energy_Switching!I$4,Switching!$B$35:$E$44,2,0)/12,0)-IFERROR(VLOOKUP(Cal_Energy_Switching!I$4,Switching!$B$23:$E$31,2,0)/12,0)</f>
        <v>766.56529406242498</v>
      </c>
      <c r="J340" s="1">
        <f>Cal_Energy!J339+IFERROR(VLOOKUP(Cal_Energy_Switching!J$4,Switching!$B$35:$E$44,2,0)/12,0)-IFERROR(VLOOKUP(Cal_Energy_Switching!J$4,Switching!$B$23:$E$31,2,0)/12,0)</f>
        <v>14207.915642551092</v>
      </c>
      <c r="K340" s="6">
        <f>Cal_Energy!K339+IFERROR(VLOOKUP(Cal_Energy_Switching!K$4,Switching!$B$35:$E$44,2,0)/12,0)-IFERROR(VLOOKUP(Cal_Energy_Switching!K$4,Switching!$B$23:$E$31,2,0)/12,0)</f>
        <v>289201.60608776612</v>
      </c>
      <c r="L340" s="6">
        <f>Cal_Energy!L339+IFERROR(VLOOKUP(Cal_Energy_Switching!L$4,Switching!$B$35:$E$44,2,0)/12,0)-IFERROR(VLOOKUP(Cal_Energy_Switching!L$4,Switching!$B$23:$E$31,2,0)/12,0)</f>
        <v>23666.238935323501</v>
      </c>
      <c r="M340" s="6">
        <f>Cal_Energy!M339+IFERROR(VLOOKUP(Cal_Energy_Switching!M$4,Switching!$B$35:$E$44,2,0)/12,0)-IFERROR(VLOOKUP(Cal_Energy_Switching!M$4,Switching!$B$23:$E$31,2,0)/12,0)</f>
        <v>184979.95694917438</v>
      </c>
      <c r="N340" s="6">
        <f>Cal_Energy!N339+IFERROR(VLOOKUP(Cal_Energy_Switching!N$4,Switching!$B$35:$E$44,2,0)/12,0)-IFERROR(VLOOKUP(Cal_Energy_Switching!N$4,Switching!$B$23:$E$31,2,0)/12,0)</f>
        <v>120123.81997985113</v>
      </c>
      <c r="O340" s="6">
        <f>Cal_Energy!O339+IFERROR(VLOOKUP(Cal_Energy_Switching!O$4,Switching!$B$35:$E$44,2,0)/12,0)-IFERROR(VLOOKUP(Cal_Energy_Switching!O$4,Switching!$B$23:$E$31,2,0)/12,0)</f>
        <v>144060.68284685095</v>
      </c>
      <c r="P340" s="6">
        <f>Cal_Energy!P339+IFERROR(VLOOKUP(Cal_Energy_Switching!P$4,Switching!$B$35:$E$44,2,0)/12,0)-IFERROR(VLOOKUP(Cal_Energy_Switching!P$4,Switching!$B$23:$E$31,2,0)/12,0)</f>
        <v>0</v>
      </c>
      <c r="Q340" s="6">
        <f>Cal_Energy!Q339+IFERROR(VLOOKUP(Cal_Energy_Switching!Q$4,Switching!$B$35:$E$44,2,0)/12,0)-IFERROR(VLOOKUP(Cal_Energy_Switching!Q$4,Switching!$B$23:$E$31,2,0)/12,0)</f>
        <v>24042.594538309426</v>
      </c>
      <c r="R340" s="6">
        <f>Cal_Energy!R339+IFERROR(VLOOKUP(Cal_Energy_Switching!R$4,Switching!$B$35:$E$44,2,0)/12,0)-IFERROR(VLOOKUP(Cal_Energy_Switching!R$4,Switching!$B$23:$E$31,2,0)/12,0)</f>
        <v>20213.019813759969</v>
      </c>
      <c r="S340" s="6">
        <f>Cal_Energy!S339+IFERROR(VLOOKUP(Cal_Energy_Switching!S$4,Switching!$B$35:$E$44,2,0)/12,0)-IFERROR(VLOOKUP(Cal_Energy_Switching!S$4,Switching!$B$23:$E$31,2,0)/12,0)</f>
        <v>130493.29712616358</v>
      </c>
      <c r="T340" s="6">
        <f>Cal_Energy!T339+IFERROR(VLOOKUP(Cal_Energy_Switching!T$4,Switching!$B$35:$E$44,2,0)/12,0)-IFERROR(VLOOKUP(Cal_Energy_Switching!T$4,Switching!$B$23:$E$31,2,0)/12,0)</f>
        <v>12.754988688075272</v>
      </c>
      <c r="U340" s="6">
        <f>Cal_Energy!U339+IFERROR(VLOOKUP(Cal_Energy_Switching!U$4,Switching!$B$35:$E$44,2,0)/12,0)-IFERROR(VLOOKUP(Cal_Energy_Switching!U$4,Switching!$B$23:$E$31,2,0)/12,0)</f>
        <v>103.78900309101114</v>
      </c>
      <c r="V340" s="6">
        <f>Cal_Energy!V339+IFERROR(VLOOKUP(Cal_Energy_Switching!V$4,Switching!$B$35:$E$44,2,0)/12,0)-IFERROR(VLOOKUP(Cal_Energy_Switching!V$4,Switching!$B$23:$E$31,2,0)/12,0)</f>
        <v>48437.686864592841</v>
      </c>
      <c r="W340" s="6">
        <f>Cal_Energy!W339+IFERROR(VLOOKUP(Cal_Energy_Switching!W$4,Switching!$B$35:$E$44,2,0)/12,0)-IFERROR(VLOOKUP(Cal_Energy_Switching!W$4,Switching!$B$23:$E$31,2,0)/12,0)</f>
        <v>9368.2055683234557</v>
      </c>
      <c r="X340" s="6">
        <f>Cal_Energy!X339+IFERROR(VLOOKUP(Cal_Energy_Switching!X$4,Switching!$B$35:$E$44,2,0)/12,0)-IFERROR(VLOOKUP(Cal_Energy_Switching!X$4,Switching!$B$23:$E$31,2,0)/12,0)</f>
        <v>23692.806482848424</v>
      </c>
      <c r="Y340" s="35">
        <f t="shared" si="26"/>
        <v>7708.3385015057338</v>
      </c>
      <c r="Z340" s="1">
        <f>Cal_Energy!Z339+IFERROR(VLOOKUP(Cal_Energy_Switching!Z$4,Switching!$B$35:$E$44,2,0)/12,0)-IFERROR(VLOOKUP(Cal_Energy_Switching!Z$4,Switching!$B$23:$E$31,2,0)/12,0)</f>
        <v>4004.322704960508</v>
      </c>
      <c r="AA340" s="1">
        <f>Cal_Energy!AA339+IFERROR(VLOOKUP(Cal_Energy_Switching!AA$4,Switching!$B$35:$E$44,2,0)/12,0)-IFERROR(VLOOKUP(Cal_Energy_Switching!AA$4,Switching!$B$23:$E$31,2,0)/12,0)</f>
        <v>3704.0157965452254</v>
      </c>
      <c r="AB340" s="6">
        <f>Cal_Energy!AB339+IFERROR(VLOOKUP(Cal_Energy_Switching!AB$4,Switching!$B$35:$E$44,2,0)/12,0)-IFERROR(VLOOKUP(Cal_Energy_Switching!AB$4,Switching!$B$23:$E$31,2,0)/12,0)</f>
        <v>55.85706567826599</v>
      </c>
      <c r="AC340" s="6">
        <f>Cal_Energy!AC339+IFERROR(VLOOKUP(Cal_Energy_Switching!AC$4,Switching!$B$35:$E$44,2,0)/12,0)-IFERROR(VLOOKUP(Cal_Energy_Switching!AC$4,Switching!$B$23:$E$31,2,0)/12,0)</f>
        <v>1337.1909763754018</v>
      </c>
      <c r="AD340" s="6">
        <f>Cal_Energy!AD339+IFERROR(VLOOKUP(Cal_Energy_Switching!AD$4,Switching!$B$35:$E$44,2,0)/12,0)-IFERROR(VLOOKUP(Cal_Energy_Switching!AD$4,Switching!$B$23:$E$31,2,0)/12,0)</f>
        <v>514.4698536022529</v>
      </c>
      <c r="AE340" s="6">
        <f>Cal_Energy!AE339+IFERROR(VLOOKUP(Cal_Energy_Switching!AE$4,Switching!$B$35:$E$44,2,0)/12,0)-IFERROR(VLOOKUP(Cal_Energy_Switching!AE$4,Switching!$B$23:$E$31,2,0)/12,0)</f>
        <v>3825.6659846907855</v>
      </c>
      <c r="AF340" s="6">
        <f>Cal_Energy!AF339+IFERROR(VLOOKUP(Cal_Energy_Switching!AF$4,Switching!$B$35:$E$44,2,0)/12,0)-IFERROR(VLOOKUP(Cal_Energy_Switching!AF$4,Switching!$B$23:$E$31,2,0)/12,0)</f>
        <v>9558.6858507904508</v>
      </c>
      <c r="AG340" s="6">
        <f>Cal_Energy!AG339+IFERROR(VLOOKUP(Cal_Energy_Switching!AG$4,Switching!$B$35:$E$44,2,0)/12,0)-IFERROR(VLOOKUP(Cal_Energy_Switching!AG$4,Switching!$B$23:$E$31,2,0)/12,0)</f>
        <v>6455.1325530017148</v>
      </c>
      <c r="AH340" s="6">
        <f>Cal_Energy!AH339+IFERROR(VLOOKUP(Cal_Energy_Switching!AH$4,Switching!$B$35:$E$44,2,0)/12,0)-IFERROR(VLOOKUP(Cal_Energy_Switching!AH$4,Switching!$B$23:$E$31,2,0)/12,0)</f>
        <v>1905.4465222598685</v>
      </c>
      <c r="AI340" s="6">
        <f>Cal_Energy!AI339+IFERROR(VLOOKUP(Cal_Energy_Switching!AI$4,Switching!$B$35:$E$44,2,0)/12,0)-IFERROR(VLOOKUP(Cal_Energy_Switching!AI$4,Switching!$B$23:$E$31,2,0)/12,0)</f>
        <v>3186.2286169301478</v>
      </c>
      <c r="AJ340" s="6">
        <f>Cal_Energy!AJ339+IFERROR(VLOOKUP(Cal_Energy_Switching!AJ$4,Switching!$B$35:$E$44,2,0)/12,0)-IFERROR(VLOOKUP(Cal_Energy_Switching!AJ$4,Switching!$B$23:$E$31,2,0)/12,0)</f>
        <v>401317.97780620336</v>
      </c>
      <c r="AK340" s="35">
        <f t="shared" si="27"/>
        <v>123837.38465034449</v>
      </c>
      <c r="AL340" s="1">
        <f>Cal_Energy!AL339+IFERROR(VLOOKUP(Cal_Energy_Switching!AL$4,Switching!$B$35:$E$44,2,0)/12,0)-IFERROR(VLOOKUP(Cal_Energy_Switching!AL$4,Switching!$B$23:$E$31,2,0)/12,0)</f>
        <v>34855.68237209646</v>
      </c>
      <c r="AM340" s="1">
        <f>Cal_Energy!AM339+IFERROR(VLOOKUP(Cal_Energy_Switching!AM$4,Switching!$B$35:$E$44,2,0)/12,0)-IFERROR(VLOOKUP(Cal_Energy_Switching!AM$4,Switching!$B$23:$E$31,2,0)/12,0)</f>
        <v>88981.702278248034</v>
      </c>
      <c r="AN340" s="6">
        <f>Cal_Energy!AN339+IFERROR(VLOOKUP(Cal_Energy_Switching!AN$4,Switching!$B$35:$E$44,2,0)/12,0)-IFERROR(VLOOKUP(Cal_Energy_Switching!AN$4,Switching!$B$23:$E$31,2,0)/12,0)</f>
        <v>306.58253120789692</v>
      </c>
      <c r="AO340" s="6">
        <f>Cal_Energy!AO339+IFERROR(VLOOKUP(Cal_Energy_Switching!AO$4,Switching!$B$35:$E$44,2,0)/12,0)-IFERROR(VLOOKUP(Cal_Energy_Switching!AO$4,Switching!$B$23:$E$31,2,0)/12,0)</f>
        <v>273.9267451003231</v>
      </c>
      <c r="AP340" s="6">
        <f>Cal_Energy!AP339+IFERROR(VLOOKUP(Cal_Energy_Switching!AP$4,Switching!$B$35:$E$44,2,0)/12,0)-IFERROR(VLOOKUP(Cal_Energy_Switching!AP$4,Switching!$B$23:$E$31,2,0)/12,0)</f>
        <v>8279.7764428494011</v>
      </c>
      <c r="AQ340" s="6">
        <f>Cal_Energy!AQ339+IFERROR(VLOOKUP(Cal_Energy_Switching!AQ$4,Switching!$B$35:$E$44,2,0)/12,0)-IFERROR(VLOOKUP(Cal_Energy_Switching!AQ$4,Switching!$B$23:$E$31,2,0)/12,0)</f>
        <v>101828.10511964251</v>
      </c>
      <c r="AR340" s="6">
        <f>Cal_Energy!AR339+IFERROR(VLOOKUP(Cal_Energy_Switching!AR$4,Switching!$B$35:$E$44,2,0)/12,0)-IFERROR(VLOOKUP(Cal_Energy_Switching!AR$4,Switching!$B$23:$E$31,2,0)/12,0)</f>
        <v>12875.035038158494</v>
      </c>
      <c r="AS340" s="6">
        <f>Cal_Energy!AS339+IFERROR(VLOOKUP(Cal_Energy_Switching!AS$4,Switching!$B$35:$E$44,2,0)/12,0)-IFERROR(VLOOKUP(Cal_Energy_Switching!AS$4,Switching!$B$23:$E$31,2,0)/12,0)</f>
        <v>176087.60254655717</v>
      </c>
      <c r="AT340" s="6">
        <f>Cal_Energy!AT339+IFERROR(VLOOKUP(Cal_Energy_Switching!AT$4,Switching!$B$35:$E$44,2,0)/12,0)-IFERROR(VLOOKUP(Cal_Energy_Switching!AT$4,Switching!$B$23:$E$31,2,0)/12,0)</f>
        <v>31987.415089036476</v>
      </c>
      <c r="AU340" s="6">
        <f>Cal_Energy!AU339+IFERROR(VLOOKUP(Cal_Energy_Switching!AU$4,Switching!$B$35:$E$44,2,0)/12,0)-IFERROR(VLOOKUP(Cal_Energy_Switching!AU$4,Switching!$B$23:$E$31,2,0)/12,0)</f>
        <v>82915.083825830923</v>
      </c>
      <c r="AV340" s="6">
        <f>Cal_Energy!AV339+IFERROR(VLOOKUP(Cal_Energy_Switching!AV$4,Switching!$B$35:$E$44,2,0)/12,0)-IFERROR(VLOOKUP(Cal_Energy_Switching!AV$4,Switching!$B$23:$E$31,2,0)/12,0)</f>
        <v>1400.105463511748</v>
      </c>
      <c r="AW340" s="6">
        <f>Cal_Energy!AW339+IFERROR(VLOOKUP(Cal_Energy_Switching!AW$4,Switching!$B$35:$E$44,2,0)/12,0)-IFERROR(VLOOKUP(Cal_Energy_Switching!AW$4,Switching!$B$23:$E$31,2,0)/12,0)</f>
        <v>22743.297282696556</v>
      </c>
      <c r="AX340" s="6">
        <f>Cal_Energy!AX339+IFERROR(VLOOKUP(Cal_Energy_Switching!AX$4,Switching!$B$35:$E$44,2,0)/12,0)-IFERROR(VLOOKUP(Cal_Energy_Switching!AX$4,Switching!$B$23:$E$31,2,0)/12,0)</f>
        <v>176552.09710740679</v>
      </c>
      <c r="AY340" s="6">
        <f>Cal_Energy!AY339+IFERROR(VLOOKUP(Cal_Energy_Switching!AY$4,Switching!$B$35:$E$44,2,0)/12,0)-IFERROR(VLOOKUP(Cal_Energy_Switching!AY$4,Switching!$B$23:$E$31,2,0)/12,0)</f>
        <v>27103.061945253259</v>
      </c>
      <c r="AZ340" s="6">
        <f>Cal_Energy!AZ339+IFERROR(VLOOKUP(Cal_Energy_Switching!AZ$4,Switching!$B$35:$E$44,2,0)/12,0)-IFERROR(VLOOKUP(Cal_Energy_Switching!AZ$4,Switching!$B$23:$E$31,2,0)/12,0)</f>
        <v>8289</v>
      </c>
      <c r="BA340" s="6">
        <f>Cal_Energy!BA339+IFERROR(VLOOKUP(Cal_Energy_Switching!BA$4,Switching!$B$35:$E$44,2,0)/12,0)-IFERROR(VLOOKUP(Cal_Energy_Switching!BA$4,Switching!$B$23:$E$31,2,0)/12,0)</f>
        <v>4343.3999999999996</v>
      </c>
      <c r="BB340" s="7">
        <f t="shared" si="29"/>
        <v>2864349.8594988226</v>
      </c>
    </row>
    <row r="341" spans="1:54" x14ac:dyDescent="0.25">
      <c r="A341">
        <v>2042</v>
      </c>
      <c r="B341">
        <v>6</v>
      </c>
      <c r="C341" t="s">
        <v>447</v>
      </c>
      <c r="D341" s="6">
        <f>Cal_Energy!D340+IFERROR(VLOOKUP(Cal_Energy_Switching!D$4,Switching!$B$35:$E$44,2,0)/12,0)-IFERROR(VLOOKUP(Cal_Energy_Switching!D$4,Switching!$B$23:$E$31,2,0)/12,0)</f>
        <v>535774.11387054366</v>
      </c>
      <c r="E341" s="35">
        <f t="shared" si="28"/>
        <v>218016.1530792639</v>
      </c>
      <c r="F341" s="1">
        <f>Cal_Energy!F340+IFERROR(VLOOKUP(Cal_Energy_Switching!F$4,Switching!$B$35:$E$44,2,0)/12,0)-IFERROR(VLOOKUP(Cal_Energy_Switching!F$4,Switching!$B$23:$E$31,2,0)/12,0)</f>
        <v>88156.829181705572</v>
      </c>
      <c r="G341" s="1">
        <f>Cal_Energy!G340+IFERROR(VLOOKUP(Cal_Energy_Switching!G$4,Switching!$B$35:$E$44,2,0)/12,0)-IFERROR(VLOOKUP(Cal_Energy_Switching!G$4,Switching!$B$23:$E$31,2,0)/12,0)</f>
        <v>129859.32389755832</v>
      </c>
      <c r="H341" s="35">
        <f t="shared" si="25"/>
        <v>14782.291635026821</v>
      </c>
      <c r="I341" s="1">
        <f>Cal_Energy!I340+IFERROR(VLOOKUP(Cal_Energy_Switching!I$4,Switching!$B$35:$E$44,2,0)/12,0)-IFERROR(VLOOKUP(Cal_Energy_Switching!I$4,Switching!$B$23:$E$31,2,0)/12,0)</f>
        <v>756.7268462985204</v>
      </c>
      <c r="J341" s="1">
        <f>Cal_Energy!J340+IFERROR(VLOOKUP(Cal_Energy_Switching!J$4,Switching!$B$35:$E$44,2,0)/12,0)-IFERROR(VLOOKUP(Cal_Energy_Switching!J$4,Switching!$B$23:$E$31,2,0)/12,0)</f>
        <v>14025.564788728299</v>
      </c>
      <c r="K341" s="6">
        <f>Cal_Energy!K340+IFERROR(VLOOKUP(Cal_Energy_Switching!K$4,Switching!$B$35:$E$44,2,0)/12,0)-IFERROR(VLOOKUP(Cal_Energy_Switching!K$4,Switching!$B$23:$E$31,2,0)/12,0)</f>
        <v>300293.8636631195</v>
      </c>
      <c r="L341" s="6">
        <f>Cal_Energy!L340+IFERROR(VLOOKUP(Cal_Energy_Switching!L$4,Switching!$B$35:$E$44,2,0)/12,0)-IFERROR(VLOOKUP(Cal_Energy_Switching!L$4,Switching!$B$23:$E$31,2,0)/12,0)</f>
        <v>24822.010300778096</v>
      </c>
      <c r="M341" s="6">
        <f>Cal_Energy!M340+IFERROR(VLOOKUP(Cal_Energy_Switching!M$4,Switching!$B$35:$E$44,2,0)/12,0)-IFERROR(VLOOKUP(Cal_Energy_Switching!M$4,Switching!$B$23:$E$31,2,0)/12,0)</f>
        <v>206290.22602257595</v>
      </c>
      <c r="N341" s="6">
        <f>Cal_Energy!N340+IFERROR(VLOOKUP(Cal_Energy_Switching!N$4,Switching!$B$35:$E$44,2,0)/12,0)-IFERROR(VLOOKUP(Cal_Energy_Switching!N$4,Switching!$B$23:$E$31,2,0)/12,0)</f>
        <v>124483.08150732701</v>
      </c>
      <c r="O341" s="6">
        <f>Cal_Energy!O340+IFERROR(VLOOKUP(Cal_Energy_Switching!O$4,Switching!$B$35:$E$44,2,0)/12,0)-IFERROR(VLOOKUP(Cal_Energy_Switching!O$4,Switching!$B$23:$E$31,2,0)/12,0)</f>
        <v>158267.58693497092</v>
      </c>
      <c r="P341" s="6">
        <f>Cal_Energy!P340+IFERROR(VLOOKUP(Cal_Energy_Switching!P$4,Switching!$B$35:$E$44,2,0)/12,0)-IFERROR(VLOOKUP(Cal_Energy_Switching!P$4,Switching!$B$23:$E$31,2,0)/12,0)</f>
        <v>0</v>
      </c>
      <c r="Q341" s="6">
        <f>Cal_Energy!Q340+IFERROR(VLOOKUP(Cal_Energy_Switching!Q$4,Switching!$B$35:$E$44,2,0)/12,0)-IFERROR(VLOOKUP(Cal_Energy_Switching!Q$4,Switching!$B$23:$E$31,2,0)/12,0)</f>
        <v>28340.789532815594</v>
      </c>
      <c r="R341" s="6">
        <f>Cal_Energy!R340+IFERROR(VLOOKUP(Cal_Energy_Switching!R$4,Switching!$B$35:$E$44,2,0)/12,0)-IFERROR(VLOOKUP(Cal_Energy_Switching!R$4,Switching!$B$23:$E$31,2,0)/12,0)</f>
        <v>21030.909480571216</v>
      </c>
      <c r="S341" s="6">
        <f>Cal_Energy!S340+IFERROR(VLOOKUP(Cal_Energy_Switching!S$4,Switching!$B$35:$E$44,2,0)/12,0)-IFERROR(VLOOKUP(Cal_Energy_Switching!S$4,Switching!$B$23:$E$31,2,0)/12,0)</f>
        <v>128131.58817570398</v>
      </c>
      <c r="T341" s="6">
        <f>Cal_Energy!T340+IFERROR(VLOOKUP(Cal_Energy_Switching!T$4,Switching!$B$35:$E$44,2,0)/12,0)-IFERROR(VLOOKUP(Cal_Energy_Switching!T$4,Switching!$B$23:$E$31,2,0)/12,0)</f>
        <v>10.846804751620363</v>
      </c>
      <c r="U341" s="6">
        <f>Cal_Energy!U340+IFERROR(VLOOKUP(Cal_Energy_Switching!U$4,Switching!$B$35:$E$44,2,0)/12,0)-IFERROR(VLOOKUP(Cal_Energy_Switching!U$4,Switching!$B$23:$E$31,2,0)/12,0)</f>
        <v>105.23629965604529</v>
      </c>
      <c r="V341" s="6">
        <f>Cal_Energy!V340+IFERROR(VLOOKUP(Cal_Energy_Switching!V$4,Switching!$B$35:$E$44,2,0)/12,0)-IFERROR(VLOOKUP(Cal_Energy_Switching!V$4,Switching!$B$23:$E$31,2,0)/12,0)</f>
        <v>45688.667155562805</v>
      </c>
      <c r="W341" s="6">
        <f>Cal_Energy!W340+IFERROR(VLOOKUP(Cal_Energy_Switching!W$4,Switching!$B$35:$E$44,2,0)/12,0)-IFERROR(VLOOKUP(Cal_Energy_Switching!W$4,Switching!$B$23:$E$31,2,0)/12,0)</f>
        <v>8972.7277094143683</v>
      </c>
      <c r="X341" s="6">
        <f>Cal_Energy!X340+IFERROR(VLOOKUP(Cal_Energy_Switching!X$4,Switching!$B$35:$E$44,2,0)/12,0)-IFERROR(VLOOKUP(Cal_Energy_Switching!X$4,Switching!$B$23:$E$31,2,0)/12,0)</f>
        <v>22539.10295445193</v>
      </c>
      <c r="Y341" s="35">
        <f t="shared" si="26"/>
        <v>7737.23115324018</v>
      </c>
      <c r="Z341" s="1">
        <f>Cal_Energy!Z340+IFERROR(VLOOKUP(Cal_Energy_Switching!Z$4,Switching!$B$35:$E$44,2,0)/12,0)-IFERROR(VLOOKUP(Cal_Energy_Switching!Z$4,Switching!$B$23:$E$31,2,0)/12,0)</f>
        <v>4019.3318410180595</v>
      </c>
      <c r="AA341" s="1">
        <f>Cal_Energy!AA340+IFERROR(VLOOKUP(Cal_Energy_Switching!AA$4,Switching!$B$35:$E$44,2,0)/12,0)-IFERROR(VLOOKUP(Cal_Energy_Switching!AA$4,Switching!$B$23:$E$31,2,0)/12,0)</f>
        <v>3717.8993122221209</v>
      </c>
      <c r="AB341" s="6">
        <f>Cal_Energy!AB340+IFERROR(VLOOKUP(Cal_Energy_Switching!AB$4,Switching!$B$35:$E$44,2,0)/12,0)-IFERROR(VLOOKUP(Cal_Energy_Switching!AB$4,Switching!$B$23:$E$31,2,0)/12,0)</f>
        <v>55.149933821083494</v>
      </c>
      <c r="AC341" s="6">
        <f>Cal_Energy!AC340+IFERROR(VLOOKUP(Cal_Energy_Switching!AC$4,Switching!$B$35:$E$44,2,0)/12,0)-IFERROR(VLOOKUP(Cal_Energy_Switching!AC$4,Switching!$B$23:$E$31,2,0)/12,0)</f>
        <v>1225.7616598108218</v>
      </c>
      <c r="AD341" s="6">
        <f>Cal_Energy!AD340+IFERROR(VLOOKUP(Cal_Energy_Switching!AD$4,Switching!$B$35:$E$44,2,0)/12,0)-IFERROR(VLOOKUP(Cal_Energy_Switching!AD$4,Switching!$B$23:$E$31,2,0)/12,0)</f>
        <v>494.236912690753</v>
      </c>
      <c r="AE341" s="6">
        <f>Cal_Energy!AE340+IFERROR(VLOOKUP(Cal_Energy_Switching!AE$4,Switching!$B$35:$E$44,2,0)/12,0)-IFERROR(VLOOKUP(Cal_Energy_Switching!AE$4,Switching!$B$23:$E$31,2,0)/12,0)</f>
        <v>3617.4592060527161</v>
      </c>
      <c r="AF341" s="6">
        <f>Cal_Energy!AF340+IFERROR(VLOOKUP(Cal_Energy_Switching!AF$4,Switching!$B$35:$E$44,2,0)/12,0)-IFERROR(VLOOKUP(Cal_Energy_Switching!AF$4,Switching!$B$23:$E$31,2,0)/12,0)</f>
        <v>9789.8651548070357</v>
      </c>
      <c r="AG341" s="6">
        <f>Cal_Energy!AG340+IFERROR(VLOOKUP(Cal_Energy_Switching!AG$4,Switching!$B$35:$E$44,2,0)/12,0)-IFERROR(VLOOKUP(Cal_Energy_Switching!AG$4,Switching!$B$23:$E$31,2,0)/12,0)</f>
        <v>6103.8205566276083</v>
      </c>
      <c r="AH341" s="6">
        <f>Cal_Energy!AH340+IFERROR(VLOOKUP(Cal_Energy_Switching!AH$4,Switching!$B$35:$E$44,2,0)/12,0)-IFERROR(VLOOKUP(Cal_Energy_Switching!AH$4,Switching!$B$23:$E$31,2,0)/12,0)</f>
        <v>1801.7451317426544</v>
      </c>
      <c r="AI341" s="6">
        <f>Cal_Energy!AI340+IFERROR(VLOOKUP(Cal_Energy_Switching!AI$4,Switching!$B$35:$E$44,2,0)/12,0)-IFERROR(VLOOKUP(Cal_Energy_Switching!AI$4,Switching!$B$23:$E$31,2,0)/12,0)</f>
        <v>3263.2883849356745</v>
      </c>
      <c r="AJ341" s="6">
        <f>Cal_Energy!AJ340+IFERROR(VLOOKUP(Cal_Energy_Switching!AJ$4,Switching!$B$35:$E$44,2,0)/12,0)-IFERROR(VLOOKUP(Cal_Energy_Switching!AJ$4,Switching!$B$23:$E$31,2,0)/12,0)</f>
        <v>545247.13424855575</v>
      </c>
      <c r="AK341" s="35">
        <f t="shared" si="27"/>
        <v>139636.11273675723</v>
      </c>
      <c r="AL341" s="1">
        <f>Cal_Energy!AL340+IFERROR(VLOOKUP(Cal_Energy_Switching!AL$4,Switching!$B$35:$E$44,2,0)/12,0)-IFERROR(VLOOKUP(Cal_Energy_Switching!AL$4,Switching!$B$23:$E$31,2,0)/12,0)</f>
        <v>39279.326236292029</v>
      </c>
      <c r="AM341" s="1">
        <f>Cal_Energy!AM340+IFERROR(VLOOKUP(Cal_Energy_Switching!AM$4,Switching!$B$35:$E$44,2,0)/12,0)-IFERROR(VLOOKUP(Cal_Energy_Switching!AM$4,Switching!$B$23:$E$31,2,0)/12,0)</f>
        <v>100356.7865004652</v>
      </c>
      <c r="AN341" s="6">
        <f>Cal_Energy!AN340+IFERROR(VLOOKUP(Cal_Energy_Switching!AN$4,Switching!$B$35:$E$44,2,0)/12,0)-IFERROR(VLOOKUP(Cal_Energy_Switching!AN$4,Switching!$B$23:$E$31,2,0)/12,0)</f>
        <v>281.04561147152572</v>
      </c>
      <c r="AO341" s="6">
        <f>Cal_Energy!AO340+IFERROR(VLOOKUP(Cal_Energy_Switching!AO$4,Switching!$B$35:$E$44,2,0)/12,0)-IFERROR(VLOOKUP(Cal_Energy_Switching!AO$4,Switching!$B$23:$E$31,2,0)/12,0)</f>
        <v>277.42485977931733</v>
      </c>
      <c r="AP341" s="6">
        <f>Cal_Energy!AP340+IFERROR(VLOOKUP(Cal_Energy_Switching!AP$4,Switching!$B$35:$E$44,2,0)/12,0)-IFERROR(VLOOKUP(Cal_Energy_Switching!AP$4,Switching!$B$23:$E$31,2,0)/12,0)</f>
        <v>7347.8800053319683</v>
      </c>
      <c r="AQ341" s="6">
        <f>Cal_Energy!AQ340+IFERROR(VLOOKUP(Cal_Energy_Switching!AQ$4,Switching!$B$35:$E$44,2,0)/12,0)-IFERROR(VLOOKUP(Cal_Energy_Switching!AQ$4,Switching!$B$23:$E$31,2,0)/12,0)</f>
        <v>98657.897714103645</v>
      </c>
      <c r="AR341" s="6">
        <f>Cal_Energy!AR340+IFERROR(VLOOKUP(Cal_Energy_Switching!AR$4,Switching!$B$35:$E$44,2,0)/12,0)-IFERROR(VLOOKUP(Cal_Energy_Switching!AR$4,Switching!$B$23:$E$31,2,0)/12,0)</f>
        <v>14279.557260225447</v>
      </c>
      <c r="AS341" s="6">
        <f>Cal_Energy!AS340+IFERROR(VLOOKUP(Cal_Energy_Switching!AS$4,Switching!$B$35:$E$44,2,0)/12,0)-IFERROR(VLOOKUP(Cal_Energy_Switching!AS$4,Switching!$B$23:$E$31,2,0)/12,0)</f>
        <v>198399.24544345506</v>
      </c>
      <c r="AT341" s="6">
        <f>Cal_Energy!AT340+IFERROR(VLOOKUP(Cal_Energy_Switching!AT$4,Switching!$B$35:$E$44,2,0)/12,0)-IFERROR(VLOOKUP(Cal_Energy_Switching!AT$4,Switching!$B$23:$E$31,2,0)/12,0)</f>
        <v>35264.633607192685</v>
      </c>
      <c r="AU341" s="6">
        <f>Cal_Energy!AU340+IFERROR(VLOOKUP(Cal_Energy_Switching!AU$4,Switching!$B$35:$E$44,2,0)/12,0)-IFERROR(VLOOKUP(Cal_Energy_Switching!AU$4,Switching!$B$23:$E$31,2,0)/12,0)</f>
        <v>93414.680483194592</v>
      </c>
      <c r="AV341" s="6">
        <f>Cal_Energy!AV340+IFERROR(VLOOKUP(Cal_Energy_Switching!AV$4,Switching!$B$35:$E$44,2,0)/12,0)-IFERROR(VLOOKUP(Cal_Energy_Switching!AV$4,Switching!$B$23:$E$31,2,0)/12,0)</f>
        <v>1460.9494687644124</v>
      </c>
      <c r="AW341" s="6">
        <f>Cal_Energy!AW340+IFERROR(VLOOKUP(Cal_Energy_Switching!AW$4,Switching!$B$35:$E$44,2,0)/12,0)-IFERROR(VLOOKUP(Cal_Energy_Switching!AW$4,Switching!$B$23:$E$31,2,0)/12,0)</f>
        <v>23507.887817297775</v>
      </c>
      <c r="AX341" s="6">
        <f>Cal_Energy!AX340+IFERROR(VLOOKUP(Cal_Energy_Switching!AX$4,Switching!$B$35:$E$44,2,0)/12,0)-IFERROR(VLOOKUP(Cal_Energy_Switching!AX$4,Switching!$B$23:$E$31,2,0)/12,0)</f>
        <v>184224.47394166942</v>
      </c>
      <c r="AY341" s="6">
        <f>Cal_Energy!AY340+IFERROR(VLOOKUP(Cal_Energy_Switching!AY$4,Switching!$B$35:$E$44,2,0)/12,0)-IFERROR(VLOOKUP(Cal_Energy_Switching!AY$4,Switching!$B$23:$E$31,2,0)/12,0)</f>
        <v>27907.443532680099</v>
      </c>
      <c r="AZ341" s="6">
        <f>Cal_Energy!AZ340+IFERROR(VLOOKUP(Cal_Energy_Switching!AZ$4,Switching!$B$35:$E$44,2,0)/12,0)-IFERROR(VLOOKUP(Cal_Energy_Switching!AZ$4,Switching!$B$23:$E$31,2,0)/12,0)</f>
        <v>10068</v>
      </c>
      <c r="BA341" s="6">
        <f>Cal_Energy!BA340+IFERROR(VLOOKUP(Cal_Energy_Switching!BA$4,Switching!$B$35:$E$44,2,0)/12,0)-IFERROR(VLOOKUP(Cal_Energy_Switching!BA$4,Switching!$B$23:$E$31,2,0)/12,0)</f>
        <v>4921.8</v>
      </c>
      <c r="BB341" s="7">
        <f t="shared" si="29"/>
        <v>3256533.9199507418</v>
      </c>
    </row>
    <row r="342" spans="1:54" x14ac:dyDescent="0.25">
      <c r="A342">
        <v>2042</v>
      </c>
      <c r="B342">
        <v>7</v>
      </c>
      <c r="C342" t="s">
        <v>448</v>
      </c>
      <c r="D342" s="6">
        <f>Cal_Energy!D341+IFERROR(VLOOKUP(Cal_Energy_Switching!D$4,Switching!$B$35:$E$44,2,0)/12,0)-IFERROR(VLOOKUP(Cal_Energy_Switching!D$4,Switching!$B$23:$E$31,2,0)/12,0)</f>
        <v>651212.22944180726</v>
      </c>
      <c r="E342" s="35">
        <f t="shared" si="28"/>
        <v>234594.36980165099</v>
      </c>
      <c r="F342" s="1">
        <f>Cal_Energy!F341+IFERROR(VLOOKUP(Cal_Energy_Switching!F$4,Switching!$B$35:$E$44,2,0)/12,0)-IFERROR(VLOOKUP(Cal_Energy_Switching!F$4,Switching!$B$23:$E$31,2,0)/12,0)</f>
        <v>94788.115870660404</v>
      </c>
      <c r="G342" s="1">
        <f>Cal_Energy!G341+IFERROR(VLOOKUP(Cal_Energy_Switching!G$4,Switching!$B$35:$E$44,2,0)/12,0)-IFERROR(VLOOKUP(Cal_Energy_Switching!G$4,Switching!$B$23:$E$31,2,0)/12,0)</f>
        <v>139806.25393099058</v>
      </c>
      <c r="H342" s="35">
        <f t="shared" si="25"/>
        <v>14696.920099936186</v>
      </c>
      <c r="I342" s="1">
        <f>Cal_Energy!I341+IFERROR(VLOOKUP(Cal_Energy_Switching!I$4,Switching!$B$35:$E$44,2,0)/12,0)-IFERROR(VLOOKUP(Cal_Energy_Switching!I$4,Switching!$B$23:$E$31,2,0)/12,0)</f>
        <v>752.35655418767328</v>
      </c>
      <c r="J342" s="1">
        <f>Cal_Energy!J341+IFERROR(VLOOKUP(Cal_Energy_Switching!J$4,Switching!$B$35:$E$44,2,0)/12,0)-IFERROR(VLOOKUP(Cal_Energy_Switching!J$4,Switching!$B$23:$E$31,2,0)/12,0)</f>
        <v>13944.563545748513</v>
      </c>
      <c r="K342" s="6">
        <f>Cal_Energy!K341+IFERROR(VLOOKUP(Cal_Energy_Switching!K$4,Switching!$B$35:$E$44,2,0)/12,0)-IFERROR(VLOOKUP(Cal_Energy_Switching!K$4,Switching!$B$23:$E$31,2,0)/12,0)</f>
        <v>302825.32422143978</v>
      </c>
      <c r="L342" s="6">
        <f>Cal_Energy!L341+IFERROR(VLOOKUP(Cal_Energy_Switching!L$4,Switching!$B$35:$E$44,2,0)/12,0)-IFERROR(VLOOKUP(Cal_Energy_Switching!L$4,Switching!$B$23:$E$31,2,0)/12,0)</f>
        <v>25085.778934548856</v>
      </c>
      <c r="M342" s="6">
        <f>Cal_Energy!M341+IFERROR(VLOOKUP(Cal_Energy_Switching!M$4,Switching!$B$35:$E$44,2,0)/12,0)-IFERROR(VLOOKUP(Cal_Energy_Switching!M$4,Switching!$B$23:$E$31,2,0)/12,0)</f>
        <v>212267.09372235445</v>
      </c>
      <c r="N342" s="6">
        <f>Cal_Energy!N341+IFERROR(VLOOKUP(Cal_Energy_Switching!N$4,Switching!$B$35:$E$44,2,0)/12,0)-IFERROR(VLOOKUP(Cal_Energy_Switching!N$4,Switching!$B$23:$E$31,2,0)/12,0)</f>
        <v>125477.94648816991</v>
      </c>
      <c r="O342" s="6">
        <f>Cal_Energy!O341+IFERROR(VLOOKUP(Cal_Energy_Switching!O$4,Switching!$B$35:$E$44,2,0)/12,0)-IFERROR(VLOOKUP(Cal_Energy_Switching!O$4,Switching!$B$23:$E$31,2,0)/12,0)</f>
        <v>162252.18167967643</v>
      </c>
      <c r="P342" s="6">
        <f>Cal_Energy!P341+IFERROR(VLOOKUP(Cal_Energy_Switching!P$4,Switching!$B$35:$E$44,2,0)/12,0)-IFERROR(VLOOKUP(Cal_Energy_Switching!P$4,Switching!$B$23:$E$31,2,0)/12,0)</f>
        <v>0</v>
      </c>
      <c r="Q342" s="6">
        <f>Cal_Energy!Q341+IFERROR(VLOOKUP(Cal_Energy_Switching!Q$4,Switching!$B$35:$E$44,2,0)/12,0)-IFERROR(VLOOKUP(Cal_Energy_Switching!Q$4,Switching!$B$23:$E$31,2,0)/12,0)</f>
        <v>29295.55715370765</v>
      </c>
      <c r="R342" s="6">
        <f>Cal_Energy!R341+IFERROR(VLOOKUP(Cal_Energy_Switching!R$4,Switching!$B$35:$E$44,2,0)/12,0)-IFERROR(VLOOKUP(Cal_Energy_Switching!R$4,Switching!$B$23:$E$31,2,0)/12,0)</f>
        <v>24101.282213773913</v>
      </c>
      <c r="S342" s="6">
        <f>Cal_Energy!S341+IFERROR(VLOOKUP(Cal_Energy_Switching!S$4,Switching!$B$35:$E$44,2,0)/12,0)-IFERROR(VLOOKUP(Cal_Energy_Switching!S$4,Switching!$B$23:$E$31,2,0)/12,0)</f>
        <v>111039.71277559089</v>
      </c>
      <c r="T342" s="6">
        <f>Cal_Energy!T341+IFERROR(VLOOKUP(Cal_Energy_Switching!T$4,Switching!$B$35:$E$44,2,0)/12,0)-IFERROR(VLOOKUP(Cal_Energy_Switching!T$4,Switching!$B$23:$E$31,2,0)/12,0)</f>
        <v>8.6118975407254403</v>
      </c>
      <c r="U342" s="6">
        <f>Cal_Energy!U341+IFERROR(VLOOKUP(Cal_Energy_Switching!U$4,Switching!$B$35:$E$44,2,0)/12,0)-IFERROR(VLOOKUP(Cal_Energy_Switching!U$4,Switching!$B$23:$E$31,2,0)/12,0)</f>
        <v>100.6453145540019</v>
      </c>
      <c r="V342" s="6">
        <f>Cal_Energy!V341+IFERROR(VLOOKUP(Cal_Energy_Switching!V$4,Switching!$B$35:$E$44,2,0)/12,0)-IFERROR(VLOOKUP(Cal_Energy_Switching!V$4,Switching!$B$23:$E$31,2,0)/12,0)</f>
        <v>44549.468970203568</v>
      </c>
      <c r="W342" s="6">
        <f>Cal_Energy!W341+IFERROR(VLOOKUP(Cal_Energy_Switching!W$4,Switching!$B$35:$E$44,2,0)/12,0)-IFERROR(VLOOKUP(Cal_Energy_Switching!W$4,Switching!$B$23:$E$31,2,0)/12,0)</f>
        <v>8448.4411369825611</v>
      </c>
      <c r="X342" s="6">
        <f>Cal_Energy!X341+IFERROR(VLOOKUP(Cal_Energy_Switching!X$4,Switching!$B$35:$E$44,2,0)/12,0)-IFERROR(VLOOKUP(Cal_Energy_Switching!X$4,Switching!$B$23:$E$31,2,0)/12,0)</f>
        <v>19410.942979603496</v>
      </c>
      <c r="Y342" s="35">
        <f t="shared" si="26"/>
        <v>8227.1563366144765</v>
      </c>
      <c r="Z342" s="1">
        <f>Cal_Energy!Z341+IFERROR(VLOOKUP(Cal_Energy_Switching!Z$4,Switching!$B$35:$E$44,2,0)/12,0)-IFERROR(VLOOKUP(Cal_Energy_Switching!Z$4,Switching!$B$23:$E$31,2,0)/12,0)</f>
        <v>4273.8378587720044</v>
      </c>
      <c r="AA342" s="1">
        <f>Cal_Energy!AA341+IFERROR(VLOOKUP(Cal_Energy_Switching!AA$4,Switching!$B$35:$E$44,2,0)/12,0)-IFERROR(VLOOKUP(Cal_Energy_Switching!AA$4,Switching!$B$23:$E$31,2,0)/12,0)</f>
        <v>3953.3184778424725</v>
      </c>
      <c r="AB342" s="6">
        <f>Cal_Energy!AB341+IFERROR(VLOOKUP(Cal_Energy_Switching!AB$4,Switching!$B$35:$E$44,2,0)/12,0)-IFERROR(VLOOKUP(Cal_Energy_Switching!AB$4,Switching!$B$23:$E$31,2,0)/12,0)</f>
        <v>65.6322332778646</v>
      </c>
      <c r="AC342" s="6">
        <f>Cal_Energy!AC341+IFERROR(VLOOKUP(Cal_Energy_Switching!AC$4,Switching!$B$35:$E$44,2,0)/12,0)-IFERROR(VLOOKUP(Cal_Energy_Switching!AC$4,Switching!$B$23:$E$31,2,0)/12,0)</f>
        <v>1155.4678724336575</v>
      </c>
      <c r="AD342" s="6">
        <f>Cal_Energy!AD341+IFERROR(VLOOKUP(Cal_Energy_Switching!AD$4,Switching!$B$35:$E$44,2,0)/12,0)-IFERROR(VLOOKUP(Cal_Energy_Switching!AD$4,Switching!$B$23:$E$31,2,0)/12,0)</f>
        <v>463.927705609984</v>
      </c>
      <c r="AE342" s="6">
        <f>Cal_Energy!AE341+IFERROR(VLOOKUP(Cal_Energy_Switching!AE$4,Switching!$B$35:$E$44,2,0)/12,0)-IFERROR(VLOOKUP(Cal_Energy_Switching!AE$4,Switching!$B$23:$E$31,2,0)/12,0)</f>
        <v>3425.1959254861422</v>
      </c>
      <c r="AF342" s="6">
        <f>Cal_Energy!AF341+IFERROR(VLOOKUP(Cal_Energy_Switching!AF$4,Switching!$B$35:$E$44,2,0)/12,0)-IFERROR(VLOOKUP(Cal_Energy_Switching!AF$4,Switching!$B$23:$E$31,2,0)/12,0)</f>
        <v>9929.2481168439081</v>
      </c>
      <c r="AG342" s="6">
        <f>Cal_Energy!AG341+IFERROR(VLOOKUP(Cal_Energy_Switching!AG$4,Switching!$B$35:$E$44,2,0)/12,0)-IFERROR(VLOOKUP(Cal_Energy_Switching!AG$4,Switching!$B$23:$E$31,2,0)/12,0)</f>
        <v>5779.410384359916</v>
      </c>
      <c r="AH342" s="6">
        <f>Cal_Energy!AH341+IFERROR(VLOOKUP(Cal_Energy_Switching!AH$4,Switching!$B$35:$E$44,2,0)/12,0)-IFERROR(VLOOKUP(Cal_Energy_Switching!AH$4,Switching!$B$23:$E$31,2,0)/12,0)</f>
        <v>1705.9847070793758</v>
      </c>
      <c r="AI342" s="6">
        <f>Cal_Energy!AI341+IFERROR(VLOOKUP(Cal_Energy_Switching!AI$4,Switching!$B$35:$E$44,2,0)/12,0)-IFERROR(VLOOKUP(Cal_Energy_Switching!AI$4,Switching!$B$23:$E$31,2,0)/12,0)</f>
        <v>3309.7493722813001</v>
      </c>
      <c r="AJ342" s="6">
        <f>Cal_Energy!AJ341+IFERROR(VLOOKUP(Cal_Energy_Switching!AJ$4,Switching!$B$35:$E$44,2,0)/12,0)-IFERROR(VLOOKUP(Cal_Energy_Switching!AJ$4,Switching!$B$23:$E$31,2,0)/12,0)</f>
        <v>688031.20677257958</v>
      </c>
      <c r="AK342" s="35">
        <f t="shared" si="27"/>
        <v>154184.39196701959</v>
      </c>
      <c r="AL342" s="1">
        <f>Cal_Energy!AL341+IFERROR(VLOOKUP(Cal_Energy_Switching!AL$4,Switching!$B$35:$E$44,2,0)/12,0)-IFERROR(VLOOKUP(Cal_Energy_Switching!AL$4,Switching!$B$23:$E$31,2,0)/12,0)</f>
        <v>43352.844420765497</v>
      </c>
      <c r="AM342" s="1">
        <f>Cal_Energy!AM341+IFERROR(VLOOKUP(Cal_Energy_Switching!AM$4,Switching!$B$35:$E$44,2,0)/12,0)-IFERROR(VLOOKUP(Cal_Energy_Switching!AM$4,Switching!$B$23:$E$31,2,0)/12,0)</f>
        <v>110831.54754625411</v>
      </c>
      <c r="AN342" s="6">
        <f>Cal_Energy!AN341+IFERROR(VLOOKUP(Cal_Energy_Switching!AN$4,Switching!$B$35:$E$44,2,0)/12,0)-IFERROR(VLOOKUP(Cal_Energy_Switching!AN$4,Switching!$B$23:$E$31,2,0)/12,0)</f>
        <v>261.48409828063092</v>
      </c>
      <c r="AO342" s="6">
        <f>Cal_Energy!AO341+IFERROR(VLOOKUP(Cal_Energy_Switching!AO$4,Switching!$B$35:$E$44,2,0)/12,0)-IFERROR(VLOOKUP(Cal_Energy_Switching!AO$4,Switching!$B$23:$E$31,2,0)/12,0)</f>
        <v>254.25416740317024</v>
      </c>
      <c r="AP342" s="6">
        <f>Cal_Energy!AP341+IFERROR(VLOOKUP(Cal_Energy_Switching!AP$4,Switching!$B$35:$E$44,2,0)/12,0)-IFERROR(VLOOKUP(Cal_Energy_Switching!AP$4,Switching!$B$23:$E$31,2,0)/12,0)</f>
        <v>6913.3825215748693</v>
      </c>
      <c r="AQ342" s="6">
        <f>Cal_Energy!AQ341+IFERROR(VLOOKUP(Cal_Energy_Switching!AQ$4,Switching!$B$35:$E$44,2,0)/12,0)-IFERROR(VLOOKUP(Cal_Energy_Switching!AQ$4,Switching!$B$23:$E$31,2,0)/12,0)</f>
        <v>82104.741043452086</v>
      </c>
      <c r="AR342" s="6">
        <f>Cal_Energy!AR341+IFERROR(VLOOKUP(Cal_Energy_Switching!AR$4,Switching!$B$35:$E$44,2,0)/12,0)-IFERROR(VLOOKUP(Cal_Energy_Switching!AR$4,Switching!$B$23:$E$31,2,0)/12,0)</f>
        <v>14525.816353879414</v>
      </c>
      <c r="AS342" s="6">
        <f>Cal_Energy!AS341+IFERROR(VLOOKUP(Cal_Energy_Switching!AS$4,Switching!$B$35:$E$44,2,0)/12,0)-IFERROR(VLOOKUP(Cal_Energy_Switching!AS$4,Switching!$B$23:$E$31,2,0)/12,0)</f>
        <v>194814.14714353284</v>
      </c>
      <c r="AT342" s="6">
        <f>Cal_Energy!AT341+IFERROR(VLOOKUP(Cal_Energy_Switching!AT$4,Switching!$B$35:$E$44,2,0)/12,0)-IFERROR(VLOOKUP(Cal_Energy_Switching!AT$4,Switching!$B$23:$E$31,2,0)/12,0)</f>
        <v>35839.238159051951</v>
      </c>
      <c r="AU342" s="6">
        <f>Cal_Energy!AU341+IFERROR(VLOOKUP(Cal_Energy_Switching!AU$4,Switching!$B$35:$E$44,2,0)/12,0)-IFERROR(VLOOKUP(Cal_Energy_Switching!AU$4,Switching!$B$23:$E$31,2,0)/12,0)</f>
        <v>91727.575400878341</v>
      </c>
      <c r="AV342" s="6">
        <f>Cal_Energy!AV341+IFERROR(VLOOKUP(Cal_Energy_Switching!AV$4,Switching!$B$35:$E$44,2,0)/12,0)-IFERROR(VLOOKUP(Cal_Energy_Switching!AV$4,Switching!$B$23:$E$31,2,0)/12,0)</f>
        <v>1362.4405055793047</v>
      </c>
      <c r="AW342" s="6">
        <f>Cal_Energy!AW341+IFERROR(VLOOKUP(Cal_Energy_Switching!AW$4,Switching!$B$35:$E$44,2,0)/12,0)-IFERROR(VLOOKUP(Cal_Energy_Switching!AW$4,Switching!$B$23:$E$31,2,0)/12,0)</f>
        <v>23331.168417581051</v>
      </c>
      <c r="AX342" s="6">
        <f>Cal_Energy!AX341+IFERROR(VLOOKUP(Cal_Energy_Switching!AX$4,Switching!$B$35:$E$44,2,0)/12,0)-IFERROR(VLOOKUP(Cal_Energy_Switching!AX$4,Switching!$B$23:$E$31,2,0)/12,0)</f>
        <v>171802.5782434807</v>
      </c>
      <c r="AY342" s="6">
        <f>Cal_Energy!AY341+IFERROR(VLOOKUP(Cal_Energy_Switching!AY$4,Switching!$B$35:$E$44,2,0)/12,0)-IFERROR(VLOOKUP(Cal_Energy_Switching!AY$4,Switching!$B$23:$E$31,2,0)/12,0)</f>
        <v>27721.527248289534</v>
      </c>
      <c r="AZ342" s="6">
        <f>Cal_Energy!AZ341+IFERROR(VLOOKUP(Cal_Energy_Switching!AZ$4,Switching!$B$35:$E$44,2,0)/12,0)-IFERROR(VLOOKUP(Cal_Energy_Switching!AZ$4,Switching!$B$23:$E$31,2,0)/12,0)</f>
        <v>10990</v>
      </c>
      <c r="BA342" s="6">
        <f>Cal_Energy!BA341+IFERROR(VLOOKUP(Cal_Energy_Switching!BA$4,Switching!$B$35:$E$44,2,0)/12,0)-IFERROR(VLOOKUP(Cal_Energy_Switching!BA$4,Switching!$B$23:$E$31,2,0)/12,0)</f>
        <v>5252.4</v>
      </c>
      <c r="BB342" s="7">
        <f t="shared" si="29"/>
        <v>3508544.6315281107</v>
      </c>
    </row>
    <row r="343" spans="1:54" x14ac:dyDescent="0.25">
      <c r="A343">
        <v>2042</v>
      </c>
      <c r="B343">
        <v>8</v>
      </c>
      <c r="C343" t="s">
        <v>449</v>
      </c>
      <c r="D343" s="6">
        <f>Cal_Energy!D342+IFERROR(VLOOKUP(Cal_Energy_Switching!D$4,Switching!$B$35:$E$44,2,0)/12,0)-IFERROR(VLOOKUP(Cal_Energy_Switching!D$4,Switching!$B$23:$E$31,2,0)/12,0)</f>
        <v>667605.81651177909</v>
      </c>
      <c r="E343" s="35">
        <f t="shared" si="28"/>
        <v>243192.35049307678</v>
      </c>
      <c r="F343" s="1">
        <f>Cal_Energy!F342+IFERROR(VLOOKUP(Cal_Energy_Switching!F$4,Switching!$B$35:$E$44,2,0)/12,0)-IFERROR(VLOOKUP(Cal_Energy_Switching!F$4,Switching!$B$23:$E$31,2,0)/12,0)</f>
        <v>98227.308147230724</v>
      </c>
      <c r="G343" s="1">
        <f>Cal_Energy!G342+IFERROR(VLOOKUP(Cal_Energy_Switching!G$4,Switching!$B$35:$E$44,2,0)/12,0)-IFERROR(VLOOKUP(Cal_Energy_Switching!G$4,Switching!$B$23:$E$31,2,0)/12,0)</f>
        <v>144965.04234584607</v>
      </c>
      <c r="H343" s="35">
        <f t="shared" si="25"/>
        <v>14734.037567673797</v>
      </c>
      <c r="I343" s="1">
        <f>Cal_Energy!I342+IFERROR(VLOOKUP(Cal_Energy_Switching!I$4,Switching!$B$35:$E$44,2,0)/12,0)-IFERROR(VLOOKUP(Cal_Energy_Switching!I$4,Switching!$B$23:$E$31,2,0)/12,0)</f>
        <v>754.25665093837688</v>
      </c>
      <c r="J343" s="1">
        <f>Cal_Energy!J342+IFERROR(VLOOKUP(Cal_Energy_Switching!J$4,Switching!$B$35:$E$44,2,0)/12,0)-IFERROR(VLOOKUP(Cal_Energy_Switching!J$4,Switching!$B$23:$E$31,2,0)/12,0)</f>
        <v>13979.780916735419</v>
      </c>
      <c r="K343" s="6">
        <f>Cal_Energy!K342+IFERROR(VLOOKUP(Cal_Energy_Switching!K$4,Switching!$B$35:$E$44,2,0)/12,0)-IFERROR(VLOOKUP(Cal_Energy_Switching!K$4,Switching!$B$23:$E$31,2,0)/12,0)</f>
        <v>304006.06082573172</v>
      </c>
      <c r="L343" s="6">
        <f>Cal_Energy!L342+IFERROR(VLOOKUP(Cal_Energy_Switching!L$4,Switching!$B$35:$E$44,2,0)/12,0)-IFERROR(VLOOKUP(Cal_Energy_Switching!L$4,Switching!$B$23:$E$31,2,0)/12,0)</f>
        <v>25208.807231368875</v>
      </c>
      <c r="M343" s="6">
        <f>Cal_Energy!M342+IFERROR(VLOOKUP(Cal_Energy_Switching!M$4,Switching!$B$35:$E$44,2,0)/12,0)-IFERROR(VLOOKUP(Cal_Energy_Switching!M$4,Switching!$B$23:$E$31,2,0)/12,0)</f>
        <v>213714.24359957996</v>
      </c>
      <c r="N343" s="6">
        <f>Cal_Energy!N342+IFERROR(VLOOKUP(Cal_Energy_Switching!N$4,Switching!$B$35:$E$44,2,0)/12,0)-IFERROR(VLOOKUP(Cal_Energy_Switching!N$4,Switching!$B$23:$E$31,2,0)/12,0)</f>
        <v>125941.97643141692</v>
      </c>
      <c r="O343" s="6">
        <f>Cal_Energy!O342+IFERROR(VLOOKUP(Cal_Energy_Switching!O$4,Switching!$B$35:$E$44,2,0)/12,0)-IFERROR(VLOOKUP(Cal_Energy_Switching!O$4,Switching!$B$23:$E$31,2,0)/12,0)</f>
        <v>163216.95220585141</v>
      </c>
      <c r="P343" s="6">
        <f>Cal_Energy!P342+IFERROR(VLOOKUP(Cal_Energy_Switching!P$4,Switching!$B$35:$E$44,2,0)/12,0)-IFERROR(VLOOKUP(Cal_Energy_Switching!P$4,Switching!$B$23:$E$31,2,0)/12,0)</f>
        <v>0</v>
      </c>
      <c r="Q343" s="6">
        <f>Cal_Energy!Q342+IFERROR(VLOOKUP(Cal_Energy_Switching!Q$4,Switching!$B$35:$E$44,2,0)/12,0)-IFERROR(VLOOKUP(Cal_Energy_Switching!Q$4,Switching!$B$23:$E$31,2,0)/12,0)</f>
        <v>30526.334522181372</v>
      </c>
      <c r="R343" s="6">
        <f>Cal_Energy!R342+IFERROR(VLOOKUP(Cal_Energy_Switching!R$4,Switching!$B$35:$E$44,2,0)/12,0)-IFERROR(VLOOKUP(Cal_Energy_Switching!R$4,Switching!$B$23:$E$31,2,0)/12,0)</f>
        <v>22792.053041049312</v>
      </c>
      <c r="S343" s="6">
        <f>Cal_Energy!S342+IFERROR(VLOOKUP(Cal_Energy_Switching!S$4,Switching!$B$35:$E$44,2,0)/12,0)-IFERROR(VLOOKUP(Cal_Energy_Switching!S$4,Switching!$B$23:$E$31,2,0)/12,0)</f>
        <v>125609.10097174023</v>
      </c>
      <c r="T343" s="6">
        <f>Cal_Energy!T342+IFERROR(VLOOKUP(Cal_Energy_Switching!T$4,Switching!$B$35:$E$44,2,0)/12,0)-IFERROR(VLOOKUP(Cal_Energy_Switching!T$4,Switching!$B$23:$E$31,2,0)/12,0)</f>
        <v>12.518223670804968</v>
      </c>
      <c r="U343" s="6">
        <f>Cal_Energy!U342+IFERROR(VLOOKUP(Cal_Energy_Switching!U$4,Switching!$B$35:$E$44,2,0)/12,0)-IFERROR(VLOOKUP(Cal_Energy_Switching!U$4,Switching!$B$23:$E$31,2,0)/12,0)</f>
        <v>99.790260118861895</v>
      </c>
      <c r="V343" s="6">
        <f>Cal_Energy!V342+IFERROR(VLOOKUP(Cal_Energy_Switching!V$4,Switching!$B$35:$E$44,2,0)/12,0)-IFERROR(VLOOKUP(Cal_Energy_Switching!V$4,Switching!$B$23:$E$31,2,0)/12,0)</f>
        <v>46590.42742533984</v>
      </c>
      <c r="W343" s="6">
        <f>Cal_Energy!W342+IFERROR(VLOOKUP(Cal_Energy_Switching!W$4,Switching!$B$35:$E$44,2,0)/12,0)-IFERROR(VLOOKUP(Cal_Energy_Switching!W$4,Switching!$B$23:$E$31,2,0)/12,0)</f>
        <v>8847.4555194196364</v>
      </c>
      <c r="X343" s="6">
        <f>Cal_Energy!X342+IFERROR(VLOOKUP(Cal_Energy_Switching!X$4,Switching!$B$35:$E$44,2,0)/12,0)-IFERROR(VLOOKUP(Cal_Energy_Switching!X$4,Switching!$B$23:$E$31,2,0)/12,0)</f>
        <v>24069.431064156397</v>
      </c>
      <c r="Y343" s="35">
        <f t="shared" si="26"/>
        <v>8457.4478020791721</v>
      </c>
      <c r="Z343" s="1">
        <f>Cal_Energy!Z342+IFERROR(VLOOKUP(Cal_Energy_Switching!Z$4,Switching!$B$35:$E$44,2,0)/12,0)-IFERROR(VLOOKUP(Cal_Energy_Switching!Z$4,Switching!$B$23:$E$31,2,0)/12,0)</f>
        <v>4393.4695204768941</v>
      </c>
      <c r="AA343" s="1">
        <f>Cal_Energy!AA342+IFERROR(VLOOKUP(Cal_Energy_Switching!AA$4,Switching!$B$35:$E$44,2,0)/12,0)-IFERROR(VLOOKUP(Cal_Energy_Switching!AA$4,Switching!$B$23:$E$31,2,0)/12,0)</f>
        <v>4063.9782816022785</v>
      </c>
      <c r="AB343" s="6">
        <f>Cal_Energy!AB342+IFERROR(VLOOKUP(Cal_Energy_Switching!AB$4,Switching!$B$35:$E$44,2,0)/12,0)-IFERROR(VLOOKUP(Cal_Energy_Switching!AB$4,Switching!$B$23:$E$31,2,0)/12,0)</f>
        <v>68.670198488015046</v>
      </c>
      <c r="AC343" s="6">
        <f>Cal_Energy!AC342+IFERROR(VLOOKUP(Cal_Energy_Switching!AC$4,Switching!$B$35:$E$44,2,0)/12,0)-IFERROR(VLOOKUP(Cal_Energy_Switching!AC$4,Switching!$B$23:$E$31,2,0)/12,0)</f>
        <v>1151.6848064164019</v>
      </c>
      <c r="AD343" s="6">
        <f>Cal_Energy!AD342+IFERROR(VLOOKUP(Cal_Energy_Switching!AD$4,Switching!$B$35:$E$44,2,0)/12,0)-IFERROR(VLOOKUP(Cal_Energy_Switching!AD$4,Switching!$B$23:$E$31,2,0)/12,0)</f>
        <v>483.19283979092535</v>
      </c>
      <c r="AE343" s="6">
        <f>Cal_Energy!AE342+IFERROR(VLOOKUP(Cal_Energy_Switching!AE$4,Switching!$B$35:$E$44,2,0)/12,0)-IFERROR(VLOOKUP(Cal_Energy_Switching!AE$4,Switching!$B$23:$E$31,2,0)/12,0)</f>
        <v>3415.888628676094</v>
      </c>
      <c r="AF343" s="6">
        <f>Cal_Energy!AF342+IFERROR(VLOOKUP(Cal_Energy_Switching!AF$4,Switching!$B$35:$E$44,2,0)/12,0)-IFERROR(VLOOKUP(Cal_Energy_Switching!AF$4,Switching!$B$23:$E$31,2,0)/12,0)</f>
        <v>9987.5841586807965</v>
      </c>
      <c r="AG343" s="6">
        <f>Cal_Energy!AG342+IFERROR(VLOOKUP(Cal_Energy_Switching!AG$4,Switching!$B$35:$E$44,2,0)/12,0)-IFERROR(VLOOKUP(Cal_Energy_Switching!AG$4,Switching!$B$23:$E$31,2,0)/12,0)</f>
        <v>5763.7059724066994</v>
      </c>
      <c r="AH343" s="6">
        <f>Cal_Energy!AH342+IFERROR(VLOOKUP(Cal_Energy_Switching!AH$4,Switching!$B$35:$E$44,2,0)/12,0)-IFERROR(VLOOKUP(Cal_Energy_Switching!AH$4,Switching!$B$23:$E$31,2,0)/12,0)</f>
        <v>1701.3490288969845</v>
      </c>
      <c r="AI343" s="6">
        <f>Cal_Energy!AI342+IFERROR(VLOOKUP(Cal_Energy_Switching!AI$4,Switching!$B$35:$E$44,2,0)/12,0)-IFERROR(VLOOKUP(Cal_Energy_Switching!AI$4,Switching!$B$23:$E$31,2,0)/12,0)</f>
        <v>3329.1947195602629</v>
      </c>
      <c r="AJ343" s="6">
        <f>Cal_Energy!AJ342+IFERROR(VLOOKUP(Cal_Energy_Switching!AJ$4,Switching!$B$35:$E$44,2,0)/12,0)-IFERROR(VLOOKUP(Cal_Energy_Switching!AJ$4,Switching!$B$23:$E$31,2,0)/12,0)</f>
        <v>688791.27931131923</v>
      </c>
      <c r="AK343" s="35">
        <f t="shared" si="27"/>
        <v>155450.79072064802</v>
      </c>
      <c r="AL343" s="1">
        <f>Cal_Energy!AL342+IFERROR(VLOOKUP(Cal_Energy_Switching!AL$4,Switching!$B$35:$E$44,2,0)/12,0)-IFERROR(VLOOKUP(Cal_Energy_Switching!AL$4,Switching!$B$23:$E$31,2,0)/12,0)</f>
        <v>43707.436071781456</v>
      </c>
      <c r="AM343" s="1">
        <f>Cal_Energy!AM342+IFERROR(VLOOKUP(Cal_Energy_Switching!AM$4,Switching!$B$35:$E$44,2,0)/12,0)-IFERROR(VLOOKUP(Cal_Energy_Switching!AM$4,Switching!$B$23:$E$31,2,0)/12,0)</f>
        <v>111743.35464886657</v>
      </c>
      <c r="AN343" s="6">
        <f>Cal_Energy!AN342+IFERROR(VLOOKUP(Cal_Energy_Switching!AN$4,Switching!$B$35:$E$44,2,0)/12,0)-IFERROR(VLOOKUP(Cal_Energy_Switching!AN$4,Switching!$B$23:$E$31,2,0)/12,0)</f>
        <v>256.73606960648817</v>
      </c>
      <c r="AO343" s="6">
        <f>Cal_Energy!AO342+IFERROR(VLOOKUP(Cal_Energy_Switching!AO$4,Switching!$B$35:$E$44,2,0)/12,0)-IFERROR(VLOOKUP(Cal_Energy_Switching!AO$4,Switching!$B$23:$E$31,2,0)/12,0)</f>
        <v>253.11624103630763</v>
      </c>
      <c r="AP343" s="6">
        <f>Cal_Energy!AP342+IFERROR(VLOOKUP(Cal_Energy_Switching!AP$4,Switching!$B$35:$E$44,2,0)/12,0)-IFERROR(VLOOKUP(Cal_Energy_Switching!AP$4,Switching!$B$23:$E$31,2,0)/12,0)</f>
        <v>7393.6883170160172</v>
      </c>
      <c r="AQ343" s="6">
        <f>Cal_Energy!AQ342+IFERROR(VLOOKUP(Cal_Energy_Switching!AQ$4,Switching!$B$35:$E$44,2,0)/12,0)-IFERROR(VLOOKUP(Cal_Energy_Switching!AQ$4,Switching!$B$23:$E$31,2,0)/12,0)</f>
        <v>89287.869777689804</v>
      </c>
      <c r="AR343" s="6">
        <f>Cal_Energy!AR342+IFERROR(VLOOKUP(Cal_Energy_Switching!AR$4,Switching!$B$35:$E$44,2,0)/12,0)-IFERROR(VLOOKUP(Cal_Energy_Switching!AR$4,Switching!$B$23:$E$31,2,0)/12,0)</f>
        <v>14517.979611372564</v>
      </c>
      <c r="AS343" s="6">
        <f>Cal_Energy!AS342+IFERROR(VLOOKUP(Cal_Energy_Switching!AS$4,Switching!$B$35:$E$44,2,0)/12,0)-IFERROR(VLOOKUP(Cal_Energy_Switching!AS$4,Switching!$B$23:$E$31,2,0)/12,0)</f>
        <v>196492.48179956619</v>
      </c>
      <c r="AT343" s="6">
        <f>Cal_Energy!AT342+IFERROR(VLOOKUP(Cal_Energy_Switching!AT$4,Switching!$B$35:$E$44,2,0)/12,0)-IFERROR(VLOOKUP(Cal_Energy_Switching!AT$4,Switching!$B$23:$E$31,2,0)/12,0)</f>
        <v>35820.952426535965</v>
      </c>
      <c r="AU343" s="6">
        <f>Cal_Energy!AU342+IFERROR(VLOOKUP(Cal_Energy_Switching!AU$4,Switching!$B$35:$E$44,2,0)/12,0)-IFERROR(VLOOKUP(Cal_Energy_Switching!AU$4,Switching!$B$23:$E$31,2,0)/12,0)</f>
        <v>92517.379944893924</v>
      </c>
      <c r="AV343" s="6">
        <f>Cal_Energy!AV342+IFERROR(VLOOKUP(Cal_Energy_Switching!AV$4,Switching!$B$35:$E$44,2,0)/12,0)-IFERROR(VLOOKUP(Cal_Energy_Switching!AV$4,Switching!$B$23:$E$31,2,0)/12,0)</f>
        <v>1422.6924666944435</v>
      </c>
      <c r="AW343" s="6">
        <f>Cal_Energy!AW342+IFERROR(VLOOKUP(Cal_Energy_Switching!AW$4,Switching!$B$35:$E$44,2,0)/12,0)-IFERROR(VLOOKUP(Cal_Energy_Switching!AW$4,Switching!$B$23:$E$31,2,0)/12,0)</f>
        <v>23206.163469146155</v>
      </c>
      <c r="AX343" s="6">
        <f>Cal_Energy!AX342+IFERROR(VLOOKUP(Cal_Energy_Switching!AX$4,Switching!$B$35:$E$44,2,0)/12,0)-IFERROR(VLOOKUP(Cal_Energy_Switching!AX$4,Switching!$B$23:$E$31,2,0)/12,0)</f>
        <v>179400.29882020809</v>
      </c>
      <c r="AY343" s="6">
        <f>Cal_Energy!AY342+IFERROR(VLOOKUP(Cal_Energy_Switching!AY$4,Switching!$B$35:$E$44,2,0)/12,0)-IFERROR(VLOOKUP(Cal_Energy_Switching!AY$4,Switching!$B$23:$E$31,2,0)/12,0)</f>
        <v>27590.016754361281</v>
      </c>
      <c r="AZ343" s="6">
        <f>Cal_Energy!AZ342+IFERROR(VLOOKUP(Cal_Energy_Switching!AZ$4,Switching!$B$35:$E$44,2,0)/12,0)-IFERROR(VLOOKUP(Cal_Energy_Switching!AZ$4,Switching!$B$23:$E$31,2,0)/12,0)</f>
        <v>10824.2</v>
      </c>
      <c r="BA343" s="6">
        <f>Cal_Energy!BA342+IFERROR(VLOOKUP(Cal_Energy_Switching!BA$4,Switching!$B$35:$E$44,2,0)/12,0)-IFERROR(VLOOKUP(Cal_Energy_Switching!BA$4,Switching!$B$23:$E$31,2,0)/12,0)</f>
        <v>5119.5</v>
      </c>
      <c r="BB343" s="7">
        <f t="shared" si="29"/>
        <v>3578871.2197792465</v>
      </c>
    </row>
    <row r="344" spans="1:54" x14ac:dyDescent="0.25">
      <c r="A344">
        <v>2042</v>
      </c>
      <c r="B344">
        <v>9</v>
      </c>
      <c r="C344" t="s">
        <v>450</v>
      </c>
      <c r="D344" s="6">
        <f>Cal_Energy!D343+IFERROR(VLOOKUP(Cal_Energy_Switching!D$4,Switching!$B$35:$E$44,2,0)/12,0)-IFERROR(VLOOKUP(Cal_Energy_Switching!D$4,Switching!$B$23:$E$31,2,0)/12,0)</f>
        <v>528027.73059966334</v>
      </c>
      <c r="E344" s="35">
        <f t="shared" si="28"/>
        <v>201241.9885141773</v>
      </c>
      <c r="F344" s="1">
        <f>Cal_Energy!F343+IFERROR(VLOOKUP(Cal_Energy_Switching!F$4,Switching!$B$35:$E$44,2,0)/12,0)-IFERROR(VLOOKUP(Cal_Energy_Switching!F$4,Switching!$B$23:$E$31,2,0)/12,0)</f>
        <v>81447.163355670942</v>
      </c>
      <c r="G344" s="1">
        <f>Cal_Energy!G343+IFERROR(VLOOKUP(Cal_Energy_Switching!G$4,Switching!$B$35:$E$44,2,0)/12,0)-IFERROR(VLOOKUP(Cal_Energy_Switching!G$4,Switching!$B$23:$E$31,2,0)/12,0)</f>
        <v>119794.82515850636</v>
      </c>
      <c r="H344" s="35">
        <f t="shared" si="25"/>
        <v>12340.831747196124</v>
      </c>
      <c r="I344" s="1">
        <f>Cal_Energy!I343+IFERROR(VLOOKUP(Cal_Energy_Switching!I$4,Switching!$B$35:$E$44,2,0)/12,0)-IFERROR(VLOOKUP(Cal_Energy_Switching!I$4,Switching!$B$23:$E$31,2,0)/12,0)</f>
        <v>631.74499051475641</v>
      </c>
      <c r="J344" s="1">
        <f>Cal_Energy!J343+IFERROR(VLOOKUP(Cal_Energy_Switching!J$4,Switching!$B$35:$E$44,2,0)/12,0)-IFERROR(VLOOKUP(Cal_Energy_Switching!J$4,Switching!$B$23:$E$31,2,0)/12,0)</f>
        <v>11709.086756681367</v>
      </c>
      <c r="K344" s="6">
        <f>Cal_Energy!K343+IFERROR(VLOOKUP(Cal_Energy_Switching!K$4,Switching!$B$35:$E$44,2,0)/12,0)-IFERROR(VLOOKUP(Cal_Energy_Switching!K$4,Switching!$B$23:$E$31,2,0)/12,0)</f>
        <v>255796.04216009617</v>
      </c>
      <c r="L344" s="6">
        <f>Cal_Energy!L343+IFERROR(VLOOKUP(Cal_Energy_Switching!L$4,Switching!$B$35:$E$44,2,0)/12,0)-IFERROR(VLOOKUP(Cal_Energy_Switching!L$4,Switching!$B$23:$E$31,2,0)/12,0)</f>
        <v>20185.505281946011</v>
      </c>
      <c r="M344" s="6">
        <f>Cal_Energy!M343+IFERROR(VLOOKUP(Cal_Energy_Switching!M$4,Switching!$B$35:$E$44,2,0)/12,0)-IFERROR(VLOOKUP(Cal_Energy_Switching!M$4,Switching!$B$23:$E$31,2,0)/12,0)</f>
        <v>183836.34371021006</v>
      </c>
      <c r="N344" s="6">
        <f>Cal_Energy!N343+IFERROR(VLOOKUP(Cal_Energy_Switching!N$4,Switching!$B$35:$E$44,2,0)/12,0)-IFERROR(VLOOKUP(Cal_Energy_Switching!N$4,Switching!$B$23:$E$31,2,0)/12,0)</f>
        <v>106995.42040525973</v>
      </c>
      <c r="O344" s="6">
        <f>Cal_Energy!O343+IFERROR(VLOOKUP(Cal_Energy_Switching!O$4,Switching!$B$35:$E$44,2,0)/12,0)-IFERROR(VLOOKUP(Cal_Energy_Switching!O$4,Switching!$B$23:$E$31,2,0)/12,0)</f>
        <v>143298.27090620832</v>
      </c>
      <c r="P344" s="6">
        <f>Cal_Energy!P343+IFERROR(VLOOKUP(Cal_Energy_Switching!P$4,Switching!$B$35:$E$44,2,0)/12,0)-IFERROR(VLOOKUP(Cal_Energy_Switching!P$4,Switching!$B$23:$E$31,2,0)/12,0)</f>
        <v>0</v>
      </c>
      <c r="Q344" s="6">
        <f>Cal_Energy!Q343+IFERROR(VLOOKUP(Cal_Energy_Switching!Q$4,Switching!$B$35:$E$44,2,0)/12,0)-IFERROR(VLOOKUP(Cal_Energy_Switching!Q$4,Switching!$B$23:$E$31,2,0)/12,0)</f>
        <v>25081.386524411108</v>
      </c>
      <c r="R344" s="6">
        <f>Cal_Energy!R343+IFERROR(VLOOKUP(Cal_Energy_Switching!R$4,Switching!$B$35:$E$44,2,0)/12,0)-IFERROR(VLOOKUP(Cal_Energy_Switching!R$4,Switching!$B$23:$E$31,2,0)/12,0)</f>
        <v>19157.50849258991</v>
      </c>
      <c r="S344" s="6">
        <f>Cal_Energy!S343+IFERROR(VLOOKUP(Cal_Energy_Switching!S$4,Switching!$B$35:$E$44,2,0)/12,0)-IFERROR(VLOOKUP(Cal_Energy_Switching!S$4,Switching!$B$23:$E$31,2,0)/12,0)</f>
        <v>108286.09784405817</v>
      </c>
      <c r="T344" s="6">
        <f>Cal_Energy!T343+IFERROR(VLOOKUP(Cal_Energy_Switching!T$4,Switching!$B$35:$E$44,2,0)/12,0)-IFERROR(VLOOKUP(Cal_Energy_Switching!T$4,Switching!$B$23:$E$31,2,0)/12,0)</f>
        <v>12.701619294278133</v>
      </c>
      <c r="U344" s="6">
        <f>Cal_Energy!U343+IFERROR(VLOOKUP(Cal_Energy_Switching!U$4,Switching!$B$35:$E$44,2,0)/12,0)-IFERROR(VLOOKUP(Cal_Energy_Switching!U$4,Switching!$B$23:$E$31,2,0)/12,0)</f>
        <v>91.694119625780473</v>
      </c>
      <c r="V344" s="6">
        <f>Cal_Energy!V343+IFERROR(VLOOKUP(Cal_Energy_Switching!V$4,Switching!$B$35:$E$44,2,0)/12,0)-IFERROR(VLOOKUP(Cal_Energy_Switching!V$4,Switching!$B$23:$E$31,2,0)/12,0)</f>
        <v>45641.535759228333</v>
      </c>
      <c r="W344" s="6">
        <f>Cal_Energy!W343+IFERROR(VLOOKUP(Cal_Energy_Switching!W$4,Switching!$B$35:$E$44,2,0)/12,0)-IFERROR(VLOOKUP(Cal_Energy_Switching!W$4,Switching!$B$23:$E$31,2,0)/12,0)</f>
        <v>8596.5862517430051</v>
      </c>
      <c r="X344" s="6">
        <f>Cal_Energy!X343+IFERROR(VLOOKUP(Cal_Energy_Switching!X$4,Switching!$B$35:$E$44,2,0)/12,0)-IFERROR(VLOOKUP(Cal_Energy_Switching!X$4,Switching!$B$23:$E$31,2,0)/12,0)</f>
        <v>31249.373565032347</v>
      </c>
      <c r="Y344" s="35">
        <f t="shared" si="26"/>
        <v>7035.9256593517803</v>
      </c>
      <c r="Z344" s="1">
        <f>Cal_Energy!Z343+IFERROR(VLOOKUP(Cal_Energy_Switching!Z$4,Switching!$B$35:$E$44,2,0)/12,0)-IFERROR(VLOOKUP(Cal_Energy_Switching!Z$4,Switching!$B$23:$E$31,2,0)/12,0)</f>
        <v>3655.0181161158253</v>
      </c>
      <c r="AA344" s="1">
        <f>Cal_Energy!AA343+IFERROR(VLOOKUP(Cal_Energy_Switching!AA$4,Switching!$B$35:$E$44,2,0)/12,0)-IFERROR(VLOOKUP(Cal_Energy_Switching!AA$4,Switching!$B$23:$E$31,2,0)/12,0)</f>
        <v>3380.9075432359555</v>
      </c>
      <c r="AB344" s="6">
        <f>Cal_Energy!AB343+IFERROR(VLOOKUP(Cal_Energy_Switching!AB$4,Switching!$B$35:$E$44,2,0)/12,0)-IFERROR(VLOOKUP(Cal_Energy_Switching!AB$4,Switching!$B$23:$E$31,2,0)/12,0)</f>
        <v>66.128023936547635</v>
      </c>
      <c r="AC344" s="6">
        <f>Cal_Energy!AC343+IFERROR(VLOOKUP(Cal_Energy_Switching!AC$4,Switching!$B$35:$E$44,2,0)/12,0)-IFERROR(VLOOKUP(Cal_Energy_Switching!AC$4,Switching!$B$23:$E$31,2,0)/12,0)</f>
        <v>1017.2378384217411</v>
      </c>
      <c r="AD344" s="6">
        <f>Cal_Energy!AD343+IFERROR(VLOOKUP(Cal_Energy_Switching!AD$4,Switching!$B$35:$E$44,2,0)/12,0)-IFERROR(VLOOKUP(Cal_Energy_Switching!AD$4,Switching!$B$23:$E$31,2,0)/12,0)</f>
        <v>474.77838865769979</v>
      </c>
      <c r="AE344" s="6">
        <f>Cal_Energy!AE343+IFERROR(VLOOKUP(Cal_Energy_Switching!AE$4,Switching!$B$35:$E$44,2,0)/12,0)-IFERROR(VLOOKUP(Cal_Energy_Switching!AE$4,Switching!$B$23:$E$31,2,0)/12,0)</f>
        <v>2956.6782530676442</v>
      </c>
      <c r="AF344" s="6">
        <f>Cal_Energy!AF343+IFERROR(VLOOKUP(Cal_Energy_Switching!AF$4,Switching!$B$35:$E$44,2,0)/12,0)-IFERROR(VLOOKUP(Cal_Energy_Switching!AF$4,Switching!$B$23:$E$31,2,0)/12,0)</f>
        <v>8340.7882009890654</v>
      </c>
      <c r="AG344" s="6">
        <f>Cal_Energy!AG343+IFERROR(VLOOKUP(Cal_Energy_Switching!AG$4,Switching!$B$35:$E$44,2,0)/12,0)-IFERROR(VLOOKUP(Cal_Energy_Switching!AG$4,Switching!$B$23:$E$31,2,0)/12,0)</f>
        <v>4988.8699422544651</v>
      </c>
      <c r="AH344" s="6">
        <f>Cal_Energy!AH343+IFERROR(VLOOKUP(Cal_Energy_Switching!AH$4,Switching!$B$35:$E$44,2,0)/12,0)-IFERROR(VLOOKUP(Cal_Energy_Switching!AH$4,Switching!$B$23:$E$31,2,0)/12,0)</f>
        <v>1472.630469385969</v>
      </c>
      <c r="AI344" s="6">
        <f>Cal_Energy!AI343+IFERROR(VLOOKUP(Cal_Energy_Switching!AI$4,Switching!$B$35:$E$44,2,0)/12,0)-IFERROR(VLOOKUP(Cal_Energy_Switching!AI$4,Switching!$B$23:$E$31,2,0)/12,0)</f>
        <v>2780.2627336630198</v>
      </c>
      <c r="AJ344" s="6">
        <f>Cal_Energy!AJ343+IFERROR(VLOOKUP(Cal_Energy_Switching!AJ$4,Switching!$B$35:$E$44,2,0)/12,0)-IFERROR(VLOOKUP(Cal_Energy_Switching!AJ$4,Switching!$B$23:$E$31,2,0)/12,0)</f>
        <v>520818.42042162869</v>
      </c>
      <c r="AK344" s="35">
        <f t="shared" si="27"/>
        <v>126951.41038894482</v>
      </c>
      <c r="AL344" s="1">
        <f>Cal_Energy!AL343+IFERROR(VLOOKUP(Cal_Energy_Switching!AL$4,Switching!$B$35:$E$44,2,0)/12,0)-IFERROR(VLOOKUP(Cal_Energy_Switching!AL$4,Switching!$B$23:$E$31,2,0)/12,0)</f>
        <v>35727.60957890455</v>
      </c>
      <c r="AM344" s="1">
        <f>Cal_Energy!AM343+IFERROR(VLOOKUP(Cal_Energy_Switching!AM$4,Switching!$B$35:$E$44,2,0)/12,0)-IFERROR(VLOOKUP(Cal_Energy_Switching!AM$4,Switching!$B$23:$E$31,2,0)/12,0)</f>
        <v>91223.800810040266</v>
      </c>
      <c r="AN344" s="6">
        <f>Cal_Energy!AN343+IFERROR(VLOOKUP(Cal_Energy_Switching!AN$4,Switching!$B$35:$E$44,2,0)/12,0)-IFERROR(VLOOKUP(Cal_Energy_Switching!AN$4,Switching!$B$23:$E$31,2,0)/12,0)</f>
        <v>236.67178022412605</v>
      </c>
      <c r="AO344" s="6">
        <f>Cal_Energy!AO343+IFERROR(VLOOKUP(Cal_Energy_Switching!AO$4,Switching!$B$35:$E$44,2,0)/12,0)-IFERROR(VLOOKUP(Cal_Energy_Switching!AO$4,Switching!$B$23:$E$31,2,0)/12,0)</f>
        <v>222.00078938269877</v>
      </c>
      <c r="AP344" s="6">
        <f>Cal_Energy!AP343+IFERROR(VLOOKUP(Cal_Energy_Switching!AP$4,Switching!$B$35:$E$44,2,0)/12,0)-IFERROR(VLOOKUP(Cal_Energy_Switching!AP$4,Switching!$B$23:$E$31,2,0)/12,0)</f>
        <v>7023.3891195920341</v>
      </c>
      <c r="AQ344" s="6">
        <f>Cal_Energy!AQ343+IFERROR(VLOOKUP(Cal_Energy_Switching!AQ$4,Switching!$B$35:$E$44,2,0)/12,0)-IFERROR(VLOOKUP(Cal_Energy_Switching!AQ$4,Switching!$B$23:$E$31,2,0)/12,0)</f>
        <v>73832.767964871993</v>
      </c>
      <c r="AR344" s="6">
        <f>Cal_Energy!AR343+IFERROR(VLOOKUP(Cal_Energy_Switching!AR$4,Switching!$B$35:$E$44,2,0)/12,0)-IFERROR(VLOOKUP(Cal_Energy_Switching!AR$4,Switching!$B$23:$E$31,2,0)/12,0)</f>
        <v>12894.042278384142</v>
      </c>
      <c r="AS344" s="6">
        <f>Cal_Energy!AS343+IFERROR(VLOOKUP(Cal_Energy_Switching!AS$4,Switching!$B$35:$E$44,2,0)/12,0)-IFERROR(VLOOKUP(Cal_Energy_Switching!AS$4,Switching!$B$23:$E$31,2,0)/12,0)</f>
        <v>167254.33567506992</v>
      </c>
      <c r="AT344" s="6">
        <f>Cal_Energy!AT343+IFERROR(VLOOKUP(Cal_Energy_Switching!AT$4,Switching!$B$35:$E$44,2,0)/12,0)-IFERROR(VLOOKUP(Cal_Energy_Switching!AT$4,Switching!$B$23:$E$31,2,0)/12,0)</f>
        <v>32031.765316229656</v>
      </c>
      <c r="AU344" s="6">
        <f>Cal_Energy!AU343+IFERROR(VLOOKUP(Cal_Energy_Switching!AU$4,Switching!$B$35:$E$44,2,0)/12,0)-IFERROR(VLOOKUP(Cal_Energy_Switching!AU$4,Switching!$B$23:$E$31,2,0)/12,0)</f>
        <v>78758.252356895697</v>
      </c>
      <c r="AV344" s="6">
        <f>Cal_Energy!AV343+IFERROR(VLOOKUP(Cal_Energy_Switching!AV$4,Switching!$B$35:$E$44,2,0)/12,0)-IFERROR(VLOOKUP(Cal_Energy_Switching!AV$4,Switching!$B$23:$E$31,2,0)/12,0)</f>
        <v>1172.1082665332901</v>
      </c>
      <c r="AW344" s="6">
        <f>Cal_Energy!AW343+IFERROR(VLOOKUP(Cal_Energy_Switching!AW$4,Switching!$B$35:$E$44,2,0)/12,0)-IFERROR(VLOOKUP(Cal_Energy_Switching!AW$4,Switching!$B$23:$E$31,2,0)/12,0)</f>
        <v>19893.142991297202</v>
      </c>
      <c r="AX344" s="6">
        <f>Cal_Energy!AX343+IFERROR(VLOOKUP(Cal_Energy_Switching!AX$4,Switching!$B$35:$E$44,2,0)/12,0)-IFERROR(VLOOKUP(Cal_Energy_Switching!AX$4,Switching!$B$23:$E$31,2,0)/12,0)</f>
        <v>147801.84627973445</v>
      </c>
      <c r="AY344" s="6">
        <f>Cal_Energy!AY343+IFERROR(VLOOKUP(Cal_Energy_Switching!AY$4,Switching!$B$35:$E$44,2,0)/12,0)-IFERROR(VLOOKUP(Cal_Energy_Switching!AY$4,Switching!$B$23:$E$31,2,0)/12,0)</f>
        <v>24104.57905856282</v>
      </c>
      <c r="AZ344" s="6">
        <f>Cal_Energy!AZ343+IFERROR(VLOOKUP(Cal_Energy_Switching!AZ$4,Switching!$B$35:$E$44,2,0)/12,0)-IFERROR(VLOOKUP(Cal_Energy_Switching!AZ$4,Switching!$B$23:$E$31,2,0)/12,0)</f>
        <v>8540</v>
      </c>
      <c r="BA344" s="6">
        <f>Cal_Energy!BA343+IFERROR(VLOOKUP(Cal_Energy_Switching!BA$4,Switching!$B$35:$E$44,2,0)/12,0)-IFERROR(VLOOKUP(Cal_Energy_Switching!BA$4,Switching!$B$23:$E$31,2,0)/12,0)</f>
        <v>5318.1</v>
      </c>
      <c r="BB344" s="7">
        <f t="shared" si="29"/>
        <v>2945825.1496978197</v>
      </c>
    </row>
    <row r="345" spans="1:54" x14ac:dyDescent="0.25">
      <c r="A345">
        <v>2042</v>
      </c>
      <c r="B345">
        <v>10</v>
      </c>
      <c r="C345" t="s">
        <v>451</v>
      </c>
      <c r="D345" s="6">
        <f>Cal_Energy!D344+IFERROR(VLOOKUP(Cal_Energy_Switching!D$4,Switching!$B$35:$E$44,2,0)/12,0)-IFERROR(VLOOKUP(Cal_Energy_Switching!D$4,Switching!$B$23:$E$31,2,0)/12,0)</f>
        <v>428886.26031875034</v>
      </c>
      <c r="E345" s="35">
        <f t="shared" si="28"/>
        <v>188799.45200293345</v>
      </c>
      <c r="F345" s="1">
        <f>Cal_Energy!F344+IFERROR(VLOOKUP(Cal_Energy_Switching!F$4,Switching!$B$35:$E$44,2,0)/12,0)-IFERROR(VLOOKUP(Cal_Energy_Switching!F$4,Switching!$B$23:$E$31,2,0)/12,0)</f>
        <v>76470.148751173401</v>
      </c>
      <c r="G345" s="1">
        <f>Cal_Energy!G344+IFERROR(VLOOKUP(Cal_Energy_Switching!G$4,Switching!$B$35:$E$44,2,0)/12,0)-IFERROR(VLOOKUP(Cal_Energy_Switching!G$4,Switching!$B$23:$E$31,2,0)/12,0)</f>
        <v>112329.30325176005</v>
      </c>
      <c r="H345" s="35">
        <f t="shared" si="25"/>
        <v>13396.373738443845</v>
      </c>
      <c r="I345" s="1">
        <f>Cal_Energy!I344+IFERROR(VLOOKUP(Cal_Energy_Switching!I$4,Switching!$B$35:$E$44,2,0)/12,0)-IFERROR(VLOOKUP(Cal_Energy_Switching!I$4,Switching!$B$23:$E$31,2,0)/12,0)</f>
        <v>685.77970866900284</v>
      </c>
      <c r="J345" s="1">
        <f>Cal_Energy!J344+IFERROR(VLOOKUP(Cal_Energy_Switching!J$4,Switching!$B$35:$E$44,2,0)/12,0)-IFERROR(VLOOKUP(Cal_Energy_Switching!J$4,Switching!$B$23:$E$31,2,0)/12,0)</f>
        <v>12710.594029774842</v>
      </c>
      <c r="K345" s="6">
        <f>Cal_Energy!K344+IFERROR(VLOOKUP(Cal_Energy_Switching!K$4,Switching!$B$35:$E$44,2,0)/12,0)-IFERROR(VLOOKUP(Cal_Energy_Switching!K$4,Switching!$B$23:$E$31,2,0)/12,0)</f>
        <v>267455.87942172034</v>
      </c>
      <c r="L345" s="6">
        <f>Cal_Energy!L344+IFERROR(VLOOKUP(Cal_Energy_Switching!L$4,Switching!$B$35:$E$44,2,0)/12,0)-IFERROR(VLOOKUP(Cal_Energy_Switching!L$4,Switching!$B$23:$E$31,2,0)/12,0)</f>
        <v>21400.416308064727</v>
      </c>
      <c r="M345" s="6">
        <f>Cal_Energy!M344+IFERROR(VLOOKUP(Cal_Energy_Switching!M$4,Switching!$B$35:$E$44,2,0)/12,0)-IFERROR(VLOOKUP(Cal_Energy_Switching!M$4,Switching!$B$23:$E$31,2,0)/12,0)</f>
        <v>177594.50741354903</v>
      </c>
      <c r="N345" s="6">
        <f>Cal_Energy!N344+IFERROR(VLOOKUP(Cal_Energy_Switching!N$4,Switching!$B$35:$E$44,2,0)/12,0)-IFERROR(VLOOKUP(Cal_Energy_Switching!N$4,Switching!$B$23:$E$31,2,0)/12,0)</f>
        <v>111577.74096948521</v>
      </c>
      <c r="O345" s="6">
        <f>Cal_Energy!O344+IFERROR(VLOOKUP(Cal_Energy_Switching!O$4,Switching!$B$35:$E$44,2,0)/12,0)-IFERROR(VLOOKUP(Cal_Energy_Switching!O$4,Switching!$B$23:$E$31,2,0)/12,0)</f>
        <v>139137.02970859755</v>
      </c>
      <c r="P345" s="6">
        <f>Cal_Energy!P344+IFERROR(VLOOKUP(Cal_Energy_Switching!P$4,Switching!$B$35:$E$44,2,0)/12,0)-IFERROR(VLOOKUP(Cal_Energy_Switching!P$4,Switching!$B$23:$E$31,2,0)/12,0)</f>
        <v>0</v>
      </c>
      <c r="Q345" s="6">
        <f>Cal_Energy!Q344+IFERROR(VLOOKUP(Cal_Energy_Switching!Q$4,Switching!$B$35:$E$44,2,0)/12,0)-IFERROR(VLOOKUP(Cal_Energy_Switching!Q$4,Switching!$B$23:$E$31,2,0)/12,0)</f>
        <v>22911.625255607985</v>
      </c>
      <c r="R345" s="6">
        <f>Cal_Energy!R344+IFERROR(VLOOKUP(Cal_Energy_Switching!R$4,Switching!$B$35:$E$44,2,0)/12,0)-IFERROR(VLOOKUP(Cal_Energy_Switching!R$4,Switching!$B$23:$E$31,2,0)/12,0)</f>
        <v>18382.5649686957</v>
      </c>
      <c r="S345" s="6">
        <f>Cal_Energy!S344+IFERROR(VLOOKUP(Cal_Energy_Switching!S$4,Switching!$B$35:$E$44,2,0)/12,0)-IFERROR(VLOOKUP(Cal_Energy_Switching!S$4,Switching!$B$23:$E$31,2,0)/12,0)</f>
        <v>115826.01469600234</v>
      </c>
      <c r="T345" s="6">
        <f>Cal_Energy!T344+IFERROR(VLOOKUP(Cal_Energy_Switching!T$4,Switching!$B$35:$E$44,2,0)/12,0)-IFERROR(VLOOKUP(Cal_Energy_Switching!T$4,Switching!$B$23:$E$31,2,0)/12,0)</f>
        <v>13.788039809731545</v>
      </c>
      <c r="U345" s="6">
        <f>Cal_Energy!U344+IFERROR(VLOOKUP(Cal_Energy_Switching!U$4,Switching!$B$35:$E$44,2,0)/12,0)-IFERROR(VLOOKUP(Cal_Energy_Switching!U$4,Switching!$B$23:$E$31,2,0)/12,0)</f>
        <v>95.747625392365876</v>
      </c>
      <c r="V345" s="6">
        <f>Cal_Energy!V344+IFERROR(VLOOKUP(Cal_Energy_Switching!V$4,Switching!$B$35:$E$44,2,0)/12,0)-IFERROR(VLOOKUP(Cal_Energy_Switching!V$4,Switching!$B$23:$E$31,2,0)/12,0)</f>
        <v>45507.52425543344</v>
      </c>
      <c r="W345" s="6">
        <f>Cal_Energy!W344+IFERROR(VLOOKUP(Cal_Energy_Switching!W$4,Switching!$B$35:$E$44,2,0)/12,0)-IFERROR(VLOOKUP(Cal_Energy_Switching!W$4,Switching!$B$23:$E$31,2,0)/12,0)</f>
        <v>10261.008586895863</v>
      </c>
      <c r="X345" s="6">
        <f>Cal_Energy!X344+IFERROR(VLOOKUP(Cal_Energy_Switching!X$4,Switching!$B$35:$E$44,2,0)/12,0)-IFERROR(VLOOKUP(Cal_Energy_Switching!X$4,Switching!$B$23:$E$31,2,0)/12,0)</f>
        <v>41190.6181672366</v>
      </c>
      <c r="Y345" s="35">
        <f t="shared" si="26"/>
        <v>7039.805689857938</v>
      </c>
      <c r="Z345" s="1">
        <f>Cal_Energy!Z344+IFERROR(VLOOKUP(Cal_Energy_Switching!Z$4,Switching!$B$35:$E$44,2,0)/12,0)-IFERROR(VLOOKUP(Cal_Energy_Switching!Z$4,Switching!$B$23:$E$31,2,0)/12,0)</f>
        <v>3657.0337118565558</v>
      </c>
      <c r="AA345" s="1">
        <f>Cal_Energy!AA344+IFERROR(VLOOKUP(Cal_Energy_Switching!AA$4,Switching!$B$35:$E$44,2,0)/12,0)-IFERROR(VLOOKUP(Cal_Energy_Switching!AA$4,Switching!$B$23:$E$31,2,0)/12,0)</f>
        <v>3382.7719780013822</v>
      </c>
      <c r="AB345" s="6">
        <f>Cal_Energy!AB344+IFERROR(VLOOKUP(Cal_Energy_Switching!AB$4,Switching!$B$35:$E$44,2,0)/12,0)-IFERROR(VLOOKUP(Cal_Energy_Switching!AB$4,Switching!$B$23:$E$31,2,0)/12,0)</f>
        <v>68.294746472953676</v>
      </c>
      <c r="AC345" s="6">
        <f>Cal_Energy!AC344+IFERROR(VLOOKUP(Cal_Energy_Switching!AC$4,Switching!$B$35:$E$44,2,0)/12,0)-IFERROR(VLOOKUP(Cal_Energy_Switching!AC$4,Switching!$B$23:$E$31,2,0)/12,0)</f>
        <v>1214.4118512976975</v>
      </c>
      <c r="AD345" s="6">
        <f>Cal_Energy!AD344+IFERROR(VLOOKUP(Cal_Energy_Switching!AD$4,Switching!$B$35:$E$44,2,0)/12,0)-IFERROR(VLOOKUP(Cal_Energy_Switching!AD$4,Switching!$B$23:$E$31,2,0)/12,0)</f>
        <v>562.01260771067871</v>
      </c>
      <c r="AE345" s="6">
        <f>Cal_Energy!AE344+IFERROR(VLOOKUP(Cal_Energy_Switching!AE$4,Switching!$B$35:$E$44,2,0)/12,0)-IFERROR(VLOOKUP(Cal_Energy_Switching!AE$4,Switching!$B$23:$E$31,2,0)/12,0)</f>
        <v>3658.0493891217698</v>
      </c>
      <c r="AF345" s="6">
        <f>Cal_Energy!AF344+IFERROR(VLOOKUP(Cal_Energy_Switching!AF$4,Switching!$B$35:$E$44,2,0)/12,0)-IFERROR(VLOOKUP(Cal_Energy_Switching!AF$4,Switching!$B$23:$E$31,2,0)/12,0)</f>
        <v>8759.5579104072567</v>
      </c>
      <c r="AG345" s="6">
        <f>Cal_Energy!AG344+IFERROR(VLOOKUP(Cal_Energy_Switching!AG$4,Switching!$B$35:$E$44,2,0)/12,0)-IFERROR(VLOOKUP(Cal_Energy_Switching!AG$4,Switching!$B$23:$E$31,2,0)/12,0)</f>
        <v>6172.3092885529413</v>
      </c>
      <c r="AH345" s="6">
        <f>Cal_Energy!AH344+IFERROR(VLOOKUP(Cal_Energy_Switching!AH$4,Switching!$B$35:$E$44,2,0)/12,0)-IFERROR(VLOOKUP(Cal_Energy_Switching!AH$4,Switching!$B$23:$E$31,2,0)/12,0)</f>
        <v>1821.9618530864213</v>
      </c>
      <c r="AI345" s="6">
        <f>Cal_Energy!AI344+IFERROR(VLOOKUP(Cal_Energy_Switching!AI$4,Switching!$B$35:$E$44,2,0)/12,0)-IFERROR(VLOOKUP(Cal_Energy_Switching!AI$4,Switching!$B$23:$E$31,2,0)/12,0)</f>
        <v>2919.852636802415</v>
      </c>
      <c r="AJ345" s="6">
        <f>Cal_Energy!AJ344+IFERROR(VLOOKUP(Cal_Energy_Switching!AJ$4,Switching!$B$35:$E$44,2,0)/12,0)-IFERROR(VLOOKUP(Cal_Energy_Switching!AJ$4,Switching!$B$23:$E$31,2,0)/12,0)</f>
        <v>369376.555232496</v>
      </c>
      <c r="AK345" s="35">
        <f t="shared" si="27"/>
        <v>116834.87463910802</v>
      </c>
      <c r="AL345" s="1">
        <f>Cal_Energy!AL344+IFERROR(VLOOKUP(Cal_Energy_Switching!AL$4,Switching!$B$35:$E$44,2,0)/12,0)-IFERROR(VLOOKUP(Cal_Energy_Switching!AL$4,Switching!$B$23:$E$31,2,0)/12,0)</f>
        <v>32894.97956895025</v>
      </c>
      <c r="AM345" s="1">
        <f>Cal_Energy!AM344+IFERROR(VLOOKUP(Cal_Energy_Switching!AM$4,Switching!$B$35:$E$44,2,0)/12,0)-IFERROR(VLOOKUP(Cal_Energy_Switching!AM$4,Switching!$B$23:$E$31,2,0)/12,0)</f>
        <v>83939.895070157771</v>
      </c>
      <c r="AN345" s="6">
        <f>Cal_Energy!AN344+IFERROR(VLOOKUP(Cal_Energy_Switching!AN$4,Switching!$B$35:$E$44,2,0)/12,0)-IFERROR(VLOOKUP(Cal_Energy_Switching!AN$4,Switching!$B$23:$E$31,2,0)/12,0)</f>
        <v>276.20491372498589</v>
      </c>
      <c r="AO345" s="6">
        <f>Cal_Energy!AO344+IFERROR(VLOOKUP(Cal_Energy_Switching!AO$4,Switching!$B$35:$E$44,2,0)/12,0)-IFERROR(VLOOKUP(Cal_Energy_Switching!AO$4,Switching!$B$23:$E$31,2,0)/12,0)</f>
        <v>252.85426607331743</v>
      </c>
      <c r="AP345" s="6">
        <f>Cal_Energy!AP344+IFERROR(VLOOKUP(Cal_Energy_Switching!AP$4,Switching!$B$35:$E$44,2,0)/12,0)-IFERROR(VLOOKUP(Cal_Energy_Switching!AP$4,Switching!$B$23:$E$31,2,0)/12,0)</f>
        <v>8396.7857703108839</v>
      </c>
      <c r="AQ345" s="6">
        <f>Cal_Energy!AQ344+IFERROR(VLOOKUP(Cal_Energy_Switching!AQ$4,Switching!$B$35:$E$44,2,0)/12,0)-IFERROR(VLOOKUP(Cal_Energy_Switching!AQ$4,Switching!$B$23:$E$31,2,0)/12,0)</f>
        <v>80501.221014604904</v>
      </c>
      <c r="AR345" s="6">
        <f>Cal_Energy!AR344+IFERROR(VLOOKUP(Cal_Energy_Switching!AR$4,Switching!$B$35:$E$44,2,0)/12,0)-IFERROR(VLOOKUP(Cal_Energy_Switching!AR$4,Switching!$B$23:$E$31,2,0)/12,0)</f>
        <v>12069.921171414115</v>
      </c>
      <c r="AS345" s="6">
        <f>Cal_Energy!AS344+IFERROR(VLOOKUP(Cal_Energy_Switching!AS$4,Switching!$B$35:$E$44,2,0)/12,0)-IFERROR(VLOOKUP(Cal_Energy_Switching!AS$4,Switching!$B$23:$E$31,2,0)/12,0)</f>
        <v>162848.30786154029</v>
      </c>
      <c r="AT345" s="6">
        <f>Cal_Energy!AT344+IFERROR(VLOOKUP(Cal_Energy_Switching!AT$4,Switching!$B$35:$E$44,2,0)/12,0)-IFERROR(VLOOKUP(Cal_Energy_Switching!AT$4,Switching!$B$23:$E$31,2,0)/12,0)</f>
        <v>30108.816066632928</v>
      </c>
      <c r="AU345" s="6">
        <f>Cal_Energy!AU344+IFERROR(VLOOKUP(Cal_Energy_Switching!AU$4,Switching!$B$35:$E$44,2,0)/12,0)-IFERROR(VLOOKUP(Cal_Energy_Switching!AU$4,Switching!$B$23:$E$31,2,0)/12,0)</f>
        <v>76684.82750347002</v>
      </c>
      <c r="AV345" s="6">
        <f>Cal_Energy!AV344+IFERROR(VLOOKUP(Cal_Energy_Switching!AV$4,Switching!$B$35:$E$44,2,0)/12,0)-IFERROR(VLOOKUP(Cal_Energy_Switching!AV$4,Switching!$B$23:$E$31,2,0)/12,0)</f>
        <v>1228.6455294639311</v>
      </c>
      <c r="AW345" s="6">
        <f>Cal_Energy!AW344+IFERROR(VLOOKUP(Cal_Energy_Switching!AW$4,Switching!$B$35:$E$44,2,0)/12,0)-IFERROR(VLOOKUP(Cal_Energy_Switching!AW$4,Switching!$B$23:$E$31,2,0)/12,0)</f>
        <v>20169.191772658858</v>
      </c>
      <c r="AX345" s="6">
        <f>Cal_Energy!AX344+IFERROR(VLOOKUP(Cal_Energy_Switching!AX$4,Switching!$B$35:$E$44,2,0)/12,0)-IFERROR(VLOOKUP(Cal_Energy_Switching!AX$4,Switching!$B$23:$E$31,2,0)/12,0)</f>
        <v>154931.14660406948</v>
      </c>
      <c r="AY345" s="6">
        <f>Cal_Energy!AY344+IFERROR(VLOOKUP(Cal_Energy_Switching!AY$4,Switching!$B$35:$E$44,2,0)/12,0)-IFERROR(VLOOKUP(Cal_Energy_Switching!AY$4,Switching!$B$23:$E$31,2,0)/12,0)</f>
        <v>24394.994054446524</v>
      </c>
      <c r="AZ345" s="6">
        <f>Cal_Energy!AZ344+IFERROR(VLOOKUP(Cal_Energy_Switching!AZ$4,Switching!$B$35:$E$44,2,0)/12,0)-IFERROR(VLOOKUP(Cal_Energy_Switching!AZ$4,Switching!$B$23:$E$31,2,0)/12,0)</f>
        <v>7093.2</v>
      </c>
      <c r="BA345" s="6">
        <f>Cal_Energy!BA344+IFERROR(VLOOKUP(Cal_Energy_Switching!BA$4,Switching!$B$35:$E$44,2,0)/12,0)-IFERROR(VLOOKUP(Cal_Energy_Switching!BA$4,Switching!$B$23:$E$31,2,0)/12,0)</f>
        <v>4450.8</v>
      </c>
      <c r="BB345" s="7">
        <f t="shared" si="29"/>
        <v>2704271.153849944</v>
      </c>
    </row>
    <row r="346" spans="1:54" x14ac:dyDescent="0.25">
      <c r="A346">
        <v>2042</v>
      </c>
      <c r="B346">
        <v>11</v>
      </c>
      <c r="C346" t="s">
        <v>452</v>
      </c>
      <c r="D346" s="6">
        <f>Cal_Energy!D345+IFERROR(VLOOKUP(Cal_Energy_Switching!D$4,Switching!$B$35:$E$44,2,0)/12,0)-IFERROR(VLOOKUP(Cal_Energy_Switching!D$4,Switching!$B$23:$E$31,2,0)/12,0)</f>
        <v>472849.08890743437</v>
      </c>
      <c r="E346" s="35">
        <f t="shared" si="28"/>
        <v>185951.63771696726</v>
      </c>
      <c r="F346" s="1">
        <f>Cal_Energy!F345+IFERROR(VLOOKUP(Cal_Energy_Switching!F$4,Switching!$B$35:$E$44,2,0)/12,0)-IFERROR(VLOOKUP(Cal_Energy_Switching!F$4,Switching!$B$23:$E$31,2,0)/12,0)</f>
        <v>75331.023036786923</v>
      </c>
      <c r="G346" s="1">
        <f>Cal_Energy!G345+IFERROR(VLOOKUP(Cal_Energy_Switching!G$4,Switching!$B$35:$E$44,2,0)/12,0)-IFERROR(VLOOKUP(Cal_Energy_Switching!G$4,Switching!$B$23:$E$31,2,0)/12,0)</f>
        <v>110620.61468018034</v>
      </c>
      <c r="H346" s="35">
        <f t="shared" si="25"/>
        <v>15302.651323963886</v>
      </c>
      <c r="I346" s="1">
        <f>Cal_Energy!I345+IFERROR(VLOOKUP(Cal_Energy_Switching!I$4,Switching!$B$35:$E$44,2,0)/12,0)-IFERROR(VLOOKUP(Cal_Energy_Switching!I$4,Switching!$B$23:$E$31,2,0)/12,0)</f>
        <v>783.36480988849451</v>
      </c>
      <c r="J346" s="1">
        <f>Cal_Energy!J345+IFERROR(VLOOKUP(Cal_Energy_Switching!J$4,Switching!$B$35:$E$44,2,0)/12,0)-IFERROR(VLOOKUP(Cal_Energy_Switching!J$4,Switching!$B$23:$E$31,2,0)/12,0)</f>
        <v>14519.286514075391</v>
      </c>
      <c r="K346" s="6">
        <f>Cal_Energy!K345+IFERROR(VLOOKUP(Cal_Energy_Switching!K$4,Switching!$B$35:$E$44,2,0)/12,0)-IFERROR(VLOOKUP(Cal_Energy_Switching!K$4,Switching!$B$23:$E$31,2,0)/12,0)</f>
        <v>278287.20125054289</v>
      </c>
      <c r="L346" s="6">
        <f>Cal_Energy!L345+IFERROR(VLOOKUP(Cal_Energy_Switching!L$4,Switching!$B$35:$E$44,2,0)/12,0)-IFERROR(VLOOKUP(Cal_Energy_Switching!L$4,Switching!$B$23:$E$31,2,0)/12,0)</f>
        <v>22528.999153777957</v>
      </c>
      <c r="M346" s="6">
        <f>Cal_Energy!M345+IFERROR(VLOOKUP(Cal_Energy_Switching!M$4,Switching!$B$35:$E$44,2,0)/12,0)-IFERROR(VLOOKUP(Cal_Energy_Switching!M$4,Switching!$B$23:$E$31,2,0)/12,0)</f>
        <v>171809.43955778831</v>
      </c>
      <c r="N346" s="6">
        <f>Cal_Energy!N345+IFERROR(VLOOKUP(Cal_Energy_Switching!N$4,Switching!$B$35:$E$44,2,0)/12,0)-IFERROR(VLOOKUP(Cal_Energy_Switching!N$4,Switching!$B$23:$E$31,2,0)/12,0)</f>
        <v>115834.4546474122</v>
      </c>
      <c r="O346" s="6">
        <f>Cal_Energy!O345+IFERROR(VLOOKUP(Cal_Energy_Switching!O$4,Switching!$B$35:$E$44,2,0)/12,0)-IFERROR(VLOOKUP(Cal_Energy_Switching!O$4,Switching!$B$23:$E$31,2,0)/12,0)</f>
        <v>135280.30204894347</v>
      </c>
      <c r="P346" s="6">
        <f>Cal_Energy!P345+IFERROR(VLOOKUP(Cal_Energy_Switching!P$4,Switching!$B$35:$E$44,2,0)/12,0)-IFERROR(VLOOKUP(Cal_Energy_Switching!P$4,Switching!$B$23:$E$31,2,0)/12,0)</f>
        <v>0</v>
      </c>
      <c r="Q346" s="6">
        <f>Cal_Energy!Q345+IFERROR(VLOOKUP(Cal_Energy_Switching!Q$4,Switching!$B$35:$E$44,2,0)/12,0)-IFERROR(VLOOKUP(Cal_Energy_Switching!Q$4,Switching!$B$23:$E$31,2,0)/12,0)</f>
        <v>21925.776631874876</v>
      </c>
      <c r="R346" s="6">
        <f>Cal_Energy!R345+IFERROR(VLOOKUP(Cal_Energy_Switching!R$4,Switching!$B$35:$E$44,2,0)/12,0)-IFERROR(VLOOKUP(Cal_Energy_Switching!R$4,Switching!$B$23:$E$31,2,0)/12,0)</f>
        <v>19687.422616487671</v>
      </c>
      <c r="S346" s="6">
        <f>Cal_Energy!S345+IFERROR(VLOOKUP(Cal_Energy_Switching!S$4,Switching!$B$35:$E$44,2,0)/12,0)-IFERROR(VLOOKUP(Cal_Energy_Switching!S$4,Switching!$B$23:$E$31,2,0)/12,0)</f>
        <v>125718.02391875045</v>
      </c>
      <c r="T346" s="6">
        <f>Cal_Energy!T345+IFERROR(VLOOKUP(Cal_Energy_Switching!T$4,Switching!$B$35:$E$44,2,0)/12,0)-IFERROR(VLOOKUP(Cal_Energy_Switching!T$4,Switching!$B$23:$E$31,2,0)/12,0)</f>
        <v>16.2432925072412</v>
      </c>
      <c r="U346" s="6">
        <f>Cal_Energy!U345+IFERROR(VLOOKUP(Cal_Energy_Switching!U$4,Switching!$B$35:$E$44,2,0)/12,0)-IFERROR(VLOOKUP(Cal_Energy_Switching!U$4,Switching!$B$23:$E$31,2,0)/12,0)</f>
        <v>102.04049286936998</v>
      </c>
      <c r="V346" s="6">
        <f>Cal_Energy!V345+IFERROR(VLOOKUP(Cal_Energy_Switching!V$4,Switching!$B$35:$E$44,2,0)/12,0)-IFERROR(VLOOKUP(Cal_Energy_Switching!V$4,Switching!$B$23:$E$31,2,0)/12,0)</f>
        <v>44497.248263400274</v>
      </c>
      <c r="W346" s="6">
        <f>Cal_Energy!W345+IFERROR(VLOOKUP(Cal_Energy_Switching!W$4,Switching!$B$35:$E$44,2,0)/12,0)-IFERROR(VLOOKUP(Cal_Energy_Switching!W$4,Switching!$B$23:$E$31,2,0)/12,0)</f>
        <v>10611.534717177869</v>
      </c>
      <c r="X346" s="6">
        <f>Cal_Energy!X345+IFERROR(VLOOKUP(Cal_Energy_Switching!X$4,Switching!$B$35:$E$44,2,0)/12,0)-IFERROR(VLOOKUP(Cal_Energy_Switching!X$4,Switching!$B$23:$E$31,2,0)/12,0)</f>
        <v>40967.488904795864</v>
      </c>
      <c r="Y346" s="35">
        <f t="shared" si="26"/>
        <v>8141.5806296525443</v>
      </c>
      <c r="Z346" s="1">
        <f>Cal_Energy!Z345+IFERROR(VLOOKUP(Cal_Energy_Switching!Z$4,Switching!$B$35:$E$44,2,0)/12,0)-IFERROR(VLOOKUP(Cal_Energy_Switching!Z$4,Switching!$B$23:$E$31,2,0)/12,0)</f>
        <v>4229.3830458037137</v>
      </c>
      <c r="AA346" s="1">
        <f>Cal_Energy!AA345+IFERROR(VLOOKUP(Cal_Energy_Switching!AA$4,Switching!$B$35:$E$44,2,0)/12,0)-IFERROR(VLOOKUP(Cal_Energy_Switching!AA$4,Switching!$B$23:$E$31,2,0)/12,0)</f>
        <v>3912.1975838488306</v>
      </c>
      <c r="AB346" s="6">
        <f>Cal_Energy!AB345+IFERROR(VLOOKUP(Cal_Energy_Switching!AB$4,Switching!$B$35:$E$44,2,0)/12,0)-IFERROR(VLOOKUP(Cal_Energy_Switching!AB$4,Switching!$B$23:$E$31,2,0)/12,0)</f>
        <v>70.66246413129808</v>
      </c>
      <c r="AC346" s="6">
        <f>Cal_Energy!AC345+IFERROR(VLOOKUP(Cal_Energy_Switching!AC$4,Switching!$B$35:$E$44,2,0)/12,0)-IFERROR(VLOOKUP(Cal_Energy_Switching!AC$4,Switching!$B$23:$E$31,2,0)/12,0)</f>
        <v>1519.0247523516891</v>
      </c>
      <c r="AD346" s="6">
        <f>Cal_Energy!AD345+IFERROR(VLOOKUP(Cal_Energy_Switching!AD$4,Switching!$B$35:$E$44,2,0)/12,0)-IFERROR(VLOOKUP(Cal_Energy_Switching!AD$4,Switching!$B$23:$E$31,2,0)/12,0)</f>
        <v>635.31797917842653</v>
      </c>
      <c r="AE346" s="6">
        <f>Cal_Energy!AE345+IFERROR(VLOOKUP(Cal_Energy_Switching!AE$4,Switching!$B$35:$E$44,2,0)/12,0)-IFERROR(VLOOKUP(Cal_Energy_Switching!AE$4,Switching!$B$23:$E$31,2,0)/12,0)</f>
        <v>3552.7974819000347</v>
      </c>
      <c r="AF346" s="6">
        <f>Cal_Energy!AF345+IFERROR(VLOOKUP(Cal_Energy_Switching!AF$4,Switching!$B$35:$E$44,2,0)/12,0)-IFERROR(VLOOKUP(Cal_Energy_Switching!AF$4,Switching!$B$23:$E$31,2,0)/12,0)</f>
        <v>9098.9324641060794</v>
      </c>
      <c r="AG346" s="6">
        <f>Cal_Energy!AG345+IFERROR(VLOOKUP(Cal_Energy_Switching!AG$4,Switching!$B$35:$E$44,2,0)/12,0)-IFERROR(VLOOKUP(Cal_Energy_Switching!AG$4,Switching!$B$23:$E$31,2,0)/12,0)</f>
        <v>5994.7153701890902</v>
      </c>
      <c r="AH346" s="6">
        <f>Cal_Energy!AH345+IFERROR(VLOOKUP(Cal_Energy_Switching!AH$4,Switching!$B$35:$E$44,2,0)/12,0)-IFERROR(VLOOKUP(Cal_Energy_Switching!AH$4,Switching!$B$23:$E$31,2,0)/12,0)</f>
        <v>1769.5391163970644</v>
      </c>
      <c r="AI346" s="6">
        <f>Cal_Energy!AI345+IFERROR(VLOOKUP(Cal_Energy_Switching!AI$4,Switching!$B$35:$E$44,2,0)/12,0)-IFERROR(VLOOKUP(Cal_Energy_Switching!AI$4,Switching!$B$23:$E$31,2,0)/12,0)</f>
        <v>3032.9774880353571</v>
      </c>
      <c r="AJ346" s="6">
        <f>Cal_Energy!AJ345+IFERROR(VLOOKUP(Cal_Energy_Switching!AJ$4,Switching!$B$35:$E$44,2,0)/12,0)-IFERROR(VLOOKUP(Cal_Energy_Switching!AJ$4,Switching!$B$23:$E$31,2,0)/12,0)</f>
        <v>343705.3091234251</v>
      </c>
      <c r="AK346" s="35">
        <f t="shared" si="27"/>
        <v>114806.74970392635</v>
      </c>
      <c r="AL346" s="1">
        <f>Cal_Energy!AL345+IFERROR(VLOOKUP(Cal_Energy_Switching!AL$4,Switching!$B$35:$E$44,2,0)/12,0)-IFERROR(VLOOKUP(Cal_Energy_Switching!AL$4,Switching!$B$23:$E$31,2,0)/12,0)</f>
        <v>32327.10458709938</v>
      </c>
      <c r="AM346" s="1">
        <f>Cal_Energy!AM345+IFERROR(VLOOKUP(Cal_Energy_Switching!AM$4,Switching!$B$35:$E$44,2,0)/12,0)-IFERROR(VLOOKUP(Cal_Energy_Switching!AM$4,Switching!$B$23:$E$31,2,0)/12,0)</f>
        <v>82479.64511682697</v>
      </c>
      <c r="AN346" s="6">
        <f>Cal_Energy!AN345+IFERROR(VLOOKUP(Cal_Energy_Switching!AN$4,Switching!$B$35:$E$44,2,0)/12,0)-IFERROR(VLOOKUP(Cal_Energy_Switching!AN$4,Switching!$B$23:$E$31,2,0)/12,0)</f>
        <v>319.64857050536381</v>
      </c>
      <c r="AO346" s="6">
        <f>Cal_Energy!AO345+IFERROR(VLOOKUP(Cal_Energy_Switching!AO$4,Switching!$B$35:$E$44,2,0)/12,0)-IFERROR(VLOOKUP(Cal_Energy_Switching!AO$4,Switching!$B$23:$E$31,2,0)/12,0)</f>
        <v>274.3702673172242</v>
      </c>
      <c r="AP346" s="6">
        <f>Cal_Energy!AP345+IFERROR(VLOOKUP(Cal_Energy_Switching!AP$4,Switching!$B$35:$E$44,2,0)/12,0)-IFERROR(VLOOKUP(Cal_Energy_Switching!AP$4,Switching!$B$23:$E$31,2,0)/12,0)</f>
        <v>9690.2264620274</v>
      </c>
      <c r="AQ346" s="6">
        <f>Cal_Energy!AQ345+IFERROR(VLOOKUP(Cal_Energy_Switching!AQ$4,Switching!$B$35:$E$44,2,0)/12,0)-IFERROR(VLOOKUP(Cal_Energy_Switching!AQ$4,Switching!$B$23:$E$31,2,0)/12,0)</f>
        <v>84114.315901022506</v>
      </c>
      <c r="AR346" s="6">
        <f>Cal_Energy!AR345+IFERROR(VLOOKUP(Cal_Energy_Switching!AR$4,Switching!$B$35:$E$44,2,0)/12,0)-IFERROR(VLOOKUP(Cal_Energy_Switching!AR$4,Switching!$B$23:$E$31,2,0)/12,0)</f>
        <v>11279.086089447766</v>
      </c>
      <c r="AS346" s="6">
        <f>Cal_Energy!AS345+IFERROR(VLOOKUP(Cal_Energy_Switching!AS$4,Switching!$B$35:$E$44,2,0)/12,0)-IFERROR(VLOOKUP(Cal_Energy_Switching!AS$4,Switching!$B$23:$E$31,2,0)/12,0)</f>
        <v>155380.40635115374</v>
      </c>
      <c r="AT346" s="6">
        <f>Cal_Energy!AT345+IFERROR(VLOOKUP(Cal_Energy_Switching!AT$4,Switching!$B$35:$E$44,2,0)/12,0)-IFERROR(VLOOKUP(Cal_Energy_Switching!AT$4,Switching!$B$23:$E$31,2,0)/12,0)</f>
        <v>28263.534208711433</v>
      </c>
      <c r="AU346" s="6">
        <f>Cal_Energy!AU345+IFERROR(VLOOKUP(Cal_Energy_Switching!AU$4,Switching!$B$35:$E$44,2,0)/12,0)-IFERROR(VLOOKUP(Cal_Energy_Switching!AU$4,Switching!$B$23:$E$31,2,0)/12,0)</f>
        <v>73170.520910346866</v>
      </c>
      <c r="AV346" s="6">
        <f>Cal_Energy!AV345+IFERROR(VLOOKUP(Cal_Energy_Switching!AV$4,Switching!$B$35:$E$44,2,0)/12,0)-IFERROR(VLOOKUP(Cal_Energy_Switching!AV$4,Switching!$B$23:$E$31,2,0)/12,0)</f>
        <v>1252.4216383940943</v>
      </c>
      <c r="AW346" s="6">
        <f>Cal_Energy!AW345+IFERROR(VLOOKUP(Cal_Energy_Switching!AW$4,Switching!$B$35:$E$44,2,0)/12,0)-IFERROR(VLOOKUP(Cal_Energy_Switching!AW$4,Switching!$B$23:$E$31,2,0)/12,0)</f>
        <v>20524.621146672165</v>
      </c>
      <c r="AX346" s="6">
        <f>Cal_Energy!AX345+IFERROR(VLOOKUP(Cal_Energy_Switching!AX$4,Switching!$B$35:$E$44,2,0)/12,0)-IFERROR(VLOOKUP(Cal_Energy_Switching!AX$4,Switching!$B$23:$E$31,2,0)/12,0)</f>
        <v>157929.29353090576</v>
      </c>
      <c r="AY346" s="6">
        <f>Cal_Energy!AY345+IFERROR(VLOOKUP(Cal_Energy_Switching!AY$4,Switching!$B$35:$E$44,2,0)/12,0)-IFERROR(VLOOKUP(Cal_Energy_Switching!AY$4,Switching!$B$23:$E$31,2,0)/12,0)</f>
        <v>24768.92079189439</v>
      </c>
      <c r="AZ346" s="6">
        <f>Cal_Energy!AZ345+IFERROR(VLOOKUP(Cal_Energy_Switching!AZ$4,Switching!$B$35:$E$44,2,0)/12,0)-IFERROR(VLOOKUP(Cal_Energy_Switching!AZ$4,Switching!$B$23:$E$31,2,0)/12,0)</f>
        <v>7436</v>
      </c>
      <c r="BA346" s="6">
        <f>Cal_Energy!BA345+IFERROR(VLOOKUP(Cal_Energy_Switching!BA$4,Switching!$B$35:$E$44,2,0)/12,0)-IFERROR(VLOOKUP(Cal_Energy_Switching!BA$4,Switching!$B$23:$E$31,2,0)/12,0)</f>
        <v>4366.8</v>
      </c>
      <c r="BB346" s="7">
        <f t="shared" si="29"/>
        <v>2732467.325886386</v>
      </c>
    </row>
    <row r="347" spans="1:54" x14ac:dyDescent="0.25">
      <c r="A347">
        <v>2042</v>
      </c>
      <c r="B347">
        <v>12</v>
      </c>
      <c r="C347" t="s">
        <v>453</v>
      </c>
      <c r="D347" s="6">
        <f>Cal_Energy!D346+IFERROR(VLOOKUP(Cal_Energy_Switching!D$4,Switching!$B$35:$E$44,2,0)/12,0)-IFERROR(VLOOKUP(Cal_Energy_Switching!D$4,Switching!$B$23:$E$31,2,0)/12,0)</f>
        <v>696787.81601748185</v>
      </c>
      <c r="E347" s="35">
        <f t="shared" si="28"/>
        <v>219733.02246413281</v>
      </c>
      <c r="F347" s="1">
        <f>Cal_Energy!F346+IFERROR(VLOOKUP(Cal_Energy_Switching!F$4,Switching!$B$35:$E$44,2,0)/12,0)-IFERROR(VLOOKUP(Cal_Energy_Switching!F$4,Switching!$B$23:$E$31,2,0)/12,0)</f>
        <v>88843.576935653124</v>
      </c>
      <c r="G347" s="1">
        <f>Cal_Energy!G346+IFERROR(VLOOKUP(Cal_Energy_Switching!G$4,Switching!$B$35:$E$44,2,0)/12,0)-IFERROR(VLOOKUP(Cal_Energy_Switching!G$4,Switching!$B$23:$E$31,2,0)/12,0)</f>
        <v>130889.44552847967</v>
      </c>
      <c r="H347" s="35">
        <f t="shared" si="25"/>
        <v>17083.943918435954</v>
      </c>
      <c r="I347" s="1">
        <f>Cal_Energy!I346+IFERROR(VLOOKUP(Cal_Energy_Switching!I$4,Switching!$B$35:$E$44,2,0)/12,0)-IFERROR(VLOOKUP(Cal_Energy_Switching!I$4,Switching!$B$23:$E$31,2,0)/12,0)</f>
        <v>874.55174900663292</v>
      </c>
      <c r="J347" s="1">
        <f>Cal_Energy!J346+IFERROR(VLOOKUP(Cal_Energy_Switching!J$4,Switching!$B$35:$E$44,2,0)/12,0)-IFERROR(VLOOKUP(Cal_Energy_Switching!J$4,Switching!$B$23:$E$31,2,0)/12,0)</f>
        <v>16209.39216942932</v>
      </c>
      <c r="K347" s="6">
        <f>Cal_Energy!K346+IFERROR(VLOOKUP(Cal_Energy_Switching!K$4,Switching!$B$35:$E$44,2,0)/12,0)-IFERROR(VLOOKUP(Cal_Energy_Switching!K$4,Switching!$B$23:$E$31,2,0)/12,0)</f>
        <v>279822.93060367566</v>
      </c>
      <c r="L347" s="6">
        <f>Cal_Energy!L346+IFERROR(VLOOKUP(Cal_Energy_Switching!L$4,Switching!$B$35:$E$44,2,0)/12,0)-IFERROR(VLOOKUP(Cal_Energy_Switching!L$4,Switching!$B$23:$E$31,2,0)/12,0)</f>
        <v>22689.016354909574</v>
      </c>
      <c r="M347" s="6">
        <f>Cal_Energy!M346+IFERROR(VLOOKUP(Cal_Energy_Switching!M$4,Switching!$B$35:$E$44,2,0)/12,0)-IFERROR(VLOOKUP(Cal_Energy_Switching!M$4,Switching!$B$23:$E$31,2,0)/12,0)</f>
        <v>186869.12062986687</v>
      </c>
      <c r="N347" s="6">
        <f>Cal_Energy!N346+IFERROR(VLOOKUP(Cal_Energy_Switching!N$4,Switching!$B$35:$E$44,2,0)/12,0)-IFERROR(VLOOKUP(Cal_Energy_Switching!N$4,Switching!$B$23:$E$31,2,0)/12,0)</f>
        <v>116437.99687858095</v>
      </c>
      <c r="O347" s="6">
        <f>Cal_Energy!O346+IFERROR(VLOOKUP(Cal_Energy_Switching!O$4,Switching!$B$35:$E$44,2,0)/12,0)-IFERROR(VLOOKUP(Cal_Energy_Switching!O$4,Switching!$B$23:$E$31,2,0)/12,0)</f>
        <v>145320.1304458424</v>
      </c>
      <c r="P347" s="6">
        <f>Cal_Energy!P346+IFERROR(VLOOKUP(Cal_Energy_Switching!P$4,Switching!$B$35:$E$44,2,0)/12,0)-IFERROR(VLOOKUP(Cal_Energy_Switching!P$4,Switching!$B$23:$E$31,2,0)/12,0)</f>
        <v>0</v>
      </c>
      <c r="Q347" s="6">
        <f>Cal_Energy!Q346+IFERROR(VLOOKUP(Cal_Energy_Switching!Q$4,Switching!$B$35:$E$44,2,0)/12,0)-IFERROR(VLOOKUP(Cal_Energy_Switching!Q$4,Switching!$B$23:$E$31,2,0)/12,0)</f>
        <v>23726.559731406298</v>
      </c>
      <c r="R347" s="6">
        <f>Cal_Energy!R346+IFERROR(VLOOKUP(Cal_Energy_Switching!R$4,Switching!$B$35:$E$44,2,0)/12,0)-IFERROR(VLOOKUP(Cal_Energy_Switching!R$4,Switching!$B$23:$E$31,2,0)/12,0)</f>
        <v>21000.592282790451</v>
      </c>
      <c r="S347" s="6">
        <f>Cal_Energy!S346+IFERROR(VLOOKUP(Cal_Energy_Switching!S$4,Switching!$B$35:$E$44,2,0)/12,0)-IFERROR(VLOOKUP(Cal_Energy_Switching!S$4,Switching!$B$23:$E$31,2,0)/12,0)</f>
        <v>131032.12142168262</v>
      </c>
      <c r="T347" s="6">
        <f>Cal_Energy!T346+IFERROR(VLOOKUP(Cal_Energy_Switching!T$4,Switching!$B$35:$E$44,2,0)/12,0)-IFERROR(VLOOKUP(Cal_Energy_Switching!T$4,Switching!$B$23:$E$31,2,0)/12,0)</f>
        <v>20.148635041640066</v>
      </c>
      <c r="U347" s="6">
        <f>Cal_Energy!U346+IFERROR(VLOOKUP(Cal_Energy_Switching!U$4,Switching!$B$35:$E$44,2,0)/12,0)-IFERROR(VLOOKUP(Cal_Energy_Switching!U$4,Switching!$B$23:$E$31,2,0)/12,0)</f>
        <v>118.09227970189502</v>
      </c>
      <c r="V347" s="6">
        <f>Cal_Energy!V346+IFERROR(VLOOKUP(Cal_Energy_Switching!V$4,Switching!$B$35:$E$44,2,0)/12,0)-IFERROR(VLOOKUP(Cal_Energy_Switching!V$4,Switching!$B$23:$E$31,2,0)/12,0)</f>
        <v>48145.895395850552</v>
      </c>
      <c r="W347" s="6">
        <f>Cal_Energy!W346+IFERROR(VLOOKUP(Cal_Energy_Switching!W$4,Switching!$B$35:$E$44,2,0)/12,0)-IFERROR(VLOOKUP(Cal_Energy_Switching!W$4,Switching!$B$23:$E$31,2,0)/12,0)</f>
        <v>12131.494722038142</v>
      </c>
      <c r="X347" s="6">
        <f>Cal_Energy!X346+IFERROR(VLOOKUP(Cal_Energy_Switching!X$4,Switching!$B$35:$E$44,2,0)/12,0)-IFERROR(VLOOKUP(Cal_Energy_Switching!X$4,Switching!$B$23:$E$31,2,0)/12,0)</f>
        <v>35733.266323936172</v>
      </c>
      <c r="Y347" s="35">
        <f t="shared" si="26"/>
        <v>10027.518575234477</v>
      </c>
      <c r="Z347" s="1">
        <f>Cal_Energy!Z346+IFERROR(VLOOKUP(Cal_Energy_Switching!Z$4,Switching!$B$35:$E$44,2,0)/12,0)-IFERROR(VLOOKUP(Cal_Energy_Switching!Z$4,Switching!$B$23:$E$31,2,0)/12,0)</f>
        <v>5209.0888714060966</v>
      </c>
      <c r="AA347" s="1">
        <f>Cal_Energy!AA346+IFERROR(VLOOKUP(Cal_Energy_Switching!AA$4,Switching!$B$35:$E$44,2,0)/12,0)-IFERROR(VLOOKUP(Cal_Energy_Switching!AA$4,Switching!$B$23:$E$31,2,0)/12,0)</f>
        <v>4818.4297038283812</v>
      </c>
      <c r="AB347" s="6">
        <f>Cal_Energy!AB346+IFERROR(VLOOKUP(Cal_Energy_Switching!AB$4,Switching!$B$35:$E$44,2,0)/12,0)-IFERROR(VLOOKUP(Cal_Energy_Switching!AB$4,Switching!$B$23:$E$31,2,0)/12,0)</f>
        <v>67.66056845131591</v>
      </c>
      <c r="AC347" s="6">
        <f>Cal_Energy!AC346+IFERROR(VLOOKUP(Cal_Energy_Switching!AC$4,Switching!$B$35:$E$44,2,0)/12,0)-IFERROR(VLOOKUP(Cal_Energy_Switching!AC$4,Switching!$B$23:$E$31,2,0)/12,0)</f>
        <v>1864.539648930868</v>
      </c>
      <c r="AD347" s="6">
        <f>Cal_Energy!AD346+IFERROR(VLOOKUP(Cal_Energy_Switching!AD$4,Switching!$B$35:$E$44,2,0)/12,0)-IFERROR(VLOOKUP(Cal_Energy_Switching!AD$4,Switching!$B$23:$E$31,2,0)/12,0)</f>
        <v>728.1150595343704</v>
      </c>
      <c r="AE347" s="6">
        <f>Cal_Energy!AE346+IFERROR(VLOOKUP(Cal_Energy_Switching!AE$4,Switching!$B$35:$E$44,2,0)/12,0)-IFERROR(VLOOKUP(Cal_Energy_Switching!AE$4,Switching!$B$23:$E$31,2,0)/12,0)</f>
        <v>4563.366115610007</v>
      </c>
      <c r="AF347" s="6">
        <f>Cal_Energy!AF346+IFERROR(VLOOKUP(Cal_Energy_Switching!AF$4,Switching!$B$35:$E$44,2,0)/12,0)-IFERROR(VLOOKUP(Cal_Energy_Switching!AF$4,Switching!$B$23:$E$31,2,0)/12,0)</f>
        <v>10277.188238410772</v>
      </c>
      <c r="AG347" s="6">
        <f>Cal_Energy!AG346+IFERROR(VLOOKUP(Cal_Energy_Switching!AG$4,Switching!$B$35:$E$44,2,0)/12,0)-IFERROR(VLOOKUP(Cal_Energy_Switching!AG$4,Switching!$B$23:$E$31,2,0)/12,0)</f>
        <v>7699.8706322031539</v>
      </c>
      <c r="AH347" s="6">
        <f>Cal_Energy!AH346+IFERROR(VLOOKUP(Cal_Energy_Switching!AH$4,Switching!$B$35:$E$44,2,0)/12,0)-IFERROR(VLOOKUP(Cal_Energy_Switching!AH$4,Switching!$B$23:$E$31,2,0)/12,0)</f>
        <v>2272.8722605641742</v>
      </c>
      <c r="AI347" s="6">
        <f>Cal_Energy!AI346+IFERROR(VLOOKUP(Cal_Energy_Switching!AI$4,Switching!$B$35:$E$44,2,0)/12,0)-IFERROR(VLOOKUP(Cal_Energy_Switching!AI$4,Switching!$B$23:$E$31,2,0)/12,0)</f>
        <v>3425.7294128035874</v>
      </c>
      <c r="AJ347" s="6">
        <f>Cal_Energy!AJ346+IFERROR(VLOOKUP(Cal_Energy_Switching!AJ$4,Switching!$B$35:$E$44,2,0)/12,0)-IFERROR(VLOOKUP(Cal_Energy_Switching!AJ$4,Switching!$B$23:$E$31,2,0)/12,0)</f>
        <v>453195.81340993539</v>
      </c>
      <c r="AK347" s="35">
        <f t="shared" si="27"/>
        <v>120051.58592636303</v>
      </c>
      <c r="AL347" s="1">
        <f>Cal_Energy!AL346+IFERROR(VLOOKUP(Cal_Energy_Switching!AL$4,Switching!$B$35:$E$44,2,0)/12,0)-IFERROR(VLOOKUP(Cal_Energy_Switching!AL$4,Switching!$B$23:$E$31,2,0)/12,0)</f>
        <v>33795.658729381656</v>
      </c>
      <c r="AM347" s="1">
        <f>Cal_Energy!AM346+IFERROR(VLOOKUP(Cal_Energy_Switching!AM$4,Switching!$B$35:$E$44,2,0)/12,0)-IFERROR(VLOOKUP(Cal_Energy_Switching!AM$4,Switching!$B$23:$E$31,2,0)/12,0)</f>
        <v>86255.927196981371</v>
      </c>
      <c r="AN347" s="6">
        <f>Cal_Energy!AN346+IFERROR(VLOOKUP(Cal_Energy_Switching!AN$4,Switching!$B$35:$E$44,2,0)/12,0)-IFERROR(VLOOKUP(Cal_Energy_Switching!AN$4,Switching!$B$23:$E$31,2,0)/12,0)</f>
        <v>359.39472032781623</v>
      </c>
      <c r="AO347" s="6">
        <f>Cal_Energy!AO346+IFERROR(VLOOKUP(Cal_Energy_Switching!AO$4,Switching!$B$35:$E$44,2,0)/12,0)-IFERROR(VLOOKUP(Cal_Energy_Switching!AO$4,Switching!$B$23:$E$31,2,0)/12,0)</f>
        <v>295.98987968365975</v>
      </c>
      <c r="AP347" s="6">
        <f>Cal_Energy!AP346+IFERROR(VLOOKUP(Cal_Energy_Switching!AP$4,Switching!$B$35:$E$44,2,0)/12,0)-IFERROR(VLOOKUP(Cal_Energy_Switching!AP$4,Switching!$B$23:$E$31,2,0)/12,0)</f>
        <v>13956.402930394008</v>
      </c>
      <c r="AQ347" s="6">
        <f>Cal_Energy!AQ346+IFERROR(VLOOKUP(Cal_Energy_Switching!AQ$4,Switching!$B$35:$E$44,2,0)/12,0)-IFERROR(VLOOKUP(Cal_Energy_Switching!AQ$4,Switching!$B$23:$E$31,2,0)/12,0)</f>
        <v>87920.746029641756</v>
      </c>
      <c r="AR347" s="6">
        <f>Cal_Energy!AR346+IFERROR(VLOOKUP(Cal_Energy_Switching!AR$4,Switching!$B$35:$E$44,2,0)/12,0)-IFERROR(VLOOKUP(Cal_Energy_Switching!AR$4,Switching!$B$23:$E$31,2,0)/12,0)</f>
        <v>11767.064051705365</v>
      </c>
      <c r="AS347" s="6">
        <f>Cal_Energy!AS346+IFERROR(VLOOKUP(Cal_Energy_Switching!AS$4,Switching!$B$35:$E$44,2,0)/12,0)-IFERROR(VLOOKUP(Cal_Energy_Switching!AS$4,Switching!$B$23:$E$31,2,0)/12,0)</f>
        <v>160179.67767074762</v>
      </c>
      <c r="AT347" s="6">
        <f>Cal_Energy!AT346+IFERROR(VLOOKUP(Cal_Energy_Switching!AT$4,Switching!$B$35:$E$44,2,0)/12,0)-IFERROR(VLOOKUP(Cal_Energy_Switching!AT$4,Switching!$B$23:$E$31,2,0)/12,0)</f>
        <v>29402.149453979182</v>
      </c>
      <c r="AU347" s="6">
        <f>Cal_Energy!AU346+IFERROR(VLOOKUP(Cal_Energy_Switching!AU$4,Switching!$B$35:$E$44,2,0)/12,0)-IFERROR(VLOOKUP(Cal_Energy_Switching!AU$4,Switching!$B$23:$E$31,2,0)/12,0)</f>
        <v>75429.001531332266</v>
      </c>
      <c r="AV347" s="6">
        <f>Cal_Energy!AV346+IFERROR(VLOOKUP(Cal_Energy_Switching!AV$4,Switching!$B$35:$E$44,2,0)/12,0)-IFERROR(VLOOKUP(Cal_Energy_Switching!AV$4,Switching!$B$23:$E$31,2,0)/12,0)</f>
        <v>1259.2374951971726</v>
      </c>
      <c r="AW347" s="6">
        <f>Cal_Energy!AW346+IFERROR(VLOOKUP(Cal_Energy_Switching!AW$4,Switching!$B$35:$E$44,2,0)/12,0)-IFERROR(VLOOKUP(Cal_Energy_Switching!AW$4,Switching!$B$23:$E$31,2,0)/12,0)</f>
        <v>19934.217047948045</v>
      </c>
      <c r="AX347" s="6">
        <f>Cal_Energy!AX346+IFERROR(VLOOKUP(Cal_Energy_Switching!AX$4,Switching!$B$35:$E$44,2,0)/12,0)-IFERROR(VLOOKUP(Cal_Energy_Switching!AX$4,Switching!$B$23:$E$31,2,0)/12,0)</f>
        <v>158788.76722308673</v>
      </c>
      <c r="AY347" s="6">
        <f>Cal_Energy!AY346+IFERROR(VLOOKUP(Cal_Energy_Switching!AY$4,Switching!$B$35:$E$44,2,0)/12,0)-IFERROR(VLOOKUP(Cal_Energy_Switching!AY$4,Switching!$B$23:$E$31,2,0)/12,0)</f>
        <v>24147.790703745028</v>
      </c>
      <c r="AZ347" s="6">
        <f>Cal_Energy!AZ346+IFERROR(VLOOKUP(Cal_Energy_Switching!AZ$4,Switching!$B$35:$E$44,2,0)/12,0)-IFERROR(VLOOKUP(Cal_Energy_Switching!AZ$4,Switching!$B$23:$E$31,2,0)/12,0)</f>
        <v>9529</v>
      </c>
      <c r="BA347" s="6">
        <f>Cal_Energy!BA346+IFERROR(VLOOKUP(Cal_Energy_Switching!BA$4,Switching!$B$35:$E$44,2,0)/12,0)-IFERROR(VLOOKUP(Cal_Energy_Switching!BA$4,Switching!$B$23:$E$31,2,0)/12,0)</f>
        <v>4790.1000000000004</v>
      </c>
      <c r="BB347" s="7">
        <f t="shared" si="29"/>
        <v>3168585.9466912034</v>
      </c>
    </row>
    <row r="348" spans="1:54" x14ac:dyDescent="0.25">
      <c r="A348">
        <v>2043</v>
      </c>
      <c r="B348" s="1">
        <v>1</v>
      </c>
      <c r="C348" t="s">
        <v>454</v>
      </c>
      <c r="D348" s="6">
        <f>Cal_Energy!D347+IFERROR(VLOOKUP(Cal_Energy_Switching!D$4,Switching!$B$35:$E$44,2,0)/12,0)-IFERROR(VLOOKUP(Cal_Energy_Switching!D$4,Switching!$B$23:$E$31,2,0)/12,0)</f>
        <v>802844.33458658133</v>
      </c>
      <c r="E348" s="35">
        <f t="shared" si="28"/>
        <v>240379.42089295737</v>
      </c>
      <c r="F348" s="1">
        <f>Cal_Energy!F347+IFERROR(VLOOKUP(Cal_Energy_Switching!F$4,Switching!$B$35:$E$44,2,0)/12,0)-IFERROR(VLOOKUP(Cal_Energy_Switching!F$4,Switching!$B$23:$E$31,2,0)/12,0)</f>
        <v>97102.136307182969</v>
      </c>
      <c r="G348" s="1">
        <f>Cal_Energy!G347+IFERROR(VLOOKUP(Cal_Energy_Switching!G$4,Switching!$B$35:$E$44,2,0)/12,0)-IFERROR(VLOOKUP(Cal_Energy_Switching!G$4,Switching!$B$23:$E$31,2,0)/12,0)</f>
        <v>143277.28458577441</v>
      </c>
      <c r="H348" s="35">
        <f t="shared" si="25"/>
        <v>17953.340390845737</v>
      </c>
      <c r="I348" s="1">
        <f>Cal_Energy!I347+IFERROR(VLOOKUP(Cal_Energy_Switching!I$4,Switching!$B$35:$E$44,2,0)/12,0)-IFERROR(VLOOKUP(Cal_Energy_Switching!I$4,Switching!$B$23:$E$31,2,0)/12,0)</f>
        <v>919.05740935978304</v>
      </c>
      <c r="J348" s="1">
        <f>Cal_Energy!J347+IFERROR(VLOOKUP(Cal_Energy_Switching!J$4,Switching!$B$35:$E$44,2,0)/12,0)-IFERROR(VLOOKUP(Cal_Energy_Switching!J$4,Switching!$B$23:$E$31,2,0)/12,0)</f>
        <v>17034.282981485954</v>
      </c>
      <c r="K348" s="6">
        <f>Cal_Energy!K347+IFERROR(VLOOKUP(Cal_Energy_Switching!K$4,Switching!$B$35:$E$44,2,0)/12,0)-IFERROR(VLOOKUP(Cal_Energy_Switching!K$4,Switching!$B$23:$E$31,2,0)/12,0)</f>
        <v>269798.24719989731</v>
      </c>
      <c r="L348" s="6">
        <f>Cal_Energy!L347+IFERROR(VLOOKUP(Cal_Energy_Switching!L$4,Switching!$B$35:$E$44,2,0)/12,0)-IFERROR(VLOOKUP(Cal_Energy_Switching!L$4,Switching!$B$23:$E$31,2,0)/12,0)</f>
        <v>21644.482187980444</v>
      </c>
      <c r="M348" s="6">
        <f>Cal_Energy!M347+IFERROR(VLOOKUP(Cal_Energy_Switching!M$4,Switching!$B$35:$E$44,2,0)/12,0)-IFERROR(VLOOKUP(Cal_Energy_Switching!M$4,Switching!$B$23:$E$31,2,0)/12,0)</f>
        <v>187723.35678953544</v>
      </c>
      <c r="N348" s="6">
        <f>Cal_Energy!N347+IFERROR(VLOOKUP(Cal_Energy_Switching!N$4,Switching!$B$35:$E$44,2,0)/12,0)-IFERROR(VLOOKUP(Cal_Energy_Switching!N$4,Switching!$B$23:$E$31,2,0)/12,0)</f>
        <v>112498.29241442231</v>
      </c>
      <c r="O348" s="6">
        <f>Cal_Energy!O347+IFERROR(VLOOKUP(Cal_Energy_Switching!O$4,Switching!$B$35:$E$44,2,0)/12,0)-IFERROR(VLOOKUP(Cal_Energy_Switching!O$4,Switching!$B$23:$E$31,2,0)/12,0)</f>
        <v>145888.11529127121</v>
      </c>
      <c r="P348" s="6">
        <f>Cal_Energy!P347+IFERROR(VLOOKUP(Cal_Energy_Switching!P$4,Switching!$B$35:$E$44,2,0)/12,0)-IFERROR(VLOOKUP(Cal_Energy_Switching!P$4,Switching!$B$23:$E$31,2,0)/12,0)</f>
        <v>0</v>
      </c>
      <c r="Q348" s="6">
        <f>Cal_Energy!Q347+IFERROR(VLOOKUP(Cal_Energy_Switching!Q$4,Switching!$B$35:$E$44,2,0)/12,0)-IFERROR(VLOOKUP(Cal_Energy_Switching!Q$4,Switching!$B$23:$E$31,2,0)/12,0)</f>
        <v>25717.588449547638</v>
      </c>
      <c r="R348" s="6">
        <f>Cal_Energy!R347+IFERROR(VLOOKUP(Cal_Energy_Switching!R$4,Switching!$B$35:$E$44,2,0)/12,0)-IFERROR(VLOOKUP(Cal_Energy_Switching!R$4,Switching!$B$23:$E$31,2,0)/12,0)</f>
        <v>23498.435101428215</v>
      </c>
      <c r="S348" s="6">
        <f>Cal_Energy!S347+IFERROR(VLOOKUP(Cal_Energy_Switching!S$4,Switching!$B$35:$E$44,2,0)/12,0)-IFERROR(VLOOKUP(Cal_Energy_Switching!S$4,Switching!$B$23:$E$31,2,0)/12,0)</f>
        <v>127296.22057058758</v>
      </c>
      <c r="T348" s="6">
        <f>Cal_Energy!T347+IFERROR(VLOOKUP(Cal_Energy_Switching!T$4,Switching!$B$35:$E$44,2,0)/12,0)-IFERROR(VLOOKUP(Cal_Energy_Switching!T$4,Switching!$B$23:$E$31,2,0)/12,0)</f>
        <v>21.081902712351024</v>
      </c>
      <c r="U348" s="6">
        <f>Cal_Energy!U347+IFERROR(VLOOKUP(Cal_Energy_Switching!U$4,Switching!$B$35:$E$44,2,0)/12,0)-IFERROR(VLOOKUP(Cal_Energy_Switching!U$4,Switching!$B$23:$E$31,2,0)/12,0)</f>
        <v>123.22750413930144</v>
      </c>
      <c r="V348" s="6">
        <f>Cal_Energy!V347+IFERROR(VLOOKUP(Cal_Energy_Switching!V$4,Switching!$B$35:$E$44,2,0)/12,0)-IFERROR(VLOOKUP(Cal_Energy_Switching!V$4,Switching!$B$23:$E$31,2,0)/12,0)</f>
        <v>48922.696088106532</v>
      </c>
      <c r="W348" s="6">
        <f>Cal_Energy!W347+IFERROR(VLOOKUP(Cal_Energy_Switching!W$4,Switching!$B$35:$E$44,2,0)/12,0)-IFERROR(VLOOKUP(Cal_Energy_Switching!W$4,Switching!$B$23:$E$31,2,0)/12,0)</f>
        <v>12896.949731645522</v>
      </c>
      <c r="X348" s="6">
        <f>Cal_Energy!X347+IFERROR(VLOOKUP(Cal_Energy_Switching!X$4,Switching!$B$35:$E$44,2,0)/12,0)-IFERROR(VLOOKUP(Cal_Energy_Switching!X$4,Switching!$B$23:$E$31,2,0)/12,0)</f>
        <v>26471.797654938306</v>
      </c>
      <c r="Y348" s="35">
        <f t="shared" si="26"/>
        <v>11423.017570491291</v>
      </c>
      <c r="Z348" s="1">
        <f>Cal_Energy!Z347+IFERROR(VLOOKUP(Cal_Energy_Switching!Z$4,Switching!$B$35:$E$44,2,0)/12,0)-IFERROR(VLOOKUP(Cal_Energy_Switching!Z$4,Switching!$B$23:$E$31,2,0)/12,0)</f>
        <v>5934.0217879308284</v>
      </c>
      <c r="AA348" s="1">
        <f>Cal_Energy!AA347+IFERROR(VLOOKUP(Cal_Energy_Switching!AA$4,Switching!$B$35:$E$44,2,0)/12,0)-IFERROR(VLOOKUP(Cal_Energy_Switching!AA$4,Switching!$B$23:$E$31,2,0)/12,0)</f>
        <v>5488.9957825604624</v>
      </c>
      <c r="AB348" s="6">
        <f>Cal_Energy!AB347+IFERROR(VLOOKUP(Cal_Energy_Switching!AB$4,Switching!$B$35:$E$44,2,0)/12,0)-IFERROR(VLOOKUP(Cal_Energy_Switching!AB$4,Switching!$B$23:$E$31,2,0)/12,0)</f>
        <v>62.417360281380404</v>
      </c>
      <c r="AC348" s="6">
        <f>Cal_Energy!AC347+IFERROR(VLOOKUP(Cal_Energy_Switching!AC$4,Switching!$B$35:$E$44,2,0)/12,0)-IFERROR(VLOOKUP(Cal_Energy_Switching!AC$4,Switching!$B$23:$E$31,2,0)/12,0)</f>
        <v>2032.1588337260723</v>
      </c>
      <c r="AD348" s="6">
        <f>Cal_Energy!AD347+IFERROR(VLOOKUP(Cal_Energy_Switching!AD$4,Switching!$B$35:$E$44,2,0)/12,0)-IFERROR(VLOOKUP(Cal_Energy_Switching!AD$4,Switching!$B$23:$E$31,2,0)/12,0)</f>
        <v>767.04563888698453</v>
      </c>
      <c r="AE348" s="6">
        <f>Cal_Energy!AE347+IFERROR(VLOOKUP(Cal_Energy_Switching!AE$4,Switching!$B$35:$E$44,2,0)/12,0)-IFERROR(VLOOKUP(Cal_Energy_Switching!AE$4,Switching!$B$23:$E$31,2,0)/12,0)</f>
        <v>4767.254591483751</v>
      </c>
      <c r="AF348" s="6">
        <f>Cal_Energy!AF347+IFERROR(VLOOKUP(Cal_Energy_Switching!AF$4,Switching!$B$35:$E$44,2,0)/12,0)-IFERROR(VLOOKUP(Cal_Energy_Switching!AF$4,Switching!$B$23:$E$31,2,0)/12,0)</f>
        <v>10625.834324824984</v>
      </c>
      <c r="AG348" s="6">
        <f>Cal_Energy!AG347+IFERROR(VLOOKUP(Cal_Energy_Switching!AG$4,Switching!$B$35:$E$44,2,0)/12,0)-IFERROR(VLOOKUP(Cal_Energy_Switching!AG$4,Switching!$B$23:$E$31,2,0)/12,0)</f>
        <v>8043.896258868228</v>
      </c>
      <c r="AH348" s="6">
        <f>Cal_Energy!AH347+IFERROR(VLOOKUP(Cal_Energy_Switching!AH$4,Switching!$B$35:$E$44,2,0)/12,0)-IFERROR(VLOOKUP(Cal_Energy_Switching!AH$4,Switching!$B$23:$E$31,2,0)/12,0)</f>
        <v>2374.4228373362039</v>
      </c>
      <c r="AI348" s="6">
        <f>Cal_Energy!AI347+IFERROR(VLOOKUP(Cal_Energy_Switching!AI$4,Switching!$B$35:$E$44,2,0)/12,0)-IFERROR(VLOOKUP(Cal_Energy_Switching!AI$4,Switching!$B$23:$E$31,2,0)/12,0)</f>
        <v>3541.9447749416559</v>
      </c>
      <c r="AJ348" s="6">
        <f>Cal_Energy!AJ347+IFERROR(VLOOKUP(Cal_Energy_Switching!AJ$4,Switching!$B$35:$E$44,2,0)/12,0)-IFERROR(VLOOKUP(Cal_Energy_Switching!AJ$4,Switching!$B$23:$E$31,2,0)/12,0)</f>
        <v>500800.51167153328</v>
      </c>
      <c r="AK348" s="35">
        <f t="shared" si="27"/>
        <v>123554.01621993864</v>
      </c>
      <c r="AL348" s="1">
        <f>Cal_Energy!AL347+IFERROR(VLOOKUP(Cal_Energy_Switching!AL$4,Switching!$B$35:$E$44,2,0)/12,0)-IFERROR(VLOOKUP(Cal_Energy_Switching!AL$4,Switching!$B$23:$E$31,2,0)/12,0)</f>
        <v>34776.339211582825</v>
      </c>
      <c r="AM348" s="1">
        <f>Cal_Energy!AM347+IFERROR(VLOOKUP(Cal_Energy_Switching!AM$4,Switching!$B$35:$E$44,2,0)/12,0)-IFERROR(VLOOKUP(Cal_Energy_Switching!AM$4,Switching!$B$23:$E$31,2,0)/12,0)</f>
        <v>88777.677008355822</v>
      </c>
      <c r="AN348" s="6">
        <f>Cal_Energy!AN347+IFERROR(VLOOKUP(Cal_Energy_Switching!AN$4,Switching!$B$35:$E$44,2,0)/12,0)-IFERROR(VLOOKUP(Cal_Energy_Switching!AN$4,Switching!$B$23:$E$31,2,0)/12,0)</f>
        <v>355.85257864330026</v>
      </c>
      <c r="AO348" s="6">
        <f>Cal_Energy!AO347+IFERROR(VLOOKUP(Cal_Energy_Switching!AO$4,Switching!$B$35:$E$44,2,0)/12,0)-IFERROR(VLOOKUP(Cal_Energy_Switching!AO$4,Switching!$B$23:$E$31,2,0)/12,0)</f>
        <v>287.29660726726496</v>
      </c>
      <c r="AP348" s="6">
        <f>Cal_Energy!AP347+IFERROR(VLOOKUP(Cal_Energy_Switching!AP$4,Switching!$B$35:$E$44,2,0)/12,0)-IFERROR(VLOOKUP(Cal_Energy_Switching!AP$4,Switching!$B$23:$E$31,2,0)/12,0)</f>
        <v>15530.310419815585</v>
      </c>
      <c r="AQ348" s="6">
        <f>Cal_Energy!AQ347+IFERROR(VLOOKUP(Cal_Energy_Switching!AQ$4,Switching!$B$35:$E$44,2,0)/12,0)-IFERROR(VLOOKUP(Cal_Energy_Switching!AQ$4,Switching!$B$23:$E$31,2,0)/12,0)</f>
        <v>78833.6817470729</v>
      </c>
      <c r="AR348" s="6">
        <f>Cal_Energy!AR347+IFERROR(VLOOKUP(Cal_Energy_Switching!AR$4,Switching!$B$35:$E$44,2,0)/12,0)-IFERROR(VLOOKUP(Cal_Energy_Switching!AR$4,Switching!$B$23:$E$31,2,0)/12,0)</f>
        <v>11253.915827871271</v>
      </c>
      <c r="AS348" s="6">
        <f>Cal_Energy!AS347+IFERROR(VLOOKUP(Cal_Energy_Switching!AS$4,Switching!$B$35:$E$44,2,0)/12,0)-IFERROR(VLOOKUP(Cal_Energy_Switching!AS$4,Switching!$B$23:$E$31,2,0)/12,0)</f>
        <v>154383.0993074782</v>
      </c>
      <c r="AT348" s="6">
        <f>Cal_Energy!AT347+IFERROR(VLOOKUP(Cal_Energy_Switching!AT$4,Switching!$B$35:$E$44,2,0)/12,0)-IFERROR(VLOOKUP(Cal_Energy_Switching!AT$4,Switching!$B$23:$E$31,2,0)/12,0)</f>
        <v>28204.803598366299</v>
      </c>
      <c r="AU348" s="6">
        <f>Cal_Energy!AU347+IFERROR(VLOOKUP(Cal_Energy_Switching!AU$4,Switching!$B$35:$E$44,2,0)/12,0)-IFERROR(VLOOKUP(Cal_Energy_Switching!AU$4,Switching!$B$23:$E$31,2,0)/12,0)</f>
        <v>72701.199948617272</v>
      </c>
      <c r="AV348" s="6">
        <f>Cal_Energy!AV347+IFERROR(VLOOKUP(Cal_Energy_Switching!AV$4,Switching!$B$35:$E$44,2,0)/12,0)-IFERROR(VLOOKUP(Cal_Energy_Switching!AV$4,Switching!$B$23:$E$31,2,0)/12,0)</f>
        <v>1193.6598155861157</v>
      </c>
      <c r="AW348" s="6">
        <f>Cal_Energy!AW347+IFERROR(VLOOKUP(Cal_Energy_Switching!AW$4,Switching!$B$35:$E$44,2,0)/12,0)-IFERROR(VLOOKUP(Cal_Energy_Switching!AW$4,Switching!$B$23:$E$31,2,0)/12,0)</f>
        <v>19048.771725893639</v>
      </c>
      <c r="AX348" s="6">
        <f>Cal_Energy!AX347+IFERROR(VLOOKUP(Cal_Energy_Switching!AX$4,Switching!$B$35:$E$44,2,0)/12,0)-IFERROR(VLOOKUP(Cal_Energy_Switching!AX$4,Switching!$B$23:$E$31,2,0)/12,0)</f>
        <v>150519.47811558624</v>
      </c>
      <c r="AY348" s="6">
        <f>Cal_Energy!AY347+IFERROR(VLOOKUP(Cal_Energy_Switching!AY$4,Switching!$B$35:$E$44,2,0)/12,0)-IFERROR(VLOOKUP(Cal_Energy_Switching!AY$4,Switching!$B$23:$E$31,2,0)/12,0)</f>
        <v>23216.26476730996</v>
      </c>
      <c r="AZ348" s="6">
        <f>Cal_Energy!AZ347+IFERROR(VLOOKUP(Cal_Energy_Switching!AZ$4,Switching!$B$35:$E$44,2,0)/12,0)-IFERROR(VLOOKUP(Cal_Energy_Switching!AZ$4,Switching!$B$23:$E$31,2,0)/12,0)</f>
        <v>10975.5</v>
      </c>
      <c r="BA348" s="6">
        <f>Cal_Energy!BA347+IFERROR(VLOOKUP(Cal_Energy_Switching!BA$4,Switching!$B$35:$E$44,2,0)/12,0)-IFERROR(VLOOKUP(Cal_Energy_Switching!BA$4,Switching!$B$23:$E$31,2,0)/12,0)</f>
        <v>5498.8799999999992</v>
      </c>
      <c r="BB348" s="7">
        <f t="shared" si="29"/>
        <v>3303672.8212984172</v>
      </c>
    </row>
    <row r="349" spans="1:54" x14ac:dyDescent="0.25">
      <c r="A349">
        <v>2043</v>
      </c>
      <c r="B349" s="1">
        <v>2</v>
      </c>
      <c r="C349" t="s">
        <v>455</v>
      </c>
      <c r="D349" s="6">
        <f>Cal_Energy!D348+IFERROR(VLOOKUP(Cal_Energy_Switching!D$4,Switching!$B$35:$E$44,2,0)/12,0)-IFERROR(VLOOKUP(Cal_Energy_Switching!D$4,Switching!$B$23:$E$31,2,0)/12,0)</f>
        <v>693261.37012292584</v>
      </c>
      <c r="E349" s="35">
        <f t="shared" si="28"/>
        <v>216243.40236536268</v>
      </c>
      <c r="F349" s="1">
        <f>Cal_Energy!F348+IFERROR(VLOOKUP(Cal_Energy_Switching!F$4,Switching!$B$35:$E$44,2,0)/12,0)-IFERROR(VLOOKUP(Cal_Energy_Switching!F$4,Switching!$B$23:$E$31,2,0)/12,0)</f>
        <v>87447.728896145083</v>
      </c>
      <c r="G349" s="1">
        <f>Cal_Energy!G348+IFERROR(VLOOKUP(Cal_Energy_Switching!G$4,Switching!$B$35:$E$44,2,0)/12,0)-IFERROR(VLOOKUP(Cal_Energy_Switching!G$4,Switching!$B$23:$E$31,2,0)/12,0)</f>
        <v>128795.67346921761</v>
      </c>
      <c r="H349" s="35">
        <f t="shared" si="25"/>
        <v>16569.45914168518</v>
      </c>
      <c r="I349" s="1">
        <f>Cal_Energy!I348+IFERROR(VLOOKUP(Cal_Energy_Switching!I$4,Switching!$B$35:$E$44,2,0)/12,0)-IFERROR(VLOOKUP(Cal_Energy_Switching!I$4,Switching!$B$23:$E$31,2,0)/12,0)</f>
        <v>848.21453065161802</v>
      </c>
      <c r="J349" s="1">
        <f>Cal_Energy!J348+IFERROR(VLOOKUP(Cal_Energy_Switching!J$4,Switching!$B$35:$E$44,2,0)/12,0)-IFERROR(VLOOKUP(Cal_Energy_Switching!J$4,Switching!$B$23:$E$31,2,0)/12,0)</f>
        <v>15721.24461103356</v>
      </c>
      <c r="K349" s="6">
        <f>Cal_Energy!K348+IFERROR(VLOOKUP(Cal_Energy_Switching!K$4,Switching!$B$35:$E$44,2,0)/12,0)-IFERROR(VLOOKUP(Cal_Energy_Switching!K$4,Switching!$B$23:$E$31,2,0)/12,0)</f>
        <v>256726.37593294546</v>
      </c>
      <c r="L349" s="6">
        <f>Cal_Energy!L348+IFERROR(VLOOKUP(Cal_Energy_Switching!L$4,Switching!$B$35:$E$44,2,0)/12,0)-IFERROR(VLOOKUP(Cal_Energy_Switching!L$4,Switching!$B$23:$E$31,2,0)/12,0)</f>
        <v>20282.4425490145</v>
      </c>
      <c r="M349" s="6">
        <f>Cal_Energy!M348+IFERROR(VLOOKUP(Cal_Energy_Switching!M$4,Switching!$B$35:$E$44,2,0)/12,0)-IFERROR(VLOOKUP(Cal_Energy_Switching!M$4,Switching!$B$23:$E$31,2,0)/12,0)</f>
        <v>165789.13246575563</v>
      </c>
      <c r="N349" s="6">
        <f>Cal_Energy!N348+IFERROR(VLOOKUP(Cal_Energy_Switching!N$4,Switching!$B$35:$E$44,2,0)/12,0)-IFERROR(VLOOKUP(Cal_Energy_Switching!N$4,Switching!$B$23:$E$31,2,0)/12,0)</f>
        <v>107361.04193867097</v>
      </c>
      <c r="O349" s="6">
        <f>Cal_Energy!O348+IFERROR(VLOOKUP(Cal_Energy_Switching!O$4,Switching!$B$35:$E$44,2,0)/12,0)-IFERROR(VLOOKUP(Cal_Energy_Switching!O$4,Switching!$B$23:$E$31,2,0)/12,0)</f>
        <v>131265.4057906481</v>
      </c>
      <c r="P349" s="6">
        <f>Cal_Energy!P348+IFERROR(VLOOKUP(Cal_Energy_Switching!P$4,Switching!$B$35:$E$44,2,0)/12,0)-IFERROR(VLOOKUP(Cal_Energy_Switching!P$4,Switching!$B$23:$E$31,2,0)/12,0)</f>
        <v>0</v>
      </c>
      <c r="Q349" s="6">
        <f>Cal_Energy!Q348+IFERROR(VLOOKUP(Cal_Energy_Switching!Q$4,Switching!$B$35:$E$44,2,0)/12,0)-IFERROR(VLOOKUP(Cal_Energy_Switching!Q$4,Switching!$B$23:$E$31,2,0)/12,0)</f>
        <v>23501.397553135641</v>
      </c>
      <c r="R349" s="6">
        <f>Cal_Energy!R348+IFERROR(VLOOKUP(Cal_Energy_Switching!R$4,Switching!$B$35:$E$44,2,0)/12,0)-IFERROR(VLOOKUP(Cal_Energy_Switching!R$4,Switching!$B$23:$E$31,2,0)/12,0)</f>
        <v>21153.523645681176</v>
      </c>
      <c r="S349" s="6">
        <f>Cal_Energy!S348+IFERROR(VLOOKUP(Cal_Energy_Switching!S$4,Switching!$B$35:$E$44,2,0)/12,0)-IFERROR(VLOOKUP(Cal_Energy_Switching!S$4,Switching!$B$23:$E$31,2,0)/12,0)</f>
        <v>119454.64086061974</v>
      </c>
      <c r="T349" s="6">
        <f>Cal_Energy!T348+IFERROR(VLOOKUP(Cal_Energy_Switching!T$4,Switching!$B$35:$E$44,2,0)/12,0)-IFERROR(VLOOKUP(Cal_Energy_Switching!T$4,Switching!$B$23:$E$31,2,0)/12,0)</f>
        <v>11.779313875926047</v>
      </c>
      <c r="U349" s="6">
        <f>Cal_Energy!U348+IFERROR(VLOOKUP(Cal_Energy_Switching!U$4,Switching!$B$35:$E$44,2,0)/12,0)-IFERROR(VLOOKUP(Cal_Energy_Switching!U$4,Switching!$B$23:$E$31,2,0)/12,0)</f>
        <v>105.49333143498197</v>
      </c>
      <c r="V349" s="6">
        <f>Cal_Energy!V348+IFERROR(VLOOKUP(Cal_Energy_Switching!V$4,Switching!$B$35:$E$44,2,0)/12,0)-IFERROR(VLOOKUP(Cal_Energy_Switching!V$4,Switching!$B$23:$E$31,2,0)/12,0)</f>
        <v>46508.168692297637</v>
      </c>
      <c r="W349" s="6">
        <f>Cal_Energy!W348+IFERROR(VLOOKUP(Cal_Energy_Switching!W$4,Switching!$B$35:$E$44,2,0)/12,0)-IFERROR(VLOOKUP(Cal_Energy_Switching!W$4,Switching!$B$23:$E$31,2,0)/12,0)</f>
        <v>9308.851299135149</v>
      </c>
      <c r="X349" s="6">
        <f>Cal_Energy!X348+IFERROR(VLOOKUP(Cal_Energy_Switching!X$4,Switching!$B$35:$E$44,2,0)/12,0)-IFERROR(VLOOKUP(Cal_Energy_Switching!X$4,Switching!$B$23:$E$31,2,0)/12,0)</f>
        <v>19130.577819777478</v>
      </c>
      <c r="Y349" s="35">
        <f t="shared" si="26"/>
        <v>10214.049764628529</v>
      </c>
      <c r="Z349" s="1">
        <f>Cal_Energy!Z348+IFERROR(VLOOKUP(Cal_Energy_Switching!Z$4,Switching!$B$35:$E$44,2,0)/12,0)-IFERROR(VLOOKUP(Cal_Energy_Switching!Z$4,Switching!$B$23:$E$31,2,0)/12,0)</f>
        <v>5305.9879731681667</v>
      </c>
      <c r="AA349" s="1">
        <f>Cal_Energy!AA348+IFERROR(VLOOKUP(Cal_Energy_Switching!AA$4,Switching!$B$35:$E$44,2,0)/12,0)-IFERROR(VLOOKUP(Cal_Energy_Switching!AA$4,Switching!$B$23:$E$31,2,0)/12,0)</f>
        <v>4908.0617914603617</v>
      </c>
      <c r="AB349" s="6">
        <f>Cal_Energy!AB348+IFERROR(VLOOKUP(Cal_Energy_Switching!AB$4,Switching!$B$35:$E$44,2,0)/12,0)-IFERROR(VLOOKUP(Cal_Energy_Switching!AB$4,Switching!$B$23:$E$31,2,0)/12,0)</f>
        <v>55.44048307467628</v>
      </c>
      <c r="AC349" s="6">
        <f>Cal_Energy!AC348+IFERROR(VLOOKUP(Cal_Energy_Switching!AC$4,Switching!$B$35:$E$44,2,0)/12,0)-IFERROR(VLOOKUP(Cal_Energy_Switching!AC$4,Switching!$B$23:$E$31,2,0)/12,0)</f>
        <v>1875.7167128345222</v>
      </c>
      <c r="AD349" s="6">
        <f>Cal_Energy!AD348+IFERROR(VLOOKUP(Cal_Energy_Switching!AD$4,Switching!$B$35:$E$44,2,0)/12,0)-IFERROR(VLOOKUP(Cal_Energy_Switching!AD$4,Switching!$B$23:$E$31,2,0)/12,0)</f>
        <v>680.03244582025945</v>
      </c>
      <c r="AE349" s="6">
        <f>Cal_Energy!AE348+IFERROR(VLOOKUP(Cal_Energy_Switching!AE$4,Switching!$B$35:$E$44,2,0)/12,0)-IFERROR(VLOOKUP(Cal_Energy_Switching!AE$4,Switching!$B$23:$E$31,2,0)/12,0)</f>
        <v>4360.8566375639139</v>
      </c>
      <c r="AF349" s="6">
        <f>Cal_Energy!AF348+IFERROR(VLOOKUP(Cal_Energy_Switching!AF$4,Switching!$B$35:$E$44,2,0)/12,0)-IFERROR(VLOOKUP(Cal_Energy_Switching!AF$4,Switching!$B$23:$E$31,2,0)/12,0)</f>
        <v>9181.7822651076876</v>
      </c>
      <c r="AG349" s="6">
        <f>Cal_Energy!AG348+IFERROR(VLOOKUP(Cal_Energy_Switching!AG$4,Switching!$B$35:$E$44,2,0)/12,0)-IFERROR(VLOOKUP(Cal_Energy_Switching!AG$4,Switching!$B$23:$E$31,2,0)/12,0)</f>
        <v>7358.1718196936781</v>
      </c>
      <c r="AH349" s="6">
        <f>Cal_Energy!AH348+IFERROR(VLOOKUP(Cal_Energy_Switching!AH$4,Switching!$B$35:$E$44,2,0)/12,0)-IFERROR(VLOOKUP(Cal_Energy_Switching!AH$4,Switching!$B$23:$E$31,2,0)/12,0)</f>
        <v>2172.0085201823058</v>
      </c>
      <c r="AI349" s="6">
        <f>Cal_Energy!AI348+IFERROR(VLOOKUP(Cal_Energy_Switching!AI$4,Switching!$B$35:$E$44,2,0)/12,0)-IFERROR(VLOOKUP(Cal_Energy_Switching!AI$4,Switching!$B$23:$E$31,2,0)/12,0)</f>
        <v>3060.5940883692251</v>
      </c>
      <c r="AJ349" s="6">
        <f>Cal_Energy!AJ348+IFERROR(VLOOKUP(Cal_Energy_Switching!AJ$4,Switching!$B$35:$E$44,2,0)/12,0)-IFERROR(VLOOKUP(Cal_Energy_Switching!AJ$4,Switching!$B$23:$E$31,2,0)/12,0)</f>
        <v>435111.95260335016</v>
      </c>
      <c r="AK349" s="35">
        <f t="shared" si="27"/>
        <v>111249.33135524266</v>
      </c>
      <c r="AL349" s="1">
        <f>Cal_Energy!AL348+IFERROR(VLOOKUP(Cal_Energy_Switching!AL$4,Switching!$B$35:$E$44,2,0)/12,0)-IFERROR(VLOOKUP(Cal_Energy_Switching!AL$4,Switching!$B$23:$E$31,2,0)/12,0)</f>
        <v>31331.027449467943</v>
      </c>
      <c r="AM349" s="1">
        <f>Cal_Energy!AM348+IFERROR(VLOOKUP(Cal_Energy_Switching!AM$4,Switching!$B$35:$E$44,2,0)/12,0)-IFERROR(VLOOKUP(Cal_Energy_Switching!AM$4,Switching!$B$23:$E$31,2,0)/12,0)</f>
        <v>79918.303905774708</v>
      </c>
      <c r="AN349" s="6">
        <f>Cal_Energy!AN348+IFERROR(VLOOKUP(Cal_Energy_Switching!AN$4,Switching!$B$35:$E$44,2,0)/12,0)-IFERROR(VLOOKUP(Cal_Energy_Switching!AN$4,Switching!$B$23:$E$31,2,0)/12,0)</f>
        <v>268.29934127332029</v>
      </c>
      <c r="AO349" s="6">
        <f>Cal_Energy!AO348+IFERROR(VLOOKUP(Cal_Energy_Switching!AO$4,Switching!$B$35:$E$44,2,0)/12,0)-IFERROR(VLOOKUP(Cal_Energy_Switching!AO$4,Switching!$B$23:$E$31,2,0)/12,0)</f>
        <v>231.52040148374766</v>
      </c>
      <c r="AP349" s="6">
        <f>Cal_Energy!AP348+IFERROR(VLOOKUP(Cal_Energy_Switching!AP$4,Switching!$B$35:$E$44,2,0)/12,0)-IFERROR(VLOOKUP(Cal_Energy_Switching!AP$4,Switching!$B$23:$E$31,2,0)/12,0)</f>
        <v>12864.151267483488</v>
      </c>
      <c r="AQ349" s="6">
        <f>Cal_Energy!AQ348+IFERROR(VLOOKUP(Cal_Energy_Switching!AQ$4,Switching!$B$35:$E$44,2,0)/12,0)-IFERROR(VLOOKUP(Cal_Energy_Switching!AQ$4,Switching!$B$23:$E$31,2,0)/12,0)</f>
        <v>64901.026367003011</v>
      </c>
      <c r="AR349" s="6">
        <f>Cal_Energy!AR348+IFERROR(VLOOKUP(Cal_Energy_Switching!AR$4,Switching!$B$35:$E$44,2,0)/12,0)-IFERROR(VLOOKUP(Cal_Energy_Switching!AR$4,Switching!$B$23:$E$31,2,0)/12,0)</f>
        <v>9947.19230360646</v>
      </c>
      <c r="AS349" s="6">
        <f>Cal_Energy!AS348+IFERROR(VLOOKUP(Cal_Energy_Switching!AS$4,Switching!$B$35:$E$44,2,0)/12,0)-IFERROR(VLOOKUP(Cal_Energy_Switching!AS$4,Switching!$B$23:$E$31,2,0)/12,0)</f>
        <v>147717.41390219785</v>
      </c>
      <c r="AT349" s="6">
        <f>Cal_Energy!AT348+IFERROR(VLOOKUP(Cal_Energy_Switching!AT$4,Switching!$B$35:$E$44,2,0)/12,0)-IFERROR(VLOOKUP(Cal_Energy_Switching!AT$4,Switching!$B$23:$E$31,2,0)/12,0)</f>
        <v>25155.782041748411</v>
      </c>
      <c r="AU349" s="6">
        <f>Cal_Energy!AU348+IFERROR(VLOOKUP(Cal_Energy_Switching!AU$4,Switching!$B$35:$E$44,2,0)/12,0)-IFERROR(VLOOKUP(Cal_Energy_Switching!AU$4,Switching!$B$23:$E$31,2,0)/12,0)</f>
        <v>69564.406816720599</v>
      </c>
      <c r="AV349" s="6">
        <f>Cal_Energy!AV348+IFERROR(VLOOKUP(Cal_Energy_Switching!AV$4,Switching!$B$35:$E$44,2,0)/12,0)-IFERROR(VLOOKUP(Cal_Energy_Switching!AV$4,Switching!$B$23:$E$31,2,0)/12,0)</f>
        <v>1119.4911068183058</v>
      </c>
      <c r="AW349" s="6">
        <f>Cal_Energy!AW348+IFERROR(VLOOKUP(Cal_Energy_Switching!AW$4,Switching!$B$35:$E$44,2,0)/12,0)-IFERROR(VLOOKUP(Cal_Energy_Switching!AW$4,Switching!$B$23:$E$31,2,0)/12,0)</f>
        <v>18406.6675407074</v>
      </c>
      <c r="AX349" s="6">
        <f>Cal_Energy!AX348+IFERROR(VLOOKUP(Cal_Energy_Switching!AX$4,Switching!$B$35:$E$44,2,0)/12,0)-IFERROR(VLOOKUP(Cal_Energy_Switching!AX$4,Switching!$B$23:$E$31,2,0)/12,0)</f>
        <v>141166.86760590266</v>
      </c>
      <c r="AY349" s="6">
        <f>Cal_Energy!AY348+IFERROR(VLOOKUP(Cal_Energy_Switching!AY$4,Switching!$B$35:$E$44,2,0)/12,0)-IFERROR(VLOOKUP(Cal_Energy_Switching!AY$4,Switching!$B$23:$E$31,2,0)/12,0)</f>
        <v>22540.744001096307</v>
      </c>
      <c r="AZ349" s="6">
        <f>Cal_Energy!AZ348+IFERROR(VLOOKUP(Cal_Energy_Switching!AZ$4,Switching!$B$35:$E$44,2,0)/12,0)-IFERROR(VLOOKUP(Cal_Energy_Switching!AZ$4,Switching!$B$23:$E$31,2,0)/12,0)</f>
        <v>9522.5</v>
      </c>
      <c r="BA349" s="6">
        <f>Cal_Energy!BA348+IFERROR(VLOOKUP(Cal_Energy_Switching!BA$4,Switching!$B$35:$E$44,2,0)/12,0)-IFERROR(VLOOKUP(Cal_Energy_Switching!BA$4,Switching!$B$23:$E$31,2,0)/12,0)</f>
        <v>4744.8</v>
      </c>
      <c r="BB349" s="7">
        <f t="shared" si="29"/>
        <v>2960143.8622148749</v>
      </c>
    </row>
    <row r="350" spans="1:54" x14ac:dyDescent="0.25">
      <c r="A350">
        <v>2043</v>
      </c>
      <c r="B350" s="1">
        <v>3</v>
      </c>
      <c r="C350" t="s">
        <v>456</v>
      </c>
      <c r="D350" s="6">
        <f>Cal_Energy!D349+IFERROR(VLOOKUP(Cal_Energy_Switching!D$4,Switching!$B$35:$E$44,2,0)/12,0)-IFERROR(VLOOKUP(Cal_Energy_Switching!D$4,Switching!$B$23:$E$31,2,0)/12,0)</f>
        <v>607608.56663195929</v>
      </c>
      <c r="E350" s="35">
        <f t="shared" si="28"/>
        <v>201539.35303305232</v>
      </c>
      <c r="F350" s="1">
        <f>Cal_Energy!F349+IFERROR(VLOOKUP(Cal_Energy_Switching!F$4,Switching!$B$35:$E$44,2,0)/12,0)-IFERROR(VLOOKUP(Cal_Energy_Switching!F$4,Switching!$B$23:$E$31,2,0)/12,0)</f>
        <v>81566.109163220943</v>
      </c>
      <c r="G350" s="1">
        <f>Cal_Energy!G349+IFERROR(VLOOKUP(Cal_Energy_Switching!G$4,Switching!$B$35:$E$44,2,0)/12,0)-IFERROR(VLOOKUP(Cal_Energy_Switching!G$4,Switching!$B$23:$E$31,2,0)/12,0)</f>
        <v>119973.24386983138</v>
      </c>
      <c r="H350" s="35">
        <f t="shared" si="25"/>
        <v>15905.126417537715</v>
      </c>
      <c r="I350" s="1">
        <f>Cal_Energy!I349+IFERROR(VLOOKUP(Cal_Energy_Switching!I$4,Switching!$B$35:$E$44,2,0)/12,0)-IFERROR(VLOOKUP(Cal_Energy_Switching!I$4,Switching!$B$23:$E$31,2,0)/12,0)</f>
        <v>814.20637957132021</v>
      </c>
      <c r="J350" s="1">
        <f>Cal_Energy!J349+IFERROR(VLOOKUP(Cal_Energy_Switching!J$4,Switching!$B$35:$E$44,2,0)/12,0)-IFERROR(VLOOKUP(Cal_Energy_Switching!J$4,Switching!$B$23:$E$31,2,0)/12,0)</f>
        <v>15090.920037966394</v>
      </c>
      <c r="K350" s="6">
        <f>Cal_Energy!K349+IFERROR(VLOOKUP(Cal_Energy_Switching!K$4,Switching!$B$35:$E$44,2,0)/12,0)-IFERROR(VLOOKUP(Cal_Energy_Switching!K$4,Switching!$B$23:$E$31,2,0)/12,0)</f>
        <v>261254.83374949064</v>
      </c>
      <c r="L350" s="6">
        <f>Cal_Energy!L349+IFERROR(VLOOKUP(Cal_Energy_Switching!L$4,Switching!$B$35:$E$44,2,0)/12,0)-IFERROR(VLOOKUP(Cal_Energy_Switching!L$4,Switching!$B$23:$E$31,2,0)/12,0)</f>
        <v>20754.290758315135</v>
      </c>
      <c r="M350" s="6">
        <f>Cal_Energy!M349+IFERROR(VLOOKUP(Cal_Energy_Switching!M$4,Switching!$B$35:$E$44,2,0)/12,0)-IFERROR(VLOOKUP(Cal_Energy_Switching!M$4,Switching!$B$23:$E$31,2,0)/12,0)</f>
        <v>166678.15699057747</v>
      </c>
      <c r="N350" s="6">
        <f>Cal_Energy!N349+IFERROR(VLOOKUP(Cal_Energy_Switching!N$4,Switching!$B$35:$E$44,2,0)/12,0)-IFERROR(VLOOKUP(Cal_Energy_Switching!N$4,Switching!$B$23:$E$31,2,0)/12,0)</f>
        <v>109140.72761621294</v>
      </c>
      <c r="O350" s="6">
        <f>Cal_Energy!O349+IFERROR(VLOOKUP(Cal_Energy_Switching!O$4,Switching!$B$35:$E$44,2,0)/12,0)-IFERROR(VLOOKUP(Cal_Energy_Switching!O$4,Switching!$B$23:$E$31,2,0)/12,0)</f>
        <v>131858.08448187984</v>
      </c>
      <c r="P350" s="6">
        <f>Cal_Energy!P349+IFERROR(VLOOKUP(Cal_Energy_Switching!P$4,Switching!$B$35:$E$44,2,0)/12,0)-IFERROR(VLOOKUP(Cal_Energy_Switching!P$4,Switching!$B$23:$E$31,2,0)/12,0)</f>
        <v>0</v>
      </c>
      <c r="Q350" s="6">
        <f>Cal_Energy!Q349+IFERROR(VLOOKUP(Cal_Energy_Switching!Q$4,Switching!$B$35:$E$44,2,0)/12,0)-IFERROR(VLOOKUP(Cal_Energy_Switching!Q$4,Switching!$B$23:$E$31,2,0)/12,0)</f>
        <v>23976.153416232901</v>
      </c>
      <c r="R350" s="6">
        <f>Cal_Energy!R349+IFERROR(VLOOKUP(Cal_Energy_Switching!R$4,Switching!$B$35:$E$44,2,0)/12,0)-IFERROR(VLOOKUP(Cal_Energy_Switching!R$4,Switching!$B$23:$E$31,2,0)/12,0)</f>
        <v>18557.13503470887</v>
      </c>
      <c r="S350" s="6">
        <f>Cal_Energy!S349+IFERROR(VLOOKUP(Cal_Energy_Switching!S$4,Switching!$B$35:$E$44,2,0)/12,0)-IFERROR(VLOOKUP(Cal_Energy_Switching!S$4,Switching!$B$23:$E$31,2,0)/12,0)</f>
        <v>123020.20200563001</v>
      </c>
      <c r="T350" s="6">
        <f>Cal_Energy!T349+IFERROR(VLOOKUP(Cal_Energy_Switching!T$4,Switching!$B$35:$E$44,2,0)/12,0)-IFERROR(VLOOKUP(Cal_Energy_Switching!T$4,Switching!$B$23:$E$31,2,0)/12,0)</f>
        <v>12.870082891233663</v>
      </c>
      <c r="U350" s="6">
        <f>Cal_Energy!U349+IFERROR(VLOOKUP(Cal_Energy_Switching!U$4,Switching!$B$35:$E$44,2,0)/12,0)-IFERROR(VLOOKUP(Cal_Energy_Switching!U$4,Switching!$B$23:$E$31,2,0)/12,0)</f>
        <v>104.98632766578334</v>
      </c>
      <c r="V350" s="6">
        <f>Cal_Energy!V349+IFERROR(VLOOKUP(Cal_Energy_Switching!V$4,Switching!$B$35:$E$44,2,0)/12,0)-IFERROR(VLOOKUP(Cal_Energy_Switching!V$4,Switching!$B$23:$E$31,2,0)/12,0)</f>
        <v>48339.183654632048</v>
      </c>
      <c r="W350" s="6">
        <f>Cal_Energy!W349+IFERROR(VLOOKUP(Cal_Energy_Switching!W$4,Switching!$B$35:$E$44,2,0)/12,0)-IFERROR(VLOOKUP(Cal_Energy_Switching!W$4,Switching!$B$23:$E$31,2,0)/12,0)</f>
        <v>9016.9552104914201</v>
      </c>
      <c r="X350" s="6">
        <f>Cal_Energy!X349+IFERROR(VLOOKUP(Cal_Energy_Switching!X$4,Switching!$B$35:$E$44,2,0)/12,0)-IFERROR(VLOOKUP(Cal_Energy_Switching!X$4,Switching!$B$23:$E$31,2,0)/12,0)</f>
        <v>19406.106480750939</v>
      </c>
      <c r="Y350" s="35">
        <f t="shared" si="26"/>
        <v>9621.3477949712069</v>
      </c>
      <c r="Z350" s="1">
        <f>Cal_Energy!Z349+IFERROR(VLOOKUP(Cal_Energy_Switching!Z$4,Switching!$B$35:$E$44,2,0)/12,0)-IFERROR(VLOOKUP(Cal_Energy_Switching!Z$4,Switching!$B$23:$E$31,2,0)/12,0)</f>
        <v>4998.0915368725864</v>
      </c>
      <c r="AA350" s="1">
        <f>Cal_Energy!AA349+IFERROR(VLOOKUP(Cal_Energy_Switching!AA$4,Switching!$B$35:$E$44,2,0)/12,0)-IFERROR(VLOOKUP(Cal_Energy_Switching!AA$4,Switching!$B$23:$E$31,2,0)/12,0)</f>
        <v>4623.2562580986205</v>
      </c>
      <c r="AB350" s="6">
        <f>Cal_Energy!AB349+IFERROR(VLOOKUP(Cal_Energy_Switching!AB$4,Switching!$B$35:$E$44,2,0)/12,0)-IFERROR(VLOOKUP(Cal_Energy_Switching!AB$4,Switching!$B$23:$E$31,2,0)/12,0)</f>
        <v>56.236924920061412</v>
      </c>
      <c r="AC350" s="6">
        <f>Cal_Energy!AC349+IFERROR(VLOOKUP(Cal_Energy_Switching!AC$4,Switching!$B$35:$E$44,2,0)/12,0)-IFERROR(VLOOKUP(Cal_Energy_Switching!AC$4,Switching!$B$23:$E$31,2,0)/12,0)</f>
        <v>1764.3634780630107</v>
      </c>
      <c r="AD350" s="6">
        <f>Cal_Energy!AD349+IFERROR(VLOOKUP(Cal_Energy_Switching!AD$4,Switching!$B$35:$E$44,2,0)/12,0)-IFERROR(VLOOKUP(Cal_Energy_Switching!AD$4,Switching!$B$23:$E$31,2,0)/12,0)</f>
        <v>650.47722595626362</v>
      </c>
      <c r="AE350" s="6">
        <f>Cal_Energy!AE349+IFERROR(VLOOKUP(Cal_Energy_Switching!AE$4,Switching!$B$35:$E$44,2,0)/12,0)-IFERROR(VLOOKUP(Cal_Energy_Switching!AE$4,Switching!$B$23:$E$31,2,0)/12,0)</f>
        <v>4218.1477797181233</v>
      </c>
      <c r="AF350" s="6">
        <f>Cal_Energy!AF349+IFERROR(VLOOKUP(Cal_Energy_Switching!AF$4,Switching!$B$35:$E$44,2,0)/12,0)-IFERROR(VLOOKUP(Cal_Energy_Switching!AF$4,Switching!$B$23:$E$31,2,0)/12,0)</f>
        <v>9221.6397466305098</v>
      </c>
      <c r="AG350" s="6">
        <f>Cal_Energy!AG349+IFERROR(VLOOKUP(Cal_Energy_Switching!AG$4,Switching!$B$35:$E$44,2,0)/12,0)-IFERROR(VLOOKUP(Cal_Energy_Switching!AG$4,Switching!$B$23:$E$31,2,0)/12,0)</f>
        <v>7117.3759432192428</v>
      </c>
      <c r="AH350" s="6">
        <f>Cal_Energy!AH349+IFERROR(VLOOKUP(Cal_Energy_Switching!AH$4,Switching!$B$35:$E$44,2,0)/12,0)-IFERROR(VLOOKUP(Cal_Energy_Switching!AH$4,Switching!$B$23:$E$31,2,0)/12,0)</f>
        <v>2100.9296288295063</v>
      </c>
      <c r="AI350" s="6">
        <f>Cal_Energy!AI349+IFERROR(VLOOKUP(Cal_Energy_Switching!AI$4,Switching!$B$35:$E$44,2,0)/12,0)-IFERROR(VLOOKUP(Cal_Energy_Switching!AI$4,Switching!$B$23:$E$31,2,0)/12,0)</f>
        <v>3073.8799155434986</v>
      </c>
      <c r="AJ350" s="6">
        <f>Cal_Energy!AJ349+IFERROR(VLOOKUP(Cal_Energy_Switching!AJ$4,Switching!$B$35:$E$44,2,0)/12,0)-IFERROR(VLOOKUP(Cal_Energy_Switching!AJ$4,Switching!$B$23:$E$31,2,0)/12,0)</f>
        <v>413323.14264637965</v>
      </c>
      <c r="AK350" s="35">
        <f t="shared" si="27"/>
        <v>116292.63925264485</v>
      </c>
      <c r="AL350" s="1">
        <f>Cal_Energy!AL349+IFERROR(VLOOKUP(Cal_Energy_Switching!AL$4,Switching!$B$35:$E$44,2,0)/12,0)-IFERROR(VLOOKUP(Cal_Energy_Switching!AL$4,Switching!$B$23:$E$31,2,0)/12,0)</f>
        <v>32743.153660740561</v>
      </c>
      <c r="AM350" s="1">
        <f>Cal_Energy!AM349+IFERROR(VLOOKUP(Cal_Energy_Switching!AM$4,Switching!$B$35:$E$44,2,0)/12,0)-IFERROR(VLOOKUP(Cal_Energy_Switching!AM$4,Switching!$B$23:$E$31,2,0)/12,0)</f>
        <v>83549.485591904289</v>
      </c>
      <c r="AN350" s="6">
        <f>Cal_Energy!AN349+IFERROR(VLOOKUP(Cal_Energy_Switching!AN$4,Switching!$B$35:$E$44,2,0)/12,0)-IFERROR(VLOOKUP(Cal_Energy_Switching!AN$4,Switching!$B$23:$E$31,2,0)/12,0)</f>
        <v>247.11177648127384</v>
      </c>
      <c r="AO350" s="6">
        <f>Cal_Energy!AO349+IFERROR(VLOOKUP(Cal_Energy_Switching!AO$4,Switching!$B$35:$E$44,2,0)/12,0)-IFERROR(VLOOKUP(Cal_Energy_Switching!AO$4,Switching!$B$23:$E$31,2,0)/12,0)</f>
        <v>238.05630169883159</v>
      </c>
      <c r="AP350" s="6">
        <f>Cal_Energy!AP349+IFERROR(VLOOKUP(Cal_Energy_Switching!AP$4,Switching!$B$35:$E$44,2,0)/12,0)-IFERROR(VLOOKUP(Cal_Energy_Switching!AP$4,Switching!$B$23:$E$31,2,0)/12,0)</f>
        <v>11627.920788662443</v>
      </c>
      <c r="AQ350" s="6">
        <f>Cal_Energy!AQ349+IFERROR(VLOOKUP(Cal_Energy_Switching!AQ$4,Switching!$B$35:$E$44,2,0)/12,0)-IFERROR(VLOOKUP(Cal_Energy_Switching!AQ$4,Switching!$B$23:$E$31,2,0)/12,0)</f>
        <v>79822.344802553489</v>
      </c>
      <c r="AR350" s="6">
        <f>Cal_Energy!AR349+IFERROR(VLOOKUP(Cal_Energy_Switching!AR$4,Switching!$B$35:$E$44,2,0)/12,0)-IFERROR(VLOOKUP(Cal_Energy_Switching!AR$4,Switching!$B$23:$E$31,2,0)/12,0)</f>
        <v>10653.061372175041</v>
      </c>
      <c r="AS350" s="6">
        <f>Cal_Energy!AS349+IFERROR(VLOOKUP(Cal_Energy_Switching!AS$4,Switching!$B$35:$E$44,2,0)/12,0)-IFERROR(VLOOKUP(Cal_Energy_Switching!AS$4,Switching!$B$23:$E$31,2,0)/12,0)</f>
        <v>152194.46056480054</v>
      </c>
      <c r="AT350" s="6">
        <f>Cal_Energy!AT349+IFERROR(VLOOKUP(Cal_Energy_Switching!AT$4,Switching!$B$35:$E$44,2,0)/12,0)-IFERROR(VLOOKUP(Cal_Energy_Switching!AT$4,Switching!$B$23:$E$31,2,0)/12,0)</f>
        <v>26802.809868408425</v>
      </c>
      <c r="AU350" s="6">
        <f>Cal_Energy!AU349+IFERROR(VLOOKUP(Cal_Energy_Switching!AU$4,Switching!$B$35:$E$44,2,0)/12,0)-IFERROR(VLOOKUP(Cal_Energy_Switching!AU$4,Switching!$B$23:$E$31,2,0)/12,0)</f>
        <v>71671.252305004193</v>
      </c>
      <c r="AV350" s="6">
        <f>Cal_Energy!AV349+IFERROR(VLOOKUP(Cal_Energy_Switching!AV$4,Switching!$B$35:$E$44,2,0)/12,0)-IFERROR(VLOOKUP(Cal_Energy_Switching!AV$4,Switching!$B$23:$E$31,2,0)/12,0)</f>
        <v>1198.8012926451493</v>
      </c>
      <c r="AW350" s="6">
        <f>Cal_Energy!AW349+IFERROR(VLOOKUP(Cal_Energy_Switching!AW$4,Switching!$B$35:$E$44,2,0)/12,0)-IFERROR(VLOOKUP(Cal_Energy_Switching!AW$4,Switching!$B$23:$E$31,2,0)/12,0)</f>
        <v>19489.595457654726</v>
      </c>
      <c r="AX350" s="6">
        <f>Cal_Energy!AX349+IFERROR(VLOOKUP(Cal_Energy_Switching!AX$4,Switching!$B$35:$E$44,2,0)/12,0)-IFERROR(VLOOKUP(Cal_Energy_Switching!AX$4,Switching!$B$23:$E$31,2,0)/12,0)</f>
        <v>151167.81395931996</v>
      </c>
      <c r="AY350" s="6">
        <f>Cal_Energy!AY349+IFERROR(VLOOKUP(Cal_Energy_Switching!AY$4,Switching!$B$35:$E$44,2,0)/12,0)-IFERROR(VLOOKUP(Cal_Energy_Switching!AY$4,Switching!$B$23:$E$31,2,0)/12,0)</f>
        <v>23680.029981607768</v>
      </c>
      <c r="AZ350" s="6">
        <f>Cal_Energy!AZ349+IFERROR(VLOOKUP(Cal_Energy_Switching!AZ$4,Switching!$B$35:$E$44,2,0)/12,0)-IFERROR(VLOOKUP(Cal_Energy_Switching!AZ$4,Switching!$B$23:$E$31,2,0)/12,0)</f>
        <v>9371</v>
      </c>
      <c r="BA350" s="6">
        <f>Cal_Energy!BA349+IFERROR(VLOOKUP(Cal_Energy_Switching!BA$4,Switching!$B$35:$E$44,2,0)/12,0)-IFERROR(VLOOKUP(Cal_Energy_Switching!BA$4,Switching!$B$23:$E$31,2,0)/12,0)</f>
        <v>4351.2</v>
      </c>
      <c r="BB350" s="7">
        <f t="shared" si="29"/>
        <v>2887128.3706999165</v>
      </c>
    </row>
    <row r="351" spans="1:54" x14ac:dyDescent="0.25">
      <c r="A351">
        <v>2043</v>
      </c>
      <c r="B351" s="1">
        <v>4</v>
      </c>
      <c r="C351" t="s">
        <v>457</v>
      </c>
      <c r="D351" s="6">
        <f>Cal_Energy!D350+IFERROR(VLOOKUP(Cal_Energy_Switching!D$4,Switching!$B$35:$E$44,2,0)/12,0)-IFERROR(VLOOKUP(Cal_Energy_Switching!D$4,Switching!$B$23:$E$31,2,0)/12,0)</f>
        <v>454866.64558879886</v>
      </c>
      <c r="E351" s="35">
        <f t="shared" si="28"/>
        <v>176946.39135703869</v>
      </c>
      <c r="F351" s="1">
        <f>Cal_Energy!F350+IFERROR(VLOOKUP(Cal_Energy_Switching!F$4,Switching!$B$35:$E$44,2,0)/12,0)-IFERROR(VLOOKUP(Cal_Energy_Switching!F$4,Switching!$B$23:$E$31,2,0)/12,0)</f>
        <v>71728.924492815495</v>
      </c>
      <c r="G351" s="1">
        <f>Cal_Energy!G350+IFERROR(VLOOKUP(Cal_Energy_Switching!G$4,Switching!$B$35:$E$44,2,0)/12,0)-IFERROR(VLOOKUP(Cal_Energy_Switching!G$4,Switching!$B$23:$E$31,2,0)/12,0)</f>
        <v>105217.4668642232</v>
      </c>
      <c r="H351" s="35">
        <f t="shared" si="25"/>
        <v>13328.987138092949</v>
      </c>
      <c r="I351" s="1">
        <f>Cal_Energy!I350+IFERROR(VLOOKUP(Cal_Energy_Switching!I$4,Switching!$B$35:$E$44,2,0)/12,0)-IFERROR(VLOOKUP(Cal_Energy_Switching!I$4,Switching!$B$23:$E$31,2,0)/12,0)</f>
        <v>682.33009132784025</v>
      </c>
      <c r="J351" s="1">
        <f>Cal_Energy!J350+IFERROR(VLOOKUP(Cal_Energy_Switching!J$4,Switching!$B$35:$E$44,2,0)/12,0)-IFERROR(VLOOKUP(Cal_Energy_Switching!J$4,Switching!$B$23:$E$31,2,0)/12,0)</f>
        <v>12646.657046765109</v>
      </c>
      <c r="K351" s="6">
        <f>Cal_Energy!K350+IFERROR(VLOOKUP(Cal_Energy_Switching!K$4,Switching!$B$35:$E$44,2,0)/12,0)-IFERROR(VLOOKUP(Cal_Energy_Switching!K$4,Switching!$B$23:$E$31,2,0)/12,0)</f>
        <v>248503.38624147302</v>
      </c>
      <c r="L351" s="6">
        <f>Cal_Energy!L350+IFERROR(VLOOKUP(Cal_Energy_Switching!L$4,Switching!$B$35:$E$44,2,0)/12,0)-IFERROR(VLOOKUP(Cal_Energy_Switching!L$4,Switching!$B$23:$E$31,2,0)/12,0)</f>
        <v>19425.638065412397</v>
      </c>
      <c r="M351" s="6">
        <f>Cal_Energy!M350+IFERROR(VLOOKUP(Cal_Energy_Switching!M$4,Switching!$B$35:$E$44,2,0)/12,0)-IFERROR(VLOOKUP(Cal_Energy_Switching!M$4,Switching!$B$23:$E$31,2,0)/12,0)</f>
        <v>159387.00453148794</v>
      </c>
      <c r="N351" s="6">
        <f>Cal_Energy!N350+IFERROR(VLOOKUP(Cal_Energy_Switching!N$4,Switching!$B$35:$E$44,2,0)/12,0)-IFERROR(VLOOKUP(Cal_Energy_Switching!N$4,Switching!$B$23:$E$31,2,0)/12,0)</f>
        <v>104129.40380194798</v>
      </c>
      <c r="O351" s="6">
        <f>Cal_Energy!O350+IFERROR(VLOOKUP(Cal_Energy_Switching!O$4,Switching!$B$35:$E$44,2,0)/12,0)-IFERROR(VLOOKUP(Cal_Energy_Switching!O$4,Switching!$B$23:$E$31,2,0)/12,0)</f>
        <v>126997.35164901492</v>
      </c>
      <c r="P351" s="6">
        <f>Cal_Energy!P350+IFERROR(VLOOKUP(Cal_Energy_Switching!P$4,Switching!$B$35:$E$44,2,0)/12,0)-IFERROR(VLOOKUP(Cal_Energy_Switching!P$4,Switching!$B$23:$E$31,2,0)/12,0)</f>
        <v>0</v>
      </c>
      <c r="Q351" s="6">
        <f>Cal_Energy!Q350+IFERROR(VLOOKUP(Cal_Energy_Switching!Q$4,Switching!$B$35:$E$44,2,0)/12,0)-IFERROR(VLOOKUP(Cal_Energy_Switching!Q$4,Switching!$B$23:$E$31,2,0)/12,0)</f>
        <v>21295.786838995653</v>
      </c>
      <c r="R351" s="6">
        <f>Cal_Energy!R350+IFERROR(VLOOKUP(Cal_Energy_Switching!R$4,Switching!$B$35:$E$44,2,0)/12,0)-IFERROR(VLOOKUP(Cal_Energy_Switching!R$4,Switching!$B$23:$E$31,2,0)/12,0)</f>
        <v>17316.806376269476</v>
      </c>
      <c r="S351" s="6">
        <f>Cal_Energy!S350+IFERROR(VLOOKUP(Cal_Energy_Switching!S$4,Switching!$B$35:$E$44,2,0)/12,0)-IFERROR(VLOOKUP(Cal_Energy_Switching!S$4,Switching!$B$23:$E$31,2,0)/12,0)</f>
        <v>114074.47588255961</v>
      </c>
      <c r="T351" s="6">
        <f>Cal_Energy!T350+IFERROR(VLOOKUP(Cal_Energy_Switching!T$4,Switching!$B$35:$E$44,2,0)/12,0)-IFERROR(VLOOKUP(Cal_Energy_Switching!T$4,Switching!$B$23:$E$31,2,0)/12,0)</f>
        <v>11.258274743719079</v>
      </c>
      <c r="U351" s="6">
        <f>Cal_Energy!U350+IFERROR(VLOOKUP(Cal_Energy_Switching!U$4,Switching!$B$35:$E$44,2,0)/12,0)-IFERROR(VLOOKUP(Cal_Energy_Switching!U$4,Switching!$B$23:$E$31,2,0)/12,0)</f>
        <v>91.132633088279832</v>
      </c>
      <c r="V351" s="6">
        <f>Cal_Energy!V350+IFERROR(VLOOKUP(Cal_Energy_Switching!V$4,Switching!$B$35:$E$44,2,0)/12,0)-IFERROR(VLOOKUP(Cal_Energy_Switching!V$4,Switching!$B$23:$E$31,2,0)/12,0)</f>
        <v>47968.040843209907</v>
      </c>
      <c r="W351" s="6">
        <f>Cal_Energy!W350+IFERROR(VLOOKUP(Cal_Energy_Switching!W$4,Switching!$B$35:$E$44,2,0)/12,0)-IFERROR(VLOOKUP(Cal_Energy_Switching!W$4,Switching!$B$23:$E$31,2,0)/12,0)</f>
        <v>8916.8788416606167</v>
      </c>
      <c r="X351" s="6">
        <f>Cal_Energy!X350+IFERROR(VLOOKUP(Cal_Energy_Switching!X$4,Switching!$B$35:$E$44,2,0)/12,0)-IFERROR(VLOOKUP(Cal_Energy_Switching!X$4,Switching!$B$23:$E$31,2,0)/12,0)</f>
        <v>20386.749104729864</v>
      </c>
      <c r="Y351" s="35">
        <f t="shared" si="26"/>
        <v>7962.4048500729841</v>
      </c>
      <c r="Z351" s="1">
        <f>Cal_Energy!Z350+IFERROR(VLOOKUP(Cal_Energy_Switching!Z$4,Switching!$B$35:$E$44,2,0)/12,0)-IFERROR(VLOOKUP(Cal_Energy_Switching!Z$4,Switching!$B$23:$E$31,2,0)/12,0)</f>
        <v>4136.304927580275</v>
      </c>
      <c r="AA351" s="1">
        <f>Cal_Energy!AA350+IFERROR(VLOOKUP(Cal_Energy_Switching!AA$4,Switching!$B$35:$E$44,2,0)/12,0)-IFERROR(VLOOKUP(Cal_Energy_Switching!AA$4,Switching!$B$23:$E$31,2,0)/12,0)</f>
        <v>3826.0999224927086</v>
      </c>
      <c r="AB351" s="6">
        <f>Cal_Energy!AB350+IFERROR(VLOOKUP(Cal_Energy_Switching!AB$4,Switching!$B$35:$E$44,2,0)/12,0)-IFERROR(VLOOKUP(Cal_Energy_Switching!AB$4,Switching!$B$23:$E$31,2,0)/12,0)</f>
        <v>48.449747862759459</v>
      </c>
      <c r="AC351" s="6">
        <f>Cal_Energy!AC350+IFERROR(VLOOKUP(Cal_Energy_Switching!AC$4,Switching!$B$35:$E$44,2,0)/12,0)-IFERROR(VLOOKUP(Cal_Energy_Switching!AC$4,Switching!$B$23:$E$31,2,0)/12,0)</f>
        <v>1412.624934526661</v>
      </c>
      <c r="AD351" s="6">
        <f>Cal_Energy!AD350+IFERROR(VLOOKUP(Cal_Energy_Switching!AD$4,Switching!$B$35:$E$44,2,0)/12,0)-IFERROR(VLOOKUP(Cal_Energy_Switching!AD$4,Switching!$B$23:$E$31,2,0)/12,0)</f>
        <v>493.00487934284831</v>
      </c>
      <c r="AE351" s="6">
        <f>Cal_Energy!AE350+IFERROR(VLOOKUP(Cal_Energy_Switching!AE$4,Switching!$B$35:$E$44,2,0)/12,0)-IFERROR(VLOOKUP(Cal_Energy_Switching!AE$4,Switching!$B$23:$E$31,2,0)/12,0)</f>
        <v>3638.7581159303531</v>
      </c>
      <c r="AF351" s="6">
        <f>Cal_Energy!AF350+IFERROR(VLOOKUP(Cal_Energy_Switching!AF$4,Switching!$B$35:$E$44,2,0)/12,0)-IFERROR(VLOOKUP(Cal_Energy_Switching!AF$4,Switching!$B$23:$E$31,2,0)/12,0)</f>
        <v>8592.8933010357377</v>
      </c>
      <c r="AG351" s="6">
        <f>Cal_Energy!AG350+IFERROR(VLOOKUP(Cal_Energy_Switching!AG$4,Switching!$B$35:$E$44,2,0)/12,0)-IFERROR(VLOOKUP(Cal_Energy_Switching!AG$4,Switching!$B$23:$E$31,2,0)/12,0)</f>
        <v>6139.7586879346209</v>
      </c>
      <c r="AH351" s="6">
        <f>Cal_Energy!AH350+IFERROR(VLOOKUP(Cal_Energy_Switching!AH$4,Switching!$B$35:$E$44,2,0)/12,0)-IFERROR(VLOOKUP(Cal_Energy_Switching!AH$4,Switching!$B$23:$E$31,2,0)/12,0)</f>
        <v>1812.3534634466437</v>
      </c>
      <c r="AI351" s="6">
        <f>Cal_Energy!AI350+IFERROR(VLOOKUP(Cal_Energy_Switching!AI$4,Switching!$B$35:$E$44,2,0)/12,0)-IFERROR(VLOOKUP(Cal_Energy_Switching!AI$4,Switching!$B$23:$E$31,2,0)/12,0)</f>
        <v>2864.297767011908</v>
      </c>
      <c r="AJ351" s="6">
        <f>Cal_Energy!AJ350+IFERROR(VLOOKUP(Cal_Energy_Switching!AJ$4,Switching!$B$35:$E$44,2,0)/12,0)-IFERROR(VLOOKUP(Cal_Energy_Switching!AJ$4,Switching!$B$23:$E$31,2,0)/12,0)</f>
        <v>343365.36747807387</v>
      </c>
      <c r="AK351" s="35">
        <f t="shared" si="27"/>
        <v>111309.12841531012</v>
      </c>
      <c r="AL351" s="1">
        <f>Cal_Energy!AL350+IFERROR(VLOOKUP(Cal_Energy_Switching!AL$4,Switching!$B$35:$E$44,2,0)/12,0)-IFERROR(VLOOKUP(Cal_Energy_Switching!AL$4,Switching!$B$23:$E$31,2,0)/12,0)</f>
        <v>31347.770626286838</v>
      </c>
      <c r="AM351" s="1">
        <f>Cal_Energy!AM350+IFERROR(VLOOKUP(Cal_Energy_Switching!AM$4,Switching!$B$35:$E$44,2,0)/12,0)-IFERROR(VLOOKUP(Cal_Energy_Switching!AM$4,Switching!$B$23:$E$31,2,0)/12,0)</f>
        <v>79961.357789023285</v>
      </c>
      <c r="AN351" s="6">
        <f>Cal_Energy!AN350+IFERROR(VLOOKUP(Cal_Energy_Switching!AN$4,Switching!$B$35:$E$44,2,0)/12,0)-IFERROR(VLOOKUP(Cal_Energy_Switching!AN$4,Switching!$B$23:$E$31,2,0)/12,0)</f>
        <v>276.00555321595158</v>
      </c>
      <c r="AO351" s="6">
        <f>Cal_Energy!AO350+IFERROR(VLOOKUP(Cal_Energy_Switching!AO$4,Switching!$B$35:$E$44,2,0)/12,0)-IFERROR(VLOOKUP(Cal_Energy_Switching!AO$4,Switching!$B$23:$E$31,2,0)/12,0)</f>
        <v>244.97039040306939</v>
      </c>
      <c r="AP351" s="6">
        <f>Cal_Energy!AP350+IFERROR(VLOOKUP(Cal_Energy_Switching!AP$4,Switching!$B$35:$E$44,2,0)/12,0)-IFERROR(VLOOKUP(Cal_Energy_Switching!AP$4,Switching!$B$23:$E$31,2,0)/12,0)</f>
        <v>7669.4302523617616</v>
      </c>
      <c r="AQ351" s="6">
        <f>Cal_Energy!AQ350+IFERROR(VLOOKUP(Cal_Energy_Switching!AQ$4,Switching!$B$35:$E$44,2,0)/12,0)-IFERROR(VLOOKUP(Cal_Energy_Switching!AQ$4,Switching!$B$23:$E$31,2,0)/12,0)</f>
        <v>91378.959283949414</v>
      </c>
      <c r="AR351" s="6">
        <f>Cal_Energy!AR350+IFERROR(VLOOKUP(Cal_Energy_Switching!AR$4,Switching!$B$35:$E$44,2,0)/12,0)-IFERROR(VLOOKUP(Cal_Energy_Switching!AR$4,Switching!$B$23:$E$31,2,0)/12,0)</f>
        <v>11210.855367663371</v>
      </c>
      <c r="AS351" s="6">
        <f>Cal_Energy!AS350+IFERROR(VLOOKUP(Cal_Energy_Switching!AS$4,Switching!$B$35:$E$44,2,0)/12,0)-IFERROR(VLOOKUP(Cal_Energy_Switching!AS$4,Switching!$B$23:$E$31,2,0)/12,0)</f>
        <v>150654.36495126039</v>
      </c>
      <c r="AT351" s="6">
        <f>Cal_Energy!AT350+IFERROR(VLOOKUP(Cal_Energy_Switching!AT$4,Switching!$B$35:$E$44,2,0)/12,0)-IFERROR(VLOOKUP(Cal_Energy_Switching!AT$4,Switching!$B$23:$E$31,2,0)/12,0)</f>
        <v>28104.329191214521</v>
      </c>
      <c r="AU351" s="6">
        <f>Cal_Energy!AU350+IFERROR(VLOOKUP(Cal_Energy_Switching!AU$4,Switching!$B$35:$E$44,2,0)/12,0)-IFERROR(VLOOKUP(Cal_Energy_Switching!AU$4,Switching!$B$23:$E$31,2,0)/12,0)</f>
        <v>70946.501428044125</v>
      </c>
      <c r="AV351" s="6">
        <f>Cal_Energy!AV350+IFERROR(VLOOKUP(Cal_Energy_Switching!AV$4,Switching!$B$35:$E$44,2,0)/12,0)-IFERROR(VLOOKUP(Cal_Energy_Switching!AV$4,Switching!$B$23:$E$31,2,0)/12,0)</f>
        <v>1212.6666316843084</v>
      </c>
      <c r="AW351" s="6">
        <f>Cal_Energy!AW350+IFERROR(VLOOKUP(Cal_Energy_Switching!AW$4,Switching!$B$35:$E$44,2,0)/12,0)-IFERROR(VLOOKUP(Cal_Energy_Switching!AW$4,Switching!$B$23:$E$31,2,0)/12,0)</f>
        <v>19476.126699880395</v>
      </c>
      <c r="AX351" s="6">
        <f>Cal_Energy!AX350+IFERROR(VLOOKUP(Cal_Energy_Switching!AX$4,Switching!$B$35:$E$44,2,0)/12,0)-IFERROR(VLOOKUP(Cal_Energy_Switching!AX$4,Switching!$B$23:$E$31,2,0)/12,0)</f>
        <v>152916.22131024103</v>
      </c>
      <c r="AY351" s="6">
        <f>Cal_Energy!AY350+IFERROR(VLOOKUP(Cal_Energy_Switching!AY$4,Switching!$B$35:$E$44,2,0)/12,0)-IFERROR(VLOOKUP(Cal_Energy_Switching!AY$4,Switching!$B$23:$E$31,2,0)/12,0)</f>
        <v>23665.860278650565</v>
      </c>
      <c r="AZ351" s="6">
        <f>Cal_Energy!AZ350+IFERROR(VLOOKUP(Cal_Energy_Switching!AZ$4,Switching!$B$35:$E$44,2,0)/12,0)-IFERROR(VLOOKUP(Cal_Energy_Switching!AZ$4,Switching!$B$23:$E$31,2,0)/12,0)</f>
        <v>7236.5</v>
      </c>
      <c r="BA351" s="6">
        <f>Cal_Energy!BA350+IFERROR(VLOOKUP(Cal_Energy_Switching!BA$4,Switching!$B$35:$E$44,2,0)/12,0)-IFERROR(VLOOKUP(Cal_Energy_Switching!BA$4,Switching!$B$23:$E$31,2,0)/12,0)</f>
        <v>4414.32</v>
      </c>
      <c r="BB351" s="7">
        <f t="shared" si="29"/>
        <v>2590692.090147641</v>
      </c>
    </row>
    <row r="352" spans="1:54" x14ac:dyDescent="0.25">
      <c r="A352">
        <v>2043</v>
      </c>
      <c r="B352" s="1">
        <v>5</v>
      </c>
      <c r="C352" t="s">
        <v>458</v>
      </c>
      <c r="D352" s="6">
        <f>Cal_Energy!D351+IFERROR(VLOOKUP(Cal_Energy_Switching!D$4,Switching!$B$35:$E$44,2,0)/12,0)-IFERROR(VLOOKUP(Cal_Energy_Switching!D$4,Switching!$B$23:$E$31,2,0)/12,0)</f>
        <v>425861.01864816429</v>
      </c>
      <c r="E352" s="35">
        <f t="shared" si="28"/>
        <v>193152.43677118831</v>
      </c>
      <c r="F352" s="1">
        <f>Cal_Energy!F351+IFERROR(VLOOKUP(Cal_Energy_Switching!F$4,Switching!$B$35:$E$44,2,0)/12,0)-IFERROR(VLOOKUP(Cal_Energy_Switching!F$4,Switching!$B$23:$E$31,2,0)/12,0)</f>
        <v>78211.342658475332</v>
      </c>
      <c r="G352" s="1">
        <f>Cal_Energy!G351+IFERROR(VLOOKUP(Cal_Energy_Switching!G$4,Switching!$B$35:$E$44,2,0)/12,0)-IFERROR(VLOOKUP(Cal_Energy_Switching!G$4,Switching!$B$23:$E$31,2,0)/12,0)</f>
        <v>114941.09411271298</v>
      </c>
      <c r="H352" s="35">
        <f t="shared" si="25"/>
        <v>15087.883497844281</v>
      </c>
      <c r="I352" s="1">
        <f>Cal_Energy!I351+IFERROR(VLOOKUP(Cal_Energy_Switching!I$4,Switching!$B$35:$E$44,2,0)/12,0)-IFERROR(VLOOKUP(Cal_Energy_Switching!I$4,Switching!$B$23:$E$31,2,0)/12,0)</f>
        <v>772.370534862775</v>
      </c>
      <c r="J352" s="1">
        <f>Cal_Energy!J351+IFERROR(VLOOKUP(Cal_Energy_Switching!J$4,Switching!$B$35:$E$44,2,0)/12,0)-IFERROR(VLOOKUP(Cal_Energy_Switching!J$4,Switching!$B$23:$E$31,2,0)/12,0)</f>
        <v>14315.512962981506</v>
      </c>
      <c r="K352" s="6">
        <f>Cal_Energy!K351+IFERROR(VLOOKUP(Cal_Energy_Switching!K$4,Switching!$B$35:$E$44,2,0)/12,0)-IFERROR(VLOOKUP(Cal_Energy_Switching!K$4,Switching!$B$23:$E$31,2,0)/12,0)</f>
        <v>288938.13006835792</v>
      </c>
      <c r="L352" s="6">
        <f>Cal_Energy!L351+IFERROR(VLOOKUP(Cal_Energy_Switching!L$4,Switching!$B$35:$E$44,2,0)/12,0)-IFERROR(VLOOKUP(Cal_Energy_Switching!L$4,Switching!$B$23:$E$31,2,0)/12,0)</f>
        <v>23638.785728737977</v>
      </c>
      <c r="M352" s="6">
        <f>Cal_Energy!M351+IFERROR(VLOOKUP(Cal_Energy_Switching!M$4,Switching!$B$35:$E$44,2,0)/12,0)-IFERROR(VLOOKUP(Cal_Energy_Switching!M$4,Switching!$B$23:$E$31,2,0)/12,0)</f>
        <v>184858.9523656971</v>
      </c>
      <c r="N352" s="6">
        <f>Cal_Energy!N351+IFERROR(VLOOKUP(Cal_Energy_Switching!N$4,Switching!$B$35:$E$44,2,0)/12,0)-IFERROR(VLOOKUP(Cal_Energy_Switching!N$4,Switching!$B$23:$E$31,2,0)/12,0)</f>
        <v>120020.27380207658</v>
      </c>
      <c r="O352" s="6">
        <f>Cal_Energy!O351+IFERROR(VLOOKUP(Cal_Energy_Switching!O$4,Switching!$B$35:$E$44,2,0)/12,0)-IFERROR(VLOOKUP(Cal_Energy_Switching!O$4,Switching!$B$23:$E$31,2,0)/12,0)</f>
        <v>143978.52627805603</v>
      </c>
      <c r="P352" s="6">
        <f>Cal_Energy!P351+IFERROR(VLOOKUP(Cal_Energy_Switching!P$4,Switching!$B$35:$E$44,2,0)/12,0)-IFERROR(VLOOKUP(Cal_Energy_Switching!P$4,Switching!$B$23:$E$31,2,0)/12,0)</f>
        <v>0</v>
      </c>
      <c r="Q352" s="6">
        <f>Cal_Energy!Q351+IFERROR(VLOOKUP(Cal_Energy_Switching!Q$4,Switching!$B$35:$E$44,2,0)/12,0)-IFERROR(VLOOKUP(Cal_Energy_Switching!Q$4,Switching!$B$23:$E$31,2,0)/12,0)</f>
        <v>24351.907021790914</v>
      </c>
      <c r="R352" s="6">
        <f>Cal_Energy!R351+IFERROR(VLOOKUP(Cal_Energy_Switching!R$4,Switching!$B$35:$E$44,2,0)/12,0)-IFERROR(VLOOKUP(Cal_Energy_Switching!R$4,Switching!$B$23:$E$31,2,0)/12,0)</f>
        <v>20314.656897761972</v>
      </c>
      <c r="S352" s="6">
        <f>Cal_Energy!S351+IFERROR(VLOOKUP(Cal_Energy_Switching!S$4,Switching!$B$35:$E$44,2,0)/12,0)-IFERROR(VLOOKUP(Cal_Energy_Switching!S$4,Switching!$B$23:$E$31,2,0)/12,0)</f>
        <v>130155.83240269784</v>
      </c>
      <c r="T352" s="6">
        <f>Cal_Energy!T351+IFERROR(VLOOKUP(Cal_Energy_Switching!T$4,Switching!$B$35:$E$44,2,0)/12,0)-IFERROR(VLOOKUP(Cal_Energy_Switching!T$4,Switching!$B$23:$E$31,2,0)/12,0)</f>
        <v>12.758924071472583</v>
      </c>
      <c r="U352" s="6">
        <f>Cal_Energy!U351+IFERROR(VLOOKUP(Cal_Energy_Switching!U$4,Switching!$B$35:$E$44,2,0)/12,0)-IFERROR(VLOOKUP(Cal_Energy_Switching!U$4,Switching!$B$23:$E$31,2,0)/12,0)</f>
        <v>103.82122082349831</v>
      </c>
      <c r="V352" s="6">
        <f>Cal_Energy!V351+IFERROR(VLOOKUP(Cal_Energy_Switching!V$4,Switching!$B$35:$E$44,2,0)/12,0)-IFERROR(VLOOKUP(Cal_Energy_Switching!V$4,Switching!$B$23:$E$31,2,0)/12,0)</f>
        <v>48437.686864592841</v>
      </c>
      <c r="W352" s="6">
        <f>Cal_Energy!W351+IFERROR(VLOOKUP(Cal_Energy_Switching!W$4,Switching!$B$35:$E$44,2,0)/12,0)-IFERROR(VLOOKUP(Cal_Energy_Switching!W$4,Switching!$B$23:$E$31,2,0)/12,0)</f>
        <v>9371.0843368496662</v>
      </c>
      <c r="X352" s="6">
        <f>Cal_Energy!X351+IFERROR(VLOOKUP(Cal_Energy_Switching!X$4,Switching!$B$35:$E$44,2,0)/12,0)-IFERROR(VLOOKUP(Cal_Energy_Switching!X$4,Switching!$B$23:$E$31,2,0)/12,0)</f>
        <v>23634.668727299631</v>
      </c>
      <c r="Y352" s="35">
        <f t="shared" si="26"/>
        <v>7749.5913752612432</v>
      </c>
      <c r="Z352" s="1">
        <f>Cal_Energy!Z351+IFERROR(VLOOKUP(Cal_Energy_Switching!Z$4,Switching!$B$35:$E$44,2,0)/12,0)-IFERROR(VLOOKUP(Cal_Energy_Switching!Z$4,Switching!$B$23:$E$31,2,0)/12,0)</f>
        <v>4025.7527211685133</v>
      </c>
      <c r="AA352" s="1">
        <f>Cal_Energy!AA351+IFERROR(VLOOKUP(Cal_Energy_Switching!AA$4,Switching!$B$35:$E$44,2,0)/12,0)-IFERROR(VLOOKUP(Cal_Energy_Switching!AA$4,Switching!$B$23:$E$31,2,0)/12,0)</f>
        <v>3723.8386540927304</v>
      </c>
      <c r="AB352" s="6">
        <f>Cal_Energy!AB351+IFERROR(VLOOKUP(Cal_Energy_Switching!AB$4,Switching!$B$35:$E$44,2,0)/12,0)-IFERROR(VLOOKUP(Cal_Energy_Switching!AB$4,Switching!$B$23:$E$31,2,0)/12,0)</f>
        <v>55.891547089236433</v>
      </c>
      <c r="AC352" s="6">
        <f>Cal_Energy!AC351+IFERROR(VLOOKUP(Cal_Energy_Switching!AC$4,Switching!$B$35:$E$44,2,0)/12,0)-IFERROR(VLOOKUP(Cal_Energy_Switching!AC$4,Switching!$B$23:$E$31,2,0)/12,0)</f>
        <v>1337.6073743154423</v>
      </c>
      <c r="AD352" s="6">
        <f>Cal_Energy!AD351+IFERROR(VLOOKUP(Cal_Energy_Switching!AD$4,Switching!$B$35:$E$44,2,0)/12,0)-IFERROR(VLOOKUP(Cal_Energy_Switching!AD$4,Switching!$B$23:$E$31,2,0)/12,0)</f>
        <v>514.62993087296616</v>
      </c>
      <c r="AE352" s="6">
        <f>Cal_Energy!AE351+IFERROR(VLOOKUP(Cal_Energy_Switching!AE$4,Switching!$B$35:$E$44,2,0)/12,0)-IFERROR(VLOOKUP(Cal_Energy_Switching!AE$4,Switching!$B$23:$E$31,2,0)/12,0)</f>
        <v>3826.849685267367</v>
      </c>
      <c r="AF352" s="6">
        <f>Cal_Energy!AF351+IFERROR(VLOOKUP(Cal_Energy_Switching!AF$4,Switching!$B$35:$E$44,2,0)/12,0)-IFERROR(VLOOKUP(Cal_Energy_Switching!AF$4,Switching!$B$23:$E$31,2,0)/12,0)</f>
        <v>9544.7341315384274</v>
      </c>
      <c r="AG352" s="6">
        <f>Cal_Energy!AG351+IFERROR(VLOOKUP(Cal_Energy_Switching!AG$4,Switching!$B$35:$E$44,2,0)/12,0)-IFERROR(VLOOKUP(Cal_Energy_Switching!AG$4,Switching!$B$23:$E$31,2,0)/12,0)</f>
        <v>6457.1298376981495</v>
      </c>
      <c r="AH352" s="6">
        <f>Cal_Energy!AH351+IFERROR(VLOOKUP(Cal_Energy_Switching!AH$4,Switching!$B$35:$E$44,2,0)/12,0)-IFERROR(VLOOKUP(Cal_Energy_Switching!AH$4,Switching!$B$23:$E$31,2,0)/12,0)</f>
        <v>1906.0360870980089</v>
      </c>
      <c r="AI352" s="6">
        <f>Cal_Energy!AI351+IFERROR(VLOOKUP(Cal_Energy_Switching!AI$4,Switching!$B$35:$E$44,2,0)/12,0)-IFERROR(VLOOKUP(Cal_Energy_Switching!AI$4,Switching!$B$23:$E$31,2,0)/12,0)</f>
        <v>3181.5780438461379</v>
      </c>
      <c r="AJ352" s="6">
        <f>Cal_Energy!AJ351+IFERROR(VLOOKUP(Cal_Energy_Switching!AJ$4,Switching!$B$35:$E$44,2,0)/12,0)-IFERROR(VLOOKUP(Cal_Energy_Switching!AJ$4,Switching!$B$23:$E$31,2,0)/12,0)</f>
        <v>405556.56218476553</v>
      </c>
      <c r="AK352" s="35">
        <f t="shared" si="27"/>
        <v>124319.85283173883</v>
      </c>
      <c r="AL352" s="1">
        <f>Cal_Energy!AL351+IFERROR(VLOOKUP(Cal_Energy_Switching!AL$4,Switching!$B$35:$E$44,2,0)/12,0)-IFERROR(VLOOKUP(Cal_Energy_Switching!AL$4,Switching!$B$23:$E$31,2,0)/12,0)</f>
        <v>34990.773462886878</v>
      </c>
      <c r="AM352" s="1">
        <f>Cal_Energy!AM351+IFERROR(VLOOKUP(Cal_Energy_Switching!AM$4,Switching!$B$35:$E$44,2,0)/12,0)-IFERROR(VLOOKUP(Cal_Energy_Switching!AM$4,Switching!$B$23:$E$31,2,0)/12,0)</f>
        <v>89329.079368851948</v>
      </c>
      <c r="AN352" s="6">
        <f>Cal_Energy!AN351+IFERROR(VLOOKUP(Cal_Energy_Switching!AN$4,Switching!$B$35:$E$44,2,0)/12,0)-IFERROR(VLOOKUP(Cal_Energy_Switching!AN$4,Switching!$B$23:$E$31,2,0)/12,0)</f>
        <v>306.64748775007996</v>
      </c>
      <c r="AO352" s="6">
        <f>Cal_Energy!AO351+IFERROR(VLOOKUP(Cal_Energy_Switching!AO$4,Switching!$B$35:$E$44,2,0)/12,0)-IFERROR(VLOOKUP(Cal_Energy_Switching!AO$4,Switching!$B$23:$E$31,2,0)/12,0)</f>
        <v>273.98592961194896</v>
      </c>
      <c r="AP352" s="6">
        <f>Cal_Energy!AP351+IFERROR(VLOOKUP(Cal_Energy_Switching!AP$4,Switching!$B$35:$E$44,2,0)/12,0)-IFERROR(VLOOKUP(Cal_Energy_Switching!AP$4,Switching!$B$23:$E$31,2,0)/12,0)</f>
        <v>8281.5932749563326</v>
      </c>
      <c r="AQ352" s="6">
        <f>Cal_Energy!AQ351+IFERROR(VLOOKUP(Cal_Energy_Switching!AQ$4,Switching!$B$35:$E$44,2,0)/12,0)-IFERROR(VLOOKUP(Cal_Energy_Switching!AQ$4,Switching!$B$23:$E$31,2,0)/12,0)</f>
        <v>102422.77724056371</v>
      </c>
      <c r="AR352" s="6">
        <f>Cal_Energy!AR351+IFERROR(VLOOKUP(Cal_Energy_Switching!AR$4,Switching!$B$35:$E$44,2,0)/12,0)-IFERROR(VLOOKUP(Cal_Energy_Switching!AR$4,Switching!$B$23:$E$31,2,0)/12,0)</f>
        <v>12885.386013052654</v>
      </c>
      <c r="AS352" s="6">
        <f>Cal_Energy!AS351+IFERROR(VLOOKUP(Cal_Energy_Switching!AS$4,Switching!$B$35:$E$44,2,0)/12,0)-IFERROR(VLOOKUP(Cal_Energy_Switching!AS$4,Switching!$B$23:$E$31,2,0)/12,0)</f>
        <v>177181.6684394163</v>
      </c>
      <c r="AT352" s="6">
        <f>Cal_Energy!AT351+IFERROR(VLOOKUP(Cal_Energy_Switching!AT$4,Switching!$B$35:$E$44,2,0)/12,0)-IFERROR(VLOOKUP(Cal_Energy_Switching!AT$4,Switching!$B$23:$E$31,2,0)/12,0)</f>
        <v>32011.567363789527</v>
      </c>
      <c r="AU352" s="6">
        <f>Cal_Energy!AU351+IFERROR(VLOOKUP(Cal_Energy_Switching!AU$4,Switching!$B$35:$E$44,2,0)/12,0)-IFERROR(VLOOKUP(Cal_Energy_Switching!AU$4,Switching!$B$23:$E$31,2,0)/12,0)</f>
        <v>83429.938363646972</v>
      </c>
      <c r="AV352" s="6">
        <f>Cal_Energy!AV351+IFERROR(VLOOKUP(Cal_Energy_Switching!AV$4,Switching!$B$35:$E$44,2,0)/12,0)-IFERROR(VLOOKUP(Cal_Energy_Switching!AV$4,Switching!$B$23:$E$31,2,0)/12,0)</f>
        <v>1407.4909513951989</v>
      </c>
      <c r="AW352" s="6">
        <f>Cal_Energy!AW351+IFERROR(VLOOKUP(Cal_Energy_Switching!AW$4,Switching!$B$35:$E$44,2,0)/12,0)-IFERROR(VLOOKUP(Cal_Energy_Switching!AW$4,Switching!$B$23:$E$31,2,0)/12,0)</f>
        <v>22858.017686591324</v>
      </c>
      <c r="AX352" s="6">
        <f>Cal_Energy!AX351+IFERROR(VLOOKUP(Cal_Energy_Switching!AX$4,Switching!$B$35:$E$44,2,0)/12,0)-IFERROR(VLOOKUP(Cal_Energy_Switching!AX$4,Switching!$B$23:$E$31,2,0)/12,0)</f>
        <v>177483.40078985528</v>
      </c>
      <c r="AY352" s="6">
        <f>Cal_Energy!AY351+IFERROR(VLOOKUP(Cal_Energy_Switching!AY$4,Switching!$B$35:$E$44,2,0)/12,0)-IFERROR(VLOOKUP(Cal_Energy_Switching!AY$4,Switching!$B$23:$E$31,2,0)/12,0)</f>
        <v>27223.752663250783</v>
      </c>
      <c r="AZ352" s="6">
        <f>Cal_Energy!AZ351+IFERROR(VLOOKUP(Cal_Energy_Switching!AZ$4,Switching!$B$35:$E$44,2,0)/12,0)-IFERROR(VLOOKUP(Cal_Energy_Switching!AZ$4,Switching!$B$23:$E$31,2,0)/12,0)</f>
        <v>8289</v>
      </c>
      <c r="BA352" s="6">
        <f>Cal_Energy!BA351+IFERROR(VLOOKUP(Cal_Energy_Switching!BA$4,Switching!$B$35:$E$44,2,0)/12,0)-IFERROR(VLOOKUP(Cal_Energy_Switching!BA$4,Switching!$B$23:$E$31,2,0)/12,0)</f>
        <v>4343.3999999999996</v>
      </c>
      <c r="BB352" s="7">
        <f t="shared" si="29"/>
        <v>2874767.5127893821</v>
      </c>
    </row>
    <row r="353" spans="1:54" x14ac:dyDescent="0.25">
      <c r="A353">
        <v>2043</v>
      </c>
      <c r="B353" s="1">
        <v>6</v>
      </c>
      <c r="C353" t="s">
        <v>459</v>
      </c>
      <c r="D353" s="6">
        <f>Cal_Energy!D352+IFERROR(VLOOKUP(Cal_Energy_Switching!D$4,Switching!$B$35:$E$44,2,0)/12,0)-IFERROR(VLOOKUP(Cal_Energy_Switching!D$4,Switching!$B$23:$E$31,2,0)/12,0)</f>
        <v>536606.70090544818</v>
      </c>
      <c r="E353" s="35">
        <f t="shared" si="28"/>
        <v>220305.41109315597</v>
      </c>
      <c r="F353" s="1">
        <f>Cal_Energy!F352+IFERROR(VLOOKUP(Cal_Energy_Switching!F$4,Switching!$B$35:$E$44,2,0)/12,0)-IFERROR(VLOOKUP(Cal_Energy_Switching!F$4,Switching!$B$23:$E$31,2,0)/12,0)</f>
        <v>89072.532387262399</v>
      </c>
      <c r="G353" s="1">
        <f>Cal_Energy!G352+IFERROR(VLOOKUP(Cal_Energy_Switching!G$4,Switching!$B$35:$E$44,2,0)/12,0)-IFERROR(VLOOKUP(Cal_Energy_Switching!G$4,Switching!$B$23:$E$31,2,0)/12,0)</f>
        <v>131232.87870589356</v>
      </c>
      <c r="H353" s="35">
        <f t="shared" si="25"/>
        <v>14892.704858904732</v>
      </c>
      <c r="I353" s="1">
        <f>Cal_Energy!I352+IFERROR(VLOOKUP(Cal_Energy_Switching!I$4,Switching!$B$35:$E$44,2,0)/12,0)-IFERROR(VLOOKUP(Cal_Energy_Switching!I$4,Switching!$B$23:$E$31,2,0)/12,0)</f>
        <v>762.3790586048184</v>
      </c>
      <c r="J353" s="1">
        <f>Cal_Energy!J352+IFERROR(VLOOKUP(Cal_Energy_Switching!J$4,Switching!$B$35:$E$44,2,0)/12,0)-IFERROR(VLOOKUP(Cal_Energy_Switching!J$4,Switching!$B$23:$E$31,2,0)/12,0)</f>
        <v>14130.325800299914</v>
      </c>
      <c r="K353" s="6">
        <f>Cal_Energy!K352+IFERROR(VLOOKUP(Cal_Energy_Switching!K$4,Switching!$B$35:$E$44,2,0)/12,0)-IFERROR(VLOOKUP(Cal_Energy_Switching!K$4,Switching!$B$23:$E$31,2,0)/12,0)</f>
        <v>299969.43379947805</v>
      </c>
      <c r="L353" s="6">
        <f>Cal_Energy!L352+IFERROR(VLOOKUP(Cal_Energy_Switching!L$4,Switching!$B$35:$E$44,2,0)/12,0)-IFERROR(VLOOKUP(Cal_Energy_Switching!L$4,Switching!$B$23:$E$31,2,0)/12,0)</f>
        <v>24788.20593372767</v>
      </c>
      <c r="M353" s="6">
        <f>Cal_Energy!M352+IFERROR(VLOOKUP(Cal_Energy_Switching!M$4,Switching!$B$35:$E$44,2,0)/12,0)-IFERROR(VLOOKUP(Cal_Energy_Switching!M$4,Switching!$B$23:$E$31,2,0)/12,0)</f>
        <v>206127.12901143098</v>
      </c>
      <c r="N353" s="6">
        <f>Cal_Energy!N352+IFERROR(VLOOKUP(Cal_Energy_Switching!N$4,Switching!$B$35:$E$44,2,0)/12,0)-IFERROR(VLOOKUP(Cal_Energy_Switching!N$4,Switching!$B$23:$E$31,2,0)/12,0)</f>
        <v>124355.58044513759</v>
      </c>
      <c r="O353" s="6">
        <f>Cal_Energy!O352+IFERROR(VLOOKUP(Cal_Energy_Switching!O$4,Switching!$B$35:$E$44,2,0)/12,0)-IFERROR(VLOOKUP(Cal_Energy_Switching!O$4,Switching!$B$23:$E$31,2,0)/12,0)</f>
        <v>158157.20723379572</v>
      </c>
      <c r="P353" s="6">
        <f>Cal_Energy!P352+IFERROR(VLOOKUP(Cal_Energy_Switching!P$4,Switching!$B$35:$E$44,2,0)/12,0)-IFERROR(VLOOKUP(Cal_Energy_Switching!P$4,Switching!$B$23:$E$31,2,0)/12,0)</f>
        <v>0</v>
      </c>
      <c r="Q353" s="6">
        <f>Cal_Energy!Q352+IFERROR(VLOOKUP(Cal_Energy_Switching!Q$4,Switching!$B$35:$E$44,2,0)/12,0)-IFERROR(VLOOKUP(Cal_Energy_Switching!Q$4,Switching!$B$23:$E$31,2,0)/12,0)</f>
        <v>28705.399100233662</v>
      </c>
      <c r="R353" s="6">
        <f>Cal_Energy!R352+IFERROR(VLOOKUP(Cal_Energy_Switching!R$4,Switching!$B$35:$E$44,2,0)/12,0)-IFERROR(VLOOKUP(Cal_Energy_Switching!R$4,Switching!$B$23:$E$31,2,0)/12,0)</f>
        <v>21136.326626377086</v>
      </c>
      <c r="S353" s="6">
        <f>Cal_Energy!S352+IFERROR(VLOOKUP(Cal_Energy_Switching!S$4,Switching!$B$35:$E$44,2,0)/12,0)-IFERROR(VLOOKUP(Cal_Energy_Switching!S$4,Switching!$B$23:$E$31,2,0)/12,0)</f>
        <v>127767.27690395524</v>
      </c>
      <c r="T353" s="6">
        <f>Cal_Energy!T352+IFERROR(VLOOKUP(Cal_Energy_Switching!T$4,Switching!$B$35:$E$44,2,0)/12,0)-IFERROR(VLOOKUP(Cal_Energy_Switching!T$4,Switching!$B$23:$E$31,2,0)/12,0)</f>
        <v>10.848166060219292</v>
      </c>
      <c r="U353" s="6">
        <f>Cal_Energy!U352+IFERROR(VLOOKUP(Cal_Energy_Switching!U$4,Switching!$B$35:$E$44,2,0)/12,0)-IFERROR(VLOOKUP(Cal_Energy_Switching!U$4,Switching!$B$23:$E$31,2,0)/12,0)</f>
        <v>105.24970483603501</v>
      </c>
      <c r="V353" s="6">
        <f>Cal_Energy!V352+IFERROR(VLOOKUP(Cal_Energy_Switching!V$4,Switching!$B$35:$E$44,2,0)/12,0)-IFERROR(VLOOKUP(Cal_Energy_Switching!V$4,Switching!$B$23:$E$31,2,0)/12,0)</f>
        <v>45688.667155562805</v>
      </c>
      <c r="W353" s="6">
        <f>Cal_Energy!W352+IFERROR(VLOOKUP(Cal_Energy_Switching!W$4,Switching!$B$35:$E$44,2,0)/12,0)-IFERROR(VLOOKUP(Cal_Energy_Switching!W$4,Switching!$B$23:$E$31,2,0)/12,0)</f>
        <v>8973.8426423150649</v>
      </c>
      <c r="X353" s="6">
        <f>Cal_Energy!X352+IFERROR(VLOOKUP(Cal_Energy_Switching!X$4,Switching!$B$35:$E$44,2,0)/12,0)-IFERROR(VLOOKUP(Cal_Energy_Switching!X$4,Switching!$B$23:$E$31,2,0)/12,0)</f>
        <v>22477.591741843375</v>
      </c>
      <c r="Y353" s="35">
        <f t="shared" si="26"/>
        <v>7777.6081014133761</v>
      </c>
      <c r="Z353" s="1">
        <f>Cal_Energy!Z352+IFERROR(VLOOKUP(Cal_Energy_Switching!Z$4,Switching!$B$35:$E$44,2,0)/12,0)-IFERROR(VLOOKUP(Cal_Energy_Switching!Z$4,Switching!$B$23:$E$31,2,0)/12,0)</f>
        <v>4040.3068319704366</v>
      </c>
      <c r="AA353" s="1">
        <f>Cal_Energy!AA352+IFERROR(VLOOKUP(Cal_Energy_Switching!AA$4,Switching!$B$35:$E$44,2,0)/12,0)-IFERROR(VLOOKUP(Cal_Energy_Switching!AA$4,Switching!$B$23:$E$31,2,0)/12,0)</f>
        <v>3737.3012694429399</v>
      </c>
      <c r="AB353" s="6">
        <f>Cal_Energy!AB352+IFERROR(VLOOKUP(Cal_Energy_Switching!AB$4,Switching!$B$35:$E$44,2,0)/12,0)-IFERROR(VLOOKUP(Cal_Energy_Switching!AB$4,Switching!$B$23:$E$31,2,0)/12,0)</f>
        <v>55.175205125631578</v>
      </c>
      <c r="AC353" s="6">
        <f>Cal_Energy!AC352+IFERROR(VLOOKUP(Cal_Energy_Switching!AC$4,Switching!$B$35:$E$44,2,0)/12,0)-IFERROR(VLOOKUP(Cal_Energy_Switching!AC$4,Switching!$B$23:$E$31,2,0)/12,0)</f>
        <v>1225.919002715777</v>
      </c>
      <c r="AD353" s="6">
        <f>Cal_Energy!AD352+IFERROR(VLOOKUP(Cal_Energy_Switching!AD$4,Switching!$B$35:$E$44,2,0)/12,0)-IFERROR(VLOOKUP(Cal_Energy_Switching!AD$4,Switching!$B$23:$E$31,2,0)/12,0)</f>
        <v>494.30023228013687</v>
      </c>
      <c r="AE353" s="6">
        <f>Cal_Energy!AE352+IFERROR(VLOOKUP(Cal_Energy_Switching!AE$4,Switching!$B$35:$E$44,2,0)/12,0)-IFERROR(VLOOKUP(Cal_Energy_Switching!AE$4,Switching!$B$23:$E$31,2,0)/12,0)</f>
        <v>3617.9163681048526</v>
      </c>
      <c r="AF353" s="6">
        <f>Cal_Energy!AF352+IFERROR(VLOOKUP(Cal_Energy_Switching!AF$4,Switching!$B$35:$E$44,2,0)/12,0)-IFERROR(VLOOKUP(Cal_Energy_Switching!AF$4,Switching!$B$23:$E$31,2,0)/12,0)</f>
        <v>9773.2631896635521</v>
      </c>
      <c r="AG353" s="6">
        <f>Cal_Energy!AG352+IFERROR(VLOOKUP(Cal_Energy_Switching!AG$4,Switching!$B$35:$E$44,2,0)/12,0)-IFERROR(VLOOKUP(Cal_Energy_Switching!AG$4,Switching!$B$23:$E$31,2,0)/12,0)</f>
        <v>6104.5919364753418</v>
      </c>
      <c r="AH353" s="6">
        <f>Cal_Energy!AH352+IFERROR(VLOOKUP(Cal_Energy_Switching!AH$4,Switching!$B$35:$E$44,2,0)/12,0)-IFERROR(VLOOKUP(Cal_Energy_Switching!AH$4,Switching!$B$23:$E$31,2,0)/12,0)</f>
        <v>1801.972830095265</v>
      </c>
      <c r="AI353" s="6">
        <f>Cal_Energy!AI352+IFERROR(VLOOKUP(Cal_Energy_Switching!AI$4,Switching!$B$35:$E$44,2,0)/12,0)-IFERROR(VLOOKUP(Cal_Energy_Switching!AI$4,Switching!$B$23:$E$31,2,0)/12,0)</f>
        <v>3257.7543965545119</v>
      </c>
      <c r="AJ353" s="6">
        <f>Cal_Energy!AJ352+IFERROR(VLOOKUP(Cal_Energy_Switching!AJ$4,Switching!$B$35:$E$44,2,0)/12,0)-IFERROR(VLOOKUP(Cal_Energy_Switching!AJ$4,Switching!$B$23:$E$31,2,0)/12,0)</f>
        <v>550872.19681318803</v>
      </c>
      <c r="AK353" s="35">
        <f t="shared" si="27"/>
        <v>140145.53903329646</v>
      </c>
      <c r="AL353" s="1">
        <f>Cal_Energy!AL352+IFERROR(VLOOKUP(Cal_Energy_Switching!AL$4,Switching!$B$35:$E$44,2,0)/12,0)-IFERROR(VLOOKUP(Cal_Energy_Switching!AL$4,Switching!$B$23:$E$31,2,0)/12,0)</f>
        <v>39421.965599323012</v>
      </c>
      <c r="AM353" s="1">
        <f>Cal_Energy!AM352+IFERROR(VLOOKUP(Cal_Energy_Switching!AM$4,Switching!$B$35:$E$44,2,0)/12,0)-IFERROR(VLOOKUP(Cal_Energy_Switching!AM$4,Switching!$B$23:$E$31,2,0)/12,0)</f>
        <v>100723.57343397343</v>
      </c>
      <c r="AN353" s="6">
        <f>Cal_Energy!AN352+IFERROR(VLOOKUP(Cal_Energy_Switching!AN$4,Switching!$B$35:$E$44,2,0)/12,0)-IFERROR(VLOOKUP(Cal_Energy_Switching!AN$4,Switching!$B$23:$E$31,2,0)/12,0)</f>
        <v>281.03697216997597</v>
      </c>
      <c r="AO353" s="6">
        <f>Cal_Energy!AO352+IFERROR(VLOOKUP(Cal_Energy_Switching!AO$4,Switching!$B$35:$E$44,2,0)/12,0)-IFERROR(VLOOKUP(Cal_Energy_Switching!AO$4,Switching!$B$23:$E$31,2,0)/12,0)</f>
        <v>277.41749298979437</v>
      </c>
      <c r="AP353" s="6">
        <f>Cal_Energy!AP352+IFERROR(VLOOKUP(Cal_Energy_Switching!AP$4,Switching!$B$35:$E$44,2,0)/12,0)-IFERROR(VLOOKUP(Cal_Energy_Switching!AP$4,Switching!$B$23:$E$31,2,0)/12,0)</f>
        <v>7347.7096481392218</v>
      </c>
      <c r="AQ353" s="6">
        <f>Cal_Energy!AQ352+IFERROR(VLOOKUP(Cal_Energy_Switching!AQ$4,Switching!$B$35:$E$44,2,0)/12,0)-IFERROR(VLOOKUP(Cal_Energy_Switching!AQ$4,Switching!$B$23:$E$31,2,0)/12,0)</f>
        <v>99211.927091785459</v>
      </c>
      <c r="AR353" s="6">
        <f>Cal_Energy!AR352+IFERROR(VLOOKUP(Cal_Energy_Switching!AR$4,Switching!$B$35:$E$44,2,0)/12,0)-IFERROR(VLOOKUP(Cal_Energy_Switching!AR$4,Switching!$B$23:$E$31,2,0)/12,0)</f>
        <v>14286.402211987173</v>
      </c>
      <c r="AS353" s="6">
        <f>Cal_Energy!AS352+IFERROR(VLOOKUP(Cal_Energy_Switching!AS$4,Switching!$B$35:$E$44,2,0)/12,0)-IFERROR(VLOOKUP(Cal_Energy_Switching!AS$4,Switching!$B$23:$E$31,2,0)/12,0)</f>
        <v>199584.04290995994</v>
      </c>
      <c r="AT353" s="6">
        <f>Cal_Energy!AT352+IFERROR(VLOOKUP(Cal_Energy_Switching!AT$4,Switching!$B$35:$E$44,2,0)/12,0)-IFERROR(VLOOKUP(Cal_Energy_Switching!AT$4,Switching!$B$23:$E$31,2,0)/12,0)</f>
        <v>35280.605161303414</v>
      </c>
      <c r="AU353" s="6">
        <f>Cal_Energy!AU352+IFERROR(VLOOKUP(Cal_Energy_Switching!AU$4,Switching!$B$35:$E$44,2,0)/12,0)-IFERROR(VLOOKUP(Cal_Energy_Switching!AU$4,Switching!$B$23:$E$31,2,0)/12,0)</f>
        <v>93972.232232138063</v>
      </c>
      <c r="AV353" s="6">
        <f>Cal_Energy!AV352+IFERROR(VLOOKUP(Cal_Energy_Switching!AV$4,Switching!$B$35:$E$44,2,0)/12,0)-IFERROR(VLOOKUP(Cal_Energy_Switching!AV$4,Switching!$B$23:$E$31,2,0)/12,0)</f>
        <v>1467.856698113917</v>
      </c>
      <c r="AW353" s="6">
        <f>Cal_Energy!AW352+IFERROR(VLOOKUP(Cal_Energy_Switching!AW$4,Switching!$B$35:$E$44,2,0)/12,0)-IFERROR(VLOOKUP(Cal_Energy_Switching!AW$4,Switching!$B$23:$E$31,2,0)/12,0)</f>
        <v>23614.574977407268</v>
      </c>
      <c r="AX353" s="6">
        <f>Cal_Energy!AX352+IFERROR(VLOOKUP(Cal_Energy_Switching!AX$4,Switching!$B$35:$E$44,2,0)/12,0)-IFERROR(VLOOKUP(Cal_Energy_Switching!AX$4,Switching!$B$23:$E$31,2,0)/12,0)</f>
        <v>185095.46963352122</v>
      </c>
      <c r="AY353" s="6">
        <f>Cal_Energy!AY352+IFERROR(VLOOKUP(Cal_Energy_Switching!AY$4,Switching!$B$35:$E$44,2,0)/12,0)-IFERROR(VLOOKUP(Cal_Energy_Switching!AY$4,Switching!$B$23:$E$31,2,0)/12,0)</f>
        <v>28019.682938379392</v>
      </c>
      <c r="AZ353" s="6">
        <f>Cal_Energy!AZ352+IFERROR(VLOOKUP(Cal_Energy_Switching!AZ$4,Switching!$B$35:$E$44,2,0)/12,0)-IFERROR(VLOOKUP(Cal_Energy_Switching!AZ$4,Switching!$B$23:$E$31,2,0)/12,0)</f>
        <v>10068</v>
      </c>
      <c r="BA353" s="6">
        <f>Cal_Energy!BA352+IFERROR(VLOOKUP(Cal_Energy_Switching!BA$4,Switching!$B$35:$E$44,2,0)/12,0)-IFERROR(VLOOKUP(Cal_Energy_Switching!BA$4,Switching!$B$23:$E$31,2,0)/12,0)</f>
        <v>4921.8</v>
      </c>
      <c r="BB353" s="7">
        <f t="shared" si="29"/>
        <v>3268622.5703990683</v>
      </c>
    </row>
    <row r="354" spans="1:54" x14ac:dyDescent="0.25">
      <c r="A354">
        <v>2043</v>
      </c>
      <c r="B354" s="1">
        <v>7</v>
      </c>
      <c r="C354" t="s">
        <v>460</v>
      </c>
      <c r="D354" s="6">
        <f>Cal_Energy!D353+IFERROR(VLOOKUP(Cal_Energy_Switching!D$4,Switching!$B$35:$E$44,2,0)/12,0)-IFERROR(VLOOKUP(Cal_Energy_Switching!D$4,Switching!$B$23:$E$31,2,0)/12,0)</f>
        <v>652170.83152009419</v>
      </c>
      <c r="E354" s="35">
        <f t="shared" si="28"/>
        <v>237119.73260145937</v>
      </c>
      <c r="F354" s="1">
        <f>Cal_Energy!F353+IFERROR(VLOOKUP(Cal_Energy_Switching!F$4,Switching!$B$35:$E$44,2,0)/12,0)-IFERROR(VLOOKUP(Cal_Energy_Switching!F$4,Switching!$B$23:$E$31,2,0)/12,0)</f>
        <v>95798.26099058376</v>
      </c>
      <c r="G354" s="1">
        <f>Cal_Energy!G353+IFERROR(VLOOKUP(Cal_Energy_Switching!G$4,Switching!$B$35:$E$44,2,0)/12,0)-IFERROR(VLOOKUP(Cal_Energy_Switching!G$4,Switching!$B$23:$E$31,2,0)/12,0)</f>
        <v>141321.4716108756</v>
      </c>
      <c r="H354" s="35">
        <f t="shared" si="25"/>
        <v>14798.521614534986</v>
      </c>
      <c r="I354" s="1">
        <f>Cal_Energy!I353+IFERROR(VLOOKUP(Cal_Energy_Switching!I$4,Switching!$B$35:$E$44,2,0)/12,0)-IFERROR(VLOOKUP(Cal_Energy_Switching!I$4,Switching!$B$23:$E$31,2,0)/12,0)</f>
        <v>757.5576823767102</v>
      </c>
      <c r="J354" s="1">
        <f>Cal_Energy!J353+IFERROR(VLOOKUP(Cal_Energy_Switching!J$4,Switching!$B$35:$E$44,2,0)/12,0)-IFERROR(VLOOKUP(Cal_Energy_Switching!J$4,Switching!$B$23:$E$31,2,0)/12,0)</f>
        <v>14040.963932158276</v>
      </c>
      <c r="K354" s="6">
        <f>Cal_Energy!K353+IFERROR(VLOOKUP(Cal_Energy_Switching!K$4,Switching!$B$35:$E$44,2,0)/12,0)-IFERROR(VLOOKUP(Cal_Energy_Switching!K$4,Switching!$B$23:$E$31,2,0)/12,0)</f>
        <v>302416.80015293002</v>
      </c>
      <c r="L354" s="6">
        <f>Cal_Energy!L353+IFERROR(VLOOKUP(Cal_Energy_Switching!L$4,Switching!$B$35:$E$44,2,0)/12,0)-IFERROR(VLOOKUP(Cal_Energy_Switching!L$4,Switching!$B$23:$E$31,2,0)/12,0)</f>
        <v>25043.212268811509</v>
      </c>
      <c r="M354" s="6">
        <f>Cal_Energy!M353+IFERROR(VLOOKUP(Cal_Energy_Switching!M$4,Switching!$B$35:$E$44,2,0)/12,0)-IFERROR(VLOOKUP(Cal_Energy_Switching!M$4,Switching!$B$23:$E$31,2,0)/12,0)</f>
        <v>212058.07665153875</v>
      </c>
      <c r="N354" s="6">
        <f>Cal_Energy!N353+IFERROR(VLOOKUP(Cal_Energy_Switching!N$4,Switching!$B$35:$E$44,2,0)/12,0)-IFERROR(VLOOKUP(Cal_Energy_Switching!N$4,Switching!$B$23:$E$31,2,0)/12,0)</f>
        <v>125317.39637086471</v>
      </c>
      <c r="O354" s="6">
        <f>Cal_Energy!O353+IFERROR(VLOOKUP(Cal_Energy_Switching!O$4,Switching!$B$35:$E$44,2,0)/12,0)-IFERROR(VLOOKUP(Cal_Energy_Switching!O$4,Switching!$B$23:$E$31,2,0)/12,0)</f>
        <v>162111.14347172691</v>
      </c>
      <c r="P354" s="6">
        <f>Cal_Energy!P353+IFERROR(VLOOKUP(Cal_Energy_Switching!P$4,Switching!$B$35:$E$44,2,0)/12,0)-IFERROR(VLOOKUP(Cal_Energy_Switching!P$4,Switching!$B$23:$E$31,2,0)/12,0)</f>
        <v>0</v>
      </c>
      <c r="Q354" s="6">
        <f>Cal_Energy!Q353+IFERROR(VLOOKUP(Cal_Energy_Switching!Q$4,Switching!$B$35:$E$44,2,0)/12,0)-IFERROR(VLOOKUP(Cal_Energy_Switching!Q$4,Switching!$B$23:$E$31,2,0)/12,0)</f>
        <v>29672.449985458745</v>
      </c>
      <c r="R354" s="6">
        <f>Cal_Energy!R353+IFERROR(VLOOKUP(Cal_Energy_Switching!R$4,Switching!$B$35:$E$44,2,0)/12,0)-IFERROR(VLOOKUP(Cal_Energy_Switching!R$4,Switching!$B$23:$E$31,2,0)/12,0)</f>
        <v>24221.930060491261</v>
      </c>
      <c r="S354" s="6">
        <f>Cal_Energy!S353+IFERROR(VLOOKUP(Cal_Energy_Switching!S$4,Switching!$B$35:$E$44,2,0)/12,0)-IFERROR(VLOOKUP(Cal_Energy_Switching!S$4,Switching!$B$23:$E$31,2,0)/12,0)</f>
        <v>110652.10462560083</v>
      </c>
      <c r="T354" s="6">
        <f>Cal_Energy!T353+IFERROR(VLOOKUP(Cal_Energy_Switching!T$4,Switching!$B$35:$E$44,2,0)/12,0)-IFERROR(VLOOKUP(Cal_Energy_Switching!T$4,Switching!$B$23:$E$31,2,0)/12,0)</f>
        <v>8.6104603130235944</v>
      </c>
      <c r="U354" s="6">
        <f>Cal_Energy!U353+IFERROR(VLOOKUP(Cal_Energy_Switching!U$4,Switching!$B$35:$E$44,2,0)/12,0)-IFERROR(VLOOKUP(Cal_Energy_Switching!U$4,Switching!$B$23:$E$31,2,0)/12,0)</f>
        <v>100.62870700540766</v>
      </c>
      <c r="V354" s="6">
        <f>Cal_Energy!V353+IFERROR(VLOOKUP(Cal_Energy_Switching!V$4,Switching!$B$35:$E$44,2,0)/12,0)-IFERROR(VLOOKUP(Cal_Energy_Switching!V$4,Switching!$B$23:$E$31,2,0)/12,0)</f>
        <v>44549.468970203568</v>
      </c>
      <c r="W354" s="6">
        <f>Cal_Energy!W353+IFERROR(VLOOKUP(Cal_Energy_Switching!W$4,Switching!$B$35:$E$44,2,0)/12,0)-IFERROR(VLOOKUP(Cal_Energy_Switching!W$4,Switching!$B$23:$E$31,2,0)/12,0)</f>
        <v>8447.0206711731335</v>
      </c>
      <c r="X354" s="6">
        <f>Cal_Energy!X353+IFERROR(VLOOKUP(Cal_Energy_Switching!X$4,Switching!$B$35:$E$44,2,0)/12,0)-IFERROR(VLOOKUP(Cal_Energy_Switching!X$4,Switching!$B$23:$E$31,2,0)/12,0)</f>
        <v>19376.032793533632</v>
      </c>
      <c r="Y354" s="35">
        <f t="shared" si="26"/>
        <v>8269.5625210245198</v>
      </c>
      <c r="Z354" s="1">
        <f>Cal_Energy!Z353+IFERROR(VLOOKUP(Cal_Energy_Switching!Z$4,Switching!$B$35:$E$44,2,0)/12,0)-IFERROR(VLOOKUP(Cal_Energy_Switching!Z$4,Switching!$B$23:$E$31,2,0)/12,0)</f>
        <v>4295.8669960537554</v>
      </c>
      <c r="AA354" s="1">
        <f>Cal_Energy!AA353+IFERROR(VLOOKUP(Cal_Energy_Switching!AA$4,Switching!$B$35:$E$44,2,0)/12,0)-IFERROR(VLOOKUP(Cal_Energy_Switching!AA$4,Switching!$B$23:$E$31,2,0)/12,0)</f>
        <v>3973.6955249707644</v>
      </c>
      <c r="AB354" s="6">
        <f>Cal_Energy!AB353+IFERROR(VLOOKUP(Cal_Energy_Switching!AB$4,Switching!$B$35:$E$44,2,0)/12,0)-IFERROR(VLOOKUP(Cal_Energy_Switching!AB$4,Switching!$B$23:$E$31,2,0)/12,0)</f>
        <v>65.650270857523452</v>
      </c>
      <c r="AC354" s="6">
        <f>Cal_Energy!AC353+IFERROR(VLOOKUP(Cal_Energy_Switching!AC$4,Switching!$B$35:$E$44,2,0)/12,0)-IFERROR(VLOOKUP(Cal_Energy_Switching!AC$4,Switching!$B$23:$E$31,2,0)/12,0)</f>
        <v>1155.2783418810357</v>
      </c>
      <c r="AD354" s="6">
        <f>Cal_Energy!AD353+IFERROR(VLOOKUP(Cal_Energy_Switching!AD$4,Switching!$B$35:$E$44,2,0)/12,0)-IFERROR(VLOOKUP(Cal_Energy_Switching!AD$4,Switching!$B$23:$E$31,2,0)/12,0)</f>
        <v>463.85149309282178</v>
      </c>
      <c r="AE354" s="6">
        <f>Cal_Energy!AE353+IFERROR(VLOOKUP(Cal_Energy_Switching!AE$4,Switching!$B$35:$E$44,2,0)/12,0)-IFERROR(VLOOKUP(Cal_Energy_Switching!AE$4,Switching!$B$23:$E$31,2,0)/12,0)</f>
        <v>3424.6272898526745</v>
      </c>
      <c r="AF354" s="6">
        <f>Cal_Energy!AF353+IFERROR(VLOOKUP(Cal_Energy_Switching!AF$4,Switching!$B$35:$E$44,2,0)/12,0)-IFERROR(VLOOKUP(Cal_Energy_Switching!AF$4,Switching!$B$23:$E$31,2,0)/12,0)</f>
        <v>9911.3058362554802</v>
      </c>
      <c r="AG354" s="6">
        <f>Cal_Energy!AG353+IFERROR(VLOOKUP(Cal_Energy_Switching!AG$4,Switching!$B$35:$E$44,2,0)/12,0)-IFERROR(VLOOKUP(Cal_Energy_Switching!AG$4,Switching!$B$23:$E$31,2,0)/12,0)</f>
        <v>5778.4509126226849</v>
      </c>
      <c r="AH354" s="6">
        <f>Cal_Energy!AH353+IFERROR(VLOOKUP(Cal_Energy_Switching!AH$4,Switching!$B$35:$E$44,2,0)/12,0)-IFERROR(VLOOKUP(Cal_Energy_Switching!AH$4,Switching!$B$23:$E$31,2,0)/12,0)</f>
        <v>1705.701487165624</v>
      </c>
      <c r="AI354" s="6">
        <f>Cal_Energy!AI353+IFERROR(VLOOKUP(Cal_Energy_Switching!AI$4,Switching!$B$35:$E$44,2,0)/12,0)-IFERROR(VLOOKUP(Cal_Energy_Switching!AI$4,Switching!$B$23:$E$31,2,0)/12,0)</f>
        <v>3303.7686120851549</v>
      </c>
      <c r="AJ354" s="6">
        <f>Cal_Energy!AJ353+IFERROR(VLOOKUP(Cal_Energy_Switching!AJ$4,Switching!$B$35:$E$44,2,0)/12,0)-IFERROR(VLOOKUP(Cal_Energy_Switching!AJ$4,Switching!$B$23:$E$31,2,0)/12,0)</f>
        <v>694911.50980928261</v>
      </c>
      <c r="AK354" s="35">
        <f t="shared" si="27"/>
        <v>154697.85395782883</v>
      </c>
      <c r="AL354" s="1">
        <f>Cal_Energy!AL353+IFERROR(VLOOKUP(Cal_Energy_Switching!AL$4,Switching!$B$35:$E$44,2,0)/12,0)-IFERROR(VLOOKUP(Cal_Energy_Switching!AL$4,Switching!$B$23:$E$31,2,0)/12,0)</f>
        <v>43496.613778192077</v>
      </c>
      <c r="AM354" s="1">
        <f>Cal_Energy!AM353+IFERROR(VLOOKUP(Cal_Energy_Switching!AM$4,Switching!$B$35:$E$44,2,0)/12,0)-IFERROR(VLOOKUP(Cal_Energy_Switching!AM$4,Switching!$B$23:$E$31,2,0)/12,0)</f>
        <v>111201.24017963675</v>
      </c>
      <c r="AN354" s="6">
        <f>Cal_Energy!AN353+IFERROR(VLOOKUP(Cal_Energy_Switching!AN$4,Switching!$B$35:$E$44,2,0)/12,0)-IFERROR(VLOOKUP(Cal_Energy_Switching!AN$4,Switching!$B$23:$E$31,2,0)/12,0)</f>
        <v>261.39413504406491</v>
      </c>
      <c r="AO354" s="6">
        <f>Cal_Energy!AO353+IFERROR(VLOOKUP(Cal_Energy_Switching!AO$4,Switching!$B$35:$E$44,2,0)/12,0)-IFERROR(VLOOKUP(Cal_Energy_Switching!AO$4,Switching!$B$23:$E$31,2,0)/12,0)</f>
        <v>254.16775550634725</v>
      </c>
      <c r="AP354" s="6">
        <f>Cal_Energy!AP353+IFERROR(VLOOKUP(Cal_Energy_Switching!AP$4,Switching!$B$35:$E$44,2,0)/12,0)-IFERROR(VLOOKUP(Cal_Energy_Switching!AP$4,Switching!$B$23:$E$31,2,0)/12,0)</f>
        <v>6911.0561984791402</v>
      </c>
      <c r="AQ354" s="6">
        <f>Cal_Energy!AQ353+IFERROR(VLOOKUP(Cal_Energy_Switching!AQ$4,Switching!$B$35:$E$44,2,0)/12,0)-IFERROR(VLOOKUP(Cal_Energy_Switching!AQ$4,Switching!$B$23:$E$31,2,0)/12,0)</f>
        <v>82533.449914098353</v>
      </c>
      <c r="AR354" s="6">
        <f>Cal_Energy!AR353+IFERROR(VLOOKUP(Cal_Energy_Switching!AR$4,Switching!$B$35:$E$44,2,0)/12,0)-IFERROR(VLOOKUP(Cal_Energy_Switching!AR$4,Switching!$B$23:$E$31,2,0)/12,0)</f>
        <v>14527.856369069448</v>
      </c>
      <c r="AS354" s="6">
        <f>Cal_Energy!AS353+IFERROR(VLOOKUP(Cal_Energy_Switching!AS$4,Switching!$B$35:$E$44,2,0)/12,0)-IFERROR(VLOOKUP(Cal_Energy_Switching!AS$4,Switching!$B$23:$E$31,2,0)/12,0)</f>
        <v>195916.23680535873</v>
      </c>
      <c r="AT354" s="6">
        <f>Cal_Energy!AT353+IFERROR(VLOOKUP(Cal_Energy_Switching!AT$4,Switching!$B$35:$E$44,2,0)/12,0)-IFERROR(VLOOKUP(Cal_Energy_Switching!AT$4,Switching!$B$23:$E$31,2,0)/12,0)</f>
        <v>35843.998194495376</v>
      </c>
      <c r="AU354" s="6">
        <f>Cal_Energy!AU353+IFERROR(VLOOKUP(Cal_Energy_Switching!AU$4,Switching!$B$35:$E$44,2,0)/12,0)-IFERROR(VLOOKUP(Cal_Energy_Switching!AU$4,Switching!$B$23:$E$31,2,0)/12,0)</f>
        <v>92246.205829972852</v>
      </c>
      <c r="AV354" s="6">
        <f>Cal_Energy!AV353+IFERROR(VLOOKUP(Cal_Energy_Switching!AV$4,Switching!$B$35:$E$44,2,0)/12,0)-IFERROR(VLOOKUP(Cal_Energy_Switching!AV$4,Switching!$B$23:$E$31,2,0)/12,0)</f>
        <v>1368.5250500389723</v>
      </c>
      <c r="AW354" s="6">
        <f>Cal_Energy!AW353+IFERROR(VLOOKUP(Cal_Energy_Switching!AW$4,Switching!$B$35:$E$44,2,0)/12,0)-IFERROR(VLOOKUP(Cal_Energy_Switching!AW$4,Switching!$B$23:$E$31,2,0)/12,0)</f>
        <v>23423.91437288887</v>
      </c>
      <c r="AX354" s="6">
        <f>Cal_Energy!AX353+IFERROR(VLOOKUP(Cal_Energy_Switching!AX$4,Switching!$B$35:$E$44,2,0)/12,0)-IFERROR(VLOOKUP(Cal_Energy_Switching!AX$4,Switching!$B$23:$E$31,2,0)/12,0)</f>
        <v>172569.83407691141</v>
      </c>
      <c r="AY354" s="6">
        <f>Cal_Energy!AY353+IFERROR(VLOOKUP(Cal_Energy_Switching!AY$4,Switching!$B$35:$E$44,2,0)/12,0)-IFERROR(VLOOKUP(Cal_Energy_Switching!AY$4,Switching!$B$23:$E$31,2,0)/12,0)</f>
        <v>27819.0999167726</v>
      </c>
      <c r="AZ354" s="6">
        <f>Cal_Energy!AZ353+IFERROR(VLOOKUP(Cal_Energy_Switching!AZ$4,Switching!$B$35:$E$44,2,0)/12,0)-IFERROR(VLOOKUP(Cal_Energy_Switching!AZ$4,Switching!$B$23:$E$31,2,0)/12,0)</f>
        <v>10990</v>
      </c>
      <c r="BA354" s="6">
        <f>Cal_Energy!BA353+IFERROR(VLOOKUP(Cal_Energy_Switching!BA$4,Switching!$B$35:$E$44,2,0)/12,0)-IFERROR(VLOOKUP(Cal_Energy_Switching!BA$4,Switching!$B$23:$E$31,2,0)/12,0)</f>
        <v>5252.4</v>
      </c>
      <c r="BB354" s="7">
        <f t="shared" si="29"/>
        <v>3521669.6600763239</v>
      </c>
    </row>
    <row r="355" spans="1:54" x14ac:dyDescent="0.25">
      <c r="A355">
        <v>2043</v>
      </c>
      <c r="B355" s="1">
        <v>8</v>
      </c>
      <c r="C355" t="s">
        <v>461</v>
      </c>
      <c r="D355" s="6">
        <f>Cal_Energy!D354+IFERROR(VLOOKUP(Cal_Energy_Switching!D$4,Switching!$B$35:$E$44,2,0)/12,0)-IFERROR(VLOOKUP(Cal_Energy_Switching!D$4,Switching!$B$23:$E$31,2,0)/12,0)</f>
        <v>668585.89488245151</v>
      </c>
      <c r="E355" s="35">
        <f t="shared" si="28"/>
        <v>245816.98295560264</v>
      </c>
      <c r="F355" s="1">
        <f>Cal_Energy!F354+IFERROR(VLOOKUP(Cal_Energy_Switching!F$4,Switching!$B$35:$E$44,2,0)/12,0)-IFERROR(VLOOKUP(Cal_Energy_Switching!F$4,Switching!$B$23:$E$31,2,0)/12,0)</f>
        <v>99277.161132241061</v>
      </c>
      <c r="G355" s="1">
        <f>Cal_Energy!G354+IFERROR(VLOOKUP(Cal_Energy_Switching!G$4,Switching!$B$35:$E$44,2,0)/12,0)-IFERROR(VLOOKUP(Cal_Energy_Switching!G$4,Switching!$B$23:$E$31,2,0)/12,0)</f>
        <v>146539.82182336156</v>
      </c>
      <c r="H355" s="35">
        <f t="shared" si="25"/>
        <v>14834.133994628053</v>
      </c>
      <c r="I355" s="1">
        <f>Cal_Energy!I354+IFERROR(VLOOKUP(Cal_Energy_Switching!I$4,Switching!$B$35:$E$44,2,0)/12,0)-IFERROR(VLOOKUP(Cal_Energy_Switching!I$4,Switching!$B$23:$E$31,2,0)/12,0)</f>
        <v>759.38073151837068</v>
      </c>
      <c r="J355" s="1">
        <f>Cal_Energy!J354+IFERROR(VLOOKUP(Cal_Energy_Switching!J$4,Switching!$B$35:$E$44,2,0)/12,0)-IFERROR(VLOOKUP(Cal_Energy_Switching!J$4,Switching!$B$23:$E$31,2,0)/12,0)</f>
        <v>14074.753263109682</v>
      </c>
      <c r="K355" s="6">
        <f>Cal_Energy!K354+IFERROR(VLOOKUP(Cal_Energy_Switching!K$4,Switching!$B$35:$E$44,2,0)/12,0)-IFERROR(VLOOKUP(Cal_Energy_Switching!K$4,Switching!$B$23:$E$31,2,0)/12,0)</f>
        <v>303580.1275253598</v>
      </c>
      <c r="L355" s="6">
        <f>Cal_Energy!L354+IFERROR(VLOOKUP(Cal_Energy_Switching!L$4,Switching!$B$35:$E$44,2,0)/12,0)-IFERROR(VLOOKUP(Cal_Energy_Switching!L$4,Switching!$B$23:$E$31,2,0)/12,0)</f>
        <v>25164.426589392318</v>
      </c>
      <c r="M355" s="6">
        <f>Cal_Energy!M354+IFERROR(VLOOKUP(Cal_Energy_Switching!M$4,Switching!$B$35:$E$44,2,0)/12,0)-IFERROR(VLOOKUP(Cal_Energy_Switching!M$4,Switching!$B$23:$E$31,2,0)/12,0)</f>
        <v>213500.83524195076</v>
      </c>
      <c r="N355" s="6">
        <f>Cal_Energy!N354+IFERROR(VLOOKUP(Cal_Energy_Switching!N$4,Switching!$B$35:$E$44,2,0)/12,0)-IFERROR(VLOOKUP(Cal_Energy_Switching!N$4,Switching!$B$23:$E$31,2,0)/12,0)</f>
        <v>125774.58447924048</v>
      </c>
      <c r="O355" s="6">
        <f>Cal_Energy!O354+IFERROR(VLOOKUP(Cal_Energy_Switching!O$4,Switching!$B$35:$E$44,2,0)/12,0)-IFERROR(VLOOKUP(Cal_Energy_Switching!O$4,Switching!$B$23:$E$31,2,0)/12,0)</f>
        <v>163072.97551263712</v>
      </c>
      <c r="P355" s="6">
        <f>Cal_Energy!P354+IFERROR(VLOOKUP(Cal_Energy_Switching!P$4,Switching!$B$35:$E$44,2,0)/12,0)-IFERROR(VLOOKUP(Cal_Energy_Switching!P$4,Switching!$B$23:$E$31,2,0)/12,0)</f>
        <v>0</v>
      </c>
      <c r="Q355" s="6">
        <f>Cal_Energy!Q354+IFERROR(VLOOKUP(Cal_Energy_Switching!Q$4,Switching!$B$35:$E$44,2,0)/12,0)-IFERROR(VLOOKUP(Cal_Energy_Switching!Q$4,Switching!$B$23:$E$31,2,0)/12,0)</f>
        <v>30919.061535382752</v>
      </c>
      <c r="R355" s="6">
        <f>Cal_Energy!R354+IFERROR(VLOOKUP(Cal_Energy_Switching!R$4,Switching!$B$35:$E$44,2,0)/12,0)-IFERROR(VLOOKUP(Cal_Energy_Switching!R$4,Switching!$B$23:$E$31,2,0)/12,0)</f>
        <v>22906.321255035713</v>
      </c>
      <c r="S355" s="6">
        <f>Cal_Energy!S354+IFERROR(VLOOKUP(Cal_Energy_Switching!S$4,Switching!$B$35:$E$44,2,0)/12,0)-IFERROR(VLOOKUP(Cal_Energy_Switching!S$4,Switching!$B$23:$E$31,2,0)/12,0)</f>
        <v>125202.72237247901</v>
      </c>
      <c r="T355" s="6">
        <f>Cal_Energy!T354+IFERROR(VLOOKUP(Cal_Energy_Switching!T$4,Switching!$B$35:$E$44,2,0)/12,0)-IFERROR(VLOOKUP(Cal_Energy_Switching!T$4,Switching!$B$23:$E$31,2,0)/12,0)</f>
        <v>12.515290871169187</v>
      </c>
      <c r="U355" s="6">
        <f>Cal_Energy!U354+IFERROR(VLOOKUP(Cal_Energy_Switching!U$4,Switching!$B$35:$E$44,2,0)/12,0)-IFERROR(VLOOKUP(Cal_Energy_Switching!U$4,Switching!$B$23:$E$31,2,0)/12,0)</f>
        <v>99.767068406752401</v>
      </c>
      <c r="V355" s="6">
        <f>Cal_Energy!V354+IFERROR(VLOOKUP(Cal_Energy_Switching!V$4,Switching!$B$35:$E$44,2,0)/12,0)-IFERROR(VLOOKUP(Cal_Energy_Switching!V$4,Switching!$B$23:$E$31,2,0)/12,0)</f>
        <v>46590.42742533984</v>
      </c>
      <c r="W355" s="6">
        <f>Cal_Energy!W354+IFERROR(VLOOKUP(Cal_Energy_Switching!W$4,Switching!$B$35:$E$44,2,0)/12,0)-IFERROR(VLOOKUP(Cal_Energy_Switching!W$4,Switching!$B$23:$E$31,2,0)/12,0)</f>
        <v>8845.3717031045653</v>
      </c>
      <c r="X355" s="6">
        <f>Cal_Energy!X354+IFERROR(VLOOKUP(Cal_Energy_Switching!X$4,Switching!$B$35:$E$44,2,0)/12,0)-IFERROR(VLOOKUP(Cal_Energy_Switching!X$4,Switching!$B$23:$E$31,2,0)/12,0)</f>
        <v>24026.92538514952</v>
      </c>
      <c r="Y355" s="35">
        <f t="shared" si="26"/>
        <v>8501.2915043912672</v>
      </c>
      <c r="Z355" s="1">
        <f>Cal_Energy!Z354+IFERROR(VLOOKUP(Cal_Energy_Switching!Z$4,Switching!$B$35:$E$44,2,0)/12,0)-IFERROR(VLOOKUP(Cal_Energy_Switching!Z$4,Switching!$B$23:$E$31,2,0)/12,0)</f>
        <v>4416.2454186297264</v>
      </c>
      <c r="AA355" s="1">
        <f>Cal_Energy!AA354+IFERROR(VLOOKUP(Cal_Energy_Switching!AA$4,Switching!$B$35:$E$44,2,0)/12,0)-IFERROR(VLOOKUP(Cal_Energy_Switching!AA$4,Switching!$B$23:$E$31,2,0)/12,0)</f>
        <v>4085.0460857615412</v>
      </c>
      <c r="AB355" s="6">
        <f>Cal_Energy!AB354+IFERROR(VLOOKUP(Cal_Energy_Switching!AB$4,Switching!$B$35:$E$44,2,0)/12,0)-IFERROR(VLOOKUP(Cal_Energy_Switching!AB$4,Switching!$B$23:$E$31,2,0)/12,0)</f>
        <v>68.675900620765987</v>
      </c>
      <c r="AC355" s="6">
        <f>Cal_Energy!AC354+IFERROR(VLOOKUP(Cal_Energy_Switching!AC$4,Switching!$B$35:$E$44,2,0)/12,0)-IFERROR(VLOOKUP(Cal_Energy_Switching!AC$4,Switching!$B$23:$E$31,2,0)/12,0)</f>
        <v>1151.4182797698179</v>
      </c>
      <c r="AD355" s="6">
        <f>Cal_Energy!AD354+IFERROR(VLOOKUP(Cal_Energy_Switching!AD$4,Switching!$B$35:$E$44,2,0)/12,0)-IFERROR(VLOOKUP(Cal_Energy_Switching!AD$4,Switching!$B$23:$E$31,2,0)/12,0)</f>
        <v>483.08089817840266</v>
      </c>
      <c r="AE355" s="6">
        <f>Cal_Energy!AE354+IFERROR(VLOOKUP(Cal_Energy_Switching!AE$4,Switching!$B$35:$E$44,2,0)/12,0)-IFERROR(VLOOKUP(Cal_Energy_Switching!AE$4,Switching!$B$23:$E$31,2,0)/12,0)</f>
        <v>3415.0913283116379</v>
      </c>
      <c r="AF355" s="6">
        <f>Cal_Energy!AF354+IFERROR(VLOOKUP(Cal_Energy_Switching!AF$4,Switching!$B$35:$E$44,2,0)/12,0)-IFERROR(VLOOKUP(Cal_Energy_Switching!AF$4,Switching!$B$23:$E$31,2,0)/12,0)</f>
        <v>9969.8882118124511</v>
      </c>
      <c r="AG355" s="6">
        <f>Cal_Energy!AG354+IFERROR(VLOOKUP(Cal_Energy_Switching!AG$4,Switching!$B$35:$E$44,2,0)/12,0)-IFERROR(VLOOKUP(Cal_Energy_Switching!AG$4,Switching!$B$23:$E$31,2,0)/12,0)</f>
        <v>5762.3606695084027</v>
      </c>
      <c r="AH355" s="6">
        <f>Cal_Energy!AH354+IFERROR(VLOOKUP(Cal_Energy_Switching!AH$4,Switching!$B$35:$E$44,2,0)/12,0)-IFERROR(VLOOKUP(Cal_Energy_Switching!AH$4,Switching!$B$23:$E$31,2,0)/12,0)</f>
        <v>1700.9519181160827</v>
      </c>
      <c r="AI355" s="6">
        <f>Cal_Energy!AI354+IFERROR(VLOOKUP(Cal_Energy_Switching!AI$4,Switching!$B$35:$E$44,2,0)/12,0)-IFERROR(VLOOKUP(Cal_Energy_Switching!AI$4,Switching!$B$23:$E$31,2,0)/12,0)</f>
        <v>3323.2960706041454</v>
      </c>
      <c r="AJ355" s="6">
        <f>Cal_Energy!AJ354+IFERROR(VLOOKUP(Cal_Energy_Switching!AJ$4,Switching!$B$35:$E$44,2,0)/12,0)-IFERROR(VLOOKUP(Cal_Energy_Switching!AJ$4,Switching!$B$23:$E$31,2,0)/12,0)</f>
        <v>695716.95726831863</v>
      </c>
      <c r="AK355" s="35">
        <f t="shared" si="27"/>
        <v>155976.9606206934</v>
      </c>
      <c r="AL355" s="1">
        <f>Cal_Energy!AL354+IFERROR(VLOOKUP(Cal_Energy_Switching!AL$4,Switching!$B$35:$E$44,2,0)/12,0)-IFERROR(VLOOKUP(Cal_Energy_Switching!AL$4,Switching!$B$23:$E$31,2,0)/12,0)</f>
        <v>43854.763643794155</v>
      </c>
      <c r="AM355" s="1">
        <f>Cal_Energy!AM354+IFERROR(VLOOKUP(Cal_Energy_Switching!AM$4,Switching!$B$35:$E$44,2,0)/12,0)-IFERROR(VLOOKUP(Cal_Energy_Switching!AM$4,Switching!$B$23:$E$31,2,0)/12,0)</f>
        <v>112122.19697689923</v>
      </c>
      <c r="AN355" s="6">
        <f>Cal_Energy!AN354+IFERROR(VLOOKUP(Cal_Energy_Switching!AN$4,Switching!$B$35:$E$44,2,0)/12,0)-IFERROR(VLOOKUP(Cal_Energy_Switching!AN$4,Switching!$B$23:$E$31,2,0)/12,0)</f>
        <v>256.66167546140639</v>
      </c>
      <c r="AO355" s="6">
        <f>Cal_Energy!AO354+IFERROR(VLOOKUP(Cal_Energy_Switching!AO$4,Switching!$B$35:$E$44,2,0)/12,0)-IFERROR(VLOOKUP(Cal_Energy_Switching!AO$4,Switching!$B$23:$E$31,2,0)/12,0)</f>
        <v>253.04395499339719</v>
      </c>
      <c r="AP355" s="6">
        <f>Cal_Energy!AP354+IFERROR(VLOOKUP(Cal_Energy_Switching!AP$4,Switching!$B$35:$E$44,2,0)/12,0)-IFERROR(VLOOKUP(Cal_Energy_Switching!AP$4,Switching!$B$23:$E$31,2,0)/12,0)</f>
        <v>7391.6017028120468</v>
      </c>
      <c r="AQ355" s="6">
        <f>Cal_Energy!AQ354+IFERROR(VLOOKUP(Cal_Energy_Switching!AQ$4,Switching!$B$35:$E$44,2,0)/12,0)-IFERROR(VLOOKUP(Cal_Energy_Switching!AQ$4,Switching!$B$23:$E$31,2,0)/12,0)</f>
        <v>89764.50605879564</v>
      </c>
      <c r="AR355" s="6">
        <f>Cal_Energy!AR354+IFERROR(VLOOKUP(Cal_Energy_Switching!AR$4,Switching!$B$35:$E$44,2,0)/12,0)-IFERROR(VLOOKUP(Cal_Energy_Switching!AR$4,Switching!$B$23:$E$31,2,0)/12,0)</f>
        <v>14521.140257767725</v>
      </c>
      <c r="AS355" s="6">
        <f>Cal_Energy!AS354+IFERROR(VLOOKUP(Cal_Energy_Switching!AS$4,Switching!$B$35:$E$44,2,0)/12,0)-IFERROR(VLOOKUP(Cal_Energy_Switching!AS$4,Switching!$B$23:$E$31,2,0)/12,0)</f>
        <v>197614.79281274139</v>
      </c>
      <c r="AT355" s="6">
        <f>Cal_Energy!AT354+IFERROR(VLOOKUP(Cal_Energy_Switching!AT$4,Switching!$B$35:$E$44,2,0)/12,0)-IFERROR(VLOOKUP(Cal_Energy_Switching!AT$4,Switching!$B$23:$E$31,2,0)/12,0)</f>
        <v>35828.327268124689</v>
      </c>
      <c r="AU355" s="6">
        <f>Cal_Energy!AU354+IFERROR(VLOOKUP(Cal_Energy_Switching!AU$4,Switching!$B$35:$E$44,2,0)/12,0)-IFERROR(VLOOKUP(Cal_Energy_Switching!AU$4,Switching!$B$23:$E$31,2,0)/12,0)</f>
        <v>93045.526304035171</v>
      </c>
      <c r="AV355" s="6">
        <f>Cal_Energy!AV354+IFERROR(VLOOKUP(Cal_Energy_Switching!AV$4,Switching!$B$35:$E$44,2,0)/12,0)-IFERROR(VLOOKUP(Cal_Energy_Switching!AV$4,Switching!$B$23:$E$31,2,0)/12,0)</f>
        <v>1428.7236790214117</v>
      </c>
      <c r="AW355" s="6">
        <f>Cal_Energy!AW354+IFERROR(VLOOKUP(Cal_Energy_Switching!AW$4,Switching!$B$35:$E$44,2,0)/12,0)-IFERROR(VLOOKUP(Cal_Energy_Switching!AW$4,Switching!$B$23:$E$31,2,0)/12,0)</f>
        <v>23298.587701074954</v>
      </c>
      <c r="AX355" s="6">
        <f>Cal_Energy!AX354+IFERROR(VLOOKUP(Cal_Energy_Switching!AX$4,Switching!$B$35:$E$44,2,0)/12,0)-IFERROR(VLOOKUP(Cal_Energy_Switching!AX$4,Switching!$B$23:$E$31,2,0)/12,0)</f>
        <v>180160.82951748543</v>
      </c>
      <c r="AY355" s="6">
        <f>Cal_Energy!AY354+IFERROR(VLOOKUP(Cal_Energy_Switching!AY$4,Switching!$B$35:$E$44,2,0)/12,0)-IFERROR(VLOOKUP(Cal_Energy_Switching!AY$4,Switching!$B$23:$E$31,2,0)/12,0)</f>
        <v>27687.250956239521</v>
      </c>
      <c r="AZ355" s="6">
        <f>Cal_Energy!AZ354+IFERROR(VLOOKUP(Cal_Energy_Switching!AZ$4,Switching!$B$35:$E$44,2,0)/12,0)-IFERROR(VLOOKUP(Cal_Energy_Switching!AZ$4,Switching!$B$23:$E$31,2,0)/12,0)</f>
        <v>10824.2</v>
      </c>
      <c r="BA355" s="6">
        <f>Cal_Energy!BA354+IFERROR(VLOOKUP(Cal_Energy_Switching!BA$4,Switching!$B$35:$E$44,2,0)/12,0)-IFERROR(VLOOKUP(Cal_Energy_Switching!BA$4,Switching!$B$23:$E$31,2,0)/12,0)</f>
        <v>5119.5</v>
      </c>
      <c r="BB355" s="7">
        <f t="shared" si="29"/>
        <v>3592197.7377759102</v>
      </c>
    </row>
    <row r="356" spans="1:54" x14ac:dyDescent="0.25">
      <c r="A356">
        <v>2043</v>
      </c>
      <c r="B356" s="1">
        <v>9</v>
      </c>
      <c r="C356" t="s">
        <v>462</v>
      </c>
      <c r="D356" s="6">
        <f>Cal_Energy!D355+IFERROR(VLOOKUP(Cal_Energy_Switching!D$4,Switching!$B$35:$E$44,2,0)/12,0)-IFERROR(VLOOKUP(Cal_Energy_Switching!D$4,Switching!$B$23:$E$31,2,0)/12,0)</f>
        <v>528799.82081062102</v>
      </c>
      <c r="E356" s="35">
        <f t="shared" si="28"/>
        <v>203449.46343828566</v>
      </c>
      <c r="F356" s="1">
        <f>Cal_Energy!F355+IFERROR(VLOOKUP(Cal_Energy_Switching!F$4,Switching!$B$35:$E$44,2,0)/12,0)-IFERROR(VLOOKUP(Cal_Energy_Switching!F$4,Switching!$B$23:$E$31,2,0)/12,0)</f>
        <v>82330.153325314284</v>
      </c>
      <c r="G356" s="1">
        <f>Cal_Energy!G355+IFERROR(VLOOKUP(Cal_Energy_Switching!G$4,Switching!$B$35:$E$44,2,0)/12,0)-IFERROR(VLOOKUP(Cal_Energy_Switching!G$4,Switching!$B$23:$E$31,2,0)/12,0)</f>
        <v>121119.31011297138</v>
      </c>
      <c r="H356" s="35">
        <f t="shared" si="25"/>
        <v>12428.03002082137</v>
      </c>
      <c r="I356" s="1">
        <f>Cal_Energy!I355+IFERROR(VLOOKUP(Cal_Energy_Switching!I$4,Switching!$B$35:$E$44,2,0)/12,0)-IFERROR(VLOOKUP(Cal_Energy_Switching!I$4,Switching!$B$23:$E$31,2,0)/12,0)</f>
        <v>636.2087960079964</v>
      </c>
      <c r="J356" s="1">
        <f>Cal_Energy!J355+IFERROR(VLOOKUP(Cal_Energy_Switching!J$4,Switching!$B$35:$E$44,2,0)/12,0)-IFERROR(VLOOKUP(Cal_Energy_Switching!J$4,Switching!$B$23:$E$31,2,0)/12,0)</f>
        <v>11791.821224813373</v>
      </c>
      <c r="K356" s="6">
        <f>Cal_Energy!K355+IFERROR(VLOOKUP(Cal_Energy_Switching!K$4,Switching!$B$35:$E$44,2,0)/12,0)-IFERROR(VLOOKUP(Cal_Energy_Switching!K$4,Switching!$B$23:$E$31,2,0)/12,0)</f>
        <v>255454.15420472244</v>
      </c>
      <c r="L356" s="6">
        <f>Cal_Energy!L355+IFERROR(VLOOKUP(Cal_Energy_Switching!L$4,Switching!$B$35:$E$44,2,0)/12,0)-IFERROR(VLOOKUP(Cal_Energy_Switching!L$4,Switching!$B$23:$E$31,2,0)/12,0)</f>
        <v>20149.881847642358</v>
      </c>
      <c r="M356" s="6">
        <f>Cal_Energy!M355+IFERROR(VLOOKUP(Cal_Energy_Switching!M$4,Switching!$B$35:$E$44,2,0)/12,0)-IFERROR(VLOOKUP(Cal_Energy_Switching!M$4,Switching!$B$23:$E$31,2,0)/12,0)</f>
        <v>183677.79550720059</v>
      </c>
      <c r="N356" s="6">
        <f>Cal_Energy!N355+IFERROR(VLOOKUP(Cal_Energy_Switching!N$4,Switching!$B$35:$E$44,2,0)/12,0)-IFERROR(VLOOKUP(Cal_Energy_Switching!N$4,Switching!$B$23:$E$31,2,0)/12,0)</f>
        <v>106861.05830625116</v>
      </c>
      <c r="O356" s="6">
        <f>Cal_Energy!O355+IFERROR(VLOOKUP(Cal_Energy_Switching!O$4,Switching!$B$35:$E$44,2,0)/12,0)-IFERROR(VLOOKUP(Cal_Energy_Switching!O$4,Switching!$B$23:$E$31,2,0)/12,0)</f>
        <v>143191.09411900135</v>
      </c>
      <c r="P356" s="6">
        <f>Cal_Energy!P355+IFERROR(VLOOKUP(Cal_Energy_Switching!P$4,Switching!$B$35:$E$44,2,0)/12,0)-IFERROR(VLOOKUP(Cal_Energy_Switching!P$4,Switching!$B$23:$E$31,2,0)/12,0)</f>
        <v>0</v>
      </c>
      <c r="Q356" s="6">
        <f>Cal_Energy!Q355+IFERROR(VLOOKUP(Cal_Energy_Switching!Q$4,Switching!$B$35:$E$44,2,0)/12,0)-IFERROR(VLOOKUP(Cal_Energy_Switching!Q$4,Switching!$B$23:$E$31,2,0)/12,0)</f>
        <v>25404.063261427265</v>
      </c>
      <c r="R356" s="6">
        <f>Cal_Energy!R355+IFERROR(VLOOKUP(Cal_Energy_Switching!R$4,Switching!$B$35:$E$44,2,0)/12,0)-IFERROR(VLOOKUP(Cal_Energy_Switching!R$4,Switching!$B$23:$E$31,2,0)/12,0)</f>
        <v>19253.76273631935</v>
      </c>
      <c r="S356" s="6">
        <f>Cal_Energy!S355+IFERROR(VLOOKUP(Cal_Energy_Switching!S$4,Switching!$B$35:$E$44,2,0)/12,0)-IFERROR(VLOOKUP(Cal_Energy_Switching!S$4,Switching!$B$23:$E$31,2,0)/12,0)</f>
        <v>107937.3158950323</v>
      </c>
      <c r="T356" s="6">
        <f>Cal_Energy!T355+IFERROR(VLOOKUP(Cal_Energy_Switching!T$4,Switching!$B$35:$E$44,2,0)/12,0)-IFERROR(VLOOKUP(Cal_Energy_Switching!T$4,Switching!$B$23:$E$31,2,0)/12,0)</f>
        <v>12.69973288431817</v>
      </c>
      <c r="U356" s="6">
        <f>Cal_Energy!U355+IFERROR(VLOOKUP(Cal_Energy_Switching!U$4,Switching!$B$35:$E$44,2,0)/12,0)-IFERROR(VLOOKUP(Cal_Energy_Switching!U$4,Switching!$B$23:$E$31,2,0)/12,0)</f>
        <v>91.680673666658109</v>
      </c>
      <c r="V356" s="6">
        <f>Cal_Energy!V355+IFERROR(VLOOKUP(Cal_Energy_Switching!V$4,Switching!$B$35:$E$44,2,0)/12,0)-IFERROR(VLOOKUP(Cal_Energy_Switching!V$4,Switching!$B$23:$E$31,2,0)/12,0)</f>
        <v>45641.535759228333</v>
      </c>
      <c r="W356" s="6">
        <f>Cal_Energy!W355+IFERROR(VLOOKUP(Cal_Energy_Switching!W$4,Switching!$B$35:$E$44,2,0)/12,0)-IFERROR(VLOOKUP(Cal_Energy_Switching!W$4,Switching!$B$23:$E$31,2,0)/12,0)</f>
        <v>8595.2988083904984</v>
      </c>
      <c r="X356" s="6">
        <f>Cal_Energy!X355+IFERROR(VLOOKUP(Cal_Energy_Switching!X$4,Switching!$B$35:$E$44,2,0)/12,0)-IFERROR(VLOOKUP(Cal_Energy_Switching!X$4,Switching!$B$23:$E$31,2,0)/12,0)</f>
        <v>31206.292812228272</v>
      </c>
      <c r="Y356" s="35">
        <f t="shared" si="26"/>
        <v>7072.8437717236802</v>
      </c>
      <c r="Z356" s="1">
        <f>Cal_Energy!Z355+IFERROR(VLOOKUP(Cal_Energy_Switching!Z$4,Switching!$B$35:$E$44,2,0)/12,0)-IFERROR(VLOOKUP(Cal_Energy_Switching!Z$4,Switching!$B$23:$E$31,2,0)/12,0)</f>
        <v>3674.1963132806491</v>
      </c>
      <c r="AA356" s="1">
        <f>Cal_Energy!AA355+IFERROR(VLOOKUP(Cal_Energy_Switching!AA$4,Switching!$B$35:$E$44,2,0)/12,0)-IFERROR(VLOOKUP(Cal_Energy_Switching!AA$4,Switching!$B$23:$E$31,2,0)/12,0)</f>
        <v>3398.6474584430312</v>
      </c>
      <c r="AB356" s="6">
        <f>Cal_Energy!AB355+IFERROR(VLOOKUP(Cal_Energy_Switching!AB$4,Switching!$B$35:$E$44,2,0)/12,0)-IFERROR(VLOOKUP(Cal_Energy_Switching!AB$4,Switching!$B$23:$E$31,2,0)/12,0)</f>
        <v>66.134861083033414</v>
      </c>
      <c r="AC356" s="6">
        <f>Cal_Energy!AC355+IFERROR(VLOOKUP(Cal_Energy_Switching!AC$4,Switching!$B$35:$E$44,2,0)/12,0)-IFERROR(VLOOKUP(Cal_Energy_Switching!AC$4,Switching!$B$23:$E$31,2,0)/12,0)</f>
        <v>1017.0896697162538</v>
      </c>
      <c r="AD356" s="6">
        <f>Cal_Energy!AD355+IFERROR(VLOOKUP(Cal_Energy_Switching!AD$4,Switching!$B$35:$E$44,2,0)/12,0)-IFERROR(VLOOKUP(Cal_Energy_Switching!AD$4,Switching!$B$23:$E$31,2,0)/12,0)</f>
        <v>474.70911596392421</v>
      </c>
      <c r="AE356" s="6">
        <f>Cal_Energy!AE355+IFERROR(VLOOKUP(Cal_Energy_Switching!AE$4,Switching!$B$35:$E$44,2,0)/12,0)-IFERROR(VLOOKUP(Cal_Energy_Switching!AE$4,Switching!$B$23:$E$31,2,0)/12,0)</f>
        <v>2956.241716820798</v>
      </c>
      <c r="AF356" s="6">
        <f>Cal_Energy!AF355+IFERROR(VLOOKUP(Cal_Energy_Switching!AF$4,Switching!$B$35:$E$44,2,0)/12,0)-IFERROR(VLOOKUP(Cal_Energy_Switching!AF$4,Switching!$B$23:$E$31,2,0)/12,0)</f>
        <v>8327.0628158124837</v>
      </c>
      <c r="AG356" s="6">
        <f>Cal_Energy!AG355+IFERROR(VLOOKUP(Cal_Energy_Switching!AG$4,Switching!$B$35:$E$44,2,0)/12,0)-IFERROR(VLOOKUP(Cal_Energy_Switching!AG$4,Switching!$B$23:$E$31,2,0)/12,0)</f>
        <v>4988.1333647934798</v>
      </c>
      <c r="AH356" s="6">
        <f>Cal_Energy!AH355+IFERROR(VLOOKUP(Cal_Energy_Switching!AH$4,Switching!$B$35:$E$44,2,0)/12,0)-IFERROR(VLOOKUP(Cal_Energy_Switching!AH$4,Switching!$B$23:$E$31,2,0)/12,0)</f>
        <v>1472.4130441123764</v>
      </c>
      <c r="AI356" s="6">
        <f>Cal_Energy!AI355+IFERROR(VLOOKUP(Cal_Energy_Switching!AI$4,Switching!$B$35:$E$44,2,0)/12,0)-IFERROR(VLOOKUP(Cal_Energy_Switching!AI$4,Switching!$B$23:$E$31,2,0)/12,0)</f>
        <v>2775.6876052708244</v>
      </c>
      <c r="AJ356" s="6">
        <f>Cal_Energy!AJ355+IFERROR(VLOOKUP(Cal_Energy_Switching!AJ$4,Switching!$B$35:$E$44,2,0)/12,0)-IFERROR(VLOOKUP(Cal_Energy_Switching!AJ$4,Switching!$B$23:$E$31,2,0)/12,0)</f>
        <v>526130.45673682773</v>
      </c>
      <c r="AK356" s="35">
        <f t="shared" si="27"/>
        <v>127399.95886108841</v>
      </c>
      <c r="AL356" s="1">
        <f>Cal_Energy!AL355+IFERROR(VLOOKUP(Cal_Energy_Switching!AL$4,Switching!$B$35:$E$44,2,0)/12,0)-IFERROR(VLOOKUP(Cal_Energy_Switching!AL$4,Switching!$B$23:$E$31,2,0)/12,0)</f>
        <v>35853.203151104761</v>
      </c>
      <c r="AM356" s="1">
        <f>Cal_Energy!AM355+IFERROR(VLOOKUP(Cal_Energy_Switching!AM$4,Switching!$B$35:$E$44,2,0)/12,0)-IFERROR(VLOOKUP(Cal_Energy_Switching!AM$4,Switching!$B$23:$E$31,2,0)/12,0)</f>
        <v>91546.755709983656</v>
      </c>
      <c r="AN356" s="6">
        <f>Cal_Energy!AN355+IFERROR(VLOOKUP(Cal_Energy_Switching!AN$4,Switching!$B$35:$E$44,2,0)/12,0)-IFERROR(VLOOKUP(Cal_Energy_Switching!AN$4,Switching!$B$23:$E$31,2,0)/12,0)</f>
        <v>236.6370661451563</v>
      </c>
      <c r="AO356" s="6">
        <f>Cal_Energy!AO355+IFERROR(VLOOKUP(Cal_Energy_Switching!AO$4,Switching!$B$35:$E$44,2,0)/12,0)-IFERROR(VLOOKUP(Cal_Energy_Switching!AO$4,Switching!$B$23:$E$31,2,0)/12,0)</f>
        <v>221.96915630222949</v>
      </c>
      <c r="AP356" s="6">
        <f>Cal_Energy!AP355+IFERROR(VLOOKUP(Cal_Energy_Switching!AP$4,Switching!$B$35:$E$44,2,0)/12,0)-IFERROR(VLOOKUP(Cal_Energy_Switching!AP$4,Switching!$B$23:$E$31,2,0)/12,0)</f>
        <v>7022.4120144985218</v>
      </c>
      <c r="AQ356" s="6">
        <f>Cal_Energy!AQ355+IFERROR(VLOOKUP(Cal_Energy_Switching!AQ$4,Switching!$B$35:$E$44,2,0)/12,0)-IFERROR(VLOOKUP(Cal_Energy_Switching!AQ$4,Switching!$B$23:$E$31,2,0)/12,0)</f>
        <v>74235.627073583135</v>
      </c>
      <c r="AR356" s="6">
        <f>Cal_Energy!AR355+IFERROR(VLOOKUP(Cal_Energy_Switching!AR$4,Switching!$B$35:$E$44,2,0)/12,0)-IFERROR(VLOOKUP(Cal_Energy_Switching!AR$4,Switching!$B$23:$E$31,2,0)/12,0)</f>
        <v>12898.862997198496</v>
      </c>
      <c r="AS356" s="6">
        <f>Cal_Energy!AS355+IFERROR(VLOOKUP(Cal_Energy_Switching!AS$4,Switching!$B$35:$E$44,2,0)/12,0)-IFERROR(VLOOKUP(Cal_Energy_Switching!AS$4,Switching!$B$23:$E$31,2,0)/12,0)</f>
        <v>168233.21364643204</v>
      </c>
      <c r="AT356" s="6">
        <f>Cal_Energy!AT355+IFERROR(VLOOKUP(Cal_Energy_Switching!AT$4,Switching!$B$35:$E$44,2,0)/12,0)-IFERROR(VLOOKUP(Cal_Energy_Switching!AT$4,Switching!$B$23:$E$31,2,0)/12,0)</f>
        <v>32043.013660129829</v>
      </c>
      <c r="AU356" s="6">
        <f>Cal_Energy!AU355+IFERROR(VLOOKUP(Cal_Energy_Switching!AU$4,Switching!$B$35:$E$44,2,0)/12,0)-IFERROR(VLOOKUP(Cal_Energy_Switching!AU$4,Switching!$B$23:$E$31,2,0)/12,0)</f>
        <v>79218.900814007269</v>
      </c>
      <c r="AV356" s="6">
        <f>Cal_Energy!AV355+IFERROR(VLOOKUP(Cal_Energy_Switching!AV$4,Switching!$B$35:$E$44,2,0)/12,0)-IFERROR(VLOOKUP(Cal_Energy_Switching!AV$4,Switching!$B$23:$E$31,2,0)/12,0)</f>
        <v>1177.4303446332694</v>
      </c>
      <c r="AW356" s="6">
        <f>Cal_Energy!AW355+IFERROR(VLOOKUP(Cal_Energy_Switching!AW$4,Switching!$B$35:$E$44,2,0)/12,0)-IFERROR(VLOOKUP(Cal_Energy_Switching!AW$4,Switching!$B$23:$E$31,2,0)/12,0)</f>
        <v>19974.928603750424</v>
      </c>
      <c r="AX356" s="6">
        <f>Cal_Energy!AX355+IFERROR(VLOOKUP(Cal_Energy_Switching!AX$4,Switching!$B$35:$E$44,2,0)/12,0)-IFERROR(VLOOKUP(Cal_Energy_Switching!AX$4,Switching!$B$23:$E$31,2,0)/12,0)</f>
        <v>148472.95575970467</v>
      </c>
      <c r="AY356" s="6">
        <f>Cal_Energy!AY355+IFERROR(VLOOKUP(Cal_Energy_Switching!AY$4,Switching!$B$35:$E$44,2,0)/12,0)-IFERROR(VLOOKUP(Cal_Energy_Switching!AY$4,Switching!$B$23:$E$31,2,0)/12,0)</f>
        <v>24190.620982699536</v>
      </c>
      <c r="AZ356" s="6">
        <f>Cal_Energy!AZ355+IFERROR(VLOOKUP(Cal_Energy_Switching!AZ$4,Switching!$B$35:$E$44,2,0)/12,0)-IFERROR(VLOOKUP(Cal_Energy_Switching!AZ$4,Switching!$B$23:$E$31,2,0)/12,0)</f>
        <v>8540</v>
      </c>
      <c r="BA356" s="6">
        <f>Cal_Energy!BA355+IFERROR(VLOOKUP(Cal_Energy_Switching!BA$4,Switching!$B$35:$E$44,2,0)/12,0)-IFERROR(VLOOKUP(Cal_Energy_Switching!BA$4,Switching!$B$23:$E$31,2,0)/12,0)</f>
        <v>5318.1</v>
      </c>
      <c r="BB356" s="7">
        <f t="shared" si="29"/>
        <v>2956619.3516160203</v>
      </c>
    </row>
    <row r="357" spans="1:54" x14ac:dyDescent="0.25">
      <c r="A357">
        <v>2043</v>
      </c>
      <c r="B357" s="1">
        <v>10</v>
      </c>
      <c r="C357" t="s">
        <v>463</v>
      </c>
      <c r="D357" s="6">
        <f>Cal_Energy!D356+IFERROR(VLOOKUP(Cal_Energy_Switching!D$4,Switching!$B$35:$E$44,2,0)/12,0)-IFERROR(VLOOKUP(Cal_Energy_Switching!D$4,Switching!$B$23:$E$31,2,0)/12,0)</f>
        <v>429521.74414440489</v>
      </c>
      <c r="E357" s="35">
        <f t="shared" si="28"/>
        <v>190899.40257555546</v>
      </c>
      <c r="F357" s="1">
        <f>Cal_Energy!F356+IFERROR(VLOOKUP(Cal_Energy_Switching!F$4,Switching!$B$35:$E$44,2,0)/12,0)-IFERROR(VLOOKUP(Cal_Energy_Switching!F$4,Switching!$B$23:$E$31,2,0)/12,0)</f>
        <v>77310.128980222202</v>
      </c>
      <c r="G357" s="1">
        <f>Cal_Energy!G356+IFERROR(VLOOKUP(Cal_Energy_Switching!G$4,Switching!$B$35:$E$44,2,0)/12,0)-IFERROR(VLOOKUP(Cal_Energy_Switching!G$4,Switching!$B$23:$E$31,2,0)/12,0)</f>
        <v>113589.27359533326</v>
      </c>
      <c r="H357" s="35">
        <f t="shared" si="25"/>
        <v>13496.542496037933</v>
      </c>
      <c r="I357" s="1">
        <f>Cal_Energy!I356+IFERROR(VLOOKUP(Cal_Energy_Switching!I$4,Switching!$B$35:$E$44,2,0)/12,0)-IFERROR(VLOOKUP(Cal_Energy_Switching!I$4,Switching!$B$23:$E$31,2,0)/12,0)</f>
        <v>690.9074919588553</v>
      </c>
      <c r="J357" s="1">
        <f>Cal_Energy!J356+IFERROR(VLOOKUP(Cal_Energy_Switching!J$4,Switching!$B$35:$E$44,2,0)/12,0)-IFERROR(VLOOKUP(Cal_Energy_Switching!J$4,Switching!$B$23:$E$31,2,0)/12,0)</f>
        <v>12805.635004079078</v>
      </c>
      <c r="K357" s="6">
        <f>Cal_Energy!K356+IFERROR(VLOOKUP(Cal_Energy_Switching!K$4,Switching!$B$35:$E$44,2,0)/12,0)-IFERROR(VLOOKUP(Cal_Energy_Switching!K$4,Switching!$B$23:$E$31,2,0)/12,0)</f>
        <v>267156.25451853214</v>
      </c>
      <c r="L357" s="6">
        <f>Cal_Energy!L356+IFERROR(VLOOKUP(Cal_Energy_Switching!L$4,Switching!$B$35:$E$44,2,0)/12,0)-IFERROR(VLOOKUP(Cal_Energy_Switching!L$4,Switching!$B$23:$E$31,2,0)/12,0)</f>
        <v>21369.196524253402</v>
      </c>
      <c r="M357" s="6">
        <f>Cal_Energy!M356+IFERROR(VLOOKUP(Cal_Energy_Switching!M$4,Switching!$B$35:$E$44,2,0)/12,0)-IFERROR(VLOOKUP(Cal_Energy_Switching!M$4,Switching!$B$23:$E$31,2,0)/12,0)</f>
        <v>177453.98375591869</v>
      </c>
      <c r="N357" s="6">
        <f>Cal_Energy!N356+IFERROR(VLOOKUP(Cal_Energy_Switching!N$4,Switching!$B$35:$E$44,2,0)/12,0)-IFERROR(VLOOKUP(Cal_Energy_Switching!N$4,Switching!$B$23:$E$31,2,0)/12,0)</f>
        <v>111459.98826637054</v>
      </c>
      <c r="O357" s="6">
        <f>Cal_Energy!O356+IFERROR(VLOOKUP(Cal_Energy_Switching!O$4,Switching!$B$35:$E$44,2,0)/12,0)-IFERROR(VLOOKUP(Cal_Energy_Switching!O$4,Switching!$B$23:$E$31,2,0)/12,0)</f>
        <v>139041.91656514126</v>
      </c>
      <c r="P357" s="6">
        <f>Cal_Energy!P356+IFERROR(VLOOKUP(Cal_Energy_Switching!P$4,Switching!$B$35:$E$44,2,0)/12,0)-IFERROR(VLOOKUP(Cal_Energy_Switching!P$4,Switching!$B$23:$E$31,2,0)/12,0)</f>
        <v>0</v>
      </c>
      <c r="Q357" s="6">
        <f>Cal_Energy!Q356+IFERROR(VLOOKUP(Cal_Energy_Switching!Q$4,Switching!$B$35:$E$44,2,0)/12,0)-IFERROR(VLOOKUP(Cal_Energy_Switching!Q$4,Switching!$B$23:$E$31,2,0)/12,0)</f>
        <v>23206.387607363198</v>
      </c>
      <c r="R357" s="6">
        <f>Cal_Energy!R356+IFERROR(VLOOKUP(Cal_Energy_Switching!R$4,Switching!$B$35:$E$44,2,0)/12,0)-IFERROR(VLOOKUP(Cal_Energy_Switching!R$4,Switching!$B$23:$E$31,2,0)/12,0)</f>
        <v>18474.445760325518</v>
      </c>
      <c r="S357" s="6">
        <f>Cal_Energy!S356+IFERROR(VLOOKUP(Cal_Energy_Switching!S$4,Switching!$B$35:$E$44,2,0)/12,0)-IFERROR(VLOOKUP(Cal_Energy_Switching!S$4,Switching!$B$23:$E$31,2,0)/12,0)</f>
        <v>115464.53189031094</v>
      </c>
      <c r="T357" s="6">
        <f>Cal_Energy!T356+IFERROR(VLOOKUP(Cal_Energy_Switching!T$4,Switching!$B$35:$E$44,2,0)/12,0)-IFERROR(VLOOKUP(Cal_Energy_Switching!T$4,Switching!$B$23:$E$31,2,0)/12,0)</f>
        <v>13.789802045783173</v>
      </c>
      <c r="U357" s="6">
        <f>Cal_Energy!U356+IFERROR(VLOOKUP(Cal_Energy_Switching!U$4,Switching!$B$35:$E$44,2,0)/12,0)-IFERROR(VLOOKUP(Cal_Energy_Switching!U$4,Switching!$B$23:$E$31,2,0)/12,0)</f>
        <v>95.760042668295711</v>
      </c>
      <c r="V357" s="6">
        <f>Cal_Energy!V356+IFERROR(VLOOKUP(Cal_Energy_Switching!V$4,Switching!$B$35:$E$44,2,0)/12,0)-IFERROR(VLOOKUP(Cal_Energy_Switching!V$4,Switching!$B$23:$E$31,2,0)/12,0)</f>
        <v>45507.52425543344</v>
      </c>
      <c r="W357" s="6">
        <f>Cal_Energy!W356+IFERROR(VLOOKUP(Cal_Energy_Switching!W$4,Switching!$B$35:$E$44,2,0)/12,0)-IFERROR(VLOOKUP(Cal_Energy_Switching!W$4,Switching!$B$23:$E$31,2,0)/12,0)</f>
        <v>10262.307259215384</v>
      </c>
      <c r="X357" s="6">
        <f>Cal_Energy!X356+IFERROR(VLOOKUP(Cal_Energy_Switching!X$4,Switching!$B$35:$E$44,2,0)/12,0)-IFERROR(VLOOKUP(Cal_Energy_Switching!X$4,Switching!$B$23:$E$31,2,0)/12,0)</f>
        <v>41208.13036739963</v>
      </c>
      <c r="Y357" s="35">
        <f t="shared" si="26"/>
        <v>7077.1068199231322</v>
      </c>
      <c r="Z357" s="1">
        <f>Cal_Energy!Z356+IFERROR(VLOOKUP(Cal_Energy_Switching!Z$4,Switching!$B$35:$E$44,2,0)/12,0)-IFERROR(VLOOKUP(Cal_Energy_Switching!Z$4,Switching!$B$23:$E$31,2,0)/12,0)</f>
        <v>3676.4108788052527</v>
      </c>
      <c r="AA357" s="1">
        <f>Cal_Energy!AA356+IFERROR(VLOOKUP(Cal_Energy_Switching!AA$4,Switching!$B$35:$E$44,2,0)/12,0)-IFERROR(VLOOKUP(Cal_Energy_Switching!AA$4,Switching!$B$23:$E$31,2,0)/12,0)</f>
        <v>3400.69594111788</v>
      </c>
      <c r="AB357" s="6">
        <f>Cal_Energy!AB356+IFERROR(VLOOKUP(Cal_Energy_Switching!AB$4,Switching!$B$35:$E$44,2,0)/12,0)-IFERROR(VLOOKUP(Cal_Energy_Switching!AB$4,Switching!$B$23:$E$31,2,0)/12,0)</f>
        <v>68.312816467859037</v>
      </c>
      <c r="AC357" s="6">
        <f>Cal_Energy!AC356+IFERROR(VLOOKUP(Cal_Energy_Switching!AC$4,Switching!$B$35:$E$44,2,0)/12,0)-IFERROR(VLOOKUP(Cal_Energy_Switching!AC$4,Switching!$B$23:$E$31,2,0)/12,0)</f>
        <v>1214.5705375553039</v>
      </c>
      <c r="AD357" s="6">
        <f>Cal_Energy!AD356+IFERROR(VLOOKUP(Cal_Energy_Switching!AD$4,Switching!$B$35:$E$44,2,0)/12,0)-IFERROR(VLOOKUP(Cal_Energy_Switching!AD$4,Switching!$B$23:$E$31,2,0)/12,0)</f>
        <v>562.08590635866017</v>
      </c>
      <c r="AE357" s="6">
        <f>Cal_Energy!AE356+IFERROR(VLOOKUP(Cal_Energy_Switching!AE$4,Switching!$B$35:$E$44,2,0)/12,0)-IFERROR(VLOOKUP(Cal_Energy_Switching!AE$4,Switching!$B$23:$E$31,2,0)/12,0)</f>
        <v>3658.5201157205383</v>
      </c>
      <c r="AF357" s="6">
        <f>Cal_Energy!AF356+IFERROR(VLOOKUP(Cal_Energy_Switching!AF$4,Switching!$B$35:$E$44,2,0)/12,0)-IFERROR(VLOOKUP(Cal_Energy_Switching!AF$4,Switching!$B$23:$E$31,2,0)/12,0)</f>
        <v>8745.2588189892504</v>
      </c>
      <c r="AG357" s="6">
        <f>Cal_Energy!AG356+IFERROR(VLOOKUP(Cal_Energy_Switching!AG$4,Switching!$B$35:$E$44,2,0)/12,0)-IFERROR(VLOOKUP(Cal_Energy_Switching!AG$4,Switching!$B$23:$E$31,2,0)/12,0)</f>
        <v>6173.1035561663275</v>
      </c>
      <c r="AH357" s="6">
        <f>Cal_Energy!AH356+IFERROR(VLOOKUP(Cal_Energy_Switching!AH$4,Switching!$B$35:$E$44,2,0)/12,0)-IFERROR(VLOOKUP(Cal_Energy_Switching!AH$4,Switching!$B$23:$E$31,2,0)/12,0)</f>
        <v>1822.1963075223669</v>
      </c>
      <c r="AI357" s="6">
        <f>Cal_Energy!AI356+IFERROR(VLOOKUP(Cal_Energy_Switching!AI$4,Switching!$B$35:$E$44,2,0)/12,0)-IFERROR(VLOOKUP(Cal_Energy_Switching!AI$4,Switching!$B$23:$E$31,2,0)/12,0)</f>
        <v>2915.0862729964128</v>
      </c>
      <c r="AJ357" s="6">
        <f>Cal_Energy!AJ356+IFERROR(VLOOKUP(Cal_Energy_Switching!AJ$4,Switching!$B$35:$E$44,2,0)/12,0)-IFERROR(VLOOKUP(Cal_Energy_Switching!AJ$4,Switching!$B$23:$E$31,2,0)/12,0)</f>
        <v>373278.44169592357</v>
      </c>
      <c r="AK357" s="35">
        <f t="shared" si="27"/>
        <v>117290.44462330559</v>
      </c>
      <c r="AL357" s="1">
        <f>Cal_Energy!AL356+IFERROR(VLOOKUP(Cal_Energy_Switching!AL$4,Switching!$B$35:$E$44,2,0)/12,0)-IFERROR(VLOOKUP(Cal_Energy_Switching!AL$4,Switching!$B$23:$E$31,2,0)/12,0)</f>
        <v>33022.539164525573</v>
      </c>
      <c r="AM357" s="1">
        <f>Cal_Energy!AM356+IFERROR(VLOOKUP(Cal_Energy_Switching!AM$4,Switching!$B$35:$E$44,2,0)/12,0)-IFERROR(VLOOKUP(Cal_Energy_Switching!AM$4,Switching!$B$23:$E$31,2,0)/12,0)</f>
        <v>84267.90545878002</v>
      </c>
      <c r="AN357" s="6">
        <f>Cal_Energy!AN356+IFERROR(VLOOKUP(Cal_Energy_Switching!AN$4,Switching!$B$35:$E$44,2,0)/12,0)-IFERROR(VLOOKUP(Cal_Energy_Switching!AN$4,Switching!$B$23:$E$31,2,0)/12,0)</f>
        <v>276.26391999119164</v>
      </c>
      <c r="AO357" s="6">
        <f>Cal_Energy!AO356+IFERROR(VLOOKUP(Cal_Energy_Switching!AO$4,Switching!$B$35:$E$44,2,0)/12,0)-IFERROR(VLOOKUP(Cal_Energy_Switching!AO$4,Switching!$B$23:$E$31,2,0)/12,0)</f>
        <v>252.90934251378934</v>
      </c>
      <c r="AP357" s="6">
        <f>Cal_Energy!AP356+IFERROR(VLOOKUP(Cal_Energy_Switching!AP$4,Switching!$B$35:$E$44,2,0)/12,0)-IFERROR(VLOOKUP(Cal_Energy_Switching!AP$4,Switching!$B$23:$E$31,2,0)/12,0)</f>
        <v>8398.6430501140148</v>
      </c>
      <c r="AQ357" s="6">
        <f>Cal_Energy!AQ356+IFERROR(VLOOKUP(Cal_Energy_Switching!AQ$4,Switching!$B$35:$E$44,2,0)/12,0)-IFERROR(VLOOKUP(Cal_Energy_Switching!AQ$4,Switching!$B$23:$E$31,2,0)/12,0)</f>
        <v>80970.622112342287</v>
      </c>
      <c r="AR357" s="6">
        <f>Cal_Energy!AR356+IFERROR(VLOOKUP(Cal_Energy_Switching!AR$4,Switching!$B$35:$E$44,2,0)/12,0)-IFERROR(VLOOKUP(Cal_Energy_Switching!AR$4,Switching!$B$23:$E$31,2,0)/12,0)</f>
        <v>12080.186874592711</v>
      </c>
      <c r="AS357" s="6">
        <f>Cal_Energy!AS356+IFERROR(VLOOKUP(Cal_Energy_Switching!AS$4,Switching!$B$35:$E$44,2,0)/12,0)-IFERROR(VLOOKUP(Cal_Energy_Switching!AS$4,Switching!$B$23:$E$31,2,0)/12,0)</f>
        <v>163860.16304705871</v>
      </c>
      <c r="AT357" s="6">
        <f>Cal_Energy!AT356+IFERROR(VLOOKUP(Cal_Energy_Switching!AT$4,Switching!$B$35:$E$44,2,0)/12,0)-IFERROR(VLOOKUP(Cal_Energy_Switching!AT$4,Switching!$B$23:$E$31,2,0)/12,0)</f>
        <v>30132.769374049658</v>
      </c>
      <c r="AU357" s="6">
        <f>Cal_Energy!AU356+IFERROR(VLOOKUP(Cal_Energy_Switching!AU$4,Switching!$B$35:$E$44,2,0)/12,0)-IFERROR(VLOOKUP(Cal_Energy_Switching!AU$4,Switching!$B$23:$E$31,2,0)/12,0)</f>
        <v>77160.994649596309</v>
      </c>
      <c r="AV357" s="6">
        <f>Cal_Energy!AV356+IFERROR(VLOOKUP(Cal_Energy_Switching!AV$4,Switching!$B$35:$E$44,2,0)/12,0)-IFERROR(VLOOKUP(Cal_Energy_Switching!AV$4,Switching!$B$23:$E$31,2,0)/12,0)</f>
        <v>1235.0774636044302</v>
      </c>
      <c r="AW357" s="6">
        <f>Cal_Energy!AW356+IFERROR(VLOOKUP(Cal_Energy_Switching!AW$4,Switching!$B$35:$E$44,2,0)/12,0)-IFERROR(VLOOKUP(Cal_Energy_Switching!AW$4,Switching!$B$23:$E$31,2,0)/12,0)</f>
        <v>20269.197147515148</v>
      </c>
      <c r="AX357" s="6">
        <f>Cal_Energy!AX356+IFERROR(VLOOKUP(Cal_Energy_Switching!AX$4,Switching!$B$35:$E$44,2,0)/12,0)-IFERROR(VLOOKUP(Cal_Energy_Switching!AX$4,Switching!$B$23:$E$31,2,0)/12,0)</f>
        <v>155742.20797805599</v>
      </c>
      <c r="AY357" s="6">
        <f>Cal_Energy!AY356+IFERROR(VLOOKUP(Cal_Energy_Switching!AY$4,Switching!$B$35:$E$44,2,0)/12,0)-IFERROR(VLOOKUP(Cal_Energy_Switching!AY$4,Switching!$B$23:$E$31,2,0)/12,0)</f>
        <v>24500.203939395058</v>
      </c>
      <c r="AZ357" s="6">
        <f>Cal_Energy!AZ356+IFERROR(VLOOKUP(Cal_Energy_Switching!AZ$4,Switching!$B$35:$E$44,2,0)/12,0)-IFERROR(VLOOKUP(Cal_Energy_Switching!AZ$4,Switching!$B$23:$E$31,2,0)/12,0)</f>
        <v>7093.2</v>
      </c>
      <c r="BA357" s="6">
        <f>Cal_Energy!BA356+IFERROR(VLOOKUP(Cal_Energy_Switching!BA$4,Switching!$B$35:$E$44,2,0)/12,0)-IFERROR(VLOOKUP(Cal_Energy_Switching!BA$4,Switching!$B$23:$E$31,2,0)/12,0)</f>
        <v>4450.8</v>
      </c>
      <c r="BB357" s="7">
        <f t="shared" si="29"/>
        <v>2713860.2722007344</v>
      </c>
    </row>
    <row r="358" spans="1:54" x14ac:dyDescent="0.25">
      <c r="A358">
        <v>2043</v>
      </c>
      <c r="B358" s="1">
        <v>11</v>
      </c>
      <c r="C358" t="s">
        <v>464</v>
      </c>
      <c r="D358" s="6">
        <f>Cal_Energy!D357+IFERROR(VLOOKUP(Cal_Energy_Switching!D$4,Switching!$B$35:$E$44,2,0)/12,0)-IFERROR(VLOOKUP(Cal_Energy_Switching!D$4,Switching!$B$23:$E$31,2,0)/12,0)</f>
        <v>473560.30499626393</v>
      </c>
      <c r="E358" s="35">
        <f t="shared" si="28"/>
        <v>188096.58443439842</v>
      </c>
      <c r="F358" s="1">
        <f>Cal_Energy!F357+IFERROR(VLOOKUP(Cal_Energy_Switching!F$4,Switching!$B$35:$E$44,2,0)/12,0)-IFERROR(VLOOKUP(Cal_Energy_Switching!F$4,Switching!$B$23:$E$31,2,0)/12,0)</f>
        <v>76189.001723759386</v>
      </c>
      <c r="G358" s="1">
        <f>Cal_Energy!G357+IFERROR(VLOOKUP(Cal_Energy_Switching!G$4,Switching!$B$35:$E$44,2,0)/12,0)-IFERROR(VLOOKUP(Cal_Energy_Switching!G$4,Switching!$B$23:$E$31,2,0)/12,0)</f>
        <v>111907.58271063904</v>
      </c>
      <c r="H358" s="35">
        <f t="shared" si="25"/>
        <v>15409.834983097799</v>
      </c>
      <c r="I358" s="1">
        <f>Cal_Energy!I357+IFERROR(VLOOKUP(Cal_Energy_Switching!I$4,Switching!$B$35:$E$44,2,0)/12,0)-IFERROR(VLOOKUP(Cal_Energy_Switching!I$4,Switching!$B$23:$E$31,2,0)/12,0)</f>
        <v>788.85169611383139</v>
      </c>
      <c r="J358" s="1">
        <f>Cal_Energy!J357+IFERROR(VLOOKUP(Cal_Energy_Switching!J$4,Switching!$B$35:$E$44,2,0)/12,0)-IFERROR(VLOOKUP(Cal_Energy_Switching!J$4,Switching!$B$23:$E$31,2,0)/12,0)</f>
        <v>14620.983286983967</v>
      </c>
      <c r="K358" s="6">
        <f>Cal_Energy!K357+IFERROR(VLOOKUP(Cal_Energy_Switching!K$4,Switching!$B$35:$E$44,2,0)/12,0)-IFERROR(VLOOKUP(Cal_Energy_Switching!K$4,Switching!$B$23:$E$31,2,0)/12,0)</f>
        <v>277988.59414665645</v>
      </c>
      <c r="L358" s="6">
        <f>Cal_Energy!L357+IFERROR(VLOOKUP(Cal_Energy_Switching!L$4,Switching!$B$35:$E$44,2,0)/12,0)-IFERROR(VLOOKUP(Cal_Energy_Switching!L$4,Switching!$B$23:$E$31,2,0)/12,0)</f>
        <v>22497.885420811624</v>
      </c>
      <c r="M358" s="6">
        <f>Cal_Energy!M357+IFERROR(VLOOKUP(Cal_Energy_Switching!M$4,Switching!$B$35:$E$44,2,0)/12,0)-IFERROR(VLOOKUP(Cal_Energy_Switching!M$4,Switching!$B$23:$E$31,2,0)/12,0)</f>
        <v>171646.04829588678</v>
      </c>
      <c r="N358" s="6">
        <f>Cal_Energy!N357+IFERROR(VLOOKUP(Cal_Energy_Switching!N$4,Switching!$B$35:$E$44,2,0)/12,0)-IFERROR(VLOOKUP(Cal_Energy_Switching!N$4,Switching!$B$23:$E$31,2,0)/12,0)</f>
        <v>115717.10193981773</v>
      </c>
      <c r="O358" s="6">
        <f>Cal_Energy!O357+IFERROR(VLOOKUP(Cal_Energy_Switching!O$4,Switching!$B$35:$E$44,2,0)/12,0)-IFERROR(VLOOKUP(Cal_Energy_Switching!O$4,Switching!$B$23:$E$31,2,0)/12,0)</f>
        <v>135169.98784877721</v>
      </c>
      <c r="P358" s="6">
        <f>Cal_Energy!P357+IFERROR(VLOOKUP(Cal_Energy_Switching!P$4,Switching!$B$35:$E$44,2,0)/12,0)-IFERROR(VLOOKUP(Cal_Energy_Switching!P$4,Switching!$B$23:$E$31,2,0)/12,0)</f>
        <v>0</v>
      </c>
      <c r="Q358" s="6">
        <f>Cal_Energy!Q357+IFERROR(VLOOKUP(Cal_Energy_Switching!Q$4,Switching!$B$35:$E$44,2,0)/12,0)-IFERROR(VLOOKUP(Cal_Energy_Switching!Q$4,Switching!$B$23:$E$31,2,0)/12,0)</f>
        <v>22207.855856371974</v>
      </c>
      <c r="R358" s="6">
        <f>Cal_Energy!R357+IFERROR(VLOOKUP(Cal_Energy_Switching!R$4,Switching!$B$35:$E$44,2,0)/12,0)-IFERROR(VLOOKUP(Cal_Energy_Switching!R$4,Switching!$B$23:$E$31,2,0)/12,0)</f>
        <v>19785.777870257582</v>
      </c>
      <c r="S358" s="6">
        <f>Cal_Energy!S357+IFERROR(VLOOKUP(Cal_Energy_Switching!S$4,Switching!$B$35:$E$44,2,0)/12,0)-IFERROR(VLOOKUP(Cal_Energy_Switching!S$4,Switching!$B$23:$E$31,2,0)/12,0)</f>
        <v>125336.92957790526</v>
      </c>
      <c r="T358" s="6">
        <f>Cal_Energy!T357+IFERROR(VLOOKUP(Cal_Energy_Switching!T$4,Switching!$B$35:$E$44,2,0)/12,0)-IFERROR(VLOOKUP(Cal_Energy_Switching!T$4,Switching!$B$23:$E$31,2,0)/12,0)</f>
        <v>16.24622924642587</v>
      </c>
      <c r="U358" s="6">
        <f>Cal_Energy!U357+IFERROR(VLOOKUP(Cal_Energy_Switching!U$4,Switching!$B$35:$E$44,2,0)/12,0)-IFERROR(VLOOKUP(Cal_Energy_Switching!U$4,Switching!$B$23:$E$31,2,0)/12,0)</f>
        <v>102.05913318418416</v>
      </c>
      <c r="V358" s="6">
        <f>Cal_Energy!V357+IFERROR(VLOOKUP(Cal_Energy_Switching!V$4,Switching!$B$35:$E$44,2,0)/12,0)-IFERROR(VLOOKUP(Cal_Energy_Switching!V$4,Switching!$B$23:$E$31,2,0)/12,0)</f>
        <v>44497.248263400274</v>
      </c>
      <c r="W358" s="6">
        <f>Cal_Energy!W357+IFERROR(VLOOKUP(Cal_Energy_Switching!W$4,Switching!$B$35:$E$44,2,0)/12,0)-IFERROR(VLOOKUP(Cal_Energy_Switching!W$4,Switching!$B$23:$E$31,2,0)/12,0)</f>
        <v>10613.440036768845</v>
      </c>
      <c r="X358" s="6">
        <f>Cal_Energy!X357+IFERROR(VLOOKUP(Cal_Energy_Switching!X$4,Switching!$B$35:$E$44,2,0)/12,0)-IFERROR(VLOOKUP(Cal_Energy_Switching!X$4,Switching!$B$23:$E$31,2,0)/12,0)</f>
        <v>40996.221221984139</v>
      </c>
      <c r="Y358" s="35">
        <f t="shared" si="26"/>
        <v>8186.2659825654437</v>
      </c>
      <c r="Z358" s="1">
        <f>Cal_Energy!Z357+IFERROR(VLOOKUP(Cal_Energy_Switching!Z$4,Switching!$B$35:$E$44,2,0)/12,0)-IFERROR(VLOOKUP(Cal_Energy_Switching!Z$4,Switching!$B$23:$E$31,2,0)/12,0)</f>
        <v>4252.596164066922</v>
      </c>
      <c r="AA358" s="1">
        <f>Cal_Energy!AA357+IFERROR(VLOOKUP(Cal_Energy_Switching!AA$4,Switching!$B$35:$E$44,2,0)/12,0)-IFERROR(VLOOKUP(Cal_Energy_Switching!AA$4,Switching!$B$23:$E$31,2,0)/12,0)</f>
        <v>3933.6698184985216</v>
      </c>
      <c r="AB358" s="6">
        <f>Cal_Energy!AB357+IFERROR(VLOOKUP(Cal_Energy_Switching!AB$4,Switching!$B$35:$E$44,2,0)/12,0)-IFERROR(VLOOKUP(Cal_Energy_Switching!AB$4,Switching!$B$23:$E$31,2,0)/12,0)</f>
        <v>70.690231507942045</v>
      </c>
      <c r="AC358" s="6">
        <f>Cal_Energy!AC357+IFERROR(VLOOKUP(Cal_Energy_Switching!AC$4,Switching!$B$35:$E$44,2,0)/12,0)-IFERROR(VLOOKUP(Cal_Energy_Switching!AC$4,Switching!$B$23:$E$31,2,0)/12,0)</f>
        <v>1519.3037324622003</v>
      </c>
      <c r="AD358" s="6">
        <f>Cal_Energy!AD357+IFERROR(VLOOKUP(Cal_Energy_Switching!AD$4,Switching!$B$35:$E$44,2,0)/12,0)-IFERROR(VLOOKUP(Cal_Energy_Switching!AD$4,Switching!$B$23:$E$31,2,0)/12,0)</f>
        <v>635.4345027585565</v>
      </c>
      <c r="AE358" s="6">
        <f>Cal_Energy!AE357+IFERROR(VLOOKUP(Cal_Energy_Switching!AE$4,Switching!$B$35:$E$44,2,0)/12,0)-IFERROR(VLOOKUP(Cal_Energy_Switching!AE$4,Switching!$B$23:$E$31,2,0)/12,0)</f>
        <v>3553.4429202435676</v>
      </c>
      <c r="AF358" s="6">
        <f>Cal_Energy!AF357+IFERROR(VLOOKUP(Cal_Energy_Switching!AF$4,Switching!$B$35:$E$44,2,0)/12,0)-IFERROR(VLOOKUP(Cal_Energy_Switching!AF$4,Switching!$B$23:$E$31,2,0)/12,0)</f>
        <v>9082.4956177388158</v>
      </c>
      <c r="AG358" s="6">
        <f>Cal_Energy!AG357+IFERROR(VLOOKUP(Cal_Energy_Switching!AG$4,Switching!$B$35:$E$44,2,0)/12,0)-IFERROR(VLOOKUP(Cal_Energy_Switching!AG$4,Switching!$B$23:$E$31,2,0)/12,0)</f>
        <v>5995.8044328722845</v>
      </c>
      <c r="AH358" s="6">
        <f>Cal_Energy!AH357+IFERROR(VLOOKUP(Cal_Energy_Switching!AH$4,Switching!$B$35:$E$44,2,0)/12,0)-IFERROR(VLOOKUP(Cal_Energy_Switching!AH$4,Switching!$B$23:$E$31,2,0)/12,0)</f>
        <v>1769.8605893777003</v>
      </c>
      <c r="AI358" s="6">
        <f>Cal_Energy!AI357+IFERROR(VLOOKUP(Cal_Energy_Switching!AI$4,Switching!$B$35:$E$44,2,0)/12,0)-IFERROR(VLOOKUP(Cal_Energy_Switching!AI$4,Switching!$B$23:$E$31,2,0)/12,0)</f>
        <v>3027.4985392462672</v>
      </c>
      <c r="AJ358" s="6">
        <f>Cal_Energy!AJ357+IFERROR(VLOOKUP(Cal_Energy_Switching!AJ$4,Switching!$B$35:$E$44,2,0)/12,0)-IFERROR(VLOOKUP(Cal_Energy_Switching!AJ$4,Switching!$B$23:$E$31,2,0)/12,0)</f>
        <v>347354.35042831436</v>
      </c>
      <c r="AK358" s="35">
        <f t="shared" si="27"/>
        <v>115260.59066585344</v>
      </c>
      <c r="AL358" s="1">
        <f>Cal_Energy!AL357+IFERROR(VLOOKUP(Cal_Energy_Switching!AL$4,Switching!$B$35:$E$44,2,0)/12,0)-IFERROR(VLOOKUP(Cal_Energy_Switching!AL$4,Switching!$B$23:$E$31,2,0)/12,0)</f>
        <v>32454.180056438963</v>
      </c>
      <c r="AM358" s="1">
        <f>Cal_Energy!AM357+IFERROR(VLOOKUP(Cal_Energy_Switching!AM$4,Switching!$B$35:$E$44,2,0)/12,0)-IFERROR(VLOOKUP(Cal_Energy_Switching!AM$4,Switching!$B$23:$E$31,2,0)/12,0)</f>
        <v>82806.410609414466</v>
      </c>
      <c r="AN358" s="6">
        <f>Cal_Energy!AN357+IFERROR(VLOOKUP(Cal_Energy_Switching!AN$4,Switching!$B$35:$E$44,2,0)/12,0)-IFERROR(VLOOKUP(Cal_Energy_Switching!AN$4,Switching!$B$23:$E$31,2,0)/12,0)</f>
        <v>319.73373153718785</v>
      </c>
      <c r="AO358" s="6">
        <f>Cal_Energy!AO357+IFERROR(VLOOKUP(Cal_Energy_Switching!AO$4,Switching!$B$35:$E$44,2,0)/12,0)-IFERROR(VLOOKUP(Cal_Energy_Switching!AO$4,Switching!$B$23:$E$31,2,0)/12,0)</f>
        <v>274.4445140331149</v>
      </c>
      <c r="AP358" s="6">
        <f>Cal_Energy!AP357+IFERROR(VLOOKUP(Cal_Energy_Switching!AP$4,Switching!$B$35:$E$44,2,0)/12,0)-IFERROR(VLOOKUP(Cal_Energy_Switching!AP$4,Switching!$B$23:$E$31,2,0)/12,0)</f>
        <v>9692.8813745435673</v>
      </c>
      <c r="AQ358" s="6">
        <f>Cal_Energy!AQ357+IFERROR(VLOOKUP(Cal_Energy_Switching!AQ$4,Switching!$B$35:$E$44,2,0)/12,0)-IFERROR(VLOOKUP(Cal_Energy_Switching!AQ$4,Switching!$B$23:$E$31,2,0)/12,0)</f>
        <v>84606.538961596001</v>
      </c>
      <c r="AR358" s="6">
        <f>Cal_Energy!AR357+IFERROR(VLOOKUP(Cal_Energy_Switching!AR$4,Switching!$B$35:$E$44,2,0)/12,0)-IFERROR(VLOOKUP(Cal_Energy_Switching!AR$4,Switching!$B$23:$E$31,2,0)/12,0)</f>
        <v>11290.071959047897</v>
      </c>
      <c r="AS358" s="6">
        <f>Cal_Energy!AS357+IFERROR(VLOOKUP(Cal_Energy_Switching!AS$4,Switching!$B$35:$E$44,2,0)/12,0)-IFERROR(VLOOKUP(Cal_Energy_Switching!AS$4,Switching!$B$23:$E$31,2,0)/12,0)</f>
        <v>156353.93808358957</v>
      </c>
      <c r="AT358" s="6">
        <f>Cal_Energy!AT357+IFERROR(VLOOKUP(Cal_Energy_Switching!AT$4,Switching!$B$35:$E$44,2,0)/12,0)-IFERROR(VLOOKUP(Cal_Energy_Switching!AT$4,Switching!$B$23:$E$31,2,0)/12,0)</f>
        <v>28289.167904445094</v>
      </c>
      <c r="AU358" s="6">
        <f>Cal_Energy!AU357+IFERROR(VLOOKUP(Cal_Energy_Switching!AU$4,Switching!$B$35:$E$44,2,0)/12,0)-IFERROR(VLOOKUP(Cal_Energy_Switching!AU$4,Switching!$B$23:$E$31,2,0)/12,0)</f>
        <v>73628.653490316661</v>
      </c>
      <c r="AV358" s="6">
        <f>Cal_Energy!AV357+IFERROR(VLOOKUP(Cal_Energy_Switching!AV$4,Switching!$B$35:$E$44,2,0)/12,0)-IFERROR(VLOOKUP(Cal_Energy_Switching!AV$4,Switching!$B$23:$E$31,2,0)/12,0)</f>
        <v>1259.2364788034822</v>
      </c>
      <c r="AW358" s="6">
        <f>Cal_Energy!AW357+IFERROR(VLOOKUP(Cal_Energy_Switching!AW$4,Switching!$B$35:$E$44,2,0)/12,0)-IFERROR(VLOOKUP(Cal_Energy_Switching!AW$4,Switching!$B$23:$E$31,2,0)/12,0)</f>
        <v>20630.685721360933</v>
      </c>
      <c r="AX358" s="6">
        <f>Cal_Energy!AX357+IFERROR(VLOOKUP(Cal_Energy_Switching!AX$4,Switching!$B$35:$E$44,2,0)/12,0)-IFERROR(VLOOKUP(Cal_Energy_Switching!AX$4,Switching!$B$23:$E$31,2,0)/12,0)</f>
        <v>158788.63905671495</v>
      </c>
      <c r="AY358" s="6">
        <f>Cal_Energy!AY357+IFERROR(VLOOKUP(Cal_Energy_Switching!AY$4,Switching!$B$35:$E$44,2,0)/12,0)-IFERROR(VLOOKUP(Cal_Energy_Switching!AY$4,Switching!$B$23:$E$31,2,0)/12,0)</f>
        <v>24880.505211393396</v>
      </c>
      <c r="AZ358" s="6">
        <f>Cal_Energy!AZ357+IFERROR(VLOOKUP(Cal_Energy_Switching!AZ$4,Switching!$B$35:$E$44,2,0)/12,0)-IFERROR(VLOOKUP(Cal_Energy_Switching!AZ$4,Switching!$B$23:$E$31,2,0)/12,0)</f>
        <v>7436</v>
      </c>
      <c r="BA358" s="6">
        <f>Cal_Energy!BA357+IFERROR(VLOOKUP(Cal_Energy_Switching!BA$4,Switching!$B$35:$E$44,2,0)/12,0)-IFERROR(VLOOKUP(Cal_Energy_Switching!BA$4,Switching!$B$23:$E$31,2,0)/12,0)</f>
        <v>4366.8</v>
      </c>
      <c r="BB358" s="7">
        <f t="shared" si="29"/>
        <v>2741915.1543851499</v>
      </c>
    </row>
    <row r="359" spans="1:54" x14ac:dyDescent="0.25">
      <c r="A359">
        <v>2043</v>
      </c>
      <c r="B359" s="1">
        <v>12</v>
      </c>
      <c r="C359" t="s">
        <v>465</v>
      </c>
      <c r="D359" s="6">
        <f>Cal_Energy!D358+IFERROR(VLOOKUP(Cal_Energy_Switching!D$4,Switching!$B$35:$E$44,2,0)/12,0)-IFERROR(VLOOKUP(Cal_Energy_Switching!D$4,Switching!$B$23:$E$31,2,0)/12,0)</f>
        <v>697846.65281606698</v>
      </c>
      <c r="E359" s="35">
        <f t="shared" si="28"/>
        <v>222124.36397329069</v>
      </c>
      <c r="F359" s="1">
        <f>Cal_Energy!F358+IFERROR(VLOOKUP(Cal_Energy_Switching!F$4,Switching!$B$35:$E$44,2,0)/12,0)-IFERROR(VLOOKUP(Cal_Energy_Switching!F$4,Switching!$B$23:$E$31,2,0)/12,0)</f>
        <v>89800.113539316284</v>
      </c>
      <c r="G359" s="1">
        <f>Cal_Energy!G358+IFERROR(VLOOKUP(Cal_Energy_Switching!G$4,Switching!$B$35:$E$44,2,0)/12,0)-IFERROR(VLOOKUP(Cal_Energy_Switching!G$4,Switching!$B$23:$E$31,2,0)/12,0)</f>
        <v>132324.2504339744</v>
      </c>
      <c r="H359" s="35">
        <f t="shared" si="25"/>
        <v>17188.764628549256</v>
      </c>
      <c r="I359" s="1">
        <f>Cal_Energy!I358+IFERROR(VLOOKUP(Cal_Energy_Switching!I$4,Switching!$B$35:$E$44,2,0)/12,0)-IFERROR(VLOOKUP(Cal_Energy_Switching!I$4,Switching!$B$23:$E$31,2,0)/12,0)</f>
        <v>879.91767246080576</v>
      </c>
      <c r="J359" s="1">
        <f>Cal_Energy!J358+IFERROR(VLOOKUP(Cal_Energy_Switching!J$4,Switching!$B$35:$E$44,2,0)/12,0)-IFERROR(VLOOKUP(Cal_Energy_Switching!J$4,Switching!$B$23:$E$31,2,0)/12,0)</f>
        <v>16308.846956088451</v>
      </c>
      <c r="K359" s="6">
        <f>Cal_Energy!K358+IFERROR(VLOOKUP(Cal_Energy_Switching!K$4,Switching!$B$35:$E$44,2,0)/12,0)-IFERROR(VLOOKUP(Cal_Energy_Switching!K$4,Switching!$B$23:$E$31,2,0)/12,0)</f>
        <v>279475.10422086919</v>
      </c>
      <c r="L359" s="6">
        <f>Cal_Energy!L358+IFERROR(VLOOKUP(Cal_Energy_Switching!L$4,Switching!$B$35:$E$44,2,0)/12,0)-IFERROR(VLOOKUP(Cal_Energy_Switching!L$4,Switching!$B$23:$E$31,2,0)/12,0)</f>
        <v>22652.774158885328</v>
      </c>
      <c r="M359" s="6">
        <f>Cal_Energy!M358+IFERROR(VLOOKUP(Cal_Energy_Switching!M$4,Switching!$B$35:$E$44,2,0)/12,0)-IFERROR(VLOOKUP(Cal_Energy_Switching!M$4,Switching!$B$23:$E$31,2,0)/12,0)</f>
        <v>186651.07246572117</v>
      </c>
      <c r="N359" s="6">
        <f>Cal_Energy!N358+IFERROR(VLOOKUP(Cal_Energy_Switching!N$4,Switching!$B$35:$E$44,2,0)/12,0)-IFERROR(VLOOKUP(Cal_Energy_Switching!N$4,Switching!$B$23:$E$31,2,0)/12,0)</f>
        <v>116301.30097528906</v>
      </c>
      <c r="O359" s="6">
        <f>Cal_Energy!O358+IFERROR(VLOOKUP(Cal_Energy_Switching!O$4,Switching!$B$35:$E$44,2,0)/12,0)-IFERROR(VLOOKUP(Cal_Energy_Switching!O$4,Switching!$B$23:$E$31,2,0)/12,0)</f>
        <v>145173.26429231389</v>
      </c>
      <c r="P359" s="6">
        <f>Cal_Energy!P358+IFERROR(VLOOKUP(Cal_Energy_Switching!P$4,Switching!$B$35:$E$44,2,0)/12,0)-IFERROR(VLOOKUP(Cal_Energy_Switching!P$4,Switching!$B$23:$E$31,2,0)/12,0)</f>
        <v>0</v>
      </c>
      <c r="Q359" s="6">
        <f>Cal_Energy!Q358+IFERROR(VLOOKUP(Cal_Energy_Switching!Q$4,Switching!$B$35:$E$44,2,0)/12,0)-IFERROR(VLOOKUP(Cal_Energy_Switching!Q$4,Switching!$B$23:$E$31,2,0)/12,0)</f>
        <v>24031.806367883037</v>
      </c>
      <c r="R359" s="6">
        <f>Cal_Energy!R358+IFERROR(VLOOKUP(Cal_Energy_Switching!R$4,Switching!$B$35:$E$44,2,0)/12,0)-IFERROR(VLOOKUP(Cal_Energy_Switching!R$4,Switching!$B$23:$E$31,2,0)/12,0)</f>
        <v>21105.559646273912</v>
      </c>
      <c r="S359" s="6">
        <f>Cal_Energy!S358+IFERROR(VLOOKUP(Cal_Energy_Switching!S$4,Switching!$B$35:$E$44,2,0)/12,0)-IFERROR(VLOOKUP(Cal_Energy_Switching!S$4,Switching!$B$23:$E$31,2,0)/12,0)</f>
        <v>130620.1919836357</v>
      </c>
      <c r="T359" s="6">
        <f>Cal_Energy!T358+IFERROR(VLOOKUP(Cal_Energy_Switching!T$4,Switching!$B$35:$E$44,2,0)/12,0)-IFERROR(VLOOKUP(Cal_Energy_Switching!T$4,Switching!$B$23:$E$31,2,0)/12,0)</f>
        <v>20.148490284358338</v>
      </c>
      <c r="U359" s="6">
        <f>Cal_Energy!U358+IFERROR(VLOOKUP(Cal_Energy_Switching!U$4,Switching!$B$35:$E$44,2,0)/12,0)-IFERROR(VLOOKUP(Cal_Energy_Switching!U$4,Switching!$B$23:$E$31,2,0)/12,0)</f>
        <v>118.09165308082206</v>
      </c>
      <c r="V359" s="6">
        <f>Cal_Energy!V358+IFERROR(VLOOKUP(Cal_Energy_Switching!V$4,Switching!$B$35:$E$44,2,0)/12,0)-IFERROR(VLOOKUP(Cal_Energy_Switching!V$4,Switching!$B$23:$E$31,2,0)/12,0)</f>
        <v>48145.895395850552</v>
      </c>
      <c r="W359" s="6">
        <f>Cal_Energy!W358+IFERROR(VLOOKUP(Cal_Energy_Switching!W$4,Switching!$B$35:$E$44,2,0)/12,0)-IFERROR(VLOOKUP(Cal_Energy_Switching!W$4,Switching!$B$23:$E$31,2,0)/12,0)</f>
        <v>12131.392459250123</v>
      </c>
      <c r="X359" s="6">
        <f>Cal_Energy!X358+IFERROR(VLOOKUP(Cal_Energy_Switching!X$4,Switching!$B$35:$E$44,2,0)/12,0)-IFERROR(VLOOKUP(Cal_Energy_Switching!X$4,Switching!$B$23:$E$31,2,0)/12,0)</f>
        <v>35747.66960222544</v>
      </c>
      <c r="Y359" s="35">
        <f t="shared" si="26"/>
        <v>10083.751635930352</v>
      </c>
      <c r="Z359" s="1">
        <f>Cal_Energy!Z358+IFERROR(VLOOKUP(Cal_Energy_Switching!Z$4,Switching!$B$35:$E$44,2,0)/12,0)-IFERROR(VLOOKUP(Cal_Energy_Switching!Z$4,Switching!$B$23:$E$31,2,0)/12,0)</f>
        <v>5238.3007854482639</v>
      </c>
      <c r="AA359" s="1">
        <f>Cal_Energy!AA358+IFERROR(VLOOKUP(Cal_Energy_Switching!AA$4,Switching!$B$35:$E$44,2,0)/12,0)-IFERROR(VLOOKUP(Cal_Energy_Switching!AA$4,Switching!$B$23:$E$31,2,0)/12,0)</f>
        <v>4845.4508504820888</v>
      </c>
      <c r="AB359" s="6">
        <f>Cal_Energy!AB358+IFERROR(VLOOKUP(Cal_Energy_Switching!AB$4,Switching!$B$35:$E$44,2,0)/12,0)-IFERROR(VLOOKUP(Cal_Energy_Switching!AB$4,Switching!$B$23:$E$31,2,0)/12,0)</f>
        <v>67.670972694770825</v>
      </c>
      <c r="AC359" s="6">
        <f>Cal_Energy!AC358+IFERROR(VLOOKUP(Cal_Energy_Switching!AC$4,Switching!$B$35:$E$44,2,0)/12,0)-IFERROR(VLOOKUP(Cal_Energy_Switching!AC$4,Switching!$B$23:$E$31,2,0)/12,0)</f>
        <v>1864.5315854227074</v>
      </c>
      <c r="AD359" s="6">
        <f>Cal_Energy!AD358+IFERROR(VLOOKUP(Cal_Energy_Switching!AD$4,Switching!$B$35:$E$44,2,0)/12,0)-IFERROR(VLOOKUP(Cal_Energy_Switching!AD$4,Switching!$B$23:$E$31,2,0)/12,0)</f>
        <v>728.11173048817545</v>
      </c>
      <c r="AE359" s="6">
        <f>Cal_Energy!AE358+IFERROR(VLOOKUP(Cal_Energy_Switching!AE$4,Switching!$B$35:$E$44,2,0)/12,0)-IFERROR(VLOOKUP(Cal_Energy_Switching!AE$4,Switching!$B$23:$E$31,2,0)/12,0)</f>
        <v>4563.3373152189824</v>
      </c>
      <c r="AF359" s="6">
        <f>Cal_Energy!AF358+IFERROR(VLOOKUP(Cal_Energy_Switching!AF$4,Switching!$B$35:$E$44,2,0)/12,0)-IFERROR(VLOOKUP(Cal_Energy_Switching!AF$4,Switching!$B$23:$E$31,2,0)/12,0)</f>
        <v>10257.211652970187</v>
      </c>
      <c r="AG359" s="6">
        <f>Cal_Energy!AG358+IFERROR(VLOOKUP(Cal_Energy_Switching!AG$4,Switching!$B$35:$E$44,2,0)/12,0)-IFERROR(VLOOKUP(Cal_Energy_Switching!AG$4,Switching!$B$23:$E$31,2,0)/12,0)</f>
        <v>7699.8220366534151</v>
      </c>
      <c r="AH359" s="6">
        <f>Cal_Energy!AH358+IFERROR(VLOOKUP(Cal_Energy_Switching!AH$4,Switching!$B$35:$E$44,2,0)/12,0)-IFERROR(VLOOKUP(Cal_Energy_Switching!AH$4,Switching!$B$23:$E$31,2,0)/12,0)</f>
        <v>2272.8579159755095</v>
      </c>
      <c r="AI359" s="6">
        <f>Cal_Energy!AI358+IFERROR(VLOOKUP(Cal_Energy_Switching!AI$4,Switching!$B$35:$E$44,2,0)/12,0)-IFERROR(VLOOKUP(Cal_Energy_Switching!AI$4,Switching!$B$23:$E$31,2,0)/12,0)</f>
        <v>3419.0705509900577</v>
      </c>
      <c r="AJ359" s="6">
        <f>Cal_Energy!AJ358+IFERROR(VLOOKUP(Cal_Energy_Switching!AJ$4,Switching!$B$35:$E$44,2,0)/12,0)-IFERROR(VLOOKUP(Cal_Energy_Switching!AJ$4,Switching!$B$23:$E$31,2,0)/12,0)</f>
        <v>457885.35384763061</v>
      </c>
      <c r="AK359" s="35">
        <f t="shared" si="27"/>
        <v>120493.71441179641</v>
      </c>
      <c r="AL359" s="1">
        <f>Cal_Energy!AL358+IFERROR(VLOOKUP(Cal_Energy_Switching!AL$4,Switching!$B$35:$E$44,2,0)/12,0)-IFERROR(VLOOKUP(Cal_Energy_Switching!AL$4,Switching!$B$23:$E$31,2,0)/12,0)</f>
        <v>33919.454705302996</v>
      </c>
      <c r="AM359" s="1">
        <f>Cal_Energy!AM358+IFERROR(VLOOKUP(Cal_Energy_Switching!AM$4,Switching!$B$35:$E$44,2,0)/12,0)-IFERROR(VLOOKUP(Cal_Energy_Switching!AM$4,Switching!$B$23:$E$31,2,0)/12,0)</f>
        <v>86574.259706493409</v>
      </c>
      <c r="AN359" s="6">
        <f>Cal_Energy!AN358+IFERROR(VLOOKUP(Cal_Energy_Switching!AN$4,Switching!$B$35:$E$44,2,0)/12,0)-IFERROR(VLOOKUP(Cal_Energy_Switching!AN$4,Switching!$B$23:$E$31,2,0)/12,0)</f>
        <v>359.39476228709083</v>
      </c>
      <c r="AO359" s="6">
        <f>Cal_Energy!AO358+IFERROR(VLOOKUP(Cal_Energy_Switching!AO$4,Switching!$B$35:$E$44,2,0)/12,0)-IFERROR(VLOOKUP(Cal_Energy_Switching!AO$4,Switching!$B$23:$E$31,2,0)/12,0)</f>
        <v>295.99115319646438</v>
      </c>
      <c r="AP359" s="6">
        <f>Cal_Energy!AP358+IFERROR(VLOOKUP(Cal_Energy_Switching!AP$4,Switching!$B$35:$E$44,2,0)/12,0)-IFERROR(VLOOKUP(Cal_Energy_Switching!AP$4,Switching!$B$23:$E$31,2,0)/12,0)</f>
        <v>13956.510008133886</v>
      </c>
      <c r="AQ359" s="6">
        <f>Cal_Energy!AQ358+IFERROR(VLOOKUP(Cal_Energy_Switching!AQ$4,Switching!$B$35:$E$44,2,0)/12,0)-IFERROR(VLOOKUP(Cal_Energy_Switching!AQ$4,Switching!$B$23:$E$31,2,0)/12,0)</f>
        <v>88418.19792831644</v>
      </c>
      <c r="AR359" s="6">
        <f>Cal_Energy!AR358+IFERROR(VLOOKUP(Cal_Energy_Switching!AR$4,Switching!$B$35:$E$44,2,0)/12,0)-IFERROR(VLOOKUP(Cal_Energy_Switching!AR$4,Switching!$B$23:$E$31,2,0)/12,0)</f>
        <v>11774.640882967746</v>
      </c>
      <c r="AS359" s="6">
        <f>Cal_Energy!AS358+IFERROR(VLOOKUP(Cal_Energy_Switching!AS$4,Switching!$B$35:$E$44,2,0)/12,0)-IFERROR(VLOOKUP(Cal_Energy_Switching!AS$4,Switching!$B$23:$E$31,2,0)/12,0)</f>
        <v>161140.6023564247</v>
      </c>
      <c r="AT359" s="6">
        <f>Cal_Energy!AT358+IFERROR(VLOOKUP(Cal_Energy_Switching!AT$4,Switching!$B$35:$E$44,2,0)/12,0)-IFERROR(VLOOKUP(Cal_Energy_Switching!AT$4,Switching!$B$23:$E$31,2,0)/12,0)</f>
        <v>29419.828726924741</v>
      </c>
      <c r="AU359" s="6">
        <f>Cal_Energy!AU358+IFERROR(VLOOKUP(Cal_Energy_Switching!AU$4,Switching!$B$35:$E$44,2,0)/12,0)-IFERROR(VLOOKUP(Cal_Energy_Switching!AU$4,Switching!$B$23:$E$31,2,0)/12,0)</f>
        <v>75881.201383415566</v>
      </c>
      <c r="AV359" s="6">
        <f>Cal_Energy!AV358+IFERROR(VLOOKUP(Cal_Energy_Switching!AV$4,Switching!$B$35:$E$44,2,0)/12,0)-IFERROR(VLOOKUP(Cal_Energy_Switching!AV$4,Switching!$B$23:$E$31,2,0)/12,0)</f>
        <v>1265.5774665446381</v>
      </c>
      <c r="AW359" s="6">
        <f>Cal_Energy!AW358+IFERROR(VLOOKUP(Cal_Energy_Switching!AW$4,Switching!$B$35:$E$44,2,0)/12,0)-IFERROR(VLOOKUP(Cal_Energy_Switching!AW$4,Switching!$B$23:$E$31,2,0)/12,0)</f>
        <v>20032.21240988719</v>
      </c>
      <c r="AX359" s="6">
        <f>Cal_Energy!AX358+IFERROR(VLOOKUP(Cal_Energy_Switching!AX$4,Switching!$B$35:$E$44,2,0)/12,0)-IFERROR(VLOOKUP(Cal_Energy_Switching!AX$4,Switching!$B$23:$E$31,2,0)/12,0)</f>
        <v>159588.23216781212</v>
      </c>
      <c r="AY359" s="6">
        <f>Cal_Energy!AY358+IFERROR(VLOOKUP(Cal_Energy_Switching!AY$4,Switching!$B$35:$E$44,2,0)/12,0)-IFERROR(VLOOKUP(Cal_Energy_Switching!AY$4,Switching!$B$23:$E$31,2,0)/12,0)</f>
        <v>24250.885970073694</v>
      </c>
      <c r="AZ359" s="6">
        <f>Cal_Energy!AZ358+IFERROR(VLOOKUP(Cal_Energy_Switching!AZ$4,Switching!$B$35:$E$44,2,0)/12,0)-IFERROR(VLOOKUP(Cal_Energy_Switching!AZ$4,Switching!$B$23:$E$31,2,0)/12,0)</f>
        <v>9529</v>
      </c>
      <c r="BA359" s="6">
        <f>Cal_Energy!BA358+IFERROR(VLOOKUP(Cal_Energy_Switching!BA$4,Switching!$B$35:$E$44,2,0)/12,0)-IFERROR(VLOOKUP(Cal_Energy_Switching!BA$4,Switching!$B$23:$E$31,2,0)/12,0)</f>
        <v>4790.1000000000004</v>
      </c>
      <c r="BB359" s="7">
        <f t="shared" si="29"/>
        <v>3179371.8620012258</v>
      </c>
    </row>
    <row r="360" spans="1:54" x14ac:dyDescent="0.25">
      <c r="A360">
        <v>2044</v>
      </c>
      <c r="B360" s="1">
        <v>1</v>
      </c>
      <c r="C360" t="s">
        <v>466</v>
      </c>
      <c r="D360" s="6">
        <f>Cal_Energy!D359+IFERROR(VLOOKUP(Cal_Energy_Switching!D$4,Switching!$B$35:$E$44,2,0)/12,0)-IFERROR(VLOOKUP(Cal_Energy_Switching!D$4,Switching!$B$23:$E$31,2,0)/12,0)</f>
        <v>802765.43161747081</v>
      </c>
      <c r="E360" s="35">
        <f t="shared" si="28"/>
        <v>242537.29664867581</v>
      </c>
      <c r="F360" s="1">
        <f>Cal_Energy!F359+IFERROR(VLOOKUP(Cal_Energy_Switching!F$4,Switching!$B$35:$E$44,2,0)/12,0)-IFERROR(VLOOKUP(Cal_Energy_Switching!F$4,Switching!$B$23:$E$31,2,0)/12,0)</f>
        <v>97965.286609470335</v>
      </c>
      <c r="G360" s="1">
        <f>Cal_Energy!G359+IFERROR(VLOOKUP(Cal_Energy_Switching!G$4,Switching!$B$35:$E$44,2,0)/12,0)-IFERROR(VLOOKUP(Cal_Energy_Switching!G$4,Switching!$B$23:$E$31,2,0)/12,0)</f>
        <v>144572.01003920549</v>
      </c>
      <c r="H360" s="35">
        <f t="shared" si="25"/>
        <v>18017.437188386113</v>
      </c>
      <c r="I360" s="1">
        <f>Cal_Energy!I359+IFERROR(VLOOKUP(Cal_Energy_Switching!I$4,Switching!$B$35:$E$44,2,0)/12,0)-IFERROR(VLOOKUP(Cal_Energy_Switching!I$4,Switching!$B$23:$E$31,2,0)/12,0)</f>
        <v>922.33861694640859</v>
      </c>
      <c r="J360" s="1">
        <f>Cal_Energy!J359+IFERROR(VLOOKUP(Cal_Energy_Switching!J$4,Switching!$B$35:$E$44,2,0)/12,0)-IFERROR(VLOOKUP(Cal_Energy_Switching!J$4,Switching!$B$23:$E$31,2,0)/12,0)</f>
        <v>17095.098571439703</v>
      </c>
      <c r="K360" s="6">
        <f>Cal_Energy!K359+IFERROR(VLOOKUP(Cal_Energy_Switching!K$4,Switching!$B$35:$E$44,2,0)/12,0)-IFERROR(VLOOKUP(Cal_Energy_Switching!K$4,Switching!$B$23:$E$31,2,0)/12,0)</f>
        <v>268899.43964165926</v>
      </c>
      <c r="L360" s="6">
        <f>Cal_Energy!L359+IFERROR(VLOOKUP(Cal_Energy_Switching!L$4,Switching!$B$35:$E$44,2,0)/12,0)-IFERROR(VLOOKUP(Cal_Energy_Switching!L$4,Switching!$B$23:$E$31,2,0)/12,0)</f>
        <v>21550.829833461215</v>
      </c>
      <c r="M360" s="6">
        <f>Cal_Energy!M359+IFERROR(VLOOKUP(Cal_Energy_Switching!M$4,Switching!$B$35:$E$44,2,0)/12,0)-IFERROR(VLOOKUP(Cal_Energy_Switching!M$4,Switching!$B$23:$E$31,2,0)/12,0)</f>
        <v>187159.62295647108</v>
      </c>
      <c r="N360" s="6">
        <f>Cal_Energy!N359+IFERROR(VLOOKUP(Cal_Energy_Switching!N$4,Switching!$B$35:$E$44,2,0)/12,0)-IFERROR(VLOOKUP(Cal_Energy_Switching!N$4,Switching!$B$23:$E$31,2,0)/12,0)</f>
        <v>112145.06069557572</v>
      </c>
      <c r="O360" s="6">
        <f>Cal_Energy!O359+IFERROR(VLOOKUP(Cal_Energy_Switching!O$4,Switching!$B$35:$E$44,2,0)/12,0)-IFERROR(VLOOKUP(Cal_Energy_Switching!O$4,Switching!$B$23:$E$31,2,0)/12,0)</f>
        <v>145510.791519538</v>
      </c>
      <c r="P360" s="6">
        <f>Cal_Energy!P359+IFERROR(VLOOKUP(Cal_Energy_Switching!P$4,Switching!$B$35:$E$44,2,0)/12,0)-IFERROR(VLOOKUP(Cal_Energy_Switching!P$4,Switching!$B$23:$E$31,2,0)/12,0)</f>
        <v>0</v>
      </c>
      <c r="Q360" s="6">
        <f>Cal_Energy!Q359+IFERROR(VLOOKUP(Cal_Energy_Switching!Q$4,Switching!$B$35:$E$44,2,0)/12,0)-IFERROR(VLOOKUP(Cal_Energy_Switching!Q$4,Switching!$B$23:$E$31,2,0)/12,0)</f>
        <v>26048.450043532794</v>
      </c>
      <c r="R360" s="6">
        <f>Cal_Energy!R359+IFERROR(VLOOKUP(Cal_Energy_Switching!R$4,Switching!$B$35:$E$44,2,0)/12,0)-IFERROR(VLOOKUP(Cal_Energy_Switching!R$4,Switching!$B$23:$E$31,2,0)/12,0)</f>
        <v>23615.577914378082</v>
      </c>
      <c r="S360" s="6">
        <f>Cal_Energy!S359+IFERROR(VLOOKUP(Cal_Energy_Switching!S$4,Switching!$B$35:$E$44,2,0)/12,0)-IFERROR(VLOOKUP(Cal_Energy_Switching!S$4,Switching!$B$23:$E$31,2,0)/12,0)</f>
        <v>126625.54950518566</v>
      </c>
      <c r="T360" s="6">
        <f>Cal_Energy!T359+IFERROR(VLOOKUP(Cal_Energy_Switching!T$4,Switching!$B$35:$E$44,2,0)/12,0)-IFERROR(VLOOKUP(Cal_Energy_Switching!T$4,Switching!$B$23:$E$31,2,0)/12,0)</f>
        <v>21.032726485334933</v>
      </c>
      <c r="U360" s="6">
        <f>Cal_Energy!U359+IFERROR(VLOOKUP(Cal_Energy_Switching!U$4,Switching!$B$35:$E$44,2,0)/12,0)-IFERROR(VLOOKUP(Cal_Energy_Switching!U$4,Switching!$B$23:$E$31,2,0)/12,0)</f>
        <v>122.97360461695089</v>
      </c>
      <c r="V360" s="6">
        <f>Cal_Energy!V359+IFERROR(VLOOKUP(Cal_Energy_Switching!V$4,Switching!$B$35:$E$44,2,0)/12,0)-IFERROR(VLOOKUP(Cal_Energy_Switching!V$4,Switching!$B$23:$E$31,2,0)/12,0)</f>
        <v>48922.696088106532</v>
      </c>
      <c r="W360" s="6">
        <f>Cal_Energy!W359+IFERROR(VLOOKUP(Cal_Energy_Switching!W$4,Switching!$B$35:$E$44,2,0)/12,0)-IFERROR(VLOOKUP(Cal_Energy_Switching!W$4,Switching!$B$23:$E$31,2,0)/12,0)</f>
        <v>12867.464674765413</v>
      </c>
      <c r="X360" s="6">
        <f>Cal_Energy!X359+IFERROR(VLOOKUP(Cal_Energy_Switching!X$4,Switching!$B$35:$E$44,2,0)/12,0)-IFERROR(VLOOKUP(Cal_Energy_Switching!X$4,Switching!$B$23:$E$31,2,0)/12,0)</f>
        <v>26458.500279683703</v>
      </c>
      <c r="Y360" s="35">
        <f t="shared" si="26"/>
        <v>11467.97896449654</v>
      </c>
      <c r="Z360" s="1">
        <f>Cal_Energy!Z359+IFERROR(VLOOKUP(Cal_Energy_Switching!Z$4,Switching!$B$35:$E$44,2,0)/12,0)-IFERROR(VLOOKUP(Cal_Energy_Switching!Z$4,Switching!$B$23:$E$31,2,0)/12,0)</f>
        <v>5957.3783038423608</v>
      </c>
      <c r="AA360" s="1">
        <f>Cal_Energy!AA359+IFERROR(VLOOKUP(Cal_Energy_Switching!AA$4,Switching!$B$35:$E$44,2,0)/12,0)-IFERROR(VLOOKUP(Cal_Energy_Switching!AA$4,Switching!$B$23:$E$31,2,0)/12,0)</f>
        <v>5510.6006606541796</v>
      </c>
      <c r="AB360" s="6">
        <f>Cal_Energy!AB359+IFERROR(VLOOKUP(Cal_Energy_Switching!AB$4,Switching!$B$35:$E$44,2,0)/12,0)-IFERROR(VLOOKUP(Cal_Energy_Switching!AB$4,Switching!$B$23:$E$31,2,0)/12,0)</f>
        <v>62.316327028684476</v>
      </c>
      <c r="AC360" s="6">
        <f>Cal_Energy!AC359+IFERROR(VLOOKUP(Cal_Energy_Switching!AC$4,Switching!$B$35:$E$44,2,0)/12,0)-IFERROR(VLOOKUP(Cal_Energy_Switching!AC$4,Switching!$B$23:$E$31,2,0)/12,0)</f>
        <v>1901.0999976690873</v>
      </c>
      <c r="AD360" s="6">
        <f>Cal_Energy!AD359+IFERROR(VLOOKUP(Cal_Energy_Switching!AD$4,Switching!$B$35:$E$44,2,0)/12,0)-IFERROR(VLOOKUP(Cal_Energy_Switching!AD$4,Switching!$B$23:$E$31,2,0)/12,0)</f>
        <v>765.34397318916763</v>
      </c>
      <c r="AE360" s="6">
        <f>Cal_Energy!AE359+IFERROR(VLOOKUP(Cal_Energy_Switching!AE$4,Switching!$B$35:$E$44,2,0)/12,0)-IFERROR(VLOOKUP(Cal_Energy_Switching!AE$4,Switching!$B$23:$E$31,2,0)/12,0)</f>
        <v>4757.4746454776796</v>
      </c>
      <c r="AF360" s="6">
        <f>Cal_Energy!AF359+IFERROR(VLOOKUP(Cal_Energy_Switching!AF$4,Switching!$B$35:$E$44,2,0)/12,0)-IFERROR(VLOOKUP(Cal_Energy_Switching!AF$4,Switching!$B$23:$E$31,2,0)/12,0)</f>
        <v>10589.295790610293</v>
      </c>
      <c r="AG360" s="6">
        <f>Cal_Energy!AG359+IFERROR(VLOOKUP(Cal_Energy_Switching!AG$4,Switching!$B$35:$E$44,2,0)/12,0)-IFERROR(VLOOKUP(Cal_Energy_Switching!AG$4,Switching!$B$23:$E$31,2,0)/12,0)</f>
        <v>8027.3943352598862</v>
      </c>
      <c r="AH360" s="6">
        <f>Cal_Energy!AH359+IFERROR(VLOOKUP(Cal_Energy_Switching!AH$4,Switching!$B$35:$E$44,2,0)/12,0)-IFERROR(VLOOKUP(Cal_Energy_Switching!AH$4,Switching!$B$23:$E$31,2,0)/12,0)</f>
        <v>2369.5517471313274</v>
      </c>
      <c r="AI360" s="6">
        <f>Cal_Energy!AI359+IFERROR(VLOOKUP(Cal_Energy_Switching!AI$4,Switching!$B$35:$E$44,2,0)/12,0)-IFERROR(VLOOKUP(Cal_Energy_Switching!AI$4,Switching!$B$23:$E$31,2,0)/12,0)</f>
        <v>3529.7652635367567</v>
      </c>
      <c r="AJ360" s="6">
        <f>Cal_Energy!AJ359+IFERROR(VLOOKUP(Cal_Energy_Switching!AJ$4,Switching!$B$35:$E$44,2,0)/12,0)-IFERROR(VLOOKUP(Cal_Energy_Switching!AJ$4,Switching!$B$23:$E$31,2,0)/12,0)</f>
        <v>505924.18286574341</v>
      </c>
      <c r="AK360" s="35">
        <f t="shared" si="27"/>
        <v>123994.56412398364</v>
      </c>
      <c r="AL360" s="1">
        <f>Cal_Energy!AL359+IFERROR(VLOOKUP(Cal_Energy_Switching!AL$4,Switching!$B$35:$E$44,2,0)/12,0)-IFERROR(VLOOKUP(Cal_Energy_Switching!AL$4,Switching!$B$23:$E$31,2,0)/12,0)</f>
        <v>34899.692624715426</v>
      </c>
      <c r="AM360" s="1">
        <f>Cal_Energy!AM359+IFERROR(VLOOKUP(Cal_Energy_Switching!AM$4,Switching!$B$35:$E$44,2,0)/12,0)-IFERROR(VLOOKUP(Cal_Energy_Switching!AM$4,Switching!$B$23:$E$31,2,0)/12,0)</f>
        <v>89094.871499268222</v>
      </c>
      <c r="AN360" s="6">
        <f>Cal_Energy!AN359+IFERROR(VLOOKUP(Cal_Energy_Switching!AN$4,Switching!$B$35:$E$44,2,0)/12,0)-IFERROR(VLOOKUP(Cal_Energy_Switching!AN$4,Switching!$B$23:$E$31,2,0)/12,0)</f>
        <v>355.81042407773305</v>
      </c>
      <c r="AO360" s="6">
        <f>Cal_Energy!AO359+IFERROR(VLOOKUP(Cal_Energy_Switching!AO$4,Switching!$B$35:$E$44,2,0)/12,0)-IFERROR(VLOOKUP(Cal_Energy_Switching!AO$4,Switching!$B$23:$E$31,2,0)/12,0)</f>
        <v>287.26411882974264</v>
      </c>
      <c r="AP360" s="6">
        <f>Cal_Energy!AP359+IFERROR(VLOOKUP(Cal_Energy_Switching!AP$4,Switching!$B$35:$E$44,2,0)/12,0)-IFERROR(VLOOKUP(Cal_Energy_Switching!AP$4,Switching!$B$23:$E$31,2,0)/12,0)</f>
        <v>15528.530217118683</v>
      </c>
      <c r="AQ360" s="6">
        <f>Cal_Energy!AQ359+IFERROR(VLOOKUP(Cal_Energy_Switching!AQ$4,Switching!$B$35:$E$44,2,0)/12,0)-IFERROR(VLOOKUP(Cal_Energy_Switching!AQ$4,Switching!$B$23:$E$31,2,0)/12,0)</f>
        <v>79259.884348187101</v>
      </c>
      <c r="AR360" s="6">
        <f>Cal_Energy!AR359+IFERROR(VLOOKUP(Cal_Energy_Switching!AR$4,Switching!$B$35:$E$44,2,0)/12,0)-IFERROR(VLOOKUP(Cal_Energy_Switching!AR$4,Switching!$B$23:$E$31,2,0)/12,0)</f>
        <v>11259.847725942127</v>
      </c>
      <c r="AS360" s="6">
        <f>Cal_Energy!AS359+IFERROR(VLOOKUP(Cal_Energy_Switching!AS$4,Switching!$B$35:$E$44,2,0)/12,0)-IFERROR(VLOOKUP(Cal_Energy_Switching!AS$4,Switching!$B$23:$E$31,2,0)/12,0)</f>
        <v>155291.32323845814</v>
      </c>
      <c r="AT360" s="6">
        <f>Cal_Energy!AT359+IFERROR(VLOOKUP(Cal_Energy_Switching!AT$4,Switching!$B$35:$E$44,2,0)/12,0)-IFERROR(VLOOKUP(Cal_Energy_Switching!AT$4,Switching!$B$23:$E$31,2,0)/12,0)</f>
        <v>28218.644693864968</v>
      </c>
      <c r="AU360" s="6">
        <f>Cal_Energy!AU359+IFERROR(VLOOKUP(Cal_Energy_Switching!AU$4,Switching!$B$35:$E$44,2,0)/12,0)-IFERROR(VLOOKUP(Cal_Energy_Switching!AU$4,Switching!$B$23:$E$31,2,0)/12,0)</f>
        <v>73128.599445548971</v>
      </c>
      <c r="AV360" s="6">
        <f>Cal_Energy!AV359+IFERROR(VLOOKUP(Cal_Energy_Switching!AV$4,Switching!$B$35:$E$44,2,0)/12,0)-IFERROR(VLOOKUP(Cal_Energy_Switching!AV$4,Switching!$B$23:$E$31,2,0)/12,0)</f>
        <v>1199.6073835409181</v>
      </c>
      <c r="AW360" s="6">
        <f>Cal_Energy!AW359+IFERROR(VLOOKUP(Cal_Energy_Switching!AW$4,Switching!$B$35:$E$44,2,0)/12,0)-IFERROR(VLOOKUP(Cal_Energy_Switching!AW$4,Switching!$B$23:$E$31,2,0)/12,0)</f>
        <v>19140.459765522402</v>
      </c>
      <c r="AX360" s="6">
        <f>Cal_Energy!AX359+IFERROR(VLOOKUP(Cal_Energy_Switching!AX$4,Switching!$B$35:$E$44,2,0)/12,0)-IFERROR(VLOOKUP(Cal_Energy_Switching!AX$4,Switching!$B$23:$E$31,2,0)/12,0)</f>
        <v>151269.46132933319</v>
      </c>
      <c r="AY360" s="6">
        <f>Cal_Energy!AY359+IFERROR(VLOOKUP(Cal_Energy_Switching!AY$4,Switching!$B$35:$E$44,2,0)/12,0)-IFERROR(VLOOKUP(Cal_Energy_Switching!AY$4,Switching!$B$23:$E$31,2,0)/12,0)</f>
        <v>23312.724463744871</v>
      </c>
      <c r="AZ360" s="6">
        <f>Cal_Energy!AZ359+IFERROR(VLOOKUP(Cal_Energy_Switching!AZ$4,Switching!$B$35:$E$44,2,0)/12,0)-IFERROR(VLOOKUP(Cal_Energy_Switching!AZ$4,Switching!$B$23:$E$31,2,0)/12,0)</f>
        <v>10975.5</v>
      </c>
      <c r="BA360" s="6">
        <f>Cal_Energy!BA359+IFERROR(VLOOKUP(Cal_Energy_Switching!BA$4,Switching!$B$35:$E$44,2,0)/12,0)-IFERROR(VLOOKUP(Cal_Energy_Switching!BA$4,Switching!$B$23:$E$31,2,0)/12,0)</f>
        <v>5498.8799999999992</v>
      </c>
      <c r="BB360" s="7">
        <f t="shared" si="29"/>
        <v>3311383.6601262875</v>
      </c>
    </row>
    <row r="361" spans="1:54" x14ac:dyDescent="0.25">
      <c r="A361">
        <v>2044</v>
      </c>
      <c r="B361" s="1">
        <v>2</v>
      </c>
      <c r="C361" t="s">
        <v>467</v>
      </c>
      <c r="D361" s="6">
        <f>Cal_Energy!D360+IFERROR(VLOOKUP(Cal_Energy_Switching!D$4,Switching!$B$35:$E$44,2,0)/12,0)-IFERROR(VLOOKUP(Cal_Energy_Switching!D$4,Switching!$B$23:$E$31,2,0)/12,0)</f>
        <v>693280.93471340765</v>
      </c>
      <c r="E361" s="35">
        <f t="shared" si="28"/>
        <v>218219.03847352276</v>
      </c>
      <c r="F361" s="1">
        <f>Cal_Energy!F360+IFERROR(VLOOKUP(Cal_Energy_Switching!F$4,Switching!$B$35:$E$44,2,0)/12,0)-IFERROR(VLOOKUP(Cal_Energy_Switching!F$4,Switching!$B$23:$E$31,2,0)/12,0)</f>
        <v>88237.983339409111</v>
      </c>
      <c r="G361" s="1">
        <f>Cal_Energy!G360+IFERROR(VLOOKUP(Cal_Energy_Switching!G$4,Switching!$B$35:$E$44,2,0)/12,0)-IFERROR(VLOOKUP(Cal_Energy_Switching!G$4,Switching!$B$23:$E$31,2,0)/12,0)</f>
        <v>129981.05513411365</v>
      </c>
      <c r="H361" s="35">
        <f t="shared" si="25"/>
        <v>16633.704314190254</v>
      </c>
      <c r="I361" s="1">
        <f>Cal_Energy!I360+IFERROR(VLOOKUP(Cal_Energy_Switching!I$4,Switching!$B$35:$E$44,2,0)/12,0)-IFERROR(VLOOKUP(Cal_Energy_Switching!I$4,Switching!$B$23:$E$31,2,0)/12,0)</f>
        <v>851.50333376685853</v>
      </c>
      <c r="J361" s="1">
        <f>Cal_Energy!J360+IFERROR(VLOOKUP(Cal_Energy_Switching!J$4,Switching!$B$35:$E$44,2,0)/12,0)-IFERROR(VLOOKUP(Cal_Energy_Switching!J$4,Switching!$B$23:$E$31,2,0)/12,0)</f>
        <v>15782.200980423395</v>
      </c>
      <c r="K361" s="6">
        <f>Cal_Energy!K360+IFERROR(VLOOKUP(Cal_Energy_Switching!K$4,Switching!$B$35:$E$44,2,0)/12,0)-IFERROR(VLOOKUP(Cal_Energy_Switching!K$4,Switching!$B$23:$E$31,2,0)/12,0)</f>
        <v>255913.41866736018</v>
      </c>
      <c r="L361" s="6">
        <f>Cal_Energy!L360+IFERROR(VLOOKUP(Cal_Energy_Switching!L$4,Switching!$B$35:$E$44,2,0)/12,0)-IFERROR(VLOOKUP(Cal_Energy_Switching!L$4,Switching!$B$23:$E$31,2,0)/12,0)</f>
        <v>20197.735470899996</v>
      </c>
      <c r="M361" s="6">
        <f>Cal_Energy!M360+IFERROR(VLOOKUP(Cal_Energy_Switching!M$4,Switching!$B$35:$E$44,2,0)/12,0)-IFERROR(VLOOKUP(Cal_Energy_Switching!M$4,Switching!$B$23:$E$31,2,0)/12,0)</f>
        <v>165304.50061405043</v>
      </c>
      <c r="N361" s="6">
        <f>Cal_Energy!N360+IFERROR(VLOOKUP(Cal_Energy_Switching!N$4,Switching!$B$35:$E$44,2,0)/12,0)-IFERROR(VLOOKUP(Cal_Energy_Switching!N$4,Switching!$B$23:$E$31,2,0)/12,0)</f>
        <v>107041.54941812024</v>
      </c>
      <c r="O361" s="6">
        <f>Cal_Energy!O360+IFERROR(VLOOKUP(Cal_Energy_Switching!O$4,Switching!$B$35:$E$44,2,0)/12,0)-IFERROR(VLOOKUP(Cal_Energy_Switching!O$4,Switching!$B$23:$E$31,2,0)/12,0)</f>
        <v>130940.98213990714</v>
      </c>
      <c r="P361" s="6">
        <f>Cal_Energy!P360+IFERROR(VLOOKUP(Cal_Energy_Switching!P$4,Switching!$B$35:$E$44,2,0)/12,0)-IFERROR(VLOOKUP(Cal_Energy_Switching!P$4,Switching!$B$23:$E$31,2,0)/12,0)</f>
        <v>0</v>
      </c>
      <c r="Q361" s="6">
        <f>Cal_Energy!Q360+IFERROR(VLOOKUP(Cal_Energy_Switching!Q$4,Switching!$B$35:$E$44,2,0)/12,0)-IFERROR(VLOOKUP(Cal_Energy_Switching!Q$4,Switching!$B$23:$E$31,2,0)/12,0)</f>
        <v>23803.747436001373</v>
      </c>
      <c r="R361" s="6">
        <f>Cal_Energy!R360+IFERROR(VLOOKUP(Cal_Energy_Switching!R$4,Switching!$B$35:$E$44,2,0)/12,0)-IFERROR(VLOOKUP(Cal_Energy_Switching!R$4,Switching!$B$23:$E$31,2,0)/12,0)</f>
        <v>21259.350136630008</v>
      </c>
      <c r="S361" s="6">
        <f>Cal_Energy!S360+IFERROR(VLOOKUP(Cal_Energy_Switching!S$4,Switching!$B$35:$E$44,2,0)/12,0)-IFERROR(VLOOKUP(Cal_Energy_Switching!S$4,Switching!$B$23:$E$31,2,0)/12,0)</f>
        <v>118823.32382830535</v>
      </c>
      <c r="T361" s="6">
        <f>Cal_Energy!T360+IFERROR(VLOOKUP(Cal_Energy_Switching!T$4,Switching!$B$35:$E$44,2,0)/12,0)-IFERROR(VLOOKUP(Cal_Energy_Switching!T$4,Switching!$B$23:$E$31,2,0)/12,0)</f>
        <v>11.753424560906813</v>
      </c>
      <c r="U361" s="6">
        <f>Cal_Energy!U360+IFERROR(VLOOKUP(Cal_Energy_Switching!U$4,Switching!$B$35:$E$44,2,0)/12,0)-IFERROR(VLOOKUP(Cal_Energy_Switching!U$4,Switching!$B$23:$E$31,2,0)/12,0)</f>
        <v>105.29019229643283</v>
      </c>
      <c r="V361" s="6">
        <f>Cal_Energy!V360+IFERROR(VLOOKUP(Cal_Energy_Switching!V$4,Switching!$B$35:$E$44,2,0)/12,0)-IFERROR(VLOOKUP(Cal_Energy_Switching!V$4,Switching!$B$23:$E$31,2,0)/12,0)</f>
        <v>46508.168692297637</v>
      </c>
      <c r="W361" s="6">
        <f>Cal_Energy!W360+IFERROR(VLOOKUP(Cal_Energy_Switching!W$4,Switching!$B$35:$E$44,2,0)/12,0)-IFERROR(VLOOKUP(Cal_Energy_Switching!W$4,Switching!$B$23:$E$31,2,0)/12,0)</f>
        <v>9288.8239308813172</v>
      </c>
      <c r="X361" s="6">
        <f>Cal_Energy!X360+IFERROR(VLOOKUP(Cal_Energy_Switching!X$4,Switching!$B$35:$E$44,2,0)/12,0)-IFERROR(VLOOKUP(Cal_Energy_Switching!X$4,Switching!$B$23:$E$31,2,0)/12,0)</f>
        <v>19118.773694572938</v>
      </c>
      <c r="Y361" s="35">
        <f t="shared" si="26"/>
        <v>10254.983700113902</v>
      </c>
      <c r="Z361" s="1">
        <f>Cal_Energy!Z360+IFERROR(VLOOKUP(Cal_Energy_Switching!Z$4,Switching!$B$35:$E$44,2,0)/12,0)-IFERROR(VLOOKUP(Cal_Energy_Switching!Z$4,Switching!$B$23:$E$31,2,0)/12,0)</f>
        <v>5327.252307529644</v>
      </c>
      <c r="AA361" s="1">
        <f>Cal_Energy!AA360+IFERROR(VLOOKUP(Cal_Energy_Switching!AA$4,Switching!$B$35:$E$44,2,0)/12,0)-IFERROR(VLOOKUP(Cal_Energy_Switching!AA$4,Switching!$B$23:$E$31,2,0)/12,0)</f>
        <v>4927.7313925842573</v>
      </c>
      <c r="AB361" s="6">
        <f>Cal_Energy!AB360+IFERROR(VLOOKUP(Cal_Energy_Switching!AB$4,Switching!$B$35:$E$44,2,0)/12,0)-IFERROR(VLOOKUP(Cal_Energy_Switching!AB$4,Switching!$B$23:$E$31,2,0)/12,0)</f>
        <v>55.354747608357862</v>
      </c>
      <c r="AC361" s="6">
        <f>Cal_Energy!AC360+IFERROR(VLOOKUP(Cal_Energy_Switching!AC$4,Switching!$B$35:$E$44,2,0)/12,0)-IFERROR(VLOOKUP(Cal_Energy_Switching!AC$4,Switching!$B$23:$E$31,2,0)/12,0)</f>
        <v>1594.4772434409731</v>
      </c>
      <c r="AD361" s="6">
        <f>Cal_Energy!AD360+IFERROR(VLOOKUP(Cal_Energy_Switching!AD$4,Switching!$B$35:$E$44,2,0)/12,0)-IFERROR(VLOOKUP(Cal_Energy_Switching!AD$4,Switching!$B$23:$E$31,2,0)/12,0)</f>
        <v>678.61547098046162</v>
      </c>
      <c r="AE361" s="6">
        <f>Cal_Energy!AE360+IFERROR(VLOOKUP(Cal_Energy_Switching!AE$4,Switching!$B$35:$E$44,2,0)/12,0)-IFERROR(VLOOKUP(Cal_Energy_Switching!AE$4,Switching!$B$23:$E$31,2,0)/12,0)</f>
        <v>4352.4982660493151</v>
      </c>
      <c r="AF361" s="6">
        <f>Cal_Energy!AF360+IFERROR(VLOOKUP(Cal_Energy_Switching!AF$4,Switching!$B$35:$E$44,2,0)/12,0)-IFERROR(VLOOKUP(Cal_Energy_Switching!AF$4,Switching!$B$23:$E$31,2,0)/12,0)</f>
        <v>9150.4682408157169</v>
      </c>
      <c r="AG361" s="6">
        <f>Cal_Energy!AG360+IFERROR(VLOOKUP(Cal_Energy_Switching!AG$4,Switching!$B$35:$E$44,2,0)/12,0)-IFERROR(VLOOKUP(Cal_Energy_Switching!AG$4,Switching!$B$23:$E$31,2,0)/12,0)</f>
        <v>7344.0685508066726</v>
      </c>
      <c r="AH361" s="6">
        <f>Cal_Energy!AH360+IFERROR(VLOOKUP(Cal_Energy_Switching!AH$4,Switching!$B$35:$E$44,2,0)/12,0)-IFERROR(VLOOKUP(Cal_Energy_Switching!AH$4,Switching!$B$23:$E$31,2,0)/12,0)</f>
        <v>2167.8454724938833</v>
      </c>
      <c r="AI361" s="6">
        <f>Cal_Energy!AI360+IFERROR(VLOOKUP(Cal_Energy_Switching!AI$4,Switching!$B$35:$E$44,2,0)/12,0)-IFERROR(VLOOKUP(Cal_Energy_Switching!AI$4,Switching!$B$23:$E$31,2,0)/12,0)</f>
        <v>3050.1560802719005</v>
      </c>
      <c r="AJ361" s="6">
        <f>Cal_Energy!AJ360+IFERROR(VLOOKUP(Cal_Energy_Switching!AJ$4,Switching!$B$35:$E$44,2,0)/12,0)-IFERROR(VLOOKUP(Cal_Energy_Switching!AJ$4,Switching!$B$23:$E$31,2,0)/12,0)</f>
        <v>439575.96972280304</v>
      </c>
      <c r="AK361" s="35">
        <f t="shared" si="27"/>
        <v>111649.46153452703</v>
      </c>
      <c r="AL361" s="1">
        <f>Cal_Energy!AL360+IFERROR(VLOOKUP(Cal_Energy_Switching!AL$4,Switching!$B$35:$E$44,2,0)/12,0)-IFERROR(VLOOKUP(Cal_Energy_Switching!AL$4,Switching!$B$23:$E$31,2,0)/12,0)</f>
        <v>31443.06389966757</v>
      </c>
      <c r="AM361" s="1">
        <f>Cal_Energy!AM360+IFERROR(VLOOKUP(Cal_Energy_Switching!AM$4,Switching!$B$35:$E$44,2,0)/12,0)-IFERROR(VLOOKUP(Cal_Energy_Switching!AM$4,Switching!$B$23:$E$31,2,0)/12,0)</f>
        <v>80206.397634859459</v>
      </c>
      <c r="AN361" s="6">
        <f>Cal_Energy!AN360+IFERROR(VLOOKUP(Cal_Energy_Switching!AN$4,Switching!$B$35:$E$44,2,0)/12,0)-IFERROR(VLOOKUP(Cal_Energy_Switching!AN$4,Switching!$B$23:$E$31,2,0)/12,0)</f>
        <v>268.2751279974791</v>
      </c>
      <c r="AO361" s="6">
        <f>Cal_Energy!AO360+IFERROR(VLOOKUP(Cal_Energy_Switching!AO$4,Switching!$B$35:$E$44,2,0)/12,0)-IFERROR(VLOOKUP(Cal_Energy_Switching!AO$4,Switching!$B$23:$E$31,2,0)/12,0)</f>
        <v>231.50075244056279</v>
      </c>
      <c r="AP361" s="6">
        <f>Cal_Energy!AP360+IFERROR(VLOOKUP(Cal_Energy_Switching!AP$4,Switching!$B$35:$E$44,2,0)/12,0)-IFERROR(VLOOKUP(Cal_Energy_Switching!AP$4,Switching!$B$23:$E$31,2,0)/12,0)</f>
        <v>12863.039624588424</v>
      </c>
      <c r="AQ361" s="6">
        <f>Cal_Energy!AQ360+IFERROR(VLOOKUP(Cal_Energy_Switching!AQ$4,Switching!$B$35:$E$44,2,0)/12,0)-IFERROR(VLOOKUP(Cal_Energy_Switching!AQ$4,Switching!$B$23:$E$31,2,0)/12,0)</f>
        <v>65252.515470723709</v>
      </c>
      <c r="AR361" s="6">
        <f>Cal_Energy!AR360+IFERROR(VLOOKUP(Cal_Energy_Switching!AR$4,Switching!$B$35:$E$44,2,0)/12,0)-IFERROR(VLOOKUP(Cal_Energy_Switching!AR$4,Switching!$B$23:$E$31,2,0)/12,0)</f>
        <v>9953.3669380701213</v>
      </c>
      <c r="AS361" s="6">
        <f>Cal_Energy!AS360+IFERROR(VLOOKUP(Cal_Energy_Switching!AS$4,Switching!$B$35:$E$44,2,0)/12,0)-IFERROR(VLOOKUP(Cal_Energy_Switching!AS$4,Switching!$B$23:$E$31,2,0)/12,0)</f>
        <v>148590.47189906897</v>
      </c>
      <c r="AT361" s="6">
        <f>Cal_Energy!AT360+IFERROR(VLOOKUP(Cal_Energy_Switching!AT$4,Switching!$B$35:$E$44,2,0)/12,0)-IFERROR(VLOOKUP(Cal_Energy_Switching!AT$4,Switching!$B$23:$E$31,2,0)/12,0)</f>
        <v>25170.189522163626</v>
      </c>
      <c r="AU361" s="6">
        <f>Cal_Energy!AU360+IFERROR(VLOOKUP(Cal_Energy_Switching!AU$4,Switching!$B$35:$E$44,2,0)/12,0)-IFERROR(VLOOKUP(Cal_Energy_Switching!AU$4,Switching!$B$23:$E$31,2,0)/12,0)</f>
        <v>69975.257638777577</v>
      </c>
      <c r="AV361" s="6">
        <f>Cal_Energy!AV360+IFERROR(VLOOKUP(Cal_Energy_Switching!AV$4,Switching!$B$35:$E$44,2,0)/12,0)-IFERROR(VLOOKUP(Cal_Energy_Switching!AV$4,Switching!$B$23:$E$31,2,0)/12,0)</f>
        <v>1125.3149146185146</v>
      </c>
      <c r="AW361" s="6">
        <f>Cal_Energy!AW360+IFERROR(VLOOKUP(Cal_Energy_Switching!AW$4,Switching!$B$35:$E$44,2,0)/12,0)-IFERROR(VLOOKUP(Cal_Energy_Switching!AW$4,Switching!$B$23:$E$31,2,0)/12,0)</f>
        <v>18496.466873512356</v>
      </c>
      <c r="AX361" s="6">
        <f>Cal_Energy!AX360+IFERROR(VLOOKUP(Cal_Energy_Switching!AX$4,Switching!$B$35:$E$44,2,0)/12,0)-IFERROR(VLOOKUP(Cal_Energy_Switching!AX$4,Switching!$B$23:$E$31,2,0)/12,0)</f>
        <v>141901.24477039033</v>
      </c>
      <c r="AY361" s="6">
        <f>Cal_Energy!AY360+IFERROR(VLOOKUP(Cal_Energy_Switching!AY$4,Switching!$B$35:$E$44,2,0)/12,0)-IFERROR(VLOOKUP(Cal_Energy_Switching!AY$4,Switching!$B$23:$E$31,2,0)/12,0)</f>
        <v>22635.216698053238</v>
      </c>
      <c r="AZ361" s="6">
        <f>Cal_Energy!AZ360+IFERROR(VLOOKUP(Cal_Energy_Switching!AZ$4,Switching!$B$35:$E$44,2,0)/12,0)-IFERROR(VLOOKUP(Cal_Energy_Switching!AZ$4,Switching!$B$23:$E$31,2,0)/12,0)</f>
        <v>9522.5</v>
      </c>
      <c r="BA361" s="6">
        <f>Cal_Energy!BA360+IFERROR(VLOOKUP(Cal_Energy_Switching!BA$4,Switching!$B$35:$E$44,2,0)/12,0)-IFERROR(VLOOKUP(Cal_Energy_Switching!BA$4,Switching!$B$23:$E$31,2,0)/12,0)</f>
        <v>4744.8</v>
      </c>
      <c r="BB361" s="7">
        <f t="shared" si="29"/>
        <v>2967055.1544073201</v>
      </c>
    </row>
    <row r="362" spans="1:54" x14ac:dyDescent="0.25">
      <c r="A362">
        <v>2044</v>
      </c>
      <c r="B362" s="1">
        <v>3</v>
      </c>
      <c r="C362" t="s">
        <v>468</v>
      </c>
      <c r="D362" s="6">
        <f>Cal_Energy!D361+IFERROR(VLOOKUP(Cal_Energy_Switching!D$4,Switching!$B$35:$E$44,2,0)/12,0)-IFERROR(VLOOKUP(Cal_Energy_Switching!D$4,Switching!$B$23:$E$31,2,0)/12,0)</f>
        <v>607677.92485970724</v>
      </c>
      <c r="E362" s="35">
        <f t="shared" si="28"/>
        <v>203529.47961004148</v>
      </c>
      <c r="F362" s="1">
        <f>Cal_Energy!F361+IFERROR(VLOOKUP(Cal_Energy_Switching!F$4,Switching!$B$35:$E$44,2,0)/12,0)-IFERROR(VLOOKUP(Cal_Energy_Switching!F$4,Switching!$B$23:$E$31,2,0)/12,0)</f>
        <v>82362.15979401661</v>
      </c>
      <c r="G362" s="1">
        <f>Cal_Energy!G361+IFERROR(VLOOKUP(Cal_Energy_Switching!G$4,Switching!$B$35:$E$44,2,0)/12,0)-IFERROR(VLOOKUP(Cal_Energy_Switching!G$4,Switching!$B$23:$E$31,2,0)/12,0)</f>
        <v>121167.31981602487</v>
      </c>
      <c r="H362" s="35">
        <f t="shared" si="25"/>
        <v>15975.364522068487</v>
      </c>
      <c r="I362" s="1">
        <f>Cal_Energy!I361+IFERROR(VLOOKUP(Cal_Energy_Switching!I$4,Switching!$B$35:$E$44,2,0)/12,0)-IFERROR(VLOOKUP(Cal_Energy_Switching!I$4,Switching!$B$23:$E$31,2,0)/12,0)</f>
        <v>817.80196952745496</v>
      </c>
      <c r="J362" s="1">
        <f>Cal_Energy!J361+IFERROR(VLOOKUP(Cal_Energy_Switching!J$4,Switching!$B$35:$E$44,2,0)/12,0)-IFERROR(VLOOKUP(Cal_Energy_Switching!J$4,Switching!$B$23:$E$31,2,0)/12,0)</f>
        <v>15157.562552541032</v>
      </c>
      <c r="K362" s="6">
        <f>Cal_Energy!K361+IFERROR(VLOOKUP(Cal_Energy_Switching!K$4,Switching!$B$35:$E$44,2,0)/12,0)-IFERROR(VLOOKUP(Cal_Energy_Switching!K$4,Switching!$B$23:$E$31,2,0)/12,0)</f>
        <v>260498.54081716767</v>
      </c>
      <c r="L362" s="6">
        <f>Cal_Energy!L361+IFERROR(VLOOKUP(Cal_Energy_Switching!L$4,Switching!$B$35:$E$44,2,0)/12,0)-IFERROR(VLOOKUP(Cal_Energy_Switching!L$4,Switching!$B$23:$E$31,2,0)/12,0)</f>
        <v>20675.487889815518</v>
      </c>
      <c r="M362" s="6">
        <f>Cal_Energy!M361+IFERROR(VLOOKUP(Cal_Energy_Switching!M$4,Switching!$B$35:$E$44,2,0)/12,0)-IFERROR(VLOOKUP(Cal_Energy_Switching!M$4,Switching!$B$23:$E$31,2,0)/12,0)</f>
        <v>166236.05836176453</v>
      </c>
      <c r="N362" s="6">
        <f>Cal_Energy!N361+IFERROR(VLOOKUP(Cal_Energy_Switching!N$4,Switching!$B$35:$E$44,2,0)/12,0)-IFERROR(VLOOKUP(Cal_Energy_Switching!N$4,Switching!$B$23:$E$31,2,0)/12,0)</f>
        <v>108843.50420060252</v>
      </c>
      <c r="O362" s="6">
        <f>Cal_Energy!O361+IFERROR(VLOOKUP(Cal_Energy_Switching!O$4,Switching!$B$35:$E$44,2,0)/12,0)-IFERROR(VLOOKUP(Cal_Energy_Switching!O$4,Switching!$B$23:$E$31,2,0)/12,0)</f>
        <v>131562.00903683595</v>
      </c>
      <c r="P362" s="6">
        <f>Cal_Energy!P361+IFERROR(VLOOKUP(Cal_Energy_Switching!P$4,Switching!$B$35:$E$44,2,0)/12,0)-IFERROR(VLOOKUP(Cal_Energy_Switching!P$4,Switching!$B$23:$E$31,2,0)/12,0)</f>
        <v>0</v>
      </c>
      <c r="Q362" s="6">
        <f>Cal_Energy!Q361+IFERROR(VLOOKUP(Cal_Energy_Switching!Q$4,Switching!$B$35:$E$44,2,0)/12,0)-IFERROR(VLOOKUP(Cal_Energy_Switching!Q$4,Switching!$B$23:$E$31,2,0)/12,0)</f>
        <v>24284.611122230115</v>
      </c>
      <c r="R362" s="6">
        <f>Cal_Energy!R361+IFERROR(VLOOKUP(Cal_Energy_Switching!R$4,Switching!$B$35:$E$44,2,0)/12,0)-IFERROR(VLOOKUP(Cal_Energy_Switching!R$4,Switching!$B$23:$E$31,2,0)/12,0)</f>
        <v>18650.097677642239</v>
      </c>
      <c r="S362" s="6">
        <f>Cal_Energy!S361+IFERROR(VLOOKUP(Cal_Energy_Switching!S$4,Switching!$B$35:$E$44,2,0)/12,0)-IFERROR(VLOOKUP(Cal_Energy_Switching!S$4,Switching!$B$23:$E$31,2,0)/12,0)</f>
        <v>122391.58591117131</v>
      </c>
      <c r="T362" s="6">
        <f>Cal_Energy!T361+IFERROR(VLOOKUP(Cal_Energy_Switching!T$4,Switching!$B$35:$E$44,2,0)/12,0)-IFERROR(VLOOKUP(Cal_Energy_Switching!T$4,Switching!$B$23:$E$31,2,0)/12,0)</f>
        <v>12.844904680224349</v>
      </c>
      <c r="U362" s="6">
        <f>Cal_Energy!U361+IFERROR(VLOOKUP(Cal_Energy_Switching!U$4,Switching!$B$35:$E$44,2,0)/12,0)-IFERROR(VLOOKUP(Cal_Energy_Switching!U$4,Switching!$B$23:$E$31,2,0)/12,0)</f>
        <v>104.80952870612659</v>
      </c>
      <c r="V362" s="6">
        <f>Cal_Energy!V361+IFERROR(VLOOKUP(Cal_Energy_Switching!V$4,Switching!$B$35:$E$44,2,0)/12,0)-IFERROR(VLOOKUP(Cal_Energy_Switching!V$4,Switching!$B$23:$E$31,2,0)/12,0)</f>
        <v>48339.183654632048</v>
      </c>
      <c r="W362" s="6">
        <f>Cal_Energy!W361+IFERROR(VLOOKUP(Cal_Energy_Switching!W$4,Switching!$B$35:$E$44,2,0)/12,0)-IFERROR(VLOOKUP(Cal_Energy_Switching!W$4,Switching!$B$23:$E$31,2,0)/12,0)</f>
        <v>8999.7337709898929</v>
      </c>
      <c r="X362" s="6">
        <f>Cal_Energy!X361+IFERROR(VLOOKUP(Cal_Energy_Switching!X$4,Switching!$B$35:$E$44,2,0)/12,0)-IFERROR(VLOOKUP(Cal_Energy_Switching!X$4,Switching!$B$23:$E$31,2,0)/12,0)</f>
        <v>19399.88290838755</v>
      </c>
      <c r="Y362" s="35">
        <f t="shared" si="26"/>
        <v>9661.359479890878</v>
      </c>
      <c r="Z362" s="1">
        <f>Cal_Energy!Z361+IFERROR(VLOOKUP(Cal_Energy_Switching!Z$4,Switching!$B$35:$E$44,2,0)/12,0)-IFERROR(VLOOKUP(Cal_Energy_Switching!Z$4,Switching!$B$23:$E$31,2,0)/12,0)</f>
        <v>5018.8767811059934</v>
      </c>
      <c r="AA362" s="1">
        <f>Cal_Energy!AA361+IFERROR(VLOOKUP(Cal_Energy_Switching!AA$4,Switching!$B$35:$E$44,2,0)/12,0)-IFERROR(VLOOKUP(Cal_Energy_Switching!AA$4,Switching!$B$23:$E$31,2,0)/12,0)</f>
        <v>4642.4826987848855</v>
      </c>
      <c r="AB362" s="6">
        <f>Cal_Energy!AB361+IFERROR(VLOOKUP(Cal_Energy_Switching!AB$4,Switching!$B$35:$E$44,2,0)/12,0)-IFERROR(VLOOKUP(Cal_Energy_Switching!AB$4,Switching!$B$23:$E$31,2,0)/12,0)</f>
        <v>56.164555309412492</v>
      </c>
      <c r="AC362" s="6">
        <f>Cal_Energy!AC361+IFERROR(VLOOKUP(Cal_Energy_Switching!AC$4,Switching!$B$35:$E$44,2,0)/12,0)-IFERROR(VLOOKUP(Cal_Energy_Switching!AC$4,Switching!$B$23:$E$31,2,0)/12,0)</f>
        <v>1252.9606145951334</v>
      </c>
      <c r="AD362" s="6">
        <f>Cal_Energy!AD361+IFERROR(VLOOKUP(Cal_Energy_Switching!AD$4,Switching!$B$35:$E$44,2,0)/12,0)-IFERROR(VLOOKUP(Cal_Energy_Switching!AD$4,Switching!$B$23:$E$31,2,0)/12,0)</f>
        <v>649.27896033662103</v>
      </c>
      <c r="AE362" s="6">
        <f>Cal_Energy!AE361+IFERROR(VLOOKUP(Cal_Energy_Switching!AE$4,Switching!$B$35:$E$44,2,0)/12,0)-IFERROR(VLOOKUP(Cal_Energy_Switching!AE$4,Switching!$B$23:$E$31,2,0)/12,0)</f>
        <v>4211.0820166520889</v>
      </c>
      <c r="AF362" s="6">
        <f>Cal_Energy!AF361+IFERROR(VLOOKUP(Cal_Energy_Switching!AF$4,Switching!$B$35:$E$44,2,0)/12,0)-IFERROR(VLOOKUP(Cal_Energy_Switching!AF$4,Switching!$B$23:$E$31,2,0)/12,0)</f>
        <v>9192.5816655268736</v>
      </c>
      <c r="AG362" s="6">
        <f>Cal_Energy!AG361+IFERROR(VLOOKUP(Cal_Energy_Switching!AG$4,Switching!$B$35:$E$44,2,0)/12,0)-IFERROR(VLOOKUP(Cal_Energy_Switching!AG$4,Switching!$B$23:$E$31,2,0)/12,0)</f>
        <v>7105.4537217388834</v>
      </c>
      <c r="AH362" s="6">
        <f>Cal_Energy!AH361+IFERROR(VLOOKUP(Cal_Energy_Switching!AH$4,Switching!$B$35:$E$44,2,0)/12,0)-IFERROR(VLOOKUP(Cal_Energy_Switching!AH$4,Switching!$B$23:$E$31,2,0)/12,0)</f>
        <v>2097.4103896394772</v>
      </c>
      <c r="AI362" s="6">
        <f>Cal_Energy!AI361+IFERROR(VLOOKUP(Cal_Energy_Switching!AI$4,Switching!$B$35:$E$44,2,0)/12,0)-IFERROR(VLOOKUP(Cal_Energy_Switching!AI$4,Switching!$B$23:$E$31,2,0)/12,0)</f>
        <v>3064.1938885089512</v>
      </c>
      <c r="AJ362" s="6">
        <f>Cal_Energy!AJ361+IFERROR(VLOOKUP(Cal_Energy_Switching!AJ$4,Switching!$B$35:$E$44,2,0)/12,0)-IFERROR(VLOOKUP(Cal_Energy_Switching!AJ$4,Switching!$B$23:$E$31,2,0)/12,0)</f>
        <v>417619.2080087596</v>
      </c>
      <c r="AK362" s="35">
        <f t="shared" si="27"/>
        <v>116726.42319142733</v>
      </c>
      <c r="AL362" s="1">
        <f>Cal_Energy!AL361+IFERROR(VLOOKUP(Cal_Energy_Switching!AL$4,Switching!$B$35:$E$44,2,0)/12,0)-IFERROR(VLOOKUP(Cal_Energy_Switching!AL$4,Switching!$B$23:$E$31,2,0)/12,0)</f>
        <v>32864.613163599657</v>
      </c>
      <c r="AM362" s="1">
        <f>Cal_Energy!AM361+IFERROR(VLOOKUP(Cal_Energy_Switching!AM$4,Switching!$B$35:$E$44,2,0)/12,0)-IFERROR(VLOOKUP(Cal_Energy_Switching!AM$4,Switching!$B$23:$E$31,2,0)/12,0)</f>
        <v>83861.810027827669</v>
      </c>
      <c r="AN362" s="6">
        <f>Cal_Energy!AN361+IFERROR(VLOOKUP(Cal_Energy_Switching!AN$4,Switching!$B$35:$E$44,2,0)/12,0)-IFERROR(VLOOKUP(Cal_Energy_Switching!AN$4,Switching!$B$23:$E$31,2,0)/12,0)</f>
        <v>247.12237010706207</v>
      </c>
      <c r="AO362" s="6">
        <f>Cal_Energy!AO361+IFERROR(VLOOKUP(Cal_Energy_Switching!AO$4,Switching!$B$35:$E$44,2,0)/12,0)-IFERROR(VLOOKUP(Cal_Energy_Switching!AO$4,Switching!$B$23:$E$31,2,0)/12,0)</f>
        <v>238.06778747139799</v>
      </c>
      <c r="AP362" s="6">
        <f>Cal_Energy!AP361+IFERROR(VLOOKUP(Cal_Energy_Switching!AP$4,Switching!$B$35:$E$44,2,0)/12,0)-IFERROR(VLOOKUP(Cal_Energy_Switching!AP$4,Switching!$B$23:$E$31,2,0)/12,0)</f>
        <v>11628.463853452638</v>
      </c>
      <c r="AQ362" s="6">
        <f>Cal_Energy!AQ361+IFERROR(VLOOKUP(Cal_Energy_Switching!AQ$4,Switching!$B$35:$E$44,2,0)/12,0)-IFERROR(VLOOKUP(Cal_Energy_Switching!AQ$4,Switching!$B$23:$E$31,2,0)/12,0)</f>
        <v>80272.483806011049</v>
      </c>
      <c r="AR362" s="6">
        <f>Cal_Energy!AR361+IFERROR(VLOOKUP(Cal_Energy_Switching!AR$4,Switching!$B$35:$E$44,2,0)/12,0)-IFERROR(VLOOKUP(Cal_Energy_Switching!AR$4,Switching!$B$23:$E$31,2,0)/12,0)</f>
        <v>10661.09177354346</v>
      </c>
      <c r="AS362" s="6">
        <f>Cal_Energy!AS361+IFERROR(VLOOKUP(Cal_Energy_Switching!AS$4,Switching!$B$35:$E$44,2,0)/12,0)-IFERROR(VLOOKUP(Cal_Energy_Switching!AS$4,Switching!$B$23:$E$31,2,0)/12,0)</f>
        <v>153114.38448998824</v>
      </c>
      <c r="AT362" s="6">
        <f>Cal_Energy!AT361+IFERROR(VLOOKUP(Cal_Energy_Switching!AT$4,Switching!$B$35:$E$44,2,0)/12,0)-IFERROR(VLOOKUP(Cal_Energy_Switching!AT$4,Switching!$B$23:$E$31,2,0)/12,0)</f>
        <v>26821.547471601418</v>
      </c>
      <c r="AU362" s="6">
        <f>Cal_Energy!AU361+IFERROR(VLOOKUP(Cal_Energy_Switching!AU$4,Switching!$B$35:$E$44,2,0)/12,0)-IFERROR(VLOOKUP(Cal_Energy_Switching!AU$4,Switching!$B$23:$E$31,2,0)/12,0)</f>
        <v>72104.157681563112</v>
      </c>
      <c r="AV362" s="6">
        <f>Cal_Energy!AV361+IFERROR(VLOOKUP(Cal_Energy_Switching!AV$4,Switching!$B$35:$E$44,2,0)/12,0)-IFERROR(VLOOKUP(Cal_Energy_Switching!AV$4,Switching!$B$23:$E$31,2,0)/12,0)</f>
        <v>1205.1217346303422</v>
      </c>
      <c r="AW362" s="6">
        <f>Cal_Energy!AW361+IFERROR(VLOOKUP(Cal_Energy_Switching!AW$4,Switching!$B$35:$E$44,2,0)/12,0)-IFERROR(VLOOKUP(Cal_Energy_Switching!AW$4,Switching!$B$23:$E$31,2,0)/12,0)</f>
        <v>19587.414323691177</v>
      </c>
      <c r="AX362" s="6">
        <f>Cal_Energy!AX361+IFERROR(VLOOKUP(Cal_Energy_Switching!AX$4,Switching!$B$35:$E$44,2,0)/12,0)-IFERROR(VLOOKUP(Cal_Energy_Switching!AX$4,Switching!$B$23:$E$31,2,0)/12,0)</f>
        <v>151964.81626822645</v>
      </c>
      <c r="AY362" s="6">
        <f>Cal_Energy!AY361+IFERROR(VLOOKUP(Cal_Energy_Switching!AY$4,Switching!$B$35:$E$44,2,0)/12,0)-IFERROR(VLOOKUP(Cal_Energy_Switching!AY$4,Switching!$B$23:$E$31,2,0)/12,0)</f>
        <v>23782.939566780347</v>
      </c>
      <c r="AZ362" s="6">
        <f>Cal_Energy!AZ361+IFERROR(VLOOKUP(Cal_Energy_Switching!AZ$4,Switching!$B$35:$E$44,2,0)/12,0)-IFERROR(VLOOKUP(Cal_Energy_Switching!AZ$4,Switching!$B$23:$E$31,2,0)/12,0)</f>
        <v>9371</v>
      </c>
      <c r="BA362" s="6">
        <f>Cal_Energy!BA361+IFERROR(VLOOKUP(Cal_Energy_Switching!BA$4,Switching!$B$35:$E$44,2,0)/12,0)-IFERROR(VLOOKUP(Cal_Energy_Switching!BA$4,Switching!$B$23:$E$31,2,0)/12,0)</f>
        <v>4351.2</v>
      </c>
      <c r="BB362" s="7">
        <f t="shared" si="29"/>
        <v>2894167.046395896</v>
      </c>
    </row>
    <row r="363" spans="1:54" x14ac:dyDescent="0.25">
      <c r="A363">
        <v>2044</v>
      </c>
      <c r="B363" s="1">
        <v>4</v>
      </c>
      <c r="C363" t="s">
        <v>469</v>
      </c>
      <c r="D363" s="6">
        <f>Cal_Energy!D362+IFERROR(VLOOKUP(Cal_Energy_Switching!D$4,Switching!$B$35:$E$44,2,0)/12,0)-IFERROR(VLOOKUP(Cal_Energy_Switching!D$4,Switching!$B$23:$E$31,2,0)/12,0)</f>
        <v>454920.370726416</v>
      </c>
      <c r="E363" s="35">
        <f t="shared" si="28"/>
        <v>178744.54071883409</v>
      </c>
      <c r="F363" s="1">
        <f>Cal_Energy!F362+IFERROR(VLOOKUP(Cal_Energy_Switching!F$4,Switching!$B$35:$E$44,2,0)/12,0)-IFERROR(VLOOKUP(Cal_Energy_Switching!F$4,Switching!$B$23:$E$31,2,0)/12,0)</f>
        <v>72448.184237533656</v>
      </c>
      <c r="G363" s="1">
        <f>Cal_Energy!G362+IFERROR(VLOOKUP(Cal_Energy_Switching!G$4,Switching!$B$35:$E$44,2,0)/12,0)-IFERROR(VLOOKUP(Cal_Energy_Switching!G$4,Switching!$B$23:$E$31,2,0)/12,0)</f>
        <v>106296.35648130043</v>
      </c>
      <c r="H363" s="35">
        <f t="shared" si="25"/>
        <v>13397.860615058367</v>
      </c>
      <c r="I363" s="1">
        <f>Cal_Energy!I362+IFERROR(VLOOKUP(Cal_Energy_Switching!I$4,Switching!$B$35:$E$44,2,0)/12,0)-IFERROR(VLOOKUP(Cal_Energy_Switching!I$4,Switching!$B$23:$E$31,2,0)/12,0)</f>
        <v>685.85582402913246</v>
      </c>
      <c r="J363" s="1">
        <f>Cal_Energy!J362+IFERROR(VLOOKUP(Cal_Energy_Switching!J$4,Switching!$B$35:$E$44,2,0)/12,0)-IFERROR(VLOOKUP(Cal_Energy_Switching!J$4,Switching!$B$23:$E$31,2,0)/12,0)</f>
        <v>12712.004791029234</v>
      </c>
      <c r="K363" s="6">
        <f>Cal_Energy!K362+IFERROR(VLOOKUP(Cal_Energy_Switching!K$4,Switching!$B$35:$E$44,2,0)/12,0)-IFERROR(VLOOKUP(Cal_Energy_Switching!K$4,Switching!$B$23:$E$31,2,0)/12,0)</f>
        <v>247832.07919314911</v>
      </c>
      <c r="L363" s="6">
        <f>Cal_Energy!L362+IFERROR(VLOOKUP(Cal_Energy_Switching!L$4,Switching!$B$35:$E$44,2,0)/12,0)-IFERROR(VLOOKUP(Cal_Energy_Switching!L$4,Switching!$B$23:$E$31,2,0)/12,0)</f>
        <v>19355.690405198966</v>
      </c>
      <c r="M363" s="6">
        <f>Cal_Energy!M362+IFERROR(VLOOKUP(Cal_Energy_Switching!M$4,Switching!$B$35:$E$44,2,0)/12,0)-IFERROR(VLOOKUP(Cal_Energy_Switching!M$4,Switching!$B$23:$E$31,2,0)/12,0)</f>
        <v>158982.57356266674</v>
      </c>
      <c r="N363" s="6">
        <f>Cal_Energy!N362+IFERROR(VLOOKUP(Cal_Energy_Switching!N$4,Switching!$B$35:$E$44,2,0)/12,0)-IFERROR(VLOOKUP(Cal_Energy_Switching!N$4,Switching!$B$23:$E$31,2,0)/12,0)</f>
        <v>103865.57987169735</v>
      </c>
      <c r="O363" s="6">
        <f>Cal_Energy!O362+IFERROR(VLOOKUP(Cal_Energy_Switching!O$4,Switching!$B$35:$E$44,2,0)/12,0)-IFERROR(VLOOKUP(Cal_Energy_Switching!O$4,Switching!$B$23:$E$31,2,0)/12,0)</f>
        <v>126726.44283843592</v>
      </c>
      <c r="P363" s="6">
        <f>Cal_Energy!P362+IFERROR(VLOOKUP(Cal_Energy_Switching!P$4,Switching!$B$35:$E$44,2,0)/12,0)-IFERROR(VLOOKUP(Cal_Energy_Switching!P$4,Switching!$B$23:$E$31,2,0)/12,0)</f>
        <v>0</v>
      </c>
      <c r="Q363" s="6">
        <f>Cal_Energy!Q362+IFERROR(VLOOKUP(Cal_Energy_Switching!Q$4,Switching!$B$35:$E$44,2,0)/12,0)-IFERROR(VLOOKUP(Cal_Energy_Switching!Q$4,Switching!$B$23:$E$31,2,0)/12,0)</f>
        <v>21569.761126769241</v>
      </c>
      <c r="R363" s="6">
        <f>Cal_Energy!R362+IFERROR(VLOOKUP(Cal_Energy_Switching!R$4,Switching!$B$35:$E$44,2,0)/12,0)-IFERROR(VLOOKUP(Cal_Energy_Switching!R$4,Switching!$B$23:$E$31,2,0)/12,0)</f>
        <v>17403.898219529929</v>
      </c>
      <c r="S363" s="6">
        <f>Cal_Energy!S362+IFERROR(VLOOKUP(Cal_Energy_Switching!S$4,Switching!$B$35:$E$44,2,0)/12,0)-IFERROR(VLOOKUP(Cal_Energy_Switching!S$4,Switching!$B$23:$E$31,2,0)/12,0)</f>
        <v>113488.9985604807</v>
      </c>
      <c r="T363" s="6">
        <f>Cal_Energy!T362+IFERROR(VLOOKUP(Cal_Energy_Switching!T$4,Switching!$B$35:$E$44,2,0)/12,0)-IFERROR(VLOOKUP(Cal_Energy_Switching!T$4,Switching!$B$23:$E$31,2,0)/12,0)</f>
        <v>11.23804102103618</v>
      </c>
      <c r="U363" s="6">
        <f>Cal_Energy!U362+IFERROR(VLOOKUP(Cal_Energy_Switching!U$4,Switching!$B$35:$E$44,2,0)/12,0)-IFERROR(VLOOKUP(Cal_Energy_Switching!U$4,Switching!$B$23:$E$31,2,0)/12,0)</f>
        <v>90.99366763929352</v>
      </c>
      <c r="V363" s="6">
        <f>Cal_Energy!V362+IFERROR(VLOOKUP(Cal_Energy_Switching!V$4,Switching!$B$35:$E$44,2,0)/12,0)-IFERROR(VLOOKUP(Cal_Energy_Switching!V$4,Switching!$B$23:$E$31,2,0)/12,0)</f>
        <v>47968.040843209907</v>
      </c>
      <c r="W363" s="6">
        <f>Cal_Energy!W362+IFERROR(VLOOKUP(Cal_Energy_Switching!W$4,Switching!$B$35:$E$44,2,0)/12,0)-IFERROR(VLOOKUP(Cal_Energy_Switching!W$4,Switching!$B$23:$E$31,2,0)/12,0)</f>
        <v>8901.267324868888</v>
      </c>
      <c r="X363" s="6">
        <f>Cal_Energy!X362+IFERROR(VLOOKUP(Cal_Energy_Switching!X$4,Switching!$B$35:$E$44,2,0)/12,0)-IFERROR(VLOOKUP(Cal_Energy_Switching!X$4,Switching!$B$23:$E$31,2,0)/12,0)</f>
        <v>20386.53914494162</v>
      </c>
      <c r="Y363" s="35">
        <f t="shared" si="26"/>
        <v>7995.739616145218</v>
      </c>
      <c r="Z363" s="1">
        <f>Cal_Energy!Z362+IFERROR(VLOOKUP(Cal_Energy_Switching!Z$4,Switching!$B$35:$E$44,2,0)/12,0)-IFERROR(VLOOKUP(Cal_Energy_Switching!Z$4,Switching!$B$23:$E$31,2,0)/12,0)</f>
        <v>4153.6216503242904</v>
      </c>
      <c r="AA363" s="1">
        <f>Cal_Energy!AA362+IFERROR(VLOOKUP(Cal_Energy_Switching!AA$4,Switching!$B$35:$E$44,2,0)/12,0)-IFERROR(VLOOKUP(Cal_Energy_Switching!AA$4,Switching!$B$23:$E$31,2,0)/12,0)</f>
        <v>3842.1179658209276</v>
      </c>
      <c r="AB363" s="6">
        <f>Cal_Energy!AB362+IFERROR(VLOOKUP(Cal_Energy_Switching!AB$4,Switching!$B$35:$E$44,2,0)/12,0)-IFERROR(VLOOKUP(Cal_Energy_Switching!AB$4,Switching!$B$23:$E$31,2,0)/12,0)</f>
        <v>48.397649906607484</v>
      </c>
      <c r="AC363" s="6">
        <f>Cal_Energy!AC362+IFERROR(VLOOKUP(Cal_Energy_Switching!AC$4,Switching!$B$35:$E$44,2,0)/12,0)-IFERROR(VLOOKUP(Cal_Energy_Switching!AC$4,Switching!$B$23:$E$31,2,0)/12,0)</f>
        <v>950.79527801284132</v>
      </c>
      <c r="AD363" s="6">
        <f>Cal_Energy!AD362+IFERROR(VLOOKUP(Cal_Energy_Switching!AD$4,Switching!$B$35:$E$44,2,0)/12,0)-IFERROR(VLOOKUP(Cal_Energy_Switching!AD$4,Switching!$B$23:$E$31,2,0)/12,0)</f>
        <v>492.17514733234322</v>
      </c>
      <c r="AE363" s="6">
        <f>Cal_Energy!AE362+IFERROR(VLOOKUP(Cal_Energy_Switching!AE$4,Switching!$B$35:$E$44,2,0)/12,0)-IFERROR(VLOOKUP(Cal_Energy_Switching!AE$4,Switching!$B$23:$E$31,2,0)/12,0)</f>
        <v>3633.2419890511578</v>
      </c>
      <c r="AF363" s="6">
        <f>Cal_Energy!AF362+IFERROR(VLOOKUP(Cal_Energy_Switching!AF$4,Switching!$B$35:$E$44,2,0)/12,0)-IFERROR(VLOOKUP(Cal_Energy_Switching!AF$4,Switching!$B$23:$E$31,2,0)/12,0)</f>
        <v>8566.1578529330291</v>
      </c>
      <c r="AG363" s="6">
        <f>Cal_Energy!AG362+IFERROR(VLOOKUP(Cal_Energy_Switching!AG$4,Switching!$B$35:$E$44,2,0)/12,0)-IFERROR(VLOOKUP(Cal_Energy_Switching!AG$4,Switching!$B$23:$E$31,2,0)/12,0)</f>
        <v>6130.4512025642653</v>
      </c>
      <c r="AH363" s="6">
        <f>Cal_Energy!AH362+IFERROR(VLOOKUP(Cal_Energy_Switching!AH$4,Switching!$B$35:$E$44,2,0)/12,0)-IFERROR(VLOOKUP(Cal_Energy_Switching!AH$4,Switching!$B$23:$E$31,2,0)/12,0)</f>
        <v>1809.6060503634405</v>
      </c>
      <c r="AI363" s="6">
        <f>Cal_Energy!AI362+IFERROR(VLOOKUP(Cal_Energy_Switching!AI$4,Switching!$B$35:$E$44,2,0)/12,0)-IFERROR(VLOOKUP(Cal_Energy_Switching!AI$4,Switching!$B$23:$E$31,2,0)/12,0)</f>
        <v>2855.3859509776698</v>
      </c>
      <c r="AJ363" s="6">
        <f>Cal_Energy!AJ362+IFERROR(VLOOKUP(Cal_Energy_Switching!AJ$4,Switching!$B$35:$E$44,2,0)/12,0)-IFERROR(VLOOKUP(Cal_Energy_Switching!AJ$4,Switching!$B$23:$E$31,2,0)/12,0)</f>
        <v>347009.52483581606</v>
      </c>
      <c r="AK363" s="35">
        <f t="shared" si="27"/>
        <v>111748.85163023221</v>
      </c>
      <c r="AL363" s="1">
        <f>Cal_Energy!AL362+IFERROR(VLOOKUP(Cal_Energy_Switching!AL$4,Switching!$B$35:$E$44,2,0)/12,0)-IFERROR(VLOOKUP(Cal_Energy_Switching!AL$4,Switching!$B$23:$E$31,2,0)/12,0)</f>
        <v>31470.893126465024</v>
      </c>
      <c r="AM363" s="1">
        <f>Cal_Energy!AM362+IFERROR(VLOOKUP(Cal_Energy_Switching!AM$4,Switching!$B$35:$E$44,2,0)/12,0)-IFERROR(VLOOKUP(Cal_Energy_Switching!AM$4,Switching!$B$23:$E$31,2,0)/12,0)</f>
        <v>80277.958503767193</v>
      </c>
      <c r="AN363" s="6">
        <f>Cal_Energy!AN362+IFERROR(VLOOKUP(Cal_Energy_Switching!AN$4,Switching!$B$35:$E$44,2,0)/12,0)-IFERROR(VLOOKUP(Cal_Energy_Switching!AN$4,Switching!$B$23:$E$31,2,0)/12,0)</f>
        <v>276.07723813526331</v>
      </c>
      <c r="AO363" s="6">
        <f>Cal_Energy!AO362+IFERROR(VLOOKUP(Cal_Energy_Switching!AO$4,Switching!$B$35:$E$44,2,0)/12,0)-IFERROR(VLOOKUP(Cal_Energy_Switching!AO$4,Switching!$B$23:$E$31,2,0)/12,0)</f>
        <v>245.03533260987018</v>
      </c>
      <c r="AP363" s="6">
        <f>Cal_Energy!AP362+IFERROR(VLOOKUP(Cal_Energy_Switching!AP$4,Switching!$B$35:$E$44,2,0)/12,0)-IFERROR(VLOOKUP(Cal_Energy_Switching!AP$4,Switching!$B$23:$E$31,2,0)/12,0)</f>
        <v>7671.4515868259259</v>
      </c>
      <c r="AQ363" s="6">
        <f>Cal_Energy!AQ362+IFERROR(VLOOKUP(Cal_Energy_Switching!AQ$4,Switching!$B$35:$E$44,2,0)/12,0)-IFERROR(VLOOKUP(Cal_Energy_Switching!AQ$4,Switching!$B$23:$E$31,2,0)/12,0)</f>
        <v>91917.404039412853</v>
      </c>
      <c r="AR363" s="6">
        <f>Cal_Energy!AR362+IFERROR(VLOOKUP(Cal_Energy_Switching!AR$4,Switching!$B$35:$E$44,2,0)/12,0)-IFERROR(VLOOKUP(Cal_Energy_Switching!AR$4,Switching!$B$23:$E$31,2,0)/12,0)</f>
        <v>11221.495563357434</v>
      </c>
      <c r="AS363" s="6">
        <f>Cal_Energy!AS362+IFERROR(VLOOKUP(Cal_Energy_Switching!AS$4,Switching!$B$35:$E$44,2,0)/12,0)-IFERROR(VLOOKUP(Cal_Energy_Switching!AS$4,Switching!$B$23:$E$31,2,0)/12,0)</f>
        <v>151597.70345094989</v>
      </c>
      <c r="AT363" s="6">
        <f>Cal_Energy!AT362+IFERROR(VLOOKUP(Cal_Energy_Switching!AT$4,Switching!$B$35:$E$44,2,0)/12,0)-IFERROR(VLOOKUP(Cal_Energy_Switching!AT$4,Switching!$B$23:$E$31,2,0)/12,0)</f>
        <v>28129.156314500691</v>
      </c>
      <c r="AU363" s="6">
        <f>Cal_Energy!AU362+IFERROR(VLOOKUP(Cal_Energy_Switching!AU$4,Switching!$B$35:$E$44,2,0)/12,0)-IFERROR(VLOOKUP(Cal_Energy_Switching!AU$4,Switching!$B$23:$E$31,2,0)/12,0)</f>
        <v>71390.425427897993</v>
      </c>
      <c r="AV363" s="6">
        <f>Cal_Energy!AV362+IFERROR(VLOOKUP(Cal_Energy_Switching!AV$4,Switching!$B$35:$E$44,2,0)/12,0)-IFERROR(VLOOKUP(Cal_Energy_Switching!AV$4,Switching!$B$23:$E$31,2,0)/12,0)</f>
        <v>1219.2308884002045</v>
      </c>
      <c r="AW363" s="6">
        <f>Cal_Energy!AW362+IFERROR(VLOOKUP(Cal_Energy_Switching!AW$4,Switching!$B$35:$E$44,2,0)/12,0)-IFERROR(VLOOKUP(Cal_Energy_Switching!AW$4,Switching!$B$23:$E$31,2,0)/12,0)</f>
        <v>19578.195011422165</v>
      </c>
      <c r="AX363" s="6">
        <f>Cal_Energy!AX362+IFERROR(VLOOKUP(Cal_Energy_Switching!AX$4,Switching!$B$35:$E$44,2,0)/12,0)-IFERROR(VLOOKUP(Cal_Energy_Switching!AX$4,Switching!$B$23:$E$31,2,0)/12,0)</f>
        <v>153743.96844740029</v>
      </c>
      <c r="AY363" s="6">
        <f>Cal_Energy!AY362+IFERROR(VLOOKUP(Cal_Energy_Switching!AY$4,Switching!$B$35:$E$44,2,0)/12,0)-IFERROR(VLOOKUP(Cal_Energy_Switching!AY$4,Switching!$B$23:$E$31,2,0)/12,0)</f>
        <v>23773.240460262117</v>
      </c>
      <c r="AZ363" s="6">
        <f>Cal_Energy!AZ362+IFERROR(VLOOKUP(Cal_Energy_Switching!AZ$4,Switching!$B$35:$E$44,2,0)/12,0)-IFERROR(VLOOKUP(Cal_Energy_Switching!AZ$4,Switching!$B$23:$E$31,2,0)/12,0)</f>
        <v>7236.5</v>
      </c>
      <c r="BA363" s="6">
        <f>Cal_Energy!BA362+IFERROR(VLOOKUP(Cal_Energy_Switching!BA$4,Switching!$B$35:$E$44,2,0)/12,0)-IFERROR(VLOOKUP(Cal_Energy_Switching!BA$4,Switching!$B$23:$E$31,2,0)/12,0)</f>
        <v>4414.32</v>
      </c>
      <c r="BB363" s="7">
        <f t="shared" si="29"/>
        <v>2597300.4058244261</v>
      </c>
    </row>
    <row r="364" spans="1:54" x14ac:dyDescent="0.25">
      <c r="A364">
        <v>2044</v>
      </c>
      <c r="B364" s="1">
        <v>5</v>
      </c>
      <c r="C364" t="s">
        <v>470</v>
      </c>
      <c r="D364" s="6">
        <f>Cal_Energy!D363+IFERROR(VLOOKUP(Cal_Energy_Switching!D$4,Switching!$B$35:$E$44,2,0)/12,0)-IFERROR(VLOOKUP(Cal_Energy_Switching!D$4,Switching!$B$23:$E$31,2,0)/12,0)</f>
        <v>425831.62425501476</v>
      </c>
      <c r="E364" s="35">
        <f t="shared" si="28"/>
        <v>195044.11104116976</v>
      </c>
      <c r="F364" s="1">
        <f>Cal_Energy!F363+IFERROR(VLOOKUP(Cal_Energy_Switching!F$4,Switching!$B$35:$E$44,2,0)/12,0)-IFERROR(VLOOKUP(Cal_Energy_Switching!F$4,Switching!$B$23:$E$31,2,0)/12,0)</f>
        <v>78968.012366467927</v>
      </c>
      <c r="G364" s="1">
        <f>Cal_Energy!G363+IFERROR(VLOOKUP(Cal_Energy_Switching!G$4,Switching!$B$35:$E$44,2,0)/12,0)-IFERROR(VLOOKUP(Cal_Energy_Switching!G$4,Switching!$B$23:$E$31,2,0)/12,0)</f>
        <v>116076.09867470183</v>
      </c>
      <c r="H364" s="35">
        <f t="shared" si="25"/>
        <v>15174.077155196865</v>
      </c>
      <c r="I364" s="1">
        <f>Cal_Energy!I363+IFERROR(VLOOKUP(Cal_Energy_Switching!I$4,Switching!$B$35:$E$44,2,0)/12,0)-IFERROR(VLOOKUP(Cal_Energy_Switching!I$4,Switching!$B$23:$E$31,2,0)/12,0)</f>
        <v>776.78291259890386</v>
      </c>
      <c r="J364" s="1">
        <f>Cal_Energy!J363+IFERROR(VLOOKUP(Cal_Energy_Switching!J$4,Switching!$B$35:$E$44,2,0)/12,0)-IFERROR(VLOOKUP(Cal_Energy_Switching!J$4,Switching!$B$23:$E$31,2,0)/12,0)</f>
        <v>14397.29424259796</v>
      </c>
      <c r="K364" s="6">
        <f>Cal_Energy!K363+IFERROR(VLOOKUP(Cal_Energy_Switching!K$4,Switching!$B$35:$E$44,2,0)/12,0)-IFERROR(VLOOKUP(Cal_Energy_Switching!K$4,Switching!$B$23:$E$31,2,0)/12,0)</f>
        <v>288166.03427398944</v>
      </c>
      <c r="L364" s="6">
        <f>Cal_Energy!L363+IFERROR(VLOOKUP(Cal_Energy_Switching!L$4,Switching!$B$35:$E$44,2,0)/12,0)-IFERROR(VLOOKUP(Cal_Energy_Switching!L$4,Switching!$B$23:$E$31,2,0)/12,0)</f>
        <v>23558.336261669901</v>
      </c>
      <c r="M364" s="6">
        <f>Cal_Energy!M363+IFERROR(VLOOKUP(Cal_Energy_Switching!M$4,Switching!$B$35:$E$44,2,0)/12,0)-IFERROR(VLOOKUP(Cal_Energy_Switching!M$4,Switching!$B$23:$E$31,2,0)/12,0)</f>
        <v>184379.24323842386</v>
      </c>
      <c r="N364" s="6">
        <f>Cal_Energy!N363+IFERROR(VLOOKUP(Cal_Energy_Switching!N$4,Switching!$B$35:$E$44,2,0)/12,0)-IFERROR(VLOOKUP(Cal_Energy_Switching!N$4,Switching!$B$23:$E$31,2,0)/12,0)</f>
        <v>119716.83985555565</v>
      </c>
      <c r="O364" s="6">
        <f>Cal_Energy!O363+IFERROR(VLOOKUP(Cal_Energy_Switching!O$4,Switching!$B$35:$E$44,2,0)/12,0)-IFERROR(VLOOKUP(Cal_Energy_Switching!O$4,Switching!$B$23:$E$31,2,0)/12,0)</f>
        <v>143657.23966747129</v>
      </c>
      <c r="P364" s="6">
        <f>Cal_Energy!P363+IFERROR(VLOOKUP(Cal_Energy_Switching!P$4,Switching!$B$35:$E$44,2,0)/12,0)-IFERROR(VLOOKUP(Cal_Energy_Switching!P$4,Switching!$B$23:$E$31,2,0)/12,0)</f>
        <v>0</v>
      </c>
      <c r="Q364" s="6">
        <f>Cal_Energy!Q363+IFERROR(VLOOKUP(Cal_Energy_Switching!Q$4,Switching!$B$35:$E$44,2,0)/12,0)-IFERROR(VLOOKUP(Cal_Energy_Switching!Q$4,Switching!$B$23:$E$31,2,0)/12,0)</f>
        <v>24665.198868326792</v>
      </c>
      <c r="R364" s="6">
        <f>Cal_Energy!R363+IFERROR(VLOOKUP(Cal_Energy_Switching!R$4,Switching!$B$35:$E$44,2,0)/12,0)-IFERROR(VLOOKUP(Cal_Energy_Switching!R$4,Switching!$B$23:$E$31,2,0)/12,0)</f>
        <v>20416.805043294593</v>
      </c>
      <c r="S364" s="6">
        <f>Cal_Energy!S363+IFERROR(VLOOKUP(Cal_Energy_Switching!S$4,Switching!$B$35:$E$44,2,0)/12,0)-IFERROR(VLOOKUP(Cal_Energy_Switching!S$4,Switching!$B$23:$E$31,2,0)/12,0)</f>
        <v>129472.72227147753</v>
      </c>
      <c r="T364" s="6">
        <f>Cal_Energy!T363+IFERROR(VLOOKUP(Cal_Energy_Switching!T$4,Switching!$B$35:$E$44,2,0)/12,0)-IFERROR(VLOOKUP(Cal_Energy_Switching!T$4,Switching!$B$23:$E$31,2,0)/12,0)</f>
        <v>12.735753147665076</v>
      </c>
      <c r="U364" s="6">
        <f>Cal_Energy!U363+IFERROR(VLOOKUP(Cal_Energy_Switching!U$4,Switching!$B$35:$E$44,2,0)/12,0)-IFERROR(VLOOKUP(Cal_Energy_Switching!U$4,Switching!$B$23:$E$31,2,0)/12,0)</f>
        <v>103.66095195097957</v>
      </c>
      <c r="V364" s="6">
        <f>Cal_Energy!V363+IFERROR(VLOOKUP(Cal_Energy_Switching!V$4,Switching!$B$35:$E$44,2,0)/12,0)-IFERROR(VLOOKUP(Cal_Energy_Switching!V$4,Switching!$B$23:$E$31,2,0)/12,0)</f>
        <v>48437.686864592841</v>
      </c>
      <c r="W364" s="6">
        <f>Cal_Energy!W363+IFERROR(VLOOKUP(Cal_Energy_Switching!W$4,Switching!$B$35:$E$44,2,0)/12,0)-IFERROR(VLOOKUP(Cal_Energy_Switching!W$4,Switching!$B$23:$E$31,2,0)/12,0)</f>
        <v>9354.5011856591682</v>
      </c>
      <c r="X364" s="6">
        <f>Cal_Energy!X363+IFERROR(VLOOKUP(Cal_Energy_Switching!X$4,Switching!$B$35:$E$44,2,0)/12,0)-IFERROR(VLOOKUP(Cal_Energy_Switching!X$4,Switching!$B$23:$E$31,2,0)/12,0)</f>
        <v>23635.737032121287</v>
      </c>
      <c r="Y364" s="35">
        <f t="shared" si="26"/>
        <v>7780.04148257218</v>
      </c>
      <c r="Z364" s="1">
        <f>Cal_Energy!Z363+IFERROR(VLOOKUP(Cal_Energy_Switching!Z$4,Switching!$B$35:$E$44,2,0)/12,0)-IFERROR(VLOOKUP(Cal_Energy_Switching!Z$4,Switching!$B$23:$E$31,2,0)/12,0)</f>
        <v>4041.5709232427798</v>
      </c>
      <c r="AA364" s="1">
        <f>Cal_Energy!AA363+IFERROR(VLOOKUP(Cal_Energy_Switching!AA$4,Switching!$B$35:$E$44,2,0)/12,0)-IFERROR(VLOOKUP(Cal_Energy_Switching!AA$4,Switching!$B$23:$E$31,2,0)/12,0)</f>
        <v>3738.4705593294007</v>
      </c>
      <c r="AB364" s="6">
        <f>Cal_Energy!AB363+IFERROR(VLOOKUP(Cal_Energy_Switching!AB$4,Switching!$B$35:$E$44,2,0)/12,0)-IFERROR(VLOOKUP(Cal_Energy_Switching!AB$4,Switching!$B$23:$E$31,2,0)/12,0)</f>
        <v>55.831479149599609</v>
      </c>
      <c r="AC364" s="6">
        <f>Cal_Energy!AC363+IFERROR(VLOOKUP(Cal_Energy_Switching!AC$4,Switching!$B$35:$E$44,2,0)/12,0)-IFERROR(VLOOKUP(Cal_Energy_Switching!AC$4,Switching!$B$23:$E$31,2,0)/12,0)</f>
        <v>1117.2715189885926</v>
      </c>
      <c r="AD364" s="6">
        <f>Cal_Energy!AD363+IFERROR(VLOOKUP(Cal_Energy_Switching!AD$4,Switching!$B$35:$E$44,2,0)/12,0)-IFERROR(VLOOKUP(Cal_Energy_Switching!AD$4,Switching!$B$23:$E$31,2,0)/12,0)</f>
        <v>513.75411464986769</v>
      </c>
      <c r="AE364" s="6">
        <f>Cal_Energy!AE363+IFERROR(VLOOKUP(Cal_Energy_Switching!AE$4,Switching!$B$35:$E$44,2,0)/12,0)-IFERROR(VLOOKUP(Cal_Energy_Switching!AE$4,Switching!$B$23:$E$31,2,0)/12,0)</f>
        <v>3820.9763625597125</v>
      </c>
      <c r="AF364" s="6">
        <f>Cal_Energy!AF363+IFERROR(VLOOKUP(Cal_Energy_Switching!AF$4,Switching!$B$35:$E$44,2,0)/12,0)-IFERROR(VLOOKUP(Cal_Energy_Switching!AF$4,Switching!$B$23:$E$31,2,0)/12,0)</f>
        <v>9513.365508503457</v>
      </c>
      <c r="AG364" s="6">
        <f>Cal_Energy!AG363+IFERROR(VLOOKUP(Cal_Energy_Switching!AG$4,Switching!$B$35:$E$44,2,0)/12,0)-IFERROR(VLOOKUP(Cal_Energy_Switching!AG$4,Switching!$B$23:$E$31,2,0)/12,0)</f>
        <v>6447.2196477452935</v>
      </c>
      <c r="AH364" s="6">
        <f>Cal_Energy!AH363+IFERROR(VLOOKUP(Cal_Energy_Switching!AH$4,Switching!$B$35:$E$44,2,0)/12,0)-IFERROR(VLOOKUP(Cal_Energy_Switching!AH$4,Switching!$B$23:$E$31,2,0)/12,0)</f>
        <v>1903.1107657625355</v>
      </c>
      <c r="AI364" s="6">
        <f>Cal_Energy!AI363+IFERROR(VLOOKUP(Cal_Energy_Switching!AI$4,Switching!$B$35:$E$44,2,0)/12,0)-IFERROR(VLOOKUP(Cal_Energy_Switching!AI$4,Switching!$B$23:$E$31,2,0)/12,0)</f>
        <v>3171.1218361678111</v>
      </c>
      <c r="AJ364" s="6">
        <f>Cal_Energy!AJ363+IFERROR(VLOOKUP(Cal_Energy_Switching!AJ$4,Switching!$B$35:$E$44,2,0)/12,0)-IFERROR(VLOOKUP(Cal_Energy_Switching!AJ$4,Switching!$B$23:$E$31,2,0)/12,0)</f>
        <v>409843.08905656834</v>
      </c>
      <c r="AK364" s="35">
        <f t="shared" si="27"/>
        <v>124805.19112660243</v>
      </c>
      <c r="AL364" s="1">
        <f>Cal_Energy!AL363+IFERROR(VLOOKUP(Cal_Energy_Switching!AL$4,Switching!$B$35:$E$44,2,0)/12,0)-IFERROR(VLOOKUP(Cal_Energy_Switching!AL$4,Switching!$B$23:$E$31,2,0)/12,0)</f>
        <v>35126.668185448681</v>
      </c>
      <c r="AM364" s="1">
        <f>Cal_Energy!AM363+IFERROR(VLOOKUP(Cal_Energy_Switching!AM$4,Switching!$B$35:$E$44,2,0)/12,0)-IFERROR(VLOOKUP(Cal_Energy_Switching!AM$4,Switching!$B$23:$E$31,2,0)/12,0)</f>
        <v>89678.522941153744</v>
      </c>
      <c r="AN364" s="6">
        <f>Cal_Energy!AN363+IFERROR(VLOOKUP(Cal_Energy_Switching!AN$4,Switching!$B$35:$E$44,2,0)/12,0)-IFERROR(VLOOKUP(Cal_Energy_Switching!AN$4,Switching!$B$23:$E$31,2,0)/12,0)</f>
        <v>306.71390785332505</v>
      </c>
      <c r="AO364" s="6">
        <f>Cal_Energy!AO363+IFERROR(VLOOKUP(Cal_Energy_Switching!AO$4,Switching!$B$35:$E$44,2,0)/12,0)-IFERROR(VLOOKUP(Cal_Energy_Switching!AO$4,Switching!$B$23:$E$31,2,0)/12,0)</f>
        <v>274.04674904575074</v>
      </c>
      <c r="AP364" s="6">
        <f>Cal_Energy!AP363+IFERROR(VLOOKUP(Cal_Energy_Switching!AP$4,Switching!$B$35:$E$44,2,0)/12,0)-IFERROR(VLOOKUP(Cal_Energy_Switching!AP$4,Switching!$B$23:$E$31,2,0)/12,0)</f>
        <v>8283.4188300302576</v>
      </c>
      <c r="AQ364" s="6">
        <f>Cal_Energy!AQ363+IFERROR(VLOOKUP(Cal_Energy_Switching!AQ$4,Switching!$B$35:$E$44,2,0)/12,0)-IFERROR(VLOOKUP(Cal_Energy_Switching!AQ$4,Switching!$B$23:$E$31,2,0)/12,0)</f>
        <v>103021.82451948951</v>
      </c>
      <c r="AR364" s="6">
        <f>Cal_Energy!AR363+IFERROR(VLOOKUP(Cal_Energy_Switching!AR$4,Switching!$B$35:$E$44,2,0)/12,0)-IFERROR(VLOOKUP(Cal_Energy_Switching!AR$4,Switching!$B$23:$E$31,2,0)/12,0)</f>
        <v>12897.012902826129</v>
      </c>
      <c r="AS364" s="6">
        <f>Cal_Energy!AS363+IFERROR(VLOOKUP(Cal_Energy_Switching!AS$4,Switching!$B$35:$E$44,2,0)/12,0)-IFERROR(VLOOKUP(Cal_Energy_Switching!AS$4,Switching!$B$23:$E$31,2,0)/12,0)</f>
        <v>178284.01242683973</v>
      </c>
      <c r="AT364" s="6">
        <f>Cal_Energy!AT363+IFERROR(VLOOKUP(Cal_Energy_Switching!AT$4,Switching!$B$35:$E$44,2,0)/12,0)-IFERROR(VLOOKUP(Cal_Energy_Switching!AT$4,Switching!$B$23:$E$31,2,0)/12,0)</f>
        <v>32038.696773260974</v>
      </c>
      <c r="AU364" s="6">
        <f>Cal_Energy!AU363+IFERROR(VLOOKUP(Cal_Energy_Switching!AU$4,Switching!$B$35:$E$44,2,0)/12,0)-IFERROR(VLOOKUP(Cal_Energy_Switching!AU$4,Switching!$B$23:$E$31,2,0)/12,0)</f>
        <v>83948.688475375646</v>
      </c>
      <c r="AV364" s="6">
        <f>Cal_Energy!AV363+IFERROR(VLOOKUP(Cal_Energy_Switching!AV$4,Switching!$B$35:$E$44,2,0)/12,0)-IFERROR(VLOOKUP(Cal_Energy_Switching!AV$4,Switching!$B$23:$E$31,2,0)/12,0)</f>
        <v>1415.0110569035278</v>
      </c>
      <c r="AW364" s="6">
        <f>Cal_Energy!AW363+IFERROR(VLOOKUP(Cal_Energy_Switching!AW$4,Switching!$B$35:$E$44,2,0)/12,0)-IFERROR(VLOOKUP(Cal_Energy_Switching!AW$4,Switching!$B$23:$E$31,2,0)/12,0)</f>
        <v>22974.844484948437</v>
      </c>
      <c r="AX364" s="6">
        <f>Cal_Energy!AX363+IFERROR(VLOOKUP(Cal_Energy_Switching!AX$4,Switching!$B$35:$E$44,2,0)/12,0)-IFERROR(VLOOKUP(Cal_Energy_Switching!AX$4,Switching!$B$23:$E$31,2,0)/12,0)</f>
        <v>178431.67963924585</v>
      </c>
      <c r="AY364" s="6">
        <f>Cal_Energy!AY363+IFERROR(VLOOKUP(Cal_Energy_Switching!AY$4,Switching!$B$35:$E$44,2,0)/12,0)-IFERROR(VLOOKUP(Cal_Energy_Switching!AY$4,Switching!$B$23:$E$31,2,0)/12,0)</f>
        <v>27346.659397331008</v>
      </c>
      <c r="AZ364" s="6">
        <f>Cal_Energy!AZ363+IFERROR(VLOOKUP(Cal_Energy_Switching!AZ$4,Switching!$B$35:$E$44,2,0)/12,0)-IFERROR(VLOOKUP(Cal_Energy_Switching!AZ$4,Switching!$B$23:$E$31,2,0)/12,0)</f>
        <v>8289</v>
      </c>
      <c r="BA364" s="6">
        <f>Cal_Energy!BA363+IFERROR(VLOOKUP(Cal_Energy_Switching!BA$4,Switching!$B$35:$E$44,2,0)/12,0)-IFERROR(VLOOKUP(Cal_Energy_Switching!BA$4,Switching!$B$23:$E$31,2,0)/12,0)</f>
        <v>4343.3999999999996</v>
      </c>
      <c r="BB364" s="7">
        <f t="shared" si="29"/>
        <v>2882452.5357814827</v>
      </c>
    </row>
    <row r="365" spans="1:54" x14ac:dyDescent="0.25">
      <c r="A365">
        <v>2044</v>
      </c>
      <c r="B365" s="1">
        <v>6</v>
      </c>
      <c r="C365" t="s">
        <v>471</v>
      </c>
      <c r="D365" s="6">
        <f>Cal_Energy!D364+IFERROR(VLOOKUP(Cal_Energy_Switching!D$4,Switching!$B$35:$E$44,2,0)/12,0)-IFERROR(VLOOKUP(Cal_Energy_Switching!D$4,Switching!$B$23:$E$31,2,0)/12,0)</f>
        <v>536559.96590979991</v>
      </c>
      <c r="E365" s="35">
        <f t="shared" si="28"/>
        <v>222342.8438671706</v>
      </c>
      <c r="F365" s="1">
        <f>Cal_Energy!F364+IFERROR(VLOOKUP(Cal_Energy_Switching!F$4,Switching!$B$35:$E$44,2,0)/12,0)-IFERROR(VLOOKUP(Cal_Energy_Switching!F$4,Switching!$B$23:$E$31,2,0)/12,0)</f>
        <v>89887.505496868253</v>
      </c>
      <c r="G365" s="1">
        <f>Cal_Energy!G364+IFERROR(VLOOKUP(Cal_Energy_Switching!G$4,Switching!$B$35:$E$44,2,0)/12,0)-IFERROR(VLOOKUP(Cal_Energy_Switching!G$4,Switching!$B$23:$E$31,2,0)/12,0)</f>
        <v>132455.33837030234</v>
      </c>
      <c r="H365" s="35">
        <f t="shared" si="25"/>
        <v>14974.552190085698</v>
      </c>
      <c r="I365" s="1">
        <f>Cal_Energy!I364+IFERROR(VLOOKUP(Cal_Energy_Switching!I$4,Switching!$B$35:$E$44,2,0)/12,0)-IFERROR(VLOOKUP(Cal_Energy_Switching!I$4,Switching!$B$23:$E$31,2,0)/12,0)</f>
        <v>766.56894163051675</v>
      </c>
      <c r="J365" s="1">
        <f>Cal_Energy!J364+IFERROR(VLOOKUP(Cal_Energy_Switching!J$4,Switching!$B$35:$E$44,2,0)/12,0)-IFERROR(VLOOKUP(Cal_Energy_Switching!J$4,Switching!$B$23:$E$31,2,0)/12,0)</f>
        <v>14207.983248455181</v>
      </c>
      <c r="K365" s="6">
        <f>Cal_Energy!K364+IFERROR(VLOOKUP(Cal_Energy_Switching!K$4,Switching!$B$35:$E$44,2,0)/12,0)-IFERROR(VLOOKUP(Cal_Energy_Switching!K$4,Switching!$B$23:$E$31,2,0)/12,0)</f>
        <v>299101.80956019147</v>
      </c>
      <c r="L365" s="6">
        <f>Cal_Energy!L364+IFERROR(VLOOKUP(Cal_Energy_Switching!L$4,Switching!$B$35:$E$44,2,0)/12,0)-IFERROR(VLOOKUP(Cal_Energy_Switching!L$4,Switching!$B$23:$E$31,2,0)/12,0)</f>
        <v>24697.80276332438</v>
      </c>
      <c r="M365" s="6">
        <f>Cal_Energy!M364+IFERROR(VLOOKUP(Cal_Energy_Switching!M$4,Switching!$B$35:$E$44,2,0)/12,0)-IFERROR(VLOOKUP(Cal_Energy_Switching!M$4,Switching!$B$23:$E$31,2,0)/12,0)</f>
        <v>205542.04905459523</v>
      </c>
      <c r="N365" s="6">
        <f>Cal_Energy!N364+IFERROR(VLOOKUP(Cal_Energy_Switching!N$4,Switching!$B$35:$E$44,2,0)/12,0)-IFERROR(VLOOKUP(Cal_Energy_Switching!N$4,Switching!$B$23:$E$31,2,0)/12,0)</f>
        <v>124014.60378272834</v>
      </c>
      <c r="O365" s="6">
        <f>Cal_Energy!O364+IFERROR(VLOOKUP(Cal_Energy_Switching!O$4,Switching!$B$35:$E$44,2,0)/12,0)-IFERROR(VLOOKUP(Cal_Energy_Switching!O$4,Switching!$B$23:$E$31,2,0)/12,0)</f>
        <v>157765.51331832493</v>
      </c>
      <c r="P365" s="6">
        <f>Cal_Energy!P364+IFERROR(VLOOKUP(Cal_Energy_Switching!P$4,Switching!$B$35:$E$44,2,0)/12,0)-IFERROR(VLOOKUP(Cal_Energy_Switching!P$4,Switching!$B$23:$E$31,2,0)/12,0)</f>
        <v>0</v>
      </c>
      <c r="Q365" s="6">
        <f>Cal_Energy!Q364+IFERROR(VLOOKUP(Cal_Energy_Switching!Q$4,Switching!$B$35:$E$44,2,0)/12,0)-IFERROR(VLOOKUP(Cal_Energy_Switching!Q$4,Switching!$B$23:$E$31,2,0)/12,0)</f>
        <v>29074.699438051717</v>
      </c>
      <c r="R365" s="6">
        <f>Cal_Energy!R364+IFERROR(VLOOKUP(Cal_Energy_Switching!R$4,Switching!$B$35:$E$44,2,0)/12,0)-IFERROR(VLOOKUP(Cal_Energy_Switching!R$4,Switching!$B$23:$E$31,2,0)/12,0)</f>
        <v>21242.272174182883</v>
      </c>
      <c r="S365" s="6">
        <f>Cal_Energy!S364+IFERROR(VLOOKUP(Cal_Energy_Switching!S$4,Switching!$B$35:$E$44,2,0)/12,0)-IFERROR(VLOOKUP(Cal_Energy_Switching!S$4,Switching!$B$23:$E$31,2,0)/12,0)</f>
        <v>127041.81061326693</v>
      </c>
      <c r="T365" s="6">
        <f>Cal_Energy!T364+IFERROR(VLOOKUP(Cal_Energy_Switching!T$4,Switching!$B$35:$E$44,2,0)/12,0)-IFERROR(VLOOKUP(Cal_Energy_Switching!T$4,Switching!$B$23:$E$31,2,0)/12,0)</f>
        <v>10.82526294281908</v>
      </c>
      <c r="U365" s="6">
        <f>Cal_Energy!U364+IFERROR(VLOOKUP(Cal_Energy_Switching!U$4,Switching!$B$35:$E$44,2,0)/12,0)-IFERROR(VLOOKUP(Cal_Energy_Switching!U$4,Switching!$B$23:$E$31,2,0)/12,0)</f>
        <v>105.05615399008316</v>
      </c>
      <c r="V365" s="6">
        <f>Cal_Energy!V364+IFERROR(VLOOKUP(Cal_Energy_Switching!V$4,Switching!$B$35:$E$44,2,0)/12,0)-IFERROR(VLOOKUP(Cal_Energy_Switching!V$4,Switching!$B$23:$E$31,2,0)/12,0)</f>
        <v>45688.667155562805</v>
      </c>
      <c r="W365" s="6">
        <f>Cal_Energy!W364+IFERROR(VLOOKUP(Cal_Energy_Switching!W$4,Switching!$B$35:$E$44,2,0)/12,0)-IFERROR(VLOOKUP(Cal_Energy_Switching!W$4,Switching!$B$23:$E$31,2,0)/12,0)</f>
        <v>8955.3133684607383</v>
      </c>
      <c r="X365" s="6">
        <f>Cal_Energy!X364+IFERROR(VLOOKUP(Cal_Energy_Switching!X$4,Switching!$B$35:$E$44,2,0)/12,0)-IFERROR(VLOOKUP(Cal_Energy_Switching!X$4,Switching!$B$23:$E$31,2,0)/12,0)</f>
        <v>22468.814201257461</v>
      </c>
      <c r="Y365" s="35">
        <f t="shared" si="26"/>
        <v>7806.5373883916545</v>
      </c>
      <c r="Z365" s="1">
        <f>Cal_Energy!Z364+IFERROR(VLOOKUP(Cal_Energy_Switching!Z$4,Switching!$B$35:$E$44,2,0)/12,0)-IFERROR(VLOOKUP(Cal_Energy_Switching!Z$4,Switching!$B$23:$E$31,2,0)/12,0)</f>
        <v>4055.3349992807862</v>
      </c>
      <c r="AA365" s="1">
        <f>Cal_Energy!AA364+IFERROR(VLOOKUP(Cal_Energy_Switching!AA$4,Switching!$B$35:$E$44,2,0)/12,0)-IFERROR(VLOOKUP(Cal_Energy_Switching!AA$4,Switching!$B$23:$E$31,2,0)/12,0)</f>
        <v>3751.2023891108688</v>
      </c>
      <c r="AB365" s="6">
        <f>Cal_Energy!AB364+IFERROR(VLOOKUP(Cal_Energy_Switching!AB$4,Switching!$B$35:$E$44,2,0)/12,0)-IFERROR(VLOOKUP(Cal_Energy_Switching!AB$4,Switching!$B$23:$E$31,2,0)/12,0)</f>
        <v>55.097341104831102</v>
      </c>
      <c r="AC365" s="6">
        <f>Cal_Energy!AC364+IFERROR(VLOOKUP(Cal_Energy_Switching!AC$4,Switching!$B$35:$E$44,2,0)/12,0)-IFERROR(VLOOKUP(Cal_Energy_Switching!AC$4,Switching!$B$23:$E$31,2,0)/12,0)</f>
        <v>1165.7668338866376</v>
      </c>
      <c r="AD365" s="6">
        <f>Cal_Energy!AD364+IFERROR(VLOOKUP(Cal_Energy_Switching!AD$4,Switching!$B$35:$E$44,2,0)/12,0)-IFERROR(VLOOKUP(Cal_Energy_Switching!AD$4,Switching!$B$23:$E$31,2,0)/12,0)</f>
        <v>493.31308618885993</v>
      </c>
      <c r="AE365" s="6">
        <f>Cal_Energy!AE364+IFERROR(VLOOKUP(Cal_Energy_Switching!AE$4,Switching!$B$35:$E$44,2,0)/12,0)-IFERROR(VLOOKUP(Cal_Energy_Switching!AE$4,Switching!$B$23:$E$31,2,0)/12,0)</f>
        <v>3611.2954465221542</v>
      </c>
      <c r="AF365" s="6">
        <f>Cal_Energy!AF364+IFERROR(VLOOKUP(Cal_Energy_Switching!AF$4,Switching!$B$35:$E$44,2,0)/12,0)-IFERROR(VLOOKUP(Cal_Energy_Switching!AF$4,Switching!$B$23:$E$31,2,0)/12,0)</f>
        <v>9737.7406110493594</v>
      </c>
      <c r="AG365" s="6">
        <f>Cal_Energy!AG364+IFERROR(VLOOKUP(Cal_Energy_Switching!AG$4,Switching!$B$35:$E$44,2,0)/12,0)-IFERROR(VLOOKUP(Cal_Energy_Switching!AG$4,Switching!$B$23:$E$31,2,0)/12,0)</f>
        <v>6093.4203060689297</v>
      </c>
      <c r="AH365" s="6">
        <f>Cal_Energy!AH364+IFERROR(VLOOKUP(Cal_Energy_Switching!AH$4,Switching!$B$35:$E$44,2,0)/12,0)-IFERROR(VLOOKUP(Cal_Energy_Switching!AH$4,Switching!$B$23:$E$31,2,0)/12,0)</f>
        <v>1798.6751527615952</v>
      </c>
      <c r="AI365" s="6">
        <f>Cal_Energy!AI364+IFERROR(VLOOKUP(Cal_Energy_Switching!AI$4,Switching!$B$35:$E$44,2,0)/12,0)-IFERROR(VLOOKUP(Cal_Energy_Switching!AI$4,Switching!$B$23:$E$31,2,0)/12,0)</f>
        <v>3245.9135370164454</v>
      </c>
      <c r="AJ365" s="6">
        <f>Cal_Energy!AJ364+IFERROR(VLOOKUP(Cal_Energy_Switching!AJ$4,Switching!$B$35:$E$44,2,0)/12,0)-IFERROR(VLOOKUP(Cal_Energy_Switching!AJ$4,Switching!$B$23:$E$31,2,0)/12,0)</f>
        <v>556556.04632331571</v>
      </c>
      <c r="AK365" s="35">
        <f t="shared" si="27"/>
        <v>140657.03814889881</v>
      </c>
      <c r="AL365" s="1">
        <f>Cal_Energy!AL364+IFERROR(VLOOKUP(Cal_Energy_Switching!AL$4,Switching!$B$35:$E$44,2,0)/12,0)-IFERROR(VLOOKUP(Cal_Energy_Switching!AL$4,Switching!$B$23:$E$31,2,0)/12,0)</f>
        <v>39565.185351691667</v>
      </c>
      <c r="AM365" s="1">
        <f>Cal_Energy!AM364+IFERROR(VLOOKUP(Cal_Energy_Switching!AM$4,Switching!$B$35:$E$44,2,0)/12,0)-IFERROR(VLOOKUP(Cal_Energy_Switching!AM$4,Switching!$B$23:$E$31,2,0)/12,0)</f>
        <v>101091.85279720713</v>
      </c>
      <c r="AN365" s="6">
        <f>Cal_Energy!AN364+IFERROR(VLOOKUP(Cal_Energy_Switching!AN$4,Switching!$B$35:$E$44,2,0)/12,0)-IFERROR(VLOOKUP(Cal_Energy_Switching!AN$4,Switching!$B$23:$E$31,2,0)/12,0)</f>
        <v>281.02786536154571</v>
      </c>
      <c r="AO365" s="6">
        <f>Cal_Energy!AO364+IFERROR(VLOOKUP(Cal_Energy_Switching!AO$4,Switching!$B$35:$E$44,2,0)/12,0)-IFERROR(VLOOKUP(Cal_Energy_Switching!AO$4,Switching!$B$23:$E$31,2,0)/12,0)</f>
        <v>277.40999540742831</v>
      </c>
      <c r="AP365" s="6">
        <f>Cal_Energy!AP364+IFERROR(VLOOKUP(Cal_Energy_Switching!AP$4,Switching!$B$35:$E$44,2,0)/12,0)-IFERROR(VLOOKUP(Cal_Energy_Switching!AP$4,Switching!$B$23:$E$31,2,0)/12,0)</f>
        <v>7347.4997178101767</v>
      </c>
      <c r="AQ365" s="6">
        <f>Cal_Energy!AQ364+IFERROR(VLOOKUP(Cal_Energy_Switching!AQ$4,Switching!$B$35:$E$44,2,0)/12,0)-IFERROR(VLOOKUP(Cal_Energy_Switching!AQ$4,Switching!$B$23:$E$31,2,0)/12,0)</f>
        <v>99769.293607653963</v>
      </c>
      <c r="AR365" s="6">
        <f>Cal_Energy!AR364+IFERROR(VLOOKUP(Cal_Energy_Switching!AR$4,Switching!$B$35:$E$44,2,0)/12,0)-IFERROR(VLOOKUP(Cal_Energy_Switching!AR$4,Switching!$B$23:$E$31,2,0)/12,0)</f>
        <v>14294.537005376902</v>
      </c>
      <c r="AS365" s="6">
        <f>Cal_Energy!AS364+IFERROR(VLOOKUP(Cal_Energy_Switching!AS$4,Switching!$B$35:$E$44,2,0)/12,0)-IFERROR(VLOOKUP(Cal_Energy_Switching!AS$4,Switching!$B$23:$E$31,2,0)/12,0)</f>
        <v>200776.29951189933</v>
      </c>
      <c r="AT365" s="6">
        <f>Cal_Energy!AT364+IFERROR(VLOOKUP(Cal_Energy_Switching!AT$4,Switching!$B$35:$E$44,2,0)/12,0)-IFERROR(VLOOKUP(Cal_Energy_Switching!AT$4,Switching!$B$23:$E$31,2,0)/12,0)</f>
        <v>35299.586345879441</v>
      </c>
      <c r="AU365" s="6">
        <f>Cal_Energy!AU364+IFERROR(VLOOKUP(Cal_Energy_Switching!AU$4,Switching!$B$35:$E$44,2,0)/12,0)-IFERROR(VLOOKUP(Cal_Energy_Switching!AU$4,Switching!$B$23:$E$31,2,0)/12,0)</f>
        <v>94533.29416246248</v>
      </c>
      <c r="AV365" s="6">
        <f>Cal_Energy!AV364+IFERROR(VLOOKUP(Cal_Energy_Switching!AV$4,Switching!$B$35:$E$44,2,0)/12,0)-IFERROR(VLOOKUP(Cal_Energy_Switching!AV$4,Switching!$B$23:$E$31,2,0)/12,0)</f>
        <v>1474.9511264582525</v>
      </c>
      <c r="AW365" s="6">
        <f>Cal_Energy!AW364+IFERROR(VLOOKUP(Cal_Energy_Switching!AW$4,Switching!$B$35:$E$44,2,0)/12,0)-IFERROR(VLOOKUP(Cal_Energy_Switching!AW$4,Switching!$B$23:$E$31,2,0)/12,0)</f>
        <v>23724.163398970264</v>
      </c>
      <c r="AX365" s="6">
        <f>Cal_Energy!AX364+IFERROR(VLOOKUP(Cal_Energy_Switching!AX$4,Switching!$B$35:$E$44,2,0)/12,0)-IFERROR(VLOOKUP(Cal_Energy_Switching!AX$4,Switching!$B$23:$E$31,2,0)/12,0)</f>
        <v>185990.07095793079</v>
      </c>
      <c r="AY365" s="6">
        <f>Cal_Energy!AY364+IFERROR(VLOOKUP(Cal_Energy_Switching!AY$4,Switching!$B$35:$E$44,2,0)/12,0)-IFERROR(VLOOKUP(Cal_Energy_Switching!AY$4,Switching!$B$23:$E$31,2,0)/12,0)</f>
        <v>28134.974593861923</v>
      </c>
      <c r="AZ365" s="6">
        <f>Cal_Energy!AZ364+IFERROR(VLOOKUP(Cal_Energy_Switching!AZ$4,Switching!$B$35:$E$44,2,0)/12,0)-IFERROR(VLOOKUP(Cal_Energy_Switching!AZ$4,Switching!$B$23:$E$31,2,0)/12,0)</f>
        <v>10068</v>
      </c>
      <c r="BA365" s="6">
        <f>Cal_Energy!BA364+IFERROR(VLOOKUP(Cal_Energy_Switching!BA$4,Switching!$B$35:$E$44,2,0)/12,0)-IFERROR(VLOOKUP(Cal_Energy_Switching!BA$4,Switching!$B$23:$E$31,2,0)/12,0)</f>
        <v>4921.8</v>
      </c>
      <c r="BB365" s="7">
        <f t="shared" si="29"/>
        <v>3277700.3512782124</v>
      </c>
    </row>
    <row r="366" spans="1:54" x14ac:dyDescent="0.25">
      <c r="A366">
        <v>2044</v>
      </c>
      <c r="B366" s="1">
        <v>7</v>
      </c>
      <c r="C366" t="s">
        <v>472</v>
      </c>
      <c r="D366" s="6">
        <f>Cal_Energy!D365+IFERROR(VLOOKUP(Cal_Energy_Switching!D$4,Switching!$B$35:$E$44,2,0)/12,0)-IFERROR(VLOOKUP(Cal_Energy_Switching!D$4,Switching!$B$23:$E$31,2,0)/12,0)</f>
        <v>652033.26773651771</v>
      </c>
      <c r="E366" s="35">
        <f t="shared" si="28"/>
        <v>239406.53090031899</v>
      </c>
      <c r="F366" s="1">
        <f>Cal_Energy!F365+IFERROR(VLOOKUP(Cal_Energy_Switching!F$4,Switching!$B$35:$E$44,2,0)/12,0)-IFERROR(VLOOKUP(Cal_Energy_Switching!F$4,Switching!$B$23:$E$31,2,0)/12,0)</f>
        <v>96712.980310127605</v>
      </c>
      <c r="G366" s="1">
        <f>Cal_Energy!G365+IFERROR(VLOOKUP(Cal_Energy_Switching!G$4,Switching!$B$35:$E$44,2,0)/12,0)-IFERROR(VLOOKUP(Cal_Energy_Switching!G$4,Switching!$B$23:$E$31,2,0)/12,0)</f>
        <v>142693.55059019139</v>
      </c>
      <c r="H366" s="35">
        <f t="shared" si="25"/>
        <v>14871.094507657828</v>
      </c>
      <c r="I366" s="1">
        <f>Cal_Energy!I365+IFERROR(VLOOKUP(Cal_Energy_Switching!I$4,Switching!$B$35:$E$44,2,0)/12,0)-IFERROR(VLOOKUP(Cal_Energy_Switching!I$4,Switching!$B$23:$E$31,2,0)/12,0)</f>
        <v>761.27279353102404</v>
      </c>
      <c r="J366" s="1">
        <f>Cal_Energy!J365+IFERROR(VLOOKUP(Cal_Energy_Switching!J$4,Switching!$B$35:$E$44,2,0)/12,0)-IFERROR(VLOOKUP(Cal_Energy_Switching!J$4,Switching!$B$23:$E$31,2,0)/12,0)</f>
        <v>14109.821714126805</v>
      </c>
      <c r="K366" s="6">
        <f>Cal_Energy!K365+IFERROR(VLOOKUP(Cal_Energy_Switching!K$4,Switching!$B$35:$E$44,2,0)/12,0)-IFERROR(VLOOKUP(Cal_Energy_Switching!K$4,Switching!$B$23:$E$31,2,0)/12,0)</f>
        <v>301466.49738060933</v>
      </c>
      <c r="L366" s="6">
        <f>Cal_Energy!L365+IFERROR(VLOOKUP(Cal_Energy_Switching!L$4,Switching!$B$35:$E$44,2,0)/12,0)-IFERROR(VLOOKUP(Cal_Energy_Switching!L$4,Switching!$B$23:$E$31,2,0)/12,0)</f>
        <v>24944.194307382197</v>
      </c>
      <c r="M366" s="6">
        <f>Cal_Energy!M365+IFERROR(VLOOKUP(Cal_Energy_Switching!M$4,Switching!$B$35:$E$44,2,0)/12,0)-IFERROR(VLOOKUP(Cal_Energy_Switching!M$4,Switching!$B$23:$E$31,2,0)/12,0)</f>
        <v>211407.58887718178</v>
      </c>
      <c r="N366" s="6">
        <f>Cal_Energy!N365+IFERROR(VLOOKUP(Cal_Energy_Switching!N$4,Switching!$B$35:$E$44,2,0)/12,0)-IFERROR(VLOOKUP(Cal_Energy_Switching!N$4,Switching!$B$23:$E$31,2,0)/12,0)</f>
        <v>124943.92701291942</v>
      </c>
      <c r="O366" s="6">
        <f>Cal_Energy!O365+IFERROR(VLOOKUP(Cal_Energy_Switching!O$4,Switching!$B$35:$E$44,2,0)/12,0)-IFERROR(VLOOKUP(Cal_Energy_Switching!O$4,Switching!$B$23:$E$31,2,0)/12,0)</f>
        <v>161675.80015107559</v>
      </c>
      <c r="P366" s="6">
        <f>Cal_Energy!P365+IFERROR(VLOOKUP(Cal_Energy_Switching!P$4,Switching!$B$35:$E$44,2,0)/12,0)-IFERROR(VLOOKUP(Cal_Energy_Switching!P$4,Switching!$B$23:$E$31,2,0)/12,0)</f>
        <v>0</v>
      </c>
      <c r="Q366" s="6">
        <f>Cal_Energy!Q365+IFERROR(VLOOKUP(Cal_Energy_Switching!Q$4,Switching!$B$35:$E$44,2,0)/12,0)-IFERROR(VLOOKUP(Cal_Energy_Switching!Q$4,Switching!$B$23:$E$31,2,0)/12,0)</f>
        <v>30054.191614106927</v>
      </c>
      <c r="R366" s="6">
        <f>Cal_Energy!R365+IFERROR(VLOOKUP(Cal_Energy_Switching!R$4,Switching!$B$35:$E$44,2,0)/12,0)-IFERROR(VLOOKUP(Cal_Energy_Switching!R$4,Switching!$B$23:$E$31,2,0)/12,0)</f>
        <v>24343.181854450435</v>
      </c>
      <c r="S366" s="6">
        <f>Cal_Energy!S365+IFERROR(VLOOKUP(Cal_Energy_Switching!S$4,Switching!$B$35:$E$44,2,0)/12,0)-IFERROR(VLOOKUP(Cal_Energy_Switching!S$4,Switching!$B$23:$E$31,2,0)/12,0)</f>
        <v>109932.40723893726</v>
      </c>
      <c r="T366" s="6">
        <f>Cal_Energy!T365+IFERROR(VLOOKUP(Cal_Energy_Switching!T$4,Switching!$B$35:$E$44,2,0)/12,0)-IFERROR(VLOOKUP(Cal_Energy_Switching!T$4,Switching!$B$23:$E$31,2,0)/12,0)</f>
        <v>8.5894562547944471</v>
      </c>
      <c r="U366" s="6">
        <f>Cal_Energy!U365+IFERROR(VLOOKUP(Cal_Energy_Switching!U$4,Switching!$B$35:$E$44,2,0)/12,0)-IFERROR(VLOOKUP(Cal_Energy_Switching!U$4,Switching!$B$23:$E$31,2,0)/12,0)</f>
        <v>100.41062651895021</v>
      </c>
      <c r="V366" s="6">
        <f>Cal_Energy!V365+IFERROR(VLOOKUP(Cal_Energy_Switching!V$4,Switching!$B$35:$E$44,2,0)/12,0)-IFERROR(VLOOKUP(Cal_Energy_Switching!V$4,Switching!$B$23:$E$31,2,0)/12,0)</f>
        <v>44549.468970203568</v>
      </c>
      <c r="W366" s="6">
        <f>Cal_Energy!W365+IFERROR(VLOOKUP(Cal_Energy_Switching!W$4,Switching!$B$35:$E$44,2,0)/12,0)-IFERROR(VLOOKUP(Cal_Energy_Switching!W$4,Switching!$B$23:$E$31,2,0)/12,0)</f>
        <v>8426.8074014223293</v>
      </c>
      <c r="X366" s="6">
        <f>Cal_Energy!X365+IFERROR(VLOOKUP(Cal_Energy_Switching!X$4,Switching!$B$35:$E$44,2,0)/12,0)-IFERROR(VLOOKUP(Cal_Energy_Switching!X$4,Switching!$B$23:$E$31,2,0)/12,0)</f>
        <v>19358.039296955241</v>
      </c>
      <c r="Y366" s="35">
        <f t="shared" si="26"/>
        <v>8300.1872264134399</v>
      </c>
      <c r="Z366" s="1">
        <f>Cal_Energy!Z365+IFERROR(VLOOKUP(Cal_Energy_Switching!Z$4,Switching!$B$35:$E$44,2,0)/12,0)-IFERROR(VLOOKUP(Cal_Energy_Switching!Z$4,Switching!$B$23:$E$31,2,0)/12,0)</f>
        <v>4311.7758982247778</v>
      </c>
      <c r="AA366" s="1">
        <f>Cal_Energy!AA365+IFERROR(VLOOKUP(Cal_Energy_Switching!AA$4,Switching!$B$35:$E$44,2,0)/12,0)-IFERROR(VLOOKUP(Cal_Energy_Switching!AA$4,Switching!$B$23:$E$31,2,0)/12,0)</f>
        <v>3988.4113281886621</v>
      </c>
      <c r="AB366" s="6">
        <f>Cal_Energy!AB365+IFERROR(VLOOKUP(Cal_Energy_Switching!AB$4,Switching!$B$35:$E$44,2,0)/12,0)-IFERROR(VLOOKUP(Cal_Energy_Switching!AB$4,Switching!$B$23:$E$31,2,0)/12,0)</f>
        <v>65.531972930441356</v>
      </c>
      <c r="AC366" s="6">
        <f>Cal_Energy!AC365+IFERROR(VLOOKUP(Cal_Energy_Switching!AC$4,Switching!$B$35:$E$44,2,0)/12,0)-IFERROR(VLOOKUP(Cal_Energy_Switching!AC$4,Switching!$B$23:$E$31,2,0)/12,0)</f>
        <v>1146.816568416554</v>
      </c>
      <c r="AD366" s="6">
        <f>Cal_Energy!AD365+IFERROR(VLOOKUP(Cal_Energy_Switching!AD$4,Switching!$B$35:$E$44,2,0)/12,0)-IFERROR(VLOOKUP(Cal_Energy_Switching!AD$4,Switching!$B$23:$E$31,2,0)/12,0)</f>
        <v>462.77293756697873</v>
      </c>
      <c r="AE366" s="6">
        <f>Cal_Energy!AE365+IFERROR(VLOOKUP(Cal_Energy_Switching!AE$4,Switching!$B$35:$E$44,2,0)/12,0)-IFERROR(VLOOKUP(Cal_Energy_Switching!AE$4,Switching!$B$23:$E$31,2,0)/12,0)</f>
        <v>3417.2360820505537</v>
      </c>
      <c r="AF366" s="6">
        <f>Cal_Energy!AF365+IFERROR(VLOOKUP(Cal_Energy_Switching!AF$4,Switching!$B$35:$E$44,2,0)/12,0)-IFERROR(VLOOKUP(Cal_Energy_Switching!AF$4,Switching!$B$23:$E$31,2,0)/12,0)</f>
        <v>9873.8215785434713</v>
      </c>
      <c r="AG366" s="6">
        <f>Cal_Energy!AG365+IFERROR(VLOOKUP(Cal_Energy_Switching!AG$4,Switching!$B$35:$E$44,2,0)/12,0)-IFERROR(VLOOKUP(Cal_Energy_Switching!AG$4,Switching!$B$23:$E$31,2,0)/12,0)</f>
        <v>5765.9795608945433</v>
      </c>
      <c r="AH366" s="6">
        <f>Cal_Energy!AH365+IFERROR(VLOOKUP(Cal_Energy_Switching!AH$4,Switching!$B$35:$E$44,2,0)/12,0)-IFERROR(VLOOKUP(Cal_Energy_Switching!AH$4,Switching!$B$23:$E$31,2,0)/12,0)</f>
        <v>1702.0201539655468</v>
      </c>
      <c r="AI366" s="6">
        <f>Cal_Energy!AI365+IFERROR(VLOOKUP(Cal_Energy_Switching!AI$4,Switching!$B$35:$E$44,2,0)/12,0)-IFERROR(VLOOKUP(Cal_Energy_Switching!AI$4,Switching!$B$23:$E$31,2,0)/12,0)</f>
        <v>3291.273859514482</v>
      </c>
      <c r="AJ366" s="6">
        <f>Cal_Energy!AJ365+IFERROR(VLOOKUP(Cal_Energy_Switching!AJ$4,Switching!$B$35:$E$44,2,0)/12,0)-IFERROR(VLOOKUP(Cal_Energy_Switching!AJ$4,Switching!$B$23:$E$31,2,0)/12,0)</f>
        <v>701860.31393910397</v>
      </c>
      <c r="AK366" s="35">
        <f t="shared" si="27"/>
        <v>155212.98613215648</v>
      </c>
      <c r="AL366" s="1">
        <f>Cal_Energy!AL365+IFERROR(VLOOKUP(Cal_Energy_Switching!AL$4,Switching!$B$35:$E$44,2,0)/12,0)-IFERROR(VLOOKUP(Cal_Energy_Switching!AL$4,Switching!$B$23:$E$31,2,0)/12,0)</f>
        <v>43640.850787003823</v>
      </c>
      <c r="AM366" s="1">
        <f>Cal_Energy!AM365+IFERROR(VLOOKUP(Cal_Energy_Switching!AM$4,Switching!$B$35:$E$44,2,0)/12,0)-IFERROR(VLOOKUP(Cal_Energy_Switching!AM$4,Switching!$B$23:$E$31,2,0)/12,0)</f>
        <v>111572.13534515267</v>
      </c>
      <c r="AN366" s="6">
        <f>Cal_Energy!AN365+IFERROR(VLOOKUP(Cal_Energy_Switching!AN$4,Switching!$B$35:$E$44,2,0)/12,0)-IFERROR(VLOOKUP(Cal_Energy_Switching!AN$4,Switching!$B$23:$E$31,2,0)/12,0)</f>
        <v>261.30330060192898</v>
      </c>
      <c r="AO366" s="6">
        <f>Cal_Energy!AO365+IFERROR(VLOOKUP(Cal_Energy_Switching!AO$4,Switching!$B$35:$E$44,2,0)/12,0)-IFERROR(VLOOKUP(Cal_Energy_Switching!AO$4,Switching!$B$23:$E$31,2,0)/12,0)</f>
        <v>254.08079870309427</v>
      </c>
      <c r="AP366" s="6">
        <f>Cal_Energy!AP365+IFERROR(VLOOKUP(Cal_Energy_Switching!AP$4,Switching!$B$35:$E$44,2,0)/12,0)-IFERROR(VLOOKUP(Cal_Energy_Switching!AP$4,Switching!$B$23:$E$31,2,0)/12,0)</f>
        <v>6908.6810918469182</v>
      </c>
      <c r="AQ366" s="6">
        <f>Cal_Energy!AQ365+IFERROR(VLOOKUP(Cal_Energy_Switching!AQ$4,Switching!$B$35:$E$44,2,0)/12,0)-IFERROR(VLOOKUP(Cal_Energy_Switching!AQ$4,Switching!$B$23:$E$31,2,0)/12,0)</f>
        <v>82964.470682379339</v>
      </c>
      <c r="AR366" s="6">
        <f>Cal_Energy!AR365+IFERROR(VLOOKUP(Cal_Energy_Switching!AR$4,Switching!$B$35:$E$44,2,0)/12,0)-IFERROR(VLOOKUP(Cal_Energy_Switching!AR$4,Switching!$B$23:$E$31,2,0)/12,0)</f>
        <v>14529.992101980644</v>
      </c>
      <c r="AS366" s="6">
        <f>Cal_Energy!AS365+IFERROR(VLOOKUP(Cal_Energy_Switching!AS$4,Switching!$B$35:$E$44,2,0)/12,0)-IFERROR(VLOOKUP(Cal_Energy_Switching!AS$4,Switching!$B$23:$E$31,2,0)/12,0)</f>
        <v>197024.58482454761</v>
      </c>
      <c r="AT366" s="6">
        <f>Cal_Energy!AT365+IFERROR(VLOOKUP(Cal_Energy_Switching!AT$4,Switching!$B$35:$E$44,2,0)/12,0)-IFERROR(VLOOKUP(Cal_Energy_Switching!AT$4,Switching!$B$23:$E$31,2,0)/12,0)</f>
        <v>35848.981571288168</v>
      </c>
      <c r="AU366" s="6">
        <f>Cal_Energy!AU365+IFERROR(VLOOKUP(Cal_Energy_Switching!AU$4,Switching!$B$35:$E$44,2,0)/12,0)-IFERROR(VLOOKUP(Cal_Energy_Switching!AU$4,Switching!$B$23:$E$31,2,0)/12,0)</f>
        <v>92767.781368414653</v>
      </c>
      <c r="AV366" s="6">
        <f>Cal_Energy!AV365+IFERROR(VLOOKUP(Cal_Energy_Switching!AV$4,Switching!$B$35:$E$44,2,0)/12,0)-IFERROR(VLOOKUP(Cal_Energy_Switching!AV$4,Switching!$B$23:$E$31,2,0)/12,0)</f>
        <v>1374.842183067532</v>
      </c>
      <c r="AW366" s="6">
        <f>Cal_Energy!AW365+IFERROR(VLOOKUP(Cal_Energy_Switching!AW$4,Switching!$B$35:$E$44,2,0)/12,0)-IFERROR(VLOOKUP(Cal_Energy_Switching!AW$4,Switching!$B$23:$E$31,2,0)/12,0)</f>
        <v>23520.263352788264</v>
      </c>
      <c r="AX366" s="6">
        <f>Cal_Energy!AX365+IFERROR(VLOOKUP(Cal_Energy_Switching!AX$4,Switching!$B$35:$E$44,2,0)/12,0)-IFERROR(VLOOKUP(Cal_Energy_Switching!AX$4,Switching!$B$23:$E$31,2,0)/12,0)</f>
        <v>173366.41912922685</v>
      </c>
      <c r="AY366" s="6">
        <f>Cal_Energy!AY365+IFERROR(VLOOKUP(Cal_Energy_Switching!AY$4,Switching!$B$35:$E$44,2,0)/12,0)-IFERROR(VLOOKUP(Cal_Energy_Switching!AY$4,Switching!$B$23:$E$31,2,0)/12,0)</f>
        <v>27920.463119547341</v>
      </c>
      <c r="AZ366" s="6">
        <f>Cal_Energy!AZ365+IFERROR(VLOOKUP(Cal_Energy_Switching!AZ$4,Switching!$B$35:$E$44,2,0)/12,0)-IFERROR(VLOOKUP(Cal_Energy_Switching!AZ$4,Switching!$B$23:$E$31,2,0)/12,0)</f>
        <v>10990</v>
      </c>
      <c r="BA366" s="6">
        <f>Cal_Energy!BA365+IFERROR(VLOOKUP(Cal_Energy_Switching!BA$4,Switching!$B$35:$E$44,2,0)/12,0)-IFERROR(VLOOKUP(Cal_Energy_Switching!BA$4,Switching!$B$23:$E$31,2,0)/12,0)</f>
        <v>5252.4</v>
      </c>
      <c r="BB366" s="7">
        <f t="shared" si="29"/>
        <v>3531605.2008684608</v>
      </c>
    </row>
    <row r="367" spans="1:54" x14ac:dyDescent="0.25">
      <c r="A367">
        <v>2044</v>
      </c>
      <c r="B367" s="1">
        <v>8</v>
      </c>
      <c r="C367" t="s">
        <v>473</v>
      </c>
      <c r="D367" s="6">
        <f>Cal_Energy!D366+IFERROR(VLOOKUP(Cal_Energy_Switching!D$4,Switching!$B$35:$E$44,2,0)/12,0)-IFERROR(VLOOKUP(Cal_Energy_Switching!D$4,Switching!$B$23:$E$31,2,0)/12,0)</f>
        <v>668399.49598131899</v>
      </c>
      <c r="E367" s="35">
        <f t="shared" si="28"/>
        <v>248214.45010924755</v>
      </c>
      <c r="F367" s="1">
        <f>Cal_Energy!F366+IFERROR(VLOOKUP(Cal_Energy_Switching!F$4,Switching!$B$35:$E$44,2,0)/12,0)-IFERROR(VLOOKUP(Cal_Energy_Switching!F$4,Switching!$B$23:$E$31,2,0)/12,0)</f>
        <v>100236.14799369904</v>
      </c>
      <c r="G367" s="1">
        <f>Cal_Energy!G366+IFERROR(VLOOKUP(Cal_Energy_Switching!G$4,Switching!$B$35:$E$44,2,0)/12,0)-IFERROR(VLOOKUP(Cal_Energy_Switching!G$4,Switching!$B$23:$E$31,2,0)/12,0)</f>
        <v>147978.30211554852</v>
      </c>
      <c r="H367" s="35">
        <f t="shared" si="25"/>
        <v>14904.17492729209</v>
      </c>
      <c r="I367" s="1">
        <f>Cal_Energy!I366+IFERROR(VLOOKUP(Cal_Energy_Switching!I$4,Switching!$B$35:$E$44,2,0)/12,0)-IFERROR(VLOOKUP(Cal_Energy_Switching!I$4,Switching!$B$23:$E$31,2,0)/12,0)</f>
        <v>762.96622796203951</v>
      </c>
      <c r="J367" s="1">
        <f>Cal_Energy!J366+IFERROR(VLOOKUP(Cal_Energy_Switching!J$4,Switching!$B$35:$E$44,2,0)/12,0)-IFERROR(VLOOKUP(Cal_Energy_Switching!J$4,Switching!$B$23:$E$31,2,0)/12,0)</f>
        <v>14141.208699330051</v>
      </c>
      <c r="K367" s="6">
        <f>Cal_Energy!K366+IFERROR(VLOOKUP(Cal_Energy_Switching!K$4,Switching!$B$35:$E$44,2,0)/12,0)-IFERROR(VLOOKUP(Cal_Energy_Switching!K$4,Switching!$B$23:$E$31,2,0)/12,0)</f>
        <v>302595.20694725087</v>
      </c>
      <c r="L367" s="6">
        <f>Cal_Energy!L366+IFERROR(VLOOKUP(Cal_Energy_Switching!L$4,Switching!$B$35:$E$44,2,0)/12,0)-IFERROR(VLOOKUP(Cal_Energy_Switching!L$4,Switching!$B$23:$E$31,2,0)/12,0)</f>
        <v>25061.801583284043</v>
      </c>
      <c r="M367" s="6">
        <f>Cal_Energy!M366+IFERROR(VLOOKUP(Cal_Energy_Switching!M$4,Switching!$B$35:$E$44,2,0)/12,0)-IFERROR(VLOOKUP(Cal_Energy_Switching!M$4,Switching!$B$23:$E$31,2,0)/12,0)</f>
        <v>212829.04709412801</v>
      </c>
      <c r="N367" s="6">
        <f>Cal_Energy!N366+IFERROR(VLOOKUP(Cal_Energy_Switching!N$4,Switching!$B$35:$E$44,2,0)/12,0)-IFERROR(VLOOKUP(Cal_Energy_Switching!N$4,Switching!$B$23:$E$31,2,0)/12,0)</f>
        <v>125387.51031019943</v>
      </c>
      <c r="O367" s="6">
        <f>Cal_Energy!O366+IFERROR(VLOOKUP(Cal_Energy_Switching!O$4,Switching!$B$35:$E$44,2,0)/12,0)-IFERROR(VLOOKUP(Cal_Energy_Switching!O$4,Switching!$B$23:$E$31,2,0)/12,0)</f>
        <v>162623.42125964386</v>
      </c>
      <c r="P367" s="6">
        <f>Cal_Energy!P366+IFERROR(VLOOKUP(Cal_Energy_Switching!P$4,Switching!$B$35:$E$44,2,0)/12,0)-IFERROR(VLOOKUP(Cal_Energy_Switching!P$4,Switching!$B$23:$E$31,2,0)/12,0)</f>
        <v>0</v>
      </c>
      <c r="Q367" s="6">
        <f>Cal_Energy!Q366+IFERROR(VLOOKUP(Cal_Energy_Switching!Q$4,Switching!$B$35:$E$44,2,0)/12,0)-IFERROR(VLOOKUP(Cal_Energy_Switching!Q$4,Switching!$B$23:$E$31,2,0)/12,0)</f>
        <v>31316.841055192352</v>
      </c>
      <c r="R367" s="6">
        <f>Cal_Energy!R366+IFERROR(VLOOKUP(Cal_Energy_Switching!R$4,Switching!$B$35:$E$44,2,0)/12,0)-IFERROR(VLOOKUP(Cal_Energy_Switching!R$4,Switching!$B$23:$E$31,2,0)/12,0)</f>
        <v>23021.162353996719</v>
      </c>
      <c r="S367" s="6">
        <f>Cal_Energy!S366+IFERROR(VLOOKUP(Cal_Energy_Switching!S$4,Switching!$B$35:$E$44,2,0)/12,0)-IFERROR(VLOOKUP(Cal_Energy_Switching!S$4,Switching!$B$23:$E$31,2,0)/12,0)</f>
        <v>124443.15894955063</v>
      </c>
      <c r="T367" s="6">
        <f>Cal_Energy!T366+IFERROR(VLOOKUP(Cal_Energy_Switching!T$4,Switching!$B$35:$E$44,2,0)/12,0)-IFERROR(VLOOKUP(Cal_Energy_Switching!T$4,Switching!$B$23:$E$31,2,0)/12,0)</f>
        <v>12.483135601253425</v>
      </c>
      <c r="U367" s="6">
        <f>Cal_Energy!U366+IFERROR(VLOOKUP(Cal_Energy_Switching!U$4,Switching!$B$35:$E$44,2,0)/12,0)-IFERROR(VLOOKUP(Cal_Energy_Switching!U$4,Switching!$B$23:$E$31,2,0)/12,0)</f>
        <v>99.5378906346089</v>
      </c>
      <c r="V367" s="6">
        <f>Cal_Energy!V366+IFERROR(VLOOKUP(Cal_Energy_Switching!V$4,Switching!$B$35:$E$44,2,0)/12,0)-IFERROR(VLOOKUP(Cal_Energy_Switching!V$4,Switching!$B$23:$E$31,2,0)/12,0)</f>
        <v>46590.42742533984</v>
      </c>
      <c r="W367" s="6">
        <f>Cal_Energy!W366+IFERROR(VLOOKUP(Cal_Energy_Switching!W$4,Switching!$B$35:$E$44,2,0)/12,0)-IFERROR(VLOOKUP(Cal_Energy_Switching!W$4,Switching!$B$23:$E$31,2,0)/12,0)</f>
        <v>8823.0560151766349</v>
      </c>
      <c r="X367" s="6">
        <f>Cal_Energy!X366+IFERROR(VLOOKUP(Cal_Energy_Switching!X$4,Switching!$B$35:$E$44,2,0)/12,0)-IFERROR(VLOOKUP(Cal_Energy_Switching!X$4,Switching!$B$23:$E$31,2,0)/12,0)</f>
        <v>24002.345632654415</v>
      </c>
      <c r="Y367" s="35">
        <f t="shared" si="26"/>
        <v>8533.1526929267784</v>
      </c>
      <c r="Z367" s="1">
        <f>Cal_Energy!Z366+IFERROR(VLOOKUP(Cal_Energy_Switching!Z$4,Switching!$B$35:$E$44,2,0)/12,0)-IFERROR(VLOOKUP(Cal_Energy_Switching!Z$4,Switching!$B$23:$E$31,2,0)/12,0)</f>
        <v>4432.7966482669372</v>
      </c>
      <c r="AA367" s="1">
        <f>Cal_Energy!AA366+IFERROR(VLOOKUP(Cal_Energy_Switching!AA$4,Switching!$B$35:$E$44,2,0)/12,0)-IFERROR(VLOOKUP(Cal_Energy_Switching!AA$4,Switching!$B$23:$E$31,2,0)/12,0)</f>
        <v>4100.3560446598412</v>
      </c>
      <c r="AB367" s="6">
        <f>Cal_Energy!AB366+IFERROR(VLOOKUP(Cal_Energy_Switching!AB$4,Switching!$B$35:$E$44,2,0)/12,0)-IFERROR(VLOOKUP(Cal_Energy_Switching!AB$4,Switching!$B$23:$E$31,2,0)/12,0)</f>
        <v>68.543394657976748</v>
      </c>
      <c r="AC367" s="6">
        <f>Cal_Energy!AC366+IFERROR(VLOOKUP(Cal_Energy_Switching!AC$4,Switching!$B$35:$E$44,2,0)/12,0)-IFERROR(VLOOKUP(Cal_Energy_Switching!AC$4,Switching!$B$23:$E$31,2,0)/12,0)</f>
        <v>1200.6679520634134</v>
      </c>
      <c r="AD367" s="6">
        <f>Cal_Energy!AD366+IFERROR(VLOOKUP(Cal_Energy_Switching!AD$4,Switching!$B$35:$E$44,2,0)/12,0)-IFERROR(VLOOKUP(Cal_Energy_Switching!AD$4,Switching!$B$23:$E$31,2,0)/12,0)</f>
        <v>481.89486426380097</v>
      </c>
      <c r="AE367" s="6">
        <f>Cal_Energy!AE366+IFERROR(VLOOKUP(Cal_Energy_Switching!AE$4,Switching!$B$35:$E$44,2,0)/12,0)-IFERROR(VLOOKUP(Cal_Energy_Switching!AE$4,Switching!$B$23:$E$31,2,0)/12,0)</f>
        <v>3407.2769105070211</v>
      </c>
      <c r="AF367" s="6">
        <f>Cal_Energy!AF366+IFERROR(VLOOKUP(Cal_Energy_Switching!AF$4,Switching!$B$35:$E$44,2,0)/12,0)-IFERROR(VLOOKUP(Cal_Energy_Switching!AF$4,Switching!$B$23:$E$31,2,0)/12,0)</f>
        <v>9931.9087637472985</v>
      </c>
      <c r="AG367" s="6">
        <f>Cal_Energy!AG366+IFERROR(VLOOKUP(Cal_Energy_Switching!AG$4,Switching!$B$35:$E$44,2,0)/12,0)-IFERROR(VLOOKUP(Cal_Energy_Switching!AG$4,Switching!$B$23:$E$31,2,0)/12,0)</f>
        <v>5749.1752259921113</v>
      </c>
      <c r="AH367" s="6">
        <f>Cal_Energy!AH366+IFERROR(VLOOKUP(Cal_Energy_Switching!AH$4,Switching!$B$35:$E$44,2,0)/12,0)-IFERROR(VLOOKUP(Cal_Energy_Switching!AH$4,Switching!$B$23:$E$31,2,0)/12,0)</f>
        <v>1697.0597970347135</v>
      </c>
      <c r="AI367" s="6">
        <f>Cal_Energy!AI366+IFERROR(VLOOKUP(Cal_Energy_Switching!AI$4,Switching!$B$35:$E$44,2,0)/12,0)-IFERROR(VLOOKUP(Cal_Energy_Switching!AI$4,Switching!$B$23:$E$31,2,0)/12,0)</f>
        <v>3310.636254582424</v>
      </c>
      <c r="AJ367" s="6">
        <f>Cal_Energy!AJ366+IFERROR(VLOOKUP(Cal_Energy_Switching!AJ$4,Switching!$B$35:$E$44,2,0)/12,0)-IFERROR(VLOOKUP(Cal_Energy_Switching!AJ$4,Switching!$B$23:$E$31,2,0)/12,0)</f>
        <v>702699.00288922619</v>
      </c>
      <c r="AK367" s="35">
        <f t="shared" si="27"/>
        <v>156501.96852982516</v>
      </c>
      <c r="AL367" s="1">
        <f>Cal_Energy!AL366+IFERROR(VLOOKUP(Cal_Energy_Switching!AL$4,Switching!$B$35:$E$44,2,0)/12,0)-IFERROR(VLOOKUP(Cal_Energy_Switching!AL$4,Switching!$B$23:$E$31,2,0)/12,0)</f>
        <v>44001.765858351049</v>
      </c>
      <c r="AM367" s="1">
        <f>Cal_Energy!AM366+IFERROR(VLOOKUP(Cal_Energy_Switching!AM$4,Switching!$B$35:$E$44,2,0)/12,0)-IFERROR(VLOOKUP(Cal_Energy_Switching!AM$4,Switching!$B$23:$E$31,2,0)/12,0)</f>
        <v>112500.20267147409</v>
      </c>
      <c r="AN367" s="6">
        <f>Cal_Energy!AN366+IFERROR(VLOOKUP(Cal_Energy_Switching!AN$4,Switching!$B$35:$E$44,2,0)/12,0)-IFERROR(VLOOKUP(Cal_Energy_Switching!AN$4,Switching!$B$23:$E$31,2,0)/12,0)</f>
        <v>256.58168240178031</v>
      </c>
      <c r="AO367" s="6">
        <f>Cal_Energy!AO366+IFERROR(VLOOKUP(Cal_Energy_Switching!AO$4,Switching!$B$35:$E$44,2,0)/12,0)-IFERROR(VLOOKUP(Cal_Energy_Switching!AO$4,Switching!$B$23:$E$31,2,0)/12,0)</f>
        <v>252.96644993851643</v>
      </c>
      <c r="AP367" s="6">
        <f>Cal_Energy!AP366+IFERROR(VLOOKUP(Cal_Energy_Switching!AP$4,Switching!$B$35:$E$44,2,0)/12,0)-IFERROR(VLOOKUP(Cal_Energy_Switching!AP$4,Switching!$B$23:$E$31,2,0)/12,0)</f>
        <v>7389.3263094877166</v>
      </c>
      <c r="AQ367" s="6">
        <f>Cal_Energy!AQ366+IFERROR(VLOOKUP(Cal_Energy_Switching!AQ$4,Switching!$B$35:$E$44,2,0)/12,0)-IFERROR(VLOOKUP(Cal_Energy_Switching!AQ$4,Switching!$B$23:$E$31,2,0)/12,0)</f>
        <v>90242.072493029933</v>
      </c>
      <c r="AR367" s="6">
        <f>Cal_Energy!AR366+IFERROR(VLOOKUP(Cal_Energy_Switching!AR$4,Switching!$B$35:$E$44,2,0)/12,0)-IFERROR(VLOOKUP(Cal_Energy_Switching!AR$4,Switching!$B$23:$E$31,2,0)/12,0)</f>
        <v>14523.041602806146</v>
      </c>
      <c r="AS367" s="6">
        <f>Cal_Energy!AS366+IFERROR(VLOOKUP(Cal_Energy_Switching!AS$4,Switching!$B$35:$E$44,2,0)/12,0)-IFERROR(VLOOKUP(Cal_Energy_Switching!AS$4,Switching!$B$23:$E$31,2,0)/12,0)</f>
        <v>198739.88040344956</v>
      </c>
      <c r="AT367" s="6">
        <f>Cal_Energy!AT366+IFERROR(VLOOKUP(Cal_Energy_Switching!AT$4,Switching!$B$35:$E$44,2,0)/12,0)-IFERROR(VLOOKUP(Cal_Energy_Switching!AT$4,Switching!$B$23:$E$31,2,0)/12,0)</f>
        <v>35832.763739881026</v>
      </c>
      <c r="AU367" s="6">
        <f>Cal_Energy!AU366+IFERROR(VLOOKUP(Cal_Energy_Switching!AU$4,Switching!$B$35:$E$44,2,0)/12,0)-IFERROR(VLOOKUP(Cal_Energy_Switching!AU$4,Switching!$B$23:$E$31,2,0)/12,0)</f>
        <v>93574.979287897833</v>
      </c>
      <c r="AV367" s="6">
        <f>Cal_Energy!AV366+IFERROR(VLOOKUP(Cal_Energy_Switching!AV$4,Switching!$B$35:$E$44,2,0)/12,0)-IFERROR(VLOOKUP(Cal_Energy_Switching!AV$4,Switching!$B$23:$E$31,2,0)/12,0)</f>
        <v>1435.1619006128176</v>
      </c>
      <c r="AW367" s="6">
        <f>Cal_Energy!AW366+IFERROR(VLOOKUP(Cal_Energy_Switching!AW$4,Switching!$B$35:$E$44,2,0)/12,0)-IFERROR(VLOOKUP(Cal_Energy_Switching!AW$4,Switching!$B$23:$E$31,2,0)/12,0)</f>
        <v>23397.257116600231</v>
      </c>
      <c r="AX367" s="6">
        <f>Cal_Energy!AX366+IFERROR(VLOOKUP(Cal_Energy_Switching!AX$4,Switching!$B$35:$E$44,2,0)/12,0)-IFERROR(VLOOKUP(Cal_Energy_Switching!AX$4,Switching!$B$23:$E$31,2,0)/12,0)</f>
        <v>180972.68373363416</v>
      </c>
      <c r="AY367" s="6">
        <f>Cal_Energy!AY366+IFERROR(VLOOKUP(Cal_Energy_Switching!AY$4,Switching!$B$35:$E$44,2,0)/12,0)-IFERROR(VLOOKUP(Cal_Energy_Switching!AY$4,Switching!$B$23:$E$31,2,0)/12,0)</f>
        <v>27791.055355455755</v>
      </c>
      <c r="AZ367" s="6">
        <f>Cal_Energy!AZ366+IFERROR(VLOOKUP(Cal_Energy_Switching!AZ$4,Switching!$B$35:$E$44,2,0)/12,0)-IFERROR(VLOOKUP(Cal_Energy_Switching!AZ$4,Switching!$B$23:$E$31,2,0)/12,0)</f>
        <v>10824.2</v>
      </c>
      <c r="BA367" s="6">
        <f>Cal_Energy!BA366+IFERROR(VLOOKUP(Cal_Energy_Switching!BA$4,Switching!$B$35:$E$44,2,0)/12,0)-IFERROR(VLOOKUP(Cal_Energy_Switching!BA$4,Switching!$B$23:$E$31,2,0)/12,0)</f>
        <v>5119.5</v>
      </c>
      <c r="BB367" s="7">
        <f t="shared" si="29"/>
        <v>3602256.8780205343</v>
      </c>
    </row>
    <row r="368" spans="1:54" x14ac:dyDescent="0.25">
      <c r="A368">
        <v>2044</v>
      </c>
      <c r="B368" s="1">
        <v>9</v>
      </c>
      <c r="C368" t="s">
        <v>474</v>
      </c>
      <c r="D368" s="6">
        <f>Cal_Energy!D367+IFERROR(VLOOKUP(Cal_Energy_Switching!D$4,Switching!$B$35:$E$44,2,0)/12,0)-IFERROR(VLOOKUP(Cal_Energy_Switching!D$4,Switching!$B$23:$E$31,2,0)/12,0)</f>
        <v>528586.30686564313</v>
      </c>
      <c r="E368" s="35">
        <f t="shared" si="28"/>
        <v>205473.52130154683</v>
      </c>
      <c r="F368" s="1">
        <f>Cal_Energy!F367+IFERROR(VLOOKUP(Cal_Energy_Switching!F$4,Switching!$B$35:$E$44,2,0)/12,0)-IFERROR(VLOOKUP(Cal_Energy_Switching!F$4,Switching!$B$23:$E$31,2,0)/12,0)</f>
        <v>83139.776470618744</v>
      </c>
      <c r="G368" s="1">
        <f>Cal_Energy!G367+IFERROR(VLOOKUP(Cal_Energy_Switching!G$4,Switching!$B$35:$E$44,2,0)/12,0)-IFERROR(VLOOKUP(Cal_Energy_Switching!G$4,Switching!$B$23:$E$31,2,0)/12,0)</f>
        <v>122333.74483092809</v>
      </c>
      <c r="H368" s="35">
        <f t="shared" si="25"/>
        <v>12488.595952536965</v>
      </c>
      <c r="I368" s="1">
        <f>Cal_Energy!I367+IFERROR(VLOOKUP(Cal_Energy_Switching!I$4,Switching!$B$35:$E$44,2,0)/12,0)-IFERROR(VLOOKUP(Cal_Energy_Switching!I$4,Switching!$B$23:$E$31,2,0)/12,0)</f>
        <v>639.30925347642267</v>
      </c>
      <c r="J368" s="1">
        <f>Cal_Energy!J367+IFERROR(VLOOKUP(Cal_Energy_Switching!J$4,Switching!$B$35:$E$44,2,0)/12,0)-IFERROR(VLOOKUP(Cal_Energy_Switching!J$4,Switching!$B$23:$E$31,2,0)/12,0)</f>
        <v>11849.286699060543</v>
      </c>
      <c r="K368" s="6">
        <f>Cal_Energy!K367+IFERROR(VLOOKUP(Cal_Energy_Switching!K$4,Switching!$B$35:$E$44,2,0)/12,0)-IFERROR(VLOOKUP(Cal_Energy_Switching!K$4,Switching!$B$23:$E$31,2,0)/12,0)</f>
        <v>254616.88966821128</v>
      </c>
      <c r="L368" s="6">
        <f>Cal_Energy!L367+IFERROR(VLOOKUP(Cal_Energy_Switching!L$4,Switching!$B$35:$E$44,2,0)/12,0)-IFERROR(VLOOKUP(Cal_Energy_Switching!L$4,Switching!$B$23:$E$31,2,0)/12,0)</f>
        <v>20062.642043658689</v>
      </c>
      <c r="M368" s="6">
        <f>Cal_Energy!M367+IFERROR(VLOOKUP(Cal_Energy_Switching!M$4,Switching!$B$35:$E$44,2,0)/12,0)-IFERROR(VLOOKUP(Cal_Energy_Switching!M$4,Switching!$B$23:$E$31,2,0)/12,0)</f>
        <v>183098.47073794628</v>
      </c>
      <c r="N368" s="6">
        <f>Cal_Energy!N367+IFERROR(VLOOKUP(Cal_Energy_Switching!N$4,Switching!$B$35:$E$44,2,0)/12,0)-IFERROR(VLOOKUP(Cal_Energy_Switching!N$4,Switching!$B$23:$E$31,2,0)/12,0)</f>
        <v>106532.01301880286</v>
      </c>
      <c r="O368" s="6">
        <f>Cal_Energy!O367+IFERROR(VLOOKUP(Cal_Energy_Switching!O$4,Switching!$B$35:$E$44,2,0)/12,0)-IFERROR(VLOOKUP(Cal_Energy_Switching!O$4,Switching!$B$23:$E$31,2,0)/12,0)</f>
        <v>142803.40728446003</v>
      </c>
      <c r="P368" s="6">
        <f>Cal_Energy!P367+IFERROR(VLOOKUP(Cal_Energy_Switching!P$4,Switching!$B$35:$E$44,2,0)/12,0)-IFERROR(VLOOKUP(Cal_Energy_Switching!P$4,Switching!$B$23:$E$31,2,0)/12,0)</f>
        <v>0</v>
      </c>
      <c r="Q368" s="6">
        <f>Cal_Energy!Q367+IFERROR(VLOOKUP(Cal_Energy_Switching!Q$4,Switching!$B$35:$E$44,2,0)/12,0)-IFERROR(VLOOKUP(Cal_Energy_Switching!Q$4,Switching!$B$23:$E$31,2,0)/12,0)</f>
        <v>25730.891295123532</v>
      </c>
      <c r="R368" s="6">
        <f>Cal_Energy!R367+IFERROR(VLOOKUP(Cal_Energy_Switching!R$4,Switching!$B$35:$E$44,2,0)/12,0)-IFERROR(VLOOKUP(Cal_Energy_Switching!R$4,Switching!$B$23:$E$31,2,0)/12,0)</f>
        <v>19350.500596143203</v>
      </c>
      <c r="S368" s="6">
        <f>Cal_Energy!S367+IFERROR(VLOOKUP(Cal_Energy_Switching!S$4,Switching!$B$35:$E$44,2,0)/12,0)-IFERROR(VLOOKUP(Cal_Energy_Switching!S$4,Switching!$B$23:$E$31,2,0)/12,0)</f>
        <v>107285.36048679837</v>
      </c>
      <c r="T368" s="6">
        <f>Cal_Energy!T367+IFERROR(VLOOKUP(Cal_Energy_Switching!T$4,Switching!$B$35:$E$44,2,0)/12,0)-IFERROR(VLOOKUP(Cal_Energy_Switching!T$4,Switching!$B$23:$E$31,2,0)/12,0)</f>
        <v>12.66667780012272</v>
      </c>
      <c r="U368" s="6">
        <f>Cal_Energy!U367+IFERROR(VLOOKUP(Cal_Energy_Switching!U$4,Switching!$B$35:$E$44,2,0)/12,0)-IFERROR(VLOOKUP(Cal_Energy_Switching!U$4,Switching!$B$23:$E$31,2,0)/12,0)</f>
        <v>91.466995700956417</v>
      </c>
      <c r="V368" s="6">
        <f>Cal_Energy!V367+IFERROR(VLOOKUP(Cal_Energy_Switching!V$4,Switching!$B$35:$E$44,2,0)/12,0)-IFERROR(VLOOKUP(Cal_Energy_Switching!V$4,Switching!$B$23:$E$31,2,0)/12,0)</f>
        <v>45641.535759228333</v>
      </c>
      <c r="W368" s="6">
        <f>Cal_Energy!W367+IFERROR(VLOOKUP(Cal_Energy_Switching!W$4,Switching!$B$35:$E$44,2,0)/12,0)-IFERROR(VLOOKUP(Cal_Energy_Switching!W$4,Switching!$B$23:$E$31,2,0)/12,0)</f>
        <v>8573.3257331155073</v>
      </c>
      <c r="X368" s="6">
        <f>Cal_Energy!X367+IFERROR(VLOOKUP(Cal_Energy_Switching!X$4,Switching!$B$35:$E$44,2,0)/12,0)-IFERROR(VLOOKUP(Cal_Energy_Switching!X$4,Switching!$B$23:$E$31,2,0)/12,0)</f>
        <v>31178.534995273039</v>
      </c>
      <c r="Y368" s="35">
        <f t="shared" si="26"/>
        <v>7099.4278305842163</v>
      </c>
      <c r="Z368" s="1">
        <f>Cal_Energy!Z367+IFERROR(VLOOKUP(Cal_Energy_Switching!Z$4,Switching!$B$35:$E$44,2,0)/12,0)-IFERROR(VLOOKUP(Cal_Energy_Switching!Z$4,Switching!$B$23:$E$31,2,0)/12,0)</f>
        <v>3688.0061830034765</v>
      </c>
      <c r="AA368" s="1">
        <f>Cal_Energy!AA367+IFERROR(VLOOKUP(Cal_Energy_Switching!AA$4,Switching!$B$35:$E$44,2,0)/12,0)-IFERROR(VLOOKUP(Cal_Energy_Switching!AA$4,Switching!$B$23:$E$31,2,0)/12,0)</f>
        <v>3411.4216475807393</v>
      </c>
      <c r="AB368" s="6">
        <f>Cal_Energy!AB367+IFERROR(VLOOKUP(Cal_Energy_Switching!AB$4,Switching!$B$35:$E$44,2,0)/12,0)-IFERROR(VLOOKUP(Cal_Energy_Switching!AB$4,Switching!$B$23:$E$31,2,0)/12,0)</f>
        <v>66.008350654973881</v>
      </c>
      <c r="AC368" s="6">
        <f>Cal_Energy!AC367+IFERROR(VLOOKUP(Cal_Energy_Switching!AC$4,Switching!$B$35:$E$44,2,0)/12,0)-IFERROR(VLOOKUP(Cal_Energy_Switching!AC$4,Switching!$B$23:$E$31,2,0)/12,0)</f>
        <v>1179.0989561922388</v>
      </c>
      <c r="AD368" s="6">
        <f>Cal_Energy!AD367+IFERROR(VLOOKUP(Cal_Energy_Switching!AD$4,Switching!$B$35:$E$44,2,0)/12,0)-IFERROR(VLOOKUP(Cal_Energy_Switching!AD$4,Switching!$B$23:$E$31,2,0)/12,0)</f>
        <v>473.52771308888521</v>
      </c>
      <c r="AE368" s="6">
        <f>Cal_Energy!AE367+IFERROR(VLOOKUP(Cal_Energy_Switching!AE$4,Switching!$B$35:$E$44,2,0)/12,0)-IFERROR(VLOOKUP(Cal_Energy_Switching!AE$4,Switching!$B$23:$E$31,2,0)/12,0)</f>
        <v>2949.3780633112092</v>
      </c>
      <c r="AF368" s="6">
        <f>Cal_Energy!AF367+IFERROR(VLOOKUP(Cal_Energy_Switching!AF$4,Switching!$B$35:$E$44,2,0)/12,0)-IFERROR(VLOOKUP(Cal_Energy_Switching!AF$4,Switching!$B$23:$E$31,2,0)/12,0)</f>
        <v>8295.3998833849255</v>
      </c>
      <c r="AG368" s="6">
        <f>Cal_Energy!AG367+IFERROR(VLOOKUP(Cal_Energy_Switching!AG$4,Switching!$B$35:$E$44,2,0)/12,0)-IFERROR(VLOOKUP(Cal_Energy_Switching!AG$4,Switching!$B$23:$E$31,2,0)/12,0)</f>
        <v>4976.5521673288877</v>
      </c>
      <c r="AH368" s="6">
        <f>Cal_Energy!AH367+IFERROR(VLOOKUP(Cal_Energy_Switching!AH$4,Switching!$B$35:$E$44,2,0)/12,0)-IFERROR(VLOOKUP(Cal_Energy_Switching!AH$4,Switching!$B$23:$E$31,2,0)/12,0)</f>
        <v>1468.9944694740839</v>
      </c>
      <c r="AI368" s="6">
        <f>Cal_Energy!AI367+IFERROR(VLOOKUP(Cal_Energy_Switching!AI$4,Switching!$B$35:$E$44,2,0)/12,0)-IFERROR(VLOOKUP(Cal_Energy_Switching!AI$4,Switching!$B$23:$E$31,2,0)/12,0)</f>
        <v>2765.1332944616356</v>
      </c>
      <c r="AJ368" s="6">
        <f>Cal_Energy!AJ367+IFERROR(VLOOKUP(Cal_Energy_Switching!AJ$4,Switching!$B$35:$E$44,2,0)/12,0)-IFERROR(VLOOKUP(Cal_Energy_Switching!AJ$4,Switching!$B$23:$E$31,2,0)/12,0)</f>
        <v>531474.53727218742</v>
      </c>
      <c r="AK368" s="35">
        <f t="shared" si="27"/>
        <v>127844.75401984816</v>
      </c>
      <c r="AL368" s="1">
        <f>Cal_Energy!AL367+IFERROR(VLOOKUP(Cal_Energy_Switching!AL$4,Switching!$B$35:$E$44,2,0)/12,0)-IFERROR(VLOOKUP(Cal_Energy_Switching!AL$4,Switching!$B$23:$E$31,2,0)/12,0)</f>
        <v>35977.745795557486</v>
      </c>
      <c r="AM368" s="1">
        <f>Cal_Energy!AM367+IFERROR(VLOOKUP(Cal_Energy_Switching!AM$4,Switching!$B$35:$E$44,2,0)/12,0)-IFERROR(VLOOKUP(Cal_Energy_Switching!AM$4,Switching!$B$23:$E$31,2,0)/12,0)</f>
        <v>91867.008224290665</v>
      </c>
      <c r="AN368" s="6">
        <f>Cal_Energy!AN367+IFERROR(VLOOKUP(Cal_Energy_Switching!AN$4,Switching!$B$35:$E$44,2,0)/12,0)-IFERROR(VLOOKUP(Cal_Energy_Switching!AN$4,Switching!$B$23:$E$31,2,0)/12,0)</f>
        <v>236.59178823200742</v>
      </c>
      <c r="AO368" s="6">
        <f>Cal_Energy!AO367+IFERROR(VLOOKUP(Cal_Energy_Switching!AO$4,Switching!$B$35:$E$44,2,0)/12,0)-IFERROR(VLOOKUP(Cal_Energy_Switching!AO$4,Switching!$B$23:$E$31,2,0)/12,0)</f>
        <v>221.92787848396682</v>
      </c>
      <c r="AP368" s="6">
        <f>Cal_Energy!AP367+IFERROR(VLOOKUP(Cal_Energy_Switching!AP$4,Switching!$B$35:$E$44,2,0)/12,0)-IFERROR(VLOOKUP(Cal_Energy_Switching!AP$4,Switching!$B$23:$E$31,2,0)/12,0)</f>
        <v>7021.0952686244264</v>
      </c>
      <c r="AQ368" s="6">
        <f>Cal_Energy!AQ367+IFERROR(VLOOKUP(Cal_Energy_Switching!AQ$4,Switching!$B$35:$E$44,2,0)/12,0)-IFERROR(VLOOKUP(Cal_Energy_Switching!AQ$4,Switching!$B$23:$E$31,2,0)/12,0)</f>
        <v>74637.659963329308</v>
      </c>
      <c r="AR368" s="6">
        <f>Cal_Energy!AR367+IFERROR(VLOOKUP(Cal_Energy_Switching!AR$4,Switching!$B$35:$E$44,2,0)/12,0)-IFERROR(VLOOKUP(Cal_Energy_Switching!AR$4,Switching!$B$23:$E$31,2,0)/12,0)</f>
        <v>12901.361398383049</v>
      </c>
      <c r="AS368" s="6">
        <f>Cal_Energy!AS367+IFERROR(VLOOKUP(Cal_Energy_Switching!AS$4,Switching!$B$35:$E$44,2,0)/12,0)-IFERROR(VLOOKUP(Cal_Energy_Switching!AS$4,Switching!$B$23:$E$31,2,0)/12,0)</f>
        <v>169210.89085975956</v>
      </c>
      <c r="AT368" s="6">
        <f>Cal_Energy!AT367+IFERROR(VLOOKUP(Cal_Energy_Switching!AT$4,Switching!$B$35:$E$44,2,0)/12,0)-IFERROR(VLOOKUP(Cal_Energy_Switching!AT$4,Switching!$B$23:$E$31,2,0)/12,0)</f>
        <v>32048.843262893784</v>
      </c>
      <c r="AU368" s="6">
        <f>Cal_Energy!AU367+IFERROR(VLOOKUP(Cal_Energy_Switching!AU$4,Switching!$B$35:$E$44,2,0)/12,0)-IFERROR(VLOOKUP(Cal_Energy_Switching!AU$4,Switching!$B$23:$E$31,2,0)/12,0)</f>
        <v>79678.984208514332</v>
      </c>
      <c r="AV368" s="6">
        <f>Cal_Energy!AV367+IFERROR(VLOOKUP(Cal_Energy_Switching!AV$4,Switching!$B$35:$E$44,2,0)/12,0)-IFERROR(VLOOKUP(Cal_Energy_Switching!AV$4,Switching!$B$23:$E$31,2,0)/12,0)</f>
        <v>1183.2513346643666</v>
      </c>
      <c r="AW368" s="6">
        <f>Cal_Energy!AW367+IFERROR(VLOOKUP(Cal_Energy_Switching!AW$4,Switching!$B$35:$E$44,2,0)/12,0)-IFERROR(VLOOKUP(Cal_Energy_Switching!AW$4,Switching!$B$23:$E$31,2,0)/12,0)</f>
        <v>20064.296276531615</v>
      </c>
      <c r="AX368" s="6">
        <f>Cal_Energy!AX367+IFERROR(VLOOKUP(Cal_Energy_Switching!AX$4,Switching!$B$35:$E$44,2,0)/12,0)-IFERROR(VLOOKUP(Cal_Energy_Switching!AX$4,Switching!$B$23:$E$31,2,0)/12,0)</f>
        <v>149206.97760592608</v>
      </c>
      <c r="AY368" s="6">
        <f>Cal_Energy!AY367+IFERROR(VLOOKUP(Cal_Energy_Switching!AY$4,Switching!$B$35:$E$44,2,0)/12,0)-IFERROR(VLOOKUP(Cal_Energy_Switching!AY$4,Switching!$B$23:$E$31,2,0)/12,0)</f>
        <v>24284.639555050639</v>
      </c>
      <c r="AZ368" s="6">
        <f>Cal_Energy!AZ367+IFERROR(VLOOKUP(Cal_Energy_Switching!AZ$4,Switching!$B$35:$E$44,2,0)/12,0)-IFERROR(VLOOKUP(Cal_Energy_Switching!AZ$4,Switching!$B$23:$E$31,2,0)/12,0)</f>
        <v>8540</v>
      </c>
      <c r="BA368" s="6">
        <f>Cal_Energy!BA367+IFERROR(VLOOKUP(Cal_Energy_Switching!BA$4,Switching!$B$35:$E$44,2,0)/12,0)-IFERROR(VLOOKUP(Cal_Energy_Switching!BA$4,Switching!$B$23:$E$31,2,0)/12,0)</f>
        <v>5318.1</v>
      </c>
      <c r="BB368" s="7">
        <f t="shared" si="29"/>
        <v>2964673.5608328981</v>
      </c>
    </row>
    <row r="369" spans="1:54" x14ac:dyDescent="0.25">
      <c r="A369">
        <v>2044</v>
      </c>
      <c r="B369" s="1">
        <v>10</v>
      </c>
      <c r="C369" t="s">
        <v>475</v>
      </c>
      <c r="D369" s="6">
        <f>Cal_Energy!D368+IFERROR(VLOOKUP(Cal_Energy_Switching!D$4,Switching!$B$35:$E$44,2,0)/12,0)-IFERROR(VLOOKUP(Cal_Energy_Switching!D$4,Switching!$B$23:$E$31,2,0)/12,0)</f>
        <v>435000.62489491847</v>
      </c>
      <c r="E369" s="35">
        <f t="shared" si="28"/>
        <v>195454.35948676951</v>
      </c>
      <c r="F369" s="1">
        <f>Cal_Energy!F368+IFERROR(VLOOKUP(Cal_Energy_Switching!F$4,Switching!$B$35:$E$44,2,0)/12,0)-IFERROR(VLOOKUP(Cal_Energy_Switching!F$4,Switching!$B$23:$E$31,2,0)/12,0)</f>
        <v>79132.111744707814</v>
      </c>
      <c r="G369" s="1">
        <f>Cal_Energy!G368+IFERROR(VLOOKUP(Cal_Energy_Switching!G$4,Switching!$B$35:$E$44,2,0)/12,0)-IFERROR(VLOOKUP(Cal_Energy_Switching!G$4,Switching!$B$23:$E$31,2,0)/12,0)</f>
        <v>116322.24774206169</v>
      </c>
      <c r="H369" s="35">
        <f t="shared" si="25"/>
        <v>13746.20905666635</v>
      </c>
      <c r="I369" s="1">
        <f>Cal_Energy!I368+IFERROR(VLOOKUP(Cal_Energy_Switching!I$4,Switching!$B$35:$E$44,2,0)/12,0)-IFERROR(VLOOKUP(Cal_Energy_Switching!I$4,Switching!$B$23:$E$31,2,0)/12,0)</f>
        <v>703.68828357866528</v>
      </c>
      <c r="J369" s="1">
        <f>Cal_Energy!J368+IFERROR(VLOOKUP(Cal_Energy_Switching!J$4,Switching!$B$35:$E$44,2,0)/12,0)-IFERROR(VLOOKUP(Cal_Energy_Switching!J$4,Switching!$B$23:$E$31,2,0)/12,0)</f>
        <v>13042.520773087685</v>
      </c>
      <c r="K369" s="6">
        <f>Cal_Energy!K368+IFERROR(VLOOKUP(Cal_Energy_Switching!K$4,Switching!$B$35:$E$44,2,0)/12,0)-IFERROR(VLOOKUP(Cal_Energy_Switching!K$4,Switching!$B$23:$E$31,2,0)/12,0)</f>
        <v>269848.13884127734</v>
      </c>
      <c r="L369" s="6">
        <f>Cal_Energy!L368+IFERROR(VLOOKUP(Cal_Energy_Switching!L$4,Switching!$B$35:$E$44,2,0)/12,0)-IFERROR(VLOOKUP(Cal_Energy_Switching!L$4,Switching!$B$23:$E$31,2,0)/12,0)</f>
        <v>21649.680708668486</v>
      </c>
      <c r="M369" s="6">
        <f>Cal_Energy!M368+IFERROR(VLOOKUP(Cal_Energy_Switching!M$4,Switching!$B$35:$E$44,2,0)/12,0)-IFERROR(VLOOKUP(Cal_Energy_Switching!M$4,Switching!$B$23:$E$31,2,0)/12,0)</f>
        <v>179376.47378250974</v>
      </c>
      <c r="N369" s="6">
        <f>Cal_Energy!N368+IFERROR(VLOOKUP(Cal_Energy_Switching!N$4,Switching!$B$35:$E$44,2,0)/12,0)-IFERROR(VLOOKUP(Cal_Energy_Switching!N$4,Switching!$B$23:$E$31,2,0)/12,0)</f>
        <v>112517.8998488272</v>
      </c>
      <c r="O369" s="6">
        <f>Cal_Energy!O368+IFERROR(VLOOKUP(Cal_Energy_Switching!O$4,Switching!$B$35:$E$44,2,0)/12,0)-IFERROR(VLOOKUP(Cal_Energy_Switching!O$4,Switching!$B$23:$E$31,2,0)/12,0)</f>
        <v>140322.12233429434</v>
      </c>
      <c r="P369" s="6">
        <f>Cal_Energy!P368+IFERROR(VLOOKUP(Cal_Energy_Switching!P$4,Switching!$B$35:$E$44,2,0)/12,0)-IFERROR(VLOOKUP(Cal_Energy_Switching!P$4,Switching!$B$23:$E$31,2,0)/12,0)</f>
        <v>0</v>
      </c>
      <c r="Q369" s="6">
        <f>Cal_Energy!Q368+IFERROR(VLOOKUP(Cal_Energy_Switching!Q$4,Switching!$B$35:$E$44,2,0)/12,0)-IFERROR(VLOOKUP(Cal_Energy_Switching!Q$4,Switching!$B$23:$E$31,2,0)/12,0)</f>
        <v>23504.942132001957</v>
      </c>
      <c r="R369" s="6">
        <f>Cal_Energy!R368+IFERROR(VLOOKUP(Cal_Energy_Switching!R$4,Switching!$B$35:$E$44,2,0)/12,0)-IFERROR(VLOOKUP(Cal_Energy_Switching!R$4,Switching!$B$23:$E$31,2,0)/12,0)</f>
        <v>18566.785795803236</v>
      </c>
      <c r="S369" s="6">
        <f>Cal_Energy!S368+IFERROR(VLOOKUP(Cal_Energy_Switching!S$4,Switching!$B$35:$E$44,2,0)/12,0)-IFERROR(VLOOKUP(Cal_Energy_Switching!S$4,Switching!$B$23:$E$31,2,0)/12,0)</f>
        <v>116300.97845343032</v>
      </c>
      <c r="T369" s="6">
        <f>Cal_Energy!T368+IFERROR(VLOOKUP(Cal_Energy_Switching!T$4,Switching!$B$35:$E$44,2,0)/12,0)-IFERROR(VLOOKUP(Cal_Energy_Switching!T$4,Switching!$B$23:$E$31,2,0)/12,0)</f>
        <v>13.938558594654618</v>
      </c>
      <c r="U369" s="6">
        <f>Cal_Energy!U368+IFERROR(VLOOKUP(Cal_Energy_Switching!U$4,Switching!$B$35:$E$44,2,0)/12,0)-IFERROR(VLOOKUP(Cal_Energy_Switching!U$4,Switching!$B$23:$E$31,2,0)/12,0)</f>
        <v>96.819457699579885</v>
      </c>
      <c r="V369" s="6">
        <f>Cal_Energy!V368+IFERROR(VLOOKUP(Cal_Energy_Switching!V$4,Switching!$B$35:$E$44,2,0)/12,0)-IFERROR(VLOOKUP(Cal_Energy_Switching!V$4,Switching!$B$23:$E$31,2,0)/12,0)</f>
        <v>45507.52425543344</v>
      </c>
      <c r="W369" s="6">
        <f>Cal_Energy!W368+IFERROR(VLOOKUP(Cal_Energy_Switching!W$4,Switching!$B$35:$E$44,2,0)/12,0)-IFERROR(VLOOKUP(Cal_Energy_Switching!W$4,Switching!$B$23:$E$31,2,0)/12,0)</f>
        <v>10373.493877549758</v>
      </c>
      <c r="X369" s="6">
        <f>Cal_Energy!X368+IFERROR(VLOOKUP(Cal_Energy_Switching!X$4,Switching!$B$35:$E$44,2,0)/12,0)-IFERROR(VLOOKUP(Cal_Energy_Switching!X$4,Switching!$B$23:$E$31,2,0)/12,0)</f>
        <v>20967.405002390202</v>
      </c>
      <c r="Y369" s="35">
        <f t="shared" si="26"/>
        <v>7198.4463271355817</v>
      </c>
      <c r="Z369" s="1">
        <f>Cal_Energy!Z368+IFERROR(VLOOKUP(Cal_Energy_Switching!Z$4,Switching!$B$35:$E$44,2,0)/12,0)-IFERROR(VLOOKUP(Cal_Energy_Switching!Z$4,Switching!$B$23:$E$31,2,0)/12,0)</f>
        <v>3739.4442476232689</v>
      </c>
      <c r="AA369" s="1">
        <f>Cal_Energy!AA368+IFERROR(VLOOKUP(Cal_Energy_Switching!AA$4,Switching!$B$35:$E$44,2,0)/12,0)-IFERROR(VLOOKUP(Cal_Energy_Switching!AA$4,Switching!$B$23:$E$31,2,0)/12,0)</f>
        <v>3459.0020795123123</v>
      </c>
      <c r="AB369" s="6">
        <f>Cal_Energy!AB368+IFERROR(VLOOKUP(Cal_Energy_Switching!AB$4,Switching!$B$35:$E$44,2,0)/12,0)-IFERROR(VLOOKUP(Cal_Energy_Switching!AB$4,Switching!$B$23:$E$31,2,0)/12,0)</f>
        <v>55.583267540927224</v>
      </c>
      <c r="AC369" s="6">
        <f>Cal_Energy!AC368+IFERROR(VLOOKUP(Cal_Energy_Switching!AC$4,Switching!$B$35:$E$44,2,0)/12,0)-IFERROR(VLOOKUP(Cal_Energy_Switching!AC$4,Switching!$B$23:$E$31,2,0)/12,0)</f>
        <v>1697.0185294601524</v>
      </c>
      <c r="AD369" s="6">
        <f>Cal_Energy!AD368+IFERROR(VLOOKUP(Cal_Energy_Switching!AD$4,Switching!$B$35:$E$44,2,0)/12,0)-IFERROR(VLOOKUP(Cal_Energy_Switching!AD$4,Switching!$B$23:$E$31,2,0)/12,0)</f>
        <v>568.21438142790203</v>
      </c>
      <c r="AE369" s="6">
        <f>Cal_Energy!AE368+IFERROR(VLOOKUP(Cal_Energy_Switching!AE$4,Switching!$B$35:$E$44,2,0)/12,0)-IFERROR(VLOOKUP(Cal_Energy_Switching!AE$4,Switching!$B$23:$E$31,2,0)/12,0)</f>
        <v>3699.0282480601704</v>
      </c>
      <c r="AF369" s="6">
        <f>Cal_Energy!AF368+IFERROR(VLOOKUP(Cal_Energy_Switching!AF$4,Switching!$B$35:$E$44,2,0)/12,0)-IFERROR(VLOOKUP(Cal_Energy_Switching!AF$4,Switching!$B$23:$E$31,2,0)/12,0)</f>
        <v>8826.643206122053</v>
      </c>
      <c r="AG369" s="6">
        <f>Cal_Energy!AG368+IFERROR(VLOOKUP(Cal_Energy_Switching!AG$4,Switching!$B$35:$E$44,2,0)/12,0)-IFERROR(VLOOKUP(Cal_Energy_Switching!AG$4,Switching!$B$23:$E$31,2,0)/12,0)</f>
        <v>6241.4538420441977</v>
      </c>
      <c r="AH369" s="6">
        <f>Cal_Energy!AH368+IFERROR(VLOOKUP(Cal_Energy_Switching!AH$4,Switching!$B$35:$E$44,2,0)/12,0)-IFERROR(VLOOKUP(Cal_Energy_Switching!AH$4,Switching!$B$23:$E$31,2,0)/12,0)</f>
        <v>1842.3721619222733</v>
      </c>
      <c r="AI369" s="6">
        <f>Cal_Energy!AI368+IFERROR(VLOOKUP(Cal_Energy_Switching!AI$4,Switching!$B$35:$E$44,2,0)/12,0)-IFERROR(VLOOKUP(Cal_Energy_Switching!AI$4,Switching!$B$23:$E$31,2,0)/12,0)</f>
        <v>2942.2144020406786</v>
      </c>
      <c r="AJ369" s="6">
        <f>Cal_Energy!AJ368+IFERROR(VLOOKUP(Cal_Energy_Switching!AJ$4,Switching!$B$35:$E$44,2,0)/12,0)-IFERROR(VLOOKUP(Cal_Energy_Switching!AJ$4,Switching!$B$23:$E$31,2,0)/12,0)</f>
        <v>377188.99299205927</v>
      </c>
      <c r="AK369" s="35">
        <f t="shared" si="27"/>
        <v>117737.57600470277</v>
      </c>
      <c r="AL369" s="1">
        <f>Cal_Energy!AL368+IFERROR(VLOOKUP(Cal_Energy_Switching!AL$4,Switching!$B$35:$E$44,2,0)/12,0)-IFERROR(VLOOKUP(Cal_Energy_Switching!AL$4,Switching!$B$23:$E$31,2,0)/12,0)</f>
        <v>33147.735951316783</v>
      </c>
      <c r="AM369" s="1">
        <f>Cal_Energy!AM368+IFERROR(VLOOKUP(Cal_Energy_Switching!AM$4,Switching!$B$35:$E$44,2,0)/12,0)-IFERROR(VLOOKUP(Cal_Energy_Switching!AM$4,Switching!$B$23:$E$31,2,0)/12,0)</f>
        <v>84589.840053385997</v>
      </c>
      <c r="AN369" s="6">
        <f>Cal_Energy!AN368+IFERROR(VLOOKUP(Cal_Energy_Switching!AN$4,Switching!$B$35:$E$44,2,0)/12,0)-IFERROR(VLOOKUP(Cal_Energy_Switching!AN$4,Switching!$B$23:$E$31,2,0)/12,0)</f>
        <v>276.29825834900458</v>
      </c>
      <c r="AO369" s="6">
        <f>Cal_Energy!AO368+IFERROR(VLOOKUP(Cal_Energy_Switching!AO$4,Switching!$B$35:$E$44,2,0)/12,0)-IFERROR(VLOOKUP(Cal_Energy_Switching!AO$4,Switching!$B$23:$E$31,2,0)/12,0)</f>
        <v>252.9421383517859</v>
      </c>
      <c r="AP369" s="6">
        <f>Cal_Energy!AP368+IFERROR(VLOOKUP(Cal_Energy_Switching!AP$4,Switching!$B$35:$E$44,2,0)/12,0)-IFERROR(VLOOKUP(Cal_Energy_Switching!AP$4,Switching!$B$23:$E$31,2,0)/12,0)</f>
        <v>8399.7191643857677</v>
      </c>
      <c r="AQ369" s="6">
        <f>Cal_Energy!AQ368+IFERROR(VLOOKUP(Cal_Energy_Switching!AQ$4,Switching!$B$35:$E$44,2,0)/12,0)-IFERROR(VLOOKUP(Cal_Energy_Switching!AQ$4,Switching!$B$23:$E$31,2,0)/12,0)</f>
        <v>81435.818850987082</v>
      </c>
      <c r="AR369" s="6">
        <f>Cal_Energy!AR368+IFERROR(VLOOKUP(Cal_Energy_Switching!AR$4,Switching!$B$35:$E$44,2,0)/12,0)-IFERROR(VLOOKUP(Cal_Energy_Switching!AR$4,Switching!$B$23:$E$31,2,0)/12,0)</f>
        <v>12086.683469333329</v>
      </c>
      <c r="AS369" s="6">
        <f>Cal_Energy!AS368+IFERROR(VLOOKUP(Cal_Energy_Switching!AS$4,Switching!$B$35:$E$44,2,0)/12,0)-IFERROR(VLOOKUP(Cal_Energy_Switching!AS$4,Switching!$B$23:$E$31,2,0)/12,0)</f>
        <v>164864.21786951507</v>
      </c>
      <c r="AT369" s="6">
        <f>Cal_Energy!AT368+IFERROR(VLOOKUP(Cal_Energy_Switching!AT$4,Switching!$B$35:$E$44,2,0)/12,0)-IFERROR(VLOOKUP(Cal_Energy_Switching!AT$4,Switching!$B$23:$E$31,2,0)/12,0)</f>
        <v>30147.928095111107</v>
      </c>
      <c r="AU369" s="6">
        <f>Cal_Energy!AU368+IFERROR(VLOOKUP(Cal_Energy_Switching!AU$4,Switching!$B$35:$E$44,2,0)/12,0)-IFERROR(VLOOKUP(Cal_Energy_Switching!AU$4,Switching!$B$23:$E$31,2,0)/12,0)</f>
        <v>77633.491036634587</v>
      </c>
      <c r="AV369" s="6">
        <f>Cal_Energy!AV368+IFERROR(VLOOKUP(Cal_Energy_Switching!AV$4,Switching!$B$35:$E$44,2,0)/12,0)-IFERROR(VLOOKUP(Cal_Energy_Switching!AV$4,Switching!$B$23:$E$31,2,0)/12,0)</f>
        <v>1242.2238114730301</v>
      </c>
      <c r="AW369" s="6">
        <f>Cal_Energy!AW368+IFERROR(VLOOKUP(Cal_Energy_Switching!AW$4,Switching!$B$35:$E$44,2,0)/12,0)-IFERROR(VLOOKUP(Cal_Energy_Switching!AW$4,Switching!$B$23:$E$31,2,0)/12,0)</f>
        <v>20380.017159252231</v>
      </c>
      <c r="AX369" s="6">
        <f>Cal_Energy!AX368+IFERROR(VLOOKUP(Cal_Energy_Switching!AX$4,Switching!$B$35:$E$44,2,0)/12,0)-IFERROR(VLOOKUP(Cal_Energy_Switching!AX$4,Switching!$B$23:$E$31,2,0)/12,0)</f>
        <v>156643.35630990789</v>
      </c>
      <c r="AY369" s="6">
        <f>Cal_Energy!AY368+IFERROR(VLOOKUP(Cal_Energy_Switching!AY$4,Switching!$B$35:$E$44,2,0)/12,0)-IFERROR(VLOOKUP(Cal_Energy_Switching!AY$4,Switching!$B$23:$E$31,2,0)/12,0)</f>
        <v>24616.791279841571</v>
      </c>
      <c r="AZ369" s="6">
        <f>Cal_Energy!AZ368+IFERROR(VLOOKUP(Cal_Energy_Switching!AZ$4,Switching!$B$35:$E$44,2,0)/12,0)-IFERROR(VLOOKUP(Cal_Energy_Switching!AZ$4,Switching!$B$23:$E$31,2,0)/12,0)</f>
        <v>7093.2</v>
      </c>
      <c r="BA369" s="6">
        <f>Cal_Energy!BA368+IFERROR(VLOOKUP(Cal_Energy_Switching!BA$4,Switching!$B$35:$E$44,2,0)/12,0)-IFERROR(VLOOKUP(Cal_Energy_Switching!BA$4,Switching!$B$23:$E$31,2,0)/12,0)</f>
        <v>4450.8</v>
      </c>
      <c r="BB369" s="7">
        <f t="shared" si="29"/>
        <v>2720768.4272924936</v>
      </c>
    </row>
    <row r="370" spans="1:54" x14ac:dyDescent="0.25">
      <c r="A370">
        <v>2044</v>
      </c>
      <c r="B370" s="1">
        <v>11</v>
      </c>
      <c r="C370" t="s">
        <v>476</v>
      </c>
      <c r="D370" s="6">
        <f>Cal_Energy!D369+IFERROR(VLOOKUP(Cal_Energy_Switching!D$4,Switching!$B$35:$E$44,2,0)/12,0)-IFERROR(VLOOKUP(Cal_Energy_Switching!D$4,Switching!$B$23:$E$31,2,0)/12,0)</f>
        <v>478508.14751546277</v>
      </c>
      <c r="E370" s="35">
        <f t="shared" si="28"/>
        <v>192288.83960343976</v>
      </c>
      <c r="F370" s="1">
        <f>Cal_Energy!F369+IFERROR(VLOOKUP(Cal_Energy_Switching!F$4,Switching!$B$35:$E$44,2,0)/12,0)-IFERROR(VLOOKUP(Cal_Energy_Switching!F$4,Switching!$B$23:$E$31,2,0)/12,0)</f>
        <v>77865.903791375924</v>
      </c>
      <c r="G370" s="1">
        <f>Cal_Energy!G369+IFERROR(VLOOKUP(Cal_Energy_Switching!G$4,Switching!$B$35:$E$44,2,0)/12,0)-IFERROR(VLOOKUP(Cal_Energy_Switching!G$4,Switching!$B$23:$E$31,2,0)/12,0)</f>
        <v>114422.93581206384</v>
      </c>
      <c r="H370" s="35">
        <f t="shared" si="25"/>
        <v>15651.550702680723</v>
      </c>
      <c r="I370" s="1">
        <f>Cal_Energy!I369+IFERROR(VLOOKUP(Cal_Energy_Switching!I$4,Switching!$B$35:$E$44,2,0)/12,0)-IFERROR(VLOOKUP(Cal_Energy_Switching!I$4,Switching!$B$23:$E$31,2,0)/12,0)</f>
        <v>801.22547270387997</v>
      </c>
      <c r="J370" s="1">
        <f>Cal_Energy!J369+IFERROR(VLOOKUP(Cal_Energy_Switching!J$4,Switching!$B$35:$E$44,2,0)/12,0)-IFERROR(VLOOKUP(Cal_Energy_Switching!J$4,Switching!$B$23:$E$31,2,0)/12,0)</f>
        <v>14850.325229976843</v>
      </c>
      <c r="K370" s="6">
        <f>Cal_Energy!K369+IFERROR(VLOOKUP(Cal_Energy_Switching!K$4,Switching!$B$35:$E$44,2,0)/12,0)-IFERROR(VLOOKUP(Cal_Energy_Switching!K$4,Switching!$B$23:$E$31,2,0)/12,0)</f>
        <v>280177.7537795247</v>
      </c>
      <c r="L370" s="6">
        <f>Cal_Energy!L369+IFERROR(VLOOKUP(Cal_Energy_Switching!L$4,Switching!$B$35:$E$44,2,0)/12,0)-IFERROR(VLOOKUP(Cal_Energy_Switching!L$4,Switching!$B$23:$E$31,2,0)/12,0)</f>
        <v>22725.987590355558</v>
      </c>
      <c r="M370" s="6">
        <f>Cal_Energy!M369+IFERROR(VLOOKUP(Cal_Energy_Switching!M$4,Switching!$B$35:$E$44,2,0)/12,0)-IFERROR(VLOOKUP(Cal_Energy_Switching!M$4,Switching!$B$23:$E$31,2,0)/12,0)</f>
        <v>173058.73586177023</v>
      </c>
      <c r="N370" s="6">
        <f>Cal_Energy!N369+IFERROR(VLOOKUP(Cal_Energy_Switching!N$4,Switching!$B$35:$E$44,2,0)/12,0)-IFERROR(VLOOKUP(Cal_Energy_Switching!N$4,Switching!$B$23:$E$31,2,0)/12,0)</f>
        <v>116577.44252425116</v>
      </c>
      <c r="O370" s="6">
        <f>Cal_Energy!O369+IFERROR(VLOOKUP(Cal_Energy_Switching!O$4,Switching!$B$35:$E$44,2,0)/12,0)-IFERROR(VLOOKUP(Cal_Energy_Switching!O$4,Switching!$B$23:$E$31,2,0)/12,0)</f>
        <v>136110.37573441488</v>
      </c>
      <c r="P370" s="6">
        <f>Cal_Energy!P369+IFERROR(VLOOKUP(Cal_Energy_Switching!P$4,Switching!$B$35:$E$44,2,0)/12,0)-IFERROR(VLOOKUP(Cal_Energy_Switching!P$4,Switching!$B$23:$E$31,2,0)/12,0)</f>
        <v>0</v>
      </c>
      <c r="Q370" s="6">
        <f>Cal_Energy!Q369+IFERROR(VLOOKUP(Cal_Energy_Switching!Q$4,Switching!$B$35:$E$44,2,0)/12,0)-IFERROR(VLOOKUP(Cal_Energy_Switching!Q$4,Switching!$B$23:$E$31,2,0)/12,0)</f>
        <v>22493.564082944064</v>
      </c>
      <c r="R370" s="6">
        <f>Cal_Energy!R369+IFERROR(VLOOKUP(Cal_Energy_Switching!R$4,Switching!$B$35:$E$44,2,0)/12,0)-IFERROR(VLOOKUP(Cal_Energy_Switching!R$4,Switching!$B$23:$E$31,2,0)/12,0)</f>
        <v>19884.624491340146</v>
      </c>
      <c r="S370" s="6">
        <f>Cal_Energy!S369+IFERROR(VLOOKUP(Cal_Energy_Switching!S$4,Switching!$B$35:$E$44,2,0)/12,0)-IFERROR(VLOOKUP(Cal_Energy_Switching!S$4,Switching!$B$23:$E$31,2,0)/12,0)</f>
        <v>126011.42422746297</v>
      </c>
      <c r="T370" s="6">
        <f>Cal_Energy!T369+IFERROR(VLOOKUP(Cal_Energy_Switching!T$4,Switching!$B$35:$E$44,2,0)/12,0)-IFERROR(VLOOKUP(Cal_Energy_Switching!T$4,Switching!$B$23:$E$31,2,0)/12,0)</f>
        <v>16.384694628699652</v>
      </c>
      <c r="U370" s="6">
        <f>Cal_Energy!U369+IFERROR(VLOOKUP(Cal_Energy_Switching!U$4,Switching!$B$35:$E$44,2,0)/12,0)-IFERROR(VLOOKUP(Cal_Energy_Switching!U$4,Switching!$B$23:$E$31,2,0)/12,0)</f>
        <v>102.95705975098365</v>
      </c>
      <c r="V370" s="6">
        <f>Cal_Energy!V369+IFERROR(VLOOKUP(Cal_Energy_Switching!V$4,Switching!$B$35:$E$44,2,0)/12,0)-IFERROR(VLOOKUP(Cal_Energy_Switching!V$4,Switching!$B$23:$E$31,2,0)/12,0)</f>
        <v>44497.248263400274</v>
      </c>
      <c r="W370" s="6">
        <f>Cal_Energy!W369+IFERROR(VLOOKUP(Cal_Energy_Switching!W$4,Switching!$B$35:$E$44,2,0)/12,0)-IFERROR(VLOOKUP(Cal_Energy_Switching!W$4,Switching!$B$23:$E$31,2,0)/12,0)</f>
        <v>10704.395658629095</v>
      </c>
      <c r="X370" s="6">
        <f>Cal_Energy!X369+IFERROR(VLOOKUP(Cal_Energy_Switching!X$4,Switching!$B$35:$E$44,2,0)/12,0)-IFERROR(VLOOKUP(Cal_Energy_Switching!X$4,Switching!$B$23:$E$31,2,0)/12,0)</f>
        <v>23227.131202893495</v>
      </c>
      <c r="Y370" s="35">
        <f t="shared" si="26"/>
        <v>8310.6221169424371</v>
      </c>
      <c r="Z370" s="1">
        <f>Cal_Energy!Z369+IFERROR(VLOOKUP(Cal_Energy_Switching!Z$4,Switching!$B$35:$E$44,2,0)/12,0)-IFERROR(VLOOKUP(Cal_Energy_Switching!Z$4,Switching!$B$23:$E$31,2,0)/12,0)</f>
        <v>4317.1966084155511</v>
      </c>
      <c r="AA370" s="1">
        <f>Cal_Energy!AA369+IFERROR(VLOOKUP(Cal_Energy_Switching!AA$4,Switching!$B$35:$E$44,2,0)/12,0)-IFERROR(VLOOKUP(Cal_Energy_Switching!AA$4,Switching!$B$23:$E$31,2,0)/12,0)</f>
        <v>3993.4255085268865</v>
      </c>
      <c r="AB370" s="6">
        <f>Cal_Energy!AB369+IFERROR(VLOOKUP(Cal_Energy_Switching!AB$4,Switching!$B$35:$E$44,2,0)/12,0)-IFERROR(VLOOKUP(Cal_Energy_Switching!AB$4,Switching!$B$23:$E$31,2,0)/12,0)</f>
        <v>59.52399905836478</v>
      </c>
      <c r="AC370" s="6">
        <f>Cal_Energy!AC369+IFERROR(VLOOKUP(Cal_Energy_Switching!AC$4,Switching!$B$35:$E$44,2,0)/12,0)-IFERROR(VLOOKUP(Cal_Energy_Switching!AC$4,Switching!$B$23:$E$31,2,0)/12,0)</f>
        <v>2266.3526277164269</v>
      </c>
      <c r="AD370" s="6">
        <f>Cal_Energy!AD369+IFERROR(VLOOKUP(Cal_Energy_Switching!AD$4,Switching!$B$35:$E$44,2,0)/12,0)-IFERROR(VLOOKUP(Cal_Energy_Switching!AD$4,Switching!$B$23:$E$31,2,0)/12,0)</f>
        <v>640.92359358504336</v>
      </c>
      <c r="AE370" s="6">
        <f>Cal_Energy!AE369+IFERROR(VLOOKUP(Cal_Energy_Switching!AE$4,Switching!$B$35:$E$44,2,0)/12,0)-IFERROR(VLOOKUP(Cal_Energy_Switching!AE$4,Switching!$B$23:$E$31,2,0)/12,0)</f>
        <v>3584.7385435965189</v>
      </c>
      <c r="AF370" s="6">
        <f>Cal_Energy!AF369+IFERROR(VLOOKUP(Cal_Energy_Switching!AF$4,Switching!$B$35:$E$44,2,0)/12,0)-IFERROR(VLOOKUP(Cal_Energy_Switching!AF$4,Switching!$B$23:$E$31,2,0)/12,0)</f>
        <v>9144.4020104506963</v>
      </c>
      <c r="AG370" s="6">
        <f>Cal_Energy!AG369+IFERROR(VLOOKUP(Cal_Energy_Switching!AG$4,Switching!$B$35:$E$44,2,0)/12,0)-IFERROR(VLOOKUP(Cal_Energy_Switching!AG$4,Switching!$B$23:$E$31,2,0)/12,0)</f>
        <v>6048.6102444304634</v>
      </c>
      <c r="AH370" s="6">
        <f>Cal_Energy!AH369+IFERROR(VLOOKUP(Cal_Energy_Switching!AH$4,Switching!$B$35:$E$44,2,0)/12,0)-IFERROR(VLOOKUP(Cal_Energy_Switching!AH$4,Switching!$B$23:$E$31,2,0)/12,0)</f>
        <v>1785.4479764936871</v>
      </c>
      <c r="AI370" s="6">
        <f>Cal_Energy!AI369+IFERROR(VLOOKUP(Cal_Energy_Switching!AI$4,Switching!$B$35:$E$44,2,0)/12,0)-IFERROR(VLOOKUP(Cal_Energy_Switching!AI$4,Switching!$B$23:$E$31,2,0)/12,0)</f>
        <v>3048.134003483558</v>
      </c>
      <c r="AJ370" s="6">
        <f>Cal_Energy!AJ369+IFERROR(VLOOKUP(Cal_Energy_Switching!AJ$4,Switching!$B$35:$E$44,2,0)/12,0)-IFERROR(VLOOKUP(Cal_Energy_Switching!AJ$4,Switching!$B$23:$E$31,2,0)/12,0)</f>
        <v>351040.25951236597</v>
      </c>
      <c r="AK370" s="35">
        <f t="shared" si="27"/>
        <v>115715.61850856477</v>
      </c>
      <c r="AL370" s="1">
        <f>Cal_Energy!AL369+IFERROR(VLOOKUP(Cal_Energy_Switching!AL$4,Switching!$B$35:$E$44,2,0)/12,0)-IFERROR(VLOOKUP(Cal_Energy_Switching!AL$4,Switching!$B$23:$E$31,2,0)/12,0)</f>
        <v>32581.587852398141</v>
      </c>
      <c r="AM370" s="1">
        <f>Cal_Energy!AM369+IFERROR(VLOOKUP(Cal_Energy_Switching!AM$4,Switching!$B$35:$E$44,2,0)/12,0)-IFERROR(VLOOKUP(Cal_Energy_Switching!AM$4,Switching!$B$23:$E$31,2,0)/12,0)</f>
        <v>83134.030656166637</v>
      </c>
      <c r="AN370" s="6">
        <f>Cal_Energy!AN369+IFERROR(VLOOKUP(Cal_Energy_Switching!AN$4,Switching!$B$35:$E$44,2,0)/12,0)-IFERROR(VLOOKUP(Cal_Energy_Switching!AN$4,Switching!$B$23:$E$31,2,0)/12,0)</f>
        <v>319.81624197722221</v>
      </c>
      <c r="AO370" s="6">
        <f>Cal_Energy!AO369+IFERROR(VLOOKUP(Cal_Energy_Switching!AO$4,Switching!$B$35:$E$44,2,0)/12,0)-IFERROR(VLOOKUP(Cal_Energy_Switching!AO$4,Switching!$B$23:$E$31,2,0)/12,0)</f>
        <v>274.51681352381877</v>
      </c>
      <c r="AP370" s="6">
        <f>Cal_Energy!AP369+IFERROR(VLOOKUP(Cal_Energy_Switching!AP$4,Switching!$B$35:$E$44,2,0)/12,0)-IFERROR(VLOOKUP(Cal_Energy_Switching!AP$4,Switching!$B$23:$E$31,2,0)/12,0)</f>
        <v>9695.4198861104906</v>
      </c>
      <c r="AQ370" s="6">
        <f>Cal_Energy!AQ369+IFERROR(VLOOKUP(Cal_Energy_Switching!AQ$4,Switching!$B$35:$E$44,2,0)/12,0)-IFERROR(VLOOKUP(Cal_Energy_Switching!AQ$4,Switching!$B$23:$E$31,2,0)/12,0)</f>
        <v>85101.293038868753</v>
      </c>
      <c r="AR370" s="6">
        <f>Cal_Energy!AR369+IFERROR(VLOOKUP(Cal_Energy_Switching!AR$4,Switching!$B$35:$E$44,2,0)/12,0)-IFERROR(VLOOKUP(Cal_Energy_Switching!AR$4,Switching!$B$23:$E$31,2,0)/12,0)</f>
        <v>11297.463070427148</v>
      </c>
      <c r="AS370" s="6">
        <f>Cal_Energy!AS369+IFERROR(VLOOKUP(Cal_Energy_Switching!AS$4,Switching!$B$35:$E$44,2,0)/12,0)-IFERROR(VLOOKUP(Cal_Energy_Switching!AS$4,Switching!$B$23:$E$31,2,0)/12,0)</f>
        <v>157332.82600426447</v>
      </c>
      <c r="AT370" s="6">
        <f>Cal_Energy!AT369+IFERROR(VLOOKUP(Cal_Energy_Switching!AT$4,Switching!$B$35:$E$44,2,0)/12,0)-IFERROR(VLOOKUP(Cal_Energy_Switching!AT$4,Switching!$B$23:$E$31,2,0)/12,0)</f>
        <v>28306.413830996687</v>
      </c>
      <c r="AU370" s="6">
        <f>Cal_Energy!AU369+IFERROR(VLOOKUP(Cal_Energy_Switching!AU$4,Switching!$B$35:$E$44,2,0)/12,0)-IFERROR(VLOOKUP(Cal_Energy_Switching!AU$4,Switching!$B$23:$E$31,2,0)/12,0)</f>
        <v>74089.306629457758</v>
      </c>
      <c r="AV370" s="6">
        <f>Cal_Energy!AV369+IFERROR(VLOOKUP(Cal_Energy_Switching!AV$4,Switching!$B$35:$E$44,2,0)/12,0)-IFERROR(VLOOKUP(Cal_Energy_Switching!AV$4,Switching!$B$23:$E$31,2,0)/12,0)</f>
        <v>1266.3372353283689</v>
      </c>
      <c r="AW370" s="6">
        <f>Cal_Energy!AW369+IFERROR(VLOOKUP(Cal_Energy_Switching!AW$4,Switching!$B$35:$E$44,2,0)/12,0)-IFERROR(VLOOKUP(Cal_Energy_Switching!AW$4,Switching!$B$23:$E$31,2,0)/12,0)</f>
        <v>20741.161324639274</v>
      </c>
      <c r="AX370" s="6">
        <f>Cal_Energy!AX369+IFERROR(VLOOKUP(Cal_Energy_Switching!AX$4,Switching!$B$35:$E$44,2,0)/12,0)-IFERROR(VLOOKUP(Cal_Energy_Switching!AX$4,Switching!$B$23:$E$31,2,0)/12,0)</f>
        <v>159684.03835925998</v>
      </c>
      <c r="AY370" s="6">
        <f>Cal_Energy!AY369+IFERROR(VLOOKUP(Cal_Energy_Switching!AY$4,Switching!$B$35:$E$44,2,0)/12,0)-IFERROR(VLOOKUP(Cal_Energy_Switching!AY$4,Switching!$B$23:$E$31,2,0)/12,0)</f>
        <v>24996.730219571567</v>
      </c>
      <c r="AZ370" s="6">
        <f>Cal_Energy!AZ369+IFERROR(VLOOKUP(Cal_Energy_Switching!AZ$4,Switching!$B$35:$E$44,2,0)/12,0)-IFERROR(VLOOKUP(Cal_Energy_Switching!AZ$4,Switching!$B$23:$E$31,2,0)/12,0)</f>
        <v>7436</v>
      </c>
      <c r="BA370" s="6">
        <f>Cal_Energy!BA369+IFERROR(VLOOKUP(Cal_Energy_Switching!BA$4,Switching!$B$35:$E$44,2,0)/12,0)-IFERROR(VLOOKUP(Cal_Energy_Switching!BA$4,Switching!$B$23:$E$31,2,0)/12,0)</f>
        <v>4366.8</v>
      </c>
      <c r="BB370" s="7">
        <f t="shared" si="29"/>
        <v>2748589.3187840623</v>
      </c>
    </row>
    <row r="371" spans="1:54" x14ac:dyDescent="0.25">
      <c r="A371">
        <v>2044</v>
      </c>
      <c r="B371" s="1">
        <v>12</v>
      </c>
      <c r="C371" t="s">
        <v>477</v>
      </c>
      <c r="D371" s="6">
        <f>Cal_Energy!D370+IFERROR(VLOOKUP(Cal_Energy_Switching!D$4,Switching!$B$35:$E$44,2,0)/12,0)-IFERROR(VLOOKUP(Cal_Energy_Switching!D$4,Switching!$B$23:$E$31,2,0)/12,0)</f>
        <v>698122.34168414539</v>
      </c>
      <c r="E371" s="35">
        <f t="shared" si="28"/>
        <v>224699.66119194869</v>
      </c>
      <c r="F371" s="1">
        <f>Cal_Energy!F370+IFERROR(VLOOKUP(Cal_Energy_Switching!F$4,Switching!$B$35:$E$44,2,0)/12,0)-IFERROR(VLOOKUP(Cal_Energy_Switching!F$4,Switching!$B$23:$E$31,2,0)/12,0)</f>
        <v>90830.232426779476</v>
      </c>
      <c r="G371" s="1">
        <f>Cal_Energy!G370+IFERROR(VLOOKUP(Cal_Energy_Switching!G$4,Switching!$B$35:$E$44,2,0)/12,0)-IFERROR(VLOOKUP(Cal_Energy_Switching!G$4,Switching!$B$23:$E$31,2,0)/12,0)</f>
        <v>133869.4287651692</v>
      </c>
      <c r="H371" s="35">
        <f t="shared" si="25"/>
        <v>17269.581169073004</v>
      </c>
      <c r="I371" s="1">
        <f>Cal_Energy!I370+IFERROR(VLOOKUP(Cal_Energy_Switching!I$4,Switching!$B$35:$E$44,2,0)/12,0)-IFERROR(VLOOKUP(Cal_Energy_Switching!I$4,Switching!$B$23:$E$31,2,0)/12,0)</f>
        <v>884.05478782486625</v>
      </c>
      <c r="J371" s="1">
        <f>Cal_Energy!J370+IFERROR(VLOOKUP(Cal_Energy_Switching!J$4,Switching!$B$35:$E$44,2,0)/12,0)-IFERROR(VLOOKUP(Cal_Energy_Switching!J$4,Switching!$B$23:$E$31,2,0)/12,0)</f>
        <v>16385.526381248139</v>
      </c>
      <c r="K371" s="6">
        <f>Cal_Energy!K370+IFERROR(VLOOKUP(Cal_Energy_Switching!K$4,Switching!$B$35:$E$44,2,0)/12,0)-IFERROR(VLOOKUP(Cal_Energy_Switching!K$4,Switching!$B$23:$E$31,2,0)/12,0)</f>
        <v>278839.92887755809</v>
      </c>
      <c r="L371" s="6">
        <f>Cal_Energy!L370+IFERROR(VLOOKUP(Cal_Energy_Switching!L$4,Switching!$B$35:$E$44,2,0)/12,0)-IFERROR(VLOOKUP(Cal_Energy_Switching!L$4,Switching!$B$23:$E$31,2,0)/12,0)</f>
        <v>22586.591285935014</v>
      </c>
      <c r="M371" s="6">
        <f>Cal_Energy!M370+IFERROR(VLOOKUP(Cal_Energy_Switching!M$4,Switching!$B$35:$E$44,2,0)/12,0)-IFERROR(VLOOKUP(Cal_Energy_Switching!M$4,Switching!$B$23:$E$31,2,0)/12,0)</f>
        <v>186154.53381447561</v>
      </c>
      <c r="N371" s="6">
        <f>Cal_Energy!N370+IFERROR(VLOOKUP(Cal_Energy_Switching!N$4,Switching!$B$35:$E$44,2,0)/12,0)-IFERROR(VLOOKUP(Cal_Energy_Switching!N$4,Switching!$B$23:$E$31,2,0)/12,0)</f>
        <v>116051.6768191164</v>
      </c>
      <c r="O371" s="6">
        <f>Cal_Energy!O370+IFERROR(VLOOKUP(Cal_Energy_Switching!O$4,Switching!$B$35:$E$44,2,0)/12,0)-IFERROR(VLOOKUP(Cal_Energy_Switching!O$4,Switching!$B$23:$E$31,2,0)/12,0)</f>
        <v>144840.74460884253</v>
      </c>
      <c r="P371" s="6">
        <f>Cal_Energy!P370+IFERROR(VLOOKUP(Cal_Energy_Switching!P$4,Switching!$B$35:$E$44,2,0)/12,0)-IFERROR(VLOOKUP(Cal_Energy_Switching!P$4,Switching!$B$23:$E$31,2,0)/12,0)</f>
        <v>0</v>
      </c>
      <c r="Q371" s="6">
        <f>Cal_Energy!Q370+IFERROR(VLOOKUP(Cal_Energy_Switching!Q$4,Switching!$B$35:$E$44,2,0)/12,0)-IFERROR(VLOOKUP(Cal_Energy_Switching!Q$4,Switching!$B$23:$E$31,2,0)/12,0)</f>
        <v>24340.980059530655</v>
      </c>
      <c r="R371" s="6">
        <f>Cal_Energy!R370+IFERROR(VLOOKUP(Cal_Energy_Switching!R$4,Switching!$B$35:$E$44,2,0)/12,0)-IFERROR(VLOOKUP(Cal_Energy_Switching!R$4,Switching!$B$23:$E$31,2,0)/12,0)</f>
        <v>21211.051668645483</v>
      </c>
      <c r="S371" s="6">
        <f>Cal_Energy!S370+IFERROR(VLOOKUP(Cal_Energy_Switching!S$4,Switching!$B$35:$E$44,2,0)/12,0)-IFERROR(VLOOKUP(Cal_Energy_Switching!S$4,Switching!$B$23:$E$31,2,0)/12,0)</f>
        <v>130044.24782248752</v>
      </c>
      <c r="T371" s="6">
        <f>Cal_Energy!T370+IFERROR(VLOOKUP(Cal_Energy_Switching!T$4,Switching!$B$35:$E$44,2,0)/12,0)-IFERROR(VLOOKUP(Cal_Energy_Switching!T$4,Switching!$B$23:$E$31,2,0)/12,0)</f>
        <v>20.114034282488717</v>
      </c>
      <c r="U371" s="6">
        <f>Cal_Energy!U370+IFERROR(VLOOKUP(Cal_Energy_Switching!U$4,Switching!$B$35:$E$44,2,0)/12,0)-IFERROR(VLOOKUP(Cal_Energy_Switching!U$4,Switching!$B$23:$E$31,2,0)/12,0)</f>
        <v>117.92187049505461</v>
      </c>
      <c r="V371" s="6">
        <f>Cal_Energy!V370+IFERROR(VLOOKUP(Cal_Energy_Switching!V$4,Switching!$B$35:$E$44,2,0)/12,0)-IFERROR(VLOOKUP(Cal_Energy_Switching!V$4,Switching!$B$23:$E$31,2,0)/12,0)</f>
        <v>48145.895395850552</v>
      </c>
      <c r="W371" s="6">
        <f>Cal_Energy!W370+IFERROR(VLOOKUP(Cal_Energy_Switching!W$4,Switching!$B$35:$E$44,2,0)/12,0)-IFERROR(VLOOKUP(Cal_Energy_Switching!W$4,Switching!$B$23:$E$31,2,0)/12,0)</f>
        <v>12111.210058481234</v>
      </c>
      <c r="X371" s="6">
        <f>Cal_Energy!X370+IFERROR(VLOOKUP(Cal_Energy_Switching!X$4,Switching!$B$35:$E$44,2,0)/12,0)-IFERROR(VLOOKUP(Cal_Energy_Switching!X$4,Switching!$B$23:$E$31,2,0)/12,0)</f>
        <v>33993.113751554396</v>
      </c>
      <c r="Y371" s="35">
        <f t="shared" si="26"/>
        <v>10138.465142160534</v>
      </c>
      <c r="Z371" s="1">
        <f>Cal_Energy!Z370+IFERROR(VLOOKUP(Cal_Energy_Switching!Z$4,Switching!$B$35:$E$44,2,0)/12,0)-IFERROR(VLOOKUP(Cal_Energy_Switching!Z$4,Switching!$B$23:$E$31,2,0)/12,0)</f>
        <v>5266.7233223182666</v>
      </c>
      <c r="AA371" s="1">
        <f>Cal_Energy!AA370+IFERROR(VLOOKUP(Cal_Energy_Switching!AA$4,Switching!$B$35:$E$44,2,0)/12,0)-IFERROR(VLOOKUP(Cal_Energy_Switching!AA$4,Switching!$B$23:$E$31,2,0)/12,0)</f>
        <v>4871.7418198422665</v>
      </c>
      <c r="AB371" s="6">
        <f>Cal_Energy!AB370+IFERROR(VLOOKUP(Cal_Energy_Switching!AB$4,Switching!$B$35:$E$44,2,0)/12,0)-IFERROR(VLOOKUP(Cal_Energy_Switching!AB$4,Switching!$B$23:$E$31,2,0)/12,0)</f>
        <v>65.976461685398533</v>
      </c>
      <c r="AC371" s="6">
        <f>Cal_Energy!AC370+IFERROR(VLOOKUP(Cal_Energy_Switching!AC$4,Switching!$B$35:$E$44,2,0)/12,0)-IFERROR(VLOOKUP(Cal_Energy_Switching!AC$4,Switching!$B$23:$E$31,2,0)/12,0)</f>
        <v>2097.2643341535609</v>
      </c>
      <c r="AD371" s="6">
        <f>Cal_Energy!AD370+IFERROR(VLOOKUP(Cal_Energy_Switching!AD$4,Switching!$B$35:$E$44,2,0)/12,0)-IFERROR(VLOOKUP(Cal_Energy_Switching!AD$4,Switching!$B$23:$E$31,2,0)/12,0)</f>
        <v>726.94975739007032</v>
      </c>
      <c r="AE371" s="6">
        <f>Cal_Energy!AE370+IFERROR(VLOOKUP(Cal_Energy_Switching!AE$4,Switching!$B$35:$E$44,2,0)/12,0)-IFERROR(VLOOKUP(Cal_Energy_Switching!AE$4,Switching!$B$23:$E$31,2,0)/12,0)</f>
        <v>4556.8172903989762</v>
      </c>
      <c r="AF371" s="6">
        <f>Cal_Energy!AF370+IFERROR(VLOOKUP(Cal_Energy_Switching!AF$4,Switching!$B$35:$E$44,2,0)/12,0)-IFERROR(VLOOKUP(Cal_Energy_Switching!AF$4,Switching!$B$23:$E$31,2,0)/12,0)</f>
        <v>10222.855322927287</v>
      </c>
      <c r="AG371" s="6">
        <f>Cal_Energy!AG370+IFERROR(VLOOKUP(Cal_Energy_Switching!AG$4,Switching!$B$35:$E$44,2,0)/12,0)-IFERROR(VLOOKUP(Cal_Energy_Switching!AG$4,Switching!$B$23:$E$31,2,0)/12,0)</f>
        <v>7688.8206516317168</v>
      </c>
      <c r="AH371" s="6">
        <f>Cal_Energy!AH370+IFERROR(VLOOKUP(Cal_Energy_Switching!AH$4,Switching!$B$35:$E$44,2,0)/12,0)-IFERROR(VLOOKUP(Cal_Energy_Switching!AH$4,Switching!$B$23:$E$31,2,0)/12,0)</f>
        <v>2269.6104922150339</v>
      </c>
      <c r="AI371" s="6">
        <f>Cal_Energy!AI370+IFERROR(VLOOKUP(Cal_Energy_Switching!AI$4,Switching!$B$35:$E$44,2,0)/12,0)-IFERROR(VLOOKUP(Cal_Energy_Switching!AI$4,Switching!$B$23:$E$31,2,0)/12,0)</f>
        <v>3407.6184409757575</v>
      </c>
      <c r="AJ371" s="6">
        <f>Cal_Energy!AJ370+IFERROR(VLOOKUP(Cal_Energy_Switching!AJ$4,Switching!$B$35:$E$44,2,0)/12,0)-IFERROR(VLOOKUP(Cal_Energy_Switching!AJ$4,Switching!$B$23:$E$31,2,0)/12,0)</f>
        <v>462658.27459937322</v>
      </c>
      <c r="AK371" s="35">
        <f t="shared" si="27"/>
        <v>120946.66060516349</v>
      </c>
      <c r="AL371" s="1">
        <f>Cal_Energy!AL370+IFERROR(VLOOKUP(Cal_Energy_Switching!AL$4,Switching!$B$35:$E$44,2,0)/12,0)-IFERROR(VLOOKUP(Cal_Energy_Switching!AL$4,Switching!$B$23:$E$31,2,0)/12,0)</f>
        <v>34046.279639445784</v>
      </c>
      <c r="AM371" s="1">
        <f>Cal_Energy!AM370+IFERROR(VLOOKUP(Cal_Energy_Switching!AM$4,Switching!$B$35:$E$44,2,0)/12,0)-IFERROR(VLOOKUP(Cal_Energy_Switching!AM$4,Switching!$B$23:$E$31,2,0)/12,0)</f>
        <v>86900.380965717704</v>
      </c>
      <c r="AN371" s="6">
        <f>Cal_Energy!AN370+IFERROR(VLOOKUP(Cal_Energy_Switching!AN$4,Switching!$B$35:$E$44,2,0)/12,0)-IFERROR(VLOOKUP(Cal_Energy_Switching!AN$4,Switching!$B$23:$E$31,2,0)/12,0)</f>
        <v>359.42079490564765</v>
      </c>
      <c r="AO371" s="6">
        <f>Cal_Energy!AO370+IFERROR(VLOOKUP(Cal_Energy_Switching!AO$4,Switching!$B$35:$E$44,2,0)/12,0)-IFERROR(VLOOKUP(Cal_Energy_Switching!AO$4,Switching!$B$23:$E$31,2,0)/12,0)</f>
        <v>296.01418519406542</v>
      </c>
      <c r="AP371" s="6">
        <f>Cal_Energy!AP370+IFERROR(VLOOKUP(Cal_Energy_Switching!AP$4,Switching!$B$35:$E$44,2,0)/12,0)-IFERROR(VLOOKUP(Cal_Energy_Switching!AP$4,Switching!$B$23:$E$31,2,0)/12,0)</f>
        <v>13957.574449718575</v>
      </c>
      <c r="AQ371" s="6">
        <f>Cal_Energy!AQ370+IFERROR(VLOOKUP(Cal_Energy_Switching!AQ$4,Switching!$B$35:$E$44,2,0)/12,0)-IFERROR(VLOOKUP(Cal_Energy_Switching!AQ$4,Switching!$B$23:$E$31,2,0)/12,0)</f>
        <v>88925.238879560391</v>
      </c>
      <c r="AR371" s="6">
        <f>Cal_Energy!AR370+IFERROR(VLOOKUP(Cal_Energy_Switching!AR$4,Switching!$B$35:$E$44,2,0)/12,0)-IFERROR(VLOOKUP(Cal_Energy_Switching!AR$4,Switching!$B$23:$E$31,2,0)/12,0)</f>
        <v>11778.98528995348</v>
      </c>
      <c r="AS371" s="6">
        <f>Cal_Energy!AS370+IFERROR(VLOOKUP(Cal_Energy_Switching!AS$4,Switching!$B$35:$E$44,2,0)/12,0)-IFERROR(VLOOKUP(Cal_Energy_Switching!AS$4,Switching!$B$23:$E$31,2,0)/12,0)</f>
        <v>162119.56032093838</v>
      </c>
      <c r="AT371" s="6">
        <f>Cal_Energy!AT370+IFERROR(VLOOKUP(Cal_Energy_Switching!AT$4,Switching!$B$35:$E$44,2,0)/12,0)-IFERROR(VLOOKUP(Cal_Energy_Switching!AT$4,Switching!$B$23:$E$31,2,0)/12,0)</f>
        <v>29429.965676558131</v>
      </c>
      <c r="AU371" s="6">
        <f>Cal_Energy!AU370+IFERROR(VLOOKUP(Cal_Energy_Switching!AU$4,Switching!$B$35:$E$44,2,0)/12,0)-IFERROR(VLOOKUP(Cal_Energy_Switching!AU$4,Switching!$B$23:$E$31,2,0)/12,0)</f>
        <v>76341.887484363164</v>
      </c>
      <c r="AV371" s="6">
        <f>Cal_Energy!AV370+IFERROR(VLOOKUP(Cal_Energy_Switching!AV$4,Switching!$B$35:$E$44,2,0)/12,0)-IFERROR(VLOOKUP(Cal_Energy_Switching!AV$4,Switching!$B$23:$E$31,2,0)/12,0)</f>
        <v>1271.738201428969</v>
      </c>
      <c r="AW371" s="6">
        <f>Cal_Energy!AW370+IFERROR(VLOOKUP(Cal_Energy_Switching!AW$4,Switching!$B$35:$E$44,2,0)/12,0)-IFERROR(VLOOKUP(Cal_Energy_Switching!AW$4,Switching!$B$23:$E$31,2,0)/12,0)</f>
        <v>20127.591800353934</v>
      </c>
      <c r="AX371" s="6">
        <f>Cal_Energy!AX370+IFERROR(VLOOKUP(Cal_Energy_Switching!AX$4,Switching!$B$35:$E$44,2,0)/12,0)-IFERROR(VLOOKUP(Cal_Energy_Switching!AX$4,Switching!$B$23:$E$31,2,0)/12,0)</f>
        <v>160365.09554839146</v>
      </c>
      <c r="AY371" s="6">
        <f>Cal_Energy!AY370+IFERROR(VLOOKUP(Cal_Energy_Switching!AY$4,Switching!$B$35:$E$44,2,0)/12,0)-IFERROR(VLOOKUP(Cal_Energy_Switching!AY$4,Switching!$B$23:$E$31,2,0)/12,0)</f>
        <v>24351.229123748042</v>
      </c>
      <c r="AZ371" s="6">
        <f>Cal_Energy!AZ370+IFERROR(VLOOKUP(Cal_Energy_Switching!AZ$4,Switching!$B$35:$E$44,2,0)/12,0)-IFERROR(VLOOKUP(Cal_Energy_Switching!AZ$4,Switching!$B$23:$E$31,2,0)/12,0)</f>
        <v>9529</v>
      </c>
      <c r="BA371" s="6">
        <f>Cal_Energy!BA370+IFERROR(VLOOKUP(Cal_Energy_Switching!BA$4,Switching!$B$35:$E$44,2,0)/12,0)-IFERROR(VLOOKUP(Cal_Energy_Switching!BA$4,Switching!$B$23:$E$31,2,0)/12,0)</f>
        <v>4790.1000000000004</v>
      </c>
      <c r="BB371" s="7">
        <f t="shared" si="29"/>
        <v>3186972.3089656122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BB370"/>
  <sheetViews>
    <sheetView workbookViewId="0">
      <pane xSplit="3" ySplit="3" topLeftCell="L4" activePane="bottomRight" state="frozen"/>
      <selection pane="topRight" activeCell="D1" sqref="D1"/>
      <selection pane="bottomLeft" activeCell="A4" sqref="A4"/>
      <selection pane="bottomRight" activeCell="W7" sqref="W7:W12"/>
    </sheetView>
  </sheetViews>
  <sheetFormatPr defaultRowHeight="15" x14ac:dyDescent="0.25"/>
  <cols>
    <col min="4" max="4" width="12.5703125" bestFit="1" customWidth="1"/>
    <col min="5" max="5" width="11.5703125" bestFit="1" customWidth="1"/>
    <col min="6" max="6" width="12.7109375" customWidth="1"/>
    <col min="7" max="7" width="12.28515625" customWidth="1"/>
    <col min="8" max="8" width="10.5703125" bestFit="1" customWidth="1"/>
    <col min="9" max="9" width="10.7109375" customWidth="1"/>
    <col min="10" max="10" width="11.5703125" bestFit="1" customWidth="1"/>
    <col min="11" max="11" width="12.5703125" bestFit="1" customWidth="1"/>
    <col min="12" max="12" width="11.5703125" bestFit="1" customWidth="1"/>
    <col min="13" max="15" width="12.5703125" bestFit="1" customWidth="1"/>
    <col min="16" max="16" width="10.5703125" bestFit="1" customWidth="1"/>
    <col min="17" max="18" width="11.5703125" bestFit="1" customWidth="1"/>
    <col min="19" max="19" width="12.5703125" bestFit="1" customWidth="1"/>
    <col min="20" max="21" width="9.42578125" bestFit="1" customWidth="1"/>
    <col min="22" max="23" width="11.5703125" bestFit="1" customWidth="1"/>
    <col min="24" max="25" width="10.5703125" bestFit="1" customWidth="1"/>
    <col min="26" max="27" width="10.5703125" customWidth="1"/>
    <col min="28" max="28" width="9.28515625" bestFit="1" customWidth="1"/>
    <col min="29" max="29" width="9.5703125" bestFit="1" customWidth="1"/>
    <col min="30" max="30" width="11.85546875" customWidth="1"/>
    <col min="31" max="31" width="11.140625" customWidth="1"/>
    <col min="32" max="32" width="11.28515625" customWidth="1"/>
    <col min="33" max="33" width="10.5703125" bestFit="1" customWidth="1"/>
    <col min="34" max="35" width="9.5703125" bestFit="1" customWidth="1"/>
    <col min="36" max="36" width="12.5703125" bestFit="1" customWidth="1"/>
    <col min="37" max="37" width="11.5703125" bestFit="1" customWidth="1"/>
    <col min="38" max="39" width="11.5703125" customWidth="1"/>
    <col min="40" max="41" width="9.28515625" bestFit="1" customWidth="1"/>
    <col min="42" max="42" width="12.140625" customWidth="1"/>
    <col min="43" max="44" width="11.5703125" bestFit="1" customWidth="1"/>
    <col min="45" max="45" width="12.5703125" bestFit="1" customWidth="1"/>
    <col min="46" max="47" width="11.5703125" bestFit="1" customWidth="1"/>
    <col min="48" max="48" width="10.5703125" bestFit="1" customWidth="1"/>
    <col min="49" max="49" width="11.5703125" bestFit="1" customWidth="1"/>
    <col min="50" max="50" width="12.5703125" bestFit="1" customWidth="1"/>
    <col min="51" max="52" width="11.5703125" bestFit="1" customWidth="1"/>
    <col min="53" max="53" width="10.5703125" bestFit="1" customWidth="1"/>
    <col min="54" max="54" width="13.28515625" bestFit="1" customWidth="1"/>
  </cols>
  <sheetData>
    <row r="1" spans="1:54" x14ac:dyDescent="0.25">
      <c r="A1" t="s">
        <v>847</v>
      </c>
      <c r="D1" t="s">
        <v>947</v>
      </c>
      <c r="AJ1" t="s">
        <v>949</v>
      </c>
      <c r="AL1" t="s">
        <v>963</v>
      </c>
      <c r="AM1" t="s">
        <v>950</v>
      </c>
      <c r="AN1" t="s">
        <v>960</v>
      </c>
      <c r="AO1" s="57" t="s">
        <v>964</v>
      </c>
      <c r="AQ1" t="s">
        <v>959</v>
      </c>
      <c r="AR1" t="s">
        <v>952</v>
      </c>
      <c r="AS1" t="s">
        <v>951</v>
      </c>
      <c r="AT1" s="57" t="s">
        <v>953</v>
      </c>
      <c r="AU1" t="s">
        <v>954</v>
      </c>
      <c r="AV1" t="s">
        <v>955</v>
      </c>
      <c r="AW1" t="s">
        <v>956</v>
      </c>
      <c r="AX1" t="s">
        <v>957</v>
      </c>
      <c r="AY1" t="s">
        <v>958</v>
      </c>
      <c r="AZ1" t="s">
        <v>961</v>
      </c>
      <c r="BA1" t="s">
        <v>962</v>
      </c>
    </row>
    <row r="2" spans="1:54" x14ac:dyDescent="0.25">
      <c r="A2" t="s">
        <v>848</v>
      </c>
      <c r="D2" t="s">
        <v>945</v>
      </c>
      <c r="F2" s="20" t="s">
        <v>935</v>
      </c>
      <c r="G2" s="20" t="s">
        <v>936</v>
      </c>
      <c r="I2" t="s">
        <v>933</v>
      </c>
      <c r="J2" s="20" t="s">
        <v>934</v>
      </c>
      <c r="K2" s="20" t="s">
        <v>941</v>
      </c>
      <c r="L2" s="20" t="s">
        <v>937</v>
      </c>
      <c r="M2" s="20" t="s">
        <v>938</v>
      </c>
      <c r="N2" s="20" t="s">
        <v>939</v>
      </c>
      <c r="O2" s="20" t="s">
        <v>940</v>
      </c>
      <c r="S2" t="s">
        <v>943</v>
      </c>
      <c r="T2" t="s">
        <v>946</v>
      </c>
      <c r="U2" t="s">
        <v>942</v>
      </c>
      <c r="V2" t="s">
        <v>944</v>
      </c>
      <c r="Z2" s="20"/>
      <c r="AA2" s="20"/>
      <c r="AL2" s="20"/>
      <c r="AM2" s="20"/>
    </row>
    <row r="3" spans="1:54" s="2" customFormat="1" ht="44.25" customHeight="1" x14ac:dyDescent="0.25">
      <c r="A3" s="2" t="s">
        <v>0</v>
      </c>
      <c r="B3" s="2" t="s">
        <v>1</v>
      </c>
      <c r="C3" s="2" t="s">
        <v>2</v>
      </c>
      <c r="D3" s="2" t="s">
        <v>195</v>
      </c>
      <c r="E3" s="38" t="s">
        <v>196</v>
      </c>
      <c r="F3" s="2" t="s">
        <v>850</v>
      </c>
      <c r="G3" s="2" t="s">
        <v>851</v>
      </c>
      <c r="H3" s="38" t="s">
        <v>197</v>
      </c>
      <c r="I3" s="2" t="s">
        <v>853</v>
      </c>
      <c r="J3" s="2" t="s">
        <v>854</v>
      </c>
      <c r="K3" s="2" t="s">
        <v>198</v>
      </c>
      <c r="L3" s="2" t="s">
        <v>199</v>
      </c>
      <c r="M3" s="2" t="s">
        <v>200</v>
      </c>
      <c r="N3" s="2" t="s">
        <v>201</v>
      </c>
      <c r="O3" s="2" t="s">
        <v>202</v>
      </c>
      <c r="P3" s="2" t="s">
        <v>203</v>
      </c>
      <c r="Q3" s="2" t="s">
        <v>204</v>
      </c>
      <c r="R3" s="2" t="s">
        <v>205</v>
      </c>
      <c r="S3" s="2" t="s">
        <v>206</v>
      </c>
      <c r="T3" s="2" t="s">
        <v>207</v>
      </c>
      <c r="U3" s="2" t="s">
        <v>208</v>
      </c>
      <c r="V3" s="2" t="s">
        <v>209</v>
      </c>
      <c r="W3" s="2" t="s">
        <v>210</v>
      </c>
      <c r="X3" s="2" t="s">
        <v>211</v>
      </c>
      <c r="Y3" s="38" t="s">
        <v>212</v>
      </c>
      <c r="Z3" s="2" t="s">
        <v>855</v>
      </c>
      <c r="AA3" s="2" t="s">
        <v>856</v>
      </c>
      <c r="AB3" s="2" t="s">
        <v>213</v>
      </c>
      <c r="AC3" s="2" t="s">
        <v>214</v>
      </c>
      <c r="AD3" s="2" t="s">
        <v>215</v>
      </c>
      <c r="AE3" s="2" t="s">
        <v>216</v>
      </c>
      <c r="AF3" s="2" t="s">
        <v>217</v>
      </c>
      <c r="AG3" s="2" t="s">
        <v>218</v>
      </c>
      <c r="AH3" s="2" t="s">
        <v>219</v>
      </c>
      <c r="AI3" s="2" t="s">
        <v>220</v>
      </c>
      <c r="AJ3" s="2" t="s">
        <v>221</v>
      </c>
      <c r="AK3" s="38" t="s">
        <v>222</v>
      </c>
      <c r="AL3" s="2" t="s">
        <v>857</v>
      </c>
      <c r="AM3" s="2" t="s">
        <v>858</v>
      </c>
      <c r="AN3" s="2" t="s">
        <v>224</v>
      </c>
      <c r="AO3" s="2" t="s">
        <v>223</v>
      </c>
      <c r="AP3" s="2" t="s">
        <v>225</v>
      </c>
      <c r="AQ3" s="2" t="s">
        <v>226</v>
      </c>
      <c r="AR3" s="2" t="s">
        <v>227</v>
      </c>
      <c r="AS3" s="2" t="s">
        <v>228</v>
      </c>
      <c r="AT3" s="2" t="s">
        <v>229</v>
      </c>
      <c r="AU3" s="2" t="s">
        <v>230</v>
      </c>
      <c r="AV3" s="2" t="s">
        <v>231</v>
      </c>
      <c r="AW3" s="2" t="s">
        <v>232</v>
      </c>
      <c r="AX3" s="2" t="s">
        <v>233</v>
      </c>
      <c r="AY3" s="2" t="s">
        <v>234</v>
      </c>
      <c r="AZ3" s="2" t="s">
        <v>235</v>
      </c>
      <c r="BA3" s="2" t="s">
        <v>236</v>
      </c>
      <c r="BB3" s="2" t="s">
        <v>849</v>
      </c>
    </row>
    <row r="4" spans="1:54" x14ac:dyDescent="0.25">
      <c r="A4">
        <v>2014</v>
      </c>
      <c r="B4">
        <v>6</v>
      </c>
      <c r="C4" t="s">
        <v>3</v>
      </c>
      <c r="D4" s="1">
        <f>Billed_Energy!D4/Cal_Energy!D4*Cal_Energy_Switching!D5</f>
        <v>438753.0024514487</v>
      </c>
      <c r="E4" s="35">
        <f>F4+G4</f>
        <v>151192.50329487619</v>
      </c>
      <c r="F4" s="1">
        <f>Billed_Energy!F4/Cal_Energy!F4*Cal_Energy_Switching!F5</f>
        <v>61352.797738679277</v>
      </c>
      <c r="G4" s="1">
        <f>Billed_Energy!G4/Cal_Energy!G4*Cal_Energy_Switching!G5</f>
        <v>89839.705556196917</v>
      </c>
      <c r="H4" s="35">
        <f>I4+J4</f>
        <v>11297.128622463933</v>
      </c>
      <c r="I4" s="1">
        <f>Billed_Energy!I4/Cal_Energy!I4*Cal_Energy_Switching!I5</f>
        <v>578.31632102625406</v>
      </c>
      <c r="J4" s="1">
        <f>Billed_Energy!J4/Cal_Energy!J4*Cal_Energy_Switching!J5</f>
        <v>10718.81230143768</v>
      </c>
      <c r="K4" s="1">
        <f>Billed_Energy!K4/Cal_Energy!K4*Cal_Energy_Switching!K5</f>
        <v>252595.86105036712</v>
      </c>
      <c r="L4" s="1">
        <f>Billed_Energy!L4/Cal_Energy!L4*Cal_Energy_Switching!L5</f>
        <v>20359.535227485772</v>
      </c>
      <c r="M4" s="1">
        <f>Billed_Energy!M4/Cal_Energy!M4*Cal_Energy_Switching!M5</f>
        <v>200848.57821874684</v>
      </c>
      <c r="N4" s="1">
        <f>Billed_Energy!N4/Cal_Energy!N4*Cal_Energy_Switching!N5</f>
        <v>105230.27125214707</v>
      </c>
      <c r="O4" s="1">
        <f>Billed_Energy!O4/Cal_Energy!O4*Cal_Energy_Switching!O5</f>
        <v>118864.14514690104</v>
      </c>
      <c r="P4" s="1">
        <f>Billed_Energy!P4/Cal_Energy!P4*Cal_Energy_Switching!P5</f>
        <v>6018.8411146751996</v>
      </c>
      <c r="Q4" s="1">
        <f>Billed_Energy!Q4/Cal_Energy!Q4*Cal_Energy_Switching!Q5</f>
        <v>56337.216106332016</v>
      </c>
      <c r="R4" s="1">
        <f>Billed_Energy!R4/Cal_Energy!R4*Cal_Energy_Switching!R5</f>
        <v>103516.02215699558</v>
      </c>
      <c r="S4" s="1">
        <f>Billed_Energy!S4/Cal_Energy!S4*Cal_Energy_Switching!S5</f>
        <v>128824.76360467033</v>
      </c>
      <c r="T4" s="1">
        <f>Billed_Energy!T4/Cal_Energy!T4*Cal_Energy_Switching!T5</f>
        <v>10.17535</v>
      </c>
      <c r="U4" s="1">
        <f>Billed_Energy!U4/Cal_Energy!U4*Cal_Energy_Switching!U5</f>
        <v>98.704999999999998</v>
      </c>
      <c r="V4" s="1">
        <f>Billed_Energy!V4/Cal_Energy!V4*Cal_Energy_Switching!V5</f>
        <v>45688.667155562805</v>
      </c>
      <c r="W4" s="1">
        <f>Billed_Energy!W4/Cal_Energy!W4*Cal_Energy_Switching!W5</f>
        <v>8413.3449999999993</v>
      </c>
      <c r="X4" s="1">
        <f>Billed_Energy!X4/Cal_Energy!X4*Cal_Energy_Switching!X5</f>
        <v>22807.247312888099</v>
      </c>
      <c r="Y4" s="35">
        <f>Billed_Energy!Y4/Cal_Energy!Y4*Cal_Energy_Switching!Y5</f>
        <v>6234.379285843831</v>
      </c>
      <c r="Z4" s="1">
        <f>Billed_Energy!Z4/Cal_Energy!Z4*Cal_Energy_Switching!Z5</f>
        <v>3238.631323827231</v>
      </c>
      <c r="AA4" s="1">
        <f>Billed_Energy!AA4/Cal_Energy!AA4*Cal_Energy_Switching!AA5</f>
        <v>2995.7479620165996</v>
      </c>
      <c r="AB4" s="1">
        <f>Billed_Energy!AB4/Cal_Energy!AB4*Cal_Energy_Switching!AB5</f>
        <v>52.761918168867666</v>
      </c>
      <c r="AC4" s="1">
        <f>Billed_Energy!AC4/Cal_Energy!AC4*Cal_Energy_Switching!AC5</f>
        <v>1332.7831510295309</v>
      </c>
      <c r="AD4" s="1">
        <f>Billed_Energy!AD4/Cal_Energy!AD4*Cal_Energy_Switching!AD5</f>
        <v>463.041</v>
      </c>
      <c r="AE4" s="1">
        <f>Billed_Energy!AE4/Cal_Energy!AE4*Cal_Energy_Switching!AE5</f>
        <v>4551.0733551500834</v>
      </c>
      <c r="AF4" s="1">
        <f>Billed_Energy!AF4/Cal_Energy!AF4*Cal_Energy_Switching!AF5</f>
        <v>8433.3163409500612</v>
      </c>
      <c r="AG4" s="1">
        <f>Billed_Energy!AG4/Cal_Energy!AG4*Cal_Energy_Switching!AG5</f>
        <v>7679.1287800580267</v>
      </c>
      <c r="AH4" s="1">
        <f>Billed_Energy!AH4/Cal_Energy!AH4*Cal_Energy_Switching!AH5</f>
        <v>2266.7496147918905</v>
      </c>
      <c r="AI4" s="1">
        <f>Billed_Energy!AI4/Cal_Energy!AI4*Cal_Energy_Switching!AI5</f>
        <v>2054.4556690499412</v>
      </c>
      <c r="AJ4" s="1">
        <f>Billed_Energy!AJ4/Cal_Energy!AJ4*Cal_Energy_Switching!AJ5</f>
        <v>369175.74775314133</v>
      </c>
      <c r="AK4" s="35">
        <f>Billed_Energy!AK4/Cal_Energy!AK4*Cal_Energy_Switching!AK5</f>
        <v>117218.82857040415</v>
      </c>
      <c r="AL4" s="1">
        <f>Billed_Energy!AL4/Cal_Energy!AL4*Cal_Energy_Switching!AL5</f>
        <v>32989.234164807676</v>
      </c>
      <c r="AM4" s="1">
        <f>Billed_Energy!AM4/Cal_Energy!AM4*Cal_Energy_Switching!AM5</f>
        <v>84229.594405596479</v>
      </c>
      <c r="AN4" s="1">
        <f>Billed_Energy!AN4/Cal_Energy!AN4*Cal_Energy_Switching!AN5</f>
        <v>254.96199999999999</v>
      </c>
      <c r="AO4" s="1">
        <f>Billed_Energy!AO4/Cal_Energy!AO4*Cal_Energy_Switching!AO5</f>
        <v>258.13</v>
      </c>
      <c r="AP4" s="1">
        <f>Billed_Energy!AP4/Cal_Energy!AP4*Cal_Energy_Switching!AP5</f>
        <v>6710.2510000000002</v>
      </c>
      <c r="AQ4" s="1">
        <f>Billed_Energy!AQ4/Cal_Energy!AQ4*Cal_Energy_Switching!AQ5</f>
        <v>75761.026768221112</v>
      </c>
      <c r="AR4" s="1">
        <f>Billed_Energy!AR4/Cal_Energy!AR4*Cal_Energy_Switching!AR5</f>
        <v>13428.177240292198</v>
      </c>
      <c r="AS4" s="1">
        <f>Billed_Energy!AS4/Cal_Energy!AS4*Cal_Energy_Switching!AS5</f>
        <v>160541.22881900644</v>
      </c>
      <c r="AT4" s="1">
        <f>Billed_Energy!AT4/Cal_Energy!AT4*Cal_Energy_Switching!AT5</f>
        <v>33135.790659707796</v>
      </c>
      <c r="AU4" s="1">
        <f>Billed_Energy!AU4/Cal_Energy!AU4*Cal_Energy_Switching!AU5</f>
        <v>65740.920087139413</v>
      </c>
      <c r="AV4" s="1">
        <f>Billed_Energy!AV4/Cal_Energy!AV4*Cal_Energy_Switching!AV5</f>
        <v>1123.7639235377164</v>
      </c>
      <c r="AW4" s="1">
        <f>Billed_Energy!AW4/Cal_Energy!AW4*Cal_Energy_Switching!AW5</f>
        <v>23200.36245234323</v>
      </c>
      <c r="AX4" s="1">
        <f>Billed_Energy!AX4/Cal_Energy!AX4*Cal_Energy_Switching!AX5</f>
        <v>141705.66612646228</v>
      </c>
      <c r="AY4" s="1">
        <f>Billed_Energy!AY4/Cal_Energy!AY4*Cal_Energy_Switching!AY5</f>
        <v>19470.93870945993</v>
      </c>
      <c r="AZ4" s="1">
        <f>Billed_Energy!AZ4/Cal_Energy!AZ4*Cal_Energy_Switching!AZ5</f>
        <v>15036</v>
      </c>
      <c r="BA4" s="1">
        <f>Billed_Energy!BA4/Cal_Energy!BA4*Cal_Energy_Switching!BA5</f>
        <v>4921.8</v>
      </c>
      <c r="BB4" s="1">
        <f>SUM(D4:BA4)-E4-H4-Y4-AK4</f>
        <v>2751607.2912903181</v>
      </c>
    </row>
    <row r="5" spans="1:54" x14ac:dyDescent="0.25">
      <c r="A5">
        <v>2014</v>
      </c>
      <c r="B5">
        <v>7</v>
      </c>
      <c r="C5" t="s">
        <v>4</v>
      </c>
      <c r="D5" s="1">
        <f>Billed_Energy!D5/Cal_Energy!D5*Cal_Energy_Switching!D6</f>
        <v>548120.12924916204</v>
      </c>
      <c r="E5" s="35">
        <f>F5+G5</f>
        <v>167378.20725999796</v>
      </c>
      <c r="F5" s="1">
        <f>Billed_Energy!F5/Cal_Energy!F5*Cal_Energy_Switching!F6</f>
        <v>67840.085848984541</v>
      </c>
      <c r="G5" s="1">
        <f>Billed_Energy!G5/Cal_Energy!G5*Cal_Energy_Switching!G6</f>
        <v>99538.121411013431</v>
      </c>
      <c r="H5" s="35">
        <f t="shared" ref="H5:H68" si="0">I5+J5</f>
        <v>11744.770937808142</v>
      </c>
      <c r="I5" s="1">
        <f>Billed_Energy!I5/Cal_Energy!I5*Cal_Energy_Switching!I6</f>
        <v>601.23177729810391</v>
      </c>
      <c r="J5" s="1">
        <f>Billed_Energy!J5/Cal_Energy!J5*Cal_Energy_Switching!J6</f>
        <v>11143.539160510038</v>
      </c>
      <c r="K5" s="1">
        <f>Billed_Energy!K5/Cal_Energy!K5*Cal_Energy_Switching!K6</f>
        <v>265867.81800800445</v>
      </c>
      <c r="L5" s="1">
        <f>Billed_Energy!L5/Cal_Energy!L5*Cal_Energy_Switching!L6</f>
        <v>21653.910593782173</v>
      </c>
      <c r="M5" s="1">
        <f>Billed_Energy!M5/Cal_Energy!M5*Cal_Energy_Switching!M6</f>
        <v>214328.95010236828</v>
      </c>
      <c r="N5" s="1">
        <f>Billed_Energy!N5/Cal_Energy!N5*Cal_Energy_Switching!N6</f>
        <v>110534.66792821334</v>
      </c>
      <c r="O5" s="1">
        <f>Billed_Energy!O5/Cal_Energy!O5*Cal_Energy_Switching!O6</f>
        <v>127762.37805494493</v>
      </c>
      <c r="P5" s="1">
        <f>Billed_Energy!P5/Cal_Energy!P5*Cal_Energy_Switching!P6</f>
        <v>6571.5671302041601</v>
      </c>
      <c r="Q5" s="1">
        <f>Billed_Energy!Q5/Cal_Energy!Q5*Cal_Energy_Switching!Q6</f>
        <v>59998.92075912001</v>
      </c>
      <c r="R5" s="1">
        <f>Billed_Energy!R5/Cal_Energy!R5*Cal_Energy_Switching!R6</f>
        <v>116096.79349343668</v>
      </c>
      <c r="S5" s="1">
        <f>Billed_Energy!S5/Cal_Energy!S5*Cal_Energy_Switching!S6</f>
        <v>118161.65882654945</v>
      </c>
      <c r="T5" s="1">
        <f>Billed_Energy!T5/Cal_Energy!T5*Cal_Energy_Switching!T6</f>
        <v>8.3796999999999997</v>
      </c>
      <c r="U5" s="1">
        <f>Billed_Energy!U5/Cal_Energy!U5*Cal_Energy_Switching!U6</f>
        <v>97.915000000000006</v>
      </c>
      <c r="V5" s="1">
        <f>Billed_Energy!V5/Cal_Energy!V5*Cal_Energy_Switching!V6</f>
        <v>44549.468970203568</v>
      </c>
      <c r="W5" s="1">
        <f>Billed_Energy!W5/Cal_Energy!W5*Cal_Energy_Switching!W6</f>
        <v>8216.8029999999999</v>
      </c>
      <c r="X5" s="1">
        <f>Billed_Energy!X5/Cal_Energy!X5*Cal_Energy_Switching!X6</f>
        <v>21127.8876913979</v>
      </c>
      <c r="Y5" s="35">
        <f>Billed_Energy!Y5/Cal_Energy!Y5*Cal_Energy_Switching!Y6</f>
        <v>6903.9252329722194</v>
      </c>
      <c r="Z5" s="1">
        <f>Billed_Energy!Z5/Cal_Energy!Z5*Cal_Energy_Switching!Z6</f>
        <v>3586.4466198961281</v>
      </c>
      <c r="AA5" s="1">
        <f>Billed_Energy!AA5/Cal_Energy!AA5*Cal_Energy_Switching!AA6</f>
        <v>3317.4786130760913</v>
      </c>
      <c r="AB5" s="1">
        <f>Billed_Energy!AB5/Cal_Energy!AB5*Cal_Energy_Switching!AB6</f>
        <v>65.096963029461349</v>
      </c>
      <c r="AC5" s="1">
        <f>Billed_Energy!AC5/Cal_Energy!AC5*Cal_Energy_Switching!AC6</f>
        <v>1307.2423345270304</v>
      </c>
      <c r="AD5" s="1">
        <f>Billed_Energy!AD5/Cal_Energy!AD5*Cal_Energy_Switching!AD6</f>
        <v>450.834</v>
      </c>
      <c r="AE5" s="1">
        <f>Billed_Energy!AE5/Cal_Energy!AE5*Cal_Energy_Switching!AE6</f>
        <v>4256.6236677408051</v>
      </c>
      <c r="AF5" s="1">
        <f>Billed_Energy!AF5/Cal_Energy!AF5*Cal_Energy_Switching!AF6</f>
        <v>8917.5673603340529</v>
      </c>
      <c r="AG5" s="1">
        <f>Billed_Energy!AG5/Cal_Energy!AG5*Cal_Energy_Switching!AG6</f>
        <v>7182.2971773977551</v>
      </c>
      <c r="AH5" s="1">
        <f>Billed_Energy!AH5/Cal_Energy!AH5*Cal_Energy_Switching!AH6</f>
        <v>2120.0932848614402</v>
      </c>
      <c r="AI5" s="1">
        <f>Billed_Energy!AI5/Cal_Energy!AI5*Cal_Energy_Switching!AI6</f>
        <v>2214.0392996659489</v>
      </c>
      <c r="AJ5" s="1">
        <f>Billed_Energy!AJ5/Cal_Energy!AJ5*Cal_Energy_Switching!AJ6</f>
        <v>496147.53100530856</v>
      </c>
      <c r="AK5" s="35">
        <f>Billed_Energy!AK5/Cal_Energy!AK5*Cal_Energy_Switching!AK6</f>
        <v>137929.4325312053</v>
      </c>
      <c r="AL5" s="1">
        <f>Billed_Energy!AL5/Cal_Energy!AL5*Cal_Energy_Switching!AL6</f>
        <v>38793.935790327181</v>
      </c>
      <c r="AM5" s="1">
        <f>Billed_Energy!AM5/Cal_Energy!AM5*Cal_Energy_Switching!AM6</f>
        <v>99135.496740878138</v>
      </c>
      <c r="AN5" s="1">
        <f>Billed_Energy!AN5/Cal_Energy!AN5*Cal_Energy_Switching!AN6</f>
        <v>248.953</v>
      </c>
      <c r="AO5" s="1">
        <f>Billed_Energy!AO5/Cal_Energy!AO5*Cal_Energy_Switching!AO6</f>
        <v>255.874</v>
      </c>
      <c r="AP5" s="1">
        <f>Billed_Energy!AP5/Cal_Energy!AP5*Cal_Energy_Switching!AP6</f>
        <v>6726.4589999999998</v>
      </c>
      <c r="AQ5" s="1">
        <f>Billed_Energy!AQ5/Cal_Energy!AQ5*Cal_Energy_Switching!AQ6</f>
        <v>68135.245274090266</v>
      </c>
      <c r="AR5" s="1">
        <f>Billed_Energy!AR5/Cal_Energy!AR5*Cal_Energy_Switching!AR6</f>
        <v>14542.232899891222</v>
      </c>
      <c r="AS5" s="1">
        <f>Billed_Energy!AS5/Cal_Energy!AS5*Cal_Energy_Switching!AS6</f>
        <v>167583.39305961708</v>
      </c>
      <c r="AT5" s="1">
        <f>Billed_Energy!AT5/Cal_Energy!AT5*Cal_Energy_Switching!AT6</f>
        <v>35796.802780108766</v>
      </c>
      <c r="AU5" s="1">
        <f>Billed_Energy!AU5/Cal_Energy!AU5*Cal_Energy_Switching!AU6</f>
        <v>69172.772913241599</v>
      </c>
      <c r="AV5" s="1">
        <f>Billed_Energy!AV5/Cal_Energy!AV5*Cal_Energy_Switching!AV6</f>
        <v>1115.5389733391032</v>
      </c>
      <c r="AW5" s="1">
        <f>Billed_Energy!AW5/Cal_Energy!AW5*Cal_Energy_Switching!AW6</f>
        <v>24669.150995961565</v>
      </c>
      <c r="AX5" s="1">
        <f>Billed_Energy!AX5/Cal_Energy!AX5*Cal_Energy_Switching!AX6</f>
        <v>140668.50696666088</v>
      </c>
      <c r="AY5" s="1">
        <f>Billed_Energy!AY5/Cal_Energy!AY5*Cal_Energy_Switching!AY6</f>
        <v>20631.11333162275</v>
      </c>
      <c r="AZ5" s="1">
        <f>Billed_Energy!AZ5/Cal_Energy!AZ5*Cal_Energy_Switching!AZ6</f>
        <v>15268</v>
      </c>
      <c r="BA5" s="1">
        <f>Billed_Energy!BA5/Cal_Energy!BA5*Cal_Energy_Switching!BA6</f>
        <v>5252.4000000000005</v>
      </c>
      <c r="BB5" s="1">
        <f t="shared" ref="BB5:BB68" si="1">SUM(D5:BA5)-E5-H5-Y5-AK5</f>
        <v>3079781.3527567685</v>
      </c>
    </row>
    <row r="6" spans="1:54" ht="15.75" thickBot="1" x14ac:dyDescent="0.3">
      <c r="A6">
        <v>2014</v>
      </c>
      <c r="B6">
        <v>8</v>
      </c>
      <c r="C6" t="s">
        <v>5</v>
      </c>
      <c r="D6" s="1">
        <f>Billed_Energy!D6/Cal_Energy!D6*Cal_Energy_Switching!D7</f>
        <v>560473.44832593703</v>
      </c>
      <c r="E6" s="35">
        <f t="shared" ref="E6:E69" si="2">F6+G6</f>
        <v>174712.2165153856</v>
      </c>
      <c r="F6" s="1">
        <f>Billed_Energy!F6/Cal_Energy!F6*Cal_Energy_Switching!F7</f>
        <v>70781.498297037484</v>
      </c>
      <c r="G6" s="1">
        <f>Billed_Energy!G6/Cal_Energy!G6*Cal_Energy_Switching!G7</f>
        <v>103930.71821834811</v>
      </c>
      <c r="H6" s="35">
        <f t="shared" si="0"/>
        <v>11821.931941132569</v>
      </c>
      <c r="I6" s="1">
        <f>Billed_Energy!I6/Cal_Energy!I6*Cal_Energy_Switching!I7</f>
        <v>605.18176043634537</v>
      </c>
      <c r="J6" s="1">
        <f>Billed_Energy!J6/Cal_Energy!J6*Cal_Energy_Switching!J7</f>
        <v>11216.750180696223</v>
      </c>
      <c r="K6" s="1">
        <f>Billed_Energy!K6/Cal_Energy!K6*Cal_Energy_Switching!K7</f>
        <v>268004.84034227952</v>
      </c>
      <c r="L6" s="1">
        <f>Billed_Energy!L6/Cal_Energy!L6*Cal_Energy_Switching!L7</f>
        <v>21823.439907423206</v>
      </c>
      <c r="M6" s="1">
        <f>Billed_Energy!M6/Cal_Energy!M6*Cal_Energy_Switching!M7</f>
        <v>215149.34694101059</v>
      </c>
      <c r="N6" s="1">
        <f>Billed_Energy!N6/Cal_Energy!N6*Cal_Energy_Switching!N7</f>
        <v>111427.65888029725</v>
      </c>
      <c r="O6" s="1">
        <f>Billed_Energy!O6/Cal_Energy!O6*Cal_Energy_Switching!O7</f>
        <v>130200.67657449191</v>
      </c>
      <c r="P6" s="1">
        <f>Billed_Energy!P6/Cal_Energy!P6*Cal_Energy_Switching!P7</f>
        <v>6150.3917036083203</v>
      </c>
      <c r="Q6" s="1">
        <f>Billed_Energy!Q6/Cal_Energy!Q6*Cal_Energy_Switching!Q7</f>
        <v>61364.499624917422</v>
      </c>
      <c r="R6" s="1">
        <f>Billed_Energy!R6/Cal_Energy!R6*Cal_Energy_Switching!R7</f>
        <v>118514.02848721729</v>
      </c>
      <c r="S6" s="1">
        <f>Billed_Energy!S6/Cal_Energy!S6*Cal_Energy_Switching!S7</f>
        <v>131125.92856430059</v>
      </c>
      <c r="T6" s="1">
        <f>Billed_Energy!T6/Cal_Energy!T6*Cal_Energy_Switching!T7</f>
        <v>12.210420000000001</v>
      </c>
      <c r="U6" s="1">
        <f>Billed_Energy!U6/Cal_Energy!U6*Cal_Energy_Switching!U7</f>
        <v>97.32</v>
      </c>
      <c r="V6" s="1">
        <f>Billed_Energy!V6/Cal_Energy!V6*Cal_Energy_Switching!V7</f>
        <v>46590.42742533984</v>
      </c>
      <c r="W6" s="1">
        <f>Billed_Energy!W6/Cal_Energy!W6*Cal_Energy_Switching!W7</f>
        <v>8625.8709999999992</v>
      </c>
      <c r="X6" s="1">
        <f>Billed_Energy!X6/Cal_Energy!X6*Cal_Energy_Switching!X7</f>
        <v>28892.951496276062</v>
      </c>
      <c r="Y6" s="35">
        <f>Billed_Energy!Y6/Cal_Energy!Y6*Cal_Energy_Switching!Y7</f>
        <v>7155.6567572060603</v>
      </c>
      <c r="Z6" s="1">
        <f>Billed_Energy!Z6/Cal_Energy!Z6*Cal_Energy_Switching!Z7</f>
        <v>3717.2159494795374</v>
      </c>
      <c r="AA6" s="1">
        <f>Billed_Energy!AA6/Cal_Energy!AA6*Cal_Energy_Switching!AA7</f>
        <v>3438.4408077265234</v>
      </c>
      <c r="AB6" s="1">
        <f>Billed_Energy!AB6/Cal_Energy!AB6*Cal_Energy_Switching!AB7</f>
        <v>69.863755240169951</v>
      </c>
      <c r="AC6" s="1">
        <f>Billed_Energy!AC6/Cal_Energy!AC6*Cal_Energy_Switching!AC7</f>
        <v>1306.2963783602711</v>
      </c>
      <c r="AD6" s="1">
        <f>Billed_Energy!AD6/Cal_Energy!AD6*Cal_Energy_Switching!AD7</f>
        <v>470.70100000000002</v>
      </c>
      <c r="AE6" s="1">
        <f>Billed_Energy!AE6/Cal_Energy!AE6*Cal_Energy_Switching!AE7</f>
        <v>4188.766671326518</v>
      </c>
      <c r="AF6" s="1">
        <f>Billed_Energy!AF6/Cal_Energy!AF6*Cal_Energy_Switching!AF7</f>
        <v>8975.2152374056113</v>
      </c>
      <c r="AG6" s="1">
        <f>Billed_Energy!AG6/Cal_Energy!AG6*Cal_Energy_Switching!AG7</f>
        <v>7067.800535961821</v>
      </c>
      <c r="AH6" s="1">
        <f>Billed_Energy!AH6/Cal_Energy!AH6*Cal_Energy_Switching!AH7</f>
        <v>2086.2958027116611</v>
      </c>
      <c r="AI6" s="1">
        <f>Billed_Energy!AI6/Cal_Energy!AI6*Cal_Energy_Switching!AI7</f>
        <v>2270.5509025943934</v>
      </c>
      <c r="AJ6" s="1">
        <f>Billed_Energy!AJ6/Cal_Energy!AJ6*Cal_Energy_Switching!AJ7</f>
        <v>501263.14521106798</v>
      </c>
      <c r="AK6" s="35">
        <f>Billed_Energy!AK6/Cal_Energy!AK6*Cal_Energy_Switching!AK7</f>
        <v>140367.71605978752</v>
      </c>
      <c r="AL6" s="1">
        <f>Billed_Energy!AL6/Cal_Energy!AL6*Cal_Energy_Switching!AL7</f>
        <v>39479.744659130018</v>
      </c>
      <c r="AM6" s="1">
        <f>Billed_Energy!AM6/Cal_Energy!AM6*Cal_Energy_Switching!AM7</f>
        <v>100887.97140065752</v>
      </c>
      <c r="AN6" s="1">
        <f>Billed_Energy!AN6/Cal_Energy!AN6*Cal_Energy_Switching!AN7</f>
        <v>250.17599999999999</v>
      </c>
      <c r="AO6" s="1">
        <f>Billed_Energy!AO6/Cal_Energy!AO6*Cal_Energy_Switching!AO7</f>
        <v>253.59700000000001</v>
      </c>
      <c r="AP6" s="1">
        <f>Billed_Energy!AP6/Cal_Energy!AP6*Cal_Energy_Switching!AP7</f>
        <v>7261.6180000000004</v>
      </c>
      <c r="AQ6" s="1">
        <f>Billed_Energy!AQ6/Cal_Energy!AQ6*Cal_Energy_Switching!AQ7</f>
        <v>74714.213962823153</v>
      </c>
      <c r="AR6" s="1">
        <f>Billed_Energy!AR6/Cal_Energy!AR6*Cal_Energy_Switching!AR7</f>
        <v>14662.801392552346</v>
      </c>
      <c r="AS6" s="1">
        <f>Billed_Energy!AS6/Cal_Energy!AS6*Cal_Energy_Switching!AS7</f>
        <v>170091.62884185297</v>
      </c>
      <c r="AT6" s="1">
        <f>Billed_Energy!AT6/Cal_Energy!AT6*Cal_Energy_Switching!AT7</f>
        <v>36111.300417447645</v>
      </c>
      <c r="AU6" s="1">
        <f>Billed_Energy!AU6/Cal_Energy!AU6*Cal_Energy_Switching!AU7</f>
        <v>70767.974563451498</v>
      </c>
      <c r="AV6" s="1">
        <f>Billed_Energy!AV6/Cal_Energy!AV6*Cal_Energy_Switching!AV7</f>
        <v>1193.0176948751432</v>
      </c>
      <c r="AW6" s="1">
        <f>Billed_Energy!AW6/Cal_Energy!AW6*Cal_Energy_Switching!AW7</f>
        <v>24320.537317125963</v>
      </c>
      <c r="AX6" s="1">
        <f>Billed_Energy!AX6/Cal_Energy!AX6*Cal_Energy_Switching!AX7</f>
        <v>150438.50724512484</v>
      </c>
      <c r="AY6" s="1">
        <f>Billed_Energy!AY6/Cal_Energy!AY6*Cal_Energy_Switching!AY7</f>
        <v>21210.244419964256</v>
      </c>
      <c r="AZ6" s="1">
        <f>Billed_Energy!AZ6/Cal_Energy!AZ6*Cal_Energy_Switching!AZ7</f>
        <v>14246.6</v>
      </c>
      <c r="BA6" s="1">
        <f>Billed_Energy!BA6/Cal_Energy!BA6*Cal_Energy_Switching!BA7</f>
        <v>5119.5</v>
      </c>
      <c r="BB6" s="1">
        <f t="shared" si="1"/>
        <v>3160850.9133164962</v>
      </c>
    </row>
    <row r="7" spans="1:54" x14ac:dyDescent="0.25">
      <c r="A7">
        <v>2014</v>
      </c>
      <c r="B7">
        <v>9</v>
      </c>
      <c r="C7" t="s">
        <v>6</v>
      </c>
      <c r="D7" s="81">
        <f>Billed_Energy!D7/Cal_Energy!D7*Cal_Energy_Switching!D8</f>
        <v>515550.08341374376</v>
      </c>
      <c r="E7" s="68">
        <f t="shared" si="2"/>
        <v>166708.63359628833</v>
      </c>
      <c r="F7" s="84">
        <f>Billed_Energy!F7/Cal_Energy!F7*Cal_Energy_Switching!F8</f>
        <v>67737.296411309871</v>
      </c>
      <c r="G7" s="84">
        <f>Billed_Energy!G7/Cal_Energy!G7*Cal_Energy_Switching!G8</f>
        <v>98971.337184978445</v>
      </c>
      <c r="H7" s="68">
        <f t="shared" si="0"/>
        <v>11415.335468000618</v>
      </c>
      <c r="I7" s="84">
        <f>Billed_Energy!I7/Cal_Energy!I7*Cal_Energy_Switching!I8</f>
        <v>584.36750007496914</v>
      </c>
      <c r="J7" s="84">
        <f>Billed_Energy!J7/Cal_Energy!J7*Cal_Energy_Switching!J8</f>
        <v>10830.967967925648</v>
      </c>
      <c r="K7" s="84">
        <f>Billed_Energy!K7/Cal_Energy!K7*Cal_Energy_Switching!K8</f>
        <v>261037.11357749184</v>
      </c>
      <c r="L7" s="84">
        <f>Billed_Energy!L7/Cal_Energy!L7*Cal_Energy_Switching!L8</f>
        <v>20027.433353563778</v>
      </c>
      <c r="M7" s="84">
        <f>Billed_Energy!M7/Cal_Energy!M7*Cal_Energy_Switching!M8</f>
        <v>213372.34705336369</v>
      </c>
      <c r="N7" s="84">
        <f>Billed_Energy!N7/Cal_Energy!N7*Cal_Energy_Switching!N8</f>
        <v>109759.33528894441</v>
      </c>
      <c r="O7" s="87">
        <f>Billed_Energy!O7/Cal_Energy!O7*Cal_Energy_Switching!O8</f>
        <v>134322.23040034712</v>
      </c>
      <c r="P7" s="1">
        <f>Billed_Energy!P7/Cal_Energy!P7*Cal_Energy_Switching!P8</f>
        <v>4296.832994559998</v>
      </c>
      <c r="Q7" s="1">
        <f>Billed_Energy!Q7/Cal_Energy!Q7*Cal_Energy_Switching!Q8</f>
        <v>49294.697506034812</v>
      </c>
      <c r="R7" s="1">
        <f>Billed_Energy!R7/Cal_Energy!R7*Cal_Energy_Switching!R8</f>
        <v>107902.16404296379</v>
      </c>
      <c r="S7" s="81">
        <f>Billed_Energy!S7/Cal_Energy!S7*Cal_Energy_Switching!S8</f>
        <v>131381.60332789028</v>
      </c>
      <c r="T7" s="84">
        <f>Billed_Energy!T7/Cal_Energy!T7*Cal_Energy_Switching!T8</f>
        <v>14.365200000000002</v>
      </c>
      <c r="U7" s="84">
        <f>Billed_Energy!U7/Cal_Energy!U7*Cal_Energy_Switching!U8</f>
        <v>103.68600000000001</v>
      </c>
      <c r="V7" s="87">
        <f>Billed_Energy!V7/Cal_Energy!V7*Cal_Energy_Switching!V8</f>
        <v>45641.535759228333</v>
      </c>
      <c r="W7" s="72">
        <f>Billed_Energy!W7/Cal_Energy!W7*Cal_Energy_Switching!W8</f>
        <v>9717.9639999999999</v>
      </c>
      <c r="X7" s="1">
        <f>Billed_Energy!X7/Cal_Energy!X7*Cal_Energy_Switching!X8</f>
        <v>43738.024254822893</v>
      </c>
      <c r="Y7" s="35">
        <f>Billed_Energy!Y7/Cal_Energy!Y7*Cal_Energy_Switching!Y8</f>
        <v>6913.1337323714406</v>
      </c>
      <c r="Z7" s="1">
        <f>Billed_Energy!Z7/Cal_Energy!Z7*Cal_Energy_Switching!Z8</f>
        <v>3591.2302452150884</v>
      </c>
      <c r="AA7" s="1">
        <f>Billed_Energy!AA7/Cal_Energy!AA7*Cal_Energy_Switching!AA8</f>
        <v>3321.9034871563522</v>
      </c>
      <c r="AB7" s="1">
        <f>Billed_Energy!AB7/Cal_Energy!AB7*Cal_Energy_Switching!AB8</f>
        <v>79.106898596050883</v>
      </c>
      <c r="AC7" s="1">
        <f>Billed_Energy!AC7/Cal_Energy!AC7*Cal_Energy_Switching!AC8</f>
        <v>1335.8412959970894</v>
      </c>
      <c r="AD7" s="1">
        <f>Billed_Energy!AD7/Cal_Energy!AD7*Cal_Energy_Switching!AD8</f>
        <v>536.26599999999996</v>
      </c>
      <c r="AE7" s="1">
        <f>Billed_Energy!AE7/Cal_Energy!AE7*Cal_Energy_Switching!AE8</f>
        <v>4133.8764597173458</v>
      </c>
      <c r="AF7" s="1">
        <f>Billed_Energy!AF7/Cal_Energy!AF7*Cal_Energy_Switching!AF8</f>
        <v>8619.4708930356719</v>
      </c>
      <c r="AG7" s="1">
        <f>Billed_Energy!AG7/Cal_Energy!AG7*Cal_Energy_Switching!AG8</f>
        <v>6975.1830431599346</v>
      </c>
      <c r="AH7" s="1">
        <f>Billed_Energy!AH7/Cal_Energy!AH7*Cal_Energy_Switching!AH8</f>
        <v>2058.9566771227187</v>
      </c>
      <c r="AI7" s="1">
        <f>Billed_Energy!AI7/Cal_Energy!AI7*Cal_Energy_Switching!AI8</f>
        <v>2221.3873769643305</v>
      </c>
      <c r="AJ7" s="116">
        <f>Billed_Energy!AJ7/Cal_Energy!AJ7*Cal_Energy_Switching!AJ8</f>
        <v>443841.35098434525</v>
      </c>
      <c r="AK7" s="35">
        <f>Billed_Energy!AK7/Cal_Energy!AK7*Cal_Energy_Switching!AK8</f>
        <v>133392.62207675516</v>
      </c>
      <c r="AL7" s="81">
        <f>Billed_Energy!AL7/Cal_Energy!AL7*Cal_Energy_Switching!AL8</f>
        <v>37557.724415752025</v>
      </c>
      <c r="AM7" s="84">
        <f>Billed_Energy!AM7/Cal_Energy!AM7*Cal_Energy_Switching!AM8</f>
        <v>95834.89766100311</v>
      </c>
      <c r="AN7" s="84">
        <f>Billed_Energy!AN7/Cal_Energy!AN7*Cal_Energy_Switching!AN8</f>
        <v>255.36999999999998</v>
      </c>
      <c r="AO7" s="87">
        <f>Billed_Energy!AO7/Cal_Energy!AO7*Cal_Energy_Switching!AO8</f>
        <v>272.07799999999997</v>
      </c>
      <c r="AP7" s="72">
        <f>Billed_Energy!AP7/Cal_Energy!AP7*Cal_Energy_Switching!AP8</f>
        <v>8028.0249999999996</v>
      </c>
      <c r="AQ7" s="81">
        <f>Billed_Energy!AQ7/Cal_Energy!AQ7*Cal_Energy_Switching!AQ8</f>
        <v>71926.801039167753</v>
      </c>
      <c r="AR7" s="84">
        <f>Billed_Energy!AR7/Cal_Energy!AR7*Cal_Energy_Switching!AR8</f>
        <v>15138.626699594681</v>
      </c>
      <c r="AS7" s="84">
        <f>Billed_Energy!AS7/Cal_Energy!AS7*Cal_Energy_Switching!AS8</f>
        <v>167813.17751483002</v>
      </c>
      <c r="AT7" s="84">
        <f>Billed_Energy!AT7/Cal_Energy!AT7*Cal_Energy_Switching!AT8</f>
        <v>37554.465630405321</v>
      </c>
      <c r="AU7" s="84">
        <f>Billed_Energy!AU7/Cal_Energy!AU7*Cal_Energy_Switching!AU8</f>
        <v>70388.904602765862</v>
      </c>
      <c r="AV7" s="84">
        <f>Billed_Energy!AV7/Cal_Energy!AV7*Cal_Energy_Switching!AV8</f>
        <v>1135.5045409104121</v>
      </c>
      <c r="AW7" s="84">
        <f>Billed_Energy!AW7/Cal_Energy!AW7*Cal_Energy_Switching!AW8</f>
        <v>24224.816085930004</v>
      </c>
      <c r="AX7" s="84">
        <f>Billed_Energy!AX7/Cal_Energy!AX7*Cal_Energy_Switching!AX8</f>
        <v>143186.14789908958</v>
      </c>
      <c r="AY7" s="84">
        <f>Billed_Energy!AY7/Cal_Energy!AY7*Cal_Energy_Switching!AY8</f>
        <v>21604.050676788978</v>
      </c>
      <c r="AZ7" s="84">
        <f>Billed_Energy!AZ7/Cal_Energy!AZ7*Cal_Energy_Switching!AZ8</f>
        <v>11024</v>
      </c>
      <c r="BA7" s="87">
        <f>Billed_Energy!BA7/Cal_Energy!BA7*Cal_Energy_Switching!BA8</f>
        <v>5318.1</v>
      </c>
      <c r="BB7" s="1">
        <f t="shared" si="1"/>
        <v>3012260.6483647916</v>
      </c>
    </row>
    <row r="8" spans="1:54" x14ac:dyDescent="0.25">
      <c r="A8">
        <v>2014</v>
      </c>
      <c r="B8">
        <v>10</v>
      </c>
      <c r="C8" t="s">
        <v>7</v>
      </c>
      <c r="D8" s="82">
        <f>Billed_Energy!D8/Cal_Energy!D8*Cal_Energy_Switching!D9</f>
        <v>379965.02545978327</v>
      </c>
      <c r="E8" s="68">
        <f t="shared" si="2"/>
        <v>140586.74371590873</v>
      </c>
      <c r="F8" s="85">
        <f>Billed_Energy!F8/Cal_Energy!F8*Cal_Energy_Switching!F9</f>
        <v>57186.336970692566</v>
      </c>
      <c r="G8" s="85">
        <f>Billed_Energy!G8/Cal_Energy!G8*Cal_Energy_Switching!G9</f>
        <v>83400.406745216154</v>
      </c>
      <c r="H8" s="68">
        <f t="shared" si="0"/>
        <v>11162.460921362202</v>
      </c>
      <c r="I8" s="85">
        <f>Billed_Energy!I8/Cal_Energy!I8*Cal_Energy_Switching!I9</f>
        <v>571.42248702073925</v>
      </c>
      <c r="J8" s="85">
        <f>Billed_Energy!J8/Cal_Energy!J8*Cal_Energy_Switching!J9</f>
        <v>10591.038434341463</v>
      </c>
      <c r="K8" s="85">
        <f>Billed_Energy!K8/Cal_Energy!K8*Cal_Energy_Switching!K9</f>
        <v>245605.63388735807</v>
      </c>
      <c r="L8" s="85">
        <f>Billed_Energy!L8/Cal_Energy!L8*Cal_Energy_Switching!L9</f>
        <v>19115.050120134103</v>
      </c>
      <c r="M8" s="85">
        <f>Billed_Energy!M8/Cal_Energy!M8*Cal_Energy_Switching!M9</f>
        <v>183801.64986024436</v>
      </c>
      <c r="N8" s="85">
        <f>Billed_Energy!N8/Cal_Energy!N8*Cal_Energy_Switching!N9</f>
        <v>102999.23909250787</v>
      </c>
      <c r="O8" s="88">
        <f>Billed_Energy!O8/Cal_Energy!O8*Cal_Energy_Switching!O9</f>
        <v>118237.13386879707</v>
      </c>
      <c r="P8" s="1">
        <f>Billed_Energy!P8/Cal_Energy!P8*Cal_Energy_Switching!P9</f>
        <v>3910.4541079199967</v>
      </c>
      <c r="Q8" s="1">
        <f>Billed_Energy!Q8/Cal_Energy!Q8*Cal_Energy_Switching!Q9</f>
        <v>44520.18463226677</v>
      </c>
      <c r="R8" s="1">
        <f>Billed_Energy!R8/Cal_Energy!R8*Cal_Energy_Switching!R9</f>
        <v>91220.245636004489</v>
      </c>
      <c r="S8" s="82">
        <f>Billed_Energy!S8/Cal_Energy!S8*Cal_Energy_Switching!S9</f>
        <v>126631.03087933018</v>
      </c>
      <c r="T8" s="85">
        <f>Billed_Energy!T8/Cal_Energy!T8*Cal_Energy_Switching!T9</f>
        <v>14.104999999999999</v>
      </c>
      <c r="U8" s="85">
        <f>Billed_Energy!U8/Cal_Energy!U8*Cal_Energy_Switching!U9</f>
        <v>97.932000000000016</v>
      </c>
      <c r="V8" s="88">
        <f>Billed_Energy!V8/Cal_Energy!V8*Cal_Energy_Switching!V9</f>
        <v>45507.52425543344</v>
      </c>
      <c r="W8" s="73">
        <f>Billed_Energy!W8/Cal_Energy!W8*Cal_Energy_Switching!W9</f>
        <v>10491.976000000001</v>
      </c>
      <c r="X8" s="1">
        <f>Billed_Energy!X8/Cal_Energy!X8*Cal_Energy_Switching!X9</f>
        <v>54374.018142858302</v>
      </c>
      <c r="Y8" s="35">
        <f>Billed_Energy!Y8/Cal_Energy!Y8*Cal_Energy_Switching!Y9</f>
        <v>6341.8855421405897</v>
      </c>
      <c r="Z8" s="1">
        <f>Billed_Energy!Z8/Cal_Energy!Z8*Cal_Energy_Switching!Z9</f>
        <v>3294.4786043962313</v>
      </c>
      <c r="AA8" s="1">
        <f>Billed_Energy!AA8/Cal_Energy!AA8*Cal_Energy_Switching!AA9</f>
        <v>3047.4069377443589</v>
      </c>
      <c r="AB8" s="1">
        <f>Billed_Energy!AB8/Cal_Energy!AB8*Cal_Energy_Switching!AB9</f>
        <v>76.152941047054824</v>
      </c>
      <c r="AC8" s="1">
        <f>Billed_Energy!AC8/Cal_Energy!AC8*Cal_Energy_Switching!AC9</f>
        <v>1427.5990441727397</v>
      </c>
      <c r="AD8" s="1">
        <f>Billed_Energy!AD8/Cal_Energy!AD8*Cal_Energy_Switching!AD9</f>
        <v>574.18700000000001</v>
      </c>
      <c r="AE8" s="1">
        <f>Billed_Energy!AE8/Cal_Energy!AE8*Cal_Energy_Switching!AE9</f>
        <v>4460.4414712059615</v>
      </c>
      <c r="AF8" s="1">
        <f>Billed_Energy!AF8/Cal_Energy!AF8*Cal_Energy_Switching!AF9</f>
        <v>8109.4421512463214</v>
      </c>
      <c r="AG8" s="1">
        <f>Billed_Energy!AG8/Cal_Energy!AG8*Cal_Energy_Switching!AG9</f>
        <v>7526.2035569128966</v>
      </c>
      <c r="AH8" s="1">
        <f>Billed_Energy!AH8/Cal_Energy!AH8*Cal_Energy_Switching!AH9</f>
        <v>2221.6086618811405</v>
      </c>
      <c r="AI8" s="1">
        <f>Billed_Energy!AI8/Cal_Energy!AI8*Cal_Energy_Switching!AI9</f>
        <v>2128.6522787536828</v>
      </c>
      <c r="AJ8" s="117">
        <f>Billed_Energy!AJ8/Cal_Energy!AJ8*Cal_Energy_Switching!AJ9</f>
        <v>278535.02860332053</v>
      </c>
      <c r="AK8" s="35">
        <f>Billed_Energy!AK8/Cal_Energy!AK8*Cal_Energy_Switching!AK9</f>
        <v>108485.24573169224</v>
      </c>
      <c r="AL8" s="82">
        <f>Billed_Energy!AL8/Cal_Energy!AL8*Cal_Energy_Switching!AL9</f>
        <v>30560.254316210929</v>
      </c>
      <c r="AM8" s="85">
        <f>Billed_Energy!AM8/Cal_Energy!AM8*Cal_Energy_Switching!AM9</f>
        <v>77924.991415481316</v>
      </c>
      <c r="AN8" s="85">
        <f>Billed_Energy!AN8/Cal_Energy!AN8*Cal_Energy_Switching!AN9</f>
        <v>257.05399999999997</v>
      </c>
      <c r="AO8" s="88">
        <f>Billed_Energy!AO8/Cal_Energy!AO8*Cal_Energy_Switching!AO9</f>
        <v>280.61900000000003</v>
      </c>
      <c r="AP8" s="73">
        <f>Billed_Energy!AP8/Cal_Energy!AP8*Cal_Energy_Switching!AP9</f>
        <v>8482.3029999999999</v>
      </c>
      <c r="AQ8" s="82">
        <f>Billed_Energy!AQ8/Cal_Energy!AQ8*Cal_Energy_Switching!AQ9</f>
        <v>69246.738512156357</v>
      </c>
      <c r="AR8" s="85">
        <f>Billed_Energy!AR8/Cal_Energy!AR8*Cal_Energy_Switching!AR9</f>
        <v>12570.706189981745</v>
      </c>
      <c r="AS8" s="85">
        <f>Billed_Energy!AS8/Cal_Energy!AS8*Cal_Energy_Switching!AS9</f>
        <v>142980.40628025096</v>
      </c>
      <c r="AT8" s="85">
        <f>Billed_Energy!AT8/Cal_Energy!AT8*Cal_Energy_Switching!AT9</f>
        <v>31311.359150018256</v>
      </c>
      <c r="AU8" s="85">
        <f>Billed_Energy!AU8/Cal_Energy!AU8*Cal_Energy_Switching!AU9</f>
        <v>60450.508576406821</v>
      </c>
      <c r="AV8" s="85">
        <f>Billed_Energy!AV8/Cal_Energy!AV8*Cal_Energy_Switching!AV9</f>
        <v>1036.6057354494251</v>
      </c>
      <c r="AW8" s="85">
        <f>Billed_Energy!AW8/Cal_Energy!AW8*Cal_Energy_Switching!AW9</f>
        <v>21421.688065769769</v>
      </c>
      <c r="AX8" s="85">
        <f>Billed_Energy!AX8/Cal_Energy!AX8*Cal_Energy_Switching!AX9</f>
        <v>130715.09342455056</v>
      </c>
      <c r="AY8" s="85">
        <f>Billed_Energy!AY8/Cal_Energy!AY8*Cal_Energy_Switching!AY9</f>
        <v>19113.804808917721</v>
      </c>
      <c r="AZ8" s="85">
        <f>Billed_Energy!AZ8/Cal_Energy!AZ8*Cal_Energy_Switching!AZ9</f>
        <v>8804.4</v>
      </c>
      <c r="BA8" s="88">
        <f>Billed_Energy!BA8/Cal_Energy!BA8*Cal_Energy_Switching!BA9</f>
        <v>4450.7999999999993</v>
      </c>
      <c r="BB8" s="1">
        <f t="shared" si="1"/>
        <v>2509248.9413057822</v>
      </c>
    </row>
    <row r="9" spans="1:54" x14ac:dyDescent="0.25">
      <c r="A9">
        <v>2014</v>
      </c>
      <c r="B9">
        <v>11</v>
      </c>
      <c r="C9" t="s">
        <v>8</v>
      </c>
      <c r="D9" s="82">
        <f>Billed_Energy!D9/Cal_Energy!D9*Cal_Energy_Switching!D10</f>
        <v>412194.81287033187</v>
      </c>
      <c r="E9" s="68">
        <f t="shared" si="2"/>
        <v>130799.83057369734</v>
      </c>
      <c r="F9" s="85">
        <f>Billed_Energy!F9/Cal_Energy!F9*Cal_Energy_Switching!F10</f>
        <v>53225.861086564393</v>
      </c>
      <c r="G9" s="85">
        <f>Billed_Energy!G9/Cal_Energy!G9*Cal_Energy_Switching!G10</f>
        <v>77573.969487132941</v>
      </c>
      <c r="H9" s="68">
        <f t="shared" si="0"/>
        <v>12200.41830595542</v>
      </c>
      <c r="I9" s="85">
        <f>Billed_Energy!I9/Cal_Energy!I9*Cal_Energy_Switching!I10</f>
        <v>624.55702377783803</v>
      </c>
      <c r="J9" s="85">
        <f>Billed_Energy!J9/Cal_Energy!J9*Cal_Energy_Switching!J10</f>
        <v>11575.861282177582</v>
      </c>
      <c r="K9" s="85">
        <f>Billed_Energy!K9/Cal_Energy!K9*Cal_Energy_Switching!K10</f>
        <v>240299.96884445866</v>
      </c>
      <c r="L9" s="85">
        <f>Billed_Energy!L9/Cal_Energy!L9*Cal_Energy_Switching!L10</f>
        <v>18873.291384844521</v>
      </c>
      <c r="M9" s="85">
        <f>Billed_Energy!M9/Cal_Energy!M9*Cal_Energy_Switching!M10</f>
        <v>165279.1627750918</v>
      </c>
      <c r="N9" s="85">
        <f>Billed_Energy!N9/Cal_Energy!N9*Cal_Energy_Switching!N10</f>
        <v>100603.03914069678</v>
      </c>
      <c r="O9" s="88">
        <f>Billed_Energy!O9/Cal_Energy!O9*Cal_Energy_Switching!O10</f>
        <v>108841.16570894304</v>
      </c>
      <c r="P9" s="1">
        <f>Billed_Energy!P9/Cal_Energy!P9*Cal_Energy_Switching!P10</f>
        <v>4861.9846000799971</v>
      </c>
      <c r="Q9" s="1">
        <f>Billed_Energy!Q9/Cal_Energy!Q9*Cal_Energy_Switching!Q10</f>
        <v>43215.644228524914</v>
      </c>
      <c r="R9" s="1">
        <f>Billed_Energy!R9/Cal_Energy!R9*Cal_Energy_Switching!R10</f>
        <v>90670.326276581211</v>
      </c>
      <c r="S9" s="82">
        <f>Billed_Energy!S9/Cal_Energy!S9*Cal_Energy_Switching!S10</f>
        <v>129791.08358362105</v>
      </c>
      <c r="T9" s="85">
        <f>Billed_Energy!T9/Cal_Energy!T9*Cal_Energy_Switching!T10</f>
        <v>15.644</v>
      </c>
      <c r="U9" s="85">
        <f>Billed_Energy!U9/Cal_Energy!U9*Cal_Energy_Switching!U10</f>
        <v>98.259</v>
      </c>
      <c r="V9" s="88">
        <f>Billed_Energy!V9/Cal_Energy!V9*Cal_Energy_Switching!V10</f>
        <v>44497.248263400274</v>
      </c>
      <c r="W9" s="73">
        <f>Billed_Energy!W9/Cal_Energy!W9*Cal_Energy_Switching!W10</f>
        <v>10215.241</v>
      </c>
      <c r="X9" s="1">
        <f>Billed_Energy!X9/Cal_Energy!X9*Cal_Energy_Switching!X10</f>
        <v>50153.436962465414</v>
      </c>
      <c r="Y9" s="35">
        <f>Billed_Energy!Y9/Cal_Energy!Y9*Cal_Energy_Switching!Y10</f>
        <v>7152.3821508442106</v>
      </c>
      <c r="Z9" s="1">
        <f>Billed_Energy!Z9/Cal_Energy!Z9*Cal_Energy_Switching!Z10</f>
        <v>3715.5148590821705</v>
      </c>
      <c r="AA9" s="1">
        <f>Billed_Energy!AA9/Cal_Energy!AA9*Cal_Energy_Switching!AA10</f>
        <v>3436.8672917620397</v>
      </c>
      <c r="AB9" s="1">
        <f>Billed_Energy!AB9/Cal_Energy!AB9*Cal_Energy_Switching!AB10</f>
        <v>73.627879011519241</v>
      </c>
      <c r="AC9" s="1">
        <f>Billed_Energy!AC9/Cal_Energy!AC9*Cal_Energy_Switching!AC10</f>
        <v>1648.0068310276517</v>
      </c>
      <c r="AD9" s="1">
        <f>Billed_Energy!AD9/Cal_Energy!AD9*Cal_Energy_Switching!AD10</f>
        <v>611.08500000000004</v>
      </c>
      <c r="AE9" s="1">
        <f>Billed_Energy!AE9/Cal_Energy!AE9*Cal_Energy_Switching!AE10</f>
        <v>4073.3321838276379</v>
      </c>
      <c r="AF9" s="1">
        <f>Billed_Energy!AF9/Cal_Energy!AF9*Cal_Energy_Switching!AF10</f>
        <v>7891.9691188091911</v>
      </c>
      <c r="AG9" s="1">
        <f>Billed_Energy!AG9/Cal_Energy!AG9*Cal_Energy_Switching!AG10</f>
        <v>6873.0253200974603</v>
      </c>
      <c r="AH9" s="1">
        <f>Billed_Energy!AH9/Cal_Energy!AH9*Cal_Energy_Switching!AH10</f>
        <v>2028.8014360749016</v>
      </c>
      <c r="AI9" s="1">
        <f>Billed_Energy!AI9/Cal_Energy!AI9*Cal_Energy_Switching!AI10</f>
        <v>2109.5247911908127</v>
      </c>
      <c r="AJ9" s="117">
        <f>Billed_Energy!AJ9/Cal_Energy!AJ9*Cal_Energy_Switching!AJ10</f>
        <v>250737.99614488287</v>
      </c>
      <c r="AK9" s="35">
        <f>Billed_Energy!AK9/Cal_Energy!AK9*Cal_Energy_Switching!AK10</f>
        <v>101527.07379041375</v>
      </c>
      <c r="AL9" s="82">
        <f>Billed_Energy!AL9/Cal_Energy!AL9*Cal_Energy_Switching!AL10</f>
        <v>28603.573940572307</v>
      </c>
      <c r="AM9" s="85">
        <f>Billed_Energy!AM9/Cal_Energy!AM9*Cal_Energy_Switching!AM10</f>
        <v>72923.499849841435</v>
      </c>
      <c r="AN9" s="85">
        <f>Billed_Energy!AN9/Cal_Energy!AN9*Cal_Energy_Switching!AN10</f>
        <v>265.65600000000001</v>
      </c>
      <c r="AO9" s="88">
        <f>Billed_Energy!AO9/Cal_Energy!AO9*Cal_Energy_Switching!AO10</f>
        <v>309.30500000000001</v>
      </c>
      <c r="AP9" s="73">
        <f>Billed_Energy!AP9/Cal_Energy!AP9*Cal_Energy_Switching!AP10</f>
        <v>9323.16</v>
      </c>
      <c r="AQ9" s="82">
        <f>Billed_Energy!AQ9/Cal_Energy!AQ9*Cal_Energy_Switching!AQ10</f>
        <v>68955.96744211117</v>
      </c>
      <c r="AR9" s="85">
        <f>Billed_Energy!AR9/Cal_Energy!AR9*Cal_Energy_Switching!AR10</f>
        <v>11215.350966065644</v>
      </c>
      <c r="AS9" s="85">
        <f>Billed_Energy!AS9/Cal_Energy!AS9*Cal_Energy_Switching!AS10</f>
        <v>128845.88483041956</v>
      </c>
      <c r="AT9" s="85">
        <f>Billed_Energy!AT9/Cal_Energy!AT9*Cal_Energy_Switching!AT10</f>
        <v>28058.757863934356</v>
      </c>
      <c r="AU9" s="85">
        <f>Billed_Energy!AU9/Cal_Energy!AU9*Cal_Energy_Switching!AU10</f>
        <v>54908.222853019695</v>
      </c>
      <c r="AV9" s="85">
        <f>Billed_Energy!AV9/Cal_Energy!AV9*Cal_Energy_Switching!AV10</f>
        <v>1005.7087001086368</v>
      </c>
      <c r="AW9" s="85">
        <f>Billed_Energy!AW9/Cal_Energy!AW9*Cal_Energy_Switching!AW10</f>
        <v>20224.931009434495</v>
      </c>
      <c r="AX9" s="85">
        <f>Billed_Energy!AX9/Cal_Energy!AX9*Cal_Energy_Switching!AX10</f>
        <v>126819.00378989136</v>
      </c>
      <c r="AY9" s="85">
        <f>Billed_Energy!AY9/Cal_Energy!AY9*Cal_Energy_Switching!AY10</f>
        <v>18761.930492677275</v>
      </c>
      <c r="AZ9" s="85">
        <f>Billed_Energy!AZ9/Cal_Energy!AZ9*Cal_Energy_Switching!AZ10</f>
        <v>8264</v>
      </c>
      <c r="BA9" s="88">
        <f>Billed_Energy!BA9/Cal_Energy!BA9*Cal_Energy_Switching!BA10</f>
        <v>4366.7999999999993</v>
      </c>
      <c r="BB9" s="1">
        <f t="shared" si="1"/>
        <v>2428662.0611125347</v>
      </c>
    </row>
    <row r="10" spans="1:54" x14ac:dyDescent="0.25">
      <c r="A10">
        <v>2014</v>
      </c>
      <c r="B10">
        <v>12</v>
      </c>
      <c r="C10" t="s">
        <v>9</v>
      </c>
      <c r="D10" s="82">
        <f>Billed_Energy!D10/Cal_Energy!D10*Cal_Energy_Switching!D11</f>
        <v>595382.95079885225</v>
      </c>
      <c r="E10" s="68">
        <f t="shared" si="2"/>
        <v>160361.40288630873</v>
      </c>
      <c r="F10" s="85">
        <f>Billed_Energy!F10/Cal_Energy!F10*Cal_Energy_Switching!F11</f>
        <v>65046.377607174793</v>
      </c>
      <c r="G10" s="85">
        <f>Billed_Energy!G10/Cal_Energy!G10*Cal_Energy_Switching!G11</f>
        <v>95315.025279133944</v>
      </c>
      <c r="H10" s="68">
        <f t="shared" si="0"/>
        <v>13797.476416251287</v>
      </c>
      <c r="I10" s="85">
        <f>Billed_Energy!I10/Cal_Energy!I10*Cal_Energy_Switching!I11</f>
        <v>706.31273371769771</v>
      </c>
      <c r="J10" s="85">
        <f>Billed_Energy!J10/Cal_Energy!J10*Cal_Energy_Switching!J11</f>
        <v>13091.16368253359</v>
      </c>
      <c r="K10" s="85">
        <f>Billed_Energy!K10/Cal_Energy!K10*Cal_Energy_Switching!K11</f>
        <v>240013.58055291319</v>
      </c>
      <c r="L10" s="85">
        <f>Billed_Energy!L10/Cal_Energy!L10*Cal_Energy_Switching!L11</f>
        <v>18871.436682122363</v>
      </c>
      <c r="M10" s="85">
        <f>Billed_Energy!M10/Cal_Energy!M10*Cal_Energy_Switching!M11</f>
        <v>178534.63564915696</v>
      </c>
      <c r="N10" s="85">
        <f>Billed_Energy!N10/Cal_Energy!N10*Cal_Energy_Switching!N11</f>
        <v>100462.50255496445</v>
      </c>
      <c r="O10" s="88">
        <f>Billed_Energy!O10/Cal_Energy!O10*Cal_Energy_Switching!O11</f>
        <v>117631.38386149146</v>
      </c>
      <c r="P10" s="1">
        <f>Billed_Energy!P10/Cal_Energy!P10*Cal_Energy_Switching!P11</f>
        <v>6116.6539977600023</v>
      </c>
      <c r="Q10" s="1">
        <f>Billed_Energy!Q10/Cal_Energy!Q10*Cal_Energy_Switching!Q11</f>
        <v>47809.563561600335</v>
      </c>
      <c r="R10" s="1">
        <f>Billed_Energy!R10/Cal_Energy!R10*Cal_Energy_Switching!R11</f>
        <v>99100.68105533786</v>
      </c>
      <c r="S10" s="82">
        <f>Billed_Energy!S10/Cal_Energy!S10*Cal_Energy_Switching!S11</f>
        <v>134177.81103447708</v>
      </c>
      <c r="T10" s="85">
        <f>Billed_Energy!T10/Cal_Energy!T10*Cal_Energy_Switching!T11</f>
        <v>19.257999999999999</v>
      </c>
      <c r="U10" s="85">
        <f>Billed_Energy!U10/Cal_Energy!U10*Cal_Energy_Switching!U11</f>
        <v>112.85299999999999</v>
      </c>
      <c r="V10" s="88">
        <f>Billed_Energy!V10/Cal_Energy!V10*Cal_Energy_Switching!V11</f>
        <v>48145.895395850552</v>
      </c>
      <c r="W10" s="73">
        <f>Billed_Energy!W10/Cal_Energy!W10*Cal_Energy_Switching!W11</f>
        <v>11589.816000000001</v>
      </c>
      <c r="X10" s="1">
        <f>Billed_Energy!X10/Cal_Energy!X10*Cal_Energy_Switching!X11</f>
        <v>42298.359016275106</v>
      </c>
      <c r="Y10" s="35">
        <f>Billed_Energy!Y10/Cal_Energy!Y10*Cal_Energy_Switching!Y11</f>
        <v>9008.6016172712807</v>
      </c>
      <c r="Z10" s="1">
        <f>Billed_Energy!Z10/Cal_Energy!Z10*Cal_Energy_Switching!Z11</f>
        <v>4679.7825483321521</v>
      </c>
      <c r="AA10" s="1">
        <f>Billed_Energy!AA10/Cal_Energy!AA10*Cal_Energy_Switching!AA11</f>
        <v>4328.8190689391295</v>
      </c>
      <c r="AB10" s="1">
        <f>Billed_Energy!AB10/Cal_Energy!AB10*Cal_Energy_Switching!AB11</f>
        <v>68.837355266627213</v>
      </c>
      <c r="AC10" s="1">
        <f>Billed_Energy!AC10/Cal_Energy!AC10*Cal_Energy_Switching!AC11</f>
        <v>1966.7940592255291</v>
      </c>
      <c r="AD10" s="1">
        <f>Billed_Energy!AD10/Cal_Energy!AD10*Cal_Energy_Switching!AD11</f>
        <v>695.02800000000002</v>
      </c>
      <c r="AE10" s="1">
        <f>Billed_Energy!AE10/Cal_Energy!AE10*Cal_Energy_Switching!AE11</f>
        <v>4945.6966569722636</v>
      </c>
      <c r="AF10" s="1">
        <f>Billed_Energy!AF10/Cal_Energy!AF10*Cal_Energy_Switching!AF11</f>
        <v>8993.883700290573</v>
      </c>
      <c r="AG10" s="1">
        <f>Billed_Energy!AG10/Cal_Energy!AG10*Cal_Energy_Switching!AG11</f>
        <v>8344.9855830196866</v>
      </c>
      <c r="AH10" s="1">
        <f>Billed_Energy!AH10/Cal_Energy!AH10*Cal_Energy_Switching!AH11</f>
        <v>2463.2993400080495</v>
      </c>
      <c r="AI10" s="1">
        <f>Billed_Energy!AI10/Cal_Energy!AI10*Cal_Energy_Switching!AI11</f>
        <v>2447.6544997094311</v>
      </c>
      <c r="AJ10" s="117">
        <f>Billed_Energy!AJ10/Cal_Energy!AJ10*Cal_Energy_Switching!AJ11</f>
        <v>332979.46768409823</v>
      </c>
      <c r="AK10" s="35">
        <f>Billed_Energy!AK10/Cal_Energy!AK10*Cal_Energy_Switching!AK11</f>
        <v>108572.88266660852</v>
      </c>
      <c r="AL10" s="82">
        <f>Billed_Energy!AL10/Cal_Energy!AL10*Cal_Energy_Switching!AL11</f>
        <v>30580.171113574441</v>
      </c>
      <c r="AM10" s="85">
        <f>Billed_Energy!AM10/Cal_Energy!AM10*Cal_Energy_Switching!AM11</f>
        <v>77992.711553034082</v>
      </c>
      <c r="AN10" s="85">
        <f>Billed_Energy!AN10/Cal_Energy!AN10*Cal_Energy_Switching!AN11</f>
        <v>293.077</v>
      </c>
      <c r="AO10" s="88">
        <f>Billed_Energy!AO10/Cal_Energy!AO10*Cal_Energy_Switching!AO11</f>
        <v>355.63799999999998</v>
      </c>
      <c r="AP10" s="73">
        <f>Billed_Energy!AP10/Cal_Energy!AP10*Cal_Energy_Switching!AP11</f>
        <v>13731.722</v>
      </c>
      <c r="AQ10" s="82">
        <f>Billed_Energy!AQ10/Cal_Energy!AQ10*Cal_Energy_Switching!AQ11</f>
        <v>73594.949137933814</v>
      </c>
      <c r="AR10" s="85">
        <f>Billed_Energy!AR10/Cal_Energy!AR10*Cal_Energy_Switching!AR11</f>
        <v>11939.933145032119</v>
      </c>
      <c r="AS10" s="85">
        <f>Billed_Energy!AS10/Cal_Energy!AS10*Cal_Energy_Switching!AS11</f>
        <v>135710.4026940999</v>
      </c>
      <c r="AT10" s="85">
        <f>Billed_Energy!AT10/Cal_Energy!AT10*Cal_Energy_Switching!AT11</f>
        <v>29789.934754967879</v>
      </c>
      <c r="AU10" s="85">
        <f>Billed_Energy!AU10/Cal_Energy!AU10*Cal_Energy_Switching!AU11</f>
        <v>58285.927369901641</v>
      </c>
      <c r="AV10" s="85">
        <f>Billed_Energy!AV10/Cal_Energy!AV10*Cal_Energy_Switching!AV11</f>
        <v>1040.5647822505268</v>
      </c>
      <c r="AW10" s="85">
        <f>Billed_Energy!AW10/Cal_Energy!AW10*Cal_Energy_Switching!AW11</f>
        <v>20088.678986117113</v>
      </c>
      <c r="AX10" s="85">
        <f>Billed_Energy!AX10/Cal_Energy!AX10*Cal_Energy_Switching!AX11</f>
        <v>131214.32582774948</v>
      </c>
      <c r="AY10" s="85">
        <f>Billed_Energy!AY10/Cal_Energy!AY10*Cal_Energy_Switching!AY11</f>
        <v>18711.493096387629</v>
      </c>
      <c r="AZ10" s="85">
        <f>Billed_Energy!AZ10/Cal_Energy!AZ10*Cal_Energy_Switching!AZ11</f>
        <v>9529</v>
      </c>
      <c r="BA10" s="88">
        <f>Billed_Energy!BA10/Cal_Energy!BA10*Cal_Energy_Switching!BA11</f>
        <v>4790.0999999999995</v>
      </c>
      <c r="BB10" s="1">
        <f t="shared" si="1"/>
        <v>2803989.1384202717</v>
      </c>
    </row>
    <row r="11" spans="1:54" x14ac:dyDescent="0.25">
      <c r="A11">
        <v>2015</v>
      </c>
      <c r="B11">
        <v>1</v>
      </c>
      <c r="C11" t="s">
        <v>10</v>
      </c>
      <c r="D11" s="82">
        <f>Billed_Energy!D11/Cal_Energy!D11*Cal_Energy_Switching!D12</f>
        <v>736688.06331122364</v>
      </c>
      <c r="E11" s="68">
        <f t="shared" si="2"/>
        <v>185054.55819948562</v>
      </c>
      <c r="F11" s="85">
        <f>Billed_Energy!F11/Cal_Energy!F11*Cal_Energy_Switching!F12</f>
        <v>74972.451308680014</v>
      </c>
      <c r="G11" s="85">
        <f>Billed_Energy!G11/Cal_Energy!G11*Cal_Energy_Switching!G12</f>
        <v>110082.1068908056</v>
      </c>
      <c r="H11" s="68">
        <f t="shared" si="0"/>
        <v>15259.120172342729</v>
      </c>
      <c r="I11" s="85">
        <f>Billed_Energy!I11/Cal_Energy!I11*Cal_Energy_Switching!I12</f>
        <v>781.13638740195915</v>
      </c>
      <c r="J11" s="85">
        <f>Billed_Energy!J11/Cal_Energy!J11*Cal_Energy_Switching!J12</f>
        <v>14477.98378494077</v>
      </c>
      <c r="K11" s="85">
        <f>Billed_Energy!K11/Cal_Energy!K11*Cal_Energy_Switching!K12</f>
        <v>240245.65117548071</v>
      </c>
      <c r="L11" s="85">
        <f>Billed_Energy!L11/Cal_Energy!L11*Cal_Energy_Switching!L12</f>
        <v>18555.213612406653</v>
      </c>
      <c r="M11" s="85">
        <f>Billed_Energy!M11/Cal_Energy!M11*Cal_Energy_Switching!M12</f>
        <v>185457.20668899093</v>
      </c>
      <c r="N11" s="85">
        <f>Billed_Energy!N11/Cal_Energy!N11*Cal_Energy_Switching!N12</f>
        <v>100894.11035211264</v>
      </c>
      <c r="O11" s="88">
        <f>Billed_Energy!O11/Cal_Energy!O11*Cal_Energy_Switching!O12</f>
        <v>124209.84013275006</v>
      </c>
      <c r="P11" s="1">
        <f>Billed_Energy!P11/Cal_Energy!P11*Cal_Energy_Switching!P12</f>
        <v>6800.7209999999995</v>
      </c>
      <c r="Q11" s="1">
        <f>Billed_Energy!Q11/Cal_Energy!Q11*Cal_Energy_Switching!Q12</f>
        <v>50162.287777092366</v>
      </c>
      <c r="R11" s="1">
        <f>Billed_Energy!R11/Cal_Energy!R11*Cal_Energy_Switching!R12</f>
        <v>111237.30568186269</v>
      </c>
      <c r="S11" s="82">
        <f>Billed_Energy!S11/Cal_Energy!S11*Cal_Energy_Switching!S12</f>
        <v>137626.55184819165</v>
      </c>
      <c r="T11" s="85">
        <f>Billed_Energy!T11/Cal_Energy!T11*Cal_Energy_Switching!T12</f>
        <v>20.895</v>
      </c>
      <c r="U11" s="85">
        <f>Billed_Energy!U11/Cal_Energy!U11*Cal_Energy_Switching!U12</f>
        <v>122.114</v>
      </c>
      <c r="V11" s="88">
        <f>Billed_Energy!V11/Cal_Energy!V11*Cal_Energy_Switching!V12</f>
        <v>48922.696088106532</v>
      </c>
      <c r="W11" s="73">
        <f>Billed_Energy!W11/Cal_Energy!W11*Cal_Energy_Switching!W12</f>
        <v>12776.644</v>
      </c>
      <c r="X11" s="1">
        <f>Billed_Energy!X11/Cal_Energy!X11*Cal_Energy_Switching!X12</f>
        <v>32003.938959397252</v>
      </c>
      <c r="Y11" s="35">
        <f>Billed_Energy!Y11/Cal_Energy!Y11*Cal_Energy_Switching!Y12</f>
        <v>10765.989234689301</v>
      </c>
      <c r="Z11" s="1">
        <f>Billed_Energy!Z11/Cal_Energy!Z11*Cal_Energy_Switching!Z12</f>
        <v>5592.7091325070433</v>
      </c>
      <c r="AA11" s="1">
        <f>Billed_Energy!AA11/Cal_Energy!AA11*Cal_Energy_Switching!AA12</f>
        <v>5173.2801021822579</v>
      </c>
      <c r="AB11" s="1">
        <f>Billed_Energy!AB11/Cal_Energy!AB11*Cal_Energy_Switching!AB12</f>
        <v>64.854762129190192</v>
      </c>
      <c r="AC11" s="1">
        <f>Billed_Energy!AC11/Cal_Energy!AC11*Cal_Energy_Switching!AC12</f>
        <v>2198.5533200815526</v>
      </c>
      <c r="AD11" s="1">
        <f>Billed_Energy!AD11/Cal_Energy!AD11*Cal_Energy_Switching!AD12</f>
        <v>759.25800000000004</v>
      </c>
      <c r="AE11" s="1">
        <f>Billed_Energy!AE11/Cal_Energy!AE11*Cal_Energy_Switching!AE12</f>
        <v>5294.4339425227054</v>
      </c>
      <c r="AF11" s="1">
        <f>Billed_Energy!AF11/Cal_Energy!AF11*Cal_Energy_Switching!AF12</f>
        <v>9732.4285355930606</v>
      </c>
      <c r="AG11" s="1">
        <f>Billed_Energy!AG11/Cal_Energy!AG11*Cal_Energy_Switching!AG12</f>
        <v>8933.4178751775871</v>
      </c>
      <c r="AH11" s="1">
        <f>Billed_Energy!AH11/Cal_Energy!AH11*Cal_Energy_Switching!AH12</f>
        <v>2636.994652299707</v>
      </c>
      <c r="AI11" s="1">
        <f>Billed_Energy!AI11/Cal_Energy!AI11*Cal_Energy_Switching!AI12</f>
        <v>2696.1760744069466</v>
      </c>
      <c r="AJ11" s="117">
        <f>Billed_Energy!AJ11/Cal_Energy!AJ11*Cal_Energy_Switching!AJ12</f>
        <v>379463.31932945468</v>
      </c>
      <c r="AK11" s="35">
        <f>Billed_Energy!AK11/Cal_Energy!AK11*Cal_Energy_Switching!AK12</f>
        <v>116240.47722062306</v>
      </c>
      <c r="AL11" s="82">
        <f>Billed_Energy!AL11/Cal_Energy!AL11*Cal_Energy_Switching!AL12</f>
        <v>32732.666454167418</v>
      </c>
      <c r="AM11" s="85">
        <f>Billed_Energy!AM11/Cal_Energy!AM11*Cal_Energy_Switching!AM12</f>
        <v>83507.810766455645</v>
      </c>
      <c r="AN11" s="85">
        <f>Billed_Energy!AN11/Cal_Energy!AN11*Cal_Energy_Switching!AN12</f>
        <v>296.68599999999998</v>
      </c>
      <c r="AO11" s="88">
        <f>Billed_Energy!AO11/Cal_Energy!AO11*Cal_Energy_Switching!AO12</f>
        <v>367.25700000000001</v>
      </c>
      <c r="AP11" s="73">
        <f>Billed_Energy!AP11/Cal_Energy!AP11*Cal_Energy_Switching!AP12</f>
        <v>15936.460000000001</v>
      </c>
      <c r="AQ11" s="82">
        <f>Billed_Energy!AQ11/Cal_Energy!AQ11*Cal_Energy_Switching!AQ12</f>
        <v>68664.529223218997</v>
      </c>
      <c r="AR11" s="85">
        <f>Billed_Energy!AR11/Cal_Energy!AR11*Cal_Energy_Switching!AR12</f>
        <v>11910.377703369613</v>
      </c>
      <c r="AS11" s="85">
        <f>Billed_Energy!AS11/Cal_Energy!AS11*Cal_Energy_Switching!AS12</f>
        <v>138087.72209412698</v>
      </c>
      <c r="AT11" s="85">
        <f>Billed_Energy!AT11/Cal_Energy!AT11*Cal_Energy_Switching!AT12</f>
        <v>29781.692666630384</v>
      </c>
      <c r="AU11" s="85">
        <f>Billed_Energy!AU11/Cal_Energy!AU11*Cal_Energy_Switching!AU12</f>
        <v>59772.744508433956</v>
      </c>
      <c r="AV11" s="85">
        <f>Billed_Energy!AV11/Cal_Energy!AV11*Cal_Energy_Switching!AV12</f>
        <v>1027.0073684220779</v>
      </c>
      <c r="AW11" s="85">
        <f>Billed_Energy!AW11/Cal_Energy!AW11*Cal_Energy_Switching!AW12</f>
        <v>19983.285650613052</v>
      </c>
      <c r="AX11" s="85">
        <f>Billed_Energy!AX11/Cal_Energy!AX11*Cal_Energy_Switching!AX12</f>
        <v>129504.74758157793</v>
      </c>
      <c r="AY11" s="85">
        <f>Billed_Energy!AY11/Cal_Energy!AY11*Cal_Energy_Switching!AY12</f>
        <v>18715.683363644821</v>
      </c>
      <c r="AZ11" s="85">
        <f>Billed_Energy!AZ11/Cal_Energy!AZ11*Cal_Energy_Switching!AZ12</f>
        <v>10975.5</v>
      </c>
      <c r="BA11" s="88">
        <f>Billed_Energy!BA11/Cal_Energy!BA11*Cal_Energy_Switching!BA12</f>
        <v>5498.8799999999992</v>
      </c>
      <c r="BB11" s="1">
        <f t="shared" si="1"/>
        <v>3055345.3941064598</v>
      </c>
    </row>
    <row r="12" spans="1:54" ht="15.75" thickBot="1" x14ac:dyDescent="0.3">
      <c r="A12">
        <v>2015</v>
      </c>
      <c r="B12">
        <v>2</v>
      </c>
      <c r="C12" t="s">
        <v>11</v>
      </c>
      <c r="D12" s="83">
        <f>Billed_Energy!D12/Cal_Energy!D12*Cal_Energy_Switching!D13</f>
        <v>671792.00570129976</v>
      </c>
      <c r="E12" s="68">
        <f t="shared" si="2"/>
        <v>169354.51159206784</v>
      </c>
      <c r="F12" s="86">
        <f>Billed_Energy!F12/Cal_Energy!F12*Cal_Energy_Switching!F13</f>
        <v>68740.239650451011</v>
      </c>
      <c r="G12" s="86">
        <f>Billed_Energy!G12/Cal_Energy!G12*Cal_Energy_Switching!G13</f>
        <v>100614.27194161683</v>
      </c>
      <c r="H12" s="68">
        <f t="shared" si="0"/>
        <v>14723.73837228139</v>
      </c>
      <c r="I12" s="86">
        <f>Billed_Energy!I12/Cal_Energy!I12*Cal_Energy_Switching!I13</f>
        <v>753.72942025986436</v>
      </c>
      <c r="J12" s="86">
        <f>Billed_Energy!J12/Cal_Energy!J12*Cal_Energy_Switching!J13</f>
        <v>13970.008952021526</v>
      </c>
      <c r="K12" s="86">
        <f>Billed_Energy!K12/Cal_Energy!K12*Cal_Energy_Switching!K13</f>
        <v>240582.0962660916</v>
      </c>
      <c r="L12" s="86">
        <f>Billed_Energy!L12/Cal_Energy!L12*Cal_Energy_Switching!L13</f>
        <v>18264.518311109707</v>
      </c>
      <c r="M12" s="86">
        <f>Billed_Energy!M12/Cal_Energy!M12*Cal_Energy_Switching!M13</f>
        <v>170418.56559687745</v>
      </c>
      <c r="N12" s="86">
        <f>Billed_Energy!N12/Cal_Energy!N12*Cal_Energy_Switching!N13</f>
        <v>101352.08501279866</v>
      </c>
      <c r="O12" s="89">
        <f>Billed_Energy!O12/Cal_Energy!O12*Cal_Energy_Switching!O13</f>
        <v>118321.75173575288</v>
      </c>
      <c r="P12" s="1">
        <f>Billed_Energy!P12/Cal_Energy!P12*Cal_Energy_Switching!P13</f>
        <v>5715.5610734399979</v>
      </c>
      <c r="Q12" s="1">
        <f>Billed_Energy!Q12/Cal_Energy!Q12*Cal_Energy_Switching!Q13</f>
        <v>45551.353764487045</v>
      </c>
      <c r="R12" s="1">
        <f>Billed_Energy!R12/Cal_Energy!R12*Cal_Energy_Switching!R13</f>
        <v>104693.28727252714</v>
      </c>
      <c r="S12" s="83">
        <f>Billed_Energy!S12/Cal_Energy!S12*Cal_Energy_Switching!S13</f>
        <v>135917.39871110584</v>
      </c>
      <c r="T12" s="86">
        <f>Billed_Energy!T12/Cal_Energy!T12*Cal_Energy_Switching!T13</f>
        <v>12.268000000000001</v>
      </c>
      <c r="U12" s="86">
        <f>Billed_Energy!U12/Cal_Energy!U12*Cal_Energy_Switching!U13</f>
        <v>109.85099999999998</v>
      </c>
      <c r="V12" s="89">
        <f>Billed_Energy!V12/Cal_Energy!V12*Cal_Energy_Switching!V13</f>
        <v>46508.168692297637</v>
      </c>
      <c r="W12" s="74">
        <f>Billed_Energy!W12/Cal_Energy!W12*Cal_Energy_Switching!W13</f>
        <v>9690.5200000000023</v>
      </c>
      <c r="X12" s="1">
        <f>Billed_Energy!X12/Cal_Energy!X12*Cal_Energy_Switching!X13</f>
        <v>22552.446189553557</v>
      </c>
      <c r="Y12" s="35">
        <f>Billed_Energy!Y12/Cal_Energy!Y12*Cal_Energy_Switching!Y13</f>
        <v>9837.127521112252</v>
      </c>
      <c r="Z12" s="1">
        <f>Billed_Energy!Z12/Cal_Energy!Z12*Cal_Energy_Switching!Z13</f>
        <v>5110.1846496086137</v>
      </c>
      <c r="AA12" s="1">
        <f>Billed_Energy!AA12/Cal_Energy!AA12*Cal_Energy_Switching!AA13</f>
        <v>4726.9428715036356</v>
      </c>
      <c r="AB12" s="1">
        <f>Billed_Energy!AB12/Cal_Energy!AB12*Cal_Energy_Switching!AB13</f>
        <v>59.06752925528658</v>
      </c>
      <c r="AC12" s="1">
        <f>Billed_Energy!AC12/Cal_Energy!AC12*Cal_Energy_Switching!AC13</f>
        <v>2138.0121254089586</v>
      </c>
      <c r="AD12" s="1">
        <f>Billed_Energy!AD12/Cal_Energy!AD12*Cal_Energy_Switching!AD13</f>
        <v>707.32500000000005</v>
      </c>
      <c r="AE12" s="1">
        <f>Billed_Energy!AE12/Cal_Energy!AE12*Cal_Energy_Switching!AE13</f>
        <v>5073.8768261768419</v>
      </c>
      <c r="AF12" s="1">
        <f>Billed_Energy!AF12/Cal_Energy!AF12*Cal_Energy_Switching!AF13</f>
        <v>8710.5392709009229</v>
      </c>
      <c r="AG12" s="1">
        <f>Billed_Energy!AG12/Cal_Energy!AG12*Cal_Energy_Switching!AG13</f>
        <v>8561.2668752686277</v>
      </c>
      <c r="AH12" s="1">
        <f>Billed_Energy!AH12/Cal_Energy!AH12*Cal_Energy_Switching!AH13</f>
        <v>2527.1419385545314</v>
      </c>
      <c r="AI12" s="1">
        <f>Billed_Energy!AI12/Cal_Energy!AI12*Cal_Energy_Switching!AI13</f>
        <v>2455.9484590990842</v>
      </c>
      <c r="AJ12" s="118">
        <f>Billed_Energy!AJ12/Cal_Energy!AJ12*Cal_Energy_Switching!AJ13</f>
        <v>347328.23128560459</v>
      </c>
      <c r="AK12" s="35">
        <f>Billed_Energy!AK12/Cal_Energy!AK12*Cal_Energy_Switching!AK13</f>
        <v>108055.14647908241</v>
      </c>
      <c r="AL12" s="83">
        <f>Billed_Energy!AL12/Cal_Energy!AL12*Cal_Energy_Switching!AL13</f>
        <v>30448.440940280223</v>
      </c>
      <c r="AM12" s="86">
        <f>Billed_Energy!AM12/Cal_Energy!AM12*Cal_Energy_Switching!AM13</f>
        <v>77606.705538802184</v>
      </c>
      <c r="AN12" s="86">
        <f>Billed_Energy!AN12/Cal_Energy!AN12*Cal_Energy_Switching!AN13</f>
        <v>246.86500000000001</v>
      </c>
      <c r="AO12" s="89">
        <f>Billed_Energy!AO12/Cal_Energy!AO12*Cal_Energy_Switching!AO13</f>
        <v>285.90600000000001</v>
      </c>
      <c r="AP12" s="74">
        <f>Billed_Energy!AP12/Cal_Energy!AP12*Cal_Energy_Switching!AP13</f>
        <v>13630.022000000001</v>
      </c>
      <c r="AQ12" s="83">
        <f>Billed_Energy!AQ12/Cal_Energy!AQ12*Cal_Energy_Switching!AQ13</f>
        <v>57918.168433396539</v>
      </c>
      <c r="AR12" s="86">
        <f>Billed_Energy!AR12/Cal_Energy!AR12*Cal_Energy_Switching!AR13</f>
        <v>10884.472153128168</v>
      </c>
      <c r="AS12" s="86">
        <f>Billed_Energy!AS12/Cal_Energy!AS12*Cal_Energy_Switching!AS13</f>
        <v>136097.08924631597</v>
      </c>
      <c r="AT12" s="86">
        <f>Billed_Energy!AT12/Cal_Energy!AT12*Cal_Energy_Switching!AT13</f>
        <v>27470.271566871823</v>
      </c>
      <c r="AU12" s="86">
        <f>Billed_Energy!AU12/Cal_Energy!AU12*Cal_Energy_Switching!AU13</f>
        <v>59375.198634818182</v>
      </c>
      <c r="AV12" s="86">
        <f>Billed_Energy!AV12/Cal_Energy!AV12*Cal_Energy_Switching!AV13</f>
        <v>993.66070937758309</v>
      </c>
      <c r="AW12" s="86">
        <f>Billed_Energy!AW12/Cal_Energy!AW12*Cal_Energy_Switching!AW13</f>
        <v>19552.110333013639</v>
      </c>
      <c r="AX12" s="86">
        <f>Billed_Energy!AX12/Cal_Energy!AX12*Cal_Energy_Switching!AX13</f>
        <v>125299.7625006224</v>
      </c>
      <c r="AY12" s="86">
        <f>Billed_Energy!AY12/Cal_Energy!AY12*Cal_Energy_Switching!AY13</f>
        <v>19185.880198950366</v>
      </c>
      <c r="AZ12" s="86">
        <f>Billed_Energy!AZ12/Cal_Energy!AZ12*Cal_Energy_Switching!AZ13</f>
        <v>9522.5</v>
      </c>
      <c r="BA12" s="89">
        <f>Billed_Energy!BA12/Cal_Energy!BA12*Cal_Energy_Switching!BA13</f>
        <v>4744.8</v>
      </c>
      <c r="BB12" s="1">
        <f t="shared" si="1"/>
        <v>2856220.5173786487</v>
      </c>
    </row>
    <row r="13" spans="1:54" x14ac:dyDescent="0.25">
      <c r="A13">
        <v>2015</v>
      </c>
      <c r="B13">
        <v>3</v>
      </c>
      <c r="C13" t="s">
        <v>12</v>
      </c>
      <c r="D13" s="1">
        <f>Billed_Energy!D13/Cal_Energy!D13*Cal_Energy_Switching!D14</f>
        <v>564412.22689681302</v>
      </c>
      <c r="E13" s="35">
        <f t="shared" si="2"/>
        <v>156542.96219517689</v>
      </c>
      <c r="F13" s="1">
        <f>Billed_Energy!F13/Cal_Energy!F13*Cal_Energy_Switching!F14</f>
        <v>63592.38262809554</v>
      </c>
      <c r="G13" s="1">
        <f>Billed_Energy!G13/Cal_Energy!G13*Cal_Energy_Switching!G14</f>
        <v>92950.579567081353</v>
      </c>
      <c r="H13" s="35">
        <f t="shared" si="0"/>
        <v>13769.595155217547</v>
      </c>
      <c r="I13" s="1">
        <f>Billed_Energy!I13/Cal_Energy!I13*Cal_Energy_Switching!I14</f>
        <v>704.8854517201695</v>
      </c>
      <c r="J13" s="1">
        <f>Billed_Energy!J13/Cal_Energy!J13*Cal_Energy_Switching!J14</f>
        <v>13064.709703497378</v>
      </c>
      <c r="K13" s="1">
        <f>Billed_Energy!K13/Cal_Energy!K13*Cal_Energy_Switching!K14</f>
        <v>240994.79138895383</v>
      </c>
      <c r="L13" s="1">
        <f>Billed_Energy!L13/Cal_Energy!L13*Cal_Energy_Switching!L14</f>
        <v>18465.855779194138</v>
      </c>
      <c r="M13" s="1">
        <f>Billed_Energy!M13/Cal_Energy!M13*Cal_Energy_Switching!M14</f>
        <v>167507.38427251254</v>
      </c>
      <c r="N13" s="1">
        <f>Billed_Energy!N13/Cal_Energy!N13*Cal_Energy_Switching!N14</f>
        <v>101355.93816185198</v>
      </c>
      <c r="O13" s="1">
        <f>Billed_Energy!O13/Cal_Energy!O13*Cal_Energy_Switching!O14</f>
        <v>117766.77229708398</v>
      </c>
      <c r="P13" s="1">
        <f>Billed_Energy!P13/Cal_Energy!P13*Cal_Energy_Switching!P14</f>
        <v>5476.0674419999996</v>
      </c>
      <c r="Q13" s="1">
        <f>Billed_Energy!Q13/Cal_Energy!Q13*Cal_Energy_Switching!Q14</f>
        <v>46270.813050909295</v>
      </c>
      <c r="R13" s="1">
        <f>Billed_Energy!R13/Cal_Energy!R13*Cal_Energy_Switching!R14</f>
        <v>98154.975369072388</v>
      </c>
      <c r="S13" s="1">
        <f>Billed_Energy!S13/Cal_Energy!S13*Cal_Energy_Switching!S14</f>
        <v>137485.25373796219</v>
      </c>
      <c r="T13" s="1">
        <f>Billed_Energy!T13/Cal_Energy!T13*Cal_Energy_Switching!T14</f>
        <v>13.173999999999999</v>
      </c>
      <c r="U13" s="1">
        <f>Billed_Energy!U13/Cal_Energy!U13*Cal_Energy_Switching!U14</f>
        <v>107.44700000000002</v>
      </c>
      <c r="V13" s="1">
        <f>Billed_Energy!V13/Cal_Energy!V13*Cal_Energy_Switching!V14</f>
        <v>48339.183654632048</v>
      </c>
      <c r="W13" s="1">
        <f>Billed_Energy!W13/Cal_Energy!W13*Cal_Energy_Switching!W14</f>
        <v>9225.5750000000007</v>
      </c>
      <c r="X13" s="1">
        <f>Billed_Energy!X13/Cal_Energy!X13*Cal_Energy_Switching!X14</f>
        <v>21300.09236668314</v>
      </c>
      <c r="Y13" s="35">
        <f>Billed_Energy!Y13/Cal_Energy!Y13*Cal_Energy_Switching!Y14</f>
        <v>9274.700411974809</v>
      </c>
      <c r="Z13" s="1">
        <f>Billed_Energy!Z13/Cal_Energy!Z13*Cal_Energy_Switching!Z14</f>
        <v>4818.0153782974976</v>
      </c>
      <c r="AA13" s="1">
        <f>Billed_Energy!AA13/Cal_Energy!AA13*Cal_Energy_Switching!AA14</f>
        <v>4456.6850336773132</v>
      </c>
      <c r="AB13" s="1">
        <f>Billed_Energy!AB13/Cal_Energy!AB13*Cal_Energy_Switching!AB14</f>
        <v>58.293438592807995</v>
      </c>
      <c r="AC13" s="1">
        <f>Billed_Energy!AC13/Cal_Energy!AC13*Cal_Energy_Switching!AC14</f>
        <v>1995.6132971628679</v>
      </c>
      <c r="AD13" s="1">
        <f>Billed_Energy!AD13/Cal_Energy!AD13*Cal_Energy_Switching!AD14</f>
        <v>664.97299999999996</v>
      </c>
      <c r="AE13" s="1">
        <f>Billed_Energy!AE13/Cal_Energy!AE13*Cal_Energy_Switching!AE14</f>
        <v>4807.1924799038807</v>
      </c>
      <c r="AF13" s="1">
        <f>Billed_Energy!AF13/Cal_Energy!AF13*Cal_Energy_Switching!AF14</f>
        <v>8572.4248144272115</v>
      </c>
      <c r="AG13" s="1">
        <f>Billed_Energy!AG13/Cal_Energy!AG13*Cal_Energy_Switching!AG14</f>
        <v>8111.2843593115504</v>
      </c>
      <c r="AH13" s="1">
        <f>Billed_Energy!AH13/Cal_Energy!AH13*Cal_Energy_Switching!AH14</f>
        <v>2394.3146707845694</v>
      </c>
      <c r="AI13" s="1">
        <f>Billed_Energy!AI13/Cal_Energy!AI13*Cal_Energy_Switching!AI14</f>
        <v>2459.5201255727957</v>
      </c>
      <c r="AJ13" s="1">
        <f>Billed_Energy!AJ13/Cal_Energy!AJ13*Cal_Energy_Switching!AJ14</f>
        <v>307555.34604198241</v>
      </c>
      <c r="AK13" s="35">
        <f>Billed_Energy!AK13/Cal_Energy!AK13*Cal_Energy_Switching!AK14</f>
        <v>107284.57580067862</v>
      </c>
      <c r="AL13" s="1">
        <f>Billed_Energy!AL13/Cal_Energy!AL13*Cal_Energy_Switching!AL14</f>
        <v>30222.475648724641</v>
      </c>
      <c r="AM13" s="1">
        <f>Billed_Energy!AM13/Cal_Energy!AM13*Cal_Energy_Switching!AM14</f>
        <v>77062.100151954</v>
      </c>
      <c r="AN13" s="1">
        <f>Billed_Energy!AN13/Cal_Energy!AN13*Cal_Energy_Switching!AN14</f>
        <v>241.08199999999999</v>
      </c>
      <c r="AO13" s="1">
        <f>Billed_Energy!AO13/Cal_Energy!AO13*Cal_Energy_Switching!AO14</f>
        <v>250.09899999999999</v>
      </c>
      <c r="AP13" s="1">
        <f>Billed_Energy!AP13/Cal_Energy!AP13*Cal_Energy_Switching!AP14</f>
        <v>11701.252</v>
      </c>
      <c r="AQ13" s="1">
        <f>Billed_Energy!AQ13/Cal_Energy!AQ13*Cal_Energy_Switching!AQ14</f>
        <v>67826.55388701729</v>
      </c>
      <c r="AR13" s="1">
        <f>Billed_Energy!AR13/Cal_Energy!AR13*Cal_Energy_Switching!AR14</f>
        <v>11061.501328130567</v>
      </c>
      <c r="AS13" s="1">
        <f>Billed_Energy!AS13/Cal_Energy!AS13*Cal_Energy_Switching!AS14</f>
        <v>132847.80219379207</v>
      </c>
      <c r="AT13" s="1">
        <f>Billed_Energy!AT13/Cal_Energy!AT13*Cal_Energy_Switching!AT14</f>
        <v>27773.714011869433</v>
      </c>
      <c r="AU13" s="1">
        <f>Billed_Energy!AU13/Cal_Energy!AU13*Cal_Energy_Switching!AU14</f>
        <v>58406.852564095439</v>
      </c>
      <c r="AV13" s="1">
        <f>Billed_Energy!AV13/Cal_Energy!AV13*Cal_Energy_Switching!AV14</f>
        <v>1014.7816855389411</v>
      </c>
      <c r="AW13" s="1">
        <f>Billed_Energy!AW13/Cal_Energy!AW13*Cal_Energy_Switching!AW14</f>
        <v>19618.307414690098</v>
      </c>
      <c r="AX13" s="1">
        <f>Billed_Energy!AX13/Cal_Energy!AX13*Cal_Energy_Switching!AX14</f>
        <v>127963.09946446105</v>
      </c>
      <c r="AY13" s="1">
        <f>Billed_Energy!AY13/Cal_Energy!AY13*Cal_Energy_Switching!AY14</f>
        <v>19081.224692166303</v>
      </c>
      <c r="AZ13" s="1">
        <f>Billed_Energy!AZ13/Cal_Energy!AZ13*Cal_Energy_Switching!AZ14</f>
        <v>9371</v>
      </c>
      <c r="BA13" s="1">
        <f>Billed_Energy!BA13/Cal_Energy!BA13*Cal_Energy_Switching!BA14</f>
        <v>4351.2</v>
      </c>
      <c r="BB13" s="1">
        <f t="shared" si="1"/>
        <v>2691874.8164502149</v>
      </c>
    </row>
    <row r="14" spans="1:54" x14ac:dyDescent="0.25">
      <c r="A14">
        <v>2015</v>
      </c>
      <c r="B14">
        <v>4</v>
      </c>
      <c r="C14" t="s">
        <v>13</v>
      </c>
      <c r="D14" s="1">
        <f>Billed_Energy!D14/Cal_Energy!D14*Cal_Energy_Switching!D15</f>
        <v>446036.63231957704</v>
      </c>
      <c r="E14" s="35">
        <f t="shared" si="2"/>
        <v>141662.74218717526</v>
      </c>
      <c r="F14" s="1">
        <f>Billed_Energy!F14/Cal_Energy!F14*Cal_Energy_Switching!F15</f>
        <v>57697.674054812618</v>
      </c>
      <c r="G14" s="1">
        <f>Billed_Energy!G14/Cal_Energy!G14*Cal_Energy_Switching!G15</f>
        <v>83965.068132362649</v>
      </c>
      <c r="H14" s="35">
        <f t="shared" si="0"/>
        <v>11962.959122989121</v>
      </c>
      <c r="I14" s="1">
        <f>Billed_Energy!I14/Cal_Energy!I14*Cal_Energy_Switching!I15</f>
        <v>612.40114544129312</v>
      </c>
      <c r="J14" s="1">
        <f>Billed_Energy!J14/Cal_Energy!J14*Cal_Energy_Switching!J15</f>
        <v>11350.557977547827</v>
      </c>
      <c r="K14" s="1">
        <f>Billed_Energy!K14/Cal_Energy!K14*Cal_Energy_Switching!K15</f>
        <v>242365.67450656192</v>
      </c>
      <c r="L14" s="1">
        <f>Billed_Energy!L14/Cal_Energy!L14*Cal_Energy_Switching!L15</f>
        <v>18217.719411865892</v>
      </c>
      <c r="M14" s="1">
        <f>Billed_Energy!M14/Cal_Energy!M14*Cal_Energy_Switching!M15</f>
        <v>168442.68427815163</v>
      </c>
      <c r="N14" s="1">
        <f>Billed_Energy!N14/Cal_Energy!N14*Cal_Energy_Switching!N15</f>
        <v>102285.6729715722</v>
      </c>
      <c r="O14" s="1">
        <f>Billed_Energy!O14/Cal_Energy!O14*Cal_Energy_Switching!O15</f>
        <v>121134.7632773432</v>
      </c>
      <c r="P14" s="1">
        <f>Billed_Energy!P14/Cal_Energy!P14*Cal_Energy_Switching!P15</f>
        <v>3759.1995042676795</v>
      </c>
      <c r="Q14" s="1">
        <f>Billed_Energy!Q14/Cal_Energy!Q14*Cal_Energy_Switching!Q15</f>
        <v>42294.65312287103</v>
      </c>
      <c r="R14" s="1">
        <f>Billed_Energy!R14/Cal_Energy!R14*Cal_Energy_Switching!R15</f>
        <v>89684.920707701036</v>
      </c>
      <c r="S14" s="1">
        <f>Billed_Energy!S14/Cal_Energy!S14*Cal_Energy_Switching!S15</f>
        <v>134850.34419891119</v>
      </c>
      <c r="T14" s="1">
        <f>Billed_Energy!T14/Cal_Energy!T14*Cal_Energy_Switching!T15</f>
        <v>12.160999999999998</v>
      </c>
      <c r="U14" s="1">
        <f>Billed_Energy!U14/Cal_Energy!U14*Cal_Energy_Switching!U15</f>
        <v>98.423000000000002</v>
      </c>
      <c r="V14" s="1">
        <f>Billed_Energy!V14/Cal_Energy!V14*Cal_Energy_Switching!V15</f>
        <v>47968.040843209907</v>
      </c>
      <c r="W14" s="1">
        <f>Billed_Energy!W14/Cal_Energy!W14*Cal_Energy_Switching!W15</f>
        <v>9627.3670000000002</v>
      </c>
      <c r="X14" s="1">
        <f>Billed_Energy!X14/Cal_Energy!X14*Cal_Energy_Switching!X15</f>
        <v>23550.5257053514</v>
      </c>
      <c r="Y14" s="35">
        <f>Billed_Energy!Y14/Cal_Energy!Y14*Cal_Energy_Switching!Y15</f>
        <v>7949.3620955877486</v>
      </c>
      <c r="Z14" s="1">
        <f>Billed_Energy!Z14/Cal_Energy!Z14*Cal_Energy_Switching!Z15</f>
        <v>4129.5294859062687</v>
      </c>
      <c r="AA14" s="1">
        <f>Billed_Energy!AA14/Cal_Energy!AA14*Cal_Energy_Switching!AA15</f>
        <v>3819.8326096814803</v>
      </c>
      <c r="AB14" s="1">
        <f>Billed_Energy!AB14/Cal_Energy!AB14*Cal_Energy_Switching!AB15</f>
        <v>53.151933723643687</v>
      </c>
      <c r="AC14" s="1">
        <f>Billed_Energy!AC14/Cal_Energy!AC14*Cal_Energy_Switching!AC15</f>
        <v>1714.5541774017217</v>
      </c>
      <c r="AD14" s="1">
        <f>Billed_Energy!AD14/Cal_Energy!AD14*Cal_Energy_Switching!AD15</f>
        <v>531.84400000000005</v>
      </c>
      <c r="AE14" s="1">
        <f>Billed_Energy!AE14/Cal_Energy!AE14*Cal_Energy_Switching!AE15</f>
        <v>4382.7634223255809</v>
      </c>
      <c r="AF14" s="1">
        <f>Billed_Energy!AF14/Cal_Energy!AF14*Cal_Energy_Switching!AF15</f>
        <v>8410.0293155146446</v>
      </c>
      <c r="AG14" s="1">
        <f>Billed_Energy!AG14/Cal_Energy!AG14*Cal_Energy_Switching!AG15</f>
        <v>7395.1356320109444</v>
      </c>
      <c r="AH14" s="1">
        <f>Billed_Energy!AH14/Cal_Energy!AH14*Cal_Energy_Switching!AH15</f>
        <v>2182.9196156634748</v>
      </c>
      <c r="AI14" s="1">
        <f>Billed_Energy!AI14/Cal_Energy!AI14*Cal_Energy_Switching!AI15</f>
        <v>2454.9589344853634</v>
      </c>
      <c r="AJ14" s="1">
        <f>Billed_Energy!AJ14/Cal_Energy!AJ14*Cal_Energy_Switching!AJ15</f>
        <v>266537.19536156213</v>
      </c>
      <c r="AK14" s="35">
        <f>Billed_Energy!AK14/Cal_Energy!AK14*Cal_Energy_Switching!AK15</f>
        <v>103510.48321654713</v>
      </c>
      <c r="AL14" s="1">
        <f>Billed_Energy!AL14/Cal_Energy!AL14*Cal_Energy_Switching!AL15</f>
        <v>29170.459158230107</v>
      </c>
      <c r="AM14" s="1">
        <f>Billed_Energy!AM14/Cal_Energy!AM14*Cal_Energy_Switching!AM15</f>
        <v>74340.024058317038</v>
      </c>
      <c r="AN14" s="1">
        <f>Billed_Energy!AN14/Cal_Energy!AN14*Cal_Energy_Switching!AN15</f>
        <v>250.11500000000001</v>
      </c>
      <c r="AO14" s="1">
        <f>Billed_Energy!AO14/Cal_Energy!AO14*Cal_Energy_Switching!AO15</f>
        <v>281.62900000000002</v>
      </c>
      <c r="AP14" s="1">
        <f>Billed_Energy!AP14/Cal_Energy!AP14*Cal_Energy_Switching!AP15</f>
        <v>7780.982</v>
      </c>
      <c r="AQ14" s="1">
        <f>Billed_Energy!AQ14/Cal_Energy!AQ14*Cal_Energy_Switching!AQ15</f>
        <v>78667.908572592889</v>
      </c>
      <c r="AR14" s="1">
        <f>Billed_Energy!AR14/Cal_Energy!AR14*Cal_Energy_Switching!AR15</f>
        <v>11699.79492287328</v>
      </c>
      <c r="AS14" s="1">
        <f>Billed_Energy!AS14/Cal_Energy!AS14*Cal_Energy_Switching!AS15</f>
        <v>132260.35086803415</v>
      </c>
      <c r="AT14" s="1">
        <f>Billed_Energy!AT14/Cal_Energy!AT14*Cal_Energy_Switching!AT15</f>
        <v>29313.868437126715</v>
      </c>
      <c r="AU14" s="1">
        <f>Billed_Energy!AU14/Cal_Energy!AU14*Cal_Energy_Switching!AU15</f>
        <v>58602.03147550107</v>
      </c>
      <c r="AV14" s="1">
        <f>Billed_Energy!AV14/Cal_Energy!AV14*Cal_Energy_Switching!AV15</f>
        <v>1039.6508110109755</v>
      </c>
      <c r="AW14" s="1">
        <f>Billed_Energy!AW14/Cal_Energy!AW14*Cal_Energy_Switching!AW15</f>
        <v>19771.466687389424</v>
      </c>
      <c r="AX14" s="1">
        <f>Billed_Energy!AX14/Cal_Energy!AX14*Cal_Energy_Switching!AX15</f>
        <v>131099.07483898904</v>
      </c>
      <c r="AY14" s="1">
        <f>Billed_Energy!AY14/Cal_Energy!AY14*Cal_Energy_Switching!AY15</f>
        <v>19281.772726714651</v>
      </c>
      <c r="AZ14" s="1">
        <f>Billed_Energy!AZ14/Cal_Energy!AZ14*Cal_Energy_Switching!AZ15</f>
        <v>7236.5</v>
      </c>
      <c r="BA14" s="1">
        <f>Billed_Energy!BA14/Cal_Energy!BA14*Cal_Energy_Switching!BA15</f>
        <v>4414.32</v>
      </c>
      <c r="BB14" s="1">
        <f t="shared" si="1"/>
        <v>2510776.3462026031</v>
      </c>
    </row>
    <row r="15" spans="1:54" x14ac:dyDescent="0.25">
      <c r="A15">
        <v>2015</v>
      </c>
      <c r="B15">
        <v>5</v>
      </c>
      <c r="C15" t="s">
        <v>14</v>
      </c>
      <c r="D15" s="1">
        <f>Billed_Energy!D15/Cal_Energy!D15*Cal_Energy_Switching!D16</f>
        <v>344777.0451561794</v>
      </c>
      <c r="E15" s="35">
        <f t="shared" si="2"/>
        <v>132858.26125051713</v>
      </c>
      <c r="F15" s="1">
        <f>Billed_Energy!F15/Cal_Energy!F15*Cal_Energy_Switching!F16</f>
        <v>54025.869615613548</v>
      </c>
      <c r="G15" s="1">
        <f>Billed_Energy!G15/Cal_Energy!G15*Cal_Energy_Switching!G16</f>
        <v>78832.391634903572</v>
      </c>
      <c r="H15" s="35">
        <f t="shared" si="0"/>
        <v>11561.355995396238</v>
      </c>
      <c r="I15" s="1">
        <f>Billed_Energy!I15/Cal_Energy!I15*Cal_Energy_Switching!I16</f>
        <v>591.84250164570722</v>
      </c>
      <c r="J15" s="1">
        <f>Billed_Energy!J15/Cal_Energy!J15*Cal_Energy_Switching!J16</f>
        <v>10969.51349375053</v>
      </c>
      <c r="K15" s="1">
        <f>Billed_Energy!K15/Cal_Energy!K15*Cal_Energy_Switching!K16</f>
        <v>245372.8306489198</v>
      </c>
      <c r="L15" s="1">
        <f>Billed_Energy!L15/Cal_Energy!L15*Cal_Energy_Switching!L16</f>
        <v>19553.219669600141</v>
      </c>
      <c r="M15" s="1">
        <f>Billed_Energy!M15/Cal_Energy!M15*Cal_Energy_Switching!M16</f>
        <v>169209.35023605314</v>
      </c>
      <c r="N15" s="1">
        <f>Billed_Energy!N15/Cal_Energy!N15*Cal_Energy_Switching!N16</f>
        <v>102445.32056148007</v>
      </c>
      <c r="O15" s="1">
        <f>Billed_Energy!O15/Cal_Energy!O15*Cal_Energy_Switching!O16</f>
        <v>120079.8672415715</v>
      </c>
      <c r="P15" s="1">
        <f>Billed_Energy!P15/Cal_Energy!P15*Cal_Energy_Switching!P16</f>
        <v>4238.0967611324822</v>
      </c>
      <c r="Q15" s="1">
        <f>Billed_Energy!Q15/Cal_Energy!Q15*Cal_Energy_Switching!Q16</f>
        <v>47922.527286911609</v>
      </c>
      <c r="R15" s="1">
        <f>Billed_Energy!R15/Cal_Energy!R15*Cal_Energy_Switching!R16</f>
        <v>92071.765567668248</v>
      </c>
      <c r="S15" s="1">
        <f>Billed_Energy!S15/Cal_Energy!S15*Cal_Energy_Switching!S16</f>
        <v>133770.71142232744</v>
      </c>
      <c r="T15" s="1">
        <f>Billed_Energy!T15/Cal_Energy!T15*Cal_Energy_Switching!T16</f>
        <v>11.971</v>
      </c>
      <c r="U15" s="1">
        <f>Billed_Energy!U15/Cal_Energy!U15*Cal_Energy_Switching!U16</f>
        <v>97.393000000000001</v>
      </c>
      <c r="V15" s="1">
        <f>Billed_Energy!V15/Cal_Energy!V15*Cal_Energy_Switching!V16</f>
        <v>48437.686864592841</v>
      </c>
      <c r="W15" s="1">
        <f>Billed_Energy!W15/Cal_Energy!W15*Cal_Energy_Switching!W16</f>
        <v>8788.2710000000006</v>
      </c>
      <c r="X15" s="1">
        <f>Billed_Energy!X15/Cal_Energy!X15*Cal_Energy_Switching!X16</f>
        <v>23693.490809867744</v>
      </c>
      <c r="Y15" s="35">
        <f>Billed_Energy!Y15/Cal_Energy!Y15*Cal_Energy_Switching!Y16</f>
        <v>6544.7176221609107</v>
      </c>
      <c r="Z15" s="1">
        <f>Billed_Energy!Z15/Cal_Energy!Z15*Cal_Energy_Switching!Z16</f>
        <v>3399.8456822900057</v>
      </c>
      <c r="AA15" s="1">
        <f>Billed_Energy!AA15/Cal_Energy!AA15*Cal_Energy_Switching!AA16</f>
        <v>3144.8719398709045</v>
      </c>
      <c r="AB15" s="1">
        <f>Billed_Energy!AB15/Cal_Energy!AB15*Cal_Energy_Switching!AB16</f>
        <v>53.249315735014747</v>
      </c>
      <c r="AC15" s="1">
        <f>Billed_Energy!AC15/Cal_Energy!AC15*Cal_Energy_Switching!AC16</f>
        <v>1374.0440886278832</v>
      </c>
      <c r="AD15" s="1">
        <f>Billed_Energy!AD15/Cal_Energy!AD15*Cal_Energy_Switching!AD16</f>
        <v>482.22199999999998</v>
      </c>
      <c r="AE15" s="1">
        <f>Billed_Energy!AE15/Cal_Energy!AE15*Cal_Energy_Switching!AE16</f>
        <v>4000.1768344772531</v>
      </c>
      <c r="AF15" s="1">
        <f>Billed_Energy!AF15/Cal_Energy!AF15*Cal_Energy_Switching!AF16</f>
        <v>8074.785309351154</v>
      </c>
      <c r="AG15" s="1">
        <f>Billed_Energy!AG15/Cal_Energy!AG15*Cal_Energy_Switching!AG16</f>
        <v>6749.588648180048</v>
      </c>
      <c r="AH15" s="1">
        <f>Billed_Energy!AH15/Cal_Energy!AH15*Cal_Energy_Switching!AH16</f>
        <v>1992.3650073426993</v>
      </c>
      <c r="AI15" s="1">
        <f>Billed_Energy!AI15/Cal_Energy!AI15*Cal_Energy_Switching!AI16</f>
        <v>2397.7693606488551</v>
      </c>
      <c r="AJ15" s="1">
        <f>Billed_Energy!AJ15/Cal_Energy!AJ15*Cal_Energy_Switching!AJ16</f>
        <v>265468.21425505192</v>
      </c>
      <c r="AK15" s="35">
        <f>Billed_Energy!AK15/Cal_Energy!AK15*Cal_Energy_Switching!AK16</f>
        <v>101591.41418038865</v>
      </c>
      <c r="AL15" s="1">
        <f>Billed_Energy!AL15/Cal_Energy!AL15*Cal_Energy_Switching!AL16</f>
        <v>28608.271536642456</v>
      </c>
      <c r="AM15" s="1">
        <f>Billed_Energy!AM15/Cal_Energy!AM15*Cal_Energy_Switching!AM16</f>
        <v>72983.142643746192</v>
      </c>
      <c r="AN15" s="1">
        <f>Billed_Energy!AN15/Cal_Energy!AN15*Cal_Energy_Switching!AN16</f>
        <v>245.77699999999999</v>
      </c>
      <c r="AO15" s="1">
        <f>Billed_Energy!AO15/Cal_Energy!AO15*Cal_Energy_Switching!AO16</f>
        <v>274.90699999999998</v>
      </c>
      <c r="AP15" s="1">
        <f>Billed_Energy!AP15/Cal_Energy!AP15*Cal_Energy_Switching!AP16</f>
        <v>7381.9660000000003</v>
      </c>
      <c r="AQ15" s="1">
        <f>Billed_Energy!AQ15/Cal_Energy!AQ15*Cal_Energy_Switching!AQ16</f>
        <v>77484.524108633239</v>
      </c>
      <c r="AR15" s="1">
        <f>Billed_Energy!AR15/Cal_Energy!AR15*Cal_Energy_Switching!AR16</f>
        <v>11811.378632333637</v>
      </c>
      <c r="AS15" s="1">
        <f>Billed_Energy!AS15/Cal_Energy!AS15*Cal_Energy_Switching!AS16</f>
        <v>136300.79673411345</v>
      </c>
      <c r="AT15" s="1">
        <f>Billed_Energy!AT15/Cal_Energy!AT15*Cal_Energy_Switching!AT16</f>
        <v>29307.314627666357</v>
      </c>
      <c r="AU15" s="1">
        <f>Billed_Energy!AU15/Cal_Energy!AU15*Cal_Energy_Switching!AU16</f>
        <v>60849.083811028082</v>
      </c>
      <c r="AV15" s="1">
        <f>Billed_Energy!AV15/Cal_Energy!AV15*Cal_Energy_Switching!AV16</f>
        <v>1069.8919014811202</v>
      </c>
      <c r="AW15" s="1">
        <f>Billed_Energy!AW15/Cal_Energy!AW15*Cal_Energy_Switching!AW16</f>
        <v>20015.532330181461</v>
      </c>
      <c r="AX15" s="1">
        <f>Billed_Energy!AX15/Cal_Energy!AX15*Cal_Energy_Switching!AX16</f>
        <v>134912.45038851886</v>
      </c>
      <c r="AY15" s="1">
        <f>Billed_Energy!AY15/Cal_Energy!AY15*Cal_Energy_Switching!AY16</f>
        <v>19823.402625452967</v>
      </c>
      <c r="AZ15" s="1">
        <f>Billed_Energy!AZ15/Cal_Energy!AZ15*Cal_Energy_Switching!AZ16</f>
        <v>8289</v>
      </c>
      <c r="BA15" s="1">
        <f>Billed_Energy!BA15/Cal_Energy!BA15*Cal_Energy_Switching!BA16</f>
        <v>4343.3999999999996</v>
      </c>
      <c r="BB15" s="1">
        <f t="shared" si="1"/>
        <v>2415727.1362535907</v>
      </c>
    </row>
    <row r="16" spans="1:54" ht="15.75" thickBot="1" x14ac:dyDescent="0.3">
      <c r="A16">
        <v>2015</v>
      </c>
      <c r="B16">
        <v>6</v>
      </c>
      <c r="C16" t="s">
        <v>15</v>
      </c>
      <c r="D16" s="1">
        <f>Billed_Energy!D16/Cal_Energy!D16*Cal_Energy_Switching!D17</f>
        <v>426071.56650273519</v>
      </c>
      <c r="E16" s="35">
        <f t="shared" si="2"/>
        <v>152320.11324139702</v>
      </c>
      <c r="F16" s="1">
        <f>Billed_Energy!F16/Cal_Energy!F16*Cal_Energy_Switching!F17</f>
        <v>61807.600225228445</v>
      </c>
      <c r="G16" s="1">
        <f>Billed_Energy!G16/Cal_Energy!G16*Cal_Energy_Switching!G17</f>
        <v>90512.513016168581</v>
      </c>
      <c r="H16" s="35">
        <f t="shared" si="0"/>
        <v>11380.325404791749</v>
      </c>
      <c r="I16" s="1">
        <f>Billed_Energy!I16/Cal_Energy!I16*Cal_Energy_Switching!I17</f>
        <v>582.57528440402518</v>
      </c>
      <c r="J16" s="1">
        <f>Billed_Energy!J16/Cal_Energy!J16*Cal_Energy_Switching!J17</f>
        <v>10797.750120387724</v>
      </c>
      <c r="K16" s="1">
        <f>Billed_Energy!K16/Cal_Energy!K16*Cal_Energy_Switching!K17</f>
        <v>255985.97859215751</v>
      </c>
      <c r="L16" s="1">
        <f>Billed_Energy!L16/Cal_Energy!L16*Cal_Energy_Switching!L17</f>
        <v>20679.580706044795</v>
      </c>
      <c r="M16" s="1">
        <f>Billed_Energy!M16/Cal_Energy!M16*Cal_Energy_Switching!M17</f>
        <v>189170.69745047833</v>
      </c>
      <c r="N16" s="1">
        <f>Billed_Energy!N16/Cal_Energy!N16*Cal_Energy_Switching!N17</f>
        <v>106595.78073179765</v>
      </c>
      <c r="O16" s="1">
        <f>Billed_Energy!O16/Cal_Energy!O16*Cal_Energy_Switching!O17</f>
        <v>133828.20271055284</v>
      </c>
      <c r="P16" s="1">
        <f>Billed_Energy!P16/Cal_Energy!P16*Cal_Energy_Switching!P17</f>
        <v>6066.9918435926011</v>
      </c>
      <c r="Q16" s="1">
        <f>Billed_Energy!Q16/Cal_Energy!Q16*Cal_Energy_Switching!Q17</f>
        <v>56721.044793135094</v>
      </c>
      <c r="R16" s="1">
        <f>Billed_Energy!R16/Cal_Energy!R16*Cal_Energy_Switching!R17</f>
        <v>104305.73534845849</v>
      </c>
      <c r="S16" s="1">
        <f>Billed_Energy!S16/Cal_Energy!S16*Cal_Energy_Switching!S17</f>
        <v>131558.98615584514</v>
      </c>
      <c r="T16" s="1">
        <f>Billed_Energy!T16/Cal_Energy!T16*Cal_Energy_Switching!T17</f>
        <v>10.17535</v>
      </c>
      <c r="U16" s="1">
        <f>Billed_Energy!U16/Cal_Energy!U16*Cal_Energy_Switching!U17</f>
        <v>98.704999999999998</v>
      </c>
      <c r="V16" s="1">
        <f>Billed_Energy!V16/Cal_Energy!V16*Cal_Energy_Switching!V17</f>
        <v>45688.667155562805</v>
      </c>
      <c r="W16" s="1">
        <f>Billed_Energy!W16/Cal_Energy!W16*Cal_Energy_Switching!W17</f>
        <v>8413.3449999999993</v>
      </c>
      <c r="X16" s="1">
        <f>Billed_Energy!X16/Cal_Energy!X16*Cal_Energy_Switching!X17</f>
        <v>22403.997299244718</v>
      </c>
      <c r="Y16" s="35">
        <f>Billed_Energy!Y16/Cal_Energy!Y16*Cal_Energy_Switching!Y17</f>
        <v>6410.9843499223898</v>
      </c>
      <c r="Z16" s="1">
        <f>Billed_Energy!Z16/Cal_Energy!Z16*Cal_Energy_Switching!Z17</f>
        <v>3330.3740084229635</v>
      </c>
      <c r="AA16" s="1">
        <f>Billed_Energy!AA16/Cal_Energy!AA16*Cal_Energy_Switching!AA17</f>
        <v>3080.6103414994268</v>
      </c>
      <c r="AB16" s="1">
        <f>Billed_Energy!AB16/Cal_Energy!AB16*Cal_Energy_Switching!AB17</f>
        <v>52.440936557016641</v>
      </c>
      <c r="AC16" s="1">
        <f>Billed_Energy!AC16/Cal_Energy!AC16*Cal_Energy_Switching!AC17</f>
        <v>1269.0429541176031</v>
      </c>
      <c r="AD16" s="1">
        <f>Billed_Energy!AD16/Cal_Energy!AD16*Cal_Energy_Switching!AD17</f>
        <v>463.041</v>
      </c>
      <c r="AE16" s="1">
        <f>Billed_Energy!AE16/Cal_Energy!AE16*Cal_Energy_Switching!AE17</f>
        <v>3765.8503162041297</v>
      </c>
      <c r="AF16" s="1">
        <f>Billed_Energy!AF16/Cal_Energy!AF16*Cal_Energy_Switching!AF17</f>
        <v>8293.2973411458606</v>
      </c>
      <c r="AG16" s="1">
        <f>Billed_Energy!AG16/Cal_Energy!AG16*Cal_Energy_Switching!AG17</f>
        <v>6354.2042256535087</v>
      </c>
      <c r="AH16" s="1">
        <f>Billed_Energy!AH16/Cal_Energy!AH16*Cal_Energy_Switching!AH17</f>
        <v>1875.6541781423621</v>
      </c>
      <c r="AI16" s="1">
        <f>Billed_Energy!AI16/Cal_Energy!AI16*Cal_Energy_Switching!AI17</f>
        <v>2504.7540588541497</v>
      </c>
      <c r="AJ16" s="1">
        <f>Billed_Energy!AJ16/Cal_Energy!AJ16*Cal_Energy_Switching!AJ17</f>
        <v>369870.62864063482</v>
      </c>
      <c r="AK16" s="35">
        <f>Billed_Energy!AK16/Cal_Energy!AK16*Cal_Energy_Switching!AK17</f>
        <v>117347.30578948089</v>
      </c>
      <c r="AL16" s="1">
        <f>Billed_Energy!AL16/Cal_Energy!AL16*Cal_Energy_Switching!AL17</f>
        <v>33022.83470598753</v>
      </c>
      <c r="AM16" s="1">
        <f>Billed_Energy!AM16/Cal_Energy!AM16*Cal_Energy_Switching!AM17</f>
        <v>84324.47108349335</v>
      </c>
      <c r="AN16" s="1">
        <f>Billed_Energy!AN16/Cal_Energy!AN16*Cal_Energy_Switching!AN17</f>
        <v>254.96199999999999</v>
      </c>
      <c r="AO16" s="1">
        <f>Billed_Energy!AO16/Cal_Energy!AO16*Cal_Energy_Switching!AO17</f>
        <v>258.13</v>
      </c>
      <c r="AP16" s="1">
        <f>Billed_Energy!AP16/Cal_Energy!AP16*Cal_Energy_Switching!AP17</f>
        <v>6710.2510000000002</v>
      </c>
      <c r="AQ16" s="1">
        <f>Billed_Energy!AQ16/Cal_Energy!AQ16*Cal_Energy_Switching!AQ17</f>
        <v>76871.464135098766</v>
      </c>
      <c r="AR16" s="1">
        <f>Billed_Energy!AR16/Cal_Energy!AR16*Cal_Energy_Switching!AR17</f>
        <v>13376.132571654724</v>
      </c>
      <c r="AS16" s="1">
        <f>Billed_Energy!AS16/Cal_Energy!AS16*Cal_Energy_Switching!AS17</f>
        <v>156880.44253816633</v>
      </c>
      <c r="AT16" s="1">
        <f>Billed_Energy!AT16/Cal_Energy!AT16*Cal_Energy_Switching!AT17</f>
        <v>32989.703638345272</v>
      </c>
      <c r="AU16" s="1">
        <f>Billed_Energy!AU16/Cal_Energy!AU16*Cal_Energy_Switching!AU17</f>
        <v>70570.120465870146</v>
      </c>
      <c r="AV16" s="1">
        <f>Billed_Energy!AV16/Cal_Energy!AV16*Cal_Energy_Switching!AV17</f>
        <v>1157.2867577295565</v>
      </c>
      <c r="AW16" s="1">
        <f>Billed_Energy!AW16/Cal_Energy!AW16*Cal_Energy_Switching!AW17</f>
        <v>21428.653644436999</v>
      </c>
      <c r="AX16" s="1">
        <f>Billed_Energy!AX16/Cal_Energy!AX16*Cal_Energy_Switching!AX17</f>
        <v>145932.86674227045</v>
      </c>
      <c r="AY16" s="1">
        <f>Billed_Energy!AY16/Cal_Energy!AY16*Cal_Energy_Switching!AY17</f>
        <v>21086.582920067798</v>
      </c>
      <c r="AZ16" s="1">
        <f>Billed_Energy!AZ16/Cal_Energy!AZ16*Cal_Energy_Switching!AZ17</f>
        <v>10068</v>
      </c>
      <c r="BA16" s="1">
        <f>Billed_Energy!BA16/Cal_Energy!BA16*Cal_Energy_Switching!BA17</f>
        <v>4921.8</v>
      </c>
      <c r="BB16" s="1">
        <f t="shared" si="1"/>
        <v>2752013.4934901469</v>
      </c>
    </row>
    <row r="17" spans="1:54" x14ac:dyDescent="0.25">
      <c r="A17">
        <v>2015</v>
      </c>
      <c r="B17">
        <v>7</v>
      </c>
      <c r="C17" t="s">
        <v>16</v>
      </c>
      <c r="D17" s="72">
        <f>Billed_Energy!D17/Cal_Energy!D17*Cal_Energy_Switching!D18</f>
        <v>542121.13196873316</v>
      </c>
      <c r="E17" s="35">
        <f t="shared" si="2"/>
        <v>168938.65874856539</v>
      </c>
      <c r="F17" s="69">
        <f>Billed_Energy!F17/Cal_Energy!F17*Cal_Energy_Switching!F18</f>
        <v>68489.866554397944</v>
      </c>
      <c r="G17" s="78">
        <f>Billed_Energy!G17/Cal_Energy!G17*Cal_Energy_Switching!G18</f>
        <v>100448.79219416744</v>
      </c>
      <c r="H17" s="35">
        <f t="shared" si="0"/>
        <v>11827.510953487879</v>
      </c>
      <c r="I17" s="69">
        <f>Billed_Energy!I17/Cal_Energy!I17*Cal_Energy_Switching!I18</f>
        <v>605.46735813184011</v>
      </c>
      <c r="J17" s="75">
        <f>Billed_Energy!J17/Cal_Energy!J17*Cal_Energy_Switching!J18</f>
        <v>11222.043595356039</v>
      </c>
      <c r="K17" s="75">
        <f>Billed_Energy!K17/Cal_Energy!K17*Cal_Energy_Switching!K18</f>
        <v>269276.55639742757</v>
      </c>
      <c r="L17" s="75">
        <f>Billed_Energy!L17/Cal_Energy!L17*Cal_Energy_Switching!L18</f>
        <v>21826.95738711067</v>
      </c>
      <c r="M17" s="75">
        <f>Billed_Energy!M17/Cal_Energy!M17*Cal_Energy_Switching!M18</f>
        <v>201763.72851693418</v>
      </c>
      <c r="N17" s="75">
        <f>Billed_Energy!N17/Cal_Energy!N17*Cal_Energy_Switching!N18</f>
        <v>112056.43431546178</v>
      </c>
      <c r="O17" s="78">
        <f>Billed_Energy!O17/Cal_Energy!O17*Cal_Energy_Switching!O18</f>
        <v>144217.51586823232</v>
      </c>
      <c r="P17" s="1">
        <f>Billed_Energy!P17/Cal_Energy!P17*Cal_Energy_Switching!P18</f>
        <v>6624.1396672457922</v>
      </c>
      <c r="Q17" s="1">
        <f>Billed_Energy!Q17/Cal_Energy!Q17*Cal_Energy_Switching!Q18</f>
        <v>60407.529409678973</v>
      </c>
      <c r="R17" s="1">
        <f>Billed_Energy!R17/Cal_Energy!R17*Cal_Energy_Switching!R18</f>
        <v>116978.66715018221</v>
      </c>
      <c r="S17" s="69">
        <f>Billed_Energy!S17/Cal_Energy!S17*Cal_Energy_Switching!S18</f>
        <v>119541.48506900345</v>
      </c>
      <c r="T17" s="75">
        <f>Billed_Energy!T17/Cal_Energy!T17*Cal_Energy_Switching!T18</f>
        <v>8.3796999999999997</v>
      </c>
      <c r="U17" s="75">
        <f>Billed_Energy!U17/Cal_Energy!U17*Cal_Energy_Switching!U18</f>
        <v>97.915000000000006</v>
      </c>
      <c r="V17" s="78">
        <f>Billed_Energy!V17/Cal_Energy!V17*Cal_Energy_Switching!V18</f>
        <v>44549.468970203568</v>
      </c>
      <c r="W17" s="72">
        <f>Billed_Energy!W17/Cal_Energy!W17*Cal_Energy_Switching!W18</f>
        <v>8216.8029999999999</v>
      </c>
      <c r="X17" s="1">
        <f>Billed_Energy!X17/Cal_Energy!X17*Cal_Energy_Switching!X18</f>
        <v>21131.812255932669</v>
      </c>
      <c r="Y17" s="35">
        <f>Billed_Energy!Y17/Cal_Energy!Y17*Cal_Energy_Switching!Y18</f>
        <v>7020.339772880031</v>
      </c>
      <c r="Z17" s="1">
        <f>Billed_Energy!Z17/Cal_Energy!Z17*Cal_Energy_Switching!Z18</f>
        <v>3646.9215698803978</v>
      </c>
      <c r="AA17" s="1">
        <f>Billed_Energy!AA17/Cal_Energy!AA17*Cal_Energy_Switching!AA18</f>
        <v>3373.4182029996327</v>
      </c>
      <c r="AB17" s="1">
        <f>Billed_Energy!AB17/Cal_Energy!AB17*Cal_Energy_Switching!AB18</f>
        <v>65.03274526132374</v>
      </c>
      <c r="AC17" s="1">
        <f>Billed_Energy!AC17/Cal_Energy!AC17*Cal_Energy_Switching!AC18</f>
        <v>1243.5021376151026</v>
      </c>
      <c r="AD17" s="1">
        <f>Billed_Energy!AD17/Cal_Energy!AD17*Cal_Energy_Switching!AD18</f>
        <v>450.834</v>
      </c>
      <c r="AE17" s="1">
        <f>Billed_Energy!AE17/Cal_Energy!AE17*Cal_Energy_Switching!AE18</f>
        <v>3662.3884595104464</v>
      </c>
      <c r="AF17" s="1">
        <f>Billed_Energy!AF17/Cal_Energy!AF17*Cal_Energy_Switching!AF18</f>
        <v>8789.8556103470546</v>
      </c>
      <c r="AG17" s="1">
        <f>Billed_Energy!AG17/Cal_Energy!AG17*Cal_Energy_Switching!AG18</f>
        <v>6179.63069994322</v>
      </c>
      <c r="AH17" s="1">
        <f>Billed_Energy!AH17/Cal_Energy!AH17*Cal_Energy_Switching!AH18</f>
        <v>1824.1230105463333</v>
      </c>
      <c r="AI17" s="1">
        <f>Billed_Energy!AI17/Cal_Energy!AI17*Cal_Energy_Switching!AI18</f>
        <v>2699.6951996529569</v>
      </c>
      <c r="AJ17" s="72">
        <f>Billed_Energy!AJ17/Cal_Energy!AJ17*Cal_Energy_Switching!AJ18</f>
        <v>500412.29774932069</v>
      </c>
      <c r="AK17" s="35">
        <f>Billed_Energy!AK17/Cal_Energy!AK17*Cal_Energy_Switching!AK18</f>
        <v>138060.4073762442</v>
      </c>
      <c r="AL17" s="69">
        <f>Billed_Energy!AL17/Cal_Energy!AL17*Cal_Energy_Switching!AL18</f>
        <v>38832.352106588449</v>
      </c>
      <c r="AM17" s="75">
        <f>Billed_Energy!AM17/Cal_Energy!AM17*Cal_Energy_Switching!AM18</f>
        <v>99228.055269655742</v>
      </c>
      <c r="AN17" s="75">
        <f>Billed_Energy!AN17/Cal_Energy!AN17*Cal_Energy_Switching!AN18</f>
        <v>248.953</v>
      </c>
      <c r="AO17" s="78">
        <f>Billed_Energy!AO17/Cal_Energy!AO17*Cal_Energy_Switching!AO18</f>
        <v>255.874</v>
      </c>
      <c r="AP17" s="72">
        <f>Billed_Energy!AP17/Cal_Energy!AP17*Cal_Energy_Switching!AP18</f>
        <v>6726.4589999999998</v>
      </c>
      <c r="AQ17" s="69">
        <f>Billed_Energy!AQ17/Cal_Energy!AQ17*Cal_Energy_Switching!AQ18</f>
        <v>69396.385538078437</v>
      </c>
      <c r="AR17" s="75">
        <f>Billed_Energy!AR17/Cal_Energy!AR17*Cal_Energy_Switching!AR18</f>
        <v>14469.929185940464</v>
      </c>
      <c r="AS17" s="75">
        <f>Billed_Energy!AS17/Cal_Energy!AS17*Cal_Energy_Switching!AS18</f>
        <v>163708.4415172406</v>
      </c>
      <c r="AT17" s="75">
        <f>Billed_Energy!AT17/Cal_Energy!AT17*Cal_Energy_Switching!AT18</f>
        <v>35647.691424059536</v>
      </c>
      <c r="AU17" s="75">
        <f>Billed_Energy!AU17/Cal_Energy!AU17*Cal_Energy_Switching!AU18</f>
        <v>74209.851612884755</v>
      </c>
      <c r="AV17" s="75">
        <f>Billed_Energy!AV17/Cal_Energy!AV17*Cal_Energy_Switching!AV18</f>
        <v>1149.5663140853503</v>
      </c>
      <c r="AW17" s="75">
        <f>Billed_Energy!AW17/Cal_Energy!AW17*Cal_Energy_Switching!AW18</f>
        <v>22765.649069888521</v>
      </c>
      <c r="AX17" s="75">
        <f>Billed_Energy!AX17/Cal_Energy!AX17*Cal_Energy_Switching!AX18</f>
        <v>144959.32542591463</v>
      </c>
      <c r="AY17" s="75">
        <f>Billed_Energy!AY17/Cal_Energy!AY17*Cal_Energy_Switching!AY18</f>
        <v>22394.556876809318</v>
      </c>
      <c r="AZ17" s="75">
        <f>Billed_Energy!AZ17/Cal_Energy!AZ17*Cal_Energy_Switching!AZ18</f>
        <v>10990</v>
      </c>
      <c r="BA17" s="78">
        <f>Billed_Energy!BA17/Cal_Energy!BA17*Cal_Energy_Switching!BA18</f>
        <v>5252.4</v>
      </c>
      <c r="BB17" s="1">
        <f t="shared" si="1"/>
        <v>3092167.8841044223</v>
      </c>
    </row>
    <row r="18" spans="1:54" x14ac:dyDescent="0.25">
      <c r="A18">
        <v>2015</v>
      </c>
      <c r="B18">
        <v>8</v>
      </c>
      <c r="C18" t="s">
        <v>17</v>
      </c>
      <c r="D18" s="73">
        <f>Billed_Energy!D18/Cal_Energy!D18*Cal_Energy_Switching!D19</f>
        <v>557225.12879521586</v>
      </c>
      <c r="E18" s="35">
        <f t="shared" si="2"/>
        <v>176361.37541751468</v>
      </c>
      <c r="F18" s="70">
        <f>Billed_Energy!F18/Cal_Energy!F18*Cal_Energy_Switching!F19</f>
        <v>71464.233607888193</v>
      </c>
      <c r="G18" s="79">
        <f>Billed_Energy!G18/Cal_Energy!G18*Cal_Energy_Switching!G19</f>
        <v>104897.14180962648</v>
      </c>
      <c r="H18" s="35">
        <f t="shared" si="0"/>
        <v>11904.476199677418</v>
      </c>
      <c r="I18" s="70">
        <f>Billed_Energy!I18/Cal_Energy!I18*Cal_Energy_Switching!I19</f>
        <v>609.40732017978098</v>
      </c>
      <c r="J18" s="76">
        <f>Billed_Energy!J18/Cal_Energy!J18*Cal_Energy_Switching!J19</f>
        <v>11295.068879497638</v>
      </c>
      <c r="K18" s="76">
        <f>Billed_Energy!K18/Cal_Energy!K18*Cal_Energy_Switching!K19</f>
        <v>271491.79058378126</v>
      </c>
      <c r="L18" s="76">
        <f>Billed_Energy!L18/Cal_Energy!L18*Cal_Energy_Switching!L19</f>
        <v>22021.796449725058</v>
      </c>
      <c r="M18" s="76">
        <f>Billed_Energy!M18/Cal_Energy!M18*Cal_Energy_Switching!M19</f>
        <v>202797.71065476502</v>
      </c>
      <c r="N18" s="76">
        <f>Billed_Energy!N18/Cal_Energy!N18*Cal_Energy_Switching!N19</f>
        <v>112963.0021864937</v>
      </c>
      <c r="O18" s="79">
        <f>Billed_Energy!O18/Cal_Energy!O18*Cal_Energy_Switching!O19</f>
        <v>146985.0713211511</v>
      </c>
      <c r="P18" s="1">
        <f>Billed_Energy!P18/Cal_Energy!P18*Cal_Energy_Switching!P19</f>
        <v>6199.5948372371868</v>
      </c>
      <c r="Q18" s="1">
        <f>Billed_Energy!Q18/Cal_Energy!Q18*Cal_Energy_Switching!Q19</f>
        <v>61782.456407577236</v>
      </c>
      <c r="R18" s="1">
        <f>Billed_Energy!R18/Cal_Energy!R18*Cal_Energy_Switching!R19</f>
        <v>119417.43920529381</v>
      </c>
      <c r="S18" s="70">
        <f>Billed_Energy!S18/Cal_Energy!S18*Cal_Energy_Switching!S19</f>
        <v>133942.71154345965</v>
      </c>
      <c r="T18" s="76">
        <f>Billed_Energy!T18/Cal_Energy!T18*Cal_Energy_Switching!T19</f>
        <v>12.210420000000001</v>
      </c>
      <c r="U18" s="76">
        <f>Billed_Energy!U18/Cal_Energy!U18*Cal_Energy_Switching!U19</f>
        <v>97.32</v>
      </c>
      <c r="V18" s="79">
        <f>Billed_Energy!V18/Cal_Energy!V18*Cal_Energy_Switching!V19</f>
        <v>46590.42742533984</v>
      </c>
      <c r="W18" s="73">
        <f>Billed_Energy!W18/Cal_Energy!W18*Cal_Energy_Switching!W19</f>
        <v>8625.8709999999992</v>
      </c>
      <c r="X18" s="1">
        <f>Billed_Energy!X18/Cal_Energy!X18*Cal_Energy_Switching!X19</f>
        <v>28746.542241606861</v>
      </c>
      <c r="Y18" s="35">
        <f>Billed_Energy!Y18/Cal_Energy!Y18*Cal_Energy_Switching!Y19</f>
        <v>7238.9506775229211</v>
      </c>
      <c r="Z18" s="1">
        <f>Billed_Energy!Z18/Cal_Energy!Z18*Cal_Energy_Switching!Z19</f>
        <v>3760.4854213955437</v>
      </c>
      <c r="AA18" s="1">
        <f>Billed_Energy!AA18/Cal_Energy!AA18*Cal_Energy_Switching!AA19</f>
        <v>3478.4652561273765</v>
      </c>
      <c r="AB18" s="1">
        <f>Billed_Energy!AB18/Cal_Energy!AB18*Cal_Energy_Switching!AB19</f>
        <v>69.716410626280961</v>
      </c>
      <c r="AC18" s="1">
        <f>Billed_Energy!AC18/Cal_Energy!AC18*Cal_Energy_Switching!AC19</f>
        <v>1242.5561814483433</v>
      </c>
      <c r="AD18" s="1">
        <f>Billed_Energy!AD18/Cal_Energy!AD18*Cal_Energy_Switching!AD19</f>
        <v>470.70100000000002</v>
      </c>
      <c r="AE18" s="1">
        <f>Billed_Energy!AE18/Cal_Energy!AE18*Cal_Energy_Switching!AE19</f>
        <v>3623.9720895141122</v>
      </c>
      <c r="AF18" s="1">
        <f>Billed_Energy!AF18/Cal_Energy!AF18*Cal_Energy_Switching!AF19</f>
        <v>8869.1356450421572</v>
      </c>
      <c r="AG18" s="1">
        <f>Billed_Energy!AG18/Cal_Energy!AG18*Cal_Energy_Switching!AG19</f>
        <v>6114.8098918737624</v>
      </c>
      <c r="AH18" s="1">
        <f>Billed_Energy!AH18/Cal_Energy!AH18*Cal_Energy_Switching!AH19</f>
        <v>1804.9889986121261</v>
      </c>
      <c r="AI18" s="1">
        <f>Billed_Energy!AI18/Cal_Energy!AI18*Cal_Energy_Switching!AI19</f>
        <v>2769.778554957853</v>
      </c>
      <c r="AJ18" s="73">
        <f>Billed_Energy!AJ18/Cal_Energy!AJ18*Cal_Energy_Switching!AJ19</f>
        <v>505776.55986271764</v>
      </c>
      <c r="AK18" s="35">
        <f>Billed_Energy!AK18/Cal_Energy!AK18*Cal_Energy_Switching!AK19</f>
        <v>140505.70255084775</v>
      </c>
      <c r="AL18" s="70">
        <f>Billed_Energy!AL18/Cal_Energy!AL18*Cal_Energy_Switching!AL19</f>
        <v>39519.09510826099</v>
      </c>
      <c r="AM18" s="76">
        <f>Billed_Energy!AM18/Cal_Energy!AM18*Cal_Energy_Switching!AM19</f>
        <v>100986.60744258676</v>
      </c>
      <c r="AN18" s="76">
        <f>Billed_Energy!AN18/Cal_Energy!AN18*Cal_Energy_Switching!AN19</f>
        <v>250.17599999999999</v>
      </c>
      <c r="AO18" s="79">
        <f>Billed_Energy!AO18/Cal_Energy!AO18*Cal_Energy_Switching!AO19</f>
        <v>253.59700000000001</v>
      </c>
      <c r="AP18" s="73">
        <f>Billed_Energy!AP18/Cal_Energy!AP18*Cal_Energy_Switching!AP19</f>
        <v>7261.6180000000004</v>
      </c>
      <c r="AQ18" s="70">
        <f>Billed_Energy!AQ18/Cal_Energy!AQ18*Cal_Energy_Switching!AQ19</f>
        <v>76020.338405213028</v>
      </c>
      <c r="AR18" s="76">
        <f>Billed_Energy!AR18/Cal_Energy!AR18*Cal_Energy_Switching!AR19</f>
        <v>14586.786142209907</v>
      </c>
      <c r="AS18" s="76">
        <f>Billed_Energy!AS18/Cal_Energy!AS18*Cal_Energy_Switching!AS19</f>
        <v>166261.11843151451</v>
      </c>
      <c r="AT18" s="76">
        <f>Billed_Energy!AT18/Cal_Energy!AT18*Cal_Energy_Switching!AT19</f>
        <v>35942.489587790078</v>
      </c>
      <c r="AU18" s="76">
        <f>Billed_Energy!AU18/Cal_Energy!AU18*Cal_Energy_Switching!AU19</f>
        <v>75945.770053085856</v>
      </c>
      <c r="AV18" s="76">
        <f>Billed_Energy!AV18/Cal_Energy!AV18*Cal_Energy_Switching!AV19</f>
        <v>1227.6205320336828</v>
      </c>
      <c r="AW18" s="76">
        <f>Billed_Energy!AW18/Cal_Energy!AW18*Cal_Energy_Switching!AW19</f>
        <v>22490.622500973626</v>
      </c>
      <c r="AX18" s="76">
        <f>Billed_Energy!AX18/Cal_Energy!AX18*Cal_Energy_Switching!AX19</f>
        <v>154801.89530796633</v>
      </c>
      <c r="AY18" s="76">
        <f>Billed_Energy!AY18/Cal_Energy!AY18*Cal_Energy_Switching!AY19</f>
        <v>23037.836155095163</v>
      </c>
      <c r="AZ18" s="76">
        <f>Billed_Energy!AZ18/Cal_Energy!AZ18*Cal_Energy_Switching!AZ19</f>
        <v>10824.2</v>
      </c>
      <c r="BA18" s="79">
        <f>Billed_Energy!BA18/Cal_Energy!BA18*Cal_Energy_Switching!BA19</f>
        <v>5119.5</v>
      </c>
      <c r="BB18" s="1">
        <f t="shared" si="1"/>
        <v>3179675.3646678836</v>
      </c>
    </row>
    <row r="19" spans="1:54" x14ac:dyDescent="0.25">
      <c r="A19">
        <v>2015</v>
      </c>
      <c r="B19">
        <v>9</v>
      </c>
      <c r="C19" t="s">
        <v>18</v>
      </c>
      <c r="D19" s="73">
        <f>Billed_Energy!D19/Cal_Energy!D19*Cal_Energy_Switching!D20</f>
        <v>508061.51873464976</v>
      </c>
      <c r="E19" s="35">
        <f t="shared" si="2"/>
        <v>168478.90359444486</v>
      </c>
      <c r="F19" s="70">
        <f>Billed_Energy!F19/Cal_Energy!F19*Cal_Energy_Switching!F20</f>
        <v>68465.212058602003</v>
      </c>
      <c r="G19" s="79">
        <f>Billed_Energy!G19/Cal_Energy!G19*Cal_Energy_Switching!G20</f>
        <v>100013.69153584287</v>
      </c>
      <c r="H19" s="35">
        <f t="shared" si="0"/>
        <v>11497.618717032279</v>
      </c>
      <c r="I19" s="70">
        <f>Billed_Energy!I19/Cal_Energy!I19*Cal_Energy_Switching!I20</f>
        <v>588.57969836467043</v>
      </c>
      <c r="J19" s="76">
        <f>Billed_Energy!J19/Cal_Energy!J19*Cal_Energy_Switching!J20</f>
        <v>10909.039018667609</v>
      </c>
      <c r="K19" s="76">
        <f>Billed_Energy!K19/Cal_Energy!K19*Cal_Energy_Switching!K20</f>
        <v>264602.2756042807</v>
      </c>
      <c r="L19" s="76">
        <f>Billed_Energy!L19/Cal_Energy!L19*Cal_Energy_Switching!L20</f>
        <v>20254.819329815175</v>
      </c>
      <c r="M19" s="76">
        <f>Billed_Energy!M19/Cal_Energy!M19*Cal_Energy_Switching!M20</f>
        <v>201292.97632137561</v>
      </c>
      <c r="N19" s="76">
        <f>Billed_Energy!N19/Cal_Energy!N19*Cal_Energy_Switching!N20</f>
        <v>111304.5357959041</v>
      </c>
      <c r="O19" s="79">
        <f>Billed_Energy!O19/Cal_Energy!O19*Cal_Energy_Switching!O20</f>
        <v>151376.57966527392</v>
      </c>
      <c r="P19" s="1">
        <f>Billed_Energy!P19/Cal_Energy!P19*Cal_Energy_Switching!P20</f>
        <v>4322.6139925273574</v>
      </c>
      <c r="Q19" s="1">
        <f>Billed_Energy!Q19/Cal_Energy!Q19*Cal_Energy_Switching!Q20</f>
        <v>49631.53682875909</v>
      </c>
      <c r="R19" s="1">
        <f>Billed_Energy!R19/Cal_Energy!R19*Cal_Energy_Switching!R20</f>
        <v>108741.10988950003</v>
      </c>
      <c r="S19" s="70">
        <f>Billed_Energy!S19/Cal_Energy!S19*Cal_Energy_Switching!S20</f>
        <v>134084.70916359048</v>
      </c>
      <c r="T19" s="76">
        <f>Billed_Energy!T19/Cal_Energy!T19*Cal_Energy_Switching!T20</f>
        <v>14.3652</v>
      </c>
      <c r="U19" s="76">
        <f>Billed_Energy!U19/Cal_Energy!U19*Cal_Energy_Switching!U20</f>
        <v>103.68599999999999</v>
      </c>
      <c r="V19" s="79">
        <f>Billed_Energy!V19/Cal_Energy!V19*Cal_Energy_Switching!V20</f>
        <v>45641.535759228333</v>
      </c>
      <c r="W19" s="73">
        <f>Billed_Energy!W19/Cal_Energy!W19*Cal_Energy_Switching!W20</f>
        <v>9717.9639999999999</v>
      </c>
      <c r="X19" s="1">
        <f>Billed_Energy!X19/Cal_Energy!X19*Cal_Energy_Switching!X20</f>
        <v>42861.617509002259</v>
      </c>
      <c r="Y19" s="35">
        <f>Billed_Energy!Y19/Cal_Energy!Y19*Cal_Energy_Switching!Y20</f>
        <v>6978.49097714046</v>
      </c>
      <c r="Z19" s="1">
        <f>Billed_Energy!Z19/Cal_Energy!Z19*Cal_Energy_Switching!Z20</f>
        <v>3625.181984505095</v>
      </c>
      <c r="AA19" s="1">
        <f>Billed_Energy!AA19/Cal_Energy!AA19*Cal_Energy_Switching!AA20</f>
        <v>3353.308992635365</v>
      </c>
      <c r="AB19" s="1">
        <f>Billed_Energy!AB19/Cal_Energy!AB19*Cal_Energy_Switching!AB20</f>
        <v>78.514754210666624</v>
      </c>
      <c r="AC19" s="1">
        <f>Billed_Energy!AC19/Cal_Energy!AC19*Cal_Energy_Switching!AC20</f>
        <v>1271.2455259722494</v>
      </c>
      <c r="AD19" s="1">
        <f>Billed_Energy!AD19/Cal_Energy!AD19*Cal_Energy_Switching!AD20</f>
        <v>536.26599999999996</v>
      </c>
      <c r="AE19" s="1">
        <f>Billed_Energy!AE19/Cal_Energy!AE19*Cal_Energy_Switching!AE20</f>
        <v>3593.1696651537482</v>
      </c>
      <c r="AF19" s="1">
        <f>Billed_Energy!AF19/Cal_Energy!AF19*Cal_Energy_Switching!AF20</f>
        <v>8553.536098045457</v>
      </c>
      <c r="AG19" s="1">
        <f>Billed_Energy!AG19/Cal_Energy!AG19*Cal_Energy_Switching!AG20</f>
        <v>6062.8362661062147</v>
      </c>
      <c r="AH19" s="1">
        <f>Billed_Energy!AH19/Cal_Energy!AH19*Cal_Energy_Switching!AH20</f>
        <v>1789.6472587400365</v>
      </c>
      <c r="AI19" s="1">
        <f>Billed_Energy!AI19/Cal_Energy!AI19*Cal_Energy_Switching!AI20</f>
        <v>2715.6741419545538</v>
      </c>
      <c r="AJ19" s="73">
        <f>Billed_Energy!AJ19/Cal_Energy!AJ19*Cal_Energy_Switching!AJ20</f>
        <v>442115.00657113001</v>
      </c>
      <c r="AK19" s="35">
        <f>Billed_Energy!AK19/Cal_Energy!AK19*Cal_Energy_Switching!AK20</f>
        <v>133530.6117240538</v>
      </c>
      <c r="AL19" s="70">
        <f>Billed_Energy!AL19/Cal_Energy!AL19*Cal_Energy_Switching!AL20</f>
        <v>37595.531749005291</v>
      </c>
      <c r="AM19" s="76">
        <f>Billed_Energy!AM19/Cal_Energy!AM19*Cal_Energy_Switching!AM20</f>
        <v>95935.079975048517</v>
      </c>
      <c r="AN19" s="76">
        <f>Billed_Energy!AN19/Cal_Energy!AN19*Cal_Energy_Switching!AN20</f>
        <v>255.37</v>
      </c>
      <c r="AO19" s="79">
        <f>Billed_Energy!AO19/Cal_Energy!AO19*Cal_Energy_Switching!AO20</f>
        <v>272.07799999999997</v>
      </c>
      <c r="AP19" s="73">
        <f>Billed_Energy!AP19/Cal_Energy!AP19*Cal_Energy_Switching!AP20</f>
        <v>8028.0249999999996</v>
      </c>
      <c r="AQ19" s="70">
        <f>Billed_Energy!AQ19/Cal_Energy!AQ19*Cal_Energy_Switching!AQ20</f>
        <v>73514.993480887293</v>
      </c>
      <c r="AR19" s="76">
        <f>Billed_Energy!AR19/Cal_Energy!AR19*Cal_Energy_Switching!AR20</f>
        <v>15060.518594175048</v>
      </c>
      <c r="AS19" s="76">
        <f>Billed_Energy!AS19/Cal_Energy!AS19*Cal_Energy_Switching!AS20</f>
        <v>164309.9186450199</v>
      </c>
      <c r="AT19" s="76">
        <f>Billed_Energy!AT19/Cal_Energy!AT19*Cal_Energy_Switching!AT20</f>
        <v>37364.341495824956</v>
      </c>
      <c r="AU19" s="76">
        <f>Billed_Energy!AU19/Cal_Energy!AU19*Cal_Energy_Switching!AU20</f>
        <v>75639.168854298725</v>
      </c>
      <c r="AV19" s="76">
        <f>Billed_Energy!AV19/Cal_Energy!AV19*Cal_Energy_Switching!AV20</f>
        <v>1170.6828744025654</v>
      </c>
      <c r="AW19" s="76">
        <f>Billed_Energy!AW19/Cal_Energy!AW19*Cal_Energy_Switching!AW20</f>
        <v>22468.590827579588</v>
      </c>
      <c r="AX19" s="76">
        <f>Billed_Energy!AX19/Cal_Energy!AX19*Cal_Energy_Switching!AX20</f>
        <v>147622.10555559746</v>
      </c>
      <c r="AY19" s="76">
        <f>Billed_Energy!AY19/Cal_Energy!AY19*Cal_Energy_Switching!AY20</f>
        <v>23495.726464828753</v>
      </c>
      <c r="AZ19" s="76">
        <f>Billed_Energy!AZ19/Cal_Energy!AZ19*Cal_Energy_Switching!AZ20</f>
        <v>8540</v>
      </c>
      <c r="BA19" s="79">
        <f>Billed_Energy!BA19/Cal_Energy!BA19*Cal_Energy_Switching!BA20</f>
        <v>5318.1</v>
      </c>
      <c r="BB19" s="1">
        <f t="shared" si="1"/>
        <v>3022272.9848805065</v>
      </c>
    </row>
    <row r="20" spans="1:54" x14ac:dyDescent="0.25">
      <c r="A20">
        <v>2015</v>
      </c>
      <c r="B20">
        <v>10</v>
      </c>
      <c r="C20" t="s">
        <v>19</v>
      </c>
      <c r="D20" s="73">
        <f>Billed_Energy!D20/Cal_Energy!D20*Cal_Energy_Switching!D21</f>
        <v>382000.85083191632</v>
      </c>
      <c r="E20" s="35">
        <f t="shared" si="2"/>
        <v>142157.96763413763</v>
      </c>
      <c r="F20" s="70">
        <f>Billed_Energy!F20/Cal_Energy!F20*Cal_Energy_Switching!F21</f>
        <v>57838.356781661554</v>
      </c>
      <c r="G20" s="79">
        <f>Billed_Energy!G20/Cal_Energy!G20*Cal_Energy_Switching!G21</f>
        <v>84319.610852476078</v>
      </c>
      <c r="H20" s="35">
        <f t="shared" si="0"/>
        <v>11244.744170393866</v>
      </c>
      <c r="I20" s="70">
        <f>Billed_Energy!I20/Cal_Energy!I20*Cal_Energy_Switching!I21</f>
        <v>575.63468531044066</v>
      </c>
      <c r="J20" s="76">
        <f>Billed_Energy!J20/Cal_Energy!J20*Cal_Energy_Switching!J21</f>
        <v>10669.109485083425</v>
      </c>
      <c r="K20" s="76">
        <f>Billed_Energy!K20/Cal_Energy!K20*Cal_Energy_Switching!K21</f>
        <v>249249.00775286727</v>
      </c>
      <c r="L20" s="76">
        <f>Billed_Energy!L20/Cal_Energy!L20*Cal_Energy_Switching!L21</f>
        <v>19326.104903175892</v>
      </c>
      <c r="M20" s="76">
        <f>Billed_Energy!M20/Cal_Energy!M20*Cal_Energy_Switching!M21</f>
        <v>173783.84944393337</v>
      </c>
      <c r="N20" s="76">
        <f>Billed_Energy!N20/Cal_Energy!N20*Cal_Energy_Switching!N21</f>
        <v>104599.65745395682</v>
      </c>
      <c r="O20" s="79">
        <f>Billed_Energy!O20/Cal_Energy!O20*Cal_Energy_Switching!O21</f>
        <v>133515.9950911433</v>
      </c>
      <c r="P20" s="1">
        <f>Billed_Energy!P20/Cal_Energy!P20*Cal_Energy_Switching!P21</f>
        <v>3933.9168325675164</v>
      </c>
      <c r="Q20" s="1">
        <f>Billed_Energy!Q20/Cal_Energy!Q20*Cal_Energy_Switching!Q21</f>
        <v>44823.570830820609</v>
      </c>
      <c r="R20" s="1">
        <f>Billed_Energy!R20/Cal_Energy!R20*Cal_Energy_Switching!R21</f>
        <v>91916.435751256198</v>
      </c>
      <c r="S20" s="70">
        <f>Billed_Energy!S20/Cal_Energy!S20*Cal_Energy_Switching!S21</f>
        <v>130419.5766459779</v>
      </c>
      <c r="T20" s="76">
        <f>Billed_Energy!T20/Cal_Energy!T20*Cal_Energy_Switching!T21</f>
        <v>14.105</v>
      </c>
      <c r="U20" s="76">
        <f>Billed_Energy!U20/Cal_Energy!U20*Cal_Energy_Switching!U21</f>
        <v>97.932000000000002</v>
      </c>
      <c r="V20" s="79">
        <f>Billed_Energy!V20/Cal_Energy!V20*Cal_Energy_Switching!V21</f>
        <v>45507.52425543344</v>
      </c>
      <c r="W20" s="73">
        <f>Billed_Energy!W20/Cal_Energy!W20*Cal_Energy_Switching!W21</f>
        <v>10491.976000000001</v>
      </c>
      <c r="X20" s="1">
        <f>Billed_Energy!X20/Cal_Energy!X20*Cal_Energy_Switching!X21</f>
        <v>53400.985296639068</v>
      </c>
      <c r="Y20" s="35">
        <f>Billed_Energy!Y20/Cal_Energy!Y20*Cal_Energy_Switching!Y21</f>
        <v>6393.5378833184104</v>
      </c>
      <c r="Z20" s="1">
        <f>Billed_Energy!Z20/Cal_Energy!Z20*Cal_Energy_Switching!Z21</f>
        <v>3321.3109292224326</v>
      </c>
      <c r="AA20" s="1">
        <f>Billed_Energy!AA20/Cal_Energy!AA20*Cal_Energy_Switching!AA21</f>
        <v>3072.2269540959783</v>
      </c>
      <c r="AB20" s="1">
        <f>Billed_Energy!AB20/Cal_Energy!AB20*Cal_Energy_Switching!AB21</f>
        <v>75.586014579739143</v>
      </c>
      <c r="AC20" s="1">
        <f>Billed_Energy!AC20/Cal_Energy!AC20*Cal_Energy_Switching!AC21</f>
        <v>1363.0032741478994</v>
      </c>
      <c r="AD20" s="1">
        <f>Billed_Energy!AD20/Cal_Energy!AD20*Cal_Energy_Switching!AD21</f>
        <v>574.18700000000001</v>
      </c>
      <c r="AE20" s="1">
        <f>Billed_Energy!AE20/Cal_Energy!AE20*Cal_Energy_Switching!AE21</f>
        <v>3953.6360039376041</v>
      </c>
      <c r="AF20" s="1">
        <f>Billed_Energy!AF20/Cal_Energy!AF20*Cal_Energy_Switching!AF21</f>
        <v>8076.5415762546572</v>
      </c>
      <c r="AG20" s="1">
        <f>Billed_Energy!AG20/Cal_Energy!AG20*Cal_Energy_Switching!AG21</f>
        <v>6671.0592544842975</v>
      </c>
      <c r="AH20" s="1">
        <f>Billed_Energy!AH20/Cal_Energy!AH20*Cal_Energy_Switching!AH21</f>
        <v>1969.1844515780986</v>
      </c>
      <c r="AI20" s="1">
        <f>Billed_Energy!AI20/Cal_Energy!AI20*Cal_Energy_Switching!AI21</f>
        <v>2606.5426637453556</v>
      </c>
      <c r="AJ20" s="73">
        <f>Billed_Energy!AJ20/Cal_Energy!AJ20*Cal_Energy_Switching!AJ21</f>
        <v>282171.3953538253</v>
      </c>
      <c r="AK20" s="35">
        <f>Billed_Energy!AK20/Cal_Energy!AK20*Cal_Energy_Switching!AK21</f>
        <v>108587.34599095029</v>
      </c>
      <c r="AL20" s="70">
        <f>Billed_Energy!AL20/Cal_Energy!AL20*Cal_Energy_Switching!AL21</f>
        <v>30590.467879139927</v>
      </c>
      <c r="AM20" s="76">
        <f>Billed_Energy!AM20/Cal_Energy!AM20*Cal_Energy_Switching!AM21</f>
        <v>77996.878111810365</v>
      </c>
      <c r="AN20" s="76">
        <f>Billed_Energy!AN20/Cal_Energy!AN20*Cal_Energy_Switching!AN21</f>
        <v>257.05399999999997</v>
      </c>
      <c r="AO20" s="79">
        <f>Billed_Energy!AO20/Cal_Energy!AO20*Cal_Energy_Switching!AO21</f>
        <v>280.61900000000003</v>
      </c>
      <c r="AP20" s="73">
        <f>Billed_Energy!AP20/Cal_Energy!AP20*Cal_Energy_Switching!AP21</f>
        <v>8482.3029999999999</v>
      </c>
      <c r="AQ20" s="70">
        <f>Billed_Energy!AQ20/Cal_Energy!AQ20*Cal_Energy_Switching!AQ21</f>
        <v>70927.368993280281</v>
      </c>
      <c r="AR20" s="76">
        <f>Billed_Energy!AR20/Cal_Energy!AR20*Cal_Energy_Switching!AR21</f>
        <v>12481.402446288486</v>
      </c>
      <c r="AS20" s="76">
        <f>Billed_Energy!AS20/Cal_Energy!AS20*Cal_Energy_Switching!AS21</f>
        <v>141049.24680390657</v>
      </c>
      <c r="AT20" s="76">
        <f>Billed_Energy!AT20/Cal_Energy!AT20*Cal_Energy_Switching!AT21</f>
        <v>31121.368503711514</v>
      </c>
      <c r="AU20" s="76">
        <f>Billed_Energy!AU20/Cal_Energy!AU20*Cal_Energy_Switching!AU21</f>
        <v>65429.416443679416</v>
      </c>
      <c r="AV20" s="76">
        <f>Billed_Energy!AV20/Cal_Energy!AV20*Cal_Energy_Switching!AV21</f>
        <v>1072.3595651965134</v>
      </c>
      <c r="AW20" s="76">
        <f>Billed_Energy!AW20/Cal_Energy!AW20*Cal_Energy_Switching!AW21</f>
        <v>19929.000617209251</v>
      </c>
      <c r="AX20" s="76">
        <f>Billed_Energy!AX20/Cal_Energy!AX20*Cal_Energy_Switching!AX21</f>
        <v>135223.62066480349</v>
      </c>
      <c r="AY20" s="76">
        <f>Billed_Energy!AY20/Cal_Energy!AY20*Cal_Energy_Switching!AY21</f>
        <v>20879.645934982847</v>
      </c>
      <c r="AZ20" s="76">
        <f>Billed_Energy!AZ20/Cal_Energy!AZ20*Cal_Energy_Switching!AZ21</f>
        <v>7093.2</v>
      </c>
      <c r="BA20" s="79">
        <f>Billed_Energy!BA20/Cal_Energy!BA20*Cal_Energy_Switching!BA21</f>
        <v>4450.8</v>
      </c>
      <c r="BB20" s="1">
        <f t="shared" si="1"/>
        <v>2537603.6253340994</v>
      </c>
    </row>
    <row r="21" spans="1:54" x14ac:dyDescent="0.25">
      <c r="A21">
        <v>2015</v>
      </c>
      <c r="B21">
        <v>11</v>
      </c>
      <c r="C21" t="s">
        <v>20</v>
      </c>
      <c r="D21" s="73">
        <f>Billed_Energy!D21/Cal_Energy!D21*Cal_Energy_Switching!D22</f>
        <v>413799.89039174072</v>
      </c>
      <c r="E21" s="35">
        <f t="shared" si="2"/>
        <v>132368.98463150929</v>
      </c>
      <c r="F21" s="70">
        <f>Billed_Energy!F21/Cal_Energy!F21*Cal_Energy_Switching!F22</f>
        <v>53872.687235204568</v>
      </c>
      <c r="G21" s="79">
        <f>Billed_Energy!G21/Cal_Energy!G21*Cal_Energy_Switching!G22</f>
        <v>78496.297396304712</v>
      </c>
      <c r="H21" s="35">
        <f t="shared" si="0"/>
        <v>12282.57105023049</v>
      </c>
      <c r="I21" s="70">
        <f>Billed_Energy!I21/Cal_Energy!I21*Cal_Energy_Switching!I22</f>
        <v>628.76254134067221</v>
      </c>
      <c r="J21" s="76">
        <f>Billed_Energy!J21/Cal_Energy!J21*Cal_Energy_Switching!J22</f>
        <v>11653.808508889819</v>
      </c>
      <c r="K21" s="76">
        <f>Billed_Energy!K21/Cal_Energy!K21*Cal_Energy_Switching!K22</f>
        <v>243992.82977758133</v>
      </c>
      <c r="L21" s="76">
        <f>Billed_Energy!L21/Cal_Energy!L21*Cal_Energy_Switching!L22</f>
        <v>19119.64578764917</v>
      </c>
      <c r="M21" s="76">
        <f>Billed_Energy!M21/Cal_Energy!M21*Cal_Energy_Switching!M22</f>
        <v>156657.42278029778</v>
      </c>
      <c r="N21" s="76">
        <f>Billed_Energy!N21/Cal_Energy!N21*Cal_Energy_Switching!N22</f>
        <v>102192.76268476948</v>
      </c>
      <c r="O21" s="79">
        <f>Billed_Energy!O21/Cal_Energy!O21*Cal_Energy_Switching!O22</f>
        <v>122990.31066358872</v>
      </c>
      <c r="P21" s="1">
        <f>Billed_Energy!P21/Cal_Energy!P21*Cal_Energy_Switching!P22</f>
        <v>4891.1565076804773</v>
      </c>
      <c r="Q21" s="1">
        <f>Billed_Energy!Q21/Cal_Energy!Q21*Cal_Energy_Switching!Q22</f>
        <v>43505.958734651533</v>
      </c>
      <c r="R21" s="1">
        <f>Billed_Energy!R21/Cal_Energy!R21*Cal_Energy_Switching!R22</f>
        <v>91351.654953467543</v>
      </c>
      <c r="S21" s="70">
        <f>Billed_Energy!S21/Cal_Energy!S21*Cal_Energy_Switching!S22</f>
        <v>132995.72016787427</v>
      </c>
      <c r="T21" s="76">
        <f>Billed_Energy!T21/Cal_Energy!T21*Cal_Energy_Switching!T22</f>
        <v>15.644</v>
      </c>
      <c r="U21" s="76">
        <f>Billed_Energy!U21/Cal_Energy!U21*Cal_Energy_Switching!U22</f>
        <v>98.259</v>
      </c>
      <c r="V21" s="79">
        <f>Billed_Energy!V21/Cal_Energy!V21*Cal_Energy_Switching!V22</f>
        <v>44497.248263400274</v>
      </c>
      <c r="W21" s="73">
        <f>Billed_Energy!W21/Cal_Energy!W21*Cal_Energy_Switching!W22</f>
        <v>10215.241</v>
      </c>
      <c r="X21" s="1">
        <f>Billed_Energy!X21/Cal_Energy!X21*Cal_Energy_Switching!X22</f>
        <v>49074.843648246322</v>
      </c>
      <c r="Y21" s="35">
        <f>Billed_Energy!Y21/Cal_Energy!Y21*Cal_Energy_Switching!Y22</f>
        <v>7197.0833506305198</v>
      </c>
      <c r="Z21" s="1">
        <f>Billed_Energy!Z21/Cal_Energy!Z21*Cal_Energy_Switching!Z22</f>
        <v>3738.7362094689406</v>
      </c>
      <c r="AA21" s="1">
        <f>Billed_Energy!AA21/Cal_Energy!AA21*Cal_Energy_Switching!AA22</f>
        <v>3458.3471411615797</v>
      </c>
      <c r="AB21" s="1">
        <f>Billed_Energy!AB21/Cal_Energy!AB21*Cal_Energy_Switching!AB22</f>
        <v>72.987155436981965</v>
      </c>
      <c r="AC21" s="1">
        <f>Billed_Energy!AC21/Cal_Energy!AC21*Cal_Energy_Switching!AC22</f>
        <v>1583.4110610028117</v>
      </c>
      <c r="AD21" s="1">
        <f>Billed_Energy!AD21/Cal_Energy!AD21*Cal_Energy_Switching!AD22</f>
        <v>611.08500000000004</v>
      </c>
      <c r="AE21" s="1">
        <f>Billed_Energy!AE21/Cal_Energy!AE21*Cal_Energy_Switching!AE22</f>
        <v>3590.614500668757</v>
      </c>
      <c r="AF21" s="1">
        <f>Billed_Energy!AF21/Cal_Energy!AF21*Cal_Energy_Switching!AF22</f>
        <v>7878.7941504037663</v>
      </c>
      <c r="AG21" s="1">
        <f>Billed_Energy!AG21/Cal_Energy!AG21*Cal_Energy_Switching!AG22</f>
        <v>6058.5248794061345</v>
      </c>
      <c r="AH21" s="1">
        <f>Billed_Energy!AH21/Cal_Energy!AH21*Cal_Energy_Switching!AH22</f>
        <v>1788.374609925108</v>
      </c>
      <c r="AI21" s="1">
        <f>Billed_Energy!AI21/Cal_Energy!AI21*Cal_Energy_Switching!AI22</f>
        <v>2584.3274195962463</v>
      </c>
      <c r="AJ21" s="73">
        <f>Billed_Energy!AJ21/Cal_Energy!AJ21*Cal_Energy_Switching!AJ22</f>
        <v>252993.01407966204</v>
      </c>
      <c r="AK21" s="35">
        <f>Billed_Energy!AK21/Cal_Energy!AK21*Cal_Energy_Switching!AK22</f>
        <v>101619.583940144</v>
      </c>
      <c r="AL21" s="70">
        <f>Billed_Energy!AL21/Cal_Energy!AL21*Cal_Energy_Switching!AL22</f>
        <v>28631.687914429363</v>
      </c>
      <c r="AM21" s="76">
        <f>Billed_Energy!AM21/Cal_Energy!AM21*Cal_Energy_Switching!AM22</f>
        <v>72987.896025714625</v>
      </c>
      <c r="AN21" s="76">
        <f>Billed_Energy!AN21/Cal_Energy!AN21*Cal_Energy_Switching!AN22</f>
        <v>265.65600000000001</v>
      </c>
      <c r="AO21" s="79">
        <f>Billed_Energy!AO21/Cal_Energy!AO21*Cal_Energy_Switching!AO22</f>
        <v>309.30500000000001</v>
      </c>
      <c r="AP21" s="73">
        <f>Billed_Energy!AP21/Cal_Energy!AP21*Cal_Energy_Switching!AP22</f>
        <v>9323.16</v>
      </c>
      <c r="AQ21" s="70">
        <f>Billed_Energy!AQ21/Cal_Energy!AQ21*Cal_Energy_Switching!AQ22</f>
        <v>70822.705568252743</v>
      </c>
      <c r="AR21" s="76">
        <f>Billed_Energy!AR21/Cal_Energy!AR21*Cal_Energy_Switching!AR22</f>
        <v>11120.853938065384</v>
      </c>
      <c r="AS21" s="76">
        <f>Billed_Energy!AS21/Cal_Energy!AS21*Cal_Energy_Switching!AS22</f>
        <v>127862.40000199652</v>
      </c>
      <c r="AT21" s="76">
        <f>Billed_Energy!AT21/Cal_Energy!AT21*Cal_Energy_Switching!AT22</f>
        <v>27862.898351934611</v>
      </c>
      <c r="AU21" s="76">
        <f>Billed_Energy!AU21/Cal_Energy!AU21*Cal_Energy_Switching!AU22</f>
        <v>59766.550254920985</v>
      </c>
      <c r="AV21" s="76">
        <f>Billed_Energy!AV21/Cal_Energy!AV21*Cal_Energy_Switching!AV22</f>
        <v>1041.1900513829182</v>
      </c>
      <c r="AW21" s="76">
        <f>Billed_Energy!AW21/Cal_Energy!AW21*Cal_Energy_Switching!AW22</f>
        <v>18843.857798729423</v>
      </c>
      <c r="AX21" s="76">
        <f>Billed_Energy!AX21/Cal_Energy!AX21*Cal_Energy_Switching!AX22</f>
        <v>131293.17172861708</v>
      </c>
      <c r="AY21" s="76">
        <f>Billed_Energy!AY21/Cal_Energy!AY21*Cal_Energy_Switching!AY22</f>
        <v>20526.998789198788</v>
      </c>
      <c r="AZ21" s="76">
        <f>Billed_Energy!AZ21/Cal_Energy!AZ21*Cal_Energy_Switching!AZ22</f>
        <v>7436</v>
      </c>
      <c r="BA21" s="79">
        <f>Billed_Energy!BA21/Cal_Energy!BA21*Cal_Energy_Switching!BA22</f>
        <v>4366.8</v>
      </c>
      <c r="BB21" s="1">
        <f t="shared" si="1"/>
        <v>2456869.4916726626</v>
      </c>
    </row>
    <row r="22" spans="1:54" x14ac:dyDescent="0.25">
      <c r="A22">
        <v>2015</v>
      </c>
      <c r="B22">
        <v>12</v>
      </c>
      <c r="C22" t="s">
        <v>21</v>
      </c>
      <c r="D22" s="73">
        <f>Billed_Energy!D22/Cal_Energy!D22*Cal_Energy_Switching!D23</f>
        <v>589884.37774748553</v>
      </c>
      <c r="E22" s="35">
        <f t="shared" si="2"/>
        <v>162165.20892584283</v>
      </c>
      <c r="F22" s="70">
        <f>Billed_Energy!F22/Cal_Energy!F22*Cal_Energy_Switching!F23</f>
        <v>65772.37999436789</v>
      </c>
      <c r="G22" s="79">
        <f>Billed_Energy!G22/Cal_Energy!G22*Cal_Energy_Switching!G23</f>
        <v>96392.828931474942</v>
      </c>
      <c r="H22" s="35">
        <f t="shared" si="0"/>
        <v>13879.433403391469</v>
      </c>
      <c r="I22" s="70">
        <f>Billed_Energy!I22/Cal_Energy!I22*Cal_Energy_Switching!I23</f>
        <v>710.5082301902313</v>
      </c>
      <c r="J22" s="76">
        <f>Billed_Energy!J22/Cal_Energy!J22*Cal_Energy_Switching!J23</f>
        <v>13168.925173201238</v>
      </c>
      <c r="K22" s="76">
        <f>Billed_Energy!K22/Cal_Energy!K22*Cal_Energy_Switching!K23</f>
        <v>243755.92860708246</v>
      </c>
      <c r="L22" s="76">
        <f>Billed_Energy!L22/Cal_Energy!L22*Cal_Energy_Switching!L23</f>
        <v>19223.042017283467</v>
      </c>
      <c r="M22" s="76">
        <f>Billed_Energy!M22/Cal_Energy!M22*Cal_Energy_Switching!M23</f>
        <v>169281.59295185789</v>
      </c>
      <c r="N22" s="76">
        <f>Billed_Energy!N22/Cal_Energy!N22*Cal_Energy_Switching!N23</f>
        <v>101971.57999563409</v>
      </c>
      <c r="O22" s="79">
        <f>Billed_Energy!O22/Cal_Energy!O22*Cal_Energy_Switching!O23</f>
        <v>132652.7464416463</v>
      </c>
      <c r="P22" s="1">
        <f>Billed_Energy!P22/Cal_Energy!P22*Cal_Energy_Switching!P23</f>
        <v>6153.3539217465632</v>
      </c>
      <c r="Q22" s="1">
        <f>Billed_Energy!Q22/Cal_Energy!Q22*Cal_Energy_Switching!Q23</f>
        <v>48126.705217745541</v>
      </c>
      <c r="R22" s="1">
        <f>Billed_Energy!R22/Cal_Energy!R22*Cal_Energy_Switching!R23</f>
        <v>99841.042478251635</v>
      </c>
      <c r="S22" s="70">
        <f>Billed_Energy!S22/Cal_Energy!S22*Cal_Energy_Switching!S23</f>
        <v>137275.29266689421</v>
      </c>
      <c r="T22" s="76">
        <f>Billed_Energy!T22/Cal_Energy!T22*Cal_Energy_Switching!T23</f>
        <v>19.257999999999999</v>
      </c>
      <c r="U22" s="76">
        <f>Billed_Energy!U22/Cal_Energy!U22*Cal_Energy_Switching!U23</f>
        <v>112.85299999999999</v>
      </c>
      <c r="V22" s="79">
        <f>Billed_Energy!V22/Cal_Energy!V22*Cal_Energy_Switching!V23</f>
        <v>48145.895395850552</v>
      </c>
      <c r="W22" s="73">
        <f>Billed_Energy!W22/Cal_Energy!W22*Cal_Energy_Switching!W23</f>
        <v>11589.816000000001</v>
      </c>
      <c r="X22" s="1">
        <f>Billed_Energy!X22/Cal_Energy!X22*Cal_Energy_Switching!X23</f>
        <v>41822.5521937874</v>
      </c>
      <c r="Y22" s="35">
        <f>Billed_Energy!Y22/Cal_Energy!Y22*Cal_Energy_Switching!Y23</f>
        <v>9052.3720030441309</v>
      </c>
      <c r="Z22" s="1">
        <f>Billed_Energy!Z22/Cal_Energy!Z22*Cal_Energy_Switching!Z23</f>
        <v>4702.5203600565419</v>
      </c>
      <c r="AA22" s="1">
        <f>Billed_Energy!AA22/Cal_Energy!AA22*Cal_Energy_Switching!AA23</f>
        <v>4349.851642987589</v>
      </c>
      <c r="AB22" s="1">
        <f>Billed_Energy!AB22/Cal_Energy!AB22*Cal_Energy_Switching!AB23</f>
        <v>68.555675010829205</v>
      </c>
      <c r="AC22" s="1">
        <f>Billed_Energy!AC22/Cal_Energy!AC22*Cal_Energy_Switching!AC23</f>
        <v>1902.198289200689</v>
      </c>
      <c r="AD22" s="1">
        <f>Billed_Energy!AD22/Cal_Energy!AD22*Cal_Energy_Switching!AD23</f>
        <v>695.02800000000002</v>
      </c>
      <c r="AE22" s="1">
        <f>Billed_Energy!AE22/Cal_Energy!AE22*Cal_Energy_Switching!AE23</f>
        <v>4492.4196033706676</v>
      </c>
      <c r="AF22" s="1">
        <f>Billed_Energy!AF22/Cal_Energy!AF22*Cal_Energy_Switching!AF23</f>
        <v>8939.8527825000128</v>
      </c>
      <c r="AG22" s="1">
        <f>Billed_Energy!AG22/Cal_Energy!AG22*Cal_Energy_Switching!AG23</f>
        <v>7580.1609809919</v>
      </c>
      <c r="AH22" s="1">
        <f>Billed_Energy!AH22/Cal_Energy!AH22*Cal_Energy_Switching!AH23</f>
        <v>2237.5359856374325</v>
      </c>
      <c r="AI22" s="1">
        <f>Billed_Energy!AI22/Cal_Energy!AI22*Cal_Energy_Switching!AI23</f>
        <v>2979.9509275000005</v>
      </c>
      <c r="AJ22" s="73">
        <f>Billed_Energy!AJ22/Cal_Energy!AJ22*Cal_Energy_Switching!AJ23</f>
        <v>331645.36795949104</v>
      </c>
      <c r="AK22" s="35">
        <f>Billed_Energy!AK22/Cal_Energy!AK22*Cal_Energy_Switching!AK23</f>
        <v>108684.39096548346</v>
      </c>
      <c r="AL22" s="70">
        <f>Billed_Energy!AL22/Cal_Energy!AL22*Cal_Energy_Switching!AL23</f>
        <v>30610.910671637612</v>
      </c>
      <c r="AM22" s="76">
        <f>Billed_Energy!AM22/Cal_Energy!AM22*Cal_Energy_Switching!AM23</f>
        <v>78073.480293845845</v>
      </c>
      <c r="AN22" s="76">
        <f>Billed_Energy!AN22/Cal_Energy!AN22*Cal_Energy_Switching!AN23</f>
        <v>293.077</v>
      </c>
      <c r="AO22" s="79">
        <f>Billed_Energy!AO22/Cal_Energy!AO22*Cal_Energy_Switching!AO23</f>
        <v>355.63799999999998</v>
      </c>
      <c r="AP22" s="73">
        <f>Billed_Energy!AP22/Cal_Energy!AP22*Cal_Energy_Switching!AP23</f>
        <v>13731.722</v>
      </c>
      <c r="AQ22" s="70">
        <f>Billed_Energy!AQ22/Cal_Energy!AQ22*Cal_Energy_Switching!AQ23</f>
        <v>75711.748315175006</v>
      </c>
      <c r="AR22" s="76">
        <f>Billed_Energy!AR22/Cal_Energy!AR22*Cal_Energy_Switching!AR23</f>
        <v>11850.793009381337</v>
      </c>
      <c r="AS22" s="76">
        <f>Billed_Energy!AS22/Cal_Energy!AS22*Cal_Energy_Switching!AS23</f>
        <v>134441.94431553033</v>
      </c>
      <c r="AT22" s="76">
        <f>Billed_Energy!AT22/Cal_Energy!AT22*Cal_Energy_Switching!AT23</f>
        <v>29577.656200618658</v>
      </c>
      <c r="AU22" s="76">
        <f>Billed_Energy!AU22/Cal_Energy!AU22*Cal_Energy_Switching!AU23</f>
        <v>63316.640809215525</v>
      </c>
      <c r="AV22" s="76">
        <f>Billed_Energy!AV22/Cal_Energy!AV22*Cal_Energy_Switching!AV23</f>
        <v>1075.773655524074</v>
      </c>
      <c r="AW22" s="76">
        <f>Billed_Energy!AW22/Cal_Energy!AW22*Cal_Energy_Switching!AW23</f>
        <v>18795.421227084127</v>
      </c>
      <c r="AX22" s="76">
        <f>Billed_Energy!AX22/Cal_Energy!AX22*Cal_Energy_Switching!AX23</f>
        <v>135654.13452447593</v>
      </c>
      <c r="AY22" s="76">
        <f>Billed_Energy!AY22/Cal_Energy!AY22*Cal_Energy_Switching!AY23</f>
        <v>20499.59978632407</v>
      </c>
      <c r="AZ22" s="76">
        <f>Billed_Energy!AZ22/Cal_Energy!AZ22*Cal_Energy_Switching!AZ23</f>
        <v>9529</v>
      </c>
      <c r="BA22" s="79">
        <f>Billed_Energy!BA22/Cal_Energy!BA22*Cal_Energy_Switching!BA23</f>
        <v>4790.1000000000004</v>
      </c>
      <c r="BB22" s="1">
        <f t="shared" si="1"/>
        <v>2823801.7609800585</v>
      </c>
    </row>
    <row r="23" spans="1:54" x14ac:dyDescent="0.25">
      <c r="A23">
        <v>2016</v>
      </c>
      <c r="B23">
        <v>1</v>
      </c>
      <c r="C23" t="s">
        <v>22</v>
      </c>
      <c r="D23" s="73">
        <f>Billed_Energy!D23/Cal_Energy!D23*Cal_Energy_Switching!D24</f>
        <v>742342.2625921201</v>
      </c>
      <c r="E23" s="35">
        <f t="shared" si="2"/>
        <v>187168.83292380281</v>
      </c>
      <c r="F23" s="70">
        <f>Billed_Energy!F23/Cal_Energy!F23*Cal_Energy_Switching!F24</f>
        <v>75818.576378279191</v>
      </c>
      <c r="G23" s="79">
        <f>Billed_Energy!G23/Cal_Energy!G23*Cal_Energy_Switching!G24</f>
        <v>111350.25654552362</v>
      </c>
      <c r="H23" s="35">
        <f t="shared" si="0"/>
        <v>15341.207664239506</v>
      </c>
      <c r="I23" s="70">
        <f>Billed_Energy!I23/Cal_Energy!I23*Cal_Energy_Switching!I24</f>
        <v>785.33856460135985</v>
      </c>
      <c r="J23" s="76">
        <f>Billed_Energy!J23/Cal_Energy!J23*Cal_Energy_Switching!J24</f>
        <v>14555.869099638147</v>
      </c>
      <c r="K23" s="76">
        <f>Billed_Energy!K23/Cal_Energy!K23*Cal_Energy_Switching!K24</f>
        <v>244037.48629058423</v>
      </c>
      <c r="L23" s="76">
        <f>Billed_Energy!L23/Cal_Energy!L23*Cal_Energy_Switching!L24</f>
        <v>18946.518299496041</v>
      </c>
      <c r="M23" s="76">
        <f>Billed_Energy!M23/Cal_Energy!M23*Cal_Energy_Switching!M24</f>
        <v>175071.38062280152</v>
      </c>
      <c r="N23" s="76">
        <f>Billed_Energy!N23/Cal_Energy!N23*Cal_Energy_Switching!N24</f>
        <v>102388.09323991969</v>
      </c>
      <c r="O23" s="79">
        <f>Billed_Energy!O23/Cal_Energy!O23*Cal_Energy_Switching!O24</f>
        <v>133969.709297355</v>
      </c>
      <c r="P23" s="1">
        <f>Billed_Energy!P23/Cal_Energy!P23*Cal_Energy_Switching!P24</f>
        <v>6841.5257999999994</v>
      </c>
      <c r="Q23" s="1">
        <f>Billed_Energy!Q23/Cal_Energy!Q23*Cal_Energy_Switching!Q24</f>
        <v>50794.133048264011</v>
      </c>
      <c r="R23" s="1">
        <f>Billed_Energy!R23/Cal_Energy!R23*Cal_Energy_Switching!R24</f>
        <v>111997.27616633908</v>
      </c>
      <c r="S23" s="70">
        <f>Billed_Energy!S23/Cal_Energy!S23*Cal_Energy_Switching!S24</f>
        <v>138608.96195709164</v>
      </c>
      <c r="T23" s="76">
        <f>Billed_Energy!T23/Cal_Energy!T23*Cal_Energy_Switching!T24</f>
        <v>20.895</v>
      </c>
      <c r="U23" s="76">
        <f>Billed_Energy!U23/Cal_Energy!U23*Cal_Energy_Switching!U24</f>
        <v>122.11399999999999</v>
      </c>
      <c r="V23" s="79">
        <f>Billed_Energy!V23/Cal_Energy!V23*Cal_Energy_Switching!V24</f>
        <v>48922.696088106532</v>
      </c>
      <c r="W23" s="73">
        <f>Billed_Energy!W23/Cal_Energy!W23*Cal_Energy_Switching!W24</f>
        <v>12776.644</v>
      </c>
      <c r="X23" s="1">
        <f>Billed_Energy!X23/Cal_Energy!X23*Cal_Energy_Switching!X24</f>
        <v>31241.375049326056</v>
      </c>
      <c r="Y23" s="35">
        <f>Billed_Energy!Y23/Cal_Energy!Y23*Cal_Energy_Switching!Y24</f>
        <v>10752.7280888368</v>
      </c>
      <c r="Z23" s="1">
        <f>Billed_Energy!Z23/Cal_Energy!Z23*Cal_Energy_Switching!Z24</f>
        <v>5585.8202410266567</v>
      </c>
      <c r="AA23" s="1">
        <f>Billed_Energy!AA23/Cal_Energy!AA23*Cal_Energy_Switching!AA24</f>
        <v>5166.9078478101446</v>
      </c>
      <c r="AB23" s="1">
        <f>Billed_Energy!AB23/Cal_Energy!AB23*Cal_Energy_Switching!AB24</f>
        <v>64.384277762272177</v>
      </c>
      <c r="AC23" s="1">
        <f>Billed_Energy!AC23/Cal_Energy!AC23*Cal_Energy_Switching!AC24</f>
        <v>2133.9575500567125</v>
      </c>
      <c r="AD23" s="1">
        <f>Billed_Energy!AD23/Cal_Energy!AD23*Cal_Energy_Switching!AD24</f>
        <v>759.25800000000004</v>
      </c>
      <c r="AE23" s="1">
        <f>Billed_Energy!AE23/Cal_Energy!AE23*Cal_Energy_Switching!AE24</f>
        <v>4834.0895950344147</v>
      </c>
      <c r="AF23" s="1">
        <f>Billed_Energy!AF23/Cal_Energy!AF23*Cal_Energy_Switching!AF24</f>
        <v>9759.1879708577762</v>
      </c>
      <c r="AG23" s="1">
        <f>Billed_Energy!AG23/Cal_Energy!AG23*Cal_Energy_Switching!AG24</f>
        <v>8156.6684686811977</v>
      </c>
      <c r="AH23" s="1">
        <f>Billed_Energy!AH23/Cal_Energy!AH23*Cal_Energy_Switching!AH24</f>
        <v>2407.7112962843885</v>
      </c>
      <c r="AI23" s="1">
        <f>Billed_Energy!AI23/Cal_Energy!AI23*Cal_Energy_Switching!AI24</f>
        <v>2703.5892445999261</v>
      </c>
      <c r="AJ23" s="73">
        <f>Billed_Energy!AJ23/Cal_Energy!AJ23*Cal_Energy_Switching!AJ24</f>
        <v>384120.03876969451</v>
      </c>
      <c r="AK23" s="35">
        <f>Billed_Energy!AK23/Cal_Energy!AK23*Cal_Energy_Switching!AK24</f>
        <v>116355.84038592667</v>
      </c>
      <c r="AL23" s="70">
        <f>Billed_Energy!AL23/Cal_Energy!AL23*Cal_Energy_Switching!AL24</f>
        <v>32765.351484422703</v>
      </c>
      <c r="AM23" s="76">
        <f>Billed_Energy!AM23/Cal_Energy!AM23*Cal_Energy_Switching!AM24</f>
        <v>83590.488901503995</v>
      </c>
      <c r="AN23" s="76">
        <f>Billed_Energy!AN23/Cal_Energy!AN23*Cal_Energy_Switching!AN24</f>
        <v>296.68599999999998</v>
      </c>
      <c r="AO23" s="79">
        <f>Billed_Energy!AO23/Cal_Energy!AO23*Cal_Energy_Switching!AO24</f>
        <v>367.25699999999995</v>
      </c>
      <c r="AP23" s="73">
        <f>Billed_Energy!AP23/Cal_Energy!AP23*Cal_Energy_Switching!AP24</f>
        <v>15936.459999999997</v>
      </c>
      <c r="AQ23" s="70">
        <f>Billed_Energy!AQ23/Cal_Energy!AQ23*Cal_Energy_Switching!AQ24</f>
        <v>70869.554714420854</v>
      </c>
      <c r="AR23" s="76">
        <f>Billed_Energy!AR23/Cal_Energy!AR23*Cal_Energy_Switching!AR24</f>
        <v>11819.725028506062</v>
      </c>
      <c r="AS23" s="76">
        <f>Billed_Energy!AS23/Cal_Energy!AS23*Cal_Energy_Switching!AS24</f>
        <v>137894.41159902015</v>
      </c>
      <c r="AT23" s="76">
        <f>Billed_Energy!AT23/Cal_Energy!AT23*Cal_Energy_Switching!AT24</f>
        <v>29574.345931493939</v>
      </c>
      <c r="AU23" s="76">
        <f>Billed_Energy!AU23/Cal_Energy!AU23*Cal_Energy_Switching!AU24</f>
        <v>59689.32733482046</v>
      </c>
      <c r="AV23" s="76">
        <f>Billed_Energy!AV23/Cal_Energy!AV23*Cal_Energy_Switching!AV24</f>
        <v>1061.9437632228182</v>
      </c>
      <c r="AW23" s="76">
        <f>Billed_Energy!AW23/Cal_Energy!AW23*Cal_Energy_Switching!AW24</f>
        <v>18745.124931133567</v>
      </c>
      <c r="AX23" s="76">
        <f>Billed_Energy!AX23/Cal_Energy!AX23*Cal_Energy_Switching!AX24</f>
        <v>133910.1969767772</v>
      </c>
      <c r="AY23" s="76">
        <f>Billed_Energy!AY23/Cal_Energy!AY23*Cal_Energy_Switching!AY24</f>
        <v>20559.248111348403</v>
      </c>
      <c r="AZ23" s="76">
        <f>Billed_Energy!AZ23/Cal_Energy!AZ23*Cal_Energy_Switching!AZ24</f>
        <v>10975.5</v>
      </c>
      <c r="BA23" s="79">
        <f>Billed_Energy!BA23/Cal_Energy!BA23*Cal_Energy_Switching!BA24</f>
        <v>5498.8799999999992</v>
      </c>
      <c r="BB23" s="1">
        <f t="shared" si="1"/>
        <v>3079837.2270779237</v>
      </c>
    </row>
    <row r="24" spans="1:54" x14ac:dyDescent="0.25">
      <c r="A24">
        <v>2016</v>
      </c>
      <c r="B24">
        <v>2</v>
      </c>
      <c r="C24" t="s">
        <v>23</v>
      </c>
      <c r="D24" s="73">
        <f>Billed_Energy!D24/Cal_Energy!D24*Cal_Energy_Switching!D25</f>
        <v>673166.65607440134</v>
      </c>
      <c r="E24" s="35">
        <f t="shared" si="2"/>
        <v>177019.72189088369</v>
      </c>
      <c r="F24" s="70">
        <f>Billed_Energy!F24/Cal_Energy!F24*Cal_Energy_Switching!F25</f>
        <v>71808.213819340453</v>
      </c>
      <c r="G24" s="79">
        <f>Billed_Energy!G24/Cal_Energy!G24*Cal_Energy_Switching!G25</f>
        <v>105211.50807154326</v>
      </c>
      <c r="H24" s="35">
        <f t="shared" si="0"/>
        <v>14805.760611799868</v>
      </c>
      <c r="I24" s="70">
        <f>Billed_Energy!I24/Cal_Energy!I24*Cal_Energy_Switching!I25</f>
        <v>757.92825709583144</v>
      </c>
      <c r="J24" s="76">
        <f>Billed_Energy!J24/Cal_Energy!J24*Cal_Energy_Switching!J25</f>
        <v>14047.832354704036</v>
      </c>
      <c r="K24" s="76">
        <f>Billed_Energy!K24/Cal_Energy!K24*Cal_Energy_Switching!K25</f>
        <v>244310.87918136822</v>
      </c>
      <c r="L24" s="76">
        <f>Billed_Energy!L24/Cal_Energy!L24*Cal_Energy_Switching!L25</f>
        <v>18639.153786673414</v>
      </c>
      <c r="M24" s="76">
        <f>Billed_Energy!M24/Cal_Energy!M24*Cal_Energy_Switching!M25</f>
        <v>161588.47181276639</v>
      </c>
      <c r="N24" s="76">
        <f>Billed_Energy!N24/Cal_Energy!N24*Cal_Energy_Switching!N25</f>
        <v>102831.38777195837</v>
      </c>
      <c r="O24" s="79">
        <f>Billed_Energy!O24/Cal_Energy!O24*Cal_Energy_Switching!O25</f>
        <v>126591.17893994428</v>
      </c>
      <c r="P24" s="1">
        <f>Billed_Energy!P24/Cal_Energy!P24*Cal_Energy_Switching!P25</f>
        <v>5749.8544398806371</v>
      </c>
      <c r="Q24" s="1">
        <f>Billed_Energy!Q24/Cal_Energy!Q24*Cal_Energy_Switching!Q25</f>
        <v>46127.792948153299</v>
      </c>
      <c r="R24" s="1">
        <f>Billed_Energy!R24/Cal_Energy!R24*Cal_Energy_Switching!R25</f>
        <v>105406.86598574209</v>
      </c>
      <c r="S24" s="70">
        <f>Billed_Energy!S24/Cal_Energy!S24*Cal_Energy_Switching!S25</f>
        <v>136979.93499100584</v>
      </c>
      <c r="T24" s="76">
        <f>Billed_Energy!T24/Cal_Energy!T24*Cal_Energy_Switching!T25</f>
        <v>12.268000000000001</v>
      </c>
      <c r="U24" s="76">
        <f>Billed_Energy!U24/Cal_Energy!U24*Cal_Energy_Switching!U25</f>
        <v>109.851</v>
      </c>
      <c r="V24" s="79">
        <f>Billed_Energy!V24/Cal_Energy!V24*Cal_Energy_Switching!V25</f>
        <v>46508.168692297637</v>
      </c>
      <c r="W24" s="73">
        <f>Billed_Energy!W24/Cal_Energy!W24*Cal_Energy_Switching!W25</f>
        <v>9690.52</v>
      </c>
      <c r="X24" s="1">
        <f>Billed_Energy!X24/Cal_Energy!X24*Cal_Energy_Switching!X25</f>
        <v>21918.785225171523</v>
      </c>
      <c r="Y24" s="35">
        <f>Billed_Energy!Y24/Cal_Energy!Y24*Cal_Energy_Switching!Y25</f>
        <v>10095.669324813003</v>
      </c>
      <c r="Z24" s="1">
        <f>Billed_Energy!Z24/Cal_Energy!Z24*Cal_Energy_Switching!Z25</f>
        <v>5244.4917787698632</v>
      </c>
      <c r="AA24" s="1">
        <f>Billed_Energy!AA24/Cal_Energy!AA24*Cal_Energy_Switching!AA25</f>
        <v>4851.177546043139</v>
      </c>
      <c r="AB24" s="1">
        <f>Billed_Energy!AB24/Cal_Energy!AB24*Cal_Energy_Switching!AB25</f>
        <v>58.665301596441246</v>
      </c>
      <c r="AC24" s="1">
        <f>Billed_Energy!AC24/Cal_Energy!AC24*Cal_Energy_Switching!AC25</f>
        <v>2073.4163553841186</v>
      </c>
      <c r="AD24" s="1">
        <f>Billed_Energy!AD24/Cal_Energy!AD24*Cal_Energy_Switching!AD25</f>
        <v>707.32499999999993</v>
      </c>
      <c r="AE24" s="1">
        <f>Billed_Energy!AE24/Cal_Energy!AE24*Cal_Energy_Switching!AE25</f>
        <v>4629.5910024746463</v>
      </c>
      <c r="AF24" s="1">
        <f>Billed_Energy!AF24/Cal_Energy!AF24*Cal_Energy_Switching!AF25</f>
        <v>8726.9334932355032</v>
      </c>
      <c r="AG24" s="1">
        <f>Billed_Energy!AG24/Cal_Energy!AG24*Cal_Energy_Switching!AG25</f>
        <v>7811.6133783627738</v>
      </c>
      <c r="AH24" s="1">
        <f>Billed_Energy!AH24/Cal_Energy!AH24*Cal_Energy_Switching!AH25</f>
        <v>2305.8568391625804</v>
      </c>
      <c r="AI24" s="1">
        <f>Billed_Energy!AI24/Cal_Energy!AI24*Cal_Energy_Switching!AI25</f>
        <v>2460.5708325054288</v>
      </c>
      <c r="AJ24" s="73">
        <f>Billed_Energy!AJ24/Cal_Energy!AJ24*Cal_Energy_Switching!AJ25</f>
        <v>349500.69543786324</v>
      </c>
      <c r="AK24" s="35">
        <f>Billed_Energy!AK24/Cal_Energy!AK24*Cal_Energy_Switching!AK25</f>
        <v>108163.7274313357</v>
      </c>
      <c r="AL24" s="70">
        <f>Billed_Energy!AL24/Cal_Energy!AL24*Cal_Energy_Switching!AL25</f>
        <v>30478.917931372333</v>
      </c>
      <c r="AM24" s="76">
        <f>Billed_Energy!AM24/Cal_Energy!AM24*Cal_Energy_Switching!AM25</f>
        <v>77684.80949996339</v>
      </c>
      <c r="AN24" s="76">
        <f>Billed_Energy!AN24/Cal_Energy!AN24*Cal_Energy_Switching!AN25</f>
        <v>246.86500000000001</v>
      </c>
      <c r="AO24" s="79">
        <f>Billed_Energy!AO24/Cal_Energy!AO24*Cal_Energy_Switching!AO25</f>
        <v>285.90600000000001</v>
      </c>
      <c r="AP24" s="73">
        <f>Billed_Energy!AP24/Cal_Energy!AP24*Cal_Energy_Switching!AP25</f>
        <v>13630.022000000001</v>
      </c>
      <c r="AQ24" s="70">
        <f>Billed_Energy!AQ24/Cal_Energy!AQ24*Cal_Energy_Switching!AQ25</f>
        <v>60135.686853142288</v>
      </c>
      <c r="AR24" s="76">
        <f>Billed_Energy!AR24/Cal_Energy!AR24*Cal_Energy_Switching!AR25</f>
        <v>10795.840394871848</v>
      </c>
      <c r="AS24" s="76">
        <f>Billed_Energy!AS24/Cal_Energy!AS24*Cal_Energy_Switching!AS25</f>
        <v>135902.27661802573</v>
      </c>
      <c r="AT24" s="76">
        <f>Billed_Energy!AT24/Cal_Energy!AT24*Cal_Energy_Switching!AT25</f>
        <v>27264.323185128153</v>
      </c>
      <c r="AU24" s="76">
        <f>Billed_Energy!AU24/Cal_Energy!AU24*Cal_Energy_Switching!AU25</f>
        <v>59290.351139667444</v>
      </c>
      <c r="AV24" s="76">
        <f>Billed_Energy!AV24/Cal_Energy!AV24*Cal_Energy_Switching!AV25</f>
        <v>1028.883508630312</v>
      </c>
      <c r="AW24" s="76">
        <f>Billed_Energy!AW24/Cal_Energy!AW24*Cal_Energy_Switching!AW25</f>
        <v>18374.195676028547</v>
      </c>
      <c r="AX24" s="76">
        <f>Billed_Energy!AX24/Cal_Energy!AX24*Cal_Energy_Switching!AX25</f>
        <v>129741.32725136967</v>
      </c>
      <c r="AY24" s="76">
        <f>Billed_Energy!AY24/Cal_Energy!AY24*Cal_Energy_Switching!AY25</f>
        <v>21097.765033446503</v>
      </c>
      <c r="AZ24" s="76">
        <f>Billed_Energy!AZ24/Cal_Energy!AZ24*Cal_Energy_Switching!AZ25</f>
        <v>9522.5</v>
      </c>
      <c r="BA24" s="79">
        <f>Billed_Energy!BA24/Cal_Energy!BA24*Cal_Energy_Switching!BA25</f>
        <v>4744.8</v>
      </c>
      <c r="BB24" s="1">
        <f t="shared" si="1"/>
        <v>2880052.0584090906</v>
      </c>
    </row>
    <row r="25" spans="1:54" x14ac:dyDescent="0.25">
      <c r="A25">
        <v>2016</v>
      </c>
      <c r="B25">
        <v>3</v>
      </c>
      <c r="C25" t="s">
        <v>24</v>
      </c>
      <c r="D25" s="73">
        <f>Billed_Energy!D25/Cal_Energy!D25*Cal_Energy_Switching!D26</f>
        <v>572348.57752514852</v>
      </c>
      <c r="E25" s="35">
        <f t="shared" si="2"/>
        <v>158620.48335407846</v>
      </c>
      <c r="F25" s="70">
        <f>Billed_Energy!F25/Cal_Energy!F25*Cal_Energy_Switching!F26</f>
        <v>64426.652267750607</v>
      </c>
      <c r="G25" s="79">
        <f>Billed_Energy!G25/Cal_Energy!G25*Cal_Energy_Switching!G26</f>
        <v>94193.83108632786</v>
      </c>
      <c r="H25" s="35">
        <f t="shared" si="0"/>
        <v>13850.899618574767</v>
      </c>
      <c r="I25" s="70">
        <f>Billed_Energy!I25/Cal_Energy!I25*Cal_Energy_Switching!I26</f>
        <v>709.04754455836758</v>
      </c>
      <c r="J25" s="76">
        <f>Billed_Energy!J25/Cal_Energy!J25*Cal_Energy_Switching!J26</f>
        <v>13141.8520740164</v>
      </c>
      <c r="K25" s="76">
        <f>Billed_Energy!K25/Cal_Energy!K25*Cal_Energy_Switching!K26</f>
        <v>244660.52209104525</v>
      </c>
      <c r="L25" s="76">
        <f>Billed_Energy!L25/Cal_Energy!L25*Cal_Energy_Switching!L26</f>
        <v>18824.600843589393</v>
      </c>
      <c r="M25" s="76">
        <f>Billed_Energy!M25/Cal_Energy!M25*Cal_Energy_Switching!M26</f>
        <v>159641.02506948469</v>
      </c>
      <c r="N25" s="76">
        <f>Billed_Energy!N25/Cal_Energy!N25*Cal_Energy_Switching!N26</f>
        <v>102819.78198536533</v>
      </c>
      <c r="O25" s="79">
        <f>Billed_Energy!O25/Cal_Energy!O25*Cal_Energy_Switching!O26</f>
        <v>125137.03007792971</v>
      </c>
      <c r="P25" s="1">
        <f>Billed_Energy!P25/Cal_Energy!P25*Cal_Energy_Switching!P26</f>
        <v>5508.923846652001</v>
      </c>
      <c r="Q25" s="1">
        <f>Billed_Energy!Q25/Cal_Energy!Q25*Cal_Energy_Switching!Q26</f>
        <v>46861.175743136191</v>
      </c>
      <c r="R25" s="1">
        <f>Billed_Energy!R25/Cal_Energy!R25*Cal_Energy_Switching!R26</f>
        <v>98830.523723747872</v>
      </c>
      <c r="S25" s="70">
        <f>Billed_Energy!S25/Cal_Energy!S25*Cal_Energy_Switching!S26</f>
        <v>138599.66173136217</v>
      </c>
      <c r="T25" s="76">
        <f>Billed_Energy!T25/Cal_Energy!T25*Cal_Energy_Switching!T26</f>
        <v>13.174000000000001</v>
      </c>
      <c r="U25" s="76">
        <f>Billed_Energy!U25/Cal_Energy!U25*Cal_Energy_Switching!U26</f>
        <v>107.447</v>
      </c>
      <c r="V25" s="79">
        <f>Billed_Energy!V25/Cal_Energy!V25*Cal_Energy_Switching!V26</f>
        <v>48339.183654632048</v>
      </c>
      <c r="W25" s="73">
        <f>Billed_Energy!W25/Cal_Energy!W25*Cal_Energy_Switching!W26</f>
        <v>9225.5750000000007</v>
      </c>
      <c r="X25" s="1">
        <f>Billed_Energy!X25/Cal_Energy!X25*Cal_Energy_Switching!X26</f>
        <v>21204.095586617681</v>
      </c>
      <c r="Y25" s="35">
        <f>Billed_Energy!Y25/Cal_Energy!Y25*Cal_Energy_Switching!Y26</f>
        <v>9270.9486794815693</v>
      </c>
      <c r="Z25" s="1">
        <f>Billed_Energy!Z25/Cal_Energy!Z25*Cal_Energy_Switching!Z26</f>
        <v>4816.0664307256329</v>
      </c>
      <c r="AA25" s="1">
        <f>Billed_Energy!AA25/Cal_Energy!AA25*Cal_Energy_Switching!AA26</f>
        <v>4454.8822487559373</v>
      </c>
      <c r="AB25" s="1">
        <f>Billed_Energy!AB25/Cal_Energy!AB25*Cal_Energy_Switching!AB26</f>
        <v>58.196876306083844</v>
      </c>
      <c r="AC25" s="1">
        <f>Billed_Energy!AC25/Cal_Energy!AC25*Cal_Energy_Switching!AC26</f>
        <v>1929.3063809122045</v>
      </c>
      <c r="AD25" s="1">
        <f>Billed_Energy!AD25/Cal_Energy!AD25*Cal_Energy_Switching!AD26</f>
        <v>664.97299999999996</v>
      </c>
      <c r="AE25" s="1">
        <f>Billed_Energy!AE25/Cal_Energy!AE25*Cal_Energy_Switching!AE26</f>
        <v>4384.3180191569254</v>
      </c>
      <c r="AF25" s="1">
        <f>Billed_Energy!AF25/Cal_Energy!AF25*Cal_Energy_Switching!AF26</f>
        <v>8581.156567040196</v>
      </c>
      <c r="AG25" s="1">
        <f>Billed_Energy!AG25/Cal_Energy!AG25*Cal_Energy_Switching!AG26</f>
        <v>7397.7587383283708</v>
      </c>
      <c r="AH25" s="1">
        <f>Billed_Energy!AH25/Cal_Energy!AH25*Cal_Energy_Switching!AH26</f>
        <v>2183.6939125147042</v>
      </c>
      <c r="AI25" s="1">
        <f>Billed_Energy!AI25/Cal_Energy!AI25*Cal_Energy_Switching!AI26</f>
        <v>2462.0253585434029</v>
      </c>
      <c r="AJ25" s="73">
        <f>Billed_Energy!AJ25/Cal_Energy!AJ25*Cal_Energy_Switching!AJ26</f>
        <v>312841.04051217594</v>
      </c>
      <c r="AK25" s="35">
        <f>Billed_Energy!AK25/Cal_Energy!AK25*Cal_Energy_Switching!AK26</f>
        <v>107389.17814839919</v>
      </c>
      <c r="AL25" s="70">
        <f>Billed_Energy!AL25/Cal_Energy!AL25*Cal_Energy_Switching!AL26</f>
        <v>30252.552485008619</v>
      </c>
      <c r="AM25" s="76">
        <f>Billed_Energy!AM25/Cal_Energy!AM25*Cal_Energy_Switching!AM26</f>
        <v>77136.625663390587</v>
      </c>
      <c r="AN25" s="76">
        <f>Billed_Energy!AN25/Cal_Energy!AN25*Cal_Energy_Switching!AN26</f>
        <v>241.08199999999999</v>
      </c>
      <c r="AO25" s="79">
        <f>Billed_Energy!AO25/Cal_Energy!AO25*Cal_Energy_Switching!AO26</f>
        <v>250.09899999999999</v>
      </c>
      <c r="AP25" s="73">
        <f>Billed_Energy!AP25/Cal_Energy!AP25*Cal_Energy_Switching!AP26</f>
        <v>11701.252</v>
      </c>
      <c r="AQ25" s="70">
        <f>Billed_Energy!AQ25/Cal_Energy!AQ25*Cal_Energy_Switching!AQ26</f>
        <v>70083.430996827054</v>
      </c>
      <c r="AR25" s="76">
        <f>Billed_Energy!AR25/Cal_Energy!AR25*Cal_Energy_Switching!AR26</f>
        <v>10971.595820528817</v>
      </c>
      <c r="AS25" s="76">
        <f>Billed_Energy!AS25/Cal_Energy!AS25*Cal_Energy_Switching!AS26</f>
        <v>132653.96024324661</v>
      </c>
      <c r="AT25" s="76">
        <f>Billed_Energy!AT25/Cal_Energy!AT25*Cal_Energy_Switching!AT26</f>
        <v>27572.458659471176</v>
      </c>
      <c r="AU25" s="76">
        <f>Billed_Energy!AU25/Cal_Energy!AU25*Cal_Energy_Switching!AU26</f>
        <v>58322.027533357475</v>
      </c>
      <c r="AV25" s="76">
        <f>Billed_Energy!AV25/Cal_Energy!AV25*Cal_Energy_Switching!AV26</f>
        <v>1050.2908896370518</v>
      </c>
      <c r="AW25" s="76">
        <f>Billed_Energy!AW25/Cal_Energy!AW25*Cal_Energy_Switching!AW26</f>
        <v>18440.441731969502</v>
      </c>
      <c r="AX25" s="76">
        <f>Billed_Energy!AX25/Cal_Energy!AX25*Cal_Energy_Switching!AX26</f>
        <v>132440.77962036294</v>
      </c>
      <c r="AY25" s="76">
        <f>Billed_Energy!AY25/Cal_Energy!AY25*Cal_Energy_Switching!AY26</f>
        <v>21002.142760848386</v>
      </c>
      <c r="AZ25" s="76">
        <f>Billed_Energy!AZ25/Cal_Energy!AZ25*Cal_Energy_Switching!AZ26</f>
        <v>9371</v>
      </c>
      <c r="BA25" s="79">
        <f>Billed_Energy!BA25/Cal_Energy!BA25*Cal_Energy_Switching!BA26</f>
        <v>4351.2</v>
      </c>
      <c r="BB25" s="1">
        <f t="shared" si="1"/>
        <v>2720207.03830047</v>
      </c>
    </row>
    <row r="26" spans="1:54" x14ac:dyDescent="0.25">
      <c r="A26">
        <v>2016</v>
      </c>
      <c r="B26">
        <v>4</v>
      </c>
      <c r="C26" t="s">
        <v>25</v>
      </c>
      <c r="D26" s="73">
        <f>Billed_Energy!D26/Cal_Energy!D26*Cal_Energy_Switching!D27</f>
        <v>445593.23417896603</v>
      </c>
      <c r="E26" s="35">
        <f t="shared" si="2"/>
        <v>143736.07774627424</v>
      </c>
      <c r="F26" s="70">
        <f>Billed_Energy!F26/Cal_Energy!F26*Cal_Energy_Switching!F27</f>
        <v>58525.346790276839</v>
      </c>
      <c r="G26" s="79">
        <f>Billed_Energy!G26/Cal_Energy!G26*Cal_Energy_Switching!G27</f>
        <v>85210.730955997395</v>
      </c>
      <c r="H26" s="35">
        <f t="shared" si="0"/>
        <v>12041.783995971078</v>
      </c>
      <c r="I26" s="70">
        <f>Billed_Energy!I26/Cal_Energy!I26*Cal_Energy_Switching!I27</f>
        <v>616.43630446901659</v>
      </c>
      <c r="J26" s="76">
        <f>Billed_Energy!J26/Cal_Energy!J26*Cal_Energy_Switching!J27</f>
        <v>11425.347691502062</v>
      </c>
      <c r="K26" s="76">
        <f>Billed_Energy!K26/Cal_Energy!K26*Cal_Energy_Switching!K27</f>
        <v>245968.35300882638</v>
      </c>
      <c r="L26" s="76">
        <f>Billed_Energy!L26/Cal_Energy!L26*Cal_Energy_Switching!L27</f>
        <v>18603.384157099848</v>
      </c>
      <c r="M26" s="76">
        <f>Billed_Energy!M26/Cal_Energy!M26*Cal_Energy_Switching!M27</f>
        <v>161418.11563479574</v>
      </c>
      <c r="N26" s="76">
        <f>Billed_Energy!N26/Cal_Energy!N26*Cal_Energy_Switching!N27</f>
        <v>103691.24777407377</v>
      </c>
      <c r="O26" s="79">
        <f>Billed_Energy!O26/Cal_Energy!O26*Cal_Energy_Switching!O27</f>
        <v>127716.90820316535</v>
      </c>
      <c r="P26" s="1">
        <f>Billed_Energy!P26/Cal_Energy!P26*Cal_Energy_Switching!P27</f>
        <v>3781.7547012932855</v>
      </c>
      <c r="Q26" s="1">
        <f>Billed_Energy!Q26/Cal_Energy!Q26*Cal_Energy_Switching!Q27</f>
        <v>42832.094853680232</v>
      </c>
      <c r="R26" s="1">
        <f>Billed_Energy!R26/Cal_Energy!R26*Cal_Energy_Switching!R27</f>
        <v>90312.863798473962</v>
      </c>
      <c r="S26" s="70">
        <f>Billed_Energy!S26/Cal_Energy!S26*Cal_Energy_Switching!S27</f>
        <v>136055.61916381118</v>
      </c>
      <c r="T26" s="76">
        <f>Billed_Energy!T26/Cal_Energy!T26*Cal_Energy_Switching!T27</f>
        <v>12.161</v>
      </c>
      <c r="U26" s="76">
        <f>Billed_Energy!U26/Cal_Energy!U26*Cal_Energy_Switching!U27</f>
        <v>98.423000000000002</v>
      </c>
      <c r="V26" s="79">
        <f>Billed_Energy!V26/Cal_Energy!V26*Cal_Energy_Switching!V27</f>
        <v>47968.040843209907</v>
      </c>
      <c r="W26" s="73">
        <f>Billed_Energy!W26/Cal_Energy!W26*Cal_Energy_Switching!W27</f>
        <v>9627.3670000000002</v>
      </c>
      <c r="X26" s="1">
        <f>Billed_Energy!X26/Cal_Energy!X26*Cal_Energy_Switching!X27</f>
        <v>23274.276624607151</v>
      </c>
      <c r="Y26" s="35">
        <f>Billed_Energy!Y26/Cal_Energy!Y26*Cal_Energy_Switching!Y27</f>
        <v>7955.3959303967413</v>
      </c>
      <c r="Z26" s="1">
        <f>Billed_Energy!Z26/Cal_Energy!Z26*Cal_Energy_Switching!Z27</f>
        <v>4132.6639385148183</v>
      </c>
      <c r="AA26" s="1">
        <f>Billed_Energy!AA26/Cal_Energy!AA26*Cal_Energy_Switching!AA27</f>
        <v>3822.731991881923</v>
      </c>
      <c r="AB26" s="1">
        <f>Billed_Energy!AB26/Cal_Energy!AB26*Cal_Energy_Switching!AB27</f>
        <v>52.940491870981795</v>
      </c>
      <c r="AC26" s="1">
        <f>Billed_Energy!AC26/Cal_Energy!AC26*Cal_Energy_Switching!AC27</f>
        <v>1648.6750477075143</v>
      </c>
      <c r="AD26" s="1">
        <f>Billed_Energy!AD26/Cal_Energy!AD26*Cal_Energy_Switching!AD27</f>
        <v>531.84400000000005</v>
      </c>
      <c r="AE26" s="1">
        <f>Billed_Energy!AE26/Cal_Energy!AE26*Cal_Energy_Switching!AE27</f>
        <v>3975.9474853647203</v>
      </c>
      <c r="AF26" s="1">
        <f>Billed_Energy!AF26/Cal_Energy!AF26*Cal_Energy_Switching!AF27</f>
        <v>8410.6621176939843</v>
      </c>
      <c r="AG26" s="1">
        <f>Billed_Energy!AG26/Cal_Energy!AG26*Cal_Energy_Switching!AG27</f>
        <v>6708.705920618303</v>
      </c>
      <c r="AH26" s="1">
        <f>Billed_Energy!AH26/Cal_Energy!AH26*Cal_Energy_Switching!AH27</f>
        <v>1980.2971140169764</v>
      </c>
      <c r="AI26" s="1">
        <f>Billed_Energy!AI26/Cal_Energy!AI26*Cal_Energy_Switching!AI27</f>
        <v>2455.1436548122074</v>
      </c>
      <c r="AJ26" s="73">
        <f>Billed_Energy!AJ26/Cal_Energy!AJ26*Cal_Energy_Switching!AJ27</f>
        <v>266897.01798275759</v>
      </c>
      <c r="AK26" s="35">
        <f>Billed_Energy!AK26/Cal_Energy!AK26*Cal_Energy_Switching!AK27</f>
        <v>103615.4606224224</v>
      </c>
      <c r="AL26" s="70">
        <f>Billed_Energy!AL26/Cal_Energy!AL26*Cal_Energy_Switching!AL27</f>
        <v>29199.709268215094</v>
      </c>
      <c r="AM26" s="76">
        <f>Billed_Energy!AM26/Cal_Energy!AM26*Cal_Energy_Switching!AM27</f>
        <v>74415.751354207328</v>
      </c>
      <c r="AN26" s="76">
        <f>Billed_Energy!AN26/Cal_Energy!AN26*Cal_Energy_Switching!AN27</f>
        <v>250.11500000000001</v>
      </c>
      <c r="AO26" s="79">
        <f>Billed_Energy!AO26/Cal_Energy!AO26*Cal_Energy_Switching!AO27</f>
        <v>281.62900000000002</v>
      </c>
      <c r="AP26" s="73">
        <f>Billed_Energy!AP26/Cal_Energy!AP26*Cal_Energy_Switching!AP27</f>
        <v>7780.982</v>
      </c>
      <c r="AQ26" s="70">
        <f>Billed_Energy!AQ26/Cal_Energy!AQ26*Cal_Energy_Switching!AQ27</f>
        <v>80942.367900279292</v>
      </c>
      <c r="AR26" s="76">
        <f>Billed_Energy!AR26/Cal_Energy!AR26*Cal_Energy_Switching!AR27</f>
        <v>11612.086847715922</v>
      </c>
      <c r="AS26" s="76">
        <f>Billed_Energy!AS26/Cal_Energy!AS26*Cal_Energy_Switching!AS27</f>
        <v>132063.96037255824</v>
      </c>
      <c r="AT26" s="76">
        <f>Billed_Energy!AT26/Cal_Energy!AT26*Cal_Energy_Switching!AT27</f>
        <v>29107.733012284076</v>
      </c>
      <c r="AU26" s="76">
        <f>Billed_Energy!AU26/Cal_Energy!AU26*Cal_Energy_Switching!AU27</f>
        <v>58515.074018366111</v>
      </c>
      <c r="AV26" s="76">
        <f>Billed_Energy!AV26/Cal_Energy!AV26*Cal_Energy_Switching!AV27</f>
        <v>1075.4464200331472</v>
      </c>
      <c r="AW26" s="76">
        <f>Billed_Energy!AW26/Cal_Energy!AW26*Cal_Energy_Switching!AW27</f>
        <v>18592.020515933506</v>
      </c>
      <c r="AX26" s="76">
        <f>Billed_Energy!AX26/Cal_Energy!AX26*Cal_Energy_Switching!AX27</f>
        <v>135612.87040996685</v>
      </c>
      <c r="AY26" s="76">
        <f>Billed_Energy!AY26/Cal_Energy!AY26*Cal_Energy_Switching!AY27</f>
        <v>21213.347817260525</v>
      </c>
      <c r="AZ26" s="76">
        <f>Billed_Energy!AZ26/Cal_Energy!AZ26*Cal_Energy_Switching!AZ27</f>
        <v>7236.5</v>
      </c>
      <c r="BA26" s="79">
        <f>Billed_Energy!BA26/Cal_Energy!BA26*Cal_Energy_Switching!BA27</f>
        <v>4414.32</v>
      </c>
      <c r="BB26" s="1">
        <f t="shared" si="1"/>
        <v>2525662.2493663072</v>
      </c>
    </row>
    <row r="27" spans="1:54" x14ac:dyDescent="0.25">
      <c r="A27">
        <v>2016</v>
      </c>
      <c r="B27">
        <v>5</v>
      </c>
      <c r="C27" t="s">
        <v>26</v>
      </c>
      <c r="D27" s="73">
        <f>Billed_Energy!D27/Cal_Energy!D27*Cal_Energy_Switching!D28</f>
        <v>341811.63086871739</v>
      </c>
      <c r="E27" s="35">
        <f t="shared" si="2"/>
        <v>134866.84029100553</v>
      </c>
      <c r="F27" s="70">
        <f>Billed_Energy!F27/Cal_Energy!F27*Cal_Energy_Switching!F28</f>
        <v>54826.537627223173</v>
      </c>
      <c r="G27" s="79">
        <f>Billed_Energy!G27/Cal_Energy!G27*Cal_Energy_Switching!G28</f>
        <v>80040.30266378235</v>
      </c>
      <c r="H27" s="35">
        <f t="shared" si="0"/>
        <v>11645.353386457309</v>
      </c>
      <c r="I27" s="70">
        <f>Billed_Energy!I27/Cal_Energy!I27*Cal_Energy_Switching!I28</f>
        <v>596.14244934017267</v>
      </c>
      <c r="J27" s="76">
        <f>Billed_Energy!J27/Cal_Energy!J27*Cal_Energy_Switching!J28</f>
        <v>11049.210937117137</v>
      </c>
      <c r="K27" s="76">
        <f>Billed_Energy!K27/Cal_Energy!K27*Cal_Energy_Switching!K28</f>
        <v>248904.42935504927</v>
      </c>
      <c r="L27" s="76">
        <f>Billed_Energy!L27/Cal_Energy!L27*Cal_Energy_Switching!L28</f>
        <v>19939.140602406602</v>
      </c>
      <c r="M27" s="76">
        <f>Billed_Energy!M27/Cal_Energy!M27*Cal_Energy_Switching!M28</f>
        <v>163078.16501324446</v>
      </c>
      <c r="N27" s="76">
        <f>Billed_Energy!N27/Cal_Energy!N27*Cal_Energy_Switching!N28</f>
        <v>103815.29854254411</v>
      </c>
      <c r="O27" s="79">
        <f>Billed_Energy!O27/Cal_Energy!O27*Cal_Energy_Switching!O28</f>
        <v>125808.33768186963</v>
      </c>
      <c r="P27" s="1">
        <f>Billed_Energy!P27/Cal_Energy!P27*Cal_Energy_Switching!P28</f>
        <v>4263.5253416992773</v>
      </c>
      <c r="Q27" s="1">
        <f>Billed_Energy!Q27/Cal_Energy!Q27*Cal_Energy_Switching!Q28</f>
        <v>48534.374521255064</v>
      </c>
      <c r="R27" s="1">
        <f>Billed_Energy!R27/Cal_Energy!R27*Cal_Energy_Switching!R28</f>
        <v>92713.071479332357</v>
      </c>
      <c r="S27" s="70">
        <f>Billed_Energy!S27/Cal_Energy!S27*Cal_Energy_Switching!S28</f>
        <v>134995.38955484936</v>
      </c>
      <c r="T27" s="76">
        <f>Billed_Energy!T27/Cal_Energy!T27*Cal_Energy_Switching!T28</f>
        <v>11.971</v>
      </c>
      <c r="U27" s="76">
        <f>Billed_Energy!U27/Cal_Energy!U27*Cal_Energy_Switching!U28</f>
        <v>97.393000000000001</v>
      </c>
      <c r="V27" s="79">
        <f>Billed_Energy!V27/Cal_Energy!V27*Cal_Energy_Switching!V28</f>
        <v>48437.686864592841</v>
      </c>
      <c r="W27" s="73">
        <f>Billed_Energy!W27/Cal_Energy!W27*Cal_Energy_Switching!W28</f>
        <v>8788.2710000000006</v>
      </c>
      <c r="X27" s="1">
        <f>Billed_Energy!X27/Cal_Energy!X27*Cal_Energy_Switching!X28</f>
        <v>23418.931554521972</v>
      </c>
      <c r="Y27" s="35">
        <f>Billed_Energy!Y27/Cal_Energy!Y27*Cal_Energy_Switching!Y28</f>
        <v>6560.4128394852505</v>
      </c>
      <c r="Z27" s="1">
        <f>Billed_Energy!Z27/Cal_Energy!Z27*Cal_Energy_Switching!Z28</f>
        <v>3407.9990236461058</v>
      </c>
      <c r="AA27" s="1">
        <f>Billed_Energy!AA27/Cal_Energy!AA27*Cal_Energy_Switching!AA28</f>
        <v>3152.4138158391452</v>
      </c>
      <c r="AB27" s="1">
        <f>Billed_Energy!AB27/Cal_Energy!AB27*Cal_Energy_Switching!AB28</f>
        <v>53.03931769119653</v>
      </c>
      <c r="AC27" s="1">
        <f>Billed_Energy!AC27/Cal_Energy!AC27*Cal_Energy_Switching!AC28</f>
        <v>1312.6828937957935</v>
      </c>
      <c r="AD27" s="1">
        <f>Billed_Energy!AD27/Cal_Energy!AD27*Cal_Energy_Switching!AD28</f>
        <v>482.22199999999998</v>
      </c>
      <c r="AE27" s="1">
        <f>Billed_Energy!AE27/Cal_Energy!AE27*Cal_Energy_Switching!AE28</f>
        <v>3609.419421302488</v>
      </c>
      <c r="AF27" s="1">
        <f>Billed_Energy!AF27/Cal_Energy!AF27*Cal_Energy_Switching!AF28</f>
        <v>8075.3928865128701</v>
      </c>
      <c r="AG27" s="1">
        <f>Billed_Energy!AG27/Cal_Energy!AG27*Cal_Energy_Switching!AG28</f>
        <v>6090.254846377944</v>
      </c>
      <c r="AH27" s="1">
        <f>Billed_Energy!AH27/Cal_Energy!AH27*Cal_Energy_Switching!AH28</f>
        <v>1797.7407623195679</v>
      </c>
      <c r="AI27" s="1">
        <f>Billed_Energy!AI27/Cal_Energy!AI27*Cal_Energy_Switching!AI28</f>
        <v>2397.9497778174577</v>
      </c>
      <c r="AJ27" s="73">
        <f>Billed_Energy!AJ27/Cal_Energy!AJ27*Cal_Energy_Switching!AJ28</f>
        <v>264232.77783312765</v>
      </c>
      <c r="AK27" s="35">
        <f>Billed_Energy!AK27/Cal_Energy!AK27*Cal_Energy_Switching!AK28</f>
        <v>101695.63703970525</v>
      </c>
      <c r="AL27" s="70">
        <f>Billed_Energy!AL27/Cal_Energy!AL27*Cal_Energy_Switching!AL28</f>
        <v>28637.022690136386</v>
      </c>
      <c r="AM27" s="76">
        <f>Billed_Energy!AM27/Cal_Energy!AM27*Cal_Energy_Switching!AM28</f>
        <v>73058.614349568859</v>
      </c>
      <c r="AN27" s="76">
        <f>Billed_Energy!AN27/Cal_Energy!AN27*Cal_Energy_Switching!AN28</f>
        <v>245.77699999999999</v>
      </c>
      <c r="AO27" s="79">
        <f>Billed_Energy!AO27/Cal_Energy!AO27*Cal_Energy_Switching!AO28</f>
        <v>274.90699999999998</v>
      </c>
      <c r="AP27" s="73">
        <f>Billed_Energy!AP27/Cal_Energy!AP27*Cal_Energy_Switching!AP28</f>
        <v>7381.9660000000003</v>
      </c>
      <c r="AQ27" s="70">
        <f>Billed_Energy!AQ27/Cal_Energy!AQ27*Cal_Energy_Switching!AQ28</f>
        <v>79750.690344665112</v>
      </c>
      <c r="AR27" s="76">
        <f>Billed_Energy!AR27/Cal_Energy!AR27*Cal_Energy_Switching!AR28</f>
        <v>11723.795210805449</v>
      </c>
      <c r="AS27" s="76">
        <f>Billed_Energy!AS27/Cal_Energy!AS27*Cal_Energy_Switching!AS28</f>
        <v>136103.12210063476</v>
      </c>
      <c r="AT27" s="76">
        <f>Billed_Energy!AT27/Cal_Energy!AT27*Cal_Energy_Switching!AT28</f>
        <v>29098.371919194557</v>
      </c>
      <c r="AU27" s="76">
        <f>Billed_Energy!AU27/Cal_Energy!AU27*Cal_Energy_Switching!AU28</f>
        <v>60760.777316885469</v>
      </c>
      <c r="AV27" s="76">
        <f>Billed_Energy!AV27/Cal_Energy!AV27*Cal_Energy_Switching!AV28</f>
        <v>1105.742999154992</v>
      </c>
      <c r="AW27" s="76">
        <f>Billed_Energy!AW27/Cal_Energy!AW27*Cal_Energy_Switching!AW28</f>
        <v>18800.488974972202</v>
      </c>
      <c r="AX27" s="76">
        <f>Billed_Energy!AX27/Cal_Energy!AX27*Cal_Energy_Switching!AX28</f>
        <v>139433.24303084501</v>
      </c>
      <c r="AY27" s="76">
        <f>Billed_Energy!AY27/Cal_Energy!AY27*Cal_Energy_Switching!AY28</f>
        <v>21792.339831595607</v>
      </c>
      <c r="AZ27" s="76">
        <f>Billed_Energy!AZ27/Cal_Energy!AZ27*Cal_Energy_Switching!AZ28</f>
        <v>8289</v>
      </c>
      <c r="BA27" s="79">
        <f>Billed_Energy!BA27/Cal_Energy!BA27*Cal_Energy_Switching!BA28</f>
        <v>4343.3999999999996</v>
      </c>
      <c r="BB27" s="1">
        <f t="shared" si="1"/>
        <v>2426540.9614044344</v>
      </c>
    </row>
    <row r="28" spans="1:54" ht="15.75" thickBot="1" x14ac:dyDescent="0.3">
      <c r="A28">
        <v>2016</v>
      </c>
      <c r="B28">
        <v>6</v>
      </c>
      <c r="C28" t="s">
        <v>27</v>
      </c>
      <c r="D28" s="74">
        <f>Billed_Energy!D28/Cal_Energy!D28*Cal_Energy_Switching!D29</f>
        <v>432056.51590468158</v>
      </c>
      <c r="E28" s="35">
        <f t="shared" si="2"/>
        <v>154506.63039398976</v>
      </c>
      <c r="F28" s="71">
        <f>Billed_Energy!F28/Cal_Energy!F28*Cal_Energy_Switching!F29</f>
        <v>62684.645351273422</v>
      </c>
      <c r="G28" s="80">
        <f>Billed_Energy!G28/Cal_Energy!G28*Cal_Energy_Switching!G29</f>
        <v>91821.985042716333</v>
      </c>
      <c r="H28" s="35">
        <f t="shared" si="0"/>
        <v>11464.125618878497</v>
      </c>
      <c r="I28" s="71">
        <f>Billed_Energy!I28/Cal_Energy!I28*Cal_Energy_Switching!I29</f>
        <v>586.86513832455989</v>
      </c>
      <c r="J28" s="77">
        <f>Billed_Energy!J28/Cal_Energy!J28*Cal_Energy_Switching!J29</f>
        <v>10877.260480553938</v>
      </c>
      <c r="K28" s="77">
        <f>Billed_Energy!K28/Cal_Energy!K28*Cal_Energy_Switching!K29</f>
        <v>259446.49750883123</v>
      </c>
      <c r="L28" s="77">
        <f>Billed_Energy!L28/Cal_Energy!L28*Cal_Energy_Switching!L29</f>
        <v>21022.648202667981</v>
      </c>
      <c r="M28" s="77">
        <f>Billed_Energy!M28/Cal_Energy!M28*Cal_Energy_Switching!M29</f>
        <v>183274.91408446914</v>
      </c>
      <c r="N28" s="77">
        <f>Billed_Energy!N28/Cal_Energy!N28*Cal_Energy_Switching!N29</f>
        <v>107973.2715185008</v>
      </c>
      <c r="O28" s="80">
        <f>Billed_Energy!O28/Cal_Energy!O28*Cal_Energy_Switching!O29</f>
        <v>139388.55434426336</v>
      </c>
      <c r="P28" s="1">
        <f>Billed_Energy!P28/Cal_Energy!P28*Cal_Energy_Switching!P29</f>
        <v>6115.5277783413421</v>
      </c>
      <c r="Q28" s="1">
        <f>Billed_Energy!Q28/Cal_Energy!Q28*Cal_Energy_Switching!Q29</f>
        <v>57441.519454188856</v>
      </c>
      <c r="R28" s="1">
        <f>Billed_Energy!R28/Cal_Energy!R28*Cal_Energy_Switching!R29</f>
        <v>105038.33560501762</v>
      </c>
      <c r="S28" s="71">
        <f>Billed_Energy!S28/Cal_Energy!S28*Cal_Energy_Switching!S29</f>
        <v>132763.45725044882</v>
      </c>
      <c r="T28" s="77">
        <f>Billed_Energy!T28/Cal_Energy!T28*Cal_Energy_Switching!T29</f>
        <v>10.17535</v>
      </c>
      <c r="U28" s="77">
        <f>Billed_Energy!U28/Cal_Energy!U28*Cal_Energy_Switching!U29</f>
        <v>98.704999999999998</v>
      </c>
      <c r="V28" s="80">
        <f>Billed_Energy!V28/Cal_Energy!V28*Cal_Energy_Switching!V29</f>
        <v>45688.667155562805</v>
      </c>
      <c r="W28" s="74">
        <f>Billed_Energy!W28/Cal_Energy!W28*Cal_Energy_Switching!W29</f>
        <v>8413.3449999999993</v>
      </c>
      <c r="X28" s="1">
        <f>Billed_Energy!X28/Cal_Energy!X28*Cal_Energy_Switching!X29</f>
        <v>22165.461597791709</v>
      </c>
      <c r="Y28" s="35">
        <f>Billed_Energy!Y28/Cal_Energy!Y28*Cal_Energy_Switching!Y29</f>
        <v>6432.0016528573406</v>
      </c>
      <c r="Z28" s="1">
        <f>Billed_Energy!Z28/Cal_Energy!Z28*Cal_Energy_Switching!Z29</f>
        <v>3341.2920633738472</v>
      </c>
      <c r="AA28" s="1">
        <f>Billed_Energy!AA28/Cal_Energy!AA28*Cal_Energy_Switching!AA29</f>
        <v>3090.7095894834929</v>
      </c>
      <c r="AB28" s="1">
        <f>Billed_Energy!AB28/Cal_Energy!AB28*Cal_Energy_Switching!AB29</f>
        <v>52.254738668764887</v>
      </c>
      <c r="AC28" s="1">
        <f>Billed_Energy!AC28/Cal_Energy!AC28*Cal_Energy_Switching!AC29</f>
        <v>1207.6817592855134</v>
      </c>
      <c r="AD28" s="1">
        <f>Billed_Energy!AD28/Cal_Energy!AD28*Cal_Energy_Switching!AD29</f>
        <v>463.041</v>
      </c>
      <c r="AE28" s="1">
        <f>Billed_Energy!AE28/Cal_Energy!AE28*Cal_Energy_Switching!AE29</f>
        <v>3391.1514268154601</v>
      </c>
      <c r="AF28" s="1">
        <f>Billed_Energy!AF28/Cal_Energy!AF28*Cal_Energy_Switching!AF29</f>
        <v>8293.9213599732047</v>
      </c>
      <c r="AG28" s="1">
        <f>Billed_Energy!AG28/Cal_Energy!AG28*Cal_Energy_Switching!AG29</f>
        <v>5721.966333441942</v>
      </c>
      <c r="AH28" s="1">
        <f>Billed_Energy!AH28/Cal_Energy!AH28*Cal_Energy_Switching!AH29</f>
        <v>1689.0281897425975</v>
      </c>
      <c r="AI28" s="1">
        <f>Billed_Energy!AI28/Cal_Energy!AI28*Cal_Energy_Switching!AI29</f>
        <v>2504.9425259530963</v>
      </c>
      <c r="AJ28" s="74">
        <f>Billed_Energy!AJ28/Cal_Energy!AJ28*Cal_Energy_Switching!AJ29</f>
        <v>376815.67014244059</v>
      </c>
      <c r="AK28" s="35">
        <f>Billed_Energy!AK28/Cal_Energy!AK28*Cal_Energy_Switching!AK29</f>
        <v>117462.4702135031</v>
      </c>
      <c r="AL28" s="71">
        <f>Billed_Energy!AL28/Cal_Energy!AL28*Cal_Energy_Switching!AL29</f>
        <v>33055.739014787294</v>
      </c>
      <c r="AM28" s="77">
        <f>Billed_Energy!AM28/Cal_Energy!AM28*Cal_Energy_Switching!AM29</f>
        <v>84406.731198715803</v>
      </c>
      <c r="AN28" s="77">
        <f>Billed_Energy!AN28/Cal_Energy!AN28*Cal_Energy_Switching!AN29</f>
        <v>254.96200000000002</v>
      </c>
      <c r="AO28" s="80">
        <f>Billed_Energy!AO28/Cal_Energy!AO28*Cal_Energy_Switching!AO29</f>
        <v>258.13</v>
      </c>
      <c r="AP28" s="74">
        <f>Billed_Energy!AP28/Cal_Energy!AP28*Cal_Energy_Switching!AP29</f>
        <v>6710.2510000000002</v>
      </c>
      <c r="AQ28" s="71">
        <f>Billed_Energy!AQ28/Cal_Energy!AQ28*Cal_Energy_Switching!AQ29</f>
        <v>79111.671725371372</v>
      </c>
      <c r="AR28" s="77">
        <f>Billed_Energy!AR28/Cal_Energy!AR28*Cal_Energy_Switching!AR29</f>
        <v>13284.232965477846</v>
      </c>
      <c r="AS28" s="77">
        <f>Billed_Energy!AS28/Cal_Energy!AS28*Cal_Energy_Switching!AS29</f>
        <v>156688.90238448945</v>
      </c>
      <c r="AT28" s="77">
        <f>Billed_Energy!AT28/Cal_Energy!AT28*Cal_Energy_Switching!AT29</f>
        <v>32782.394484522149</v>
      </c>
      <c r="AU28" s="77">
        <f>Billed_Energy!AU28/Cal_Energy!AU28*Cal_Energy_Switching!AU29</f>
        <v>70484.259770180666</v>
      </c>
      <c r="AV28" s="77">
        <f>Billed_Energy!AV28/Cal_Energy!AV28*Cal_Energy_Switching!AV29</f>
        <v>1193.1933443698433</v>
      </c>
      <c r="AW28" s="77">
        <f>Billed_Energy!AW28/Cal_Energy!AW28*Cal_Energy_Switching!AW29</f>
        <v>20038.692080786797</v>
      </c>
      <c r="AX28" s="77">
        <f>Billed_Energy!AX28/Cal_Energy!AX28*Cal_Energy_Switching!AX29</f>
        <v>150460.65649563016</v>
      </c>
      <c r="AY28" s="77">
        <f>Billed_Energy!AY28/Cal_Energy!AY28*Cal_Energy_Switching!AY29</f>
        <v>23112.708120849515</v>
      </c>
      <c r="AZ28" s="77">
        <f>Billed_Energy!AZ28/Cal_Energy!AZ28*Cal_Energy_Switching!AZ29</f>
        <v>10068</v>
      </c>
      <c r="BA28" s="80">
        <f>Billed_Energy!BA28/Cal_Energy!BA28*Cal_Energy_Switching!BA29</f>
        <v>4921.8</v>
      </c>
      <c r="BB28" s="1">
        <f t="shared" si="1"/>
        <v>2780272.3354819929</v>
      </c>
    </row>
    <row r="29" spans="1:54" x14ac:dyDescent="0.25">
      <c r="A29">
        <v>2016</v>
      </c>
      <c r="B29">
        <v>7</v>
      </c>
      <c r="C29" t="s">
        <v>28</v>
      </c>
      <c r="D29" s="1">
        <f>Billed_Energy!D29/Cal_Energy!D29*Cal_Energy_Switching!D30</f>
        <v>544830.22450467909</v>
      </c>
      <c r="E29" s="35">
        <f t="shared" si="2"/>
        <v>171343.03176533608</v>
      </c>
      <c r="F29" s="1">
        <f>Billed_Energy!F29/Cal_Energy!F29*Cal_Energy_Switching!F30</f>
        <v>69451.671394083649</v>
      </c>
      <c r="G29" s="1">
        <f>Billed_Energy!G29/Cal_Energy!G29*Cal_Energy_Switching!G30</f>
        <v>101891.36037125243</v>
      </c>
      <c r="H29" s="35">
        <f t="shared" si="0"/>
        <v>11910.851087967876</v>
      </c>
      <c r="I29" s="1">
        <f>Billed_Energy!I29/Cal_Energy!I29*Cal_Energy_Switching!I30</f>
        <v>609.73365991320327</v>
      </c>
      <c r="J29" s="1">
        <f>Billed_Energy!J29/Cal_Energy!J29*Cal_Energy_Switching!J30</f>
        <v>11301.117428054673</v>
      </c>
      <c r="K29" s="1">
        <f>Billed_Energy!K29/Cal_Energy!K29*Cal_Energy_Switching!K30</f>
        <v>272665.99545117473</v>
      </c>
      <c r="L29" s="1">
        <f>Billed_Energy!L29/Cal_Energy!L29*Cal_Energy_Switching!L30</f>
        <v>22178.82081348994</v>
      </c>
      <c r="M29" s="1">
        <f>Billed_Energy!M29/Cal_Energy!M29*Cal_Energy_Switching!M30</f>
        <v>196554.9079797325</v>
      </c>
      <c r="N29" s="1">
        <f>Billed_Energy!N29/Cal_Energy!N29*Cal_Energy_Switching!N30</f>
        <v>113389.78850533529</v>
      </c>
      <c r="O29" s="1">
        <f>Billed_Energy!O29/Cal_Energy!O29*Cal_Energy_Switching!O30</f>
        <v>149142.94911723753</v>
      </c>
      <c r="P29" s="1">
        <f>Billed_Energy!P29/Cal_Energy!P29*Cal_Energy_Switching!P30</f>
        <v>6677.1327845837595</v>
      </c>
      <c r="Q29" s="1">
        <f>Billed_Energy!Q29/Cal_Energy!Q29*Cal_Energy_Switching!Q30</f>
        <v>61164.230744043438</v>
      </c>
      <c r="R29" s="1">
        <f>Billed_Energy!R29/Cal_Energy!R29*Cal_Energy_Switching!R30</f>
        <v>117795.06026123502</v>
      </c>
      <c r="S29" s="1">
        <f>Billed_Energy!S29/Cal_Energy!S29*Cal_Energy_Switching!S30</f>
        <v>120769.37425880227</v>
      </c>
      <c r="T29" s="1">
        <f>Billed_Energy!T29/Cal_Energy!T29*Cal_Energy_Switching!T30</f>
        <v>8.3796999999999997</v>
      </c>
      <c r="U29" s="1">
        <f>Billed_Energy!U29/Cal_Energy!U29*Cal_Energy_Switching!U30</f>
        <v>97.915000000000006</v>
      </c>
      <c r="V29" s="1">
        <f>Billed_Energy!V29/Cal_Energy!V29*Cal_Energy_Switching!V30</f>
        <v>44549.468970203568</v>
      </c>
      <c r="W29" s="1">
        <f>Billed_Energy!W29/Cal_Energy!W29*Cal_Energy_Switching!W30</f>
        <v>8216.8029999999999</v>
      </c>
      <c r="X29" s="1">
        <f>Billed_Energy!X29/Cal_Energy!X29*Cal_Energy_Switching!X30</f>
        <v>20801.580960988711</v>
      </c>
      <c r="Y29" s="35">
        <f>Billed_Energy!Y29/Cal_Energy!Y29*Cal_Energy_Switching!Y30</f>
        <v>7040.7578286880198</v>
      </c>
      <c r="Z29" s="1">
        <f>Billed_Energy!Z29/Cal_Energy!Z29*Cal_Energy_Switching!Z30</f>
        <v>3657.5283283208987</v>
      </c>
      <c r="AA29" s="1">
        <f>Billed_Energy!AA29/Cal_Energy!AA29*Cal_Energy_Switching!AA30</f>
        <v>3383.2295003671215</v>
      </c>
      <c r="AB29" s="1">
        <f>Billed_Energy!AB29/Cal_Energy!AB29*Cal_Energy_Switching!AB30</f>
        <v>64.807214401867384</v>
      </c>
      <c r="AC29" s="1">
        <f>Billed_Energy!AC29/Cal_Energy!AC29*Cal_Energy_Switching!AC30</f>
        <v>1182.1409427830129</v>
      </c>
      <c r="AD29" s="1">
        <f>Billed_Energy!AD29/Cal_Energy!AD29*Cal_Energy_Switching!AD30</f>
        <v>450.834</v>
      </c>
      <c r="AE29" s="1">
        <f>Billed_Energy!AE29/Cal_Energy!AE29*Cal_Energy_Switching!AE30</f>
        <v>3309.1009362163481</v>
      </c>
      <c r="AF29" s="1">
        <f>Billed_Energy!AF29/Cal_Energy!AF29*Cal_Energy_Switching!AF30</f>
        <v>8790.5169920827939</v>
      </c>
      <c r="AG29" s="1">
        <f>Billed_Energy!AG29/Cal_Energy!AG29*Cal_Energy_Switching!AG30</f>
        <v>5583.5206889513929</v>
      </c>
      <c r="AH29" s="1">
        <f>Billed_Energy!AH29/Cal_Energy!AH29*Cal_Energy_Switching!AH30</f>
        <v>1648.1613648322598</v>
      </c>
      <c r="AI29" s="1">
        <f>Billed_Energy!AI29/Cal_Energy!AI29*Cal_Energy_Switching!AI30</f>
        <v>2699.8983348552015</v>
      </c>
      <c r="AJ29" s="1">
        <f>Billed_Energy!AJ29/Cal_Energy!AJ29*Cal_Energy_Switching!AJ30</f>
        <v>505892.12731349265</v>
      </c>
      <c r="AK29" s="35">
        <f>Billed_Energy!AK29/Cal_Energy!AK29*Cal_Energy_Switching!AK30</f>
        <v>138199.26835706364</v>
      </c>
      <c r="AL29" s="1">
        <f>Billed_Energy!AL29/Cal_Energy!AL29*Cal_Energy_Switching!AL30</f>
        <v>38871.227928155582</v>
      </c>
      <c r="AM29" s="1">
        <f>Billed_Energy!AM29/Cal_Energy!AM29*Cal_Energy_Switching!AM30</f>
        <v>99328.040428908076</v>
      </c>
      <c r="AN29" s="1">
        <f>Billed_Energy!AN29/Cal_Energy!AN29*Cal_Energy_Switching!AN30</f>
        <v>248.953</v>
      </c>
      <c r="AO29" s="1">
        <f>Billed_Energy!AO29/Cal_Energy!AO29*Cal_Energy_Switching!AO30</f>
        <v>255.874</v>
      </c>
      <c r="AP29" s="1">
        <f>Billed_Energy!AP29/Cal_Energy!AP29*Cal_Energy_Switching!AP30</f>
        <v>6726.4589999999998</v>
      </c>
      <c r="AQ29" s="1">
        <f>Billed_Energy!AQ29/Cal_Energy!AQ29*Cal_Energy_Switching!AQ30</f>
        <v>70386.067479266334</v>
      </c>
      <c r="AR29" s="1">
        <f>Billed_Energy!AR29/Cal_Energy!AR29*Cal_Energy_Switching!AR30</f>
        <v>14381.1452020133</v>
      </c>
      <c r="AS29" s="1">
        <f>Billed_Energy!AS29/Cal_Energy!AS29*Cal_Energy_Switching!AS30</f>
        <v>163516.58987660476</v>
      </c>
      <c r="AT29" s="1">
        <f>Billed_Energy!AT29/Cal_Energy!AT29*Cal_Energy_Switching!AT30</f>
        <v>35440.527497986695</v>
      </c>
      <c r="AU29" s="1">
        <f>Billed_Energy!AU29/Cal_Energy!AU29*Cal_Energy_Switching!AU30</f>
        <v>74122.96051092213</v>
      </c>
      <c r="AV29" s="1">
        <f>Billed_Energy!AV29/Cal_Energy!AV29*Cal_Energy_Switching!AV30</f>
        <v>1185.528389534695</v>
      </c>
      <c r="AW29" s="1">
        <f>Billed_Energy!AW29/Cal_Energy!AW29*Cal_Energy_Switching!AW30</f>
        <v>21276.428691479592</v>
      </c>
      <c r="AX29" s="1">
        <f>Billed_Energy!AX29/Cal_Energy!AX29*Cal_Energy_Switching!AX30</f>
        <v>149494.11227046532</v>
      </c>
      <c r="AY29" s="1">
        <f>Billed_Energy!AY29/Cal_Energy!AY29*Cal_Energy_Switching!AY30</f>
        <v>24521.69659202133</v>
      </c>
      <c r="AZ29" s="1">
        <f>Billed_Energy!AZ29/Cal_Energy!AZ29*Cal_Energy_Switching!AZ30</f>
        <v>10990</v>
      </c>
      <c r="BA29" s="1">
        <f>Billed_Energy!BA29/Cal_Energy!BA29*Cal_Energy_Switching!BA30</f>
        <v>5252.4</v>
      </c>
      <c r="BB29" s="1">
        <f t="shared" si="1"/>
        <v>3114756.3913884708</v>
      </c>
    </row>
    <row r="30" spans="1:54" x14ac:dyDescent="0.25">
      <c r="A30">
        <v>2016</v>
      </c>
      <c r="B30">
        <v>8</v>
      </c>
      <c r="C30" t="s">
        <v>29</v>
      </c>
      <c r="D30" s="1">
        <f>Billed_Energy!D30/Cal_Energy!D30*Cal_Energy_Switching!D31</f>
        <v>559933.79693363549</v>
      </c>
      <c r="E30" s="35">
        <f t="shared" si="2"/>
        <v>178792.43601032463</v>
      </c>
      <c r="F30" s="1">
        <f>Billed_Energy!F30/Cal_Energy!F30*Cal_Energy_Switching!F31</f>
        <v>72436.535786895402</v>
      </c>
      <c r="G30" s="1">
        <f>Billed_Energy!G30/Cal_Energy!G30*Cal_Energy_Switching!G31</f>
        <v>106355.90022342924</v>
      </c>
      <c r="H30" s="35">
        <f t="shared" si="0"/>
        <v>11987.619157183093</v>
      </c>
      <c r="I30" s="1">
        <f>Billed_Energy!I30/Cal_Energy!I30*Cal_Energy_Switching!I31</f>
        <v>613.66352818721339</v>
      </c>
      <c r="J30" s="1">
        <f>Billed_Energy!J30/Cal_Energy!J30*Cal_Energy_Switching!J31</f>
        <v>11373.95562899588</v>
      </c>
      <c r="K30" s="1">
        <f>Billed_Energy!K30/Cal_Energy!K30*Cal_Energy_Switching!K31</f>
        <v>274789.96724163002</v>
      </c>
      <c r="L30" s="1">
        <f>Billed_Energy!L30/Cal_Energy!L30*Cal_Energy_Switching!L31</f>
        <v>22365.35628948488</v>
      </c>
      <c r="M30" s="1">
        <f>Billed_Energy!M30/Cal_Energy!M30*Cal_Energy_Switching!M31</f>
        <v>198600.67006445662</v>
      </c>
      <c r="N30" s="1">
        <f>Billed_Energy!N30/Cal_Energy!N30*Cal_Energy_Switching!N31</f>
        <v>114259.28460888508</v>
      </c>
      <c r="O30" s="1">
        <f>Billed_Energy!O30/Cal_Energy!O30*Cal_Energy_Switching!O31</f>
        <v>150938.72380841954</v>
      </c>
      <c r="P30" s="1">
        <f>Billed_Energy!P30/Cal_Energy!P30*Cal_Energy_Switching!P31</f>
        <v>6249.1915959350836</v>
      </c>
      <c r="Q30" s="1">
        <f>Billed_Energy!Q30/Cal_Energy!Q30*Cal_Energy_Switching!Q31</f>
        <v>62563.027467187399</v>
      </c>
      <c r="R30" s="1">
        <f>Billed_Energy!R30/Cal_Energy!R30*Cal_Energy_Switching!R31</f>
        <v>120254.21332763242</v>
      </c>
      <c r="S30" s="1">
        <f>Billed_Energy!S30/Cal_Energy!S30*Cal_Energy_Switching!S31</f>
        <v>135191.280341973</v>
      </c>
      <c r="T30" s="1">
        <f>Billed_Energy!T30/Cal_Energy!T30*Cal_Energy_Switching!T31</f>
        <v>12.210420000000001</v>
      </c>
      <c r="U30" s="1">
        <f>Billed_Energy!U30/Cal_Energy!U30*Cal_Energy_Switching!U31</f>
        <v>97.32</v>
      </c>
      <c r="V30" s="1">
        <f>Billed_Energy!V30/Cal_Energy!V30*Cal_Energy_Switching!V31</f>
        <v>46590.42742533984</v>
      </c>
      <c r="W30" s="1">
        <f>Billed_Energy!W30/Cal_Energy!W30*Cal_Energy_Switching!W31</f>
        <v>8625.8709999999992</v>
      </c>
      <c r="X30" s="1">
        <f>Billed_Energy!X30/Cal_Energy!X30*Cal_Energy_Switching!X31</f>
        <v>28391.43814774491</v>
      </c>
      <c r="Y30" s="35">
        <f>Billed_Energy!Y30/Cal_Energy!Y30*Cal_Energy_Switching!Y31</f>
        <v>7257.7199662502799</v>
      </c>
      <c r="Z30" s="1">
        <f>Billed_Energy!Z30/Cal_Energy!Z30*Cal_Energy_Switching!Z31</f>
        <v>3770.2356793781487</v>
      </c>
      <c r="AA30" s="1">
        <f>Billed_Energy!AA30/Cal_Energy!AA30*Cal_Energy_Switching!AA31</f>
        <v>3487.4842868721316</v>
      </c>
      <c r="AB30" s="1">
        <f>Billed_Energy!AB30/Cal_Energy!AB30*Cal_Energy_Switching!AB31</f>
        <v>69.491430297319198</v>
      </c>
      <c r="AC30" s="1">
        <f>Billed_Energy!AC30/Cal_Energy!AC30*Cal_Energy_Switching!AC31</f>
        <v>1181.1949866162533</v>
      </c>
      <c r="AD30" s="1">
        <f>Billed_Energy!AD30/Cal_Energy!AD30*Cal_Energy_Switching!AD31</f>
        <v>470.70100000000002</v>
      </c>
      <c r="AE30" s="1">
        <f>Billed_Energy!AE30/Cal_Energy!AE30*Cal_Energy_Switching!AE31</f>
        <v>3286.743090006109</v>
      </c>
      <c r="AF30" s="1">
        <f>Billed_Energy!AF30/Cal_Energy!AF30*Cal_Energy_Switching!AF31</f>
        <v>8869.8029921053476</v>
      </c>
      <c r="AG30" s="1">
        <f>Billed_Energy!AG30/Cal_Energy!AG30*Cal_Energy_Switching!AG31</f>
        <v>5545.7957904724717</v>
      </c>
      <c r="AH30" s="1">
        <f>Billed_Energy!AH30/Cal_Energy!AH30*Cal_Energy_Switching!AH31</f>
        <v>1637.0256095214195</v>
      </c>
      <c r="AI30" s="1">
        <f>Billed_Energy!AI30/Cal_Energy!AI30*Cal_Energy_Switching!AI31</f>
        <v>2769.9869634948632</v>
      </c>
      <c r="AJ30" s="1">
        <f>Billed_Energy!AJ30/Cal_Energy!AJ30*Cal_Energy_Switching!AJ31</f>
        <v>511347.98070795828</v>
      </c>
      <c r="AK30" s="35">
        <f>Billed_Energy!AK30/Cal_Energy!AK30*Cal_Energy_Switching!AK31</f>
        <v>140647.1843552957</v>
      </c>
      <c r="AL30" s="1">
        <f>Billed_Energy!AL30/Cal_Energy!AL30*Cal_Energy_Switching!AL31</f>
        <v>39558.66720365706</v>
      </c>
      <c r="AM30" s="1">
        <f>Billed_Energy!AM30/Cal_Energy!AM30*Cal_Energy_Switching!AM31</f>
        <v>101088.5171516386</v>
      </c>
      <c r="AN30" s="1">
        <f>Billed_Energy!AN30/Cal_Energy!AN30*Cal_Energy_Switching!AN31</f>
        <v>250.17599999999999</v>
      </c>
      <c r="AO30" s="1">
        <f>Billed_Energy!AO30/Cal_Energy!AO30*Cal_Energy_Switching!AO31</f>
        <v>253.59700000000001</v>
      </c>
      <c r="AP30" s="1">
        <f>Billed_Energy!AP30/Cal_Energy!AP30*Cal_Energy_Switching!AP31</f>
        <v>7261.6180000000004</v>
      </c>
      <c r="AQ30" s="1">
        <f>Billed_Energy!AQ30/Cal_Energy!AQ30*Cal_Energy_Switching!AQ31</f>
        <v>77056.690934508195</v>
      </c>
      <c r="AR30" s="1">
        <f>Billed_Energy!AR30/Cal_Energy!AR30*Cal_Energy_Switching!AR31</f>
        <v>14499.101254020323</v>
      </c>
      <c r="AS30" s="1">
        <f>Billed_Energy!AS30/Cal_Energy!AS30*Cal_Energy_Switching!AS31</f>
        <v>166067.50407027465</v>
      </c>
      <c r="AT30" s="1">
        <f>Billed_Energy!AT30/Cal_Energy!AT30*Cal_Energy_Switching!AT31</f>
        <v>35737.487425979671</v>
      </c>
      <c r="AU30" s="1">
        <f>Billed_Energy!AU30/Cal_Energy!AU30*Cal_Energy_Switching!AU31</f>
        <v>75857.392454033325</v>
      </c>
      <c r="AV30" s="1">
        <f>Billed_Energy!AV30/Cal_Energy!AV30*Cal_Energy_Switching!AV31</f>
        <v>1263.5498857042062</v>
      </c>
      <c r="AW30" s="1">
        <f>Billed_Energy!AW30/Cal_Energy!AW30*Cal_Energy_Switching!AW31</f>
        <v>20921.876828190663</v>
      </c>
      <c r="AX30" s="1">
        <f>Billed_Energy!AX30/Cal_Energy!AX30*Cal_Energy_Switching!AX31</f>
        <v>159332.55596429578</v>
      </c>
      <c r="AY30" s="1">
        <f>Billed_Energy!AY30/Cal_Energy!AY30*Cal_Energy_Switching!AY31</f>
        <v>25123.973678442875</v>
      </c>
      <c r="AZ30" s="1">
        <f>Billed_Energy!AZ30/Cal_Energy!AZ30*Cal_Energy_Switching!AZ31</f>
        <v>10824.2</v>
      </c>
      <c r="BA30" s="1">
        <f>Billed_Energy!BA30/Cal_Energy!BA30*Cal_Energy_Switching!BA31</f>
        <v>5119.5</v>
      </c>
      <c r="BB30" s="1">
        <f t="shared" si="1"/>
        <v>3202295.6842272994</v>
      </c>
    </row>
    <row r="31" spans="1:54" x14ac:dyDescent="0.25">
      <c r="A31">
        <v>2016</v>
      </c>
      <c r="B31">
        <v>9</v>
      </c>
      <c r="C31" t="s">
        <v>30</v>
      </c>
      <c r="D31" s="1">
        <f>Billed_Energy!D31/Cal_Energy!D31*Cal_Energy_Switching!D32</f>
        <v>511515.99009984836</v>
      </c>
      <c r="E31" s="35">
        <f t="shared" si="2"/>
        <v>170874.11731537074</v>
      </c>
      <c r="F31" s="1">
        <f>Billed_Energy!F31/Cal_Energy!F31*Cal_Energy_Switching!F32</f>
        <v>69422.853585088087</v>
      </c>
      <c r="G31" s="1">
        <f>Billed_Energy!G31/Cal_Energy!G31*Cal_Energy_Switching!G32</f>
        <v>101451.26373028265</v>
      </c>
      <c r="H31" s="35">
        <f t="shared" si="0"/>
        <v>11580.498771905528</v>
      </c>
      <c r="I31" s="1">
        <f>Billed_Energy!I31/Cal_Energy!I31*Cal_Energy_Switching!I32</f>
        <v>592.82244800686203</v>
      </c>
      <c r="J31" s="1">
        <f>Billed_Energy!J31/Cal_Energy!J31*Cal_Energy_Switching!J32</f>
        <v>10987.676323898666</v>
      </c>
      <c r="K31" s="1">
        <f>Billed_Energy!K31/Cal_Energy!K31*Cal_Energy_Switching!K32</f>
        <v>267809.1898595519</v>
      </c>
      <c r="L31" s="1">
        <f>Billed_Energy!L31/Cal_Energy!L31*Cal_Energy_Switching!L32</f>
        <v>20590.908098615506</v>
      </c>
      <c r="M31" s="1">
        <f>Billed_Energy!M31/Cal_Energy!M31*Cal_Energy_Switching!M32</f>
        <v>198139.20383740775</v>
      </c>
      <c r="N31" s="1">
        <f>Billed_Energy!N31/Cal_Energy!N31*Cal_Energy_Switching!N32</f>
        <v>112562.91393183256</v>
      </c>
      <c r="O31" s="1">
        <f>Billed_Energy!O31/Cal_Energy!O31*Cal_Energy_Switching!O32</f>
        <v>154318.28101428502</v>
      </c>
      <c r="P31" s="1">
        <f>Billed_Energy!P31/Cal_Energy!P31*Cal_Energy_Switching!P32</f>
        <v>4348.549676482522</v>
      </c>
      <c r="Q31" s="1">
        <f>Billed_Energy!Q31/Cal_Energy!Q31*Cal_Energy_Switching!Q32</f>
        <v>49892.300364595932</v>
      </c>
      <c r="R31" s="1">
        <f>Billed_Energy!R31/Cal_Energy!R31*Cal_Energy_Switching!R32</f>
        <v>109510.85698258966</v>
      </c>
      <c r="S31" s="1">
        <f>Billed_Energy!S31/Cal_Energy!S31*Cal_Energy_Switching!S32</f>
        <v>135328.29549820288</v>
      </c>
      <c r="T31" s="1">
        <f>Billed_Energy!T31/Cal_Energy!T31*Cal_Energy_Switching!T32</f>
        <v>14.365199999999998</v>
      </c>
      <c r="U31" s="1">
        <f>Billed_Energy!U31/Cal_Energy!U31*Cal_Energy_Switching!U32</f>
        <v>103.68599999999999</v>
      </c>
      <c r="V31" s="1">
        <f>Billed_Energy!V31/Cal_Energy!V31*Cal_Energy_Switching!V32</f>
        <v>45641.535759228333</v>
      </c>
      <c r="W31" s="1">
        <f>Billed_Energy!W31/Cal_Energy!W31*Cal_Energy_Switching!W32</f>
        <v>9717.9639999999999</v>
      </c>
      <c r="X31" s="1">
        <f>Billed_Energy!X31/Cal_Energy!X31*Cal_Energy_Switching!X32</f>
        <v>41549.543208775867</v>
      </c>
      <c r="Y31" s="35">
        <f>Billed_Energy!Y31/Cal_Energy!Y31*Cal_Energy_Switching!Y32</f>
        <v>6998.2088853729419</v>
      </c>
      <c r="Z31" s="1">
        <f>Billed_Energy!Z31/Cal_Energy!Z31*Cal_Energy_Switching!Z32</f>
        <v>3635.4250307353855</v>
      </c>
      <c r="AA31" s="1">
        <f>Billed_Energy!AA31/Cal_Energy!AA31*Cal_Energy_Switching!AA32</f>
        <v>3362.7838546375556</v>
      </c>
      <c r="AB31" s="1">
        <f>Billed_Energy!AB31/Cal_Energy!AB31*Cal_Energy_Switching!AB32</f>
        <v>77.724986374679972</v>
      </c>
      <c r="AC31" s="1">
        <f>Billed_Energy!AC31/Cal_Energy!AC31*Cal_Energy_Switching!AC32</f>
        <v>1209.0606909410712</v>
      </c>
      <c r="AD31" s="1">
        <f>Billed_Energy!AD31/Cal_Energy!AD31*Cal_Energy_Switching!AD32</f>
        <v>536.26599999999996</v>
      </c>
      <c r="AE31" s="1">
        <f>Billed_Energy!AE31/Cal_Energy!AE31*Cal_Energy_Switching!AE32</f>
        <v>3277.3520317403163</v>
      </c>
      <c r="AF31" s="1">
        <f>Billed_Energy!AF31/Cal_Energy!AF31*Cal_Energy_Switching!AF32</f>
        <v>8554.1796982138785</v>
      </c>
      <c r="AG31" s="1">
        <f>Billed_Energy!AG31/Cal_Energy!AG31*Cal_Energy_Switching!AG32</f>
        <v>5529.9500459246619</v>
      </c>
      <c r="AH31" s="1">
        <f>Billed_Energy!AH31/Cal_Energy!AH31*Cal_Energy_Switching!AH32</f>
        <v>1632.3482123350207</v>
      </c>
      <c r="AI31" s="1">
        <f>Billed_Energy!AI31/Cal_Energy!AI31*Cal_Energy_Switching!AI32</f>
        <v>2715.8784794724061</v>
      </c>
      <c r="AJ31" s="1">
        <f>Billed_Energy!AJ31/Cal_Energy!AJ31*Cal_Energy_Switching!AJ32</f>
        <v>447274.20196011971</v>
      </c>
      <c r="AK31" s="35">
        <f>Billed_Energy!AK31/Cal_Energy!AK31*Cal_Energy_Switching!AK32</f>
        <v>133665.39704547997</v>
      </c>
      <c r="AL31" s="1">
        <f>Billed_Energy!AL31/Cal_Energy!AL31*Cal_Energy_Switching!AL32</f>
        <v>37633.19540886215</v>
      </c>
      <c r="AM31" s="1">
        <f>Billed_Energy!AM31/Cal_Energy!AM31*Cal_Energy_Switching!AM32</f>
        <v>96032.201636617785</v>
      </c>
      <c r="AN31" s="1">
        <f>Billed_Energy!AN31/Cal_Energy!AN31*Cal_Energy_Switching!AN32</f>
        <v>255.37000000000003</v>
      </c>
      <c r="AO31" s="1">
        <f>Billed_Energy!AO31/Cal_Energy!AO31*Cal_Energy_Switching!AO32</f>
        <v>272.07799999999997</v>
      </c>
      <c r="AP31" s="1">
        <f>Billed_Energy!AP31/Cal_Energy!AP31*Cal_Energy_Switching!AP32</f>
        <v>8028.0249999999987</v>
      </c>
      <c r="AQ31" s="1">
        <f>Billed_Energy!AQ31/Cal_Energy!AQ31*Cal_Energy_Switching!AQ32</f>
        <v>74226.065804599406</v>
      </c>
      <c r="AR31" s="1">
        <f>Billed_Energy!AR31/Cal_Energy!AR31*Cal_Energy_Switching!AR32</f>
        <v>14973.916887961725</v>
      </c>
      <c r="AS31" s="1">
        <f>Billed_Energy!AS31/Cal_Energy!AS31*Cal_Energy_Switching!AS32</f>
        <v>164116.03679644866</v>
      </c>
      <c r="AT31" s="1">
        <f>Billed_Energy!AT31/Cal_Energy!AT31*Cal_Energy_Switching!AT32</f>
        <v>37161.517012038275</v>
      </c>
      <c r="AU31" s="1">
        <f>Billed_Energy!AU31/Cal_Energy!AU31*Cal_Energy_Switching!AU32</f>
        <v>75549.980559167409</v>
      </c>
      <c r="AV31" s="1">
        <f>Billed_Energy!AV31/Cal_Energy!AV31*Cal_Energy_Switching!AV32</f>
        <v>1206.5795066089827</v>
      </c>
      <c r="AW31" s="1">
        <f>Billed_Energy!AW31/Cal_Energy!AW31*Cal_Energy_Switching!AW32</f>
        <v>20823.939777023003</v>
      </c>
      <c r="AX31" s="1">
        <f>Billed_Energy!AX31/Cal_Energy!AX31*Cal_Energy_Switching!AX32</f>
        <v>152148.64006339101</v>
      </c>
      <c r="AY31" s="1">
        <f>Billed_Energy!AY31/Cal_Energy!AY31*Cal_Energy_Switching!AY32</f>
        <v>25537.234935042547</v>
      </c>
      <c r="AZ31" s="1">
        <f>Billed_Energy!AZ31/Cal_Energy!AZ31*Cal_Energy_Switching!AZ32</f>
        <v>8540</v>
      </c>
      <c r="BA31" s="1">
        <f>Billed_Energy!BA31/Cal_Energy!BA31*Cal_Energy_Switching!BA32</f>
        <v>5318.1</v>
      </c>
      <c r="BB31" s="1">
        <f t="shared" si="1"/>
        <v>3043126.2519969488</v>
      </c>
    </row>
    <row r="32" spans="1:54" x14ac:dyDescent="0.25">
      <c r="A32">
        <v>2016</v>
      </c>
      <c r="B32">
        <v>10</v>
      </c>
      <c r="C32" t="s">
        <v>31</v>
      </c>
      <c r="D32" s="1">
        <f>Billed_Energy!D32/Cal_Energy!D32*Cal_Energy_Switching!D33</f>
        <v>383595.03915710398</v>
      </c>
      <c r="E32" s="35">
        <f t="shared" si="2"/>
        <v>144357.48827010847</v>
      </c>
      <c r="F32" s="1">
        <f>Billed_Energy!F32/Cal_Energy!F32*Cal_Energy_Switching!F33</f>
        <v>58717.624857025323</v>
      </c>
      <c r="G32" s="1">
        <f>Billed_Energy!G32/Cal_Energy!G32*Cal_Energy_Switching!G33</f>
        <v>85639.863413083163</v>
      </c>
      <c r="H32" s="35">
        <f t="shared" si="0"/>
        <v>11327.624225267115</v>
      </c>
      <c r="I32" s="1">
        <f>Billed_Energy!I32/Cal_Energy!I32*Cal_Energy_Switching!I33</f>
        <v>579.87743495263226</v>
      </c>
      <c r="J32" s="1">
        <f>Billed_Energy!J32/Cal_Energy!J32*Cal_Energy_Switching!J33</f>
        <v>10747.746790314482</v>
      </c>
      <c r="K32" s="1">
        <f>Billed_Energy!K32/Cal_Energy!K32*Cal_Energy_Switching!K33</f>
        <v>252364.65961224007</v>
      </c>
      <c r="L32" s="1">
        <f>Billed_Energy!L32/Cal_Energy!L32*Cal_Energy_Switching!L33</f>
        <v>19653.439720668201</v>
      </c>
      <c r="M32" s="1">
        <f>Billed_Energy!M32/Cal_Energy!M32*Cal_Energy_Switching!M33</f>
        <v>171941.14141250041</v>
      </c>
      <c r="N32" s="1">
        <f>Billed_Energy!N32/Cal_Energy!N32*Cal_Energy_Switching!N33</f>
        <v>105821.41418709174</v>
      </c>
      <c r="O32" s="1">
        <f>Billed_Energy!O32/Cal_Energy!O32*Cal_Energy_Switching!O33</f>
        <v>135152.90868557384</v>
      </c>
      <c r="P32" s="1">
        <f>Billed_Energy!P32/Cal_Energy!P32*Cal_Energy_Switching!P33</f>
        <v>3957.5203335629217</v>
      </c>
      <c r="Q32" s="1">
        <f>Billed_Energy!Q32/Cal_Energy!Q32*Cal_Energy_Switching!Q33</f>
        <v>44945.870446944333</v>
      </c>
      <c r="R32" s="1">
        <f>Billed_Energy!R32/Cal_Energy!R32*Cal_Energy_Switching!R33</f>
        <v>92558.9703042334</v>
      </c>
      <c r="S32" s="1">
        <f>Billed_Energy!S32/Cal_Energy!S32*Cal_Energy_Switching!S33</f>
        <v>131612.53659962935</v>
      </c>
      <c r="T32" s="1">
        <f>Billed_Energy!T32/Cal_Energy!T32*Cal_Energy_Switching!T33</f>
        <v>14.105000000000002</v>
      </c>
      <c r="U32" s="1">
        <f>Billed_Energy!U32/Cal_Energy!U32*Cal_Energy_Switching!U33</f>
        <v>97.932000000000002</v>
      </c>
      <c r="V32" s="1">
        <f>Billed_Energy!V32/Cal_Energy!V32*Cal_Energy_Switching!V33</f>
        <v>45507.52425543344</v>
      </c>
      <c r="W32" s="1">
        <f>Billed_Energy!W32/Cal_Energy!W32*Cal_Energy_Switching!W33</f>
        <v>10491.976000000001</v>
      </c>
      <c r="X32" s="1">
        <f>Billed_Energy!X32/Cal_Energy!X32*Cal_Energy_Switching!X33</f>
        <v>53007.434230951272</v>
      </c>
      <c r="Y32" s="35">
        <f>Billed_Energy!Y32/Cal_Energy!Y32*Cal_Energy_Switching!Y33</f>
        <v>6412.8708591638797</v>
      </c>
      <c r="Z32" s="1">
        <f>Billed_Energy!Z32/Cal_Energy!Z32*Cal_Energy_Switching!Z33</f>
        <v>3331.3540110249955</v>
      </c>
      <c r="AA32" s="1">
        <f>Billed_Energy!AA32/Cal_Energy!AA32*Cal_Energy_Switching!AA33</f>
        <v>3081.5168481388851</v>
      </c>
      <c r="AB32" s="1">
        <f>Billed_Energy!AB32/Cal_Energy!AB32*Cal_Energy_Switching!AB33</f>
        <v>75.414058874373424</v>
      </c>
      <c r="AC32" s="1">
        <f>Billed_Energy!AC32/Cal_Energy!AC32*Cal_Energy_Switching!AC33</f>
        <v>1300.8184391167215</v>
      </c>
      <c r="AD32" s="1">
        <f>Billed_Energy!AD32/Cal_Energy!AD32*Cal_Energy_Switching!AD33</f>
        <v>574.18700000000001</v>
      </c>
      <c r="AE32" s="1">
        <f>Billed_Energy!AE32/Cal_Energy!AE32*Cal_Energy_Switching!AE33</f>
        <v>3653.8768943102677</v>
      </c>
      <c r="AF32" s="1">
        <f>Billed_Energy!AF32/Cal_Energy!AF32*Cal_Energy_Switching!AF33</f>
        <v>8077.1492855644883</v>
      </c>
      <c r="AG32" s="1">
        <f>Billed_Energy!AG32/Cal_Energy!AG32*Cal_Energy_Switching!AG33</f>
        <v>6165.2689438932821</v>
      </c>
      <c r="AH32" s="1">
        <f>Billed_Energy!AH32/Cal_Energy!AH32*Cal_Energy_Switching!AH33</f>
        <v>1819.8836617964498</v>
      </c>
      <c r="AI32" s="1">
        <f>Billed_Energy!AI32/Cal_Energy!AI32*Cal_Energy_Switching!AI33</f>
        <v>2606.738789801077</v>
      </c>
      <c r="AJ32" s="1">
        <f>Billed_Energy!AJ32/Cal_Energy!AJ32*Cal_Energy_Switching!AJ33</f>
        <v>284214.58365804714</v>
      </c>
      <c r="AK32" s="35">
        <f>Billed_Energy!AK32/Cal_Energy!AK32*Cal_Energy_Switching!AK33</f>
        <v>108698.09439153032</v>
      </c>
      <c r="AL32" s="1">
        <f>Billed_Energy!AL32/Cal_Energy!AL32*Cal_Energy_Switching!AL33</f>
        <v>30621.175687755247</v>
      </c>
      <c r="AM32" s="1">
        <f>Billed_Energy!AM32/Cal_Energy!AM32*Cal_Energy_Switching!AM33</f>
        <v>78076.918703775082</v>
      </c>
      <c r="AN32" s="1">
        <f>Billed_Energy!AN32/Cal_Energy!AN32*Cal_Energy_Switching!AN33</f>
        <v>257.05399999999997</v>
      </c>
      <c r="AO32" s="1">
        <f>Billed_Energy!AO32/Cal_Energy!AO32*Cal_Energy_Switching!AO33</f>
        <v>280.61900000000003</v>
      </c>
      <c r="AP32" s="1">
        <f>Billed_Energy!AP32/Cal_Energy!AP32*Cal_Energy_Switching!AP33</f>
        <v>8482.3029999999999</v>
      </c>
      <c r="AQ32" s="1">
        <f>Billed_Energy!AQ32/Cal_Energy!AQ32*Cal_Energy_Switching!AQ33</f>
        <v>71528.919451707712</v>
      </c>
      <c r="AR32" s="1">
        <f>Billed_Energy!AR32/Cal_Energy!AR32*Cal_Energy_Switching!AR33</f>
        <v>12395.324872487212</v>
      </c>
      <c r="AS32" s="1">
        <f>Billed_Energy!AS32/Cal_Energy!AS32*Cal_Energy_Switching!AS33</f>
        <v>140850.13480248765</v>
      </c>
      <c r="AT32" s="1">
        <f>Billed_Energy!AT32/Cal_Energy!AT32*Cal_Energy_Switching!AT33</f>
        <v>30917.337917512785</v>
      </c>
      <c r="AU32" s="1">
        <f>Billed_Energy!AU32/Cal_Energy!AU32*Cal_Energy_Switching!AU33</f>
        <v>65337.052541983525</v>
      </c>
      <c r="AV32" s="1">
        <f>Billed_Energy!AV32/Cal_Energy!AV32*Cal_Energy_Switching!AV33</f>
        <v>1108.2234760175033</v>
      </c>
      <c r="AW32" s="1">
        <f>Billed_Energy!AW32/Cal_Energy!AW32*Cal_Energy_Switching!AW33</f>
        <v>18433.784588454728</v>
      </c>
      <c r="AX32" s="1">
        <f>Billed_Energy!AX32/Cal_Energy!AX32*Cal_Energy_Switching!AX33</f>
        <v>139746.02903398249</v>
      </c>
      <c r="AY32" s="1">
        <f>Billed_Energy!AY32/Cal_Energy!AY32*Cal_Energy_Switching!AY33</f>
        <v>22651.197536135143</v>
      </c>
      <c r="AZ32" s="1">
        <f>Billed_Energy!AZ32/Cal_Energy!AZ32*Cal_Energy_Switching!AZ33</f>
        <v>7093.2</v>
      </c>
      <c r="BA32" s="1">
        <f>Billed_Energy!BA32/Cal_Energy!BA32*Cal_Energy_Switching!BA33</f>
        <v>4450.8</v>
      </c>
      <c r="BB32" s="1">
        <f t="shared" si="1"/>
        <v>2553538.4506441746</v>
      </c>
    </row>
    <row r="33" spans="1:54" x14ac:dyDescent="0.25">
      <c r="A33">
        <v>2016</v>
      </c>
      <c r="B33">
        <v>11</v>
      </c>
      <c r="C33" t="s">
        <v>32</v>
      </c>
      <c r="D33" s="1">
        <f>Billed_Energy!D33/Cal_Energy!D33*Cal_Energy_Switching!D34</f>
        <v>418228.32106462901</v>
      </c>
      <c r="E33" s="35">
        <f t="shared" si="2"/>
        <v>134489.78120401478</v>
      </c>
      <c r="F33" s="1">
        <f>Billed_Energy!F33/Cal_Energy!F33*Cal_Energy_Switching!F34</f>
        <v>54721.725014107775</v>
      </c>
      <c r="G33" s="1">
        <f>Billed_Energy!G33/Cal_Energy!G33*Cal_Energy_Switching!G34</f>
        <v>79768.056189907002</v>
      </c>
      <c r="H33" s="35">
        <f t="shared" si="0"/>
        <v>12365.319653787523</v>
      </c>
      <c r="I33" s="1">
        <f>Billed_Energy!I33/Cal_Energy!I33*Cal_Energy_Switching!I34</f>
        <v>632.99856180024335</v>
      </c>
      <c r="J33" s="1">
        <f>Billed_Energy!J33/Cal_Energy!J33*Cal_Energy_Switching!J34</f>
        <v>11732.32109198728</v>
      </c>
      <c r="K33" s="1">
        <f>Billed_Energy!K33/Cal_Energy!K33*Cal_Energy_Switching!K34</f>
        <v>246961.30276402552</v>
      </c>
      <c r="L33" s="1">
        <f>Billed_Energy!L33/Cal_Energy!L33*Cal_Energy_Switching!L34</f>
        <v>19423.113531202634</v>
      </c>
      <c r="M33" s="1">
        <f>Billed_Energy!M33/Cal_Energy!M33*Cal_Energy_Switching!M34</f>
        <v>155794.44541396855</v>
      </c>
      <c r="N33" s="1">
        <f>Billed_Energy!N33/Cal_Energy!N33*Cal_Energy_Switching!N34</f>
        <v>103365.20965477184</v>
      </c>
      <c r="O33" s="1">
        <f>Billed_Energy!O33/Cal_Energy!O33*Cal_Energy_Switching!O34</f>
        <v>123659.24795484841</v>
      </c>
      <c r="P33" s="1">
        <f>Billed_Energy!P33/Cal_Energy!P33*Cal_Energy_Switching!P34</f>
        <v>4920.5034467265605</v>
      </c>
      <c r="Q33" s="1">
        <f>Billed_Energy!Q33/Cal_Energy!Q33*Cal_Energy_Switching!Q34</f>
        <v>43422.351086421942</v>
      </c>
      <c r="R33" s="1">
        <f>Billed_Energy!R33/Cal_Energy!R33*Cal_Energy_Switching!R34</f>
        <v>91984.991926785806</v>
      </c>
      <c r="S33" s="1">
        <f>Billed_Energy!S33/Cal_Energy!S33*Cal_Energy_Switching!S34</f>
        <v>134135.00417350006</v>
      </c>
      <c r="T33" s="1">
        <f>Billed_Energy!T33/Cal_Energy!T33*Cal_Energy_Switching!T34</f>
        <v>15.644</v>
      </c>
      <c r="U33" s="1">
        <f>Billed_Energy!U33/Cal_Energy!U33*Cal_Energy_Switching!U34</f>
        <v>98.259</v>
      </c>
      <c r="V33" s="1">
        <f>Billed_Energy!V33/Cal_Energy!V33*Cal_Energy_Switching!V34</f>
        <v>44497.248263400274</v>
      </c>
      <c r="W33" s="1">
        <f>Billed_Energy!W33/Cal_Energy!W33*Cal_Energy_Switching!W34</f>
        <v>10215.241</v>
      </c>
      <c r="X33" s="1">
        <f>Billed_Energy!X33/Cal_Energy!X33*Cal_Energy_Switching!X34</f>
        <v>48137.838527719017</v>
      </c>
      <c r="Y33" s="35">
        <f>Billed_Energy!Y33/Cal_Energy!Y33*Cal_Energy_Switching!Y34</f>
        <v>7207.3275701295897</v>
      </c>
      <c r="Z33" s="1">
        <f>Billed_Energy!Z33/Cal_Energy!Z33*Cal_Energy_Switching!Z34</f>
        <v>3744.0578699962662</v>
      </c>
      <c r="AA33" s="1">
        <f>Billed_Energy!AA33/Cal_Energy!AA33*Cal_Energy_Switching!AA34</f>
        <v>3463.269700133324</v>
      </c>
      <c r="AB33" s="1">
        <f>Billed_Energy!AB33/Cal_Energy!AB33*Cal_Energy_Switching!AB34</f>
        <v>72.464203169838115</v>
      </c>
      <c r="AC33" s="1">
        <f>Billed_Energy!AC33/Cal_Energy!AC33*Cal_Energy_Switching!AC34</f>
        <v>1521.2262259716335</v>
      </c>
      <c r="AD33" s="1">
        <f>Billed_Energy!AD33/Cal_Energy!AD33*Cal_Energy_Switching!AD34</f>
        <v>611.08500000000004</v>
      </c>
      <c r="AE33" s="1">
        <f>Billed_Energy!AE33/Cal_Energy!AE33*Cal_Energy_Switching!AE34</f>
        <v>3312.2667539966601</v>
      </c>
      <c r="AF33" s="1">
        <f>Billed_Energy!AF33/Cal_Energy!AF33*Cal_Energy_Switching!AF34</f>
        <v>7879.3869804548767</v>
      </c>
      <c r="AG33" s="1">
        <f>Billed_Energy!AG33/Cal_Energy!AG33*Cal_Energy_Switching!AG34</f>
        <v>5588.8624447377942</v>
      </c>
      <c r="AH33" s="1">
        <f>Billed_Energy!AH33/Cal_Energy!AH33*Cal_Energy_Switching!AH34</f>
        <v>1649.7381612655456</v>
      </c>
      <c r="AI33" s="1">
        <f>Billed_Energy!AI33/Cal_Energy!AI33*Cal_Energy_Switching!AI34</f>
        <v>2584.5218740935961</v>
      </c>
      <c r="AJ33" s="1">
        <f>Billed_Energy!AJ33/Cal_Energy!AJ33*Cal_Energy_Switching!AJ34</f>
        <v>256468.49162971505</v>
      </c>
      <c r="AK33" s="35">
        <f>Billed_Energy!AK33/Cal_Energy!AK33*Cal_Energy_Switching!AK34</f>
        <v>101721.75804245753</v>
      </c>
      <c r="AL33" s="1">
        <f>Billed_Energy!AL33/Cal_Energy!AL33*Cal_Energy_Switching!AL34</f>
        <v>28660.34971152959</v>
      </c>
      <c r="AM33" s="1">
        <f>Billed_Energy!AM33/Cal_Energy!AM33*Cal_Energy_Switching!AM34</f>
        <v>73061.408330927938</v>
      </c>
      <c r="AN33" s="1">
        <f>Billed_Energy!AN33/Cal_Energy!AN33*Cal_Energy_Switching!AN34</f>
        <v>265.65600000000001</v>
      </c>
      <c r="AO33" s="1">
        <f>Billed_Energy!AO33/Cal_Energy!AO33*Cal_Energy_Switching!AO34</f>
        <v>309.30500000000001</v>
      </c>
      <c r="AP33" s="1">
        <f>Billed_Energy!AP33/Cal_Energy!AP33*Cal_Energy_Switching!AP34</f>
        <v>9323.16</v>
      </c>
      <c r="AQ33" s="1">
        <f>Billed_Energy!AQ33/Cal_Energy!AQ33*Cal_Energy_Switching!AQ34</f>
        <v>71212.33004156634</v>
      </c>
      <c r="AR33" s="1">
        <f>Billed_Energy!AR33/Cal_Energy!AR33*Cal_Energy_Switching!AR34</f>
        <v>11033.429142578885</v>
      </c>
      <c r="AS33" s="1">
        <f>Billed_Energy!AS33/Cal_Energy!AS33*Cal_Energy_Switching!AS34</f>
        <v>127662.24549554411</v>
      </c>
      <c r="AT33" s="1">
        <f>Billed_Energy!AT33/Cal_Energy!AT33*Cal_Energy_Switching!AT34</f>
        <v>27659.533017421109</v>
      </c>
      <c r="AU33" s="1">
        <f>Billed_Energy!AU33/Cal_Energy!AU33*Cal_Energy_Switching!AU34</f>
        <v>59673.09863224419</v>
      </c>
      <c r="AV33" s="1">
        <f>Billed_Energy!AV33/Cal_Energy!AV33*Cal_Energy_Switching!AV34</f>
        <v>1077.2449576716442</v>
      </c>
      <c r="AW33" s="1">
        <f>Billed_Energy!AW33/Cal_Energy!AW33*Cal_Energy_Switching!AW34</f>
        <v>17741.552875120291</v>
      </c>
      <c r="AX33" s="1">
        <f>Billed_Energy!AX33/Cal_Energy!AX33*Cal_Energy_Switching!AX34</f>
        <v>135839.66446232834</v>
      </c>
      <c r="AY33" s="1">
        <f>Billed_Energy!AY33/Cal_Energy!AY33*Cal_Energy_Switching!AY34</f>
        <v>21792.206413701188</v>
      </c>
      <c r="AZ33" s="1">
        <f>Billed_Energy!AZ33/Cal_Energy!AZ33*Cal_Energy_Switching!AZ34</f>
        <v>7436</v>
      </c>
      <c r="BA33" s="1">
        <f>Billed_Energy!BA33/Cal_Energy!BA33*Cal_Energy_Switching!BA34</f>
        <v>4366.8</v>
      </c>
      <c r="BB33" s="1">
        <f t="shared" si="1"/>
        <v>2475723.1775899711</v>
      </c>
    </row>
    <row r="34" spans="1:54" x14ac:dyDescent="0.25">
      <c r="A34">
        <v>2016</v>
      </c>
      <c r="B34">
        <v>12</v>
      </c>
      <c r="C34" t="s">
        <v>33</v>
      </c>
      <c r="D34" s="1">
        <f>Billed_Energy!D34/Cal_Energy!D34*Cal_Energy_Switching!D35</f>
        <v>585769.00961062347</v>
      </c>
      <c r="E34" s="35">
        <f t="shared" si="2"/>
        <v>164423.85673319254</v>
      </c>
      <c r="F34" s="1">
        <f>Billed_Energy!F34/Cal_Energy!F34*Cal_Energy_Switching!F35</f>
        <v>66671.124789644353</v>
      </c>
      <c r="G34" s="1">
        <f>Billed_Energy!G34/Cal_Energy!G34*Cal_Energy_Switching!G35</f>
        <v>97752.731943548191</v>
      </c>
      <c r="H34" s="35">
        <f t="shared" si="0"/>
        <v>13961.984829974183</v>
      </c>
      <c r="I34" s="1">
        <f>Billed_Energy!I34/Cal_Energy!I34*Cal_Energy_Switching!I35</f>
        <v>714.7341568758718</v>
      </c>
      <c r="J34" s="1">
        <f>Billed_Energy!J34/Cal_Energy!J34*Cal_Energy_Switching!J35</f>
        <v>13247.250673098311</v>
      </c>
      <c r="K34" s="1">
        <f>Billed_Energy!K34/Cal_Energy!K34*Cal_Energy_Switching!K35</f>
        <v>246577.2226538065</v>
      </c>
      <c r="L34" s="1">
        <f>Billed_Energy!L34/Cal_Energy!L34*Cal_Energy_Switching!L35</f>
        <v>19548.221887717838</v>
      </c>
      <c r="M34" s="1">
        <f>Billed_Energy!M34/Cal_Energy!M34*Cal_Energy_Switching!M35</f>
        <v>169340.72248852492</v>
      </c>
      <c r="N34" s="1">
        <f>Billed_Energy!N34/Cal_Energy!N34*Cal_Energy_Switching!N35</f>
        <v>103049.13796847562</v>
      </c>
      <c r="O34" s="1">
        <f>Billed_Energy!O34/Cal_Energy!O34*Cal_Energy_Switching!O35</f>
        <v>132414.28621032741</v>
      </c>
      <c r="P34" s="1">
        <f>Billed_Energy!P34/Cal_Energy!P34*Cal_Energy_Switching!P35</f>
        <v>6190.2740452770422</v>
      </c>
      <c r="Q34" s="1">
        <f>Billed_Energy!Q34/Cal_Energy!Q34*Cal_Energy_Switching!Q35</f>
        <v>47868.744377016395</v>
      </c>
      <c r="R34" s="1">
        <f>Billed_Energy!R34/Cal_Energy!R34*Cal_Energy_Switching!R35</f>
        <v>100530.52072813992</v>
      </c>
      <c r="S34" s="1">
        <f>Billed_Energy!S34/Cal_Energy!S34*Cal_Energy_Switching!S35</f>
        <v>138319.72611758369</v>
      </c>
      <c r="T34" s="1">
        <f>Billed_Energy!T34/Cal_Energy!T34*Cal_Energy_Switching!T35</f>
        <v>19.257999999999999</v>
      </c>
      <c r="U34" s="1">
        <f>Billed_Energy!U34/Cal_Energy!U34*Cal_Energy_Switching!U35</f>
        <v>112.85299999999999</v>
      </c>
      <c r="V34" s="1">
        <f>Billed_Energy!V34/Cal_Energy!V34*Cal_Energy_Switching!V35</f>
        <v>48145.895395850552</v>
      </c>
      <c r="W34" s="1">
        <f>Billed_Energy!W34/Cal_Energy!W34*Cal_Energy_Switching!W35</f>
        <v>11589.816000000001</v>
      </c>
      <c r="X34" s="1">
        <f>Billed_Energy!X34/Cal_Energy!X34*Cal_Energy_Switching!X35</f>
        <v>41339.095872407212</v>
      </c>
      <c r="Y34" s="35">
        <f>Billed_Energy!Y34/Cal_Energy!Y34*Cal_Energy_Switching!Y35</f>
        <v>9049.3060337087918</v>
      </c>
      <c r="Z34" s="1">
        <f>Billed_Energy!Z34/Cal_Energy!Z34*Cal_Energy_Switching!Z35</f>
        <v>4700.9276522869213</v>
      </c>
      <c r="AA34" s="1">
        <f>Billed_Energy!AA34/Cal_Energy!AA34*Cal_Energy_Switching!AA35</f>
        <v>4348.3783814218696</v>
      </c>
      <c r="AB34" s="1">
        <f>Billed_Energy!AB34/Cal_Energy!AB34*Cal_Energy_Switching!AB35</f>
        <v>68.295829661582843</v>
      </c>
      <c r="AC34" s="1">
        <f>Billed_Energy!AC34/Cal_Energy!AC34*Cal_Energy_Switching!AC35</f>
        <v>1840.0134541695109</v>
      </c>
      <c r="AD34" s="1">
        <f>Billed_Energy!AD34/Cal_Energy!AD34*Cal_Energy_Switching!AD35</f>
        <v>695.02800000000002</v>
      </c>
      <c r="AE34" s="1">
        <f>Billed_Energy!AE34/Cal_Energy!AE34*Cal_Energy_Switching!AE35</f>
        <v>4230.1303804846657</v>
      </c>
      <c r="AF34" s="1">
        <f>Billed_Energy!AF34/Cal_Energy!AF34*Cal_Energy_Switching!AF35</f>
        <v>8940.5254505861194</v>
      </c>
      <c r="AG34" s="1">
        <f>Billed_Energy!AG34/Cal_Energy!AG34*Cal_Energy_Switching!AG35</f>
        <v>7137.594455914098</v>
      </c>
      <c r="AH34" s="1">
        <f>Billed_Energy!AH34/Cal_Energy!AH34*Cal_Energy_Switching!AH35</f>
        <v>2106.897793601237</v>
      </c>
      <c r="AI34" s="1">
        <f>Billed_Energy!AI34/Cal_Energy!AI34*Cal_Energy_Switching!AI35</f>
        <v>2980.1751501953681</v>
      </c>
      <c r="AJ34" s="1">
        <f>Billed_Energy!AJ34/Cal_Energy!AJ34*Cal_Energy_Switching!AJ35</f>
        <v>330656.64450394595</v>
      </c>
      <c r="AK34" s="35">
        <f>Billed_Energy!AK34/Cal_Energy!AK34*Cal_Energy_Switching!AK35</f>
        <v>108798.45508623624</v>
      </c>
      <c r="AL34" s="1">
        <f>Billed_Energy!AL34/Cal_Energy!AL34*Cal_Energy_Switching!AL35</f>
        <v>30641.813690364677</v>
      </c>
      <c r="AM34" s="1">
        <f>Billed_Energy!AM34/Cal_Energy!AM34*Cal_Energy_Switching!AM35</f>
        <v>78156.641395871557</v>
      </c>
      <c r="AN34" s="1">
        <f>Billed_Energy!AN34/Cal_Energy!AN34*Cal_Energy_Switching!AN35</f>
        <v>293.077</v>
      </c>
      <c r="AO34" s="1">
        <f>Billed_Energy!AO34/Cal_Energy!AO34*Cal_Energy_Switching!AO35</f>
        <v>355.63799999999998</v>
      </c>
      <c r="AP34" s="1">
        <f>Billed_Energy!AP34/Cal_Energy!AP34*Cal_Energy_Switching!AP35</f>
        <v>13731.722</v>
      </c>
      <c r="AQ34" s="1">
        <f>Billed_Energy!AQ34/Cal_Energy!AQ34*Cal_Energy_Switching!AQ35</f>
        <v>75953.965169702948</v>
      </c>
      <c r="AR34" s="1">
        <f>Billed_Energy!AR34/Cal_Energy!AR34*Cal_Energy_Switching!AR35</f>
        <v>11766.669699944268</v>
      </c>
      <c r="AS34" s="1">
        <f>Billed_Energy!AS34/Cal_Energy!AS34*Cal_Energy_Switching!AS35</f>
        <v>134239.83209723904</v>
      </c>
      <c r="AT34" s="1">
        <f>Billed_Energy!AT34/Cal_Energy!AT34*Cal_Energy_Switching!AT35</f>
        <v>29370.307410055728</v>
      </c>
      <c r="AU34" s="1">
        <f>Billed_Energy!AU34/Cal_Energy!AU34*Cal_Energy_Switching!AU35</f>
        <v>63221.252128564032</v>
      </c>
      <c r="AV34" s="1">
        <f>Billed_Energy!AV34/Cal_Energy!AV34*Cal_Energy_Switching!AV35</f>
        <v>1112.0195572018574</v>
      </c>
      <c r="AW34" s="1">
        <f>Billed_Energy!AW34/Cal_Energy!AW34*Cal_Energy_Switching!AW35</f>
        <v>17649.412476713369</v>
      </c>
      <c r="AX34" s="1">
        <f>Billed_Energy!AX34/Cal_Energy!AX34*Cal_Energy_Switching!AX35</f>
        <v>140224.71161279813</v>
      </c>
      <c r="AY34" s="1">
        <f>Billed_Energy!AY34/Cal_Energy!AY34*Cal_Energy_Switching!AY35</f>
        <v>21695.07443969831</v>
      </c>
      <c r="AZ34" s="1">
        <f>Billed_Energy!AZ34/Cal_Energy!AZ34*Cal_Energy_Switching!AZ35</f>
        <v>9529</v>
      </c>
      <c r="BA34" s="1">
        <f>Billed_Energy!BA34/Cal_Energy!BA34*Cal_Energy_Switching!BA35</f>
        <v>4790.1000000000004</v>
      </c>
      <c r="BB34" s="1">
        <f t="shared" si="1"/>
        <v>2829636.4736493384</v>
      </c>
    </row>
    <row r="35" spans="1:54" x14ac:dyDescent="0.25">
      <c r="A35">
        <v>2017</v>
      </c>
      <c r="B35">
        <v>1</v>
      </c>
      <c r="C35" t="s">
        <v>34</v>
      </c>
      <c r="D35" s="1">
        <f>Billed_Energy!D35/Cal_Energy!D35*Cal_Energy_Switching!D36</f>
        <v>746005.15315243404</v>
      </c>
      <c r="E35" s="35">
        <f t="shared" si="2"/>
        <v>189296.20074573677</v>
      </c>
      <c r="F35" s="1">
        <f>Billed_Energy!F35/Cal_Energy!F35*Cal_Energy_Switching!F36</f>
        <v>76672.529796006012</v>
      </c>
      <c r="G35" s="1">
        <f>Billed_Energy!G35/Cal_Energy!G35*Cal_Energy_Switching!G36</f>
        <v>112623.67094973077</v>
      </c>
      <c r="H35" s="35">
        <f t="shared" si="0"/>
        <v>15423.890542138433</v>
      </c>
      <c r="I35" s="1">
        <f>Billed_Energy!I35/Cal_Energy!I35*Cal_Energy_Switching!I36</f>
        <v>789.57122046962081</v>
      </c>
      <c r="J35" s="1">
        <f>Billed_Energy!J35/Cal_Energy!J35*Cal_Energy_Switching!J36</f>
        <v>14634.319321668812</v>
      </c>
      <c r="K35" s="1">
        <f>Billed_Energy!K35/Cal_Energy!K35*Cal_Energy_Switching!K36</f>
        <v>246711.60147105885</v>
      </c>
      <c r="L35" s="1">
        <f>Billed_Energy!L35/Cal_Energy!L35*Cal_Energy_Switching!L36</f>
        <v>19206.64231439387</v>
      </c>
      <c r="M35" s="1">
        <f>Billed_Energy!M35/Cal_Energy!M35*Cal_Energy_Switching!M36</f>
        <v>176548.81718076297</v>
      </c>
      <c r="N35" s="1">
        <f>Billed_Energy!N35/Cal_Energy!N35*Cal_Energy_Switching!N36</f>
        <v>103457.53023454723</v>
      </c>
      <c r="O35" s="1">
        <f>Billed_Energy!O35/Cal_Energy!O35*Cal_Energy_Switching!O36</f>
        <v>138535.98077783731</v>
      </c>
      <c r="P35" s="1">
        <f>Billed_Energy!P35/Cal_Energy!P35*Cal_Energy_Switching!P36</f>
        <v>6882.5738968000005</v>
      </c>
      <c r="Q35" s="1">
        <f>Billed_Energy!Q35/Cal_Energy!Q35*Cal_Energy_Switching!Q36</f>
        <v>50412.254879505679</v>
      </c>
      <c r="R35" s="1">
        <f>Billed_Energy!R35/Cal_Energy!R35*Cal_Energy_Switching!R36</f>
        <v>112823.7104544255</v>
      </c>
      <c r="S35" s="1">
        <f>Billed_Energy!S35/Cal_Energy!S35*Cal_Energy_Switching!S36</f>
        <v>139646.87684746666</v>
      </c>
      <c r="T35" s="1">
        <f>Billed_Energy!T35/Cal_Energy!T35*Cal_Energy_Switching!T36</f>
        <v>20.894999999999996</v>
      </c>
      <c r="U35" s="1">
        <f>Billed_Energy!U35/Cal_Energy!U35*Cal_Energy_Switching!U36</f>
        <v>122.114</v>
      </c>
      <c r="V35" s="1">
        <f>Billed_Energy!V35/Cal_Energy!V35*Cal_Energy_Switching!V36</f>
        <v>48922.696088106532</v>
      </c>
      <c r="W35" s="1">
        <f>Billed_Energy!W35/Cal_Energy!W35*Cal_Energy_Switching!W36</f>
        <v>12776.644</v>
      </c>
      <c r="X35" s="1">
        <f>Billed_Energy!X35/Cal_Energy!X35*Cal_Energy_Switching!X36</f>
        <v>30809.711613957326</v>
      </c>
      <c r="Y35" s="35">
        <f>Billed_Energy!Y35/Cal_Energy!Y35*Cal_Energy_Switching!Y36</f>
        <v>10777.448744865902</v>
      </c>
      <c r="Z35" s="1">
        <f>Billed_Energy!Z35/Cal_Energy!Z35*Cal_Energy_Switching!Z36</f>
        <v>5598.6621114504196</v>
      </c>
      <c r="AA35" s="1">
        <f>Billed_Energy!AA35/Cal_Energy!AA35*Cal_Energy_Switching!AA36</f>
        <v>5178.7866334154805</v>
      </c>
      <c r="AB35" s="1">
        <f>Billed_Energy!AB35/Cal_Energy!AB35*Cal_Energy_Switching!AB36</f>
        <v>64.131014577495151</v>
      </c>
      <c r="AC35" s="1">
        <f>Billed_Energy!AC35/Cal_Energy!AC35*Cal_Energy_Switching!AC36</f>
        <v>2071.7727150255346</v>
      </c>
      <c r="AD35" s="1">
        <f>Billed_Energy!AD35/Cal_Energy!AD35*Cal_Energy_Switching!AD36</f>
        <v>759.25800000000004</v>
      </c>
      <c r="AE35" s="1">
        <f>Billed_Energy!AE35/Cal_Energy!AE35*Cal_Energy_Switching!AE36</f>
        <v>4593.2117382429842</v>
      </c>
      <c r="AF35" s="1">
        <f>Billed_Energy!AF35/Cal_Energy!AF35*Cal_Energy_Switching!AF36</f>
        <v>9675.253103670655</v>
      </c>
      <c r="AG35" s="1">
        <f>Billed_Energy!AG35/Cal_Energy!AG35*Cal_Energy_Switching!AG36</f>
        <v>7750.2298248231318</v>
      </c>
      <c r="AH35" s="1">
        <f>Billed_Energy!AH35/Cal_Energy!AH35*Cal_Energy_Switching!AH36</f>
        <v>2287.7374469338838</v>
      </c>
      <c r="AI35" s="1">
        <f>Billed_Energy!AI35/Cal_Energy!AI35*Cal_Energy_Switching!AI36</f>
        <v>3225.0843678902147</v>
      </c>
      <c r="AJ35" s="1">
        <f>Billed_Energy!AJ35/Cal_Energy!AJ35*Cal_Energy_Switching!AJ36</f>
        <v>390805.49299878028</v>
      </c>
      <c r="AK35" s="35">
        <f>Billed_Energy!AK35/Cal_Energy!AK35*Cal_Energy_Switching!AK36</f>
        <v>116470.33735166841</v>
      </c>
      <c r="AL35" s="1">
        <f>Billed_Energy!AL35/Cal_Energy!AL35*Cal_Energy_Switching!AL36</f>
        <v>32798.015902908803</v>
      </c>
      <c r="AM35" s="1">
        <f>Billed_Energy!AM35/Cal_Energy!AM35*Cal_Energy_Switching!AM36</f>
        <v>83672.321448759612</v>
      </c>
      <c r="AN35" s="1">
        <f>Billed_Energy!AN35/Cal_Energy!AN35*Cal_Energy_Switching!AN36</f>
        <v>296.68599999999998</v>
      </c>
      <c r="AO35" s="1">
        <f>Billed_Energy!AO35/Cal_Energy!AO35*Cal_Energy_Switching!AO36</f>
        <v>367.25700000000001</v>
      </c>
      <c r="AP35" s="1">
        <f>Billed_Energy!AP35/Cal_Energy!AP35*Cal_Energy_Switching!AP36</f>
        <v>15936.46</v>
      </c>
      <c r="AQ35" s="1">
        <f>Billed_Energy!AQ35/Cal_Energy!AQ35*Cal_Energy_Switching!AQ36</f>
        <v>71098.825877649069</v>
      </c>
      <c r="AR35" s="1">
        <f>Billed_Energy!AR35/Cal_Energy!AR35*Cal_Energy_Switching!AR36</f>
        <v>11725.641234198085</v>
      </c>
      <c r="AS35" s="1">
        <f>Billed_Energy!AS35/Cal_Energy!AS35*Cal_Energy_Switching!AS36</f>
        <v>135782.60869491307</v>
      </c>
      <c r="AT35" s="1">
        <f>Billed_Energy!AT35/Cal_Energy!AT35*Cal_Energy_Switching!AT36</f>
        <v>29361.279315801909</v>
      </c>
      <c r="AU35" s="1">
        <f>Billed_Energy!AU35/Cal_Energy!AU35*Cal_Energy_Switching!AU36</f>
        <v>63949.500293530415</v>
      </c>
      <c r="AV35" s="1">
        <f>Billed_Energy!AV35/Cal_Energy!AV35*Cal_Energy_Switching!AV36</f>
        <v>1098.3806606830528</v>
      </c>
      <c r="AW35" s="1">
        <f>Billed_Energy!AW35/Cal_Energy!AW35*Cal_Energy_Switching!AW36</f>
        <v>17587.779100309792</v>
      </c>
      <c r="AX35" s="1">
        <f>Billed_Energy!AX35/Cal_Energy!AX35*Cal_Energy_Switching!AX36</f>
        <v>138504.85846931694</v>
      </c>
      <c r="AY35" s="1">
        <f>Billed_Energy!AY35/Cal_Energy!AY35*Cal_Energy_Switching!AY36</f>
        <v>21771.948564356877</v>
      </c>
      <c r="AZ35" s="1">
        <f>Billed_Energy!AZ35/Cal_Energy!AZ35*Cal_Energy_Switching!AZ36</f>
        <v>10975.5</v>
      </c>
      <c r="BA35" s="1">
        <f>Billed_Energy!BA35/Cal_Energy!BA35*Cal_Energy_Switching!BA36</f>
        <v>5498.8799999999992</v>
      </c>
      <c r="BB35" s="1">
        <f t="shared" si="1"/>
        <v>3110038.8557164087</v>
      </c>
    </row>
    <row r="36" spans="1:54" x14ac:dyDescent="0.25">
      <c r="A36">
        <v>2017</v>
      </c>
      <c r="B36">
        <v>2</v>
      </c>
      <c r="C36" t="s">
        <v>35</v>
      </c>
      <c r="D36" s="1">
        <f>Billed_Energy!D36/Cal_Energy!D36*Cal_Energy_Switching!D37</f>
        <v>667611.77659963607</v>
      </c>
      <c r="E36" s="35">
        <f t="shared" si="2"/>
        <v>173206.19163268126</v>
      </c>
      <c r="F36" s="1">
        <f>Billed_Energy!F36/Cal_Energy!F36*Cal_Energy_Switching!F37</f>
        <v>70278.026981730698</v>
      </c>
      <c r="G36" s="1">
        <f>Billed_Energy!G36/Cal_Energy!G36*Cal_Energy_Switching!G37</f>
        <v>102928.16465095057</v>
      </c>
      <c r="H36" s="35">
        <f t="shared" si="0"/>
        <v>14888.37776404069</v>
      </c>
      <c r="I36" s="1">
        <f>Billed_Energy!I36/Cal_Energy!I36*Cal_Energy_Switching!I37</f>
        <v>762.15754837278212</v>
      </c>
      <c r="J36" s="1">
        <f>Billed_Energy!J36/Cal_Energy!J36*Cal_Energy_Switching!J37</f>
        <v>14126.220215667907</v>
      </c>
      <c r="K36" s="1">
        <f>Billed_Energy!K36/Cal_Energy!K36*Cal_Energy_Switching!K37</f>
        <v>246878.68447665017</v>
      </c>
      <c r="L36" s="1">
        <f>Billed_Energy!L36/Cal_Energy!L36*Cal_Energy_Switching!L37</f>
        <v>18941.31370636783</v>
      </c>
      <c r="M36" s="1">
        <f>Billed_Energy!M36/Cal_Energy!M36*Cal_Energy_Switching!M37</f>
        <v>163434.73502537649</v>
      </c>
      <c r="N36" s="1">
        <f>Billed_Energy!N36/Cal_Energy!N36*Cal_Energy_Switching!N37</f>
        <v>103805.93194698199</v>
      </c>
      <c r="O36" s="1">
        <f>Billed_Energy!O36/Cal_Energy!O36*Cal_Energy_Switching!O37</f>
        <v>130699.71800493375</v>
      </c>
      <c r="P36" s="1">
        <f>Billed_Energy!P36/Cal_Energy!P36*Cal_Energy_Switching!P37</f>
        <v>5784.3535665199215</v>
      </c>
      <c r="Q36" s="1">
        <f>Billed_Energy!Q36/Cal_Energy!Q36*Cal_Energy_Switching!Q37</f>
        <v>45830.791184109272</v>
      </c>
      <c r="R36" s="1">
        <f>Billed_Energy!R36/Cal_Energy!R36*Cal_Energy_Switching!R37</f>
        <v>106181.06584556564</v>
      </c>
      <c r="S36" s="1">
        <f>Billed_Energy!S36/Cal_Energy!S36*Cal_Energy_Switching!S37</f>
        <v>138067.85535025585</v>
      </c>
      <c r="T36" s="1">
        <f>Billed_Energy!T36/Cal_Energy!T36*Cal_Energy_Switching!T37</f>
        <v>12.268000000000001</v>
      </c>
      <c r="U36" s="1">
        <f>Billed_Energy!U36/Cal_Energy!U36*Cal_Energy_Switching!U37</f>
        <v>109.851</v>
      </c>
      <c r="V36" s="1">
        <f>Billed_Energy!V36/Cal_Energy!V36*Cal_Energy_Switching!V37</f>
        <v>46508.168692297637</v>
      </c>
      <c r="W36" s="1">
        <f>Billed_Energy!W36/Cal_Energy!W36*Cal_Energy_Switching!W37</f>
        <v>9690.52</v>
      </c>
      <c r="X36" s="1">
        <f>Billed_Energy!X36/Cal_Energy!X36*Cal_Energy_Switching!X37</f>
        <v>22189.566142162872</v>
      </c>
      <c r="Y36" s="35">
        <f>Billed_Energy!Y36/Cal_Energy!Y36*Cal_Energy_Switching!Y37</f>
        <v>9847.5714102864004</v>
      </c>
      <c r="Z36" s="1">
        <f>Billed_Energy!Z36/Cal_Energy!Z36*Cal_Energy_Switching!Z37</f>
        <v>5115.6100344097576</v>
      </c>
      <c r="AA36" s="1">
        <f>Billed_Energy!AA36/Cal_Energy!AA36*Cal_Energy_Switching!AA37</f>
        <v>4731.9613758766436</v>
      </c>
      <c r="AB36" s="1">
        <f>Billed_Energy!AB36/Cal_Energy!AB36*Cal_Energy_Switching!AB37</f>
        <v>58.809283888944861</v>
      </c>
      <c r="AC36" s="1">
        <f>Billed_Energy!AC36/Cal_Energy!AC36*Cal_Energy_Switching!AC37</f>
        <v>2011.2315203529408</v>
      </c>
      <c r="AD36" s="1">
        <f>Billed_Energy!AD36/Cal_Energy!AD36*Cal_Energy_Switching!AD37</f>
        <v>707.32500000000005</v>
      </c>
      <c r="AE36" s="1">
        <f>Billed_Energy!AE36/Cal_Energy!AE36*Cal_Energy_Switching!AE37</f>
        <v>4415.4773509469305</v>
      </c>
      <c r="AF36" s="1">
        <f>Billed_Energy!AF36/Cal_Energy!AF36*Cal_Energy_Switching!AF37</f>
        <v>8724.9108126803876</v>
      </c>
      <c r="AG36" s="1">
        <f>Billed_Energy!AG36/Cal_Energy!AG36*Cal_Energy_Switching!AG37</f>
        <v>7450.3345820565846</v>
      </c>
      <c r="AH36" s="1">
        <f>Billed_Energy!AH36/Cal_Energy!AH36*Cal_Energy_Switching!AH37</f>
        <v>2199.2134169964856</v>
      </c>
      <c r="AI36" s="1">
        <f>Billed_Energy!AI36/Cal_Energy!AI36*Cal_Energy_Switching!AI37</f>
        <v>2908.3036042267909</v>
      </c>
      <c r="AJ36" s="1">
        <f>Billed_Energy!AJ36/Cal_Energy!AJ36*Cal_Energy_Switching!AJ37</f>
        <v>350597.25694455637</v>
      </c>
      <c r="AK36" s="35">
        <f>Billed_Energy!AK36/Cal_Energy!AK36*Cal_Energy_Switching!AK37</f>
        <v>108275.01082121434</v>
      </c>
      <c r="AL36" s="1">
        <f>Billed_Energy!AL36/Cal_Energy!AL36*Cal_Energy_Switching!AL37</f>
        <v>30509.566240438038</v>
      </c>
      <c r="AM36" s="1">
        <f>Billed_Energy!AM36/Cal_Energy!AM36*Cal_Energy_Switching!AM37</f>
        <v>77765.444580776326</v>
      </c>
      <c r="AN36" s="1">
        <f>Billed_Energy!AN36/Cal_Energy!AN36*Cal_Energy_Switching!AN37</f>
        <v>246.86500000000001</v>
      </c>
      <c r="AO36" s="1">
        <f>Billed_Energy!AO36/Cal_Energy!AO36*Cal_Energy_Switching!AO37</f>
        <v>285.90600000000001</v>
      </c>
      <c r="AP36" s="1">
        <f>Billed_Energy!AP36/Cal_Energy!AP36*Cal_Energy_Switching!AP37</f>
        <v>13630.022000000003</v>
      </c>
      <c r="AQ36" s="1">
        <f>Billed_Energy!AQ36/Cal_Energy!AQ36*Cal_Energy_Switching!AQ37</f>
        <v>60375.508793359018</v>
      </c>
      <c r="AR36" s="1">
        <f>Billed_Energy!AR36/Cal_Energy!AR36*Cal_Energy_Switching!AR37</f>
        <v>10700.650970532641</v>
      </c>
      <c r="AS36" s="1">
        <f>Billed_Energy!AS36/Cal_Energy!AS36*Cal_Energy_Switching!AS37</f>
        <v>134134.12322155037</v>
      </c>
      <c r="AT36" s="1">
        <f>Billed_Energy!AT36/Cal_Energy!AT36*Cal_Energy_Switching!AT37</f>
        <v>27036.68390946736</v>
      </c>
      <c r="AU36" s="1">
        <f>Billed_Energy!AU36/Cal_Energy!AU36*Cal_Energy_Switching!AU37</f>
        <v>63175.477792883532</v>
      </c>
      <c r="AV36" s="1">
        <f>Billed_Energy!AV36/Cal_Energy!AV36*Cal_Energy_Switching!AV37</f>
        <v>1059.7497591841181</v>
      </c>
      <c r="AW36" s="1">
        <f>Billed_Energy!AW36/Cal_Energy!AW36*Cal_Energy_Switching!AW37</f>
        <v>17547.512567389735</v>
      </c>
      <c r="AX36" s="1">
        <f>Billed_Energy!AX36/Cal_Energy!AX36*Cal_Energy_Switching!AX37</f>
        <v>133633.5349508159</v>
      </c>
      <c r="AY36" s="1">
        <f>Billed_Energy!AY36/Cal_Energy!AY36*Cal_Energy_Switching!AY37</f>
        <v>21839.093268276938</v>
      </c>
      <c r="AZ36" s="1">
        <f>Billed_Energy!AZ36/Cal_Energy!AZ36*Cal_Energy_Switching!AZ37</f>
        <v>9522.5</v>
      </c>
      <c r="BA36" s="1">
        <f>Billed_Energy!BA36/Cal_Energy!BA36*Cal_Energy_Switching!BA37</f>
        <v>4744.8</v>
      </c>
      <c r="BB36" s="1">
        <f t="shared" si="1"/>
        <v>2888969.0419182456</v>
      </c>
    </row>
    <row r="37" spans="1:54" x14ac:dyDescent="0.25">
      <c r="A37">
        <v>2017</v>
      </c>
      <c r="B37">
        <v>3</v>
      </c>
      <c r="C37" t="s">
        <v>36</v>
      </c>
      <c r="D37" s="1">
        <f>Billed_Energy!D37/Cal_Energy!D37*Cal_Energy_Switching!D38</f>
        <v>571407.40653921512</v>
      </c>
      <c r="E37" s="35">
        <f t="shared" si="2"/>
        <v>160498.23743099693</v>
      </c>
      <c r="F37" s="1">
        <f>Billed_Energy!F37/Cal_Energy!F37*Cal_Energy_Switching!F38</f>
        <v>65179.366862884133</v>
      </c>
      <c r="G37" s="1">
        <f>Billed_Energy!G37/Cal_Energy!G37*Cal_Energy_Switching!G38</f>
        <v>95318.870568112805</v>
      </c>
      <c r="H37" s="35">
        <f t="shared" si="0"/>
        <v>13932.793788576406</v>
      </c>
      <c r="I37" s="1">
        <f>Billed_Energy!I37/Cal_Energy!I37*Cal_Energy_Switching!I38</f>
        <v>713.23982533090577</v>
      </c>
      <c r="J37" s="1">
        <f>Billed_Energy!J37/Cal_Energy!J37*Cal_Energy_Switching!J38</f>
        <v>13219.5539632455</v>
      </c>
      <c r="K37" s="1">
        <f>Billed_Energy!K37/Cal_Energy!K37*Cal_Energy_Switching!K38</f>
        <v>247122.01758128434</v>
      </c>
      <c r="L37" s="1">
        <f>Billed_Energy!L37/Cal_Energy!L37*Cal_Energy_Switching!L38</f>
        <v>19072.120035508789</v>
      </c>
      <c r="M37" s="1">
        <f>Billed_Energy!M37/Cal_Energy!M37*Cal_Energy_Switching!M38</f>
        <v>161564.7029417392</v>
      </c>
      <c r="N37" s="1">
        <f>Billed_Energy!N37/Cal_Energy!N37*Cal_Energy_Switching!N38</f>
        <v>103796.11001320688</v>
      </c>
      <c r="O37" s="1">
        <f>Billed_Energy!O37/Cal_Energy!O37*Cal_Energy_Switching!O38</f>
        <v>129114.97236613372</v>
      </c>
      <c r="P37" s="1">
        <f>Billed_Energy!P37/Cal_Energy!P37*Cal_Energy_Switching!P38</f>
        <v>5541.9773897319128</v>
      </c>
      <c r="Q37" s="1">
        <f>Billed_Energy!Q37/Cal_Energy!Q37*Cal_Energy_Switching!Q38</f>
        <v>46723.460742911644</v>
      </c>
      <c r="R37" s="1">
        <f>Billed_Energy!R37/Cal_Energy!R37*Cal_Energy_Switching!R38</f>
        <v>99562.80182516278</v>
      </c>
      <c r="S37" s="1">
        <f>Billed_Energy!S37/Cal_Energy!S37*Cal_Energy_Switching!S38</f>
        <v>139754.63484338718</v>
      </c>
      <c r="T37" s="1">
        <f>Billed_Energy!T37/Cal_Energy!T37*Cal_Energy_Switching!T38</f>
        <v>13.173999999999999</v>
      </c>
      <c r="U37" s="1">
        <f>Billed_Energy!U37/Cal_Energy!U37*Cal_Energy_Switching!U38</f>
        <v>107.447</v>
      </c>
      <c r="V37" s="1">
        <f>Billed_Energy!V37/Cal_Energy!V37*Cal_Energy_Switching!V38</f>
        <v>48339.183654632048</v>
      </c>
      <c r="W37" s="1">
        <f>Billed_Energy!W37/Cal_Energy!W37*Cal_Energy_Switching!W38</f>
        <v>9225.5750000000007</v>
      </c>
      <c r="X37" s="1">
        <f>Billed_Energy!X37/Cal_Energy!X37*Cal_Energy_Switching!X38</f>
        <v>21110.993269018069</v>
      </c>
      <c r="Y37" s="35">
        <f>Billed_Energy!Y37/Cal_Energy!Y37*Cal_Energy_Switching!Y38</f>
        <v>9293.2291937333412</v>
      </c>
      <c r="Z37" s="1">
        <f>Billed_Energy!Z37/Cal_Energy!Z37*Cal_Energy_Switching!Z38</f>
        <v>4827.6406978753084</v>
      </c>
      <c r="AA37" s="1">
        <f>Billed_Energy!AA37/Cal_Energy!AA37*Cal_Energy_Switching!AA38</f>
        <v>4465.5884958580318</v>
      </c>
      <c r="AB37" s="1">
        <f>Billed_Energy!AB37/Cal_Energy!AB37*Cal_Energy_Switching!AB38</f>
        <v>58.110825791526167</v>
      </c>
      <c r="AC37" s="1">
        <f>Billed_Energy!AC37/Cal_Energy!AC37*Cal_Energy_Switching!AC38</f>
        <v>1865.4742654828497</v>
      </c>
      <c r="AD37" s="1">
        <f>Billed_Energy!AD37/Cal_Energy!AD37*Cal_Energy_Switching!AD38</f>
        <v>664.97299999999984</v>
      </c>
      <c r="AE37" s="1">
        <f>Billed_Energy!AE37/Cal_Energy!AE37*Cal_Energy_Switching!AE38</f>
        <v>4191.615733723781</v>
      </c>
      <c r="AF37" s="1">
        <f>Billed_Energy!AF37/Cal_Energy!AF37*Cal_Energy_Switching!AF38</f>
        <v>8620.1579667073875</v>
      </c>
      <c r="AG37" s="1">
        <f>Billed_Energy!AG37/Cal_Energy!AG37*Cal_Energy_Switching!AG38</f>
        <v>7072.6078232419195</v>
      </c>
      <c r="AH37" s="1">
        <f>Billed_Energy!AH37/Cal_Energy!AH37*Cal_Energy_Switching!AH38</f>
        <v>2087.7148330343007</v>
      </c>
      <c r="AI37" s="1">
        <f>Billed_Energy!AI37/Cal_Energy!AI37*Cal_Energy_Switching!AI38</f>
        <v>2873.3859889024593</v>
      </c>
      <c r="AJ37" s="1">
        <f>Billed_Energy!AJ37/Cal_Energy!AJ37*Cal_Energy_Switching!AJ38</f>
        <v>316315.14994928741</v>
      </c>
      <c r="AK37" s="35">
        <f>Billed_Energy!AK37/Cal_Energy!AK37*Cal_Energy_Switching!AK38</f>
        <v>107497.21322376748</v>
      </c>
      <c r="AL37" s="1">
        <f>Billed_Energy!AL37/Cal_Energy!AL37*Cal_Energy_Switching!AL38</f>
        <v>30282.840108359331</v>
      </c>
      <c r="AM37" s="1">
        <f>Billed_Energy!AM37/Cal_Energy!AM37*Cal_Energy_Switching!AM38</f>
        <v>77214.373115408147</v>
      </c>
      <c r="AN37" s="1">
        <f>Billed_Energy!AN37/Cal_Energy!AN37*Cal_Energy_Switching!AN38</f>
        <v>241.08199999999999</v>
      </c>
      <c r="AO37" s="1">
        <f>Billed_Energy!AO37/Cal_Energy!AO37*Cal_Energy_Switching!AO38</f>
        <v>250.09899999999999</v>
      </c>
      <c r="AP37" s="1">
        <f>Billed_Energy!AP37/Cal_Energy!AP37*Cal_Energy_Switching!AP38</f>
        <v>11701.251999999999</v>
      </c>
      <c r="AQ37" s="1">
        <f>Billed_Energy!AQ37/Cal_Energy!AQ37*Cal_Energy_Switching!AQ38</f>
        <v>70363.704043649777</v>
      </c>
      <c r="AR37" s="1">
        <f>Billed_Energy!AR37/Cal_Energy!AR37*Cal_Energy_Switching!AR38</f>
        <v>10869.933611585024</v>
      </c>
      <c r="AS37" s="1">
        <f>Billed_Energy!AS37/Cal_Energy!AS37*Cal_Energy_Switching!AS38</f>
        <v>131239.18155651359</v>
      </c>
      <c r="AT37" s="1">
        <f>Billed_Energy!AT37/Cal_Energy!AT37*Cal_Energy_Switching!AT38</f>
        <v>27335.61385841497</v>
      </c>
      <c r="AU37" s="1">
        <f>Billed_Energy!AU37/Cal_Energy!AU37*Cal_Energy_Switching!AU38</f>
        <v>61810.665977052631</v>
      </c>
      <c r="AV37" s="1">
        <f>Billed_Energy!AV37/Cal_Energy!AV37*Cal_Energy_Switching!AV38</f>
        <v>1080.4879925559878</v>
      </c>
      <c r="AW37" s="1">
        <f>Billed_Energy!AW37/Cal_Energy!AW37*Cal_Energy_Switching!AW38</f>
        <v>17657.552816793064</v>
      </c>
      <c r="AX37" s="1">
        <f>Billed_Energy!AX37/Cal_Energy!AX37*Cal_Energy_Switching!AX38</f>
        <v>136248.60837744403</v>
      </c>
      <c r="AY37" s="1">
        <f>Billed_Energy!AY37/Cal_Energy!AY37*Cal_Energy_Switching!AY38</f>
        <v>21797.965898540275</v>
      </c>
      <c r="AZ37" s="1">
        <f>Billed_Energy!AZ37/Cal_Energy!AZ37*Cal_Energy_Switching!AZ38</f>
        <v>9371</v>
      </c>
      <c r="BA37" s="1">
        <f>Billed_Energy!BA37/Cal_Energy!BA37*Cal_Energy_Switching!BA38</f>
        <v>4351.2</v>
      </c>
      <c r="BB37" s="1">
        <f t="shared" si="1"/>
        <v>2741745.5883577256</v>
      </c>
    </row>
    <row r="38" spans="1:54" x14ac:dyDescent="0.25">
      <c r="A38">
        <v>2017</v>
      </c>
      <c r="B38">
        <v>4</v>
      </c>
      <c r="C38" t="s">
        <v>37</v>
      </c>
      <c r="D38" s="1">
        <f>Billed_Energy!D38/Cal_Energy!D38*Cal_Energy_Switching!D39</f>
        <v>442882.70959066774</v>
      </c>
      <c r="E38" s="35">
        <f t="shared" si="2"/>
        <v>145632.04249442433</v>
      </c>
      <c r="F38" s="1">
        <f>Billed_Energy!F38/Cal_Energy!F38*Cal_Energy_Switching!F39</f>
        <v>59285.110659568367</v>
      </c>
      <c r="G38" s="1">
        <f>Billed_Energy!G38/Cal_Energy!G38*Cal_Energy_Switching!G39</f>
        <v>86346.931834855946</v>
      </c>
      <c r="H38" s="35">
        <f t="shared" si="0"/>
        <v>12121.180590964639</v>
      </c>
      <c r="I38" s="1">
        <f>Billed_Energy!I38/Cal_Energy!I38*Cal_Energy_Switching!I39</f>
        <v>620.50073077176614</v>
      </c>
      <c r="J38" s="1">
        <f>Billed_Energy!J38/Cal_Energy!J38*Cal_Energy_Switching!J39</f>
        <v>11500.679860192873</v>
      </c>
      <c r="K38" s="1">
        <f>Billed_Energy!K38/Cal_Energy!K38*Cal_Energy_Switching!K39</f>
        <v>248323.5386205519</v>
      </c>
      <c r="L38" s="1">
        <f>Billed_Energy!L38/Cal_Energy!L38*Cal_Energy_Switching!L39</f>
        <v>18841.536041946758</v>
      </c>
      <c r="M38" s="1">
        <f>Billed_Energy!M38/Cal_Energy!M38*Cal_Energy_Switching!M39</f>
        <v>163530.71933395998</v>
      </c>
      <c r="N38" s="1">
        <f>Billed_Energy!N38/Cal_Energy!N38*Cal_Energy_Switching!N39</f>
        <v>104624.08619750134</v>
      </c>
      <c r="O38" s="1">
        <f>Billed_Energy!O38/Cal_Energy!O38*Cal_Energy_Switching!O39</f>
        <v>131566.21593606946</v>
      </c>
      <c r="P38" s="1">
        <f>Billed_Energy!P38/Cal_Energy!P38*Cal_Energy_Switching!P39</f>
        <v>3804.4452295010451</v>
      </c>
      <c r="Q38" s="1">
        <f>Billed_Energy!Q38/Cal_Energy!Q38*Cal_Energy_Switching!Q39</f>
        <v>42865.26221138148</v>
      </c>
      <c r="R38" s="1">
        <f>Billed_Energy!R38/Cal_Energy!R38*Cal_Energy_Switching!R39</f>
        <v>90992.20846649856</v>
      </c>
      <c r="S38" s="1">
        <f>Billed_Energy!S38/Cal_Energy!S38*Cal_Energy_Switching!S39</f>
        <v>137250.11656601119</v>
      </c>
      <c r="T38" s="1">
        <f>Billed_Energy!T38/Cal_Energy!T38*Cal_Energy_Switching!T39</f>
        <v>12.161</v>
      </c>
      <c r="U38" s="1">
        <f>Billed_Energy!U38/Cal_Energy!U38*Cal_Energy_Switching!U39</f>
        <v>98.423000000000002</v>
      </c>
      <c r="V38" s="1">
        <f>Billed_Energy!V38/Cal_Energy!V38*Cal_Energy_Switching!V39</f>
        <v>47968.040843209907</v>
      </c>
      <c r="W38" s="1">
        <f>Billed_Energy!W38/Cal_Energy!W38*Cal_Energy_Switching!W39</f>
        <v>9627.3670000000002</v>
      </c>
      <c r="X38" s="1">
        <f>Billed_Energy!X38/Cal_Energy!X38*Cal_Energy_Switching!X39</f>
        <v>23287.327128663481</v>
      </c>
      <c r="Y38" s="35">
        <f>Billed_Energy!Y38/Cal_Energy!Y38*Cal_Energy_Switching!Y39</f>
        <v>7982.8113445446497</v>
      </c>
      <c r="Z38" s="1">
        <f>Billed_Energy!Z38/Cal_Energy!Z38*Cal_Energy_Switching!Z39</f>
        <v>4146.9056801452516</v>
      </c>
      <c r="AA38" s="1">
        <f>Billed_Energy!AA38/Cal_Energy!AA38*Cal_Energy_Switching!AA39</f>
        <v>3835.905664399399</v>
      </c>
      <c r="AB38" s="1">
        <f>Billed_Energy!AB38/Cal_Energy!AB38*Cal_Energy_Switching!AB39</f>
        <v>52.909665632198134</v>
      </c>
      <c r="AC38" s="1">
        <f>Billed_Energy!AC38/Cal_Energy!AC38*Cal_Energy_Switching!AC39</f>
        <v>1585.2547523777037</v>
      </c>
      <c r="AD38" s="1">
        <f>Billed_Energy!AD38/Cal_Energy!AD38*Cal_Energy_Switching!AD39</f>
        <v>531.84400000000005</v>
      </c>
      <c r="AE38" s="1">
        <f>Billed_Energy!AE38/Cal_Energy!AE38*Cal_Energy_Switching!AE39</f>
        <v>3810.0094051952915</v>
      </c>
      <c r="AF38" s="1">
        <f>Billed_Energy!AF38/Cal_Energy!AF38*Cal_Energy_Switching!AF39</f>
        <v>8497.9796907259752</v>
      </c>
      <c r="AG38" s="1">
        <f>Billed_Energy!AG38/Cal_Energy!AG38*Cal_Energy_Switching!AG39</f>
        <v>6428.7148530837267</v>
      </c>
      <c r="AH38" s="1">
        <f>Billed_Energy!AH38/Cal_Energy!AH38*Cal_Energy_Switching!AH39</f>
        <v>1897.6484617209831</v>
      </c>
      <c r="AI38" s="1">
        <f>Billed_Energy!AI38/Cal_Energy!AI38*Cal_Energy_Switching!AI39</f>
        <v>2832.6598969086531</v>
      </c>
      <c r="AJ38" s="1">
        <f>Billed_Energy!AJ38/Cal_Energy!AJ38*Cal_Energy_Switching!AJ39</f>
        <v>268801.15992660291</v>
      </c>
      <c r="AK38" s="35">
        <f>Billed_Energy!AK38/Cal_Energy!AK38*Cal_Energy_Switching!AK39</f>
        <v>103720.949907334</v>
      </c>
      <c r="AL38" s="1">
        <f>Billed_Energy!AL38/Cal_Energy!AL38*Cal_Energy_Switching!AL39</f>
        <v>29229.010722216026</v>
      </c>
      <c r="AM38" s="1">
        <f>Billed_Energy!AM38/Cal_Energy!AM38*Cal_Energy_Switching!AM39</f>
        <v>74491.939185117968</v>
      </c>
      <c r="AN38" s="1">
        <f>Billed_Energy!AN38/Cal_Energy!AN38*Cal_Energy_Switching!AN39</f>
        <v>250.11500000000001</v>
      </c>
      <c r="AO38" s="1">
        <f>Billed_Energy!AO38/Cal_Energy!AO38*Cal_Energy_Switching!AO39</f>
        <v>281.62900000000002</v>
      </c>
      <c r="AP38" s="1">
        <f>Billed_Energy!AP38/Cal_Energy!AP38*Cal_Energy_Switching!AP39</f>
        <v>7780.982</v>
      </c>
      <c r="AQ38" s="1">
        <f>Billed_Energy!AQ38/Cal_Energy!AQ38*Cal_Energy_Switching!AQ39</f>
        <v>81223.384615303512</v>
      </c>
      <c r="AR38" s="1">
        <f>Billed_Energy!AR38/Cal_Energy!AR38*Cal_Energy_Switching!AR39</f>
        <v>11510.771300759216</v>
      </c>
      <c r="AS38" s="1">
        <f>Billed_Energy!AS38/Cal_Energy!AS38*Cal_Energy_Switching!AS39</f>
        <v>130964.69169594433</v>
      </c>
      <c r="AT38" s="1">
        <f>Billed_Energy!AT38/Cal_Energy!AT38*Cal_Energy_Switching!AT39</f>
        <v>28868.759999240778</v>
      </c>
      <c r="AU38" s="1">
        <f>Billed_Energy!AU38/Cal_Energy!AU38*Cal_Energy_Switching!AU39</f>
        <v>61682.474134494463</v>
      </c>
      <c r="AV38" s="1">
        <f>Billed_Energy!AV38/Cal_Energy!AV38*Cal_Energy_Switching!AV39</f>
        <v>1104.9743757106069</v>
      </c>
      <c r="AW38" s="1">
        <f>Billed_Energy!AW38/Cal_Energy!AW38*Cal_Energy_Switching!AW39</f>
        <v>17793.873740941966</v>
      </c>
      <c r="AX38" s="1">
        <f>Billed_Energy!AX38/Cal_Energy!AX38*Cal_Energy_Switching!AX39</f>
        <v>139336.32027428941</v>
      </c>
      <c r="AY38" s="1">
        <f>Billed_Energy!AY38/Cal_Energy!AY38*Cal_Energy_Switching!AY39</f>
        <v>22003.213051058043</v>
      </c>
      <c r="AZ38" s="1">
        <f>Billed_Energy!AZ38/Cal_Energy!AZ38*Cal_Energy_Switching!AZ39</f>
        <v>7236.5</v>
      </c>
      <c r="BA38" s="1">
        <f>Billed_Energy!BA38/Cal_Energy!BA38*Cal_Energy_Switching!BA39</f>
        <v>4414.32</v>
      </c>
      <c r="BB38" s="1">
        <f t="shared" si="1"/>
        <v>2544021.3313432196</v>
      </c>
    </row>
    <row r="39" spans="1:54" x14ac:dyDescent="0.25">
      <c r="A39">
        <v>2017</v>
      </c>
      <c r="B39">
        <v>5</v>
      </c>
      <c r="C39" t="s">
        <v>38</v>
      </c>
      <c r="D39" s="1">
        <f>Billed_Energy!D39/Cal_Energy!D39*Cal_Energy_Switching!D40</f>
        <v>349017.08640950033</v>
      </c>
      <c r="E39" s="35">
        <f t="shared" si="2"/>
        <v>136721.09870887204</v>
      </c>
      <c r="F39" s="1">
        <f>Billed_Energy!F39/Cal_Energy!F39*Cal_Energy_Switching!F40</f>
        <v>55573.810670720486</v>
      </c>
      <c r="G39" s="1">
        <f>Billed_Energy!G39/Cal_Energy!G39*Cal_Energy_Switching!G40</f>
        <v>81147.288038151572</v>
      </c>
      <c r="H39" s="35">
        <f t="shared" si="0"/>
        <v>11729.960016145358</v>
      </c>
      <c r="I39" s="1">
        <f>Billed_Energy!I39/Cal_Energy!I39*Cal_Energy_Switching!I40</f>
        <v>600.47358483935852</v>
      </c>
      <c r="J39" s="1">
        <f>Billed_Energy!J39/Cal_Energy!J39*Cal_Energy_Switching!J40</f>
        <v>11129.486431305999</v>
      </c>
      <c r="K39" s="1">
        <f>Billed_Energy!K39/Cal_Energy!K39*Cal_Energy_Switching!K40</f>
        <v>251175.54300258667</v>
      </c>
      <c r="L39" s="1">
        <f>Billed_Energy!L39/Cal_Energy!L39*Cal_Energy_Switching!L40</f>
        <v>20139.661692950118</v>
      </c>
      <c r="M39" s="1">
        <f>Billed_Energy!M39/Cal_Energy!M39*Cal_Energy_Switching!M40</f>
        <v>165361.54345961043</v>
      </c>
      <c r="N39" s="1">
        <f>Billed_Energy!N39/Cal_Energy!N39*Cal_Energy_Switching!N40</f>
        <v>104743.96746446323</v>
      </c>
      <c r="O39" s="1">
        <f>Billed_Energy!O39/Cal_Energy!O39*Cal_Energy_Switching!O40</f>
        <v>129577.83551487554</v>
      </c>
      <c r="P39" s="1" t="e">
        <f>Billed_Energy!P39/Cal_Energy!P39*Cal_Energy_Switching!P40</f>
        <v>#DIV/0!</v>
      </c>
      <c r="Q39" s="1">
        <f>Billed_Energy!Q39/Cal_Energy!Q39*Cal_Energy_Switching!Q40</f>
        <v>48668.957903065522</v>
      </c>
      <c r="R39" s="1">
        <f>Billed_Energy!R39/Cal_Energy!R39*Cal_Energy_Switching!R40</f>
        <v>93409.102517593041</v>
      </c>
      <c r="S39" s="1">
        <f>Billed_Energy!S39/Cal_Energy!S39*Cal_Energy_Switching!S40</f>
        <v>136256.76302701555</v>
      </c>
      <c r="T39" s="1">
        <f>Billed_Energy!T39/Cal_Energy!T39*Cal_Energy_Switching!T40</f>
        <v>11.971</v>
      </c>
      <c r="U39" s="1">
        <f>Billed_Energy!U39/Cal_Energy!U39*Cal_Energy_Switching!U40</f>
        <v>97.393000000000001</v>
      </c>
      <c r="V39" s="1">
        <f>Billed_Energy!V39/Cal_Energy!V39*Cal_Energy_Switching!V40</f>
        <v>48437.686864592841</v>
      </c>
      <c r="W39" s="1">
        <f>Billed_Energy!W39/Cal_Energy!W39*Cal_Energy_Switching!W40</f>
        <v>8788.2710000000006</v>
      </c>
      <c r="X39" s="1">
        <f>Billed_Energy!X39/Cal_Energy!X39*Cal_Energy_Switching!X40</f>
        <v>23311.622437515889</v>
      </c>
      <c r="Y39" s="35">
        <f>Billed_Energy!Y39/Cal_Energy!Y39*Cal_Energy_Switching!Y40</f>
        <v>6592.21418020077</v>
      </c>
      <c r="Z39" s="1">
        <f>Billed_Energy!Z39/Cal_Energy!Z39*Cal_Energy_Switching!Z40</f>
        <v>3424.5191635764509</v>
      </c>
      <c r="AA39" s="1">
        <f>Billed_Energy!AA39/Cal_Energy!AA39*Cal_Energy_Switching!AA40</f>
        <v>3167.6950166243196</v>
      </c>
      <c r="AB39" s="1">
        <f>Billed_Energy!AB39/Cal_Energy!AB39*Cal_Energy_Switching!AB40</f>
        <v>52.939059770679094</v>
      </c>
      <c r="AC39" s="1">
        <f>Billed_Energy!AC39/Cal_Energy!AC39*Cal_Energy_Switching!AC40</f>
        <v>1253.611908551989</v>
      </c>
      <c r="AD39" s="1">
        <f>Billed_Energy!AD39/Cal_Energy!AD39*Cal_Energy_Switching!AD40</f>
        <v>482.22199999999998</v>
      </c>
      <c r="AE39" s="1">
        <f>Billed_Energy!AE39/Cal_Energy!AE39*Cal_Energy_Switching!AE40</f>
        <v>3475.5983887052494</v>
      </c>
      <c r="AF39" s="1">
        <f>Billed_Energy!AF39/Cal_Energy!AF39*Cal_Energy_Switching!AF40</f>
        <v>8206.7119806752416</v>
      </c>
      <c r="AG39" s="1">
        <f>Billed_Energy!AG39/Cal_Energy!AG39*Cal_Energy_Switching!AG40</f>
        <v>5864.4555980244422</v>
      </c>
      <c r="AH39" s="1">
        <f>Billed_Energy!AH39/Cal_Energy!AH39*Cal_Energy_Switching!AH40</f>
        <v>1731.0886232703083</v>
      </c>
      <c r="AI39" s="1">
        <f>Billed_Energy!AI39/Cal_Energy!AI39*Cal_Energy_Switching!AI40</f>
        <v>2735.570660225078</v>
      </c>
      <c r="AJ39" s="1">
        <f>Billed_Energy!AJ39/Cal_Energy!AJ39*Cal_Energy_Switching!AJ40</f>
        <v>272597.62421767227</v>
      </c>
      <c r="AK39" s="35">
        <f>Billed_Energy!AK39/Cal_Energy!AK39*Cal_Energy_Switching!AK40</f>
        <v>101794.16309697868</v>
      </c>
      <c r="AL39" s="1">
        <f>Billed_Energy!AL39/Cal_Energy!AL39*Cal_Energy_Switching!AL40</f>
        <v>28665.48761128636</v>
      </c>
      <c r="AM39" s="1">
        <f>Billed_Energy!AM39/Cal_Energy!AM39*Cal_Energy_Switching!AM40</f>
        <v>73128.675485692307</v>
      </c>
      <c r="AN39" s="1">
        <f>Billed_Energy!AN39/Cal_Energy!AN39*Cal_Energy_Switching!AN40</f>
        <v>245.77700000000002</v>
      </c>
      <c r="AO39" s="1">
        <f>Billed_Energy!AO39/Cal_Energy!AO39*Cal_Energy_Switching!AO40</f>
        <v>274.90699999999998</v>
      </c>
      <c r="AP39" s="1">
        <f>Billed_Energy!AP39/Cal_Energy!AP39*Cal_Energy_Switching!AP40</f>
        <v>7381.9660000000003</v>
      </c>
      <c r="AQ39" s="1">
        <f>Billed_Energy!AQ39/Cal_Energy!AQ39*Cal_Energy_Switching!AQ40</f>
        <v>80014.221010438836</v>
      </c>
      <c r="AR39" s="1">
        <f>Billed_Energy!AR39/Cal_Energy!AR39*Cal_Energy_Switching!AR40</f>
        <v>11618.356311605299</v>
      </c>
      <c r="AS39" s="1">
        <f>Billed_Energy!AS39/Cal_Energy!AS39*Cal_Energy_Switching!AS40</f>
        <v>135293.74648773079</v>
      </c>
      <c r="AT39" s="1">
        <f>Billed_Energy!AT39/Cal_Energy!AT39*Cal_Energy_Switching!AT40</f>
        <v>28861.740688394697</v>
      </c>
      <c r="AU39" s="1">
        <f>Billed_Energy!AU39/Cal_Energy!AU39*Cal_Energy_Switching!AU40</f>
        <v>63712.997441037347</v>
      </c>
      <c r="AV39" s="1">
        <f>Billed_Energy!AV39/Cal_Energy!AV39*Cal_Energy_Switching!AV40</f>
        <v>1129.7687511105325</v>
      </c>
      <c r="AW39" s="1">
        <f>Billed_Energy!AW39/Cal_Energy!AW39*Cal_Energy_Switching!AW40</f>
        <v>18431.968764579902</v>
      </c>
      <c r="AX39" s="1">
        <f>Billed_Energy!AX39/Cal_Energy!AX39*Cal_Energy_Switching!AX40</f>
        <v>142462.86972888946</v>
      </c>
      <c r="AY39" s="1">
        <f>Billed_Energy!AY39/Cal_Energy!AY39*Cal_Energy_Switching!AY40</f>
        <v>22253.055100733607</v>
      </c>
      <c r="AZ39" s="1">
        <f>Billed_Energy!AZ39/Cal_Energy!AZ39*Cal_Energy_Switching!AZ40</f>
        <v>8289</v>
      </c>
      <c r="BA39" s="1">
        <f>Billed_Energy!BA39/Cal_Energy!BA39*Cal_Energy_Switching!BA40</f>
        <v>4343.3999999999996</v>
      </c>
      <c r="BB39" s="1" t="e">
        <f t="shared" si="1"/>
        <v>#DIV/0!</v>
      </c>
    </row>
    <row r="40" spans="1:54" x14ac:dyDescent="0.25">
      <c r="A40">
        <v>2017</v>
      </c>
      <c r="B40">
        <v>6</v>
      </c>
      <c r="C40" t="s">
        <v>39</v>
      </c>
      <c r="D40" s="1">
        <f>Billed_Energy!D40/Cal_Energy!D40*Cal_Energy_Switching!D41</f>
        <v>432875.75236376794</v>
      </c>
      <c r="E40" s="35">
        <f t="shared" si="2"/>
        <v>156553.01442548519</v>
      </c>
      <c r="F40" s="1">
        <f>Billed_Energy!F40/Cal_Energy!F40*Cal_Energy_Switching!F41</f>
        <v>63503.236040500829</v>
      </c>
      <c r="G40" s="1">
        <f>Billed_Energy!G40/Cal_Energy!G40*Cal_Energy_Switching!G41</f>
        <v>93049.778384984369</v>
      </c>
      <c r="H40" s="35">
        <f t="shared" si="0"/>
        <v>11548.533641454604</v>
      </c>
      <c r="I40" s="1">
        <f>Billed_Energy!I40/Cal_Energy!I40*Cal_Energy_Switching!I41</f>
        <v>591.1861068390059</v>
      </c>
      <c r="J40" s="1">
        <f>Billed_Energy!J40/Cal_Energy!J40*Cal_Energy_Switching!J41</f>
        <v>10957.347534615597</v>
      </c>
      <c r="K40" s="1">
        <f>Billed_Energy!K40/Cal_Energy!K40*Cal_Energy_Switching!K41</f>
        <v>261633.53918550129</v>
      </c>
      <c r="L40" s="1">
        <f>Billed_Energy!L40/Cal_Energy!L40*Cal_Energy_Switching!L41</f>
        <v>21252.106507918776</v>
      </c>
      <c r="M40" s="1">
        <f>Billed_Energy!M40/Cal_Energy!M40*Cal_Energy_Switching!M41</f>
        <v>185701.88024314019</v>
      </c>
      <c r="N40" s="1">
        <f>Billed_Energy!N40/Cal_Energy!N40*Cal_Energy_Switching!N41</f>
        <v>108831.20292657994</v>
      </c>
      <c r="O40" s="1">
        <f>Billed_Energy!O40/Cal_Energy!O40*Cal_Energy_Switching!O41</f>
        <v>143065.02650323251</v>
      </c>
      <c r="P40" s="1" t="e">
        <f>Billed_Energy!P40/Cal_Energy!P40*Cal_Energy_Switching!P41</f>
        <v>#DIV/0!</v>
      </c>
      <c r="Q40" s="1">
        <f>Billed_Energy!Q40/Cal_Energy!Q40*Cal_Energy_Switching!Q41</f>
        <v>57618.990295611839</v>
      </c>
      <c r="R40" s="1">
        <f>Billed_Energy!R40/Cal_Energy!R40*Cal_Energy_Switching!R41</f>
        <v>105831.66816801575</v>
      </c>
      <c r="S40" s="1">
        <f>Billed_Energy!S40/Cal_Energy!S40*Cal_Energy_Switching!S41</f>
        <v>134093.93898735251</v>
      </c>
      <c r="T40" s="1">
        <f>Billed_Energy!T40/Cal_Energy!T40*Cal_Energy_Switching!T41</f>
        <v>10.17535</v>
      </c>
      <c r="U40" s="1">
        <f>Billed_Energy!U40/Cal_Energy!U40*Cal_Energy_Switching!U41</f>
        <v>98.704999999999998</v>
      </c>
      <c r="V40" s="1">
        <f>Billed_Energy!V40/Cal_Energy!V40*Cal_Energy_Switching!V41</f>
        <v>45688.667155562805</v>
      </c>
      <c r="W40" s="1">
        <f>Billed_Energy!W40/Cal_Energy!W40*Cal_Energy_Switching!W41</f>
        <v>8413.3449999999993</v>
      </c>
      <c r="X40" s="1">
        <f>Billed_Energy!X40/Cal_Energy!X40*Cal_Energy_Switching!X41</f>
        <v>22150.596061229433</v>
      </c>
      <c r="Y40" s="35">
        <f>Billed_Energy!Y40/Cal_Energy!Y40*Cal_Energy_Switching!Y41</f>
        <v>6468.9607108217006</v>
      </c>
      <c r="Z40" s="1">
        <f>Billed_Energy!Z40/Cal_Energy!Z40*Cal_Energy_Switching!Z41</f>
        <v>3360.4915309285911</v>
      </c>
      <c r="AA40" s="1">
        <f>Billed_Energy!AA40/Cal_Energy!AA40*Cal_Energy_Switching!AA41</f>
        <v>3108.4691798931099</v>
      </c>
      <c r="AB40" s="1">
        <f>Billed_Energy!AB40/Cal_Energy!AB40*Cal_Energy_Switching!AB41</f>
        <v>52.209396892235745</v>
      </c>
      <c r="AC40" s="1">
        <f>Billed_Energy!AC40/Cal_Energy!AC40*Cal_Energy_Switching!AC41</f>
        <v>1148.610774041709</v>
      </c>
      <c r="AD40" s="1">
        <f>Billed_Energy!AD40/Cal_Energy!AD40*Cal_Energy_Switching!AD41</f>
        <v>463.041</v>
      </c>
      <c r="AE40" s="1">
        <f>Billed_Energy!AE40/Cal_Energy!AE40*Cal_Energy_Switching!AE41</f>
        <v>3278.7417603127924</v>
      </c>
      <c r="AF40" s="1">
        <f>Billed_Energy!AF40/Cal_Energy!AF40*Cal_Energy_Switching!AF41</f>
        <v>8453.8339721775974</v>
      </c>
      <c r="AG40" s="1">
        <f>Billed_Energy!AG40/Cal_Energy!AG40*Cal_Energy_Switching!AG41</f>
        <v>5532.2949663081781</v>
      </c>
      <c r="AH40" s="1">
        <f>Billed_Energy!AH40/Cal_Energy!AH40*Cal_Energy_Switching!AH41</f>
        <v>1633.0403933790287</v>
      </c>
      <c r="AI40" s="1">
        <f>Billed_Energy!AI40/Cal_Energy!AI40*Cal_Energy_Switching!AI41</f>
        <v>2817.9446573925288</v>
      </c>
      <c r="AJ40" s="1">
        <f>Billed_Energy!AJ40/Cal_Energy!AJ40*Cal_Energy_Switching!AJ41</f>
        <v>381864.71306480624</v>
      </c>
      <c r="AK40" s="35">
        <f>Billed_Energy!AK40/Cal_Energy!AK40*Cal_Energy_Switching!AK41</f>
        <v>117580.74176864635</v>
      </c>
      <c r="AL40" s="1">
        <f>Billed_Energy!AL40/Cal_Energy!AL40*Cal_Energy_Switching!AL41</f>
        <v>33088.838685418508</v>
      </c>
      <c r="AM40" s="1">
        <f>Billed_Energy!AM40/Cal_Energy!AM40*Cal_Energy_Switching!AM41</f>
        <v>84491.903083227851</v>
      </c>
      <c r="AN40" s="1">
        <f>Billed_Energy!AN40/Cal_Energy!AN40*Cal_Energy_Switching!AN41</f>
        <v>254.96199999999999</v>
      </c>
      <c r="AO40" s="1">
        <f>Billed_Energy!AO40/Cal_Energy!AO40*Cal_Energy_Switching!AO41</f>
        <v>258.13</v>
      </c>
      <c r="AP40" s="1">
        <f>Billed_Energy!AP40/Cal_Energy!AP40*Cal_Energy_Switching!AP41</f>
        <v>6710.2510000000002</v>
      </c>
      <c r="AQ40" s="1">
        <f>Billed_Energy!AQ40/Cal_Energy!AQ40*Cal_Energy_Switching!AQ41</f>
        <v>79371.457792763584</v>
      </c>
      <c r="AR40" s="1">
        <f>Billed_Energy!AR40/Cal_Energy!AR40*Cal_Energy_Switching!AR41</f>
        <v>13181.140803780065</v>
      </c>
      <c r="AS40" s="1">
        <f>Billed_Energy!AS40/Cal_Energy!AS40*Cal_Energy_Switching!AS41</f>
        <v>156125.47309417857</v>
      </c>
      <c r="AT40" s="1">
        <f>Billed_Energy!AT40/Cal_Energy!AT40*Cal_Energy_Switching!AT41</f>
        <v>32541.634956219928</v>
      </c>
      <c r="AU40" s="1">
        <f>Billed_Energy!AU40/Cal_Energy!AU40*Cal_Energy_Switching!AU41</f>
        <v>73517.027296504821</v>
      </c>
      <c r="AV40" s="1">
        <f>Billed_Energy!AV40/Cal_Energy!AV40*Cal_Energy_Switching!AV41</f>
        <v>1216.6183919537025</v>
      </c>
      <c r="AW40" s="1">
        <f>Billed_Energy!AW40/Cal_Energy!AW40*Cal_Energy_Switching!AW41</f>
        <v>19642.947330691295</v>
      </c>
      <c r="AX40" s="1">
        <f>Billed_Energy!AX40/Cal_Energy!AX40*Cal_Energy_Switching!AX41</f>
        <v>153414.5348880463</v>
      </c>
      <c r="AY40" s="1">
        <f>Billed_Energy!AY40/Cal_Energy!AY40*Cal_Energy_Switching!AY41</f>
        <v>23581.601511111865</v>
      </c>
      <c r="AZ40" s="1">
        <f>Billed_Energy!AZ40/Cal_Energy!AZ40*Cal_Energy_Switching!AZ41</f>
        <v>10068</v>
      </c>
      <c r="BA40" s="1">
        <f>Billed_Energy!BA40/Cal_Energy!BA40*Cal_Energy_Switching!BA41</f>
        <v>4921.8</v>
      </c>
      <c r="BB40" s="1" t="e">
        <f t="shared" si="1"/>
        <v>#DIV/0!</v>
      </c>
    </row>
    <row r="41" spans="1:54" x14ac:dyDescent="0.25">
      <c r="A41">
        <v>2017</v>
      </c>
      <c r="B41">
        <v>7</v>
      </c>
      <c r="C41" t="s">
        <v>40</v>
      </c>
      <c r="D41" s="1">
        <f>Billed_Energy!D41/Cal_Energy!D41*Cal_Energy_Switching!D42</f>
        <v>548348.87249614869</v>
      </c>
      <c r="E41" s="35">
        <f t="shared" si="2"/>
        <v>173553.28631012893</v>
      </c>
      <c r="F41" s="1">
        <f>Billed_Energy!F41/Cal_Energy!F41*Cal_Energy_Switching!F42</f>
        <v>70336.418471462981</v>
      </c>
      <c r="G41" s="1">
        <f>Billed_Energy!G41/Cal_Energy!G41*Cal_Energy_Switching!G42</f>
        <v>103216.86783866594</v>
      </c>
      <c r="H41" s="35">
        <f t="shared" si="0"/>
        <v>11994.795693949447</v>
      </c>
      <c r="I41" s="1">
        <f>Billed_Energy!I41/Cal_Energy!I41*Cal_Energy_Switching!I42</f>
        <v>614.03090546325632</v>
      </c>
      <c r="J41" s="1">
        <f>Billed_Energy!J41/Cal_Energy!J41*Cal_Energy_Switching!J42</f>
        <v>11380.764788486191</v>
      </c>
      <c r="K41" s="1">
        <f>Billed_Energy!K41/Cal_Energy!K41*Cal_Energy_Switching!K42</f>
        <v>274768.9650968652</v>
      </c>
      <c r="L41" s="1">
        <f>Billed_Energy!L41/Cal_Energy!L41*Cal_Energy_Switching!L42</f>
        <v>22395.443024788638</v>
      </c>
      <c r="M41" s="1">
        <f>Billed_Energy!M41/Cal_Energy!M41*Cal_Energy_Switching!M42</f>
        <v>199049.9558014159</v>
      </c>
      <c r="N41" s="1">
        <f>Billed_Energy!N41/Cal_Energy!N41*Cal_Energy_Switching!N42</f>
        <v>114218.75567834619</v>
      </c>
      <c r="O41" s="1">
        <f>Billed_Energy!O41/Cal_Energy!O41*Cal_Energy_Switching!O42</f>
        <v>152686.06100819353</v>
      </c>
      <c r="P41" s="1" t="e">
        <f>Billed_Energy!P41/Cal_Energy!P41*Cal_Energy_Switching!P42</f>
        <v>#DIV/0!</v>
      </c>
      <c r="Q41" s="1">
        <f>Billed_Energy!Q41/Cal_Energy!Q41*Cal_Energy_Switching!Q42</f>
        <v>61323.78317505915</v>
      </c>
      <c r="R41" s="1">
        <f>Billed_Energy!R41/Cal_Energy!R41*Cal_Energy_Switching!R42</f>
        <v>118680.02651541159</v>
      </c>
      <c r="S41" s="1">
        <f>Billed_Energy!S41/Cal_Energy!S41*Cal_Energy_Switching!S42</f>
        <v>122089.97985876906</v>
      </c>
      <c r="T41" s="1">
        <f>Billed_Energy!T41/Cal_Energy!T41*Cal_Energy_Switching!T42</f>
        <v>8.3796999999999997</v>
      </c>
      <c r="U41" s="1">
        <f>Billed_Energy!U41/Cal_Energy!U41*Cal_Energy_Switching!U42</f>
        <v>97.915000000000006</v>
      </c>
      <c r="V41" s="1">
        <f>Billed_Energy!V41/Cal_Energy!V41*Cal_Energy_Switching!V42</f>
        <v>44549.468970203568</v>
      </c>
      <c r="W41" s="1">
        <f>Billed_Energy!W41/Cal_Energy!W41*Cal_Energy_Switching!W42</f>
        <v>8216.8029999999999</v>
      </c>
      <c r="X41" s="1">
        <f>Billed_Energy!X41/Cal_Energy!X41*Cal_Energy_Switching!X42</f>
        <v>20765.220753184603</v>
      </c>
      <c r="Y41" s="35">
        <f>Billed_Energy!Y41/Cal_Energy!Y41*Cal_Energy_Switching!Y42</f>
        <v>7079.8434880733603</v>
      </c>
      <c r="Z41" s="1">
        <f>Billed_Energy!Z41/Cal_Energy!Z41*Cal_Energy_Switching!Z42</f>
        <v>3677.8325214079691</v>
      </c>
      <c r="AA41" s="1">
        <f>Billed_Energy!AA41/Cal_Energy!AA41*Cal_Energy_Switching!AA42</f>
        <v>3402.0109666653916</v>
      </c>
      <c r="AB41" s="1">
        <f>Billed_Energy!AB41/Cal_Energy!AB41*Cal_Energy_Switching!AB42</f>
        <v>64.764460791898998</v>
      </c>
      <c r="AC41" s="1">
        <f>Billed_Energy!AC41/Cal_Energy!AC41*Cal_Energy_Switching!AC42</f>
        <v>1123.0699575392086</v>
      </c>
      <c r="AD41" s="1">
        <f>Billed_Energy!AD41/Cal_Energy!AD41*Cal_Energy_Switching!AD42</f>
        <v>450.834</v>
      </c>
      <c r="AE41" s="1">
        <f>Billed_Energy!AE41/Cal_Energy!AE41*Cal_Energy_Switching!AE42</f>
        <v>3223.4554781167271</v>
      </c>
      <c r="AF41" s="1">
        <f>Billed_Energy!AF41/Cal_Energy!AF41*Cal_Energy_Switching!AF42</f>
        <v>8968.7247306089685</v>
      </c>
      <c r="AG41" s="1">
        <f>Billed_Energy!AG41/Cal_Energy!AG41*Cal_Energy_Switching!AG42</f>
        <v>5439.0091746665676</v>
      </c>
      <c r="AH41" s="1">
        <f>Billed_Energy!AH41/Cal_Energy!AH41*Cal_Energy_Switching!AH42</f>
        <v>1605.5039972167053</v>
      </c>
      <c r="AI41" s="1">
        <f>Billed_Energy!AI41/Cal_Energy!AI41*Cal_Energy_Switching!AI42</f>
        <v>2989.5749102029849</v>
      </c>
      <c r="AJ41" s="1">
        <f>Billed_Energy!AJ41/Cal_Energy!AJ41*Cal_Energy_Switching!AJ42</f>
        <v>515594.78524814051</v>
      </c>
      <c r="AK41" s="35">
        <f>Billed_Energy!AK41/Cal_Energy!AK41*Cal_Energy_Switching!AK42</f>
        <v>138336.3080539901</v>
      </c>
      <c r="AL41" s="1">
        <f>Billed_Energy!AL41/Cal_Energy!AL41*Cal_Energy_Switching!AL42</f>
        <v>38910.036193784668</v>
      </c>
      <c r="AM41" s="1">
        <f>Billed_Energy!AM41/Cal_Energy!AM41*Cal_Energy_Switching!AM42</f>
        <v>99426.271860205394</v>
      </c>
      <c r="AN41" s="1">
        <f>Billed_Energy!AN41/Cal_Energy!AN41*Cal_Energy_Switching!AN42</f>
        <v>248.953</v>
      </c>
      <c r="AO41" s="1">
        <f>Billed_Energy!AO41/Cal_Energy!AO41*Cal_Energy_Switching!AO42</f>
        <v>255.874</v>
      </c>
      <c r="AP41" s="1">
        <f>Billed_Energy!AP41/Cal_Energy!AP41*Cal_Energy_Switching!AP42</f>
        <v>6726.4589999999998</v>
      </c>
      <c r="AQ41" s="1">
        <f>Billed_Energy!AQ41/Cal_Energy!AQ41*Cal_Energy_Switching!AQ42</f>
        <v>70581.907338737059</v>
      </c>
      <c r="AR41" s="1">
        <f>Billed_Energy!AR41/Cal_Energy!AR41*Cal_Energy_Switching!AR42</f>
        <v>14274.509563138872</v>
      </c>
      <c r="AS41" s="1">
        <f>Billed_Energy!AS41/Cal_Energy!AS41*Cal_Energy_Switching!AS42</f>
        <v>163319.50116537808</v>
      </c>
      <c r="AT41" s="1">
        <f>Billed_Energy!AT41/Cal_Energy!AT41*Cal_Energy_Switching!AT42</f>
        <v>35196.369526861119</v>
      </c>
      <c r="AU41" s="1">
        <f>Billed_Energy!AU41/Cal_Energy!AU41*Cal_Energy_Switching!AU42</f>
        <v>76905.132143175622</v>
      </c>
      <c r="AV41" s="1">
        <f>Billed_Energy!AV41/Cal_Energy!AV41*Cal_Energy_Switching!AV42</f>
        <v>1208.3527327468726</v>
      </c>
      <c r="AW41" s="1">
        <f>Billed_Energy!AW41/Cal_Energy!AW41*Cal_Energy_Switching!AW42</f>
        <v>20899.283391166955</v>
      </c>
      <c r="AX41" s="1">
        <f>Billed_Energy!AX41/Cal_Energy!AX41*Cal_Energy_Switching!AX42</f>
        <v>152372.24235725313</v>
      </c>
      <c r="AY41" s="1">
        <f>Billed_Energy!AY41/Cal_Energy!AY41*Cal_Energy_Switching!AY42</f>
        <v>25072.427846417362</v>
      </c>
      <c r="AZ41" s="1">
        <f>Billed_Energy!AZ41/Cal_Energy!AZ41*Cal_Energy_Switching!AZ42</f>
        <v>10990</v>
      </c>
      <c r="BA41" s="1">
        <f>Billed_Energy!BA41/Cal_Energy!BA41*Cal_Energy_Switching!BA42</f>
        <v>5252.4</v>
      </c>
      <c r="BB41" s="1" t="e">
        <f t="shared" si="1"/>
        <v>#DIV/0!</v>
      </c>
    </row>
    <row r="42" spans="1:54" x14ac:dyDescent="0.25">
      <c r="A42">
        <v>2017</v>
      </c>
      <c r="B42">
        <v>8</v>
      </c>
      <c r="C42" t="s">
        <v>41</v>
      </c>
      <c r="D42" s="1">
        <f>Billed_Energy!D42/Cal_Energy!D42*Cal_Energy_Switching!D43</f>
        <v>560396.82847906509</v>
      </c>
      <c r="E42" s="35">
        <f t="shared" si="2"/>
        <v>181013.22139557468</v>
      </c>
      <c r="F42" s="1">
        <f>Billed_Energy!F42/Cal_Energy!F42*Cal_Energy_Switching!F43</f>
        <v>73323.902154690644</v>
      </c>
      <c r="G42" s="1">
        <f>Billed_Energy!G42/Cal_Energy!G42*Cal_Energy_Switching!G43</f>
        <v>107689.31924088406</v>
      </c>
      <c r="H42" s="35">
        <f t="shared" si="0"/>
        <v>12071.365156052723</v>
      </c>
      <c r="I42" s="1">
        <f>Billed_Energy!I42/Cal_Energy!I42*Cal_Energy_Switching!I43</f>
        <v>617.95060675252671</v>
      </c>
      <c r="J42" s="1">
        <f>Billed_Energy!J42/Cal_Energy!J42*Cal_Energy_Switching!J43</f>
        <v>11453.414549300196</v>
      </c>
      <c r="K42" s="1">
        <f>Billed_Energy!K42/Cal_Energy!K42*Cal_Energy_Switching!K43</f>
        <v>276828.25701883639</v>
      </c>
      <c r="L42" s="1">
        <f>Billed_Energy!L42/Cal_Energy!L42*Cal_Energy_Switching!L43</f>
        <v>22586.102833517096</v>
      </c>
      <c r="M42" s="1">
        <f>Billed_Energy!M42/Cal_Energy!M42*Cal_Energy_Switching!M43</f>
        <v>201278.15704544418</v>
      </c>
      <c r="N42" s="1">
        <f>Billed_Energy!N42/Cal_Energy!N42*Cal_Energy_Switching!N43</f>
        <v>115051.96883764653</v>
      </c>
      <c r="O42" s="1">
        <f>Billed_Energy!O42/Cal_Energy!O42*Cal_Energy_Switching!O43</f>
        <v>154248.17541835038</v>
      </c>
      <c r="P42" s="1" t="e">
        <f>Billed_Energy!P42/Cal_Energy!P42*Cal_Energy_Switching!P43</f>
        <v>#DIV/0!</v>
      </c>
      <c r="Q42" s="1">
        <f>Billed_Energy!Q42/Cal_Energy!Q42*Cal_Energy_Switching!Q43</f>
        <v>62747.356413964495</v>
      </c>
      <c r="R42" s="1">
        <f>Billed_Energy!R42/Cal_Energy!R42*Cal_Energy_Switching!R43</f>
        <v>121160.04557582432</v>
      </c>
      <c r="S42" s="1">
        <f>Billed_Energy!S42/Cal_Energy!S42*Cal_Energy_Switching!S43</f>
        <v>136611.47934557853</v>
      </c>
      <c r="T42" s="1">
        <f>Billed_Energy!T42/Cal_Energy!T42*Cal_Energy_Switching!T43</f>
        <v>12.210420000000001</v>
      </c>
      <c r="U42" s="1">
        <f>Billed_Energy!U42/Cal_Energy!U42*Cal_Energy_Switching!U43</f>
        <v>97.32</v>
      </c>
      <c r="V42" s="1">
        <f>Billed_Energy!V42/Cal_Energy!V42*Cal_Energy_Switching!V43</f>
        <v>46590.42742533984</v>
      </c>
      <c r="W42" s="1">
        <f>Billed_Energy!W42/Cal_Energy!W42*Cal_Energy_Switching!W43</f>
        <v>8625.8709999999992</v>
      </c>
      <c r="X42" s="1">
        <f>Billed_Energy!X42/Cal_Energy!X42*Cal_Energy_Switching!X43</f>
        <v>28282.018032165204</v>
      </c>
      <c r="Y42" s="35">
        <f>Billed_Energy!Y42/Cal_Energy!Y42*Cal_Energy_Switching!Y43</f>
        <v>7296.2106819689807</v>
      </c>
      <c r="Z42" s="1">
        <f>Billed_Energy!Z42/Cal_Energy!Z42*Cal_Energy_Switching!Z43</f>
        <v>3790.2308115136229</v>
      </c>
      <c r="AA42" s="1">
        <f>Billed_Energy!AA42/Cal_Energy!AA42*Cal_Energy_Switching!AA43</f>
        <v>3505.9798704553573</v>
      </c>
      <c r="AB42" s="1">
        <f>Billed_Energy!AB42/Cal_Energy!AB42*Cal_Energy_Switching!AB43</f>
        <v>69.43155098741093</v>
      </c>
      <c r="AC42" s="1">
        <f>Billed_Energy!AC42/Cal_Energy!AC42*Cal_Energy_Switching!AC43</f>
        <v>1122.1240013724494</v>
      </c>
      <c r="AD42" s="1">
        <f>Billed_Energy!AD42/Cal_Energy!AD42*Cal_Energy_Switching!AD43</f>
        <v>470.70100000000002</v>
      </c>
      <c r="AE42" s="1">
        <f>Billed_Energy!AE42/Cal_Energy!AE42*Cal_Energy_Switching!AE43</f>
        <v>3227.8618371702032</v>
      </c>
      <c r="AF42" s="1">
        <f>Billed_Energy!AF42/Cal_Energy!AF42*Cal_Energy_Switching!AF43</f>
        <v>9077.0572633909469</v>
      </c>
      <c r="AG42" s="1">
        <f>Billed_Energy!AG42/Cal_Energy!AG42*Cal_Energy_Switching!AG43</f>
        <v>5446.4441237395222</v>
      </c>
      <c r="AH42" s="1">
        <f>Billed_Energy!AH42/Cal_Energy!AH42*Cal_Energy_Switching!AH43</f>
        <v>1607.6986690902754</v>
      </c>
      <c r="AI42" s="1">
        <f>Billed_Energy!AI42/Cal_Energy!AI42*Cal_Energy_Switching!AI43</f>
        <v>3025.6857544636446</v>
      </c>
      <c r="AJ42" s="1">
        <f>Billed_Energy!AJ42/Cal_Energy!AJ42*Cal_Energy_Switching!AJ43</f>
        <v>518278.33865492983</v>
      </c>
      <c r="AK42" s="35">
        <f>Billed_Energy!AK42/Cal_Energy!AK42*Cal_Energy_Switching!AK43</f>
        <v>140789.04331522691</v>
      </c>
      <c r="AL42" s="1">
        <f>Billed_Energy!AL42/Cal_Energy!AL42*Cal_Energy_Switching!AL43</f>
        <v>39598.291667735488</v>
      </c>
      <c r="AM42" s="1">
        <f>Billed_Energy!AM42/Cal_Energy!AM42*Cal_Energy_Switching!AM43</f>
        <v>101190.75164749144</v>
      </c>
      <c r="AN42" s="1">
        <f>Billed_Energy!AN42/Cal_Energy!AN42*Cal_Energy_Switching!AN43</f>
        <v>250.17599999999999</v>
      </c>
      <c r="AO42" s="1">
        <f>Billed_Energy!AO42/Cal_Energy!AO42*Cal_Energy_Switching!AO43</f>
        <v>253.59700000000001</v>
      </c>
      <c r="AP42" s="1">
        <f>Billed_Energy!AP42/Cal_Energy!AP42*Cal_Energy_Switching!AP43</f>
        <v>7261.6180000000004</v>
      </c>
      <c r="AQ42" s="1">
        <f>Billed_Energy!AQ42/Cal_Energy!AQ42*Cal_Energy_Switching!AQ43</f>
        <v>77301.807367141912</v>
      </c>
      <c r="AR42" s="1">
        <f>Billed_Energy!AR42/Cal_Energy!AR42*Cal_Energy_Switching!AR43</f>
        <v>14392.101424011014</v>
      </c>
      <c r="AS42" s="1">
        <f>Billed_Energy!AS42/Cal_Energy!AS42*Cal_Energy_Switching!AS43</f>
        <v>166263.36311298824</v>
      </c>
      <c r="AT42" s="1">
        <f>Billed_Energy!AT42/Cal_Energy!AT42*Cal_Energy_Switching!AT43</f>
        <v>35486.751705988987</v>
      </c>
      <c r="AU42" s="1">
        <f>Billed_Energy!AU42/Cal_Energy!AU42*Cal_Energy_Switching!AU43</f>
        <v>78290.893088830882</v>
      </c>
      <c r="AV42" s="1">
        <f>Billed_Energy!AV42/Cal_Energy!AV42*Cal_Energy_Switching!AV43</f>
        <v>1280.8070124029107</v>
      </c>
      <c r="AW42" s="1">
        <f>Billed_Energy!AW42/Cal_Energy!AW42*Cal_Energy_Switching!AW43</f>
        <v>20996.984297632378</v>
      </c>
      <c r="AX42" s="1">
        <f>Billed_Energy!AX42/Cal_Energy!AX42*Cal_Energy_Switching!AX43</f>
        <v>161508.66482759709</v>
      </c>
      <c r="AY42" s="1">
        <f>Billed_Energy!AY42/Cal_Energy!AY42*Cal_Energy_Switching!AY43</f>
        <v>25201.347189457843</v>
      </c>
      <c r="AZ42" s="1">
        <f>Billed_Energy!AZ42/Cal_Energy!AZ42*Cal_Energy_Switching!AZ43</f>
        <v>10824.2</v>
      </c>
      <c r="BA42" s="1">
        <f>Billed_Energy!BA42/Cal_Energy!BA42*Cal_Energy_Switching!BA43</f>
        <v>5119.5</v>
      </c>
      <c r="BB42" s="1" t="e">
        <f t="shared" si="1"/>
        <v>#DIV/0!</v>
      </c>
    </row>
    <row r="43" spans="1:54" x14ac:dyDescent="0.25">
      <c r="A43">
        <v>2017</v>
      </c>
      <c r="B43">
        <v>9</v>
      </c>
      <c r="C43" t="s">
        <v>42</v>
      </c>
      <c r="D43" s="1">
        <f>Billed_Energy!D43/Cal_Energy!D43*Cal_Energy_Switching!D44</f>
        <v>513339.16612292413</v>
      </c>
      <c r="E43" s="35">
        <f t="shared" si="2"/>
        <v>173052.35033981915</v>
      </c>
      <c r="F43" s="1">
        <f>Billed_Energy!F43/Cal_Energy!F43*Cal_Energy_Switching!F44</f>
        <v>70294.329522730768</v>
      </c>
      <c r="G43" s="1">
        <f>Billed_Energy!G43/Cal_Energy!G43*Cal_Energy_Switching!G44</f>
        <v>102758.0208170884</v>
      </c>
      <c r="H43" s="35">
        <f t="shared" si="0"/>
        <v>11663.979961292562</v>
      </c>
      <c r="I43" s="1">
        <f>Billed_Energy!I43/Cal_Energy!I43*Cal_Energy_Switching!I44</f>
        <v>597.09597059252189</v>
      </c>
      <c r="J43" s="1">
        <f>Billed_Energy!J43/Cal_Energy!J43*Cal_Energy_Switching!J44</f>
        <v>11066.88399070004</v>
      </c>
      <c r="K43" s="1">
        <f>Billed_Energy!K43/Cal_Energy!K43*Cal_Energy_Switching!K44</f>
        <v>269782.79983506567</v>
      </c>
      <c r="L43" s="1">
        <f>Billed_Energy!L43/Cal_Energy!L43*Cal_Energy_Switching!L44</f>
        <v>20797.531941258512</v>
      </c>
      <c r="M43" s="1">
        <f>Billed_Energy!M43/Cal_Energy!M43*Cal_Energy_Switching!M44</f>
        <v>200978.65418869519</v>
      </c>
      <c r="N43" s="1">
        <f>Billed_Energy!N43/Cal_Energy!N43*Cal_Energy_Switching!N44</f>
        <v>113337.56228367584</v>
      </c>
      <c r="O43" s="1">
        <f>Billed_Energy!O43/Cal_Energy!O43*Cal_Energy_Switching!O44</f>
        <v>157428.95555446195</v>
      </c>
      <c r="P43" s="1" t="e">
        <f>Billed_Energy!P43/Cal_Energy!P43*Cal_Energy_Switching!P44</f>
        <v>#DIV/0!</v>
      </c>
      <c r="Q43" s="1">
        <f>Billed_Energy!Q43/Cal_Energy!Q43*Cal_Energy_Switching!Q44</f>
        <v>50433.640889146845</v>
      </c>
      <c r="R43" s="1">
        <f>Billed_Energy!R43/Cal_Energy!R43*Cal_Energy_Switching!R44</f>
        <v>110344.29190547322</v>
      </c>
      <c r="S43" s="1">
        <f>Billed_Energy!S43/Cal_Energy!S43*Cal_Energy_Switching!S44</f>
        <v>136738.02932614638</v>
      </c>
      <c r="T43" s="1">
        <f>Billed_Energy!T43/Cal_Energy!T43*Cal_Energy_Switching!T44</f>
        <v>14.3652</v>
      </c>
      <c r="U43" s="1">
        <f>Billed_Energy!U43/Cal_Energy!U43*Cal_Energy_Switching!U44</f>
        <v>103.68599999999999</v>
      </c>
      <c r="V43" s="1">
        <f>Billed_Energy!V43/Cal_Energy!V43*Cal_Energy_Switching!V44</f>
        <v>45641.535759228333</v>
      </c>
      <c r="W43" s="1">
        <f>Billed_Energy!W43/Cal_Energy!W43*Cal_Energy_Switching!W44</f>
        <v>9717.9639999999999</v>
      </c>
      <c r="X43" s="1">
        <f>Billed_Energy!X43/Cal_Energy!X43*Cal_Energy_Switching!X44</f>
        <v>40422.041366716934</v>
      </c>
      <c r="Y43" s="35">
        <f>Billed_Energy!Y43/Cal_Energy!Y43*Cal_Energy_Switching!Y44</f>
        <v>7036.4444942857208</v>
      </c>
      <c r="Z43" s="1">
        <f>Billed_Energy!Z43/Cal_Energy!Z43*Cal_Energy_Switching!Z44</f>
        <v>3655.2876401521266</v>
      </c>
      <c r="AA43" s="1">
        <f>Billed_Energy!AA43/Cal_Energy!AA43*Cal_Energy_Switching!AA44</f>
        <v>3381.1568541335942</v>
      </c>
      <c r="AB43" s="1">
        <f>Billed_Energy!AB43/Cal_Energy!AB43*Cal_Energy_Switching!AB44</f>
        <v>77.075132766940754</v>
      </c>
      <c r="AC43" s="1">
        <f>Billed_Energy!AC43/Cal_Energy!AC43*Cal_Energy_Switching!AC44</f>
        <v>1149.1968065664778</v>
      </c>
      <c r="AD43" s="1">
        <f>Billed_Energy!AD43/Cal_Energy!AD43*Cal_Energy_Switching!AD44</f>
        <v>536.26599999999996</v>
      </c>
      <c r="AE43" s="1">
        <f>Billed_Energy!AE43/Cal_Energy!AE43*Cal_Energy_Switching!AE44</f>
        <v>3239.8821418596508</v>
      </c>
      <c r="AF43" s="1">
        <f>Billed_Energy!AF43/Cal_Energy!AF43*Cal_Energy_Switching!AF44</f>
        <v>8796.1312315828454</v>
      </c>
      <c r="AG43" s="1">
        <f>Billed_Energy!AG43/Cal_Energy!AG43*Cal_Energy_Switching!AG44</f>
        <v>5466.7262551143867</v>
      </c>
      <c r="AH43" s="1">
        <f>Billed_Energy!AH43/Cal_Energy!AH43*Cal_Energy_Switching!AH44</f>
        <v>1613.685613025963</v>
      </c>
      <c r="AI43" s="1">
        <f>Billed_Energy!AI43/Cal_Energy!AI43*Cal_Energy_Switching!AI44</f>
        <v>2932.0437438609438</v>
      </c>
      <c r="AJ43" s="1">
        <f>Billed_Energy!AJ43/Cal_Energy!AJ43*Cal_Energy_Switching!AJ44</f>
        <v>455067.70580136246</v>
      </c>
      <c r="AK43" s="35">
        <f>Billed_Energy!AK43/Cal_Energy!AK43*Cal_Energy_Switching!AK44</f>
        <v>133799.23033482762</v>
      </c>
      <c r="AL43" s="1">
        <f>Billed_Energy!AL43/Cal_Energy!AL43*Cal_Energy_Switching!AL44</f>
        <v>37670.837720471245</v>
      </c>
      <c r="AM43" s="1">
        <f>Billed_Energy!AM43/Cal_Energy!AM43*Cal_Energy_Switching!AM44</f>
        <v>96128.392614356359</v>
      </c>
      <c r="AN43" s="1">
        <f>Billed_Energy!AN43/Cal_Energy!AN43*Cal_Energy_Switching!AN44</f>
        <v>255.37000000000003</v>
      </c>
      <c r="AO43" s="1">
        <f>Billed_Energy!AO43/Cal_Energy!AO43*Cal_Energy_Switching!AO44</f>
        <v>272.07799999999997</v>
      </c>
      <c r="AP43" s="1">
        <f>Billed_Energy!AP43/Cal_Energy!AP43*Cal_Energy_Switching!AP44</f>
        <v>8028.0249999999996</v>
      </c>
      <c r="AQ43" s="1">
        <f>Billed_Energy!AQ43/Cal_Energy!AQ43*Cal_Energy_Switching!AQ44</f>
        <v>74454.915273789127</v>
      </c>
      <c r="AR43" s="1">
        <f>Billed_Energy!AR43/Cal_Energy!AR43*Cal_Energy_Switching!AR44</f>
        <v>14863.982263576765</v>
      </c>
      <c r="AS43" s="1">
        <f>Billed_Energy!AS43/Cal_Energy!AS43*Cal_Energy_Switching!AS44</f>
        <v>164704.78509068873</v>
      </c>
      <c r="AT43" s="1">
        <f>Billed_Energy!AT43/Cal_Energy!AT43*Cal_Energy_Switching!AT44</f>
        <v>36906.774166423231</v>
      </c>
      <c r="AU43" s="1">
        <f>Billed_Energy!AU43/Cal_Energy!AU43*Cal_Energy_Switching!AU44</f>
        <v>77565.700205435918</v>
      </c>
      <c r="AV43" s="1">
        <f>Billed_Energy!AV43/Cal_Energy!AV43*Cal_Energy_Switching!AV44</f>
        <v>1223.1709165378447</v>
      </c>
      <c r="AW43" s="1">
        <f>Billed_Energy!AW43/Cal_Energy!AW43*Cal_Energy_Switching!AW44</f>
        <v>20944.707358842785</v>
      </c>
      <c r="AX43" s="1">
        <f>Billed_Energy!AX43/Cal_Energy!AX43*Cal_Energy_Switching!AX44</f>
        <v>154240.80261346215</v>
      </c>
      <c r="AY43" s="1">
        <f>Billed_Energy!AY43/Cal_Energy!AY43*Cal_Energy_Switching!AY44</f>
        <v>25667.301663876198</v>
      </c>
      <c r="AZ43" s="1">
        <f>Billed_Energy!AZ43/Cal_Energy!AZ43*Cal_Energy_Switching!AZ44</f>
        <v>8540</v>
      </c>
      <c r="BA43" s="1">
        <f>Billed_Energy!BA43/Cal_Energy!BA43*Cal_Energy_Switching!BA44</f>
        <v>5318.1</v>
      </c>
      <c r="BB43" s="1" t="e">
        <f t="shared" si="1"/>
        <v>#DIV/0!</v>
      </c>
    </row>
    <row r="44" spans="1:54" x14ac:dyDescent="0.25">
      <c r="A44">
        <v>2017</v>
      </c>
      <c r="B44">
        <v>10</v>
      </c>
      <c r="C44" t="s">
        <v>43</v>
      </c>
      <c r="D44" s="1">
        <f>Billed_Energy!D44/Cal_Energy!D44*Cal_Energy_Switching!D45</f>
        <v>384924.9957059286</v>
      </c>
      <c r="E44" s="35">
        <f t="shared" si="2"/>
        <v>146348.30935446903</v>
      </c>
      <c r="F44" s="1">
        <f>Billed_Energy!F44/Cal_Energy!F44*Cal_Energy_Switching!F45</f>
        <v>59515.274664310891</v>
      </c>
      <c r="G44" s="1">
        <f>Billed_Energy!G44/Cal_Energy!G44*Cal_Energy_Switching!G45</f>
        <v>86833.034690158151</v>
      </c>
      <c r="H44" s="35">
        <f t="shared" si="0"/>
        <v>11411.105414654146</v>
      </c>
      <c r="I44" s="1">
        <f>Billed_Energy!I44/Cal_Energy!I44*Cal_Energy_Switching!I45</f>
        <v>584.15095753829212</v>
      </c>
      <c r="J44" s="1">
        <f>Billed_Energy!J44/Cal_Energy!J44*Cal_Energy_Switching!J45</f>
        <v>10826.954457115855</v>
      </c>
      <c r="K44" s="1">
        <f>Billed_Energy!K44/Cal_Energy!K44*Cal_Energy_Switching!K45</f>
        <v>254273.58971926963</v>
      </c>
      <c r="L44" s="1">
        <f>Billed_Energy!L44/Cal_Energy!L44*Cal_Energy_Switching!L45</f>
        <v>19845.362300952147</v>
      </c>
      <c r="M44" s="1">
        <f>Billed_Energy!M44/Cal_Energy!M44*Cal_Energy_Switching!M45</f>
        <v>175088.48325097383</v>
      </c>
      <c r="N44" s="1">
        <f>Billed_Energy!N44/Cal_Energy!N44*Cal_Energy_Switching!N45</f>
        <v>106578.60518977814</v>
      </c>
      <c r="O44" s="1">
        <f>Billed_Energy!O44/Cal_Energy!O44*Cal_Energy_Switching!O45</f>
        <v>138040.77704043835</v>
      </c>
      <c r="P44" s="1" t="e">
        <f>Billed_Energy!P44/Cal_Energy!P44*Cal_Energy_Switching!P45</f>
        <v>#DIV/0!</v>
      </c>
      <c r="Q44" s="1">
        <f>Billed_Energy!Q44/Cal_Energy!Q44*Cal_Energy_Switching!Q45</f>
        <v>45436.446342235497</v>
      </c>
      <c r="R44" s="1">
        <f>Billed_Energy!R44/Cal_Energy!R44*Cal_Energy_Switching!R45</f>
        <v>93255.632592463589</v>
      </c>
      <c r="S44" s="1">
        <f>Billed_Energy!S44/Cal_Energy!S44*Cal_Energy_Switching!S45</f>
        <v>133019.26770301632</v>
      </c>
      <c r="T44" s="1">
        <f>Billed_Energy!T44/Cal_Energy!T44*Cal_Energy_Switching!T45</f>
        <v>14.105</v>
      </c>
      <c r="U44" s="1">
        <f>Billed_Energy!U44/Cal_Energy!U44*Cal_Energy_Switching!U45</f>
        <v>97.932000000000002</v>
      </c>
      <c r="V44" s="1">
        <f>Billed_Energy!V44/Cal_Energy!V44*Cal_Energy_Switching!V45</f>
        <v>45507.52425543344</v>
      </c>
      <c r="W44" s="1">
        <f>Billed_Energy!W44/Cal_Energy!W44*Cal_Energy_Switching!W45</f>
        <v>10491.975999999999</v>
      </c>
      <c r="X44" s="1">
        <f>Billed_Energy!X44/Cal_Energy!X44*Cal_Energy_Switching!X45</f>
        <v>52313.184850995371</v>
      </c>
      <c r="Y44" s="35">
        <f>Billed_Energy!Y44/Cal_Energy!Y44*Cal_Energy_Switching!Y45</f>
        <v>6447.8471286991498</v>
      </c>
      <c r="Z44" s="1">
        <f>Billed_Energy!Z44/Cal_Energy!Z44*Cal_Energy_Switching!Z45</f>
        <v>3349.5234609275308</v>
      </c>
      <c r="AA44" s="1">
        <f>Billed_Energy!AA44/Cal_Energy!AA44*Cal_Energy_Switching!AA45</f>
        <v>3098.3236677716186</v>
      </c>
      <c r="AB44" s="1">
        <f>Billed_Energy!AB44/Cal_Energy!AB44*Cal_Energy_Switching!AB45</f>
        <v>75.058734289982581</v>
      </c>
      <c r="AC44" s="1">
        <f>Billed_Energy!AC44/Cal_Energy!AC44*Cal_Energy_Switching!AC45</f>
        <v>1240.9545547421276</v>
      </c>
      <c r="AD44" s="1">
        <f>Billed_Energy!AD44/Cal_Energy!AD44*Cal_Energy_Switching!AD45</f>
        <v>574.18700000000001</v>
      </c>
      <c r="AE44" s="1">
        <f>Billed_Energy!AE44/Cal_Energy!AE44*Cal_Energy_Switching!AE45</f>
        <v>3643.1712096933161</v>
      </c>
      <c r="AF44" s="1">
        <f>Billed_Energy!AF44/Cal_Energy!AF44*Cal_Energy_Switching!AF45</f>
        <v>8357.3532899257189</v>
      </c>
      <c r="AG44" s="1">
        <f>Billed_Energy!AG44/Cal_Energy!AG44*Cal_Energy_Switching!AG45</f>
        <v>6147.2050006348809</v>
      </c>
      <c r="AH44" s="1">
        <f>Billed_Energy!AH44/Cal_Energy!AH44*Cal_Energy_Switching!AH45</f>
        <v>1814.5514896718023</v>
      </c>
      <c r="AI44" s="1">
        <f>Billed_Energy!AI44/Cal_Energy!AI44*Cal_Energy_Switching!AI45</f>
        <v>2785.7844299752369</v>
      </c>
      <c r="AJ44" s="1">
        <f>Billed_Energy!AJ44/Cal_Energy!AJ44*Cal_Energy_Switching!AJ45</f>
        <v>288693.43015974906</v>
      </c>
      <c r="AK44" s="35">
        <f>Billed_Energy!AK44/Cal_Energy!AK44*Cal_Energy_Switching!AK45</f>
        <v>108807.89409876321</v>
      </c>
      <c r="AL44" s="1">
        <f>Billed_Energy!AL44/Cal_Energy!AL44*Cal_Energy_Switching!AL45</f>
        <v>30651.856678712105</v>
      </c>
      <c r="AM44" s="1">
        <f>Billed_Energy!AM44/Cal_Energy!AM44*Cal_Energy_Switching!AM45</f>
        <v>78156.037420051114</v>
      </c>
      <c r="AN44" s="1">
        <f>Billed_Energy!AN44/Cal_Energy!AN44*Cal_Energy_Switching!AN45</f>
        <v>257.05399999999997</v>
      </c>
      <c r="AO44" s="1">
        <f>Billed_Energy!AO44/Cal_Energy!AO44*Cal_Energy_Switching!AO45</f>
        <v>280.61900000000003</v>
      </c>
      <c r="AP44" s="1">
        <f>Billed_Energy!AP44/Cal_Energy!AP44*Cal_Energy_Switching!AP45</f>
        <v>8482.3029999999999</v>
      </c>
      <c r="AQ44" s="1">
        <f>Billed_Energy!AQ44/Cal_Energy!AQ44*Cal_Energy_Switching!AQ45</f>
        <v>71740.510532464439</v>
      </c>
      <c r="AR44" s="1">
        <f>Billed_Energy!AR44/Cal_Energy!AR44*Cal_Energy_Switching!AR45</f>
        <v>12286.324666078623</v>
      </c>
      <c r="AS44" s="1">
        <f>Billed_Energy!AS44/Cal_Energy!AS44*Cal_Energy_Switching!AS45</f>
        <v>141694.86566999462</v>
      </c>
      <c r="AT44" s="1">
        <f>Billed_Energy!AT44/Cal_Energy!AT44*Cal_Energy_Switching!AT45</f>
        <v>30662.288643921373</v>
      </c>
      <c r="AU44" s="1">
        <f>Billed_Energy!AU44/Cal_Energy!AU44*Cal_Energy_Switching!AU45</f>
        <v>66731.551171407031</v>
      </c>
      <c r="AV44" s="1">
        <f>Billed_Energy!AV44/Cal_Energy!AV44*Cal_Energy_Switching!AV45</f>
        <v>1124.1491695699169</v>
      </c>
      <c r="AW44" s="1">
        <f>Billed_Energy!AW44/Cal_Energy!AW44*Cal_Energy_Switching!AW45</f>
        <v>18546.265502626284</v>
      </c>
      <c r="AX44" s="1">
        <f>Billed_Energy!AX44/Cal_Energy!AX44*Cal_Energy_Switching!AX45</f>
        <v>141754.24532043011</v>
      </c>
      <c r="AY44" s="1">
        <f>Billed_Energy!AY44/Cal_Energy!AY44*Cal_Energy_Switching!AY45</f>
        <v>22768.47248206121</v>
      </c>
      <c r="AZ44" s="1">
        <f>Billed_Energy!AZ44/Cal_Energy!AZ44*Cal_Energy_Switching!AZ45</f>
        <v>7093.2</v>
      </c>
      <c r="BA44" s="1">
        <f>Billed_Energy!BA44/Cal_Energy!BA44*Cal_Energy_Switching!BA45</f>
        <v>4450.8</v>
      </c>
      <c r="BB44" s="1" t="e">
        <f t="shared" si="1"/>
        <v>#DIV/0!</v>
      </c>
    </row>
    <row r="45" spans="1:54" x14ac:dyDescent="0.25">
      <c r="A45">
        <v>2017</v>
      </c>
      <c r="B45">
        <v>11</v>
      </c>
      <c r="C45" t="s">
        <v>44</v>
      </c>
      <c r="D45" s="1">
        <f>Billed_Energy!D45/Cal_Energy!D45*Cal_Energy_Switching!D46</f>
        <v>420342.99098547577</v>
      </c>
      <c r="E45" s="35">
        <f t="shared" si="2"/>
        <v>136385.26797308848</v>
      </c>
      <c r="F45" s="1">
        <f>Billed_Energy!F45/Cal_Energy!F45*Cal_Energy_Switching!F46</f>
        <v>55481.390301678708</v>
      </c>
      <c r="G45" s="1">
        <f>Billed_Energy!G45/Cal_Energy!G45*Cal_Energy_Switching!G46</f>
        <v>80903.877671409762</v>
      </c>
      <c r="H45" s="35">
        <f t="shared" si="0"/>
        <v>12448.668438433264</v>
      </c>
      <c r="I45" s="1">
        <f>Billed_Energy!I45/Cal_Energy!I45*Cal_Energy_Switching!I46</f>
        <v>637.26530639607677</v>
      </c>
      <c r="J45" s="1">
        <f>Billed_Energy!J45/Cal_Energy!J45*Cal_Energy_Switching!J46</f>
        <v>11811.403132037187</v>
      </c>
      <c r="K45" s="1">
        <f>Billed_Energy!K45/Cal_Energy!K45*Cal_Energy_Switching!K46</f>
        <v>248848.19267291314</v>
      </c>
      <c r="L45" s="1">
        <f>Billed_Energy!L45/Cal_Energy!L45*Cal_Energy_Switching!L46</f>
        <v>19611.621833056099</v>
      </c>
      <c r="M45" s="1">
        <f>Billed_Energy!M45/Cal_Energy!M45*Cal_Energy_Switching!M46</f>
        <v>159189.17495202841</v>
      </c>
      <c r="N45" s="1">
        <f>Billed_Energy!N45/Cal_Energy!N45*Cal_Energy_Switching!N46</f>
        <v>104114.85662403074</v>
      </c>
      <c r="O45" s="1">
        <f>Billed_Energy!O45/Cal_Energy!O45*Cal_Energy_Switching!O46</f>
        <v>126378.33841267879</v>
      </c>
      <c r="P45" s="1" t="e">
        <f>Billed_Energy!P45/Cal_Energy!P45*Cal_Energy_Switching!P46</f>
        <v>#DIV/0!</v>
      </c>
      <c r="Q45" s="1">
        <f>Billed_Energy!Q45/Cal_Energy!Q45*Cal_Energy_Switching!Q46</f>
        <v>43892.462503490475</v>
      </c>
      <c r="R45" s="1">
        <f>Billed_Energy!R45/Cal_Energy!R45*Cal_Energy_Switching!R46</f>
        <v>92671.349324445313</v>
      </c>
      <c r="S45" s="1">
        <f>Billed_Energy!S45/Cal_Energy!S45*Cal_Energy_Switching!S46</f>
        <v>135626.41316262906</v>
      </c>
      <c r="T45" s="1">
        <f>Billed_Energy!T45/Cal_Energy!T45*Cal_Energy_Switching!T46</f>
        <v>15.644</v>
      </c>
      <c r="U45" s="1">
        <f>Billed_Energy!U45/Cal_Energy!U45*Cal_Energy_Switching!U46</f>
        <v>98.259</v>
      </c>
      <c r="V45" s="1">
        <f>Billed_Energy!V45/Cal_Energy!V45*Cal_Energy_Switching!V46</f>
        <v>44497.248263400274</v>
      </c>
      <c r="W45" s="1">
        <f>Billed_Energy!W45/Cal_Energy!W45*Cal_Energy_Switching!W46</f>
        <v>10215.241</v>
      </c>
      <c r="X45" s="1">
        <f>Billed_Energy!X45/Cal_Energy!X45*Cal_Energy_Switching!X46</f>
        <v>47578.144365093918</v>
      </c>
      <c r="Y45" s="35">
        <f>Billed_Energy!Y45/Cal_Energy!Y45*Cal_Energy_Switching!Y46</f>
        <v>7236.4047216860999</v>
      </c>
      <c r="Z45" s="1">
        <f>Billed_Energy!Z45/Cal_Energy!Z45*Cal_Energy_Switching!Z46</f>
        <v>3759.1628499021908</v>
      </c>
      <c r="AA45" s="1">
        <f>Billed_Energy!AA45/Cal_Energy!AA45*Cal_Energy_Switching!AA46</f>
        <v>3477.2418717839096</v>
      </c>
      <c r="AB45" s="1">
        <f>Billed_Energy!AB45/Cal_Energy!AB45*Cal_Energy_Switching!AB46</f>
        <v>72.173569928524017</v>
      </c>
      <c r="AC45" s="1">
        <f>Billed_Energy!AC45/Cal_Energy!AC45*Cal_Energy_Switching!AC46</f>
        <v>1461.3623415970399</v>
      </c>
      <c r="AD45" s="1">
        <f>Billed_Energy!AD45/Cal_Energy!AD45*Cal_Energy_Switching!AD46</f>
        <v>611.08500000000004</v>
      </c>
      <c r="AE45" s="1">
        <f>Billed_Energy!AE45/Cal_Energy!AE45*Cal_Energy_Switching!AE46</f>
        <v>3322.9724386136113</v>
      </c>
      <c r="AF45" s="1">
        <f>Billed_Energy!AF45/Cal_Energy!AF45*Cal_Energy_Switching!AF46</f>
        <v>8193.1682599345932</v>
      </c>
      <c r="AG45" s="1">
        <f>Billed_Energy!AG45/Cal_Energy!AG45*Cal_Energy_Switching!AG46</f>
        <v>5606.9263879961954</v>
      </c>
      <c r="AH45" s="1">
        <f>Billed_Energy!AH45/Cal_Energy!AH45*Cal_Energy_Switching!AH46</f>
        <v>1655.0703333901931</v>
      </c>
      <c r="AI45" s="1">
        <f>Billed_Energy!AI45/Cal_Energy!AI45*Cal_Energy_Switching!AI46</f>
        <v>2731.05608664486</v>
      </c>
      <c r="AJ45" s="1">
        <f>Billed_Energy!AJ45/Cal_Energy!AJ45*Cal_Energy_Switching!AJ46</f>
        <v>260831.73843821257</v>
      </c>
      <c r="AK45" s="35">
        <f>Billed_Energy!AK45/Cal_Energy!AK45*Cal_Energy_Switching!AK46</f>
        <v>101824.76204746794</v>
      </c>
      <c r="AL45" s="1">
        <f>Billed_Energy!AL45/Cal_Energy!AL45*Cal_Energy_Switching!AL46</f>
        <v>28689.079684564818</v>
      </c>
      <c r="AM45" s="1">
        <f>Billed_Energy!AM45/Cal_Energy!AM45*Cal_Energy_Switching!AM46</f>
        <v>73135.682362903128</v>
      </c>
      <c r="AN45" s="1">
        <f>Billed_Energy!AN45/Cal_Energy!AN45*Cal_Energy_Switching!AN46</f>
        <v>265.65600000000001</v>
      </c>
      <c r="AO45" s="1">
        <f>Billed_Energy!AO45/Cal_Energy!AO45*Cal_Energy_Switching!AO46</f>
        <v>309.30500000000001</v>
      </c>
      <c r="AP45" s="1">
        <f>Billed_Energy!AP45/Cal_Energy!AP45*Cal_Energy_Switching!AP46</f>
        <v>9323.16</v>
      </c>
      <c r="AQ45" s="1">
        <f>Billed_Energy!AQ45/Cal_Energy!AQ45*Cal_Energy_Switching!AQ46</f>
        <v>71431.892260230554</v>
      </c>
      <c r="AR45" s="1">
        <f>Billed_Energy!AR45/Cal_Energy!AR45*Cal_Energy_Switching!AR46</f>
        <v>10924.772257441031</v>
      </c>
      <c r="AS45" s="1">
        <f>Billed_Energy!AS45/Cal_Energy!AS45*Cal_Energy_Switching!AS46</f>
        <v>128737.27212315895</v>
      </c>
      <c r="AT45" s="1">
        <f>Billed_Energy!AT45/Cal_Energy!AT45*Cal_Energy_Switching!AT46</f>
        <v>27404.768422558969</v>
      </c>
      <c r="AU45" s="1">
        <f>Billed_Energy!AU45/Cal_Energy!AU45*Cal_Energy_Switching!AU46</f>
        <v>60631.774894943475</v>
      </c>
      <c r="AV45" s="1">
        <f>Billed_Energy!AV45/Cal_Energy!AV45*Cal_Energy_Switching!AV46</f>
        <v>1088.0419803159716</v>
      </c>
      <c r="AW45" s="1">
        <f>Billed_Energy!AW45/Cal_Energy!AW45*Cal_Energy_Switching!AW46</f>
        <v>17909.171460476227</v>
      </c>
      <c r="AX45" s="1">
        <f>Billed_Energy!AX45/Cal_Energy!AX45*Cal_Energy_Switching!AX46</f>
        <v>137201.15974968401</v>
      </c>
      <c r="AY45" s="1">
        <f>Billed_Energy!AY45/Cal_Energy!AY45*Cal_Energy_Switching!AY46</f>
        <v>21966.64074163554</v>
      </c>
      <c r="AZ45" s="1">
        <f>Billed_Energy!AZ45/Cal_Energy!AZ45*Cal_Energy_Switching!AZ46</f>
        <v>7436</v>
      </c>
      <c r="BA45" s="1">
        <f>Billed_Energy!BA45/Cal_Energy!BA45*Cal_Energy_Switching!BA46</f>
        <v>4366.8</v>
      </c>
      <c r="BB45" s="1" t="e">
        <f t="shared" si="1"/>
        <v>#DIV/0!</v>
      </c>
    </row>
    <row r="46" spans="1:54" x14ac:dyDescent="0.25">
      <c r="A46">
        <v>2017</v>
      </c>
      <c r="B46">
        <v>12</v>
      </c>
      <c r="C46" t="s">
        <v>45</v>
      </c>
      <c r="D46" s="1">
        <f>Billed_Energy!D46/Cal_Energy!D46*Cal_Energy_Switching!D47</f>
        <v>575521.36369805643</v>
      </c>
      <c r="E46" s="35">
        <f t="shared" si="2"/>
        <v>166399.50752152616</v>
      </c>
      <c r="F46" s="1">
        <f>Billed_Energy!F46/Cal_Energy!F46*Cal_Energy_Switching!F47</f>
        <v>67455.014143691078</v>
      </c>
      <c r="G46" s="1">
        <f>Billed_Energy!G46/Cal_Energy!G46*Cal_Energy_Switching!G47</f>
        <v>98944.493377835082</v>
      </c>
      <c r="H46" s="35">
        <f t="shared" si="0"/>
        <v>14045.135007507974</v>
      </c>
      <c r="I46" s="1">
        <f>Billed_Energy!I46/Cal_Energy!I46*Cal_Energy_Switching!I47</f>
        <v>718.99073448696515</v>
      </c>
      <c r="J46" s="1">
        <f>Billed_Energy!J46/Cal_Energy!J46*Cal_Energy_Switching!J47</f>
        <v>13326.144273021009</v>
      </c>
      <c r="K46" s="1">
        <f>Billed_Energy!K46/Cal_Energy!K46*Cal_Energy_Switching!K47</f>
        <v>248442.07243802279</v>
      </c>
      <c r="L46" s="1">
        <f>Billed_Energy!L46/Cal_Energy!L46*Cal_Energy_Switching!L47</f>
        <v>19787.806505697976</v>
      </c>
      <c r="M46" s="1">
        <f>Billed_Energy!M46/Cal_Energy!M46*Cal_Energy_Switching!M47</f>
        <v>173008.89729925085</v>
      </c>
      <c r="N46" s="1">
        <f>Billed_Energy!N46/Cal_Energy!N46*Cal_Energy_Switching!N47</f>
        <v>103736.75034627925</v>
      </c>
      <c r="O46" s="1">
        <f>Billed_Energy!O46/Cal_Energy!O46*Cal_Energy_Switching!O47</f>
        <v>134890.96069710198</v>
      </c>
      <c r="P46" s="1" t="e">
        <f>Billed_Energy!P46/Cal_Energy!P46*Cal_Energy_Switching!P47</f>
        <v>#DIV/0!</v>
      </c>
      <c r="Q46" s="1">
        <f>Billed_Energy!Q46/Cal_Energy!Q46*Cal_Energy_Switching!Q47</f>
        <v>48380.969716753258</v>
      </c>
      <c r="R46" s="1">
        <f>Billed_Energy!R46/Cal_Energy!R46*Cal_Energy_Switching!R47</f>
        <v>101279.51988365286</v>
      </c>
      <c r="S46" s="1">
        <f>Billed_Energy!S46/Cal_Energy!S46*Cal_Energy_Switching!S47</f>
        <v>139845.58367850806</v>
      </c>
      <c r="T46" s="1">
        <f>Billed_Energy!T46/Cal_Energy!T46*Cal_Energy_Switching!T47</f>
        <v>19.257999999999999</v>
      </c>
      <c r="U46" s="1">
        <f>Billed_Energy!U46/Cal_Energy!U46*Cal_Energy_Switching!U47</f>
        <v>112.85299999999999</v>
      </c>
      <c r="V46" s="1">
        <f>Billed_Energy!V46/Cal_Energy!V46*Cal_Energy_Switching!V47</f>
        <v>48145.895395850552</v>
      </c>
      <c r="W46" s="1">
        <f>Billed_Energy!W46/Cal_Energy!W46*Cal_Energy_Switching!W47</f>
        <v>11589.816000000001</v>
      </c>
      <c r="X46" s="1">
        <f>Billed_Energy!X46/Cal_Energy!X46*Cal_Energy_Switching!X47</f>
        <v>41045.1502414036</v>
      </c>
      <c r="Y46" s="35">
        <f>Billed_Energy!Y46/Cal_Energy!Y46*Cal_Energy_Switching!Y47</f>
        <v>9072.4969336602026</v>
      </c>
      <c r="Z46" s="1">
        <f>Billed_Energy!Z46/Cal_Energy!Z46*Cal_Energy_Switching!Z47</f>
        <v>4712.9748460117116</v>
      </c>
      <c r="AA46" s="1">
        <f>Billed_Energy!AA46/Cal_Energy!AA46*Cal_Energy_Switching!AA47</f>
        <v>4359.52208764849</v>
      </c>
      <c r="AB46" s="1">
        <f>Billed_Energy!AB46/Cal_Energy!AB46*Cal_Energy_Switching!AB47</f>
        <v>68.153905159629502</v>
      </c>
      <c r="AC46" s="1">
        <f>Billed_Energy!AC46/Cal_Energy!AC46*Cal_Energy_Switching!AC47</f>
        <v>1780.1495697949172</v>
      </c>
      <c r="AD46" s="1">
        <f>Billed_Energy!AD46/Cal_Energy!AD46*Cal_Energy_Switching!AD47</f>
        <v>695.02800000000002</v>
      </c>
      <c r="AE46" s="1">
        <f>Billed_Energy!AE46/Cal_Energy!AE46*Cal_Energy_Switching!AE47</f>
        <v>4267.6002703653321</v>
      </c>
      <c r="AF46" s="1">
        <f>Billed_Energy!AF46/Cal_Energy!AF46*Cal_Energy_Switching!AF47</f>
        <v>9286.3313577902645</v>
      </c>
      <c r="AG46" s="1">
        <f>Billed_Energy!AG46/Cal_Energy!AG46*Cal_Energy_Switching!AG47</f>
        <v>7200.8182467243732</v>
      </c>
      <c r="AH46" s="1">
        <f>Billed_Energy!AH46/Cal_Energy!AH46*Cal_Energy_Switching!AH47</f>
        <v>2125.5603929102954</v>
      </c>
      <c r="AI46" s="1">
        <f>Billed_Energy!AI46/Cal_Energy!AI46*Cal_Energy_Switching!AI47</f>
        <v>3095.4437859300842</v>
      </c>
      <c r="AJ46" s="1">
        <f>Billed_Energy!AJ46/Cal_Energy!AJ46*Cal_Energy_Switching!AJ47</f>
        <v>329111.99614667363</v>
      </c>
      <c r="AK46" s="35">
        <f>Billed_Energy!AK46/Cal_Energy!AK46*Cal_Energy_Switching!AK47</f>
        <v>108914.16988890377</v>
      </c>
      <c r="AL46" s="1">
        <f>Billed_Energy!AL46/Cal_Energy!AL46*Cal_Energy_Switching!AL47</f>
        <v>30672.831047237039</v>
      </c>
      <c r="AM46" s="1">
        <f>Billed_Energy!AM46/Cal_Energy!AM46*Cal_Energy_Switching!AM47</f>
        <v>78241.338841666729</v>
      </c>
      <c r="AN46" s="1">
        <f>Billed_Energy!AN46/Cal_Energy!AN46*Cal_Energy_Switching!AN47</f>
        <v>293.077</v>
      </c>
      <c r="AO46" s="1">
        <f>Billed_Energy!AO46/Cal_Energy!AO46*Cal_Energy_Switching!AO47</f>
        <v>355.63799999999998</v>
      </c>
      <c r="AP46" s="1">
        <f>Billed_Energy!AP46/Cal_Energy!AP46*Cal_Energy_Switching!AP47</f>
        <v>13731.722</v>
      </c>
      <c r="AQ46" s="1">
        <f>Billed_Energy!AQ46/Cal_Energy!AQ46*Cal_Energy_Switching!AQ47</f>
        <v>76197.853534549664</v>
      </c>
      <c r="AR46" s="1">
        <f>Billed_Energy!AR46/Cal_Energy!AR46*Cal_Energy_Switching!AR47</f>
        <v>11662.299168471945</v>
      </c>
      <c r="AS46" s="1">
        <f>Billed_Energy!AS46/Cal_Energy!AS46*Cal_Energy_Switching!AS47</f>
        <v>135694.30250090998</v>
      </c>
      <c r="AT46" s="1">
        <f>Billed_Energy!AT46/Cal_Energy!AT46*Cal_Energy_Switching!AT47</f>
        <v>29111.884461528054</v>
      </c>
      <c r="AU46" s="1">
        <f>Billed_Energy!AU46/Cal_Energy!AU46*Cal_Energy_Switching!AU47</f>
        <v>63905.314883227031</v>
      </c>
      <c r="AV46" s="1">
        <f>Billed_Energy!AV46/Cal_Energy!AV46*Cal_Energy_Switching!AV47</f>
        <v>1122.5894086817298</v>
      </c>
      <c r="AW46" s="1">
        <f>Billed_Energy!AW46/Cal_Energy!AW46*Cal_Energy_Switching!AW47</f>
        <v>17824.393865894264</v>
      </c>
      <c r="AX46" s="1">
        <f>Billed_Energy!AX46/Cal_Energy!AX46*Cal_Energy_Switching!AX47</f>
        <v>141557.56081131828</v>
      </c>
      <c r="AY46" s="1">
        <f>Billed_Energy!AY46/Cal_Energy!AY46*Cal_Energy_Switching!AY47</f>
        <v>21854.94484661048</v>
      </c>
      <c r="AZ46" s="1">
        <f>Billed_Energy!AZ46/Cal_Energy!AZ46*Cal_Energy_Switching!AZ47</f>
        <v>9529</v>
      </c>
      <c r="BA46" s="1">
        <f>Billed_Energy!BA46/Cal_Energy!BA46*Cal_Energy_Switching!BA47</f>
        <v>4790.1000000000004</v>
      </c>
      <c r="BB46" s="1" t="e">
        <f t="shared" si="1"/>
        <v>#DIV/0!</v>
      </c>
    </row>
    <row r="47" spans="1:54" x14ac:dyDescent="0.25">
      <c r="A47">
        <v>2018</v>
      </c>
      <c r="B47">
        <v>1</v>
      </c>
      <c r="C47" t="s">
        <v>46</v>
      </c>
      <c r="D47" s="1">
        <f>Billed_Energy!D47/Cal_Energy!D47*Cal_Energy_Switching!D48</f>
        <v>748849.5650470918</v>
      </c>
      <c r="E47" s="35">
        <f t="shared" si="2"/>
        <v>191854.40597950283</v>
      </c>
      <c r="F47" s="1">
        <f>Billed_Energy!F47/Cal_Energy!F47*Cal_Energy_Switching!F48</f>
        <v>77692.175896951783</v>
      </c>
      <c r="G47" s="1">
        <f>Billed_Energy!G47/Cal_Energy!G47*Cal_Energy_Switching!G48</f>
        <v>114162.23008255103</v>
      </c>
      <c r="H47" s="35">
        <f t="shared" si="0"/>
        <v>15507.173124413528</v>
      </c>
      <c r="I47" s="1">
        <f>Billed_Energy!I47/Cal_Energy!I47*Cal_Energy_Switching!I48</f>
        <v>793.83457607054106</v>
      </c>
      <c r="J47" s="1">
        <f>Billed_Energy!J47/Cal_Energy!J47*Cal_Energy_Switching!J48</f>
        <v>14713.338548342987</v>
      </c>
      <c r="K47" s="1">
        <f>Billed_Energy!K47/Cal_Energy!K47*Cal_Energy_Switching!K48</f>
        <v>248554.41105045396</v>
      </c>
      <c r="L47" s="1">
        <f>Billed_Energy!L47/Cal_Energy!L47*Cal_Energy_Switching!L48</f>
        <v>19423.844797584803</v>
      </c>
      <c r="M47" s="1">
        <f>Billed_Energy!M47/Cal_Energy!M47*Cal_Energy_Switching!M48</f>
        <v>180648.46590815153</v>
      </c>
      <c r="N47" s="1">
        <f>Billed_Energy!N47/Cal_Energy!N47*Cal_Energy_Switching!N48</f>
        <v>104156.56643196118</v>
      </c>
      <c r="O47" s="1">
        <f>Billed_Energy!O47/Cal_Energy!O47*Cal_Energy_Switching!O48</f>
        <v>141188.43666818671</v>
      </c>
      <c r="P47" s="1" t="e">
        <f>Billed_Energy!P47/Cal_Energy!P47*Cal_Energy_Switching!P48</f>
        <v>#DIV/0!</v>
      </c>
      <c r="Q47" s="1">
        <f>Billed_Energy!Q47/Cal_Energy!Q47*Cal_Energy_Switching!Q48</f>
        <v>50938.633992098999</v>
      </c>
      <c r="R47" s="1">
        <f>Billed_Energy!R47/Cal_Energy!R47*Cal_Energy_Switching!R48</f>
        <v>113637.47374355995</v>
      </c>
      <c r="S47" s="1">
        <f>Billed_Energy!S47/Cal_Energy!S47*Cal_Energy_Switching!S48</f>
        <v>141156.63272790841</v>
      </c>
      <c r="T47" s="1">
        <f>Billed_Energy!T47/Cal_Energy!T47*Cal_Energy_Switching!T48</f>
        <v>20.895</v>
      </c>
      <c r="U47" s="1">
        <f>Billed_Energy!U47/Cal_Energy!U47*Cal_Energy_Switching!U48</f>
        <v>122.114</v>
      </c>
      <c r="V47" s="1">
        <f>Billed_Energy!V47/Cal_Energy!V47*Cal_Energy_Switching!V48</f>
        <v>48922.696088106532</v>
      </c>
      <c r="W47" s="1">
        <f>Billed_Energy!W47/Cal_Energy!W47*Cal_Energy_Switching!W48</f>
        <v>12776.644</v>
      </c>
      <c r="X47" s="1">
        <f>Billed_Energy!X47/Cal_Energy!X47*Cal_Energy_Switching!X48</f>
        <v>30851.601042254475</v>
      </c>
      <c r="Y47" s="35">
        <f>Billed_Energy!Y47/Cal_Energy!Y47*Cal_Energy_Switching!Y48</f>
        <v>10791.242824824001</v>
      </c>
      <c r="Z47" s="1">
        <f>Billed_Energy!Z47/Cal_Energy!Z47*Cal_Energy_Switching!Z48</f>
        <v>5605.8278511956933</v>
      </c>
      <c r="AA47" s="1">
        <f>Billed_Energy!AA47/Cal_Energy!AA47*Cal_Energy_Switching!AA48</f>
        <v>5185.4149736283071</v>
      </c>
      <c r="AB47" s="1">
        <f>Billed_Energy!AB47/Cal_Energy!AB47*Cal_Energy_Switching!AB48</f>
        <v>64.166599146934274</v>
      </c>
      <c r="AC47" s="1">
        <f>Billed_Energy!AC47/Cal_Energy!AC47*Cal_Energy_Switching!AC48</f>
        <v>2011.9088306509407</v>
      </c>
      <c r="AD47" s="1">
        <f>Billed_Energy!AD47/Cal_Energy!AD47*Cal_Energy_Switching!AD48</f>
        <v>759.25800000000004</v>
      </c>
      <c r="AE47" s="1">
        <f>Billed_Energy!AE47/Cal_Energy!AE47*Cal_Energy_Switching!AE48</f>
        <v>4625.3287858151753</v>
      </c>
      <c r="AF47" s="1">
        <f>Billed_Energy!AF47/Cal_Energy!AF47*Cal_Energy_Switching!AF48</f>
        <v>10042.057934753726</v>
      </c>
      <c r="AG47" s="1">
        <f>Billed_Energy!AG47/Cal_Energy!AG47*Cal_Energy_Switching!AG48</f>
        <v>7804.4216440042082</v>
      </c>
      <c r="AH47" s="1">
        <f>Billed_Energy!AH47/Cal_Energy!AH47*Cal_Energy_Switching!AH48</f>
        <v>2303.7339601806179</v>
      </c>
      <c r="AI47" s="1">
        <f>Billed_Energy!AI47/Cal_Energy!AI47*Cal_Energy_Switching!AI48</f>
        <v>3347.3526449179035</v>
      </c>
      <c r="AJ47" s="1">
        <f>Billed_Energy!AJ47/Cal_Energy!AJ47*Cal_Energy_Switching!AJ48</f>
        <v>396756.56124226016</v>
      </c>
      <c r="AK47" s="35">
        <f>Billed_Energy!AK47/Cal_Energy!AK47*Cal_Energy_Switching!AK48</f>
        <v>116587.73016408928</v>
      </c>
      <c r="AL47" s="1">
        <f>Billed_Energy!AL47/Cal_Energy!AL47*Cal_Energy_Switching!AL48</f>
        <v>32830.86400727513</v>
      </c>
      <c r="AM47" s="1">
        <f>Billed_Energy!AM47/Cal_Energy!AM47*Cal_Energy_Switching!AM48</f>
        <v>83756.866156814154</v>
      </c>
      <c r="AN47" s="1">
        <f>Billed_Energy!AN47/Cal_Energy!AN47*Cal_Energy_Switching!AN48</f>
        <v>296.68599999999998</v>
      </c>
      <c r="AO47" s="1">
        <f>Billed_Energy!AO47/Cal_Energy!AO47*Cal_Energy_Switching!AO48</f>
        <v>367.25700000000001</v>
      </c>
      <c r="AP47" s="1">
        <f>Billed_Energy!AP47/Cal_Energy!AP47*Cal_Energy_Switching!AP48</f>
        <v>15936.46</v>
      </c>
      <c r="AQ47" s="1">
        <f>Billed_Energy!AQ47/Cal_Energy!AQ47*Cal_Energy_Switching!AQ48</f>
        <v>71330.389752509582</v>
      </c>
      <c r="AR47" s="1">
        <f>Billed_Energy!AR47/Cal_Energy!AR47*Cal_Energy_Switching!AR48</f>
        <v>11618.901097099997</v>
      </c>
      <c r="AS47" s="1">
        <f>Billed_Energy!AS47/Cal_Energy!AS47*Cal_Energy_Switching!AS48</f>
        <v>137309.72155094682</v>
      </c>
      <c r="AT47" s="1">
        <f>Billed_Energy!AT47/Cal_Energy!AT47*Cal_Energy_Switching!AT48</f>
        <v>29112.054342900003</v>
      </c>
      <c r="AU47" s="1">
        <f>Billed_Energy!AU47/Cal_Energy!AU47*Cal_Energy_Switching!AU48</f>
        <v>64668.137961288798</v>
      </c>
      <c r="AV47" s="1">
        <f>Billed_Energy!AV47/Cal_Energy!AV47*Cal_Energy_Switching!AV48</f>
        <v>1108.7233413918639</v>
      </c>
      <c r="AW47" s="1">
        <f>Billed_Energy!AW47/Cal_Energy!AW47*Cal_Energy_Switching!AW48</f>
        <v>17747.632773502759</v>
      </c>
      <c r="AX47" s="1">
        <f>Billed_Energy!AX47/Cal_Energy!AX47*Cal_Energy_Switching!AX48</f>
        <v>139809.06162860815</v>
      </c>
      <c r="AY47" s="1">
        <f>Billed_Energy!AY47/Cal_Energy!AY47*Cal_Energy_Switching!AY48</f>
        <v>21939.94943116391</v>
      </c>
      <c r="AZ47" s="1">
        <f>Billed_Energy!AZ47/Cal_Energy!AZ47*Cal_Energy_Switching!AZ48</f>
        <v>10975.5</v>
      </c>
      <c r="BA47" s="1">
        <f>Billed_Energy!BA47/Cal_Energy!BA47*Cal_Energy_Switching!BA48</f>
        <v>5498.8799999999992</v>
      </c>
      <c r="BB47" s="1" t="e">
        <f t="shared" si="1"/>
        <v>#DIV/0!</v>
      </c>
    </row>
    <row r="48" spans="1:54" x14ac:dyDescent="0.25">
      <c r="A48">
        <v>2018</v>
      </c>
      <c r="B48">
        <v>2</v>
      </c>
      <c r="C48" t="s">
        <v>47</v>
      </c>
      <c r="D48" s="1">
        <f>Billed_Energy!D48/Cal_Energy!D48*Cal_Energy_Switching!D49</f>
        <v>670230.32305028627</v>
      </c>
      <c r="E48" s="35">
        <f t="shared" si="2"/>
        <v>175512.94356523667</v>
      </c>
      <c r="F48" s="1">
        <f>Billed_Energy!F48/Cal_Energy!F48*Cal_Energy_Switching!F49</f>
        <v>71197.288010167191</v>
      </c>
      <c r="G48" s="1">
        <f>Billed_Energy!G48/Cal_Energy!G48*Cal_Energy_Switching!G49</f>
        <v>104315.65555506948</v>
      </c>
      <c r="H48" s="35">
        <f t="shared" si="0"/>
        <v>14971.594143945131</v>
      </c>
      <c r="I48" s="1">
        <f>Billed_Energy!I48/Cal_Energy!I48*Cal_Energy_Switching!I49</f>
        <v>766.41751497878897</v>
      </c>
      <c r="J48" s="1">
        <f>Billed_Energy!J48/Cal_Energy!J48*Cal_Energy_Switching!J49</f>
        <v>14205.176628966341</v>
      </c>
      <c r="K48" s="1">
        <f>Billed_Energy!K48/Cal_Energy!K48*Cal_Energy_Switching!K49</f>
        <v>248658.36067783539</v>
      </c>
      <c r="L48" s="1">
        <f>Billed_Energy!L48/Cal_Energy!L48*Cal_Energy_Switching!L49</f>
        <v>19150.619233727983</v>
      </c>
      <c r="M48" s="1">
        <f>Billed_Energy!M48/Cal_Energy!M48*Cal_Energy_Switching!M49</f>
        <v>167746.93177094907</v>
      </c>
      <c r="N48" s="1">
        <f>Billed_Energy!N48/Cal_Energy!N48*Cal_Energy_Switching!N49</f>
        <v>104481.47539843663</v>
      </c>
      <c r="O48" s="1">
        <f>Billed_Energy!O48/Cal_Energy!O48*Cal_Energy_Switching!O49</f>
        <v>133498.06702653292</v>
      </c>
      <c r="P48" s="1" t="e">
        <f>Billed_Energy!P48/Cal_Energy!P48*Cal_Energy_Switching!P49</f>
        <v>#DIV/0!</v>
      </c>
      <c r="Q48" s="1">
        <f>Billed_Energy!Q48/Cal_Energy!Q48*Cal_Energy_Switching!Q49</f>
        <v>46310.733223658201</v>
      </c>
      <c r="R48" s="1">
        <f>Billed_Energy!R48/Cal_Energy!R48*Cal_Energy_Switching!R49</f>
        <v>106942.36059207075</v>
      </c>
      <c r="S48" s="1">
        <f>Billed_Energy!S48/Cal_Energy!S48*Cal_Energy_Switching!S49</f>
        <v>139456.45082323835</v>
      </c>
      <c r="T48" s="1">
        <f>Billed_Energy!T48/Cal_Energy!T48*Cal_Energy_Switching!T49</f>
        <v>12.268000000000001</v>
      </c>
      <c r="U48" s="1">
        <f>Billed_Energy!U48/Cal_Energy!U48*Cal_Energy_Switching!U49</f>
        <v>109.851</v>
      </c>
      <c r="V48" s="1">
        <f>Billed_Energy!V48/Cal_Energy!V48*Cal_Energy_Switching!V49</f>
        <v>46508.168692297637</v>
      </c>
      <c r="W48" s="1">
        <f>Billed_Energy!W48/Cal_Energy!W48*Cal_Energy_Switching!W49</f>
        <v>9690.52</v>
      </c>
      <c r="X48" s="1">
        <f>Billed_Energy!X48/Cal_Energy!X48*Cal_Energy_Switching!X49</f>
        <v>21667.949392058872</v>
      </c>
      <c r="Y48" s="35">
        <f>Billed_Energy!Y48/Cal_Energy!Y48*Cal_Energy_Switching!Y49</f>
        <v>9859.8905297499896</v>
      </c>
      <c r="Z48" s="1">
        <f>Billed_Energy!Z48/Cal_Energy!Z48*Cal_Energy_Switching!Z49</f>
        <v>5122.0095626302082</v>
      </c>
      <c r="AA48" s="1">
        <f>Billed_Energy!AA48/Cal_Energy!AA48*Cal_Energy_Switching!AA49</f>
        <v>4737.8809671197823</v>
      </c>
      <c r="AB48" s="1">
        <f>Billed_Energy!AB48/Cal_Energy!AB48*Cal_Energy_Switching!AB49</f>
        <v>58.488613205896677</v>
      </c>
      <c r="AC48" s="1">
        <f>Billed_Energy!AC48/Cal_Energy!AC48*Cal_Energy_Switching!AC49</f>
        <v>1951.3676359783469</v>
      </c>
      <c r="AD48" s="1">
        <f>Billed_Energy!AD48/Cal_Energy!AD48*Cal_Energy_Switching!AD49</f>
        <v>707.32500000000005</v>
      </c>
      <c r="AE48" s="1">
        <f>Billed_Energy!AE48/Cal_Energy!AE48*Cal_Energy_Switching!AE49</f>
        <v>4436.8887170415019</v>
      </c>
      <c r="AF48" s="1">
        <f>Billed_Energy!AF48/Cal_Energy!AF48*Cal_Energy_Switching!AF49</f>
        <v>9109.2432432004334</v>
      </c>
      <c r="AG48" s="1">
        <f>Billed_Energy!AG48/Cal_Energy!AG48*Cal_Energy_Switching!AG49</f>
        <v>7486.4624632763207</v>
      </c>
      <c r="AH48" s="1">
        <f>Billed_Energy!AH48/Cal_Energy!AH48*Cal_Energy_Switching!AH49</f>
        <v>2209.877759682176</v>
      </c>
      <c r="AI48" s="1">
        <f>Billed_Energy!AI48/Cal_Energy!AI48*Cal_Energy_Switching!AI49</f>
        <v>3036.4144144001411</v>
      </c>
      <c r="AJ48" s="1">
        <f>Billed_Energy!AJ48/Cal_Energy!AJ48*Cal_Energy_Switching!AJ49</f>
        <v>355902.11597276211</v>
      </c>
      <c r="AK48" s="35">
        <f>Billed_Energy!AK48/Cal_Energy!AK48*Cal_Energy_Switching!AK49</f>
        <v>108384.18889195017</v>
      </c>
      <c r="AL48" s="1">
        <f>Billed_Energy!AL48/Cal_Energy!AL48*Cal_Energy_Switching!AL49</f>
        <v>30540.124840939672</v>
      </c>
      <c r="AM48" s="1">
        <f>Billed_Energy!AM48/Cal_Energy!AM48*Cal_Energy_Switching!AM49</f>
        <v>77844.064051010486</v>
      </c>
      <c r="AN48" s="1">
        <f>Billed_Energy!AN48/Cal_Energy!AN48*Cal_Energy_Switching!AN49</f>
        <v>246.86500000000001</v>
      </c>
      <c r="AO48" s="1">
        <f>Billed_Energy!AO48/Cal_Energy!AO48*Cal_Energy_Switching!AO49</f>
        <v>285.90600000000001</v>
      </c>
      <c r="AP48" s="1">
        <f>Billed_Energy!AP48/Cal_Energy!AP48*Cal_Energy_Switching!AP49</f>
        <v>13630.022000000003</v>
      </c>
      <c r="AQ48" s="1">
        <f>Billed_Energy!AQ48/Cal_Energy!AQ48*Cal_Energy_Switching!AQ49</f>
        <v>60617.728952977901</v>
      </c>
      <c r="AR48" s="1">
        <f>Billed_Energy!AR48/Cal_Energy!AR48*Cal_Energy_Switching!AR49</f>
        <v>10595.924396469398</v>
      </c>
      <c r="AS48" s="1">
        <f>Billed_Energy!AS48/Cal_Energy!AS48*Cal_Energy_Switching!AS49</f>
        <v>135659.09070522222</v>
      </c>
      <c r="AT48" s="1">
        <f>Billed_Energy!AT48/Cal_Energy!AT48*Cal_Energy_Switching!AT49</f>
        <v>26792.273733530605</v>
      </c>
      <c r="AU48" s="1">
        <f>Billed_Energy!AU48/Cal_Energy!AU48*Cal_Energy_Switching!AU49</f>
        <v>63893.108908143899</v>
      </c>
      <c r="AV48" s="1">
        <f>Billed_Energy!AV48/Cal_Energy!AV48*Cal_Energy_Switching!AV49</f>
        <v>1070.0352494201363</v>
      </c>
      <c r="AW48" s="1">
        <f>Billed_Energy!AW48/Cal_Energy!AW48*Cal_Energy_Switching!AW49</f>
        <v>17706.388487906908</v>
      </c>
      <c r="AX48" s="1">
        <f>Billed_Energy!AX48/Cal_Energy!AX48*Cal_Energy_Switching!AX49</f>
        <v>134930.52644057985</v>
      </c>
      <c r="AY48" s="1">
        <f>Billed_Energy!AY48/Cal_Energy!AY48*Cal_Energy_Switching!AY49</f>
        <v>22006.25899775976</v>
      </c>
      <c r="AZ48" s="1">
        <f>Billed_Energy!AZ48/Cal_Energy!AZ48*Cal_Energy_Switching!AZ49</f>
        <v>9522.5</v>
      </c>
      <c r="BA48" s="1">
        <f>Billed_Energy!BA48/Cal_Energy!BA48*Cal_Energy_Switching!BA49</f>
        <v>4744.8</v>
      </c>
      <c r="BB48" s="1" t="e">
        <f t="shared" si="1"/>
        <v>#DIV/0!</v>
      </c>
    </row>
    <row r="49" spans="1:54" x14ac:dyDescent="0.25">
      <c r="A49">
        <v>2018</v>
      </c>
      <c r="B49">
        <v>3</v>
      </c>
      <c r="C49" t="s">
        <v>48</v>
      </c>
      <c r="D49" s="1">
        <f>Billed_Energy!D49/Cal_Energy!D49*Cal_Energy_Switching!D50</f>
        <v>576388.98020944267</v>
      </c>
      <c r="E49" s="35">
        <f t="shared" si="2"/>
        <v>162822.18469343043</v>
      </c>
      <c r="F49" s="1">
        <f>Billed_Energy!F49/Cal_Energy!F49*Cal_Energy_Switching!F50</f>
        <v>66107.930355727149</v>
      </c>
      <c r="G49" s="1">
        <f>Billed_Energy!G49/Cal_Energy!G49*Cal_Energy_Switching!G50</f>
        <v>96714.254337703285</v>
      </c>
      <c r="H49" s="35">
        <f t="shared" si="0"/>
        <v>14015.281942403719</v>
      </c>
      <c r="I49" s="1">
        <f>Billed_Energy!I49/Cal_Energy!I49*Cal_Energy_Switching!I50</f>
        <v>717.46251299286632</v>
      </c>
      <c r="J49" s="1">
        <f>Billed_Energy!J49/Cal_Energy!J49*Cal_Energy_Switching!J50</f>
        <v>13297.819429410853</v>
      </c>
      <c r="K49" s="1">
        <f>Billed_Energy!K49/Cal_Energy!K49*Cal_Energy_Switching!K50</f>
        <v>248838.56026399747</v>
      </c>
      <c r="L49" s="1">
        <f>Billed_Energy!L49/Cal_Energy!L49*Cal_Energy_Switching!L50</f>
        <v>19258.324996798707</v>
      </c>
      <c r="M49" s="1">
        <f>Billed_Energy!M49/Cal_Energy!M49*Cal_Energy_Switching!M50</f>
        <v>166063.95900295992</v>
      </c>
      <c r="N49" s="1">
        <f>Billed_Energy!N49/Cal_Energy!N49*Cal_Energy_Switching!N50</f>
        <v>104463.36425920376</v>
      </c>
      <c r="O49" s="1">
        <f>Billed_Energy!O49/Cal_Energy!O49*Cal_Energy_Switching!O50</f>
        <v>132090.99484448691</v>
      </c>
      <c r="P49" s="1" t="e">
        <f>Billed_Energy!P49/Cal_Energy!P49*Cal_Energy_Switching!P50</f>
        <v>#DIV/0!</v>
      </c>
      <c r="Q49" s="1">
        <f>Billed_Energy!Q49/Cal_Energy!Q49*Cal_Energy_Switching!Q50</f>
        <v>47214.7521371232</v>
      </c>
      <c r="R49" s="1">
        <f>Billed_Energy!R49/Cal_Energy!R49*Cal_Energy_Switching!R50</f>
        <v>100281.87239407064</v>
      </c>
      <c r="S49" s="1">
        <f>Billed_Energy!S49/Cal_Energy!S49*Cal_Energy_Switching!S50</f>
        <v>141030.45115263743</v>
      </c>
      <c r="T49" s="1">
        <f>Billed_Energy!T49/Cal_Energy!T49*Cal_Energy_Switching!T50</f>
        <v>13.173999999999998</v>
      </c>
      <c r="U49" s="1">
        <f>Billed_Energy!U49/Cal_Energy!U49*Cal_Energy_Switching!U50</f>
        <v>107.44700000000002</v>
      </c>
      <c r="V49" s="1">
        <f>Billed_Energy!V49/Cal_Energy!V49*Cal_Energy_Switching!V50</f>
        <v>48339.183654632048</v>
      </c>
      <c r="W49" s="1">
        <f>Billed_Energy!W49/Cal_Energy!W49*Cal_Energy_Switching!W50</f>
        <v>9225.5750000000007</v>
      </c>
      <c r="X49" s="1">
        <f>Billed_Energy!X49/Cal_Energy!X49*Cal_Energy_Switching!X50</f>
        <v>21008.148027964533</v>
      </c>
      <c r="Y49" s="35">
        <f>Billed_Energy!Y49/Cal_Energy!Y49*Cal_Energy_Switching!Y50</f>
        <v>9308.5420522882905</v>
      </c>
      <c r="Z49" s="1">
        <f>Billed_Energy!Z49/Cal_Energy!Z49*Cal_Energy_Switching!Z50</f>
        <v>4835.595411744901</v>
      </c>
      <c r="AA49" s="1">
        <f>Billed_Energy!AA49/Cal_Energy!AA49*Cal_Energy_Switching!AA50</f>
        <v>4472.9466405433905</v>
      </c>
      <c r="AB49" s="1">
        <f>Billed_Energy!AB49/Cal_Energy!AB49*Cal_Energy_Switching!AB50</f>
        <v>58.026109339665254</v>
      </c>
      <c r="AC49" s="1">
        <f>Billed_Energy!AC49/Cal_Energy!AC49*Cal_Energy_Switching!AC50</f>
        <v>1804.024582846678</v>
      </c>
      <c r="AD49" s="1">
        <f>Billed_Energy!AD49/Cal_Energy!AD49*Cal_Energy_Switching!AD50</f>
        <v>664.97299999999996</v>
      </c>
      <c r="AE49" s="1">
        <f>Billed_Energy!AE49/Cal_Energy!AE49*Cal_Energy_Switching!AE50</f>
        <v>4207.674257509876</v>
      </c>
      <c r="AF49" s="1">
        <f>Billed_Energy!AF49/Cal_Energy!AF49*Cal_Energy_Switching!AF50</f>
        <v>9022.1594522003288</v>
      </c>
      <c r="AG49" s="1">
        <f>Billed_Energy!AG49/Cal_Energy!AG49*Cal_Energy_Switching!AG50</f>
        <v>7099.7037328324559</v>
      </c>
      <c r="AH49" s="1">
        <f>Billed_Energy!AH49/Cal_Energy!AH49*Cal_Energy_Switching!AH50</f>
        <v>2095.7130896576673</v>
      </c>
      <c r="AI49" s="1">
        <f>Billed_Energy!AI49/Cal_Energy!AI49*Cal_Energy_Switching!AI50</f>
        <v>3007.3864840667716</v>
      </c>
      <c r="AJ49" s="1">
        <f>Billed_Energy!AJ49/Cal_Energy!AJ49*Cal_Energy_Switching!AJ50</f>
        <v>322568.41776845232</v>
      </c>
      <c r="AK49" s="35">
        <f>Billed_Energy!AK49/Cal_Energy!AK49*Cal_Energy_Switching!AK50</f>
        <v>107604.47418247904</v>
      </c>
      <c r="AL49" s="1">
        <f>Billed_Energy!AL49/Cal_Energy!AL49*Cal_Energy_Switching!AL50</f>
        <v>30313.110120342695</v>
      </c>
      <c r="AM49" s="1">
        <f>Billed_Energy!AM49/Cal_Energy!AM49*Cal_Energy_Switching!AM50</f>
        <v>77291.364062136345</v>
      </c>
      <c r="AN49" s="1">
        <f>Billed_Energy!AN49/Cal_Energy!AN49*Cal_Energy_Switching!AN50</f>
        <v>241.08199999999999</v>
      </c>
      <c r="AO49" s="1">
        <f>Billed_Energy!AO49/Cal_Energy!AO49*Cal_Energy_Switching!AO50</f>
        <v>250.09899999999996</v>
      </c>
      <c r="AP49" s="1">
        <f>Billed_Energy!AP49/Cal_Energy!AP49*Cal_Energy_Switching!AP50</f>
        <v>11701.251999999999</v>
      </c>
      <c r="AQ49" s="1">
        <f>Billed_Energy!AQ49/Cal_Energy!AQ49*Cal_Energy_Switching!AQ50</f>
        <v>70646.779820940719</v>
      </c>
      <c r="AR49" s="1">
        <f>Billed_Energy!AR49/Cal_Energy!AR49*Cal_Energy_Switching!AR50</f>
        <v>10766.456684952273</v>
      </c>
      <c r="AS49" s="1">
        <f>Billed_Energy!AS49/Cal_Energy!AS49*Cal_Energy_Switching!AS50</f>
        <v>132749.50925501759</v>
      </c>
      <c r="AT49" s="1">
        <f>Billed_Energy!AT49/Cal_Energy!AT49*Cal_Energy_Switching!AT50</f>
        <v>27096.782415047732</v>
      </c>
      <c r="AU49" s="1">
        <f>Billed_Energy!AU49/Cal_Energy!AU49*Cal_Energy_Switching!AU50</f>
        <v>62521.476675956612</v>
      </c>
      <c r="AV49" s="1">
        <f>Billed_Energy!AV49/Cal_Energy!AV49*Cal_Energy_Switching!AV50</f>
        <v>1090.7162927126069</v>
      </c>
      <c r="AW49" s="1">
        <f>Billed_Energy!AW49/Cal_Energy!AW49*Cal_Energy_Switching!AW50</f>
        <v>17813.428064051772</v>
      </c>
      <c r="AX49" s="1">
        <f>Billed_Energy!AX49/Cal_Energy!AX49*Cal_Energy_Switching!AX50</f>
        <v>137538.3882472874</v>
      </c>
      <c r="AY49" s="1">
        <f>Billed_Energy!AY49/Cal_Energy!AY49*Cal_Energy_Switching!AY50</f>
        <v>21966.319421281565</v>
      </c>
      <c r="AZ49" s="1">
        <f>Billed_Energy!AZ49/Cal_Energy!AZ49*Cal_Energy_Switching!AZ50</f>
        <v>9371</v>
      </c>
      <c r="BA49" s="1">
        <f>Billed_Energy!BA49/Cal_Energy!BA49*Cal_Energy_Switching!BA50</f>
        <v>4351.2</v>
      </c>
      <c r="BB49" s="1" t="e">
        <f t="shared" si="1"/>
        <v>#DIV/0!</v>
      </c>
    </row>
    <row r="50" spans="1:54" x14ac:dyDescent="0.25">
      <c r="A50">
        <v>2018</v>
      </c>
      <c r="B50">
        <v>4</v>
      </c>
      <c r="C50" t="s">
        <v>49</v>
      </c>
      <c r="D50" s="1">
        <f>Billed_Energy!D50/Cal_Energy!D50*Cal_Energy_Switching!D51</f>
        <v>450841.84635814361</v>
      </c>
      <c r="E50" s="35">
        <f t="shared" si="2"/>
        <v>147862.60913169844</v>
      </c>
      <c r="F50" s="1">
        <f>Billed_Energy!F50/Cal_Energy!F50*Cal_Energy_Switching!F51</f>
        <v>60179.984339561568</v>
      </c>
      <c r="G50" s="1">
        <f>Billed_Energy!G50/Cal_Energy!G50*Cal_Energy_Switching!G51</f>
        <v>87682.624792136863</v>
      </c>
      <c r="H50" s="35">
        <f t="shared" si="0"/>
        <v>12201.153054707336</v>
      </c>
      <c r="I50" s="1">
        <f>Billed_Energy!I50/Cal_Energy!I50*Cal_Energy_Switching!I51</f>
        <v>624.59463662702183</v>
      </c>
      <c r="J50" s="1">
        <f>Billed_Energy!J50/Cal_Energy!J50*Cal_Energy_Switching!J51</f>
        <v>11576.558418080314</v>
      </c>
      <c r="K50" s="1">
        <f>Billed_Energy!K50/Cal_Energy!K50*Cal_Energy_Switching!K51</f>
        <v>249976.94791837607</v>
      </c>
      <c r="L50" s="1">
        <f>Billed_Energy!L50/Cal_Energy!L50*Cal_Energy_Switching!L51</f>
        <v>18996.235724344024</v>
      </c>
      <c r="M50" s="1">
        <f>Billed_Energy!M50/Cal_Energy!M50*Cal_Energy_Switching!M51</f>
        <v>168017.39337117074</v>
      </c>
      <c r="N50" s="1">
        <f>Billed_Energy!N50/Cal_Energy!N50*Cal_Energy_Switching!N51</f>
        <v>105291.45601727994</v>
      </c>
      <c r="O50" s="1">
        <f>Billed_Energy!O50/Cal_Energy!O50*Cal_Energy_Switching!O51</f>
        <v>134613.75423933286</v>
      </c>
      <c r="P50" s="1" t="e">
        <f>Billed_Energy!P50/Cal_Energy!P50*Cal_Energy_Switching!P51</f>
        <v>#DIV/0!</v>
      </c>
      <c r="Q50" s="1">
        <f>Billed_Energy!Q50/Cal_Energy!Q50*Cal_Energy_Switching!Q51</f>
        <v>43313.516893207205</v>
      </c>
      <c r="R50" s="1">
        <f>Billed_Energy!R50/Cal_Energy!R50*Cal_Energy_Switching!R51</f>
        <v>91658.45520794834</v>
      </c>
      <c r="S50" s="1">
        <f>Billed_Energy!S50/Cal_Energy!S50*Cal_Energy_Switching!S51</f>
        <v>138394.36970450019</v>
      </c>
      <c r="T50" s="1">
        <f>Billed_Energy!T50/Cal_Energy!T50*Cal_Energy_Switching!T51</f>
        <v>12.161</v>
      </c>
      <c r="U50" s="1">
        <f>Billed_Energy!U50/Cal_Energy!U50*Cal_Energy_Switching!U51</f>
        <v>98.423000000000002</v>
      </c>
      <c r="V50" s="1">
        <f>Billed_Energy!V50/Cal_Energy!V50*Cal_Energy_Switching!V51</f>
        <v>47968.040843209907</v>
      </c>
      <c r="W50" s="1">
        <f>Billed_Energy!W50/Cal_Energy!W50*Cal_Energy_Switching!W51</f>
        <v>9627.3670000000002</v>
      </c>
      <c r="X50" s="1">
        <f>Billed_Energy!X50/Cal_Energy!X50*Cal_Energy_Switching!X51</f>
        <v>23142.965831656431</v>
      </c>
      <c r="Y50" s="35">
        <f>Billed_Energy!Y50/Cal_Energy!Y50*Cal_Energy_Switching!Y51</f>
        <v>8002.6655891181817</v>
      </c>
      <c r="Z50" s="1">
        <f>Billed_Energy!Z50/Cal_Energy!Z50*Cal_Energy_Switching!Z51</f>
        <v>4157.2195502899131</v>
      </c>
      <c r="AA50" s="1">
        <f>Billed_Energy!AA50/Cal_Energy!AA50*Cal_Energy_Switching!AA51</f>
        <v>3845.4460388282669</v>
      </c>
      <c r="AB50" s="1">
        <f>Billed_Energy!AB50/Cal_Energy!AB50*Cal_Energy_Switching!AB51</f>
        <v>52.79633195376497</v>
      </c>
      <c r="AC50" s="1">
        <f>Billed_Energy!AC50/Cal_Energy!AC50*Cal_Energy_Switching!AC51</f>
        <v>1524.2015193069255</v>
      </c>
      <c r="AD50" s="1">
        <f>Billed_Energy!AD50/Cal_Energy!AD50*Cal_Energy_Switching!AD51</f>
        <v>531.84400000000005</v>
      </c>
      <c r="AE50" s="1">
        <f>Billed_Energy!AE50/Cal_Energy!AE50*Cal_Energy_Switching!AE51</f>
        <v>3815.3622475037673</v>
      </c>
      <c r="AF50" s="1">
        <f>Billed_Energy!AF50/Cal_Energy!AF50*Cal_Energy_Switching!AF51</f>
        <v>8901.9704981771902</v>
      </c>
      <c r="AG50" s="1">
        <f>Billed_Energy!AG50/Cal_Energy!AG50*Cal_Energy_Switching!AG51</f>
        <v>6437.7468247129254</v>
      </c>
      <c r="AH50" s="1">
        <f>Billed_Energy!AH50/Cal_Energy!AH50*Cal_Energy_Switching!AH51</f>
        <v>1900.3145477833066</v>
      </c>
      <c r="AI50" s="1">
        <f>Billed_Energy!AI50/Cal_Energy!AI50*Cal_Energy_Switching!AI51</f>
        <v>2967.3234993923916</v>
      </c>
      <c r="AJ50" s="1">
        <f>Billed_Energy!AJ50/Cal_Energy!AJ50*Cal_Energy_Switching!AJ51</f>
        <v>276022.63144185464</v>
      </c>
      <c r="AK50" s="35">
        <f>Billed_Energy!AK50/Cal_Energy!AK50*Cal_Energy_Switching!AK51</f>
        <v>103823.08662791864</v>
      </c>
      <c r="AL50" s="1">
        <f>Billed_Energy!AL50/Cal_Energy!AL50*Cal_Energy_Switching!AL51</f>
        <v>29258.153712605417</v>
      </c>
      <c r="AM50" s="1">
        <f>Billed_Energy!AM50/Cal_Energy!AM50*Cal_Energy_Switching!AM51</f>
        <v>74564.932915313213</v>
      </c>
      <c r="AN50" s="1">
        <f>Billed_Energy!AN50/Cal_Energy!AN50*Cal_Energy_Switching!AN51</f>
        <v>250.11500000000001</v>
      </c>
      <c r="AO50" s="1">
        <f>Billed_Energy!AO50/Cal_Energy!AO50*Cal_Energy_Switching!AO51</f>
        <v>281.62900000000002</v>
      </c>
      <c r="AP50" s="1">
        <f>Billed_Energy!AP50/Cal_Energy!AP50*Cal_Energy_Switching!AP51</f>
        <v>7780.9819999999991</v>
      </c>
      <c r="AQ50" s="1">
        <f>Billed_Energy!AQ50/Cal_Energy!AQ50*Cal_Energy_Switching!AQ51</f>
        <v>81507.211497477998</v>
      </c>
      <c r="AR50" s="1">
        <f>Billed_Energy!AR50/Cal_Energy!AR50*Cal_Energy_Switching!AR51</f>
        <v>11409.332437386431</v>
      </c>
      <c r="AS50" s="1">
        <f>Billed_Energy!AS50/Cal_Energy!AS50*Cal_Energy_Switching!AS51</f>
        <v>132489.31826735806</v>
      </c>
      <c r="AT50" s="1">
        <f>Billed_Energy!AT50/Cal_Energy!AT50*Cal_Energy_Switching!AT51</f>
        <v>28637.991472613558</v>
      </c>
      <c r="AU50" s="1">
        <f>Billed_Energy!AU50/Cal_Energy!AU50*Cal_Energy_Switching!AU51</f>
        <v>62400.099330788704</v>
      </c>
      <c r="AV50" s="1">
        <f>Billed_Energy!AV50/Cal_Energy!AV50*Cal_Energy_Switching!AV51</f>
        <v>1115.1454857091487</v>
      </c>
      <c r="AW50" s="1">
        <f>Billed_Energy!AW50/Cal_Energy!AW50*Cal_Energy_Switching!AW51</f>
        <v>17946.232129657426</v>
      </c>
      <c r="AX50" s="1">
        <f>Billed_Energy!AX50/Cal_Energy!AX50*Cal_Energy_Switching!AX51</f>
        <v>140618.88851429083</v>
      </c>
      <c r="AY50" s="1">
        <f>Billed_Energy!AY50/Cal_Energy!AY50*Cal_Energy_Switching!AY51</f>
        <v>22173.270542342569</v>
      </c>
      <c r="AZ50" s="1">
        <f>Billed_Energy!AZ50/Cal_Energy!AZ50*Cal_Energy_Switching!AZ51</f>
        <v>7236.5</v>
      </c>
      <c r="BA50" s="1">
        <f>Billed_Energy!BA50/Cal_Energy!BA50*Cal_Energy_Switching!BA51</f>
        <v>4414.32</v>
      </c>
      <c r="BB50" s="1" t="e">
        <f t="shared" si="1"/>
        <v>#DIV/0!</v>
      </c>
    </row>
    <row r="51" spans="1:54" x14ac:dyDescent="0.25">
      <c r="A51">
        <v>2018</v>
      </c>
      <c r="B51">
        <v>5</v>
      </c>
      <c r="C51" t="s">
        <v>50</v>
      </c>
      <c r="D51" s="1">
        <f>Billed_Energy!D51/Cal_Energy!D51*Cal_Energy_Switching!D52</f>
        <v>345110.79179538757</v>
      </c>
      <c r="E51" s="35">
        <f t="shared" si="2"/>
        <v>138843.06725851618</v>
      </c>
      <c r="F51" s="1">
        <f>Billed_Energy!F51/Cal_Energy!F51*Cal_Energy_Switching!F52</f>
        <v>56420.693596613783</v>
      </c>
      <c r="G51" s="1">
        <f>Billed_Energy!G51/Cal_Energy!G51*Cal_Energy_Switching!G52</f>
        <v>82422.373661902398</v>
      </c>
      <c r="H51" s="35">
        <f t="shared" si="0"/>
        <v>11815.180303308394</v>
      </c>
      <c r="I51" s="1">
        <f>Billed_Energy!I51/Cal_Energy!I51*Cal_Energy_Switching!I52</f>
        <v>604.83613435047312</v>
      </c>
      <c r="J51" s="1">
        <f>Billed_Energy!J51/Cal_Energy!J51*Cal_Energy_Switching!J52</f>
        <v>11210.344168957921</v>
      </c>
      <c r="K51" s="1">
        <f>Billed_Energy!K51/Cal_Energy!K51*Cal_Energy_Switching!K52</f>
        <v>252794.56455229173</v>
      </c>
      <c r="L51" s="1">
        <f>Billed_Energy!L51/Cal_Energy!L51*Cal_Energy_Switching!L52</f>
        <v>20321.720512266198</v>
      </c>
      <c r="M51" s="1">
        <f>Billed_Energy!M51/Cal_Energy!M51*Cal_Energy_Switching!M52</f>
        <v>169917.85538310563</v>
      </c>
      <c r="N51" s="1">
        <f>Billed_Energy!N51/Cal_Energy!N51*Cal_Energy_Switching!N52</f>
        <v>105366.88067544209</v>
      </c>
      <c r="O51" s="1">
        <f>Billed_Energy!O51/Cal_Energy!O51*Cal_Energy_Switching!O52</f>
        <v>132572.63894575957</v>
      </c>
      <c r="P51" s="1" t="e">
        <f>Billed_Energy!P51/Cal_Energy!P51*Cal_Energy_Switching!P52</f>
        <v>#DIV/0!</v>
      </c>
      <c r="Q51" s="1">
        <f>Billed_Energy!Q51/Cal_Energy!Q51*Cal_Energy_Switching!Q52</f>
        <v>49178.818621401399</v>
      </c>
      <c r="R51" s="1">
        <f>Billed_Energy!R51/Cal_Energy!R51*Cal_Energy_Switching!R52</f>
        <v>94092.656935158084</v>
      </c>
      <c r="S51" s="1">
        <f>Billed_Energy!S51/Cal_Energy!S51*Cal_Energy_Switching!S52</f>
        <v>137333.12137048441</v>
      </c>
      <c r="T51" s="1">
        <f>Billed_Energy!T51/Cal_Energy!T51*Cal_Energy_Switching!T52</f>
        <v>11.971</v>
      </c>
      <c r="U51" s="1">
        <f>Billed_Energy!U51/Cal_Energy!U51*Cal_Energy_Switching!U52</f>
        <v>97.393000000000001</v>
      </c>
      <c r="V51" s="1">
        <f>Billed_Energy!V51/Cal_Energy!V51*Cal_Energy_Switching!V52</f>
        <v>48437.686864592841</v>
      </c>
      <c r="W51" s="1">
        <f>Billed_Energy!W51/Cal_Energy!W51*Cal_Energy_Switching!W52</f>
        <v>8788.2710000000006</v>
      </c>
      <c r="X51" s="1">
        <f>Billed_Energy!X51/Cal_Energy!X51*Cal_Energy_Switching!X52</f>
        <v>23229.140236373132</v>
      </c>
      <c r="Y51" s="35">
        <f>Billed_Energy!Y51/Cal_Energy!Y51*Cal_Energy_Switching!Y52</f>
        <v>6616.7258518877998</v>
      </c>
      <c r="Z51" s="1">
        <f>Billed_Energy!Z51/Cal_Energy!Z51*Cal_Energy_Switching!Z52</f>
        <v>3437.2524709492054</v>
      </c>
      <c r="AA51" s="1">
        <f>Billed_Energy!AA51/Cal_Energy!AA51*Cal_Energy_Switching!AA52</f>
        <v>3179.4733809385948</v>
      </c>
      <c r="AB51" s="1">
        <f>Billed_Energy!AB51/Cal_Energy!AB51*Cal_Energy_Switching!AB52</f>
        <v>52.862552896000523</v>
      </c>
      <c r="AC51" s="1">
        <f>Billed_Energy!AC51/Cal_Energy!AC51*Cal_Energy_Switching!AC52</f>
        <v>1253.611908551989</v>
      </c>
      <c r="AD51" s="1">
        <f>Billed_Energy!AD51/Cal_Energy!AD51*Cal_Energy_Switching!AD52</f>
        <v>482.22199999999998</v>
      </c>
      <c r="AE51" s="1">
        <f>Billed_Energy!AE51/Cal_Energy!AE51*Cal_Energy_Switching!AE52</f>
        <v>3470.2455495361055</v>
      </c>
      <c r="AF51" s="1">
        <f>Billed_Energy!AF51/Cal_Energy!AF51*Cal_Energy_Switching!AF52</f>
        <v>8612.6638252375124</v>
      </c>
      <c r="AG51" s="1">
        <f>Billed_Energy!AG51/Cal_Energy!AG51*Cal_Energy_Switching!AG52</f>
        <v>5855.4236316923061</v>
      </c>
      <c r="AH51" s="1">
        <f>Billed_Energy!AH51/Cal_Energy!AH51*Cal_Energy_Switching!AH52</f>
        <v>1728.422538771589</v>
      </c>
      <c r="AI51" s="1">
        <f>Billed_Energy!AI51/Cal_Energy!AI51*Cal_Energy_Switching!AI52</f>
        <v>2870.8879417458329</v>
      </c>
      <c r="AJ51" s="1">
        <f>Billed_Energy!AJ51/Cal_Energy!AJ51*Cal_Energy_Switching!AJ52</f>
        <v>271996.39640587923</v>
      </c>
      <c r="AK51" s="35">
        <f>Billed_Energy!AK51/Cal_Energy!AK51*Cal_Energy_Switching!AK52</f>
        <v>101900.95109304569</v>
      </c>
      <c r="AL51" s="1">
        <f>Billed_Energy!AL51/Cal_Energy!AL51*Cal_Energy_Switching!AL52</f>
        <v>28694.424253564452</v>
      </c>
      <c r="AM51" s="1">
        <f>Billed_Energy!AM51/Cal_Energy!AM51*Cal_Energy_Switching!AM52</f>
        <v>73206.526839481245</v>
      </c>
      <c r="AN51" s="1">
        <f>Billed_Energy!AN51/Cal_Energy!AN51*Cal_Energy_Switching!AN52</f>
        <v>245.77699999999999</v>
      </c>
      <c r="AO51" s="1">
        <f>Billed_Energy!AO51/Cal_Energy!AO51*Cal_Energy_Switching!AO52</f>
        <v>274.90699999999998</v>
      </c>
      <c r="AP51" s="1">
        <f>Billed_Energy!AP51/Cal_Energy!AP51*Cal_Energy_Switching!AP52</f>
        <v>7381.9660000000003</v>
      </c>
      <c r="AQ51" s="1">
        <f>Billed_Energy!AQ51/Cal_Energy!AQ51*Cal_Energy_Switching!AQ52</f>
        <v>80280.386982870288</v>
      </c>
      <c r="AR51" s="1">
        <f>Billed_Energy!AR51/Cal_Energy!AR51*Cal_Energy_Switching!AR52</f>
        <v>11524.812559826605</v>
      </c>
      <c r="AS51" s="1">
        <f>Billed_Energy!AS51/Cal_Energy!AS51*Cal_Energy_Switching!AS52</f>
        <v>136880.15128154741</v>
      </c>
      <c r="AT51" s="1">
        <f>Billed_Energy!AT51/Cal_Energy!AT51*Cal_Energy_Switching!AT52</f>
        <v>28633.178050173392</v>
      </c>
      <c r="AU51" s="1">
        <f>Billed_Energy!AU51/Cal_Energy!AU51*Cal_Energy_Switching!AU52</f>
        <v>64459.274953714455</v>
      </c>
      <c r="AV51" s="1">
        <f>Billed_Energy!AV51/Cal_Energy!AV51*Cal_Energy_Switching!AV52</f>
        <v>1139.7649913993419</v>
      </c>
      <c r="AW51" s="1">
        <f>Billed_Energy!AW51/Cal_Energy!AW51*Cal_Energy_Switching!AW52</f>
        <v>18594.538861348545</v>
      </c>
      <c r="AX51" s="1">
        <f>Billed_Energy!AX51/Cal_Energy!AX51*Cal_Energy_Switching!AX52</f>
        <v>143723.38704860065</v>
      </c>
      <c r="AY51" s="1">
        <f>Billed_Energy!AY51/Cal_Energy!AY51*Cal_Energy_Switching!AY52</f>
        <v>22407.357663964965</v>
      </c>
      <c r="AZ51" s="1">
        <f>Billed_Energy!AZ51/Cal_Energy!AZ51*Cal_Energy_Switching!AZ52</f>
        <v>8289</v>
      </c>
      <c r="BA51" s="1">
        <f>Billed_Energy!BA51/Cal_Energy!BA51*Cal_Energy_Switching!BA52</f>
        <v>4343.3999999999996</v>
      </c>
      <c r="BB51" s="1" t="e">
        <f t="shared" si="1"/>
        <v>#DIV/0!</v>
      </c>
    </row>
    <row r="52" spans="1:54" x14ac:dyDescent="0.25">
      <c r="A52">
        <v>2018</v>
      </c>
      <c r="B52">
        <v>6</v>
      </c>
      <c r="C52" t="s">
        <v>51</v>
      </c>
      <c r="D52" s="1">
        <f>Billed_Energy!D52/Cal_Energy!D52*Cal_Energy_Switching!D53</f>
        <v>435455.63785918738</v>
      </c>
      <c r="E52" s="35">
        <f t="shared" si="2"/>
        <v>158815.1086288277</v>
      </c>
      <c r="F52" s="1">
        <f>Billed_Energy!F52/Cal_Energy!F52*Cal_Energy_Switching!F53</f>
        <v>64409.341109465204</v>
      </c>
      <c r="G52" s="1">
        <f>Billed_Energy!G52/Cal_Energy!G52*Cal_Energy_Switching!G53</f>
        <v>94405.767519362504</v>
      </c>
      <c r="H52" s="35">
        <f t="shared" si="0"/>
        <v>11633.553880995194</v>
      </c>
      <c r="I52" s="1">
        <f>Billed_Energy!I52/Cal_Energy!I52*Cal_Energy_Switching!I53</f>
        <v>595.53841562356865</v>
      </c>
      <c r="J52" s="1">
        <f>Billed_Energy!J52/Cal_Energy!J52*Cal_Energy_Switching!J53</f>
        <v>11038.015465371625</v>
      </c>
      <c r="K52" s="1">
        <f>Billed_Energy!K52/Cal_Energy!K52*Cal_Energy_Switching!K53</f>
        <v>263218.17292029579</v>
      </c>
      <c r="L52" s="1">
        <f>Billed_Energy!L52/Cal_Energy!L52*Cal_Energy_Switching!L53</f>
        <v>21408.972688542501</v>
      </c>
      <c r="M52" s="1">
        <f>Billed_Energy!M52/Cal_Energy!M52*Cal_Energy_Switching!M53</f>
        <v>190240.98862035607</v>
      </c>
      <c r="N52" s="1">
        <f>Billed_Energy!N52/Cal_Energy!N52*Cal_Energy_Switching!N53</f>
        <v>109462.21127116171</v>
      </c>
      <c r="O52" s="1">
        <f>Billed_Energy!O52/Cal_Energy!O52*Cal_Energy_Switching!O53</f>
        <v>146117.67490331663</v>
      </c>
      <c r="P52" s="1" t="e">
        <f>Billed_Energy!P52/Cal_Energy!P52*Cal_Energy_Switching!P53</f>
        <v>#DIV/0!</v>
      </c>
      <c r="Q52" s="1">
        <f>Billed_Energy!Q52/Cal_Energy!Q52*Cal_Energy_Switching!Q53</f>
        <v>58219.45925926615</v>
      </c>
      <c r="R52" s="1">
        <f>Billed_Energy!R52/Cal_Energy!R52*Cal_Energy_Switching!R53</f>
        <v>106612.02042048985</v>
      </c>
      <c r="S52" s="1">
        <f>Billed_Energy!S52/Cal_Energy!S52*Cal_Energy_Switching!S53</f>
        <v>135075.99791680425</v>
      </c>
      <c r="T52" s="1">
        <f>Billed_Energy!T52/Cal_Energy!T52*Cal_Energy_Switching!T53</f>
        <v>10.17535</v>
      </c>
      <c r="U52" s="1">
        <f>Billed_Energy!U52/Cal_Energy!U52*Cal_Energy_Switching!U53</f>
        <v>98.704999999999998</v>
      </c>
      <c r="V52" s="1">
        <f>Billed_Energy!V52/Cal_Energy!V52*Cal_Energy_Switching!V53</f>
        <v>45688.667155562805</v>
      </c>
      <c r="W52" s="1">
        <f>Billed_Energy!W52/Cal_Energy!W52*Cal_Energy_Switching!W53</f>
        <v>8413.3449999999993</v>
      </c>
      <c r="X52" s="1">
        <f>Billed_Energy!X52/Cal_Energy!X52*Cal_Energy_Switching!X53</f>
        <v>22042.595373855103</v>
      </c>
      <c r="Y52" s="35">
        <f>Billed_Energy!Y52/Cal_Energy!Y52*Cal_Energy_Switching!Y53</f>
        <v>6497.8629949998212</v>
      </c>
      <c r="Z52" s="1">
        <f>Billed_Energy!Z52/Cal_Energy!Z52*Cal_Energy_Switching!Z53</f>
        <v>3375.5056708417592</v>
      </c>
      <c r="AA52" s="1">
        <f>Billed_Energy!AA52/Cal_Energy!AA52*Cal_Energy_Switching!AA53</f>
        <v>3122.3573241580616</v>
      </c>
      <c r="AB52" s="1">
        <f>Billed_Energy!AB52/Cal_Energy!AB52*Cal_Energy_Switching!AB53</f>
        <v>52.117909453169418</v>
      </c>
      <c r="AC52" s="1">
        <f>Billed_Energy!AC52/Cal_Energy!AC52*Cal_Energy_Switching!AC53</f>
        <v>1148.610774041709</v>
      </c>
      <c r="AD52" s="1">
        <f>Billed_Energy!AD52/Cal_Energy!AD52*Cal_Energy_Switching!AD53</f>
        <v>463.041</v>
      </c>
      <c r="AE52" s="1">
        <f>Billed_Energy!AE52/Cal_Energy!AE52*Cal_Energy_Switching!AE53</f>
        <v>3268.0360788351727</v>
      </c>
      <c r="AF52" s="1">
        <f>Billed_Energy!AF52/Cal_Energy!AF52*Cal_Energy_Switching!AF53</f>
        <v>8861.8369218009702</v>
      </c>
      <c r="AG52" s="1">
        <f>Billed_Energy!AG52/Cal_Energy!AG52*Cal_Energy_Switching!AG53</f>
        <v>5514.2310283468423</v>
      </c>
      <c r="AH52" s="1">
        <f>Billed_Energy!AH52/Cal_Energy!AH52*Cal_Energy_Switching!AH53</f>
        <v>1627.7082228179856</v>
      </c>
      <c r="AI52" s="1">
        <f>Billed_Energy!AI52/Cal_Energy!AI52*Cal_Energy_Switching!AI53</f>
        <v>2953.9456406003187</v>
      </c>
      <c r="AJ52" s="1">
        <f>Billed_Energy!AJ52/Cal_Energy!AJ52*Cal_Energy_Switching!AJ53</f>
        <v>387724.29639701388</v>
      </c>
      <c r="AK52" s="35">
        <f>Billed_Energy!AK52/Cal_Energy!AK52*Cal_Energy_Switching!AK53</f>
        <v>117699.17007201364</v>
      </c>
      <c r="AL52" s="1">
        <f>Billed_Energy!AL52/Cal_Energy!AL52*Cal_Energy_Switching!AL53</f>
        <v>33121.973544922854</v>
      </c>
      <c r="AM52" s="1">
        <f>Billed_Energy!AM52/Cal_Energy!AM52*Cal_Energy_Switching!AM53</f>
        <v>84577.196527090797</v>
      </c>
      <c r="AN52" s="1">
        <f>Billed_Energy!AN52/Cal_Energy!AN52*Cal_Energy_Switching!AN53</f>
        <v>254.96199999999999</v>
      </c>
      <c r="AO52" s="1">
        <f>Billed_Energy!AO52/Cal_Energy!AO52*Cal_Energy_Switching!AO53</f>
        <v>258.13</v>
      </c>
      <c r="AP52" s="1">
        <f>Billed_Energy!AP52/Cal_Energy!AP52*Cal_Energy_Switching!AP53</f>
        <v>6710.2510000000002</v>
      </c>
      <c r="AQ52" s="1">
        <f>Billed_Energy!AQ52/Cal_Energy!AQ52*Cal_Energy_Switching!AQ53</f>
        <v>79633.841720829732</v>
      </c>
      <c r="AR52" s="1">
        <f>Billed_Energy!AR52/Cal_Energy!AR52*Cal_Energy_Switching!AR53</f>
        <v>13087.601113342238</v>
      </c>
      <c r="AS52" s="1">
        <f>Billed_Energy!AS52/Cal_Energy!AS52*Cal_Energy_Switching!AS53</f>
        <v>157962.55271797138</v>
      </c>
      <c r="AT52" s="1">
        <f>Billed_Energy!AT52/Cal_Energy!AT52*Cal_Energy_Switching!AT53</f>
        <v>32323.169246657752</v>
      </c>
      <c r="AU52" s="1">
        <f>Billed_Energy!AU52/Cal_Energy!AU52*Cal_Energy_Switching!AU53</f>
        <v>74381.530534037884</v>
      </c>
      <c r="AV52" s="1">
        <f>Billed_Energy!AV52/Cal_Energy!AV52*Cal_Energy_Switching!AV53</f>
        <v>1226.4397628474942</v>
      </c>
      <c r="AW52" s="1">
        <f>Billed_Energy!AW52/Cal_Energy!AW52*Cal_Energy_Switching!AW53</f>
        <v>19794.786355699627</v>
      </c>
      <c r="AX52" s="1">
        <f>Billed_Energy!AX52/Cal_Energy!AX52*Cal_Energy_Switching!AX53</f>
        <v>154653.00132715251</v>
      </c>
      <c r="AY52" s="1">
        <f>Billed_Energy!AY52/Cal_Energy!AY52*Cal_Energy_Switching!AY53</f>
        <v>23741.09193610353</v>
      </c>
      <c r="AZ52" s="1">
        <f>Billed_Energy!AZ52/Cal_Energy!AZ52*Cal_Energy_Switching!AZ53</f>
        <v>10068</v>
      </c>
      <c r="BA52" s="1">
        <f>Billed_Energy!BA52/Cal_Energy!BA52*Cal_Energy_Switching!BA53</f>
        <v>4921.8</v>
      </c>
      <c r="BB52" s="1" t="e">
        <f t="shared" si="1"/>
        <v>#DIV/0!</v>
      </c>
    </row>
    <row r="53" spans="1:54" x14ac:dyDescent="0.25">
      <c r="A53">
        <v>2018</v>
      </c>
      <c r="B53">
        <v>7</v>
      </c>
      <c r="C53" t="s">
        <v>52</v>
      </c>
      <c r="D53" s="1">
        <f>Billed_Energy!D53/Cal_Energy!D53*Cal_Energy_Switching!D54</f>
        <v>550680.75238573283</v>
      </c>
      <c r="E53" s="35">
        <f t="shared" si="2"/>
        <v>176002.57279452705</v>
      </c>
      <c r="F53" s="1">
        <f>Billed_Energy!F53/Cal_Energy!F53*Cal_Energy_Switching!F54</f>
        <v>71316.445452903266</v>
      </c>
      <c r="G53" s="1">
        <f>Billed_Energy!G53/Cal_Energy!G53*Cal_Energy_Switching!G54</f>
        <v>104686.1273416238</v>
      </c>
      <c r="H53" s="35">
        <f t="shared" si="0"/>
        <v>12079.349155704323</v>
      </c>
      <c r="I53" s="1">
        <f>Billed_Energy!I53/Cal_Energy!I53*Cal_Energy_Switching!I54</f>
        <v>618.3593192191978</v>
      </c>
      <c r="J53" s="1">
        <f>Billed_Energy!J53/Cal_Energy!J53*Cal_Energy_Switching!J54</f>
        <v>11460.989836485125</v>
      </c>
      <c r="K53" s="1">
        <f>Billed_Energy!K53/Cal_Energy!K53*Cal_Energy_Switching!K54</f>
        <v>276319.211150332</v>
      </c>
      <c r="L53" s="1">
        <f>Billed_Energy!L53/Cal_Energy!L53*Cal_Energy_Switching!L54</f>
        <v>22555.246491344005</v>
      </c>
      <c r="M53" s="1">
        <f>Billed_Energy!M53/Cal_Energy!M53*Cal_Energy_Switching!M54</f>
        <v>203683.91233950949</v>
      </c>
      <c r="N53" s="1">
        <f>Billed_Energy!N53/Cal_Energy!N53*Cal_Energy_Switching!N54</f>
        <v>114829.72929832392</v>
      </c>
      <c r="O53" s="1">
        <f>Billed_Energy!O53/Cal_Energy!O53*Cal_Energy_Switching!O54</f>
        <v>155781.05529720234</v>
      </c>
      <c r="P53" s="1" t="e">
        <f>Billed_Energy!P53/Cal_Energy!P53*Cal_Energy_Switching!P54</f>
        <v>#DIV/0!</v>
      </c>
      <c r="Q53" s="1">
        <f>Billed_Energy!Q53/Cal_Energy!Q53*Cal_Energy_Switching!Q54</f>
        <v>61955.899484719419</v>
      </c>
      <c r="R53" s="1">
        <f>Billed_Energy!R53/Cal_Energy!R53*Cal_Energy_Switching!R54</f>
        <v>119550.58376322349</v>
      </c>
      <c r="S53" s="1">
        <f>Billed_Energy!S53/Cal_Energy!S53*Cal_Energy_Switching!S54</f>
        <v>122999.75043859953</v>
      </c>
      <c r="T53" s="1">
        <f>Billed_Energy!T53/Cal_Energy!T53*Cal_Energy_Switching!T54</f>
        <v>8.3796999999999997</v>
      </c>
      <c r="U53" s="1">
        <f>Billed_Energy!U53/Cal_Energy!U53*Cal_Energy_Switching!U54</f>
        <v>97.915000000000006</v>
      </c>
      <c r="V53" s="1">
        <f>Billed_Energy!V53/Cal_Energy!V53*Cal_Energy_Switching!V54</f>
        <v>44549.468970203568</v>
      </c>
      <c r="W53" s="1">
        <f>Billed_Energy!W53/Cal_Energy!W53*Cal_Energy_Switching!W54</f>
        <v>8216.8029999999999</v>
      </c>
      <c r="X53" s="1">
        <f>Billed_Energy!X53/Cal_Energy!X53*Cal_Energy_Switching!X54</f>
        <v>20608.118234543512</v>
      </c>
      <c r="Y53" s="35">
        <f>Billed_Energy!Y53/Cal_Energy!Y53*Cal_Energy_Switching!Y54</f>
        <v>7109.8692112189501</v>
      </c>
      <c r="Z53" s="1">
        <f>Billed_Energy!Z53/Cal_Energy!Z53*Cal_Energy_Switching!Z54</f>
        <v>3693.4302646701854</v>
      </c>
      <c r="AA53" s="1">
        <f>Billed_Energy!AA53/Cal_Energy!AA53*Cal_Energy_Switching!AA54</f>
        <v>3416.4389465487652</v>
      </c>
      <c r="AB53" s="1">
        <f>Billed_Energy!AB53/Cal_Energy!AB53*Cal_Energy_Switching!AB54</f>
        <v>64.654956861064449</v>
      </c>
      <c r="AC53" s="1">
        <f>Billed_Energy!AC53/Cal_Energy!AC53*Cal_Energy_Switching!AC54</f>
        <v>1123.0699575392086</v>
      </c>
      <c r="AD53" s="1">
        <f>Billed_Energy!AD53/Cal_Energy!AD53*Cal_Energy_Switching!AD54</f>
        <v>450.834</v>
      </c>
      <c r="AE53" s="1">
        <f>Billed_Energy!AE53/Cal_Energy!AE53*Cal_Energy_Switching!AE54</f>
        <v>3202.0441120221558</v>
      </c>
      <c r="AF53" s="1">
        <f>Billed_Energy!AF53/Cal_Energy!AF53*Cal_Energy_Switching!AF54</f>
        <v>9384.6449434725655</v>
      </c>
      <c r="AG53" s="1">
        <f>Billed_Energy!AG53/Cal_Energy!AG53*Cal_Energy_Switching!AG54</f>
        <v>5402.8812934468297</v>
      </c>
      <c r="AH53" s="1">
        <f>Billed_Energy!AH53/Cal_Energy!AH53*Cal_Energy_Switching!AH54</f>
        <v>1594.8396545310147</v>
      </c>
      <c r="AI53" s="1">
        <f>Billed_Energy!AI53/Cal_Energy!AI53*Cal_Energy_Switching!AI54</f>
        <v>3128.2149811575177</v>
      </c>
      <c r="AJ53" s="1">
        <f>Billed_Energy!AJ53/Cal_Energy!AJ53*Cal_Energy_Switching!AJ54</f>
        <v>523174.03444367828</v>
      </c>
      <c r="AK53" s="35">
        <f>Billed_Energy!AK53/Cal_Energy!AK53*Cal_Energy_Switching!AK54</f>
        <v>138475.38762315904</v>
      </c>
      <c r="AL53" s="1">
        <f>Billed_Energy!AL53/Cal_Energy!AL53*Cal_Energy_Switching!AL54</f>
        <v>38948.986587499647</v>
      </c>
      <c r="AM53" s="1">
        <f>Billed_Energy!AM53/Cal_Energy!AM53*Cal_Energy_Switching!AM54</f>
        <v>99526.40103565935</v>
      </c>
      <c r="AN53" s="1">
        <f>Billed_Energy!AN53/Cal_Energy!AN53*Cal_Energy_Switching!AN54</f>
        <v>248.953</v>
      </c>
      <c r="AO53" s="1">
        <f>Billed_Energy!AO53/Cal_Energy!AO53*Cal_Energy_Switching!AO54</f>
        <v>255.874</v>
      </c>
      <c r="AP53" s="1">
        <f>Billed_Energy!AP53/Cal_Energy!AP53*Cal_Energy_Switching!AP54</f>
        <v>6726.4589999999998</v>
      </c>
      <c r="AQ53" s="1">
        <f>Billed_Energy!AQ53/Cal_Energy!AQ53*Cal_Energy_Switching!AQ54</f>
        <v>70779.70559680248</v>
      </c>
      <c r="AR53" s="1">
        <f>Billed_Energy!AR53/Cal_Energy!AR53*Cal_Energy_Switching!AR54</f>
        <v>14183.465491633113</v>
      </c>
      <c r="AS53" s="1">
        <f>Billed_Energy!AS53/Cal_Energy!AS53*Cal_Energy_Switching!AS54</f>
        <v>165252.51176680278</v>
      </c>
      <c r="AT53" s="1">
        <f>Billed_Energy!AT53/Cal_Energy!AT53*Cal_Energy_Switching!AT54</f>
        <v>34984.086998366889</v>
      </c>
      <c r="AU53" s="1">
        <f>Billed_Energy!AU53/Cal_Energy!AU53*Cal_Energy_Switching!AU54</f>
        <v>77814.78872001011</v>
      </c>
      <c r="AV53" s="1">
        <f>Billed_Energy!AV53/Cal_Energy!AV53*Cal_Energy_Switching!AV54</f>
        <v>1217.9992343243248</v>
      </c>
      <c r="AW53" s="1">
        <f>Billed_Energy!AW53/Cal_Energy!AW53*Cal_Energy_Switching!AW54</f>
        <v>21048.132060041695</v>
      </c>
      <c r="AX53" s="1">
        <f>Billed_Energy!AX53/Cal_Energy!AX53*Cal_Energy_Switching!AX54</f>
        <v>153588.65792567565</v>
      </c>
      <c r="AY53" s="1">
        <f>Billed_Energy!AY53/Cal_Energy!AY53*Cal_Energy_Switching!AY54</f>
        <v>25229.365407542624</v>
      </c>
      <c r="AZ53" s="1">
        <f>Billed_Energy!AZ53/Cal_Energy!AZ53*Cal_Energy_Switching!AZ54</f>
        <v>10990</v>
      </c>
      <c r="BA53" s="1">
        <f>Billed_Energy!BA53/Cal_Energy!BA53*Cal_Energy_Switching!BA54</f>
        <v>5252.4</v>
      </c>
      <c r="BB53" s="1" t="e">
        <f t="shared" si="1"/>
        <v>#DIV/0!</v>
      </c>
    </row>
    <row r="54" spans="1:54" x14ac:dyDescent="0.25">
      <c r="A54">
        <v>2018</v>
      </c>
      <c r="B54">
        <v>8</v>
      </c>
      <c r="C54" t="s">
        <v>53</v>
      </c>
      <c r="D54" s="1">
        <f>Billed_Energy!D54/Cal_Energy!D54*Cal_Energy_Switching!D55</f>
        <v>564471.31443847227</v>
      </c>
      <c r="E54" s="35">
        <f t="shared" si="2"/>
        <v>183452.96267648786</v>
      </c>
      <c r="F54" s="1">
        <f>Billed_Energy!F54/Cal_Energy!F54*Cal_Energy_Switching!F55</f>
        <v>74300.650105521752</v>
      </c>
      <c r="G54" s="1">
        <f>Billed_Energy!G54/Cal_Energy!G54*Cal_Energy_Switching!G55</f>
        <v>109152.31257096611</v>
      </c>
      <c r="H54" s="35">
        <f t="shared" si="0"/>
        <v>12155.718570185149</v>
      </c>
      <c r="I54" s="1">
        <f>Billed_Energy!I54/Cal_Energy!I54*Cal_Energy_Switching!I55</f>
        <v>622.26877978191624</v>
      </c>
      <c r="J54" s="1">
        <f>Billed_Energy!J54/Cal_Energy!J54*Cal_Energy_Switching!J55</f>
        <v>11533.449790403232</v>
      </c>
      <c r="K54" s="1">
        <f>Billed_Energy!K54/Cal_Energy!K54*Cal_Energy_Switching!K55</f>
        <v>278361.63329061464</v>
      </c>
      <c r="L54" s="1">
        <f>Billed_Energy!L54/Cal_Energy!L54*Cal_Energy_Switching!L55</f>
        <v>22740.477849807121</v>
      </c>
      <c r="M54" s="1">
        <f>Billed_Energy!M54/Cal_Energy!M54*Cal_Energy_Switching!M55</f>
        <v>205988.44231475962</v>
      </c>
      <c r="N54" s="1">
        <f>Billed_Energy!N54/Cal_Energy!N54*Cal_Energy_Switching!N55</f>
        <v>115659.98330957818</v>
      </c>
      <c r="O54" s="1">
        <f>Billed_Energy!O54/Cal_Energy!O54*Cal_Energy_Switching!O55</f>
        <v>157405.82625485378</v>
      </c>
      <c r="P54" s="1" t="e">
        <f>Billed_Energy!P54/Cal_Energy!P54*Cal_Energy_Switching!P55</f>
        <v>#DIV/0!</v>
      </c>
      <c r="Q54" s="1">
        <f>Billed_Energy!Q54/Cal_Energy!Q54*Cal_Energy_Switching!Q55</f>
        <v>63398.397642961121</v>
      </c>
      <c r="R54" s="1">
        <f>Billed_Energy!R54/Cal_Energy!R54*Cal_Energy_Switching!R55</f>
        <v>122051.4475326745</v>
      </c>
      <c r="S54" s="1">
        <f>Billed_Energy!S54/Cal_Energy!S54*Cal_Energy_Switching!S55</f>
        <v>137473.31918588409</v>
      </c>
      <c r="T54" s="1">
        <f>Billed_Energy!T54/Cal_Energy!T54*Cal_Energy_Switching!T55</f>
        <v>12.210420000000001</v>
      </c>
      <c r="U54" s="1">
        <f>Billed_Energy!U54/Cal_Energy!U54*Cal_Energy_Switching!U55</f>
        <v>97.32</v>
      </c>
      <c r="V54" s="1">
        <f>Billed_Energy!V54/Cal_Energy!V54*Cal_Energy_Switching!V55</f>
        <v>46590.42742533984</v>
      </c>
      <c r="W54" s="1">
        <f>Billed_Energy!W54/Cal_Energy!W54*Cal_Energy_Switching!W55</f>
        <v>8625.8709999999992</v>
      </c>
      <c r="X54" s="1">
        <f>Billed_Energy!X54/Cal_Energy!X54*Cal_Energy_Switching!X55</f>
        <v>27848.513720018913</v>
      </c>
      <c r="Y54" s="35">
        <f>Billed_Energy!Y54/Cal_Energy!Y54*Cal_Energy_Switching!Y55</f>
        <v>7324.9711008662698</v>
      </c>
      <c r="Z54" s="1">
        <f>Billed_Energy!Z54/Cal_Energy!Z54*Cal_Energy_Switching!Z55</f>
        <v>3805.171255342354</v>
      </c>
      <c r="AA54" s="1">
        <f>Billed_Energy!AA54/Cal_Energy!AA54*Cal_Energy_Switching!AA55</f>
        <v>3519.7998455239162</v>
      </c>
      <c r="AB54" s="1">
        <f>Billed_Energy!AB54/Cal_Energy!AB54*Cal_Energy_Switching!AB55</f>
        <v>69.179027294298265</v>
      </c>
      <c r="AC54" s="1">
        <f>Billed_Energy!AC54/Cal_Energy!AC54*Cal_Energy_Switching!AC55</f>
        <v>1122.1240013724494</v>
      </c>
      <c r="AD54" s="1">
        <f>Billed_Energy!AD54/Cal_Energy!AD54*Cal_Energy_Switching!AD55</f>
        <v>470.70100000000002</v>
      </c>
      <c r="AE54" s="1">
        <f>Billed_Energy!AE54/Cal_Energy!AE54*Cal_Energy_Switching!AE55</f>
        <v>3195.7447895980122</v>
      </c>
      <c r="AF54" s="1">
        <f>Billed_Energy!AF54/Cal_Energy!AF54*Cal_Energy_Switching!AF55</f>
        <v>9500.8267464775217</v>
      </c>
      <c r="AG54" s="1">
        <f>Billed_Energy!AG54/Cal_Energy!AG54*Cal_Energy_Switching!AG55</f>
        <v>5392.2523045584467</v>
      </c>
      <c r="AH54" s="1">
        <f>Billed_Energy!AH54/Cal_Energy!AH54*Cal_Energy_Switching!AH55</f>
        <v>1591.7021558435413</v>
      </c>
      <c r="AI54" s="1">
        <f>Billed_Energy!AI54/Cal_Energy!AI54*Cal_Energy_Switching!AI55</f>
        <v>3166.9422488258369</v>
      </c>
      <c r="AJ54" s="1">
        <f>Billed_Energy!AJ54/Cal_Energy!AJ54*Cal_Energy_Switching!AJ55</f>
        <v>527376.14657227334</v>
      </c>
      <c r="AK54" s="35">
        <f>Billed_Energy!AK54/Cal_Energy!AK54*Cal_Energy_Switching!AK55</f>
        <v>140929.7240430582</v>
      </c>
      <c r="AL54" s="1">
        <f>Billed_Energy!AL54/Cal_Energy!AL54*Cal_Energy_Switching!AL55</f>
        <v>39637.884078099385</v>
      </c>
      <c r="AM54" s="1">
        <f>Billed_Energy!AM54/Cal_Energy!AM54*Cal_Energy_Switching!AM55</f>
        <v>101291.83996495884</v>
      </c>
      <c r="AN54" s="1">
        <f>Billed_Energy!AN54/Cal_Energy!AN54*Cal_Energy_Switching!AN55</f>
        <v>250.17599999999999</v>
      </c>
      <c r="AO54" s="1">
        <f>Billed_Energy!AO54/Cal_Energy!AO54*Cal_Energy_Switching!AO55</f>
        <v>253.59700000000001</v>
      </c>
      <c r="AP54" s="1">
        <f>Billed_Energy!AP54/Cal_Energy!AP54*Cal_Energy_Switching!AP55</f>
        <v>7261.6180000000004</v>
      </c>
      <c r="AQ54" s="1">
        <f>Billed_Energy!AQ54/Cal_Energy!AQ54*Cal_Energy_Switching!AQ55</f>
        <v>77549.374964101982</v>
      </c>
      <c r="AR54" s="1">
        <f>Billed_Energy!AR54/Cal_Energy!AR54*Cal_Energy_Switching!AR55</f>
        <v>14303.036619817503</v>
      </c>
      <c r="AS54" s="1">
        <f>Billed_Energy!AS54/Cal_Energy!AS54*Cal_Energy_Switching!AS55</f>
        <v>168247.50142379009</v>
      </c>
      <c r="AT54" s="1">
        <f>Billed_Energy!AT54/Cal_Energy!AT54*Cal_Energy_Switching!AT55</f>
        <v>35281.168730182486</v>
      </c>
      <c r="AU54" s="1">
        <f>Billed_Energy!AU54/Cal_Energy!AU54*Cal_Energy_Switching!AU55</f>
        <v>79224.663637298843</v>
      </c>
      <c r="AV54" s="1">
        <f>Billed_Energy!AV54/Cal_Energy!AV54*Cal_Energy_Switching!AV55</f>
        <v>1290.310740396131</v>
      </c>
      <c r="AW54" s="1">
        <f>Billed_Energy!AW54/Cal_Energy!AW54*Cal_Energy_Switching!AW55</f>
        <v>21141.970526390043</v>
      </c>
      <c r="AX54" s="1">
        <f>Billed_Energy!AX54/Cal_Energy!AX54*Cal_Energy_Switching!AX55</f>
        <v>162707.07676960385</v>
      </c>
      <c r="AY54" s="1">
        <f>Billed_Energy!AY54/Cal_Energy!AY54*Cal_Energy_Switching!AY55</f>
        <v>25357.62139070018</v>
      </c>
      <c r="AZ54" s="1">
        <f>Billed_Energy!AZ54/Cal_Energy!AZ54*Cal_Energy_Switching!AZ55</f>
        <v>10824.2</v>
      </c>
      <c r="BA54" s="1">
        <f>Billed_Energy!BA54/Cal_Energy!BA54*Cal_Energy_Switching!BA55</f>
        <v>5119.5</v>
      </c>
      <c r="BB54" s="1" t="e">
        <f t="shared" si="1"/>
        <v>#DIV/0!</v>
      </c>
    </row>
    <row r="55" spans="1:54" x14ac:dyDescent="0.25">
      <c r="A55">
        <v>2018</v>
      </c>
      <c r="B55">
        <v>9</v>
      </c>
      <c r="C55" t="s">
        <v>54</v>
      </c>
      <c r="D55" s="1">
        <f>Billed_Energy!D55/Cal_Energy!D55*Cal_Energy_Switching!D56</f>
        <v>516593.51253468578</v>
      </c>
      <c r="E55" s="35">
        <f t="shared" si="2"/>
        <v>175409.63730224589</v>
      </c>
      <c r="F55" s="1">
        <f>Billed_Energy!F55/Cal_Energy!F55*Cal_Energy_Switching!F56</f>
        <v>71238.209841921838</v>
      </c>
      <c r="G55" s="1">
        <f>Billed_Energy!G55/Cal_Energy!G55*Cal_Energy_Switching!G56</f>
        <v>104171.42746032405</v>
      </c>
      <c r="H55" s="35">
        <f t="shared" si="0"/>
        <v>11748.066645261726</v>
      </c>
      <c r="I55" s="1">
        <f>Billed_Energy!I55/Cal_Energy!I55*Cal_Energy_Switching!I56</f>
        <v>601.40048931984256</v>
      </c>
      <c r="J55" s="1">
        <f>Billed_Energy!J55/Cal_Energy!J55*Cal_Energy_Switching!J56</f>
        <v>11146.666155941884</v>
      </c>
      <c r="K55" s="1">
        <f>Billed_Energy!K55/Cal_Energy!K55*Cal_Energy_Switching!K56</f>
        <v>271299.30640530522</v>
      </c>
      <c r="L55" s="1">
        <f>Billed_Energy!L55/Cal_Energy!L55*Cal_Energy_Switching!L56</f>
        <v>20949.439889680903</v>
      </c>
      <c r="M55" s="1">
        <f>Billed_Energy!M55/Cal_Energy!M55*Cal_Energy_Switching!M56</f>
        <v>205770.34082252585</v>
      </c>
      <c r="N55" s="1">
        <f>Billed_Energy!N55/Cal_Energy!N55*Cal_Energy_Switching!N56</f>
        <v>113939.65626501389</v>
      </c>
      <c r="O55" s="1">
        <f>Billed_Energy!O55/Cal_Energy!O55*Cal_Energy_Switching!O56</f>
        <v>160643.11364716725</v>
      </c>
      <c r="P55" s="1" t="e">
        <f>Billed_Energy!P55/Cal_Energy!P55*Cal_Energy_Switching!P56</f>
        <v>#DIV/0!</v>
      </c>
      <c r="Q55" s="1">
        <f>Billed_Energy!Q55/Cal_Energy!Q55*Cal_Energy_Switching!Q56</f>
        <v>50962.113587357773</v>
      </c>
      <c r="R55" s="1">
        <f>Billed_Energy!R55/Cal_Energy!R55*Cal_Energy_Switching!R56</f>
        <v>111162.8915611152</v>
      </c>
      <c r="S55" s="1">
        <f>Billed_Energy!S55/Cal_Energy!S55*Cal_Energy_Switching!S56</f>
        <v>137493.72139324935</v>
      </c>
      <c r="T55" s="1">
        <f>Billed_Energy!T55/Cal_Energy!T55*Cal_Energy_Switching!T56</f>
        <v>14.3652</v>
      </c>
      <c r="U55" s="1">
        <f>Billed_Energy!U55/Cal_Energy!U55*Cal_Energy_Switching!U56</f>
        <v>103.68599999999999</v>
      </c>
      <c r="V55" s="1">
        <f>Billed_Energy!V55/Cal_Energy!V55*Cal_Energy_Switching!V56</f>
        <v>45641.535759228333</v>
      </c>
      <c r="W55" s="1">
        <f>Billed_Energy!W55/Cal_Energy!W55*Cal_Energy_Switching!W56</f>
        <v>9717.9639999999999</v>
      </c>
      <c r="X55" s="1">
        <f>Billed_Energy!X55/Cal_Energy!X55*Cal_Energy_Switching!X56</f>
        <v>40409.397075460271</v>
      </c>
      <c r="Y55" s="35">
        <f>Billed_Energy!Y55/Cal_Energy!Y55*Cal_Energy_Switching!Y56</f>
        <v>7064.7268910679304</v>
      </c>
      <c r="Z55" s="1">
        <f>Billed_Energy!Z55/Cal_Energy!Z55*Cal_Energy_Switching!Z56</f>
        <v>3669.9797613613314</v>
      </c>
      <c r="AA55" s="1">
        <f>Billed_Energy!AA55/Cal_Energy!AA55*Cal_Energy_Switching!AA56</f>
        <v>3394.7471297065981</v>
      </c>
      <c r="AB55" s="1">
        <f>Billed_Energy!AB55/Cal_Energy!AB55*Cal_Energy_Switching!AB56</f>
        <v>77.108295379122737</v>
      </c>
      <c r="AC55" s="1">
        <f>Billed_Energy!AC55/Cal_Energy!AC55*Cal_Energy_Switching!AC56</f>
        <v>1149.1968065664778</v>
      </c>
      <c r="AD55" s="1">
        <f>Billed_Energy!AD55/Cal_Energy!AD55*Cal_Energy_Switching!AD56</f>
        <v>536.26599999999996</v>
      </c>
      <c r="AE55" s="1">
        <f>Billed_Energy!AE55/Cal_Energy!AE55*Cal_Energy_Switching!AE56</f>
        <v>3202.4122519789844</v>
      </c>
      <c r="AF55" s="1">
        <f>Billed_Energy!AF55/Cal_Energy!AF55*Cal_Energy_Switching!AF56</f>
        <v>9227.6848557163321</v>
      </c>
      <c r="AG55" s="1">
        <f>Billed_Energy!AG55/Cal_Energy!AG55*Cal_Energy_Switching!AG56</f>
        <v>5403.5024643041106</v>
      </c>
      <c r="AH55" s="1">
        <f>Billed_Energy!AH55/Cal_Energy!AH55*Cal_Energy_Switching!AH56</f>
        <v>1595.0230137169053</v>
      </c>
      <c r="AI55" s="1">
        <f>Billed_Energy!AI55/Cal_Energy!AI55*Cal_Energy_Switching!AI56</f>
        <v>3075.8949519054395</v>
      </c>
      <c r="AJ55" s="1">
        <f>Billed_Energy!AJ55/Cal_Energy!AJ55*Cal_Energy_Switching!AJ56</f>
        <v>462290.42953477841</v>
      </c>
      <c r="AK55" s="35">
        <f>Billed_Energy!AK55/Cal_Energy!AK55*Cal_Energy_Switching!AK56</f>
        <v>133933.72592119686</v>
      </c>
      <c r="AL55" s="1">
        <f>Billed_Energy!AL55/Cal_Energy!AL55*Cal_Energy_Switching!AL56</f>
        <v>37708.546368865318</v>
      </c>
      <c r="AM55" s="1">
        <f>Billed_Energy!AM55/Cal_Energy!AM55*Cal_Energy_Switching!AM56</f>
        <v>96225.179552331552</v>
      </c>
      <c r="AN55" s="1">
        <f>Billed_Energy!AN55/Cal_Energy!AN55*Cal_Energy_Switching!AN56</f>
        <v>255.37000000000003</v>
      </c>
      <c r="AO55" s="1">
        <f>Billed_Energy!AO55/Cal_Energy!AO55*Cal_Energy_Switching!AO56</f>
        <v>272.07799999999997</v>
      </c>
      <c r="AP55" s="1">
        <f>Billed_Energy!AP55/Cal_Energy!AP55*Cal_Energy_Switching!AP56</f>
        <v>8028.0249999999996</v>
      </c>
      <c r="AQ55" s="1">
        <f>Billed_Energy!AQ55/Cal_Energy!AQ55*Cal_Energy_Switching!AQ56</f>
        <v>74686.053237670742</v>
      </c>
      <c r="AR55" s="1">
        <f>Billed_Energy!AR55/Cal_Energy!AR55*Cal_Energy_Switching!AR56</f>
        <v>14778.007330994476</v>
      </c>
      <c r="AS55" s="1">
        <f>Billed_Energy!AS55/Cal_Energy!AS55*Cal_Energy_Switching!AS56</f>
        <v>166687.09697630649</v>
      </c>
      <c r="AT55" s="1">
        <f>Billed_Energy!AT55/Cal_Energy!AT55*Cal_Energy_Switching!AT56</f>
        <v>36706.780119005518</v>
      </c>
      <c r="AU55" s="1">
        <f>Billed_Energy!AU55/Cal_Energy!AU55*Cal_Energy_Switching!AU56</f>
        <v>78498.569403240996</v>
      </c>
      <c r="AV55" s="1">
        <f>Billed_Energy!AV55/Cal_Energy!AV55*Cal_Energy_Switching!AV56</f>
        <v>1232.5318714189054</v>
      </c>
      <c r="AW55" s="1">
        <f>Billed_Energy!AW55/Cal_Energy!AW55*Cal_Energy_Switching!AW56</f>
        <v>21088.770578067397</v>
      </c>
      <c r="AX55" s="1">
        <f>Billed_Energy!AX55/Cal_Energy!AX55*Cal_Energy_Switching!AX56</f>
        <v>155421.21098858112</v>
      </c>
      <c r="AY55" s="1">
        <f>Billed_Energy!AY55/Cal_Energy!AY55*Cal_Energy_Switching!AY56</f>
        <v>25819.973074651592</v>
      </c>
      <c r="AZ55" s="1">
        <f>Billed_Energy!AZ55/Cal_Energy!AZ55*Cal_Energy_Switching!AZ56</f>
        <v>8540</v>
      </c>
      <c r="BA55" s="1">
        <f>Billed_Energy!BA55/Cal_Energy!BA55*Cal_Energy_Switching!BA56</f>
        <v>5318.1</v>
      </c>
      <c r="BB55" s="1" t="e">
        <f t="shared" si="1"/>
        <v>#DIV/0!</v>
      </c>
    </row>
    <row r="56" spans="1:54" x14ac:dyDescent="0.25">
      <c r="A56">
        <v>2018</v>
      </c>
      <c r="B56">
        <v>10</v>
      </c>
      <c r="C56" t="s">
        <v>55</v>
      </c>
      <c r="D56" s="1">
        <f>Billed_Energy!D56/Cal_Energy!D56*Cal_Energy_Switching!D57</f>
        <v>387332.12423698703</v>
      </c>
      <c r="E56" s="35">
        <f t="shared" si="2"/>
        <v>148374.04711828209</v>
      </c>
      <c r="F56" s="1">
        <f>Billed_Energy!F56/Cal_Energy!F56*Cal_Energy_Switching!F57</f>
        <v>60326.630424224924</v>
      </c>
      <c r="G56" s="1">
        <f>Billed_Energy!G56/Cal_Energy!G56*Cal_Energy_Switching!G57</f>
        <v>88047.416694057159</v>
      </c>
      <c r="H56" s="35">
        <f t="shared" si="0"/>
        <v>11495.192098623309</v>
      </c>
      <c r="I56" s="1">
        <f>Billed_Energy!I56/Cal_Energy!I56*Cal_Energy_Switching!I57</f>
        <v>588.45547626561256</v>
      </c>
      <c r="J56" s="1">
        <f>Billed_Energy!J56/Cal_Energy!J56*Cal_Energy_Switching!J57</f>
        <v>10906.736622357697</v>
      </c>
      <c r="K56" s="1">
        <f>Billed_Energy!K56/Cal_Energy!K56*Cal_Energy_Switching!K57</f>
        <v>255773.22650782065</v>
      </c>
      <c r="L56" s="1">
        <f>Billed_Energy!L56/Cal_Energy!L56*Cal_Energy_Switching!L57</f>
        <v>19994.821704785943</v>
      </c>
      <c r="M56" s="1">
        <f>Billed_Energy!M56/Cal_Energy!M56*Cal_Energy_Switching!M57</f>
        <v>179854.28040958603</v>
      </c>
      <c r="N56" s="1">
        <f>Billed_Energy!N56/Cal_Energy!N56*Cal_Energy_Switching!N57</f>
        <v>107174.76011739337</v>
      </c>
      <c r="O56" s="1">
        <f>Billed_Energy!O56/Cal_Energy!O56*Cal_Energy_Switching!O57</f>
        <v>141239.86426891235</v>
      </c>
      <c r="P56" s="1" t="e">
        <f>Billed_Energy!P56/Cal_Energy!P56*Cal_Energy_Switching!P57</f>
        <v>#DIV/0!</v>
      </c>
      <c r="Q56" s="1">
        <f>Billed_Energy!Q56/Cal_Energy!Q56*Cal_Energy_Switching!Q57</f>
        <v>45915.287437599633</v>
      </c>
      <c r="R56" s="1">
        <f>Billed_Energy!R56/Cal_Energy!R56*Cal_Energy_Switching!R57</f>
        <v>93940.86347158374</v>
      </c>
      <c r="S56" s="1">
        <f>Billed_Energy!S56/Cal_Energy!S56*Cal_Energy_Switching!S57</f>
        <v>133622.49584212317</v>
      </c>
      <c r="T56" s="1">
        <f>Billed_Energy!T56/Cal_Energy!T56*Cal_Energy_Switching!T57</f>
        <v>14.105</v>
      </c>
      <c r="U56" s="1">
        <f>Billed_Energy!U56/Cal_Energy!U56*Cal_Energy_Switching!U57</f>
        <v>97.932000000000002</v>
      </c>
      <c r="V56" s="1">
        <f>Billed_Energy!V56/Cal_Energy!V56*Cal_Energy_Switching!V57</f>
        <v>45507.52425543344</v>
      </c>
      <c r="W56" s="1">
        <f>Billed_Energy!W56/Cal_Energy!W56*Cal_Energy_Switching!W57</f>
        <v>10491.976000000002</v>
      </c>
      <c r="X56" s="1">
        <f>Billed_Energy!X56/Cal_Energy!X56*Cal_Energy_Switching!X57</f>
        <v>51818.337310512223</v>
      </c>
      <c r="Y56" s="35">
        <f>Billed_Energy!Y56/Cal_Energy!Y56*Cal_Energy_Switching!Y57</f>
        <v>6471.3662779240094</v>
      </c>
      <c r="Z56" s="1">
        <f>Billed_Energy!Z56/Cal_Energy!Z56*Cal_Energy_Switching!Z57</f>
        <v>3361.741173372835</v>
      </c>
      <c r="AA56" s="1">
        <f>Billed_Energy!AA56/Cal_Energy!AA56*Cal_Energy_Switching!AA57</f>
        <v>3109.6251045511744</v>
      </c>
      <c r="AB56" s="1">
        <f>Billed_Energy!AB56/Cal_Energy!AB56*Cal_Energy_Switching!AB57</f>
        <v>74.815216727731354</v>
      </c>
      <c r="AC56" s="1">
        <f>Billed_Energy!AC56/Cal_Energy!AC56*Cal_Energy_Switching!AC57</f>
        <v>1240.9545547421278</v>
      </c>
      <c r="AD56" s="1">
        <f>Billed_Energy!AD56/Cal_Energy!AD56*Cal_Energy_Switching!AD57</f>
        <v>574.1869999999999</v>
      </c>
      <c r="AE56" s="1">
        <f>Billed_Energy!AE56/Cal_Energy!AE56*Cal_Energy_Switching!AE57</f>
        <v>3594.9956383350304</v>
      </c>
      <c r="AF56" s="1">
        <f>Billed_Energy!AF56/Cal_Energy!AF56*Cal_Energy_Switching!AF57</f>
        <v>8788.1250767409874</v>
      </c>
      <c r="AG56" s="1">
        <f>Billed_Energy!AG56/Cal_Energy!AG56*Cal_Energy_Switching!AG57</f>
        <v>6065.917271863269</v>
      </c>
      <c r="AH56" s="1">
        <f>Billed_Energy!AH56/Cal_Energy!AH56*Cal_Energy_Switching!AH57</f>
        <v>1790.5567198017018</v>
      </c>
      <c r="AI56" s="1">
        <f>Billed_Energy!AI56/Cal_Energy!AI56*Cal_Energy_Switching!AI57</f>
        <v>2929.3750255803238</v>
      </c>
      <c r="AJ56" s="1">
        <f>Billed_Energy!AJ56/Cal_Energy!AJ56*Cal_Energy_Switching!AJ57</f>
        <v>292626.6763829189</v>
      </c>
      <c r="AK56" s="35">
        <f>Billed_Energy!AK56/Cal_Energy!AK56*Cal_Energy_Switching!AK57</f>
        <v>108918.34164948614</v>
      </c>
      <c r="AL56" s="1">
        <f>Billed_Energy!AL56/Cal_Energy!AL56*Cal_Energy_Switching!AL57</f>
        <v>30682.597565309963</v>
      </c>
      <c r="AM56" s="1">
        <f>Billed_Energy!AM56/Cal_Energy!AM56*Cal_Energy_Switching!AM57</f>
        <v>78235.744084176171</v>
      </c>
      <c r="AN56" s="1">
        <f>Billed_Energy!AN56/Cal_Energy!AN56*Cal_Energy_Switching!AN57</f>
        <v>257.05399999999997</v>
      </c>
      <c r="AO56" s="1">
        <f>Billed_Energy!AO56/Cal_Energy!AO56*Cal_Energy_Switching!AO57</f>
        <v>280.61900000000003</v>
      </c>
      <c r="AP56" s="1">
        <f>Billed_Energy!AP56/Cal_Energy!AP56*Cal_Energy_Switching!AP57</f>
        <v>8482.3029999999999</v>
      </c>
      <c r="AQ56" s="1">
        <f>Billed_Energy!AQ56/Cal_Energy!AQ56*Cal_Energy_Switching!AQ57</f>
        <v>71954.217524028732</v>
      </c>
      <c r="AR56" s="1">
        <f>Billed_Energy!AR56/Cal_Energy!AR56*Cal_Energy_Switching!AR57</f>
        <v>12204.086760869235</v>
      </c>
      <c r="AS56" s="1">
        <f>Billed_Energy!AS56/Cal_Energy!AS56*Cal_Energy_Switching!AS57</f>
        <v>143440.80507926061</v>
      </c>
      <c r="AT56" s="1">
        <f>Billed_Energy!AT56/Cal_Energy!AT56*Cal_Energy_Switching!AT57</f>
        <v>30468.489189130767</v>
      </c>
      <c r="AU56" s="1">
        <f>Billed_Energy!AU56/Cal_Energy!AU56*Cal_Energy_Switching!AU57</f>
        <v>67553.120838371295</v>
      </c>
      <c r="AV56" s="1">
        <f>Billed_Energy!AV56/Cal_Energy!AV56*Cal_Energy_Switching!AV57</f>
        <v>1133.3673504733517</v>
      </c>
      <c r="AW56" s="1">
        <f>Billed_Energy!AW56/Cal_Energy!AW56*Cal_Energy_Switching!AW57</f>
        <v>18690.138484974861</v>
      </c>
      <c r="AX56" s="1">
        <f>Billed_Energy!AX56/Cal_Energy!AX56*Cal_Energy_Switching!AX57</f>
        <v>142916.65001952666</v>
      </c>
      <c r="AY56" s="1">
        <f>Billed_Energy!AY56/Cal_Energy!AY56*Cal_Energy_Switching!AY57</f>
        <v>22916.808319712636</v>
      </c>
      <c r="AZ56" s="1">
        <f>Billed_Energy!AZ56/Cal_Energy!AZ56*Cal_Energy_Switching!AZ57</f>
        <v>7093.2</v>
      </c>
      <c r="BA56" s="1">
        <f>Billed_Energy!BA56/Cal_Energy!BA56*Cal_Energy_Switching!BA57</f>
        <v>4450.8</v>
      </c>
      <c r="BB56" s="1" t="e">
        <f t="shared" si="1"/>
        <v>#DIV/0!</v>
      </c>
    </row>
    <row r="57" spans="1:54" x14ac:dyDescent="0.25">
      <c r="A57">
        <v>2018</v>
      </c>
      <c r="B57">
        <v>11</v>
      </c>
      <c r="C57" t="s">
        <v>56</v>
      </c>
      <c r="D57" s="1">
        <f>Billed_Energy!D57/Cal_Energy!D57*Cal_Energy_Switching!D58</f>
        <v>420617.58348940348</v>
      </c>
      <c r="E57" s="35">
        <f t="shared" si="2"/>
        <v>138207.65019473789</v>
      </c>
      <c r="F57" s="1">
        <f>Billed_Energy!F57/Cal_Energy!F57*Cal_Energy_Switching!F58</f>
        <v>56209.988413272331</v>
      </c>
      <c r="G57" s="1">
        <f>Billed_Energy!G57/Cal_Energy!G57*Cal_Energy_Switching!G58</f>
        <v>81997.661781465562</v>
      </c>
      <c r="H57" s="35">
        <f t="shared" si="0"/>
        <v>12532.621757320794</v>
      </c>
      <c r="I57" s="1">
        <f>Billed_Energy!I57/Cal_Energy!I57*Cal_Energy_Switching!I58</f>
        <v>641.56299797236261</v>
      </c>
      <c r="J57" s="1">
        <f>Billed_Energy!J57/Cal_Energy!J57*Cal_Energy_Switching!J58</f>
        <v>11891.058759348431</v>
      </c>
      <c r="K57" s="1">
        <f>Billed_Energy!K57/Cal_Energy!K57*Cal_Energy_Switching!K58</f>
        <v>250381.33915523224</v>
      </c>
      <c r="L57" s="1">
        <f>Billed_Energy!L57/Cal_Energy!L57*Cal_Energy_Switching!L58</f>
        <v>19774.193922044313</v>
      </c>
      <c r="M57" s="1">
        <f>Billed_Energy!M57/Cal_Energy!M57*Cal_Energy_Switching!M58</f>
        <v>163948.36943584844</v>
      </c>
      <c r="N57" s="1">
        <f>Billed_Energy!N57/Cal_Energy!N57*Cal_Energy_Switching!N58</f>
        <v>104714.55977272347</v>
      </c>
      <c r="O57" s="1">
        <f>Billed_Energy!O57/Cal_Energy!O57*Cal_Energy_Switching!O58</f>
        <v>129542.16208273568</v>
      </c>
      <c r="P57" s="1" t="e">
        <f>Billed_Energy!P57/Cal_Energy!P57*Cal_Energy_Switching!P58</f>
        <v>#DIV/0!</v>
      </c>
      <c r="Q57" s="1">
        <f>Billed_Energy!Q57/Cal_Energy!Q57*Cal_Energy_Switching!Q58</f>
        <v>44351.401671116895</v>
      </c>
      <c r="R57" s="1">
        <f>Billed_Energy!R57/Cal_Energy!R57*Cal_Energy_Switching!R58</f>
        <v>93347.782620447833</v>
      </c>
      <c r="S57" s="1">
        <f>Billed_Energy!S57/Cal_Energy!S57*Cal_Energy_Switching!S58</f>
        <v>136186.71053533436</v>
      </c>
      <c r="T57" s="1">
        <f>Billed_Energy!T57/Cal_Energy!T57*Cal_Energy_Switching!T58</f>
        <v>15.644</v>
      </c>
      <c r="U57" s="1">
        <f>Billed_Energy!U57/Cal_Energy!U57*Cal_Energy_Switching!U58</f>
        <v>98.259</v>
      </c>
      <c r="V57" s="1">
        <f>Billed_Energy!V57/Cal_Energy!V57*Cal_Energy_Switching!V58</f>
        <v>44497.248263400274</v>
      </c>
      <c r="W57" s="1">
        <f>Billed_Energy!W57/Cal_Energy!W57*Cal_Energy_Switching!W58</f>
        <v>10215.241</v>
      </c>
      <c r="X57" s="1">
        <f>Billed_Energy!X57/Cal_Energy!X57*Cal_Energy_Switching!X58</f>
        <v>47185.165725037121</v>
      </c>
      <c r="Y57" s="35">
        <f>Billed_Energy!Y57/Cal_Energy!Y57*Cal_Energy_Switching!Y58</f>
        <v>7249.6076172727599</v>
      </c>
      <c r="Z57" s="1">
        <f>Billed_Energy!Z57/Cal_Energy!Z57*Cal_Energy_Switching!Z58</f>
        <v>3766.0214815721101</v>
      </c>
      <c r="AA57" s="1">
        <f>Billed_Energy!AA57/Cal_Energy!AA57*Cal_Energy_Switching!AA58</f>
        <v>3483.5861357006502</v>
      </c>
      <c r="AB57" s="1">
        <f>Billed_Energy!AB57/Cal_Energy!AB57*Cal_Energy_Switching!AB58</f>
        <v>71.977006008156565</v>
      </c>
      <c r="AC57" s="1">
        <f>Billed_Energy!AC57/Cal_Energy!AC57*Cal_Energy_Switching!AC58</f>
        <v>1461.3623415970399</v>
      </c>
      <c r="AD57" s="1">
        <f>Billed_Energy!AD57/Cal_Energy!AD57*Cal_Energy_Switching!AD58</f>
        <v>611.08500000000004</v>
      </c>
      <c r="AE57" s="1">
        <f>Billed_Energy!AE57/Cal_Energy!AE57*Cal_Energy_Switching!AE58</f>
        <v>3269.4440249468494</v>
      </c>
      <c r="AF57" s="1">
        <f>Billed_Energy!AF57/Cal_Energy!AF57*Cal_Energy_Switching!AF58</f>
        <v>8623.2041426302294</v>
      </c>
      <c r="AG57" s="1">
        <f>Billed_Energy!AG57/Cal_Energy!AG57*Cal_Energy_Switching!AG58</f>
        <v>5516.6066875953811</v>
      </c>
      <c r="AH57" s="1">
        <f>Billed_Energy!AH57/Cal_Energy!AH57*Cal_Energy_Switching!AH58</f>
        <v>1628.4094774577684</v>
      </c>
      <c r="AI57" s="1">
        <f>Billed_Energy!AI57/Cal_Energy!AI57*Cal_Energy_Switching!AI58</f>
        <v>2874.401380876739</v>
      </c>
      <c r="AJ57" s="1">
        <f>Billed_Energy!AJ57/Cal_Energy!AJ57*Cal_Energy_Switching!AJ58</f>
        <v>263343.45183658483</v>
      </c>
      <c r="AK57" s="35">
        <f>Billed_Energy!AK57/Cal_Energy!AK57*Cal_Energy_Switching!AK58</f>
        <v>101929.1513903539</v>
      </c>
      <c r="AL57" s="1">
        <f>Billed_Energy!AL57/Cal_Energy!AL57*Cal_Energy_Switching!AL58</f>
        <v>28717.908015615401</v>
      </c>
      <c r="AM57" s="1">
        <f>Billed_Energy!AM57/Cal_Energy!AM57*Cal_Energy_Switching!AM58</f>
        <v>73211.243374738493</v>
      </c>
      <c r="AN57" s="1">
        <f>Billed_Energy!AN57/Cal_Energy!AN57*Cal_Energy_Switching!AN58</f>
        <v>265.65600000000001</v>
      </c>
      <c r="AO57" s="1">
        <f>Billed_Energy!AO57/Cal_Energy!AO57*Cal_Energy_Switching!AO58</f>
        <v>309.30500000000001</v>
      </c>
      <c r="AP57" s="1">
        <f>Billed_Energy!AP57/Cal_Energy!AP57*Cal_Energy_Switching!AP58</f>
        <v>9323.16</v>
      </c>
      <c r="AQ57" s="1">
        <f>Billed_Energy!AQ57/Cal_Energy!AQ57*Cal_Energy_Switching!AQ58</f>
        <v>71653.650101081425</v>
      </c>
      <c r="AR57" s="1">
        <f>Billed_Energy!AR57/Cal_Energy!AR57*Cal_Energy_Switching!AR58</f>
        <v>10846.211621820021</v>
      </c>
      <c r="AS57" s="1">
        <f>Billed_Energy!AS57/Cal_Energy!AS57*Cal_Energy_Switching!AS58</f>
        <v>130357.31036018085</v>
      </c>
      <c r="AT57" s="1">
        <f>Billed_Energy!AT57/Cal_Energy!AT57*Cal_Energy_Switching!AT58</f>
        <v>27217.223328179982</v>
      </c>
      <c r="AU57" s="1">
        <f>Billed_Energy!AU57/Cal_Energy!AU57*Cal_Energy_Switching!AU58</f>
        <v>61394.036726686521</v>
      </c>
      <c r="AV57" s="1">
        <f>Billed_Energy!AV57/Cal_Energy!AV57*Cal_Energy_Switching!AV58</f>
        <v>1097.0211929650493</v>
      </c>
      <c r="AW57" s="1">
        <f>Billed_Energy!AW57/Cal_Energy!AW57*Cal_Energy_Switching!AW58</f>
        <v>18051.206148219557</v>
      </c>
      <c r="AX57" s="1">
        <f>Billed_Energy!AX57/Cal_Energy!AX57*Cal_Energy_Switching!AX58</f>
        <v>138333.43075703492</v>
      </c>
      <c r="AY57" s="1">
        <f>Billed_Energy!AY57/Cal_Energy!AY57*Cal_Energy_Switching!AY58</f>
        <v>22109.239773892205</v>
      </c>
      <c r="AZ57" s="1">
        <f>Billed_Energy!AZ57/Cal_Energy!AZ57*Cal_Energy_Switching!AZ58</f>
        <v>7436</v>
      </c>
      <c r="BA57" s="1">
        <f>Billed_Energy!BA57/Cal_Energy!BA57*Cal_Energy_Switching!BA58</f>
        <v>4366.8</v>
      </c>
      <c r="BB57" s="1" t="e">
        <f t="shared" si="1"/>
        <v>#DIV/0!</v>
      </c>
    </row>
    <row r="58" spans="1:54" x14ac:dyDescent="0.25">
      <c r="A58">
        <v>2018</v>
      </c>
      <c r="B58">
        <v>12</v>
      </c>
      <c r="C58" t="s">
        <v>57</v>
      </c>
      <c r="D58" s="1">
        <f>Billed_Energy!D58/Cal_Energy!D58*Cal_Energy_Switching!D59</f>
        <v>585211.81304505002</v>
      </c>
      <c r="E58" s="35">
        <f t="shared" si="2"/>
        <v>168140.73489928048</v>
      </c>
      <c r="F58" s="1">
        <f>Billed_Energy!F58/Cal_Energy!F58*Cal_Energy_Switching!F59</f>
        <v>68155.026858045079</v>
      </c>
      <c r="G58" s="1">
        <f>Billed_Energy!G58/Cal_Energy!G58*Cal_Energy_Switching!G59</f>
        <v>99985.708041235397</v>
      </c>
      <c r="H58" s="35">
        <f t="shared" si="0"/>
        <v>14128.88827877306</v>
      </c>
      <c r="I58" s="1">
        <f>Billed_Energy!I58/Cal_Energy!I58*Cal_Energy_Switching!I59</f>
        <v>723.27818533669915</v>
      </c>
      <c r="J58" s="1">
        <f>Billed_Energy!J58/Cal_Energy!J58*Cal_Energy_Switching!J59</f>
        <v>13405.61009343636</v>
      </c>
      <c r="K58" s="1">
        <f>Billed_Energy!K58/Cal_Energy!K58*Cal_Energy_Switching!K59</f>
        <v>250008.72854063931</v>
      </c>
      <c r="L58" s="1">
        <f>Billed_Energy!L58/Cal_Energy!L58*Cal_Energy_Switching!L59</f>
        <v>19927.447588365092</v>
      </c>
      <c r="M58" s="1">
        <f>Billed_Energy!M58/Cal_Energy!M58*Cal_Energy_Switching!M59</f>
        <v>177707.08774813733</v>
      </c>
      <c r="N58" s="1">
        <f>Billed_Energy!N58/Cal_Energy!N58*Cal_Energy_Switching!N59</f>
        <v>104376.04537099556</v>
      </c>
      <c r="O58" s="1">
        <f>Billed_Energy!O58/Cal_Energy!O58*Cal_Energy_Switching!O59</f>
        <v>138098.8531928201</v>
      </c>
      <c r="P58" s="1" t="e">
        <f>Billed_Energy!P58/Cal_Energy!P58*Cal_Energy_Switching!P59</f>
        <v>#DIV/0!</v>
      </c>
      <c r="Q58" s="1">
        <f>Billed_Energy!Q58/Cal_Energy!Q58*Cal_Energy_Switching!Q59</f>
        <v>48881.149279717647</v>
      </c>
      <c r="R58" s="1">
        <f>Billed_Energy!R58/Cal_Energy!R58*Cal_Energy_Switching!R59</f>
        <v>102017.364116955</v>
      </c>
      <c r="S58" s="1">
        <f>Billed_Energy!S58/Cal_Energy!S58*Cal_Energy_Switching!S59</f>
        <v>140320.79350338268</v>
      </c>
      <c r="T58" s="1">
        <f>Billed_Energy!T58/Cal_Energy!T58*Cal_Energy_Switching!T59</f>
        <v>19.257999999999999</v>
      </c>
      <c r="U58" s="1">
        <f>Billed_Energy!U58/Cal_Energy!U58*Cal_Energy_Switching!U59</f>
        <v>112.85299999999999</v>
      </c>
      <c r="V58" s="1">
        <f>Billed_Energy!V58/Cal_Energy!V58*Cal_Energy_Switching!V59</f>
        <v>48145.895395850552</v>
      </c>
      <c r="W58" s="1">
        <f>Billed_Energy!W58/Cal_Energy!W58*Cal_Energy_Switching!W59</f>
        <v>11589.816000000001</v>
      </c>
      <c r="X58" s="1">
        <f>Billed_Energy!X58/Cal_Energy!X58*Cal_Energy_Switching!X59</f>
        <v>40550.779635371407</v>
      </c>
      <c r="Y58" s="35">
        <f>Billed_Energy!Y58/Cal_Energy!Y58*Cal_Energy_Switching!Y59</f>
        <v>9071.4755206260706</v>
      </c>
      <c r="Z58" s="1">
        <f>Billed_Energy!Z58/Cal_Energy!Z58*Cal_Energy_Switching!Z59</f>
        <v>4712.4442430286026</v>
      </c>
      <c r="AA58" s="1">
        <f>Billed_Energy!AA58/Cal_Energy!AA58*Cal_Energy_Switching!AA59</f>
        <v>4359.031277597468</v>
      </c>
      <c r="AB58" s="1">
        <f>Billed_Energy!AB58/Cal_Energy!AB58*Cal_Energy_Switching!AB59</f>
        <v>67.883204311001364</v>
      </c>
      <c r="AC58" s="1">
        <f>Billed_Energy!AC58/Cal_Energy!AC58*Cal_Energy_Switching!AC59</f>
        <v>1780.1495697949172</v>
      </c>
      <c r="AD58" s="1">
        <f>Billed_Energy!AD58/Cal_Energy!AD58*Cal_Energy_Switching!AD59</f>
        <v>695.02800000000002</v>
      </c>
      <c r="AE58" s="1">
        <f>Billed_Energy!AE58/Cal_Energy!AE58*Cal_Energy_Switching!AE59</f>
        <v>4203.3661752209509</v>
      </c>
      <c r="AF58" s="1">
        <f>Billed_Energy!AF58/Cal_Energy!AF58*Cal_Energy_Switching!AF59</f>
        <v>9715.8416548385885</v>
      </c>
      <c r="AG58" s="1">
        <f>Billed_Energy!AG58/Cal_Energy!AG58*Cal_Energy_Switching!AG59</f>
        <v>7092.4346083622231</v>
      </c>
      <c r="AH58" s="1">
        <f>Billed_Energy!AH58/Cal_Energy!AH58*Cal_Energy_Switching!AH59</f>
        <v>2093.5673664168271</v>
      </c>
      <c r="AI58" s="1">
        <f>Billed_Energy!AI58/Cal_Energy!AI58*Cal_Energy_Switching!AI59</f>
        <v>3238.6138849461918</v>
      </c>
      <c r="AJ58" s="1">
        <f>Billed_Energy!AJ58/Cal_Energy!AJ58*Cal_Energy_Switching!AJ59</f>
        <v>338073.81591478351</v>
      </c>
      <c r="AK58" s="35">
        <f>Billed_Energy!AK58/Cal_Energy!AK58*Cal_Energy_Switching!AK59</f>
        <v>109020.88189277958</v>
      </c>
      <c r="AL58" s="1">
        <f>Billed_Energy!AL58/Cal_Energy!AL58*Cal_Energy_Switching!AL59</f>
        <v>30703.384305283907</v>
      </c>
      <c r="AM58" s="1">
        <f>Billed_Energy!AM58/Cal_Energy!AM58*Cal_Energy_Switching!AM59</f>
        <v>78317.497587495673</v>
      </c>
      <c r="AN58" s="1">
        <f>Billed_Energy!AN58/Cal_Energy!AN58*Cal_Energy_Switching!AN59</f>
        <v>293.077</v>
      </c>
      <c r="AO58" s="1">
        <f>Billed_Energy!AO58/Cal_Energy!AO58*Cal_Energy_Switching!AO59</f>
        <v>355.63799999999998</v>
      </c>
      <c r="AP58" s="1">
        <f>Billed_Energy!AP58/Cal_Energy!AP58*Cal_Energy_Switching!AP59</f>
        <v>13731.722</v>
      </c>
      <c r="AQ58" s="1">
        <f>Billed_Energy!AQ58/Cal_Energy!AQ58*Cal_Energy_Switching!AQ59</f>
        <v>76444.180783044852</v>
      </c>
      <c r="AR58" s="1">
        <f>Billed_Energy!AR58/Cal_Energy!AR58*Cal_Energy_Switching!AR59</f>
        <v>11583.255121047858</v>
      </c>
      <c r="AS58" s="1">
        <f>Billed_Energy!AS58/Cal_Energy!AS58*Cal_Energy_Switching!AS59</f>
        <v>137411.69780725651</v>
      </c>
      <c r="AT58" s="1">
        <f>Billed_Energy!AT58/Cal_Energy!AT58*Cal_Energy_Switching!AT59</f>
        <v>28934.754398952144</v>
      </c>
      <c r="AU58" s="1">
        <f>Billed_Energy!AU58/Cal_Energy!AU58*Cal_Energy_Switching!AU59</f>
        <v>64713.690564735894</v>
      </c>
      <c r="AV58" s="1">
        <f>Billed_Energy!AV58/Cal_Energy!AV58*Cal_Energy_Switching!AV59</f>
        <v>1131.3296529190925</v>
      </c>
      <c r="AW58" s="1">
        <f>Billed_Energy!AW58/Cal_Energy!AW58*Cal_Energy_Switching!AW59</f>
        <v>17953.549893930805</v>
      </c>
      <c r="AX58" s="1">
        <f>Billed_Energy!AX58/Cal_Energy!AX58*Cal_Energy_Switching!AX59</f>
        <v>142659.69810708091</v>
      </c>
      <c r="AY58" s="1">
        <f>Billed_Energy!AY58/Cal_Energy!AY58*Cal_Energy_Switching!AY59</f>
        <v>22002.847428573943</v>
      </c>
      <c r="AZ58" s="1">
        <f>Billed_Energy!AZ58/Cal_Energy!AZ58*Cal_Energy_Switching!AZ59</f>
        <v>9529</v>
      </c>
      <c r="BA58" s="1">
        <f>Billed_Energy!BA58/Cal_Energy!BA58*Cal_Energy_Switching!BA59</f>
        <v>4790.1000000000004</v>
      </c>
      <c r="BB58" s="1" t="e">
        <f t="shared" si="1"/>
        <v>#DIV/0!</v>
      </c>
    </row>
    <row r="59" spans="1:54" x14ac:dyDescent="0.25">
      <c r="A59">
        <v>2019</v>
      </c>
      <c r="B59">
        <v>1</v>
      </c>
      <c r="C59" t="s">
        <v>58</v>
      </c>
      <c r="D59" s="1">
        <f>Billed_Energy!D59/Cal_Energy!D59*Cal_Energy_Switching!D60</f>
        <v>751977.92532915808</v>
      </c>
      <c r="E59" s="35">
        <f t="shared" si="2"/>
        <v>193886.57509510516</v>
      </c>
      <c r="F59" s="1">
        <f>Billed_Energy!F59/Cal_Energy!F59*Cal_Energy_Switching!F60</f>
        <v>78552.979349507179</v>
      </c>
      <c r="G59" s="1">
        <f>Billed_Energy!G59/Cal_Energy!G59*Cal_Energy_Switching!G60</f>
        <v>115333.595745598</v>
      </c>
      <c r="H59" s="35">
        <f t="shared" si="0"/>
        <v>15591.059760760236</v>
      </c>
      <c r="I59" s="1">
        <f>Billed_Energy!I59/Cal_Energy!I59*Cal_Energy_Switching!I60</f>
        <v>798.12885407130943</v>
      </c>
      <c r="J59" s="1">
        <f>Billed_Energy!J59/Cal_Energy!J59*Cal_Energy_Switching!J60</f>
        <v>14792.930906688927</v>
      </c>
      <c r="K59" s="1">
        <f>Billed_Energy!K59/Cal_Energy!K59*Cal_Energy_Switching!K60</f>
        <v>250154.57678004709</v>
      </c>
      <c r="L59" s="1">
        <f>Billed_Energy!L59/Cal_Energy!L59*Cal_Energy_Switching!L60</f>
        <v>19252.705777222414</v>
      </c>
      <c r="M59" s="1">
        <f>Billed_Energy!M59/Cal_Energy!M59*Cal_Energy_Switching!M60</f>
        <v>184652.85053438047</v>
      </c>
      <c r="N59" s="1">
        <f>Billed_Energy!N59/Cal_Energy!N59*Cal_Energy_Switching!N60</f>
        <v>105123.30243273044</v>
      </c>
      <c r="O59" s="1">
        <f>Billed_Energy!O59/Cal_Energy!O59*Cal_Energy_Switching!O60</f>
        <v>144951.48824677759</v>
      </c>
      <c r="P59" s="1" t="e">
        <f>Billed_Energy!P59/Cal_Energy!P59*Cal_Energy_Switching!P60</f>
        <v>#DIV/0!</v>
      </c>
      <c r="Q59" s="1">
        <f>Billed_Energy!Q59/Cal_Energy!Q59*Cal_Energy_Switching!Q60</f>
        <v>51423.931125802104</v>
      </c>
      <c r="R59" s="1">
        <f>Billed_Energy!R59/Cal_Energy!R59*Cal_Energy_Switching!R60</f>
        <v>114499.25485834139</v>
      </c>
      <c r="S59" s="1">
        <f>Billed_Energy!S59/Cal_Energy!S59*Cal_Energy_Switching!S60</f>
        <v>141596.37465059757</v>
      </c>
      <c r="T59" s="1">
        <f>Billed_Energy!T59/Cal_Energy!T59*Cal_Energy_Switching!T60</f>
        <v>20.895</v>
      </c>
      <c r="U59" s="1">
        <f>Billed_Energy!U59/Cal_Energy!U59*Cal_Energy_Switching!U60</f>
        <v>122.114</v>
      </c>
      <c r="V59" s="1">
        <f>Billed_Energy!V59/Cal_Energy!V59*Cal_Energy_Switching!V60</f>
        <v>48922.696088106532</v>
      </c>
      <c r="W59" s="1">
        <f>Billed_Energy!W59/Cal_Energy!W59*Cal_Energy_Switching!W60</f>
        <v>12776.644</v>
      </c>
      <c r="X59" s="1">
        <f>Billed_Energy!X59/Cal_Energy!X59*Cal_Energy_Switching!X60</f>
        <v>29921.67440569491</v>
      </c>
      <c r="Y59" s="35">
        <f>Billed_Energy!Y59/Cal_Energy!Y59*Cal_Energy_Switching!Y60</f>
        <v>10816.954960363097</v>
      </c>
      <c r="Z59" s="1">
        <f>Billed_Energy!Z59/Cal_Energy!Z59*Cal_Energy_Switching!Z60</f>
        <v>5619.1847747547872</v>
      </c>
      <c r="AA59" s="1">
        <f>Billed_Energy!AA59/Cal_Energy!AA59*Cal_Energy_Switching!AA60</f>
        <v>5197.7701856083122</v>
      </c>
      <c r="AB59" s="1">
        <f>Billed_Energy!AB59/Cal_Energy!AB59*Cal_Energy_Switching!AB60</f>
        <v>63.613176592298863</v>
      </c>
      <c r="AC59" s="1">
        <f>Billed_Energy!AC59/Cal_Energy!AC59*Cal_Energy_Switching!AC60</f>
        <v>2011.9088306509404</v>
      </c>
      <c r="AD59" s="1">
        <f>Billed_Energy!AD59/Cal_Energy!AD59*Cal_Energy_Switching!AD60</f>
        <v>759.25799999999992</v>
      </c>
      <c r="AE59" s="1">
        <f>Billed_Energy!AE59/Cal_Energy!AE59*Cal_Energy_Switching!AE60</f>
        <v>4566.4475298399375</v>
      </c>
      <c r="AF59" s="1">
        <f>Billed_Energy!AF59/Cal_Energy!AF59*Cal_Energy_Switching!AF60</f>
        <v>10460.78729568034</v>
      </c>
      <c r="AG59" s="1">
        <f>Billed_Energy!AG59/Cal_Energy!AG59*Cal_Energy_Switching!AG60</f>
        <v>7705.0699719741933</v>
      </c>
      <c r="AH59" s="1">
        <f>Billed_Energy!AH59/Cal_Energy!AH59*Cal_Energy_Switching!AH60</f>
        <v>2274.4070181858692</v>
      </c>
      <c r="AI59" s="1">
        <f>Billed_Energy!AI59/Cal_Energy!AI59*Cal_Energy_Switching!AI60</f>
        <v>3486.9290985601101</v>
      </c>
      <c r="AJ59" s="1">
        <f>Billed_Energy!AJ59/Cal_Energy!AJ59*Cal_Energy_Switching!AJ60</f>
        <v>403128.67330353323</v>
      </c>
      <c r="AK59" s="35">
        <f>Billed_Energy!AK59/Cal_Energy!AK59*Cal_Energy_Switching!AK60</f>
        <v>116705.07853655127</v>
      </c>
      <c r="AL59" s="1">
        <f>Billed_Energy!AL59/Cal_Energy!AL59*Cal_Energy_Switching!AL60</f>
        <v>32863.736172565419</v>
      </c>
      <c r="AM59" s="1">
        <f>Billed_Energy!AM59/Cal_Energy!AM59*Cal_Energy_Switching!AM60</f>
        <v>83841.342363985837</v>
      </c>
      <c r="AN59" s="1">
        <f>Billed_Energy!AN59/Cal_Energy!AN59*Cal_Energy_Switching!AN60</f>
        <v>296.68599999999998</v>
      </c>
      <c r="AO59" s="1">
        <f>Billed_Energy!AO59/Cal_Energy!AO59*Cal_Energy_Switching!AO60</f>
        <v>367.25699999999995</v>
      </c>
      <c r="AP59" s="1">
        <f>Billed_Energy!AP59/Cal_Energy!AP59*Cal_Energy_Switching!AP60</f>
        <v>15936.46</v>
      </c>
      <c r="AQ59" s="1">
        <f>Billed_Energy!AQ59/Cal_Energy!AQ59*Cal_Energy_Switching!AQ60</f>
        <v>71564.269266118688</v>
      </c>
      <c r="AR59" s="1">
        <f>Billed_Energy!AR59/Cal_Energy!AR59*Cal_Energy_Switching!AR60</f>
        <v>11544.485592956304</v>
      </c>
      <c r="AS59" s="1">
        <f>Billed_Energy!AS59/Cal_Energy!AS59*Cal_Energy_Switching!AS60</f>
        <v>138130.45194332313</v>
      </c>
      <c r="AT59" s="1">
        <f>Billed_Energy!AT59/Cal_Energy!AT59*Cal_Energy_Switching!AT60</f>
        <v>28938.549117043694</v>
      </c>
      <c r="AU59" s="1">
        <f>Billed_Energy!AU59/Cal_Energy!AU59*Cal_Energy_Switching!AU60</f>
        <v>65054.367187693388</v>
      </c>
      <c r="AV59" s="1">
        <f>Billed_Energy!AV59/Cal_Energy!AV59*Cal_Energy_Switching!AV60</f>
        <v>1117.2246169027967</v>
      </c>
      <c r="AW59" s="1">
        <f>Billed_Energy!AW59/Cal_Energy!AW59*Cal_Energy_Switching!AW60</f>
        <v>17878.779315606753</v>
      </c>
      <c r="AX59" s="1">
        <f>Billed_Energy!AX59/Cal_Energy!AX59*Cal_Energy_Switching!AX60</f>
        <v>140881.06517309719</v>
      </c>
      <c r="AY59" s="1">
        <f>Billed_Energy!AY59/Cal_Energy!AY59*Cal_Energy_Switching!AY60</f>
        <v>22078.286379059919</v>
      </c>
      <c r="AZ59" s="1">
        <f>Billed_Energy!AZ59/Cal_Energy!AZ59*Cal_Energy_Switching!AZ60</f>
        <v>10975.5</v>
      </c>
      <c r="BA59" s="1">
        <f>Billed_Energy!BA59/Cal_Energy!BA59*Cal_Energy_Switching!BA60</f>
        <v>5498.8799999999992</v>
      </c>
      <c r="BB59" s="1" t="e">
        <f t="shared" si="1"/>
        <v>#DIV/0!</v>
      </c>
    </row>
    <row r="60" spans="1:54" x14ac:dyDescent="0.25">
      <c r="A60">
        <v>2019</v>
      </c>
      <c r="B60">
        <v>2</v>
      </c>
      <c r="C60" t="s">
        <v>59</v>
      </c>
      <c r="D60" s="1">
        <f>Billed_Energy!D60/Cal_Energy!D60*Cal_Energy_Switching!D61</f>
        <v>673316.43237492233</v>
      </c>
      <c r="E60" s="35">
        <f t="shared" si="2"/>
        <v>177373.87733755069</v>
      </c>
      <c r="F60" s="1">
        <f>Billed_Energy!F60/Cal_Energy!F60*Cal_Energy_Switching!F61</f>
        <v>71993.262826459977</v>
      </c>
      <c r="G60" s="1">
        <f>Billed_Energy!G60/Cal_Energy!G60*Cal_Energy_Switching!G61</f>
        <v>105380.61451109072</v>
      </c>
      <c r="H60" s="35">
        <f t="shared" si="0"/>
        <v>15055.414097751029</v>
      </c>
      <c r="I60" s="1">
        <f>Billed_Energy!I60/Cal_Energy!I60*Cal_Energy_Switching!I61</f>
        <v>770.7083794040401</v>
      </c>
      <c r="J60" s="1">
        <f>Billed_Energy!J60/Cal_Energy!J60*Cal_Energy_Switching!J61</f>
        <v>14284.705718346988</v>
      </c>
      <c r="K60" s="1">
        <f>Billed_Energy!K60/Cal_Energy!K60*Cal_Energy_Switching!K61</f>
        <v>250282.03704036941</v>
      </c>
      <c r="L60" s="1">
        <f>Billed_Energy!L60/Cal_Energy!L60*Cal_Energy_Switching!L61</f>
        <v>18956.445083145969</v>
      </c>
      <c r="M60" s="1">
        <f>Billed_Energy!M60/Cal_Energy!M60*Cal_Energy_Switching!M61</f>
        <v>171631.67421277234</v>
      </c>
      <c r="N60" s="1">
        <f>Billed_Energy!N60/Cal_Energy!N60*Cal_Energy_Switching!N61</f>
        <v>105482.93593648462</v>
      </c>
      <c r="O60" s="1">
        <f>Billed_Energy!O60/Cal_Energy!O60*Cal_Energy_Switching!O61</f>
        <v>137263.49323915414</v>
      </c>
      <c r="P60" s="1" t="e">
        <f>Billed_Energy!P60/Cal_Energy!P60*Cal_Energy_Switching!P61</f>
        <v>#DIV/0!</v>
      </c>
      <c r="Q60" s="1">
        <f>Billed_Energy!Q60/Cal_Energy!Q60*Cal_Energy_Switching!Q61</f>
        <v>46753.099124511093</v>
      </c>
      <c r="R60" s="1">
        <f>Billed_Energy!R60/Cal_Energy!R60*Cal_Energy_Switching!R61</f>
        <v>107749.87014265894</v>
      </c>
      <c r="S60" s="1">
        <f>Billed_Energy!S60/Cal_Energy!S60*Cal_Energy_Switching!S61</f>
        <v>139893.25997615568</v>
      </c>
      <c r="T60" s="1">
        <f>Billed_Energy!T60/Cal_Energy!T60*Cal_Energy_Switching!T61</f>
        <v>12.268000000000001</v>
      </c>
      <c r="U60" s="1">
        <f>Billed_Energy!U60/Cal_Energy!U60*Cal_Energy_Switching!U61</f>
        <v>109.851</v>
      </c>
      <c r="V60" s="1">
        <f>Billed_Energy!V60/Cal_Energy!V60*Cal_Energy_Switching!V61</f>
        <v>46508.168692297637</v>
      </c>
      <c r="W60" s="1">
        <f>Billed_Energy!W60/Cal_Energy!W60*Cal_Energy_Switching!W61</f>
        <v>9690.52</v>
      </c>
      <c r="X60" s="1">
        <f>Billed_Energy!X60/Cal_Energy!X60*Cal_Energy_Switching!X61</f>
        <v>22149.866647729108</v>
      </c>
      <c r="Y60" s="35">
        <f>Billed_Energy!Y60/Cal_Energy!Y60*Cal_Energy_Switching!Y61</f>
        <v>9884.4211348261706</v>
      </c>
      <c r="Z60" s="1">
        <f>Billed_Energy!Z60/Cal_Energy!Z60*Cal_Energy_Switching!Z61</f>
        <v>5134.752705507728</v>
      </c>
      <c r="AA60" s="1">
        <f>Billed_Energy!AA60/Cal_Energy!AA60*Cal_Energy_Switching!AA61</f>
        <v>4749.6684293184435</v>
      </c>
      <c r="AB60" s="1">
        <f>Billed_Energy!AB60/Cal_Energy!AB60*Cal_Energy_Switching!AB61</f>
        <v>58.762286181984713</v>
      </c>
      <c r="AC60" s="1">
        <f>Billed_Energy!AC60/Cal_Energy!AC60*Cal_Energy_Switching!AC61</f>
        <v>1951.3676359783467</v>
      </c>
      <c r="AD60" s="1">
        <f>Billed_Energy!AD60/Cal_Energy!AD60*Cal_Energy_Switching!AD61</f>
        <v>707.32500000000005</v>
      </c>
      <c r="AE60" s="1">
        <f>Billed_Energy!AE60/Cal_Energy!AE60*Cal_Energy_Switching!AE61</f>
        <v>4383.3603033747404</v>
      </c>
      <c r="AF60" s="1">
        <f>Billed_Energy!AF60/Cal_Energy!AF60*Cal_Energy_Switching!AF61</f>
        <v>9520.4066257151298</v>
      </c>
      <c r="AG60" s="1">
        <f>Billed_Energy!AG60/Cal_Energy!AG60*Cal_Energy_Switching!AG61</f>
        <v>7396.1427628755073</v>
      </c>
      <c r="AH60" s="1">
        <f>Billed_Energy!AH60/Cal_Energy!AH60*Cal_Energy_Switching!AH61</f>
        <v>2183.2169037497515</v>
      </c>
      <c r="AI60" s="1">
        <f>Billed_Energy!AI60/Cal_Energy!AI60*Cal_Energy_Switching!AI61</f>
        <v>3173.4688752383722</v>
      </c>
      <c r="AJ60" s="1">
        <f>Billed_Energy!AJ60/Cal_Energy!AJ60*Cal_Energy_Switching!AJ61</f>
        <v>361645.97594049555</v>
      </c>
      <c r="AK60" s="35">
        <f>Billed_Energy!AK60/Cal_Energy!AK60*Cal_Energy_Switching!AK61</f>
        <v>108493.3953088922</v>
      </c>
      <c r="AL60" s="1">
        <f>Billed_Energy!AL60/Cal_Energy!AL60*Cal_Energy_Switching!AL61</f>
        <v>30570.709611040929</v>
      </c>
      <c r="AM60" s="1">
        <f>Billed_Energy!AM60/Cal_Energy!AM60*Cal_Energy_Switching!AM61</f>
        <v>77922.685697851266</v>
      </c>
      <c r="AN60" s="1">
        <f>Billed_Energy!AN60/Cal_Energy!AN60*Cal_Energy_Switching!AN61</f>
        <v>246.86500000000001</v>
      </c>
      <c r="AO60" s="1">
        <f>Billed_Energy!AO60/Cal_Energy!AO60*Cal_Energy_Switching!AO61</f>
        <v>285.90600000000001</v>
      </c>
      <c r="AP60" s="1">
        <f>Billed_Energy!AP60/Cal_Energy!AP60*Cal_Energy_Switching!AP61</f>
        <v>13630.022000000001</v>
      </c>
      <c r="AQ60" s="1">
        <f>Billed_Energy!AQ60/Cal_Energy!AQ60*Cal_Energy_Switching!AQ61</f>
        <v>60862.371314192977</v>
      </c>
      <c r="AR60" s="1">
        <f>Billed_Energy!AR60/Cal_Energy!AR60*Cal_Energy_Switching!AR61</f>
        <v>10524.009817868975</v>
      </c>
      <c r="AS60" s="1">
        <f>Billed_Energy!AS60/Cal_Energy!AS60*Cal_Energy_Switching!AS61</f>
        <v>136469.78932896693</v>
      </c>
      <c r="AT60" s="1">
        <f>Billed_Energy!AT60/Cal_Energy!AT60*Cal_Energy_Switching!AT61</f>
        <v>26624.520972131024</v>
      </c>
      <c r="AU60" s="1">
        <f>Billed_Energy!AU60/Cal_Energy!AU60*Cal_Energy_Switching!AU61</f>
        <v>64274.615145553944</v>
      </c>
      <c r="AV60" s="1">
        <f>Billed_Energy!AV60/Cal_Energy!AV60*Cal_Energy_Switching!AV61</f>
        <v>1078.1854504121075</v>
      </c>
      <c r="AW60" s="1">
        <f>Billed_Energy!AW60/Cal_Energy!AW60*Cal_Energy_Switching!AW61</f>
        <v>17832.175377799387</v>
      </c>
      <c r="AX60" s="1">
        <f>Billed_Energy!AX60/Cal_Energy!AX60*Cal_Energy_Switching!AX61</f>
        <v>135958.2597895879</v>
      </c>
      <c r="AY60" s="1">
        <f>Billed_Energy!AY60/Cal_Energy!AY60*Cal_Energy_Switching!AY61</f>
        <v>22138.826827867284</v>
      </c>
      <c r="AZ60" s="1">
        <f>Billed_Energy!AZ60/Cal_Energy!AZ60*Cal_Energy_Switching!AZ61</f>
        <v>9522.5</v>
      </c>
      <c r="BA60" s="1">
        <f>Billed_Energy!BA60/Cal_Energy!BA60*Cal_Energy_Switching!BA61</f>
        <v>4744.8</v>
      </c>
      <c r="BB60" s="1" t="e">
        <f t="shared" si="1"/>
        <v>#DIV/0!</v>
      </c>
    </row>
    <row r="61" spans="1:54" x14ac:dyDescent="0.25">
      <c r="A61">
        <v>2019</v>
      </c>
      <c r="B61">
        <v>3</v>
      </c>
      <c r="C61" t="s">
        <v>60</v>
      </c>
      <c r="D61" s="1">
        <f>Billed_Energy!D61/Cal_Energy!D61*Cal_Energy_Switching!D62</f>
        <v>576619.38759911689</v>
      </c>
      <c r="E61" s="35">
        <f t="shared" si="2"/>
        <v>164759.57547442449</v>
      </c>
      <c r="F61" s="1">
        <f>Billed_Energy!F61/Cal_Energy!F61*Cal_Energy_Switching!F62</f>
        <v>66932.529675168451</v>
      </c>
      <c r="G61" s="1">
        <f>Billed_Energy!G61/Cal_Energy!G61*Cal_Energy_Switching!G62</f>
        <v>97827.04579925604</v>
      </c>
      <c r="H61" s="35">
        <f t="shared" si="0"/>
        <v>14098.368388260642</v>
      </c>
      <c r="I61" s="1">
        <f>Billed_Energy!I61/Cal_Energy!I61*Cal_Energy_Switching!I62</f>
        <v>721.71582808742721</v>
      </c>
      <c r="J61" s="1">
        <f>Billed_Energy!J61/Cal_Energy!J61*Cal_Energy_Switching!J62</f>
        <v>13376.652560173216</v>
      </c>
      <c r="K61" s="1">
        <f>Billed_Energy!K61/Cal_Energy!K61*Cal_Energy_Switching!K62</f>
        <v>250485.7472594725</v>
      </c>
      <c r="L61" s="1">
        <f>Billed_Energy!L61/Cal_Energy!L61*Cal_Energy_Switching!L62</f>
        <v>19080.111383512169</v>
      </c>
      <c r="M61" s="1">
        <f>Billed_Energy!M61/Cal_Energy!M61*Cal_Energy_Switching!M62</f>
        <v>169895.02663952709</v>
      </c>
      <c r="N61" s="1">
        <f>Billed_Energy!N61/Cal_Energy!N61*Cal_Energy_Switching!N62</f>
        <v>105460.5536670154</v>
      </c>
      <c r="O61" s="1">
        <f>Billed_Energy!O61/Cal_Energy!O61*Cal_Energy_Switching!O62</f>
        <v>135777.17111789645</v>
      </c>
      <c r="P61" s="1" t="e">
        <f>Billed_Energy!P61/Cal_Energy!P61*Cal_Energy_Switching!P62</f>
        <v>#DIV/0!</v>
      </c>
      <c r="Q61" s="1">
        <f>Billed_Energy!Q61/Cal_Energy!Q61*Cal_Energy_Switching!Q62</f>
        <v>47667.738669371713</v>
      </c>
      <c r="R61" s="1">
        <f>Billed_Energy!R61/Cal_Energy!R61*Cal_Energy_Switching!R62</f>
        <v>101045.48806451555</v>
      </c>
      <c r="S61" s="1">
        <f>Billed_Energy!S61/Cal_Energy!S61*Cal_Energy_Switching!S62</f>
        <v>141441.71890230419</v>
      </c>
      <c r="T61" s="1">
        <f>Billed_Energy!T61/Cal_Energy!T61*Cal_Energy_Switching!T62</f>
        <v>13.173999999999999</v>
      </c>
      <c r="U61" s="1">
        <f>Billed_Energy!U61/Cal_Energy!U61*Cal_Energy_Switching!U62</f>
        <v>107.447</v>
      </c>
      <c r="V61" s="1">
        <f>Billed_Energy!V61/Cal_Energy!V61*Cal_Energy_Switching!V62</f>
        <v>48339.183654632048</v>
      </c>
      <c r="W61" s="1">
        <f>Billed_Energy!W61/Cal_Energy!W61*Cal_Energy_Switching!W62</f>
        <v>9225.5750000000007</v>
      </c>
      <c r="X61" s="1">
        <f>Billed_Energy!X61/Cal_Energy!X61*Cal_Energy_Switching!X62</f>
        <v>20993.117730172413</v>
      </c>
      <c r="Y61" s="35">
        <f>Billed_Energy!Y61/Cal_Energy!Y61*Cal_Energy_Switching!Y62</f>
        <v>9336.2129166183095</v>
      </c>
      <c r="Z61" s="1">
        <f>Billed_Energy!Z61/Cal_Energy!Z61*Cal_Energy_Switching!Z62</f>
        <v>4849.969854470909</v>
      </c>
      <c r="AA61" s="1">
        <f>Billed_Energy!AA61/Cal_Energy!AA61*Cal_Energy_Switching!AA62</f>
        <v>4486.2430621474014</v>
      </c>
      <c r="AB61" s="1">
        <f>Billed_Energy!AB61/Cal_Energy!AB61*Cal_Energy_Switching!AB62</f>
        <v>57.99646502264374</v>
      </c>
      <c r="AC61" s="1">
        <f>Billed_Energy!AC61/Cal_Energy!AC61*Cal_Energy_Switching!AC62</f>
        <v>1804.024582846678</v>
      </c>
      <c r="AD61" s="1">
        <f>Billed_Energy!AD61/Cal_Energy!AD61*Cal_Energy_Switching!AD62</f>
        <v>664.97299999999996</v>
      </c>
      <c r="AE61" s="1">
        <f>Billed_Energy!AE61/Cal_Energy!AE61*Cal_Energy_Switching!AE62</f>
        <v>4164.8515284600662</v>
      </c>
      <c r="AF61" s="1">
        <f>Billed_Energy!AF61/Cal_Energy!AF61*Cal_Energy_Switching!AF62</f>
        <v>9425.6336130742202</v>
      </c>
      <c r="AG61" s="1">
        <f>Billed_Energy!AG61/Cal_Energy!AG61*Cal_Energy_Switching!AG62</f>
        <v>7027.4479756900446</v>
      </c>
      <c r="AH61" s="1">
        <f>Billed_Energy!AH61/Cal_Energy!AH61*Cal_Energy_Switching!AH62</f>
        <v>2074.3844058498903</v>
      </c>
      <c r="AI61" s="1">
        <f>Billed_Energy!AI61/Cal_Energy!AI61*Cal_Energy_Switching!AI62</f>
        <v>3141.8778710247352</v>
      </c>
      <c r="AJ61" s="1">
        <f>Billed_Energy!AJ61/Cal_Energy!AJ61*Cal_Energy_Switching!AJ62</f>
        <v>326277.5522358318</v>
      </c>
      <c r="AK61" s="35">
        <f>Billed_Energy!AK61/Cal_Energy!AK61*Cal_Energy_Switching!AK62</f>
        <v>107714.45530670474</v>
      </c>
      <c r="AL61" s="1">
        <f>Billed_Energy!AL61/Cal_Energy!AL61*Cal_Energy_Switching!AL62</f>
        <v>30343.552277580638</v>
      </c>
      <c r="AM61" s="1">
        <f>Billed_Energy!AM61/Cal_Energy!AM61*Cal_Energy_Switching!AM62</f>
        <v>77370.903029124107</v>
      </c>
      <c r="AN61" s="1">
        <f>Billed_Energy!AN61/Cal_Energy!AN61*Cal_Energy_Switching!AN62</f>
        <v>241.08199999999999</v>
      </c>
      <c r="AO61" s="1">
        <f>Billed_Energy!AO61/Cal_Energy!AO61*Cal_Energy_Switching!AO62</f>
        <v>250.09900000000002</v>
      </c>
      <c r="AP61" s="1">
        <f>Billed_Energy!AP61/Cal_Energy!AP61*Cal_Energy_Switching!AP62</f>
        <v>11701.252</v>
      </c>
      <c r="AQ61" s="1">
        <f>Billed_Energy!AQ61/Cal_Energy!AQ61*Cal_Energy_Switching!AQ62</f>
        <v>70932.686356004589</v>
      </c>
      <c r="AR61" s="1">
        <f>Billed_Energy!AR61/Cal_Energy!AR61*Cal_Energy_Switching!AR62</f>
        <v>10698.176395922481</v>
      </c>
      <c r="AS61" s="1">
        <f>Billed_Energy!AS61/Cal_Energy!AS61*Cal_Energy_Switching!AS62</f>
        <v>133541.88190840033</v>
      </c>
      <c r="AT61" s="1">
        <f>Billed_Energy!AT61/Cal_Energy!AT61*Cal_Energy_Switching!AT62</f>
        <v>26933.648744077513</v>
      </c>
      <c r="AU61" s="1">
        <f>Billed_Energy!AU61/Cal_Energy!AU61*Cal_Energy_Switching!AU62</f>
        <v>62894.259007981433</v>
      </c>
      <c r="AV61" s="1">
        <f>Billed_Energy!AV61/Cal_Energy!AV61*Cal_Energy_Switching!AV62</f>
        <v>1098.5154195003313</v>
      </c>
      <c r="AW61" s="1">
        <f>Billed_Energy!AW61/Cal_Energy!AW61*Cal_Energy_Switching!AW62</f>
        <v>17936.868318265733</v>
      </c>
      <c r="AX61" s="1">
        <f>Billed_Energy!AX61/Cal_Energy!AX61*Cal_Energy_Switching!AX62</f>
        <v>138521.85144049968</v>
      </c>
      <c r="AY61" s="1">
        <f>Billed_Energy!AY61/Cal_Energy!AY61*Cal_Energy_Switching!AY62</f>
        <v>22090.105117067604</v>
      </c>
      <c r="AZ61" s="1">
        <f>Billed_Energy!AZ61/Cal_Energy!AZ61*Cal_Energy_Switching!AZ62</f>
        <v>9371</v>
      </c>
      <c r="BA61" s="1">
        <f>Billed_Energy!BA61/Cal_Energy!BA61*Cal_Energy_Switching!BA62</f>
        <v>4351.2</v>
      </c>
      <c r="BB61" s="1" t="e">
        <f t="shared" si="1"/>
        <v>#DIV/0!</v>
      </c>
    </row>
    <row r="62" spans="1:54" x14ac:dyDescent="0.25">
      <c r="A62">
        <v>2019</v>
      </c>
      <c r="B62">
        <v>4</v>
      </c>
      <c r="C62" t="s">
        <v>61</v>
      </c>
      <c r="D62" s="1">
        <f>Billed_Energy!D62/Cal_Energy!D62*Cal_Energy_Switching!D63</f>
        <v>441790.53093590128</v>
      </c>
      <c r="E62" s="35">
        <f t="shared" si="2"/>
        <v>149786.83070985228</v>
      </c>
      <c r="F62" s="1">
        <f>Billed_Energy!F62/Cal_Energy!F62*Cal_Energy_Switching!F63</f>
        <v>60996.476521928969</v>
      </c>
      <c r="G62" s="1">
        <f>Billed_Energy!G62/Cal_Energy!G62*Cal_Energy_Switching!G63</f>
        <v>88790.354187923323</v>
      </c>
      <c r="H62" s="35">
        <f t="shared" si="0"/>
        <v>12281.705564013242</v>
      </c>
      <c r="I62" s="1">
        <f>Billed_Energy!I62/Cal_Energy!I62*Cal_Energy_Switching!I63</f>
        <v>628.71823585192499</v>
      </c>
      <c r="J62" s="1">
        <f>Billed_Energy!J62/Cal_Energy!J62*Cal_Energy_Switching!J63</f>
        <v>11652.987328161316</v>
      </c>
      <c r="K62" s="1">
        <f>Billed_Energy!K62/Cal_Energy!K62*Cal_Energy_Switching!K63</f>
        <v>251647.64554679184</v>
      </c>
      <c r="L62" s="1">
        <f>Billed_Energy!L62/Cal_Energy!L62*Cal_Energy_Switching!L63</f>
        <v>18839.214227162538</v>
      </c>
      <c r="M62" s="1">
        <f>Billed_Energy!M62/Cal_Energy!M62*Cal_Energy_Switching!M63</f>
        <v>171761.19908102395</v>
      </c>
      <c r="N62" s="1">
        <f>Billed_Energy!N62/Cal_Energy!N62*Cal_Energy_Switching!N63</f>
        <v>106279.14271604556</v>
      </c>
      <c r="O62" s="1">
        <f>Billed_Energy!O62/Cal_Energy!O62*Cal_Energy_Switching!O63</f>
        <v>138182.20717329931</v>
      </c>
      <c r="P62" s="1" t="e">
        <f>Billed_Energy!P62/Cal_Energy!P62*Cal_Energy_Switching!P63</f>
        <v>#DIV/0!</v>
      </c>
      <c r="Q62" s="1">
        <f>Billed_Energy!Q62/Cal_Energy!Q62*Cal_Energy_Switching!Q63</f>
        <v>43728.05778927543</v>
      </c>
      <c r="R62" s="1">
        <f>Billed_Energy!R62/Cal_Energy!R62*Cal_Energy_Switching!R63</f>
        <v>92365.383570428836</v>
      </c>
      <c r="S62" s="1">
        <f>Billed_Energy!S62/Cal_Energy!S62*Cal_Energy_Switching!S63</f>
        <v>138761.20289683709</v>
      </c>
      <c r="T62" s="1">
        <f>Billed_Energy!T62/Cal_Energy!T62*Cal_Energy_Switching!T63</f>
        <v>12.161</v>
      </c>
      <c r="U62" s="1">
        <f>Billed_Energy!U62/Cal_Energy!U62*Cal_Energy_Switching!U63</f>
        <v>98.423000000000016</v>
      </c>
      <c r="V62" s="1">
        <f>Billed_Energy!V62/Cal_Energy!V62*Cal_Energy_Switching!V63</f>
        <v>47968.040843209907</v>
      </c>
      <c r="W62" s="1">
        <f>Billed_Energy!W62/Cal_Energy!W62*Cal_Energy_Switching!W63</f>
        <v>9627.3670000000002</v>
      </c>
      <c r="X62" s="1">
        <f>Billed_Energy!X62/Cal_Energy!X62*Cal_Energy_Switching!X63</f>
        <v>23046.238173732996</v>
      </c>
      <c r="Y62" s="35">
        <f>Billed_Energy!Y62/Cal_Energy!Y62*Cal_Energy_Switching!Y63</f>
        <v>8033.1651068062911</v>
      </c>
      <c r="Z62" s="1">
        <f>Billed_Energy!Z62/Cal_Energy!Z62*Cal_Energy_Switching!Z63</f>
        <v>4173.0634200349932</v>
      </c>
      <c r="AA62" s="1">
        <f>Billed_Energy!AA62/Cal_Energy!AA62*Cal_Energy_Switching!AA63</f>
        <v>3860.101686771297</v>
      </c>
      <c r="AB62" s="1">
        <f>Billed_Energy!AB62/Cal_Energy!AB62*Cal_Energy_Switching!AB63</f>
        <v>52.716518234422338</v>
      </c>
      <c r="AC62" s="1">
        <f>Billed_Energy!AC62/Cal_Energy!AC62*Cal_Energy_Switching!AC63</f>
        <v>1524.2015193069255</v>
      </c>
      <c r="AD62" s="1">
        <f>Billed_Energy!AD62/Cal_Energy!AD62*Cal_Energy_Switching!AD63</f>
        <v>531.84400000000005</v>
      </c>
      <c r="AE62" s="1">
        <f>Billed_Energy!AE62/Cal_Energy!AE62*Cal_Energy_Switching!AE63</f>
        <v>3777.8923576231009</v>
      </c>
      <c r="AF62" s="1">
        <f>Billed_Energy!AF62/Cal_Energy!AF62*Cal_Energy_Switching!AF63</f>
        <v>9294.0689820359621</v>
      </c>
      <c r="AG62" s="1">
        <f>Billed_Energy!AG62/Cal_Energy!AG62*Cal_Energy_Switching!AG63</f>
        <v>6374.5230339026493</v>
      </c>
      <c r="AH62" s="1">
        <f>Billed_Energy!AH62/Cal_Energy!AH62*Cal_Energy_Switching!AH63</f>
        <v>1881.6519484742489</v>
      </c>
      <c r="AI62" s="1">
        <f>Billed_Energy!AI62/Cal_Energy!AI62*Cal_Energy_Switching!AI63</f>
        <v>3098.0229940119839</v>
      </c>
      <c r="AJ62" s="1">
        <f>Billed_Energy!AJ62/Cal_Energy!AJ62*Cal_Energy_Switching!AJ63</f>
        <v>273271.91644002224</v>
      </c>
      <c r="AK62" s="35">
        <f>Billed_Energy!AK62/Cal_Energy!AK62*Cal_Energy_Switching!AK63</f>
        <v>103935.14138511477</v>
      </c>
      <c r="AL62" s="1">
        <f>Billed_Energy!AL62/Cal_Energy!AL62*Cal_Energy_Switching!AL63</f>
        <v>29287.858828782246</v>
      </c>
      <c r="AM62" s="1">
        <f>Billed_Energy!AM62/Cal_Energy!AM62*Cal_Energy_Switching!AM63</f>
        <v>74647.282556332517</v>
      </c>
      <c r="AN62" s="1">
        <f>Billed_Energy!AN62/Cal_Energy!AN62*Cal_Energy_Switching!AN63</f>
        <v>250.11500000000001</v>
      </c>
      <c r="AO62" s="1">
        <f>Billed_Energy!AO62/Cal_Energy!AO62*Cal_Energy_Switching!AO63</f>
        <v>281.62900000000002</v>
      </c>
      <c r="AP62" s="1">
        <f>Billed_Energy!AP62/Cal_Energy!AP62*Cal_Energy_Switching!AP63</f>
        <v>7780.982</v>
      </c>
      <c r="AQ62" s="1">
        <f>Billed_Energy!AQ62/Cal_Energy!AQ62*Cal_Energy_Switching!AQ63</f>
        <v>81793.876648474194</v>
      </c>
      <c r="AR62" s="1">
        <f>Billed_Energy!AR62/Cal_Energy!AR62*Cal_Energy_Switching!AR63</f>
        <v>11347.948328880038</v>
      </c>
      <c r="AS62" s="1">
        <f>Billed_Energy!AS62/Cal_Energy!AS62*Cal_Energy_Switching!AS63</f>
        <v>133276.33957272483</v>
      </c>
      <c r="AT62" s="1">
        <f>Billed_Energy!AT62/Cal_Energy!AT62*Cal_Energy_Switching!AT63</f>
        <v>28476.793861119953</v>
      </c>
      <c r="AU62" s="1">
        <f>Billed_Energy!AU62/Cal_Energy!AU62*Cal_Energy_Switching!AU63</f>
        <v>62769.997009736515</v>
      </c>
      <c r="AV62" s="1">
        <f>Billed_Energy!AV62/Cal_Energy!AV62*Cal_Energy_Switching!AV63</f>
        <v>1122.5935375845168</v>
      </c>
      <c r="AW62" s="1">
        <f>Billed_Energy!AW62/Cal_Energy!AW62*Cal_Energy_Switching!AW63</f>
        <v>18075.514619361085</v>
      </c>
      <c r="AX62" s="1">
        <f>Billed_Energy!AX62/Cal_Energy!AX62*Cal_Energy_Switching!AX63</f>
        <v>141558.08146241549</v>
      </c>
      <c r="AY62" s="1">
        <f>Billed_Energy!AY62/Cal_Energy!AY62*Cal_Energy_Switching!AY63</f>
        <v>22280.085222638914</v>
      </c>
      <c r="AZ62" s="1">
        <f>Billed_Energy!AZ62/Cal_Energy!AZ62*Cal_Energy_Switching!AZ63</f>
        <v>7236.5</v>
      </c>
      <c r="BA62" s="1">
        <f>Billed_Energy!BA62/Cal_Energy!BA62*Cal_Energy_Switching!BA63</f>
        <v>4414.32</v>
      </c>
      <c r="BB62" s="1" t="e">
        <f t="shared" si="1"/>
        <v>#DIV/0!</v>
      </c>
    </row>
    <row r="63" spans="1:54" x14ac:dyDescent="0.25">
      <c r="A63">
        <v>2019</v>
      </c>
      <c r="B63">
        <v>5</v>
      </c>
      <c r="C63" t="s">
        <v>62</v>
      </c>
      <c r="D63" s="1">
        <f>Billed_Energy!D63/Cal_Energy!D63*Cal_Energy_Switching!D64</f>
        <v>357361.71784813615</v>
      </c>
      <c r="E63" s="35">
        <f t="shared" si="2"/>
        <v>140855.20919063149</v>
      </c>
      <c r="F63" s="1">
        <f>Billed_Energy!F63/Cal_Energy!F63*Cal_Energy_Switching!F64</f>
        <v>57213.241398937163</v>
      </c>
      <c r="G63" s="1">
        <f>Billed_Energy!G63/Cal_Energy!G63*Cal_Energy_Switching!G64</f>
        <v>83641.967791694333</v>
      </c>
      <c r="H63" s="35">
        <f t="shared" si="0"/>
        <v>11901.018698844633</v>
      </c>
      <c r="I63" s="1">
        <f>Billed_Energy!I63/Cal_Energy!I63*Cal_Energy_Switching!I64</f>
        <v>609.23032572142051</v>
      </c>
      <c r="J63" s="1">
        <f>Billed_Energy!J63/Cal_Energy!J63*Cal_Energy_Switching!J64</f>
        <v>11291.788373123212</v>
      </c>
      <c r="K63" s="1">
        <f>Billed_Energy!K63/Cal_Energy!K63*Cal_Energy_Switching!K64</f>
        <v>254492.30352561729</v>
      </c>
      <c r="L63" s="1">
        <f>Billed_Energy!L63/Cal_Energy!L63*Cal_Energy_Switching!L64</f>
        <v>20572.600395112488</v>
      </c>
      <c r="M63" s="1">
        <f>Billed_Energy!M63/Cal_Energy!M63*Cal_Energy_Switching!M64</f>
        <v>174229.75509124098</v>
      </c>
      <c r="N63" s="1">
        <f>Billed_Energy!N63/Cal_Energy!N63*Cal_Energy_Switching!N64</f>
        <v>105960.11085927016</v>
      </c>
      <c r="O63" s="1">
        <f>Billed_Energy!O63/Cal_Energy!O63*Cal_Energy_Switching!O64</f>
        <v>135219.08116306402</v>
      </c>
      <c r="P63" s="1" t="e">
        <f>Billed_Energy!P63/Cal_Energy!P63*Cal_Energy_Switching!P64</f>
        <v>#DIV/0!</v>
      </c>
      <c r="Q63" s="1">
        <f>Billed_Energy!Q63/Cal_Energy!Q63*Cal_Energy_Switching!Q64</f>
        <v>18106.948402386282</v>
      </c>
      <c r="R63" s="1">
        <f>Billed_Energy!R63/Cal_Energy!R63*Cal_Energy_Switching!R64</f>
        <v>18014.187000000002</v>
      </c>
      <c r="S63" s="1">
        <f>Billed_Energy!S63/Cal_Energy!S63*Cal_Energy_Switching!S64</f>
        <v>137672.56056944592</v>
      </c>
      <c r="T63" s="1">
        <f>Billed_Energy!T63/Cal_Energy!T63*Cal_Energy_Switching!T64</f>
        <v>11.971</v>
      </c>
      <c r="U63" s="1">
        <f>Billed_Energy!U63/Cal_Energy!U63*Cal_Energy_Switching!U64</f>
        <v>97.393000000000001</v>
      </c>
      <c r="V63" s="1">
        <f>Billed_Energy!V63/Cal_Energy!V63*Cal_Energy_Switching!V64</f>
        <v>48437.686864592841</v>
      </c>
      <c r="W63" s="1">
        <f>Billed_Energy!W63/Cal_Energy!W63*Cal_Energy_Switching!W64</f>
        <v>8788.2710000000006</v>
      </c>
      <c r="X63" s="1">
        <f>Billed_Energy!X63/Cal_Energy!X63*Cal_Energy_Switching!X64</f>
        <v>23186.721907121224</v>
      </c>
      <c r="Y63" s="35">
        <f>Billed_Energy!Y63/Cal_Energy!Y63*Cal_Energy_Switching!Y64</f>
        <v>6649.5667130195907</v>
      </c>
      <c r="Z63" s="1">
        <f>Billed_Energy!Z63/Cal_Energy!Z63*Cal_Energy_Switching!Z64</f>
        <v>3454.3126202738354</v>
      </c>
      <c r="AA63" s="1">
        <f>Billed_Energy!AA63/Cal_Energy!AA63*Cal_Energy_Switching!AA64</f>
        <v>3195.2540927457549</v>
      </c>
      <c r="AB63" s="1">
        <f>Billed_Energy!AB63/Cal_Energy!AB63*Cal_Energy_Switching!AB64</f>
        <v>52.814913231598595</v>
      </c>
      <c r="AC63" s="1">
        <f>Billed_Energy!AC63/Cal_Energy!AC63*Cal_Energy_Switching!AC64</f>
        <v>1253.611908551989</v>
      </c>
      <c r="AD63" s="1">
        <f>Billed_Energy!AD63/Cal_Energy!AD63*Cal_Energy_Switching!AD64</f>
        <v>482.22199999999998</v>
      </c>
      <c r="AE63" s="1">
        <f>Billed_Energy!AE63/Cal_Energy!AE63*Cal_Energy_Switching!AE64</f>
        <v>3438.1285019639145</v>
      </c>
      <c r="AF63" s="1">
        <f>Billed_Energy!AF63/Cal_Energy!AF63*Cal_Energy_Switching!AF64</f>
        <v>8993.4112750798486</v>
      </c>
      <c r="AG63" s="1">
        <f>Billed_Energy!AG63/Cal_Energy!AG63*Cal_Energy_Switching!AG64</f>
        <v>5801.2318125112306</v>
      </c>
      <c r="AH63" s="1">
        <f>Billed_Energy!AH63/Cal_Energy!AH63*Cal_Energy_Switching!AH64</f>
        <v>1712.4260255248548</v>
      </c>
      <c r="AI63" s="1">
        <f>Billed_Energy!AI63/Cal_Energy!AI63*Cal_Energy_Switching!AI64</f>
        <v>2997.8037583599462</v>
      </c>
      <c r="AJ63" s="1">
        <f>Billed_Energy!AJ63/Cal_Energy!AJ63*Cal_Energy_Switching!AJ64</f>
        <v>283580.77218530135</v>
      </c>
      <c r="AK63" s="35">
        <f>Billed_Energy!AK63/Cal_Energy!AK63*Cal_Energy_Switching!AK64</f>
        <v>101998.46360154668</v>
      </c>
      <c r="AL63" s="1">
        <f>Billed_Energy!AL63/Cal_Energy!AL63*Cal_Energy_Switching!AL64</f>
        <v>28722.880394580268</v>
      </c>
      <c r="AM63" s="1">
        <f>Billed_Energy!AM63/Cal_Energy!AM63*Cal_Energy_Switching!AM64</f>
        <v>73275.583206966417</v>
      </c>
      <c r="AN63" s="1">
        <f>Billed_Energy!AN63/Cal_Energy!AN63*Cal_Energy_Switching!AN64</f>
        <v>245.77699999999999</v>
      </c>
      <c r="AO63" s="1">
        <f>Billed_Energy!AO63/Cal_Energy!AO63*Cal_Energy_Switching!AO64</f>
        <v>274.90699999999998</v>
      </c>
      <c r="AP63" s="1">
        <f>Billed_Energy!AP63/Cal_Energy!AP63*Cal_Energy_Switching!AP64</f>
        <v>7381.9660000000003</v>
      </c>
      <c r="AQ63" s="1">
        <f>Billed_Energy!AQ63/Cal_Energy!AQ63*Cal_Energy_Switching!AQ64</f>
        <v>80549.214615026067</v>
      </c>
      <c r="AR63" s="1">
        <f>Billed_Energy!AR63/Cal_Energy!AR63*Cal_Energy_Switching!AR64</f>
        <v>11456.979983631327</v>
      </c>
      <c r="AS63" s="1">
        <f>Billed_Energy!AS63/Cal_Energy!AS63*Cal_Energy_Switching!AS64</f>
        <v>137701.93211044639</v>
      </c>
      <c r="AT63" s="1">
        <f>Billed_Energy!AT63/Cal_Energy!AT63*Cal_Energy_Switching!AT64</f>
        <v>28487.26113636867</v>
      </c>
      <c r="AU63" s="1">
        <f>Billed_Energy!AU63/Cal_Energy!AU63*Cal_Energy_Switching!AU64</f>
        <v>64846.315027479279</v>
      </c>
      <c r="AV63" s="1">
        <f>Billed_Energy!AV63/Cal_Energy!AV63*Cal_Energy_Switching!AV64</f>
        <v>1147.1506773145643</v>
      </c>
      <c r="AW63" s="1">
        <f>Billed_Energy!AW63/Cal_Energy!AW63*Cal_Energy_Switching!AW64</f>
        <v>18698.728476985085</v>
      </c>
      <c r="AX63" s="1">
        <f>Billed_Energy!AX63/Cal_Energy!AX63*Cal_Energy_Switching!AX64</f>
        <v>144654.71570268541</v>
      </c>
      <c r="AY63" s="1">
        <f>Billed_Energy!AY63/Cal_Energy!AY63*Cal_Energy_Switching!AY64</f>
        <v>22537.288268328426</v>
      </c>
      <c r="AZ63" s="1">
        <f>Billed_Energy!AZ63/Cal_Energy!AZ63*Cal_Energy_Switching!AZ64</f>
        <v>8289</v>
      </c>
      <c r="BA63" s="1">
        <f>Billed_Energy!BA63/Cal_Energy!BA63*Cal_Energy_Switching!BA64</f>
        <v>4343.3999999999996</v>
      </c>
      <c r="BB63" s="1" t="e">
        <f t="shared" si="1"/>
        <v>#DIV/0!</v>
      </c>
    </row>
    <row r="64" spans="1:54" x14ac:dyDescent="0.25">
      <c r="A64">
        <v>2019</v>
      </c>
      <c r="B64">
        <v>6</v>
      </c>
      <c r="C64" t="s">
        <v>63</v>
      </c>
      <c r="D64" s="1">
        <f>Billed_Energy!D64/Cal_Energy!D64*Cal_Energy_Switching!D65</f>
        <v>438935.32852727419</v>
      </c>
      <c r="E64" s="35">
        <f t="shared" si="2"/>
        <v>161059.12536042312</v>
      </c>
      <c r="F64" s="1">
        <f>Billed_Energy!F64/Cal_Energy!F64*Cal_Energy_Switching!F65</f>
        <v>65285.441214590523</v>
      </c>
      <c r="G64" s="1">
        <f>Billed_Energy!G64/Cal_Energy!G64*Cal_Energy_Switching!G65</f>
        <v>95773.684145832609</v>
      </c>
      <c r="H64" s="35">
        <f t="shared" si="0"/>
        <v>11719.190777950356</v>
      </c>
      <c r="I64" s="1">
        <f>Billed_Energy!I64/Cal_Energy!I64*Cal_Energy_Switching!I65</f>
        <v>599.9222919912977</v>
      </c>
      <c r="J64" s="1">
        <f>Billed_Energy!J64/Cal_Energy!J64*Cal_Energy_Switching!J65</f>
        <v>11119.268485959059</v>
      </c>
      <c r="K64" s="1">
        <f>Billed_Energy!K64/Cal_Energy!K64*Cal_Energy_Switching!K65</f>
        <v>264942.95330532268</v>
      </c>
      <c r="L64" s="1">
        <f>Billed_Energy!L64/Cal_Energy!L64*Cal_Energy_Switching!L65</f>
        <v>21725.434068490238</v>
      </c>
      <c r="M64" s="1">
        <f>Billed_Energy!M64/Cal_Energy!M64*Cal_Energy_Switching!M65</f>
        <v>194534.64166036577</v>
      </c>
      <c r="N64" s="1">
        <f>Billed_Energy!N64/Cal_Energy!N64*Cal_Energy_Switching!N65</f>
        <v>110003.3048561871</v>
      </c>
      <c r="O64" s="1">
        <f>Billed_Energy!O64/Cal_Energy!O64*Cal_Energy_Switching!O65</f>
        <v>148550.67969077721</v>
      </c>
      <c r="P64" s="1" t="e">
        <f>Billed_Energy!P64/Cal_Energy!P64*Cal_Energy_Switching!P65</f>
        <v>#DIV/0!</v>
      </c>
      <c r="Q64" s="1">
        <f>Billed_Energy!Q64/Cal_Energy!Q64*Cal_Energy_Switching!Q65</f>
        <v>21344.003158058018</v>
      </c>
      <c r="R64" s="1">
        <f>Billed_Energy!R64/Cal_Energy!R64*Cal_Energy_Switching!R65</f>
        <v>18747.786</v>
      </c>
      <c r="S64" s="1">
        <f>Billed_Energy!S64/Cal_Energy!S64*Cal_Energy_Switching!S65</f>
        <v>135412.29575676253</v>
      </c>
      <c r="T64" s="1">
        <f>Billed_Energy!T64/Cal_Energy!T64*Cal_Energy_Switching!T65</f>
        <v>10.17535</v>
      </c>
      <c r="U64" s="1">
        <f>Billed_Energy!U64/Cal_Energy!U64*Cal_Energy_Switching!U65</f>
        <v>98.704999999999998</v>
      </c>
      <c r="V64" s="1">
        <f>Billed_Energy!V64/Cal_Energy!V64*Cal_Energy_Switching!V65</f>
        <v>45688.667155562805</v>
      </c>
      <c r="W64" s="1">
        <f>Billed_Energy!W64/Cal_Energy!W64*Cal_Energy_Switching!W65</f>
        <v>8413.3449999999993</v>
      </c>
      <c r="X64" s="1">
        <f>Billed_Energy!X64/Cal_Energy!X64*Cal_Energy_Switching!X65</f>
        <v>22089.556604012745</v>
      </c>
      <c r="Y64" s="35">
        <f>Billed_Energy!Y64/Cal_Energy!Y64*Cal_Energy_Switching!Y65</f>
        <v>6536.1868556409008</v>
      </c>
      <c r="Z64" s="1">
        <f>Billed_Energy!Z64/Cal_Energy!Z64*Cal_Energy_Switching!Z65</f>
        <v>3395.4141252093041</v>
      </c>
      <c r="AA64" s="1">
        <f>Billed_Energy!AA64/Cal_Energy!AA64*Cal_Energy_Switching!AA65</f>
        <v>3140.7727304315963</v>
      </c>
      <c r="AB64" s="1">
        <f>Billed_Energy!AB64/Cal_Energy!AB64*Cal_Energy_Switching!AB65</f>
        <v>52.121389649086737</v>
      </c>
      <c r="AC64" s="1">
        <f>Billed_Energy!AC64/Cal_Energy!AC64*Cal_Energy_Switching!AC65</f>
        <v>1148.610774041709</v>
      </c>
      <c r="AD64" s="1">
        <f>Billed_Energy!AD64/Cal_Energy!AD64*Cal_Energy_Switching!AD65</f>
        <v>463.041</v>
      </c>
      <c r="AE64" s="1">
        <f>Billed_Energy!AE64/Cal_Energy!AE64*Cal_Energy_Switching!AE65</f>
        <v>3241.2718735714575</v>
      </c>
      <c r="AF64" s="1">
        <f>Billed_Energy!AF64/Cal_Energy!AF64*Cal_Energy_Switching!AF65</f>
        <v>9231.1548730145587</v>
      </c>
      <c r="AG64" s="1">
        <f>Billed_Energy!AG64/Cal_Energy!AG64*Cal_Energy_Switching!AG65</f>
        <v>5469.0711807949674</v>
      </c>
      <c r="AH64" s="1">
        <f>Billed_Energy!AH64/Cal_Energy!AH64*Cal_Energy_Switching!AH65</f>
        <v>1614.3777956335755</v>
      </c>
      <c r="AI64" s="1">
        <f>Billed_Energy!AI64/Cal_Energy!AI64*Cal_Energy_Switching!AI65</f>
        <v>3077.0516243381821</v>
      </c>
      <c r="AJ64" s="1">
        <f>Billed_Energy!AJ64/Cal_Energy!AJ64*Cal_Energy_Switching!AJ65</f>
        <v>394643.39397642098</v>
      </c>
      <c r="AK64" s="35">
        <f>Billed_Energy!AK64/Cal_Energy!AK64*Cal_Energy_Switching!AK65</f>
        <v>117817.37300011066</v>
      </c>
      <c r="AL64" s="1">
        <f>Billed_Energy!AL64/Cal_Energy!AL64*Cal_Energy_Switching!AL65</f>
        <v>33155.122871473017</v>
      </c>
      <c r="AM64" s="1">
        <f>Billed_Energy!AM64/Cal_Energy!AM64*Cal_Energy_Switching!AM65</f>
        <v>84662.250128637635</v>
      </c>
      <c r="AN64" s="1">
        <f>Billed_Energy!AN64/Cal_Energy!AN64*Cal_Energy_Switching!AN65</f>
        <v>254.96199999999999</v>
      </c>
      <c r="AO64" s="1">
        <f>Billed_Energy!AO64/Cal_Energy!AO64*Cal_Energy_Switching!AO65</f>
        <v>258.13</v>
      </c>
      <c r="AP64" s="1">
        <f>Billed_Energy!AP64/Cal_Energy!AP64*Cal_Energy_Switching!AP65</f>
        <v>6710.2510000000002</v>
      </c>
      <c r="AQ64" s="1">
        <f>Billed_Energy!AQ64/Cal_Energy!AQ64*Cal_Energy_Switching!AQ65</f>
        <v>79898.849488176536</v>
      </c>
      <c r="AR64" s="1">
        <f>Billed_Energy!AR64/Cal_Energy!AR64*Cal_Energy_Switching!AR65</f>
        <v>13025.963716163025</v>
      </c>
      <c r="AS64" s="1">
        <f>Billed_Energy!AS64/Cal_Energy!AS64*Cal_Energy_Switching!AS65</f>
        <v>158907.64902664625</v>
      </c>
      <c r="AT64" s="1">
        <f>Billed_Energy!AT64/Cal_Energy!AT64*Cal_Energy_Switching!AT65</f>
        <v>32179.889393836969</v>
      </c>
      <c r="AU64" s="1">
        <f>Billed_Energy!AU64/Cal_Energy!AU64*Cal_Energy_Switching!AU65</f>
        <v>74826.295528697665</v>
      </c>
      <c r="AV64" s="1">
        <f>Billed_Energy!AV64/Cal_Energy!AV64*Cal_Energy_Switching!AV65</f>
        <v>1233.7630824878556</v>
      </c>
      <c r="AW64" s="1">
        <f>Billed_Energy!AW64/Cal_Energy!AW64*Cal_Energy_Switching!AW65</f>
        <v>19907.418047840005</v>
      </c>
      <c r="AX64" s="1">
        <f>Billed_Energy!AX64/Cal_Energy!AX64*Cal_Energy_Switching!AX65</f>
        <v>155576.46564751214</v>
      </c>
      <c r="AY64" s="1">
        <f>Billed_Energy!AY64/Cal_Energy!AY64*Cal_Energy_Switching!AY65</f>
        <v>23860.603493963154</v>
      </c>
      <c r="AZ64" s="1">
        <f>Billed_Energy!AZ64/Cal_Energy!AZ64*Cal_Energy_Switching!AZ65</f>
        <v>10068</v>
      </c>
      <c r="BA64" s="1">
        <f>Billed_Energy!BA64/Cal_Energy!BA64*Cal_Energy_Switching!BA65</f>
        <v>4921.8</v>
      </c>
      <c r="BB64" s="1" t="e">
        <f t="shared" si="1"/>
        <v>#DIV/0!</v>
      </c>
    </row>
    <row r="65" spans="1:54" x14ac:dyDescent="0.25">
      <c r="A65">
        <v>2019</v>
      </c>
      <c r="B65">
        <v>7</v>
      </c>
      <c r="C65" t="s">
        <v>64</v>
      </c>
      <c r="D65" s="1">
        <f>Billed_Energy!D65/Cal_Energy!D65*Cal_Energy_Switching!D66</f>
        <v>552826.31629134493</v>
      </c>
      <c r="E65" s="35">
        <f t="shared" si="2"/>
        <v>178521.90861996677</v>
      </c>
      <c r="F65" s="1">
        <f>Billed_Energy!F65/Cal_Energy!F65*Cal_Energy_Switching!F66</f>
        <v>72297.925093748141</v>
      </c>
      <c r="G65" s="1">
        <f>Billed_Energy!G65/Cal_Energy!G65*Cal_Energy_Switching!G66</f>
        <v>106223.98352621864</v>
      </c>
      <c r="H65" s="35">
        <f t="shared" si="0"/>
        <v>12164.515889303657</v>
      </c>
      <c r="I65" s="1">
        <f>Billed_Energy!I65/Cal_Energy!I65*Cal_Energy_Switching!I66</f>
        <v>622.71912724608455</v>
      </c>
      <c r="J65" s="1">
        <f>Billed_Energy!J65/Cal_Energy!J65*Cal_Energy_Switching!J66</f>
        <v>11541.796762057573</v>
      </c>
      <c r="K65" s="1">
        <f>Billed_Energy!K65/Cal_Energy!K65*Cal_Energy_Switching!K66</f>
        <v>278071.03287358966</v>
      </c>
      <c r="L65" s="1">
        <f>Billed_Energy!L65/Cal_Energy!L65*Cal_Energy_Switching!L66</f>
        <v>22906.5612411248</v>
      </c>
      <c r="M65" s="1">
        <f>Billed_Energy!M65/Cal_Energy!M65*Cal_Energy_Switching!M66</f>
        <v>207927.8383485571</v>
      </c>
      <c r="N65" s="1">
        <f>Billed_Energy!N65/Cal_Energy!N65*Cal_Energy_Switching!N66</f>
        <v>115349.41437528559</v>
      </c>
      <c r="O65" s="1">
        <f>Billed_Energy!O65/Cal_Energy!O65*Cal_Energy_Switching!O66</f>
        <v>158078.5033468107</v>
      </c>
      <c r="P65" s="1" t="e">
        <f>Billed_Energy!P65/Cal_Energy!P65*Cal_Energy_Switching!P66</f>
        <v>#DIV/0!</v>
      </c>
      <c r="Q65" s="1">
        <f>Billed_Energy!Q65/Cal_Energy!Q65*Cal_Energy_Switching!Q66</f>
        <v>22063.057335851317</v>
      </c>
      <c r="R65" s="1">
        <f>Billed_Energy!R65/Cal_Energy!R65*Cal_Energy_Switching!R66</f>
        <v>21486.75</v>
      </c>
      <c r="S65" s="1">
        <f>Billed_Energy!S65/Cal_Energy!S65*Cal_Energy_Switching!S66</f>
        <v>123272.63093087829</v>
      </c>
      <c r="T65" s="1">
        <f>Billed_Energy!T65/Cal_Energy!T65*Cal_Energy_Switching!T66</f>
        <v>8.3796999999999997</v>
      </c>
      <c r="U65" s="1">
        <f>Billed_Energy!U65/Cal_Energy!U65*Cal_Energy_Switching!U66</f>
        <v>97.915000000000006</v>
      </c>
      <c r="V65" s="1">
        <f>Billed_Energy!V65/Cal_Energy!V65*Cal_Energy_Switching!V66</f>
        <v>44549.468970203568</v>
      </c>
      <c r="W65" s="1">
        <f>Billed_Energy!W65/Cal_Energy!W65*Cal_Energy_Switching!W66</f>
        <v>8216.8029999999999</v>
      </c>
      <c r="X65" s="1">
        <f>Billed_Energy!X65/Cal_Energy!X65*Cal_Energy_Switching!X66</f>
        <v>20444.422992504569</v>
      </c>
      <c r="Y65" s="35">
        <f>Billed_Energy!Y65/Cal_Energy!Y65*Cal_Energy_Switching!Y66</f>
        <v>7152.921980509801</v>
      </c>
      <c r="Z65" s="1">
        <f>Billed_Energy!Z65/Cal_Energy!Z65*Cal_Energy_Switching!Z66</f>
        <v>3715.7952894481064</v>
      </c>
      <c r="AA65" s="1">
        <f>Billed_Energy!AA65/Cal_Energy!AA65*Cal_Energy_Switching!AA66</f>
        <v>3437.1266910616941</v>
      </c>
      <c r="AB65" s="1">
        <f>Billed_Energy!AB65/Cal_Energy!AB65*Cal_Energy_Switching!AB66</f>
        <v>64.543878597071085</v>
      </c>
      <c r="AC65" s="1">
        <f>Billed_Energy!AC65/Cal_Energy!AC65*Cal_Energy_Switching!AC66</f>
        <v>1123.0699575392086</v>
      </c>
      <c r="AD65" s="1">
        <f>Billed_Energy!AD65/Cal_Energy!AD65*Cal_Energy_Switching!AD66</f>
        <v>450.834</v>
      </c>
      <c r="AE65" s="1">
        <f>Billed_Energy!AE65/Cal_Energy!AE65*Cal_Energy_Switching!AE66</f>
        <v>3180.6327459275853</v>
      </c>
      <c r="AF65" s="1">
        <f>Billed_Energy!AF65/Cal_Energy!AF65*Cal_Energy_Switching!AF66</f>
        <v>9744.0976500447614</v>
      </c>
      <c r="AG65" s="1">
        <f>Billed_Energy!AG65/Cal_Energy!AG65*Cal_Energy_Switching!AG66</f>
        <v>5366.7534122270918</v>
      </c>
      <c r="AH65" s="1">
        <f>Billed_Energy!AH65/Cal_Energy!AH65*Cal_Energy_Switching!AH66</f>
        <v>1584.1753118453239</v>
      </c>
      <c r="AI65" s="1">
        <f>Billed_Energy!AI65/Cal_Energy!AI65*Cal_Energy_Switching!AI66</f>
        <v>3248.0325500149165</v>
      </c>
      <c r="AJ65" s="1">
        <f>Billed_Energy!AJ65/Cal_Energy!AJ65*Cal_Energy_Switching!AJ66</f>
        <v>530565.22885542631</v>
      </c>
      <c r="AK65" s="35">
        <f>Billed_Energy!AK65/Cal_Energy!AK65*Cal_Energy_Switching!AK66</f>
        <v>138615.01223128632</v>
      </c>
      <c r="AL65" s="1">
        <f>Billed_Energy!AL65/Cal_Energy!AL65*Cal_Energy_Switching!AL66</f>
        <v>38987.997974352584</v>
      </c>
      <c r="AM65" s="1">
        <f>Billed_Energy!AM65/Cal_Energy!AM65*Cal_Energy_Switching!AM66</f>
        <v>99627.014256933733</v>
      </c>
      <c r="AN65" s="1">
        <f>Billed_Energy!AN65/Cal_Energy!AN65*Cal_Energy_Switching!AN66</f>
        <v>248.953</v>
      </c>
      <c r="AO65" s="1">
        <f>Billed_Energy!AO65/Cal_Energy!AO65*Cal_Energy_Switching!AO66</f>
        <v>255.874</v>
      </c>
      <c r="AP65" s="1">
        <f>Billed_Energy!AP65/Cal_Energy!AP65*Cal_Energy_Switching!AP66</f>
        <v>6726.4589999999998</v>
      </c>
      <c r="AQ65" s="1">
        <f>Billed_Energy!AQ65/Cal_Energy!AQ65*Cal_Energy_Switching!AQ66</f>
        <v>70979.481837448562</v>
      </c>
      <c r="AR65" s="1">
        <f>Billed_Energy!AR65/Cal_Energy!AR65*Cal_Energy_Switching!AR66</f>
        <v>14125.14720367369</v>
      </c>
      <c r="AS65" s="1">
        <f>Billed_Energy!AS65/Cal_Energy!AS65*Cal_Energy_Switching!AS66</f>
        <v>166240.79879083371</v>
      </c>
      <c r="AT65" s="1">
        <f>Billed_Energy!AT65/Cal_Energy!AT65*Cal_Energy_Switching!AT66</f>
        <v>34847.089336326302</v>
      </c>
      <c r="AU65" s="1">
        <f>Billed_Energy!AU65/Cal_Energy!AU65*Cal_Energy_Switching!AU66</f>
        <v>78279.840894814508</v>
      </c>
      <c r="AV65" s="1">
        <f>Billed_Energy!AV65/Cal_Energy!AV65*Cal_Energy_Switching!AV66</f>
        <v>1225.2601876898257</v>
      </c>
      <c r="AW65" s="1">
        <f>Billed_Energy!AW65/Cal_Energy!AW65*Cal_Energy_Switching!AW66</f>
        <v>21160.960546104783</v>
      </c>
      <c r="AX65" s="1">
        <f>Billed_Energy!AX65/Cal_Energy!AX65*Cal_Energy_Switching!AX66</f>
        <v>154504.25791231016</v>
      </c>
      <c r="AY65" s="1">
        <f>Billed_Energy!AY65/Cal_Energy!AY65*Cal_Energy_Switching!AY66</f>
        <v>25346.703221479536</v>
      </c>
      <c r="AZ65" s="1">
        <f>Billed_Energy!AZ65/Cal_Energy!AZ65*Cal_Energy_Switching!AZ66</f>
        <v>10990</v>
      </c>
      <c r="BA65" s="1">
        <f>Billed_Energy!BA65/Cal_Energy!BA65*Cal_Energy_Switching!BA66</f>
        <v>5252.4</v>
      </c>
      <c r="BB65" s="1" t="e">
        <f t="shared" si="1"/>
        <v>#DIV/0!</v>
      </c>
    </row>
    <row r="66" spans="1:54" x14ac:dyDescent="0.25">
      <c r="A66">
        <v>2019</v>
      </c>
      <c r="B66">
        <v>8</v>
      </c>
      <c r="C66" t="s">
        <v>65</v>
      </c>
      <c r="D66" s="1">
        <f>Billed_Energy!D66/Cal_Energy!D66*Cal_Energy_Switching!D67</f>
        <v>568069.31779275555</v>
      </c>
      <c r="E66" s="35">
        <f t="shared" si="2"/>
        <v>186029.57384905405</v>
      </c>
      <c r="F66" s="1">
        <f>Billed_Energy!F66/Cal_Energy!F66*Cal_Energy_Switching!F67</f>
        <v>75304.774331837296</v>
      </c>
      <c r="G66" s="1">
        <f>Billed_Energy!G66/Cal_Energy!G66*Cal_Energy_Switching!G67</f>
        <v>110724.79951721677</v>
      </c>
      <c r="H66" s="35">
        <f t="shared" si="0"/>
        <v>12240.683805203409</v>
      </c>
      <c r="I66" s="1">
        <f>Billed_Energy!I66/Cal_Energy!I66*Cal_Energy_Switching!I67</f>
        <v>626.61827280558464</v>
      </c>
      <c r="J66" s="1">
        <f>Billed_Energy!J66/Cal_Energy!J66*Cal_Energy_Switching!J67</f>
        <v>11614.065532397824</v>
      </c>
      <c r="K66" s="1">
        <f>Billed_Energy!K66/Cal_Energy!K66*Cal_Energy_Switching!K67</f>
        <v>280092.2825775118</v>
      </c>
      <c r="L66" s="1">
        <f>Billed_Energy!L66/Cal_Energy!L66*Cal_Energy_Switching!L67</f>
        <v>23091.35269550022</v>
      </c>
      <c r="M66" s="1">
        <f>Billed_Energy!M66/Cal_Energy!M66*Cal_Energy_Switching!M67</f>
        <v>210131.95896168522</v>
      </c>
      <c r="N66" s="1">
        <f>Billed_Energy!N66/Cal_Energy!N66*Cal_Energy_Switching!N67</f>
        <v>116169.58142698793</v>
      </c>
      <c r="O66" s="1">
        <f>Billed_Energy!O66/Cal_Energy!O66*Cal_Energy_Switching!O67</f>
        <v>159630.71418090831</v>
      </c>
      <c r="P66" s="1" t="e">
        <f>Billed_Energy!P66/Cal_Energy!P66*Cal_Energy_Switching!P67</f>
        <v>#DIV/0!</v>
      </c>
      <c r="Q66" s="1">
        <f>Billed_Energy!Q66/Cal_Energy!Q66*Cal_Energy_Switching!Q67</f>
        <v>22989.979855393485</v>
      </c>
      <c r="R66" s="1">
        <f>Billed_Energy!R66/Cal_Energy!R66*Cal_Energy_Switching!R67</f>
        <v>20316.91</v>
      </c>
      <c r="S66" s="1">
        <f>Billed_Energy!S66/Cal_Energy!S66*Cal_Energy_Switching!S67</f>
        <v>137752.44798246169</v>
      </c>
      <c r="T66" s="1">
        <f>Billed_Energy!T66/Cal_Energy!T66*Cal_Energy_Switching!T67</f>
        <v>12.210420000000001</v>
      </c>
      <c r="U66" s="1">
        <f>Billed_Energy!U66/Cal_Energy!U66*Cal_Energy_Switching!U67</f>
        <v>97.32</v>
      </c>
      <c r="V66" s="1">
        <f>Billed_Energy!V66/Cal_Energy!V66*Cal_Energy_Switching!V67</f>
        <v>46590.42742533984</v>
      </c>
      <c r="W66" s="1">
        <f>Billed_Energy!W66/Cal_Energy!W66*Cal_Energy_Switching!W67</f>
        <v>8625.8709999999992</v>
      </c>
      <c r="X66" s="1">
        <f>Billed_Energy!X66/Cal_Energy!X66*Cal_Energy_Switching!X67</f>
        <v>27120.168264585882</v>
      </c>
      <c r="Y66" s="35">
        <f>Billed_Energy!Y66/Cal_Energy!Y66*Cal_Energy_Switching!Y67</f>
        <v>7368.8275946967206</v>
      </c>
      <c r="Z66" s="1">
        <f>Billed_Energy!Z66/Cal_Energy!Z66*Cal_Energy_Switching!Z67</f>
        <v>3827.9537984248782</v>
      </c>
      <c r="AA66" s="1">
        <f>Billed_Energy!AA66/Cal_Energy!AA66*Cal_Energy_Switching!AA67</f>
        <v>3540.8737962718424</v>
      </c>
      <c r="AB66" s="1">
        <f>Billed_Energy!AB66/Cal_Energy!AB66*Cal_Energy_Switching!AB67</f>
        <v>68.746260723192862</v>
      </c>
      <c r="AC66" s="1">
        <f>Billed_Energy!AC66/Cal_Energy!AC66*Cal_Energy_Switching!AC67</f>
        <v>1122.1240013724494</v>
      </c>
      <c r="AD66" s="1">
        <f>Billed_Energy!AD66/Cal_Energy!AD66*Cal_Energy_Switching!AD67</f>
        <v>470.70100000000002</v>
      </c>
      <c r="AE66" s="1">
        <f>Billed_Energy!AE66/Cal_Energy!AE66*Cal_Energy_Switching!AE67</f>
        <v>3185.0391081203925</v>
      </c>
      <c r="AF66" s="1">
        <f>Billed_Energy!AF66/Cal_Energy!AF66*Cal_Energy_Switching!AF67</f>
        <v>9850.4734449737552</v>
      </c>
      <c r="AG66" s="1">
        <f>Billed_Energy!AG66/Cal_Energy!AG66*Cal_Energy_Switching!AG67</f>
        <v>5374.18836659711</v>
      </c>
      <c r="AH66" s="1">
        <f>Billed_Energy!AH66/Cal_Energy!AH66*Cal_Energy_Switching!AH67</f>
        <v>1586.3699852824982</v>
      </c>
      <c r="AI66" s="1">
        <f>Billed_Energy!AI66/Cal_Energy!AI66*Cal_Energy_Switching!AI67</f>
        <v>3283.491148324581</v>
      </c>
      <c r="AJ66" s="1">
        <f>Billed_Energy!AJ66/Cal_Energy!AJ66*Cal_Energy_Switching!AJ67</f>
        <v>536160.27822691412</v>
      </c>
      <c r="AK66" s="35">
        <f>Billed_Energy!AK66/Cal_Energy!AK66*Cal_Energy_Switching!AK67</f>
        <v>141071.04423925793</v>
      </c>
      <c r="AL66" s="1">
        <f>Billed_Energy!AL66/Cal_Energy!AL66*Cal_Energy_Switching!AL67</f>
        <v>39677.543163997441</v>
      </c>
      <c r="AM66" s="1">
        <f>Billed_Energy!AM66/Cal_Energy!AM66*Cal_Energy_Switching!AM67</f>
        <v>101393.50107526052</v>
      </c>
      <c r="AN66" s="1">
        <f>Billed_Energy!AN66/Cal_Energy!AN66*Cal_Energy_Switching!AN67</f>
        <v>250.17599999999999</v>
      </c>
      <c r="AO66" s="1">
        <f>Billed_Energy!AO66/Cal_Energy!AO66*Cal_Energy_Switching!AO67</f>
        <v>253.59700000000001</v>
      </c>
      <c r="AP66" s="1">
        <f>Billed_Energy!AP66/Cal_Energy!AP66*Cal_Energy_Switching!AP67</f>
        <v>7261.6180000000004</v>
      </c>
      <c r="AQ66" s="1">
        <f>Billed_Energy!AQ66/Cal_Energy!AQ66*Cal_Energy_Switching!AQ67</f>
        <v>77799.418237031627</v>
      </c>
      <c r="AR66" s="1">
        <f>Billed_Energy!AR66/Cal_Energy!AR66*Cal_Energy_Switching!AR67</f>
        <v>14247.041486176782</v>
      </c>
      <c r="AS66" s="1">
        <f>Billed_Energy!AS66/Cal_Energy!AS66*Cal_Energy_Switching!AS67</f>
        <v>169254.21863449004</v>
      </c>
      <c r="AT66" s="1">
        <f>Billed_Energy!AT66/Cal_Energy!AT66*Cal_Energy_Switching!AT67</f>
        <v>35151.449213823216</v>
      </c>
      <c r="AU66" s="1">
        <f>Billed_Energy!AU66/Cal_Energy!AU66*Cal_Energy_Switching!AU67</f>
        <v>79698.436914476973</v>
      </c>
      <c r="AV66" s="1">
        <f>Billed_Energy!AV66/Cal_Energy!AV66*Cal_Energy_Switching!AV67</f>
        <v>1297.5128915549017</v>
      </c>
      <c r="AW66" s="1">
        <f>Billed_Energy!AW66/Cal_Energy!AW66*Cal_Energy_Switching!AW67</f>
        <v>21252.41150541258</v>
      </c>
      <c r="AX66" s="1">
        <f>Billed_Energy!AX66/Cal_Energy!AX66*Cal_Energy_Switching!AX67</f>
        <v>163615.26184844511</v>
      </c>
      <c r="AY66" s="1">
        <f>Billed_Energy!AY66/Cal_Energy!AY66*Cal_Energy_Switching!AY67</f>
        <v>25475.482721677647</v>
      </c>
      <c r="AZ66" s="1">
        <f>Billed_Energy!AZ66/Cal_Energy!AZ66*Cal_Energy_Switching!AZ67</f>
        <v>10824.2</v>
      </c>
      <c r="BA66" s="1">
        <f>Billed_Energy!BA66/Cal_Energy!BA66*Cal_Energy_Switching!BA67</f>
        <v>5119.5</v>
      </c>
      <c r="BB66" s="1" t="e">
        <f t="shared" si="1"/>
        <v>#DIV/0!</v>
      </c>
    </row>
    <row r="67" spans="1:54" x14ac:dyDescent="0.25">
      <c r="A67">
        <v>2019</v>
      </c>
      <c r="B67">
        <v>9</v>
      </c>
      <c r="C67" t="s">
        <v>66</v>
      </c>
      <c r="D67" s="1">
        <f>Billed_Energy!D67/Cal_Energy!D67*Cal_Energy_Switching!D68</f>
        <v>521972.13544691214</v>
      </c>
      <c r="E67" s="35">
        <f t="shared" si="2"/>
        <v>177950.78448210226</v>
      </c>
      <c r="F67" s="1">
        <f>Billed_Energy!F67/Cal_Energy!F67*Cal_Energy_Switching!F68</f>
        <v>72220.780113729968</v>
      </c>
      <c r="G67" s="1">
        <f>Billed_Energy!G67/Cal_Energy!G67*Cal_Energy_Switching!G68</f>
        <v>105730.00436837229</v>
      </c>
      <c r="H67" s="35">
        <f t="shared" si="0"/>
        <v>11832.763215505225</v>
      </c>
      <c r="I67" s="1">
        <f>Billed_Energy!I67/Cal_Energy!I67*Cal_Energy_Switching!I68</f>
        <v>605.73622900588668</v>
      </c>
      <c r="J67" s="1">
        <f>Billed_Energy!J67/Cal_Energy!J67*Cal_Energy_Switching!J68</f>
        <v>11227.026986499339</v>
      </c>
      <c r="K67" s="1">
        <f>Billed_Energy!K67/Cal_Energy!K67*Cal_Energy_Switching!K68</f>
        <v>273008.78324916278</v>
      </c>
      <c r="L67" s="1">
        <f>Billed_Energy!L67/Cal_Energy!L67*Cal_Energy_Switching!L68</f>
        <v>21346.633110022343</v>
      </c>
      <c r="M67" s="1">
        <f>Billed_Energy!M67/Cal_Energy!M67*Cal_Energy_Switching!M68</f>
        <v>209892.27874571847</v>
      </c>
      <c r="N67" s="1">
        <f>Billed_Energy!N67/Cal_Energy!N67*Cal_Energy_Switching!N68</f>
        <v>114392.40914081487</v>
      </c>
      <c r="O67" s="1">
        <f>Billed_Energy!O67/Cal_Energy!O67*Cal_Energy_Switching!O68</f>
        <v>162699.53721894347</v>
      </c>
      <c r="P67" s="1" t="e">
        <f>Billed_Energy!P67/Cal_Energy!P67*Cal_Energy_Switching!P68</f>
        <v>#DIV/0!</v>
      </c>
      <c r="Q67" s="1">
        <f>Billed_Energy!Q67/Cal_Energy!Q67*Cal_Energy_Switching!Q68</f>
        <v>18889.282973773377</v>
      </c>
      <c r="R67" s="1">
        <f>Billed_Energy!R67/Cal_Energy!R67*Cal_Energy_Switching!R68</f>
        <v>17073.941999999999</v>
      </c>
      <c r="S67" s="1">
        <f>Billed_Energy!S67/Cal_Energy!S67*Cal_Energy_Switching!S68</f>
        <v>137697.38453089033</v>
      </c>
      <c r="T67" s="1">
        <f>Billed_Energy!T67/Cal_Energy!T67*Cal_Energy_Switching!T68</f>
        <v>14.3652</v>
      </c>
      <c r="U67" s="1">
        <f>Billed_Energy!U67/Cal_Energy!U67*Cal_Energy_Switching!U68</f>
        <v>103.68600000000001</v>
      </c>
      <c r="V67" s="1">
        <f>Billed_Energy!V67/Cal_Energy!V67*Cal_Energy_Switching!V68</f>
        <v>45641.535759228333</v>
      </c>
      <c r="W67" s="1">
        <f>Billed_Energy!W67/Cal_Energy!W67*Cal_Energy_Switching!W68</f>
        <v>9717.9639999999999</v>
      </c>
      <c r="X67" s="1">
        <f>Billed_Energy!X67/Cal_Energy!X67*Cal_Energy_Switching!X68</f>
        <v>41258.437939303039</v>
      </c>
      <c r="Y67" s="35">
        <f>Billed_Energy!Y67/Cal_Energy!Y67*Cal_Energy_Switching!Y68</f>
        <v>7107.7858917463</v>
      </c>
      <c r="Z67" s="1">
        <f>Billed_Energy!Z67/Cal_Energy!Z67*Cal_Energy_Switching!Z68</f>
        <v>3692.3480232164161</v>
      </c>
      <c r="AA67" s="1">
        <f>Billed_Energy!AA67/Cal_Energy!AA67*Cal_Energy_Switching!AA68</f>
        <v>3415.4378685298843</v>
      </c>
      <c r="AB67" s="1">
        <f>Billed_Energy!AB67/Cal_Energy!AB67*Cal_Energy_Switching!AB68</f>
        <v>77.663421756956495</v>
      </c>
      <c r="AC67" s="1">
        <f>Billed_Energy!AC67/Cal_Energy!AC67*Cal_Energy_Switching!AC68</f>
        <v>1149.1968065664778</v>
      </c>
      <c r="AD67" s="1">
        <f>Billed_Energy!AD67/Cal_Energy!AD67*Cal_Energy_Switching!AD68</f>
        <v>536.26599999999996</v>
      </c>
      <c r="AE67" s="1">
        <f>Billed_Energy!AE67/Cal_Energy!AE67*Cal_Energy_Switching!AE68</f>
        <v>3197.0594128098401</v>
      </c>
      <c r="AF67" s="1">
        <f>Billed_Energy!AF67/Cal_Energy!AF67*Cal_Energy_Switching!AF68</f>
        <v>9567.5822989603384</v>
      </c>
      <c r="AG67" s="1">
        <f>Billed_Energy!AG67/Cal_Energy!AG67*Cal_Energy_Switching!AG68</f>
        <v>5394.4704979719745</v>
      </c>
      <c r="AH67" s="1">
        <f>Billed_Energy!AH67/Cal_Energy!AH67*Cal_Energy_Switching!AH68</f>
        <v>1592.3569292181858</v>
      </c>
      <c r="AI67" s="1">
        <f>Billed_Energy!AI67/Cal_Energy!AI67*Cal_Energy_Switching!AI68</f>
        <v>3189.1940996534427</v>
      </c>
      <c r="AJ67" s="1">
        <f>Billed_Energy!AJ67/Cal_Energy!AJ67*Cal_Energy_Switching!AJ68</f>
        <v>471827.29129459435</v>
      </c>
      <c r="AK67" s="35">
        <f>Billed_Energy!AK67/Cal_Energy!AK67*Cal_Energy_Switching!AK68</f>
        <v>134066.9932890324</v>
      </c>
      <c r="AL67" s="1">
        <f>Billed_Energy!AL67/Cal_Energy!AL67*Cal_Energy_Switching!AL68</f>
        <v>37746.218733386326</v>
      </c>
      <c r="AM67" s="1">
        <f>Billed_Energy!AM67/Cal_Energy!AM67*Cal_Energy_Switching!AM68</f>
        <v>96320.774555646058</v>
      </c>
      <c r="AN67" s="1">
        <f>Billed_Energy!AN67/Cal_Energy!AN67*Cal_Energy_Switching!AN68</f>
        <v>255.37</v>
      </c>
      <c r="AO67" s="1">
        <f>Billed_Energy!AO67/Cal_Energy!AO67*Cal_Energy_Switching!AO68</f>
        <v>272.07799999999997</v>
      </c>
      <c r="AP67" s="1">
        <f>Billed_Energy!AP67/Cal_Energy!AP67*Cal_Energy_Switching!AP68</f>
        <v>8028.0249999999996</v>
      </c>
      <c r="AQ67" s="1">
        <f>Billed_Energy!AQ67/Cal_Energy!AQ67*Cal_Energy_Switching!AQ68</f>
        <v>74919.502581191191</v>
      </c>
      <c r="AR67" s="1">
        <f>Billed_Energy!AR67/Cal_Energy!AR67*Cal_Energy_Switching!AR68</f>
        <v>14724.029935699165</v>
      </c>
      <c r="AS67" s="1">
        <f>Billed_Energy!AS67/Cal_Energy!AS67*Cal_Energy_Switching!AS68</f>
        <v>167684.70703872381</v>
      </c>
      <c r="AT67" s="1">
        <f>Billed_Energy!AT67/Cal_Energy!AT67*Cal_Energy_Switching!AT68</f>
        <v>36584.644174300825</v>
      </c>
      <c r="AU67" s="1">
        <f>Billed_Energy!AU67/Cal_Energy!AU67*Cal_Energy_Switching!AU68</f>
        <v>78968.131352531695</v>
      </c>
      <c r="AV67" s="1">
        <f>Billed_Energy!AV67/Cal_Energy!AV67*Cal_Energy_Switching!AV68</f>
        <v>1239.6752196628368</v>
      </c>
      <c r="AW67" s="1">
        <f>Billed_Energy!AW67/Cal_Energy!AW67*Cal_Energy_Switching!AW68</f>
        <v>21196.002665231696</v>
      </c>
      <c r="AX67" s="1">
        <f>Billed_Energy!AX67/Cal_Energy!AX67*Cal_Energy_Switching!AX68</f>
        <v>156321.98107033715</v>
      </c>
      <c r="AY67" s="1">
        <f>Billed_Energy!AY67/Cal_Energy!AY67*Cal_Energy_Switching!AY68</f>
        <v>25939.179297487295</v>
      </c>
      <c r="AZ67" s="1">
        <f>Billed_Energy!AZ67/Cal_Energy!AZ67*Cal_Energy_Switching!AZ68</f>
        <v>8540</v>
      </c>
      <c r="BA67" s="1">
        <f>Billed_Energy!BA67/Cal_Energy!BA67*Cal_Energy_Switching!BA68</f>
        <v>5318.1</v>
      </c>
      <c r="BB67" s="1" t="e">
        <f t="shared" si="1"/>
        <v>#DIV/0!</v>
      </c>
    </row>
    <row r="68" spans="1:54" x14ac:dyDescent="0.25">
      <c r="A68">
        <v>2019</v>
      </c>
      <c r="B68">
        <v>10</v>
      </c>
      <c r="C68" t="s">
        <v>67</v>
      </c>
      <c r="D68" s="1">
        <f>Billed_Energy!D68/Cal_Energy!D68*Cal_Energy_Switching!D69</f>
        <v>388170.38342768856</v>
      </c>
      <c r="E68" s="35">
        <f t="shared" si="2"/>
        <v>150602.12677998716</v>
      </c>
      <c r="F68" s="1">
        <f>Billed_Energy!F68/Cal_Energy!F68*Cal_Energy_Switching!F69</f>
        <v>61192.99429731648</v>
      </c>
      <c r="G68" s="1">
        <f>Billed_Energy!G68/Cal_Energy!G68*Cal_Energy_Switching!G69</f>
        <v>89409.13248267067</v>
      </c>
      <c r="H68" s="35">
        <f t="shared" si="0"/>
        <v>11579.888668866812</v>
      </c>
      <c r="I68" s="1">
        <f>Billed_Energy!I68/Cal_Energy!I68*Cal_Energy_Switching!I69</f>
        <v>592.7912159516568</v>
      </c>
      <c r="J68" s="1">
        <f>Billed_Energy!J68/Cal_Energy!J68*Cal_Energy_Switching!J69</f>
        <v>10987.097452915155</v>
      </c>
      <c r="K68" s="1">
        <f>Billed_Energy!K68/Cal_Energy!K68*Cal_Energy_Switching!K69</f>
        <v>257461.53090863876</v>
      </c>
      <c r="L68" s="1">
        <f>Billed_Energy!L68/Cal_Energy!L68*Cal_Energy_Switching!L69</f>
        <v>20329.35777918305</v>
      </c>
      <c r="M68" s="1">
        <f>Billed_Energy!M68/Cal_Energy!M68*Cal_Energy_Switching!M69</f>
        <v>183758.04601068166</v>
      </c>
      <c r="N68" s="1">
        <f>Billed_Energy!N68/Cal_Energy!N68*Cal_Energy_Switching!N69</f>
        <v>107679.6432721782</v>
      </c>
      <c r="O68" s="1">
        <f>Billed_Energy!O68/Cal_Energy!O68*Cal_Energy_Switching!O69</f>
        <v>143343.7077379988</v>
      </c>
      <c r="P68" s="1" t="e">
        <f>Billed_Energy!P68/Cal_Energy!P68*Cal_Energy_Switching!P69</f>
        <v>#DIV/0!</v>
      </c>
      <c r="Q68" s="1">
        <f>Billed_Energy!Q68/Cal_Energy!Q68*Cal_Energy_Switching!Q69</f>
        <v>17255.193305242879</v>
      </c>
      <c r="R68" s="1">
        <f>Billed_Energy!R68/Cal_Energy!R68*Cal_Energy_Switching!R69</f>
        <v>16391.798999999999</v>
      </c>
      <c r="S68" s="1">
        <f>Billed_Energy!S68/Cal_Energy!S68*Cal_Energy_Switching!S69</f>
        <v>133714.7684913741</v>
      </c>
      <c r="T68" s="1">
        <f>Billed_Energy!T68/Cal_Energy!T68*Cal_Energy_Switching!T69</f>
        <v>14.105</v>
      </c>
      <c r="U68" s="1">
        <f>Billed_Energy!U68/Cal_Energy!U68*Cal_Energy_Switching!U69</f>
        <v>97.932000000000016</v>
      </c>
      <c r="V68" s="1">
        <f>Billed_Energy!V68/Cal_Energy!V68*Cal_Energy_Switching!V69</f>
        <v>45507.52425543344</v>
      </c>
      <c r="W68" s="1">
        <f>Billed_Energy!W68/Cal_Energy!W68*Cal_Energy_Switching!W69</f>
        <v>10491.976000000001</v>
      </c>
      <c r="X68" s="1">
        <f>Billed_Energy!X68/Cal_Energy!X68*Cal_Energy_Switching!X69</f>
        <v>50574.747423748508</v>
      </c>
      <c r="Y68" s="35">
        <f>Billed_Energy!Y68/Cal_Energy!Y68*Cal_Energy_Switching!Y69</f>
        <v>6508.7652757780297</v>
      </c>
      <c r="Z68" s="1">
        <f>Billed_Energy!Z68/Cal_Energy!Z68*Cal_Energy_Switching!Z69</f>
        <v>3381.1691806172457</v>
      </c>
      <c r="AA68" s="1">
        <f>Billed_Energy!AA68/Cal_Energy!AA68*Cal_Energy_Switching!AA69</f>
        <v>3127.5960951607844</v>
      </c>
      <c r="AB68" s="1">
        <f>Billed_Energy!AB68/Cal_Energy!AB68*Cal_Energy_Switching!AB69</f>
        <v>74.154033036834647</v>
      </c>
      <c r="AC68" s="1">
        <f>Billed_Energy!AC68/Cal_Energy!AC68*Cal_Energy_Switching!AC69</f>
        <v>1240.9545547421276</v>
      </c>
      <c r="AD68" s="1">
        <f>Billed_Energy!AD68/Cal_Energy!AD68*Cal_Energy_Switching!AD69</f>
        <v>574.18700000000001</v>
      </c>
      <c r="AE68" s="1">
        <f>Billed_Energy!AE68/Cal_Energy!AE68*Cal_Energy_Switching!AE69</f>
        <v>3594.9956383350304</v>
      </c>
      <c r="AF68" s="1">
        <f>Billed_Energy!AF68/Cal_Energy!AF68*Cal_Energy_Switching!AF69</f>
        <v>9116.8844111412945</v>
      </c>
      <c r="AG68" s="1">
        <f>Billed_Energy!AG68/Cal_Energy!AG68*Cal_Energy_Switching!AG69</f>
        <v>6065.917271863269</v>
      </c>
      <c r="AH68" s="1">
        <f>Billed_Energy!AH68/Cal_Energy!AH68*Cal_Energy_Switching!AH69</f>
        <v>1790.5567198017015</v>
      </c>
      <c r="AI68" s="1">
        <f>Billed_Energy!AI68/Cal_Energy!AI68*Cal_Energy_Switching!AI69</f>
        <v>3038.9614703804264</v>
      </c>
      <c r="AJ68" s="1">
        <f>Billed_Energy!AJ68/Cal_Energy!AJ68*Cal_Energy_Switching!AJ69</f>
        <v>295736.3929477178</v>
      </c>
      <c r="AK68" s="35">
        <f>Billed_Energy!AK68/Cal_Energy!AK68*Cal_Energy_Switching!AK69</f>
        <v>109030.17524427203</v>
      </c>
      <c r="AL68" s="1">
        <f>Billed_Energy!AL68/Cal_Energy!AL68*Cal_Energy_Switching!AL69</f>
        <v>30713.438455012321</v>
      </c>
      <c r="AM68" s="1">
        <f>Billed_Energy!AM68/Cal_Energy!AM68*Cal_Energy_Switching!AM69</f>
        <v>78316.736789259739</v>
      </c>
      <c r="AN68" s="1">
        <f>Billed_Energy!AN68/Cal_Energy!AN68*Cal_Energy_Switching!AN69</f>
        <v>257.05399999999997</v>
      </c>
      <c r="AO68" s="1">
        <f>Billed_Energy!AO68/Cal_Energy!AO68*Cal_Energy_Switching!AO69</f>
        <v>280.61900000000003</v>
      </c>
      <c r="AP68" s="1">
        <f>Billed_Energy!AP68/Cal_Energy!AP68*Cal_Energy_Switching!AP69</f>
        <v>8482.3029999999999</v>
      </c>
      <c r="AQ68" s="1">
        <f>Billed_Energy!AQ68/Cal_Energy!AQ68*Cal_Energy_Switching!AQ69</f>
        <v>72170.061585508665</v>
      </c>
      <c r="AR68" s="1">
        <f>Billed_Energy!AR68/Cal_Energy!AR68*Cal_Energy_Switching!AR69</f>
        <v>12155.740138745396</v>
      </c>
      <c r="AS68" s="1">
        <f>Billed_Energy!AS68/Cal_Energy!AS68*Cal_Energy_Switching!AS69</f>
        <v>144296.95908726664</v>
      </c>
      <c r="AT68" s="1">
        <f>Billed_Energy!AT68/Cal_Energy!AT68*Cal_Energy_Switching!AT69</f>
        <v>30350.57856125461</v>
      </c>
      <c r="AU68" s="1">
        <f>Billed_Energy!AU68/Cal_Energy!AU68*Cal_Energy_Switching!AU69</f>
        <v>67955.884565021144</v>
      </c>
      <c r="AV68" s="1">
        <f>Billed_Energy!AV68/Cal_Energy!AV68*Cal_Energy_Switching!AV69</f>
        <v>1140.4518961958377</v>
      </c>
      <c r="AW68" s="1">
        <f>Billed_Energy!AW68/Cal_Energy!AW68*Cal_Energy_Switching!AW69</f>
        <v>18803.565412605578</v>
      </c>
      <c r="AX68" s="1">
        <f>Billed_Energy!AX68/Cal_Energy!AX68*Cal_Energy_Switching!AX69</f>
        <v>143810.00515380417</v>
      </c>
      <c r="AY68" s="1">
        <f>Billed_Energy!AY68/Cal_Energy!AY68*Cal_Energy_Switching!AY69</f>
        <v>23027.955712081915</v>
      </c>
      <c r="AZ68" s="1">
        <f>Billed_Energy!AZ68/Cal_Energy!AZ68*Cal_Energy_Switching!AZ69</f>
        <v>7093.2</v>
      </c>
      <c r="BA68" s="1">
        <f>Billed_Energy!BA68/Cal_Energy!BA68*Cal_Energy_Switching!BA69</f>
        <v>4450.8</v>
      </c>
      <c r="BB68" s="1" t="e">
        <f t="shared" si="1"/>
        <v>#DIV/0!</v>
      </c>
    </row>
    <row r="69" spans="1:54" x14ac:dyDescent="0.25">
      <c r="A69">
        <v>2019</v>
      </c>
      <c r="B69">
        <v>11</v>
      </c>
      <c r="C69" t="s">
        <v>68</v>
      </c>
      <c r="D69" s="1">
        <f>Billed_Energy!D69/Cal_Energy!D69*Cal_Energy_Switching!D70</f>
        <v>414849.18939404091</v>
      </c>
      <c r="E69" s="35">
        <f t="shared" si="2"/>
        <v>140300.5333404695</v>
      </c>
      <c r="F69" s="1">
        <f>Billed_Energy!F69/Cal_Energy!F69*Cal_Energy_Switching!F70</f>
        <v>57023.944944752096</v>
      </c>
      <c r="G69" s="1">
        <f>Billed_Energy!G69/Cal_Energy!G69*Cal_Energy_Switching!G70</f>
        <v>83276.588395717408</v>
      </c>
      <c r="H69" s="35">
        <f t="shared" ref="H69:H132" si="3">I69+J69</f>
        <v>12617.183995176914</v>
      </c>
      <c r="I69" s="1">
        <f>Billed_Energy!I69/Cal_Energy!I69*Cal_Energy_Switching!I70</f>
        <v>645.89186098959465</v>
      </c>
      <c r="J69" s="1">
        <f>Billed_Energy!J69/Cal_Energy!J69*Cal_Energy_Switching!J70</f>
        <v>11971.292134187319</v>
      </c>
      <c r="K69" s="1">
        <f>Billed_Energy!K69/Cal_Energy!K69*Cal_Energy_Switching!K70</f>
        <v>252060.33905329998</v>
      </c>
      <c r="L69" s="1">
        <f>Billed_Energy!L69/Cal_Energy!L69*Cal_Energy_Switching!L70</f>
        <v>20096.923781376252</v>
      </c>
      <c r="M69" s="1">
        <f>Billed_Energy!M69/Cal_Energy!M69*Cal_Energy_Switching!M70</f>
        <v>167716.89651835762</v>
      </c>
      <c r="N69" s="1">
        <f>Billed_Energy!N69/Cal_Energy!N69*Cal_Energy_Switching!N70</f>
        <v>105226.62297532377</v>
      </c>
      <c r="O69" s="1">
        <f>Billed_Energy!O69/Cal_Energy!O69*Cal_Energy_Switching!O70</f>
        <v>131590.07630031972</v>
      </c>
      <c r="P69" s="1" t="e">
        <f>Billed_Energy!P69/Cal_Energy!P69*Cal_Energy_Switching!P70</f>
        <v>#DIV/0!</v>
      </c>
      <c r="Q69" s="1">
        <f>Billed_Energy!Q69/Cal_Energy!Q69*Cal_Energy_Switching!Q70</f>
        <v>16512.731416030205</v>
      </c>
      <c r="R69" s="1">
        <f>Billed_Energy!R69/Cal_Energy!R69*Cal_Energy_Switching!R70</f>
        <v>17555.008000000002</v>
      </c>
      <c r="S69" s="1">
        <f>Billed_Energy!S69/Cal_Energy!S69*Cal_Energy_Switching!S70</f>
        <v>136338.65664528974</v>
      </c>
      <c r="T69" s="1">
        <f>Billed_Energy!T69/Cal_Energy!T69*Cal_Energy_Switching!T70</f>
        <v>15.644</v>
      </c>
      <c r="U69" s="1">
        <f>Billed_Energy!U69/Cal_Energy!U69*Cal_Energy_Switching!U70</f>
        <v>98.259</v>
      </c>
      <c r="V69" s="1">
        <f>Billed_Energy!V69/Cal_Energy!V69*Cal_Energy_Switching!V70</f>
        <v>44497.248263400274</v>
      </c>
      <c r="W69" s="1">
        <f>Billed_Energy!W69/Cal_Energy!W69*Cal_Energy_Switching!W70</f>
        <v>10215.241</v>
      </c>
      <c r="X69" s="1">
        <f>Billed_Energy!X69/Cal_Energy!X69*Cal_Energy_Switching!X70</f>
        <v>46862.024758456762</v>
      </c>
      <c r="Y69" s="35">
        <f>Billed_Energy!Y69/Cal_Energy!Y69*Cal_Energy_Switching!Y70</f>
        <v>7281.995889725471</v>
      </c>
      <c r="Z69" s="1">
        <f>Billed_Energy!Z69/Cal_Energy!Z69*Cal_Energy_Switching!Z70</f>
        <v>3782.8465204221166</v>
      </c>
      <c r="AA69" s="1">
        <f>Billed_Energy!AA69/Cal_Energy!AA69*Cal_Energy_Switching!AA70</f>
        <v>3499.149369303354</v>
      </c>
      <c r="AB69" s="1">
        <f>Billed_Energy!AB69/Cal_Energy!AB69*Cal_Energy_Switching!AB70</f>
        <v>71.864646166724256</v>
      </c>
      <c r="AC69" s="1">
        <f>Billed_Energy!AC69/Cal_Energy!AC69*Cal_Energy_Switching!AC70</f>
        <v>1461.3623415970399</v>
      </c>
      <c r="AD69" s="1">
        <f>Billed_Energy!AD69/Cal_Energy!AD69*Cal_Energy_Switching!AD70</f>
        <v>611.08500000000004</v>
      </c>
      <c r="AE69" s="1">
        <f>Billed_Energy!AE69/Cal_Energy!AE69*Cal_Energy_Switching!AE70</f>
        <v>3274.7968672553247</v>
      </c>
      <c r="AF69" s="1">
        <f>Billed_Energy!AF69/Cal_Energy!AF69*Cal_Energy_Switching!AF70</f>
        <v>8940.7853566702343</v>
      </c>
      <c r="AG69" s="1">
        <f>Billed_Energy!AG69/Cal_Energy!AG69*Cal_Energy_Switching!AG70</f>
        <v>5525.6386592245826</v>
      </c>
      <c r="AH69" s="1">
        <f>Billed_Energy!AH69/Cal_Energy!AH69*Cal_Energy_Switching!AH70</f>
        <v>1631.0755635200924</v>
      </c>
      <c r="AI69" s="1">
        <f>Billed_Energy!AI69/Cal_Energy!AI69*Cal_Energy_Switching!AI70</f>
        <v>2980.261785556741</v>
      </c>
      <c r="AJ69" s="1">
        <f>Billed_Energy!AJ69/Cal_Energy!AJ69*Cal_Energy_Switching!AJ70</f>
        <v>262089.84087638336</v>
      </c>
      <c r="AK69" s="35">
        <f>Billed_Energy!AK69/Cal_Energy!AK69*Cal_Energy_Switching!AK70</f>
        <v>102037.58302635657</v>
      </c>
      <c r="AL69" s="1">
        <f>Billed_Energy!AL69/Cal_Energy!AL69*Cal_Energy_Switching!AL70</f>
        <v>28746.978994920959</v>
      </c>
      <c r="AM69" s="1">
        <f>Billed_Energy!AM69/Cal_Energy!AM69*Cal_Energy_Switching!AM70</f>
        <v>73290.604031435621</v>
      </c>
      <c r="AN69" s="1">
        <f>Billed_Energy!AN69/Cal_Energy!AN69*Cal_Energy_Switching!AN70</f>
        <v>265.65600000000001</v>
      </c>
      <c r="AO69" s="1">
        <f>Billed_Energy!AO69/Cal_Energy!AO69*Cal_Energy_Switching!AO70</f>
        <v>309.30500000000001</v>
      </c>
      <c r="AP69" s="1">
        <f>Billed_Energy!AP69/Cal_Energy!AP69*Cal_Energy_Switching!AP70</f>
        <v>9323.16</v>
      </c>
      <c r="AQ69" s="1">
        <f>Billed_Energy!AQ69/Cal_Energy!AQ69*Cal_Energy_Switching!AQ70</f>
        <v>71877.625520340793</v>
      </c>
      <c r="AR69" s="1">
        <f>Billed_Energy!AR69/Cal_Energy!AR69*Cal_Energy_Switching!AR70</f>
        <v>10803.455571161358</v>
      </c>
      <c r="AS69" s="1">
        <f>Billed_Energy!AS69/Cal_Energy!AS69*Cal_Energy_Switching!AS70</f>
        <v>131132.78398988175</v>
      </c>
      <c r="AT69" s="1">
        <f>Billed_Energy!AT69/Cal_Energy!AT69*Cal_Energy_Switching!AT70</f>
        <v>27103.57821883864</v>
      </c>
      <c r="AU69" s="1">
        <f>Billed_Energy!AU69/Cal_Energy!AU69*Cal_Energy_Switching!AU70</f>
        <v>61758.606000074629</v>
      </c>
      <c r="AV69" s="1">
        <f>Billed_Energy!AV69/Cal_Energy!AV69*Cal_Energy_Switching!AV70</f>
        <v>1104.1252392126269</v>
      </c>
      <c r="AW69" s="1">
        <f>Billed_Energy!AW69/Cal_Energy!AW69*Cal_Energy_Switching!AW70</f>
        <v>18171.92533357743</v>
      </c>
      <c r="AX69" s="1">
        <f>Billed_Energy!AX69/Cal_Energy!AX69*Cal_Energy_Switching!AX70</f>
        <v>139229.24489078738</v>
      </c>
      <c r="AY69" s="1">
        <f>Billed_Energy!AY69/Cal_Energy!AY69*Cal_Energy_Switching!AY70</f>
        <v>22213.71305853434</v>
      </c>
      <c r="AZ69" s="1">
        <f>Billed_Energy!AZ69/Cal_Energy!AZ69*Cal_Energy_Switching!AZ70</f>
        <v>7436</v>
      </c>
      <c r="BA69" s="1">
        <f>Billed_Energy!BA69/Cal_Energy!BA69*Cal_Energy_Switching!BA70</f>
        <v>4366.8</v>
      </c>
      <c r="BB69" s="1" t="e">
        <f t="shared" ref="BB69:BB132" si="4">SUM(D69:BA69)-E69-H69-Y69-AK69</f>
        <v>#DIV/0!</v>
      </c>
    </row>
    <row r="70" spans="1:54" x14ac:dyDescent="0.25">
      <c r="A70">
        <v>2019</v>
      </c>
      <c r="B70">
        <v>12</v>
      </c>
      <c r="C70" t="s">
        <v>69</v>
      </c>
      <c r="D70" s="1">
        <f>Billed_Energy!D70/Cal_Energy!D70*Cal_Energy_Switching!D71</f>
        <v>605682.50223503064</v>
      </c>
      <c r="E70" s="35">
        <f t="shared" ref="E70:E133" si="5">F70+G70</f>
        <v>170281.46396280796</v>
      </c>
      <c r="F70" s="1">
        <f>Billed_Energy!F70/Cal_Energy!F70*Cal_Energy_Switching!F71</f>
        <v>69005.841549342877</v>
      </c>
      <c r="G70" s="1">
        <f>Billed_Energy!G70/Cal_Energy!G70*Cal_Energy_Switching!G71</f>
        <v>101275.62241346508</v>
      </c>
      <c r="H70" s="35">
        <f t="shared" si="3"/>
        <v>14213.249018048107</v>
      </c>
      <c r="I70" s="1">
        <f>Billed_Energy!I70/Cal_Energy!I70*Cal_Energy_Switching!I71</f>
        <v>727.59673335071307</v>
      </c>
      <c r="J70" s="1">
        <f>Billed_Energy!J70/Cal_Energy!J70*Cal_Energy_Switching!J71</f>
        <v>13485.652284697395</v>
      </c>
      <c r="K70" s="1">
        <f>Billed_Energy!K70/Cal_Energy!K70*Cal_Energy_Switching!K71</f>
        <v>251678.42393595679</v>
      </c>
      <c r="L70" s="1">
        <f>Billed_Energy!L70/Cal_Energy!L70*Cal_Energy_Switching!L71</f>
        <v>20128.612538149107</v>
      </c>
      <c r="M70" s="1">
        <f>Billed_Energy!M70/Cal_Energy!M70*Cal_Energy_Switching!M71</f>
        <v>181148.95123618859</v>
      </c>
      <c r="N70" s="1">
        <f>Billed_Energy!N70/Cal_Energy!N70*Cal_Energy_Switching!N71</f>
        <v>105005.04731589412</v>
      </c>
      <c r="O70" s="1">
        <f>Billed_Energy!O70/Cal_Energy!O70*Cal_Energy_Switching!O71</f>
        <v>140315.51482725667</v>
      </c>
      <c r="P70" s="1" t="e">
        <f>Billed_Energy!P70/Cal_Energy!P70*Cal_Energy_Switching!P71</f>
        <v>#DIV/0!</v>
      </c>
      <c r="Q70" s="1">
        <f>Billed_Energy!Q70/Cal_Energy!Q70*Cal_Energy_Switching!Q71</f>
        <v>17868.93640526868</v>
      </c>
      <c r="R70" s="1">
        <f>Billed_Energy!R70/Cal_Energy!R70*Cal_Energy_Switching!R71</f>
        <v>18725.11</v>
      </c>
      <c r="S70" s="1">
        <f>Billed_Energy!S70/Cal_Energy!S70*Cal_Energy_Switching!S71</f>
        <v>140562.50556581706</v>
      </c>
      <c r="T70" s="1">
        <f>Billed_Energy!T70/Cal_Energy!T70*Cal_Energy_Switching!T71</f>
        <v>19.257999999999999</v>
      </c>
      <c r="U70" s="1">
        <f>Billed_Energy!U70/Cal_Energy!U70*Cal_Energy_Switching!U71</f>
        <v>112.85299999999999</v>
      </c>
      <c r="V70" s="1">
        <f>Billed_Energy!V70/Cal_Energy!V70*Cal_Energy_Switching!V71</f>
        <v>48145.895395850552</v>
      </c>
      <c r="W70" s="1">
        <f>Billed_Energy!W70/Cal_Energy!W70*Cal_Energy_Switching!W71</f>
        <v>11589.816000000001</v>
      </c>
      <c r="X70" s="1">
        <f>Billed_Energy!X70/Cal_Energy!X70*Cal_Energy_Switching!X71</f>
        <v>39920.644093770585</v>
      </c>
      <c r="Y70" s="35">
        <f>Billed_Energy!Y70/Cal_Energy!Y70*Cal_Energy_Switching!Y71</f>
        <v>9101.2466025037393</v>
      </c>
      <c r="Z70" s="1">
        <f>Billed_Energy!Z70/Cal_Energy!Z70*Cal_Energy_Switching!Z71</f>
        <v>4727.9097054094646</v>
      </c>
      <c r="AA70" s="1">
        <f>Billed_Energy!AA70/Cal_Energy!AA70*Cal_Energy_Switching!AA71</f>
        <v>4373.3368970942747</v>
      </c>
      <c r="AB70" s="1">
        <f>Billed_Energy!AB70/Cal_Energy!AB70*Cal_Energy_Switching!AB71</f>
        <v>67.569504157514643</v>
      </c>
      <c r="AC70" s="1">
        <f>Billed_Energy!AC70/Cal_Energy!AC70*Cal_Energy_Switching!AC71</f>
        <v>1780.1495697949172</v>
      </c>
      <c r="AD70" s="1">
        <f>Billed_Energy!AD70/Cal_Energy!AD70*Cal_Energy_Switching!AD71</f>
        <v>695.02800000000002</v>
      </c>
      <c r="AE70" s="1">
        <f>Billed_Energy!AE70/Cal_Energy!AE70*Cal_Energy_Switching!AE71</f>
        <v>4214.0718566985697</v>
      </c>
      <c r="AF70" s="1">
        <f>Billed_Energy!AF70/Cal_Energy!AF70*Cal_Energy_Switching!AF71</f>
        <v>10022.061503312927</v>
      </c>
      <c r="AG70" s="1">
        <f>Billed_Energy!AG70/Cal_Energy!AG70*Cal_Energy_Switching!AG71</f>
        <v>7110.4985463235589</v>
      </c>
      <c r="AH70" s="1">
        <f>Billed_Energy!AH70/Cal_Energy!AH70*Cal_Energy_Switching!AH71</f>
        <v>2098.89953697787</v>
      </c>
      <c r="AI70" s="1">
        <f>Billed_Energy!AI70/Cal_Energy!AI70*Cal_Energy_Switching!AI71</f>
        <v>3340.6871677709714</v>
      </c>
      <c r="AJ70" s="1">
        <f>Billed_Energy!AJ70/Cal_Energy!AJ70*Cal_Energy_Switching!AJ71</f>
        <v>353404.54312222608</v>
      </c>
      <c r="AK70" s="35">
        <f>Billed_Energy!AK70/Cal_Energy!AK70*Cal_Energy_Switching!AK71</f>
        <v>109123.02825428144</v>
      </c>
      <c r="AL70" s="1">
        <f>Billed_Energy!AL70/Cal_Energy!AL70*Cal_Energy_Switching!AL71</f>
        <v>30733.714417535983</v>
      </c>
      <c r="AM70" s="1">
        <f>Billed_Energy!AM70/Cal_Energy!AM70*Cal_Energy_Switching!AM71</f>
        <v>78389.313836745452</v>
      </c>
      <c r="AN70" s="1">
        <f>Billed_Energy!AN70/Cal_Energy!AN70*Cal_Energy_Switching!AN71</f>
        <v>293.077</v>
      </c>
      <c r="AO70" s="1">
        <f>Billed_Energy!AO70/Cal_Energy!AO70*Cal_Energy_Switching!AO71</f>
        <v>355.63799999999998</v>
      </c>
      <c r="AP70" s="1">
        <f>Billed_Energy!AP70/Cal_Energy!AP70*Cal_Energy_Switching!AP71</f>
        <v>13731.722</v>
      </c>
      <c r="AQ70" s="1">
        <f>Billed_Energy!AQ70/Cal_Energy!AQ70*Cal_Energy_Switching!AQ71</f>
        <v>76692.971304024992</v>
      </c>
      <c r="AR70" s="1">
        <f>Billed_Energy!AR70/Cal_Energy!AR70*Cal_Energy_Switching!AR71</f>
        <v>11533.72668607183</v>
      </c>
      <c r="AS70" s="1">
        <f>Billed_Energy!AS70/Cal_Energy!AS70*Cal_Energy_Switching!AS71</f>
        <v>138238.03602552172</v>
      </c>
      <c r="AT70" s="1">
        <f>Billed_Energy!AT70/Cal_Energy!AT70*Cal_Energy_Switching!AT71</f>
        <v>28837.737763928173</v>
      </c>
      <c r="AU70" s="1">
        <f>Billed_Energy!AU70/Cal_Energy!AU70*Cal_Energy_Switching!AU71</f>
        <v>65103.035501697064</v>
      </c>
      <c r="AV70" s="1">
        <f>Billed_Energy!AV70/Cal_Energy!AV70*Cal_Energy_Switching!AV71</f>
        <v>1138.4531998491191</v>
      </c>
      <c r="AW70" s="1">
        <f>Billed_Energy!AW70/Cal_Energy!AW70*Cal_Energy_Switching!AW71</f>
        <v>18048.756432481085</v>
      </c>
      <c r="AX70" s="1">
        <f>Billed_Energy!AX70/Cal_Energy!AX70*Cal_Energy_Switching!AX71</f>
        <v>143557.97126015087</v>
      </c>
      <c r="AY70" s="1">
        <f>Billed_Energy!AY70/Cal_Energy!AY70*Cal_Energy_Switching!AY71</f>
        <v>22133.45152002366</v>
      </c>
      <c r="AZ70" s="1">
        <f>Billed_Energy!AZ70/Cal_Energy!AZ70*Cal_Energy_Switching!AZ71</f>
        <v>9529</v>
      </c>
      <c r="BA70" s="1">
        <f>Billed_Energy!BA70/Cal_Energy!BA70*Cal_Energy_Switching!BA71</f>
        <v>4790.1000000000004</v>
      </c>
      <c r="BB70" s="1" t="e">
        <f t="shared" si="4"/>
        <v>#DIV/0!</v>
      </c>
    </row>
    <row r="71" spans="1:54" x14ac:dyDescent="0.25">
      <c r="A71">
        <v>2020</v>
      </c>
      <c r="B71">
        <v>1</v>
      </c>
      <c r="C71" t="s">
        <v>70</v>
      </c>
      <c r="D71" s="1">
        <f>Billed_Energy!D71/Cal_Energy!D71*Cal_Energy_Switching!D72</f>
        <v>743579.74741074059</v>
      </c>
      <c r="E71" s="35">
        <f t="shared" si="5"/>
        <v>195935.75212529956</v>
      </c>
      <c r="F71" s="1">
        <f>Billed_Energy!F71/Cal_Energy!F71*Cal_Energy_Switching!F72</f>
        <v>79324.059623817273</v>
      </c>
      <c r="G71" s="1">
        <f>Billed_Energy!G71/Cal_Energy!G71*Cal_Energy_Switching!G72</f>
        <v>116611.69250148229</v>
      </c>
      <c r="H71" s="35">
        <f t="shared" si="3"/>
        <v>15675.554832422669</v>
      </c>
      <c r="I71" s="1">
        <f>Billed_Energy!I71/Cal_Energy!I71*Cal_Energy_Switching!I72</f>
        <v>802.45427875413543</v>
      </c>
      <c r="J71" s="1">
        <f>Billed_Energy!J71/Cal_Energy!J71*Cal_Energy_Switching!J72</f>
        <v>14873.100553668533</v>
      </c>
      <c r="K71" s="1">
        <f>Billed_Energy!K71/Cal_Energy!K71*Cal_Energy_Switching!K72</f>
        <v>251814.96767261424</v>
      </c>
      <c r="L71" s="1">
        <f>Billed_Energy!L71/Cal_Energy!L71*Cal_Energy_Switching!L72</f>
        <v>19766.638178390334</v>
      </c>
      <c r="M71" s="1">
        <f>Billed_Energy!M71/Cal_Energy!M71*Cal_Energy_Switching!M72</f>
        <v>188591.32978384686</v>
      </c>
      <c r="N71" s="1">
        <f>Billed_Energy!N71/Cal_Energy!N71*Cal_Energy_Switching!N72</f>
        <v>105434.91075899541</v>
      </c>
      <c r="O71" s="1">
        <f>Billed_Energy!O71/Cal_Energy!O71*Cal_Energy_Switching!O72</f>
        <v>146476.2988918566</v>
      </c>
      <c r="P71" s="1" t="e">
        <f>Billed_Energy!P71/Cal_Energy!P71*Cal_Energy_Switching!P72</f>
        <v>#DIV/0!</v>
      </c>
      <c r="Q71" s="1">
        <f>Billed_Energy!Q71/Cal_Energy!Q71*Cal_Energy_Switching!Q72</f>
        <v>19369.682701901202</v>
      </c>
      <c r="R71" s="1">
        <f>Billed_Energy!R71/Cal_Energy!R71*Cal_Energy_Switching!R72</f>
        <v>20956.726999999999</v>
      </c>
      <c r="S71" s="1">
        <f>Billed_Energy!S71/Cal_Energy!S71*Cal_Energy_Switching!S72</f>
        <v>141492.49414889756</v>
      </c>
      <c r="T71" s="1">
        <f>Billed_Energy!T71/Cal_Energy!T71*Cal_Energy_Switching!T72</f>
        <v>20.895</v>
      </c>
      <c r="U71" s="1">
        <f>Billed_Energy!U71/Cal_Energy!U71*Cal_Energy_Switching!U72</f>
        <v>122.114</v>
      </c>
      <c r="V71" s="1">
        <f>Billed_Energy!V71/Cal_Energy!V71*Cal_Energy_Switching!V72</f>
        <v>48922.696088106532</v>
      </c>
      <c r="W71" s="1">
        <f>Billed_Energy!W71/Cal_Energy!W71*Cal_Energy_Switching!W72</f>
        <v>12776.644</v>
      </c>
      <c r="X71" s="1">
        <f>Billed_Energy!X71/Cal_Energy!X71*Cal_Energy_Switching!X72</f>
        <v>29959.864324150753</v>
      </c>
      <c r="Y71" s="35">
        <f>Billed_Energy!Y71/Cal_Energy!Y71*Cal_Energy_Switching!Y72</f>
        <v>10836.501765176403</v>
      </c>
      <c r="Z71" s="1">
        <f>Billed_Energy!Z71/Cal_Energy!Z71*Cal_Energy_Switching!Z72</f>
        <v>5629.3389362914204</v>
      </c>
      <c r="AA71" s="1">
        <f>Billed_Energy!AA71/Cal_Energy!AA71*Cal_Energy_Switching!AA72</f>
        <v>5207.1628288849815</v>
      </c>
      <c r="AB71" s="1">
        <f>Billed_Energy!AB71/Cal_Energy!AB71*Cal_Energy_Switching!AB72</f>
        <v>63.683919822054172</v>
      </c>
      <c r="AC71" s="1">
        <f>Billed_Energy!AC71/Cal_Energy!AC71*Cal_Energy_Switching!AC72</f>
        <v>2011.9088306509407</v>
      </c>
      <c r="AD71" s="1">
        <f>Billed_Energy!AD71/Cal_Energy!AD71*Cal_Energy_Switching!AD72</f>
        <v>759.25800000000004</v>
      </c>
      <c r="AE71" s="1">
        <f>Billed_Energy!AE71/Cal_Energy!AE71*Cal_Energy_Switching!AE72</f>
        <v>4577.1532113175581</v>
      </c>
      <c r="AF71" s="1">
        <f>Billed_Energy!AF71/Cal_Energy!AF71*Cal_Energy_Switching!AF72</f>
        <v>10760.394125592011</v>
      </c>
      <c r="AG71" s="1">
        <f>Billed_Energy!AG71/Cal_Energy!AG71*Cal_Energy_Switching!AG72</f>
        <v>7723.13390993553</v>
      </c>
      <c r="AH71" s="1">
        <f>Billed_Energy!AH71/Cal_Energy!AH71*Cal_Energy_Switching!AH72</f>
        <v>2279.7391887469125</v>
      </c>
      <c r="AI71" s="1">
        <f>Billed_Energy!AI71/Cal_Energy!AI71*Cal_Energy_Switching!AI72</f>
        <v>3586.798041864</v>
      </c>
      <c r="AJ71" s="1">
        <f>Billed_Energy!AJ71/Cal_Energy!AJ71*Cal_Energy_Switching!AJ72</f>
        <v>407279.23110284033</v>
      </c>
      <c r="AK71" s="35">
        <f>Billed_Energy!AK71/Cal_Energy!AK71*Cal_Energy_Switching!AK72</f>
        <v>117132.07416046318</v>
      </c>
      <c r="AL71" s="1">
        <f>Billed_Energy!AL71/Cal_Energy!AL71*Cal_Energy_Switching!AL72</f>
        <v>32983.314232428093</v>
      </c>
      <c r="AM71" s="1">
        <f>Billed_Energy!AM71/Cal_Energy!AM71*Cal_Energy_Switching!AM72</f>
        <v>84148.759928035084</v>
      </c>
      <c r="AN71" s="1">
        <f>Billed_Energy!AN71/Cal_Energy!AN71*Cal_Energy_Switching!AN72</f>
        <v>296.68599999999998</v>
      </c>
      <c r="AO71" s="1">
        <f>Billed_Energy!AO71/Cal_Energy!AO71*Cal_Energy_Switching!AO72</f>
        <v>367.25700000000001</v>
      </c>
      <c r="AP71" s="1">
        <f>Billed_Energy!AP71/Cal_Energy!AP71*Cal_Energy_Switching!AP72</f>
        <v>15936.459999999997</v>
      </c>
      <c r="AQ71" s="1">
        <f>Billed_Energy!AQ71/Cal_Energy!AQ71*Cal_Energy_Switching!AQ72</f>
        <v>71954.886631957808</v>
      </c>
      <c r="AR71" s="1">
        <f>Billed_Energy!AR71/Cal_Energy!AR71*Cal_Energy_Switching!AR72</f>
        <v>11502.381982668148</v>
      </c>
      <c r="AS71" s="1">
        <f>Billed_Energy!AS71/Cal_Energy!AS71*Cal_Energy_Switching!AS72</f>
        <v>138956.13199390582</v>
      </c>
      <c r="AT71" s="1">
        <f>Billed_Energy!AT71/Cal_Energy!AT71*Cal_Energy_Switching!AT72</f>
        <v>28840.52468733185</v>
      </c>
      <c r="AU71" s="1">
        <f>Billed_Energy!AU71/Cal_Energy!AU71*Cal_Energy_Switching!AU72</f>
        <v>65442.92816984254</v>
      </c>
      <c r="AV71" s="1">
        <f>Billed_Energy!AV71/Cal_Energy!AV71*Cal_Energy_Switching!AV72</f>
        <v>1124.3676644365935</v>
      </c>
      <c r="AW71" s="1">
        <f>Billed_Energy!AW71/Cal_Energy!AW71*Cal_Energy_Switching!AW72</f>
        <v>17988.934959892409</v>
      </c>
      <c r="AX71" s="1">
        <f>Billed_Energy!AX71/Cal_Energy!AX71*Cal_Energy_Switching!AX72</f>
        <v>141781.7973355634</v>
      </c>
      <c r="AY71" s="1">
        <f>Billed_Energy!AY71/Cal_Energy!AY71*Cal_Energy_Switching!AY72</f>
        <v>22194.559514774253</v>
      </c>
      <c r="AZ71" s="1">
        <f>Billed_Energy!AZ71/Cal_Energy!AZ71*Cal_Energy_Switching!AZ72</f>
        <v>10975.5</v>
      </c>
      <c r="BA71" s="1">
        <f>Billed_Energy!BA71/Cal_Energy!BA71*Cal_Energy_Switching!BA72</f>
        <v>5498.8799999999992</v>
      </c>
      <c r="BB71" s="1" t="e">
        <f t="shared" si="4"/>
        <v>#DIV/0!</v>
      </c>
    </row>
    <row r="72" spans="1:54" x14ac:dyDescent="0.25">
      <c r="A72">
        <v>2020</v>
      </c>
      <c r="B72">
        <v>2</v>
      </c>
      <c r="C72" t="s">
        <v>71</v>
      </c>
      <c r="D72" s="1">
        <f>Billed_Energy!D72/Cal_Energy!D72*Cal_Energy_Switching!D73</f>
        <v>677016.50477760204</v>
      </c>
      <c r="E72" s="35">
        <f t="shared" si="5"/>
        <v>185161.31583617924</v>
      </c>
      <c r="F72" s="1">
        <f>Billed_Energy!F72/Cal_Energy!F72*Cal_Energy_Switching!F73</f>
        <v>75063.80934450918</v>
      </c>
      <c r="G72" s="1">
        <f>Billed_Energy!G72/Cal_Energy!G72*Cal_Energy_Switching!G73</f>
        <v>110097.50649167006</v>
      </c>
      <c r="H72" s="35">
        <f t="shared" si="3"/>
        <v>15139.842003219768</v>
      </c>
      <c r="I72" s="1">
        <f>Billed_Energy!I72/Cal_Energy!I72*Cal_Energy_Switching!I73</f>
        <v>775.03036575246028</v>
      </c>
      <c r="J72" s="1">
        <f>Billed_Energy!J72/Cal_Energy!J72*Cal_Energy_Switching!J73</f>
        <v>14364.811637467308</v>
      </c>
      <c r="K72" s="1">
        <f>Billed_Energy!K72/Cal_Energy!K72*Cal_Energy_Switching!K73</f>
        <v>251951.0212064528</v>
      </c>
      <c r="L72" s="1">
        <f>Billed_Energy!L72/Cal_Energy!L72*Cal_Energy_Switching!L73</f>
        <v>19443.362837873352</v>
      </c>
      <c r="M72" s="1">
        <f>Billed_Energy!M72/Cal_Energy!M72*Cal_Energy_Switching!M73</f>
        <v>175411.84144683584</v>
      </c>
      <c r="N72" s="1">
        <f>Billed_Energy!N72/Cal_Energy!N72*Cal_Energy_Switching!N73</f>
        <v>105825.83145567383</v>
      </c>
      <c r="O72" s="1">
        <f>Billed_Energy!O72/Cal_Energy!O72*Cal_Energy_Switching!O73</f>
        <v>138771.83744359951</v>
      </c>
      <c r="P72" s="1" t="e">
        <f>Billed_Energy!P72/Cal_Energy!P72*Cal_Energy_Switching!P73</f>
        <v>#DIV/0!</v>
      </c>
      <c r="Q72" s="1">
        <f>Billed_Energy!Q72/Cal_Energy!Q72*Cal_Energy_Switching!Q73</f>
        <v>17700.517081860162</v>
      </c>
      <c r="R72" s="1">
        <f>Billed_Energy!R72/Cal_Energy!R72*Cal_Energy_Switching!R73</f>
        <v>18859.891</v>
      </c>
      <c r="S72" s="1">
        <f>Billed_Energy!S72/Cal_Energy!S72*Cal_Energy_Switching!S73</f>
        <v>139751.29853955569</v>
      </c>
      <c r="T72" s="1">
        <f>Billed_Energy!T72/Cal_Energy!T72*Cal_Energy_Switching!T73</f>
        <v>12.268000000000001</v>
      </c>
      <c r="U72" s="1">
        <f>Billed_Energy!U72/Cal_Energy!U72*Cal_Energy_Switching!U73</f>
        <v>109.851</v>
      </c>
      <c r="V72" s="1">
        <f>Billed_Energy!V72/Cal_Energy!V72*Cal_Energy_Switching!V73</f>
        <v>46508.168692297637</v>
      </c>
      <c r="W72" s="1">
        <f>Billed_Energy!W72/Cal_Energy!W72*Cal_Energy_Switching!W73</f>
        <v>9690.52</v>
      </c>
      <c r="X72" s="1">
        <f>Billed_Energy!X72/Cal_Energy!X72*Cal_Energy_Switching!X73</f>
        <v>21796.008668955721</v>
      </c>
      <c r="Y72" s="35">
        <f>Billed_Energy!Y72/Cal_Energy!Y72*Cal_Energy_Switching!Y73</f>
        <v>10171.957596092401</v>
      </c>
      <c r="Z72" s="1">
        <f>Billed_Energy!Z72/Cal_Energy!Z72*Cal_Energy_Switching!Z73</f>
        <v>5284.1219606497334</v>
      </c>
      <c r="AA72" s="1">
        <f>Billed_Energy!AA72/Cal_Energy!AA72*Cal_Energy_Switching!AA73</f>
        <v>4887.835635442666</v>
      </c>
      <c r="AB72" s="1">
        <f>Billed_Energy!AB72/Cal_Energy!AB72*Cal_Energy_Switching!AB73</f>
        <v>58.578994467746519</v>
      </c>
      <c r="AC72" s="1">
        <f>Billed_Energy!AC72/Cal_Energy!AC72*Cal_Energy_Switching!AC73</f>
        <v>1951.3676359783465</v>
      </c>
      <c r="AD72" s="1">
        <f>Billed_Energy!AD72/Cal_Energy!AD72*Cal_Energy_Switching!AD73</f>
        <v>707.32500000000005</v>
      </c>
      <c r="AE72" s="1">
        <f>Billed_Energy!AE72/Cal_Energy!AE72*Cal_Energy_Switching!AE73</f>
        <v>4388.7131456832149</v>
      </c>
      <c r="AF72" s="1">
        <f>Billed_Energy!AF72/Cal_Energy!AF72*Cal_Energy_Switching!AF73</f>
        <v>9810.5911987755426</v>
      </c>
      <c r="AG72" s="1">
        <f>Billed_Energy!AG72/Cal_Energy!AG72*Cal_Energy_Switching!AG73</f>
        <v>7405.1747345047097</v>
      </c>
      <c r="AH72" s="1">
        <f>Billed_Energy!AH72/Cal_Energy!AH72*Cal_Energy_Switching!AH73</f>
        <v>2185.8829898120753</v>
      </c>
      <c r="AI72" s="1">
        <f>Billed_Energy!AI72/Cal_Energy!AI72*Cal_Energy_Switching!AI73</f>
        <v>3270.1970662585104</v>
      </c>
      <c r="AJ72" s="1">
        <f>Billed_Energy!AJ72/Cal_Energy!AJ72*Cal_Energy_Switching!AJ73</f>
        <v>365369.43354951974</v>
      </c>
      <c r="AK72" s="35">
        <f>Billed_Energy!AK72/Cal_Energy!AK72*Cal_Energy_Switching!AK73</f>
        <v>108890.65580361606</v>
      </c>
      <c r="AL72" s="1">
        <f>Billed_Energy!AL72/Cal_Energy!AL72*Cal_Energy_Switching!AL73</f>
        <v>30681.960967900868</v>
      </c>
      <c r="AM72" s="1">
        <f>Billed_Energy!AM72/Cal_Energy!AM72*Cal_Energy_Switching!AM73</f>
        <v>78208.694835715185</v>
      </c>
      <c r="AN72" s="1">
        <f>Billed_Energy!AN72/Cal_Energy!AN72*Cal_Energy_Switching!AN73</f>
        <v>246.86500000000001</v>
      </c>
      <c r="AO72" s="1">
        <f>Billed_Energy!AO72/Cal_Energy!AO72*Cal_Energy_Switching!AO73</f>
        <v>285.90600000000001</v>
      </c>
      <c r="AP72" s="1">
        <f>Billed_Energy!AP72/Cal_Energy!AP72*Cal_Energy_Switching!AP73</f>
        <v>13630.022000000001</v>
      </c>
      <c r="AQ72" s="1">
        <f>Billed_Energy!AQ72/Cal_Energy!AQ72*Cal_Energy_Switching!AQ73</f>
        <v>61193.275865089323</v>
      </c>
      <c r="AR72" s="1">
        <f>Billed_Energy!AR72/Cal_Energy!AR72*Cal_Energy_Switching!AR73</f>
        <v>10483.834004898612</v>
      </c>
      <c r="AS72" s="1">
        <f>Billed_Energy!AS72/Cal_Energy!AS72*Cal_Energy_Switching!AS73</f>
        <v>137285.39713326594</v>
      </c>
      <c r="AT72" s="1">
        <f>Billed_Energy!AT72/Cal_Energy!AT72*Cal_Energy_Switching!AT73</f>
        <v>26530.985765101384</v>
      </c>
      <c r="AU72" s="1">
        <f>Billed_Energy!AU72/Cal_Energy!AU72*Cal_Energy_Switching!AU73</f>
        <v>64658.436016221356</v>
      </c>
      <c r="AV72" s="1">
        <f>Billed_Energy!AV72/Cal_Energy!AV72*Cal_Energy_Switching!AV73</f>
        <v>1085.3459871277498</v>
      </c>
      <c r="AW72" s="1">
        <f>Billed_Energy!AW72/Cal_Energy!AW72*Cal_Energy_Switching!AW73</f>
        <v>17942.607841810212</v>
      </c>
      <c r="AX72" s="1">
        <f>Billed_Energy!AX72/Cal_Energy!AX72*Cal_Energy_Switching!AX73</f>
        <v>136861.19732287226</v>
      </c>
      <c r="AY72" s="1">
        <f>Billed_Energy!AY72/Cal_Energy!AY72*Cal_Energy_Switching!AY73</f>
        <v>22255.377533856456</v>
      </c>
      <c r="AZ72" s="1">
        <f>Billed_Energy!AZ72/Cal_Energy!AZ72*Cal_Energy_Switching!AZ73</f>
        <v>9522.5</v>
      </c>
      <c r="BA72" s="1">
        <f>Billed_Energy!BA72/Cal_Energy!BA72*Cal_Energy_Switching!BA73</f>
        <v>4744.8</v>
      </c>
      <c r="BB72" s="1" t="e">
        <f t="shared" si="4"/>
        <v>#DIV/0!</v>
      </c>
    </row>
    <row r="73" spans="1:54" x14ac:dyDescent="0.25">
      <c r="A73">
        <v>2020</v>
      </c>
      <c r="B73">
        <v>3</v>
      </c>
      <c r="C73" t="s">
        <v>72</v>
      </c>
      <c r="D73" s="1">
        <f>Billed_Energy!D73/Cal_Energy!D73*Cal_Energy_Switching!D74</f>
        <v>574269.56987862452</v>
      </c>
      <c r="E73" s="35">
        <f t="shared" si="5"/>
        <v>166551.81990968241</v>
      </c>
      <c r="F73" s="1">
        <f>Billed_Energy!F73/Cal_Energy!F73*Cal_Energy_Switching!F74</f>
        <v>67597.725728090518</v>
      </c>
      <c r="G73" s="1">
        <f>Billed_Energy!G73/Cal_Energy!G73*Cal_Energy_Switching!G74</f>
        <v>98954.094181591892</v>
      </c>
      <c r="H73" s="35">
        <f t="shared" si="3"/>
        <v>14182.057465598789</v>
      </c>
      <c r="I73" s="1">
        <f>Billed_Energy!I73/Cal_Energy!I73*Cal_Energy_Switching!I74</f>
        <v>725.99999275738048</v>
      </c>
      <c r="J73" s="1">
        <f>Billed_Energy!J73/Cal_Energy!J73*Cal_Energy_Switching!J74</f>
        <v>13456.057472841409</v>
      </c>
      <c r="K73" s="1">
        <f>Billed_Energy!K73/Cal_Energy!K73*Cal_Energy_Switching!K74</f>
        <v>252163.32477254278</v>
      </c>
      <c r="L73" s="1">
        <f>Billed_Energy!L73/Cal_Energy!L73*Cal_Energy_Switching!L74</f>
        <v>19617.33278952675</v>
      </c>
      <c r="M73" s="1">
        <f>Billed_Energy!M73/Cal_Energy!M73*Cal_Energy_Switching!M74</f>
        <v>173654.22535701806</v>
      </c>
      <c r="N73" s="1">
        <f>Billed_Energy!N73/Cal_Energy!N73*Cal_Energy_Switching!N74</f>
        <v>105757.41811793046</v>
      </c>
      <c r="O73" s="1">
        <f>Billed_Energy!O73/Cal_Energy!O73*Cal_Energy_Switching!O74</f>
        <v>137113.24931664544</v>
      </c>
      <c r="P73" s="1" t="e">
        <f>Billed_Energy!P73/Cal_Energy!P73*Cal_Energy_Switching!P74</f>
        <v>#DIV/0!</v>
      </c>
      <c r="Q73" s="1">
        <f>Billed_Energy!Q73/Cal_Energy!Q73*Cal_Energy_Switching!Q74</f>
        <v>18058.088338865902</v>
      </c>
      <c r="R73" s="1">
        <f>Billed_Energy!R73/Cal_Energy!R73*Cal_Energy_Switching!R74</f>
        <v>16543.642</v>
      </c>
      <c r="S73" s="1">
        <f>Billed_Energy!S73/Cal_Energy!S73*Cal_Energy_Switching!S74</f>
        <v>141281.5146592042</v>
      </c>
      <c r="T73" s="1">
        <f>Billed_Energy!T73/Cal_Energy!T73*Cal_Energy_Switching!T74</f>
        <v>13.173999999999998</v>
      </c>
      <c r="U73" s="1">
        <f>Billed_Energy!U73/Cal_Energy!U73*Cal_Energy_Switching!U74</f>
        <v>107.44700000000002</v>
      </c>
      <c r="V73" s="1">
        <f>Billed_Energy!V73/Cal_Energy!V73*Cal_Energy_Switching!V74</f>
        <v>48339.183654632048</v>
      </c>
      <c r="W73" s="1">
        <f>Billed_Energy!W73/Cal_Energy!W73*Cal_Energy_Switching!W74</f>
        <v>9225.5750000000007</v>
      </c>
      <c r="X73" s="1">
        <f>Billed_Energy!X73/Cal_Energy!X73*Cal_Energy_Switching!X74</f>
        <v>20771.110293468148</v>
      </c>
      <c r="Y73" s="35">
        <f>Billed_Energy!Y73/Cal_Energy!Y73*Cal_Energy_Switching!Y74</f>
        <v>9352.4581734711501</v>
      </c>
      <c r="Z73" s="1">
        <f>Billed_Energy!Z73/Cal_Energy!Z73*Cal_Energy_Switching!Z74</f>
        <v>4858.4089300059331</v>
      </c>
      <c r="AA73" s="1">
        <f>Billed_Energy!AA73/Cal_Energy!AA73*Cal_Energy_Switching!AA74</f>
        <v>4494.049243465216</v>
      </c>
      <c r="AB73" s="1">
        <f>Billed_Energy!AB73/Cal_Energy!AB73*Cal_Energy_Switching!AB74</f>
        <v>57.880663569187718</v>
      </c>
      <c r="AC73" s="1">
        <f>Billed_Energy!AC73/Cal_Energy!AC73*Cal_Energy_Switching!AC74</f>
        <v>1804.024582846678</v>
      </c>
      <c r="AD73" s="1">
        <f>Billed_Energy!AD73/Cal_Energy!AD73*Cal_Energy_Switching!AD74</f>
        <v>664.97299999999996</v>
      </c>
      <c r="AE73" s="1">
        <f>Billed_Energy!AE73/Cal_Energy!AE73*Cal_Energy_Switching!AE74</f>
        <v>4159.4986861515899</v>
      </c>
      <c r="AF73" s="1">
        <f>Billed_Energy!AF73/Cal_Energy!AF73*Cal_Energy_Switching!AF74</f>
        <v>9706.4965816125696</v>
      </c>
      <c r="AG73" s="1">
        <f>Billed_Energy!AG73/Cal_Energy!AG73*Cal_Energy_Switching!AG74</f>
        <v>7018.4160040608422</v>
      </c>
      <c r="AH73" s="1">
        <f>Billed_Energy!AH73/Cal_Energy!AH73*Cal_Energy_Switching!AH74</f>
        <v>2071.7183197875665</v>
      </c>
      <c r="AI73" s="1">
        <f>Billed_Energy!AI73/Cal_Energy!AI73*Cal_Energy_Switching!AI74</f>
        <v>3235.4988605375215</v>
      </c>
      <c r="AJ73" s="1">
        <f>Billed_Energy!AJ73/Cal_Energy!AJ73*Cal_Energy_Switching!AJ74</f>
        <v>329636.86138165282</v>
      </c>
      <c r="AK73" s="35">
        <f>Billed_Energy!AK73/Cal_Energy!AK73*Cal_Energy_Switching!AK74</f>
        <v>108108.84190528849</v>
      </c>
      <c r="AL73" s="1">
        <f>Billed_Energy!AL73/Cal_Energy!AL73*Cal_Energy_Switching!AL74</f>
        <v>30453.975836824226</v>
      </c>
      <c r="AM73" s="1">
        <f>Billed_Energy!AM73/Cal_Energy!AM73*Cal_Energy_Switching!AM74</f>
        <v>77654.866068464238</v>
      </c>
      <c r="AN73" s="1">
        <f>Billed_Energy!AN73/Cal_Energy!AN73*Cal_Energy_Switching!AN74</f>
        <v>241.08199999999999</v>
      </c>
      <c r="AO73" s="1">
        <f>Billed_Energy!AO73/Cal_Energy!AO73*Cal_Energy_Switching!AO74</f>
        <v>250.09899999999999</v>
      </c>
      <c r="AP73" s="1">
        <f>Billed_Energy!AP73/Cal_Energy!AP73*Cal_Energy_Switching!AP74</f>
        <v>11701.252</v>
      </c>
      <c r="AQ73" s="1">
        <f>Billed_Energy!AQ73/Cal_Energy!AQ73*Cal_Energy_Switching!AQ74</f>
        <v>71325.515476253277</v>
      </c>
      <c r="AR73" s="1">
        <f>Billed_Energy!AR73/Cal_Energy!AR73*Cal_Energy_Switching!AR74</f>
        <v>10660.000302209957</v>
      </c>
      <c r="AS73" s="1">
        <f>Billed_Energy!AS73/Cal_Energy!AS73*Cal_Energy_Switching!AS74</f>
        <v>134340.01037180211</v>
      </c>
      <c r="AT73" s="1">
        <f>Billed_Energy!AT73/Cal_Energy!AT73*Cal_Energy_Switching!AT74</f>
        <v>26844.530837790044</v>
      </c>
      <c r="AU73" s="1">
        <f>Billed_Energy!AU73/Cal_Energy!AU73*Cal_Energy_Switching!AU74</f>
        <v>63269.847867301214</v>
      </c>
      <c r="AV73" s="1">
        <f>Billed_Energy!AV73/Cal_Energy!AV73*Cal_Energy_Switching!AV74</f>
        <v>1105.693444611032</v>
      </c>
      <c r="AW73" s="1">
        <f>Billed_Energy!AW73/Cal_Energy!AW73*Cal_Energy_Switching!AW74</f>
        <v>18047.769611225496</v>
      </c>
      <c r="AX73" s="1">
        <f>Billed_Energy!AX73/Cal_Energy!AX73*Cal_Energy_Switching!AX74</f>
        <v>139426.99424538895</v>
      </c>
      <c r="AY73" s="1">
        <f>Billed_Energy!AY73/Cal_Energy!AY73*Cal_Energy_Switching!AY74</f>
        <v>22206.741364107831</v>
      </c>
      <c r="AZ73" s="1">
        <f>Billed_Energy!AZ73/Cal_Energy!AZ73*Cal_Energy_Switching!AZ74</f>
        <v>9371</v>
      </c>
      <c r="BA73" s="1">
        <f>Billed_Energy!BA73/Cal_Energy!BA73*Cal_Energy_Switching!BA74</f>
        <v>4351.2</v>
      </c>
      <c r="BB73" s="1" t="e">
        <f t="shared" si="4"/>
        <v>#DIV/0!</v>
      </c>
    </row>
    <row r="74" spans="1:54" x14ac:dyDescent="0.25">
      <c r="A74">
        <v>2020</v>
      </c>
      <c r="B74">
        <v>4</v>
      </c>
      <c r="C74" t="s">
        <v>73</v>
      </c>
      <c r="D74" s="1">
        <f>Billed_Energy!D74/Cal_Energy!D74*Cal_Energy_Switching!D75</f>
        <v>447726.90608531592</v>
      </c>
      <c r="E74" s="35">
        <f t="shared" si="5"/>
        <v>151531.01624900149</v>
      </c>
      <c r="F74" s="1">
        <f>Billed_Energy!F74/Cal_Energy!F74*Cal_Energy_Switching!F75</f>
        <v>61641.563493135902</v>
      </c>
      <c r="G74" s="1">
        <f>Billed_Energy!G74/Cal_Energy!G74*Cal_Energy_Switching!G75</f>
        <v>89889.452755865597</v>
      </c>
      <c r="H74" s="35">
        <f t="shared" si="3"/>
        <v>12362.842325991158</v>
      </c>
      <c r="I74" s="1">
        <f>Billed_Energy!I74/Cal_Energy!I74*Cal_Energy_Switching!I75</f>
        <v>632.87174381444811</v>
      </c>
      <c r="J74" s="1">
        <f>Billed_Energy!J74/Cal_Energy!J74*Cal_Energy_Switching!J75</f>
        <v>11729.970582176709</v>
      </c>
      <c r="K74" s="1">
        <f>Billed_Energy!K74/Cal_Energy!K74*Cal_Energy_Switching!K75</f>
        <v>253333.81626658695</v>
      </c>
      <c r="L74" s="1">
        <f>Billed_Energy!L74/Cal_Energy!L74*Cal_Energy_Switching!L75</f>
        <v>19383.887485288047</v>
      </c>
      <c r="M74" s="1">
        <f>Billed_Energy!M74/Cal_Energy!M74*Cal_Energy_Switching!M75</f>
        <v>175419.77446159904</v>
      </c>
      <c r="N74" s="1">
        <f>Billed_Energy!N74/Cal_Energy!N74*Cal_Energy_Switching!N75</f>
        <v>106572.82782812495</v>
      </c>
      <c r="O74" s="1">
        <f>Billed_Energy!O74/Cal_Energy!O74*Cal_Energy_Switching!O75</f>
        <v>139429.74794955252</v>
      </c>
      <c r="P74" s="1" t="e">
        <f>Billed_Energy!P74/Cal_Energy!P74*Cal_Energy_Switching!P75</f>
        <v>#DIV/0!</v>
      </c>
      <c r="Q74" s="1">
        <f>Billed_Energy!Q74/Cal_Energy!Q74*Cal_Energy_Switching!Q75</f>
        <v>16039.320123964182</v>
      </c>
      <c r="R74" s="1">
        <f>Billed_Energy!R74/Cal_Energy!R74*Cal_Energy_Switching!R75</f>
        <v>15431.224</v>
      </c>
      <c r="S74" s="1">
        <f>Billed_Energy!S74/Cal_Energy!S74*Cal_Energy_Switching!S75</f>
        <v>138604.93690253707</v>
      </c>
      <c r="T74" s="1">
        <f>Billed_Energy!T74/Cal_Energy!T74*Cal_Energy_Switching!T75</f>
        <v>12.161</v>
      </c>
      <c r="U74" s="1">
        <f>Billed_Energy!U74/Cal_Energy!U74*Cal_Energy_Switching!U75</f>
        <v>98.423000000000002</v>
      </c>
      <c r="V74" s="1">
        <f>Billed_Energy!V74/Cal_Energy!V74*Cal_Energy_Switching!V75</f>
        <v>47968.040843209907</v>
      </c>
      <c r="W74" s="1">
        <f>Billed_Energy!W74/Cal_Energy!W74*Cal_Energy_Switching!W75</f>
        <v>9627.3670000000002</v>
      </c>
      <c r="X74" s="1">
        <f>Billed_Energy!X74/Cal_Energy!X74*Cal_Energy_Switching!X75</f>
        <v>22921.161674150229</v>
      </c>
      <c r="Y74" s="35">
        <f>Billed_Energy!Y74/Cal_Energy!Y74*Cal_Energy_Switching!Y75</f>
        <v>8051.6325732115911</v>
      </c>
      <c r="Z74" s="1">
        <f>Billed_Energy!Z74/Cal_Energy!Z74*Cal_Energy_Switching!Z75</f>
        <v>4182.65688755272</v>
      </c>
      <c r="AA74" s="1">
        <f>Billed_Energy!AA74/Cal_Energy!AA74*Cal_Energy_Switching!AA75</f>
        <v>3868.9756856588697</v>
      </c>
      <c r="AB74" s="1">
        <f>Billed_Energy!AB74/Cal_Energy!AB74*Cal_Energy_Switching!AB75</f>
        <v>52.653988849981872</v>
      </c>
      <c r="AC74" s="1">
        <f>Billed_Energy!AC74/Cal_Energy!AC74*Cal_Energy_Switching!AC75</f>
        <v>1524.2015193069258</v>
      </c>
      <c r="AD74" s="1">
        <f>Billed_Energy!AD74/Cal_Energy!AD74*Cal_Energy_Switching!AD75</f>
        <v>531.84400000000005</v>
      </c>
      <c r="AE74" s="1">
        <f>Billed_Energy!AE74/Cal_Energy!AE74*Cal_Energy_Switching!AE75</f>
        <v>3772.5395153146251</v>
      </c>
      <c r="AF74" s="1">
        <f>Billed_Energy!AF74/Cal_Energy!AF74*Cal_Energy_Switching!AF75</f>
        <v>9564.9529884938511</v>
      </c>
      <c r="AG74" s="1">
        <f>Billed_Energy!AG74/Cal_Energy!AG74*Cal_Energy_Switching!AG75</f>
        <v>6365.4910622734496</v>
      </c>
      <c r="AH74" s="1">
        <f>Billed_Energy!AH74/Cal_Energy!AH74*Cal_Energy_Switching!AH75</f>
        <v>1878.9858624119252</v>
      </c>
      <c r="AI74" s="1">
        <f>Billed_Energy!AI74/Cal_Energy!AI74*Cal_Energy_Switching!AI75</f>
        <v>3188.3176628312804</v>
      </c>
      <c r="AJ74" s="1">
        <f>Billed_Energy!AJ74/Cal_Energy!AJ74*Cal_Energy_Switching!AJ75</f>
        <v>276085.48679416504</v>
      </c>
      <c r="AK74" s="35">
        <f>Billed_Energy!AK74/Cal_Energy!AK74*Cal_Energy_Switching!AK75</f>
        <v>104316.00168173765</v>
      </c>
      <c r="AL74" s="1">
        <f>Billed_Energy!AL74/Cal_Energy!AL74*Cal_Energy_Switching!AL75</f>
        <v>29394.457458010889</v>
      </c>
      <c r="AM74" s="1">
        <f>Billed_Energy!AM74/Cal_Energy!AM74*Cal_Energy_Switching!AM75</f>
        <v>74921.544223726742</v>
      </c>
      <c r="AN74" s="1">
        <f>Billed_Energy!AN74/Cal_Energy!AN74*Cal_Energy_Switching!AN75</f>
        <v>250.11500000000001</v>
      </c>
      <c r="AO74" s="1">
        <f>Billed_Energy!AO74/Cal_Energy!AO74*Cal_Energy_Switching!AO75</f>
        <v>281.62900000000002</v>
      </c>
      <c r="AP74" s="1">
        <f>Billed_Energy!AP74/Cal_Energy!AP74*Cal_Energy_Switching!AP75</f>
        <v>7780.9819999999991</v>
      </c>
      <c r="AQ74" s="1">
        <f>Billed_Energy!AQ74/Cal_Energy!AQ74*Cal_Energy_Switching!AQ75</f>
        <v>82250.104913977892</v>
      </c>
      <c r="AR74" s="1">
        <f>Billed_Energy!AR74/Cal_Energy!AR74*Cal_Energy_Switching!AR75</f>
        <v>11311.008783869693</v>
      </c>
      <c r="AS74" s="1">
        <f>Billed_Energy!AS74/Cal_Energy!AS74*Cal_Energy_Switching!AS75</f>
        <v>134072.72597565249</v>
      </c>
      <c r="AT74" s="1">
        <f>Billed_Energy!AT74/Cal_Energy!AT74*Cal_Energy_Switching!AT75</f>
        <v>28390.157836130304</v>
      </c>
      <c r="AU74" s="1">
        <f>Billed_Energy!AU74/Cal_Energy!AU74*Cal_Energy_Switching!AU75</f>
        <v>63144.755635455935</v>
      </c>
      <c r="AV74" s="1">
        <f>Billed_Energy!AV74/Cal_Energy!AV74*Cal_Energy_Switching!AV75</f>
        <v>1129.789051955742</v>
      </c>
      <c r="AW74" s="1">
        <f>Billed_Energy!AW74/Cal_Energy!AW74*Cal_Energy_Switching!AW75</f>
        <v>18187.006979314756</v>
      </c>
      <c r="AX74" s="1">
        <f>Billed_Energy!AX74/Cal_Energy!AX74*Cal_Energy_Switching!AX75</f>
        <v>142465.42964804426</v>
      </c>
      <c r="AY74" s="1">
        <f>Billed_Energy!AY74/Cal_Energy!AY74*Cal_Energy_Switching!AY75</f>
        <v>22396.684792685242</v>
      </c>
      <c r="AZ74" s="1">
        <f>Billed_Energy!AZ74/Cal_Energy!AZ74*Cal_Energy_Switching!AZ75</f>
        <v>7236.5</v>
      </c>
      <c r="BA74" s="1">
        <f>Billed_Energy!BA74/Cal_Energy!BA74*Cal_Energy_Switching!BA75</f>
        <v>4414.32</v>
      </c>
      <c r="BB74" s="1" t="e">
        <f t="shared" si="4"/>
        <v>#DIV/0!</v>
      </c>
    </row>
    <row r="75" spans="1:54" x14ac:dyDescent="0.25">
      <c r="A75">
        <v>2020</v>
      </c>
      <c r="B75">
        <v>5</v>
      </c>
      <c r="C75" t="s">
        <v>74</v>
      </c>
      <c r="D75" s="1">
        <f>Billed_Energy!D75/Cal_Energy!D75*Cal_Energy_Switching!D76</f>
        <v>355020.60796601907</v>
      </c>
      <c r="E75" s="35">
        <f t="shared" si="5"/>
        <v>142350.56381783512</v>
      </c>
      <c r="F75" s="1">
        <f>Billed_Energy!F75/Cal_Energy!F75*Cal_Energy_Switching!F76</f>
        <v>57830.357575976654</v>
      </c>
      <c r="G75" s="1">
        <f>Billed_Energy!G75/Cal_Energy!G75*Cal_Energy_Switching!G76</f>
        <v>84520.206241858454</v>
      </c>
      <c r="H75" s="35">
        <f t="shared" si="3"/>
        <v>11987.479685934937</v>
      </c>
      <c r="I75" s="1">
        <f>Billed_Energy!I75/Cal_Energy!I75*Cal_Energy_Switching!I76</f>
        <v>613.65638845270041</v>
      </c>
      <c r="J75" s="1">
        <f>Billed_Energy!J75/Cal_Energy!J75*Cal_Energy_Switching!J76</f>
        <v>11373.823297482237</v>
      </c>
      <c r="K75" s="1">
        <f>Billed_Energy!K75/Cal_Energy!K75*Cal_Energy_Switching!K76</f>
        <v>256173.26032765832</v>
      </c>
      <c r="L75" s="1">
        <f>Billed_Energy!L75/Cal_Energy!L75*Cal_Energy_Switching!L76</f>
        <v>20627.044447756223</v>
      </c>
      <c r="M75" s="1">
        <f>Billed_Energy!M75/Cal_Energy!M75*Cal_Energy_Switching!M76</f>
        <v>176940.42189701344</v>
      </c>
      <c r="N75" s="1">
        <f>Billed_Energy!N75/Cal_Energy!N75*Cal_Energy_Switching!N76</f>
        <v>106741.43283458546</v>
      </c>
      <c r="O75" s="1">
        <f>Billed_Energy!O75/Cal_Energy!O75*Cal_Energy_Switching!O76</f>
        <v>137406.40220976714</v>
      </c>
      <c r="P75" s="1" t="e">
        <f>Billed_Energy!P75/Cal_Energy!P75*Cal_Energy_Switching!P76</f>
        <v>#DIV/0!</v>
      </c>
      <c r="Q75" s="1">
        <f>Billed_Energy!Q75/Cal_Energy!Q75*Cal_Energy_Switching!Q76</f>
        <v>18341.094194101217</v>
      </c>
      <c r="R75" s="1">
        <f>Billed_Energy!R75/Cal_Energy!R75*Cal_Energy_Switching!R76</f>
        <v>18104.38</v>
      </c>
      <c r="S75" s="1">
        <f>Billed_Energy!S75/Cal_Energy!S75*Cal_Energy_Switching!S76</f>
        <v>137529.82840224591</v>
      </c>
      <c r="T75" s="1">
        <f>Billed_Energy!T75/Cal_Energy!T75*Cal_Energy_Switching!T76</f>
        <v>11.971</v>
      </c>
      <c r="U75" s="1">
        <f>Billed_Energy!U75/Cal_Energy!U75*Cal_Energy_Switching!U76</f>
        <v>97.393000000000001</v>
      </c>
      <c r="V75" s="1">
        <f>Billed_Energy!V75/Cal_Energy!V75*Cal_Energy_Switching!V76</f>
        <v>48437.686864592841</v>
      </c>
      <c r="W75" s="1">
        <f>Billed_Energy!W75/Cal_Energy!W75*Cal_Energy_Switching!W76</f>
        <v>8788.2710000000006</v>
      </c>
      <c r="X75" s="1">
        <f>Billed_Energy!X75/Cal_Energy!X75*Cal_Energy_Switching!X76</f>
        <v>23059.817717208691</v>
      </c>
      <c r="Y75" s="35">
        <f>Billed_Energy!Y75/Cal_Energy!Y75*Cal_Energy_Switching!Y76</f>
        <v>6670.5022596282206</v>
      </c>
      <c r="Z75" s="1">
        <f>Billed_Energy!Z75/Cal_Energy!Z75*Cal_Energy_Switching!Z76</f>
        <v>3465.1882045011398</v>
      </c>
      <c r="AA75" s="1">
        <f>Billed_Energy!AA75/Cal_Energy!AA75*Cal_Energy_Switching!AA76</f>
        <v>3205.3140551270812</v>
      </c>
      <c r="AB75" s="1">
        <f>Billed_Energy!AB75/Cal_Energy!AB75*Cal_Energy_Switching!AB76</f>
        <v>52.751965176845417</v>
      </c>
      <c r="AC75" s="1">
        <f>Billed_Energy!AC75/Cal_Energy!AC75*Cal_Energy_Switching!AC76</f>
        <v>1253.611908551989</v>
      </c>
      <c r="AD75" s="1">
        <f>Billed_Energy!AD75/Cal_Energy!AD75*Cal_Energy_Switching!AD76</f>
        <v>482.22199999999998</v>
      </c>
      <c r="AE75" s="1">
        <f>Billed_Energy!AE75/Cal_Energy!AE75*Cal_Energy_Switching!AE76</f>
        <v>3427.4228173469633</v>
      </c>
      <c r="AF75" s="1">
        <f>Billed_Energy!AF75/Cal_Energy!AF75*Cal_Energy_Switching!AF76</f>
        <v>9254.2961953780723</v>
      </c>
      <c r="AG75" s="1">
        <f>Billed_Energy!AG75/Cal_Energy!AG75*Cal_Energy_Switching!AG76</f>
        <v>5783.1678692528285</v>
      </c>
      <c r="AH75" s="1">
        <f>Billed_Energy!AH75/Cal_Energy!AH75*Cal_Energy_Switching!AH76</f>
        <v>1707.0938534002073</v>
      </c>
      <c r="AI75" s="1">
        <f>Billed_Energy!AI75/Cal_Energy!AI75*Cal_Energy_Switching!AI76</f>
        <v>3084.7653984593553</v>
      </c>
      <c r="AJ75" s="1">
        <f>Billed_Energy!AJ75/Cal_Energy!AJ75*Cal_Energy_Switching!AJ76</f>
        <v>286500.48111119313</v>
      </c>
      <c r="AK75" s="35">
        <f>Billed_Energy!AK75/Cal_Energy!AK75*Cal_Energy_Switching!AK76</f>
        <v>102371.87625957139</v>
      </c>
      <c r="AL75" s="1">
        <f>Billed_Energy!AL75/Cal_Energy!AL75*Cal_Energy_Switching!AL76</f>
        <v>28827.403741363996</v>
      </c>
      <c r="AM75" s="1">
        <f>Billed_Energy!AM75/Cal_Energy!AM75*Cal_Energy_Switching!AM76</f>
        <v>73544.472518207389</v>
      </c>
      <c r="AN75" s="1">
        <f>Billed_Energy!AN75/Cal_Energy!AN75*Cal_Energy_Switching!AN76</f>
        <v>245.77699999999999</v>
      </c>
      <c r="AO75" s="1">
        <f>Billed_Energy!AO75/Cal_Energy!AO75*Cal_Energy_Switching!AO76</f>
        <v>274.90699999999998</v>
      </c>
      <c r="AP75" s="1">
        <f>Billed_Energy!AP75/Cal_Energy!AP75*Cal_Energy_Switching!AP76</f>
        <v>7381.9660000000003</v>
      </c>
      <c r="AQ75" s="1">
        <f>Billed_Energy!AQ75/Cal_Energy!AQ75*Cal_Energy_Switching!AQ76</f>
        <v>80998.472871792474</v>
      </c>
      <c r="AR75" s="1">
        <f>Billed_Energy!AR75/Cal_Energy!AR75*Cal_Energy_Switching!AR76</f>
        <v>11421.123933936144</v>
      </c>
      <c r="AS75" s="1">
        <f>Billed_Energy!AS75/Cal_Energy!AS75*Cal_Energy_Switching!AS76</f>
        <v>138525.2853067512</v>
      </c>
      <c r="AT75" s="1">
        <f>Billed_Energy!AT75/Cal_Energy!AT75*Cal_Energy_Switching!AT76</f>
        <v>28403.260056063857</v>
      </c>
      <c r="AU75" s="1">
        <f>Billed_Energy!AU75/Cal_Energy!AU75*Cal_Energy_Switching!AU76</f>
        <v>65233.766668084223</v>
      </c>
      <c r="AV75" s="1">
        <f>Billed_Energy!AV75/Cal_Energy!AV75*Cal_Energy_Switching!AV76</f>
        <v>1154.3526225710787</v>
      </c>
      <c r="AW75" s="1">
        <f>Billed_Energy!AW75/Cal_Energy!AW75*Cal_Energy_Switching!AW76</f>
        <v>18810.236942606116</v>
      </c>
      <c r="AX75" s="1">
        <f>Billed_Energy!AX75/Cal_Energy!AX75*Cal_Energy_Switching!AX76</f>
        <v>145562.87481742891</v>
      </c>
      <c r="AY75" s="1">
        <f>Billed_Energy!AY75/Cal_Energy!AY75*Cal_Energy_Switching!AY76</f>
        <v>22654.075582707395</v>
      </c>
      <c r="AZ75" s="1">
        <f>Billed_Energy!AZ75/Cal_Energy!AZ75*Cal_Energy_Switching!AZ76</f>
        <v>8289</v>
      </c>
      <c r="BA75" s="1">
        <f>Billed_Energy!BA75/Cal_Energy!BA75*Cal_Energy_Switching!BA76</f>
        <v>4343.3999999999996</v>
      </c>
      <c r="BB75" s="1" t="e">
        <f t="shared" si="4"/>
        <v>#DIV/0!</v>
      </c>
    </row>
    <row r="76" spans="1:54" x14ac:dyDescent="0.25">
      <c r="A76">
        <v>2020</v>
      </c>
      <c r="B76">
        <v>6</v>
      </c>
      <c r="C76" t="s">
        <v>75</v>
      </c>
      <c r="D76" s="1">
        <f>Billed_Energy!D76/Cal_Energy!D76*Cal_Energy_Switching!D77</f>
        <v>438360.64263400901</v>
      </c>
      <c r="E76" s="35">
        <f t="shared" si="5"/>
        <v>162697.17959032941</v>
      </c>
      <c r="F76" s="1">
        <f>Billed_Energy!F76/Cal_Energy!F76*Cal_Energy_Switching!F77</f>
        <v>65959.883638158877</v>
      </c>
      <c r="G76" s="1">
        <f>Billed_Energy!G76/Cal_Energy!G76*Cal_Energy_Switching!G77</f>
        <v>96737.295952170549</v>
      </c>
      <c r="H76" s="35">
        <f t="shared" si="3"/>
        <v>11805.44880497707</v>
      </c>
      <c r="I76" s="1">
        <f>Billed_Energy!I76/Cal_Energy!I76*Cal_Energy_Switching!I77</f>
        <v>604.33796490395957</v>
      </c>
      <c r="J76" s="1">
        <f>Billed_Energy!J76/Cal_Energy!J76*Cal_Energy_Switching!J77</f>
        <v>11201.11084007311</v>
      </c>
      <c r="K76" s="1">
        <f>Billed_Energy!K76/Cal_Energy!K76*Cal_Energy_Switching!K77</f>
        <v>266618.69626308023</v>
      </c>
      <c r="L76" s="1">
        <f>Billed_Energy!L76/Cal_Energy!L76*Cal_Energy_Switching!L77</f>
        <v>21777.563597293414</v>
      </c>
      <c r="M76" s="1">
        <f>Billed_Energy!M76/Cal_Energy!M76*Cal_Energy_Switching!M77</f>
        <v>197133.09476072673</v>
      </c>
      <c r="N76" s="1">
        <f>Billed_Energy!N76/Cal_Energy!N76*Cal_Energy_Switching!N77</f>
        <v>110784.34904962637</v>
      </c>
      <c r="O76" s="1">
        <f>Billed_Energy!O76/Cal_Energy!O76*Cal_Energy_Switching!O77</f>
        <v>150668.99640710099</v>
      </c>
      <c r="P76" s="1" t="e">
        <f>Billed_Energy!P76/Cal_Energy!P76*Cal_Energy_Switching!P77</f>
        <v>#DIV/0!</v>
      </c>
      <c r="Q76" s="1">
        <f>Billed_Energy!Q76/Cal_Energy!Q76*Cal_Energy_Switching!Q77</f>
        <v>21620.00817042945</v>
      </c>
      <c r="R76" s="1">
        <f>Billed_Energy!R76/Cal_Energy!R76*Cal_Energy_Switching!R77</f>
        <v>18841.710999999999</v>
      </c>
      <c r="S76" s="1">
        <f>Billed_Energy!S76/Cal_Energy!S76*Cal_Energy_Switching!S77</f>
        <v>135294.18793686252</v>
      </c>
      <c r="T76" s="1">
        <f>Billed_Energy!T76/Cal_Energy!T76*Cal_Energy_Switching!T77</f>
        <v>10.17535</v>
      </c>
      <c r="U76" s="1">
        <f>Billed_Energy!U76/Cal_Energy!U76*Cal_Energy_Switching!U77</f>
        <v>98.704999999999998</v>
      </c>
      <c r="V76" s="1">
        <f>Billed_Energy!V76/Cal_Energy!V76*Cal_Energy_Switching!V77</f>
        <v>45688.667155562805</v>
      </c>
      <c r="W76" s="1">
        <f>Billed_Energy!W76/Cal_Energy!W76*Cal_Energy_Switching!W77</f>
        <v>8413.3449999999993</v>
      </c>
      <c r="X76" s="1">
        <f>Billed_Energy!X76/Cal_Energy!X76*Cal_Energy_Switching!X77</f>
        <v>21845.190812794124</v>
      </c>
      <c r="Y76" s="35">
        <f>Billed_Energy!Y76/Cal_Energy!Y76*Cal_Energy_Switching!Y77</f>
        <v>6561.4500972895303</v>
      </c>
      <c r="Z76" s="1">
        <f>Billed_Energy!Z76/Cal_Energy!Z76*Cal_Energy_Switching!Z77</f>
        <v>3408.5378576601752</v>
      </c>
      <c r="AA76" s="1">
        <f>Billed_Energy!AA76/Cal_Energy!AA76*Cal_Energy_Switching!AA77</f>
        <v>3152.9122396293546</v>
      </c>
      <c r="AB76" s="1">
        <f>Billed_Energy!AB76/Cal_Energy!AB76*Cal_Energy_Switching!AB77</f>
        <v>51.993254145730688</v>
      </c>
      <c r="AC76" s="1">
        <f>Billed_Energy!AC76/Cal_Energy!AC76*Cal_Energy_Switching!AC77</f>
        <v>1148.610774041709</v>
      </c>
      <c r="AD76" s="1">
        <f>Billed_Energy!AD76/Cal_Energy!AD76*Cal_Energy_Switching!AD77</f>
        <v>463.041</v>
      </c>
      <c r="AE76" s="1">
        <f>Billed_Energy!AE76/Cal_Energy!AE76*Cal_Energy_Switching!AE77</f>
        <v>3230.5661889545067</v>
      </c>
      <c r="AF76" s="1">
        <f>Billed_Energy!AF76/Cal_Energy!AF76*Cal_Energy_Switching!AF77</f>
        <v>9482.1047757863289</v>
      </c>
      <c r="AG76" s="1">
        <f>Billed_Energy!AG76/Cal_Energy!AG76*Cal_Energy_Switching!AG77</f>
        <v>5451.0072375365662</v>
      </c>
      <c r="AH76" s="1">
        <f>Billed_Energy!AH76/Cal_Energy!AH76*Cal_Energy_Switching!AH77</f>
        <v>1609.045623508928</v>
      </c>
      <c r="AI76" s="1">
        <f>Billed_Energy!AI76/Cal_Energy!AI76*Cal_Energy_Switching!AI77</f>
        <v>3160.7015919287733</v>
      </c>
      <c r="AJ76" s="1">
        <f>Billed_Energy!AJ76/Cal_Energy!AJ76*Cal_Energy_Switching!AJ77</f>
        <v>398706.58849788969</v>
      </c>
      <c r="AK76" s="35">
        <f>Billed_Energy!AK76/Cal_Energy!AK76*Cal_Energy_Switching!AK77</f>
        <v>118248.16318188909</v>
      </c>
      <c r="AL76" s="1">
        <f>Billed_Energy!AL76/Cal_Energy!AL76*Cal_Energy_Switching!AL77</f>
        <v>33275.746341623199</v>
      </c>
      <c r="AM76" s="1">
        <f>Billed_Energy!AM76/Cal_Energy!AM76*Cal_Energy_Switching!AM77</f>
        <v>84972.416840265883</v>
      </c>
      <c r="AN76" s="1">
        <f>Billed_Energy!AN76/Cal_Energy!AN76*Cal_Energy_Switching!AN77</f>
        <v>254.96199999999999</v>
      </c>
      <c r="AO76" s="1">
        <f>Billed_Energy!AO76/Cal_Energy!AO76*Cal_Energy_Switching!AO77</f>
        <v>258.13</v>
      </c>
      <c r="AP76" s="1">
        <f>Billed_Energy!AP76/Cal_Energy!AP76*Cal_Energy_Switching!AP77</f>
        <v>6710.2510000000002</v>
      </c>
      <c r="AQ76" s="1">
        <f>Billed_Energy!AQ76/Cal_Energy!AQ76*Cal_Energy_Switching!AQ77</f>
        <v>80346.253018637508</v>
      </c>
      <c r="AR76" s="1">
        <f>Billed_Energy!AR76/Cal_Energy!AR76*Cal_Energy_Switching!AR77</f>
        <v>12991.112230747773</v>
      </c>
      <c r="AS76" s="1">
        <f>Billed_Energy!AS76/Cal_Energy!AS76*Cal_Energy_Switching!AS77</f>
        <v>159858.28386823874</v>
      </c>
      <c r="AT76" s="1">
        <f>Billed_Energy!AT76/Cal_Energy!AT76*Cal_Energy_Switching!AT77</f>
        <v>32098.602169252223</v>
      </c>
      <c r="AU76" s="1">
        <f>Billed_Energy!AU76/Cal_Energy!AU76*Cal_Energy_Switching!AU77</f>
        <v>75273.653987978978</v>
      </c>
      <c r="AV76" s="1">
        <f>Billed_Energy!AV76/Cal_Energy!AV76*Cal_Energy_Switching!AV77</f>
        <v>1240.9714592590888</v>
      </c>
      <c r="AW76" s="1">
        <f>Billed_Energy!AW76/Cal_Energy!AW76*Cal_Energy_Switching!AW77</f>
        <v>20018.731227505901</v>
      </c>
      <c r="AX76" s="1">
        <f>Billed_Energy!AX76/Cal_Energy!AX76*Cal_Energy_Switching!AX77</f>
        <v>156485.43577074091</v>
      </c>
      <c r="AY76" s="1">
        <f>Billed_Energy!AY76/Cal_Energy!AY76*Cal_Energy_Switching!AY77</f>
        <v>23977.789974297251</v>
      </c>
      <c r="AZ76" s="1">
        <f>Billed_Energy!AZ76/Cal_Energy!AZ76*Cal_Energy_Switching!AZ77</f>
        <v>10068</v>
      </c>
      <c r="BA76" s="1">
        <f>Billed_Energy!BA76/Cal_Energy!BA76*Cal_Energy_Switching!BA77</f>
        <v>4921.8</v>
      </c>
      <c r="BB76" s="1" t="e">
        <f t="shared" si="4"/>
        <v>#DIV/0!</v>
      </c>
    </row>
    <row r="77" spans="1:54" x14ac:dyDescent="0.25">
      <c r="A77">
        <v>2020</v>
      </c>
      <c r="B77">
        <v>7</v>
      </c>
      <c r="C77" t="s">
        <v>76</v>
      </c>
      <c r="D77" s="1">
        <f>Billed_Energy!D77/Cal_Energy!D77*Cal_Energy_Switching!D78</f>
        <v>554815.09744953178</v>
      </c>
      <c r="E77" s="35">
        <f t="shared" si="5"/>
        <v>180290.47966398843</v>
      </c>
      <c r="F77" s="1">
        <f>Billed_Energy!F77/Cal_Energy!F77*Cal_Energy_Switching!F78</f>
        <v>73026.104186430879</v>
      </c>
      <c r="G77" s="1">
        <f>Billed_Energy!G77/Cal_Energy!G77*Cal_Energy_Switching!G78</f>
        <v>107264.37547755755</v>
      </c>
      <c r="H77" s="35">
        <f t="shared" si="3"/>
        <v>12250.300342848652</v>
      </c>
      <c r="I77" s="1">
        <f>Billed_Energy!I77/Cal_Energy!I77*Cal_Energy_Switching!I78</f>
        <v>627.11055724863763</v>
      </c>
      <c r="J77" s="1">
        <f>Billed_Energy!J77/Cal_Energy!J77*Cal_Energy_Switching!J78</f>
        <v>11623.189785600014</v>
      </c>
      <c r="K77" s="1">
        <f>Billed_Energy!K77/Cal_Energy!K77*Cal_Energy_Switching!K78</f>
        <v>279741.56192027219</v>
      </c>
      <c r="L77" s="1">
        <f>Billed_Energy!L77/Cal_Energy!L77*Cal_Energy_Switching!L78</f>
        <v>22947.992341309688</v>
      </c>
      <c r="M77" s="1">
        <f>Billed_Energy!M77/Cal_Energy!M77*Cal_Energy_Switching!M78</f>
        <v>210388.7490075524</v>
      </c>
      <c r="N77" s="1">
        <f>Billed_Energy!N77/Cal_Energy!N77*Cal_Energy_Switching!N78</f>
        <v>116138.56465841814</v>
      </c>
      <c r="O77" s="1">
        <f>Billed_Energy!O77/Cal_Energy!O77*Cal_Energy_Switching!O78</f>
        <v>160137.48878311421</v>
      </c>
      <c r="P77" s="1" t="e">
        <f>Billed_Energy!P77/Cal_Energy!P77*Cal_Energy_Switching!P78</f>
        <v>#DIV/0!</v>
      </c>
      <c r="Q77" s="1">
        <f>Billed_Energy!Q77/Cal_Energy!Q77*Cal_Energy_Switching!Q78</f>
        <v>22348.360630075858</v>
      </c>
      <c r="R77" s="1">
        <f>Billed_Energy!R77/Cal_Energy!R77*Cal_Energy_Switching!R78</f>
        <v>21593.763999999999</v>
      </c>
      <c r="S77" s="1">
        <f>Billed_Energy!S77/Cal_Energy!S77*Cal_Energy_Switching!S78</f>
        <v>123168.05693357831</v>
      </c>
      <c r="T77" s="1">
        <f>Billed_Energy!T77/Cal_Energy!T77*Cal_Energy_Switching!T78</f>
        <v>8.3796999999999997</v>
      </c>
      <c r="U77" s="1">
        <f>Billed_Energy!U77/Cal_Energy!U77*Cal_Energy_Switching!U78</f>
        <v>97.915000000000006</v>
      </c>
      <c r="V77" s="1">
        <f>Billed_Energy!V77/Cal_Energy!V77*Cal_Energy_Switching!V78</f>
        <v>44549.468970203568</v>
      </c>
      <c r="W77" s="1">
        <f>Billed_Energy!W77/Cal_Energy!W77*Cal_Energy_Switching!W78</f>
        <v>8216.8029999999999</v>
      </c>
      <c r="X77" s="1">
        <f>Billed_Energy!X77/Cal_Energy!X77*Cal_Energy_Switching!X78</f>
        <v>20394.967539492347</v>
      </c>
      <c r="Y77" s="35">
        <f>Billed_Energy!Y77/Cal_Energy!Y77*Cal_Energy_Switching!Y78</f>
        <v>7180.4279903422203</v>
      </c>
      <c r="Z77" s="1">
        <f>Billed_Energy!Z77/Cal_Energy!Z77*Cal_Energy_Switching!Z78</f>
        <v>3730.0840936662021</v>
      </c>
      <c r="AA77" s="1">
        <f>Billed_Energy!AA77/Cal_Energy!AA77*Cal_Energy_Switching!AA78</f>
        <v>3450.3438966760186</v>
      </c>
      <c r="AB77" s="1">
        <f>Billed_Energy!AB77/Cal_Energy!AB77*Cal_Energy_Switching!AB78</f>
        <v>64.538460994221367</v>
      </c>
      <c r="AC77" s="1">
        <f>Billed_Energy!AC77/Cal_Energy!AC77*Cal_Energy_Switching!AC78</f>
        <v>1123.0699575392086</v>
      </c>
      <c r="AD77" s="1">
        <f>Billed_Energy!AD77/Cal_Energy!AD77*Cal_Energy_Switching!AD78</f>
        <v>450.834</v>
      </c>
      <c r="AE77" s="1">
        <f>Billed_Energy!AE77/Cal_Energy!AE77*Cal_Energy_Switching!AE78</f>
        <v>3164.5742221414894</v>
      </c>
      <c r="AF77" s="1">
        <f>Billed_Energy!AF77/Cal_Energy!AF77*Cal_Energy_Switching!AF78</f>
        <v>9984.2777262935288</v>
      </c>
      <c r="AG77" s="1">
        <f>Billed_Energy!AG77/Cal_Energy!AG77*Cal_Energy_Switching!AG78</f>
        <v>5339.6575026365526</v>
      </c>
      <c r="AH77" s="1">
        <f>Billed_Energy!AH77/Cal_Energy!AH77*Cal_Energy_Switching!AH78</f>
        <v>1576.1770552219566</v>
      </c>
      <c r="AI77" s="1">
        <f>Billed_Energy!AI77/Cal_Energy!AI77*Cal_Energy_Switching!AI78</f>
        <v>3328.0925754311734</v>
      </c>
      <c r="AJ77" s="1">
        <f>Billed_Energy!AJ77/Cal_Energy!AJ77*Cal_Energy_Switching!AJ78</f>
        <v>536027.85603751452</v>
      </c>
      <c r="AK77" s="35">
        <f>Billed_Energy!AK77/Cal_Energy!AK77*Cal_Energy_Switching!AK78</f>
        <v>139121.3006256283</v>
      </c>
      <c r="AL77" s="1">
        <f>Billed_Energy!AL77/Cal_Energy!AL77*Cal_Energy_Switching!AL78</f>
        <v>39129.812745847128</v>
      </c>
      <c r="AM77" s="1">
        <f>Billed_Energy!AM77/Cal_Energy!AM77*Cal_Energy_Switching!AM78</f>
        <v>99991.487879781183</v>
      </c>
      <c r="AN77" s="1">
        <f>Billed_Energy!AN77/Cal_Energy!AN77*Cal_Energy_Switching!AN78</f>
        <v>248.953</v>
      </c>
      <c r="AO77" s="1">
        <f>Billed_Energy!AO77/Cal_Energy!AO77*Cal_Energy_Switching!AO78</f>
        <v>255.874</v>
      </c>
      <c r="AP77" s="1">
        <f>Billed_Energy!AP77/Cal_Energy!AP77*Cal_Energy_Switching!AP78</f>
        <v>6726.4589999999998</v>
      </c>
      <c r="AQ77" s="1">
        <f>Billed_Energy!AQ77/Cal_Energy!AQ77*Cal_Energy_Switching!AQ78</f>
        <v>71370.617973706176</v>
      </c>
      <c r="AR77" s="1">
        <f>Billed_Energy!AR77/Cal_Energy!AR77*Cal_Energy_Switching!AR78</f>
        <v>14090.981147374601</v>
      </c>
      <c r="AS77" s="1">
        <f>Billed_Energy!AS77/Cal_Energy!AS77*Cal_Energy_Switching!AS78</f>
        <v>167235.41738133866</v>
      </c>
      <c r="AT77" s="1">
        <f>Billed_Energy!AT77/Cal_Energy!AT77*Cal_Energy_Switching!AT78</f>
        <v>34767.95843262539</v>
      </c>
      <c r="AU77" s="1">
        <f>Billed_Energy!AU77/Cal_Energy!AU77*Cal_Energy_Switching!AU78</f>
        <v>78747.912007072067</v>
      </c>
      <c r="AV77" s="1">
        <f>Billed_Energy!AV77/Cal_Energy!AV77*Cal_Energy_Switching!AV78</f>
        <v>1232.4749956610628</v>
      </c>
      <c r="AW77" s="1">
        <f>Billed_Energy!AW77/Cal_Energy!AW77*Cal_Energy_Switching!AW78</f>
        <v>21271.928978289023</v>
      </c>
      <c r="AX77" s="1">
        <f>Billed_Energy!AX77/Cal_Energy!AX77*Cal_Energy_Switching!AX78</f>
        <v>155414.03900433896</v>
      </c>
      <c r="AY77" s="1">
        <f>Billed_Energy!AY77/Cal_Energy!AY77*Cal_Energy_Switching!AY78</f>
        <v>25464.438309295292</v>
      </c>
      <c r="AZ77" s="1">
        <f>Billed_Energy!AZ77/Cal_Energy!AZ77*Cal_Energy_Switching!AZ78</f>
        <v>10990</v>
      </c>
      <c r="BA77" s="1">
        <f>Billed_Energy!BA77/Cal_Energy!BA77*Cal_Energy_Switching!BA78</f>
        <v>5252.4</v>
      </c>
      <c r="BB77" s="1" t="e">
        <f t="shared" si="4"/>
        <v>#DIV/0!</v>
      </c>
    </row>
    <row r="78" spans="1:54" x14ac:dyDescent="0.25">
      <c r="A78">
        <v>2020</v>
      </c>
      <c r="B78">
        <v>8</v>
      </c>
      <c r="C78" t="s">
        <v>77</v>
      </c>
      <c r="D78" s="1">
        <f>Billed_Energy!D78/Cal_Energy!D78*Cal_Energy_Switching!D79</f>
        <v>570077.15848006005</v>
      </c>
      <c r="E78" s="35">
        <f t="shared" si="5"/>
        <v>187757.62583692465</v>
      </c>
      <c r="F78" s="1">
        <f>Billed_Energy!F78/Cal_Energy!F78*Cal_Energy_Switching!F79</f>
        <v>76016.480436977552</v>
      </c>
      <c r="G78" s="1">
        <f>Billed_Energy!G78/Cal_Energy!G78*Cal_Energy_Switching!G79</f>
        <v>111741.1453999471</v>
      </c>
      <c r="H78" s="35">
        <f t="shared" si="3"/>
        <v>12326.265298684815</v>
      </c>
      <c r="I78" s="1">
        <f>Billed_Energy!I78/Cal_Energy!I78*Cal_Energy_Switching!I79</f>
        <v>630.99931298951992</v>
      </c>
      <c r="J78" s="1">
        <f>Billed_Energy!J78/Cal_Energy!J78*Cal_Energy_Switching!J79</f>
        <v>11695.265985695296</v>
      </c>
      <c r="K78" s="1">
        <f>Billed_Energy!K78/Cal_Energy!K78*Cal_Energy_Switching!K79</f>
        <v>281779.06234223285</v>
      </c>
      <c r="L78" s="1">
        <f>Billed_Energy!L78/Cal_Energy!L78*Cal_Energy_Switching!L79</f>
        <v>23136.322495966619</v>
      </c>
      <c r="M78" s="1">
        <f>Billed_Energy!M78/Cal_Energy!M78*Cal_Energy_Switching!M79</f>
        <v>212473.8127686333</v>
      </c>
      <c r="N78" s="1">
        <f>Billed_Energy!N78/Cal_Energy!N78*Cal_Energy_Switching!N79</f>
        <v>116963.27281180052</v>
      </c>
      <c r="O78" s="1">
        <f>Billed_Energy!O78/Cal_Energy!O78*Cal_Energy_Switching!O79</f>
        <v>161604.38545435126</v>
      </c>
      <c r="P78" s="1" t="e">
        <f>Billed_Energy!P78/Cal_Energy!P78*Cal_Energy_Switching!P79</f>
        <v>#DIV/0!</v>
      </c>
      <c r="Q78" s="1">
        <f>Billed_Energy!Q78/Cal_Energy!Q78*Cal_Energy_Switching!Q79</f>
        <v>23287.269432583758</v>
      </c>
      <c r="R78" s="1">
        <f>Billed_Energy!R78/Cal_Energy!R78*Cal_Energy_Switching!R79</f>
        <v>20418.629000000001</v>
      </c>
      <c r="S78" s="1">
        <f>Billed_Energy!S78/Cal_Energy!S78*Cal_Energy_Switching!S79</f>
        <v>137630.10137786169</v>
      </c>
      <c r="T78" s="1">
        <f>Billed_Energy!T78/Cal_Energy!T78*Cal_Energy_Switching!T79</f>
        <v>12.210420000000001</v>
      </c>
      <c r="U78" s="1">
        <f>Billed_Energy!U78/Cal_Energy!U78*Cal_Energy_Switching!U79</f>
        <v>97.32</v>
      </c>
      <c r="V78" s="1">
        <f>Billed_Energy!V78/Cal_Energy!V78*Cal_Energy_Switching!V79</f>
        <v>46590.42742533984</v>
      </c>
      <c r="W78" s="1">
        <f>Billed_Energy!W78/Cal_Energy!W78*Cal_Energy_Switching!W79</f>
        <v>8625.8709999999992</v>
      </c>
      <c r="X78" s="1">
        <f>Billed_Energy!X78/Cal_Energy!X78*Cal_Energy_Switching!X79</f>
        <v>26996.309284949202</v>
      </c>
      <c r="Y78" s="35">
        <f>Billed_Energy!Y78/Cal_Energy!Y78*Cal_Energy_Switching!Y79</f>
        <v>7395.2678365516404</v>
      </c>
      <c r="Z78" s="1">
        <f>Billed_Energy!Z78/Cal_Energy!Z78*Cal_Energy_Switching!Z79</f>
        <v>3841.6889581825385</v>
      </c>
      <c r="AA78" s="1">
        <f>Billed_Energy!AA78/Cal_Energy!AA78*Cal_Energy_Switching!AA79</f>
        <v>3553.5788783691023</v>
      </c>
      <c r="AB78" s="1">
        <f>Billed_Energy!AB78/Cal_Energy!AB78*Cal_Energy_Switching!AB79</f>
        <v>68.719594987181551</v>
      </c>
      <c r="AC78" s="1">
        <f>Billed_Energy!AC78/Cal_Energy!AC78*Cal_Energy_Switching!AC79</f>
        <v>1122.1240013724494</v>
      </c>
      <c r="AD78" s="1">
        <f>Billed_Energy!AD78/Cal_Energy!AD78*Cal_Energy_Switching!AD79</f>
        <v>470.70100000000002</v>
      </c>
      <c r="AE78" s="1">
        <f>Billed_Energy!AE78/Cal_Energy!AE78*Cal_Energy_Switching!AE79</f>
        <v>3158.2748997173462</v>
      </c>
      <c r="AF78" s="1">
        <f>Billed_Energy!AF78/Cal_Energy!AF78*Cal_Energy_Switching!AF79</f>
        <v>10079.835315912511</v>
      </c>
      <c r="AG78" s="1">
        <f>Billed_Energy!AG78/Cal_Energy!AG78*Cal_Energy_Switching!AG79</f>
        <v>5329.0285137481706</v>
      </c>
      <c r="AH78" s="1">
        <f>Billed_Energy!AH78/Cal_Energy!AH78*Cal_Energy_Switching!AH79</f>
        <v>1573.0395565344838</v>
      </c>
      <c r="AI78" s="1">
        <f>Billed_Energy!AI78/Cal_Energy!AI78*Cal_Energy_Switching!AI79</f>
        <v>3359.9451053041666</v>
      </c>
      <c r="AJ78" s="1">
        <f>Billed_Energy!AJ78/Cal_Energy!AJ78*Cal_Energy_Switching!AJ79</f>
        <v>541680.51127369073</v>
      </c>
      <c r="AK78" s="35">
        <f>Billed_Energy!AK78/Cal_Energy!AK78*Cal_Energy_Switching!AK79</f>
        <v>141586.3378490996</v>
      </c>
      <c r="AL78" s="1">
        <f>Billed_Energy!AL78/Cal_Energy!AL78*Cal_Energy_Switching!AL79</f>
        <v>39821.867967943625</v>
      </c>
      <c r="AM78" s="1">
        <f>Billed_Energy!AM78/Cal_Energy!AM78*Cal_Energy_Switching!AM79</f>
        <v>101764.46988115601</v>
      </c>
      <c r="AN78" s="1">
        <f>Billed_Energy!AN78/Cal_Energy!AN78*Cal_Energy_Switching!AN79</f>
        <v>250.17599999999999</v>
      </c>
      <c r="AO78" s="1">
        <f>Billed_Energy!AO78/Cal_Energy!AO78*Cal_Energy_Switching!AO79</f>
        <v>253.59700000000001</v>
      </c>
      <c r="AP78" s="1">
        <f>Billed_Energy!AP78/Cal_Energy!AP78*Cal_Energy_Switching!AP79</f>
        <v>7261.6180000000004</v>
      </c>
      <c r="AQ78" s="1">
        <f>Billed_Energy!AQ78/Cal_Energy!AQ78*Cal_Energy_Switching!AQ79</f>
        <v>78233.576586860596</v>
      </c>
      <c r="AR78" s="1">
        <f>Billed_Energy!AR78/Cal_Energy!AR78*Cal_Energy_Switching!AR79</f>
        <v>14213.764749739548</v>
      </c>
      <c r="AS78" s="1">
        <f>Billed_Energy!AS78/Cal_Energy!AS78*Cal_Energy_Switching!AS79</f>
        <v>170266.85398266575</v>
      </c>
      <c r="AT78" s="1">
        <f>Billed_Energy!AT78/Cal_Energy!AT78*Cal_Energy_Switching!AT79</f>
        <v>35074.270730260439</v>
      </c>
      <c r="AU78" s="1">
        <f>Billed_Energy!AU78/Cal_Energy!AU78*Cal_Energy_Switching!AU79</f>
        <v>80174.983326590795</v>
      </c>
      <c r="AV78" s="1">
        <f>Billed_Energy!AV78/Cal_Energy!AV78*Cal_Energy_Switching!AV79</f>
        <v>1304.6170277322758</v>
      </c>
      <c r="AW78" s="1">
        <f>Billed_Energy!AW78/Cal_Energy!AW78*Cal_Energy_Switching!AW79</f>
        <v>21361.767813831513</v>
      </c>
      <c r="AX78" s="1">
        <f>Billed_Energy!AX78/Cal_Energy!AX78*Cal_Energy_Switching!AX79</f>
        <v>164511.0873222677</v>
      </c>
      <c r="AY78" s="1">
        <f>Billed_Energy!AY78/Cal_Energy!AY78*Cal_Energy_Switching!AY79</f>
        <v>25591.321733258708</v>
      </c>
      <c r="AZ78" s="1">
        <f>Billed_Energy!AZ78/Cal_Energy!AZ78*Cal_Energy_Switching!AZ79</f>
        <v>10824.2</v>
      </c>
      <c r="BA78" s="1">
        <f>Billed_Energy!BA78/Cal_Energy!BA78*Cal_Energy_Switching!BA79</f>
        <v>5119.5</v>
      </c>
      <c r="BB78" s="1" t="e">
        <f t="shared" si="4"/>
        <v>#DIV/0!</v>
      </c>
    </row>
    <row r="79" spans="1:54" x14ac:dyDescent="0.25">
      <c r="A79">
        <v>2020</v>
      </c>
      <c r="B79">
        <v>9</v>
      </c>
      <c r="C79" t="s">
        <v>78</v>
      </c>
      <c r="D79" s="1">
        <f>Billed_Energy!D79/Cal_Energy!D79*Cal_Energy_Switching!D80</f>
        <v>520873.19768546754</v>
      </c>
      <c r="E79" s="35">
        <f t="shared" si="5"/>
        <v>179554.72098608865</v>
      </c>
      <c r="F79" s="1">
        <f>Billed_Energy!F79/Cal_Energy!F79*Cal_Energy_Switching!F80</f>
        <v>72884.601940164939</v>
      </c>
      <c r="G79" s="1">
        <f>Billed_Energy!G79/Cal_Energy!G79*Cal_Energy_Switching!G80</f>
        <v>106670.11904592371</v>
      </c>
      <c r="H79" s="35">
        <f t="shared" si="3"/>
        <v>11918.074095568507</v>
      </c>
      <c r="I79" s="1">
        <f>Billed_Energy!I79/Cal_Energy!I79*Cal_Energy_Switching!I80</f>
        <v>610.10341609833108</v>
      </c>
      <c r="J79" s="1">
        <f>Billed_Energy!J79/Cal_Energy!J79*Cal_Energy_Switching!J80</f>
        <v>11307.970679470176</v>
      </c>
      <c r="K79" s="1">
        <f>Billed_Energy!K79/Cal_Energy!K79*Cal_Energy_Switching!K80</f>
        <v>274711.81373192219</v>
      </c>
      <c r="L79" s="1">
        <f>Billed_Energy!L79/Cal_Energy!L79*Cal_Energy_Switching!L80</f>
        <v>21382.744203615264</v>
      </c>
      <c r="M79" s="1">
        <f>Billed_Energy!M79/Cal_Energy!M79*Cal_Energy_Switching!M80</f>
        <v>212094.45631830735</v>
      </c>
      <c r="N79" s="1">
        <f>Billed_Energy!N79/Cal_Energy!N79*Cal_Energy_Switching!N80</f>
        <v>115203.03903446252</v>
      </c>
      <c r="O79" s="1">
        <f>Billed_Energy!O79/Cal_Energy!O79*Cal_Energy_Switching!O80</f>
        <v>164612.70013541201</v>
      </c>
      <c r="P79" s="1" t="e">
        <f>Billed_Energy!P79/Cal_Energy!P79*Cal_Energy_Switching!P80</f>
        <v>#DIV/0!</v>
      </c>
      <c r="Q79" s="1">
        <f>Billed_Energy!Q79/Cal_Energy!Q79*Cal_Energy_Switching!Q80</f>
        <v>19133.545343032612</v>
      </c>
      <c r="R79" s="1">
        <f>Billed_Energy!R79/Cal_Energy!R79*Cal_Energy_Switching!R80</f>
        <v>17159.635999999999</v>
      </c>
      <c r="S79" s="1">
        <f>Billed_Energy!S79/Cal_Energy!S79*Cal_Energy_Switching!S80</f>
        <v>137610.37503069031</v>
      </c>
      <c r="T79" s="1">
        <f>Billed_Energy!T79/Cal_Energy!T79*Cal_Energy_Switching!T80</f>
        <v>14.3652</v>
      </c>
      <c r="U79" s="1">
        <f>Billed_Energy!U79/Cal_Energy!U79*Cal_Energy_Switching!U80</f>
        <v>103.68600000000001</v>
      </c>
      <c r="V79" s="1">
        <f>Billed_Energy!V79/Cal_Energy!V79*Cal_Energy_Switching!V80</f>
        <v>45641.535759228333</v>
      </c>
      <c r="W79" s="1">
        <f>Billed_Energy!W79/Cal_Energy!W79*Cal_Energy_Switching!W80</f>
        <v>9717.9639999999999</v>
      </c>
      <c r="X79" s="1">
        <f>Billed_Energy!X79/Cal_Energy!X79*Cal_Energy_Switching!X80</f>
        <v>41493.352016998731</v>
      </c>
      <c r="Y79" s="35">
        <f>Billed_Energy!Y79/Cal_Energy!Y79*Cal_Energy_Switching!Y80</f>
        <v>7132.1690654606491</v>
      </c>
      <c r="Z79" s="1">
        <f>Billed_Energy!Z79/Cal_Energy!Z79*Cal_Energy_Switching!Z80</f>
        <v>3705.0145785453356</v>
      </c>
      <c r="AA79" s="1">
        <f>Billed_Energy!AA79/Cal_Energy!AA79*Cal_Energy_Switching!AA80</f>
        <v>3427.1544869153145</v>
      </c>
      <c r="AB79" s="1">
        <f>Billed_Energy!AB79/Cal_Energy!AB79*Cal_Energy_Switching!AB80</f>
        <v>77.889964936192655</v>
      </c>
      <c r="AC79" s="1">
        <f>Billed_Energy!AC79/Cal_Energy!AC79*Cal_Energy_Switching!AC80</f>
        <v>1149.1968065664778</v>
      </c>
      <c r="AD79" s="1">
        <f>Billed_Energy!AD79/Cal_Energy!AD79*Cal_Energy_Switching!AD80</f>
        <v>536.26599999999996</v>
      </c>
      <c r="AE79" s="1">
        <f>Billed_Energy!AE79/Cal_Energy!AE79*Cal_Energy_Switching!AE80</f>
        <v>3170.2952044067933</v>
      </c>
      <c r="AF79" s="1">
        <f>Billed_Energy!AF79/Cal_Energy!AF79*Cal_Energy_Switching!AF80</f>
        <v>9786.0796297114193</v>
      </c>
      <c r="AG79" s="1">
        <f>Billed_Energy!AG79/Cal_Energy!AG79*Cal_Energy_Switching!AG80</f>
        <v>5349.310645123036</v>
      </c>
      <c r="AH79" s="1">
        <f>Billed_Energy!AH79/Cal_Energy!AH79*Cal_Energy_Switching!AH80</f>
        <v>1579.0265004701714</v>
      </c>
      <c r="AI79" s="1">
        <f>Billed_Energy!AI79/Cal_Energy!AI79*Cal_Energy_Switching!AI80</f>
        <v>3262.0265432371357</v>
      </c>
      <c r="AJ79" s="1">
        <f>Billed_Energy!AJ79/Cal_Energy!AJ79*Cal_Energy_Switching!AJ80</f>
        <v>476685.16068840504</v>
      </c>
      <c r="AK79" s="35">
        <f>Billed_Energy!AK79/Cal_Energy!AK79*Cal_Energy_Switching!AK80</f>
        <v>134557.41688962645</v>
      </c>
      <c r="AL79" s="1">
        <f>Billed_Energy!AL79/Cal_Energy!AL79*Cal_Energy_Switching!AL80</f>
        <v>37883.557074392687</v>
      </c>
      <c r="AM79" s="1">
        <f>Billed_Energy!AM79/Cal_Energy!AM79*Cal_Energy_Switching!AM80</f>
        <v>96673.859815233765</v>
      </c>
      <c r="AN79" s="1">
        <f>Billed_Energy!AN79/Cal_Energy!AN79*Cal_Energy_Switching!AN80</f>
        <v>255.37</v>
      </c>
      <c r="AO79" s="1">
        <f>Billed_Energy!AO79/Cal_Energy!AO79*Cal_Energy_Switching!AO80</f>
        <v>272.07799999999997</v>
      </c>
      <c r="AP79" s="1">
        <f>Billed_Energy!AP79/Cal_Energy!AP79*Cal_Energy_Switching!AP80</f>
        <v>8028.0249999999996</v>
      </c>
      <c r="AQ79" s="1">
        <f>Billed_Energy!AQ79/Cal_Energy!AQ79*Cal_Energy_Switching!AQ80</f>
        <v>75335.418795351768</v>
      </c>
      <c r="AR79" s="1">
        <f>Billed_Energy!AR79/Cal_Energy!AR79*Cal_Energy_Switching!AR80</f>
        <v>14691.6789016904</v>
      </c>
      <c r="AS79" s="1">
        <f>Billed_Energy!AS79/Cal_Energy!AS79*Cal_Energy_Switching!AS80</f>
        <v>168687.35554936441</v>
      </c>
      <c r="AT79" s="1">
        <f>Billed_Energy!AT79/Cal_Energy!AT79*Cal_Energy_Switching!AT80</f>
        <v>36509.381718309589</v>
      </c>
      <c r="AU79" s="1">
        <f>Billed_Energy!AU79/Cal_Energy!AU79*Cal_Energy_Switching!AU80</f>
        <v>79439.971768778851</v>
      </c>
      <c r="AV79" s="1">
        <f>Billed_Energy!AV79/Cal_Energy!AV79*Cal_Energy_Switching!AV80</f>
        <v>1246.668684833136</v>
      </c>
      <c r="AW79" s="1">
        <f>Billed_Energy!AW79/Cal_Energy!AW79*Cal_Energy_Switching!AW80</f>
        <v>21303.841224531083</v>
      </c>
      <c r="AX79" s="1">
        <f>Billed_Energy!AX79/Cal_Energy!AX79*Cal_Energy_Switching!AX80</f>
        <v>157203.85102516686</v>
      </c>
      <c r="AY79" s="1">
        <f>Billed_Energy!AY79/Cal_Energy!AY79*Cal_Energy_Switching!AY80</f>
        <v>26053.027878187902</v>
      </c>
      <c r="AZ79" s="1">
        <f>Billed_Energy!AZ79/Cal_Energy!AZ79*Cal_Energy_Switching!AZ80</f>
        <v>8540</v>
      </c>
      <c r="BA79" s="1">
        <f>Billed_Energy!BA79/Cal_Energy!BA79*Cal_Energy_Switching!BA80</f>
        <v>5318.1</v>
      </c>
      <c r="BB79" s="1" t="e">
        <f t="shared" si="4"/>
        <v>#DIV/0!</v>
      </c>
    </row>
    <row r="80" spans="1:54" x14ac:dyDescent="0.25">
      <c r="A80">
        <v>2020</v>
      </c>
      <c r="B80">
        <v>10</v>
      </c>
      <c r="C80" t="s">
        <v>79</v>
      </c>
      <c r="D80" s="1">
        <f>Billed_Energy!D80/Cal_Energy!D80*Cal_Energy_Switching!D81</f>
        <v>390970.13115280517</v>
      </c>
      <c r="E80" s="35">
        <f t="shared" si="5"/>
        <v>151948.11089848523</v>
      </c>
      <c r="F80" s="1">
        <f>Billed_Energy!F80/Cal_Energy!F80*Cal_Energy_Switching!F81</f>
        <v>61754.853308683036</v>
      </c>
      <c r="G80" s="1">
        <f>Billed_Energy!G80/Cal_Energy!G80*Cal_Energy_Switching!G81</f>
        <v>90193.257589802204</v>
      </c>
      <c r="H80" s="35">
        <f t="shared" si="3"/>
        <v>11665.199548930092</v>
      </c>
      <c r="I80" s="1">
        <f>Billed_Energy!I80/Cal_Energy!I80*Cal_Energy_Switching!I81</f>
        <v>597.15840304410119</v>
      </c>
      <c r="J80" s="1">
        <f>Billed_Energy!J80/Cal_Energy!J80*Cal_Energy_Switching!J81</f>
        <v>11068.041145885991</v>
      </c>
      <c r="K80" s="1">
        <f>Billed_Energy!K80/Cal_Energy!K80*Cal_Energy_Switching!K81</f>
        <v>259180.81211611573</v>
      </c>
      <c r="L80" s="1">
        <f>Billed_Energy!L80/Cal_Energy!L80*Cal_Energy_Switching!L81</f>
        <v>20357.991680802319</v>
      </c>
      <c r="M80" s="1">
        <f>Billed_Energy!M80/Cal_Energy!M80*Cal_Energy_Switching!M81</f>
        <v>185813.84633459058</v>
      </c>
      <c r="N80" s="1">
        <f>Billed_Energy!N80/Cal_Energy!N80*Cal_Energy_Switching!N81</f>
        <v>108505.83016308192</v>
      </c>
      <c r="O80" s="1">
        <f>Billed_Energy!O80/Cal_Energy!O80*Cal_Energy_Switching!O81</f>
        <v>145189.35456786823</v>
      </c>
      <c r="P80" s="1" t="e">
        <f>Billed_Energy!P80/Cal_Energy!P80*Cal_Energy_Switching!P81</f>
        <v>#DIV/0!</v>
      </c>
      <c r="Q80" s="1">
        <f>Billed_Energy!Q80/Cal_Energy!Q80*Cal_Energy_Switching!Q81</f>
        <v>17478.324824031424</v>
      </c>
      <c r="R80" s="1">
        <f>Billed_Energy!R80/Cal_Energy!R80*Cal_Energy_Switching!R81</f>
        <v>16473.391</v>
      </c>
      <c r="S80" s="1">
        <f>Billed_Energy!S80/Cal_Energy!S80*Cal_Energy_Switching!S81</f>
        <v>133652.0055693741</v>
      </c>
      <c r="T80" s="1">
        <f>Billed_Energy!T80/Cal_Energy!T80*Cal_Energy_Switching!T81</f>
        <v>14.105</v>
      </c>
      <c r="U80" s="1">
        <f>Billed_Energy!U80/Cal_Energy!U80*Cal_Energy_Switching!U81</f>
        <v>97.932000000000002</v>
      </c>
      <c r="V80" s="1">
        <f>Billed_Energy!V80/Cal_Energy!V80*Cal_Energy_Switching!V81</f>
        <v>45507.52425543344</v>
      </c>
      <c r="W80" s="1">
        <f>Billed_Energy!W80/Cal_Energy!W80*Cal_Energy_Switching!W81</f>
        <v>10491.976000000002</v>
      </c>
      <c r="X80" s="1">
        <f>Billed_Energy!X80/Cal_Energy!X80*Cal_Energy_Switching!X81</f>
        <v>51136.760559018716</v>
      </c>
      <c r="Y80" s="35">
        <f>Billed_Energy!Y80/Cal_Energy!Y80*Cal_Energy_Switching!Y81</f>
        <v>6527.8853458653502</v>
      </c>
      <c r="Z80" s="1">
        <f>Billed_Energy!Z80/Cal_Energy!Z80*Cal_Energy_Switching!Z81</f>
        <v>3391.1016622741081</v>
      </c>
      <c r="AA80" s="1">
        <f>Billed_Energy!AA80/Cal_Energy!AA80*Cal_Energy_Switching!AA81</f>
        <v>3136.7836835912426</v>
      </c>
      <c r="AB80" s="1">
        <f>Billed_Energy!AB80/Cal_Energy!AB80*Cal_Energy_Switching!AB81</f>
        <v>74.597852393540961</v>
      </c>
      <c r="AC80" s="1">
        <f>Billed_Energy!AC80/Cal_Energy!AC80*Cal_Energy_Switching!AC81</f>
        <v>1240.9545547421276</v>
      </c>
      <c r="AD80" s="1">
        <f>Billed_Energy!AD80/Cal_Energy!AD80*Cal_Energy_Switching!AD81</f>
        <v>574.1869999999999</v>
      </c>
      <c r="AE80" s="1">
        <f>Billed_Energy!AE80/Cal_Energy!AE80*Cal_Energy_Switching!AE81</f>
        <v>3562.8785907628389</v>
      </c>
      <c r="AF80" s="1">
        <f>Billed_Energy!AF80/Cal_Energy!AF80*Cal_Energy_Switching!AF81</f>
        <v>9324.2098287867211</v>
      </c>
      <c r="AG80" s="1">
        <f>Billed_Energy!AG80/Cal_Energy!AG80*Cal_Energy_Switching!AG81</f>
        <v>6011.7254526821935</v>
      </c>
      <c r="AH80" s="1">
        <f>Billed_Energy!AH80/Cal_Energy!AH80*Cal_Energy_Switching!AH81</f>
        <v>1774.5602065549676</v>
      </c>
      <c r="AI80" s="1">
        <f>Billed_Energy!AI80/Cal_Energy!AI80*Cal_Energy_Switching!AI81</f>
        <v>3108.0699429289043</v>
      </c>
      <c r="AJ80" s="1">
        <f>Billed_Energy!AJ80/Cal_Energy!AJ80*Cal_Energy_Switching!AJ81</f>
        <v>298781.25448591926</v>
      </c>
      <c r="AK80" s="35">
        <f>Billed_Energy!AK80/Cal_Energy!AK80*Cal_Energy_Switching!AK81</f>
        <v>109429.54006412254</v>
      </c>
      <c r="AL80" s="1">
        <f>Billed_Energy!AL80/Cal_Energy!AL80*Cal_Energy_Switching!AL81</f>
        <v>30825.216808112102</v>
      </c>
      <c r="AM80" s="1">
        <f>Billed_Energy!AM80/Cal_Energy!AM80*Cal_Energy_Switching!AM81</f>
        <v>78604.323256010422</v>
      </c>
      <c r="AN80" s="1">
        <f>Billed_Energy!AN80/Cal_Energy!AN80*Cal_Energy_Switching!AN81</f>
        <v>257.05399999999997</v>
      </c>
      <c r="AO80" s="1">
        <f>Billed_Energy!AO80/Cal_Energy!AO80*Cal_Energy_Switching!AO81</f>
        <v>280.61900000000003</v>
      </c>
      <c r="AP80" s="1">
        <f>Billed_Energy!AP80/Cal_Energy!AP80*Cal_Energy_Switching!AP81</f>
        <v>8482.3029999999999</v>
      </c>
      <c r="AQ80" s="1">
        <f>Billed_Energy!AQ80/Cal_Energy!AQ80*Cal_Energy_Switching!AQ81</f>
        <v>72571.711938925509</v>
      </c>
      <c r="AR80" s="1">
        <f>Billed_Energy!AR80/Cal_Energy!AR80*Cal_Energy_Switching!AR81</f>
        <v>12123.403657972085</v>
      </c>
      <c r="AS80" s="1">
        <f>Billed_Energy!AS80/Cal_Energy!AS80*Cal_Energy_Switching!AS81</f>
        <v>145159.48229760421</v>
      </c>
      <c r="AT80" s="1">
        <f>Billed_Energy!AT80/Cal_Energy!AT80*Cal_Energy_Switching!AT81</f>
        <v>30274.666392027906</v>
      </c>
      <c r="AU80" s="1">
        <f>Billed_Energy!AU80/Cal_Energy!AU80*Cal_Energy_Switching!AU81</f>
        <v>68361.765963650847</v>
      </c>
      <c r="AV80" s="1">
        <f>Billed_Energy!AV80/Cal_Energy!AV80*Cal_Energy_Switching!AV81</f>
        <v>1147.3346899656676</v>
      </c>
      <c r="AW80" s="1">
        <f>Billed_Energy!AW80/Cal_Energy!AW80*Cal_Energy_Switching!AW81</f>
        <v>18910.240295625714</v>
      </c>
      <c r="AX80" s="1">
        <f>Billed_Energy!AX80/Cal_Energy!AX80*Cal_Energy_Switching!AX81</f>
        <v>144677.91954003432</v>
      </c>
      <c r="AY80" s="1">
        <f>Billed_Energy!AY80/Cal_Energy!AY80*Cal_Energy_Switching!AY81</f>
        <v>23139.459769061777</v>
      </c>
      <c r="AZ80" s="1">
        <f>Billed_Energy!AZ80/Cal_Energy!AZ80*Cal_Energy_Switching!AZ81</f>
        <v>7093.2</v>
      </c>
      <c r="BA80" s="1">
        <f>Billed_Energy!BA80/Cal_Energy!BA80*Cal_Energy_Switching!BA81</f>
        <v>4450.8</v>
      </c>
      <c r="BB80" s="1" t="e">
        <f t="shared" si="4"/>
        <v>#DIV/0!</v>
      </c>
    </row>
    <row r="81" spans="1:54" x14ac:dyDescent="0.25">
      <c r="A81">
        <v>2020</v>
      </c>
      <c r="B81">
        <v>11</v>
      </c>
      <c r="C81" t="s">
        <v>80</v>
      </c>
      <c r="D81" s="1">
        <f>Billed_Energy!D81/Cal_Energy!D81*Cal_Energy_Switching!D82</f>
        <v>417596.80696679268</v>
      </c>
      <c r="E81" s="35">
        <f t="shared" si="5"/>
        <v>141485.05749980186</v>
      </c>
      <c r="F81" s="1">
        <f>Billed_Energy!F81/Cal_Energy!F81*Cal_Energy_Switching!F82</f>
        <v>57519.225830282128</v>
      </c>
      <c r="G81" s="1">
        <f>Billed_Energy!G81/Cal_Energy!G81*Cal_Energy_Switching!G82</f>
        <v>83965.831669519728</v>
      </c>
      <c r="H81" s="35">
        <f t="shared" si="3"/>
        <v>12702.359568531134</v>
      </c>
      <c r="I81" s="1">
        <f>Billed_Energy!I81/Cal_Energy!I81*Cal_Energy_Switching!I82</f>
        <v>650.25212153629377</v>
      </c>
      <c r="J81" s="1">
        <f>Billed_Energy!J81/Cal_Energy!J81*Cal_Energy_Switching!J82</f>
        <v>12052.10744699484</v>
      </c>
      <c r="K81" s="1">
        <f>Billed_Energy!K81/Cal_Energy!K81*Cal_Energy_Switching!K82</f>
        <v>253762.5692203294</v>
      </c>
      <c r="L81" s="1">
        <f>Billed_Energy!L81/Cal_Energy!L81*Cal_Energy_Switching!L82</f>
        <v>20136.891861836786</v>
      </c>
      <c r="M81" s="1">
        <f>Billed_Energy!M81/Cal_Energy!M81*Cal_Energy_Switching!M82</f>
        <v>169666.18374294337</v>
      </c>
      <c r="N81" s="1">
        <f>Billed_Energy!N81/Cal_Energy!N81*Cal_Energy_Switching!N82</f>
        <v>106032.99796783381</v>
      </c>
      <c r="O81" s="1">
        <f>Billed_Energy!O81/Cal_Energy!O81*Cal_Energy_Switching!O82</f>
        <v>133323.04166601409</v>
      </c>
      <c r="P81" s="1" t="e">
        <f>Billed_Energy!P81/Cal_Energy!P81*Cal_Energy_Switching!P82</f>
        <v>#DIV/0!</v>
      </c>
      <c r="Q81" s="1">
        <f>Billed_Energy!Q81/Cal_Energy!Q81*Cal_Energy_Switching!Q82</f>
        <v>16726.26196158988</v>
      </c>
      <c r="R81" s="1">
        <f>Billed_Energy!R81/Cal_Energy!R81*Cal_Energy_Switching!R82</f>
        <v>17642.858</v>
      </c>
      <c r="S81" s="1">
        <f>Billed_Energy!S81/Cal_Energy!S81*Cal_Energy_Switching!S82</f>
        <v>136293.96577138975</v>
      </c>
      <c r="T81" s="1">
        <f>Billed_Energy!T81/Cal_Energy!T81*Cal_Energy_Switching!T82</f>
        <v>15.644</v>
      </c>
      <c r="U81" s="1">
        <f>Billed_Energy!U81/Cal_Energy!U81*Cal_Energy_Switching!U82</f>
        <v>98.259</v>
      </c>
      <c r="V81" s="1">
        <f>Billed_Energy!V81/Cal_Energy!V81*Cal_Energy_Switching!V82</f>
        <v>44497.248263400274</v>
      </c>
      <c r="W81" s="1">
        <f>Billed_Energy!W81/Cal_Energy!W81*Cal_Energy_Switching!W82</f>
        <v>10215.241</v>
      </c>
      <c r="X81" s="1">
        <f>Billed_Energy!X81/Cal_Energy!X81*Cal_Energy_Switching!X82</f>
        <v>46524.805118338874</v>
      </c>
      <c r="Y81" s="35">
        <f>Billed_Energy!Y81/Cal_Energy!Y81*Cal_Energy_Switching!Y82</f>
        <v>7293.5181514932701</v>
      </c>
      <c r="Z81" s="1">
        <f>Billed_Energy!Z81/Cal_Energy!Z81*Cal_Energy_Switching!Z82</f>
        <v>3788.8320975215511</v>
      </c>
      <c r="AA81" s="1">
        <f>Billed_Energy!AA81/Cal_Energy!AA81*Cal_Energy_Switching!AA82</f>
        <v>3504.6860539717195</v>
      </c>
      <c r="AB81" s="1">
        <f>Billed_Energy!AB81/Cal_Energy!AB81*Cal_Energy_Switching!AB82</f>
        <v>71.733466875140408</v>
      </c>
      <c r="AC81" s="1">
        <f>Billed_Energy!AC81/Cal_Energy!AC81*Cal_Energy_Switching!AC82</f>
        <v>1461.3623415970399</v>
      </c>
      <c r="AD81" s="1">
        <f>Billed_Energy!AD81/Cal_Energy!AD81*Cal_Energy_Switching!AD82</f>
        <v>611.08500000000004</v>
      </c>
      <c r="AE81" s="1">
        <f>Billed_Energy!AE81/Cal_Energy!AE81*Cal_Energy_Switching!AE82</f>
        <v>3242.6798196831346</v>
      </c>
      <c r="AF81" s="1">
        <f>Billed_Energy!AF81/Cal_Energy!AF81*Cal_Energy_Switching!AF82</f>
        <v>9136.9715267237225</v>
      </c>
      <c r="AG81" s="1">
        <f>Billed_Energy!AG81/Cal_Energy!AG81*Cal_Energy_Switching!AG82</f>
        <v>5471.446840043508</v>
      </c>
      <c r="AH81" s="1">
        <f>Billed_Energy!AH81/Cal_Energy!AH81*Cal_Energy_Switching!AH82</f>
        <v>1615.0790502733585</v>
      </c>
      <c r="AI81" s="1">
        <f>Billed_Energy!AI81/Cal_Energy!AI81*Cal_Energy_Switching!AI82</f>
        <v>3045.6571755745713</v>
      </c>
      <c r="AJ81" s="1">
        <f>Billed_Energy!AJ81/Cal_Energy!AJ81*Cal_Energy_Switching!AJ82</f>
        <v>264788.28210670874</v>
      </c>
      <c r="AK81" s="35">
        <f>Billed_Energy!AK81/Cal_Energy!AK81*Cal_Energy_Switching!AK82</f>
        <v>102411.44014869233</v>
      </c>
      <c r="AL81" s="1">
        <f>Billed_Energy!AL81/Cal_Energy!AL81*Cal_Energy_Switching!AL82</f>
        <v>28851.606325834113</v>
      </c>
      <c r="AM81" s="1">
        <f>Billed_Energy!AM81/Cal_Energy!AM81*Cal_Energy_Switching!AM82</f>
        <v>73559.833822858214</v>
      </c>
      <c r="AN81" s="1">
        <f>Billed_Energy!AN81/Cal_Energy!AN81*Cal_Energy_Switching!AN82</f>
        <v>265.65600000000001</v>
      </c>
      <c r="AO81" s="1">
        <f>Billed_Energy!AO81/Cal_Energy!AO81*Cal_Energy_Switching!AO82</f>
        <v>309.30500000000001</v>
      </c>
      <c r="AP81" s="1">
        <f>Billed_Energy!AP81/Cal_Energy!AP81*Cal_Energy_Switching!AP82</f>
        <v>9323.16</v>
      </c>
      <c r="AQ81" s="1">
        <f>Billed_Energy!AQ81/Cal_Energy!AQ81*Cal_Energy_Switching!AQ82</f>
        <v>72275.041933531975</v>
      </c>
      <c r="AR81" s="1">
        <f>Billed_Energy!AR81/Cal_Energy!AR81*Cal_Energy_Switching!AR82</f>
        <v>10770.957254001723</v>
      </c>
      <c r="AS81" s="1">
        <f>Billed_Energy!AS81/Cal_Energy!AS81*Cal_Energy_Switching!AS82</f>
        <v>131916.44168935079</v>
      </c>
      <c r="AT81" s="1">
        <f>Billed_Energy!AT81/Cal_Energy!AT81*Cal_Energy_Switching!AT82</f>
        <v>27027.192715998273</v>
      </c>
      <c r="AU81" s="1">
        <f>Billed_Energy!AU81/Cal_Energy!AU81*Cal_Energy_Switching!AU82</f>
        <v>62127.371737970236</v>
      </c>
      <c r="AV81" s="1">
        <f>Billed_Energy!AV81/Cal_Energy!AV81*Cal_Energy_Switching!AV82</f>
        <v>1110.8993212333028</v>
      </c>
      <c r="AW81" s="1">
        <f>Billed_Energy!AW81/Cal_Energy!AW81*Cal_Energy_Switching!AW82</f>
        <v>18276.997731654359</v>
      </c>
      <c r="AX81" s="1">
        <f>Billed_Energy!AX81/Cal_Energy!AX81*Cal_Energy_Switching!AX82</f>
        <v>140083.45081876669</v>
      </c>
      <c r="AY81" s="1">
        <f>Billed_Energy!AY81/Cal_Energy!AY81*Cal_Energy_Switching!AY82</f>
        <v>22323.373530457411</v>
      </c>
      <c r="AZ81" s="1">
        <f>Billed_Energy!AZ81/Cal_Energy!AZ81*Cal_Energy_Switching!AZ82</f>
        <v>7436</v>
      </c>
      <c r="BA81" s="1">
        <f>Billed_Energy!BA81/Cal_Energy!BA81*Cal_Energy_Switching!BA82</f>
        <v>4366.8</v>
      </c>
      <c r="BB81" s="1" t="e">
        <f t="shared" si="4"/>
        <v>#DIV/0!</v>
      </c>
    </row>
    <row r="82" spans="1:54" x14ac:dyDescent="0.25">
      <c r="A82">
        <v>2020</v>
      </c>
      <c r="B82">
        <v>12</v>
      </c>
      <c r="C82" t="s">
        <v>81</v>
      </c>
      <c r="D82" s="1">
        <f>Billed_Energy!D82/Cal_Energy!D82*Cal_Energy_Switching!D83</f>
        <v>616468.27116446488</v>
      </c>
      <c r="E82" s="35">
        <f t="shared" si="5"/>
        <v>171401.93099393469</v>
      </c>
      <c r="F82" s="1">
        <f>Billed_Energy!F82/Cal_Energy!F82*Cal_Energy_Switching!F83</f>
        <v>69478.176912769981</v>
      </c>
      <c r="G82" s="1">
        <f>Billed_Energy!G82/Cal_Energy!G82*Cal_Energy_Switching!G83</f>
        <v>101923.75408116472</v>
      </c>
      <c r="H82" s="35">
        <f t="shared" si="3"/>
        <v>14298.221631338734</v>
      </c>
      <c r="I82" s="1">
        <f>Billed_Energy!I82/Cal_Energy!I82*Cal_Energy_Switching!I83</f>
        <v>731.94660407879417</v>
      </c>
      <c r="J82" s="1">
        <f>Billed_Energy!J82/Cal_Energy!J82*Cal_Energy_Switching!J83</f>
        <v>13566.275027259941</v>
      </c>
      <c r="K82" s="1">
        <f>Billed_Energy!K82/Cal_Energy!K82*Cal_Energy_Switching!K83</f>
        <v>253363.60320947989</v>
      </c>
      <c r="L82" s="1">
        <f>Billed_Energy!L82/Cal_Energy!L82*Cal_Energy_Switching!L83</f>
        <v>20148.457799140422</v>
      </c>
      <c r="M82" s="1">
        <f>Billed_Energy!M82/Cal_Energy!M82*Cal_Energy_Switching!M83</f>
        <v>182943.14197075495</v>
      </c>
      <c r="N82" s="1">
        <f>Billed_Energy!N82/Cal_Energy!N82*Cal_Energy_Switching!N83</f>
        <v>105823.06748137968</v>
      </c>
      <c r="O82" s="1">
        <f>Billed_Energy!O82/Cal_Energy!O82*Cal_Energy_Switching!O83</f>
        <v>142004.02045359759</v>
      </c>
      <c r="P82" s="1" t="e">
        <f>Billed_Energy!P82/Cal_Energy!P82*Cal_Energy_Switching!P83</f>
        <v>#DIV/0!</v>
      </c>
      <c r="Q82" s="1">
        <f>Billed_Energy!Q82/Cal_Energy!Q82*Cal_Energy_Switching!Q83</f>
        <v>18100.004400202848</v>
      </c>
      <c r="R82" s="1">
        <f>Billed_Energy!R82/Cal_Energy!R82*Cal_Energy_Switching!R83</f>
        <v>18818.385999999999</v>
      </c>
      <c r="S82" s="1">
        <f>Billed_Energy!S82/Cal_Energy!S82*Cal_Energy_Switching!S83</f>
        <v>140493.86755431705</v>
      </c>
      <c r="T82" s="1">
        <f>Billed_Energy!T82/Cal_Energy!T82*Cal_Energy_Switching!T83</f>
        <v>19.257999999999999</v>
      </c>
      <c r="U82" s="1">
        <f>Billed_Energy!U82/Cal_Energy!U82*Cal_Energy_Switching!U83</f>
        <v>112.85299999999999</v>
      </c>
      <c r="V82" s="1">
        <f>Billed_Energy!V82/Cal_Energy!V82*Cal_Energy_Switching!V83</f>
        <v>48145.895395850552</v>
      </c>
      <c r="W82" s="1">
        <f>Billed_Energy!W82/Cal_Energy!W82*Cal_Energy_Switching!W83</f>
        <v>11589.816000000001</v>
      </c>
      <c r="X82" s="1">
        <f>Billed_Energy!X82/Cal_Energy!X82*Cal_Energy_Switching!X83</f>
        <v>39297.294420644692</v>
      </c>
      <c r="Y82" s="35">
        <f>Billed_Energy!Y82/Cal_Energy!Y82*Cal_Energy_Switching!Y83</f>
        <v>9104.1096246106299</v>
      </c>
      <c r="Z82" s="1">
        <f>Billed_Energy!Z82/Cal_Energy!Z82*Cal_Energy_Switching!Z83</f>
        <v>4729.3969862839604</v>
      </c>
      <c r="AA82" s="1">
        <f>Billed_Energy!AA82/Cal_Energy!AA82*Cal_Energy_Switching!AA83</f>
        <v>4374.7126383266705</v>
      </c>
      <c r="AB82" s="1">
        <f>Billed_Energy!AB82/Cal_Energy!AB82*Cal_Energy_Switching!AB83</f>
        <v>67.250986132307602</v>
      </c>
      <c r="AC82" s="1">
        <f>Billed_Energy!AC82/Cal_Energy!AC82*Cal_Energy_Switching!AC83</f>
        <v>1780.1495697949172</v>
      </c>
      <c r="AD82" s="1">
        <f>Billed_Energy!AD82/Cal_Energy!AD82*Cal_Energy_Switching!AD83</f>
        <v>695.02800000000002</v>
      </c>
      <c r="AE82" s="1">
        <f>Billed_Energy!AE82/Cal_Energy!AE82*Cal_Energy_Switching!AE83</f>
        <v>4176.6019699572344</v>
      </c>
      <c r="AF82" s="1">
        <f>Billed_Energy!AF82/Cal_Energy!AF82*Cal_Energy_Switching!AF83</f>
        <v>10207.258083319379</v>
      </c>
      <c r="AG82" s="1">
        <f>Billed_Energy!AG82/Cal_Energy!AG82*Cal_Energy_Switching!AG83</f>
        <v>7047.2747608103482</v>
      </c>
      <c r="AH82" s="1">
        <f>Billed_Energy!AH82/Cal_Energy!AH82*Cal_Energy_Switching!AH83</f>
        <v>2080.2369392324167</v>
      </c>
      <c r="AI82" s="1">
        <f>Billed_Energy!AI82/Cal_Energy!AI82*Cal_Energy_Switching!AI83</f>
        <v>3402.419361106457</v>
      </c>
      <c r="AJ82" s="1">
        <f>Billed_Energy!AJ82/Cal_Energy!AJ82*Cal_Energy_Switching!AJ83</f>
        <v>357043.14806378551</v>
      </c>
      <c r="AK82" s="35">
        <f>Billed_Energy!AK82/Cal_Energy!AK82*Cal_Energy_Switching!AK83</f>
        <v>109522.50171331807</v>
      </c>
      <c r="AL82" s="1">
        <f>Billed_Energy!AL82/Cal_Energy!AL82*Cal_Energy_Switching!AL83</f>
        <v>30845.554027497794</v>
      </c>
      <c r="AM82" s="1">
        <f>Billed_Energy!AM82/Cal_Energy!AM82*Cal_Energy_Switching!AM83</f>
        <v>78676.947685820254</v>
      </c>
      <c r="AN82" s="1">
        <f>Billed_Energy!AN82/Cal_Energy!AN82*Cal_Energy_Switching!AN83</f>
        <v>293.077</v>
      </c>
      <c r="AO82" s="1">
        <f>Billed_Energy!AO82/Cal_Energy!AO82*Cal_Energy_Switching!AO83</f>
        <v>355.63799999999998</v>
      </c>
      <c r="AP82" s="1">
        <f>Billed_Energy!AP82/Cal_Energy!AP82*Cal_Energy_Switching!AP83</f>
        <v>13731.722</v>
      </c>
      <c r="AQ82" s="1">
        <f>Billed_Energy!AQ82/Cal_Energy!AQ82*Cal_Energy_Switching!AQ83</f>
        <v>77123.397886458959</v>
      </c>
      <c r="AR82" s="1">
        <f>Billed_Energy!AR82/Cal_Energy!AR82*Cal_Energy_Switching!AR83</f>
        <v>11500.90981980833</v>
      </c>
      <c r="AS82" s="1">
        <f>Billed_Energy!AS82/Cal_Energy!AS82*Cal_Energy_Switching!AS83</f>
        <v>139064.38985337963</v>
      </c>
      <c r="AT82" s="1">
        <f>Billed_Energy!AT82/Cal_Energy!AT82*Cal_Energy_Switching!AT83</f>
        <v>28761.035650191665</v>
      </c>
      <c r="AU82" s="1">
        <f>Billed_Energy!AU82/Cal_Energy!AU82*Cal_Energy_Switching!AU83</f>
        <v>65491.90457918289</v>
      </c>
      <c r="AV82" s="1">
        <f>Billed_Energy!AV82/Cal_Energy!AV82*Cal_Energy_Switching!AV83</f>
        <v>1145.1185701206416</v>
      </c>
      <c r="AW82" s="1">
        <f>Billed_Energy!AW82/Cal_Energy!AW82*Cal_Energy_Switching!AW83</f>
        <v>18151.809653819324</v>
      </c>
      <c r="AX82" s="1">
        <f>Billed_Energy!AX82/Cal_Energy!AX82*Cal_Energy_Switching!AX83</f>
        <v>144398.46872987939</v>
      </c>
      <c r="AY82" s="1">
        <f>Billed_Energy!AY82/Cal_Energy!AY82*Cal_Energy_Switching!AY83</f>
        <v>22241.685098685415</v>
      </c>
      <c r="AZ82" s="1">
        <f>Billed_Energy!AZ82/Cal_Energy!AZ82*Cal_Energy_Switching!AZ83</f>
        <v>9529</v>
      </c>
      <c r="BA82" s="1">
        <f>Billed_Energy!BA82/Cal_Energy!BA82*Cal_Energy_Switching!BA83</f>
        <v>4790.1000000000004</v>
      </c>
      <c r="BB82" s="1" t="e">
        <f t="shared" si="4"/>
        <v>#DIV/0!</v>
      </c>
    </row>
    <row r="83" spans="1:54" x14ac:dyDescent="0.25">
      <c r="A83">
        <v>2021</v>
      </c>
      <c r="B83">
        <v>1</v>
      </c>
      <c r="C83" t="s">
        <v>82</v>
      </c>
      <c r="D83" s="1">
        <f>Billed_Energy!D83/Cal_Energy!D83*Cal_Energy_Switching!D84</f>
        <v>761001.85062541673</v>
      </c>
      <c r="E83" s="35">
        <f t="shared" si="5"/>
        <v>197280.41470802025</v>
      </c>
      <c r="F83" s="1">
        <f>Billed_Energy!F83/Cal_Energy!F83*Cal_Energy_Switching!F84</f>
        <v>79871.658309259728</v>
      </c>
      <c r="G83" s="1">
        <f>Billed_Energy!G83/Cal_Energy!G83*Cal_Energy_Switching!G84</f>
        <v>117408.75639876052</v>
      </c>
      <c r="H83" s="35">
        <f t="shared" si="3"/>
        <v>15760.662752422357</v>
      </c>
      <c r="I83" s="1">
        <f>Billed_Energy!I83/Cal_Energy!I83*Cal_Energy_Switching!I84</f>
        <v>806.8110760279618</v>
      </c>
      <c r="J83" s="1">
        <f>Billed_Energy!J83/Cal_Energy!J83*Cal_Energy_Switching!J84</f>
        <v>14953.851676394395</v>
      </c>
      <c r="K83" s="1">
        <f>Billed_Energy!K83/Cal_Energy!K83*Cal_Energy_Switching!K84</f>
        <v>253483.09597916048</v>
      </c>
      <c r="L83" s="1">
        <f>Billed_Energy!L83/Cal_Energy!L83*Cal_Energy_Switching!L84</f>
        <v>19873.961691435696</v>
      </c>
      <c r="M83" s="1">
        <f>Billed_Energy!M83/Cal_Energy!M83*Cal_Energy_Switching!M84</f>
        <v>190423.89238133913</v>
      </c>
      <c r="N83" s="1">
        <f>Billed_Energy!N83/Cal_Energy!N83*Cal_Energy_Switching!N84</f>
        <v>106156.97498940384</v>
      </c>
      <c r="O83" s="1">
        <f>Billed_Energy!O83/Cal_Energy!O83*Cal_Energy_Switching!O84</f>
        <v>147903.87206451877</v>
      </c>
      <c r="P83" s="1" t="e">
        <f>Billed_Energy!P83/Cal_Energy!P83*Cal_Energy_Switching!P84</f>
        <v>#DIV/0!</v>
      </c>
      <c r="Q83" s="1">
        <f>Billed_Energy!Q83/Cal_Energy!Q83*Cal_Energy_Switching!Q84</f>
        <v>19524.283090109129</v>
      </c>
      <c r="R83" s="1">
        <f>Billed_Energy!R83/Cal_Energy!R83*Cal_Energy_Switching!R84</f>
        <v>21061.276999999998</v>
      </c>
      <c r="S83" s="1">
        <f>Billed_Energy!S83/Cal_Energy!S83*Cal_Energy_Switching!S84</f>
        <v>141234.17515139756</v>
      </c>
      <c r="T83" s="1">
        <f>Billed_Energy!T83/Cal_Energy!T83*Cal_Energy_Switching!T84</f>
        <v>20.895</v>
      </c>
      <c r="U83" s="1">
        <f>Billed_Energy!U83/Cal_Energy!U83*Cal_Energy_Switching!U84</f>
        <v>122.11399999999999</v>
      </c>
      <c r="V83" s="1">
        <f>Billed_Energy!V83/Cal_Energy!V83*Cal_Energy_Switching!V84</f>
        <v>48922.696088106532</v>
      </c>
      <c r="W83" s="1">
        <f>Billed_Energy!W83/Cal_Energy!W83*Cal_Energy_Switching!W84</f>
        <v>12776.644</v>
      </c>
      <c r="X83" s="1">
        <f>Billed_Energy!X83/Cal_Energy!X83*Cal_Energy_Switching!X84</f>
        <v>30182.712241077137</v>
      </c>
      <c r="Y83" s="35">
        <f>Billed_Energy!Y83/Cal_Energy!Y83*Cal_Energy_Switching!Y84</f>
        <v>10840.4701722107</v>
      </c>
      <c r="Z83" s="1">
        <f>Billed_Energy!Z83/Cal_Energy!Z83*Cal_Energy_Switching!Z84</f>
        <v>5631.4004418138966</v>
      </c>
      <c r="AA83" s="1">
        <f>Billed_Energy!AA83/Cal_Energy!AA83*Cal_Energy_Switching!AA84</f>
        <v>5209.0697303968036</v>
      </c>
      <c r="AB83" s="1">
        <f>Billed_Energy!AB83/Cal_Energy!AB83*Cal_Energy_Switching!AB84</f>
        <v>63.863823793794715</v>
      </c>
      <c r="AC83" s="1">
        <f>Billed_Energy!AC83/Cal_Energy!AC83*Cal_Energy_Switching!AC84</f>
        <v>2011.9088306509404</v>
      </c>
      <c r="AD83" s="1">
        <f>Billed_Energy!AD83/Cal_Energy!AD83*Cal_Energy_Switching!AD84</f>
        <v>759.25800000000004</v>
      </c>
      <c r="AE83" s="1">
        <f>Billed_Energy!AE83/Cal_Energy!AE83*Cal_Energy_Switching!AE84</f>
        <v>4528.9776399592711</v>
      </c>
      <c r="AF83" s="1">
        <f>Billed_Energy!AF83/Cal_Energy!AF83*Cal_Energy_Switching!AF84</f>
        <v>10928.594926651069</v>
      </c>
      <c r="AG83" s="1">
        <f>Billed_Energy!AG83/Cal_Energy!AG83*Cal_Energy_Switching!AG84</f>
        <v>7641.8461811639181</v>
      </c>
      <c r="AH83" s="1">
        <f>Billed_Energy!AH83/Cal_Energy!AH83*Cal_Energy_Switching!AH84</f>
        <v>2255.7444188768113</v>
      </c>
      <c r="AI83" s="1">
        <f>Billed_Energy!AI83/Cal_Energy!AI83*Cal_Energy_Switching!AI84</f>
        <v>3642.8649755503516</v>
      </c>
      <c r="AJ83" s="1">
        <f>Billed_Energy!AJ83/Cal_Energy!AJ83*Cal_Energy_Switching!AJ84</f>
        <v>411472.52247876016</v>
      </c>
      <c r="AK83" s="35">
        <f>Billed_Energy!AK83/Cal_Energy!AK83*Cal_Energy_Switching!AK84</f>
        <v>117560.63471474363</v>
      </c>
      <c r="AL83" s="1">
        <f>Billed_Energy!AL83/Cal_Energy!AL83*Cal_Energy_Switching!AL84</f>
        <v>33103.327536718469</v>
      </c>
      <c r="AM83" s="1">
        <f>Billed_Energy!AM83/Cal_Energy!AM83*Cal_Energy_Switching!AM84</f>
        <v>84457.307178025163</v>
      </c>
      <c r="AN83" s="1">
        <f>Billed_Energy!AN83/Cal_Energy!AN83*Cal_Energy_Switching!AN84</f>
        <v>296.68599999999998</v>
      </c>
      <c r="AO83" s="1">
        <f>Billed_Energy!AO83/Cal_Energy!AO83*Cal_Energy_Switching!AO84</f>
        <v>367.25700000000001</v>
      </c>
      <c r="AP83" s="1">
        <f>Billed_Energy!AP83/Cal_Energy!AP83*Cal_Energy_Switching!AP84</f>
        <v>15936.46</v>
      </c>
      <c r="AQ83" s="1">
        <f>Billed_Energy!AQ83/Cal_Energy!AQ83*Cal_Energy_Switching!AQ84</f>
        <v>72347.847701991966</v>
      </c>
      <c r="AR83" s="1">
        <f>Billed_Energy!AR83/Cal_Energy!AR83*Cal_Energy_Switching!AR84</f>
        <v>11475.026850475881</v>
      </c>
      <c r="AS83" s="1">
        <f>Billed_Energy!AS83/Cal_Energy!AS83*Cal_Energy_Switching!AS84</f>
        <v>139786.7574236627</v>
      </c>
      <c r="AT83" s="1">
        <f>Billed_Energy!AT83/Cal_Energy!AT83*Cal_Energy_Switching!AT84</f>
        <v>28776.889719524119</v>
      </c>
      <c r="AU83" s="1">
        <f>Billed_Energy!AU83/Cal_Energy!AU83*Cal_Energy_Switching!AU84</f>
        <v>65833.815567483747</v>
      </c>
      <c r="AV83" s="1">
        <f>Billed_Energy!AV83/Cal_Energy!AV83*Cal_Energy_Switching!AV84</f>
        <v>1130.9243229589617</v>
      </c>
      <c r="AW83" s="1">
        <f>Billed_Energy!AW83/Cal_Energy!AW83*Cal_Energy_Switching!AW84</f>
        <v>18090.061355085509</v>
      </c>
      <c r="AX83" s="1">
        <f>Billed_Energy!AX83/Cal_Energy!AX83*Cal_Energy_Switching!AX84</f>
        <v>142608.58634704101</v>
      </c>
      <c r="AY83" s="1">
        <f>Billed_Energy!AY83/Cal_Energy!AY83*Cal_Energy_Switching!AY84</f>
        <v>22301.273849581154</v>
      </c>
      <c r="AZ83" s="1">
        <f>Billed_Energy!AZ83/Cal_Energy!AZ83*Cal_Energy_Switching!AZ84</f>
        <v>10975.5</v>
      </c>
      <c r="BA83" s="1">
        <f>Billed_Energy!BA83/Cal_Energy!BA83*Cal_Energy_Switching!BA84</f>
        <v>5498.8799999999992</v>
      </c>
      <c r="BB83" s="1" t="e">
        <f t="shared" si="4"/>
        <v>#DIV/0!</v>
      </c>
    </row>
    <row r="84" spans="1:54" x14ac:dyDescent="0.25">
      <c r="A84">
        <v>2021</v>
      </c>
      <c r="B84">
        <v>2</v>
      </c>
      <c r="C84" t="s">
        <v>83</v>
      </c>
      <c r="D84" s="1">
        <f>Billed_Energy!D84/Cal_Energy!D84*Cal_Energy_Switching!D85</f>
        <v>679871.65988133114</v>
      </c>
      <c r="E84" s="35">
        <f t="shared" si="5"/>
        <v>180428.09705948367</v>
      </c>
      <c r="F84" s="1">
        <f>Billed_Energy!F84/Cal_Energy!F84*Cal_Energy_Switching!F85</f>
        <v>73169.196844898834</v>
      </c>
      <c r="G84" s="1">
        <f>Billed_Energy!G84/Cal_Energy!G84*Cal_Energy_Switching!G85</f>
        <v>107258.90021458484</v>
      </c>
      <c r="H84" s="35">
        <f t="shared" si="3"/>
        <v>15224.882269864929</v>
      </c>
      <c r="I84" s="1">
        <f>Billed_Energy!I84/Cal_Energy!I84*Cal_Energy_Switching!I85</f>
        <v>779.38369975341391</v>
      </c>
      <c r="J84" s="1">
        <f>Billed_Energy!J84/Cal_Energy!J84*Cal_Energy_Switching!J85</f>
        <v>14445.498570111515</v>
      </c>
      <c r="K84" s="1">
        <f>Billed_Energy!K84/Cal_Energy!K84*Cal_Energy_Switching!K85</f>
        <v>253611.57661315121</v>
      </c>
      <c r="L84" s="1">
        <f>Billed_Energy!L84/Cal_Energy!L84*Cal_Energy_Switching!L85</f>
        <v>19625.24277610319</v>
      </c>
      <c r="M84" s="1">
        <f>Billed_Energy!M84/Cal_Energy!M84*Cal_Energy_Switching!M85</f>
        <v>177283.47082064449</v>
      </c>
      <c r="N84" s="1">
        <f>Billed_Energy!N84/Cal_Energy!N84*Cal_Energy_Switching!N85</f>
        <v>106469.57404074563</v>
      </c>
      <c r="O84" s="1">
        <f>Billed_Energy!O84/Cal_Energy!O84*Cal_Energy_Switching!O85</f>
        <v>139984.16275592067</v>
      </c>
      <c r="P84" s="1" t="e">
        <f>Billed_Energy!P84/Cal_Energy!P84*Cal_Energy_Switching!P85</f>
        <v>#DIV/0!</v>
      </c>
      <c r="Q84" s="1">
        <f>Billed_Energy!Q84/Cal_Energy!Q84*Cal_Energy_Switching!Q85</f>
        <v>17841.794915599177</v>
      </c>
      <c r="R84" s="1">
        <f>Billed_Energy!R84/Cal_Energy!R84*Cal_Energy_Switching!R85</f>
        <v>18954.313999999998</v>
      </c>
      <c r="S84" s="1">
        <f>Billed_Energy!S84/Cal_Energy!S84*Cal_Energy_Switching!S85</f>
        <v>139276.18439465569</v>
      </c>
      <c r="T84" s="1">
        <f>Billed_Energy!T84/Cal_Energy!T84*Cal_Energy_Switching!T85</f>
        <v>12.268000000000001</v>
      </c>
      <c r="U84" s="1">
        <f>Billed_Energy!U84/Cal_Energy!U84*Cal_Energy_Switching!U85</f>
        <v>109.851</v>
      </c>
      <c r="V84" s="1">
        <f>Billed_Energy!V84/Cal_Energy!V84*Cal_Energy_Switching!V85</f>
        <v>46508.168692297637</v>
      </c>
      <c r="W84" s="1">
        <f>Billed_Energy!W84/Cal_Energy!W84*Cal_Energy_Switching!W85</f>
        <v>9690.52</v>
      </c>
      <c r="X84" s="1">
        <f>Billed_Energy!X84/Cal_Energy!X84*Cal_Energy_Switching!X85</f>
        <v>21209.861590840195</v>
      </c>
      <c r="Y84" s="35">
        <f>Billed_Energy!Y84/Cal_Energy!Y84*Cal_Energy_Switching!Y85</f>
        <v>9904.5611826796794</v>
      </c>
      <c r="Z84" s="1">
        <f>Billed_Energy!Z84/Cal_Energy!Z84*Cal_Energy_Switching!Z85</f>
        <v>5145.2150445556354</v>
      </c>
      <c r="AA84" s="1">
        <f>Billed_Energy!AA84/Cal_Energy!AA84*Cal_Energy_Switching!AA85</f>
        <v>4759.346138124044</v>
      </c>
      <c r="AB84" s="1">
        <f>Billed_Energy!AB84/Cal_Energy!AB84*Cal_Energy_Switching!AB85</f>
        <v>58.257917054608569</v>
      </c>
      <c r="AC84" s="1">
        <f>Billed_Energy!AC84/Cal_Energy!AC84*Cal_Energy_Switching!AC85</f>
        <v>1951.3676359783465</v>
      </c>
      <c r="AD84" s="1">
        <f>Billed_Energy!AD84/Cal_Energy!AD84*Cal_Energy_Switching!AD85</f>
        <v>707.32500000000016</v>
      </c>
      <c r="AE84" s="1">
        <f>Billed_Energy!AE84/Cal_Energy!AE84*Cal_Energy_Switching!AE85</f>
        <v>4340.5375743249297</v>
      </c>
      <c r="AF84" s="1">
        <f>Billed_Energy!AF84/Cal_Energy!AF84*Cal_Energy_Switching!AF85</f>
        <v>9971.4847362273395</v>
      </c>
      <c r="AG84" s="1">
        <f>Billed_Energy!AG84/Cal_Energy!AG84*Cal_Energy_Switching!AG85</f>
        <v>7323.8870057330978</v>
      </c>
      <c r="AH84" s="1">
        <f>Billed_Energy!AH84/Cal_Energy!AH84*Cal_Energy_Switching!AH85</f>
        <v>2161.8882199419745</v>
      </c>
      <c r="AI84" s="1">
        <f>Billed_Energy!AI84/Cal_Energy!AI84*Cal_Energy_Switching!AI85</f>
        <v>3323.8282454091081</v>
      </c>
      <c r="AJ84" s="1">
        <f>Billed_Energy!AJ84/Cal_Energy!AJ84*Cal_Energy_Switching!AJ85</f>
        <v>369131.2273698902</v>
      </c>
      <c r="AK84" s="35">
        <f>Billed_Energy!AK84/Cal_Energy!AK84*Cal_Energy_Switching!AK85</f>
        <v>109289.37229079663</v>
      </c>
      <c r="AL84" s="1">
        <f>Billed_Energy!AL84/Cal_Energy!AL84*Cal_Energy_Switching!AL85</f>
        <v>30793.617263571188</v>
      </c>
      <c r="AM84" s="1">
        <f>Billed_Energy!AM84/Cal_Energy!AM84*Cal_Energy_Switching!AM85</f>
        <v>78495.755027225445</v>
      </c>
      <c r="AN84" s="1">
        <f>Billed_Energy!AN84/Cal_Energy!AN84*Cal_Energy_Switching!AN85</f>
        <v>246.86500000000001</v>
      </c>
      <c r="AO84" s="1">
        <f>Billed_Energy!AO84/Cal_Energy!AO84*Cal_Energy_Switching!AO85</f>
        <v>285.90600000000001</v>
      </c>
      <c r="AP84" s="1">
        <f>Billed_Energy!AP84/Cal_Energy!AP84*Cal_Energy_Switching!AP85</f>
        <v>13630.021999999999</v>
      </c>
      <c r="AQ84" s="1">
        <f>Billed_Energy!AQ84/Cal_Energy!AQ84*Cal_Energy_Switching!AQ85</f>
        <v>61526.165843291048</v>
      </c>
      <c r="AR84" s="1">
        <f>Billed_Energy!AR84/Cal_Energy!AR84*Cal_Energy_Switching!AR85</f>
        <v>10462.039513947204</v>
      </c>
      <c r="AS84" s="1">
        <f>Billed_Energy!AS84/Cal_Energy!AS84*Cal_Energy_Switching!AS85</f>
        <v>138105.89045236562</v>
      </c>
      <c r="AT84" s="1">
        <f>Billed_Energy!AT84/Cal_Energy!AT84*Cal_Energy_Switching!AT85</f>
        <v>26480.319036052791</v>
      </c>
      <c r="AU84" s="1">
        <f>Billed_Energy!AU84/Cal_Energy!AU84*Cal_Energy_Switching!AU85</f>
        <v>65044.555185496771</v>
      </c>
      <c r="AV84" s="1">
        <f>Billed_Energy!AV84/Cal_Energy!AV84*Cal_Energy_Switching!AV85</f>
        <v>1091.8792581593575</v>
      </c>
      <c r="AW84" s="1">
        <f>Billed_Energy!AW84/Cal_Energy!AW84*Cal_Energy_Switching!AW85</f>
        <v>18043.378061280247</v>
      </c>
      <c r="AX84" s="1">
        <f>Billed_Energy!AX84/Cal_Energy!AX84*Cal_Energy_Switching!AX85</f>
        <v>137685.03719184062</v>
      </c>
      <c r="AY84" s="1">
        <f>Billed_Energy!AY84/Cal_Energy!AY84*Cal_Energy_Switching!AY85</f>
        <v>22361.706684386416</v>
      </c>
      <c r="AZ84" s="1">
        <f>Billed_Energy!AZ84/Cal_Energy!AZ84*Cal_Energy_Switching!AZ85</f>
        <v>9522.5</v>
      </c>
      <c r="BA84" s="1">
        <f>Billed_Energy!BA84/Cal_Energy!BA84*Cal_Energy_Switching!BA85</f>
        <v>4744.8</v>
      </c>
      <c r="BB84" s="1" t="e">
        <f t="shared" si="4"/>
        <v>#DIV/0!</v>
      </c>
    </row>
    <row r="85" spans="1:54" x14ac:dyDescent="0.25">
      <c r="A85">
        <v>2021</v>
      </c>
      <c r="B85">
        <v>3</v>
      </c>
      <c r="C85" t="s">
        <v>84</v>
      </c>
      <c r="D85" s="1">
        <f>Billed_Energy!D85/Cal_Energy!D85*Cal_Energy_Switching!D86</f>
        <v>571382.05054286669</v>
      </c>
      <c r="E85" s="35">
        <f t="shared" si="5"/>
        <v>167846.84053113434</v>
      </c>
      <c r="F85" s="1">
        <f>Billed_Energy!F85/Cal_Energy!F85*Cal_Energy_Switching!F86</f>
        <v>68114.977908646862</v>
      </c>
      <c r="G85" s="1">
        <f>Billed_Energy!G85/Cal_Energy!G85*Cal_Energy_Switching!G86</f>
        <v>99731.862622487461</v>
      </c>
      <c r="H85" s="35">
        <f t="shared" si="3"/>
        <v>14266.353545344109</v>
      </c>
      <c r="I85" s="1">
        <f>Billed_Energy!I85/Cal_Energy!I85*Cal_Energy_Switching!I86</f>
        <v>730.31523075673499</v>
      </c>
      <c r="J85" s="1">
        <f>Billed_Energy!J85/Cal_Energy!J85*Cal_Energy_Switching!J86</f>
        <v>13536.038314587375</v>
      </c>
      <c r="K85" s="1">
        <f>Billed_Energy!K85/Cal_Energy!K85*Cal_Energy_Switching!K86</f>
        <v>253816.30726603503</v>
      </c>
      <c r="L85" s="1">
        <f>Billed_Energy!L85/Cal_Energy!L85*Cal_Energy_Switching!L86</f>
        <v>19794.550848979565</v>
      </c>
      <c r="M85" s="1">
        <f>Billed_Energy!M85/Cal_Energy!M85*Cal_Energy_Switching!M86</f>
        <v>175426.21188134881</v>
      </c>
      <c r="N85" s="1">
        <f>Billed_Energy!N85/Cal_Energy!N85*Cal_Energy_Switching!N86</f>
        <v>106402.05735498545</v>
      </c>
      <c r="O85" s="1">
        <f>Billed_Energy!O85/Cal_Energy!O85*Cal_Energy_Switching!O86</f>
        <v>138271.66115820158</v>
      </c>
      <c r="P85" s="1" t="e">
        <f>Billed_Energy!P85/Cal_Energy!P85*Cal_Energy_Switching!P86</f>
        <v>#DIV/0!</v>
      </c>
      <c r="Q85" s="1">
        <f>Billed_Energy!Q85/Cal_Energy!Q85*Cal_Energy_Switching!Q86</f>
        <v>18202.220150958405</v>
      </c>
      <c r="R85" s="1">
        <f>Billed_Energy!R85/Cal_Energy!R85*Cal_Energy_Switching!R86</f>
        <v>16626.311000000002</v>
      </c>
      <c r="S85" s="1">
        <f>Billed_Energy!S85/Cal_Energy!S85*Cal_Energy_Switching!S86</f>
        <v>140609.44350970417</v>
      </c>
      <c r="T85" s="1">
        <f>Billed_Energy!T85/Cal_Energy!T85*Cal_Energy_Switching!T86</f>
        <v>13.173999999999999</v>
      </c>
      <c r="U85" s="1">
        <f>Billed_Energy!U85/Cal_Energy!U85*Cal_Energy_Switching!U86</f>
        <v>107.44700000000002</v>
      </c>
      <c r="V85" s="1">
        <f>Billed_Energy!V85/Cal_Energy!V85*Cal_Energy_Switching!V86</f>
        <v>48339.183654632048</v>
      </c>
      <c r="W85" s="1">
        <f>Billed_Energy!W85/Cal_Energy!W85*Cal_Energy_Switching!W86</f>
        <v>9225.5750000000007</v>
      </c>
      <c r="X85" s="1">
        <f>Billed_Energy!X85/Cal_Energy!X85*Cal_Energy_Switching!X86</f>
        <v>20758.477403638779</v>
      </c>
      <c r="Y85" s="35">
        <f>Billed_Energy!Y85/Cal_Energy!Y85*Cal_Energy_Switching!Y86</f>
        <v>9359.5380550446698</v>
      </c>
      <c r="Z85" s="1">
        <f>Billed_Energy!Z85/Cal_Energy!Z85*Cal_Energy_Switching!Z86</f>
        <v>4862.0867823119443</v>
      </c>
      <c r="AA85" s="1">
        <f>Billed_Energy!AA85/Cal_Energy!AA85*Cal_Energy_Switching!AA86</f>
        <v>4497.4512727327256</v>
      </c>
      <c r="AB85" s="1">
        <f>Billed_Energy!AB85/Cal_Energy!AB85*Cal_Energy_Switching!AB86</f>
        <v>57.891285337760799</v>
      </c>
      <c r="AC85" s="1">
        <f>Billed_Energy!AC85/Cal_Energy!AC85*Cal_Energy_Switching!AC86</f>
        <v>1804.0245828466777</v>
      </c>
      <c r="AD85" s="1">
        <f>Billed_Energy!AD85/Cal_Energy!AD85*Cal_Energy_Switching!AD86</f>
        <v>664.97299999999996</v>
      </c>
      <c r="AE85" s="1">
        <f>Billed_Energy!AE85/Cal_Energy!AE85*Cal_Energy_Switching!AE86</f>
        <v>4105.9702756241595</v>
      </c>
      <c r="AF85" s="1">
        <f>Billed_Energy!AF85/Cal_Energy!AF85*Cal_Energy_Switching!AF86</f>
        <v>9860.1433524670992</v>
      </c>
      <c r="AG85" s="1">
        <f>Billed_Energy!AG85/Cal_Energy!AG85*Cal_Energy_Switching!AG86</f>
        <v>6928.0963089570942</v>
      </c>
      <c r="AH85" s="1">
        <f>Billed_Energy!AH85/Cal_Energy!AH85*Cal_Energy_Switching!AH86</f>
        <v>2045.057465418746</v>
      </c>
      <c r="AI85" s="1">
        <f>Billed_Energy!AI85/Cal_Energy!AI85*Cal_Energy_Switching!AI86</f>
        <v>3286.7144508223605</v>
      </c>
      <c r="AJ85" s="1">
        <f>Billed_Energy!AJ85/Cal_Energy!AJ85*Cal_Energy_Switching!AJ86</f>
        <v>333030.7575159439</v>
      </c>
      <c r="AK85" s="35">
        <f>Billed_Energy!AK85/Cal_Energy!AK85*Cal_Energy_Switching!AK86</f>
        <v>108504.66969145092</v>
      </c>
      <c r="AL85" s="1">
        <f>Billed_Energy!AL85/Cal_Energy!AL85*Cal_Energy_Switching!AL86</f>
        <v>30564.801090003853</v>
      </c>
      <c r="AM85" s="1">
        <f>Billed_Energy!AM85/Cal_Energy!AM85*Cal_Energy_Switching!AM86</f>
        <v>77939.868601447044</v>
      </c>
      <c r="AN85" s="1">
        <f>Billed_Energy!AN85/Cal_Energy!AN85*Cal_Energy_Switching!AN86</f>
        <v>241.08199999999999</v>
      </c>
      <c r="AO85" s="1">
        <f>Billed_Energy!AO85/Cal_Energy!AO85*Cal_Energy_Switching!AO86</f>
        <v>250.09899999999999</v>
      </c>
      <c r="AP85" s="1">
        <f>Billed_Energy!AP85/Cal_Energy!AP85*Cal_Energy_Switching!AP86</f>
        <v>11701.251999999999</v>
      </c>
      <c r="AQ85" s="1">
        <f>Billed_Energy!AQ85/Cal_Energy!AQ85*Cal_Energy_Switching!AQ86</f>
        <v>71720.701571223472</v>
      </c>
      <c r="AR85" s="1">
        <f>Billed_Energy!AR85/Cal_Energy!AR85*Cal_Energy_Switching!AR86</f>
        <v>10643.836302774575</v>
      </c>
      <c r="AS85" s="1">
        <f>Billed_Energy!AS85/Cal_Energy!AS85*Cal_Energy_Switching!AS86</f>
        <v>135142.92241447038</v>
      </c>
      <c r="AT85" s="1">
        <f>Billed_Energy!AT85/Cal_Energy!AT85*Cal_Energy_Switching!AT86</f>
        <v>26806.762497225423</v>
      </c>
      <c r="AU85" s="1">
        <f>Billed_Energy!AU85/Cal_Energy!AU85*Cal_Energy_Switching!AU86</f>
        <v>63647.687306128748</v>
      </c>
      <c r="AV85" s="1">
        <f>Billed_Energy!AV85/Cal_Energy!AV85*Cal_Energy_Switching!AV86</f>
        <v>1112.2033286239518</v>
      </c>
      <c r="AW85" s="1">
        <f>Billed_Energy!AW85/Cal_Energy!AW85*Cal_Energy_Switching!AW86</f>
        <v>18148.369337336426</v>
      </c>
      <c r="AX85" s="1">
        <f>Billed_Energy!AX85/Cal_Energy!AX85*Cal_Energy_Switching!AX86</f>
        <v>140247.88503137606</v>
      </c>
      <c r="AY85" s="1">
        <f>Billed_Energy!AY85/Cal_Energy!AY85*Cal_Energy_Switching!AY86</f>
        <v>22312.499647996912</v>
      </c>
      <c r="AZ85" s="1">
        <f>Billed_Energy!AZ85/Cal_Energy!AZ85*Cal_Energy_Switching!AZ86</f>
        <v>9371</v>
      </c>
      <c r="BA85" s="1">
        <f>Billed_Energy!BA85/Cal_Energy!BA85*Cal_Energy_Switching!BA86</f>
        <v>4351.2</v>
      </c>
      <c r="BB85" s="1" t="e">
        <f t="shared" si="4"/>
        <v>#DIV/0!</v>
      </c>
    </row>
    <row r="86" spans="1:54" x14ac:dyDescent="0.25">
      <c r="A86">
        <v>2021</v>
      </c>
      <c r="B86">
        <v>4</v>
      </c>
      <c r="C86" t="s">
        <v>85</v>
      </c>
      <c r="D86" s="1">
        <f>Billed_Energy!D86/Cal_Energy!D86*Cal_Energy_Switching!D87</f>
        <v>456246.51678303065</v>
      </c>
      <c r="E86" s="35">
        <f t="shared" si="5"/>
        <v>152790.76679505449</v>
      </c>
      <c r="F86" s="1">
        <f>Billed_Energy!F86/Cal_Energy!F86*Cal_Energy_Switching!F87</f>
        <v>62152.300539273565</v>
      </c>
      <c r="G86" s="1">
        <f>Billed_Energy!G86/Cal_Energy!G86*Cal_Energy_Switching!G87</f>
        <v>90638.466255780906</v>
      </c>
      <c r="H86" s="35">
        <f t="shared" si="3"/>
        <v>12444.567578264307</v>
      </c>
      <c r="I86" s="1">
        <f>Billed_Energy!I86/Cal_Energy!I86*Cal_Energy_Switching!I87</f>
        <v>637.0553774446405</v>
      </c>
      <c r="J86" s="1">
        <f>Billed_Energy!J86/Cal_Energy!J86*Cal_Energy_Switching!J87</f>
        <v>11807.512200819667</v>
      </c>
      <c r="K86" s="1">
        <f>Billed_Energy!K86/Cal_Energy!K86*Cal_Energy_Switching!K87</f>
        <v>254979.22592702287</v>
      </c>
      <c r="L86" s="1">
        <f>Billed_Energy!L86/Cal_Energy!L86*Cal_Energy_Switching!L87</f>
        <v>19508.569199074074</v>
      </c>
      <c r="M86" s="1">
        <f>Billed_Energy!M86/Cal_Energy!M86*Cal_Energy_Switching!M87</f>
        <v>177046.42380032971</v>
      </c>
      <c r="N86" s="1">
        <f>Billed_Energy!N86/Cal_Energy!N86*Cal_Energy_Switching!N87</f>
        <v>107266.23822390308</v>
      </c>
      <c r="O86" s="1">
        <f>Billed_Energy!O86/Cal_Energy!O86*Cal_Energy_Switching!O87</f>
        <v>140656.99701885873</v>
      </c>
      <c r="P86" s="1" t="e">
        <f>Billed_Energy!P86/Cal_Energy!P86*Cal_Energy_Switching!P87</f>
        <v>#DIV/0!</v>
      </c>
      <c r="Q86" s="1">
        <f>Billed_Energy!Q86/Cal_Energy!Q86*Cal_Energy_Switching!Q87</f>
        <v>16167.339005631908</v>
      </c>
      <c r="R86" s="1">
        <f>Billed_Energy!R86/Cal_Energy!R86*Cal_Energy_Switching!R87</f>
        <v>15507.833000000001</v>
      </c>
      <c r="S86" s="1">
        <f>Billed_Energy!S86/Cal_Energy!S86*Cal_Energy_Switching!S87</f>
        <v>137724.81822553708</v>
      </c>
      <c r="T86" s="1">
        <f>Billed_Energy!T86/Cal_Energy!T86*Cal_Energy_Switching!T87</f>
        <v>12.161</v>
      </c>
      <c r="U86" s="1">
        <f>Billed_Energy!U86/Cal_Energy!U86*Cal_Energy_Switching!U87</f>
        <v>98.422999999999988</v>
      </c>
      <c r="V86" s="1">
        <f>Billed_Energy!V86/Cal_Energy!V86*Cal_Energy_Switching!V87</f>
        <v>47968.040843209907</v>
      </c>
      <c r="W86" s="1">
        <f>Billed_Energy!W86/Cal_Energy!W86*Cal_Energy_Switching!W87</f>
        <v>9627.3670000000002</v>
      </c>
      <c r="X86" s="1">
        <f>Billed_Energy!X86/Cal_Energy!X86*Cal_Energy_Switching!X87</f>
        <v>22853.722480287171</v>
      </c>
      <c r="Y86" s="35">
        <f>Billed_Energy!Y86/Cal_Energy!Y86*Cal_Energy_Switching!Y87</f>
        <v>8062.5956156995389</v>
      </c>
      <c r="Z86" s="1">
        <f>Billed_Energy!Z86/Cal_Energy!Z86*Cal_Energy_Switching!Z87</f>
        <v>4188.3519617819293</v>
      </c>
      <c r="AA86" s="1">
        <f>Billed_Energy!AA86/Cal_Energy!AA86*Cal_Energy_Switching!AA87</f>
        <v>3874.2436539176106</v>
      </c>
      <c r="AB86" s="1">
        <f>Billed_Energy!AB86/Cal_Energy!AB86*Cal_Energy_Switching!AB87</f>
        <v>52.631616865568574</v>
      </c>
      <c r="AC86" s="1">
        <f>Billed_Energy!AC86/Cal_Energy!AC86*Cal_Energy_Switching!AC87</f>
        <v>1524.2015193069258</v>
      </c>
      <c r="AD86" s="1">
        <f>Billed_Energy!AD86/Cal_Energy!AD86*Cal_Energy_Switching!AD87</f>
        <v>531.84400000000005</v>
      </c>
      <c r="AE86" s="1">
        <f>Billed_Energy!AE86/Cal_Energy!AE86*Cal_Energy_Switching!AE87</f>
        <v>3708.3054201702435</v>
      </c>
      <c r="AF86" s="1">
        <f>Billed_Energy!AF86/Cal_Energy!AF86*Cal_Energy_Switching!AF87</f>
        <v>9714.394708993219</v>
      </c>
      <c r="AG86" s="1">
        <f>Billed_Energy!AG86/Cal_Energy!AG86*Cal_Energy_Switching!AG87</f>
        <v>6257.1074239112986</v>
      </c>
      <c r="AH86" s="1">
        <f>Billed_Energy!AH86/Cal_Energy!AH86*Cal_Energy_Switching!AH87</f>
        <v>1846.9928359184573</v>
      </c>
      <c r="AI86" s="1">
        <f>Billed_Energy!AI86/Cal_Energy!AI86*Cal_Energy_Switching!AI87</f>
        <v>3238.1315696644015</v>
      </c>
      <c r="AJ86" s="1">
        <f>Billed_Energy!AJ86/Cal_Energy!AJ86*Cal_Energy_Switching!AJ87</f>
        <v>278928.02528466389</v>
      </c>
      <c r="AK86" s="35">
        <f>Billed_Energy!AK86/Cal_Energy!AK86*Cal_Energy_Switching!AK87</f>
        <v>104698.25424138813</v>
      </c>
      <c r="AL86" s="1">
        <f>Billed_Energy!AL86/Cal_Energy!AL86*Cal_Energy_Switching!AL87</f>
        <v>29501.44389452762</v>
      </c>
      <c r="AM86" s="1">
        <f>Billed_Energy!AM86/Cal_Energy!AM86*Cal_Energy_Switching!AM87</f>
        <v>75196.810346860511</v>
      </c>
      <c r="AN86" s="1">
        <f>Billed_Energy!AN86/Cal_Energy!AN86*Cal_Energy_Switching!AN87</f>
        <v>250.11500000000001</v>
      </c>
      <c r="AO86" s="1">
        <f>Billed_Energy!AO86/Cal_Energy!AO86*Cal_Energy_Switching!AO87</f>
        <v>281.62900000000002</v>
      </c>
      <c r="AP86" s="1">
        <f>Billed_Energy!AP86/Cal_Energy!AP86*Cal_Energy_Switching!AP87</f>
        <v>7780.9819999999991</v>
      </c>
      <c r="AQ86" s="1">
        <f>Billed_Energy!AQ86/Cal_Energy!AQ86*Cal_Energy_Switching!AQ87</f>
        <v>82709.070549074604</v>
      </c>
      <c r="AR86" s="1">
        <f>Billed_Energy!AR86/Cal_Energy!AR86*Cal_Energy_Switching!AR87</f>
        <v>11298.45964554077</v>
      </c>
      <c r="AS86" s="1">
        <f>Billed_Energy!AS86/Cal_Energy!AS86*Cal_Energy_Switching!AS87</f>
        <v>134873.88560961114</v>
      </c>
      <c r="AT86" s="1">
        <f>Billed_Energy!AT86/Cal_Energy!AT86*Cal_Energy_Switching!AT87</f>
        <v>28360.418854459229</v>
      </c>
      <c r="AU86" s="1">
        <f>Billed_Energy!AU86/Cal_Energy!AU86*Cal_Energy_Switching!AU87</f>
        <v>63521.759918523487</v>
      </c>
      <c r="AV86" s="1">
        <f>Billed_Energy!AV86/Cal_Energy!AV86*Cal_Energy_Switching!AV87</f>
        <v>1136.2755481631866</v>
      </c>
      <c r="AW86" s="1">
        <f>Billed_Energy!AW86/Cal_Energy!AW86*Cal_Energy_Switching!AW87</f>
        <v>18287.567990083724</v>
      </c>
      <c r="AX86" s="1">
        <f>Billed_Energy!AX86/Cal_Energy!AX86*Cal_Energy_Switching!AX87</f>
        <v>143283.37125183683</v>
      </c>
      <c r="AY86" s="1">
        <f>Billed_Energy!AY86/Cal_Energy!AY86*Cal_Energy_Switching!AY87</f>
        <v>22501.740421916274</v>
      </c>
      <c r="AZ86" s="1">
        <f>Billed_Energy!AZ86/Cal_Energy!AZ86*Cal_Energy_Switching!AZ87</f>
        <v>7236.5</v>
      </c>
      <c r="BA86" s="1">
        <f>Billed_Energy!BA86/Cal_Energy!BA86*Cal_Energy_Switching!BA87</f>
        <v>4414.32</v>
      </c>
      <c r="BB86" s="1" t="e">
        <f t="shared" si="4"/>
        <v>#DIV/0!</v>
      </c>
    </row>
    <row r="87" spans="1:54" x14ac:dyDescent="0.25">
      <c r="A87">
        <v>2021</v>
      </c>
      <c r="B87">
        <v>5</v>
      </c>
      <c r="C87" t="s">
        <v>86</v>
      </c>
      <c r="D87" s="1">
        <f>Billed_Energy!D87/Cal_Energy!D87*Cal_Energy_Switching!D88</f>
        <v>347999.99613631086</v>
      </c>
      <c r="E87" s="35">
        <f t="shared" si="5"/>
        <v>143605.17068315102</v>
      </c>
      <c r="F87" s="1">
        <f>Billed_Energy!F87/Cal_Energy!F87*Cal_Energy_Switching!F88</f>
        <v>58328.753355923596</v>
      </c>
      <c r="G87" s="1">
        <f>Billed_Energy!G87/Cal_Energy!G87*Cal_Energy_Switching!G88</f>
        <v>85276.41732722742</v>
      </c>
      <c r="H87" s="35">
        <f t="shared" si="3"/>
        <v>12074.567780276982</v>
      </c>
      <c r="I87" s="1">
        <f>Billed_Energy!I87/Cal_Energy!I87*Cal_Energy_Switching!I88</f>
        <v>618.11455370939507</v>
      </c>
      <c r="J87" s="1">
        <f>Billed_Energy!J87/Cal_Energy!J87*Cal_Energy_Switching!J88</f>
        <v>11456.453226567588</v>
      </c>
      <c r="K87" s="1">
        <f>Billed_Energy!K87/Cal_Energy!K87*Cal_Energy_Switching!K88</f>
        <v>257824.21826407206</v>
      </c>
      <c r="L87" s="1">
        <f>Billed_Energy!L87/Cal_Energy!L87*Cal_Energy_Switching!L88</f>
        <v>20822.402412819611</v>
      </c>
      <c r="M87" s="1">
        <f>Billed_Energy!M87/Cal_Energy!M87*Cal_Energy_Switching!M88</f>
        <v>178629.06506046472</v>
      </c>
      <c r="N87" s="1">
        <f>Billed_Energy!N87/Cal_Energy!N87*Cal_Energy_Switching!N88</f>
        <v>107366.92556310832</v>
      </c>
      <c r="O87" s="1">
        <f>Billed_Energy!O87/Cal_Energy!O87*Cal_Energy_Switching!O88</f>
        <v>138450.52955277931</v>
      </c>
      <c r="P87" s="1" t="e">
        <f>Billed_Energy!P87/Cal_Energy!P87*Cal_Energy_Switching!P88</f>
        <v>#DIV/0!</v>
      </c>
      <c r="Q87" s="1">
        <f>Billed_Energy!Q87/Cal_Energy!Q87*Cal_Energy_Switching!Q88</f>
        <v>18487.484835920448</v>
      </c>
      <c r="R87" s="1">
        <f>Billed_Energy!R87/Cal_Energy!R87*Cal_Energy_Switching!R88</f>
        <v>18195.341</v>
      </c>
      <c r="S87" s="1">
        <f>Billed_Energy!S87/Cal_Energy!S87*Cal_Energy_Switching!S88</f>
        <v>136462.12757804591</v>
      </c>
      <c r="T87" s="1">
        <f>Billed_Energy!T87/Cal_Energy!T87*Cal_Energy_Switching!T88</f>
        <v>11.971</v>
      </c>
      <c r="U87" s="1">
        <f>Billed_Energy!U87/Cal_Energy!U87*Cal_Energy_Switching!U88</f>
        <v>97.393000000000001</v>
      </c>
      <c r="V87" s="1">
        <f>Billed_Energy!V87/Cal_Energy!V87*Cal_Energy_Switching!V88</f>
        <v>48437.686864592841</v>
      </c>
      <c r="W87" s="1">
        <f>Billed_Energy!W87/Cal_Energy!W87*Cal_Energy_Switching!W88</f>
        <v>8788.2710000000006</v>
      </c>
      <c r="X87" s="1">
        <f>Billed_Energy!X87/Cal_Energy!X87*Cal_Energy_Switching!X88</f>
        <v>22990.359415889656</v>
      </c>
      <c r="Y87" s="35">
        <f>Billed_Energy!Y87/Cal_Energy!Y87*Cal_Energy_Switching!Y88</f>
        <v>6685.8460111445602</v>
      </c>
      <c r="Z87" s="1">
        <f>Billed_Energy!Z87/Cal_Energy!Z87*Cal_Energy_Switching!Z88</f>
        <v>3473.1589666263562</v>
      </c>
      <c r="AA87" s="1">
        <f>Billed_Energy!AA87/Cal_Energy!AA87*Cal_Energy_Switching!AA88</f>
        <v>3212.6870445182044</v>
      </c>
      <c r="AB87" s="1">
        <f>Billed_Energy!AB87/Cal_Energy!AB87*Cal_Energy_Switching!AB88</f>
        <v>52.728513109775548</v>
      </c>
      <c r="AC87" s="1">
        <f>Billed_Energy!AC87/Cal_Energy!AC87*Cal_Energy_Switching!AC88</f>
        <v>1253.611908551989</v>
      </c>
      <c r="AD87" s="1">
        <f>Billed_Energy!AD87/Cal_Energy!AD87*Cal_Energy_Switching!AD88</f>
        <v>482.22199999999998</v>
      </c>
      <c r="AE87" s="1">
        <f>Billed_Energy!AE87/Cal_Energy!AE87*Cal_Energy_Switching!AE88</f>
        <v>3363.1887222025816</v>
      </c>
      <c r="AF87" s="1">
        <f>Billed_Energy!AF87/Cal_Energy!AF87*Cal_Energy_Switching!AF88</f>
        <v>9399.520768156297</v>
      </c>
      <c r="AG87" s="1">
        <f>Billed_Energy!AG87/Cal_Energy!AG87*Cal_Energy_Switching!AG88</f>
        <v>5674.7842308906784</v>
      </c>
      <c r="AH87" s="1">
        <f>Billed_Energy!AH87/Cal_Energy!AH87*Cal_Energy_Switching!AH88</f>
        <v>1675.1008269067395</v>
      </c>
      <c r="AI87" s="1">
        <f>Billed_Energy!AI87/Cal_Energy!AI87*Cal_Energy_Switching!AI88</f>
        <v>3133.1735893854266</v>
      </c>
      <c r="AJ87" s="1">
        <f>Billed_Energy!AJ87/Cal_Energy!AJ87*Cal_Energy_Switching!AJ88</f>
        <v>289450.25096168934</v>
      </c>
      <c r="AK87" s="35">
        <f>Billed_Energy!AK87/Cal_Energy!AK87*Cal_Energy_Switching!AK88</f>
        <v>102746.66247080517</v>
      </c>
      <c r="AL87" s="1">
        <f>Billed_Energy!AL87/Cal_Energy!AL87*Cal_Energy_Switching!AL88</f>
        <v>28932.307807868478</v>
      </c>
      <c r="AM87" s="1">
        <f>Billed_Energy!AM87/Cal_Energy!AM87*Cal_Energy_Switching!AM88</f>
        <v>73814.35466293669</v>
      </c>
      <c r="AN87" s="1">
        <f>Billed_Energy!AN87/Cal_Energy!AN87*Cal_Energy_Switching!AN88</f>
        <v>245.77699999999996</v>
      </c>
      <c r="AO87" s="1">
        <f>Billed_Energy!AO87/Cal_Energy!AO87*Cal_Energy_Switching!AO88</f>
        <v>274.90699999999998</v>
      </c>
      <c r="AP87" s="1">
        <f>Billed_Energy!AP87/Cal_Energy!AP87*Cal_Energy_Switching!AP88</f>
        <v>7381.9660000000003</v>
      </c>
      <c r="AQ87" s="1">
        <f>Billed_Energy!AQ87/Cal_Energy!AQ87*Cal_Energy_Switching!AQ88</f>
        <v>81450.426678099466</v>
      </c>
      <c r="AR87" s="1">
        <f>Billed_Energy!AR87/Cal_Energy!AR87*Cal_Energy_Switching!AR88</f>
        <v>11412.0422677467</v>
      </c>
      <c r="AS87" s="1">
        <f>Billed_Energy!AS87/Cal_Energy!AS87*Cal_Energy_Switching!AS88</f>
        <v>139353.56814699207</v>
      </c>
      <c r="AT87" s="1">
        <f>Billed_Energy!AT87/Cal_Energy!AT87*Cal_Energy_Switching!AT88</f>
        <v>28381.697812253296</v>
      </c>
      <c r="AU87" s="1">
        <f>Billed_Energy!AU87/Cal_Energy!AU87*Cal_Energy_Switching!AU88</f>
        <v>65623.537058772432</v>
      </c>
      <c r="AV87" s="1">
        <f>Billed_Energy!AV87/Cal_Energy!AV87*Cal_Energy_Switching!AV88</f>
        <v>1160.7169757034101</v>
      </c>
      <c r="AW87" s="1">
        <f>Billed_Energy!AW87/Cal_Energy!AW87*Cal_Energy_Switching!AW88</f>
        <v>18908.843219499217</v>
      </c>
      <c r="AX87" s="1">
        <f>Billed_Energy!AX87/Cal_Energy!AX87*Cal_Energy_Switching!AX88</f>
        <v>146365.41428429657</v>
      </c>
      <c r="AY87" s="1">
        <f>Billed_Energy!AY87/Cal_Energy!AY87*Cal_Energy_Switching!AY88</f>
        <v>22757.214105814292</v>
      </c>
      <c r="AZ87" s="1">
        <f>Billed_Energy!AZ87/Cal_Energy!AZ87*Cal_Energy_Switching!AZ88</f>
        <v>8289</v>
      </c>
      <c r="BA87" s="1">
        <f>Billed_Energy!BA87/Cal_Energy!BA87*Cal_Energy_Switching!BA88</f>
        <v>4343.3999999999996</v>
      </c>
      <c r="BB87" s="1" t="e">
        <f t="shared" si="4"/>
        <v>#DIV/0!</v>
      </c>
    </row>
    <row r="88" spans="1:54" x14ac:dyDescent="0.25">
      <c r="A88">
        <v>2021</v>
      </c>
      <c r="B88">
        <v>6</v>
      </c>
      <c r="C88" t="s">
        <v>87</v>
      </c>
      <c r="D88" s="1">
        <f>Billed_Energy!D88/Cal_Energy!D88*Cal_Energy_Switching!D89</f>
        <v>441744.8697458285</v>
      </c>
      <c r="E88" s="35">
        <f t="shared" si="5"/>
        <v>164057.96528294054</v>
      </c>
      <c r="F88" s="1">
        <f>Billed_Energy!F88/Cal_Energy!F88*Cal_Energy_Switching!F89</f>
        <v>66506.615603821614</v>
      </c>
      <c r="G88" s="1">
        <f>Billed_Energy!G88/Cal_Energy!G88*Cal_Energy_Switching!G89</f>
        <v>97551.349679118939</v>
      </c>
      <c r="H88" s="35">
        <f t="shared" si="3"/>
        <v>11892.332467172775</v>
      </c>
      <c r="I88" s="1">
        <f>Billed_Energy!I88/Cal_Energy!I88*Cal_Energy_Switching!I89</f>
        <v>608.78566498399539</v>
      </c>
      <c r="J88" s="1">
        <f>Billed_Energy!J88/Cal_Energy!J88*Cal_Energy_Switching!J89</f>
        <v>11283.546802188779</v>
      </c>
      <c r="K88" s="1">
        <f>Billed_Energy!K88/Cal_Energy!K88*Cal_Energy_Switching!K89</f>
        <v>268275.20246879268</v>
      </c>
      <c r="L88" s="1">
        <f>Billed_Energy!L88/Cal_Energy!L88*Cal_Energy_Switching!L89</f>
        <v>21933.539248896559</v>
      </c>
      <c r="M88" s="1">
        <f>Billed_Energy!M88/Cal_Energy!M88*Cal_Energy_Switching!M89</f>
        <v>198697.22853116749</v>
      </c>
      <c r="N88" s="1">
        <f>Billed_Energy!N88/Cal_Energy!N88*Cal_Energy_Switching!N89</f>
        <v>111451.98267231078</v>
      </c>
      <c r="O88" s="1">
        <f>Billed_Energy!O88/Cal_Energy!O88*Cal_Energy_Switching!O89</f>
        <v>151757.69557656659</v>
      </c>
      <c r="P88" s="1" t="e">
        <f>Billed_Energy!P88/Cal_Energy!P88*Cal_Energy_Switching!P89</f>
        <v>#DIV/0!</v>
      </c>
      <c r="Q88" s="1">
        <f>Billed_Energy!Q88/Cal_Energy!Q88*Cal_Energy_Switching!Q89</f>
        <v>21792.569678413205</v>
      </c>
      <c r="R88" s="1">
        <f>Billed_Energy!R88/Cal_Energy!R88*Cal_Energy_Switching!R89</f>
        <v>18935.635999999999</v>
      </c>
      <c r="S88" s="1">
        <f>Billed_Energy!S88/Cal_Energy!S88*Cal_Energy_Switching!S89</f>
        <v>133985.79526346253</v>
      </c>
      <c r="T88" s="1">
        <f>Billed_Energy!T88/Cal_Energy!T88*Cal_Energy_Switching!T89</f>
        <v>10.17535</v>
      </c>
      <c r="U88" s="1">
        <f>Billed_Energy!U88/Cal_Energy!U88*Cal_Energy_Switching!U89</f>
        <v>98.704999999999998</v>
      </c>
      <c r="V88" s="1">
        <f>Billed_Energy!V88/Cal_Energy!V88*Cal_Energy_Switching!V89</f>
        <v>45688.667155562805</v>
      </c>
      <c r="W88" s="1">
        <f>Billed_Energy!W88/Cal_Energy!W88*Cal_Energy_Switching!W89</f>
        <v>8413.3449999999993</v>
      </c>
      <c r="X88" s="1">
        <f>Billed_Energy!X88/Cal_Energy!X88*Cal_Energy_Switching!X89</f>
        <v>21746.507301161375</v>
      </c>
      <c r="Y88" s="35">
        <f>Billed_Energy!Y88/Cal_Energy!Y88*Cal_Energy_Switching!Y89</f>
        <v>6581.65566390811</v>
      </c>
      <c r="Z88" s="1">
        <f>Billed_Energy!Z88/Cal_Energy!Z88*Cal_Energy_Switching!Z89</f>
        <v>3419.0342323538357</v>
      </c>
      <c r="AA88" s="1">
        <f>Billed_Energy!AA88/Cal_Energy!AA88*Cal_Energy_Switching!AA89</f>
        <v>3162.6214315542747</v>
      </c>
      <c r="AB88" s="1">
        <f>Billed_Energy!AB88/Cal_Energy!AB88*Cal_Energy_Switching!AB89</f>
        <v>51.95414988217523</v>
      </c>
      <c r="AC88" s="1">
        <f>Billed_Energy!AC88/Cal_Energy!AC88*Cal_Energy_Switching!AC89</f>
        <v>1148.610774041709</v>
      </c>
      <c r="AD88" s="1">
        <f>Billed_Energy!AD88/Cal_Energy!AD88*Cal_Energy_Switching!AD89</f>
        <v>463.041</v>
      </c>
      <c r="AE88" s="1">
        <f>Billed_Energy!AE88/Cal_Energy!AE88*Cal_Energy_Switching!AE89</f>
        <v>3155.626412332505</v>
      </c>
      <c r="AF88" s="1">
        <f>Billed_Energy!AF88/Cal_Energy!AF88*Cal_Energy_Switching!AF89</f>
        <v>9623.1507344981546</v>
      </c>
      <c r="AG88" s="1">
        <f>Billed_Energy!AG88/Cal_Energy!AG88*Cal_Energy_Switching!AG89</f>
        <v>5324.5596612130785</v>
      </c>
      <c r="AH88" s="1">
        <f>Billed_Energy!AH88/Cal_Energy!AH88*Cal_Energy_Switching!AH89</f>
        <v>1571.7204264544166</v>
      </c>
      <c r="AI88" s="1">
        <f>Billed_Energy!AI88/Cal_Energy!AI88*Cal_Energy_Switching!AI89</f>
        <v>3207.7169114993794</v>
      </c>
      <c r="AJ88" s="1">
        <f>Billed_Energy!AJ88/Cal_Energy!AJ88*Cal_Energy_Switching!AJ89</f>
        <v>402811.61711558624</v>
      </c>
      <c r="AK88" s="35">
        <f>Billed_Energy!AK88/Cal_Energy!AK88*Cal_Energy_Switching!AK89</f>
        <v>118680.53765176013</v>
      </c>
      <c r="AL88" s="1">
        <f>Billed_Energy!AL88/Cal_Energy!AL88*Cal_Energy_Switching!AL89</f>
        <v>33396.80915739054</v>
      </c>
      <c r="AM88" s="1">
        <f>Billed_Energy!AM88/Cal_Energy!AM88*Cal_Energy_Switching!AM89</f>
        <v>85283.72849436957</v>
      </c>
      <c r="AN88" s="1">
        <f>Billed_Energy!AN88/Cal_Energy!AN88*Cal_Energy_Switching!AN89</f>
        <v>254.96199999999999</v>
      </c>
      <c r="AO88" s="1">
        <f>Billed_Energy!AO88/Cal_Energy!AO88*Cal_Energy_Switching!AO89</f>
        <v>258.13</v>
      </c>
      <c r="AP88" s="1">
        <f>Billed_Energy!AP88/Cal_Energy!AP88*Cal_Energy_Switching!AP89</f>
        <v>6710.2510000000002</v>
      </c>
      <c r="AQ88" s="1">
        <f>Billed_Energy!AQ88/Cal_Energy!AQ88*Cal_Energy_Switching!AQ89</f>
        <v>80796.340970281235</v>
      </c>
      <c r="AR88" s="1">
        <f>Billed_Energy!AR88/Cal_Energy!AR88*Cal_Energy_Switching!AR89</f>
        <v>12985.414056629108</v>
      </c>
      <c r="AS88" s="1">
        <f>Billed_Energy!AS88/Cal_Energy!AS88*Cal_Energy_Switching!AS89</f>
        <v>160814.61038589498</v>
      </c>
      <c r="AT88" s="1">
        <f>Billed_Energy!AT88/Cal_Energy!AT88*Cal_Energy_Switching!AT89</f>
        <v>32085.300663370886</v>
      </c>
      <c r="AU88" s="1">
        <f>Billed_Energy!AU88/Cal_Energy!AU88*Cal_Energy_Switching!AU89</f>
        <v>75723.689695102512</v>
      </c>
      <c r="AV88" s="1">
        <f>Billed_Energy!AV88/Cal_Energy!AV88*Cal_Energy_Switching!AV89</f>
        <v>1247.2136686081992</v>
      </c>
      <c r="AW88" s="1">
        <f>Billed_Energy!AW88/Cal_Energy!AW88*Cal_Energy_Switching!AW89</f>
        <v>20115.159340228736</v>
      </c>
      <c r="AX88" s="1">
        <f>Billed_Energy!AX88/Cal_Energy!AX88*Cal_Energy_Switching!AX89</f>
        <v>157272.57301139183</v>
      </c>
      <c r="AY88" s="1">
        <f>Billed_Energy!AY88/Cal_Energy!AY88*Cal_Energy_Switching!AY89</f>
        <v>24079.234811574421</v>
      </c>
      <c r="AZ88" s="1">
        <f>Billed_Energy!AZ88/Cal_Energy!AZ88*Cal_Energy_Switching!AZ89</f>
        <v>10068</v>
      </c>
      <c r="BA88" s="1">
        <f>Billed_Energy!BA88/Cal_Energy!BA88*Cal_Energy_Switching!BA89</f>
        <v>4921.8</v>
      </c>
      <c r="BB88" s="1" t="e">
        <f t="shared" si="4"/>
        <v>#DIV/0!</v>
      </c>
    </row>
    <row r="89" spans="1:54" x14ac:dyDescent="0.25">
      <c r="A89">
        <v>2021</v>
      </c>
      <c r="B89">
        <v>7</v>
      </c>
      <c r="C89" t="s">
        <v>88</v>
      </c>
      <c r="D89" s="1">
        <f>Billed_Energy!D89/Cal_Energy!D89*Cal_Energy_Switching!D90</f>
        <v>557610.85735786369</v>
      </c>
      <c r="E89" s="35">
        <f t="shared" si="5"/>
        <v>181822.63773243371</v>
      </c>
      <c r="F89" s="1">
        <f>Billed_Energy!F89/Cal_Energy!F89*Cal_Energy_Switching!F90</f>
        <v>73640.569449076167</v>
      </c>
      <c r="G89" s="1">
        <f>Billed_Energy!G89/Cal_Energy!G89*Cal_Energy_Switching!G90</f>
        <v>108182.06828335754</v>
      </c>
      <c r="H89" s="35">
        <f t="shared" si="3"/>
        <v>12336.706996702891</v>
      </c>
      <c r="I89" s="1">
        <f>Billed_Energy!I89/Cal_Energy!I89*Cal_Energy_Switching!I90</f>
        <v>631.533838583136</v>
      </c>
      <c r="J89" s="1">
        <f>Billed_Energy!J89/Cal_Energy!J89*Cal_Energy_Switching!J90</f>
        <v>11705.173158119755</v>
      </c>
      <c r="K89" s="1">
        <f>Billed_Energy!K89/Cal_Energy!K89*Cal_Energy_Switching!K90</f>
        <v>281403.61639528332</v>
      </c>
      <c r="L89" s="1">
        <f>Billed_Energy!L89/Cal_Energy!L89*Cal_Energy_Switching!L90</f>
        <v>23110.099016304477</v>
      </c>
      <c r="M89" s="1">
        <f>Billed_Energy!M89/Cal_Energy!M89*Cal_Energy_Switching!M90</f>
        <v>211917.24645874242</v>
      </c>
      <c r="N89" s="1">
        <f>Billed_Energy!N89/Cal_Energy!N89*Cal_Energy_Switching!N90</f>
        <v>116802.8258384122</v>
      </c>
      <c r="O89" s="1">
        <f>Billed_Energy!O89/Cal_Energy!O89*Cal_Energy_Switching!O90</f>
        <v>161184.20550190791</v>
      </c>
      <c r="P89" s="1" t="e">
        <f>Billed_Energy!P89/Cal_Energy!P89*Cal_Energy_Switching!P90</f>
        <v>#DIV/0!</v>
      </c>
      <c r="Q89" s="1">
        <f>Billed_Energy!Q89/Cal_Energy!Q89*Cal_Energy_Switching!Q90</f>
        <v>22526.735530810896</v>
      </c>
      <c r="R89" s="1">
        <f>Billed_Energy!R89/Cal_Energy!R89*Cal_Energy_Switching!R90</f>
        <v>21702.447</v>
      </c>
      <c r="S89" s="1">
        <f>Billed_Energy!S89/Cal_Energy!S89*Cal_Energy_Switching!S90</f>
        <v>121660.9915930783</v>
      </c>
      <c r="T89" s="1">
        <f>Billed_Energy!T89/Cal_Energy!T89*Cal_Energy_Switching!T90</f>
        <v>8.3796999999999997</v>
      </c>
      <c r="U89" s="1">
        <f>Billed_Energy!U89/Cal_Energy!U89*Cal_Energy_Switching!U90</f>
        <v>97.915000000000006</v>
      </c>
      <c r="V89" s="1">
        <f>Billed_Energy!V89/Cal_Energy!V89*Cal_Energy_Switching!V90</f>
        <v>44549.468970203568</v>
      </c>
      <c r="W89" s="1">
        <f>Billed_Energy!W89/Cal_Energy!W89*Cal_Energy_Switching!W90</f>
        <v>8216.8029999999999</v>
      </c>
      <c r="X89" s="1">
        <f>Billed_Energy!X89/Cal_Energy!X89*Cal_Energy_Switching!X90</f>
        <v>20201.968922093416</v>
      </c>
      <c r="Y89" s="35">
        <f>Billed_Energy!Y89/Cal_Energy!Y89*Cal_Energy_Switching!Y90</f>
        <v>7204.2291732832009</v>
      </c>
      <c r="Z89" s="1">
        <f>Billed_Energy!Z89/Cal_Energy!Z89*Cal_Energy_Switching!Z90</f>
        <v>3742.4483168041543</v>
      </c>
      <c r="AA89" s="1">
        <f>Billed_Energy!AA89/Cal_Energy!AA89*Cal_Energy_Switching!AA90</f>
        <v>3461.7808564790462</v>
      </c>
      <c r="AB89" s="1">
        <f>Billed_Energy!AB89/Cal_Energy!AB89*Cal_Energy_Switching!AB90</f>
        <v>64.44907095572762</v>
      </c>
      <c r="AC89" s="1">
        <f>Billed_Energy!AC89/Cal_Energy!AC89*Cal_Energy_Switching!AC90</f>
        <v>1123.0699575392086</v>
      </c>
      <c r="AD89" s="1">
        <f>Billed_Energy!AD89/Cal_Energy!AD89*Cal_Energy_Switching!AD90</f>
        <v>450.834</v>
      </c>
      <c r="AE89" s="1">
        <f>Billed_Energy!AE89/Cal_Energy!AE89*Cal_Energy_Switching!AE90</f>
        <v>3084.2816032110127</v>
      </c>
      <c r="AF89" s="1">
        <f>Billed_Energy!AF89/Cal_Energy!AF89*Cal_Energy_Switching!AF90</f>
        <v>10112.807100406953</v>
      </c>
      <c r="AG89" s="1">
        <f>Billed_Energy!AG89/Cal_Energy!AG89*Cal_Energy_Switching!AG90</f>
        <v>5204.1779546838652</v>
      </c>
      <c r="AH89" s="1">
        <f>Billed_Energy!AH89/Cal_Energy!AH89*Cal_Energy_Switching!AH90</f>
        <v>1536.1857721051219</v>
      </c>
      <c r="AI89" s="1">
        <f>Billed_Energy!AI89/Cal_Energy!AI89*Cal_Energy_Switching!AI90</f>
        <v>3370.9357001356461</v>
      </c>
      <c r="AJ89" s="1">
        <f>Billed_Energy!AJ89/Cal_Energy!AJ89*Cal_Energy_Switching!AJ90</f>
        <v>541546.72568350274</v>
      </c>
      <c r="AK89" s="35">
        <f>Billed_Energy!AK89/Cal_Energy!AK89*Cal_Energy_Switching!AK90</f>
        <v>139629.44879951476</v>
      </c>
      <c r="AL89" s="1">
        <f>Billed_Energy!AL89/Cal_Energy!AL89*Cal_Energy_Switching!AL90</f>
        <v>39272.143929919395</v>
      </c>
      <c r="AM89" s="1">
        <f>Billed_Energy!AM89/Cal_Energy!AM89*Cal_Energy_Switching!AM90</f>
        <v>100357.30486959539</v>
      </c>
      <c r="AN89" s="1">
        <f>Billed_Energy!AN89/Cal_Energy!AN89*Cal_Energy_Switching!AN90</f>
        <v>248.953</v>
      </c>
      <c r="AO89" s="1">
        <f>Billed_Energy!AO89/Cal_Energy!AO89*Cal_Energy_Switching!AO90</f>
        <v>255.874</v>
      </c>
      <c r="AP89" s="1">
        <f>Billed_Energy!AP89/Cal_Energy!AP89*Cal_Energy_Switching!AP90</f>
        <v>6726.4589999999998</v>
      </c>
      <c r="AQ89" s="1">
        <f>Billed_Energy!AQ89/Cal_Energy!AQ89*Cal_Energy_Switching!AQ90</f>
        <v>71764.100926781335</v>
      </c>
      <c r="AR89" s="1">
        <f>Billed_Energy!AR89/Cal_Energy!AR89*Cal_Energy_Switching!AR90</f>
        <v>14089.462644991816</v>
      </c>
      <c r="AS89" s="1">
        <f>Billed_Energy!AS89/Cal_Energy!AS89*Cal_Energy_Switching!AS90</f>
        <v>168235.99046989364</v>
      </c>
      <c r="AT89" s="1">
        <f>Billed_Energy!AT89/Cal_Energy!AT89*Cal_Energy_Switching!AT90</f>
        <v>34764.966135008173</v>
      </c>
      <c r="AU89" s="1">
        <f>Billed_Energy!AU89/Cal_Energy!AU89*Cal_Energy_Switching!AU90</f>
        <v>79218.784028348324</v>
      </c>
      <c r="AV89" s="1">
        <f>Billed_Energy!AV89/Cal_Energy!AV89*Cal_Energy_Switching!AV90</f>
        <v>1238.5950619350604</v>
      </c>
      <c r="AW89" s="1">
        <f>Billed_Energy!AW89/Cal_Energy!AW89*Cal_Energy_Switching!AW90</f>
        <v>21366.026972629697</v>
      </c>
      <c r="AX89" s="1">
        <f>Billed_Energy!AX89/Cal_Energy!AX89*Cal_Energy_Switching!AX90</f>
        <v>156185.77410806491</v>
      </c>
      <c r="AY89" s="1">
        <f>Billed_Energy!AY89/Cal_Energy!AY89*Cal_Energy_Switching!AY90</f>
        <v>25564.341424954622</v>
      </c>
      <c r="AZ89" s="1">
        <f>Billed_Energy!AZ89/Cal_Energy!AZ89*Cal_Energy_Switching!AZ90</f>
        <v>10990</v>
      </c>
      <c r="BA89" s="1">
        <f>Billed_Energy!BA89/Cal_Energy!BA89*Cal_Energy_Switching!BA90</f>
        <v>5252.4</v>
      </c>
      <c r="BB89" s="1" t="e">
        <f t="shared" si="4"/>
        <v>#DIV/0!</v>
      </c>
    </row>
    <row r="90" spans="1:54" x14ac:dyDescent="0.25">
      <c r="A90">
        <v>2021</v>
      </c>
      <c r="B90">
        <v>8</v>
      </c>
      <c r="C90" t="s">
        <v>89</v>
      </c>
      <c r="D90" s="1">
        <f>Billed_Energy!D90/Cal_Energy!D90*Cal_Energy_Switching!D91</f>
        <v>572943.71844203083</v>
      </c>
      <c r="E90" s="35">
        <f t="shared" si="5"/>
        <v>189323.77816126368</v>
      </c>
      <c r="F90" s="1">
        <f>Billed_Energy!F90/Cal_Energy!F90*Cal_Energy_Switching!F91</f>
        <v>76644.10386830417</v>
      </c>
      <c r="G90" s="1">
        <f>Billed_Energy!G90/Cal_Energy!G90*Cal_Energy_Switching!G91</f>
        <v>112679.67429295951</v>
      </c>
      <c r="H90" s="35">
        <f t="shared" si="3"/>
        <v>12412.467520392711</v>
      </c>
      <c r="I90" s="1">
        <f>Billed_Energy!I90/Cal_Energy!I90*Cal_Energy_Switching!I91</f>
        <v>635.41212914735934</v>
      </c>
      <c r="J90" s="1">
        <f>Billed_Energy!J90/Cal_Energy!J90*Cal_Energy_Switching!J91</f>
        <v>11777.055391245352</v>
      </c>
      <c r="K90" s="1">
        <f>Billed_Energy!K90/Cal_Energy!K90*Cal_Energy_Switching!K91</f>
        <v>283460.28997710673</v>
      </c>
      <c r="L90" s="1">
        <f>Billed_Energy!L90/Cal_Energy!L90*Cal_Energy_Switching!L91</f>
        <v>23303.42133581678</v>
      </c>
      <c r="M90" s="1">
        <f>Billed_Energy!M90/Cal_Energy!M90*Cal_Energy_Switching!M91</f>
        <v>213961.76779900171</v>
      </c>
      <c r="N90" s="1">
        <f>Billed_Energy!N90/Cal_Energy!N90*Cal_Energy_Switching!N91</f>
        <v>117632.0746570765</v>
      </c>
      <c r="O90" s="1">
        <f>Billed_Energy!O90/Cal_Energy!O90*Cal_Energy_Switching!O91</f>
        <v>162614.41111132465</v>
      </c>
      <c r="P90" s="1" t="e">
        <f>Billed_Energy!P90/Cal_Energy!P90*Cal_Energy_Switching!P91</f>
        <v>#DIV/0!</v>
      </c>
      <c r="Q90" s="1">
        <f>Billed_Energy!Q90/Cal_Energy!Q90*Cal_Energy_Switching!Q91</f>
        <v>23473.138295279514</v>
      </c>
      <c r="R90" s="1">
        <f>Billed_Energy!R90/Cal_Energy!R90*Cal_Energy_Switching!R91</f>
        <v>20520.348000000002</v>
      </c>
      <c r="S90" s="1">
        <f>Billed_Energy!S90/Cal_Energy!S90*Cal_Energy_Switching!S91</f>
        <v>135952.95145216168</v>
      </c>
      <c r="T90" s="1">
        <f>Billed_Energy!T90/Cal_Energy!T90*Cal_Energy_Switching!T91</f>
        <v>12.210420000000001</v>
      </c>
      <c r="U90" s="1">
        <f>Billed_Energy!U90/Cal_Energy!U90*Cal_Energy_Switching!U91</f>
        <v>97.32</v>
      </c>
      <c r="V90" s="1">
        <f>Billed_Energy!V90/Cal_Energy!V90*Cal_Energy_Switching!V91</f>
        <v>46590.42742533984</v>
      </c>
      <c r="W90" s="1">
        <f>Billed_Energy!W90/Cal_Energy!W90*Cal_Energy_Switching!W91</f>
        <v>8625.8709999999992</v>
      </c>
      <c r="X90" s="1">
        <f>Billed_Energy!X90/Cal_Energy!X90*Cal_Energy_Switching!X91</f>
        <v>26306.364219029929</v>
      </c>
      <c r="Y90" s="35">
        <f>Billed_Energy!Y90/Cal_Energy!Y90*Cal_Energy_Switching!Y91</f>
        <v>7419.6154850442408</v>
      </c>
      <c r="Z90" s="1">
        <f>Billed_Energy!Z90/Cal_Energy!Z90*Cal_Energy_Switching!Z91</f>
        <v>3854.3370588922139</v>
      </c>
      <c r="AA90" s="1">
        <f>Billed_Energy!AA90/Cal_Energy!AA90*Cal_Energy_Switching!AA91</f>
        <v>3565.2784261520264</v>
      </c>
      <c r="AB90" s="1">
        <f>Billed_Energy!AB90/Cal_Energy!AB90*Cal_Energy_Switching!AB91</f>
        <v>68.344880255273296</v>
      </c>
      <c r="AC90" s="1">
        <f>Billed_Energy!AC90/Cal_Energy!AC90*Cal_Energy_Switching!AC91</f>
        <v>1122.1240013724494</v>
      </c>
      <c r="AD90" s="1">
        <f>Billed_Energy!AD90/Cal_Energy!AD90*Cal_Energy_Switching!AD91</f>
        <v>470.70100000000002</v>
      </c>
      <c r="AE90" s="1">
        <f>Billed_Energy!AE90/Cal_Energy!AE90*Cal_Energy_Switching!AE91</f>
        <v>3072.6294416177248</v>
      </c>
      <c r="AF90" s="1">
        <f>Billed_Energy!AF90/Cal_Energy!AF90*Cal_Energy_Switching!AF91</f>
        <v>10205.165638684597</v>
      </c>
      <c r="AG90" s="1">
        <f>Billed_Energy!AG90/Cal_Energy!AG90*Cal_Energy_Switching!AG91</f>
        <v>5184.516999463347</v>
      </c>
      <c r="AH90" s="1">
        <f>Billed_Energy!AH90/Cal_Energy!AH90*Cal_Energy_Switching!AH91</f>
        <v>1530.3821889189294</v>
      </c>
      <c r="AI90" s="1">
        <f>Billed_Energy!AI90/Cal_Energy!AI90*Cal_Energy_Switching!AI91</f>
        <v>3401.7218795615272</v>
      </c>
      <c r="AJ90" s="1">
        <f>Billed_Energy!AJ90/Cal_Energy!AJ90*Cal_Energy_Switching!AJ91</f>
        <v>547257.57988648792</v>
      </c>
      <c r="AK90" s="35">
        <f>Billed_Energy!AK90/Cal_Energy!AK90*Cal_Energy_Switching!AK91</f>
        <v>142103.5094509855</v>
      </c>
      <c r="AL90" s="1">
        <f>Billed_Energy!AL90/Cal_Energy!AL90*Cal_Energy_Switching!AL91</f>
        <v>39966.717517499623</v>
      </c>
      <c r="AM90" s="1">
        <f>Billed_Energy!AM90/Cal_Energy!AM90*Cal_Energy_Switching!AM91</f>
        <v>102136.79193348587</v>
      </c>
      <c r="AN90" s="1">
        <f>Billed_Energy!AN90/Cal_Energy!AN90*Cal_Energy_Switching!AN91</f>
        <v>250.17599999999999</v>
      </c>
      <c r="AO90" s="1">
        <f>Billed_Energy!AO90/Cal_Energy!AO90*Cal_Energy_Switching!AO91</f>
        <v>253.59700000000001</v>
      </c>
      <c r="AP90" s="1">
        <f>Billed_Energy!AP90/Cal_Energy!AP90*Cal_Energy_Switching!AP91</f>
        <v>7261.6180000000004</v>
      </c>
      <c r="AQ90" s="1">
        <f>Billed_Energy!AQ90/Cal_Energy!AQ90*Cal_Energy_Switching!AQ91</f>
        <v>78670.339886788541</v>
      </c>
      <c r="AR90" s="1">
        <f>Billed_Energy!AR90/Cal_Energy!AR90*Cal_Energy_Switching!AR91</f>
        <v>14216.619268642657</v>
      </c>
      <c r="AS90" s="1">
        <f>Billed_Energy!AS90/Cal_Energy!AS90*Cal_Energy_Switching!AS91</f>
        <v>171285.56126344812</v>
      </c>
      <c r="AT90" s="1">
        <f>Billed_Energy!AT90/Cal_Energy!AT90*Cal_Energy_Switching!AT91</f>
        <v>35081.394301357337</v>
      </c>
      <c r="AU90" s="1">
        <f>Billed_Energy!AU90/Cal_Energy!AU90*Cal_Energy_Switching!AU91</f>
        <v>80654.386809993346</v>
      </c>
      <c r="AV90" s="1">
        <f>Billed_Energy!AV90/Cal_Energy!AV90*Cal_Energy_Switching!AV91</f>
        <v>1310.6896113881871</v>
      </c>
      <c r="AW90" s="1">
        <f>Billed_Energy!AW90/Cal_Energy!AW90*Cal_Energy_Switching!AW91</f>
        <v>21455.202197506689</v>
      </c>
      <c r="AX90" s="1">
        <f>Billed_Energy!AX90/Cal_Energy!AX90*Cal_Energy_Switching!AX91</f>
        <v>165276.83490861184</v>
      </c>
      <c r="AY90" s="1">
        <f>Billed_Energy!AY90/Cal_Energy!AY90*Cal_Energy_Switching!AY91</f>
        <v>25690.383299583533</v>
      </c>
      <c r="AZ90" s="1">
        <f>Billed_Energy!AZ90/Cal_Energy!AZ90*Cal_Energy_Switching!AZ91</f>
        <v>10824.2</v>
      </c>
      <c r="BA90" s="1">
        <f>Billed_Energy!BA90/Cal_Energy!BA90*Cal_Energy_Switching!BA91</f>
        <v>5119.5</v>
      </c>
      <c r="BB90" s="1" t="e">
        <f t="shared" si="4"/>
        <v>#DIV/0!</v>
      </c>
    </row>
    <row r="91" spans="1:54" x14ac:dyDescent="0.25">
      <c r="A91">
        <v>2021</v>
      </c>
      <c r="B91">
        <v>9</v>
      </c>
      <c r="C91" t="s">
        <v>90</v>
      </c>
      <c r="D91" s="1">
        <f>Billed_Energy!D91/Cal_Energy!D91*Cal_Energy_Switching!D92</f>
        <v>522743.24525996263</v>
      </c>
      <c r="E91" s="35">
        <f t="shared" si="5"/>
        <v>181090.21838250069</v>
      </c>
      <c r="F91" s="1">
        <f>Billed_Energy!F91/Cal_Energy!F91*Cal_Energy_Switching!F92</f>
        <v>73498.870463038096</v>
      </c>
      <c r="G91" s="1">
        <f>Billed_Energy!G91/Cal_Energy!G91*Cal_Energy_Switching!G92</f>
        <v>107591.3479194626</v>
      </c>
      <c r="H91" s="35">
        <f t="shared" si="3"/>
        <v>12004.003741081277</v>
      </c>
      <c r="I91" s="1">
        <f>Billed_Energy!I91/Cal_Energy!I91*Cal_Energy_Switching!I92</f>
        <v>614.50227868729189</v>
      </c>
      <c r="J91" s="1">
        <f>Billed_Energy!J91/Cal_Energy!J91*Cal_Energy_Switching!J92</f>
        <v>11389.501462393984</v>
      </c>
      <c r="K91" s="1">
        <f>Billed_Energy!K91/Cal_Energy!K91*Cal_Energy_Switching!K92</f>
        <v>276412.21453333803</v>
      </c>
      <c r="L91" s="1">
        <f>Billed_Energy!L91/Cal_Energy!L91*Cal_Energy_Switching!L92</f>
        <v>21559.262409448325</v>
      </c>
      <c r="M91" s="1">
        <f>Billed_Energy!M91/Cal_Energy!M91*Cal_Energy_Switching!M92</f>
        <v>213549.52633477375</v>
      </c>
      <c r="N91" s="1">
        <f>Billed_Energy!N91/Cal_Energy!N91*Cal_Energy_Switching!N92</f>
        <v>115871.95434721366</v>
      </c>
      <c r="O91" s="1">
        <f>Billed_Energy!O91/Cal_Energy!O91*Cal_Energy_Switching!O92</f>
        <v>165576.68946189419</v>
      </c>
      <c r="P91" s="1" t="e">
        <f>Billed_Energy!P91/Cal_Energy!P91*Cal_Energy_Switching!P92</f>
        <v>#DIV/0!</v>
      </c>
      <c r="Q91" s="1">
        <f>Billed_Energy!Q91/Cal_Energy!Q91*Cal_Energy_Switching!Q92</f>
        <v>19286.260985480181</v>
      </c>
      <c r="R91" s="1">
        <f>Billed_Energy!R91/Cal_Energy!R91*Cal_Energy_Switching!R92</f>
        <v>17245.330000000002</v>
      </c>
      <c r="S91" s="1">
        <f>Billed_Energy!S91/Cal_Energy!S91*Cal_Energy_Switching!S92</f>
        <v>135732.21185829033</v>
      </c>
      <c r="T91" s="1">
        <f>Billed_Energy!T91/Cal_Energy!T91*Cal_Energy_Switching!T92</f>
        <v>14.365199999999998</v>
      </c>
      <c r="U91" s="1">
        <f>Billed_Energy!U91/Cal_Energy!U91*Cal_Energy_Switching!U92</f>
        <v>103.68600000000001</v>
      </c>
      <c r="V91" s="1">
        <f>Billed_Energy!V91/Cal_Energy!V91*Cal_Energy_Switching!V92</f>
        <v>45641.535759228333</v>
      </c>
      <c r="W91" s="1">
        <f>Billed_Energy!W91/Cal_Energy!W91*Cal_Energy_Switching!W92</f>
        <v>9717.9639999999999</v>
      </c>
      <c r="X91" s="1">
        <f>Billed_Energy!X91/Cal_Energy!X91*Cal_Energy_Switching!X92</f>
        <v>39841.145782361127</v>
      </c>
      <c r="Y91" s="35">
        <f>Billed_Energy!Y91/Cal_Energy!Y91*Cal_Energy_Switching!Y92</f>
        <v>7156.0316974931011</v>
      </c>
      <c r="Z91" s="1">
        <f>Billed_Energy!Z91/Cal_Energy!Z91*Cal_Energy_Switching!Z92</f>
        <v>3717.4107232176266</v>
      </c>
      <c r="AA91" s="1">
        <f>Billed_Energy!AA91/Cal_Energy!AA91*Cal_Energy_Switching!AA92</f>
        <v>3438.6209742754736</v>
      </c>
      <c r="AB91" s="1">
        <f>Billed_Energy!AB91/Cal_Energy!AB91*Cal_Energy_Switching!AB92</f>
        <v>76.94494118533683</v>
      </c>
      <c r="AC91" s="1">
        <f>Billed_Energy!AC91/Cal_Energy!AC91*Cal_Energy_Switching!AC92</f>
        <v>1149.1968065664778</v>
      </c>
      <c r="AD91" s="1">
        <f>Billed_Energy!AD91/Cal_Energy!AD91*Cal_Energy_Switching!AD92</f>
        <v>536.26599999999996</v>
      </c>
      <c r="AE91" s="1">
        <f>Billed_Energy!AE91/Cal_Energy!AE91*Cal_Energy_Switching!AE92</f>
        <v>3079.2969039986961</v>
      </c>
      <c r="AF91" s="1">
        <f>Billed_Energy!AF91/Cal_Energy!AF91*Cal_Energy_Switching!AF92</f>
        <v>9908.1830519548421</v>
      </c>
      <c r="AG91" s="1">
        <f>Billed_Energy!AG91/Cal_Energy!AG91*Cal_Energy_Switching!AG92</f>
        <v>5195.7671592090101</v>
      </c>
      <c r="AH91" s="1">
        <f>Billed_Energy!AH91/Cal_Energy!AH91*Cal_Energy_Switching!AH92</f>
        <v>1533.7030467922932</v>
      </c>
      <c r="AI91" s="1">
        <f>Billed_Energy!AI91/Cal_Energy!AI91*Cal_Energy_Switching!AI92</f>
        <v>3302.7276839849433</v>
      </c>
      <c r="AJ91" s="1">
        <f>Billed_Energy!AJ91/Cal_Energy!AJ91*Cal_Energy_Switching!AJ92</f>
        <v>481593.04604246793</v>
      </c>
      <c r="AK91" s="35">
        <f>Billed_Energy!AK91/Cal_Energy!AK91*Cal_Energy_Switching!AK92</f>
        <v>135049.61440061446</v>
      </c>
      <c r="AL91" s="1">
        <f>Billed_Energy!AL91/Cal_Energy!AL91*Cal_Energy_Switching!AL92</f>
        <v>38021.394029301249</v>
      </c>
      <c r="AM91" s="1">
        <f>Billed_Energy!AM91/Cal_Energy!AM91*Cal_Energy_Switching!AM92</f>
        <v>97028.220371313233</v>
      </c>
      <c r="AN91" s="1">
        <f>Billed_Energy!AN91/Cal_Energy!AN91*Cal_Energy_Switching!AN92</f>
        <v>255.37</v>
      </c>
      <c r="AO91" s="1">
        <f>Billed_Energy!AO91/Cal_Energy!AO91*Cal_Energy_Switching!AO92</f>
        <v>272.07799999999997</v>
      </c>
      <c r="AP91" s="1">
        <f>Billed_Energy!AP91/Cal_Energy!AP91*Cal_Energy_Switching!AP92</f>
        <v>8028.0249999999987</v>
      </c>
      <c r="AQ91" s="1">
        <f>Billed_Energy!AQ91/Cal_Energy!AQ91*Cal_Energy_Switching!AQ92</f>
        <v>75753.830506797312</v>
      </c>
      <c r="AR91" s="1">
        <f>Billed_Energy!AR91/Cal_Energy!AR91*Cal_Energy_Switching!AR92</f>
        <v>14698.943186955472</v>
      </c>
      <c r="AS91" s="1">
        <f>Billed_Energy!AS91/Cal_Energy!AS91*Cal_Energy_Switching!AS92</f>
        <v>169696.02495933318</v>
      </c>
      <c r="AT91" s="1">
        <f>Billed_Energy!AT91/Cal_Energy!AT91*Cal_Energy_Switching!AT92</f>
        <v>36526.58440304453</v>
      </c>
      <c r="AU91" s="1">
        <f>Billed_Energy!AU91/Cal_Energy!AU91*Cal_Energy_Switching!AU92</f>
        <v>79914.646076914069</v>
      </c>
      <c r="AV91" s="1">
        <f>Billed_Energy!AV91/Cal_Energy!AV91*Cal_Energy_Switching!AV92</f>
        <v>1252.6937854775672</v>
      </c>
      <c r="AW91" s="1">
        <f>Billed_Energy!AW91/Cal_Energy!AW91*Cal_Energy_Switching!AW92</f>
        <v>21396.708851567451</v>
      </c>
      <c r="AX91" s="1">
        <f>Billed_Energy!AX91/Cal_Energy!AX91*Cal_Energy_Switching!AX92</f>
        <v>157963.61104452243</v>
      </c>
      <c r="AY91" s="1">
        <f>Billed_Energy!AY91/Cal_Energy!AY91*Cal_Energy_Switching!AY92</f>
        <v>26151.151021151531</v>
      </c>
      <c r="AZ91" s="1">
        <f>Billed_Energy!AZ91/Cal_Energy!AZ91*Cal_Energy_Switching!AZ92</f>
        <v>8540</v>
      </c>
      <c r="BA91" s="1">
        <f>Billed_Energy!BA91/Cal_Energy!BA91*Cal_Energy_Switching!BA92</f>
        <v>5318.1</v>
      </c>
      <c r="BB91" s="1" t="e">
        <f t="shared" si="4"/>
        <v>#DIV/0!</v>
      </c>
    </row>
    <row r="92" spans="1:54" x14ac:dyDescent="0.25">
      <c r="A92">
        <v>2021</v>
      </c>
      <c r="B92">
        <v>10</v>
      </c>
      <c r="C92" t="s">
        <v>91</v>
      </c>
      <c r="D92" s="1">
        <f>Billed_Energy!D92/Cal_Energy!D92*Cal_Energy_Switching!D93</f>
        <v>390871.55592165882</v>
      </c>
      <c r="E92" s="35">
        <f t="shared" si="5"/>
        <v>153294.36423823345</v>
      </c>
      <c r="F92" s="1">
        <f>Billed_Energy!F92/Cal_Energy!F92*Cal_Energy_Switching!F93</f>
        <v>62292.640358084849</v>
      </c>
      <c r="G92" s="1">
        <f>Billed_Energy!G92/Cal_Energy!G92*Cal_Energy_Switching!G93</f>
        <v>91001.723880148609</v>
      </c>
      <c r="H92" s="35">
        <f t="shared" si="3"/>
        <v>11751.129194442863</v>
      </c>
      <c r="I92" s="1">
        <f>Billed_Energy!I92/Cal_Energy!I92*Cal_Energy_Switching!I93</f>
        <v>601.557265633062</v>
      </c>
      <c r="J92" s="1">
        <f>Billed_Energy!J92/Cal_Energy!J92*Cal_Energy_Switching!J93</f>
        <v>11149.571928809801</v>
      </c>
      <c r="K92" s="1">
        <f>Billed_Energy!K92/Cal_Energy!K92*Cal_Energy_Switching!K93</f>
        <v>260900.38607739421</v>
      </c>
      <c r="L92" s="1">
        <f>Billed_Energy!L92/Cal_Energy!L92*Cal_Energy_Switching!L93</f>
        <v>20541.863858123939</v>
      </c>
      <c r="M92" s="1">
        <f>Billed_Energy!M92/Cal_Energy!M92*Cal_Energy_Switching!M93</f>
        <v>187276.85697834828</v>
      </c>
      <c r="N92" s="1">
        <f>Billed_Energy!N92/Cal_Energy!N92*Cal_Energy_Switching!N93</f>
        <v>109176.92433448178</v>
      </c>
      <c r="O92" s="1">
        <f>Billed_Energy!O92/Cal_Energy!O92*Cal_Energy_Switching!O93</f>
        <v>146142.37471730288</v>
      </c>
      <c r="P92" s="1" t="e">
        <f>Billed_Energy!P92/Cal_Energy!P92*Cal_Energy_Switching!P93</f>
        <v>#DIV/0!</v>
      </c>
      <c r="Q92" s="1">
        <f>Billed_Energy!Q92/Cal_Energy!Q92*Cal_Energy_Switching!Q93</f>
        <v>17617.829215745296</v>
      </c>
      <c r="R92" s="1">
        <f>Billed_Energy!R92/Cal_Energy!R92*Cal_Energy_Switching!R93</f>
        <v>16555.701000000001</v>
      </c>
      <c r="S92" s="1">
        <f>Billed_Energy!S92/Cal_Energy!S92*Cal_Energy_Switching!S93</f>
        <v>131541.90048077409</v>
      </c>
      <c r="T92" s="1">
        <f>Billed_Energy!T92/Cal_Energy!T92*Cal_Energy_Switching!T93</f>
        <v>14.105</v>
      </c>
      <c r="U92" s="1">
        <f>Billed_Energy!U92/Cal_Energy!U92*Cal_Energy_Switching!U93</f>
        <v>97.932000000000002</v>
      </c>
      <c r="V92" s="1">
        <f>Billed_Energy!V92/Cal_Energy!V92*Cal_Energy_Switching!V93</f>
        <v>45507.52425543344</v>
      </c>
      <c r="W92" s="1">
        <f>Billed_Energy!W92/Cal_Energy!W92*Cal_Energy_Switching!W93</f>
        <v>10491.976000000001</v>
      </c>
      <c r="X92" s="1">
        <f>Billed_Energy!X92/Cal_Energy!X92*Cal_Energy_Switching!X93</f>
        <v>50061.433334718007</v>
      </c>
      <c r="Y92" s="35">
        <f>Billed_Energy!Y92/Cal_Energy!Y92*Cal_Energy_Switching!Y93</f>
        <v>6547.1643240190224</v>
      </c>
      <c r="Z92" s="1">
        <f>Billed_Energy!Z92/Cal_Energy!Z92*Cal_Energy_Switching!Z93</f>
        <v>3401.1166933906188</v>
      </c>
      <c r="AA92" s="1">
        <f>Billed_Energy!AA92/Cal_Energy!AA92*Cal_Energy_Switching!AA93</f>
        <v>3146.0476306284017</v>
      </c>
      <c r="AB92" s="1">
        <f>Billed_Energy!AB92/Cal_Energy!AB92*Cal_Energy_Switching!AB93</f>
        <v>73.997438030635877</v>
      </c>
      <c r="AC92" s="1">
        <f>Billed_Energy!AC92/Cal_Energy!AC92*Cal_Energy_Switching!AC93</f>
        <v>1240.9545547421276</v>
      </c>
      <c r="AD92" s="1">
        <f>Billed_Energy!AD92/Cal_Energy!AD92*Cal_Energy_Switching!AD93</f>
        <v>574.18700000000001</v>
      </c>
      <c r="AE92" s="1">
        <f>Billed_Energy!AE92/Cal_Energy!AE92*Cal_Energy_Switching!AE93</f>
        <v>3466.5274480462672</v>
      </c>
      <c r="AF92" s="1">
        <f>Billed_Energy!AF92/Cal_Energy!AF92*Cal_Energy_Switching!AF93</f>
        <v>9446.9967613324989</v>
      </c>
      <c r="AG92" s="1">
        <f>Billed_Energy!AG92/Cal_Energy!AG92*Cal_Energy_Switching!AG93</f>
        <v>5849.1499951389669</v>
      </c>
      <c r="AH92" s="1">
        <f>Billed_Energy!AH92/Cal_Energy!AH92*Cal_Energy_Switching!AH93</f>
        <v>1726.5706668147659</v>
      </c>
      <c r="AI92" s="1">
        <f>Billed_Energy!AI92/Cal_Energy!AI92*Cal_Energy_Switching!AI93</f>
        <v>3148.9989204441608</v>
      </c>
      <c r="AJ92" s="1">
        <f>Billed_Energy!AJ92/Cal_Energy!AJ92*Cal_Energy_Switching!AJ93</f>
        <v>301857.46550294</v>
      </c>
      <c r="AK92" s="35">
        <f>Billed_Energy!AK92/Cal_Energy!AK92*Cal_Energy_Switching!AK93</f>
        <v>109830.33410720504</v>
      </c>
      <c r="AL92" s="1">
        <f>Billed_Energy!AL92/Cal_Energy!AL92*Cal_Energy_Switching!AL93</f>
        <v>30937.40014630352</v>
      </c>
      <c r="AM92" s="1">
        <f>Billed_Energy!AM92/Cal_Energy!AM92*Cal_Energy_Switching!AM93</f>
        <v>78892.933960901515</v>
      </c>
      <c r="AN92" s="1">
        <f>Billed_Energy!AN92/Cal_Energy!AN92*Cal_Energy_Switching!AN93</f>
        <v>257.05399999999997</v>
      </c>
      <c r="AO92" s="1">
        <f>Billed_Energy!AO92/Cal_Energy!AO92*Cal_Energy_Switching!AO93</f>
        <v>280.61900000000003</v>
      </c>
      <c r="AP92" s="1">
        <f>Billed_Energy!AP92/Cal_Energy!AP92*Cal_Energy_Switching!AP93</f>
        <v>8482.3029999999999</v>
      </c>
      <c r="AQ92" s="1">
        <f>Billed_Energy!AQ92/Cal_Energy!AQ92*Cal_Energy_Switching!AQ93</f>
        <v>72975.772194462843</v>
      </c>
      <c r="AR92" s="1">
        <f>Billed_Energy!AR92/Cal_Energy!AR92*Cal_Energy_Switching!AR93</f>
        <v>12134.445869448811</v>
      </c>
      <c r="AS92" s="1">
        <f>Billed_Energy!AS92/Cal_Energy!AS92*Cal_Energy_Switching!AS93</f>
        <v>146027.19489195436</v>
      </c>
      <c r="AT92" s="1">
        <f>Billed_Energy!AT92/Cal_Energy!AT92*Cal_Energy_Switching!AT93</f>
        <v>30300.030580551193</v>
      </c>
      <c r="AU92" s="1">
        <f>Billed_Energy!AU92/Cal_Energy!AU92*Cal_Energy_Switching!AU93</f>
        <v>68770.090755048543</v>
      </c>
      <c r="AV92" s="1">
        <f>Billed_Energy!AV92/Cal_Energy!AV92*Cal_Energy_Switching!AV93</f>
        <v>1153.3123079133341</v>
      </c>
      <c r="AW92" s="1">
        <f>Billed_Energy!AW92/Cal_Energy!AW92*Cal_Energy_Switching!AW93</f>
        <v>19002.89524419732</v>
      </c>
      <c r="AX92" s="1">
        <f>Billed_Energy!AX92/Cal_Energy!AX92*Cal_Energy_Switching!AX93</f>
        <v>145431.69203208666</v>
      </c>
      <c r="AY92" s="1">
        <f>Billed_Energy!AY92/Cal_Energy!AY92*Cal_Energy_Switching!AY93</f>
        <v>23236.290430490175</v>
      </c>
      <c r="AZ92" s="1">
        <f>Billed_Energy!AZ92/Cal_Energy!AZ92*Cal_Energy_Switching!AZ93</f>
        <v>7093.2</v>
      </c>
      <c r="BA92" s="1">
        <f>Billed_Energy!BA92/Cal_Energy!BA92*Cal_Energy_Switching!BA93</f>
        <v>4450.8</v>
      </c>
      <c r="BB92" s="1" t="e">
        <f t="shared" si="4"/>
        <v>#DIV/0!</v>
      </c>
    </row>
    <row r="93" spans="1:54" x14ac:dyDescent="0.25">
      <c r="A93">
        <v>2021</v>
      </c>
      <c r="B93">
        <v>11</v>
      </c>
      <c r="C93" t="s">
        <v>92</v>
      </c>
      <c r="D93" s="1">
        <f>Billed_Energy!D93/Cal_Energy!D93*Cal_Energy_Switching!D94</f>
        <v>411396.89603295957</v>
      </c>
      <c r="E93" s="35">
        <f t="shared" si="5"/>
        <v>142715.58103366214</v>
      </c>
      <c r="F93" s="1">
        <f>Billed_Energy!F93/Cal_Energy!F93*Cal_Energy_Switching!F94</f>
        <v>58006.880094092092</v>
      </c>
      <c r="G93" s="1">
        <f>Billed_Energy!G93/Cal_Energy!G93*Cal_Energy_Switching!G94</f>
        <v>84708.700939570044</v>
      </c>
      <c r="H93" s="35">
        <f t="shared" si="3"/>
        <v>12788.152925946342</v>
      </c>
      <c r="I93" s="1">
        <f>Billed_Energy!I93/Cal_Energy!I93*Cal_Energy_Switching!I94</f>
        <v>654.64400734081528</v>
      </c>
      <c r="J93" s="1">
        <f>Billed_Energy!J93/Cal_Energy!J93*Cal_Energy_Switching!J94</f>
        <v>12133.508918605527</v>
      </c>
      <c r="K93" s="1">
        <f>Billed_Energy!K93/Cal_Energy!K93*Cal_Energy_Switching!K94</f>
        <v>255507.29807421335</v>
      </c>
      <c r="L93" s="1">
        <f>Billed_Energy!L93/Cal_Energy!L93*Cal_Energy_Switching!L94</f>
        <v>20349.565566516667</v>
      </c>
      <c r="M93" s="1">
        <f>Billed_Energy!M93/Cal_Energy!M93*Cal_Energy_Switching!M94</f>
        <v>171173.13816261964</v>
      </c>
      <c r="N93" s="1">
        <f>Billed_Energy!N93/Cal_Energy!N93*Cal_Energy_Switching!N94</f>
        <v>106687.79753926997</v>
      </c>
      <c r="O93" s="1">
        <f>Billed_Energy!O93/Cal_Energy!O93*Cal_Energy_Switching!O94</f>
        <v>134221.97927876894</v>
      </c>
      <c r="P93" s="1" t="e">
        <f>Billed_Energy!P93/Cal_Energy!P93*Cal_Energy_Switching!P94</f>
        <v>#DIV/0!</v>
      </c>
      <c r="Q93" s="1">
        <f>Billed_Energy!Q93/Cal_Energy!Q93*Cal_Energy_Switching!Q94</f>
        <v>16859.763714423207</v>
      </c>
      <c r="R93" s="1">
        <f>Billed_Energy!R93/Cal_Energy!R93*Cal_Energy_Switching!R94</f>
        <v>17730.707999999999</v>
      </c>
      <c r="S93" s="1">
        <f>Billed_Energy!S93/Cal_Energy!S93*Cal_Energy_Switching!S94</f>
        <v>133982.34617118974</v>
      </c>
      <c r="T93" s="1">
        <f>Billed_Energy!T93/Cal_Energy!T93*Cal_Energy_Switching!T94</f>
        <v>15.644</v>
      </c>
      <c r="U93" s="1">
        <f>Billed_Energy!U93/Cal_Energy!U93*Cal_Energy_Switching!U94</f>
        <v>98.259</v>
      </c>
      <c r="V93" s="1">
        <f>Billed_Energy!V93/Cal_Energy!V93*Cal_Energy_Switching!V94</f>
        <v>44497.248263400274</v>
      </c>
      <c r="W93" s="1">
        <f>Billed_Energy!W93/Cal_Energy!W93*Cal_Energy_Switching!W94</f>
        <v>10215.241</v>
      </c>
      <c r="X93" s="1">
        <f>Billed_Energy!X93/Cal_Energy!X93*Cal_Energy_Switching!X94</f>
        <v>45616.891135486883</v>
      </c>
      <c r="Y93" s="35">
        <f>Billed_Energy!Y93/Cal_Energy!Y93*Cal_Energy_Switching!Y94</f>
        <v>7305.8632934202096</v>
      </c>
      <c r="Z93" s="1">
        <f>Billed_Energy!Z93/Cal_Energy!Z93*Cal_Energy_Switching!Z94</f>
        <v>3795.2451438744515</v>
      </c>
      <c r="AA93" s="1">
        <f>Billed_Energy!AA93/Cal_Energy!AA93*Cal_Energy_Switching!AA94</f>
        <v>3510.6181495457586</v>
      </c>
      <c r="AB93" s="1">
        <f>Billed_Energy!AB93/Cal_Energy!AB93*Cal_Energy_Switching!AB94</f>
        <v>71.224664568885117</v>
      </c>
      <c r="AC93" s="1">
        <f>Billed_Energy!AC93/Cal_Energy!AC93*Cal_Energy_Switching!AC94</f>
        <v>1461.3623415970399</v>
      </c>
      <c r="AD93" s="1">
        <f>Billed_Energy!AD93/Cal_Energy!AD93*Cal_Energy_Switching!AD94</f>
        <v>611.08500000000004</v>
      </c>
      <c r="AE93" s="1">
        <f>Billed_Energy!AE93/Cal_Energy!AE93*Cal_Energy_Switching!AE94</f>
        <v>3135.6229923496107</v>
      </c>
      <c r="AF93" s="1">
        <f>Billed_Energy!AF93/Cal_Energy!AF93*Cal_Energy_Switching!AF94</f>
        <v>9260.4616225985592</v>
      </c>
      <c r="AG93" s="1">
        <f>Billed_Energy!AG93/Cal_Energy!AG93*Cal_Energy_Switching!AG94</f>
        <v>5290.8074392418803</v>
      </c>
      <c r="AH93" s="1">
        <f>Billed_Energy!AH93/Cal_Energy!AH93*Cal_Energy_Switching!AH94</f>
        <v>1561.7573384085088</v>
      </c>
      <c r="AI93" s="1">
        <f>Billed_Energy!AI93/Cal_Energy!AI93*Cal_Energy_Switching!AI94</f>
        <v>3086.8205408661815</v>
      </c>
      <c r="AJ93" s="1">
        <f>Billed_Energy!AJ93/Cal_Energy!AJ93*Cal_Energy_Switching!AJ94</f>
        <v>267514.50611964474</v>
      </c>
      <c r="AK93" s="35">
        <f>Billed_Energy!AK93/Cal_Energy!AK93*Cal_Energy_Switching!AK94</f>
        <v>102786.61831130362</v>
      </c>
      <c r="AL93" s="1">
        <f>Billed_Energy!AL93/Cal_Energy!AL93*Cal_Energy_Switching!AL94</f>
        <v>28956.611815286033</v>
      </c>
      <c r="AM93" s="1">
        <f>Billed_Energy!AM93/Cal_Energy!AM93*Cal_Energy_Switching!AM94</f>
        <v>73830.006496017595</v>
      </c>
      <c r="AN93" s="1">
        <f>Billed_Energy!AN93/Cal_Energy!AN93*Cal_Energy_Switching!AN94</f>
        <v>265.65600000000001</v>
      </c>
      <c r="AO93" s="1">
        <f>Billed_Energy!AO93/Cal_Energy!AO93*Cal_Energy_Switching!AO94</f>
        <v>309.30500000000001</v>
      </c>
      <c r="AP93" s="1">
        <f>Billed_Energy!AP93/Cal_Energy!AP93*Cal_Energy_Switching!AP94</f>
        <v>9323.16</v>
      </c>
      <c r="AQ93" s="1">
        <f>Billed_Energy!AQ93/Cal_Energy!AQ93*Cal_Energy_Switching!AQ94</f>
        <v>72674.842845202307</v>
      </c>
      <c r="AR93" s="1">
        <f>Billed_Energy!AR93/Cal_Energy!AR93*Cal_Energy_Switching!AR94</f>
        <v>10785.598952342021</v>
      </c>
      <c r="AS93" s="1">
        <f>Billed_Energy!AS93/Cal_Energy!AS93*Cal_Energy_Switching!AS94</f>
        <v>132704.82552800947</v>
      </c>
      <c r="AT93" s="1">
        <f>Billed_Energy!AT93/Cal_Energy!AT93*Cal_Energy_Switching!AT94</f>
        <v>27060.896847657968</v>
      </c>
      <c r="AU93" s="1">
        <f>Billed_Energy!AU93/Cal_Energy!AU93*Cal_Energy_Switching!AU94</f>
        <v>62498.363834599841</v>
      </c>
      <c r="AV93" s="1">
        <f>Billed_Energy!AV93/Cal_Energy!AV93*Cal_Energy_Switching!AV94</f>
        <v>1116.805674970326</v>
      </c>
      <c r="AW93" s="1">
        <f>Billed_Energy!AW93/Cal_Energy!AW93*Cal_Energy_Switching!AW94</f>
        <v>18368.598867376219</v>
      </c>
      <c r="AX93" s="1">
        <f>Billed_Energy!AX93/Cal_Energy!AX93*Cal_Energy_Switching!AX94</f>
        <v>140828.23695502966</v>
      </c>
      <c r="AY93" s="1">
        <f>Billed_Energy!AY93/Cal_Energy!AY93*Cal_Energy_Switching!AY94</f>
        <v>22418.99899473555</v>
      </c>
      <c r="AZ93" s="1">
        <f>Billed_Energy!AZ93/Cal_Energy!AZ93*Cal_Energy_Switching!AZ94</f>
        <v>7436</v>
      </c>
      <c r="BA93" s="1">
        <f>Billed_Energy!BA93/Cal_Energy!BA93*Cal_Energy_Switching!BA94</f>
        <v>4366.8</v>
      </c>
      <c r="BB93" s="1" t="e">
        <f t="shared" si="4"/>
        <v>#DIV/0!</v>
      </c>
    </row>
    <row r="94" spans="1:54" x14ac:dyDescent="0.25">
      <c r="A94">
        <v>2021</v>
      </c>
      <c r="B94">
        <v>12</v>
      </c>
      <c r="C94" t="s">
        <v>93</v>
      </c>
      <c r="D94" s="1">
        <f>Billed_Energy!D94/Cal_Energy!D94*Cal_Energy_Switching!D95</f>
        <v>598942.10528116894</v>
      </c>
      <c r="E94" s="35">
        <f t="shared" si="5"/>
        <v>172636.57096531137</v>
      </c>
      <c r="F94" s="1">
        <f>Billed_Energy!F94/Cal_Energy!F94*Cal_Energy_Switching!F95</f>
        <v>69962.258821578274</v>
      </c>
      <c r="G94" s="1">
        <f>Billed_Energy!G94/Cal_Energy!G94*Cal_Energy_Switching!G95</f>
        <v>102674.31214373311</v>
      </c>
      <c r="H94" s="35">
        <f t="shared" si="3"/>
        <v>14383.810556607599</v>
      </c>
      <c r="I94" s="1">
        <f>Billed_Energy!I94/Cal_Energy!I94*Cal_Energy_Switching!I95</f>
        <v>736.32802470665672</v>
      </c>
      <c r="J94" s="1">
        <f>Billed_Energy!J94/Cal_Energy!J94*Cal_Energy_Switching!J95</f>
        <v>13647.482531900943</v>
      </c>
      <c r="K94" s="1">
        <f>Billed_Energy!K94/Cal_Energy!K94*Cal_Energy_Switching!K95</f>
        <v>255133.48695596925</v>
      </c>
      <c r="L94" s="1">
        <f>Billed_Energy!L94/Cal_Energy!L94*Cal_Energy_Switching!L95</f>
        <v>20399.315891519447</v>
      </c>
      <c r="M94" s="1">
        <f>Billed_Energy!M94/Cal_Energy!M94*Cal_Energy_Switching!M95</f>
        <v>184511.43069504676</v>
      </c>
      <c r="N94" s="1">
        <f>Billed_Energy!N94/Cal_Energy!N94*Cal_Energy_Switching!N95</f>
        <v>106452.18959251128</v>
      </c>
      <c r="O94" s="1">
        <f>Billed_Energy!O94/Cal_Energy!O94*Cal_Energy_Switching!O95</f>
        <v>142829.49530416215</v>
      </c>
      <c r="P94" s="1" t="e">
        <f>Billed_Energy!P94/Cal_Energy!P94*Cal_Energy_Switching!P95</f>
        <v>#DIV/0!</v>
      </c>
      <c r="Q94" s="1">
        <f>Billed_Energy!Q94/Cal_Energy!Q94*Cal_Energy_Switching!Q95</f>
        <v>18244.470768077917</v>
      </c>
      <c r="R94" s="1">
        <f>Billed_Energy!R94/Cal_Energy!R94*Cal_Energy_Switching!R95</f>
        <v>18912.117999999999</v>
      </c>
      <c r="S94" s="1">
        <f>Billed_Energy!S94/Cal_Energy!S94*Cal_Energy_Switching!S95</f>
        <v>138002.91448661705</v>
      </c>
      <c r="T94" s="1">
        <f>Billed_Energy!T94/Cal_Energy!T94*Cal_Energy_Switching!T95</f>
        <v>19.257999999999999</v>
      </c>
      <c r="U94" s="1">
        <f>Billed_Energy!U94/Cal_Energy!U94*Cal_Energy_Switching!U95</f>
        <v>112.85299999999999</v>
      </c>
      <c r="V94" s="1">
        <f>Billed_Energy!V94/Cal_Energy!V94*Cal_Energy_Switching!V95</f>
        <v>48145.895395850552</v>
      </c>
      <c r="W94" s="1">
        <f>Billed_Energy!W94/Cal_Energy!W94*Cal_Energy_Switching!W95</f>
        <v>11589.816000000001</v>
      </c>
      <c r="X94" s="1">
        <f>Billed_Energy!X94/Cal_Energy!X94*Cal_Energy_Switching!X95</f>
        <v>39328.328071731739</v>
      </c>
      <c r="Y94" s="35">
        <f>Billed_Energy!Y94/Cal_Energy!Y94*Cal_Energy_Switching!Y95</f>
        <v>9109.4293721169488</v>
      </c>
      <c r="Z94" s="1">
        <f>Billed_Energy!Z94/Cal_Energy!Z94*Cal_Energy_Switching!Z95</f>
        <v>4732.1604852818373</v>
      </c>
      <c r="AA94" s="1">
        <f>Billed_Energy!AA94/Cal_Energy!AA94*Cal_Energy_Switching!AA95</f>
        <v>4377.2688868351115</v>
      </c>
      <c r="AB94" s="1">
        <f>Billed_Energy!AB94/Cal_Energy!AB94*Cal_Energy_Switching!AB95</f>
        <v>67.313959975839083</v>
      </c>
      <c r="AC94" s="1">
        <f>Billed_Energy!AC94/Cal_Energy!AC94*Cal_Energy_Switching!AC95</f>
        <v>1780.1495697949172</v>
      </c>
      <c r="AD94" s="1">
        <f>Billed_Energy!AD94/Cal_Energy!AD94*Cal_Energy_Switching!AD95</f>
        <v>695.02800000000002</v>
      </c>
      <c r="AE94" s="1">
        <f>Billed_Energy!AE94/Cal_Energy!AE94*Cal_Energy_Switching!AE95</f>
        <v>4069.5451426237119</v>
      </c>
      <c r="AF94" s="1">
        <f>Billed_Energy!AF94/Cal_Energy!AF94*Cal_Energy_Switching!AF95</f>
        <v>10331.541298472706</v>
      </c>
      <c r="AG94" s="1">
        <f>Billed_Energy!AG94/Cal_Energy!AG94*Cal_Energy_Switching!AG95</f>
        <v>6866.6353600087214</v>
      </c>
      <c r="AH94" s="1">
        <f>Billed_Energy!AH94/Cal_Energy!AH94*Cal_Energy_Switching!AH95</f>
        <v>2026.9152273675677</v>
      </c>
      <c r="AI94" s="1">
        <f>Billed_Energy!AI94/Cal_Energy!AI94*Cal_Energy_Switching!AI95</f>
        <v>3443.8470994908971</v>
      </c>
      <c r="AJ94" s="1">
        <f>Billed_Energy!AJ94/Cal_Energy!AJ94*Cal_Energy_Switching!AJ95</f>
        <v>360719.21558520815</v>
      </c>
      <c r="AK94" s="35">
        <f>Billed_Energy!AK94/Cal_Energy!AK94*Cal_Energy_Switching!AK95</f>
        <v>109923.37548568226</v>
      </c>
      <c r="AL94" s="1">
        <f>Billed_Energy!AL94/Cal_Energy!AL94*Cal_Energy_Switching!AL95</f>
        <v>30957.797253963137</v>
      </c>
      <c r="AM94" s="1">
        <f>Billed_Energy!AM94/Cal_Energy!AM94*Cal_Energy_Switching!AM95</f>
        <v>78965.578231719119</v>
      </c>
      <c r="AN94" s="1">
        <f>Billed_Energy!AN94/Cal_Energy!AN94*Cal_Energy_Switching!AN95</f>
        <v>293.077</v>
      </c>
      <c r="AO94" s="1">
        <f>Billed_Energy!AO94/Cal_Energy!AO94*Cal_Energy_Switching!AO95</f>
        <v>355.63799999999998</v>
      </c>
      <c r="AP94" s="1">
        <f>Billed_Energy!AP94/Cal_Energy!AP94*Cal_Energy_Switching!AP95</f>
        <v>13731.722</v>
      </c>
      <c r="AQ94" s="1">
        <f>Billed_Energy!AQ94/Cal_Energy!AQ94*Cal_Energy_Switching!AQ95</f>
        <v>77556.407028387534</v>
      </c>
      <c r="AR94" s="1">
        <f>Billed_Energy!AR94/Cal_Energy!AR94*Cal_Energy_Switching!AR95</f>
        <v>11518.99479421716</v>
      </c>
      <c r="AS94" s="1">
        <f>Billed_Energy!AS94/Cal_Energy!AS94*Cal_Energy_Switching!AS95</f>
        <v>139895.73454426328</v>
      </c>
      <c r="AT94" s="1">
        <f>Billed_Energy!AT94/Cal_Energy!AT94*Cal_Energy_Switching!AT95</f>
        <v>28803.235925782836</v>
      </c>
      <c r="AU94" s="1">
        <f>Billed_Energy!AU94/Cal_Energy!AU94*Cal_Energy_Switching!AU95</f>
        <v>65883.125498188529</v>
      </c>
      <c r="AV94" s="1">
        <f>Billed_Energy!AV94/Cal_Energy!AV94*Cal_Energy_Switching!AV95</f>
        <v>1150.9536600404151</v>
      </c>
      <c r="AW94" s="1">
        <f>Billed_Energy!AW94/Cal_Energy!AW94*Cal_Energy_Switching!AW95</f>
        <v>18241.942253895068</v>
      </c>
      <c r="AX94" s="1">
        <f>Billed_Energy!AX94/Cal_Energy!AX94*Cal_Energy_Switching!AX95</f>
        <v>145134.2685599596</v>
      </c>
      <c r="AY94" s="1">
        <f>Billed_Energy!AY94/Cal_Energy!AY94*Cal_Energy_Switching!AY95</f>
        <v>22336.520088609679</v>
      </c>
      <c r="AZ94" s="1">
        <f>Billed_Energy!AZ94/Cal_Energy!AZ94*Cal_Energy_Switching!AZ95</f>
        <v>9529</v>
      </c>
      <c r="BA94" s="1">
        <f>Billed_Energy!BA94/Cal_Energy!BA94*Cal_Energy_Switching!BA95</f>
        <v>4790.1000000000004</v>
      </c>
      <c r="BB94" s="1" t="e">
        <f t="shared" si="4"/>
        <v>#DIV/0!</v>
      </c>
    </row>
    <row r="95" spans="1:54" x14ac:dyDescent="0.25">
      <c r="A95">
        <v>2022</v>
      </c>
      <c r="B95">
        <v>1</v>
      </c>
      <c r="C95" t="s">
        <v>94</v>
      </c>
      <c r="D95" s="1">
        <f>Billed_Energy!D95/Cal_Energy!D95*Cal_Energy_Switching!D96</f>
        <v>754490.82603673812</v>
      </c>
      <c r="E95" s="35">
        <f t="shared" si="5"/>
        <v>198560.59274677886</v>
      </c>
      <c r="F95" s="1">
        <f>Billed_Energy!F95/Cal_Energy!F95*Cal_Energy_Switching!F96</f>
        <v>80379.602125421938</v>
      </c>
      <c r="G95" s="1">
        <f>Billed_Energy!G95/Cal_Energy!G95*Cal_Energy_Switching!G96</f>
        <v>118180.99062135692</v>
      </c>
      <c r="H95" s="35">
        <f t="shared" si="3"/>
        <v>15846.387965788788</v>
      </c>
      <c r="I95" s="1">
        <f>Billed_Energy!I95/Cal_Energy!I95*Cal_Energy_Switching!I96</f>
        <v>811.199473440264</v>
      </c>
      <c r="J95" s="1">
        <f>Billed_Energy!J95/Cal_Energy!J95*Cal_Energy_Switching!J96</f>
        <v>15035.188492348525</v>
      </c>
      <c r="K95" s="1">
        <f>Billed_Energy!K95/Cal_Energy!K95*Cal_Energy_Switching!K96</f>
        <v>255278.13469172589</v>
      </c>
      <c r="L95" s="1">
        <f>Billed_Energy!L95/Cal_Energy!L95*Cal_Energy_Switching!L96</f>
        <v>20090.723881190352</v>
      </c>
      <c r="M95" s="1">
        <f>Billed_Energy!M95/Cal_Energy!M95*Cal_Energy_Switching!M96</f>
        <v>191609.50663014583</v>
      </c>
      <c r="N95" s="1">
        <f>Billed_Energy!N95/Cal_Energy!N95*Cal_Energy_Switching!N96</f>
        <v>106832.69996708378</v>
      </c>
      <c r="O95" s="1">
        <f>Billed_Energy!O95/Cal_Energy!O95*Cal_Energy_Switching!O96</f>
        <v>148606.42087527216</v>
      </c>
      <c r="P95" s="1" t="e">
        <f>Billed_Energy!P95/Cal_Energy!P95*Cal_Energy_Switching!P96</f>
        <v>#DIV/0!</v>
      </c>
      <c r="Q95" s="1">
        <f>Billed_Energy!Q95/Cal_Energy!Q95*Cal_Energy_Switching!Q96</f>
        <v>19710.281942096262</v>
      </c>
      <c r="R95" s="1">
        <f>Billed_Energy!R95/Cal_Energy!R95*Cal_Energy_Switching!R96</f>
        <v>21166.758000000002</v>
      </c>
      <c r="S95" s="1">
        <f>Billed_Energy!S95/Cal_Energy!S95*Cal_Energy_Switching!S96</f>
        <v>138844.58950389756</v>
      </c>
      <c r="T95" s="1">
        <f>Billed_Energy!T95/Cal_Energy!T95*Cal_Energy_Switching!T96</f>
        <v>20.895</v>
      </c>
      <c r="U95" s="1">
        <f>Billed_Energy!U95/Cal_Energy!U95*Cal_Energy_Switching!U96</f>
        <v>122.114</v>
      </c>
      <c r="V95" s="1">
        <f>Billed_Energy!V95/Cal_Energy!V95*Cal_Energy_Switching!V96</f>
        <v>48922.696088106532</v>
      </c>
      <c r="W95" s="1">
        <f>Billed_Energy!W95/Cal_Energy!W95*Cal_Energy_Switching!W96</f>
        <v>12776.643999999998</v>
      </c>
      <c r="X95" s="1">
        <f>Billed_Energy!X95/Cal_Energy!X95*Cal_Energy_Switching!X96</f>
        <v>29346.959357402815</v>
      </c>
      <c r="Y95" s="35">
        <f>Billed_Energy!Y95/Cal_Energy!Y95*Cal_Energy_Switching!Y96</f>
        <v>10841.826920685202</v>
      </c>
      <c r="Z95" s="1">
        <f>Billed_Energy!Z95/Cal_Energy!Z95*Cal_Energy_Switching!Z96</f>
        <v>5632.1052446349322</v>
      </c>
      <c r="AA95" s="1">
        <f>Billed_Energy!AA95/Cal_Energy!AA95*Cal_Energy_Switching!AA96</f>
        <v>5209.7216760502679</v>
      </c>
      <c r="AB95" s="1">
        <f>Billed_Energy!AB95/Cal_Energy!AB95*Cal_Energy_Switching!AB96</f>
        <v>63.383225189371664</v>
      </c>
      <c r="AC95" s="1">
        <f>Billed_Energy!AC95/Cal_Energy!AC95*Cal_Energy_Switching!AC96</f>
        <v>2011.9088306509407</v>
      </c>
      <c r="AD95" s="1">
        <f>Billed_Energy!AD95/Cal_Energy!AD95*Cal_Energy_Switching!AD96</f>
        <v>759.25799999999992</v>
      </c>
      <c r="AE95" s="1">
        <f>Billed_Energy!AE95/Cal_Energy!AE95*Cal_Energy_Switching!AE96</f>
        <v>4437.9793395511751</v>
      </c>
      <c r="AF95" s="1">
        <f>Billed_Energy!AF95/Cal_Energy!AF95*Cal_Energy_Switching!AF96</f>
        <v>11028.377233872247</v>
      </c>
      <c r="AG95" s="1">
        <f>Billed_Energy!AG95/Cal_Energy!AG95*Cal_Energy_Switching!AG96</f>
        <v>7488.3026952498913</v>
      </c>
      <c r="AH95" s="1">
        <f>Billed_Energy!AH95/Cal_Energy!AH95*Cal_Energy_Switching!AH96</f>
        <v>2210.4209651989336</v>
      </c>
      <c r="AI95" s="1">
        <f>Billed_Energy!AI95/Cal_Energy!AI95*Cal_Energy_Switching!AI96</f>
        <v>3676.1257446240784</v>
      </c>
      <c r="AJ95" s="1">
        <f>Billed_Energy!AJ95/Cal_Energy!AJ95*Cal_Energy_Switching!AJ96</f>
        <v>415708.98741036496</v>
      </c>
      <c r="AK95" s="35">
        <f>Billed_Energy!AK95/Cal_Energy!AK95*Cal_Energy_Switching!AK96</f>
        <v>117990.70074633512</v>
      </c>
      <c r="AL95" s="1">
        <f>Billed_Energy!AL95/Cal_Energy!AL95*Cal_Energy_Switching!AL96</f>
        <v>33223.774130073973</v>
      </c>
      <c r="AM95" s="1">
        <f>Billed_Energy!AM95/Cal_Energy!AM95*Cal_Energy_Switching!AM96</f>
        <v>84766.926616261146</v>
      </c>
      <c r="AN95" s="1">
        <f>Billed_Energy!AN95/Cal_Energy!AN95*Cal_Energy_Switching!AN96</f>
        <v>296.68599999999998</v>
      </c>
      <c r="AO95" s="1">
        <f>Billed_Energy!AO95/Cal_Energy!AO95*Cal_Energy_Switching!AO96</f>
        <v>367.25700000000001</v>
      </c>
      <c r="AP95" s="1">
        <f>Billed_Energy!AP95/Cal_Energy!AP95*Cal_Energy_Switching!AP96</f>
        <v>15936.459999999997</v>
      </c>
      <c r="AQ95" s="1">
        <f>Billed_Energy!AQ95/Cal_Energy!AQ95*Cal_Energy_Switching!AQ96</f>
        <v>72743.166538446312</v>
      </c>
      <c r="AR95" s="1">
        <f>Billed_Energy!AR95/Cal_Energy!AR95*Cal_Energy_Switching!AR96</f>
        <v>11492.282363947836</v>
      </c>
      <c r="AS95" s="1">
        <f>Billed_Energy!AS95/Cal_Energy!AS95*Cal_Energy_Switching!AS96</f>
        <v>140622.39980442863</v>
      </c>
      <c r="AT95" s="1">
        <f>Billed_Energy!AT95/Cal_Energy!AT95*Cal_Energy_Switching!AT96</f>
        <v>28817.477906052165</v>
      </c>
      <c r="AU95" s="1">
        <f>Billed_Energy!AU95/Cal_Energy!AU95*Cal_Energy_Switching!AU96</f>
        <v>66227.067177350793</v>
      </c>
      <c r="AV95" s="1">
        <f>Billed_Energy!AV95/Cal_Energy!AV95*Cal_Energy_Switching!AV96</f>
        <v>1136.6881487467713</v>
      </c>
      <c r="AW95" s="1">
        <f>Billed_Energy!AW95/Cal_Energy!AW95*Cal_Energy_Switching!AW96</f>
        <v>18178.839720106411</v>
      </c>
      <c r="AX95" s="1">
        <f>Billed_Energy!AX95/Cal_Energy!AX95*Cal_Energy_Switching!AX96</f>
        <v>143335.39983125322</v>
      </c>
      <c r="AY95" s="1">
        <f>Billed_Energy!AY95/Cal_Energy!AY95*Cal_Energy_Switching!AY96</f>
        <v>22395.204054560254</v>
      </c>
      <c r="AZ95" s="1">
        <f>Billed_Energy!AZ95/Cal_Energy!AZ95*Cal_Energy_Switching!AZ96</f>
        <v>10975.5</v>
      </c>
      <c r="BA95" s="1">
        <f>Billed_Energy!BA95/Cal_Energy!BA95*Cal_Energy_Switching!BA96</f>
        <v>5498.8799999999992</v>
      </c>
      <c r="BB95" s="1" t="e">
        <f t="shared" si="4"/>
        <v>#DIV/0!</v>
      </c>
    </row>
    <row r="96" spans="1:54" x14ac:dyDescent="0.25">
      <c r="A96">
        <v>2022</v>
      </c>
      <c r="B96">
        <v>2</v>
      </c>
      <c r="C96" t="s">
        <v>95</v>
      </c>
      <c r="D96" s="1">
        <f>Billed_Energy!D96/Cal_Energy!D96*Cal_Energy_Switching!D97</f>
        <v>674215.78649224003</v>
      </c>
      <c r="E96" s="35">
        <f t="shared" si="5"/>
        <v>181591.45527314959</v>
      </c>
      <c r="F96" s="1">
        <f>Billed_Energy!F96/Cal_Energy!F96*Cal_Energy_Switching!F97</f>
        <v>73631.028760984569</v>
      </c>
      <c r="G96" s="1">
        <f>Billed_Energy!G96/Cal_Energy!G96*Cal_Energy_Switching!G97</f>
        <v>107960.42651216501</v>
      </c>
      <c r="H96" s="35">
        <f t="shared" si="3"/>
        <v>15310.539339182575</v>
      </c>
      <c r="I96" s="1">
        <f>Billed_Energy!I96/Cal_Energy!I96*Cal_Energy_Switching!I97</f>
        <v>783.76860877349623</v>
      </c>
      <c r="J96" s="1">
        <f>Billed_Energy!J96/Cal_Energy!J96*Cal_Energy_Switching!J97</f>
        <v>14526.770730409078</v>
      </c>
      <c r="K96" s="1">
        <f>Billed_Energy!K96/Cal_Energy!K96*Cal_Energy_Switching!K97</f>
        <v>255443.67631659229</v>
      </c>
      <c r="L96" s="1">
        <f>Billed_Energy!L96/Cal_Energy!L96*Cal_Energy_Switching!L97</f>
        <v>19841.734448509509</v>
      </c>
      <c r="M96" s="1">
        <f>Billed_Energy!M96/Cal_Energy!M96*Cal_Energy_Switching!M97</f>
        <v>178221.6834214174</v>
      </c>
      <c r="N96" s="1">
        <f>Billed_Energy!N96/Cal_Energy!N96*Cal_Energy_Switching!N97</f>
        <v>107163.99613489815</v>
      </c>
      <c r="O96" s="1">
        <f>Billed_Energy!O96/Cal_Energy!O96*Cal_Energy_Switching!O97</f>
        <v>140534.61537630117</v>
      </c>
      <c r="P96" s="1" t="e">
        <f>Billed_Energy!P96/Cal_Energy!P96*Cal_Energy_Switching!P97</f>
        <v>#DIV/0!</v>
      </c>
      <c r="Q96" s="1">
        <f>Billed_Energy!Q96/Cal_Energy!Q96*Cal_Energy_Switching!Q97</f>
        <v>18011.765477712801</v>
      </c>
      <c r="R96" s="1">
        <f>Billed_Energy!R96/Cal_Energy!R96*Cal_Energy_Switching!R97</f>
        <v>19048.737000000001</v>
      </c>
      <c r="S96" s="1">
        <f>Billed_Energy!S96/Cal_Energy!S96*Cal_Energy_Switching!S97</f>
        <v>137011.38873525569</v>
      </c>
      <c r="T96" s="1">
        <f>Billed_Energy!T96/Cal_Energy!T96*Cal_Energy_Switching!T97</f>
        <v>12.268000000000001</v>
      </c>
      <c r="U96" s="1">
        <f>Billed_Energy!U96/Cal_Energy!U96*Cal_Energy_Switching!U97</f>
        <v>109.851</v>
      </c>
      <c r="V96" s="1">
        <f>Billed_Energy!V96/Cal_Energy!V96*Cal_Energy_Switching!V97</f>
        <v>46508.168692297637</v>
      </c>
      <c r="W96" s="1">
        <f>Billed_Energy!W96/Cal_Energy!W96*Cal_Energy_Switching!W97</f>
        <v>9690.5200000000023</v>
      </c>
      <c r="X96" s="1">
        <f>Billed_Energy!X96/Cal_Energy!X96*Cal_Energy_Switching!X97</f>
        <v>21530.79470138465</v>
      </c>
      <c r="Y96" s="35">
        <f>Billed_Energy!Y96/Cal_Energy!Y96*Cal_Energy_Switching!Y97</f>
        <v>9906.2809997614313</v>
      </c>
      <c r="Z96" s="1">
        <f>Billed_Energy!Z96/Cal_Energy!Z96*Cal_Energy_Switching!Z97</f>
        <v>5146.1084540222146</v>
      </c>
      <c r="AA96" s="1">
        <f>Billed_Energy!AA96/Cal_Energy!AA96*Cal_Energy_Switching!AA97</f>
        <v>4760.1725457392176</v>
      </c>
      <c r="AB96" s="1">
        <f>Billed_Energy!AB96/Cal_Energy!AB96*Cal_Energy_Switching!AB97</f>
        <v>58.461435944324066</v>
      </c>
      <c r="AC96" s="1">
        <f>Billed_Energy!AC96/Cal_Energy!AC96*Cal_Energy_Switching!AC97</f>
        <v>1951.3676359783469</v>
      </c>
      <c r="AD96" s="1">
        <f>Billed_Energy!AD96/Cal_Energy!AD96*Cal_Energy_Switching!AD97</f>
        <v>707.32500000000005</v>
      </c>
      <c r="AE96" s="1">
        <f>Billed_Energy!AE96/Cal_Energy!AE96*Cal_Energy_Switching!AE97</f>
        <v>4260.2449553944525</v>
      </c>
      <c r="AF96" s="1">
        <f>Billed_Energy!AF96/Cal_Energy!AF96*Cal_Energy_Switching!AF97</f>
        <v>10050.618062115267</v>
      </c>
      <c r="AG96" s="1">
        <f>Billed_Energy!AG96/Cal_Energy!AG96*Cal_Energy_Switching!AG97</f>
        <v>7188.4074577804076</v>
      </c>
      <c r="AH96" s="1">
        <f>Billed_Energy!AH96/Cal_Energy!AH96*Cal_Energy_Switching!AH97</f>
        <v>2121.8969368251396</v>
      </c>
      <c r="AI96" s="1">
        <f>Billed_Energy!AI96/Cal_Energy!AI96*Cal_Energy_Switching!AI97</f>
        <v>3350.2060207050858</v>
      </c>
      <c r="AJ96" s="1">
        <f>Billed_Energy!AJ96/Cal_Energy!AJ96*Cal_Energy_Switching!AJ97</f>
        <v>372931.75210600666</v>
      </c>
      <c r="AK96" s="35">
        <f>Billed_Energy!AK96/Cal_Energy!AK96*Cal_Energy_Switching!AK97</f>
        <v>109689.50292125325</v>
      </c>
      <c r="AL96" s="1">
        <f>Billed_Energy!AL96/Cal_Energy!AL96*Cal_Energy_Switching!AL97</f>
        <v>30905.677409913005</v>
      </c>
      <c r="AM96" s="1">
        <f>Billed_Energy!AM96/Cal_Energy!AM96*Cal_Energy_Switching!AM97</f>
        <v>78783.825511340241</v>
      </c>
      <c r="AN96" s="1">
        <f>Billed_Energy!AN96/Cal_Energy!AN96*Cal_Energy_Switching!AN97</f>
        <v>246.86500000000001</v>
      </c>
      <c r="AO96" s="1">
        <f>Billed_Energy!AO96/Cal_Energy!AO96*Cal_Energy_Switching!AO97</f>
        <v>285.90600000000001</v>
      </c>
      <c r="AP96" s="1">
        <f>Billed_Energy!AP96/Cal_Energy!AP96*Cal_Energy_Switching!AP97</f>
        <v>13630.021999999999</v>
      </c>
      <c r="AQ96" s="1">
        <f>Billed_Energy!AQ96/Cal_Energy!AQ96*Cal_Energy_Switching!AQ97</f>
        <v>61861.053161361968</v>
      </c>
      <c r="AR96" s="1">
        <f>Billed_Energy!AR96/Cal_Energy!AR96*Cal_Energy_Switching!AR97</f>
        <v>10478.576941221458</v>
      </c>
      <c r="AS96" s="1">
        <f>Billed_Energy!AS96/Cal_Energy!AS96*Cal_Energy_Switching!AS97</f>
        <v>138931.32902312151</v>
      </c>
      <c r="AT96" s="1">
        <f>Billed_Energy!AT96/Cal_Energy!AT96*Cal_Energy_Switching!AT97</f>
        <v>26519.183758778549</v>
      </c>
      <c r="AU96" s="1">
        <f>Billed_Energy!AU96/Cal_Energy!AU96*Cal_Energy_Switching!AU97</f>
        <v>65433.00375240088</v>
      </c>
      <c r="AV96" s="1">
        <f>Billed_Energy!AV96/Cal_Energy!AV96*Cal_Energy_Switching!AV97</f>
        <v>1097.6115465193816</v>
      </c>
      <c r="AW96" s="1">
        <f>Billed_Energy!AW96/Cal_Energy!AW96*Cal_Energy_Switching!AW97</f>
        <v>18131.707395369034</v>
      </c>
      <c r="AX96" s="1">
        <f>Billed_Energy!AX96/Cal_Energy!AX96*Cal_Energy_Switching!AX97</f>
        <v>138407.87383348064</v>
      </c>
      <c r="AY96" s="1">
        <f>Billed_Energy!AY96/Cal_Energy!AY96*Cal_Energy_Switching!AY97</f>
        <v>22455.086210297632</v>
      </c>
      <c r="AZ96" s="1">
        <f>Billed_Energy!AZ96/Cal_Energy!AZ96*Cal_Energy_Switching!AZ97</f>
        <v>9522.5</v>
      </c>
      <c r="BA96" s="1">
        <f>Billed_Energy!BA96/Cal_Energy!BA96*Cal_Energy_Switching!BA97</f>
        <v>4744.8</v>
      </c>
      <c r="BB96" s="1" t="e">
        <f t="shared" si="4"/>
        <v>#DIV/0!</v>
      </c>
    </row>
    <row r="97" spans="1:54" x14ac:dyDescent="0.25">
      <c r="A97">
        <v>2022</v>
      </c>
      <c r="B97">
        <v>3</v>
      </c>
      <c r="C97" t="s">
        <v>96</v>
      </c>
      <c r="D97" s="1">
        <f>Billed_Energy!D97/Cal_Energy!D97*Cal_Energy_Switching!D98</f>
        <v>579022.09102071158</v>
      </c>
      <c r="E97" s="35">
        <f t="shared" si="5"/>
        <v>169039.16812218717</v>
      </c>
      <c r="F97" s="1">
        <f>Billed_Energy!F97/Cal_Energy!F97*Cal_Energy_Switching!F98</f>
        <v>68595.852451301296</v>
      </c>
      <c r="G97" s="1">
        <f>Billed_Energy!G97/Cal_Energy!G97*Cal_Energy_Switching!G98</f>
        <v>100443.31567088587</v>
      </c>
      <c r="H97" s="35">
        <f t="shared" si="3"/>
        <v>14351.26103012517</v>
      </c>
      <c r="I97" s="1">
        <f>Billed_Energy!I97/Cal_Energy!I97*Cal_Energy_Switching!I98</f>
        <v>734.66176746240114</v>
      </c>
      <c r="J97" s="1">
        <f>Billed_Energy!J97/Cal_Energy!J97*Cal_Energy_Switching!J98</f>
        <v>13616.599262662769</v>
      </c>
      <c r="K97" s="1">
        <f>Billed_Energy!K97/Cal_Energy!K97*Cal_Energy_Switching!K98</f>
        <v>255685.46804718085</v>
      </c>
      <c r="L97" s="1">
        <f>Billed_Energy!L97/Cal_Energy!L97*Cal_Energy_Switching!L98</f>
        <v>19964.082414108088</v>
      </c>
      <c r="M97" s="1">
        <f>Billed_Energy!M97/Cal_Energy!M97*Cal_Energy_Switching!M98</f>
        <v>176034.05509684214</v>
      </c>
      <c r="N97" s="1">
        <f>Billed_Energy!N97/Cal_Energy!N97*Cal_Energy_Switching!N98</f>
        <v>107161.86619871108</v>
      </c>
      <c r="O97" s="1">
        <f>Billed_Energy!O97/Cal_Energy!O97*Cal_Energy_Switching!O98</f>
        <v>138764.70914156368</v>
      </c>
      <c r="P97" s="1" t="e">
        <f>Billed_Energy!P97/Cal_Energy!P97*Cal_Energy_Switching!P98</f>
        <v>#DIV/0!</v>
      </c>
      <c r="Q97" s="1">
        <f>Billed_Energy!Q97/Cal_Energy!Q97*Cal_Energy_Switching!Q98</f>
        <v>18375.62431827507</v>
      </c>
      <c r="R97" s="1">
        <f>Billed_Energy!R97/Cal_Energy!R97*Cal_Energy_Switching!R98</f>
        <v>16708.98</v>
      </c>
      <c r="S97" s="1">
        <f>Billed_Energy!S97/Cal_Energy!S97*Cal_Energy_Switching!S98</f>
        <v>138418.67103450419</v>
      </c>
      <c r="T97" s="1">
        <f>Billed_Energy!T97/Cal_Energy!T97*Cal_Energy_Switching!T98</f>
        <v>13.173999999999999</v>
      </c>
      <c r="U97" s="1">
        <f>Billed_Energy!U97/Cal_Energy!U97*Cal_Energy_Switching!U98</f>
        <v>107.447</v>
      </c>
      <c r="V97" s="1">
        <f>Billed_Energy!V97/Cal_Energy!V97*Cal_Energy_Switching!V98</f>
        <v>48339.183654632048</v>
      </c>
      <c r="W97" s="1">
        <f>Billed_Energy!W97/Cal_Energy!W97*Cal_Energy_Switching!W98</f>
        <v>9225.5750000000007</v>
      </c>
      <c r="X97" s="1">
        <f>Billed_Energy!X97/Cal_Energy!X97*Cal_Energy_Switching!X98</f>
        <v>20696.952868835255</v>
      </c>
      <c r="Y97" s="35">
        <f>Billed_Energy!Y97/Cal_Energy!Y97*Cal_Energy_Switching!Y98</f>
        <v>9364.4354947350821</v>
      </c>
      <c r="Z97" s="1">
        <f>Billed_Energy!Z97/Cal_Energy!Z97*Cal_Energy_Switching!Z98</f>
        <v>4864.6309011184358</v>
      </c>
      <c r="AA97" s="1">
        <f>Billed_Energy!AA97/Cal_Energy!AA97*Cal_Energy_Switching!AA98</f>
        <v>4499.8045936166445</v>
      </c>
      <c r="AB97" s="1">
        <f>Billed_Energy!AB97/Cal_Energy!AB97*Cal_Energy_Switching!AB98</f>
        <v>57.862671816066239</v>
      </c>
      <c r="AC97" s="1">
        <f>Billed_Energy!AC97/Cal_Energy!AC97*Cal_Energy_Switching!AC98</f>
        <v>1804.0245828466782</v>
      </c>
      <c r="AD97" s="1">
        <f>Billed_Energy!AD97/Cal_Energy!AD97*Cal_Energy_Switching!AD98</f>
        <v>664.97299999999996</v>
      </c>
      <c r="AE97" s="1">
        <f>Billed_Energy!AE97/Cal_Energy!AE97*Cal_Energy_Switching!AE98</f>
        <v>4041.7361804797779</v>
      </c>
      <c r="AF97" s="1">
        <f>Billed_Energy!AF97/Cal_Energy!AF97*Cal_Energy_Switching!AF98</f>
        <v>9918.4078288179462</v>
      </c>
      <c r="AG97" s="1">
        <f>Billed_Energy!AG97/Cal_Energy!AG97*Cal_Energy_Switching!AG98</f>
        <v>6819.7126705949449</v>
      </c>
      <c r="AH97" s="1">
        <f>Billed_Energy!AH97/Cal_Energy!AH97*Cal_Energy_Switching!AH98</f>
        <v>2013.064438925278</v>
      </c>
      <c r="AI97" s="1">
        <f>Billed_Energy!AI97/Cal_Energy!AI97*Cal_Energy_Switching!AI98</f>
        <v>3306.1359429393119</v>
      </c>
      <c r="AJ97" s="1">
        <f>Billed_Energy!AJ97/Cal_Energy!AJ97*Cal_Energy_Switching!AJ98</f>
        <v>336459.5967416176</v>
      </c>
      <c r="AK97" s="35">
        <f>Billed_Energy!AK97/Cal_Energy!AK97*Cal_Energy_Switching!AK98</f>
        <v>108901.92193625928</v>
      </c>
      <c r="AL97" s="1">
        <f>Billed_Energy!AL97/Cal_Energy!AL97*Cal_Energy_Switching!AL98</f>
        <v>30676.02830408738</v>
      </c>
      <c r="AM97" s="1">
        <f>Billed_Energy!AM97/Cal_Energy!AM97*Cal_Energy_Switching!AM98</f>
        <v>78225.893632171894</v>
      </c>
      <c r="AN97" s="1">
        <f>Billed_Energy!AN97/Cal_Energy!AN97*Cal_Energy_Switching!AN98</f>
        <v>241.08199999999999</v>
      </c>
      <c r="AO97" s="1">
        <f>Billed_Energy!AO97/Cal_Energy!AO97*Cal_Energy_Switching!AO98</f>
        <v>250.09899999999996</v>
      </c>
      <c r="AP97" s="1">
        <f>Billed_Energy!AP97/Cal_Energy!AP97*Cal_Energy_Switching!AP98</f>
        <v>11701.252</v>
      </c>
      <c r="AQ97" s="1">
        <f>Billed_Energy!AQ97/Cal_Energy!AQ97*Cal_Energy_Switching!AQ98</f>
        <v>72118.258782763485</v>
      </c>
      <c r="AR97" s="1">
        <f>Billed_Energy!AR97/Cal_Energy!AR97*Cal_Energy_Switching!AR98</f>
        <v>10659.72857103326</v>
      </c>
      <c r="AS97" s="1">
        <f>Billed_Energy!AS97/Cal_Energy!AS97*Cal_Energy_Switching!AS98</f>
        <v>135950.66107741013</v>
      </c>
      <c r="AT97" s="1">
        <f>Billed_Energy!AT97/Cal_Energy!AT97*Cal_Energy_Switching!AT98</f>
        <v>26843.830828966737</v>
      </c>
      <c r="AU97" s="1">
        <f>Billed_Energy!AU97/Cal_Energy!AU97*Cal_Energy_Switching!AU98</f>
        <v>64027.798986240465</v>
      </c>
      <c r="AV97" s="1">
        <f>Billed_Energy!AV97/Cal_Energy!AV97*Cal_Energy_Switching!AV98</f>
        <v>1117.904079949584</v>
      </c>
      <c r="AW97" s="1">
        <f>Billed_Energy!AW97/Cal_Energy!AW97*Cal_Energy_Switching!AW98</f>
        <v>18236.443155442619</v>
      </c>
      <c r="AX97" s="1">
        <f>Billed_Energy!AX97/Cal_Energy!AX97*Cal_Energy_Switching!AX98</f>
        <v>140966.74488005042</v>
      </c>
      <c r="AY97" s="1">
        <f>Billed_Energy!AY97/Cal_Energy!AY97*Cal_Energy_Switching!AY98</f>
        <v>22405.13499989071</v>
      </c>
      <c r="AZ97" s="1">
        <f>Billed_Energy!AZ97/Cal_Energy!AZ97*Cal_Energy_Switching!AZ98</f>
        <v>9371</v>
      </c>
      <c r="BA97" s="1">
        <f>Billed_Energy!BA97/Cal_Energy!BA97*Cal_Energy_Switching!BA98</f>
        <v>4351.2</v>
      </c>
      <c r="BB97" s="1" t="e">
        <f t="shared" si="4"/>
        <v>#DIV/0!</v>
      </c>
    </row>
    <row r="98" spans="1:54" x14ac:dyDescent="0.25">
      <c r="A98">
        <v>2022</v>
      </c>
      <c r="B98">
        <v>4</v>
      </c>
      <c r="C98" t="s">
        <v>97</v>
      </c>
      <c r="D98" s="1">
        <f>Billed_Energy!D98/Cal_Energy!D98*Cal_Energy_Switching!D99</f>
        <v>447749.64572323317</v>
      </c>
      <c r="E98" s="35">
        <f t="shared" si="5"/>
        <v>154043.12976397827</v>
      </c>
      <c r="F98" s="1">
        <f>Billed_Energy!F98/Cal_Energy!F98*Cal_Energy_Switching!F99</f>
        <v>62647.017777433364</v>
      </c>
      <c r="G98" s="1">
        <f>Billed_Energy!G98/Cal_Energy!G98*Cal_Energy_Switching!G99</f>
        <v>91396.1119865449</v>
      </c>
      <c r="H98" s="35">
        <f t="shared" si="3"/>
        <v>12526.885589191688</v>
      </c>
      <c r="I98" s="1">
        <f>Billed_Energy!I98/Cal_Energy!I98*Cal_Energy_Switching!I99</f>
        <v>641.26935524596081</v>
      </c>
      <c r="J98" s="1">
        <f>Billed_Energy!J98/Cal_Energy!J98*Cal_Energy_Switching!J99</f>
        <v>11885.616233945728</v>
      </c>
      <c r="K98" s="1">
        <f>Billed_Energy!K98/Cal_Energy!K98*Cal_Energy_Switching!K99</f>
        <v>256885.44777251509</v>
      </c>
      <c r="L98" s="1">
        <f>Billed_Energy!L98/Cal_Energy!L98*Cal_Energy_Switching!L99</f>
        <v>19751.3542170726</v>
      </c>
      <c r="M98" s="1">
        <f>Billed_Energy!M98/Cal_Energy!M98*Cal_Energy_Switching!M99</f>
        <v>177618.13186797281</v>
      </c>
      <c r="N98" s="1">
        <f>Billed_Energy!N98/Cal_Energy!N98*Cal_Energy_Switching!N99</f>
        <v>107971.22025041236</v>
      </c>
      <c r="O98" s="1">
        <f>Billed_Energy!O98/Cal_Energy!O98*Cal_Energy_Switching!O99</f>
        <v>140903.60632746914</v>
      </c>
      <c r="P98" s="1" t="e">
        <f>Billed_Energy!P98/Cal_Energy!P98*Cal_Energy_Switching!P99</f>
        <v>#DIV/0!</v>
      </c>
      <c r="Q98" s="1">
        <f>Billed_Energy!Q98/Cal_Energy!Q98*Cal_Energy_Switching!Q99</f>
        <v>16321.357797556599</v>
      </c>
      <c r="R98" s="1">
        <f>Billed_Energy!R98/Cal_Energy!R98*Cal_Energy_Switching!R99</f>
        <v>15585.829</v>
      </c>
      <c r="S98" s="1">
        <f>Billed_Energy!S98/Cal_Energy!S98*Cal_Energy_Switching!S99</f>
        <v>135608.06893233708</v>
      </c>
      <c r="T98" s="1">
        <f>Billed_Energy!T98/Cal_Energy!T98*Cal_Energy_Switching!T99</f>
        <v>12.161</v>
      </c>
      <c r="U98" s="1">
        <f>Billed_Energy!U98/Cal_Energy!U98*Cal_Energy_Switching!U99</f>
        <v>98.423000000000002</v>
      </c>
      <c r="V98" s="1">
        <f>Billed_Energy!V98/Cal_Energy!V98*Cal_Energy_Switching!V99</f>
        <v>47968.040843209907</v>
      </c>
      <c r="W98" s="1">
        <f>Billed_Energy!W98/Cal_Energy!W98*Cal_Energy_Switching!W99</f>
        <v>9627.3670000000002</v>
      </c>
      <c r="X98" s="1">
        <f>Billed_Energy!X98/Cal_Energy!X98*Cal_Energy_Switching!X99</f>
        <v>22799.886629259992</v>
      </c>
      <c r="Y98" s="35">
        <f>Billed_Energy!Y98/Cal_Energy!Y98*Cal_Energy_Switching!Y99</f>
        <v>8072.9570462705597</v>
      </c>
      <c r="Z98" s="1">
        <f>Billed_Energy!Z98/Cal_Energy!Z98*Cal_Energy_Switching!Z99</f>
        <v>4193.7345110411898</v>
      </c>
      <c r="AA98" s="1">
        <f>Billed_Energy!AA98/Cal_Energy!AA98*Cal_Energy_Switching!AA99</f>
        <v>3879.2225352293708</v>
      </c>
      <c r="AB98" s="1">
        <f>Billed_Energy!AB98/Cal_Energy!AB98*Cal_Energy_Switching!AB99</f>
        <v>52.607057930875335</v>
      </c>
      <c r="AC98" s="1">
        <f>Billed_Energy!AC98/Cal_Energy!AC98*Cal_Energy_Switching!AC99</f>
        <v>1524.2015193069255</v>
      </c>
      <c r="AD98" s="1">
        <f>Billed_Energy!AD98/Cal_Energy!AD98*Cal_Energy_Switching!AD99</f>
        <v>531.84400000000005</v>
      </c>
      <c r="AE98" s="1">
        <f>Billed_Energy!AE98/Cal_Energy!AE98*Cal_Energy_Switching!AE99</f>
        <v>3660.1298488119573</v>
      </c>
      <c r="AF98" s="1">
        <f>Billed_Energy!AF98/Cal_Energy!AF98*Cal_Energy_Switching!AF99</f>
        <v>9759.5641411547549</v>
      </c>
      <c r="AG98" s="1">
        <f>Billed_Energy!AG98/Cal_Energy!AG98*Cal_Energy_Switching!AG99</f>
        <v>6175.8196951396858</v>
      </c>
      <c r="AH98" s="1">
        <f>Billed_Energy!AH98/Cal_Energy!AH98*Cal_Energy_Switching!AH99</f>
        <v>1822.9980660483563</v>
      </c>
      <c r="AI98" s="1">
        <f>Billed_Energy!AI98/Cal_Energy!AI98*Cal_Energy_Switching!AI99</f>
        <v>3253.1880470515803</v>
      </c>
      <c r="AJ98" s="1">
        <f>Billed_Energy!AJ98/Cal_Energy!AJ98*Cal_Energy_Switching!AJ99</f>
        <v>281799.83016349695</v>
      </c>
      <c r="AK98" s="35">
        <f>Billed_Energy!AK98/Cal_Energy!AK98*Cal_Energy_Switching!AK99</f>
        <v>105081.89343162291</v>
      </c>
      <c r="AL98" s="1">
        <f>Billed_Energy!AL98/Cal_Energy!AL98*Cal_Energy_Switching!AL99</f>
        <v>29608.818967008439</v>
      </c>
      <c r="AM98" s="1">
        <f>Billed_Energy!AM98/Cal_Energy!AM98*Cal_Energy_Switching!AM99</f>
        <v>75473.074464614459</v>
      </c>
      <c r="AN98" s="1">
        <f>Billed_Energy!AN98/Cal_Energy!AN98*Cal_Energy_Switching!AN99</f>
        <v>250.11500000000001</v>
      </c>
      <c r="AO98" s="1">
        <f>Billed_Energy!AO98/Cal_Energy!AO98*Cal_Energy_Switching!AO99</f>
        <v>281.62900000000002</v>
      </c>
      <c r="AP98" s="1">
        <f>Billed_Energy!AP98/Cal_Energy!AP98*Cal_Energy_Switching!AP99</f>
        <v>7780.982</v>
      </c>
      <c r="AQ98" s="1">
        <f>Billed_Energy!AQ98/Cal_Energy!AQ98*Cal_Energy_Switching!AQ99</f>
        <v>83170.789977981913</v>
      </c>
      <c r="AR98" s="1">
        <f>Billed_Energy!AR98/Cal_Energy!AR98*Cal_Energy_Switching!AR99</f>
        <v>11314.832374356503</v>
      </c>
      <c r="AS98" s="1">
        <f>Billed_Energy!AS98/Cal_Energy!AS98*Cal_Energy_Switching!AS99</f>
        <v>135679.854265111</v>
      </c>
      <c r="AT98" s="1">
        <f>Billed_Energy!AT98/Cal_Energy!AT98*Cal_Energy_Switching!AT99</f>
        <v>28398.173645643503</v>
      </c>
      <c r="AU98" s="1">
        <f>Billed_Energy!AU98/Cal_Energy!AU98*Cal_Energy_Switching!AU99</f>
        <v>63901.027401427549</v>
      </c>
      <c r="AV98" s="1">
        <f>Billed_Energy!AV98/Cal_Energy!AV98*Cal_Energy_Switching!AV99</f>
        <v>1141.9447624544268</v>
      </c>
      <c r="AW98" s="1">
        <f>Billed_Energy!AW98/Cal_Energy!AW98*Cal_Energy_Switching!AW99</f>
        <v>18375.500579647443</v>
      </c>
      <c r="AX98" s="1">
        <f>Billed_Energy!AX98/Cal_Energy!AX98*Cal_Energy_Switching!AX99</f>
        <v>143998.25430754558</v>
      </c>
      <c r="AY98" s="1">
        <f>Billed_Energy!AY98/Cal_Energy!AY98*Cal_Energy_Switching!AY99</f>
        <v>22593.517302352557</v>
      </c>
      <c r="AZ98" s="1">
        <f>Billed_Energy!AZ98/Cal_Energy!AZ98*Cal_Energy_Switching!AZ99</f>
        <v>7236.5</v>
      </c>
      <c r="BA98" s="1">
        <f>Billed_Energy!BA98/Cal_Energy!BA98*Cal_Energy_Switching!BA99</f>
        <v>4414.32</v>
      </c>
      <c r="BB98" s="1" t="e">
        <f t="shared" si="4"/>
        <v>#DIV/0!</v>
      </c>
    </row>
    <row r="99" spans="1:54" x14ac:dyDescent="0.25">
      <c r="A99">
        <v>2022</v>
      </c>
      <c r="B99">
        <v>5</v>
      </c>
      <c r="C99" t="s">
        <v>98</v>
      </c>
      <c r="D99" s="1">
        <f>Billed_Energy!D99/Cal_Energy!D99*Cal_Energy_Switching!D100</f>
        <v>357340.3955934837</v>
      </c>
      <c r="E99" s="35">
        <f t="shared" si="5"/>
        <v>144839.87364732014</v>
      </c>
      <c r="F99" s="1">
        <f>Billed_Energy!F99/Cal_Energy!F99*Cal_Energy_Switching!F100</f>
        <v>58828.136892326664</v>
      </c>
      <c r="G99" s="1">
        <f>Billed_Energy!G99/Cal_Energy!G99*Cal_Energy_Switching!G100</f>
        <v>86011.736754993472</v>
      </c>
      <c r="H99" s="35">
        <f t="shared" si="3"/>
        <v>12162.287530321099</v>
      </c>
      <c r="I99" s="1">
        <f>Billed_Energy!I99/Cal_Energy!I99*Cal_Energy_Switching!I100</f>
        <v>622.60505433324226</v>
      </c>
      <c r="J99" s="1">
        <f>Billed_Energy!J99/Cal_Energy!J99*Cal_Energy_Switching!J100</f>
        <v>11539.682475987856</v>
      </c>
      <c r="K99" s="1">
        <f>Billed_Energy!K99/Cal_Energy!K99*Cal_Energy_Switching!K100</f>
        <v>259721.20276566211</v>
      </c>
      <c r="L99" s="1">
        <f>Billed_Energy!L99/Cal_Energy!L99*Cal_Energy_Switching!L100</f>
        <v>20984.063547382448</v>
      </c>
      <c r="M99" s="1">
        <f>Billed_Energy!M99/Cal_Energy!M99*Cal_Energy_Switching!M100</f>
        <v>178910.64228525152</v>
      </c>
      <c r="N99" s="1">
        <f>Billed_Energy!N99/Cal_Energy!N99*Cal_Energy_Switching!N100</f>
        <v>108148.43869695542</v>
      </c>
      <c r="O99" s="1">
        <f>Billed_Energy!O99/Cal_Energy!O99*Cal_Energy_Switching!O100</f>
        <v>138760.60808923186</v>
      </c>
      <c r="P99" s="1" t="e">
        <f>Billed_Energy!P99/Cal_Energy!P99*Cal_Energy_Switching!P100</f>
        <v>#DIV/0!</v>
      </c>
      <c r="Q99" s="1">
        <f>Billed_Energy!Q99/Cal_Energy!Q99*Cal_Energy_Switching!Q100</f>
        <v>18663.606588495968</v>
      </c>
      <c r="R99" s="1">
        <f>Billed_Energy!R99/Cal_Energy!R99*Cal_Energy_Switching!R100</f>
        <v>18286.302</v>
      </c>
      <c r="S99" s="1">
        <f>Billed_Energy!S99/Cal_Energy!S99*Cal_Energy_Switching!S100</f>
        <v>134396.43100434591</v>
      </c>
      <c r="T99" s="1">
        <f>Billed_Energy!T99/Cal_Energy!T99*Cal_Energy_Switching!T100</f>
        <v>11.971</v>
      </c>
      <c r="U99" s="1">
        <f>Billed_Energy!U99/Cal_Energy!U99*Cal_Energy_Switching!U100</f>
        <v>97.393000000000001</v>
      </c>
      <c r="V99" s="1">
        <f>Billed_Energy!V99/Cal_Energy!V99*Cal_Energy_Switching!V100</f>
        <v>48437.686864592841</v>
      </c>
      <c r="W99" s="1">
        <f>Billed_Energy!W99/Cal_Energy!W99*Cal_Energy_Switching!W100</f>
        <v>8788.2710000000006</v>
      </c>
      <c r="X99" s="1">
        <f>Billed_Energy!X99/Cal_Energy!X99*Cal_Energy_Switching!X100</f>
        <v>22936.818124776692</v>
      </c>
      <c r="Y99" s="35">
        <f>Billed_Energy!Y99/Cal_Energy!Y99*Cal_Energy_Switching!Y100</f>
        <v>6701.70519072365</v>
      </c>
      <c r="Z99" s="1">
        <f>Billed_Energy!Z99/Cal_Energy!Z99*Cal_Energy_Switching!Z100</f>
        <v>3481.3974829886297</v>
      </c>
      <c r="AA99" s="1">
        <f>Billed_Energy!AA99/Cal_Energy!AA99*Cal_Energy_Switching!AA100</f>
        <v>3220.3077077350208</v>
      </c>
      <c r="AB99" s="1">
        <f>Billed_Energy!AB99/Cal_Energy!AB99*Cal_Energy_Switching!AB100</f>
        <v>52.704285355574356</v>
      </c>
      <c r="AC99" s="1">
        <f>Billed_Energy!AC99/Cal_Energy!AC99*Cal_Energy_Switching!AC100</f>
        <v>1253.611908551989</v>
      </c>
      <c r="AD99" s="1">
        <f>Billed_Energy!AD99/Cal_Energy!AD99*Cal_Energy_Switching!AD100</f>
        <v>482.22199999999998</v>
      </c>
      <c r="AE99" s="1">
        <f>Billed_Energy!AE99/Cal_Energy!AE99*Cal_Energy_Switching!AE100</f>
        <v>3325.7188354612467</v>
      </c>
      <c r="AF99" s="1">
        <f>Billed_Energy!AF99/Cal_Energy!AF99*Cal_Energy_Switching!AF100</f>
        <v>9431.6391268695188</v>
      </c>
      <c r="AG99" s="1">
        <f>Billed_Energy!AG99/Cal_Energy!AG99*Cal_Energy_Switching!AG100</f>
        <v>5611.5604453774667</v>
      </c>
      <c r="AH99" s="1">
        <f>Billed_Energy!AH99/Cal_Energy!AH99*Cal_Energy_Switching!AH100</f>
        <v>1656.438229161286</v>
      </c>
      <c r="AI99" s="1">
        <f>Billed_Energy!AI99/Cal_Energy!AI99*Cal_Energy_Switching!AI100</f>
        <v>3143.8797089565028</v>
      </c>
      <c r="AJ99" s="1">
        <f>Billed_Energy!AJ99/Cal_Energy!AJ99*Cal_Energy_Switching!AJ100</f>
        <v>292430.39123996685</v>
      </c>
      <c r="AK99" s="35">
        <f>Billed_Energy!AK99/Cal_Energy!AK99*Cal_Energy_Switching!AK100</f>
        <v>103122.80788370885</v>
      </c>
      <c r="AL99" s="1">
        <f>Billed_Energy!AL99/Cal_Energy!AL99*Cal_Energy_Switching!AL100</f>
        <v>29037.592927277972</v>
      </c>
      <c r="AM99" s="1">
        <f>Billed_Energy!AM99/Cal_Energy!AM99*Cal_Energy_Switching!AM100</f>
        <v>74085.214956430878</v>
      </c>
      <c r="AN99" s="1">
        <f>Billed_Energy!AN99/Cal_Energy!AN99*Cal_Energy_Switching!AN100</f>
        <v>245.77699999999999</v>
      </c>
      <c r="AO99" s="1">
        <f>Billed_Energy!AO99/Cal_Energy!AO99*Cal_Energy_Switching!AO100</f>
        <v>274.90699999999998</v>
      </c>
      <c r="AP99" s="1">
        <f>Billed_Energy!AP99/Cal_Energy!AP99*Cal_Energy_Switching!AP100</f>
        <v>7381.9660000000003</v>
      </c>
      <c r="AQ99" s="1">
        <f>Billed_Energy!AQ99/Cal_Energy!AQ99*Cal_Energy_Switching!AQ100</f>
        <v>81905.092207244306</v>
      </c>
      <c r="AR99" s="1">
        <f>Billed_Energy!AR99/Cal_Energy!AR99*Cal_Energy_Switching!AR100</f>
        <v>11428.739164310113</v>
      </c>
      <c r="AS99" s="1">
        <f>Billed_Energy!AS99/Cal_Energy!AS99*Cal_Energy_Switching!AS100</f>
        <v>140186.82285392002</v>
      </c>
      <c r="AT99" s="1">
        <f>Billed_Energy!AT99/Cal_Energy!AT99*Cal_Energy_Switching!AT100</f>
        <v>28420.29535568989</v>
      </c>
      <c r="AU99" s="1">
        <f>Billed_Energy!AU99/Cal_Energy!AU99*Cal_Energy_Switching!AU100</f>
        <v>66015.647306198021</v>
      </c>
      <c r="AV99" s="1">
        <f>Billed_Energy!AV99/Cal_Energy!AV99*Cal_Energy_Switching!AV100</f>
        <v>1166.3292813490959</v>
      </c>
      <c r="AW99" s="1">
        <f>Billed_Energy!AW99/Cal_Energy!AW99*Cal_Energy_Switching!AW100</f>
        <v>18995.827981293096</v>
      </c>
      <c r="AX99" s="1">
        <f>Billed_Energy!AX99/Cal_Energy!AX99*Cal_Energy_Switching!AX100</f>
        <v>147073.1212086509</v>
      </c>
      <c r="AY99" s="1">
        <f>Billed_Energy!AY99/Cal_Energy!AY99*Cal_Energy_Switching!AY100</f>
        <v>22848.134864020416</v>
      </c>
      <c r="AZ99" s="1">
        <f>Billed_Energy!AZ99/Cal_Energy!AZ99*Cal_Energy_Switching!AZ100</f>
        <v>8289</v>
      </c>
      <c r="BA99" s="1">
        <f>Billed_Energy!BA99/Cal_Energy!BA99*Cal_Energy_Switching!BA100</f>
        <v>4343.3999999999996</v>
      </c>
      <c r="BB99" s="1" t="e">
        <f t="shared" si="4"/>
        <v>#DIV/0!</v>
      </c>
    </row>
    <row r="100" spans="1:54" x14ac:dyDescent="0.25">
      <c r="A100">
        <v>2022</v>
      </c>
      <c r="B100">
        <v>6</v>
      </c>
      <c r="C100" t="s">
        <v>99</v>
      </c>
      <c r="D100" s="1">
        <f>Billed_Energy!D100/Cal_Energy!D100*Cal_Energy_Switching!D101</f>
        <v>444126.32453442639</v>
      </c>
      <c r="E100" s="35">
        <f t="shared" si="5"/>
        <v>165461.43313565449</v>
      </c>
      <c r="F100" s="1">
        <f>Billed_Energy!F100/Cal_Energy!F100*Cal_Energy_Switching!F101</f>
        <v>67068.827339453201</v>
      </c>
      <c r="G100" s="1">
        <f>Billed_Energy!G100/Cal_Energy!G100*Cal_Energy_Switching!G101</f>
        <v>98392.605796201271</v>
      </c>
      <c r="H100" s="35">
        <f t="shared" si="3"/>
        <v>11979.846302310689</v>
      </c>
      <c r="I100" s="1">
        <f>Billed_Energy!I100/Cal_Energy!I100*Cal_Energy_Switching!I101</f>
        <v>613.26562452656617</v>
      </c>
      <c r="J100" s="1">
        <f>Billed_Energy!J100/Cal_Energy!J100*Cal_Energy_Switching!J101</f>
        <v>11366.580677784123</v>
      </c>
      <c r="K100" s="1">
        <f>Billed_Energy!K100/Cal_Energy!K100*Cal_Energy_Switching!K101</f>
        <v>270162.94956636825</v>
      </c>
      <c r="L100" s="1">
        <f>Billed_Energy!L100/Cal_Energy!L100*Cal_Energy_Switching!L101</f>
        <v>22126.098999479855</v>
      </c>
      <c r="M100" s="1">
        <f>Billed_Energy!M100/Cal_Energy!M100*Cal_Energy_Switching!M101</f>
        <v>198873.00649510868</v>
      </c>
      <c r="N100" s="1">
        <f>Billed_Energy!N100/Cal_Energy!N100*Cal_Energy_Switching!N101</f>
        <v>112198.00438415191</v>
      </c>
      <c r="O100" s="1">
        <f>Billed_Energy!O100/Cal_Energy!O100*Cal_Energy_Switching!O101</f>
        <v>151895.77376571056</v>
      </c>
      <c r="P100" s="1" t="e">
        <f>Billed_Energy!P100/Cal_Energy!P100*Cal_Energy_Switching!P101</f>
        <v>#DIV/0!</v>
      </c>
      <c r="Q100" s="1">
        <f>Billed_Energy!Q100/Cal_Energy!Q100*Cal_Energy_Switching!Q101</f>
        <v>22000.177451939489</v>
      </c>
      <c r="R100" s="1">
        <f>Billed_Energy!R100/Cal_Energy!R100*Cal_Energy_Switching!R101</f>
        <v>19030.646000000001</v>
      </c>
      <c r="S100" s="1">
        <f>Billed_Energy!S100/Cal_Energy!S100*Cal_Energy_Switching!S101</f>
        <v>131993.33244786251</v>
      </c>
      <c r="T100" s="1">
        <f>Billed_Energy!T100/Cal_Energy!T100*Cal_Energy_Switching!T101</f>
        <v>10.17535</v>
      </c>
      <c r="U100" s="1">
        <f>Billed_Energy!U100/Cal_Energy!U100*Cal_Energy_Switching!U101</f>
        <v>98.704999999999998</v>
      </c>
      <c r="V100" s="1">
        <f>Billed_Energy!V100/Cal_Energy!V100*Cal_Energy_Switching!V101</f>
        <v>45688.667155562805</v>
      </c>
      <c r="W100" s="1">
        <f>Billed_Energy!W100/Cal_Energy!W100*Cal_Energy_Switching!W101</f>
        <v>8413.3449999999993</v>
      </c>
      <c r="X100" s="1">
        <f>Billed_Energy!X100/Cal_Energy!X100*Cal_Energy_Switching!X101</f>
        <v>21694.068929800145</v>
      </c>
      <c r="Y100" s="35">
        <f>Billed_Energy!Y100/Cal_Energy!Y100*Cal_Energy_Switching!Y101</f>
        <v>6603.1840640302207</v>
      </c>
      <c r="Z100" s="1">
        <f>Billed_Energy!Z100/Cal_Energy!Z100*Cal_Energy_Switching!Z101</f>
        <v>3430.2177917413223</v>
      </c>
      <c r="AA100" s="1">
        <f>Billed_Energy!AA100/Cal_Energy!AA100*Cal_Energy_Switching!AA101</f>
        <v>3172.9662722888979</v>
      </c>
      <c r="AB100" s="1">
        <f>Billed_Energy!AB100/Cal_Energy!AB100*Cal_Energy_Switching!AB101</f>
        <v>51.930830134705786</v>
      </c>
      <c r="AC100" s="1">
        <f>Billed_Energy!AC100/Cal_Energy!AC100*Cal_Energy_Switching!AC101</f>
        <v>1148.610774041709</v>
      </c>
      <c r="AD100" s="1">
        <f>Billed_Energy!AD100/Cal_Energy!AD100*Cal_Energy_Switching!AD101</f>
        <v>463.041</v>
      </c>
      <c r="AE100" s="1">
        <f>Billed_Energy!AE100/Cal_Energy!AE100*Cal_Energy_Switching!AE101</f>
        <v>3139.5678885464094</v>
      </c>
      <c r="AF100" s="1">
        <f>Billed_Energy!AF100/Cal_Energy!AF100*Cal_Energy_Switching!AF101</f>
        <v>9642.078023473121</v>
      </c>
      <c r="AG100" s="1">
        <f>Billed_Energy!AG100/Cal_Energy!AG100*Cal_Energy_Switching!AG101</f>
        <v>5297.4637516225412</v>
      </c>
      <c r="AH100" s="1">
        <f>Billed_Energy!AH100/Cal_Energy!AH100*Cal_Energy_Switching!AH101</f>
        <v>1563.7221698310498</v>
      </c>
      <c r="AI100" s="1">
        <f>Billed_Energy!AI100/Cal_Energy!AI100*Cal_Energy_Switching!AI101</f>
        <v>3214.0260078243709</v>
      </c>
      <c r="AJ100" s="1">
        <f>Billed_Energy!AJ100/Cal_Energy!AJ100*Cal_Energy_Switching!AJ101</f>
        <v>406958.91054765566</v>
      </c>
      <c r="AK100" s="35">
        <f>Billed_Energy!AK100/Cal_Energy!AK100*Cal_Energy_Switching!AK101</f>
        <v>119114.47547018017</v>
      </c>
      <c r="AL100" s="1">
        <f>Billed_Energy!AL100/Cal_Energy!AL100*Cal_Energy_Switching!AL101</f>
        <v>33518.311465699</v>
      </c>
      <c r="AM100" s="1">
        <f>Billed_Energy!AM100/Cal_Energy!AM100*Cal_Energy_Switching!AM101</f>
        <v>85596.164004481165</v>
      </c>
      <c r="AN100" s="1">
        <f>Billed_Energy!AN100/Cal_Energy!AN100*Cal_Energy_Switching!AN101</f>
        <v>254.96199999999996</v>
      </c>
      <c r="AO100" s="1">
        <f>Billed_Energy!AO100/Cal_Energy!AO100*Cal_Energy_Switching!AO101</f>
        <v>258.13</v>
      </c>
      <c r="AP100" s="1">
        <f>Billed_Energy!AP100/Cal_Energy!AP100*Cal_Energy_Switching!AP101</f>
        <v>6710.2510000000002</v>
      </c>
      <c r="AQ100" s="1">
        <f>Billed_Energy!AQ100/Cal_Energy!AQ100*Cal_Energy_Switching!AQ101</f>
        <v>81249.129449634827</v>
      </c>
      <c r="AR100" s="1">
        <f>Billed_Energy!AR100/Cal_Energy!AR100*Cal_Energy_Switching!AR101</f>
        <v>13002.347100660214</v>
      </c>
      <c r="AS100" s="1">
        <f>Billed_Energy!AS100/Cal_Energy!AS100*Cal_Energy_Switching!AS101</f>
        <v>161776.6800744404</v>
      </c>
      <c r="AT100" s="1">
        <f>Billed_Energy!AT100/Cal_Energy!AT100*Cal_Energy_Switching!AT101</f>
        <v>32124.828969339778</v>
      </c>
      <c r="AU100" s="1">
        <f>Billed_Energy!AU100/Cal_Energy!AU100*Cal_Energy_Switching!AU101</f>
        <v>76176.428581648957</v>
      </c>
      <c r="AV100" s="1">
        <f>Billed_Energy!AV100/Cal_Energy!AV100*Cal_Energy_Switching!AV101</f>
        <v>1252.7690663951175</v>
      </c>
      <c r="AW100" s="1">
        <f>Billed_Energy!AW100/Cal_Energy!AW100*Cal_Energy_Switching!AW101</f>
        <v>20200.962724576744</v>
      </c>
      <c r="AX100" s="1">
        <f>Billed_Energy!AX100/Cal_Energy!AX100*Cal_Energy_Switching!AX101</f>
        <v>157973.10390360488</v>
      </c>
      <c r="AY100" s="1">
        <f>Billed_Energy!AY100/Cal_Energy!AY100*Cal_Energy_Switching!AY101</f>
        <v>24169.532997226415</v>
      </c>
      <c r="AZ100" s="1">
        <f>Billed_Energy!AZ100/Cal_Energy!AZ100*Cal_Energy_Switching!AZ101</f>
        <v>10068</v>
      </c>
      <c r="BA100" s="1">
        <f>Billed_Energy!BA100/Cal_Energy!BA100*Cal_Energy_Switching!BA101</f>
        <v>4921.8</v>
      </c>
      <c r="BB100" s="1" t="e">
        <f t="shared" si="4"/>
        <v>#DIV/0!</v>
      </c>
    </row>
    <row r="101" spans="1:54" x14ac:dyDescent="0.25">
      <c r="A101">
        <v>2022</v>
      </c>
      <c r="B101">
        <v>7</v>
      </c>
      <c r="C101" t="s">
        <v>100</v>
      </c>
      <c r="D101" s="1">
        <f>Billed_Energy!D101/Cal_Energy!D101*Cal_Energy_Switching!D102</f>
        <v>560819.54818020808</v>
      </c>
      <c r="E101" s="35">
        <f t="shared" si="5"/>
        <v>183396.99560805509</v>
      </c>
      <c r="F101" s="1">
        <f>Billed_Energy!F101/Cal_Energy!F101*Cal_Energy_Switching!F102</f>
        <v>74271.255141014175</v>
      </c>
      <c r="G101" s="1">
        <f>Billed_Energy!G101/Cal_Energy!G101*Cal_Energy_Switching!G102</f>
        <v>109125.7404670409</v>
      </c>
      <c r="H101" s="35">
        <f t="shared" si="3"/>
        <v>12423.74036372632</v>
      </c>
      <c r="I101" s="1">
        <f>Billed_Energy!I101/Cal_Energy!I101*Cal_Energy_Switching!I102</f>
        <v>635.98920226939447</v>
      </c>
      <c r="J101" s="1">
        <f>Billed_Energy!J101/Cal_Energy!J101*Cal_Energy_Switching!J102</f>
        <v>11787.751161456925</v>
      </c>
      <c r="K101" s="1">
        <f>Billed_Energy!K101/Cal_Energy!K101*Cal_Energy_Switching!K102</f>
        <v>283282.12622242741</v>
      </c>
      <c r="L101" s="1">
        <f>Billed_Energy!L101/Cal_Energy!L101*Cal_Energy_Switching!L102</f>
        <v>23300.939863544409</v>
      </c>
      <c r="M101" s="1">
        <f>Billed_Energy!M101/Cal_Energy!M101*Cal_Energy_Switching!M102</f>
        <v>211896.19626318748</v>
      </c>
      <c r="N101" s="1">
        <f>Billed_Energy!N101/Cal_Energy!N101*Cal_Energy_Switching!N102</f>
        <v>117545.97371402816</v>
      </c>
      <c r="O101" s="1">
        <f>Billed_Energy!O101/Cal_Energy!O101*Cal_Energy_Switching!O102</f>
        <v>161193.96473568751</v>
      </c>
      <c r="P101" s="1" t="e">
        <f>Billed_Energy!P101/Cal_Energy!P101*Cal_Energy_Switching!P102</f>
        <v>#DIV/0!</v>
      </c>
      <c r="Q101" s="1">
        <f>Billed_Energy!Q101/Cal_Energy!Q101*Cal_Energy_Switching!Q102</f>
        <v>22741.337364251376</v>
      </c>
      <c r="R101" s="1">
        <f>Billed_Energy!R101/Cal_Energy!R101*Cal_Energy_Switching!R102</f>
        <v>21811.13</v>
      </c>
      <c r="S101" s="1">
        <f>Billed_Energy!S101/Cal_Energy!S101*Cal_Energy_Switching!S102</f>
        <v>119699.74335397829</v>
      </c>
      <c r="T101" s="1">
        <f>Billed_Energy!T101/Cal_Energy!T101*Cal_Energy_Switching!T102</f>
        <v>8.3796999999999997</v>
      </c>
      <c r="U101" s="1">
        <f>Billed_Energy!U101/Cal_Energy!U101*Cal_Energy_Switching!U102</f>
        <v>97.915000000000006</v>
      </c>
      <c r="V101" s="1">
        <f>Billed_Energy!V101/Cal_Energy!V101*Cal_Energy_Switching!V102</f>
        <v>44549.468970203568</v>
      </c>
      <c r="W101" s="1">
        <f>Billed_Energy!W101/Cal_Energy!W101*Cal_Energy_Switching!W102</f>
        <v>8216.8029999999999</v>
      </c>
      <c r="X101" s="1">
        <f>Billed_Energy!X101/Cal_Energy!X101*Cal_Energy_Switching!X102</f>
        <v>20111.720735522627</v>
      </c>
      <c r="Y101" s="35">
        <f>Billed_Energy!Y101/Cal_Energy!Y101*Cal_Energy_Switching!Y102</f>
        <v>7229.4188129799195</v>
      </c>
      <c r="Z101" s="1">
        <f>Billed_Energy!Z101/Cal_Energy!Z101*Cal_Energy_Switching!Z102</f>
        <v>3755.5338145605961</v>
      </c>
      <c r="AA101" s="1">
        <f>Billed_Energy!AA101/Cal_Energy!AA101*Cal_Energy_Switching!AA102</f>
        <v>3473.8849984193234</v>
      </c>
      <c r="AB101" s="1">
        <f>Billed_Energy!AB101/Cal_Energy!AB101*Cal_Energy_Switching!AB102</f>
        <v>64.407038686571397</v>
      </c>
      <c r="AC101" s="1">
        <f>Billed_Energy!AC101/Cal_Energy!AC101*Cal_Energy_Switching!AC102</f>
        <v>1123.0699575392086</v>
      </c>
      <c r="AD101" s="1">
        <f>Billed_Energy!AD101/Cal_Energy!AD101*Cal_Energy_Switching!AD102</f>
        <v>450.834</v>
      </c>
      <c r="AE101" s="1">
        <f>Billed_Energy!AE101/Cal_Energy!AE101*Cal_Energy_Switching!AE102</f>
        <v>3084.2816032110127</v>
      </c>
      <c r="AF101" s="1">
        <f>Billed_Energy!AF101/Cal_Energy!AF101*Cal_Energy_Switching!AF102</f>
        <v>10115.265829357857</v>
      </c>
      <c r="AG101" s="1">
        <f>Billed_Energy!AG101/Cal_Energy!AG101*Cal_Energy_Switching!AG102</f>
        <v>5204.1779546838652</v>
      </c>
      <c r="AH101" s="1">
        <f>Billed_Energy!AH101/Cal_Energy!AH101*Cal_Energy_Switching!AH102</f>
        <v>1536.1857721051219</v>
      </c>
      <c r="AI101" s="1">
        <f>Billed_Energy!AI101/Cal_Energy!AI101*Cal_Energy_Switching!AI102</f>
        <v>3371.7552764526154</v>
      </c>
      <c r="AJ101" s="1">
        <f>Billed_Energy!AJ101/Cal_Energy!AJ101*Cal_Energy_Switching!AJ102</f>
        <v>547122.41685812303</v>
      </c>
      <c r="AK101" s="35">
        <f>Billed_Energy!AK101/Cal_Energy!AK101*Cal_Energy_Switching!AK102</f>
        <v>140139.44044863261</v>
      </c>
      <c r="AL101" s="1">
        <f>Billed_Energy!AL101/Cal_Energy!AL101*Cal_Energy_Switching!AL102</f>
        <v>39414.99215086519</v>
      </c>
      <c r="AM101" s="1">
        <f>Billed_Energy!AM101/Cal_Energy!AM101*Cal_Energy_Switching!AM102</f>
        <v>100724.44829776739</v>
      </c>
      <c r="AN101" s="1">
        <f>Billed_Energy!AN101/Cal_Energy!AN101*Cal_Energy_Switching!AN102</f>
        <v>248.953</v>
      </c>
      <c r="AO101" s="1">
        <f>Billed_Energy!AO101/Cal_Energy!AO101*Cal_Energy_Switching!AO102</f>
        <v>255.874</v>
      </c>
      <c r="AP101" s="1">
        <f>Billed_Energy!AP101/Cal_Energy!AP101*Cal_Energy_Switching!AP102</f>
        <v>6726.4589999999998</v>
      </c>
      <c r="AQ101" s="1">
        <f>Billed_Energy!AQ101/Cal_Energy!AQ101*Cal_Energy_Switching!AQ102</f>
        <v>72159.944777574943</v>
      </c>
      <c r="AR101" s="1">
        <f>Billed_Energy!AR101/Cal_Energy!AR101*Cal_Energy_Switching!AR102</f>
        <v>14103.340069988792</v>
      </c>
      <c r="AS101" s="1">
        <f>Billed_Energy!AS101/Cal_Energy!AS101*Cal_Energy_Switching!AS102</f>
        <v>169242.56882627989</v>
      </c>
      <c r="AT101" s="1">
        <f>Billed_Energy!AT101/Cal_Energy!AT101*Cal_Energy_Switching!AT102</f>
        <v>34797.912020011201</v>
      </c>
      <c r="AU101" s="1">
        <f>Billed_Energy!AU101/Cal_Energy!AU101*Cal_Energy_Switching!AU102</f>
        <v>79692.482322509997</v>
      </c>
      <c r="AV101" s="1">
        <f>Billed_Energy!AV101/Cal_Energy!AV101*Cal_Energy_Switching!AV102</f>
        <v>1244.0935510764241</v>
      </c>
      <c r="AW101" s="1">
        <f>Billed_Energy!AW101/Cal_Energy!AW101*Cal_Energy_Switching!AW102</f>
        <v>21450.515564844274</v>
      </c>
      <c r="AX101" s="1">
        <f>Billed_Energy!AX101/Cal_Energy!AX101*Cal_Energy_Switching!AX102</f>
        <v>156879.12886892358</v>
      </c>
      <c r="AY101" s="1">
        <f>Billed_Energy!AY101/Cal_Energy!AY101*Cal_Energy_Switching!AY102</f>
        <v>25654.150452740043</v>
      </c>
      <c r="AZ101" s="1">
        <f>Billed_Energy!AZ101/Cal_Energy!AZ101*Cal_Energy_Switching!AZ102</f>
        <v>10990</v>
      </c>
      <c r="BA101" s="1">
        <f>Billed_Energy!BA101/Cal_Energy!BA101*Cal_Energy_Switching!BA102</f>
        <v>5252.4</v>
      </c>
      <c r="BB101" s="1" t="e">
        <f t="shared" si="4"/>
        <v>#DIV/0!</v>
      </c>
    </row>
    <row r="102" spans="1:54" x14ac:dyDescent="0.25">
      <c r="A102">
        <v>2022</v>
      </c>
      <c r="B102">
        <v>8</v>
      </c>
      <c r="C102" t="s">
        <v>101</v>
      </c>
      <c r="D102" s="1">
        <f>Billed_Energy!D102/Cal_Energy!D102*Cal_Energy_Switching!D103</f>
        <v>576243.06181244005</v>
      </c>
      <c r="E102" s="35">
        <f t="shared" si="5"/>
        <v>190930.31228246773</v>
      </c>
      <c r="F102" s="1">
        <f>Billed_Energy!F102/Cal_Energy!F102*Cal_Energy_Switching!F103</f>
        <v>77287.862571897014</v>
      </c>
      <c r="G102" s="1">
        <f>Billed_Energy!G102/Cal_Energy!G102*Cal_Energy_Switching!G103</f>
        <v>113642.44971057073</v>
      </c>
      <c r="H102" s="35">
        <f t="shared" si="3"/>
        <v>12499.29497250993</v>
      </c>
      <c r="I102" s="1">
        <f>Billed_Energy!I102/Cal_Energy!I102*Cal_Energy_Switching!I103</f>
        <v>639.85695175234105</v>
      </c>
      <c r="J102" s="1">
        <f>Billed_Energy!J102/Cal_Energy!J102*Cal_Energy_Switching!J103</f>
        <v>11859.438020757589</v>
      </c>
      <c r="K102" s="1">
        <f>Billed_Energy!K102/Cal_Energy!K102*Cal_Energy_Switching!K103</f>
        <v>285342.49328041374</v>
      </c>
      <c r="L102" s="1">
        <f>Billed_Energy!L102/Cal_Energy!L102*Cal_Energy_Switching!L103</f>
        <v>23493.272594913615</v>
      </c>
      <c r="M102" s="1">
        <f>Billed_Energy!M102/Cal_Energy!M102*Cal_Energy_Switching!M103</f>
        <v>213746.55078779065</v>
      </c>
      <c r="N102" s="1">
        <f>Billed_Energy!N102/Cal_Energy!N102*Cal_Energy_Switching!N103</f>
        <v>118378.04850467261</v>
      </c>
      <c r="O102" s="1">
        <f>Billed_Energy!O102/Cal_Energy!O102*Cal_Energy_Switching!O103</f>
        <v>162499.20273965079</v>
      </c>
      <c r="P102" s="1" t="e">
        <f>Billed_Energy!P102/Cal_Energy!P102*Cal_Energy_Switching!P103</f>
        <v>#DIV/0!</v>
      </c>
      <c r="Q102" s="1">
        <f>Billed_Energy!Q102/Cal_Energy!Q102*Cal_Energy_Switching!Q103</f>
        <v>23696.756071937798</v>
      </c>
      <c r="R102" s="1">
        <f>Billed_Energy!R102/Cal_Energy!R102*Cal_Energy_Switching!R103</f>
        <v>20623.241000000002</v>
      </c>
      <c r="S102" s="1">
        <f>Billed_Energy!S102/Cal_Energy!S102*Cal_Energy_Switching!S103</f>
        <v>134057.93996436169</v>
      </c>
      <c r="T102" s="1">
        <f>Billed_Energy!T102/Cal_Energy!T102*Cal_Energy_Switching!T103</f>
        <v>12.210420000000001</v>
      </c>
      <c r="U102" s="1">
        <f>Billed_Energy!U102/Cal_Energy!U102*Cal_Energy_Switching!U103</f>
        <v>97.32</v>
      </c>
      <c r="V102" s="1">
        <f>Billed_Energy!V102/Cal_Energy!V102*Cal_Energy_Switching!V103</f>
        <v>46590.42742533984</v>
      </c>
      <c r="W102" s="1">
        <f>Billed_Energy!W102/Cal_Energy!W102*Cal_Energy_Switching!W103</f>
        <v>8625.8709999999992</v>
      </c>
      <c r="X102" s="1">
        <f>Billed_Energy!X102/Cal_Energy!X102*Cal_Energy_Switching!X103</f>
        <v>26868.411755311103</v>
      </c>
      <c r="Y102" s="35">
        <f>Billed_Energy!Y102/Cal_Energy!Y102*Cal_Energy_Switching!Y103</f>
        <v>7445.3536310914415</v>
      </c>
      <c r="Z102" s="1">
        <f>Billed_Energy!Z102/Cal_Energy!Z102*Cal_Energy_Switching!Z103</f>
        <v>3867.7074943732532</v>
      </c>
      <c r="AA102" s="1">
        <f>Billed_Energy!AA102/Cal_Energy!AA102*Cal_Energy_Switching!AA103</f>
        <v>3577.6461367181878</v>
      </c>
      <c r="AB102" s="1">
        <f>Billed_Energy!AB102/Cal_Energy!AB102*Cal_Energy_Switching!AB103</f>
        <v>68.712903636071076</v>
      </c>
      <c r="AC102" s="1">
        <f>Billed_Energy!AC102/Cal_Energy!AC102*Cal_Energy_Switching!AC103</f>
        <v>1122.1240013724494</v>
      </c>
      <c r="AD102" s="1">
        <f>Billed_Energy!AD102/Cal_Energy!AD102*Cal_Energy_Switching!AD103</f>
        <v>470.70100000000002</v>
      </c>
      <c r="AE102" s="1">
        <f>Billed_Energy!AE102/Cal_Energy!AE102*Cal_Energy_Switching!AE103</f>
        <v>3088.6879654038203</v>
      </c>
      <c r="AF102" s="1">
        <f>Billed_Energy!AF102/Cal_Energy!AF102*Cal_Energy_Switching!AF103</f>
        <v>10191.259075618296</v>
      </c>
      <c r="AG102" s="1">
        <f>Billed_Energy!AG102/Cal_Energy!AG102*Cal_Energy_Switching!AG103</f>
        <v>5211.6129090538834</v>
      </c>
      <c r="AH102" s="1">
        <f>Billed_Energy!AH102/Cal_Energy!AH102*Cal_Energy_Switching!AH103</f>
        <v>1538.3804455422965</v>
      </c>
      <c r="AI102" s="1">
        <f>Billed_Energy!AI102/Cal_Energy!AI102*Cal_Energy_Switching!AI103</f>
        <v>3397.0863585394295</v>
      </c>
      <c r="AJ102" s="1">
        <f>Billed_Energy!AJ102/Cal_Energy!AJ102*Cal_Energy_Switching!AJ103</f>
        <v>552892.06923653604</v>
      </c>
      <c r="AK102" s="35">
        <f>Billed_Energy!AK102/Cal_Energy!AK102*Cal_Energy_Switching!AK103</f>
        <v>142622.56268501931</v>
      </c>
      <c r="AL102" s="1">
        <f>Billed_Energy!AL102/Cal_Energy!AL102*Cal_Energy_Switching!AL103</f>
        <v>40112.093546588323</v>
      </c>
      <c r="AM102" s="1">
        <f>Billed_Energy!AM102/Cal_Energy!AM102*Cal_Energy_Switching!AM103</f>
        <v>102510.46913843096</v>
      </c>
      <c r="AN102" s="1">
        <f>Billed_Energy!AN102/Cal_Energy!AN102*Cal_Energy_Switching!AN103</f>
        <v>250.17599999999999</v>
      </c>
      <c r="AO102" s="1">
        <f>Billed_Energy!AO102/Cal_Energy!AO102*Cal_Energy_Switching!AO103</f>
        <v>253.59700000000001</v>
      </c>
      <c r="AP102" s="1">
        <f>Billed_Energy!AP102/Cal_Energy!AP102*Cal_Energy_Switching!AP103</f>
        <v>7261.6180000000004</v>
      </c>
      <c r="AQ102" s="1">
        <f>Billed_Energy!AQ102/Cal_Energy!AQ102*Cal_Energy_Switching!AQ103</f>
        <v>79109.72376651605</v>
      </c>
      <c r="AR102" s="1">
        <f>Billed_Energy!AR102/Cal_Energy!AR102*Cal_Energy_Switching!AR103</f>
        <v>14227.635620919744</v>
      </c>
      <c r="AS102" s="1">
        <f>Billed_Energy!AS102/Cal_Energy!AS102*Cal_Energy_Switching!AS103</f>
        <v>172310.37924917173</v>
      </c>
      <c r="AT102" s="1">
        <f>Billed_Energy!AT102/Cal_Energy!AT102*Cal_Energy_Switching!AT103</f>
        <v>35107.56321908025</v>
      </c>
      <c r="AU102" s="1">
        <f>Billed_Energy!AU102/Cal_Energy!AU102*Cal_Energy_Switching!AU103</f>
        <v>81136.665838847082</v>
      </c>
      <c r="AV102" s="1">
        <f>Billed_Energy!AV102/Cal_Energy!AV102*Cal_Energy_Switching!AV103</f>
        <v>1316.2263051935527</v>
      </c>
      <c r="AW102" s="1">
        <f>Billed_Energy!AW102/Cal_Energy!AW102*Cal_Energy_Switching!AW103</f>
        <v>21540.361455215716</v>
      </c>
      <c r="AX102" s="1">
        <f>Billed_Energy!AX102/Cal_Energy!AX102*Cal_Energy_Switching!AX103</f>
        <v>165975.00724480647</v>
      </c>
      <c r="AY102" s="1">
        <f>Billed_Energy!AY102/Cal_Energy!AY102*Cal_Energy_Switching!AY103</f>
        <v>25780.732711874505</v>
      </c>
      <c r="AZ102" s="1">
        <f>Billed_Energy!AZ102/Cal_Energy!AZ102*Cal_Energy_Switching!AZ103</f>
        <v>10824.2</v>
      </c>
      <c r="BA102" s="1">
        <f>Billed_Energy!BA102/Cal_Energy!BA102*Cal_Energy_Switching!BA103</f>
        <v>5119.5</v>
      </c>
      <c r="BB102" s="1" t="e">
        <f t="shared" si="4"/>
        <v>#DIV/0!</v>
      </c>
    </row>
    <row r="103" spans="1:54" x14ac:dyDescent="0.25">
      <c r="A103">
        <v>2022</v>
      </c>
      <c r="B103">
        <v>9</v>
      </c>
      <c r="C103" t="s">
        <v>102</v>
      </c>
      <c r="D103" s="1">
        <f>Billed_Energy!D103/Cal_Energy!D103*Cal_Energy_Switching!D104</f>
        <v>525713.51435760141</v>
      </c>
      <c r="E103" s="35">
        <f t="shared" si="5"/>
        <v>182665.66524713559</v>
      </c>
      <c r="F103" s="1">
        <f>Billed_Energy!F103/Cal_Energy!F103*Cal_Energy_Switching!F104</f>
        <v>74129.192094320097</v>
      </c>
      <c r="G103" s="1">
        <f>Billed_Energy!G103/Cal_Energy!G103*Cal_Energy_Switching!G104</f>
        <v>108536.4731528155</v>
      </c>
      <c r="H103" s="35">
        <f t="shared" si="3"/>
        <v>12090.556639990224</v>
      </c>
      <c r="I103" s="1">
        <f>Billed_Energy!I103/Cal_Energy!I103*Cal_Energy_Switching!I104</f>
        <v>618.93304651723827</v>
      </c>
      <c r="J103" s="1">
        <f>Billed_Energy!J103/Cal_Energy!J103*Cal_Energy_Switching!J104</f>
        <v>11471.623593472985</v>
      </c>
      <c r="K103" s="1">
        <f>Billed_Energy!K103/Cal_Energy!K103*Cal_Energy_Switching!K104</f>
        <v>278298.111312808</v>
      </c>
      <c r="L103" s="1">
        <f>Billed_Energy!L103/Cal_Energy!L103*Cal_Energy_Switching!L104</f>
        <v>21756.574100243415</v>
      </c>
      <c r="M103" s="1">
        <f>Billed_Energy!M103/Cal_Energy!M103*Cal_Energy_Switching!M104</f>
        <v>213154.74448150647</v>
      </c>
      <c r="N103" s="1">
        <f>Billed_Energy!N103/Cal_Energy!N103*Cal_Energy_Switching!N104</f>
        <v>116612.30414694859</v>
      </c>
      <c r="O103" s="1">
        <f>Billed_Energy!O103/Cal_Energy!O103*Cal_Energy_Switching!O104</f>
        <v>165319.22169621053</v>
      </c>
      <c r="P103" s="1" t="e">
        <f>Billed_Energy!P103/Cal_Energy!P103*Cal_Energy_Switching!P104</f>
        <v>#DIV/0!</v>
      </c>
      <c r="Q103" s="1">
        <f>Billed_Energy!Q103/Cal_Energy!Q103*Cal_Energy_Switching!Q104</f>
        <v>19469.992310511057</v>
      </c>
      <c r="R103" s="1">
        <f>Billed_Energy!R103/Cal_Energy!R103*Cal_Energy_Switching!R104</f>
        <v>17331.395</v>
      </c>
      <c r="S103" s="1">
        <f>Billed_Energy!S103/Cal_Energy!S103*Cal_Energy_Switching!S104</f>
        <v>133861.41792149033</v>
      </c>
      <c r="T103" s="1">
        <f>Billed_Energy!T103/Cal_Energy!T103*Cal_Energy_Switching!T104</f>
        <v>14.3652</v>
      </c>
      <c r="U103" s="1">
        <f>Billed_Energy!U103/Cal_Energy!U103*Cal_Energy_Switching!U104</f>
        <v>103.68600000000001</v>
      </c>
      <c r="V103" s="1">
        <f>Billed_Energy!V103/Cal_Energy!V103*Cal_Energy_Switching!V104</f>
        <v>45641.535759228333</v>
      </c>
      <c r="W103" s="1">
        <f>Billed_Energy!W103/Cal_Energy!W103*Cal_Energy_Switching!W104</f>
        <v>9717.9639999999981</v>
      </c>
      <c r="X103" s="1">
        <f>Billed_Energy!X103/Cal_Energy!X103*Cal_Energy_Switching!X104</f>
        <v>38945.988581746707</v>
      </c>
      <c r="Y103" s="35">
        <f>Billed_Energy!Y103/Cal_Energy!Y103*Cal_Energy_Switching!Y104</f>
        <v>7181.2746485863508</v>
      </c>
      <c r="Z103" s="1">
        <f>Billed_Energy!Z103/Cal_Energy!Z103*Cal_Energy_Switching!Z104</f>
        <v>3730.5239151438977</v>
      </c>
      <c r="AA103" s="1">
        <f>Billed_Energy!AA103/Cal_Energy!AA103*Cal_Energy_Switching!AA104</f>
        <v>3450.7507334424527</v>
      </c>
      <c r="AB103" s="1">
        <f>Billed_Energy!AB103/Cal_Energy!AB103*Cal_Energy_Switching!AB104</f>
        <v>76.440491531904271</v>
      </c>
      <c r="AC103" s="1">
        <f>Billed_Energy!AC103/Cal_Energy!AC103*Cal_Energy_Switching!AC104</f>
        <v>1149.1968065664778</v>
      </c>
      <c r="AD103" s="1">
        <f>Billed_Energy!AD103/Cal_Energy!AD103*Cal_Energy_Switching!AD104</f>
        <v>536.26599999999996</v>
      </c>
      <c r="AE103" s="1">
        <f>Billed_Energy!AE103/Cal_Energy!AE103*Cal_Energy_Switching!AE104</f>
        <v>3106.0611092624113</v>
      </c>
      <c r="AF103" s="1">
        <f>Billed_Energy!AF103/Cal_Energy!AF103*Cal_Energy_Switching!AF104</f>
        <v>9878.0124040735318</v>
      </c>
      <c r="AG103" s="1">
        <f>Billed_Energy!AG103/Cal_Energy!AG103*Cal_Energy_Switching!AG104</f>
        <v>5240.927006760885</v>
      </c>
      <c r="AH103" s="1">
        <f>Billed_Energy!AH103/Cal_Energy!AH103*Cal_Energy_Switching!AH104</f>
        <v>1547.0334739767036</v>
      </c>
      <c r="AI103" s="1">
        <f>Billed_Energy!AI103/Cal_Energy!AI103*Cal_Energy_Switching!AI104</f>
        <v>3292.6708013578404</v>
      </c>
      <c r="AJ103" s="1">
        <f>Billed_Energy!AJ103/Cal_Energy!AJ103*Cal_Energy_Switching!AJ104</f>
        <v>486551.46231428336</v>
      </c>
      <c r="AK103" s="35">
        <f>Billed_Energy!AK103/Cal_Energy!AK103*Cal_Energy_Switching!AK104</f>
        <v>135543.61391891781</v>
      </c>
      <c r="AL103" s="1">
        <f>Billed_Energy!AL103/Cal_Energy!AL103*Cal_Energy_Switching!AL104</f>
        <v>38159.732585567785</v>
      </c>
      <c r="AM103" s="1">
        <f>Billed_Energy!AM103/Cal_Energy!AM103*Cal_Energy_Switching!AM104</f>
        <v>97383.881333350029</v>
      </c>
      <c r="AN103" s="1">
        <f>Billed_Energy!AN103/Cal_Energy!AN103*Cal_Energy_Switching!AN104</f>
        <v>255.37</v>
      </c>
      <c r="AO103" s="1">
        <f>Billed_Energy!AO103/Cal_Energy!AO103*Cal_Energy_Switching!AO104</f>
        <v>272.07799999999997</v>
      </c>
      <c r="AP103" s="1">
        <f>Billed_Energy!AP103/Cal_Energy!AP103*Cal_Energy_Switching!AP104</f>
        <v>8028.0249999999996</v>
      </c>
      <c r="AQ103" s="1">
        <f>Billed_Energy!AQ103/Cal_Energy!AQ103*Cal_Energy_Switching!AQ104</f>
        <v>76174.752688511537</v>
      </c>
      <c r="AR103" s="1">
        <f>Billed_Energy!AR103/Cal_Energy!AR103*Cal_Energy_Switching!AR104</f>
        <v>14707.139301973679</v>
      </c>
      <c r="AS103" s="1">
        <f>Billed_Energy!AS103/Cal_Energy!AS103*Cal_Energy_Switching!AS104</f>
        <v>170710.7379188246</v>
      </c>
      <c r="AT103" s="1">
        <f>Billed_Energy!AT103/Cal_Energy!AT103*Cal_Energy_Switching!AT104</f>
        <v>36545.935528026326</v>
      </c>
      <c r="AU103" s="1">
        <f>Billed_Energy!AU103/Cal_Energy!AU103*Cal_Energy_Switching!AU104</f>
        <v>80392.163613737983</v>
      </c>
      <c r="AV103" s="1">
        <f>Billed_Energy!AV103/Cal_Energy!AV103*Cal_Energy_Switching!AV104</f>
        <v>1258.2686841829704</v>
      </c>
      <c r="AW103" s="1">
        <f>Billed_Energy!AW103/Cal_Energy!AW103*Cal_Energy_Switching!AW104</f>
        <v>21482.647107332206</v>
      </c>
      <c r="AX103" s="1">
        <f>Billed_Energy!AX103/Cal_Energy!AX103*Cal_Energy_Switching!AX104</f>
        <v>158666.60098581703</v>
      </c>
      <c r="AY103" s="1">
        <f>Billed_Energy!AY103/Cal_Energy!AY103*Cal_Energy_Switching!AY104</f>
        <v>26241.932505386776</v>
      </c>
      <c r="AZ103" s="1">
        <f>Billed_Energy!AZ103/Cal_Energy!AZ103*Cal_Energy_Switching!AZ104</f>
        <v>8540</v>
      </c>
      <c r="BA103" s="1">
        <f>Billed_Energy!BA103/Cal_Energy!BA103*Cal_Energy_Switching!BA104</f>
        <v>5318.1</v>
      </c>
      <c r="BB103" s="1" t="e">
        <f t="shared" si="4"/>
        <v>#DIV/0!</v>
      </c>
    </row>
    <row r="104" spans="1:54" x14ac:dyDescent="0.25">
      <c r="A104">
        <v>2022</v>
      </c>
      <c r="B104">
        <v>10</v>
      </c>
      <c r="C104" t="s">
        <v>103</v>
      </c>
      <c r="D104" s="1">
        <f>Billed_Energy!D104/Cal_Energy!D104*Cal_Energy_Switching!D105</f>
        <v>392796.65272992506</v>
      </c>
      <c r="E104" s="35">
        <f t="shared" si="5"/>
        <v>154655.92380221066</v>
      </c>
      <c r="F104" s="1">
        <f>Billed_Energy!F104/Cal_Energy!F104*Cal_Energy_Switching!F105</f>
        <v>62837.07986718131</v>
      </c>
      <c r="G104" s="1">
        <f>Billed_Energy!G104/Cal_Energy!G104*Cal_Energy_Switching!G105</f>
        <v>91818.843935029334</v>
      </c>
      <c r="H104" s="35">
        <f t="shared" si="3"/>
        <v>11837.68209335181</v>
      </c>
      <c r="I104" s="1">
        <f>Billed_Energy!I104/Cal_Energy!I104*Cal_Energy_Switching!I105</f>
        <v>605.98803346300838</v>
      </c>
      <c r="J104" s="1">
        <f>Billed_Energy!J104/Cal_Energy!J104*Cal_Energy_Switching!J105</f>
        <v>11231.694059888801</v>
      </c>
      <c r="K104" s="1">
        <f>Billed_Energy!K104/Cal_Energy!K104*Cal_Energy_Switching!K105</f>
        <v>262789.97633970634</v>
      </c>
      <c r="L104" s="1">
        <f>Billed_Energy!L104/Cal_Energy!L104*Cal_Energy_Switching!L105</f>
        <v>20741.642069635684</v>
      </c>
      <c r="M104" s="1">
        <f>Billed_Energy!M104/Cal_Energy!M104*Cal_Energy_Switching!M105</f>
        <v>186736.95776009429</v>
      </c>
      <c r="N104" s="1">
        <f>Billed_Energy!N104/Cal_Energy!N104*Cal_Energy_Switching!N105</f>
        <v>109916.64400065797</v>
      </c>
      <c r="O104" s="1">
        <f>Billed_Energy!O104/Cal_Energy!O104*Cal_Energy_Switching!O105</f>
        <v>145780.50735062535</v>
      </c>
      <c r="P104" s="1" t="e">
        <f>Billed_Energy!P104/Cal_Energy!P104*Cal_Energy_Switching!P105</f>
        <v>#DIV/0!</v>
      </c>
      <c r="Q104" s="1">
        <f>Billed_Energy!Q104/Cal_Energy!Q104*Cal_Energy_Switching!Q105</f>
        <v>17785.666159796478</v>
      </c>
      <c r="R104" s="1">
        <f>Billed_Energy!R104/Cal_Energy!R104*Cal_Energy_Switching!R105</f>
        <v>16638.010999999999</v>
      </c>
      <c r="S104" s="1">
        <f>Billed_Energy!S104/Cal_Energy!S104*Cal_Energy_Switching!S105</f>
        <v>129737.34329517413</v>
      </c>
      <c r="T104" s="1">
        <f>Billed_Energy!T104/Cal_Energy!T104*Cal_Energy_Switching!T105</f>
        <v>14.105</v>
      </c>
      <c r="U104" s="1">
        <f>Billed_Energy!U104/Cal_Energy!U104*Cal_Energy_Switching!U105</f>
        <v>97.932000000000002</v>
      </c>
      <c r="V104" s="1">
        <f>Billed_Energy!V104/Cal_Energy!V104*Cal_Energy_Switching!V105</f>
        <v>45507.52425543344</v>
      </c>
      <c r="W104" s="1">
        <f>Billed_Energy!W104/Cal_Energy!W104*Cal_Energy_Switching!W105</f>
        <v>10491.976000000001</v>
      </c>
      <c r="X104" s="1">
        <f>Billed_Energy!X104/Cal_Energy!X104*Cal_Energy_Switching!X105</f>
        <v>49568.786281437155</v>
      </c>
      <c r="Y104" s="35">
        <f>Billed_Energy!Y104/Cal_Energy!Y104*Cal_Energy_Switching!Y105</f>
        <v>6567.3217471015505</v>
      </c>
      <c r="Z104" s="1">
        <f>Billed_Energy!Z104/Cal_Energy!Z104*Cal_Energy_Switching!Z105</f>
        <v>3411.5880585112741</v>
      </c>
      <c r="AA104" s="1">
        <f>Billed_Energy!AA104/Cal_Energy!AA104*Cal_Energy_Switching!AA105</f>
        <v>3155.733688590276</v>
      </c>
      <c r="AB104" s="1">
        <f>Billed_Energy!AB104/Cal_Energy!AB104*Cal_Energy_Switching!AB105</f>
        <v>73.74770193562901</v>
      </c>
      <c r="AC104" s="1">
        <f>Billed_Energy!AC104/Cal_Energy!AC104*Cal_Energy_Switching!AC105</f>
        <v>1240.9545547421276</v>
      </c>
      <c r="AD104" s="1">
        <f>Billed_Energy!AD104/Cal_Energy!AD104*Cal_Energy_Switching!AD105</f>
        <v>574.18700000000001</v>
      </c>
      <c r="AE104" s="1">
        <f>Billed_Energy!AE104/Cal_Energy!AE104*Cal_Energy_Switching!AE105</f>
        <v>3509.3501802354081</v>
      </c>
      <c r="AF104" s="1">
        <f>Billed_Energy!AF104/Cal_Energy!AF104*Cal_Energy_Switching!AF105</f>
        <v>9403.4801249629672</v>
      </c>
      <c r="AG104" s="1">
        <f>Billed_Energy!AG104/Cal_Energy!AG104*Cal_Energy_Switching!AG105</f>
        <v>5921.4057575784436</v>
      </c>
      <c r="AH104" s="1">
        <f>Billed_Energy!AH104/Cal_Energy!AH104*Cal_Energy_Switching!AH105</f>
        <v>1747.8993521861471</v>
      </c>
      <c r="AI104" s="1">
        <f>Billed_Energy!AI104/Cal_Energy!AI104*Cal_Energy_Switching!AI105</f>
        <v>3134.4933749876523</v>
      </c>
      <c r="AJ104" s="1">
        <f>Billed_Energy!AJ104/Cal_Energy!AJ104*Cal_Energy_Switching!AJ105</f>
        <v>304965.3487687353</v>
      </c>
      <c r="AK104" s="35">
        <f>Billed_Energy!AK104/Cal_Energy!AK104*Cal_Energy_Switching!AK105</f>
        <v>110232.61583639288</v>
      </c>
      <c r="AL104" s="1">
        <f>Billed_Energy!AL104/Cal_Energy!AL104*Cal_Energy_Switching!AL105</f>
        <v>31049.992833631964</v>
      </c>
      <c r="AM104" s="1">
        <f>Billed_Energy!AM104/Cal_Energy!AM104*Cal_Energy_Switching!AM105</f>
        <v>79182.623002760927</v>
      </c>
      <c r="AN104" s="1">
        <f>Billed_Energy!AN104/Cal_Energy!AN104*Cal_Energy_Switching!AN105</f>
        <v>257.05399999999997</v>
      </c>
      <c r="AO104" s="1">
        <f>Billed_Energy!AO104/Cal_Energy!AO104*Cal_Energy_Switching!AO105</f>
        <v>280.61900000000003</v>
      </c>
      <c r="AP104" s="1">
        <f>Billed_Energy!AP104/Cal_Energy!AP104*Cal_Energy_Switching!AP105</f>
        <v>8482.3029999999999</v>
      </c>
      <c r="AQ104" s="1">
        <f>Billed_Energy!AQ104/Cal_Energy!AQ104*Cal_Energy_Switching!AQ105</f>
        <v>73382.256811533414</v>
      </c>
      <c r="AR104" s="1">
        <f>Billed_Energy!AR104/Cal_Energy!AR104*Cal_Energy_Switching!AR105</f>
        <v>12140.611783516293</v>
      </c>
      <c r="AS104" s="1">
        <f>Billed_Energy!AS104/Cal_Energy!AS104*Cal_Energy_Switching!AS105</f>
        <v>146900.09429908617</v>
      </c>
      <c r="AT104" s="1">
        <f>Billed_Energy!AT104/Cal_Energy!AT104*Cal_Energy_Switching!AT105</f>
        <v>30313.944676483708</v>
      </c>
      <c r="AU104" s="1">
        <f>Billed_Energy!AU104/Cal_Energy!AU104*Cal_Energy_Switching!AU105</f>
        <v>69180.854422082004</v>
      </c>
      <c r="AV104" s="1">
        <f>Billed_Energy!AV104/Cal_Energy!AV104*Cal_Energy_Switching!AV105</f>
        <v>1158.9254112827396</v>
      </c>
      <c r="AW104" s="1">
        <f>Billed_Energy!AW104/Cal_Energy!AW104*Cal_Energy_Switching!AW105</f>
        <v>19089.980789737368</v>
      </c>
      <c r="AX104" s="1">
        <f>Billed_Energy!AX104/Cal_Energy!AX104*Cal_Energy_Switching!AX105</f>
        <v>146139.49954871726</v>
      </c>
      <c r="AY104" s="1">
        <f>Billed_Energy!AY104/Cal_Energy!AY104*Cal_Energy_Switching!AY105</f>
        <v>23327.135684950121</v>
      </c>
      <c r="AZ104" s="1">
        <f>Billed_Energy!AZ104/Cal_Energy!AZ104*Cal_Energy_Switching!AZ105</f>
        <v>7093.2</v>
      </c>
      <c r="BA104" s="1">
        <f>Billed_Energy!BA104/Cal_Energy!BA104*Cal_Energy_Switching!BA105</f>
        <v>4450.8</v>
      </c>
      <c r="BB104" s="1" t="e">
        <f t="shared" si="4"/>
        <v>#DIV/0!</v>
      </c>
    </row>
    <row r="105" spans="1:54" x14ac:dyDescent="0.25">
      <c r="A105">
        <v>2022</v>
      </c>
      <c r="B105">
        <v>11</v>
      </c>
      <c r="C105" t="s">
        <v>104</v>
      </c>
      <c r="D105" s="1">
        <f>Billed_Energy!D105/Cal_Energy!D105*Cal_Energy_Switching!D106</f>
        <v>424951.82930550852</v>
      </c>
      <c r="E105" s="35">
        <f t="shared" si="5"/>
        <v>143912.33312034636</v>
      </c>
      <c r="F105" s="1">
        <f>Billed_Energy!F105/Cal_Energy!F105*Cal_Energy_Switching!F106</f>
        <v>58492.590416920968</v>
      </c>
      <c r="G105" s="1">
        <f>Billed_Energy!G105/Cal_Energy!G105*Cal_Energy_Switching!G106</f>
        <v>85419.742703425407</v>
      </c>
      <c r="H105" s="35">
        <f t="shared" si="3"/>
        <v>12874.568548251151</v>
      </c>
      <c r="I105" s="1">
        <f>Billed_Energy!I105/Cal_Energy!I105*Cal_Energy_Switching!I106</f>
        <v>659.06774778324404</v>
      </c>
      <c r="J105" s="1">
        <f>Billed_Energy!J105/Cal_Energy!J105*Cal_Energy_Switching!J106</f>
        <v>12215.500800467908</v>
      </c>
      <c r="K105" s="1">
        <f>Billed_Energy!K105/Cal_Energy!K105*Cal_Energy_Switching!K106</f>
        <v>257389.81178431405</v>
      </c>
      <c r="L105" s="1">
        <f>Billed_Energy!L105/Cal_Energy!L105*Cal_Energy_Switching!L106</f>
        <v>20499.508669139344</v>
      </c>
      <c r="M105" s="1">
        <f>Billed_Energy!M105/Cal_Energy!M105*Cal_Energy_Switching!M106</f>
        <v>170397.47975056843</v>
      </c>
      <c r="N105" s="1">
        <f>Billed_Energy!N105/Cal_Energy!N105*Cal_Energy_Switching!N106</f>
        <v>107473.8338765466</v>
      </c>
      <c r="O105" s="1">
        <f>Billed_Energy!O105/Cal_Energy!O105*Cal_Energy_Switching!O106</f>
        <v>133859.7387708397</v>
      </c>
      <c r="P105" s="1" t="e">
        <f>Billed_Energy!P105/Cal_Energy!P105*Cal_Energy_Switching!P106</f>
        <v>#DIV/0!</v>
      </c>
      <c r="Q105" s="1">
        <f>Billed_Energy!Q105/Cal_Energy!Q105*Cal_Energy_Switching!Q106</f>
        <v>17020.378917613212</v>
      </c>
      <c r="R105" s="1">
        <f>Billed_Energy!R105/Cal_Energy!R105*Cal_Energy_Switching!R106</f>
        <v>17819.011999999999</v>
      </c>
      <c r="S105" s="1">
        <f>Billed_Energy!S105/Cal_Energy!S105*Cal_Energy_Switching!S106</f>
        <v>132210.71679538974</v>
      </c>
      <c r="T105" s="1">
        <f>Billed_Energy!T105/Cal_Energy!T105*Cal_Energy_Switching!T106</f>
        <v>15.644</v>
      </c>
      <c r="U105" s="1">
        <f>Billed_Energy!U105/Cal_Energy!U105*Cal_Energy_Switching!U106</f>
        <v>98.259</v>
      </c>
      <c r="V105" s="1">
        <f>Billed_Energy!V105/Cal_Energy!V105*Cal_Energy_Switching!V106</f>
        <v>44497.248263400274</v>
      </c>
      <c r="W105" s="1">
        <f>Billed_Energy!W105/Cal_Energy!W105*Cal_Energy_Switching!W106</f>
        <v>10215.241</v>
      </c>
      <c r="X105" s="1">
        <f>Billed_Energy!X105/Cal_Energy!X105*Cal_Energy_Switching!X106</f>
        <v>45339.894681909893</v>
      </c>
      <c r="Y105" s="35">
        <f>Billed_Energy!Y105/Cal_Energy!Y105*Cal_Energy_Switching!Y106</f>
        <v>7318.5516135919916</v>
      </c>
      <c r="Z105" s="1">
        <f>Billed_Energy!Z105/Cal_Energy!Z105*Cal_Energy_Switching!Z106</f>
        <v>3801.8364642402794</v>
      </c>
      <c r="AA105" s="1">
        <f>Billed_Energy!AA105/Cal_Energy!AA105*Cal_Energy_Switching!AA106</f>
        <v>3516.7151493517117</v>
      </c>
      <c r="AB105" s="1">
        <f>Billed_Energy!AB105/Cal_Energy!AB105*Cal_Energy_Switching!AB106</f>
        <v>71.097124629573798</v>
      </c>
      <c r="AC105" s="1">
        <f>Billed_Energy!AC105/Cal_Energy!AC105*Cal_Energy_Switching!AC106</f>
        <v>1461.3623415970399</v>
      </c>
      <c r="AD105" s="1">
        <f>Billed_Energy!AD105/Cal_Energy!AD105*Cal_Energy_Switching!AD106</f>
        <v>611.08500000000004</v>
      </c>
      <c r="AE105" s="1">
        <f>Billed_Energy!AE105/Cal_Energy!AE105*Cal_Energy_Switching!AE106</f>
        <v>3194.504248324848</v>
      </c>
      <c r="AF105" s="1">
        <f>Billed_Energy!AF105/Cal_Energy!AF105*Cal_Energy_Switching!AF106</f>
        <v>9203.5276036011364</v>
      </c>
      <c r="AG105" s="1">
        <f>Billed_Energy!AG105/Cal_Energy!AG105*Cal_Energy_Switching!AG106</f>
        <v>5390.1591112718943</v>
      </c>
      <c r="AH105" s="1">
        <f>Billed_Energy!AH105/Cal_Energy!AH105*Cal_Energy_Switching!AH106</f>
        <v>1591.0842804032573</v>
      </c>
      <c r="AI105" s="1">
        <f>Billed_Energy!AI105/Cal_Energy!AI105*Cal_Energy_Switching!AI106</f>
        <v>3067.8425345337087</v>
      </c>
      <c r="AJ105" s="1">
        <f>Billed_Energy!AJ105/Cal_Energy!AJ105*Cal_Energy_Switching!AJ106</f>
        <v>270268.79896292923</v>
      </c>
      <c r="AK105" s="35">
        <f>Billed_Energy!AK105/Cal_Energy!AK105*Cal_Energy_Switching!AK106</f>
        <v>103163.19758049501</v>
      </c>
      <c r="AL105" s="1">
        <f>Billed_Energy!AL105/Cal_Energy!AL105*Cal_Energy_Switching!AL106</f>
        <v>29062.000924206415</v>
      </c>
      <c r="AM105" s="1">
        <f>Billed_Energy!AM105/Cal_Energy!AM105*Cal_Energy_Switching!AM106</f>
        <v>74101.196656288579</v>
      </c>
      <c r="AN105" s="1">
        <f>Billed_Energy!AN105/Cal_Energy!AN105*Cal_Energy_Switching!AN106</f>
        <v>265.65600000000001</v>
      </c>
      <c r="AO105" s="1">
        <f>Billed_Energy!AO105/Cal_Energy!AO105*Cal_Energy_Switching!AO106</f>
        <v>309.30500000000001</v>
      </c>
      <c r="AP105" s="1">
        <f>Billed_Energy!AP105/Cal_Energy!AP105*Cal_Energy_Switching!AP106</f>
        <v>9323.16</v>
      </c>
      <c r="AQ105" s="1">
        <f>Billed_Energy!AQ105/Cal_Energy!AQ105*Cal_Energy_Switching!AQ106</f>
        <v>73077.042562342656</v>
      </c>
      <c r="AR105" s="1">
        <f>Billed_Energy!AR105/Cal_Energy!AR105*Cal_Energy_Switching!AR106</f>
        <v>10789.547228918716</v>
      </c>
      <c r="AS105" s="1">
        <f>Billed_Energy!AS105/Cal_Energy!AS105*Cal_Energy_Switching!AS106</f>
        <v>133497.91608231087</v>
      </c>
      <c r="AT105" s="1">
        <f>Billed_Energy!AT105/Cal_Energy!AT105*Cal_Energy_Switching!AT106</f>
        <v>27069.561371081283</v>
      </c>
      <c r="AU105" s="1">
        <f>Billed_Energy!AU105/Cal_Energy!AU105*Cal_Energy_Switching!AU106</f>
        <v>62871.568464053344</v>
      </c>
      <c r="AV105" s="1">
        <f>Billed_Energy!AV105/Cal_Energy!AV105*Cal_Energy_Switching!AV106</f>
        <v>1122.4524964274055</v>
      </c>
      <c r="AW105" s="1">
        <f>Billed_Energy!AW105/Cal_Energy!AW105*Cal_Energy_Switching!AW106</f>
        <v>18456.265046062519</v>
      </c>
      <c r="AX105" s="1">
        <f>Billed_Energy!AX105/Cal_Energy!AX105*Cal_Energy_Switching!AX106</f>
        <v>141540.29629357258</v>
      </c>
      <c r="AY105" s="1">
        <f>Billed_Energy!AY105/Cal_Energy!AY105*Cal_Energy_Switching!AY106</f>
        <v>22510.332446049248</v>
      </c>
      <c r="AZ105" s="1">
        <f>Billed_Energy!AZ105/Cal_Energy!AZ105*Cal_Energy_Switching!AZ106</f>
        <v>7436</v>
      </c>
      <c r="BA105" s="1">
        <f>Billed_Energy!BA105/Cal_Energy!BA105*Cal_Energy_Switching!BA106</f>
        <v>4366.8</v>
      </c>
      <c r="BB105" s="1" t="e">
        <f t="shared" si="4"/>
        <v>#DIV/0!</v>
      </c>
    </row>
    <row r="106" spans="1:54" x14ac:dyDescent="0.25">
      <c r="A106">
        <v>2022</v>
      </c>
      <c r="B106">
        <v>12</v>
      </c>
      <c r="C106" t="s">
        <v>105</v>
      </c>
      <c r="D106" s="1">
        <f>Billed_Energy!D106/Cal_Energy!D106*Cal_Energy_Switching!D107</f>
        <v>592540.20020798792</v>
      </c>
      <c r="E106" s="35">
        <f t="shared" si="5"/>
        <v>173824.67797604942</v>
      </c>
      <c r="F106" s="1">
        <f>Billed_Energy!F106/Cal_Energy!F106*Cal_Energy_Switching!F107</f>
        <v>70432.457064365241</v>
      </c>
      <c r="G106" s="1">
        <f>Billed_Energy!G106/Cal_Energy!G106*Cal_Energy_Switching!G107</f>
        <v>103392.22091168417</v>
      </c>
      <c r="H106" s="35">
        <f t="shared" si="3"/>
        <v>14470.020264006203</v>
      </c>
      <c r="I106" s="1">
        <f>Billed_Energy!I106/Cal_Energy!I106*Cal_Energy_Switching!I107</f>
        <v>740.74122406780873</v>
      </c>
      <c r="J106" s="1">
        <f>Billed_Energy!J106/Cal_Energy!J106*Cal_Energy_Switching!J107</f>
        <v>13729.279039938394</v>
      </c>
      <c r="K106" s="1">
        <f>Billed_Energy!K106/Cal_Energy!K106*Cal_Energy_Switching!K107</f>
        <v>257008.92397359642</v>
      </c>
      <c r="L106" s="1">
        <f>Billed_Energy!L106/Cal_Energy!L106*Cal_Energy_Switching!L107</f>
        <v>20630.616376943068</v>
      </c>
      <c r="M106" s="1">
        <f>Billed_Energy!M106/Cal_Energy!M106*Cal_Energy_Switching!M107</f>
        <v>183713.89934551399</v>
      </c>
      <c r="N106" s="1">
        <f>Billed_Energy!N106/Cal_Energy!N106*Cal_Energy_Switching!N107</f>
        <v>107153.35003946048</v>
      </c>
      <c r="O106" s="1">
        <f>Billed_Energy!O106/Cal_Energy!O106*Cal_Energy_Switching!O107</f>
        <v>142189.92383103198</v>
      </c>
      <c r="P106" s="1" t="e">
        <f>Billed_Energy!P106/Cal_Energy!P106*Cal_Energy_Switching!P107</f>
        <v>#DIV/0!</v>
      </c>
      <c r="Q106" s="1">
        <f>Billed_Energy!Q106/Cal_Energy!Q106*Cal_Energy_Switching!Q107</f>
        <v>18418.277437562974</v>
      </c>
      <c r="R106" s="1">
        <f>Billed_Energy!R106/Cal_Energy!R106*Cal_Energy_Switching!R107</f>
        <v>19006.894</v>
      </c>
      <c r="S106" s="1">
        <f>Billed_Energy!S106/Cal_Energy!S106*Cal_Energy_Switching!S107</f>
        <v>136233.28425911706</v>
      </c>
      <c r="T106" s="1">
        <f>Billed_Energy!T106/Cal_Energy!T106*Cal_Energy_Switching!T107</f>
        <v>19.257999999999999</v>
      </c>
      <c r="U106" s="1">
        <f>Billed_Energy!U106/Cal_Energy!U106*Cal_Energy_Switching!U107</f>
        <v>112.85299999999999</v>
      </c>
      <c r="V106" s="1">
        <f>Billed_Energy!V106/Cal_Energy!V106*Cal_Energy_Switching!V107</f>
        <v>48145.895395850552</v>
      </c>
      <c r="W106" s="1">
        <f>Billed_Energy!W106/Cal_Energy!W106*Cal_Energy_Switching!W107</f>
        <v>11589.816000000001</v>
      </c>
      <c r="X106" s="1">
        <f>Billed_Energy!X106/Cal_Energy!X106*Cal_Energy_Switching!X107</f>
        <v>38998.03056858926</v>
      </c>
      <c r="Y106" s="35">
        <f>Billed_Energy!Y106/Cal_Energy!Y106*Cal_Energy_Switching!Y107</f>
        <v>9114.2300337730612</v>
      </c>
      <c r="Z106" s="1">
        <f>Billed_Energy!Z106/Cal_Energy!Z106*Cal_Energy_Switching!Z107</f>
        <v>4734.6543298975939</v>
      </c>
      <c r="AA106" s="1">
        <f>Billed_Energy!AA106/Cal_Energy!AA106*Cal_Energy_Switching!AA107</f>
        <v>4379.5757038754682</v>
      </c>
      <c r="AB106" s="1">
        <f>Billed_Energy!AB106/Cal_Energy!AB106*Cal_Energy_Switching!AB107</f>
        <v>67.145567448330723</v>
      </c>
      <c r="AC106" s="1">
        <f>Billed_Energy!AC106/Cal_Energy!AC106*Cal_Energy_Switching!AC107</f>
        <v>1780.1495697949172</v>
      </c>
      <c r="AD106" s="1">
        <f>Billed_Energy!AD106/Cal_Energy!AD106*Cal_Energy_Switching!AD107</f>
        <v>695.02800000000002</v>
      </c>
      <c r="AE106" s="1">
        <f>Billed_Energy!AE106/Cal_Energy!AE106*Cal_Energy_Switching!AE107</f>
        <v>4144.4849192457132</v>
      </c>
      <c r="AF106" s="1">
        <f>Billed_Energy!AF106/Cal_Energy!AF106*Cal_Energy_Switching!AF107</f>
        <v>10260.86297141399</v>
      </c>
      <c r="AG106" s="1">
        <f>Billed_Energy!AG106/Cal_Energy!AG106*Cal_Energy_Switching!AG107</f>
        <v>6993.0829363322082</v>
      </c>
      <c r="AH106" s="1">
        <f>Billed_Energy!AH106/Cal_Energy!AH106*Cal_Energy_Switching!AH107</f>
        <v>2064.2404244220784</v>
      </c>
      <c r="AI106" s="1">
        <f>Billed_Energy!AI106/Cal_Energy!AI106*Cal_Energy_Switching!AI107</f>
        <v>3420.2876571379938</v>
      </c>
      <c r="AJ106" s="1">
        <f>Billed_Energy!AJ106/Cal_Energy!AJ106*Cal_Energy_Switching!AJ107</f>
        <v>364433.13139610318</v>
      </c>
      <c r="AK106" s="35">
        <f>Billed_Energy!AK106/Cal_Energy!AK106*Cal_Energy_Switching!AK107</f>
        <v>110325.7371355213</v>
      </c>
      <c r="AL106" s="1">
        <f>Billed_Energy!AL106/Cal_Energy!AL106*Cal_Energy_Switching!AL107</f>
        <v>31070.450041846554</v>
      </c>
      <c r="AM106" s="1">
        <f>Billed_Energy!AM106/Cal_Energy!AM106*Cal_Energy_Switching!AM107</f>
        <v>79255.287093674735</v>
      </c>
      <c r="AN106" s="1">
        <f>Billed_Energy!AN106/Cal_Energy!AN106*Cal_Energy_Switching!AN107</f>
        <v>293.077</v>
      </c>
      <c r="AO106" s="1">
        <f>Billed_Energy!AO106/Cal_Energy!AO106*Cal_Energy_Switching!AO107</f>
        <v>355.63799999999992</v>
      </c>
      <c r="AP106" s="1">
        <f>Billed_Energy!AP106/Cal_Energy!AP106*Cal_Energy_Switching!AP107</f>
        <v>13731.722</v>
      </c>
      <c r="AQ106" s="1">
        <f>Billed_Energy!AQ106/Cal_Energy!AQ106*Cal_Energy_Switching!AQ107</f>
        <v>77992.014225167673</v>
      </c>
      <c r="AR106" s="1">
        <f>Billed_Energy!AR106/Cal_Energy!AR106*Cal_Energy_Switching!AR107</f>
        <v>11520.559022083582</v>
      </c>
      <c r="AS106" s="1">
        <f>Billed_Energy!AS106/Cal_Energy!AS106*Cal_Energy_Switching!AS107</f>
        <v>140732.04764591152</v>
      </c>
      <c r="AT106" s="1">
        <f>Billed_Energy!AT106/Cal_Energy!AT106*Cal_Energy_Switching!AT107</f>
        <v>28806.817277916412</v>
      </c>
      <c r="AU106" s="1">
        <f>Billed_Energy!AU106/Cal_Energy!AU106*Cal_Energy_Switching!AU107</f>
        <v>66276.682558882501</v>
      </c>
      <c r="AV106" s="1">
        <f>Billed_Energy!AV106/Cal_Energy!AV106*Cal_Energy_Switching!AV107</f>
        <v>1156.6341987983815</v>
      </c>
      <c r="AW106" s="1">
        <f>Billed_Energy!AW106/Cal_Energy!AW106*Cal_Energy_Switching!AW107</f>
        <v>18329.747522214151</v>
      </c>
      <c r="AX106" s="1">
        <f>Billed_Energy!AX106/Cal_Energy!AX106*Cal_Energy_Switching!AX107</f>
        <v>145850.57962120161</v>
      </c>
      <c r="AY106" s="1">
        <f>Billed_Energy!AY106/Cal_Energy!AY106*Cal_Energy_Switching!AY107</f>
        <v>22428.783260290595</v>
      </c>
      <c r="AZ106" s="1">
        <f>Billed_Energy!AZ106/Cal_Energy!AZ106*Cal_Energy_Switching!AZ107</f>
        <v>9529</v>
      </c>
      <c r="BA106" s="1">
        <f>Billed_Energy!BA106/Cal_Energy!BA106*Cal_Energy_Switching!BA107</f>
        <v>4790.1000000000004</v>
      </c>
      <c r="BB106" s="1" t="e">
        <f t="shared" si="4"/>
        <v>#DIV/0!</v>
      </c>
    </row>
    <row r="107" spans="1:54" x14ac:dyDescent="0.25">
      <c r="A107">
        <v>2023</v>
      </c>
      <c r="B107">
        <v>1</v>
      </c>
      <c r="C107" t="s">
        <v>106</v>
      </c>
      <c r="D107" s="1">
        <f>Billed_Energy!D107/Cal_Energy!D107*Cal_Energy_Switching!D108</f>
        <v>755905.92866256449</v>
      </c>
      <c r="E107" s="35">
        <f t="shared" si="5"/>
        <v>199938.49967527646</v>
      </c>
      <c r="F107" s="1">
        <f>Billed_Energy!F107/Cal_Energy!F107*Cal_Energy_Switching!F108</f>
        <v>80930.755870185676</v>
      </c>
      <c r="G107" s="1">
        <f>Billed_Energy!G107/Cal_Energy!G107*Cal_Energy_Switching!G108</f>
        <v>119007.74380509079</v>
      </c>
      <c r="H107" s="35">
        <f t="shared" si="3"/>
        <v>15932.734949791526</v>
      </c>
      <c r="I107" s="1">
        <f>Billed_Energy!I107/Cal_Energy!I107*Cal_Energy_Switching!I108</f>
        <v>815.61970018893362</v>
      </c>
      <c r="J107" s="1">
        <f>Billed_Energy!J107/Cal_Energy!J107*Cal_Energy_Switching!J108</f>
        <v>15117.115249602592</v>
      </c>
      <c r="K107" s="1">
        <f>Billed_Energy!K107/Cal_Energy!K107*Cal_Energy_Switching!K108</f>
        <v>257146.49508367106</v>
      </c>
      <c r="L107" s="1">
        <f>Billed_Energy!L107/Cal_Energy!L107*Cal_Energy_Switching!L108</f>
        <v>20285.615593319268</v>
      </c>
      <c r="M107" s="1">
        <f>Billed_Energy!M107/Cal_Energy!M107*Cal_Energy_Switching!M108</f>
        <v>190882.68702216269</v>
      </c>
      <c r="N107" s="1">
        <f>Billed_Energy!N107/Cal_Energy!N107*Cal_Energy_Switching!N108</f>
        <v>107566.75071300968</v>
      </c>
      <c r="O107" s="1">
        <f>Billed_Energy!O107/Cal_Energy!O107*Cal_Energy_Switching!O108</f>
        <v>148119.37963289459</v>
      </c>
      <c r="P107" s="1" t="e">
        <f>Billed_Energy!P107/Cal_Energy!P107*Cal_Energy_Switching!P108</f>
        <v>#DIV/0!</v>
      </c>
      <c r="Q107" s="1">
        <f>Billed_Energy!Q107/Cal_Energy!Q107*Cal_Energy_Switching!Q108</f>
        <v>19926.14598640005</v>
      </c>
      <c r="R107" s="1">
        <f>Billed_Energy!R107/Cal_Energy!R107*Cal_Energy_Switching!R108</f>
        <v>21272.698</v>
      </c>
      <c r="S107" s="1">
        <f>Billed_Energy!S107/Cal_Energy!S107*Cal_Energy_Switching!S108</f>
        <v>136877.95300169758</v>
      </c>
      <c r="T107" s="1">
        <f>Billed_Energy!T107/Cal_Energy!T107*Cal_Energy_Switching!T108</f>
        <v>20.895</v>
      </c>
      <c r="U107" s="1">
        <f>Billed_Energy!U107/Cal_Energy!U107*Cal_Energy_Switching!U108</f>
        <v>122.11399999999999</v>
      </c>
      <c r="V107" s="1">
        <f>Billed_Energy!V107/Cal_Energy!V107*Cal_Energy_Switching!V108</f>
        <v>48922.696088106532</v>
      </c>
      <c r="W107" s="1">
        <f>Billed_Energy!W107/Cal_Energy!W107*Cal_Energy_Switching!W108</f>
        <v>12776.644000000002</v>
      </c>
      <c r="X107" s="1">
        <f>Billed_Energy!X107/Cal_Energy!X107*Cal_Energy_Switching!X108</f>
        <v>29594.802654022515</v>
      </c>
      <c r="Y107" s="35">
        <f>Billed_Energy!Y107/Cal_Energy!Y107*Cal_Energy_Switching!Y108</f>
        <v>10849.2998472053</v>
      </c>
      <c r="Z107" s="1">
        <f>Billed_Energy!Z107/Cal_Energy!Z107*Cal_Energy_Switching!Z108</f>
        <v>5635.987275675875</v>
      </c>
      <c r="AA107" s="1">
        <f>Billed_Energy!AA107/Cal_Energy!AA107*Cal_Energy_Switching!AA108</f>
        <v>5213.3125715294245</v>
      </c>
      <c r="AB107" s="1">
        <f>Billed_Energy!AB107/Cal_Energy!AB107*Cal_Energy_Switching!AB108</f>
        <v>63.553803831353243</v>
      </c>
      <c r="AC107" s="1">
        <f>Billed_Energy!AC107/Cal_Energy!AC107*Cal_Energy_Switching!AC108</f>
        <v>2011.9088306509409</v>
      </c>
      <c r="AD107" s="1">
        <f>Billed_Energy!AD107/Cal_Energy!AD107*Cal_Energy_Switching!AD108</f>
        <v>759.25799999999992</v>
      </c>
      <c r="AE107" s="1">
        <f>Billed_Energy!AE107/Cal_Energy!AE107*Cal_Energy_Switching!AE108</f>
        <v>4507.5662770040317</v>
      </c>
      <c r="AF107" s="1">
        <f>Billed_Energy!AF107/Cal_Energy!AF107*Cal_Energy_Switching!AF108</f>
        <v>10965.264481168184</v>
      </c>
      <c r="AG107" s="1">
        <f>Billed_Energy!AG107/Cal_Energy!AG107*Cal_Energy_Switching!AG108</f>
        <v>7605.7183052412429</v>
      </c>
      <c r="AH107" s="1">
        <f>Billed_Energy!AH107/Cal_Energy!AH107*Cal_Energy_Switching!AH108</f>
        <v>2245.0800777547252</v>
      </c>
      <c r="AI107" s="1">
        <f>Billed_Energy!AI107/Cal_Energy!AI107*Cal_Energy_Switching!AI108</f>
        <v>3655.0881603893904</v>
      </c>
      <c r="AJ107" s="1">
        <f>Billed_Energy!AJ107/Cal_Energy!AJ107*Cal_Energy_Switching!AJ108</f>
        <v>419989.07040669158</v>
      </c>
      <c r="AK107" s="35">
        <f>Billed_Energy!AK107/Cal_Energy!AK107*Cal_Energy_Switching!AK108</f>
        <v>118422.37993115075</v>
      </c>
      <c r="AL107" s="1">
        <f>Billed_Energy!AL107/Cal_Energy!AL107*Cal_Energy_Switching!AL108</f>
        <v>33344.661136510069</v>
      </c>
      <c r="AM107" s="1">
        <f>Billed_Energy!AM107/Cal_Energy!AM107*Cal_Energy_Switching!AM108</f>
        <v>85077.718794640707</v>
      </c>
      <c r="AN107" s="1">
        <f>Billed_Energy!AN107/Cal_Energy!AN107*Cal_Energy_Switching!AN108</f>
        <v>296.68599999999998</v>
      </c>
      <c r="AO107" s="1">
        <f>Billed_Energy!AO107/Cal_Energy!AO107*Cal_Energy_Switching!AO108</f>
        <v>367.25700000000001</v>
      </c>
      <c r="AP107" s="1">
        <f>Billed_Energy!AP107/Cal_Energy!AP107*Cal_Energy_Switching!AP108</f>
        <v>15936.459999999997</v>
      </c>
      <c r="AQ107" s="1">
        <f>Billed_Energy!AQ107/Cal_Energy!AQ107*Cal_Energy_Switching!AQ108</f>
        <v>73140.857287919425</v>
      </c>
      <c r="AR107" s="1">
        <f>Billed_Energy!AR107/Cal_Energy!AR107*Cal_Energy_Switching!AR108</f>
        <v>11490.575814256414</v>
      </c>
      <c r="AS107" s="1">
        <f>Billed_Energy!AS107/Cal_Energy!AS107*Cal_Energy_Switching!AS108</f>
        <v>141463.02362505748</v>
      </c>
      <c r="AT107" s="1">
        <f>Billed_Energy!AT107/Cal_Energy!AT107*Cal_Energy_Switching!AT108</f>
        <v>28813.673445743581</v>
      </c>
      <c r="AU107" s="1">
        <f>Billed_Energy!AU107/Cal_Energy!AU107*Cal_Energy_Switching!AU108</f>
        <v>66622.659855089296</v>
      </c>
      <c r="AV107" s="1">
        <f>Billed_Energy!AV107/Cal_Energy!AV107*Cal_Energy_Switching!AV108</f>
        <v>1142.4024055137331</v>
      </c>
      <c r="AW107" s="1">
        <f>Billed_Energy!AW107/Cal_Energy!AW107*Cal_Energy_Switching!AW108</f>
        <v>18266.946657847991</v>
      </c>
      <c r="AX107" s="1">
        <f>Billed_Energy!AX107/Cal_Energy!AX107*Cal_Energy_Switching!AX108</f>
        <v>144055.96270448627</v>
      </c>
      <c r="AY107" s="1">
        <f>Billed_Energy!AY107/Cal_Energy!AY107*Cal_Energy_Switching!AY108</f>
        <v>22488.234396818676</v>
      </c>
      <c r="AZ107" s="1">
        <f>Billed_Energy!AZ107/Cal_Energy!AZ107*Cal_Energy_Switching!AZ108</f>
        <v>10975.5</v>
      </c>
      <c r="BA107" s="1">
        <f>Billed_Energy!BA107/Cal_Energy!BA107*Cal_Energy_Switching!BA108</f>
        <v>5498.8799999999992</v>
      </c>
      <c r="BB107" s="1" t="e">
        <f t="shared" si="4"/>
        <v>#DIV/0!</v>
      </c>
    </row>
    <row r="108" spans="1:54" x14ac:dyDescent="0.25">
      <c r="A108">
        <v>2023</v>
      </c>
      <c r="B108">
        <v>2</v>
      </c>
      <c r="C108" t="s">
        <v>107</v>
      </c>
      <c r="D108" s="1">
        <f>Billed_Energy!D108/Cal_Energy!D108*Cal_Energy_Switching!D109</f>
        <v>677553.50911311654</v>
      </c>
      <c r="E108" s="35">
        <f t="shared" si="5"/>
        <v>182851.69540431723</v>
      </c>
      <c r="F108" s="1">
        <f>Billed_Energy!F108/Cal_Energy!F108*Cal_Energy_Switching!F109</f>
        <v>74135.785557422569</v>
      </c>
      <c r="G108" s="1">
        <f>Billed_Energy!G108/Cal_Energy!G108*Cal_Energy_Switching!G109</f>
        <v>108715.90984689466</v>
      </c>
      <c r="H108" s="35">
        <f t="shared" si="3"/>
        <v>15396.817684883243</v>
      </c>
      <c r="I108" s="1">
        <f>Billed_Energy!I108/Cal_Energy!I108*Cal_Energy_Switching!I109</f>
        <v>788.18532182840704</v>
      </c>
      <c r="J108" s="1">
        <f>Billed_Energy!J108/Cal_Energy!J108*Cal_Energy_Switching!J109</f>
        <v>14608.632363054836</v>
      </c>
      <c r="K108" s="1">
        <f>Billed_Energy!K108/Cal_Energy!K108*Cal_Energy_Switching!K109</f>
        <v>257311.18758158296</v>
      </c>
      <c r="L108" s="1">
        <f>Billed_Energy!L108/Cal_Energy!L108*Cal_Energy_Switching!L109</f>
        <v>20031.98137659056</v>
      </c>
      <c r="M108" s="1">
        <f>Billed_Energy!M108/Cal_Energy!M108*Cal_Energy_Switching!M109</f>
        <v>177517.02430940195</v>
      </c>
      <c r="N108" s="1">
        <f>Billed_Energy!N108/Cal_Energy!N108*Cal_Energy_Switching!N109</f>
        <v>107902.26948182646</v>
      </c>
      <c r="O108" s="1">
        <f>Billed_Energy!O108/Cal_Energy!O108*Cal_Energy_Switching!O109</f>
        <v>140077.05056106657</v>
      </c>
      <c r="P108" s="1" t="e">
        <f>Billed_Energy!P108/Cal_Energy!P108*Cal_Energy_Switching!P109</f>
        <v>#DIV/0!</v>
      </c>
      <c r="Q108" s="1">
        <f>Billed_Energy!Q108/Cal_Energy!Q108*Cal_Energy_Switching!Q109</f>
        <v>18209.027625077939</v>
      </c>
      <c r="R108" s="1">
        <f>Billed_Energy!R108/Cal_Energy!R108*Cal_Energy_Switching!R109</f>
        <v>19143.555</v>
      </c>
      <c r="S108" s="1">
        <f>Billed_Energy!S108/Cal_Energy!S108*Cal_Energy_Switching!S109</f>
        <v>134813.45258475567</v>
      </c>
      <c r="T108" s="1">
        <f>Billed_Energy!T108/Cal_Energy!T108*Cal_Energy_Switching!T109</f>
        <v>12.268000000000001</v>
      </c>
      <c r="U108" s="1">
        <f>Billed_Energy!U108/Cal_Energy!U108*Cal_Energy_Switching!U109</f>
        <v>109.851</v>
      </c>
      <c r="V108" s="1">
        <f>Billed_Energy!V108/Cal_Energy!V108*Cal_Energy_Switching!V109</f>
        <v>46508.168692297637</v>
      </c>
      <c r="W108" s="1">
        <f>Billed_Energy!W108/Cal_Energy!W108*Cal_Energy_Switching!W109</f>
        <v>9690.52</v>
      </c>
      <c r="X108" s="1">
        <f>Billed_Energy!X108/Cal_Energy!X108*Cal_Energy_Switching!X109</f>
        <v>21168.093378680929</v>
      </c>
      <c r="Y108" s="35">
        <f>Billed_Energy!Y108/Cal_Energy!Y108*Cal_Energy_Switching!Y109</f>
        <v>9913.7279407349415</v>
      </c>
      <c r="Z108" s="1">
        <f>Billed_Energy!Z108/Cal_Energy!Z108*Cal_Energy_Switching!Z109</f>
        <v>5149.9769861082004</v>
      </c>
      <c r="AA108" s="1">
        <f>Billed_Energy!AA108/Cal_Energy!AA108*Cal_Energy_Switching!AA109</f>
        <v>4763.7509546267393</v>
      </c>
      <c r="AB108" s="1">
        <f>Billed_Energy!AB108/Cal_Energy!AB108*Cal_Energy_Switching!AB109</f>
        <v>58.252959724672721</v>
      </c>
      <c r="AC108" s="1">
        <f>Billed_Energy!AC108/Cal_Energy!AC108*Cal_Energy_Switching!AC109</f>
        <v>1951.3676359783467</v>
      </c>
      <c r="AD108" s="1">
        <f>Billed_Energy!AD108/Cal_Energy!AD108*Cal_Energy_Switching!AD109</f>
        <v>707.32500000000005</v>
      </c>
      <c r="AE108" s="1">
        <f>Billed_Energy!AE108/Cal_Energy!AE108*Cal_Energy_Switching!AE109</f>
        <v>4324.4790505388346</v>
      </c>
      <c r="AF108" s="1">
        <f>Billed_Energy!AF108/Cal_Energy!AF108*Cal_Energy_Switching!AF109</f>
        <v>9990.0699115886582</v>
      </c>
      <c r="AG108" s="1">
        <f>Billed_Energy!AG108/Cal_Energy!AG108*Cal_Energy_Switching!AG109</f>
        <v>7296.7910961425587</v>
      </c>
      <c r="AH108" s="1">
        <f>Billed_Energy!AH108/Cal_Energy!AH108*Cal_Energy_Switching!AH109</f>
        <v>2153.8899633186074</v>
      </c>
      <c r="AI108" s="1">
        <f>Billed_Energy!AI108/Cal_Energy!AI108*Cal_Energy_Switching!AI109</f>
        <v>3330.0233038628803</v>
      </c>
      <c r="AJ108" s="1">
        <f>Billed_Energy!AJ108/Cal_Energy!AJ108*Cal_Energy_Switching!AJ109</f>
        <v>376771.40652609151</v>
      </c>
      <c r="AK108" s="35">
        <f>Billed_Energy!AK108/Cal_Energy!AK108*Cal_Energy_Switching!AK109</f>
        <v>110091.14295292435</v>
      </c>
      <c r="AL108" s="1">
        <f>Billed_Energy!AL108/Cal_Energy!AL108*Cal_Energy_Switching!AL109</f>
        <v>31018.147767719776</v>
      </c>
      <c r="AM108" s="1">
        <f>Billed_Energy!AM108/Cal_Energy!AM108*Cal_Energy_Switching!AM109</f>
        <v>79072.995185204578</v>
      </c>
      <c r="AN108" s="1">
        <f>Billed_Energy!AN108/Cal_Energy!AN108*Cal_Energy_Switching!AN109</f>
        <v>246.86500000000001</v>
      </c>
      <c r="AO108" s="1">
        <f>Billed_Energy!AO108/Cal_Energy!AO108*Cal_Energy_Switching!AO109</f>
        <v>285.90600000000001</v>
      </c>
      <c r="AP108" s="1">
        <f>Billed_Energy!AP108/Cal_Energy!AP108*Cal_Energy_Switching!AP109</f>
        <v>13630.021999999999</v>
      </c>
      <c r="AQ108" s="1">
        <f>Billed_Energy!AQ108/Cal_Energy!AQ108*Cal_Energy_Switching!AQ109</f>
        <v>62197.949803341318</v>
      </c>
      <c r="AR108" s="1">
        <f>Billed_Energy!AR108/Cal_Energy!AR108*Cal_Energy_Switching!AR109</f>
        <v>10473.691771835942</v>
      </c>
      <c r="AS108" s="1">
        <f>Billed_Energy!AS108/Cal_Energy!AS108*Cal_Energy_Switching!AS109</f>
        <v>139761.6846309253</v>
      </c>
      <c r="AT108" s="1">
        <f>Billed_Energy!AT108/Cal_Energy!AT108*Cal_Energy_Switching!AT109</f>
        <v>26507.901328164058</v>
      </c>
      <c r="AU108" s="1">
        <f>Billed_Energy!AU108/Cal_Energy!AU108*Cal_Energy_Switching!AU109</f>
        <v>65823.762759722274</v>
      </c>
      <c r="AV108" s="1">
        <f>Billed_Energy!AV108/Cal_Energy!AV108*Cal_Energy_Switching!AV109</f>
        <v>1103.357615538959</v>
      </c>
      <c r="AW108" s="1">
        <f>Billed_Energy!AW108/Cal_Energy!AW108*Cal_Energy_Switching!AW109</f>
        <v>18220.353677129769</v>
      </c>
      <c r="AX108" s="1">
        <f>Billed_Energy!AX108/Cal_Energy!AX108*Cal_Energy_Switching!AX109</f>
        <v>139132.44820446105</v>
      </c>
      <c r="AY108" s="1">
        <f>Billed_Energy!AY108/Cal_Energy!AY108*Cal_Energy_Switching!AY109</f>
        <v>22548.585628536897</v>
      </c>
      <c r="AZ108" s="1">
        <f>Billed_Energy!AZ108/Cal_Energy!AZ108*Cal_Energy_Switching!AZ109</f>
        <v>9522.5</v>
      </c>
      <c r="BA108" s="1">
        <f>Billed_Energy!BA108/Cal_Energy!BA108*Cal_Energy_Switching!BA109</f>
        <v>4744.8</v>
      </c>
      <c r="BB108" s="1" t="e">
        <f t="shared" si="4"/>
        <v>#DIV/0!</v>
      </c>
    </row>
    <row r="109" spans="1:54" x14ac:dyDescent="0.25">
      <c r="A109">
        <v>2023</v>
      </c>
      <c r="B109">
        <v>3</v>
      </c>
      <c r="C109" t="s">
        <v>108</v>
      </c>
      <c r="D109" s="1">
        <f>Billed_Energy!D109/Cal_Energy!D109*Cal_Energy_Switching!D110</f>
        <v>580353.26515987341</v>
      </c>
      <c r="E109" s="35">
        <f t="shared" si="5"/>
        <v>170356.06120234681</v>
      </c>
      <c r="F109" s="1">
        <f>Billed_Energy!F109/Cal_Energy!F109*Cal_Energy_Switching!F110</f>
        <v>69122.362502967037</v>
      </c>
      <c r="G109" s="1">
        <f>Billed_Energy!G109/Cal_Energy!G109*Cal_Energy_Switching!G110</f>
        <v>101233.69869937976</v>
      </c>
      <c r="H109" s="35">
        <f t="shared" si="3"/>
        <v>14436.784354503081</v>
      </c>
      <c r="I109" s="1">
        <f>Billed_Energy!I109/Cal_Energy!I109*Cal_Energy_Switching!I110</f>
        <v>739.03982988596454</v>
      </c>
      <c r="J109" s="1">
        <f>Billed_Energy!J109/Cal_Energy!J109*Cal_Energy_Switching!J110</f>
        <v>13697.744524617117</v>
      </c>
      <c r="K109" s="1">
        <f>Billed_Energy!K109/Cal_Energy!K109*Cal_Energy_Switching!K110</f>
        <v>257552.13010506716</v>
      </c>
      <c r="L109" s="1">
        <f>Billed_Energy!L109/Cal_Energy!L109*Cal_Energy_Switching!L110</f>
        <v>20160.423521912635</v>
      </c>
      <c r="M109" s="1">
        <f>Billed_Energy!M109/Cal_Energy!M109*Cal_Energy_Switching!M110</f>
        <v>175371.72991192073</v>
      </c>
      <c r="N109" s="1">
        <f>Billed_Energy!N109/Cal_Energy!N109*Cal_Energy_Switching!N110</f>
        <v>107893.62314302022</v>
      </c>
      <c r="O109" s="1">
        <f>Billed_Energy!O109/Cal_Energy!O109*Cal_Energy_Switching!O110</f>
        <v>138315.56776357675</v>
      </c>
      <c r="P109" s="1" t="e">
        <f>Billed_Energy!P109/Cal_Energy!P109*Cal_Energy_Switching!P110</f>
        <v>#DIV/0!</v>
      </c>
      <c r="Q109" s="1">
        <f>Billed_Energy!Q109/Cal_Energy!Q109*Cal_Energy_Switching!Q110</f>
        <v>18576.871392954308</v>
      </c>
      <c r="R109" s="1">
        <f>Billed_Energy!R109/Cal_Energy!R109*Cal_Energy_Switching!R110</f>
        <v>16792.377</v>
      </c>
      <c r="S109" s="1">
        <f>Billed_Energy!S109/Cal_Energy!S109*Cal_Energy_Switching!S110</f>
        <v>136051.29256750419</v>
      </c>
      <c r="T109" s="1">
        <f>Billed_Energy!T109/Cal_Energy!T109*Cal_Energy_Switching!T110</f>
        <v>13.173999999999998</v>
      </c>
      <c r="U109" s="1">
        <f>Billed_Energy!U109/Cal_Energy!U109*Cal_Energy_Switching!U110</f>
        <v>107.447</v>
      </c>
      <c r="V109" s="1">
        <f>Billed_Energy!V109/Cal_Energy!V109*Cal_Energy_Switching!V110</f>
        <v>48339.183654632048</v>
      </c>
      <c r="W109" s="1">
        <f>Billed_Energy!W109/Cal_Energy!W109*Cal_Energy_Switching!W110</f>
        <v>9225.5750000000007</v>
      </c>
      <c r="X109" s="1">
        <f>Billed_Energy!X109/Cal_Energy!X109*Cal_Energy_Switching!X110</f>
        <v>20636.23921600293</v>
      </c>
      <c r="Y109" s="35">
        <f>Billed_Energy!Y109/Cal_Energy!Y109*Cal_Energy_Switching!Y110</f>
        <v>9374.9072282369998</v>
      </c>
      <c r="Z109" s="1">
        <f>Billed_Energy!Z109/Cal_Energy!Z109*Cal_Energy_Switching!Z110</f>
        <v>4870.0707504729817</v>
      </c>
      <c r="AA109" s="1">
        <f>Billed_Energy!AA109/Cal_Energy!AA109*Cal_Energy_Switching!AA110</f>
        <v>4504.836477764019</v>
      </c>
      <c r="AB109" s="1">
        <f>Billed_Energy!AB109/Cal_Energy!AB109*Cal_Energy_Switching!AB110</f>
        <v>57.829162435065463</v>
      </c>
      <c r="AC109" s="1">
        <f>Billed_Energy!AC109/Cal_Energy!AC109*Cal_Energy_Switching!AC110</f>
        <v>1804.024582846678</v>
      </c>
      <c r="AD109" s="1">
        <f>Billed_Energy!AD109/Cal_Energy!AD109*Cal_Energy_Switching!AD110</f>
        <v>664.97299999999996</v>
      </c>
      <c r="AE109" s="1">
        <f>Billed_Energy!AE109/Cal_Energy!AE109*Cal_Energy_Switching!AE110</f>
        <v>4100.6174333156841</v>
      </c>
      <c r="AF109" s="1">
        <f>Billed_Energy!AF109/Cal_Energy!AF109*Cal_Energy_Switching!AF110</f>
        <v>9860.5882773150843</v>
      </c>
      <c r="AG109" s="1">
        <f>Billed_Energy!AG109/Cal_Energy!AG109*Cal_Energy_Switching!AG110</f>
        <v>6919.0643373278936</v>
      </c>
      <c r="AH109" s="1">
        <f>Billed_Energy!AH109/Cal_Energy!AH109*Cal_Energy_Switching!AH110</f>
        <v>2042.391379356422</v>
      </c>
      <c r="AI109" s="1">
        <f>Billed_Energy!AI109/Cal_Energy!AI109*Cal_Energy_Switching!AI110</f>
        <v>3286.8627591050235</v>
      </c>
      <c r="AJ109" s="1">
        <f>Billed_Energy!AJ109/Cal_Energy!AJ109*Cal_Energy_Switching!AJ110</f>
        <v>339923.73882797366</v>
      </c>
      <c r="AK109" s="35">
        <f>Billed_Energy!AK109/Cal_Energy!AK109*Cal_Energy_Switching!AK110</f>
        <v>109300.67053300969</v>
      </c>
      <c r="AL109" s="1">
        <f>Billed_Energy!AL109/Cal_Energy!AL109*Cal_Energy_Switching!AL110</f>
        <v>30787.662562314839</v>
      </c>
      <c r="AM109" s="1">
        <f>Billed_Energy!AM109/Cal_Energy!AM109*Cal_Energy_Switching!AM110</f>
        <v>78513.007970694831</v>
      </c>
      <c r="AN109" s="1">
        <f>Billed_Energy!AN109/Cal_Energy!AN109*Cal_Energy_Switching!AN110</f>
        <v>241.08199999999999</v>
      </c>
      <c r="AO109" s="1">
        <f>Billed_Energy!AO109/Cal_Energy!AO109*Cal_Energy_Switching!AO110</f>
        <v>250.09899999999999</v>
      </c>
      <c r="AP109" s="1">
        <f>Billed_Energy!AP109/Cal_Energy!AP109*Cal_Energy_Switching!AP110</f>
        <v>11701.252</v>
      </c>
      <c r="AQ109" s="1">
        <f>Billed_Energy!AQ109/Cal_Energy!AQ109*Cal_Energy_Switching!AQ110</f>
        <v>72518.20133757274</v>
      </c>
      <c r="AR109" s="1">
        <f>Billed_Energy!AR109/Cal_Energy!AR109*Cal_Energy_Switching!AR110</f>
        <v>10651.73177046061</v>
      </c>
      <c r="AS109" s="1">
        <f>Billed_Energy!AS109/Cal_Energy!AS109*Cal_Energy_Switching!AS110</f>
        <v>136763.21241384666</v>
      </c>
      <c r="AT109" s="1">
        <f>Billed_Energy!AT109/Cal_Energy!AT109*Cal_Energy_Switching!AT110</f>
        <v>26825.003439539389</v>
      </c>
      <c r="AU109" s="1">
        <f>Billed_Energy!AU109/Cal_Energy!AU109*Cal_Energy_Switching!AU110</f>
        <v>64410.172129959094</v>
      </c>
      <c r="AV109" s="1">
        <f>Billed_Energy!AV109/Cal_Energy!AV109*Cal_Energy_Switching!AV110</f>
        <v>1123.6819609070619</v>
      </c>
      <c r="AW109" s="1">
        <f>Billed_Energy!AW109/Cal_Energy!AW109*Cal_Energy_Switching!AW110</f>
        <v>18325.808454493705</v>
      </c>
      <c r="AX109" s="1">
        <f>Billed_Energy!AX109/Cal_Energy!AX109*Cal_Energy_Switching!AX110</f>
        <v>141695.33070909287</v>
      </c>
      <c r="AY109" s="1">
        <f>Billed_Energy!AY109/Cal_Energy!AY109*Cal_Energy_Switching!AY110</f>
        <v>22498.923810839628</v>
      </c>
      <c r="AZ109" s="1">
        <f>Billed_Energy!AZ109/Cal_Energy!AZ109*Cal_Energy_Switching!AZ110</f>
        <v>9371</v>
      </c>
      <c r="BA109" s="1">
        <f>Billed_Energy!BA109/Cal_Energy!BA109*Cal_Energy_Switching!BA110</f>
        <v>4351.2</v>
      </c>
      <c r="BB109" s="1" t="e">
        <f t="shared" si="4"/>
        <v>#DIV/0!</v>
      </c>
    </row>
    <row r="110" spans="1:54" x14ac:dyDescent="0.25">
      <c r="A110">
        <v>2023</v>
      </c>
      <c r="B110">
        <v>4</v>
      </c>
      <c r="C110" t="s">
        <v>109</v>
      </c>
      <c r="D110" s="1">
        <f>Billed_Energy!D110/Cal_Energy!D110*Cal_Energy_Switching!D111</f>
        <v>456947.249779829</v>
      </c>
      <c r="E110" s="35">
        <f t="shared" si="5"/>
        <v>155360.43800415978</v>
      </c>
      <c r="F110" s="1">
        <f>Billed_Energy!F110/Cal_Energy!F110*Cal_Energy_Switching!F111</f>
        <v>63179.05436275652</v>
      </c>
      <c r="G110" s="1">
        <f>Billed_Energy!G110/Cal_Energy!G110*Cal_Energy_Switching!G111</f>
        <v>92181.383641403256</v>
      </c>
      <c r="H110" s="35">
        <f t="shared" si="3"/>
        <v>12609.800658090977</v>
      </c>
      <c r="I110" s="1">
        <f>Billed_Energy!I110/Cal_Energy!I110*Cal_Energy_Switching!I111</f>
        <v>645.51389730668654</v>
      </c>
      <c r="J110" s="1">
        <f>Billed_Energy!J110/Cal_Energy!J110*Cal_Energy_Switching!J111</f>
        <v>11964.286760784291</v>
      </c>
      <c r="K110" s="1">
        <f>Billed_Energy!K110/Cal_Energy!K110*Cal_Energy_Switching!K111</f>
        <v>258751.26062997626</v>
      </c>
      <c r="L110" s="1">
        <f>Billed_Energy!L110/Cal_Energy!L110*Cal_Energy_Switching!L111</f>
        <v>19911.098235548794</v>
      </c>
      <c r="M110" s="1">
        <f>Billed_Energy!M110/Cal_Energy!M110*Cal_Energy_Switching!M111</f>
        <v>176878.58170349718</v>
      </c>
      <c r="N110" s="1">
        <f>Billed_Energy!N110/Cal_Energy!N110*Cal_Energy_Switching!N111</f>
        <v>108739.15206447497</v>
      </c>
      <c r="O110" s="1">
        <f>Billed_Energy!O110/Cal_Energy!O110*Cal_Energy_Switching!O111</f>
        <v>140519.99634278653</v>
      </c>
      <c r="P110" s="1" t="e">
        <f>Billed_Energy!P110/Cal_Energy!P110*Cal_Energy_Switching!P111</f>
        <v>#DIV/0!</v>
      </c>
      <c r="Q110" s="1">
        <f>Billed_Energy!Q110/Cal_Energy!Q110*Cal_Energy_Switching!Q111</f>
        <v>16500.106854168778</v>
      </c>
      <c r="R110" s="1">
        <f>Billed_Energy!R110/Cal_Energy!R110*Cal_Energy_Switching!R111</f>
        <v>15663.825000000001</v>
      </c>
      <c r="S110" s="1">
        <f>Billed_Energy!S110/Cal_Energy!S110*Cal_Energy_Switching!S111</f>
        <v>133071.24814423706</v>
      </c>
      <c r="T110" s="1">
        <f>Billed_Energy!T110/Cal_Energy!T110*Cal_Energy_Switching!T111</f>
        <v>12.161</v>
      </c>
      <c r="U110" s="1">
        <f>Billed_Energy!U110/Cal_Energy!U110*Cal_Energy_Switching!U111</f>
        <v>98.422999999999988</v>
      </c>
      <c r="V110" s="1">
        <f>Billed_Energy!V110/Cal_Energy!V110*Cal_Energy_Switching!V111</f>
        <v>47968.040843209907</v>
      </c>
      <c r="W110" s="1">
        <f>Billed_Energy!W110/Cal_Energy!W110*Cal_Energy_Switching!W111</f>
        <v>9627.3670000000002</v>
      </c>
      <c r="X110" s="1">
        <f>Billed_Energy!X110/Cal_Energy!X110*Cal_Energy_Switching!X111</f>
        <v>22835.534822014968</v>
      </c>
      <c r="Y110" s="35">
        <f>Billed_Energy!Y110/Cal_Energy!Y110*Cal_Energy_Switching!Y111</f>
        <v>8087.6065054974897</v>
      </c>
      <c r="Z110" s="1">
        <f>Billed_Energy!Z110/Cal_Energy!Z110*Cal_Energy_Switching!Z111</f>
        <v>4201.3446026564361</v>
      </c>
      <c r="AA110" s="1">
        <f>Billed_Energy!AA110/Cal_Energy!AA110*Cal_Energy_Switching!AA111</f>
        <v>3886.2619028410545</v>
      </c>
      <c r="AB110" s="1">
        <f>Billed_Energy!AB110/Cal_Energy!AB110*Cal_Energy_Switching!AB111</f>
        <v>52.629364666114057</v>
      </c>
      <c r="AC110" s="1">
        <f>Billed_Energy!AC110/Cal_Energy!AC110*Cal_Energy_Switching!AC111</f>
        <v>1524.201519306926</v>
      </c>
      <c r="AD110" s="1">
        <f>Billed_Energy!AD110/Cal_Energy!AD110*Cal_Energy_Switching!AD111</f>
        <v>531.84400000000005</v>
      </c>
      <c r="AE110" s="1">
        <f>Billed_Energy!AE110/Cal_Energy!AE110*Cal_Energy_Switching!AE111</f>
        <v>3713.6582624787193</v>
      </c>
      <c r="AF110" s="1">
        <f>Billed_Energy!AF110/Cal_Energy!AF110*Cal_Energy_Switching!AF111</f>
        <v>9700.3974224411759</v>
      </c>
      <c r="AG110" s="1">
        <f>Billed_Energy!AG110/Cal_Energy!AG110*Cal_Energy_Switching!AG111</f>
        <v>6266.1393955404992</v>
      </c>
      <c r="AH110" s="1">
        <f>Billed_Energy!AH110/Cal_Energy!AH110*Cal_Energy_Switching!AH111</f>
        <v>1849.6589219807809</v>
      </c>
      <c r="AI110" s="1">
        <f>Billed_Energy!AI110/Cal_Energy!AI110*Cal_Energy_Switching!AI111</f>
        <v>3233.4658074803874</v>
      </c>
      <c r="AJ110" s="1">
        <f>Billed_Energy!AJ110/Cal_Energy!AJ110*Cal_Energy_Switching!AJ111</f>
        <v>284701.20275340416</v>
      </c>
      <c r="AK110" s="35">
        <f>Billed_Energy!AK110/Cal_Energy!AK110*Cal_Energy_Switching!AK111</f>
        <v>105466.98350778413</v>
      </c>
      <c r="AL110" s="1">
        <f>Billed_Energy!AL110/Cal_Energy!AL110*Cal_Energy_Switching!AL111</f>
        <v>29716.587303012242</v>
      </c>
      <c r="AM110" s="1">
        <f>Billed_Energy!AM110/Cal_Energy!AM110*Cal_Energy_Switching!AM111</f>
        <v>75750.396204771896</v>
      </c>
      <c r="AN110" s="1">
        <f>Billed_Energy!AN110/Cal_Energy!AN110*Cal_Energy_Switching!AN111</f>
        <v>250.11500000000001</v>
      </c>
      <c r="AO110" s="1">
        <f>Billed_Energy!AO110/Cal_Energy!AO110*Cal_Energy_Switching!AO111</f>
        <v>281.62900000000002</v>
      </c>
      <c r="AP110" s="1">
        <f>Billed_Energy!AP110/Cal_Energy!AP110*Cal_Energy_Switching!AP111</f>
        <v>7780.9819999999991</v>
      </c>
      <c r="AQ110" s="1">
        <f>Billed_Energy!AQ110/Cal_Energy!AQ110*Cal_Energy_Switching!AQ111</f>
        <v>83635.279723462678</v>
      </c>
      <c r="AR110" s="1">
        <f>Billed_Energy!AR110/Cal_Energy!AR110*Cal_Energy_Switching!AR111</f>
        <v>11304.112181309032</v>
      </c>
      <c r="AS110" s="1">
        <f>Billed_Energy!AS110/Cal_Energy!AS110*Cal_Energy_Switching!AS111</f>
        <v>136490.62268957961</v>
      </c>
      <c r="AT110" s="1">
        <f>Billed_Energy!AT110/Cal_Energy!AT110*Cal_Energy_Switching!AT111</f>
        <v>28372.545428690966</v>
      </c>
      <c r="AU110" s="1">
        <f>Billed_Energy!AU110/Cal_Energy!AU110*Cal_Energy_Switching!AU111</f>
        <v>64282.549983026482</v>
      </c>
      <c r="AV110" s="1">
        <f>Billed_Energy!AV110/Cal_Energy!AV110*Cal_Energy_Switching!AV111</f>
        <v>1147.7544555858415</v>
      </c>
      <c r="AW110" s="1">
        <f>Billed_Energy!AW110/Cal_Energy!AW110*Cal_Energy_Switching!AW111</f>
        <v>18465.712207556666</v>
      </c>
      <c r="AX110" s="1">
        <f>Billed_Energy!AX110/Cal_Energy!AX110*Cal_Energy_Switching!AX111</f>
        <v>144730.85162441418</v>
      </c>
      <c r="AY110" s="1">
        <f>Billed_Energy!AY110/Cal_Energy!AY110*Cal_Energy_Switching!AY111</f>
        <v>22687.468204443336</v>
      </c>
      <c r="AZ110" s="1">
        <f>Billed_Energy!AZ110/Cal_Energy!AZ110*Cal_Energy_Switching!AZ111</f>
        <v>7236.5</v>
      </c>
      <c r="BA110" s="1">
        <f>Billed_Energy!BA110/Cal_Energy!BA110*Cal_Energy_Switching!BA111</f>
        <v>4414.32</v>
      </c>
      <c r="BB110" s="1" t="e">
        <f t="shared" si="4"/>
        <v>#DIV/0!</v>
      </c>
    </row>
    <row r="111" spans="1:54" x14ac:dyDescent="0.25">
      <c r="A111">
        <v>2023</v>
      </c>
      <c r="B111">
        <v>5</v>
      </c>
      <c r="C111" t="s">
        <v>110</v>
      </c>
      <c r="D111" s="1">
        <f>Billed_Energy!D111/Cal_Energy!D111*Cal_Energy_Switching!D112</f>
        <v>354333.78720796667</v>
      </c>
      <c r="E111" s="35">
        <f t="shared" si="5"/>
        <v>146170.75706944719</v>
      </c>
      <c r="F111" s="1">
        <f>Billed_Energy!F111/Cal_Energy!F111*Cal_Energy_Switching!F112</f>
        <v>59357.485910480587</v>
      </c>
      <c r="G111" s="1">
        <f>Billed_Energy!G111/Cal_Energy!G111*Cal_Energy_Switching!G112</f>
        <v>86813.2711589666</v>
      </c>
      <c r="H111" s="35">
        <f t="shared" si="3"/>
        <v>12250.643517507831</v>
      </c>
      <c r="I111" s="1">
        <f>Billed_Energy!I111/Cal_Energy!I111*Cal_Energy_Switching!I112</f>
        <v>627.12812485479651</v>
      </c>
      <c r="J111" s="1">
        <f>Billed_Energy!J111/Cal_Energy!J111*Cal_Energy_Switching!J112</f>
        <v>11623.515392653035</v>
      </c>
      <c r="K111" s="1">
        <f>Billed_Energy!K111/Cal_Energy!K111*Cal_Energy_Switching!K112</f>
        <v>261620.74761902404</v>
      </c>
      <c r="L111" s="1">
        <f>Billed_Energy!L111/Cal_Energy!L111*Cal_Energy_Switching!L112</f>
        <v>21202.59912455525</v>
      </c>
      <c r="M111" s="1">
        <f>Billed_Energy!M111/Cal_Energy!M111*Cal_Energy_Switching!M112</f>
        <v>178249.82535461703</v>
      </c>
      <c r="N111" s="1">
        <f>Billed_Energy!N111/Cal_Energy!N111*Cal_Energy_Switching!N112</f>
        <v>108874.35038642069</v>
      </c>
      <c r="O111" s="1">
        <f>Billed_Energy!O111/Cal_Energy!O111*Cal_Energy_Switching!O112</f>
        <v>138252.30598378138</v>
      </c>
      <c r="P111" s="1" t="e">
        <f>Billed_Energy!P111/Cal_Energy!P111*Cal_Energy_Switching!P112</f>
        <v>#DIV/0!</v>
      </c>
      <c r="Q111" s="1">
        <f>Billed_Energy!Q111/Cal_Energy!Q111*Cal_Energy_Switching!Q112</f>
        <v>18868.007601699301</v>
      </c>
      <c r="R111" s="1">
        <f>Billed_Energy!R111/Cal_Energy!R111*Cal_Energy_Switching!R112</f>
        <v>18377.596000000001</v>
      </c>
      <c r="S111" s="1">
        <f>Billed_Energy!S111/Cal_Energy!S111*Cal_Energy_Switching!S112</f>
        <v>131652.81852644592</v>
      </c>
      <c r="T111" s="1">
        <f>Billed_Energy!T111/Cal_Energy!T111*Cal_Energy_Switching!T112</f>
        <v>11.971</v>
      </c>
      <c r="U111" s="1">
        <f>Billed_Energy!U111/Cal_Energy!U111*Cal_Energy_Switching!U112</f>
        <v>97.393000000000001</v>
      </c>
      <c r="V111" s="1">
        <f>Billed_Energy!V111/Cal_Energy!V111*Cal_Energy_Switching!V112</f>
        <v>48437.686864592841</v>
      </c>
      <c r="W111" s="1">
        <f>Billed_Energy!W111/Cal_Energy!W111*Cal_Energy_Switching!W112</f>
        <v>8788.2710000000006</v>
      </c>
      <c r="X111" s="1">
        <f>Billed_Energy!X111/Cal_Energy!X111*Cal_Energy_Switching!X112</f>
        <v>22854.918446614323</v>
      </c>
      <c r="Y111" s="35">
        <f>Billed_Energy!Y111/Cal_Energy!Y111*Cal_Energy_Switching!Y112</f>
        <v>6720.6935963877595</v>
      </c>
      <c r="Z111" s="1">
        <f>Billed_Energy!Z111/Cal_Energy!Z111*Cal_Energy_Switching!Z112</f>
        <v>3491.2615676959813</v>
      </c>
      <c r="AA111" s="1">
        <f>Billed_Energy!AA111/Cal_Energy!AA111*Cal_Energy_Switching!AA112</f>
        <v>3229.4320286917787</v>
      </c>
      <c r="AB111" s="1">
        <f>Billed_Energy!AB111/Cal_Energy!AB111*Cal_Energy_Switching!AB112</f>
        <v>52.658387907500043</v>
      </c>
      <c r="AC111" s="1">
        <f>Billed_Energy!AC111/Cal_Energy!AC111*Cal_Energy_Switching!AC112</f>
        <v>1253.611908551989</v>
      </c>
      <c r="AD111" s="1">
        <f>Billed_Energy!AD111/Cal_Energy!AD111*Cal_Energy_Switching!AD112</f>
        <v>482.22199999999998</v>
      </c>
      <c r="AE111" s="1">
        <f>Billed_Energy!AE111/Cal_Energy!AE111*Cal_Energy_Switching!AE112</f>
        <v>3373.8944068195333</v>
      </c>
      <c r="AF111" s="1">
        <f>Billed_Energy!AF111/Cal_Energy!AF111*Cal_Energy_Switching!AF112</f>
        <v>9371.0924410955904</v>
      </c>
      <c r="AG111" s="1">
        <f>Billed_Energy!AG111/Cal_Energy!AG111*Cal_Energy_Switching!AG112</f>
        <v>5692.8481741490805</v>
      </c>
      <c r="AH111" s="1">
        <f>Billed_Energy!AH111/Cal_Energy!AH111*Cal_Energy_Switching!AH112</f>
        <v>1680.432999031387</v>
      </c>
      <c r="AI111" s="1">
        <f>Billed_Energy!AI111/Cal_Energy!AI111*Cal_Energy_Switching!AI112</f>
        <v>3123.6974803651933</v>
      </c>
      <c r="AJ111" s="1">
        <f>Billed_Energy!AJ111/Cal_Energy!AJ111*Cal_Energy_Switching!AJ112</f>
        <v>295441.21463580499</v>
      </c>
      <c r="AK111" s="35">
        <f>Billed_Energy!AK111/Cal_Energy!AK111*Cal_Energy_Switching!AK112</f>
        <v>103500.35627086458</v>
      </c>
      <c r="AL111" s="1">
        <f>Billed_Energy!AL111/Cal_Energy!AL111*Cal_Energy_Switching!AL112</f>
        <v>29143.262592837087</v>
      </c>
      <c r="AM111" s="1">
        <f>Billed_Energy!AM111/Cal_Energy!AM111*Cal_Energy_Switching!AM112</f>
        <v>74357.093678027493</v>
      </c>
      <c r="AN111" s="1">
        <f>Billed_Energy!AN111/Cal_Energy!AN111*Cal_Energy_Switching!AN112</f>
        <v>245.77699999999999</v>
      </c>
      <c r="AO111" s="1">
        <f>Billed_Energy!AO111/Cal_Energy!AO111*Cal_Energy_Switching!AO112</f>
        <v>274.90699999999998</v>
      </c>
      <c r="AP111" s="1">
        <f>Billed_Energy!AP111/Cal_Energy!AP111*Cal_Energy_Switching!AP112</f>
        <v>7381.9660000000003</v>
      </c>
      <c r="AQ111" s="1">
        <f>Billed_Energy!AQ111/Cal_Energy!AQ111*Cal_Energy_Switching!AQ112</f>
        <v>82362.48572956401</v>
      </c>
      <c r="AR111" s="1">
        <f>Billed_Energy!AR111/Cal_Energy!AR111*Cal_Energy_Switching!AR112</f>
        <v>11415.119679325104</v>
      </c>
      <c r="AS111" s="1">
        <f>Billed_Energy!AS111/Cal_Energy!AS111*Cal_Energy_Switching!AS112</f>
        <v>141025.05419630726</v>
      </c>
      <c r="AT111" s="1">
        <f>Billed_Energy!AT111/Cal_Energy!AT111*Cal_Energy_Switching!AT112</f>
        <v>28388.042210674896</v>
      </c>
      <c r="AU111" s="1">
        <f>Billed_Energy!AU111/Cal_Energy!AU111*Cal_Energy_Switching!AU112</f>
        <v>66410.097190540415</v>
      </c>
      <c r="AV111" s="1">
        <f>Billed_Energy!AV111/Cal_Energy!AV111*Cal_Energy_Switching!AV112</f>
        <v>1172.250576099693</v>
      </c>
      <c r="AW111" s="1">
        <f>Billed_Energy!AW111/Cal_Energy!AW111*Cal_Energy_Switching!AW112</f>
        <v>19087.654940010103</v>
      </c>
      <c r="AX111" s="1">
        <f>Billed_Energy!AX111/Cal_Energy!AX111*Cal_Energy_Switching!AX112</f>
        <v>147819.79139390032</v>
      </c>
      <c r="AY111" s="1">
        <f>Billed_Energy!AY111/Cal_Energy!AY111*Cal_Energy_Switching!AY112</f>
        <v>22944.008115303404</v>
      </c>
      <c r="AZ111" s="1">
        <f>Billed_Energy!AZ111/Cal_Energy!AZ111*Cal_Energy_Switching!AZ112</f>
        <v>8289</v>
      </c>
      <c r="BA111" s="1">
        <f>Billed_Energy!BA111/Cal_Energy!BA111*Cal_Energy_Switching!BA112</f>
        <v>4343.3999999999996</v>
      </c>
      <c r="BB111" s="1" t="e">
        <f t="shared" si="4"/>
        <v>#DIV/0!</v>
      </c>
    </row>
    <row r="112" spans="1:54" x14ac:dyDescent="0.25">
      <c r="A112">
        <v>2023</v>
      </c>
      <c r="B112">
        <v>6</v>
      </c>
      <c r="C112" t="s">
        <v>111</v>
      </c>
      <c r="D112" s="1">
        <f>Billed_Energy!D112/Cal_Energy!D112*Cal_Energy_Switching!D113</f>
        <v>446490.6215127277</v>
      </c>
      <c r="E112" s="35">
        <f t="shared" si="5"/>
        <v>166943.39387365666</v>
      </c>
      <c r="F112" s="1">
        <f>Billed_Energy!F112/Cal_Energy!F112*Cal_Energy_Switching!F113</f>
        <v>67661.873694038979</v>
      </c>
      <c r="G112" s="1">
        <f>Billed_Energy!G112/Cal_Energy!G112*Cal_Energy_Switching!G113</f>
        <v>99281.520179617684</v>
      </c>
      <c r="H112" s="35">
        <f t="shared" si="3"/>
        <v>12067.994881076793</v>
      </c>
      <c r="I112" s="1">
        <f>Billed_Energy!I112/Cal_Energy!I112*Cal_Energy_Switching!I113</f>
        <v>617.77807751168484</v>
      </c>
      <c r="J112" s="1">
        <f>Billed_Energy!J112/Cal_Energy!J112*Cal_Energy_Switching!J113</f>
        <v>11450.216803565108</v>
      </c>
      <c r="K112" s="1">
        <f>Billed_Energy!K112/Cal_Energy!K112*Cal_Energy_Switching!K113</f>
        <v>272096.22640895174</v>
      </c>
      <c r="L112" s="1">
        <f>Billed_Energy!L112/Cal_Energy!L112*Cal_Energy_Switching!L113</f>
        <v>22325.896596116549</v>
      </c>
      <c r="M112" s="1">
        <f>Billed_Energy!M112/Cal_Energy!M112*Cal_Energy_Switching!M113</f>
        <v>198162.39634143878</v>
      </c>
      <c r="N112" s="1">
        <f>Billed_Energy!N112/Cal_Energy!N112*Cal_Energy_Switching!N113</f>
        <v>112959.42548493166</v>
      </c>
      <c r="O112" s="1">
        <f>Billed_Energy!O112/Cal_Energy!O112*Cal_Energy_Switching!O113</f>
        <v>151425.45807504319</v>
      </c>
      <c r="P112" s="1" t="e">
        <f>Billed_Energy!P112/Cal_Energy!P112*Cal_Energy_Switching!P113</f>
        <v>#DIV/0!</v>
      </c>
      <c r="Q112" s="1">
        <f>Billed_Energy!Q112/Cal_Energy!Q112*Cal_Energy_Switching!Q113</f>
        <v>22241.120087571391</v>
      </c>
      <c r="R112" s="1">
        <f>Billed_Energy!R112/Cal_Energy!R112*Cal_Energy_Switching!R113</f>
        <v>19126.026000000002</v>
      </c>
      <c r="S112" s="1">
        <f>Billed_Energy!S112/Cal_Energy!S112*Cal_Energy_Switching!S113</f>
        <v>129093.69508716252</v>
      </c>
      <c r="T112" s="1">
        <f>Billed_Energy!T112/Cal_Energy!T112*Cal_Energy_Switching!T113</f>
        <v>10.17535</v>
      </c>
      <c r="U112" s="1">
        <f>Billed_Energy!U112/Cal_Energy!U112*Cal_Energy_Switching!U113</f>
        <v>98.704999999999998</v>
      </c>
      <c r="V112" s="1">
        <f>Billed_Energy!V112/Cal_Energy!V112*Cal_Energy_Switching!V113</f>
        <v>45688.667155562805</v>
      </c>
      <c r="W112" s="1">
        <f>Billed_Energy!W112/Cal_Energy!W112*Cal_Energy_Switching!W113</f>
        <v>8413.3449999999993</v>
      </c>
      <c r="X112" s="1">
        <f>Billed_Energy!X112/Cal_Energy!X112*Cal_Energy_Switching!X113</f>
        <v>21697.59955343723</v>
      </c>
      <c r="Y112" s="35">
        <f>Billed_Energy!Y112/Cal_Energy!Y112*Cal_Energy_Switching!Y113</f>
        <v>6627.7824784122804</v>
      </c>
      <c r="Z112" s="1">
        <f>Billed_Energy!Z112/Cal_Energy!Z112*Cal_Energy_Switching!Z113</f>
        <v>3442.9961601532527</v>
      </c>
      <c r="AA112" s="1">
        <f>Billed_Energy!AA112/Cal_Energy!AA112*Cal_Energy_Switching!AA113</f>
        <v>3184.7863182590268</v>
      </c>
      <c r="AB112" s="1">
        <f>Billed_Energy!AB112/Cal_Energy!AB112*Cal_Energy_Switching!AB113</f>
        <v>51.934507881442983</v>
      </c>
      <c r="AC112" s="1">
        <f>Billed_Energy!AC112/Cal_Energy!AC112*Cal_Energy_Switching!AC113</f>
        <v>1148.610774041709</v>
      </c>
      <c r="AD112" s="1">
        <f>Billed_Energy!AD112/Cal_Energy!AD112*Cal_Energy_Switching!AD113</f>
        <v>463.041</v>
      </c>
      <c r="AE112" s="1">
        <f>Billed_Energy!AE112/Cal_Energy!AE112*Cal_Energy_Switching!AE113</f>
        <v>3177.0377784270759</v>
      </c>
      <c r="AF112" s="1">
        <f>Billed_Energy!AF112/Cal_Energy!AF112*Cal_Energy_Switching!AF113</f>
        <v>9580.2557907185292</v>
      </c>
      <c r="AG112" s="1">
        <f>Billed_Energy!AG112/Cal_Energy!AG112*Cal_Energy_Switching!AG113</f>
        <v>5360.6875424328164</v>
      </c>
      <c r="AH112" s="1">
        <f>Billed_Energy!AH112/Cal_Energy!AH112*Cal_Energy_Switching!AH113</f>
        <v>1582.3847691401077</v>
      </c>
      <c r="AI112" s="1">
        <f>Billed_Energy!AI112/Cal_Energy!AI112*Cal_Energy_Switching!AI113</f>
        <v>3193.4185969061723</v>
      </c>
      <c r="AJ112" s="1">
        <f>Billed_Energy!AJ112/Cal_Energy!AJ112*Cal_Energy_Switching!AJ113</f>
        <v>411148.90394685825</v>
      </c>
      <c r="AK112" s="35">
        <f>Billed_Energy!AK112/Cal_Energy!AK112*Cal_Energy_Switching!AK113</f>
        <v>119550.00881991477</v>
      </c>
      <c r="AL112" s="1">
        <f>Billed_Energy!AL112/Cal_Energy!AL112*Cal_Energy_Switching!AL113</f>
        <v>33640.256302568043</v>
      </c>
      <c r="AM112" s="1">
        <f>Billed_Energy!AM112/Cal_Energy!AM112*Cal_Energy_Switching!AM113</f>
        <v>85909.752517346744</v>
      </c>
      <c r="AN112" s="1">
        <f>Billed_Energy!AN112/Cal_Energy!AN112*Cal_Energy_Switching!AN113</f>
        <v>254.96199999999999</v>
      </c>
      <c r="AO112" s="1">
        <f>Billed_Energy!AO112/Cal_Energy!AO112*Cal_Energy_Switching!AO113</f>
        <v>258.13</v>
      </c>
      <c r="AP112" s="1">
        <f>Billed_Energy!AP112/Cal_Energy!AP112*Cal_Energy_Switching!AP113</f>
        <v>6710.2510000000002</v>
      </c>
      <c r="AQ112" s="1">
        <f>Billed_Energy!AQ112/Cal_Energy!AQ112*Cal_Energy_Switching!AQ113</f>
        <v>81704.634659864547</v>
      </c>
      <c r="AR112" s="1">
        <f>Billed_Energy!AR112/Cal_Energy!AR112*Cal_Energy_Switching!AR113</f>
        <v>12985.74345250473</v>
      </c>
      <c r="AS112" s="1">
        <f>Billed_Energy!AS112/Cal_Energy!AS112*Cal_Energy_Switching!AS113</f>
        <v>162744.51018531699</v>
      </c>
      <c r="AT112" s="1">
        <f>Billed_Energy!AT112/Cal_Energy!AT112*Cal_Energy_Switching!AT113</f>
        <v>32086.035777495261</v>
      </c>
      <c r="AU112" s="1">
        <f>Billed_Energy!AU112/Cal_Energy!AU112*Cal_Energy_Switching!AU113</f>
        <v>76631.87707665129</v>
      </c>
      <c r="AV112" s="1">
        <f>Billed_Energy!AV112/Cal_Energy!AV112*Cal_Energy_Switching!AV113</f>
        <v>1258.8019623715038</v>
      </c>
      <c r="AW112" s="1">
        <f>Billed_Energy!AW112/Cal_Energy!AW112*Cal_Energy_Switching!AW113</f>
        <v>20294.176567801725</v>
      </c>
      <c r="AX112" s="1">
        <f>Billed_Energy!AX112/Cal_Energy!AX112*Cal_Energy_Switching!AX113</f>
        <v>158733.8469076285</v>
      </c>
      <c r="AY112" s="1">
        <f>Billed_Energy!AY112/Cal_Energy!AY112*Cal_Energy_Switching!AY113</f>
        <v>24267.557034001427</v>
      </c>
      <c r="AZ112" s="1">
        <f>Billed_Energy!AZ112/Cal_Energy!AZ112*Cal_Energy_Switching!AZ113</f>
        <v>10068</v>
      </c>
      <c r="BA112" s="1">
        <f>Billed_Energy!BA112/Cal_Energy!BA112*Cal_Energy_Switching!BA113</f>
        <v>4921.8</v>
      </c>
      <c r="BB112" s="1" t="e">
        <f t="shared" si="4"/>
        <v>#DIV/0!</v>
      </c>
    </row>
    <row r="113" spans="1:54" x14ac:dyDescent="0.25">
      <c r="A113">
        <v>2023</v>
      </c>
      <c r="B113">
        <v>7</v>
      </c>
      <c r="C113" t="s">
        <v>112</v>
      </c>
      <c r="D113" s="1">
        <f>Billed_Energy!D113/Cal_Energy!D113*Cal_Energy_Switching!D114</f>
        <v>566292.45037741936</v>
      </c>
      <c r="E113" s="35">
        <f t="shared" si="5"/>
        <v>185086.55976175267</v>
      </c>
      <c r="F113" s="1">
        <f>Billed_Energy!F113/Cal_Energy!F113*Cal_Energy_Switching!F114</f>
        <v>74948.988436135958</v>
      </c>
      <c r="G113" s="1">
        <f>Billed_Energy!G113/Cal_Energy!G113*Cal_Energy_Switching!G114</f>
        <v>110137.57132561669</v>
      </c>
      <c r="H113" s="35">
        <f t="shared" si="3"/>
        <v>12511.404989510962</v>
      </c>
      <c r="I113" s="1">
        <f>Billed_Energy!I113/Cal_Energy!I113*Cal_Energy_Switching!I114</f>
        <v>640.47688100283005</v>
      </c>
      <c r="J113" s="1">
        <f>Billed_Energy!J113/Cal_Energy!J113*Cal_Energy_Switching!J114</f>
        <v>11870.928108508131</v>
      </c>
      <c r="K113" s="1">
        <f>Billed_Energy!K113/Cal_Energy!K113*Cal_Energy_Switching!K114</f>
        <v>285249.13498744112</v>
      </c>
      <c r="L113" s="1">
        <f>Billed_Energy!L113/Cal_Energy!L113*Cal_Energy_Switching!L114</f>
        <v>23493.046763951173</v>
      </c>
      <c r="M113" s="1">
        <f>Billed_Energy!M113/Cal_Energy!M113*Cal_Energy_Switching!M114</f>
        <v>211296.03988419008</v>
      </c>
      <c r="N113" s="1">
        <f>Billed_Energy!N113/Cal_Energy!N113*Cal_Energy_Switching!N114</f>
        <v>118331.85690860776</v>
      </c>
      <c r="O113" s="1">
        <f>Billed_Energy!O113/Cal_Energy!O113*Cal_Energy_Switching!O114</f>
        <v>160833.0960559833</v>
      </c>
      <c r="P113" s="1" t="e">
        <f>Billed_Energy!P113/Cal_Energy!P113*Cal_Energy_Switching!P114</f>
        <v>#DIV/0!</v>
      </c>
      <c r="Q113" s="1">
        <f>Billed_Energy!Q113/Cal_Energy!Q113*Cal_Energy_Switching!Q114</f>
        <v>22990.397071806328</v>
      </c>
      <c r="R113" s="1">
        <f>Billed_Energy!R113/Cal_Energy!R113*Cal_Energy_Switching!R114</f>
        <v>21919.812999999998</v>
      </c>
      <c r="S113" s="1">
        <f>Billed_Energy!S113/Cal_Energy!S113*Cal_Energy_Switching!S114</f>
        <v>116655.17163267829</v>
      </c>
      <c r="T113" s="1">
        <f>Billed_Energy!T113/Cal_Energy!T113*Cal_Energy_Switching!T114</f>
        <v>8.3796999999999997</v>
      </c>
      <c r="U113" s="1">
        <f>Billed_Energy!U113/Cal_Energy!U113*Cal_Energy_Switching!U114</f>
        <v>97.915000000000006</v>
      </c>
      <c r="V113" s="1">
        <f>Billed_Energy!V113/Cal_Energy!V113*Cal_Energy_Switching!V114</f>
        <v>44549.468970203568</v>
      </c>
      <c r="W113" s="1">
        <f>Billed_Energy!W113/Cal_Energy!W113*Cal_Energy_Switching!W114</f>
        <v>8216.8029999999999</v>
      </c>
      <c r="X113" s="1">
        <f>Billed_Energy!X113/Cal_Energy!X113*Cal_Energy_Switching!X114</f>
        <v>20078.041123556257</v>
      </c>
      <c r="Y113" s="35">
        <f>Billed_Energy!Y113/Cal_Energy!Y113*Cal_Energy_Switching!Y114</f>
        <v>7258.7708857319012</v>
      </c>
      <c r="Z113" s="1">
        <f>Billed_Energy!Z113/Cal_Energy!Z113*Cal_Energy_Switching!Z114</f>
        <v>3770.7816103515374</v>
      </c>
      <c r="AA113" s="1">
        <f>Billed_Energy!AA113/Cal_Energy!AA113*Cal_Energy_Switching!AA114</f>
        <v>3487.9892753803633</v>
      </c>
      <c r="AB113" s="1">
        <f>Billed_Energy!AB113/Cal_Energy!AB113*Cal_Energy_Switching!AB114</f>
        <v>64.392338220562124</v>
      </c>
      <c r="AC113" s="1">
        <f>Billed_Energy!AC113/Cal_Energy!AC113*Cal_Energy_Switching!AC114</f>
        <v>1123.0699575392086</v>
      </c>
      <c r="AD113" s="1">
        <f>Billed_Energy!AD113/Cal_Energy!AD113*Cal_Energy_Switching!AD114</f>
        <v>450.834</v>
      </c>
      <c r="AE113" s="1">
        <f>Billed_Energy!AE113/Cal_Energy!AE113*Cal_Energy_Switching!AE114</f>
        <v>3116.3986507832037</v>
      </c>
      <c r="AF113" s="1">
        <f>Billed_Energy!AF113/Cal_Energy!AF113*Cal_Energy_Switching!AF114</f>
        <v>10064.407732364794</v>
      </c>
      <c r="AG113" s="1">
        <f>Billed_Energy!AG113/Cal_Energy!AG113*Cal_Energy_Switching!AG114</f>
        <v>5258.3697738649407</v>
      </c>
      <c r="AH113" s="1">
        <f>Billed_Energy!AH113/Cal_Energy!AH113*Cal_Energy_Switching!AH114</f>
        <v>1552.1822853518561</v>
      </c>
      <c r="AI113" s="1">
        <f>Billed_Energy!AI113/Cal_Energy!AI113*Cal_Energy_Switching!AI114</f>
        <v>3354.8025774549264</v>
      </c>
      <c r="AJ113" s="1">
        <f>Billed_Energy!AJ113/Cal_Energy!AJ113*Cal_Energy_Switching!AJ114</f>
        <v>552755.51458807883</v>
      </c>
      <c r="AK113" s="35">
        <f>Billed_Energy!AK113/Cal_Energy!AK113*Cal_Energy_Switching!AK114</f>
        <v>140651.28058701579</v>
      </c>
      <c r="AL113" s="1">
        <f>Billed_Energy!AL113/Cal_Energy!AL113*Cal_Energy_Switching!AL114</f>
        <v>39558.359196007412</v>
      </c>
      <c r="AM113" s="1">
        <f>Billed_Energy!AM113/Cal_Energy!AM113*Cal_Energy_Switching!AM114</f>
        <v>101092.92139100836</v>
      </c>
      <c r="AN113" s="1">
        <f>Billed_Energy!AN113/Cal_Energy!AN113*Cal_Energy_Switching!AN114</f>
        <v>248.953</v>
      </c>
      <c r="AO113" s="1">
        <f>Billed_Energy!AO113/Cal_Energy!AO113*Cal_Energy_Switching!AO114</f>
        <v>255.874</v>
      </c>
      <c r="AP113" s="1">
        <f>Billed_Energy!AP113/Cal_Energy!AP113*Cal_Energy_Switching!AP114</f>
        <v>6726.4589999999998</v>
      </c>
      <c r="AQ113" s="1">
        <f>Billed_Energy!AQ113/Cal_Energy!AQ113*Cal_Energy_Switching!AQ114</f>
        <v>72558.16369147331</v>
      </c>
      <c r="AR113" s="1">
        <f>Billed_Energy!AR113/Cal_Energy!AR113*Cal_Energy_Switching!AR114</f>
        <v>14085.952256775261</v>
      </c>
      <c r="AS113" s="1">
        <f>Billed_Energy!AS113/Cal_Energy!AS113*Cal_Energy_Switching!AS114</f>
        <v>170255.18924905482</v>
      </c>
      <c r="AT113" s="1">
        <f>Billed_Energy!AT113/Cal_Energy!AT113*Cal_Energy_Switching!AT114</f>
        <v>34757.893813224735</v>
      </c>
      <c r="AU113" s="1">
        <f>Billed_Energy!AU113/Cal_Energy!AU113*Cal_Energy_Switching!AU114</f>
        <v>80169.024283541454</v>
      </c>
      <c r="AV113" s="1">
        <f>Billed_Energy!AV113/Cal_Energy!AV113*Cal_Energy_Switching!AV114</f>
        <v>1250.2380486719928</v>
      </c>
      <c r="AW113" s="1">
        <f>Billed_Energy!AW113/Cal_Energy!AW113*Cal_Energy_Switching!AW114</f>
        <v>21544.970826180812</v>
      </c>
      <c r="AX113" s="1">
        <f>Billed_Energy!AX113/Cal_Energy!AX113*Cal_Energy_Switching!AX114</f>
        <v>157653.94474132801</v>
      </c>
      <c r="AY113" s="1">
        <f>Billed_Energy!AY113/Cal_Energy!AY113*Cal_Energy_Switching!AY114</f>
        <v>25754.470751403507</v>
      </c>
      <c r="AZ113" s="1">
        <f>Billed_Energy!AZ113/Cal_Energy!AZ113*Cal_Energy_Switching!AZ114</f>
        <v>10990</v>
      </c>
      <c r="BA113" s="1">
        <f>Billed_Energy!BA113/Cal_Energy!BA113*Cal_Energy_Switching!BA114</f>
        <v>5252.4</v>
      </c>
      <c r="BB113" s="1" t="e">
        <f t="shared" si="4"/>
        <v>#DIV/0!</v>
      </c>
    </row>
    <row r="114" spans="1:54" x14ac:dyDescent="0.25">
      <c r="A114">
        <v>2023</v>
      </c>
      <c r="B114">
        <v>8</v>
      </c>
      <c r="C114" t="s">
        <v>113</v>
      </c>
      <c r="D114" s="1">
        <f>Billed_Energy!D114/Cal_Energy!D114*Cal_Energy_Switching!D115</f>
        <v>578756.79784581251</v>
      </c>
      <c r="E114" s="35">
        <f t="shared" si="5"/>
        <v>192683.91249611852</v>
      </c>
      <c r="F114" s="1">
        <f>Billed_Energy!F114/Cal_Energy!F114*Cal_Energy_Switching!F115</f>
        <v>77989.625289384814</v>
      </c>
      <c r="G114" s="1">
        <f>Billed_Energy!G114/Cal_Energy!G114*Cal_Energy_Switching!G115</f>
        <v>114694.2872067337</v>
      </c>
      <c r="H114" s="35">
        <f t="shared" si="3"/>
        <v>12586.752189873951</v>
      </c>
      <c r="I114" s="1">
        <f>Billed_Energy!I114/Cal_Energy!I114*Cal_Energy_Switching!I115</f>
        <v>644.33401294934129</v>
      </c>
      <c r="J114" s="1">
        <f>Billed_Energy!J114/Cal_Energy!J114*Cal_Energy_Switching!J115</f>
        <v>11942.41817692461</v>
      </c>
      <c r="K114" s="1">
        <f>Billed_Energy!K114/Cal_Energy!K114*Cal_Energy_Switching!K115</f>
        <v>287333.29087162402</v>
      </c>
      <c r="L114" s="1">
        <f>Billed_Energy!L114/Cal_Energy!L114*Cal_Energy_Switching!L115</f>
        <v>23698.65608229717</v>
      </c>
      <c r="M114" s="1">
        <f>Billed_Energy!M114/Cal_Energy!M114*Cal_Energy_Switching!M115</f>
        <v>213292.30774340034</v>
      </c>
      <c r="N114" s="1">
        <f>Billed_Energy!N114/Cal_Energy!N114*Cal_Energy_Switching!N115</f>
        <v>119162.48283607887</v>
      </c>
      <c r="O114" s="1">
        <f>Billed_Energy!O114/Cal_Energy!O114*Cal_Energy_Switching!O115</f>
        <v>162200.97756580982</v>
      </c>
      <c r="P114" s="1" t="e">
        <f>Billed_Energy!P114/Cal_Energy!P114*Cal_Energy_Switching!P115</f>
        <v>#DIV/0!</v>
      </c>
      <c r="Q114" s="1">
        <f>Billed_Energy!Q114/Cal_Energy!Q114*Cal_Energy_Switching!Q115</f>
        <v>23956.279381528009</v>
      </c>
      <c r="R114" s="1">
        <f>Billed_Energy!R114/Cal_Energy!R114*Cal_Energy_Switching!R115</f>
        <v>20726.581999999999</v>
      </c>
      <c r="S114" s="1">
        <f>Billed_Energy!S114/Cal_Energy!S114*Cal_Energy_Switching!S115</f>
        <v>130797.0164503617</v>
      </c>
      <c r="T114" s="1">
        <f>Billed_Energy!T114/Cal_Energy!T114*Cal_Energy_Switching!T115</f>
        <v>12.210420000000001</v>
      </c>
      <c r="U114" s="1">
        <f>Billed_Energy!U114/Cal_Energy!U114*Cal_Energy_Switching!U115</f>
        <v>97.32</v>
      </c>
      <c r="V114" s="1">
        <f>Billed_Energy!V114/Cal_Energy!V114*Cal_Energy_Switching!V115</f>
        <v>46590.42742533984</v>
      </c>
      <c r="W114" s="1">
        <f>Billed_Energy!W114/Cal_Energy!W114*Cal_Energy_Switching!W115</f>
        <v>8625.8709999999992</v>
      </c>
      <c r="X114" s="1">
        <f>Billed_Energy!X114/Cal_Energy!X114*Cal_Energy_Switching!X115</f>
        <v>26782.103585083536</v>
      </c>
      <c r="Y114" s="35">
        <f>Billed_Energy!Y114/Cal_Energy!Y114*Cal_Energy_Switching!Y115</f>
        <v>7475.9044639514395</v>
      </c>
      <c r="Z114" s="1">
        <f>Billed_Energy!Z114/Cal_Energy!Z114*Cal_Energy_Switching!Z115</f>
        <v>3883.5780212906752</v>
      </c>
      <c r="AA114" s="1">
        <f>Billed_Energy!AA114/Cal_Energy!AA114*Cal_Energy_Switching!AA115</f>
        <v>3592.3264426607643</v>
      </c>
      <c r="AB114" s="1">
        <f>Billed_Energy!AB114/Cal_Energy!AB114*Cal_Energy_Switching!AB115</f>
        <v>68.679912627612836</v>
      </c>
      <c r="AC114" s="1">
        <f>Billed_Energy!AC114/Cal_Energy!AC114*Cal_Energy_Switching!AC115</f>
        <v>1122.1240013724494</v>
      </c>
      <c r="AD114" s="1">
        <f>Billed_Energy!AD114/Cal_Energy!AD114*Cal_Energy_Switching!AD115</f>
        <v>470.70100000000002</v>
      </c>
      <c r="AE114" s="1">
        <f>Billed_Energy!AE114/Cal_Energy!AE114*Cal_Energy_Switching!AE115</f>
        <v>3115.4521706675355</v>
      </c>
      <c r="AF114" s="1">
        <f>Billed_Energy!AF114/Cal_Energy!AF114*Cal_Energy_Switching!AF115</f>
        <v>10151.288088290161</v>
      </c>
      <c r="AG114" s="1">
        <f>Billed_Energy!AG114/Cal_Energy!AG114*Cal_Energy_Switching!AG115</f>
        <v>5256.7727566057583</v>
      </c>
      <c r="AH114" s="1">
        <f>Billed_Energy!AH114/Cal_Energy!AH114*Cal_Energy_Switching!AH115</f>
        <v>1551.7108727267066</v>
      </c>
      <c r="AI114" s="1">
        <f>Billed_Energy!AI114/Cal_Energy!AI114*Cal_Energy_Switching!AI115</f>
        <v>3383.7626960967159</v>
      </c>
      <c r="AJ114" s="1">
        <f>Billed_Energy!AJ114/Cal_Energy!AJ114*Cal_Energy_Switching!AJ115</f>
        <v>558584.57051990891</v>
      </c>
      <c r="AK114" s="35">
        <f>Billed_Energy!AK114/Cal_Energy!AK114*Cal_Energy_Switching!AK115</f>
        <v>143143.48451362297</v>
      </c>
      <c r="AL114" s="1">
        <f>Billed_Energy!AL114/Cal_Energy!AL114*Cal_Energy_Switching!AL115</f>
        <v>40257.99688915188</v>
      </c>
      <c r="AM114" s="1">
        <f>Billed_Energy!AM114/Cal_Energy!AM114*Cal_Energy_Switching!AM115</f>
        <v>102885.48762447108</v>
      </c>
      <c r="AN114" s="1">
        <f>Billed_Energy!AN114/Cal_Energy!AN114*Cal_Energy_Switching!AN115</f>
        <v>250.17599999999999</v>
      </c>
      <c r="AO114" s="1">
        <f>Billed_Energy!AO114/Cal_Energy!AO114*Cal_Energy_Switching!AO115</f>
        <v>253.59700000000001</v>
      </c>
      <c r="AP114" s="1">
        <f>Billed_Energy!AP114/Cal_Energy!AP114*Cal_Energy_Switching!AP115</f>
        <v>7261.6180000000004</v>
      </c>
      <c r="AQ114" s="1">
        <f>Billed_Energy!AQ114/Cal_Energy!AQ114*Cal_Energy_Switching!AQ115</f>
        <v>79551.74394952193</v>
      </c>
      <c r="AR114" s="1">
        <f>Billed_Energy!AR114/Cal_Energy!AR114*Cal_Energy_Switching!AR115</f>
        <v>14209.666258699728</v>
      </c>
      <c r="AS114" s="1">
        <f>Billed_Energy!AS114/Cal_Energy!AS114*Cal_Energy_Switching!AS115</f>
        <v>173341.35698282297</v>
      </c>
      <c r="AT114" s="1">
        <f>Billed_Energy!AT114/Cal_Energy!AT114*Cal_Energy_Switching!AT115</f>
        <v>35066.117391300264</v>
      </c>
      <c r="AU114" s="1">
        <f>Billed_Energy!AU114/Cal_Energy!AU114*Cal_Energy_Switching!AU115</f>
        <v>81621.844709166588</v>
      </c>
      <c r="AV114" s="1">
        <f>Billed_Energy!AV114/Cal_Energy!AV114*Cal_Energy_Switching!AV115</f>
        <v>1322.4901961997157</v>
      </c>
      <c r="AW114" s="1">
        <f>Billed_Energy!AW114/Cal_Energy!AW114*Cal_Energy_Switching!AW115</f>
        <v>21636.717089759153</v>
      </c>
      <c r="AX114" s="1">
        <f>Billed_Energy!AX114/Cal_Energy!AX114*Cal_Energy_Switching!AX115</f>
        <v>166764.87852380029</v>
      </c>
      <c r="AY114" s="1">
        <f>Billed_Energy!AY114/Cal_Energy!AY114*Cal_Energy_Switching!AY115</f>
        <v>25882.937317331071</v>
      </c>
      <c r="AZ114" s="1">
        <f>Billed_Energy!AZ114/Cal_Energy!AZ114*Cal_Energy_Switching!AZ115</f>
        <v>10824.2</v>
      </c>
      <c r="BA114" s="1">
        <f>Billed_Energy!BA114/Cal_Energy!BA114*Cal_Energy_Switching!BA115</f>
        <v>5119.5</v>
      </c>
      <c r="BB114" s="1" t="e">
        <f t="shared" si="4"/>
        <v>#DIV/0!</v>
      </c>
    </row>
    <row r="115" spans="1:54" x14ac:dyDescent="0.25">
      <c r="A115">
        <v>2023</v>
      </c>
      <c r="B115">
        <v>9</v>
      </c>
      <c r="C115" t="s">
        <v>114</v>
      </c>
      <c r="D115" s="1">
        <f>Billed_Energy!D115/Cal_Energy!D115*Cal_Energy_Switching!D116</f>
        <v>530013.14537029725</v>
      </c>
      <c r="E115" s="35">
        <f t="shared" si="5"/>
        <v>184394.74360125925</v>
      </c>
      <c r="F115" s="1">
        <f>Billed_Energy!F115/Cal_Energy!F115*Cal_Energy_Switching!F116</f>
        <v>74821.812967991515</v>
      </c>
      <c r="G115" s="1">
        <f>Billed_Energy!G115/Cal_Energy!G115*Cal_Energy_Switching!G116</f>
        <v>109572.93063326775</v>
      </c>
      <c r="H115" s="35">
        <f t="shared" si="3"/>
        <v>12177.737312793406</v>
      </c>
      <c r="I115" s="1">
        <f>Billed_Energy!I115/Cal_Energy!I115*Cal_Energy_Switching!I116</f>
        <v>623.39595099899088</v>
      </c>
      <c r="J115" s="1">
        <f>Billed_Energy!J115/Cal_Energy!J115*Cal_Energy_Switching!J116</f>
        <v>11554.341361794415</v>
      </c>
      <c r="K115" s="1">
        <f>Billed_Energy!K115/Cal_Energy!K115*Cal_Energy_Switching!K116</f>
        <v>280312.69771685643</v>
      </c>
      <c r="L115" s="1">
        <f>Billed_Energy!L115/Cal_Energy!L115*Cal_Energy_Switching!L116</f>
        <v>21959.916979051672</v>
      </c>
      <c r="M115" s="1">
        <f>Billed_Energy!M115/Cal_Energy!M115*Cal_Energy_Switching!M116</f>
        <v>212820.1898969243</v>
      </c>
      <c r="N115" s="1">
        <f>Billed_Energy!N115/Cal_Energy!N115*Cal_Energy_Switching!N116</f>
        <v>117410.60680409192</v>
      </c>
      <c r="O115" s="1">
        <f>Billed_Energy!O115/Cal_Energy!O115*Cal_Energy_Switching!O116</f>
        <v>165115.24012448249</v>
      </c>
      <c r="P115" s="1" t="e">
        <f>Billed_Energy!P115/Cal_Energy!P115*Cal_Energy_Switching!P116</f>
        <v>#DIV/0!</v>
      </c>
      <c r="Q115" s="1">
        <f>Billed_Energy!Q115/Cal_Energy!Q115*Cal_Energy_Switching!Q116</f>
        <v>19683.22473889832</v>
      </c>
      <c r="R115" s="1">
        <f>Billed_Energy!R115/Cal_Energy!R115*Cal_Energy_Switching!R116</f>
        <v>17418.434000000001</v>
      </c>
      <c r="S115" s="1">
        <f>Billed_Energy!S115/Cal_Energy!S115*Cal_Energy_Switching!S116</f>
        <v>130445.99994539034</v>
      </c>
      <c r="T115" s="1">
        <f>Billed_Energy!T115/Cal_Energy!T115*Cal_Energy_Switching!T116</f>
        <v>14.3652</v>
      </c>
      <c r="U115" s="1">
        <f>Billed_Energy!U115/Cal_Energy!U115*Cal_Energy_Switching!U116</f>
        <v>103.68600000000001</v>
      </c>
      <c r="V115" s="1">
        <f>Billed_Energy!V115/Cal_Energy!V115*Cal_Energy_Switching!V116</f>
        <v>45641.535759228333</v>
      </c>
      <c r="W115" s="1">
        <f>Billed_Energy!W115/Cal_Energy!W115*Cal_Energy_Switching!W116</f>
        <v>9717.9639999999999</v>
      </c>
      <c r="X115" s="1">
        <f>Billed_Energy!X115/Cal_Energy!X115*Cal_Energy_Switching!X116</f>
        <v>37923.451876343504</v>
      </c>
      <c r="Y115" s="35">
        <f>Billed_Energy!Y115/Cal_Energy!Y115*Cal_Energy_Switching!Y116</f>
        <v>7211.3806045553611</v>
      </c>
      <c r="Z115" s="1">
        <f>Billed_Energy!Z115/Cal_Energy!Z115*Cal_Energy_Switching!Z116</f>
        <v>3746.1633377013918</v>
      </c>
      <c r="AA115" s="1">
        <f>Billed_Energy!AA115/Cal_Energy!AA115*Cal_Energy_Switching!AA116</f>
        <v>3465.2172668539692</v>
      </c>
      <c r="AB115" s="1">
        <f>Billed_Energy!AB115/Cal_Energy!AB115*Cal_Energy_Switching!AB116</f>
        <v>75.846551870059216</v>
      </c>
      <c r="AC115" s="1">
        <f>Billed_Energy!AC115/Cal_Energy!AC115*Cal_Energy_Switching!AC116</f>
        <v>1149.1968065664778</v>
      </c>
      <c r="AD115" s="1">
        <f>Billed_Energy!AD115/Cal_Energy!AD115*Cal_Energy_Switching!AD116</f>
        <v>536.26599999999996</v>
      </c>
      <c r="AE115" s="1">
        <f>Billed_Energy!AE115/Cal_Energy!AE115*Cal_Energy_Switching!AE116</f>
        <v>3127.4724753569826</v>
      </c>
      <c r="AF115" s="1">
        <f>Billed_Energy!AF115/Cal_Energy!AF115*Cal_Energy_Switching!AF116</f>
        <v>9848.8530280701125</v>
      </c>
      <c r="AG115" s="1">
        <f>Billed_Energy!AG115/Cal_Energy!AG115*Cal_Energy_Switching!AG116</f>
        <v>5277.0548879806229</v>
      </c>
      <c r="AH115" s="1">
        <f>Billed_Energy!AH115/Cal_Energy!AH115*Cal_Energy_Switching!AH116</f>
        <v>1557.6978166623942</v>
      </c>
      <c r="AI115" s="1">
        <f>Billed_Energy!AI115/Cal_Energy!AI115*Cal_Energy_Switching!AI116</f>
        <v>3282.9510093566992</v>
      </c>
      <c r="AJ115" s="1">
        <f>Billed_Energy!AJ115/Cal_Energy!AJ115*Cal_Energy_Switching!AJ116</f>
        <v>491560.92976328387</v>
      </c>
      <c r="AK115" s="35">
        <f>Billed_Energy!AK115/Cal_Energy!AK115*Cal_Energy_Switching!AK116</f>
        <v>136039.37159867471</v>
      </c>
      <c r="AL115" s="1">
        <f>Billed_Energy!AL115/Cal_Energy!AL115*Cal_Energy_Switching!AL116</f>
        <v>38298.571829617795</v>
      </c>
      <c r="AM115" s="1">
        <f>Billed_Energy!AM115/Cal_Energy!AM115*Cal_Energy_Switching!AM116</f>
        <v>97740.799769056932</v>
      </c>
      <c r="AN115" s="1">
        <f>Billed_Energy!AN115/Cal_Energy!AN115*Cal_Energy_Switching!AN116</f>
        <v>255.36999999999998</v>
      </c>
      <c r="AO115" s="1">
        <f>Billed_Energy!AO115/Cal_Energy!AO115*Cal_Energy_Switching!AO116</f>
        <v>272.07799999999997</v>
      </c>
      <c r="AP115" s="1">
        <f>Billed_Energy!AP115/Cal_Energy!AP115*Cal_Energy_Switching!AP116</f>
        <v>8028.0249999999987</v>
      </c>
      <c r="AQ115" s="1">
        <f>Billed_Energy!AQ115/Cal_Energy!AQ115*Cal_Energy_Switching!AQ116</f>
        <v>76598.200403316048</v>
      </c>
      <c r="AR115" s="1">
        <f>Billed_Energy!AR115/Cal_Energy!AR115*Cal_Energy_Switching!AR116</f>
        <v>14688.625796472561</v>
      </c>
      <c r="AS115" s="1">
        <f>Billed_Energy!AS115/Cal_Energy!AS115*Cal_Energy_Switching!AS116</f>
        <v>171731.56250719423</v>
      </c>
      <c r="AT115" s="1">
        <f>Billed_Energy!AT115/Cal_Energy!AT115*Cal_Energy_Switching!AT116</f>
        <v>36503.024663527438</v>
      </c>
      <c r="AU115" s="1">
        <f>Billed_Energy!AU115/Cal_Energy!AU115*Cal_Energy_Switching!AU116</f>
        <v>80872.559541116992</v>
      </c>
      <c r="AV115" s="1">
        <f>Billed_Energy!AV115/Cal_Energy!AV115*Cal_Energy_Switching!AV116</f>
        <v>1264.6519682850128</v>
      </c>
      <c r="AW115" s="1">
        <f>Billed_Energy!AW115/Cal_Energy!AW115*Cal_Energy_Switching!AW116</f>
        <v>21580.998843807076</v>
      </c>
      <c r="AX115" s="1">
        <f>Billed_Energy!AX115/Cal_Energy!AX115*Cal_Energy_Switching!AX116</f>
        <v>159471.52763171497</v>
      </c>
      <c r="AY115" s="1">
        <f>Billed_Energy!AY115/Cal_Energy!AY115*Cal_Energy_Switching!AY116</f>
        <v>26345.925668911903</v>
      </c>
      <c r="AZ115" s="1">
        <f>Billed_Energy!AZ115/Cal_Energy!AZ115*Cal_Energy_Switching!AZ116</f>
        <v>8540</v>
      </c>
      <c r="BA115" s="1">
        <f>Billed_Energy!BA115/Cal_Energy!BA115*Cal_Energy_Switching!BA116</f>
        <v>5318.1</v>
      </c>
      <c r="BB115" s="1" t="e">
        <f t="shared" si="4"/>
        <v>#DIV/0!</v>
      </c>
    </row>
    <row r="116" spans="1:54" x14ac:dyDescent="0.25">
      <c r="A116">
        <v>2023</v>
      </c>
      <c r="B116">
        <v>10</v>
      </c>
      <c r="C116" t="s">
        <v>115</v>
      </c>
      <c r="D116" s="1">
        <f>Billed_Energy!D116/Cal_Energy!D116*Cal_Energy_Switching!D117</f>
        <v>395794.62252049841</v>
      </c>
      <c r="E116" s="35">
        <f t="shared" si="5"/>
        <v>156162.50553499648</v>
      </c>
      <c r="F116" s="1">
        <f>Billed_Energy!F116/Cal_Energy!F116*Cal_Energy_Switching!F117</f>
        <v>63440.353399212712</v>
      </c>
      <c r="G116" s="1">
        <f>Billed_Energy!G116/Cal_Energy!G116*Cal_Energy_Switching!G117</f>
        <v>92722.152135783777</v>
      </c>
      <c r="H116" s="35">
        <f t="shared" si="3"/>
        <v>11924.862766154989</v>
      </c>
      <c r="I116" s="1">
        <f>Billed_Energy!I116/Cal_Energy!I116*Cal_Energy_Switching!I117</f>
        <v>610.45093794476088</v>
      </c>
      <c r="J116" s="1">
        <f>Billed_Energy!J116/Cal_Energy!J116*Cal_Energy_Switching!J117</f>
        <v>11314.411828210228</v>
      </c>
      <c r="K116" s="1">
        <f>Billed_Energy!K116/Cal_Energy!K116*Cal_Energy_Switching!K117</f>
        <v>264828.35163006367</v>
      </c>
      <c r="L116" s="1">
        <f>Billed_Energy!L116/Cal_Energy!L116*Cal_Energy_Switching!L117</f>
        <v>20949.824797498703</v>
      </c>
      <c r="M116" s="1">
        <f>Billed_Energy!M116/Cal_Energy!M116*Cal_Energy_Switching!M117</f>
        <v>186500.07897127955</v>
      </c>
      <c r="N116" s="1">
        <f>Billed_Energy!N116/Cal_Energy!N116*Cal_Energy_Switching!N117</f>
        <v>110721.93456243764</v>
      </c>
      <c r="O116" s="1">
        <f>Billed_Energy!O116/Cal_Energy!O116*Cal_Energy_Switching!O117</f>
        <v>145634.3097817424</v>
      </c>
      <c r="P116" s="1" t="e">
        <f>Billed_Energy!P116/Cal_Energy!P116*Cal_Energy_Switching!P117</f>
        <v>#DIV/0!</v>
      </c>
      <c r="Q116" s="1">
        <f>Billed_Energy!Q116/Cal_Energy!Q116*Cal_Energy_Switching!Q117</f>
        <v>17980.452101426814</v>
      </c>
      <c r="R116" s="1">
        <f>Billed_Energy!R116/Cal_Energy!R116*Cal_Energy_Switching!R117</f>
        <v>16720.781999999999</v>
      </c>
      <c r="S116" s="1">
        <f>Billed_Energy!S116/Cal_Energy!S116*Cal_Energy_Switching!S117</f>
        <v>126167.43085907411</v>
      </c>
      <c r="T116" s="1">
        <f>Billed_Energy!T116/Cal_Energy!T116*Cal_Energy_Switching!T117</f>
        <v>14.105</v>
      </c>
      <c r="U116" s="1">
        <f>Billed_Energy!U116/Cal_Energy!U116*Cal_Energy_Switching!U117</f>
        <v>97.931999999999988</v>
      </c>
      <c r="V116" s="1">
        <f>Billed_Energy!V116/Cal_Energy!V116*Cal_Energy_Switching!V117</f>
        <v>45507.52425543344</v>
      </c>
      <c r="W116" s="1">
        <f>Billed_Energy!W116/Cal_Energy!W116*Cal_Energy_Switching!W117</f>
        <v>10491.975999999999</v>
      </c>
      <c r="X116" s="1">
        <f>Billed_Energy!X116/Cal_Energy!X116*Cal_Energy_Switching!X117</f>
        <v>49099.744186166892</v>
      </c>
      <c r="Y116" s="35">
        <f>Billed_Energy!Y116/Cal_Energy!Y116*Cal_Energy_Switching!Y117</f>
        <v>6591.9401806534797</v>
      </c>
      <c r="Z116" s="1">
        <f>Billed_Energy!Z116/Cal_Energy!Z116*Cal_Energy_Switching!Z117</f>
        <v>3424.3768264686364</v>
      </c>
      <c r="AA116" s="1">
        <f>Billed_Energy!AA116/Cal_Energy!AA116*Cal_Energy_Switching!AA117</f>
        <v>3167.5633541848442</v>
      </c>
      <c r="AB116" s="1">
        <f>Billed_Energy!AB116/Cal_Energy!AB116*Cal_Energy_Switching!AB117</f>
        <v>73.509156673209432</v>
      </c>
      <c r="AC116" s="1">
        <f>Billed_Energy!AC116/Cal_Energy!AC116*Cal_Energy_Switching!AC117</f>
        <v>1240.9545547421278</v>
      </c>
      <c r="AD116" s="1">
        <f>Billed_Energy!AD116/Cal_Energy!AD116*Cal_Energy_Switching!AD117</f>
        <v>574.18700000000001</v>
      </c>
      <c r="AE116" s="1">
        <f>Billed_Energy!AE116/Cal_Energy!AE116*Cal_Energy_Switching!AE117</f>
        <v>3525.4087040215036</v>
      </c>
      <c r="AF116" s="1">
        <f>Billed_Energy!AF116/Cal_Energy!AF116*Cal_Energy_Switching!AF117</f>
        <v>9382.6522436241721</v>
      </c>
      <c r="AG116" s="1">
        <f>Billed_Energy!AG116/Cal_Energy!AG116*Cal_Energy_Switching!AG117</f>
        <v>5948.5016671689827</v>
      </c>
      <c r="AH116" s="1">
        <f>Billed_Energy!AH116/Cal_Energy!AH116*Cal_Energy_Switching!AH117</f>
        <v>1755.8976088095142</v>
      </c>
      <c r="AI116" s="1">
        <f>Billed_Energy!AI116/Cal_Energy!AI116*Cal_Energy_Switching!AI117</f>
        <v>3127.5507478747195</v>
      </c>
      <c r="AJ116" s="1">
        <f>Billed_Energy!AJ116/Cal_Energy!AJ116*Cal_Energy_Switching!AJ117</f>
        <v>308105.23037645564</v>
      </c>
      <c r="AK116" s="35">
        <f>Billed_Energy!AK116/Cal_Energy!AK116*Cal_Energy_Switching!AK117</f>
        <v>110636.3033204341</v>
      </c>
      <c r="AL116" s="1">
        <f>Billed_Energy!AL116/Cal_Energy!AL116*Cal_Energy_Switching!AL117</f>
        <v>31162.991615358846</v>
      </c>
      <c r="AM116" s="1">
        <f>Billed_Energy!AM116/Cal_Energy!AM116*Cal_Energy_Switching!AM117</f>
        <v>79473.311705075248</v>
      </c>
      <c r="AN116" s="1">
        <f>Billed_Energy!AN116/Cal_Energy!AN116*Cal_Energy_Switching!AN117</f>
        <v>257.05399999999997</v>
      </c>
      <c r="AO116" s="1">
        <f>Billed_Energy!AO116/Cal_Energy!AO116*Cal_Energy_Switching!AO117</f>
        <v>280.61900000000003</v>
      </c>
      <c r="AP116" s="1">
        <f>Billed_Energy!AP116/Cal_Energy!AP116*Cal_Energy_Switching!AP117</f>
        <v>8482.3029999999999</v>
      </c>
      <c r="AQ116" s="1">
        <f>Billed_Energy!AQ116/Cal_Energy!AQ116*Cal_Energy_Switching!AQ117</f>
        <v>73791.180336306395</v>
      </c>
      <c r="AR116" s="1">
        <f>Billed_Energy!AR116/Cal_Energy!AR116*Cal_Energy_Switching!AR117</f>
        <v>12121.891014496332</v>
      </c>
      <c r="AS116" s="1">
        <f>Billed_Energy!AS116/Cal_Energy!AS116*Cal_Energy_Switching!AS117</f>
        <v>147778.26709738714</v>
      </c>
      <c r="AT116" s="1">
        <f>Billed_Energy!AT116/Cal_Energy!AT116*Cal_Energy_Switching!AT117</f>
        <v>30269.897385503664</v>
      </c>
      <c r="AU116" s="1">
        <f>Billed_Energy!AU116/Cal_Energy!AU116*Cal_Energy_Switching!AU117</f>
        <v>69594.10314987594</v>
      </c>
      <c r="AV116" s="1">
        <f>Billed_Energy!AV116/Cal_Energy!AV116*Cal_Energy_Switching!AV117</f>
        <v>1165.4280887953757</v>
      </c>
      <c r="AW116" s="1">
        <f>Billed_Energy!AW116/Cal_Energy!AW116*Cal_Energy_Switching!AW117</f>
        <v>19190.699359653805</v>
      </c>
      <c r="AX116" s="1">
        <f>Billed_Energy!AX116/Cal_Energy!AX116*Cal_Energy_Switching!AX117</f>
        <v>146959.48160120464</v>
      </c>
      <c r="AY116" s="1">
        <f>Billed_Energy!AY116/Cal_Energy!AY116*Cal_Energy_Switching!AY117</f>
        <v>23432.546685033682</v>
      </c>
      <c r="AZ116" s="1">
        <f>Billed_Energy!AZ116/Cal_Energy!AZ116*Cal_Energy_Switching!AZ117</f>
        <v>7093.2</v>
      </c>
      <c r="BA116" s="1">
        <f>Billed_Energy!BA116/Cal_Energy!BA116*Cal_Energy_Switching!BA117</f>
        <v>4450.8</v>
      </c>
      <c r="BB116" s="1" t="e">
        <f t="shared" si="4"/>
        <v>#DIV/0!</v>
      </c>
    </row>
    <row r="117" spans="1:54" x14ac:dyDescent="0.25">
      <c r="A117">
        <v>2023</v>
      </c>
      <c r="B117">
        <v>11</v>
      </c>
      <c r="C117" t="s">
        <v>116</v>
      </c>
      <c r="D117" s="1">
        <f>Billed_Energy!D117/Cal_Energy!D117*Cal_Energy_Switching!D118</f>
        <v>428388.28627492354</v>
      </c>
      <c r="E117" s="35">
        <f t="shared" si="5"/>
        <v>145283.94639474608</v>
      </c>
      <c r="F117" s="1">
        <f>Billed_Energy!F117/Cal_Energy!F117*Cal_Energy_Switching!F118</f>
        <v>59042.096213074467</v>
      </c>
      <c r="G117" s="1">
        <f>Billed_Energy!G117/Cal_Energy!G117*Cal_Energy_Switching!G118</f>
        <v>86241.850181671602</v>
      </c>
      <c r="H117" s="35">
        <f t="shared" si="3"/>
        <v>12961.610948773916</v>
      </c>
      <c r="I117" s="1">
        <f>Billed_Energy!I117/Cal_Energy!I117*Cal_Energy_Switching!I118</f>
        <v>663.52357390737291</v>
      </c>
      <c r="J117" s="1">
        <f>Billed_Energy!J117/Cal_Energy!J117*Cal_Energy_Switching!J118</f>
        <v>12298.087374866544</v>
      </c>
      <c r="K117" s="1">
        <f>Billed_Energy!K117/Cal_Energy!K117*Cal_Energy_Switching!K118</f>
        <v>259458.14399523981</v>
      </c>
      <c r="L117" s="1">
        <f>Billed_Energy!L117/Cal_Energy!L117*Cal_Energy_Switching!L118</f>
        <v>20709.30892126371</v>
      </c>
      <c r="M117" s="1">
        <f>Billed_Energy!M117/Cal_Energy!M117*Cal_Energy_Switching!M118</f>
        <v>170253.56816968645</v>
      </c>
      <c r="N117" s="1">
        <f>Billed_Energy!N117/Cal_Energy!N117*Cal_Energy_Switching!N118</f>
        <v>108292.40139349649</v>
      </c>
      <c r="O117" s="1">
        <f>Billed_Energy!O117/Cal_Energy!O117*Cal_Energy_Switching!O118</f>
        <v>133780.48460303812</v>
      </c>
      <c r="P117" s="1" t="e">
        <f>Billed_Energy!P117/Cal_Energy!P117*Cal_Energy_Switching!P118</f>
        <v>#DIV/0!</v>
      </c>
      <c r="Q117" s="1">
        <f>Billed_Energy!Q117/Cal_Energy!Q117*Cal_Energy_Switching!Q118</f>
        <v>17206.783548431413</v>
      </c>
      <c r="R117" s="1">
        <f>Billed_Energy!R117/Cal_Energy!R117*Cal_Energy_Switching!R118</f>
        <v>17908.418000000001</v>
      </c>
      <c r="S117" s="1">
        <f>Billed_Energy!S117/Cal_Energy!S117*Cal_Energy_Switching!S118</f>
        <v>128436.22247668976</v>
      </c>
      <c r="T117" s="1">
        <f>Billed_Energy!T117/Cal_Energy!T117*Cal_Energy_Switching!T118</f>
        <v>15.644</v>
      </c>
      <c r="U117" s="1">
        <f>Billed_Energy!U117/Cal_Energy!U117*Cal_Energy_Switching!U118</f>
        <v>98.259</v>
      </c>
      <c r="V117" s="1">
        <f>Billed_Energy!V117/Cal_Energy!V117*Cal_Energy_Switching!V118</f>
        <v>44497.248263400274</v>
      </c>
      <c r="W117" s="1">
        <f>Billed_Energy!W117/Cal_Energy!W117*Cal_Energy_Switching!W118</f>
        <v>10215.241</v>
      </c>
      <c r="X117" s="1">
        <f>Billed_Energy!X117/Cal_Energy!X117*Cal_Energy_Switching!X118</f>
        <v>44954.063021882212</v>
      </c>
      <c r="Y117" s="35">
        <f>Billed_Energy!Y117/Cal_Energy!Y117*Cal_Energy_Switching!Y118</f>
        <v>7336.7579689343302</v>
      </c>
      <c r="Z117" s="1">
        <f>Billed_Energy!Z117/Cal_Energy!Z117*Cal_Energy_Switching!Z118</f>
        <v>3811.2942899517047</v>
      </c>
      <c r="AA117" s="1">
        <f>Billed_Energy!AA117/Cal_Energy!AA117*Cal_Energy_Switching!AA118</f>
        <v>3525.4636789826259</v>
      </c>
      <c r="AB117" s="1">
        <f>Billed_Energy!AB117/Cal_Energy!AB117*Cal_Energy_Switching!AB118</f>
        <v>70.899437232428824</v>
      </c>
      <c r="AC117" s="1">
        <f>Billed_Energy!AC117/Cal_Energy!AC117*Cal_Energy_Switching!AC118</f>
        <v>1461.3623415970399</v>
      </c>
      <c r="AD117" s="1">
        <f>Billed_Energy!AD117/Cal_Energy!AD117*Cal_Energy_Switching!AD118</f>
        <v>611.08500000000004</v>
      </c>
      <c r="AE117" s="1">
        <f>Billed_Energy!AE117/Cal_Energy!AE117*Cal_Energy_Switching!AE118</f>
        <v>3205.2099298024677</v>
      </c>
      <c r="AF117" s="1">
        <f>Billed_Energy!AF117/Cal_Energy!AF117*Cal_Energy_Switching!AF118</f>
        <v>9191.0844700893267</v>
      </c>
      <c r="AG117" s="1">
        <f>Billed_Energy!AG117/Cal_Energy!AG117*Cal_Energy_Switching!AG118</f>
        <v>5408.2230492332319</v>
      </c>
      <c r="AH117" s="1">
        <f>Billed_Energy!AH117/Cal_Energy!AH117*Cal_Energy_Switching!AH118</f>
        <v>1596.4164509643003</v>
      </c>
      <c r="AI117" s="1">
        <f>Billed_Energy!AI117/Cal_Energy!AI117*Cal_Energy_Switching!AI118</f>
        <v>3063.6948233631047</v>
      </c>
      <c r="AJ117" s="1">
        <f>Billed_Energy!AJ117/Cal_Energy!AJ117*Cal_Energy_Switching!AJ118</f>
        <v>273051.44962940842</v>
      </c>
      <c r="AK117" s="35">
        <f>Billed_Energy!AK117/Cal_Energy!AK117*Cal_Energy_Switching!AK118</f>
        <v>103541.0735735616</v>
      </c>
      <c r="AL117" s="1">
        <f>Billed_Energy!AL117/Cal_Energy!AL117*Cal_Energy_Switching!AL118</f>
        <v>29167.769102376456</v>
      </c>
      <c r="AM117" s="1">
        <f>Billed_Energy!AM117/Cal_Energy!AM117*Cal_Energy_Switching!AM118</f>
        <v>74373.30447118514</v>
      </c>
      <c r="AN117" s="1">
        <f>Billed_Energy!AN117/Cal_Energy!AN117*Cal_Energy_Switching!AN118</f>
        <v>265.65600000000001</v>
      </c>
      <c r="AO117" s="1">
        <f>Billed_Energy!AO117/Cal_Energy!AO117*Cal_Energy_Switching!AO118</f>
        <v>309.30500000000001</v>
      </c>
      <c r="AP117" s="1">
        <f>Billed_Energy!AP117/Cal_Energy!AP117*Cal_Energy_Switching!AP118</f>
        <v>9323.16</v>
      </c>
      <c r="AQ117" s="1">
        <f>Billed_Energy!AQ117/Cal_Energy!AQ117*Cal_Energy_Switching!AQ118</f>
        <v>73481.655477785855</v>
      </c>
      <c r="AR117" s="1">
        <f>Billed_Energy!AR117/Cal_Energy!AR117*Cal_Energy_Switching!AR118</f>
        <v>10770.434216099151</v>
      </c>
      <c r="AS117" s="1">
        <f>Billed_Energy!AS117/Cal_Energy!AS117*Cal_Energy_Switching!AS118</f>
        <v>134295.81119955628</v>
      </c>
      <c r="AT117" s="1">
        <f>Billed_Energy!AT117/Cal_Energy!AT117*Cal_Energy_Switching!AT118</f>
        <v>27024.562623900852</v>
      </c>
      <c r="AU117" s="1">
        <f>Billed_Energy!AU117/Cal_Energy!AU117*Cal_Energy_Switching!AU118</f>
        <v>63247.03850358109</v>
      </c>
      <c r="AV117" s="1">
        <f>Billed_Energy!AV117/Cal_Energy!AV117*Cal_Energy_Switching!AV118</f>
        <v>1129.0544764989772</v>
      </c>
      <c r="AW117" s="1">
        <f>Billed_Energy!AW117/Cal_Energy!AW117*Cal_Energy_Switching!AW118</f>
        <v>18558.547514489754</v>
      </c>
      <c r="AX117" s="1">
        <f>Billed_Energy!AX117/Cal_Energy!AX117*Cal_Energy_Switching!AX118</f>
        <v>142372.80031350101</v>
      </c>
      <c r="AY117" s="1">
        <f>Billed_Energy!AY117/Cal_Energy!AY117*Cal_Energy_Switching!AY118</f>
        <v>22617.327357622013</v>
      </c>
      <c r="AZ117" s="1">
        <f>Billed_Energy!AZ117/Cal_Energy!AZ117*Cal_Energy_Switching!AZ118</f>
        <v>7436</v>
      </c>
      <c r="BA117" s="1">
        <f>Billed_Energy!BA117/Cal_Energy!BA117*Cal_Energy_Switching!BA118</f>
        <v>4366.8</v>
      </c>
      <c r="BB117" s="1" t="e">
        <f t="shared" si="4"/>
        <v>#DIV/0!</v>
      </c>
    </row>
    <row r="118" spans="1:54" x14ac:dyDescent="0.25">
      <c r="A118">
        <v>2023</v>
      </c>
      <c r="B118">
        <v>12</v>
      </c>
      <c r="C118" t="s">
        <v>117</v>
      </c>
      <c r="D118" s="1">
        <f>Billed_Energy!D118/Cal_Energy!D118*Cal_Energy_Switching!D119</f>
        <v>583923.93781012273</v>
      </c>
      <c r="E118" s="35">
        <f t="shared" si="5"/>
        <v>175222.29776889738</v>
      </c>
      <c r="F118" s="1">
        <f>Billed_Energy!F118/Cal_Energy!F118*Cal_Energy_Switching!F119</f>
        <v>70985.864115058735</v>
      </c>
      <c r="G118" s="1">
        <f>Billed_Energy!G118/Cal_Energy!G118*Cal_Energy_Switching!G119</f>
        <v>104236.43365383866</v>
      </c>
      <c r="H118" s="35">
        <f t="shared" si="3"/>
        <v>14556.855256108342</v>
      </c>
      <c r="I118" s="1">
        <f>Billed_Energy!I118/Cal_Energy!I118*Cal_Energy_Switching!I119</f>
        <v>745.18643265550202</v>
      </c>
      <c r="J118" s="1">
        <f>Billed_Energy!J118/Cal_Energy!J118*Cal_Energy_Switching!J119</f>
        <v>13811.668823452839</v>
      </c>
      <c r="K118" s="1">
        <f>Billed_Energy!K118/Cal_Energy!K118*Cal_Energy_Switching!K119</f>
        <v>259107.21310509066</v>
      </c>
      <c r="L118" s="1">
        <f>Billed_Energy!L118/Cal_Energy!L118*Cal_Energy_Switching!L119</f>
        <v>20887.822514075218</v>
      </c>
      <c r="M118" s="1">
        <f>Billed_Energy!M118/Cal_Energy!M118*Cal_Energy_Switching!M119</f>
        <v>183746.29610730032</v>
      </c>
      <c r="N118" s="1">
        <f>Billed_Energy!N118/Cal_Energy!N118*Cal_Energy_Switching!N119</f>
        <v>107939.40615083415</v>
      </c>
      <c r="O118" s="1">
        <f>Billed_Energy!O118/Cal_Energy!O118*Cal_Energy_Switching!O119</f>
        <v>142086.13955030616</v>
      </c>
      <c r="P118" s="1" t="e">
        <f>Billed_Energy!P118/Cal_Energy!P118*Cal_Energy_Switching!P119</f>
        <v>#DIV/0!</v>
      </c>
      <c r="Q118" s="1">
        <f>Billed_Energy!Q118/Cal_Energy!Q118*Cal_Energy_Switching!Q119</f>
        <v>18619.991642791578</v>
      </c>
      <c r="R118" s="1">
        <f>Billed_Energy!R118/Cal_Energy!R118*Cal_Energy_Switching!R119</f>
        <v>19102.273000000001</v>
      </c>
      <c r="S118" s="1">
        <f>Billed_Energy!S118/Cal_Energy!S118*Cal_Energy_Switching!S119</f>
        <v>132304.97486541705</v>
      </c>
      <c r="T118" s="1">
        <f>Billed_Energy!T118/Cal_Energy!T118*Cal_Energy_Switching!T119</f>
        <v>19.257999999999999</v>
      </c>
      <c r="U118" s="1">
        <f>Billed_Energy!U118/Cal_Energy!U118*Cal_Energy_Switching!U119</f>
        <v>112.85299999999999</v>
      </c>
      <c r="V118" s="1">
        <f>Billed_Energy!V118/Cal_Energy!V118*Cal_Energy_Switching!V119</f>
        <v>48145.895395850552</v>
      </c>
      <c r="W118" s="1">
        <f>Billed_Energy!W118/Cal_Energy!W118*Cal_Energy_Switching!W119</f>
        <v>11589.816000000001</v>
      </c>
      <c r="X118" s="1">
        <f>Billed_Energy!X118/Cal_Energy!X118*Cal_Energy_Switching!X119</f>
        <v>38848.285837124284</v>
      </c>
      <c r="Y118" s="35">
        <f>Billed_Energy!Y118/Cal_Energy!Y118*Cal_Energy_Switching!Y119</f>
        <v>9127.1358141162527</v>
      </c>
      <c r="Z118" s="1">
        <f>Billed_Energy!Z118/Cal_Energy!Z118*Cal_Energy_Switching!Z119</f>
        <v>4741.35861633278</v>
      </c>
      <c r="AA118" s="1">
        <f>Billed_Energy!AA118/Cal_Energy!AA118*Cal_Energy_Switching!AA119</f>
        <v>4385.7771977834718</v>
      </c>
      <c r="AB118" s="1">
        <f>Billed_Energy!AB118/Cal_Energy!AB118*Cal_Energy_Switching!AB119</f>
        <v>67.08681195765179</v>
      </c>
      <c r="AC118" s="1">
        <f>Billed_Energy!AC118/Cal_Energy!AC118*Cal_Energy_Switching!AC119</f>
        <v>1780.1495697949172</v>
      </c>
      <c r="AD118" s="1">
        <f>Billed_Energy!AD118/Cal_Energy!AD118*Cal_Energy_Switching!AD119</f>
        <v>695.02800000000002</v>
      </c>
      <c r="AE118" s="1">
        <f>Billed_Energy!AE118/Cal_Energy!AE118*Cal_Energy_Switching!AE119</f>
        <v>4144.4849192457132</v>
      </c>
      <c r="AF118" s="1">
        <f>Billed_Energy!AF118/Cal_Energy!AF118*Cal_Energy_Switching!AF119</f>
        <v>10257.048444473527</v>
      </c>
      <c r="AG118" s="1">
        <f>Billed_Energy!AG118/Cal_Energy!AG118*Cal_Energy_Switching!AG119</f>
        <v>6993.0829363322082</v>
      </c>
      <c r="AH118" s="1">
        <f>Billed_Energy!AH118/Cal_Energy!AH118*Cal_Energy_Switching!AH119</f>
        <v>2064.2404244220784</v>
      </c>
      <c r="AI118" s="1">
        <f>Billed_Energy!AI118/Cal_Energy!AI118*Cal_Energy_Switching!AI119</f>
        <v>3419.0161481578366</v>
      </c>
      <c r="AJ118" s="1">
        <f>Billed_Energy!AJ118/Cal_Energy!AJ118*Cal_Energy_Switching!AJ119</f>
        <v>368185.28517729329</v>
      </c>
      <c r="AK118" s="35">
        <f>Billed_Energy!AK118/Cal_Energy!AK118*Cal_Energy_Switching!AK119</f>
        <v>110729.48328532779</v>
      </c>
      <c r="AL118" s="1">
        <f>Billed_Energy!AL118/Cal_Energy!AL118*Cal_Energy_Switching!AL119</f>
        <v>31183.507972656382</v>
      </c>
      <c r="AM118" s="1">
        <f>Billed_Energy!AM118/Cal_Energy!AM118*Cal_Energy_Switching!AM119</f>
        <v>79545.975312671406</v>
      </c>
      <c r="AN118" s="1">
        <f>Billed_Energy!AN118/Cal_Energy!AN118*Cal_Energy_Switching!AN119</f>
        <v>293.077</v>
      </c>
      <c r="AO118" s="1">
        <f>Billed_Energy!AO118/Cal_Energy!AO118*Cal_Energy_Switching!AO119</f>
        <v>355.63800000000003</v>
      </c>
      <c r="AP118" s="1">
        <f>Billed_Energy!AP118/Cal_Energy!AP118*Cal_Energy_Switching!AP119</f>
        <v>13731.722</v>
      </c>
      <c r="AQ118" s="1">
        <f>Billed_Energy!AQ118/Cal_Energy!AQ118*Cal_Energy_Switching!AQ119</f>
        <v>78430.235065128494</v>
      </c>
      <c r="AR118" s="1">
        <f>Billed_Energy!AR118/Cal_Energy!AR118*Cal_Energy_Switching!AR119</f>
        <v>11500.894322325164</v>
      </c>
      <c r="AS118" s="1">
        <f>Billed_Energy!AS118/Cal_Energy!AS118*Cal_Energy_Switching!AS119</f>
        <v>141573.42811972045</v>
      </c>
      <c r="AT118" s="1">
        <f>Billed_Energy!AT118/Cal_Energy!AT118*Cal_Energy_Switching!AT119</f>
        <v>28761.026527674832</v>
      </c>
      <c r="AU118" s="1">
        <f>Billed_Energy!AU118/Cal_Energy!AU118*Cal_Energy_Switching!AU119</f>
        <v>66672.629120689497</v>
      </c>
      <c r="AV118" s="1">
        <f>Billed_Energy!AV118/Cal_Energy!AV118*Cal_Energy_Switching!AV119</f>
        <v>1163.3354814288884</v>
      </c>
      <c r="AW118" s="1">
        <f>Billed_Energy!AW118/Cal_Energy!AW118*Cal_Energy_Switching!AW119</f>
        <v>18433.169379884286</v>
      </c>
      <c r="AX118" s="1">
        <f>Billed_Energy!AX118/Cal_Energy!AX118*Cal_Energy_Switching!AX119</f>
        <v>146695.60560857112</v>
      </c>
      <c r="AY118" s="1">
        <f>Billed_Energy!AY118/Cal_Energy!AY118*Cal_Energy_Switching!AY119</f>
        <v>22537.786592620458</v>
      </c>
      <c r="AZ118" s="1">
        <f>Billed_Energy!AZ118/Cal_Energy!AZ118*Cal_Energy_Switching!AZ119</f>
        <v>9529</v>
      </c>
      <c r="BA118" s="1">
        <f>Billed_Energy!BA118/Cal_Energy!BA118*Cal_Energy_Switching!BA119</f>
        <v>4790.1000000000004</v>
      </c>
      <c r="BB118" s="1" t="e">
        <f t="shared" si="4"/>
        <v>#DIV/0!</v>
      </c>
    </row>
    <row r="119" spans="1:54" x14ac:dyDescent="0.25">
      <c r="A119">
        <v>2024</v>
      </c>
      <c r="B119">
        <v>1</v>
      </c>
      <c r="C119" t="s">
        <v>118</v>
      </c>
      <c r="D119" s="1">
        <f>Billed_Energy!D119/Cal_Energy!D119*Cal_Energy_Switching!D120</f>
        <v>758614.91715448641</v>
      </c>
      <c r="E119" s="35">
        <f t="shared" si="5"/>
        <v>201410.28692595547</v>
      </c>
      <c r="F119" s="1">
        <f>Billed_Energy!F119/Cal_Energy!F119*Cal_Energy_Switching!F120</f>
        <v>81516.474643756184</v>
      </c>
      <c r="G119" s="1">
        <f>Billed_Energy!G119/Cal_Energy!G119*Cal_Energy_Switching!G120</f>
        <v>119893.81228219929</v>
      </c>
      <c r="H119" s="35">
        <f t="shared" si="3"/>
        <v>16019.708214174083</v>
      </c>
      <c r="I119" s="1">
        <f>Billed_Energy!I119/Cal_Energy!I119*Cal_Energy_Switching!I120</f>
        <v>820.07198713425055</v>
      </c>
      <c r="J119" s="1">
        <f>Billed_Energy!J119/Cal_Energy!J119*Cal_Energy_Switching!J120</f>
        <v>15199.636227039833</v>
      </c>
      <c r="K119" s="1">
        <f>Billed_Energy!K119/Cal_Energy!K119*Cal_Energy_Switching!K120</f>
        <v>259274.74113573367</v>
      </c>
      <c r="L119" s="1">
        <f>Billed_Energy!L119/Cal_Energy!L119*Cal_Energy_Switching!L120</f>
        <v>20525.879384165401</v>
      </c>
      <c r="M119" s="1">
        <f>Billed_Energy!M119/Cal_Energy!M119*Cal_Energy_Switching!M120</f>
        <v>191010.4016064305</v>
      </c>
      <c r="N119" s="1">
        <f>Billed_Energy!N119/Cal_Energy!N119*Cal_Energy_Switching!N120</f>
        <v>108384.64365010094</v>
      </c>
      <c r="O119" s="1">
        <f>Billed_Energy!O119/Cal_Energy!O119*Cal_Energy_Switching!O120</f>
        <v>148148.65759161851</v>
      </c>
      <c r="P119" s="1" t="e">
        <f>Billed_Energy!P119/Cal_Energy!P119*Cal_Energy_Switching!P120</f>
        <v>#DIV/0!</v>
      </c>
      <c r="Q119" s="1">
        <f>Billed_Energy!Q119/Cal_Energy!Q119*Cal_Energy_Switching!Q120</f>
        <v>20199.048092063913</v>
      </c>
      <c r="R119" s="1">
        <f>Billed_Energy!R119/Cal_Energy!R119*Cal_Energy_Switching!R120</f>
        <v>21379.377</v>
      </c>
      <c r="S119" s="1">
        <f>Billed_Energy!S119/Cal_Energy!S119*Cal_Energy_Switching!S120</f>
        <v>132972.65290759757</v>
      </c>
      <c r="T119" s="1">
        <f>Billed_Energy!T119/Cal_Energy!T119*Cal_Energy_Switching!T120</f>
        <v>20.894999999999996</v>
      </c>
      <c r="U119" s="1">
        <f>Billed_Energy!U119/Cal_Energy!U119*Cal_Energy_Switching!U120</f>
        <v>122.114</v>
      </c>
      <c r="V119" s="1">
        <f>Billed_Energy!V119/Cal_Energy!V119*Cal_Energy_Switching!V120</f>
        <v>48922.696088106532</v>
      </c>
      <c r="W119" s="1">
        <f>Billed_Energy!W119/Cal_Energy!W119*Cal_Energy_Switching!W120</f>
        <v>12776.644</v>
      </c>
      <c r="X119" s="1">
        <f>Billed_Energy!X119/Cal_Energy!X119*Cal_Energy_Switching!X120</f>
        <v>29444.295856645487</v>
      </c>
      <c r="Y119" s="35">
        <f>Billed_Energy!Y119/Cal_Energy!Y119*Cal_Energy_Switching!Y120</f>
        <v>10859.1266172508</v>
      </c>
      <c r="Z119" s="1">
        <f>Billed_Energy!Z119/Cal_Energy!Z119*Cal_Energy_Switching!Z120</f>
        <v>5641.0920798307434</v>
      </c>
      <c r="AA119" s="1">
        <f>Billed_Energy!AA119/Cal_Energy!AA119*Cal_Energy_Switching!AA120</f>
        <v>5218.0345374200569</v>
      </c>
      <c r="AB119" s="1">
        <f>Billed_Energy!AB119/Cal_Energy!AB119*Cal_Energy_Switching!AB120</f>
        <v>63.481283530369652</v>
      </c>
      <c r="AC119" s="1">
        <f>Billed_Energy!AC119/Cal_Energy!AC119*Cal_Energy_Switching!AC120</f>
        <v>2011.9088306509404</v>
      </c>
      <c r="AD119" s="1">
        <f>Billed_Energy!AD119/Cal_Energy!AD119*Cal_Energy_Switching!AD120</f>
        <v>759.25799999999992</v>
      </c>
      <c r="AE119" s="1">
        <f>Billed_Energy!AE119/Cal_Energy!AE119*Cal_Energy_Switching!AE120</f>
        <v>4507.5662770040317</v>
      </c>
      <c r="AF119" s="1">
        <f>Billed_Energy!AF119/Cal_Energy!AF119*Cal_Energy_Switching!AF120</f>
        <v>10971.444238512457</v>
      </c>
      <c r="AG119" s="1">
        <f>Billed_Energy!AG119/Cal_Energy!AG119*Cal_Energy_Switching!AG120</f>
        <v>7605.718305241242</v>
      </c>
      <c r="AH119" s="1">
        <f>Billed_Energy!AH119/Cal_Energy!AH119*Cal_Energy_Switching!AH120</f>
        <v>2245.0800777547252</v>
      </c>
      <c r="AI119" s="1">
        <f>Billed_Energy!AI119/Cal_Energy!AI119*Cal_Energy_Switching!AI120</f>
        <v>3657.1480795041471</v>
      </c>
      <c r="AJ119" s="1">
        <f>Billed_Energy!AJ119/Cal_Energy!AJ119*Cal_Energy_Switching!AJ120</f>
        <v>424313.22055338114</v>
      </c>
      <c r="AK119" s="35">
        <f>Billed_Energy!AK119/Cal_Energy!AK119*Cal_Energy_Switching!AK120</f>
        <v>118855.6160676275</v>
      </c>
      <c r="AL119" s="1">
        <f>Billed_Energy!AL119/Cal_Energy!AL119*Cal_Energy_Switching!AL120</f>
        <v>33465.986786480615</v>
      </c>
      <c r="AM119" s="1">
        <f>Billed_Energy!AM119/Cal_Energy!AM119*Cal_Energy_Switching!AM120</f>
        <v>85389.629281146874</v>
      </c>
      <c r="AN119" s="1">
        <f>Billed_Energy!AN119/Cal_Energy!AN119*Cal_Energy_Switching!AN120</f>
        <v>296.68599999999998</v>
      </c>
      <c r="AO119" s="1">
        <f>Billed_Energy!AO119/Cal_Energy!AO119*Cal_Energy_Switching!AO120</f>
        <v>367.25700000000001</v>
      </c>
      <c r="AP119" s="1">
        <f>Billed_Energy!AP119/Cal_Energy!AP119*Cal_Energy_Switching!AP120</f>
        <v>15936.46</v>
      </c>
      <c r="AQ119" s="1">
        <f>Billed_Energy!AQ119/Cal_Energy!AQ119*Cal_Energy_Switching!AQ120</f>
        <v>73540.93418188933</v>
      </c>
      <c r="AR119" s="1">
        <f>Billed_Energy!AR119/Cal_Energy!AR119*Cal_Energy_Switching!AR120</f>
        <v>11471.544818128757</v>
      </c>
      <c r="AS119" s="1">
        <f>Billed_Energy!AS119/Cal_Energy!AS119*Cal_Energy_Switching!AS120</f>
        <v>142308.69836689089</v>
      </c>
      <c r="AT119" s="1">
        <f>Billed_Energy!AT119/Cal_Energy!AT119*Cal_Energy_Switching!AT120</f>
        <v>28769.488741871242</v>
      </c>
      <c r="AU119" s="1">
        <f>Billed_Energy!AU119/Cal_Energy!AU119*Cal_Energy_Switching!AU120</f>
        <v>67020.630172889039</v>
      </c>
      <c r="AV119" s="1">
        <f>Billed_Energy!AV119/Cal_Energy!AV119*Cal_Energy_Switching!AV120</f>
        <v>1149.2029907031754</v>
      </c>
      <c r="AW119" s="1">
        <f>Billed_Energy!AW119/Cal_Energy!AW119*Cal_Energy_Switching!AW120</f>
        <v>18371.810421833718</v>
      </c>
      <c r="AX119" s="1">
        <f>Billed_Energy!AX119/Cal_Energy!AX119*Cal_Energy_Switching!AX120</f>
        <v>144913.51065929685</v>
      </c>
      <c r="AY119" s="1">
        <f>Billed_Energy!AY119/Cal_Energy!AY119*Cal_Energy_Switching!AY120</f>
        <v>22598.94363283295</v>
      </c>
      <c r="AZ119" s="1">
        <f>Billed_Energy!AZ119/Cal_Energy!AZ119*Cal_Energy_Switching!AZ120</f>
        <v>10975.5</v>
      </c>
      <c r="BA119" s="1">
        <f>Billed_Energy!BA119/Cal_Energy!BA119*Cal_Energy_Switching!BA120</f>
        <v>5498.8799999999992</v>
      </c>
      <c r="BB119" s="1" t="e">
        <f t="shared" si="4"/>
        <v>#DIV/0!</v>
      </c>
    </row>
    <row r="120" spans="1:54" x14ac:dyDescent="0.25">
      <c r="A120">
        <v>2024</v>
      </c>
      <c r="B120">
        <v>2</v>
      </c>
      <c r="C120" t="s">
        <v>119</v>
      </c>
      <c r="D120" s="1">
        <f>Billed_Energy!D120/Cal_Energy!D120*Cal_Energy_Switching!D121</f>
        <v>680107.4981357248</v>
      </c>
      <c r="E120" s="35">
        <f t="shared" si="5"/>
        <v>190333.65148826819</v>
      </c>
      <c r="F120" s="1">
        <f>Billed_Energy!F120/Cal_Energy!F120*Cal_Energy_Switching!F121</f>
        <v>77129.174985528283</v>
      </c>
      <c r="G120" s="1">
        <f>Billed_Energy!G120/Cal_Energy!G120*Cal_Energy_Switching!G121</f>
        <v>113204.47650273991</v>
      </c>
      <c r="H120" s="35">
        <f t="shared" si="3"/>
        <v>15483.721813125594</v>
      </c>
      <c r="I120" s="1">
        <f>Billed_Energy!I120/Cal_Energy!I120*Cal_Energy_Switching!I121</f>
        <v>792.63406959491215</v>
      </c>
      <c r="J120" s="1">
        <f>Billed_Energy!J120/Cal_Energy!J120*Cal_Energy_Switching!J121</f>
        <v>14691.087743530681</v>
      </c>
      <c r="K120" s="1">
        <f>Billed_Energy!K120/Cal_Energy!K120*Cal_Energy_Switching!K121</f>
        <v>259470.5311058193</v>
      </c>
      <c r="L120" s="1">
        <f>Billed_Energy!L120/Cal_Energy!L120*Cal_Energy_Switching!L121</f>
        <v>20250.853646908803</v>
      </c>
      <c r="M120" s="1">
        <f>Billed_Energy!M120/Cal_Energy!M120*Cal_Energy_Switching!M121</f>
        <v>177741.9245171462</v>
      </c>
      <c r="N120" s="1">
        <f>Billed_Energy!N120/Cal_Energy!N120*Cal_Energy_Switching!N121</f>
        <v>108757.01549727184</v>
      </c>
      <c r="O120" s="1">
        <f>Billed_Energy!O120/Cal_Energy!O120*Cal_Energy_Switching!O121</f>
        <v>140249.81640869114</v>
      </c>
      <c r="P120" s="1" t="e">
        <f>Billed_Energy!P120/Cal_Energy!P120*Cal_Energy_Switching!P121</f>
        <v>#DIV/0!</v>
      </c>
      <c r="Q120" s="1">
        <f>Billed_Energy!Q120/Cal_Energy!Q120*Cal_Energy_Switching!Q121</f>
        <v>18458.412628297676</v>
      </c>
      <c r="R120" s="1">
        <f>Billed_Energy!R120/Cal_Energy!R120*Cal_Energy_Switching!R121</f>
        <v>19239.896000000001</v>
      </c>
      <c r="S120" s="1">
        <f>Billed_Energy!S120/Cal_Energy!S120*Cal_Energy_Switching!S121</f>
        <v>130994.47580225568</v>
      </c>
      <c r="T120" s="1">
        <f>Billed_Energy!T120/Cal_Energy!T120*Cal_Energy_Switching!T121</f>
        <v>12.268000000000002</v>
      </c>
      <c r="U120" s="1">
        <f>Billed_Energy!U120/Cal_Energy!U120*Cal_Energy_Switching!U121</f>
        <v>109.851</v>
      </c>
      <c r="V120" s="1">
        <f>Billed_Energy!V120/Cal_Energy!V120*Cal_Energy_Switching!V121</f>
        <v>46508.168692297637</v>
      </c>
      <c r="W120" s="1">
        <f>Billed_Energy!W120/Cal_Energy!W120*Cal_Energy_Switching!W121</f>
        <v>9690.5199999999986</v>
      </c>
      <c r="X120" s="1">
        <f>Billed_Energy!X120/Cal_Energy!X120*Cal_Energy_Switching!X121</f>
        <v>20962.472583623497</v>
      </c>
      <c r="Y120" s="35">
        <f>Billed_Energy!Y120/Cal_Energy!Y120*Cal_Energy_Switching!Y121</f>
        <v>10195.178333077001</v>
      </c>
      <c r="Z120" s="1">
        <f>Billed_Energy!Z120/Cal_Energy!Z120*Cal_Energy_Switching!Z121</f>
        <v>5296.184654097251</v>
      </c>
      <c r="AA120" s="1">
        <f>Billed_Energy!AA120/Cal_Energy!AA120*Cal_Energy_Switching!AA121</f>
        <v>4898.9936789797512</v>
      </c>
      <c r="AB120" s="1">
        <f>Billed_Energy!AB120/Cal_Energy!AB120*Cal_Energy_Switching!AB121</f>
        <v>58.137779880939028</v>
      </c>
      <c r="AC120" s="1">
        <f>Billed_Energy!AC120/Cal_Energy!AC120*Cal_Energy_Switching!AC121</f>
        <v>1951.3676359783465</v>
      </c>
      <c r="AD120" s="1">
        <f>Billed_Energy!AD120/Cal_Energy!AD120*Cal_Energy_Switching!AD121</f>
        <v>707.32500000000005</v>
      </c>
      <c r="AE120" s="1">
        <f>Billed_Energy!AE120/Cal_Energy!AE120*Cal_Energy_Switching!AE121</f>
        <v>4329.831889707978</v>
      </c>
      <c r="AF120" s="1">
        <f>Billed_Energy!AF120/Cal_Energy!AF120*Cal_Energy_Switching!AF121</f>
        <v>10008.274282945735</v>
      </c>
      <c r="AG120" s="1">
        <f>Billed_Energy!AG120/Cal_Energy!AG120*Cal_Energy_Switching!AG121</f>
        <v>7305.8230624746948</v>
      </c>
      <c r="AH120" s="1">
        <f>Billed_Energy!AH120/Cal_Energy!AH120*Cal_Energy_Switching!AH121</f>
        <v>2156.5560478173265</v>
      </c>
      <c r="AI120" s="1">
        <f>Billed_Energy!AI120/Cal_Energy!AI120*Cal_Energy_Switching!AI121</f>
        <v>3336.0914276485737</v>
      </c>
      <c r="AJ120" s="1">
        <f>Billed_Energy!AJ120/Cal_Energy!AJ120*Cal_Energy_Switching!AJ121</f>
        <v>380650.59350403026</v>
      </c>
      <c r="AK120" s="35">
        <f>Billed_Energy!AK120/Cal_Energy!AK120*Cal_Energy_Switching!AK121</f>
        <v>110494.21344956648</v>
      </c>
      <c r="AL120" s="1">
        <f>Billed_Energy!AL120/Cal_Energy!AL120*Cal_Energy_Switching!AL121</f>
        <v>31131.025243724584</v>
      </c>
      <c r="AM120" s="1">
        <f>Billed_Energy!AM120/Cal_Energy!AM120*Cal_Energy_Switching!AM121</f>
        <v>79363.1882058419</v>
      </c>
      <c r="AN120" s="1">
        <f>Billed_Energy!AN120/Cal_Energy!AN120*Cal_Energy_Switching!AN121</f>
        <v>246.86500000000001</v>
      </c>
      <c r="AO120" s="1">
        <f>Billed_Energy!AO120/Cal_Energy!AO120*Cal_Energy_Switching!AO121</f>
        <v>285.90600000000001</v>
      </c>
      <c r="AP120" s="1">
        <f>Billed_Energy!AP120/Cal_Energy!AP120*Cal_Energy_Switching!AP121</f>
        <v>13630.022000000001</v>
      </c>
      <c r="AQ120" s="1">
        <f>Billed_Energy!AQ120/Cal_Energy!AQ120*Cal_Energy_Switching!AQ121</f>
        <v>62536.867825172551</v>
      </c>
      <c r="AR120" s="1">
        <f>Billed_Energy!AR120/Cal_Energy!AR120*Cal_Energy_Switching!AR121</f>
        <v>10455.338376226589</v>
      </c>
      <c r="AS120" s="1">
        <f>Billed_Energy!AS120/Cal_Energy!AS120*Cal_Energy_Switching!AS121</f>
        <v>140597.04064148563</v>
      </c>
      <c r="AT120" s="1">
        <f>Billed_Energy!AT120/Cal_Energy!AT120*Cal_Energy_Switching!AT121</f>
        <v>26465.278783773407</v>
      </c>
      <c r="AU120" s="1">
        <f>Billed_Energy!AU120/Cal_Energy!AU120*Cal_Energy_Switching!AU121</f>
        <v>66216.876715073566</v>
      </c>
      <c r="AV120" s="1">
        <f>Billed_Energy!AV120/Cal_Energy!AV120*Cal_Energy_Switching!AV121</f>
        <v>1110.1847256124988</v>
      </c>
      <c r="AW120" s="1">
        <f>Billed_Energy!AW120/Cal_Energy!AW120*Cal_Energy_Switching!AW121</f>
        <v>18325.641796723707</v>
      </c>
      <c r="AX120" s="1">
        <f>Billed_Energy!AX120/Cal_Energy!AX120*Cal_Energy_Switching!AX121</f>
        <v>139993.34092438751</v>
      </c>
      <c r="AY120" s="1">
        <f>Billed_Energy!AY120/Cal_Energy!AY120*Cal_Energy_Switching!AY121</f>
        <v>22659.711328942965</v>
      </c>
      <c r="AZ120" s="1">
        <f>Billed_Energy!AZ120/Cal_Energy!AZ120*Cal_Energy_Switching!AZ121</f>
        <v>9522.5</v>
      </c>
      <c r="BA120" s="1">
        <f>Billed_Energy!BA120/Cal_Energy!BA120*Cal_Energy_Switching!BA121</f>
        <v>4744.8</v>
      </c>
      <c r="BB120" s="1" t="e">
        <f t="shared" si="4"/>
        <v>#DIV/0!</v>
      </c>
    </row>
    <row r="121" spans="1:54" x14ac:dyDescent="0.25">
      <c r="A121">
        <v>2024</v>
      </c>
      <c r="B121">
        <v>3</v>
      </c>
      <c r="C121" t="s">
        <v>120</v>
      </c>
      <c r="D121" s="1">
        <f>Billed_Energy!D121/Cal_Energy!D121*Cal_Energy_Switching!D122</f>
        <v>585384.15522171301</v>
      </c>
      <c r="E121" s="35">
        <f t="shared" si="5"/>
        <v>171728.80870656978</v>
      </c>
      <c r="F121" s="1">
        <f>Billed_Energy!F121/Cal_Energy!F121*Cal_Energy_Switching!F122</f>
        <v>69670.450371990955</v>
      </c>
      <c r="G121" s="1">
        <f>Billed_Energy!G121/Cal_Energy!G121*Cal_Energy_Switching!G122</f>
        <v>102058.35833457881</v>
      </c>
      <c r="H121" s="35">
        <f t="shared" si="3"/>
        <v>14522.927985203136</v>
      </c>
      <c r="I121" s="1">
        <f>Billed_Energy!I121/Cal_Energy!I121*Cal_Energy_Switching!I122</f>
        <v>743.44964668553939</v>
      </c>
      <c r="J121" s="1">
        <f>Billed_Energy!J121/Cal_Energy!J121*Cal_Energy_Switching!J122</f>
        <v>13779.478338517596</v>
      </c>
      <c r="K121" s="1">
        <f>Billed_Energy!K121/Cal_Energy!K121*Cal_Energy_Switching!K122</f>
        <v>259742.57117494787</v>
      </c>
      <c r="L121" s="1">
        <f>Billed_Energy!L121/Cal_Energy!L121*Cal_Energy_Switching!L122</f>
        <v>20393.592569676828</v>
      </c>
      <c r="M121" s="1">
        <f>Billed_Energy!M121/Cal_Energy!M121*Cal_Energy_Switching!M122</f>
        <v>175755.83393243002</v>
      </c>
      <c r="N121" s="1">
        <f>Billed_Energy!N121/Cal_Energy!N121*Cal_Energy_Switching!N122</f>
        <v>108749.53397537529</v>
      </c>
      <c r="O121" s="1">
        <f>Billed_Energy!O121/Cal_Energy!O121*Cal_Energy_Switching!O122</f>
        <v>138558.98962212543</v>
      </c>
      <c r="P121" s="1" t="e">
        <f>Billed_Energy!P121/Cal_Energy!P121*Cal_Energy_Switching!P122</f>
        <v>#DIV/0!</v>
      </c>
      <c r="Q121" s="1">
        <f>Billed_Energy!Q121/Cal_Energy!Q121*Cal_Energy_Switching!Q122</f>
        <v>18831.294266461526</v>
      </c>
      <c r="R121" s="1">
        <f>Billed_Energy!R121/Cal_Energy!R121*Cal_Energy_Switching!R122</f>
        <v>16876.614000000001</v>
      </c>
      <c r="S121" s="1">
        <f>Billed_Energy!S121/Cal_Energy!S121*Cal_Energy_Switching!S122</f>
        <v>132276.61991500418</v>
      </c>
      <c r="T121" s="1">
        <f>Billed_Energy!T121/Cal_Energy!T121*Cal_Energy_Switching!T122</f>
        <v>13.174000000000001</v>
      </c>
      <c r="U121" s="1">
        <f>Billed_Energy!U121/Cal_Energy!U121*Cal_Energy_Switching!U122</f>
        <v>107.447</v>
      </c>
      <c r="V121" s="1">
        <f>Billed_Energy!V121/Cal_Energy!V121*Cal_Energy_Switching!V122</f>
        <v>48339.183654632048</v>
      </c>
      <c r="W121" s="1">
        <f>Billed_Energy!W121/Cal_Energy!W121*Cal_Energy_Switching!W122</f>
        <v>9225.5750000000007</v>
      </c>
      <c r="X121" s="1">
        <f>Billed_Energy!X121/Cal_Energy!X121*Cal_Energy_Switching!X122</f>
        <v>20601.631799712377</v>
      </c>
      <c r="Y121" s="35">
        <f>Billed_Energy!Y121/Cal_Energy!Y121*Cal_Energy_Switching!Y122</f>
        <v>9386.7703258286892</v>
      </c>
      <c r="Z121" s="1">
        <f>Billed_Energy!Z121/Cal_Energy!Z121*Cal_Energy_Switching!Z122</f>
        <v>4876.2333847460204</v>
      </c>
      <c r="AA121" s="1">
        <f>Billed_Energy!AA121/Cal_Energy!AA121*Cal_Energy_Switching!AA122</f>
        <v>4510.5369410826697</v>
      </c>
      <c r="AB121" s="1">
        <f>Billed_Energy!AB121/Cal_Energy!AB121*Cal_Energy_Switching!AB122</f>
        <v>57.811199774257197</v>
      </c>
      <c r="AC121" s="1">
        <f>Billed_Energy!AC121/Cal_Energy!AC121*Cal_Energy_Switching!AC122</f>
        <v>1804.0245828466782</v>
      </c>
      <c r="AD121" s="1">
        <f>Billed_Energy!AD121/Cal_Energy!AD121*Cal_Energy_Switching!AD122</f>
        <v>664.97299999999996</v>
      </c>
      <c r="AE121" s="1">
        <f>Billed_Energy!AE121/Cal_Energy!AE121*Cal_Energy_Switching!AE122</f>
        <v>4105.9702756241595</v>
      </c>
      <c r="AF121" s="1">
        <f>Billed_Energy!AF121/Cal_Energy!AF121*Cal_Energy_Switching!AF122</f>
        <v>9890.8144078722835</v>
      </c>
      <c r="AG121" s="1">
        <f>Billed_Energy!AG121/Cal_Energy!AG121*Cal_Energy_Switching!AG122</f>
        <v>6928.0963089570942</v>
      </c>
      <c r="AH121" s="1">
        <f>Billed_Energy!AH121/Cal_Energy!AH121*Cal_Energy_Switching!AH122</f>
        <v>2045.0574654187462</v>
      </c>
      <c r="AI121" s="1">
        <f>Billed_Energy!AI121/Cal_Energy!AI121*Cal_Energy_Switching!AI122</f>
        <v>3296.9381359574231</v>
      </c>
      <c r="AJ121" s="1">
        <f>Billed_Energy!AJ121/Cal_Energy!AJ121*Cal_Energy_Switching!AJ122</f>
        <v>343423.54724844731</v>
      </c>
      <c r="AK121" s="35">
        <f>Billed_Energy!AK121/Cal_Energy!AK121*Cal_Energy_Switching!AK122</f>
        <v>109700.82667093122</v>
      </c>
      <c r="AL121" s="1">
        <f>Billed_Energy!AL121/Cal_Energy!AL121*Cal_Energy_Switching!AL122</f>
        <v>30899.700226318499</v>
      </c>
      <c r="AM121" s="1">
        <f>Billed_Energy!AM121/Cal_Energy!AM121*Cal_Energy_Switching!AM122</f>
        <v>78801.126444612732</v>
      </c>
      <c r="AN121" s="1">
        <f>Billed_Energy!AN121/Cal_Energy!AN121*Cal_Energy_Switching!AN122</f>
        <v>241.08199999999999</v>
      </c>
      <c r="AO121" s="1">
        <f>Billed_Energy!AO121/Cal_Energy!AO121*Cal_Energy_Switching!AO122</f>
        <v>250.09899999999999</v>
      </c>
      <c r="AP121" s="1">
        <f>Billed_Energy!AP121/Cal_Energy!AP121*Cal_Energy_Switching!AP122</f>
        <v>11701.252</v>
      </c>
      <c r="AQ121" s="1">
        <f>Billed_Energy!AQ121/Cal_Energy!AQ121*Cal_Energy_Switching!AQ122</f>
        <v>72920.543547710855</v>
      </c>
      <c r="AR121" s="1">
        <f>Billed_Energy!AR121/Cal_Energy!AR121*Cal_Energy_Switching!AR122</f>
        <v>10634.127140947036</v>
      </c>
      <c r="AS121" s="1">
        <f>Billed_Energy!AS121/Cal_Energy!AS121*Cal_Energy_Switching!AS122</f>
        <v>137580.66543466854</v>
      </c>
      <c r="AT121" s="1">
        <f>Billed_Energy!AT121/Cal_Energy!AT121*Cal_Energy_Switching!AT122</f>
        <v>26783.87188905296</v>
      </c>
      <c r="AU121" s="1">
        <f>Billed_Energy!AU121/Cal_Energy!AU121*Cal_Energy_Switching!AU122</f>
        <v>64794.854519050474</v>
      </c>
      <c r="AV121" s="1">
        <f>Billed_Energy!AV121/Cal_Energy!AV121*Cal_Energy_Switching!AV122</f>
        <v>1130.5355954713054</v>
      </c>
      <c r="AW121" s="1">
        <f>Billed_Energy!AW121/Cal_Energy!AW121*Cal_Energy_Switching!AW122</f>
        <v>18431.710840643133</v>
      </c>
      <c r="AX121" s="1">
        <f>Billed_Energy!AX121/Cal_Energy!AX121*Cal_Energy_Switching!AX122</f>
        <v>142559.56814452872</v>
      </c>
      <c r="AY121" s="1">
        <f>Billed_Energy!AY121/Cal_Energy!AY121*Cal_Energy_Switching!AY122</f>
        <v>22610.276044690203</v>
      </c>
      <c r="AZ121" s="1">
        <f>Billed_Energy!AZ121/Cal_Energy!AZ121*Cal_Energy_Switching!AZ122</f>
        <v>9371</v>
      </c>
      <c r="BA121" s="1">
        <f>Billed_Energy!BA121/Cal_Energy!BA121*Cal_Energy_Switching!BA122</f>
        <v>4351.2</v>
      </c>
      <c r="BB121" s="1" t="e">
        <f t="shared" si="4"/>
        <v>#DIV/0!</v>
      </c>
    </row>
    <row r="122" spans="1:54" x14ac:dyDescent="0.25">
      <c r="A122">
        <v>2024</v>
      </c>
      <c r="B122">
        <v>4</v>
      </c>
      <c r="C122" t="s">
        <v>121</v>
      </c>
      <c r="D122" s="1">
        <f>Billed_Energy!D122/Cal_Energy!D122*Cal_Energy_Switching!D123</f>
        <v>459781.83570787607</v>
      </c>
      <c r="E122" s="35">
        <f t="shared" si="5"/>
        <v>156759.47693959018</v>
      </c>
      <c r="F122" s="1">
        <f>Billed_Energy!F122/Cal_Energy!F122*Cal_Energy_Switching!F123</f>
        <v>63736.717371814993</v>
      </c>
      <c r="G122" s="1">
        <f>Billed_Energy!G122/Cal_Energy!G122*Cal_Energy_Switching!G123</f>
        <v>93022.759567775196</v>
      </c>
      <c r="H122" s="35">
        <f t="shared" si="3"/>
        <v>12693.3171154631</v>
      </c>
      <c r="I122" s="1">
        <f>Billed_Energy!I122/Cal_Energy!I122*Cal_Energy_Switching!I123</f>
        <v>649.78922531141063</v>
      </c>
      <c r="J122" s="1">
        <f>Billed_Energy!J122/Cal_Energy!J122*Cal_Energy_Switching!J123</f>
        <v>12043.527890151689</v>
      </c>
      <c r="K122" s="1">
        <f>Billed_Energy!K122/Cal_Energy!K122*Cal_Energy_Switching!K123</f>
        <v>260972.79925218044</v>
      </c>
      <c r="L122" s="1">
        <f>Billed_Energy!L122/Cal_Energy!L122*Cal_Energy_Switching!L123</f>
        <v>20153.812934760033</v>
      </c>
      <c r="M122" s="1">
        <f>Billed_Energy!M122/Cal_Energy!M122*Cal_Energy_Switching!M123</f>
        <v>177399.38032569198</v>
      </c>
      <c r="N122" s="1">
        <f>Billed_Energy!N122/Cal_Energy!N122*Cal_Energy_Switching!N123</f>
        <v>109600.97884305946</v>
      </c>
      <c r="O122" s="1">
        <f>Billed_Energy!O122/Cal_Energy!O122*Cal_Energy_Switching!O123</f>
        <v>140834.35217377541</v>
      </c>
      <c r="P122" s="1" t="e">
        <f>Billed_Energy!P122/Cal_Energy!P122*Cal_Energy_Switching!P123</f>
        <v>#DIV/0!</v>
      </c>
      <c r="Q122" s="1">
        <f>Billed_Energy!Q122/Cal_Energy!Q122*Cal_Energy_Switching!Q123</f>
        <v>16726.087026513927</v>
      </c>
      <c r="R122" s="1">
        <f>Billed_Energy!R122/Cal_Energy!R122*Cal_Energy_Switching!R123</f>
        <v>15742.716</v>
      </c>
      <c r="S122" s="1">
        <f>Billed_Energy!S122/Cal_Energy!S122*Cal_Energy_Switching!S123</f>
        <v>129382.89880563709</v>
      </c>
      <c r="T122" s="1">
        <f>Billed_Energy!T122/Cal_Energy!T122*Cal_Energy_Switching!T123</f>
        <v>12.161</v>
      </c>
      <c r="U122" s="1">
        <f>Billed_Energy!U122/Cal_Energy!U122*Cal_Energy_Switching!U123</f>
        <v>98.423000000000016</v>
      </c>
      <c r="V122" s="1">
        <f>Billed_Energy!V122/Cal_Energy!V122*Cal_Energy_Switching!V123</f>
        <v>47968.040843209907</v>
      </c>
      <c r="W122" s="1">
        <f>Billed_Energy!W122/Cal_Energy!W122*Cal_Energy_Switching!W123</f>
        <v>9627.3670000000002</v>
      </c>
      <c r="X122" s="1">
        <f>Billed_Energy!X122/Cal_Energy!X122*Cal_Energy_Switching!X123</f>
        <v>22758.149834566797</v>
      </c>
      <c r="Y122" s="35">
        <f>Billed_Energy!Y122/Cal_Energy!Y122*Cal_Energy_Switching!Y123</f>
        <v>8103.9174492641105</v>
      </c>
      <c r="Z122" s="1">
        <f>Billed_Energy!Z122/Cal_Energy!Z122*Cal_Energy_Switching!Z123</f>
        <v>4209.817801186995</v>
      </c>
      <c r="AA122" s="1">
        <f>Billed_Energy!AA122/Cal_Energy!AA122*Cal_Energy_Switching!AA123</f>
        <v>3894.099648077115</v>
      </c>
      <c r="AB122" s="1">
        <f>Billed_Energy!AB122/Cal_Energy!AB122*Cal_Energy_Switching!AB123</f>
        <v>52.586091885977453</v>
      </c>
      <c r="AC122" s="1">
        <f>Billed_Energy!AC122/Cal_Energy!AC122*Cal_Energy_Switching!AC123</f>
        <v>1524.2015193069258</v>
      </c>
      <c r="AD122" s="1">
        <f>Billed_Energy!AD122/Cal_Energy!AD122*Cal_Energy_Switching!AD123</f>
        <v>531.84400000000005</v>
      </c>
      <c r="AE122" s="1">
        <f>Billed_Energy!AE122/Cal_Energy!AE122*Cal_Energy_Switching!AE123</f>
        <v>3724.3639439563394</v>
      </c>
      <c r="AF122" s="1">
        <f>Billed_Energy!AF122/Cal_Energy!AF122*Cal_Energy_Switching!AF123</f>
        <v>9741.368023772553</v>
      </c>
      <c r="AG122" s="1">
        <f>Billed_Energy!AG122/Cal_Energy!AG122*Cal_Energy_Switching!AG123</f>
        <v>6284.2033335018359</v>
      </c>
      <c r="AH122" s="1">
        <f>Billed_Energy!AH122/Cal_Energy!AH122*Cal_Energy_Switching!AH123</f>
        <v>1854.9910925418242</v>
      </c>
      <c r="AI122" s="1">
        <f>Billed_Energy!AI122/Cal_Energy!AI122*Cal_Energy_Switching!AI123</f>
        <v>3247.1226745908475</v>
      </c>
      <c r="AJ122" s="1">
        <f>Billed_Energy!AJ122/Cal_Energy!AJ122*Cal_Energy_Switching!AJ123</f>
        <v>287632.44747950311</v>
      </c>
      <c r="AK122" s="35">
        <f>Billed_Energy!AK122/Cal_Energy!AK122*Cal_Energy_Switching!AK123</f>
        <v>105853.41209254158</v>
      </c>
      <c r="AL122" s="1">
        <f>Billed_Energy!AL122/Cal_Energy!AL122*Cal_Energy_Switching!AL123</f>
        <v>29824.743943451427</v>
      </c>
      <c r="AM122" s="1">
        <f>Billed_Energy!AM122/Cal_Energy!AM122*Cal_Energy_Switching!AM123</f>
        <v>76028.668149090154</v>
      </c>
      <c r="AN122" s="1">
        <f>Billed_Energy!AN122/Cal_Energy!AN122*Cal_Energy_Switching!AN123</f>
        <v>250.11500000000001</v>
      </c>
      <c r="AO122" s="1">
        <f>Billed_Energy!AO122/Cal_Energy!AO122*Cal_Energy_Switching!AO123</f>
        <v>281.62900000000002</v>
      </c>
      <c r="AP122" s="1">
        <f>Billed_Energy!AP122/Cal_Energy!AP122*Cal_Energy_Switching!AP123</f>
        <v>7780.9820000000009</v>
      </c>
      <c r="AQ122" s="1">
        <f>Billed_Energy!AQ122/Cal_Energy!AQ122*Cal_Energy_Switching!AQ123</f>
        <v>84102.556407416312</v>
      </c>
      <c r="AR122" s="1">
        <f>Billed_Energy!AR122/Cal_Energy!AR122*Cal_Energy_Switching!AR123</f>
        <v>11288.14547281918</v>
      </c>
      <c r="AS122" s="1">
        <f>Billed_Energy!AS122/Cal_Energy!AS122*Cal_Energy_Switching!AS123</f>
        <v>137306.29475432998</v>
      </c>
      <c r="AT122" s="1">
        <f>Billed_Energy!AT122/Cal_Energy!AT122*Cal_Energy_Switching!AT123</f>
        <v>28334.835047180819</v>
      </c>
      <c r="AU122" s="1">
        <f>Billed_Energy!AU122/Cal_Energy!AU122*Cal_Energy_Switching!AU123</f>
        <v>64666.383905604125</v>
      </c>
      <c r="AV122" s="1">
        <f>Billed_Energy!AV122/Cal_Energy!AV122*Cal_Energy_Switching!AV123</f>
        <v>1154.6346151128612</v>
      </c>
      <c r="AW122" s="1">
        <f>Billed_Energy!AW122/Cal_Energy!AW122*Cal_Energy_Switching!AW123</f>
        <v>18572.343089115318</v>
      </c>
      <c r="AX122" s="1">
        <f>Billed_Energy!AX122/Cal_Energy!AX122*Cal_Energy_Switching!AX123</f>
        <v>145598.43383488711</v>
      </c>
      <c r="AY122" s="1">
        <f>Billed_Energy!AY122/Cal_Energy!AY122*Cal_Energy_Switching!AY123</f>
        <v>22798.93276288468</v>
      </c>
      <c r="AZ122" s="1">
        <f>Billed_Energy!AZ122/Cal_Energy!AZ122*Cal_Energy_Switching!AZ123</f>
        <v>7236.5</v>
      </c>
      <c r="BA122" s="1">
        <f>Billed_Energy!BA122/Cal_Energy!BA122*Cal_Energy_Switching!BA123</f>
        <v>4414.32</v>
      </c>
      <c r="BB122" s="1" t="e">
        <f t="shared" si="4"/>
        <v>#DIV/0!</v>
      </c>
    </row>
    <row r="123" spans="1:54" x14ac:dyDescent="0.25">
      <c r="A123">
        <v>2024</v>
      </c>
      <c r="B123">
        <v>5</v>
      </c>
      <c r="C123" t="s">
        <v>122</v>
      </c>
      <c r="D123" s="1">
        <f>Billed_Energy!D123/Cal_Energy!D123*Cal_Energy_Switching!D124</f>
        <v>354252.84540739068</v>
      </c>
      <c r="E123" s="35">
        <f t="shared" si="5"/>
        <v>147571.62663965597</v>
      </c>
      <c r="F123" s="1">
        <f>Billed_Energy!F123/Cal_Energy!F123*Cal_Energy_Switching!F124</f>
        <v>59914.861304976155</v>
      </c>
      <c r="G123" s="1">
        <f>Billed_Energy!G123/Cal_Energy!G123*Cal_Energy_Switching!G124</f>
        <v>87656.765334679803</v>
      </c>
      <c r="H123" s="35">
        <f t="shared" si="3"/>
        <v>12339.640356507203</v>
      </c>
      <c r="I123" s="1">
        <f>Billed_Energy!I123/Cal_Energy!I123*Cal_Energy_Switching!I124</f>
        <v>631.68400150567754</v>
      </c>
      <c r="J123" s="1">
        <f>Billed_Energy!J123/Cal_Energy!J123*Cal_Energy_Switching!J124</f>
        <v>11707.956355001526</v>
      </c>
      <c r="K123" s="1">
        <f>Billed_Energy!K123/Cal_Energy!K123*Cal_Energy_Switching!K124</f>
        <v>263868.14409428067</v>
      </c>
      <c r="L123" s="1">
        <f>Billed_Energy!L123/Cal_Energy!L123*Cal_Energy_Switching!L124</f>
        <v>21455.248621609135</v>
      </c>
      <c r="M123" s="1">
        <f>Billed_Energy!M123/Cal_Energy!M123*Cal_Energy_Switching!M124</f>
        <v>178908.57802683665</v>
      </c>
      <c r="N123" s="1">
        <f>Billed_Energy!N123/Cal_Energy!N123*Cal_Energy_Switching!N124</f>
        <v>109739.09880411018</v>
      </c>
      <c r="O123" s="1">
        <f>Billed_Energy!O123/Cal_Energy!O123*Cal_Energy_Switching!O124</f>
        <v>138635.48558692419</v>
      </c>
      <c r="P123" s="1" t="e">
        <f>Billed_Energy!P123/Cal_Energy!P123*Cal_Energy_Switching!P124</f>
        <v>#DIV/0!</v>
      </c>
      <c r="Q123" s="1">
        <f>Billed_Energy!Q123/Cal_Energy!Q123*Cal_Energy_Switching!Q124</f>
        <v>19126.417783362114</v>
      </c>
      <c r="R123" s="1">
        <f>Billed_Energy!R123/Cal_Energy!R123*Cal_Energy_Switching!R124</f>
        <v>18468.89</v>
      </c>
      <c r="S123" s="1">
        <f>Billed_Energy!S123/Cal_Energy!S123*Cal_Energy_Switching!S124</f>
        <v>128039.01137374593</v>
      </c>
      <c r="T123" s="1">
        <f>Billed_Energy!T123/Cal_Energy!T123*Cal_Energy_Switching!T124</f>
        <v>11.971</v>
      </c>
      <c r="U123" s="1">
        <f>Billed_Energy!U123/Cal_Energy!U123*Cal_Energy_Switching!U124</f>
        <v>97.393000000000001</v>
      </c>
      <c r="V123" s="1">
        <f>Billed_Energy!V123/Cal_Energy!V123*Cal_Energy_Switching!V124</f>
        <v>48437.686864592841</v>
      </c>
      <c r="W123" s="1">
        <f>Billed_Energy!W123/Cal_Energy!W123*Cal_Energy_Switching!W124</f>
        <v>8788.2710000000006</v>
      </c>
      <c r="X123" s="1">
        <f>Billed_Energy!X123/Cal_Energy!X123*Cal_Energy_Switching!X124</f>
        <v>22892.146956259225</v>
      </c>
      <c r="Y123" s="35">
        <f>Billed_Energy!Y123/Cal_Energy!Y123*Cal_Energy_Switching!Y124</f>
        <v>6741.4497586490206</v>
      </c>
      <c r="Z123" s="1">
        <f>Billed_Energy!Z123/Cal_Energy!Z123*Cal_Energy_Switching!Z124</f>
        <v>3502.0439654584015</v>
      </c>
      <c r="AA123" s="1">
        <f>Billed_Energy!AA123/Cal_Energy!AA123*Cal_Energy_Switching!AA124</f>
        <v>3239.4057931906195</v>
      </c>
      <c r="AB123" s="1">
        <f>Billed_Energy!AB123/Cal_Energy!AB123*Cal_Energy_Switching!AB124</f>
        <v>52.681980174870276</v>
      </c>
      <c r="AC123" s="1">
        <f>Billed_Energy!AC123/Cal_Energy!AC123*Cal_Energy_Switching!AC124</f>
        <v>1253.611908551989</v>
      </c>
      <c r="AD123" s="1">
        <f>Billed_Energy!AD123/Cal_Energy!AD123*Cal_Energy_Switching!AD124</f>
        <v>482.22199999999998</v>
      </c>
      <c r="AE123" s="1">
        <f>Billed_Energy!AE123/Cal_Energy!AE123*Cal_Energy_Switching!AE124</f>
        <v>3384.6000882971525</v>
      </c>
      <c r="AF123" s="1">
        <f>Billed_Energy!AF123/Cal_Energy!AF123*Cal_Energy_Switching!AF124</f>
        <v>9422.8080840676212</v>
      </c>
      <c r="AG123" s="1">
        <f>Billed_Energy!AG123/Cal_Energy!AG123*Cal_Energy_Switching!AG124</f>
        <v>5710.9121121104163</v>
      </c>
      <c r="AH123" s="1">
        <f>Billed_Energy!AH123/Cal_Energy!AH123*Cal_Energy_Switching!AH124</f>
        <v>1685.7651695924301</v>
      </c>
      <c r="AI123" s="1">
        <f>Billed_Energy!AI123/Cal_Energy!AI123*Cal_Energy_Switching!AI124</f>
        <v>3140.9360280225346</v>
      </c>
      <c r="AJ123" s="1">
        <f>Billed_Energy!AJ123/Cal_Energy!AJ123*Cal_Energy_Switching!AJ124</f>
        <v>298483.0370583944</v>
      </c>
      <c r="AK123" s="35">
        <f>Billed_Energy!AK123/Cal_Energy!AK123*Cal_Energy_Switching!AK124</f>
        <v>103879.23112040285</v>
      </c>
      <c r="AL123" s="1">
        <f>Billed_Energy!AL123/Cal_Energy!AL123*Cal_Energy_Switching!AL124</f>
        <v>29249.313770653836</v>
      </c>
      <c r="AM123" s="1">
        <f>Billed_Energy!AM123/Cal_Energy!AM123*Cal_Energy_Switching!AM124</f>
        <v>74629.917349748997</v>
      </c>
      <c r="AN123" s="1">
        <f>Billed_Energy!AN123/Cal_Energy!AN123*Cal_Energy_Switching!AN124</f>
        <v>245.77699999999999</v>
      </c>
      <c r="AO123" s="1">
        <f>Billed_Energy!AO123/Cal_Energy!AO123*Cal_Energy_Switching!AO124</f>
        <v>274.90699999999998</v>
      </c>
      <c r="AP123" s="1">
        <f>Billed_Energy!AP123/Cal_Energy!AP123*Cal_Energy_Switching!AP124</f>
        <v>7381.9660000000003</v>
      </c>
      <c r="AQ123" s="1">
        <f>Billed_Energy!AQ123/Cal_Energy!AQ123*Cal_Energy_Switching!AQ124</f>
        <v>82822.62361301764</v>
      </c>
      <c r="AR123" s="1">
        <f>Billed_Energy!AR123/Cal_Energy!AR123*Cal_Energy_Switching!AR124</f>
        <v>11400.64022276703</v>
      </c>
      <c r="AS123" s="1">
        <f>Billed_Energy!AS123/Cal_Energy!AS123*Cal_Energy_Switching!AS124</f>
        <v>141868.34408956926</v>
      </c>
      <c r="AT123" s="1">
        <f>Billed_Energy!AT123/Cal_Energy!AT123*Cal_Energy_Switching!AT124</f>
        <v>28353.903677232967</v>
      </c>
      <c r="AU123" s="1">
        <f>Billed_Energy!AU123/Cal_Energy!AU123*Cal_Energy_Switching!AU124</f>
        <v>66806.930366017987</v>
      </c>
      <c r="AV123" s="1">
        <f>Billed_Energy!AV123/Cal_Energy!AV123*Cal_Energy_Switching!AV124</f>
        <v>1179.1047642475339</v>
      </c>
      <c r="AW123" s="1">
        <f>Billed_Energy!AW123/Cal_Energy!AW123*Cal_Energy_Switching!AW124</f>
        <v>19193.805370116599</v>
      </c>
      <c r="AX123" s="1">
        <f>Billed_Energy!AX123/Cal_Energy!AX123*Cal_Energy_Switching!AX124</f>
        <v>148684.09863575248</v>
      </c>
      <c r="AY123" s="1">
        <f>Billed_Energy!AY123/Cal_Energy!AY123*Cal_Energy_Switching!AY124</f>
        <v>23055.129855196908</v>
      </c>
      <c r="AZ123" s="1">
        <f>Billed_Energy!AZ123/Cal_Energy!AZ123*Cal_Energy_Switching!AZ124</f>
        <v>8289</v>
      </c>
      <c r="BA123" s="1">
        <f>Billed_Energy!BA123/Cal_Energy!BA123*Cal_Energy_Switching!BA124</f>
        <v>4343.3999999999996</v>
      </c>
      <c r="BB123" s="1" t="e">
        <f t="shared" si="4"/>
        <v>#DIV/0!</v>
      </c>
    </row>
    <row r="124" spans="1:54" x14ac:dyDescent="0.25">
      <c r="A124">
        <v>2024</v>
      </c>
      <c r="B124">
        <v>6</v>
      </c>
      <c r="C124" t="s">
        <v>123</v>
      </c>
      <c r="D124" s="1">
        <f>Billed_Energy!D124/Cal_Energy!D124*Cal_Energy_Switching!D125</f>
        <v>449605.28733610077</v>
      </c>
      <c r="E124" s="35">
        <f t="shared" si="5"/>
        <v>168508.20299254646</v>
      </c>
      <c r="F124" s="1">
        <f>Billed_Energy!F124/Cal_Energy!F124*Cal_Energy_Switching!F125</f>
        <v>68286.764420830223</v>
      </c>
      <c r="G124" s="1">
        <f>Billed_Energy!G124/Cal_Energy!G124*Cal_Energy_Switching!G125</f>
        <v>100221.43857171624</v>
      </c>
      <c r="H124" s="35">
        <f t="shared" si="3"/>
        <v>12156.78280730856</v>
      </c>
      <c r="I124" s="1">
        <f>Billed_Energy!I124/Cal_Energy!I124*Cal_Energy_Switching!I125</f>
        <v>622.32325961643699</v>
      </c>
      <c r="J124" s="1">
        <f>Billed_Energy!J124/Cal_Energy!J124*Cal_Energy_Switching!J125</f>
        <v>11534.459547692124</v>
      </c>
      <c r="K124" s="1">
        <f>Billed_Energy!K124/Cal_Energy!K124*Cal_Energy_Switching!K125</f>
        <v>274369.48067046929</v>
      </c>
      <c r="L124" s="1">
        <f>Billed_Energy!L124/Cal_Energy!L124*Cal_Energy_Switching!L125</f>
        <v>22568.033468960301</v>
      </c>
      <c r="M124" s="1">
        <f>Billed_Energy!M124/Cal_Energy!M124*Cal_Energy_Switching!M125</f>
        <v>198926.61266317504</v>
      </c>
      <c r="N124" s="1">
        <f>Billed_Energy!N124/Cal_Energy!N124*Cal_Energy_Switching!N125</f>
        <v>113847.5429305704</v>
      </c>
      <c r="O124" s="1">
        <f>Billed_Energy!O124/Cal_Energy!O124*Cal_Energy_Switching!O125</f>
        <v>151921.67602668679</v>
      </c>
      <c r="P124" s="1" t="e">
        <f>Billed_Energy!P124/Cal_Energy!P124*Cal_Energy_Switching!P125</f>
        <v>#DIV/0!</v>
      </c>
      <c r="Q124" s="1">
        <f>Billed_Energy!Q124/Cal_Energy!Q124*Cal_Energy_Switching!Q125</f>
        <v>22545.727336176515</v>
      </c>
      <c r="R124" s="1">
        <f>Billed_Energy!R124/Cal_Energy!R124*Cal_Energy_Switching!R125</f>
        <v>19221.405999999999</v>
      </c>
      <c r="S124" s="1">
        <f>Billed_Energy!S124/Cal_Energy!S124*Cal_Energy_Switching!S125</f>
        <v>125534.59198226251</v>
      </c>
      <c r="T124" s="1">
        <f>Billed_Energy!T124/Cal_Energy!T124*Cal_Energy_Switching!T125</f>
        <v>10.17535</v>
      </c>
      <c r="U124" s="1">
        <f>Billed_Energy!U124/Cal_Energy!U124*Cal_Energy_Switching!U125</f>
        <v>98.704999999999998</v>
      </c>
      <c r="V124" s="1">
        <f>Billed_Energy!V124/Cal_Energy!V124*Cal_Energy_Switching!V125</f>
        <v>45688.667155562805</v>
      </c>
      <c r="W124" s="1">
        <f>Billed_Energy!W124/Cal_Energy!W124*Cal_Energy_Switching!W125</f>
        <v>8413.3449999999993</v>
      </c>
      <c r="X124" s="1">
        <f>Billed_Energy!X124/Cal_Energy!X124*Cal_Energy_Switching!X125</f>
        <v>21679.219964975389</v>
      </c>
      <c r="Y124" s="35">
        <f>Billed_Energy!Y124/Cal_Energy!Y124*Cal_Energy_Switching!Y125</f>
        <v>6654.3002822612607</v>
      </c>
      <c r="Z124" s="1">
        <f>Billed_Energy!Z124/Cal_Energy!Z124*Cal_Energy_Switching!Z125</f>
        <v>3456.7716117654804</v>
      </c>
      <c r="AA124" s="1">
        <f>Billed_Energy!AA124/Cal_Energy!AA124*Cal_Energy_Switching!AA125</f>
        <v>3197.5286704957798</v>
      </c>
      <c r="AB124" s="1">
        <f>Billed_Energy!AB124/Cal_Energy!AB124*Cal_Energy_Switching!AB125</f>
        <v>51.925747972959854</v>
      </c>
      <c r="AC124" s="1">
        <f>Billed_Energy!AC124/Cal_Energy!AC124*Cal_Energy_Switching!AC125</f>
        <v>1148.610774041709</v>
      </c>
      <c r="AD124" s="1">
        <f>Billed_Energy!AD124/Cal_Energy!AD124*Cal_Energy_Switching!AD125</f>
        <v>463.041</v>
      </c>
      <c r="AE124" s="1">
        <f>Billed_Energy!AE124/Cal_Energy!AE124*Cal_Energy_Switching!AE125</f>
        <v>3193.0963022131709</v>
      </c>
      <c r="AF124" s="1">
        <f>Billed_Energy!AF124/Cal_Energy!AF124*Cal_Energy_Switching!AF125</f>
        <v>9642.7146651624116</v>
      </c>
      <c r="AG124" s="1">
        <f>Billed_Energy!AG124/Cal_Energy!AG124*Cal_Energy_Switching!AG125</f>
        <v>5387.7834520233546</v>
      </c>
      <c r="AH124" s="1">
        <f>Billed_Energy!AH124/Cal_Energy!AH124*Cal_Energy_Switching!AH125</f>
        <v>1590.3830257634745</v>
      </c>
      <c r="AI124" s="1">
        <f>Billed_Energy!AI124/Cal_Energy!AI124*Cal_Energy_Switching!AI125</f>
        <v>3214.2382217207996</v>
      </c>
      <c r="AJ124" s="1">
        <f>Billed_Energy!AJ124/Cal_Energy!AJ124*Cal_Energy_Switching!AJ125</f>
        <v>415382.03694622766</v>
      </c>
      <c r="AK124" s="35">
        <f>Billed_Energy!AK124/Cal_Energy!AK124*Cal_Energy_Switching!AK125</f>
        <v>119987.10165341294</v>
      </c>
      <c r="AL124" s="1">
        <f>Billed_Energy!AL124/Cal_Energy!AL124*Cal_Energy_Switching!AL125</f>
        <v>33762.643003936268</v>
      </c>
      <c r="AM124" s="1">
        <f>Billed_Energy!AM124/Cal_Energy!AM124*Cal_Energy_Switching!AM125</f>
        <v>86224.458649476699</v>
      </c>
      <c r="AN124" s="1">
        <f>Billed_Energy!AN124/Cal_Energy!AN124*Cal_Energy_Switching!AN125</f>
        <v>254.96199999999999</v>
      </c>
      <c r="AO124" s="1">
        <f>Billed_Energy!AO124/Cal_Energy!AO124*Cal_Energy_Switching!AO125</f>
        <v>258.13</v>
      </c>
      <c r="AP124" s="1">
        <f>Billed_Energy!AP124/Cal_Energy!AP124*Cal_Energy_Switching!AP125</f>
        <v>6710.2510000000002</v>
      </c>
      <c r="AQ124" s="1">
        <f>Billed_Energy!AQ124/Cal_Energy!AQ124*Cal_Energy_Switching!AQ125</f>
        <v>82162.872901355644</v>
      </c>
      <c r="AR124" s="1">
        <f>Billed_Energy!AR124/Cal_Energy!AR124*Cal_Energy_Switching!AR125</f>
        <v>12972.670518472733</v>
      </c>
      <c r="AS124" s="1">
        <f>Billed_Energy!AS124/Cal_Energy!AS124*Cal_Energy_Switching!AS125</f>
        <v>163718.1619353295</v>
      </c>
      <c r="AT124" s="1">
        <f>Billed_Energy!AT124/Cal_Energy!AT124*Cal_Energy_Switching!AT125</f>
        <v>32055.549801527261</v>
      </c>
      <c r="AU124" s="1">
        <f>Billed_Energy!AU124/Cal_Energy!AU124*Cal_Energy_Switching!AU125</f>
        <v>77090.066602380772</v>
      </c>
      <c r="AV124" s="1">
        <f>Billed_Energy!AV124/Cal_Energy!AV124*Cal_Energy_Switching!AV125</f>
        <v>1265.6301795335587</v>
      </c>
      <c r="AW124" s="1">
        <f>Billed_Energy!AW124/Cal_Energy!AW124*Cal_Energy_Switching!AW125</f>
        <v>20399.630537413766</v>
      </c>
      <c r="AX124" s="1">
        <f>Billed_Energy!AX124/Cal_Energy!AX124*Cal_Energy_Switching!AX125</f>
        <v>159594.87923046644</v>
      </c>
      <c r="AY124" s="1">
        <f>Billed_Energy!AY124/Cal_Energy!AY124*Cal_Energy_Switching!AY125</f>
        <v>24378.551984389393</v>
      </c>
      <c r="AZ124" s="1">
        <f>Billed_Energy!AZ124/Cal_Energy!AZ124*Cal_Energy_Switching!AZ125</f>
        <v>10068</v>
      </c>
      <c r="BA124" s="1">
        <f>Billed_Energy!BA124/Cal_Energy!BA124*Cal_Energy_Switching!BA125</f>
        <v>4921.8</v>
      </c>
      <c r="BB124" s="1" t="e">
        <f t="shared" si="4"/>
        <v>#DIV/0!</v>
      </c>
    </row>
    <row r="125" spans="1:54" x14ac:dyDescent="0.25">
      <c r="A125">
        <v>2024</v>
      </c>
      <c r="B125">
        <v>7</v>
      </c>
      <c r="C125" t="s">
        <v>124</v>
      </c>
      <c r="D125" s="1">
        <f>Billed_Energy!D125/Cal_Energy!D125*Cal_Energy_Switching!D126</f>
        <v>568778.12150942988</v>
      </c>
      <c r="E125" s="35">
        <f t="shared" si="5"/>
        <v>186830.4894741468</v>
      </c>
      <c r="F125" s="1">
        <f>Billed_Energy!F125/Cal_Energy!F125*Cal_Energy_Switching!F126</f>
        <v>75644.984152600358</v>
      </c>
      <c r="G125" s="1">
        <f>Billed_Energy!G125/Cal_Energy!G125*Cal_Energy_Switching!G126</f>
        <v>111185.50532154644</v>
      </c>
      <c r="H125" s="35">
        <f t="shared" si="3"/>
        <v>12599.705452618326</v>
      </c>
      <c r="I125" s="1">
        <f>Billed_Energy!I125/Cal_Energy!I125*Cal_Energy_Switching!I126</f>
        <v>644.99710916661513</v>
      </c>
      <c r="J125" s="1">
        <f>Billed_Energy!J125/Cal_Energy!J125*Cal_Energy_Switching!J126</f>
        <v>11954.70834345171</v>
      </c>
      <c r="K125" s="1">
        <f>Billed_Energy!K125/Cal_Energy!K125*Cal_Energy_Switching!K126</f>
        <v>287548.24703521945</v>
      </c>
      <c r="L125" s="1">
        <f>Billed_Energy!L125/Cal_Energy!L125*Cal_Energy_Switching!L126</f>
        <v>23741.520118638116</v>
      </c>
      <c r="M125" s="1">
        <f>Billed_Energy!M125/Cal_Energy!M125*Cal_Energy_Switching!M126</f>
        <v>212094.5338282162</v>
      </c>
      <c r="N125" s="1">
        <f>Billed_Energy!N125/Cal_Energy!N125*Cal_Energy_Switching!N126</f>
        <v>119226.49427614242</v>
      </c>
      <c r="O125" s="1">
        <f>Billed_Energy!O125/Cal_Energy!O125*Cal_Energy_Switching!O126</f>
        <v>161340.73784028727</v>
      </c>
      <c r="P125" s="1" t="e">
        <f>Billed_Energy!P125/Cal_Energy!P125*Cal_Energy_Switching!P126</f>
        <v>#DIV/0!</v>
      </c>
      <c r="Q125" s="1">
        <f>Billed_Energy!Q125/Cal_Energy!Q125*Cal_Energy_Switching!Q126</f>
        <v>23305.266177715046</v>
      </c>
      <c r="R125" s="1">
        <f>Billed_Energy!R125/Cal_Energy!R125*Cal_Energy_Switching!R126</f>
        <v>22029.442999999999</v>
      </c>
      <c r="S125" s="1">
        <f>Billed_Energy!S125/Cal_Energy!S125*Cal_Energy_Switching!S126</f>
        <v>113139.6820490783</v>
      </c>
      <c r="T125" s="1">
        <f>Billed_Energy!T125/Cal_Energy!T125*Cal_Energy_Switching!T126</f>
        <v>8.3796999999999997</v>
      </c>
      <c r="U125" s="1">
        <f>Billed_Energy!U125/Cal_Energy!U125*Cal_Energy_Switching!U126</f>
        <v>97.915000000000006</v>
      </c>
      <c r="V125" s="1">
        <f>Billed_Energy!V125/Cal_Energy!V125*Cal_Energy_Switching!V126</f>
        <v>44549.468970203568</v>
      </c>
      <c r="W125" s="1">
        <f>Billed_Energy!W125/Cal_Energy!W125*Cal_Energy_Switching!W126</f>
        <v>8216.8029999999999</v>
      </c>
      <c r="X125" s="1">
        <f>Billed_Energy!X125/Cal_Energy!X125*Cal_Energy_Switching!X126</f>
        <v>20028.936362016921</v>
      </c>
      <c r="Y125" s="35">
        <f>Billed_Energy!Y125/Cal_Energy!Y125*Cal_Energy_Switching!Y126</f>
        <v>7289.3366330762101</v>
      </c>
      <c r="Z125" s="1">
        <f>Billed_Energy!Z125/Cal_Energy!Z125*Cal_Energy_Switching!Z126</f>
        <v>3786.6598850356336</v>
      </c>
      <c r="AA125" s="1">
        <f>Billed_Energy!AA125/Cal_Energy!AA125*Cal_Energy_Switching!AA126</f>
        <v>3502.6767480405761</v>
      </c>
      <c r="AB125" s="1">
        <f>Billed_Energy!AB125/Cal_Energy!AB125*Cal_Energy_Switching!AB126</f>
        <v>64.368886013411299</v>
      </c>
      <c r="AC125" s="1">
        <f>Billed_Energy!AC125/Cal_Energy!AC125*Cal_Energy_Switching!AC126</f>
        <v>1123.0699575392086</v>
      </c>
      <c r="AD125" s="1">
        <f>Billed_Energy!AD125/Cal_Energy!AD125*Cal_Energy_Switching!AD126</f>
        <v>450.834</v>
      </c>
      <c r="AE125" s="1">
        <f>Billed_Energy!AE125/Cal_Energy!AE125*Cal_Energy_Switching!AE126</f>
        <v>3132.4571745692988</v>
      </c>
      <c r="AF125" s="1">
        <f>Billed_Energy!AF125/Cal_Energy!AF125*Cal_Energy_Switching!AF126</f>
        <v>10129.131446605496</v>
      </c>
      <c r="AG125" s="1">
        <f>Billed_Energy!AG125/Cal_Energy!AG125*Cal_Energy_Switching!AG126</f>
        <v>5285.465683455478</v>
      </c>
      <c r="AH125" s="1">
        <f>Billed_Energy!AH125/Cal_Energy!AH125*Cal_Energy_Switching!AH126</f>
        <v>1560.1805419752229</v>
      </c>
      <c r="AI125" s="1">
        <f>Billed_Energy!AI125/Cal_Energy!AI125*Cal_Energy_Switching!AI126</f>
        <v>3376.3771488684947</v>
      </c>
      <c r="AJ125" s="1">
        <f>Billed_Energy!AJ125/Cal_Energy!AJ125*Cal_Energy_Switching!AJ126</f>
        <v>558446.60992342886</v>
      </c>
      <c r="AK125" s="35">
        <f>Billed_Energy!AK125/Cal_Energy!AK125*Cal_Energy_Switching!AK126</f>
        <v>141164.97810777978</v>
      </c>
      <c r="AL125" s="1">
        <f>Billed_Energy!AL125/Cal_Energy!AL125*Cal_Energy_Switching!AL126</f>
        <v>39702.247068800425</v>
      </c>
      <c r="AM125" s="1">
        <f>Billed_Energy!AM125/Cal_Energy!AM125*Cal_Energy_Switching!AM126</f>
        <v>101462.73103897937</v>
      </c>
      <c r="AN125" s="1">
        <f>Billed_Energy!AN125/Cal_Energy!AN125*Cal_Energy_Switching!AN126</f>
        <v>248.953</v>
      </c>
      <c r="AO125" s="1">
        <f>Billed_Energy!AO125/Cal_Energy!AO125*Cal_Energy_Switching!AO126</f>
        <v>255.874</v>
      </c>
      <c r="AP125" s="1">
        <f>Billed_Energy!AP125/Cal_Energy!AP125*Cal_Energy_Switching!AP126</f>
        <v>6726.4589999999998</v>
      </c>
      <c r="AQ125" s="1">
        <f>Billed_Energy!AQ125/Cal_Energy!AQ125*Cal_Energy_Switching!AQ126</f>
        <v>72958.771918855069</v>
      </c>
      <c r="AR125" s="1">
        <f>Billed_Energy!AR125/Cal_Energy!AR125*Cal_Energy_Switching!AR126</f>
        <v>14074.275739901894</v>
      </c>
      <c r="AS125" s="1">
        <f>Billed_Energy!AS125/Cal_Energy!AS125*Cal_Energy_Switching!AS126</f>
        <v>171273.88651504496</v>
      </c>
      <c r="AT125" s="1">
        <f>Billed_Energy!AT125/Cal_Energy!AT125*Cal_Energy_Switching!AT126</f>
        <v>34731.223820098108</v>
      </c>
      <c r="AU125" s="1">
        <f>Billed_Energy!AU125/Cal_Energy!AU125*Cal_Energy_Switching!AU126</f>
        <v>80648.426133935442</v>
      </c>
      <c r="AV125" s="1">
        <f>Billed_Energy!AV125/Cal_Energy!AV125*Cal_Energy_Switching!AV126</f>
        <v>1257.0402945335477</v>
      </c>
      <c r="AW125" s="1">
        <f>Billed_Energy!AW125/Cal_Energy!AW125*Cal_Energy_Switching!AW126</f>
        <v>21649.578991415034</v>
      </c>
      <c r="AX125" s="1">
        <f>Billed_Energy!AX125/Cal_Energy!AX125*Cal_Energy_Switching!AX126</f>
        <v>158511.70210546645</v>
      </c>
      <c r="AY125" s="1">
        <f>Billed_Energy!AY125/Cal_Energy!AY125*Cal_Energy_Switching!AY126</f>
        <v>25865.488226169284</v>
      </c>
      <c r="AZ125" s="1">
        <f>Billed_Energy!AZ125/Cal_Energy!AZ125*Cal_Energy_Switching!AZ126</f>
        <v>10990</v>
      </c>
      <c r="BA125" s="1">
        <f>Billed_Energy!BA125/Cal_Energy!BA125*Cal_Energy_Switching!BA126</f>
        <v>5252.4</v>
      </c>
      <c r="BB125" s="1" t="e">
        <f t="shared" si="4"/>
        <v>#DIV/0!</v>
      </c>
    </row>
    <row r="126" spans="1:54" x14ac:dyDescent="0.25">
      <c r="A126">
        <v>2024</v>
      </c>
      <c r="B126">
        <v>8</v>
      </c>
      <c r="C126" t="s">
        <v>125</v>
      </c>
      <c r="D126" s="1">
        <f>Billed_Energy!D126/Cal_Energy!D126*Cal_Energy_Switching!D127</f>
        <v>584278.27597849292</v>
      </c>
      <c r="E126" s="35">
        <f t="shared" si="5"/>
        <v>194445.70106259256</v>
      </c>
      <c r="F126" s="1">
        <f>Billed_Energy!F126/Cal_Energy!F126*Cal_Energy_Switching!F127</f>
        <v>78694.000587708622</v>
      </c>
      <c r="G126" s="1">
        <f>Billed_Energy!G126/Cal_Energy!G126*Cal_Energy_Switching!G127</f>
        <v>115751.70047488394</v>
      </c>
      <c r="H126" s="35">
        <f t="shared" si="3"/>
        <v>12674.843740213706</v>
      </c>
      <c r="I126" s="1">
        <f>Billed_Energy!I126/Cal_Energy!I126*Cal_Energy_Switching!I127</f>
        <v>648.84354656699736</v>
      </c>
      <c r="J126" s="1">
        <f>Billed_Energy!J126/Cal_Energy!J126*Cal_Energy_Switching!J127</f>
        <v>12026.000193646709</v>
      </c>
      <c r="K126" s="1">
        <f>Billed_Energy!K126/Cal_Energy!K126*Cal_Energy_Switching!K127</f>
        <v>289682.13944657031</v>
      </c>
      <c r="L126" s="1">
        <f>Billed_Energy!L126/Cal_Energy!L126*Cal_Energy_Switching!L127</f>
        <v>23943.885785029535</v>
      </c>
      <c r="M126" s="1">
        <f>Billed_Energy!M126/Cal_Energy!M126*Cal_Energy_Switching!M127</f>
        <v>214103.18964161864</v>
      </c>
      <c r="N126" s="1">
        <f>Billed_Energy!N126/Cal_Energy!N126*Cal_Energy_Switching!N127</f>
        <v>120085.0926884002</v>
      </c>
      <c r="O126" s="1">
        <f>Billed_Energy!O126/Cal_Energy!O126*Cal_Energy_Switching!O127</f>
        <v>162743.92891797077</v>
      </c>
      <c r="P126" s="1" t="e">
        <f>Billed_Energy!P126/Cal_Energy!P126*Cal_Energy_Switching!P127</f>
        <v>#DIV/0!</v>
      </c>
      <c r="Q126" s="1">
        <f>Billed_Energy!Q126/Cal_Energy!Q126*Cal_Energy_Switching!Q127</f>
        <v>24284.376901818825</v>
      </c>
      <c r="R126" s="1">
        <f>Billed_Energy!R126/Cal_Energy!R126*Cal_Energy_Switching!R127</f>
        <v>20829.922999999999</v>
      </c>
      <c r="S126" s="1">
        <f>Billed_Energy!S126/Cal_Energy!S126*Cal_Energy_Switching!S127</f>
        <v>127391.29679776169</v>
      </c>
      <c r="T126" s="1">
        <f>Billed_Energy!T126/Cal_Energy!T126*Cal_Energy_Switching!T127</f>
        <v>12.210420000000001</v>
      </c>
      <c r="U126" s="1">
        <f>Billed_Energy!U126/Cal_Energy!U126*Cal_Energy_Switching!U127</f>
        <v>97.32</v>
      </c>
      <c r="V126" s="1">
        <f>Billed_Energy!V126/Cal_Energy!V126*Cal_Energy_Switching!V127</f>
        <v>46590.42742533984</v>
      </c>
      <c r="W126" s="1">
        <f>Billed_Energy!W126/Cal_Energy!W126*Cal_Energy_Switching!W127</f>
        <v>8625.8709999999992</v>
      </c>
      <c r="X126" s="1">
        <f>Billed_Energy!X126/Cal_Energy!X126*Cal_Energy_Switching!X127</f>
        <v>26034.434097194844</v>
      </c>
      <c r="Y126" s="35">
        <f>Billed_Energy!Y126/Cal_Energy!Y126*Cal_Energy_Switching!Y127</f>
        <v>7506.8901929166304</v>
      </c>
      <c r="Z126" s="1">
        <f>Billed_Energy!Z126/Cal_Energy!Z126*Cal_Energy_Switching!Z127</f>
        <v>3899.6744677558672</v>
      </c>
      <c r="AA126" s="1">
        <f>Billed_Energy!AA126/Cal_Energy!AA126*Cal_Energy_Switching!AA127</f>
        <v>3607.2157251607628</v>
      </c>
      <c r="AB126" s="1">
        <f>Billed_Energy!AB126/Cal_Energy!AB126*Cal_Energy_Switching!AB127</f>
        <v>68.243047667844806</v>
      </c>
      <c r="AC126" s="1">
        <f>Billed_Energy!AC126/Cal_Energy!AC126*Cal_Energy_Switching!AC127</f>
        <v>1122.1240013724494</v>
      </c>
      <c r="AD126" s="1">
        <f>Billed_Energy!AD126/Cal_Energy!AD126*Cal_Energy_Switching!AD127</f>
        <v>470.70100000000002</v>
      </c>
      <c r="AE126" s="1">
        <f>Billed_Energy!AE126/Cal_Energy!AE126*Cal_Energy_Switching!AE127</f>
        <v>3131.5106944536305</v>
      </c>
      <c r="AF126" s="1">
        <f>Billed_Energy!AF126/Cal_Energy!AF126*Cal_Energy_Switching!AF127</f>
        <v>10218.277983368971</v>
      </c>
      <c r="AG126" s="1">
        <f>Billed_Energy!AG126/Cal_Energy!AG126*Cal_Energy_Switching!AG127</f>
        <v>5283.8686661962956</v>
      </c>
      <c r="AH126" s="1">
        <f>Billed_Energy!AH126/Cal_Energy!AH126*Cal_Energy_Switching!AH127</f>
        <v>1559.7091293500735</v>
      </c>
      <c r="AI126" s="1">
        <f>Billed_Energy!AI126/Cal_Energy!AI126*Cal_Energy_Switching!AI127</f>
        <v>3406.0926611229861</v>
      </c>
      <c r="AJ126" s="1">
        <f>Billed_Energy!AJ126/Cal_Energy!AJ126*Cal_Energy_Switching!AJ127</f>
        <v>564335.68101955415</v>
      </c>
      <c r="AK126" s="35">
        <f>Billed_Energy!AK126/Cal_Energy!AK126*Cal_Energy_Switching!AK127</f>
        <v>143666.31315145278</v>
      </c>
      <c r="AL126" s="1">
        <f>Billed_Energy!AL126/Cal_Energy!AL126*Cal_Energy_Switching!AL127</f>
        <v>40404.431167624192</v>
      </c>
      <c r="AM126" s="1">
        <f>Billed_Energy!AM126/Cal_Energy!AM126*Cal_Energy_Switching!AM127</f>
        <v>103261.8819838286</v>
      </c>
      <c r="AN126" s="1">
        <f>Billed_Energy!AN126/Cal_Energy!AN126*Cal_Energy_Switching!AN127</f>
        <v>250.17599999999999</v>
      </c>
      <c r="AO126" s="1">
        <f>Billed_Energy!AO126/Cal_Energy!AO126*Cal_Energy_Switching!AO127</f>
        <v>253.59700000000001</v>
      </c>
      <c r="AP126" s="1">
        <f>Billed_Energy!AP126/Cal_Energy!AP126*Cal_Energy_Switching!AP127</f>
        <v>7261.6180000000004</v>
      </c>
      <c r="AQ126" s="1">
        <f>Billed_Energy!AQ126/Cal_Energy!AQ126*Cal_Energy_Switching!AQ127</f>
        <v>79996.416253625852</v>
      </c>
      <c r="AR126" s="1">
        <f>Billed_Energy!AR126/Cal_Energy!AR126*Cal_Energy_Switching!AR127</f>
        <v>14199.586637326811</v>
      </c>
      <c r="AS126" s="1">
        <f>Billed_Energy!AS126/Cal_Energy!AS126*Cal_Energy_Switching!AS127</f>
        <v>174378.51126473761</v>
      </c>
      <c r="AT126" s="1">
        <f>Billed_Energy!AT126/Cal_Energy!AT126*Cal_Energy_Switching!AT127</f>
        <v>35043.062872673181</v>
      </c>
      <c r="AU126" s="1">
        <f>Billed_Energy!AU126/Cal_Energy!AU126*Cal_Energy_Switching!AU127</f>
        <v>82109.929351267361</v>
      </c>
      <c r="AV126" s="1">
        <f>Billed_Energy!AV126/Cal_Energy!AV126*Cal_Energy_Switching!AV127</f>
        <v>1329.2091690362427</v>
      </c>
      <c r="AW126" s="1">
        <f>Billed_Energy!AW126/Cal_Energy!AW126*Cal_Energy_Switching!AW127</f>
        <v>21740.126803017654</v>
      </c>
      <c r="AX126" s="1">
        <f>Billed_Energy!AX126/Cal_Energy!AX126*Cal_Energy_Switching!AX127</f>
        <v>167612.13523096376</v>
      </c>
      <c r="AY126" s="1">
        <f>Billed_Energy!AY126/Cal_Energy!AY126*Cal_Energy_Switching!AY127</f>
        <v>25992.513554072564</v>
      </c>
      <c r="AZ126" s="1">
        <f>Billed_Energy!AZ126/Cal_Energy!AZ126*Cal_Energy_Switching!AZ127</f>
        <v>10824.2</v>
      </c>
      <c r="BA126" s="1">
        <f>Billed_Energy!BA126/Cal_Energy!BA126*Cal_Energy_Switching!BA127</f>
        <v>5119.5</v>
      </c>
      <c r="BB126" s="1" t="e">
        <f t="shared" si="4"/>
        <v>#DIV/0!</v>
      </c>
    </row>
    <row r="127" spans="1:54" x14ac:dyDescent="0.25">
      <c r="A127">
        <v>2024</v>
      </c>
      <c r="B127">
        <v>9</v>
      </c>
      <c r="C127" t="s">
        <v>126</v>
      </c>
      <c r="D127" s="1">
        <f>Billed_Energy!D127/Cal_Energy!D127*Cal_Energy_Switching!D128</f>
        <v>533658.97587538499</v>
      </c>
      <c r="E127" s="35">
        <f t="shared" si="5"/>
        <v>186101.18957564345</v>
      </c>
      <c r="F127" s="1">
        <f>Billed_Energy!F127/Cal_Energy!F127*Cal_Energy_Switching!F128</f>
        <v>75504.671635761697</v>
      </c>
      <c r="G127" s="1">
        <f>Billed_Energy!G127/Cal_Energy!G127*Cal_Energy_Switching!G128</f>
        <v>110596.51793988176</v>
      </c>
      <c r="H127" s="35">
        <f t="shared" si="3"/>
        <v>12265.550312776357</v>
      </c>
      <c r="I127" s="1">
        <f>Billed_Energy!I127/Cal_Energy!I127*Cal_Energy_Switching!I128</f>
        <v>627.89122522180855</v>
      </c>
      <c r="J127" s="1">
        <f>Billed_Energy!J127/Cal_Energy!J127*Cal_Energy_Switching!J128</f>
        <v>11637.659087554548</v>
      </c>
      <c r="K127" s="1">
        <f>Billed_Energy!K127/Cal_Energy!K127*Cal_Energy_Switching!K128</f>
        <v>282711.28275885829</v>
      </c>
      <c r="L127" s="1">
        <f>Billed_Energy!L127/Cal_Energy!L127*Cal_Energy_Switching!L128</f>
        <v>22205.806230340295</v>
      </c>
      <c r="M127" s="1">
        <f>Billed_Energy!M127/Cal_Energy!M127*Cal_Energy_Switching!M128</f>
        <v>213650.05967399469</v>
      </c>
      <c r="N127" s="1">
        <f>Billed_Energy!N127/Cal_Energy!N127*Cal_Energy_Switching!N128</f>
        <v>118357.28591080138</v>
      </c>
      <c r="O127" s="1">
        <f>Billed_Energy!O127/Cal_Energy!O127*Cal_Energy_Switching!O128</f>
        <v>165685.30334969168</v>
      </c>
      <c r="P127" s="1" t="e">
        <f>Billed_Energy!P127/Cal_Energy!P127*Cal_Energy_Switching!P128</f>
        <v>#DIV/0!</v>
      </c>
      <c r="Q127" s="1">
        <f>Billed_Energy!Q127/Cal_Energy!Q127*Cal_Energy_Switching!Q128</f>
        <v>19952.799873054548</v>
      </c>
      <c r="R127" s="1">
        <f>Billed_Energy!R127/Cal_Energy!R127*Cal_Energy_Switching!R128</f>
        <v>17505.473000000002</v>
      </c>
      <c r="S127" s="1">
        <f>Billed_Energy!S127/Cal_Energy!S127*Cal_Energy_Switching!S128</f>
        <v>127099.28342129033</v>
      </c>
      <c r="T127" s="1">
        <f>Billed_Energy!T127/Cal_Energy!T127*Cal_Energy_Switching!T128</f>
        <v>14.365200000000002</v>
      </c>
      <c r="U127" s="1">
        <f>Billed_Energy!U127/Cal_Energy!U127*Cal_Energy_Switching!U128</f>
        <v>103.68599999999999</v>
      </c>
      <c r="V127" s="1">
        <f>Billed_Energy!V127/Cal_Energy!V127*Cal_Energy_Switching!V128</f>
        <v>45641.535759228333</v>
      </c>
      <c r="W127" s="1">
        <f>Billed_Energy!W127/Cal_Energy!W127*Cal_Energy_Switching!W128</f>
        <v>9717.9639999999999</v>
      </c>
      <c r="X127" s="1">
        <f>Billed_Energy!X127/Cal_Energy!X127*Cal_Energy_Switching!X128</f>
        <v>39802.617346823296</v>
      </c>
      <c r="Y127" s="35">
        <f>Billed_Energy!Y127/Cal_Energy!Y127*Cal_Energy_Switching!Y128</f>
        <v>7241.3523340949305</v>
      </c>
      <c r="Z127" s="1">
        <f>Billed_Energy!Z127/Cal_Energy!Z127*Cal_Energy_Switching!Z128</f>
        <v>3761.7330324000345</v>
      </c>
      <c r="AA127" s="1">
        <f>Billed_Energy!AA127/Cal_Energy!AA127*Cal_Energy_Switching!AA128</f>
        <v>3479.6193016948969</v>
      </c>
      <c r="AB127" s="1">
        <f>Billed_Energy!AB127/Cal_Energy!AB127*Cal_Energy_Switching!AB128</f>
        <v>77.047338987061465</v>
      </c>
      <c r="AC127" s="1">
        <f>Billed_Energy!AC127/Cal_Energy!AC127*Cal_Energy_Switching!AC128</f>
        <v>1149.1968065664778</v>
      </c>
      <c r="AD127" s="1">
        <f>Billed_Energy!AD127/Cal_Energy!AD127*Cal_Energy_Switching!AD128</f>
        <v>536.26599999999996</v>
      </c>
      <c r="AE127" s="1">
        <f>Billed_Energy!AE127/Cal_Energy!AE127*Cal_Energy_Switching!AE128</f>
        <v>3148.883841451554</v>
      </c>
      <c r="AF127" s="1">
        <f>Billed_Energy!AF127/Cal_Energy!AF127*Cal_Energy_Switching!AF128</f>
        <v>9918.1104256715062</v>
      </c>
      <c r="AG127" s="1">
        <f>Billed_Energy!AG127/Cal_Energy!AG127*Cal_Energy_Switching!AG128</f>
        <v>5313.1827692003617</v>
      </c>
      <c r="AH127" s="1">
        <f>Billed_Energy!AH127/Cal_Energy!AH127*Cal_Energy_Switching!AH128</f>
        <v>1568.3621593480848</v>
      </c>
      <c r="AI127" s="1">
        <f>Billed_Energy!AI127/Cal_Energy!AI127*Cal_Energy_Switching!AI128</f>
        <v>3306.0368085571654</v>
      </c>
      <c r="AJ127" s="1">
        <f>Billed_Energy!AJ127/Cal_Energy!AJ127*Cal_Energy_Switching!AJ128</f>
        <v>496621.97400542209</v>
      </c>
      <c r="AK127" s="35">
        <f>Billed_Energy!AK127/Cal_Energy!AK127*Cal_Energy_Switching!AK128</f>
        <v>136536.96108063814</v>
      </c>
      <c r="AL127" s="1">
        <f>Billed_Energy!AL127/Cal_Energy!AL127*Cal_Energy_Switching!AL128</f>
        <v>38437.917232485102</v>
      </c>
      <c r="AM127" s="1">
        <f>Billed_Energy!AM127/Cal_Energy!AM127*Cal_Energy_Switching!AM128</f>
        <v>98099.043848153044</v>
      </c>
      <c r="AN127" s="1">
        <f>Billed_Energy!AN127/Cal_Energy!AN127*Cal_Energy_Switching!AN128</f>
        <v>255.37000000000003</v>
      </c>
      <c r="AO127" s="1">
        <f>Billed_Energy!AO127/Cal_Energy!AO127*Cal_Energy_Switching!AO128</f>
        <v>272.07799999999997</v>
      </c>
      <c r="AP127" s="1">
        <f>Billed_Energy!AP127/Cal_Energy!AP127*Cal_Energy_Switching!AP128</f>
        <v>8028.0250000000005</v>
      </c>
      <c r="AQ127" s="1">
        <f>Billed_Energy!AQ127/Cal_Energy!AQ127*Cal_Energy_Switching!AQ128</f>
        <v>77024.188804409379</v>
      </c>
      <c r="AR127" s="1">
        <f>Billed_Energy!AR127/Cal_Energy!AR127*Cal_Energy_Switching!AR128</f>
        <v>14680.179975995085</v>
      </c>
      <c r="AS127" s="1">
        <f>Billed_Energy!AS127/Cal_Energy!AS127*Cal_Energy_Switching!AS128</f>
        <v>172758.49233364486</v>
      </c>
      <c r="AT127" s="1">
        <f>Billed_Energy!AT127/Cal_Energy!AT127*Cal_Energy_Switching!AT128</f>
        <v>36483.548734004915</v>
      </c>
      <c r="AU127" s="1">
        <f>Billed_Energy!AU127/Cal_Energy!AU127*Cal_Energy_Switching!AU128</f>
        <v>81355.826630610783</v>
      </c>
      <c r="AV127" s="1">
        <f>Billed_Energy!AV127/Cal_Energy!AV127*Cal_Energy_Switching!AV128</f>
        <v>1271.2876681751911</v>
      </c>
      <c r="AW127" s="1">
        <f>Billed_Energy!AW127/Cal_Energy!AW127*Cal_Energy_Switching!AW128</f>
        <v>21683.306031400989</v>
      </c>
      <c r="AX127" s="1">
        <f>Billed_Energy!AX127/Cal_Energy!AX127*Cal_Energy_Switching!AX128</f>
        <v>160308.28369182482</v>
      </c>
      <c r="AY127" s="1">
        <f>Billed_Energy!AY127/Cal_Energy!AY127*Cal_Energy_Switching!AY128</f>
        <v>26453.964751317992</v>
      </c>
      <c r="AZ127" s="1">
        <f>Billed_Energy!AZ127/Cal_Energy!AZ127*Cal_Energy_Switching!AZ128</f>
        <v>8540</v>
      </c>
      <c r="BA127" s="1">
        <f>Billed_Energy!BA127/Cal_Energy!BA127*Cal_Energy_Switching!BA128</f>
        <v>5318.1</v>
      </c>
      <c r="BB127" s="1" t="e">
        <f t="shared" si="4"/>
        <v>#DIV/0!</v>
      </c>
    </row>
    <row r="128" spans="1:54" x14ac:dyDescent="0.25">
      <c r="A128">
        <v>2024</v>
      </c>
      <c r="B128">
        <v>10</v>
      </c>
      <c r="C128" t="s">
        <v>127</v>
      </c>
      <c r="D128" s="1">
        <f>Billed_Energy!D128/Cal_Energy!D128*Cal_Energy_Switching!D129</f>
        <v>398200.52508959244</v>
      </c>
      <c r="E128" s="35">
        <f t="shared" si="5"/>
        <v>157653.76858958617</v>
      </c>
      <c r="F128" s="1">
        <f>Billed_Energy!F128/Cal_Energy!F128*Cal_Energy_Switching!F129</f>
        <v>64035.276355601098</v>
      </c>
      <c r="G128" s="1">
        <f>Billed_Energy!G128/Cal_Energy!G128*Cal_Energy_Switching!G129</f>
        <v>93618.49223398506</v>
      </c>
      <c r="H128" s="35">
        <f t="shared" si="3"/>
        <v>12012.675766137945</v>
      </c>
      <c r="I128" s="1">
        <f>Billed_Energy!I128/Cal_Energy!I128*Cal_Energy_Switching!I129</f>
        <v>614.94621216757878</v>
      </c>
      <c r="J128" s="1">
        <f>Billed_Energy!J128/Cal_Energy!J128*Cal_Energy_Switching!J129</f>
        <v>11397.729553970366</v>
      </c>
      <c r="K128" s="1">
        <f>Billed_Energy!K128/Cal_Energy!K128*Cal_Energy_Switching!K129</f>
        <v>267276.67313244194</v>
      </c>
      <c r="L128" s="1">
        <f>Billed_Energy!L128/Cal_Energy!L128*Cal_Energy_Switching!L129</f>
        <v>21213.764984167628</v>
      </c>
      <c r="M128" s="1">
        <f>Billed_Energy!M128/Cal_Energy!M128*Cal_Energy_Switching!M129</f>
        <v>187366.44616522227</v>
      </c>
      <c r="N128" s="1">
        <f>Billed_Energy!N128/Cal_Energy!N128*Cal_Energy_Switching!N129</f>
        <v>111675.29153339039</v>
      </c>
      <c r="O128" s="1">
        <f>Billed_Energy!O128/Cal_Energy!O128*Cal_Energy_Switching!O129</f>
        <v>146186.96193199619</v>
      </c>
      <c r="P128" s="1" t="e">
        <f>Billed_Energy!P128/Cal_Energy!P128*Cal_Energy_Switching!P129</f>
        <v>#DIV/0!</v>
      </c>
      <c r="Q128" s="1">
        <f>Billed_Energy!Q128/Cal_Energy!Q128*Cal_Energy_Switching!Q129</f>
        <v>18226.706607572505</v>
      </c>
      <c r="R128" s="1">
        <f>Billed_Energy!R128/Cal_Energy!R128*Cal_Energy_Switching!R129</f>
        <v>16804.272000000001</v>
      </c>
      <c r="S128" s="1">
        <f>Billed_Energy!S128/Cal_Energy!S128*Cal_Energy_Switching!S129</f>
        <v>122868.62693107413</v>
      </c>
      <c r="T128" s="1">
        <f>Billed_Energy!T128/Cal_Energy!T128*Cal_Energy_Switching!T129</f>
        <v>14.105000000000002</v>
      </c>
      <c r="U128" s="1">
        <f>Billed_Energy!U128/Cal_Energy!U128*Cal_Energy_Switching!U129</f>
        <v>97.932000000000002</v>
      </c>
      <c r="V128" s="1">
        <f>Billed_Energy!V128/Cal_Energy!V128*Cal_Energy_Switching!V129</f>
        <v>45507.52425543344</v>
      </c>
      <c r="W128" s="1">
        <f>Billed_Energy!W128/Cal_Energy!W128*Cal_Energy_Switching!W129</f>
        <v>10491.976000000001</v>
      </c>
      <c r="X128" s="1">
        <f>Billed_Energy!X128/Cal_Energy!X128*Cal_Energy_Switching!X129</f>
        <v>48270.373098707525</v>
      </c>
      <c r="Y128" s="35">
        <f>Billed_Energy!Y128/Cal_Energy!Y128*Cal_Energy_Switching!Y129</f>
        <v>6616.4582739230109</v>
      </c>
      <c r="Z128" s="1">
        <f>Billed_Energy!Z128/Cal_Energy!Z128*Cal_Energy_Switching!Z129</f>
        <v>3437.1134697209186</v>
      </c>
      <c r="AA128" s="1">
        <f>Billed_Energy!AA128/Cal_Energy!AA128*Cal_Energy_Switching!AA129</f>
        <v>3179.3448042020909</v>
      </c>
      <c r="AB128" s="1">
        <f>Billed_Energy!AB128/Cal_Energy!AB128*Cal_Energy_Switching!AB129</f>
        <v>73.03735605416162</v>
      </c>
      <c r="AC128" s="1">
        <f>Billed_Energy!AC128/Cal_Energy!AC128*Cal_Energy_Switching!AC129</f>
        <v>1240.9545547421276</v>
      </c>
      <c r="AD128" s="1">
        <f>Billed_Energy!AD128/Cal_Energy!AD128*Cal_Energy_Switching!AD129</f>
        <v>574.18700000000001</v>
      </c>
      <c r="AE128" s="1">
        <f>Billed_Energy!AE128/Cal_Energy!AE128*Cal_Energy_Switching!AE129</f>
        <v>3546.8200669767448</v>
      </c>
      <c r="AF128" s="1">
        <f>Billed_Energy!AF128/Cal_Energy!AF128*Cal_Energy_Switching!AF129</f>
        <v>9453.4269953563035</v>
      </c>
      <c r="AG128" s="1">
        <f>Billed_Energy!AG128/Cal_Energy!AG128*Cal_Energy_Switching!AG129</f>
        <v>5984.6295430916562</v>
      </c>
      <c r="AH128" s="1">
        <f>Billed_Energy!AH128/Cal_Energy!AH128*Cal_Energy_Switching!AH129</f>
        <v>1766.5619499316008</v>
      </c>
      <c r="AI128" s="1">
        <f>Billed_Energy!AI128/Cal_Energy!AI128*Cal_Energy_Switching!AI129</f>
        <v>3151.1423317854305</v>
      </c>
      <c r="AJ128" s="1">
        <f>Billed_Energy!AJ128/Cal_Energy!AJ128*Cal_Energy_Switching!AJ129</f>
        <v>311277.43977666239</v>
      </c>
      <c r="AK128" s="35">
        <f>Billed_Energy!AK128/Cal_Energy!AK128*Cal_Energy_Switching!AK129</f>
        <v>111041.49500072596</v>
      </c>
      <c r="AL128" s="1">
        <f>Billed_Energy!AL128/Cal_Energy!AL128*Cal_Energy_Switching!AL129</f>
        <v>31276.403034941111</v>
      </c>
      <c r="AM128" s="1">
        <f>Billed_Energy!AM128/Cal_Energy!AM128*Cal_Energy_Switching!AM129</f>
        <v>79765.091965784843</v>
      </c>
      <c r="AN128" s="1">
        <f>Billed_Energy!AN128/Cal_Energy!AN128*Cal_Energy_Switching!AN129</f>
        <v>257.05399999999997</v>
      </c>
      <c r="AO128" s="1">
        <f>Billed_Energy!AO128/Cal_Energy!AO128*Cal_Energy_Switching!AO129</f>
        <v>280.61900000000003</v>
      </c>
      <c r="AP128" s="1">
        <f>Billed_Energy!AP128/Cal_Energy!AP128*Cal_Energy_Switching!AP129</f>
        <v>8482.3029999999999</v>
      </c>
      <c r="AQ128" s="1">
        <f>Billed_Energy!AQ128/Cal_Energy!AQ128*Cal_Energy_Switching!AQ129</f>
        <v>74202.55740222802</v>
      </c>
      <c r="AR128" s="1">
        <f>Billed_Energy!AR128/Cal_Energy!AR128*Cal_Energy_Switching!AR129</f>
        <v>12114.741702063247</v>
      </c>
      <c r="AS128" s="1">
        <f>Billed_Energy!AS128/Cal_Energy!AS128*Cal_Energy_Switching!AS129</f>
        <v>148661.68520797254</v>
      </c>
      <c r="AT128" s="1">
        <f>Billed_Energy!AT128/Cal_Energy!AT128*Cal_Energy_Switching!AT129</f>
        <v>30252.772817936751</v>
      </c>
      <c r="AU128" s="1">
        <f>Billed_Energy!AU128/Cal_Energy!AU128*Cal_Energy_Switching!AU129</f>
        <v>70009.817872270156</v>
      </c>
      <c r="AV128" s="1">
        <f>Billed_Energy!AV128/Cal_Energy!AV128*Cal_Energy_Switching!AV129</f>
        <v>1171.980515660526</v>
      </c>
      <c r="AW128" s="1">
        <f>Billed_Energy!AW128/Cal_Energy!AW128*Cal_Energy_Switching!AW129</f>
        <v>19292.258160392485</v>
      </c>
      <c r="AX128" s="1">
        <f>Billed_Energy!AX128/Cal_Energy!AX128*Cal_Energy_Switching!AX129</f>
        <v>147785.73700433946</v>
      </c>
      <c r="AY128" s="1">
        <f>Billed_Energy!AY128/Cal_Energy!AY128*Cal_Energy_Switching!AY129</f>
        <v>23538.694474295004</v>
      </c>
      <c r="AZ128" s="1">
        <f>Billed_Energy!AZ128/Cal_Energy!AZ128*Cal_Energy_Switching!AZ129</f>
        <v>7093.2</v>
      </c>
      <c r="BA128" s="1">
        <f>Billed_Energy!BA128/Cal_Energy!BA128*Cal_Energy_Switching!BA129</f>
        <v>4450.8</v>
      </c>
      <c r="BB128" s="1" t="e">
        <f t="shared" si="4"/>
        <v>#DIV/0!</v>
      </c>
    </row>
    <row r="129" spans="1:54" x14ac:dyDescent="0.25">
      <c r="A129">
        <v>2024</v>
      </c>
      <c r="B129">
        <v>11</v>
      </c>
      <c r="C129" t="s">
        <v>128</v>
      </c>
      <c r="D129" s="1">
        <f>Billed_Energy!D129/Cal_Energy!D129*Cal_Energy_Switching!D130</f>
        <v>420723.44399452506</v>
      </c>
      <c r="E129" s="35">
        <f t="shared" si="5"/>
        <v>146645.84925735593</v>
      </c>
      <c r="F129" s="1">
        <f>Billed_Energy!F129/Cal_Energy!F129*Cal_Energy_Switching!F130</f>
        <v>59579.682083849628</v>
      </c>
      <c r="G129" s="1">
        <f>Billed_Energy!G129/Cal_Energy!G129*Cal_Energy_Switching!G130</f>
        <v>87066.167173506299</v>
      </c>
      <c r="H129" s="35">
        <f t="shared" si="3"/>
        <v>13049.284673578464</v>
      </c>
      <c r="I129" s="1">
        <f>Billed_Energy!I129/Cal_Energy!I129*Cal_Energy_Switching!I130</f>
        <v>668.01171843277132</v>
      </c>
      <c r="J129" s="1">
        <f>Billed_Energy!J129/Cal_Energy!J129*Cal_Energy_Switching!J130</f>
        <v>12381.272955145692</v>
      </c>
      <c r="K129" s="1">
        <f>Billed_Energy!K129/Cal_Energy!K129*Cal_Energy_Switching!K130</f>
        <v>261927.24356359651</v>
      </c>
      <c r="L129" s="1">
        <f>Billed_Energy!L129/Cal_Energy!L129*Cal_Energy_Switching!L130</f>
        <v>21013.619495444334</v>
      </c>
      <c r="M129" s="1">
        <f>Billed_Energy!M129/Cal_Energy!M129*Cal_Energy_Switching!M130</f>
        <v>171200.83271173513</v>
      </c>
      <c r="N129" s="1">
        <f>Billed_Energy!N129/Cal_Energy!N129*Cal_Energy_Switching!N130</f>
        <v>109215.71876095911</v>
      </c>
      <c r="O129" s="1">
        <f>Billed_Energy!O129/Cal_Energy!O129*Cal_Energy_Switching!O130</f>
        <v>134264.28634841857</v>
      </c>
      <c r="P129" s="1" t="e">
        <f>Billed_Energy!P129/Cal_Energy!P129*Cal_Energy_Switching!P130</f>
        <v>#DIV/0!</v>
      </c>
      <c r="Q129" s="1">
        <f>Billed_Energy!Q129/Cal_Energy!Q129*Cal_Energy_Switching!Q130</f>
        <v>17442.442138169445</v>
      </c>
      <c r="R129" s="1">
        <f>Billed_Energy!R129/Cal_Energy!R129*Cal_Energy_Switching!R130</f>
        <v>17998.330000000002</v>
      </c>
      <c r="S129" s="1">
        <f>Billed_Energy!S129/Cal_Energy!S129*Cal_Energy_Switching!S130</f>
        <v>125225.76195918974</v>
      </c>
      <c r="T129" s="1">
        <f>Billed_Energy!T129/Cal_Energy!T129*Cal_Energy_Switching!T130</f>
        <v>15.644</v>
      </c>
      <c r="U129" s="1">
        <f>Billed_Energy!U129/Cal_Energy!U129*Cal_Energy_Switching!U130</f>
        <v>98.259</v>
      </c>
      <c r="V129" s="1">
        <f>Billed_Energy!V129/Cal_Energy!V129*Cal_Energy_Switching!V130</f>
        <v>44497.248263400274</v>
      </c>
      <c r="W129" s="1">
        <f>Billed_Energy!W129/Cal_Energy!W129*Cal_Energy_Switching!W130</f>
        <v>10215.241</v>
      </c>
      <c r="X129" s="1">
        <f>Billed_Energy!X129/Cal_Energy!X129*Cal_Energy_Switching!X130</f>
        <v>44953.954325872917</v>
      </c>
      <c r="Y129" s="35">
        <f>Billed_Energy!Y129/Cal_Energy!Y129*Cal_Energy_Switching!Y130</f>
        <v>7354.3527407750498</v>
      </c>
      <c r="Z129" s="1">
        <f>Billed_Energy!Z129/Cal_Energy!Z129*Cal_Energy_Switching!Z130</f>
        <v>3820.4344106608082</v>
      </c>
      <c r="AA129" s="1">
        <f>Billed_Energy!AA129/Cal_Energy!AA129*Cal_Energy_Switching!AA130</f>
        <v>3533.9183301142421</v>
      </c>
      <c r="AB129" s="1">
        <f>Billed_Energy!AB129/Cal_Energy!AB129*Cal_Energy_Switching!AB130</f>
        <v>70.936268061787146</v>
      </c>
      <c r="AC129" s="1">
        <f>Billed_Energy!AC129/Cal_Energy!AC129*Cal_Energy_Switching!AC130</f>
        <v>1461.3623415970399</v>
      </c>
      <c r="AD129" s="1">
        <f>Billed_Energy!AD129/Cal_Energy!AD129*Cal_Energy_Switching!AD130</f>
        <v>611.08500000000004</v>
      </c>
      <c r="AE129" s="1">
        <f>Billed_Energy!AE129/Cal_Energy!AE129*Cal_Energy_Switching!AE130</f>
        <v>3231.9741350661834</v>
      </c>
      <c r="AF129" s="1">
        <f>Billed_Energy!AF129/Cal_Energy!AF129*Cal_Energy_Switching!AF130</f>
        <v>9263.3756413929095</v>
      </c>
      <c r="AG129" s="1">
        <f>Billed_Energy!AG129/Cal_Energy!AG129*Cal_Energy_Switching!AG130</f>
        <v>5453.3828967851068</v>
      </c>
      <c r="AH129" s="1">
        <f>Billed_Energy!AH129/Cal_Energy!AH129*Cal_Energy_Switching!AH130</f>
        <v>1609.7468781487107</v>
      </c>
      <c r="AI129" s="1">
        <f>Billed_Energy!AI129/Cal_Energy!AI129*Cal_Energy_Switching!AI130</f>
        <v>3087.7918804642986</v>
      </c>
      <c r="AJ129" s="1">
        <f>Billed_Energy!AJ129/Cal_Energy!AJ129*Cal_Energy_Switching!AJ130</f>
        <v>275862.75008735957</v>
      </c>
      <c r="AK129" s="35">
        <f>Billed_Energy!AK129/Cal_Energy!AK129*Cal_Energy_Switching!AK130</f>
        <v>103920.3779058045</v>
      </c>
      <c r="AL129" s="1">
        <f>Billed_Energy!AL129/Cal_Energy!AL129*Cal_Energy_Switching!AL130</f>
        <v>29273.924617835492</v>
      </c>
      <c r="AM129" s="1">
        <f>Billed_Energy!AM129/Cal_Energy!AM129*Cal_Energy_Switching!AM130</f>
        <v>74646.453287969023</v>
      </c>
      <c r="AN129" s="1">
        <f>Billed_Energy!AN129/Cal_Energy!AN129*Cal_Energy_Switching!AN130</f>
        <v>265.65600000000001</v>
      </c>
      <c r="AO129" s="1">
        <f>Billed_Energy!AO129/Cal_Energy!AO129*Cal_Energy_Switching!AO130</f>
        <v>309.30500000000001</v>
      </c>
      <c r="AP129" s="1">
        <f>Billed_Energy!AP129/Cal_Energy!AP129*Cal_Energy_Switching!AP130</f>
        <v>9323.16</v>
      </c>
      <c r="AQ129" s="1">
        <f>Billed_Energy!AQ129/Cal_Energy!AQ129*Cal_Energy_Switching!AQ130</f>
        <v>73888.696070721708</v>
      </c>
      <c r="AR129" s="1">
        <f>Billed_Energy!AR129/Cal_Energy!AR129*Cal_Energy_Switching!AR130</f>
        <v>10764.40341073224</v>
      </c>
      <c r="AS129" s="1">
        <f>Billed_Energy!AS129/Cal_Energy!AS129*Cal_Energy_Switching!AS130</f>
        <v>135098.45854814825</v>
      </c>
      <c r="AT129" s="1">
        <f>Billed_Energy!AT129/Cal_Energy!AT129*Cal_Energy_Switching!AT130</f>
        <v>27009.96739926776</v>
      </c>
      <c r="AU129" s="1">
        <f>Billed_Energy!AU129/Cal_Energy!AU129*Cal_Energy_Switching!AU130</f>
        <v>63624.741371239739</v>
      </c>
      <c r="AV129" s="1">
        <f>Billed_Energy!AV129/Cal_Energy!AV129*Cal_Energy_Switching!AV130</f>
        <v>1135.5174226653892</v>
      </c>
      <c r="AW129" s="1">
        <f>Billed_Energy!AW129/Cal_Energy!AW129*Cal_Energy_Switching!AW130</f>
        <v>18658.788740744054</v>
      </c>
      <c r="AX129" s="1">
        <f>Billed_Energy!AX129/Cal_Energy!AX129*Cal_Energy_Switching!AX130</f>
        <v>143187.77227733459</v>
      </c>
      <c r="AY129" s="1">
        <f>Billed_Energy!AY129/Cal_Energy!AY129*Cal_Energy_Switching!AY130</f>
        <v>22721.956251367705</v>
      </c>
      <c r="AZ129" s="1">
        <f>Billed_Energy!AZ129/Cal_Energy!AZ129*Cal_Energy_Switching!AZ130</f>
        <v>7436</v>
      </c>
      <c r="BA129" s="1">
        <f>Billed_Energy!BA129/Cal_Energy!BA129*Cal_Energy_Switching!BA130</f>
        <v>4366.8</v>
      </c>
      <c r="BB129" s="1" t="e">
        <f t="shared" si="4"/>
        <v>#DIV/0!</v>
      </c>
    </row>
    <row r="130" spans="1:54" x14ac:dyDescent="0.25">
      <c r="A130">
        <v>2024</v>
      </c>
      <c r="B130">
        <v>12</v>
      </c>
      <c r="C130" t="s">
        <v>129</v>
      </c>
      <c r="D130" s="1">
        <f>Billed_Energy!D130/Cal_Energy!D130*Cal_Energy_Switching!D131</f>
        <v>619546.96477968874</v>
      </c>
      <c r="E130" s="35">
        <f t="shared" si="5"/>
        <v>176510.60490717425</v>
      </c>
      <c r="F130" s="1">
        <f>Billed_Energy!F130/Cal_Energy!F130*Cal_Energy_Switching!F131</f>
        <v>71516.977227269002</v>
      </c>
      <c r="G130" s="1">
        <f>Billed_Energy!G130/Cal_Energy!G130*Cal_Energy_Switching!G131</f>
        <v>104993.62767990526</v>
      </c>
      <c r="H130" s="35">
        <f t="shared" si="3"/>
        <v>14644.320068145282</v>
      </c>
      <c r="I130" s="1">
        <f>Billed_Energy!I130/Cal_Energy!I130*Cal_Energy_Switching!I131</f>
        <v>749.66388263477165</v>
      </c>
      <c r="J130" s="1">
        <f>Billed_Energy!J130/Cal_Energy!J130*Cal_Energy_Switching!J131</f>
        <v>13894.65618551051</v>
      </c>
      <c r="K130" s="1">
        <f>Billed_Energy!K130/Cal_Energy!K130*Cal_Energy_Switching!K131</f>
        <v>261597.09073274667</v>
      </c>
      <c r="L130" s="1">
        <f>Billed_Energy!L130/Cal_Energy!L130*Cal_Energy_Switching!L131</f>
        <v>21037.869423040884</v>
      </c>
      <c r="M130" s="1">
        <f>Billed_Energy!M130/Cal_Energy!M130*Cal_Energy_Switching!M131</f>
        <v>184446.22339563575</v>
      </c>
      <c r="N130" s="1">
        <f>Billed_Energy!N130/Cal_Energy!N130*Cal_Energy_Switching!N131</f>
        <v>109027.31796421245</v>
      </c>
      <c r="O130" s="1">
        <f>Billed_Energy!O130/Cal_Energy!O130*Cal_Energy_Switching!O131</f>
        <v>142906.79776915425</v>
      </c>
      <c r="P130" s="1" t="e">
        <f>Billed_Energy!P130/Cal_Energy!P130*Cal_Energy_Switching!P131</f>
        <v>#DIV/0!</v>
      </c>
      <c r="Q130" s="1">
        <f>Billed_Energy!Q130/Cal_Energy!Q130*Cal_Energy_Switching!Q131</f>
        <v>18875.005077413076</v>
      </c>
      <c r="R130" s="1">
        <f>Billed_Energy!R130/Cal_Energy!R130*Cal_Energy_Switching!R131</f>
        <v>19198.107</v>
      </c>
      <c r="S130" s="1">
        <f>Billed_Energy!S130/Cal_Energy!S130*Cal_Energy_Switching!S131</f>
        <v>129171.76723961704</v>
      </c>
      <c r="T130" s="1">
        <f>Billed_Energy!T130/Cal_Energy!T130*Cal_Energy_Switching!T131</f>
        <v>19.257999999999999</v>
      </c>
      <c r="U130" s="1">
        <f>Billed_Energy!U130/Cal_Energy!U130*Cal_Energy_Switching!U131</f>
        <v>112.85299999999999</v>
      </c>
      <c r="V130" s="1">
        <f>Billed_Energy!V130/Cal_Energy!V130*Cal_Energy_Switching!V131</f>
        <v>48145.895395850552</v>
      </c>
      <c r="W130" s="1">
        <f>Billed_Energy!W130/Cal_Energy!W130*Cal_Energy_Switching!W131</f>
        <v>11589.816000000001</v>
      </c>
      <c r="X130" s="1">
        <f>Billed_Energy!X130/Cal_Energy!X130*Cal_Energy_Switching!X131</f>
        <v>38355.55823320982</v>
      </c>
      <c r="Y130" s="35">
        <f>Billed_Energy!Y130/Cal_Energy!Y130*Cal_Energy_Switching!Y131</f>
        <v>9138.3620937669893</v>
      </c>
      <c r="Z130" s="1">
        <f>Billed_Energy!Z130/Cal_Energy!Z130*Cal_Energy_Switching!Z131</f>
        <v>4747.1904368332553</v>
      </c>
      <c r="AA130" s="1">
        <f>Billed_Energy!AA130/Cal_Energy!AA130*Cal_Energy_Switching!AA131</f>
        <v>4391.1716569337341</v>
      </c>
      <c r="AB130" s="1">
        <f>Billed_Energy!AB130/Cal_Energy!AB130*Cal_Energy_Switching!AB131</f>
        <v>66.81153146515706</v>
      </c>
      <c r="AC130" s="1">
        <f>Billed_Energy!AC130/Cal_Energy!AC130*Cal_Energy_Switching!AC131</f>
        <v>1780.1495697949172</v>
      </c>
      <c r="AD130" s="1">
        <f>Billed_Energy!AD130/Cal_Energy!AD130*Cal_Energy_Switching!AD131</f>
        <v>695.02800000000002</v>
      </c>
      <c r="AE130" s="1">
        <f>Billed_Energy!AE130/Cal_Energy!AE130*Cal_Energy_Switching!AE131</f>
        <v>4171.249127648759</v>
      </c>
      <c r="AF130" s="1">
        <f>Billed_Energy!AF130/Cal_Energy!AF130*Cal_Energy_Switching!AF131</f>
        <v>10330.85179038854</v>
      </c>
      <c r="AG130" s="1">
        <f>Billed_Energy!AG130/Cal_Energy!AG130*Cal_Energy_Switching!AG131</f>
        <v>7038.2427891811467</v>
      </c>
      <c r="AH130" s="1">
        <f>Billed_Energy!AH130/Cal_Energy!AH130*Cal_Energy_Switching!AH131</f>
        <v>2077.570853170093</v>
      </c>
      <c r="AI130" s="1">
        <f>Billed_Energy!AI130/Cal_Energy!AI130*Cal_Energy_Switching!AI131</f>
        <v>3443.6172634628419</v>
      </c>
      <c r="AJ130" s="1">
        <f>Billed_Energy!AJ130/Cal_Energy!AJ130*Cal_Energy_Switching!AJ131</f>
        <v>371976.07062170177</v>
      </c>
      <c r="AK130" s="35">
        <f>Billed_Energy!AK130/Cal_Energy!AK130*Cal_Energy_Switching!AK131</f>
        <v>111134.77455095715</v>
      </c>
      <c r="AL130" s="1">
        <f>Billed_Energy!AL130/Cal_Energy!AL130*Cal_Energy_Switching!AL131</f>
        <v>31296.980966528627</v>
      </c>
      <c r="AM130" s="1">
        <f>Billed_Energy!AM130/Cal_Energy!AM130*Cal_Energy_Switching!AM131</f>
        <v>79837.793584428538</v>
      </c>
      <c r="AN130" s="1">
        <f>Billed_Energy!AN130/Cal_Energy!AN130*Cal_Energy_Switching!AN131</f>
        <v>293.077</v>
      </c>
      <c r="AO130" s="1">
        <f>Billed_Energy!AO130/Cal_Energy!AO130*Cal_Energy_Switching!AO131</f>
        <v>355.63799999999998</v>
      </c>
      <c r="AP130" s="1">
        <f>Billed_Energy!AP130/Cal_Energy!AP130*Cal_Energy_Switching!AP131</f>
        <v>13731.722</v>
      </c>
      <c r="AQ130" s="1">
        <f>Billed_Energy!AQ130/Cal_Energy!AQ130*Cal_Energy_Switching!AQ131</f>
        <v>78871.085230129087</v>
      </c>
      <c r="AR130" s="1">
        <f>Billed_Energy!AR130/Cal_Energy!AR130*Cal_Energy_Switching!AR131</f>
        <v>11495.825247312172</v>
      </c>
      <c r="AS130" s="1">
        <f>Billed_Energy!AS130/Cal_Energy!AS130*Cal_Energy_Switching!AS131</f>
        <v>142419.80689853153</v>
      </c>
      <c r="AT130" s="1">
        <f>Billed_Energy!AT130/Cal_Energy!AT130*Cal_Energy_Switching!AT131</f>
        <v>28749.117432687824</v>
      </c>
      <c r="AU130" s="1">
        <f>Billed_Energy!AU130/Cal_Energy!AU130*Cal_Energy_Switching!AU131</f>
        <v>67070.922927587657</v>
      </c>
      <c r="AV130" s="1">
        <f>Billed_Energy!AV130/Cal_Energy!AV130*Cal_Energy_Switching!AV131</f>
        <v>1169.7089472112771</v>
      </c>
      <c r="AW130" s="1">
        <f>Billed_Energy!AW130/Cal_Energy!AW130*Cal_Energy_Switching!AW131</f>
        <v>18531.676231007081</v>
      </c>
      <c r="AX130" s="1">
        <f>Billed_Energy!AX130/Cal_Energy!AX130*Cal_Energy_Switching!AX131</f>
        <v>147499.29417278874</v>
      </c>
      <c r="AY130" s="1">
        <f>Billed_Energy!AY130/Cal_Energy!AY130*Cal_Energy_Switching!AY131</f>
        <v>22641.313411497664</v>
      </c>
      <c r="AZ130" s="1">
        <f>Billed_Energy!AZ130/Cal_Energy!AZ130*Cal_Energy_Switching!AZ131</f>
        <v>9529</v>
      </c>
      <c r="BA130" s="1">
        <f>Billed_Energy!BA130/Cal_Energy!BA130*Cal_Energy_Switching!BA131</f>
        <v>4790.1000000000004</v>
      </c>
      <c r="BB130" s="1" t="e">
        <f t="shared" si="4"/>
        <v>#DIV/0!</v>
      </c>
    </row>
    <row r="131" spans="1:54" x14ac:dyDescent="0.25">
      <c r="A131">
        <v>2025</v>
      </c>
      <c r="B131">
        <v>1</v>
      </c>
      <c r="C131" t="s">
        <v>238</v>
      </c>
      <c r="D131" s="1">
        <f>Billed_Energy!D131/Cal_Energy!D131*Cal_Energy_Switching!D132</f>
        <v>753196.19041303848</v>
      </c>
      <c r="E131" s="35">
        <f t="shared" si="5"/>
        <v>202838.64860359312</v>
      </c>
      <c r="F131" s="1">
        <f>Billed_Energy!F131/Cal_Energy!F131*Cal_Energy_Switching!F132</f>
        <v>82083.389267840059</v>
      </c>
      <c r="G131" s="1">
        <f>Billed_Energy!G131/Cal_Energy!G131*Cal_Energy_Switching!G132</f>
        <v>120755.25933575306</v>
      </c>
      <c r="H131" s="35">
        <f t="shared" si="3"/>
        <v>16107.312301389427</v>
      </c>
      <c r="I131" s="1">
        <f>Billed_Energy!I131/Cal_Energy!I131*Cal_Energy_Switching!I132</f>
        <v>824.55656681093944</v>
      </c>
      <c r="J131" s="1">
        <f>Billed_Energy!J131/Cal_Energy!J131*Cal_Energy_Switching!J132</f>
        <v>15282.755734578488</v>
      </c>
      <c r="K131" s="1">
        <f>Billed_Energy!K131/Cal_Energy!K131*Cal_Energy_Switching!K132</f>
        <v>261785.39682268896</v>
      </c>
      <c r="L131" s="1">
        <f>Billed_Energy!L131/Cal_Energy!L131*Cal_Energy_Switching!L132</f>
        <v>20818.863922711247</v>
      </c>
      <c r="M131" s="1">
        <f>Billed_Energy!M131/Cal_Energy!M131*Cal_Energy_Switching!M132</f>
        <v>191850.53336191108</v>
      </c>
      <c r="N131" s="1">
        <f>Billed_Energy!N131/Cal_Energy!N131*Cal_Energy_Switching!N132</f>
        <v>109339.94861459978</v>
      </c>
      <c r="O131" s="1">
        <f>Billed_Energy!O131/Cal_Energy!O131*Cal_Energy_Switching!O132</f>
        <v>148603.30675413512</v>
      </c>
      <c r="P131" s="1" t="e">
        <f>Billed_Energy!P131/Cal_Energy!P131*Cal_Energy_Switching!P132</f>
        <v>#DIV/0!</v>
      </c>
      <c r="Q131" s="1">
        <f>Billed_Energy!Q131/Cal_Energy!Q131*Cal_Energy_Switching!Q132</f>
        <v>20431.518315623889</v>
      </c>
      <c r="R131" s="1">
        <f>Billed_Energy!R131/Cal_Energy!R131*Cal_Energy_Switching!R132</f>
        <v>21486.49</v>
      </c>
      <c r="S131" s="1">
        <f>Billed_Energy!S131/Cal_Energy!S131*Cal_Energy_Switching!S132</f>
        <v>130071.34149669757</v>
      </c>
      <c r="T131" s="1">
        <f>Billed_Energy!T131/Cal_Energy!T131*Cal_Energy_Switching!T132</f>
        <v>20.895</v>
      </c>
      <c r="U131" s="1">
        <f>Billed_Energy!U131/Cal_Energy!U131*Cal_Energy_Switching!U132</f>
        <v>122.114</v>
      </c>
      <c r="V131" s="1">
        <f>Billed_Energy!V131/Cal_Energy!V131*Cal_Energy_Switching!V132</f>
        <v>48922.696088106532</v>
      </c>
      <c r="W131" s="1">
        <f>Billed_Energy!W131/Cal_Energy!W131*Cal_Energy_Switching!W132</f>
        <v>12776.644</v>
      </c>
      <c r="X131" s="1">
        <f>Billed_Energy!X131/Cal_Energy!X131*Cal_Energy_Switching!X132</f>
        <v>28677.861756126542</v>
      </c>
      <c r="Y131" s="35">
        <f>Billed_Energy!Y131/Cal_Energy!Y131*Cal_Energy_Switching!Y132</f>
        <v>10865.591570359502</v>
      </c>
      <c r="Z131" s="1">
        <f>Billed_Energy!Z131/Cal_Energy!Z131*Cal_Energy_Switching!Z132</f>
        <v>5644.4504894951115</v>
      </c>
      <c r="AA131" s="1">
        <f>Billed_Energy!AA131/Cal_Energy!AA131*Cal_Energy_Switching!AA132</f>
        <v>5221.1410808643896</v>
      </c>
      <c r="AB131" s="1">
        <f>Billed_Energy!AB131/Cal_Energy!AB131*Cal_Energy_Switching!AB132</f>
        <v>63.031497166139935</v>
      </c>
      <c r="AC131" s="1">
        <f>Billed_Energy!AC131/Cal_Energy!AC131*Cal_Energy_Switching!AC132</f>
        <v>2011.9088306509407</v>
      </c>
      <c r="AD131" s="1">
        <f>Billed_Energy!AD131/Cal_Energy!AD131*Cal_Energy_Switching!AD132</f>
        <v>759.25800000000004</v>
      </c>
      <c r="AE131" s="1">
        <f>Billed_Energy!AE131/Cal_Energy!AE131*Cal_Energy_Switching!AE132</f>
        <v>4534.3304822677464</v>
      </c>
      <c r="AF131" s="1">
        <f>Billed_Energy!AF131/Cal_Energy!AF131*Cal_Energy_Switching!AF132</f>
        <v>11041.511244664782</v>
      </c>
      <c r="AG131" s="1">
        <f>Billed_Energy!AG131/Cal_Energy!AG131*Cal_Energy_Switching!AG132</f>
        <v>7650.8781527931178</v>
      </c>
      <c r="AH131" s="1">
        <f>Billed_Energy!AH131/Cal_Energy!AH131*Cal_Energy_Switching!AH132</f>
        <v>2258.4105049391351</v>
      </c>
      <c r="AI131" s="1">
        <f>Billed_Energy!AI131/Cal_Energy!AI131*Cal_Energy_Switching!AI132</f>
        <v>3680.5037482215898</v>
      </c>
      <c r="AJ131" s="1">
        <f>Billed_Energy!AJ131/Cal_Energy!AJ131*Cal_Energy_Switching!AJ132</f>
        <v>428681.89155979926</v>
      </c>
      <c r="AK131" s="35">
        <f>Billed_Energy!AK131/Cal_Energy!AK131*Cal_Energy_Switching!AK132</f>
        <v>119290.40076976754</v>
      </c>
      <c r="AL131" s="1">
        <f>Billed_Energy!AL131/Cal_Energy!AL131*Cal_Energy_Switching!AL132</f>
        <v>33587.751911383246</v>
      </c>
      <c r="AM131" s="1">
        <f>Billed_Energy!AM131/Cal_Energy!AM131*Cal_Energy_Switching!AM132</f>
        <v>85702.648858384287</v>
      </c>
      <c r="AN131" s="1">
        <f>Billed_Energy!AN131/Cal_Energy!AN131*Cal_Energy_Switching!AN132</f>
        <v>296.68599999999998</v>
      </c>
      <c r="AO131" s="1">
        <f>Billed_Energy!AO131/Cal_Energy!AO131*Cal_Energy_Switching!AO132</f>
        <v>367.25700000000001</v>
      </c>
      <c r="AP131" s="1">
        <f>Billed_Energy!AP131/Cal_Energy!AP131*Cal_Energy_Switching!AP132</f>
        <v>15936.46</v>
      </c>
      <c r="AQ131" s="1">
        <f>Billed_Energy!AQ131/Cal_Energy!AQ131*Cal_Energy_Switching!AQ132</f>
        <v>73943.411537223074</v>
      </c>
      <c r="AR131" s="1">
        <f>Billed_Energy!AR131/Cal_Energy!AR131*Cal_Energy_Switching!AR132</f>
        <v>11465.679688697212</v>
      </c>
      <c r="AS131" s="1">
        <f>Billed_Energy!AS131/Cal_Energy!AS131*Cal_Energy_Switching!AS132</f>
        <v>143159.46365938324</v>
      </c>
      <c r="AT131" s="1">
        <f>Billed_Energy!AT131/Cal_Energy!AT131*Cal_Energy_Switching!AT132</f>
        <v>28756.085621302787</v>
      </c>
      <c r="AU131" s="1">
        <f>Billed_Energy!AU131/Cal_Energy!AU131*Cal_Energy_Switching!AU132</f>
        <v>67420.99770132445</v>
      </c>
      <c r="AV131" s="1">
        <f>Billed_Energy!AV131/Cal_Energy!AV131*Cal_Energy_Switching!AV132</f>
        <v>1155.4869753934317</v>
      </c>
      <c r="AW131" s="1">
        <f>Billed_Energy!AW131/Cal_Energy!AW131*Cal_Energy_Switching!AW132</f>
        <v>18468.645261637532</v>
      </c>
      <c r="AX131" s="1">
        <f>Billed_Energy!AX131/Cal_Energy!AX131*Cal_Energy_Switching!AX132</f>
        <v>145705.91573460656</v>
      </c>
      <c r="AY131" s="1">
        <f>Billed_Energy!AY131/Cal_Energy!AY131*Cal_Energy_Switching!AY132</f>
        <v>22701.305983029139</v>
      </c>
      <c r="AZ131" s="1">
        <f>Billed_Energy!AZ131/Cal_Energy!AZ131*Cal_Energy_Switching!AZ132</f>
        <v>10975.5</v>
      </c>
      <c r="BA131" s="1">
        <f>Billed_Energy!BA131/Cal_Energy!BA131*Cal_Energy_Switching!BA132</f>
        <v>5498.8799999999992</v>
      </c>
      <c r="BB131" s="1" t="e">
        <f t="shared" si="4"/>
        <v>#DIV/0!</v>
      </c>
    </row>
    <row r="132" spans="1:54" x14ac:dyDescent="0.25">
      <c r="A132">
        <v>2025</v>
      </c>
      <c r="B132">
        <v>2</v>
      </c>
      <c r="C132" t="s">
        <v>239</v>
      </c>
      <c r="D132" s="1">
        <f>Billed_Energy!D132/Cal_Energy!D132*Cal_Energy_Switching!D133</f>
        <v>686650.66896932689</v>
      </c>
      <c r="E132" s="35">
        <f t="shared" si="5"/>
        <v>191679.97503570415</v>
      </c>
      <c r="F132" s="1">
        <f>Billed_Energy!F132/Cal_Energy!F132*Cal_Energy_Switching!F133</f>
        <v>77670.389029618935</v>
      </c>
      <c r="G132" s="1">
        <f>Billed_Energy!G132/Cal_Energy!G132*Cal_Energy_Switching!G133</f>
        <v>114009.5860060852</v>
      </c>
      <c r="H132" s="35">
        <f t="shared" si="3"/>
        <v>15571.25626275174</v>
      </c>
      <c r="I132" s="1">
        <f>Billed_Energy!I132/Cal_Energy!I132*Cal_Energy_Switching!I133</f>
        <v>797.11508442289175</v>
      </c>
      <c r="J132" s="1">
        <f>Billed_Energy!J132/Cal_Energy!J132*Cal_Energy_Switching!J133</f>
        <v>14774.141178328848</v>
      </c>
      <c r="K132" s="1">
        <f>Billed_Energy!K132/Cal_Energy!K132*Cal_Energy_Switching!K133</f>
        <v>261997.33995515553</v>
      </c>
      <c r="L132" s="1">
        <f>Billed_Energy!L132/Cal_Energy!L132*Cal_Energy_Switching!L133</f>
        <v>20497.104193223055</v>
      </c>
      <c r="M132" s="1">
        <f>Billed_Energy!M132/Cal_Energy!M132*Cal_Energy_Switching!M133</f>
        <v>178472.97966225853</v>
      </c>
      <c r="N132" s="1">
        <f>Billed_Energy!N132/Cal_Energy!N132*Cal_Energy_Switching!N133</f>
        <v>109767.0857516214</v>
      </c>
      <c r="O132" s="1">
        <f>Billed_Energy!O132/Cal_Energy!O132*Cal_Energy_Switching!O133</f>
        <v>140787.29175960069</v>
      </c>
      <c r="P132" s="1" t="e">
        <f>Billed_Energy!P132/Cal_Energy!P132*Cal_Energy_Switching!P133</f>
        <v>#DIV/0!</v>
      </c>
      <c r="Q132" s="1">
        <f>Billed_Energy!Q132/Cal_Energy!Q132*Cal_Energy_Switching!Q133</f>
        <v>18670.849931813405</v>
      </c>
      <c r="R132" s="1">
        <f>Billed_Energy!R132/Cal_Energy!R132*Cal_Energy_Switching!R133</f>
        <v>19336.237000000001</v>
      </c>
      <c r="S132" s="1">
        <f>Billed_Energy!S132/Cal_Energy!S132*Cal_Energy_Switching!S133</f>
        <v>128281.3960305557</v>
      </c>
      <c r="T132" s="1">
        <f>Billed_Energy!T132/Cal_Energy!T132*Cal_Energy_Switching!T133</f>
        <v>12.268000000000001</v>
      </c>
      <c r="U132" s="1">
        <f>Billed_Energy!U132/Cal_Energy!U132*Cal_Energy_Switching!U133</f>
        <v>109.851</v>
      </c>
      <c r="V132" s="1">
        <f>Billed_Energy!V132/Cal_Energy!V132*Cal_Energy_Switching!V133</f>
        <v>46508.168692297637</v>
      </c>
      <c r="W132" s="1">
        <f>Billed_Energy!W132/Cal_Energy!W132*Cal_Energy_Switching!W133</f>
        <v>9690.52</v>
      </c>
      <c r="X132" s="1">
        <f>Billed_Energy!X132/Cal_Energy!X132*Cal_Energy_Switching!X133</f>
        <v>21538.64436348898</v>
      </c>
      <c r="Y132" s="35">
        <f>Billed_Energy!Y132/Cal_Energy!Y132*Cal_Energy_Switching!Y133</f>
        <v>10202.3628370768</v>
      </c>
      <c r="Z132" s="1">
        <f>Billed_Energy!Z132/Cal_Energy!Z132*Cal_Energy_Switching!Z133</f>
        <v>5299.9168555936767</v>
      </c>
      <c r="AA132" s="1">
        <f>Billed_Energy!AA132/Cal_Energy!AA132*Cal_Energy_Switching!AA133</f>
        <v>4902.4459814831243</v>
      </c>
      <c r="AB132" s="1">
        <f>Billed_Energy!AB132/Cal_Energy!AB132*Cal_Energy_Switching!AB133</f>
        <v>58.488470489095953</v>
      </c>
      <c r="AC132" s="1">
        <f>Billed_Energy!AC132/Cal_Energy!AC132*Cal_Energy_Switching!AC133</f>
        <v>1951.3676359783469</v>
      </c>
      <c r="AD132" s="1">
        <f>Billed_Energy!AD132/Cal_Energy!AD132*Cal_Energy_Switching!AD133</f>
        <v>707.32500000000005</v>
      </c>
      <c r="AE132" s="1">
        <f>Billed_Energy!AE132/Cal_Energy!AE132*Cal_Energy_Switching!AE133</f>
        <v>4351.2432558025494</v>
      </c>
      <c r="AF132" s="1">
        <f>Billed_Energy!AF132/Cal_Energy!AF132*Cal_Energy_Switching!AF133</f>
        <v>10075.923519680826</v>
      </c>
      <c r="AG132" s="1">
        <f>Billed_Energy!AG132/Cal_Energy!AG132*Cal_Energy_Switching!AG133</f>
        <v>7341.9509436944327</v>
      </c>
      <c r="AH132" s="1">
        <f>Billed_Energy!AH132/Cal_Energy!AH132*Cal_Energy_Switching!AH133</f>
        <v>2167.2203905030178</v>
      </c>
      <c r="AI132" s="1">
        <f>Billed_Energy!AI132/Cal_Energy!AI132*Cal_Energy_Switching!AI133</f>
        <v>3358.6411732269376</v>
      </c>
      <c r="AJ132" s="1">
        <f>Billed_Energy!AJ132/Cal_Energy!AJ132*Cal_Energy_Switching!AJ133</f>
        <v>384569.72006164293</v>
      </c>
      <c r="AK132" s="35">
        <f>Billed_Energy!AK132/Cal_Energy!AK132*Cal_Energy_Switching!AK133</f>
        <v>110898.73592337883</v>
      </c>
      <c r="AL132" s="1">
        <f>Billed_Energy!AL132/Cal_Energy!AL132*Cal_Energy_Switching!AL133</f>
        <v>31244.31220313489</v>
      </c>
      <c r="AM132" s="1">
        <f>Billed_Energy!AM132/Cal_Energy!AM132*Cal_Energy_Switching!AM133</f>
        <v>79654.42372024394</v>
      </c>
      <c r="AN132" s="1">
        <f>Billed_Energy!AN132/Cal_Energy!AN132*Cal_Energy_Switching!AN133</f>
        <v>246.86499999999998</v>
      </c>
      <c r="AO132" s="1">
        <f>Billed_Energy!AO132/Cal_Energy!AO132*Cal_Energy_Switching!AO133</f>
        <v>285.90600000000001</v>
      </c>
      <c r="AP132" s="1">
        <f>Billed_Energy!AP132/Cal_Energy!AP132*Cal_Energy_Switching!AP133</f>
        <v>13630.022000000001</v>
      </c>
      <c r="AQ132" s="1">
        <f>Billed_Energy!AQ132/Cal_Energy!AQ132*Cal_Energy_Switching!AQ133</f>
        <v>62877.819355134758</v>
      </c>
      <c r="AR132" s="1">
        <f>Billed_Energy!AR132/Cal_Energy!AR132*Cal_Energy_Switching!AR133</f>
        <v>10448.801408114987</v>
      </c>
      <c r="AS132" s="1">
        <f>Billed_Energy!AS132/Cal_Energy!AS132*Cal_Energy_Switching!AS133</f>
        <v>141437.41699729065</v>
      </c>
      <c r="AT132" s="1">
        <f>Billed_Energy!AT132/Cal_Energy!AT132*Cal_Energy_Switching!AT133</f>
        <v>26450.257411885013</v>
      </c>
      <c r="AU132" s="1">
        <f>Billed_Energy!AU132/Cal_Energy!AU132*Cal_Energy_Switching!AU133</f>
        <v>66612.354024670043</v>
      </c>
      <c r="AV132" s="1">
        <f>Billed_Energy!AV132/Cal_Energy!AV132*Cal_Energy_Switching!AV133</f>
        <v>1116.4443416881377</v>
      </c>
      <c r="AW132" s="1">
        <f>Billed_Energy!AW132/Cal_Energy!AW132*Cal_Energy_Switching!AW133</f>
        <v>18422.140055933654</v>
      </c>
      <c r="AX132" s="1">
        <f>Billed_Energy!AX132/Cal_Energy!AX132*Cal_Energy_Switching!AX133</f>
        <v>140782.67313831186</v>
      </c>
      <c r="AY132" s="1">
        <f>Billed_Energy!AY132/Cal_Energy!AY132*Cal_Energy_Switching!AY133</f>
        <v>22761.637789733009</v>
      </c>
      <c r="AZ132" s="1">
        <f>Billed_Energy!AZ132/Cal_Energy!AZ132*Cal_Energy_Switching!AZ133</f>
        <v>9522.5</v>
      </c>
      <c r="BA132" s="1">
        <f>Billed_Energy!BA132/Cal_Energy!BA132*Cal_Energy_Switching!BA133</f>
        <v>4744.8</v>
      </c>
      <c r="BB132" s="1" t="e">
        <f t="shared" si="4"/>
        <v>#DIV/0!</v>
      </c>
    </row>
    <row r="133" spans="1:54" x14ac:dyDescent="0.25">
      <c r="A133">
        <v>2025</v>
      </c>
      <c r="B133">
        <v>3</v>
      </c>
      <c r="C133" t="s">
        <v>240</v>
      </c>
      <c r="D133" s="1">
        <f>Billed_Energy!D133/Cal_Energy!D133*Cal_Energy_Switching!D134</f>
        <v>583009.57692691963</v>
      </c>
      <c r="E133" s="35">
        <f t="shared" si="5"/>
        <v>173118.52569516859</v>
      </c>
      <c r="F133" s="1">
        <f>Billed_Energy!F133/Cal_Energy!F133*Cal_Energy_Switching!F134</f>
        <v>70223.939343767081</v>
      </c>
      <c r="G133" s="1">
        <f>Billed_Energy!G133/Cal_Energy!G133*Cal_Energy_Switching!G134</f>
        <v>102894.58635140152</v>
      </c>
      <c r="H133" s="35">
        <f t="shared" ref="H133:H196" si="6">I133+J133</f>
        <v>14609.696421348061</v>
      </c>
      <c r="I133" s="1">
        <f>Billed_Energy!I133/Cal_Energy!I133*Cal_Energy_Switching!I134</f>
        <v>747.89144817771285</v>
      </c>
      <c r="J133" s="1">
        <f>Billed_Energy!J133/Cal_Energy!J133*Cal_Energy_Switching!J134</f>
        <v>13861.804973170349</v>
      </c>
      <c r="K133" s="1">
        <f>Billed_Energy!K133/Cal_Energy!K133*Cal_Energy_Switching!K134</f>
        <v>262285.53311319434</v>
      </c>
      <c r="L133" s="1">
        <f>Billed_Energy!L133/Cal_Energy!L133*Cal_Energy_Switching!L134</f>
        <v>20676.131421048169</v>
      </c>
      <c r="M133" s="1">
        <f>Billed_Energy!M133/Cal_Energy!M133*Cal_Energy_Switching!M134</f>
        <v>176516.82193894379</v>
      </c>
      <c r="N133" s="1">
        <f>Billed_Energy!N133/Cal_Energy!N133*Cal_Energy_Switching!N134</f>
        <v>109731.34718575752</v>
      </c>
      <c r="O133" s="1">
        <f>Billed_Energy!O133/Cal_Energy!O133*Cal_Energy_Switching!O134</f>
        <v>139005.53283678502</v>
      </c>
      <c r="P133" s="1" t="e">
        <f>Billed_Energy!P133/Cal_Energy!P133*Cal_Energy_Switching!P134</f>
        <v>#DIV/0!</v>
      </c>
      <c r="Q133" s="1">
        <f>Billed_Energy!Q133/Cal_Energy!Q133*Cal_Energy_Switching!Q134</f>
        <v>19048.023053288252</v>
      </c>
      <c r="R133" s="1">
        <f>Billed_Energy!R133/Cal_Energy!R133*Cal_Energy_Switching!R134</f>
        <v>16960.850999999999</v>
      </c>
      <c r="S133" s="1">
        <f>Billed_Energy!S133/Cal_Energy!S133*Cal_Energy_Switching!S134</f>
        <v>129751.7717820042</v>
      </c>
      <c r="T133" s="1">
        <f>Billed_Energy!T133/Cal_Energy!T133*Cal_Energy_Switching!T134</f>
        <v>13.173999999999999</v>
      </c>
      <c r="U133" s="1">
        <f>Billed_Energy!U133/Cal_Energy!U133*Cal_Energy_Switching!U134</f>
        <v>107.447</v>
      </c>
      <c r="V133" s="1">
        <f>Billed_Energy!V133/Cal_Energy!V133*Cal_Energy_Switching!V134</f>
        <v>48339.183654632048</v>
      </c>
      <c r="W133" s="1">
        <f>Billed_Energy!W133/Cal_Energy!W133*Cal_Energy_Switching!W134</f>
        <v>9225.5750000000007</v>
      </c>
      <c r="X133" s="1">
        <f>Billed_Energy!X133/Cal_Energy!X133*Cal_Energy_Switching!X134</f>
        <v>20541.796194453716</v>
      </c>
      <c r="Y133" s="35">
        <f>Billed_Energy!Y133/Cal_Energy!Y133*Cal_Energy_Switching!Y134</f>
        <v>9397.6273683463514</v>
      </c>
      <c r="Z133" s="1">
        <f>Billed_Energy!Z133/Cal_Energy!Z133*Cal_Energy_Switching!Z134</f>
        <v>4881.8733941791425</v>
      </c>
      <c r="AA133" s="1">
        <f>Billed_Energy!AA133/Cal_Energy!AA133*Cal_Energy_Switching!AA134</f>
        <v>4515.7539741672081</v>
      </c>
      <c r="AB133" s="1">
        <f>Billed_Energy!AB133/Cal_Energy!AB133*Cal_Energy_Switching!AB134</f>
        <v>57.780219457147474</v>
      </c>
      <c r="AC133" s="1">
        <f>Billed_Energy!AC133/Cal_Energy!AC133*Cal_Energy_Switching!AC134</f>
        <v>1804.0245828466782</v>
      </c>
      <c r="AD133" s="1">
        <f>Billed_Energy!AD133/Cal_Energy!AD133*Cal_Energy_Switching!AD134</f>
        <v>664.97299999999984</v>
      </c>
      <c r="AE133" s="1">
        <f>Billed_Energy!AE133/Cal_Energy!AE133*Cal_Energy_Switching!AE134</f>
        <v>4122.0287994102555</v>
      </c>
      <c r="AF133" s="1">
        <f>Billed_Energy!AF133/Cal_Energy!AF133*Cal_Energy_Switching!AF134</f>
        <v>9955.9505673080712</v>
      </c>
      <c r="AG133" s="1">
        <f>Billed_Energy!AG133/Cal_Energy!AG133*Cal_Energy_Switching!AG134</f>
        <v>6955.1922185476333</v>
      </c>
      <c r="AH133" s="1">
        <f>Billed_Energy!AH133/Cal_Energy!AH133*Cal_Energy_Switching!AH134</f>
        <v>2053.0557220421133</v>
      </c>
      <c r="AI133" s="1">
        <f>Billed_Energy!AI133/Cal_Energy!AI133*Cal_Energy_Switching!AI134</f>
        <v>3318.6501891026874</v>
      </c>
      <c r="AJ133" s="1">
        <f>Billed_Energy!AJ133/Cal_Energy!AJ133*Cal_Energy_Switching!AJ134</f>
        <v>346959.3892187468</v>
      </c>
      <c r="AK133" s="35">
        <f>Billed_Energy!AK133/Cal_Energy!AK133*Cal_Energy_Switching!AK134</f>
        <v>110102.43673620926</v>
      </c>
      <c r="AL133" s="1">
        <f>Billed_Energy!AL133/Cal_Energy!AL133*Cal_Energy_Switching!AL134</f>
        <v>31012.145002944031</v>
      </c>
      <c r="AM133" s="1">
        <f>Billed_Energy!AM133/Cal_Energy!AM133*Cal_Energy_Switching!AM134</f>
        <v>79090.291733265229</v>
      </c>
      <c r="AN133" s="1">
        <f>Billed_Energy!AN133/Cal_Energy!AN133*Cal_Energy_Switching!AN134</f>
        <v>241.08199999999999</v>
      </c>
      <c r="AO133" s="1">
        <f>Billed_Energy!AO133/Cal_Energy!AO133*Cal_Energy_Switching!AO134</f>
        <v>250.09899999999999</v>
      </c>
      <c r="AP133" s="1">
        <f>Billed_Energy!AP133/Cal_Energy!AP133*Cal_Energy_Switching!AP134</f>
        <v>11701.252</v>
      </c>
      <c r="AQ133" s="1">
        <f>Billed_Energy!AQ133/Cal_Energy!AQ133*Cal_Energy_Switching!AQ134</f>
        <v>73325.299811109799</v>
      </c>
      <c r="AR133" s="1">
        <f>Billed_Energy!AR133/Cal_Energy!AR133*Cal_Energy_Switching!AR134</f>
        <v>10626.989356855187</v>
      </c>
      <c r="AS133" s="1">
        <f>Billed_Energy!AS133/Cal_Energy!AS133*Cal_Energy_Switching!AS134</f>
        <v>138403.02352857371</v>
      </c>
      <c r="AT133" s="1">
        <f>Billed_Energy!AT133/Cal_Energy!AT133*Cal_Energy_Switching!AT134</f>
        <v>26767.161243144812</v>
      </c>
      <c r="AU133" s="1">
        <f>Billed_Energy!AU133/Cal_Energy!AU133*Cal_Energy_Switching!AU134</f>
        <v>65181.845204425597</v>
      </c>
      <c r="AV133" s="1">
        <f>Billed_Energy!AV133/Cal_Energy!AV133*Cal_Energy_Switching!AV134</f>
        <v>1136.7708431683634</v>
      </c>
      <c r="AW133" s="1">
        <f>Billed_Energy!AW133/Cal_Energy!AW133*Cal_Energy_Switching!AW134</f>
        <v>18528.0620682605</v>
      </c>
      <c r="AX133" s="1">
        <f>Billed_Energy!AX133/Cal_Energy!AX133*Cal_Energy_Switching!AX134</f>
        <v>143345.82752683162</v>
      </c>
      <c r="AY133" s="1">
        <f>Billed_Energy!AY133/Cal_Energy!AY133*Cal_Energy_Switching!AY134</f>
        <v>22711.57708707283</v>
      </c>
      <c r="AZ133" s="1">
        <f>Billed_Energy!AZ133/Cal_Energy!AZ133*Cal_Energy_Switching!AZ134</f>
        <v>9371</v>
      </c>
      <c r="BA133" s="1">
        <f>Billed_Energy!BA133/Cal_Energy!BA133*Cal_Energy_Switching!BA134</f>
        <v>4351.2</v>
      </c>
      <c r="BB133" s="1" t="e">
        <f t="shared" ref="BB133:BB196" si="7">SUM(D133:BA133)-E133-H133-Y133-AK133</f>
        <v>#DIV/0!</v>
      </c>
    </row>
    <row r="134" spans="1:54" x14ac:dyDescent="0.25">
      <c r="A134">
        <v>2025</v>
      </c>
      <c r="B134">
        <v>4</v>
      </c>
      <c r="C134" t="s">
        <v>241</v>
      </c>
      <c r="D134" s="1">
        <f>Billed_Energy!D134/Cal_Energy!D134*Cal_Energy_Switching!D135</f>
        <v>451329.53238066676</v>
      </c>
      <c r="E134" s="35">
        <f t="shared" ref="E134:E197" si="8">F134+G134</f>
        <v>158235.88244202637</v>
      </c>
      <c r="F134" s="1">
        <f>Billed_Energy!F134/Cal_Energy!F134*Cal_Energy_Switching!F135</f>
        <v>64320.882759312248</v>
      </c>
      <c r="G134" s="1">
        <f>Billed_Energy!G134/Cal_Energy!G134*Cal_Energy_Switching!G135</f>
        <v>93914.999682714129</v>
      </c>
      <c r="H134" s="35">
        <f t="shared" si="6"/>
        <v>12777.439323218374</v>
      </c>
      <c r="I134" s="1">
        <f>Billed_Energy!I134/Cal_Energy!I134*Cal_Energy_Switching!I135</f>
        <v>654.09556255261896</v>
      </c>
      <c r="J134" s="1">
        <f>Billed_Energy!J134/Cal_Energy!J134*Cal_Energy_Switching!J135</f>
        <v>12123.343760665755</v>
      </c>
      <c r="K134" s="1">
        <f>Billed_Energy!K134/Cal_Energy!K134*Cal_Energy_Switching!K135</f>
        <v>263531.914272658</v>
      </c>
      <c r="L134" s="1">
        <f>Billed_Energy!L134/Cal_Energy!L134*Cal_Energy_Switching!L135</f>
        <v>20465.347900027551</v>
      </c>
      <c r="M134" s="1">
        <f>Billed_Energy!M134/Cal_Energy!M134*Cal_Energy_Switching!M135</f>
        <v>178139.6270351538</v>
      </c>
      <c r="N134" s="1">
        <f>Billed_Energy!N134/Cal_Energy!N134*Cal_Energy_Switching!N135</f>
        <v>110561.82719731441</v>
      </c>
      <c r="O134" s="1">
        <f>Billed_Energy!O134/Cal_Energy!O134*Cal_Energy_Switching!O135</f>
        <v>141179.46260951911</v>
      </c>
      <c r="P134" s="1" t="e">
        <f>Billed_Energy!P134/Cal_Energy!P134*Cal_Energy_Switching!P135</f>
        <v>#DIV/0!</v>
      </c>
      <c r="Q134" s="1">
        <f>Billed_Energy!Q134/Cal_Energy!Q134*Cal_Energy_Switching!Q135</f>
        <v>16918.587047931516</v>
      </c>
      <c r="R134" s="1">
        <f>Billed_Energy!R134/Cal_Energy!R134*Cal_Energy_Switching!R135</f>
        <v>15821.607</v>
      </c>
      <c r="S134" s="1">
        <f>Billed_Energy!S134/Cal_Energy!S134*Cal_Energy_Switching!S135</f>
        <v>127046.28231143707</v>
      </c>
      <c r="T134" s="1">
        <f>Billed_Energy!T134/Cal_Energy!T134*Cal_Energy_Switching!T135</f>
        <v>12.161</v>
      </c>
      <c r="U134" s="1">
        <f>Billed_Energy!U134/Cal_Energy!U134*Cal_Energy_Switching!U135</f>
        <v>98.422999999999988</v>
      </c>
      <c r="V134" s="1">
        <f>Billed_Energy!V134/Cal_Energy!V134*Cal_Energy_Switching!V135</f>
        <v>47968.040843209907</v>
      </c>
      <c r="W134" s="1">
        <f>Billed_Energy!W134/Cal_Energy!W134*Cal_Energy_Switching!W135</f>
        <v>9627.3670000000002</v>
      </c>
      <c r="X134" s="1">
        <f>Billed_Energy!X134/Cal_Energy!X134*Cal_Energy_Switching!X135</f>
        <v>22729.445994553069</v>
      </c>
      <c r="Y134" s="35">
        <f>Billed_Energy!Y134/Cal_Energy!Y134*Cal_Energy_Switching!Y135</f>
        <v>8121.1079498484396</v>
      </c>
      <c r="Z134" s="1">
        <f>Billed_Energy!Z134/Cal_Energy!Z134*Cal_Energy_Switching!Z135</f>
        <v>4218.7479113250001</v>
      </c>
      <c r="AA134" s="1">
        <f>Billed_Energy!AA134/Cal_Energy!AA134*Cal_Energy_Switching!AA135</f>
        <v>3902.3600385234408</v>
      </c>
      <c r="AB134" s="1">
        <f>Billed_Energy!AB134/Cal_Energy!AB134*Cal_Energy_Switching!AB135</f>
        <v>52.572501571384194</v>
      </c>
      <c r="AC134" s="1">
        <f>Billed_Energy!AC134/Cal_Energy!AC134*Cal_Energy_Switching!AC135</f>
        <v>1524.2015193069258</v>
      </c>
      <c r="AD134" s="1">
        <f>Billed_Energy!AD134/Cal_Energy!AD134*Cal_Energy_Switching!AD135</f>
        <v>531.84400000000005</v>
      </c>
      <c r="AE134" s="1">
        <f>Billed_Energy!AE134/Cal_Energy!AE134*Cal_Energy_Switching!AE135</f>
        <v>3735.0696285732902</v>
      </c>
      <c r="AF134" s="1">
        <f>Billed_Energy!AF134/Cal_Energy!AF134*Cal_Energy_Switching!AF135</f>
        <v>9800.8146952386996</v>
      </c>
      <c r="AG134" s="1">
        <f>Billed_Energy!AG134/Cal_Energy!AG134*Cal_Energy_Switching!AG135</f>
        <v>6302.267276760238</v>
      </c>
      <c r="AH134" s="1">
        <f>Billed_Energy!AH134/Cal_Energy!AH134*Cal_Energy_Switching!AH135</f>
        <v>1860.3232646664717</v>
      </c>
      <c r="AI134" s="1">
        <f>Billed_Energy!AI134/Cal_Energy!AI134*Cal_Energy_Switching!AI135</f>
        <v>3266.9382317462296</v>
      </c>
      <c r="AJ134" s="1">
        <f>Billed_Energy!AJ134/Cal_Energy!AJ134*Cal_Energy_Switching!AJ135</f>
        <v>290593.871901231</v>
      </c>
      <c r="AK134" s="35">
        <f>Billed_Energy!AK134/Cal_Energy!AK134*Cal_Energy_Switching!AK135</f>
        <v>106241.26382009397</v>
      </c>
      <c r="AL134" s="1">
        <f>Billed_Energy!AL134/Cal_Energy!AL134*Cal_Energy_Switching!AL135</f>
        <v>29933.294630704186</v>
      </c>
      <c r="AM134" s="1">
        <f>Billed_Energy!AM134/Cal_Energy!AM134*Cal_Energy_Switching!AM135</f>
        <v>76307.969189389783</v>
      </c>
      <c r="AN134" s="1">
        <f>Billed_Energy!AN134/Cal_Energy!AN134*Cal_Energy_Switching!AN135</f>
        <v>250.11500000000001</v>
      </c>
      <c r="AO134" s="1">
        <f>Billed_Energy!AO134/Cal_Energy!AO134*Cal_Energy_Switching!AO135</f>
        <v>281.62900000000002</v>
      </c>
      <c r="AP134" s="1">
        <f>Billed_Energy!AP134/Cal_Energy!AP134*Cal_Energy_Switching!AP135</f>
        <v>7780.9819999999991</v>
      </c>
      <c r="AQ134" s="1">
        <f>Billed_Energy!AQ134/Cal_Energy!AQ134*Cal_Energy_Switching!AQ135</f>
        <v>84572.636751473663</v>
      </c>
      <c r="AR134" s="1">
        <f>Billed_Energy!AR134/Cal_Energy!AR134*Cal_Energy_Switching!AR135</f>
        <v>11279.620037881545</v>
      </c>
      <c r="AS134" s="1">
        <f>Billed_Energy!AS134/Cal_Energy!AS134*Cal_Energy_Switching!AS135</f>
        <v>138126.84927108296</v>
      </c>
      <c r="AT134" s="1">
        <f>Billed_Energy!AT134/Cal_Energy!AT134*Cal_Energy_Switching!AT135</f>
        <v>28314.438112118452</v>
      </c>
      <c r="AU134" s="1">
        <f>Billed_Energy!AU134/Cal_Energy!AU134*Cal_Energy_Switching!AU135</f>
        <v>65052.514243198682</v>
      </c>
      <c r="AV134" s="1">
        <f>Billed_Energy!AV134/Cal_Energy!AV134*Cal_Energy_Switching!AV135</f>
        <v>1160.8454941166233</v>
      </c>
      <c r="AW134" s="1">
        <f>Billed_Energy!AW134/Cal_Energy!AW134*Cal_Energy_Switching!AW135</f>
        <v>18668.674672308851</v>
      </c>
      <c r="AX134" s="1">
        <f>Billed_Energy!AX134/Cal_Energy!AX134*Cal_Energy_Switching!AX135</f>
        <v>146381.62034588336</v>
      </c>
      <c r="AY134" s="1">
        <f>Billed_Energy!AY134/Cal_Energy!AY134*Cal_Energy_Switching!AY135</f>
        <v>22899.48097969115</v>
      </c>
      <c r="AZ134" s="1">
        <f>Billed_Energy!AZ134/Cal_Energy!AZ134*Cal_Energy_Switching!AZ135</f>
        <v>7236.5</v>
      </c>
      <c r="BA134" s="1">
        <f>Billed_Energy!BA134/Cal_Energy!BA134*Cal_Energy_Switching!BA135</f>
        <v>4414.32</v>
      </c>
      <c r="BB134" s="1" t="e">
        <f t="shared" si="7"/>
        <v>#DIV/0!</v>
      </c>
    </row>
    <row r="135" spans="1:54" x14ac:dyDescent="0.25">
      <c r="A135">
        <v>2025</v>
      </c>
      <c r="B135">
        <v>5</v>
      </c>
      <c r="C135" t="s">
        <v>242</v>
      </c>
      <c r="D135" s="1">
        <f>Billed_Energy!D135/Cal_Energy!D135*Cal_Energy_Switching!D136</f>
        <v>368072.55675083282</v>
      </c>
      <c r="E135" s="35">
        <f t="shared" si="8"/>
        <v>149052.13104470674</v>
      </c>
      <c r="F135" s="1">
        <f>Billed_Energy!F135/Cal_Energy!F135*Cal_Energy_Switching!F136</f>
        <v>60515.351990093695</v>
      </c>
      <c r="G135" s="1">
        <f>Billed_Energy!G135/Cal_Energy!G135*Cal_Energy_Switching!G136</f>
        <v>88536.779054613027</v>
      </c>
      <c r="H135" s="35">
        <f t="shared" si="6"/>
        <v>12429.282695459757</v>
      </c>
      <c r="I135" s="1">
        <f>Billed_Energy!I135/Cal_Energy!I135*Cal_Energy_Switching!I136</f>
        <v>636.27292223090888</v>
      </c>
      <c r="J135" s="1">
        <f>Billed_Energy!J135/Cal_Energy!J135*Cal_Energy_Switching!J136</f>
        <v>11793.009773228849</v>
      </c>
      <c r="K135" s="1">
        <f>Billed_Energy!K135/Cal_Energy!K135*Cal_Energy_Switching!K136</f>
        <v>266435.93839568255</v>
      </c>
      <c r="L135" s="1">
        <f>Billed_Energy!L135/Cal_Energy!L135*Cal_Energy_Switching!L136</f>
        <v>21667.44975335538</v>
      </c>
      <c r="M135" s="1">
        <f>Billed_Energy!M135/Cal_Energy!M135*Cal_Energy_Switching!M136</f>
        <v>179411.32155829988</v>
      </c>
      <c r="N135" s="1">
        <f>Billed_Energy!N135/Cal_Energy!N135*Cal_Energy_Switching!N136</f>
        <v>110803.59630096205</v>
      </c>
      <c r="O135" s="1">
        <f>Billed_Energy!O135/Cal_Energy!O135*Cal_Energy_Switching!O136</f>
        <v>139143.57967779887</v>
      </c>
      <c r="P135" s="1" t="e">
        <f>Billed_Energy!P135/Cal_Energy!P135*Cal_Energy_Switching!P136</f>
        <v>#DIV/0!</v>
      </c>
      <c r="Q135" s="1">
        <f>Billed_Energy!Q135/Cal_Energy!Q135*Cal_Energy_Switching!Q136</f>
        <v>19346.543137672565</v>
      </c>
      <c r="R135" s="1">
        <f>Billed_Energy!R135/Cal_Energy!R135*Cal_Energy_Switching!R136</f>
        <v>18560.953000000001</v>
      </c>
      <c r="S135" s="1">
        <f>Billed_Energy!S135/Cal_Energy!S135*Cal_Energy_Switching!S136</f>
        <v>125914.81247294594</v>
      </c>
      <c r="T135" s="1">
        <f>Billed_Energy!T135/Cal_Energy!T135*Cal_Energy_Switching!T136</f>
        <v>11.971</v>
      </c>
      <c r="U135" s="1">
        <f>Billed_Energy!U135/Cal_Energy!U135*Cal_Energy_Switching!U136</f>
        <v>97.393000000000001</v>
      </c>
      <c r="V135" s="1">
        <f>Billed_Energy!V135/Cal_Energy!V135*Cal_Energy_Switching!V136</f>
        <v>48437.686864592841</v>
      </c>
      <c r="W135" s="1">
        <f>Billed_Energy!W135/Cal_Energy!W135*Cal_Energy_Switching!W136</f>
        <v>8788.2710000000006</v>
      </c>
      <c r="X135" s="1">
        <f>Billed_Energy!X135/Cal_Energy!X135*Cal_Energy_Switching!X136</f>
        <v>22860.267514367217</v>
      </c>
      <c r="Y135" s="35">
        <f>Billed_Energy!Y135/Cal_Energy!Y135*Cal_Energy_Switching!Y136</f>
        <v>6764.4954539888913</v>
      </c>
      <c r="Z135" s="1">
        <f>Billed_Energy!Z135/Cal_Energy!Z135*Cal_Energy_Switching!Z136</f>
        <v>3514.0157283853951</v>
      </c>
      <c r="AA135" s="1">
        <f>Billed_Energy!AA135/Cal_Energy!AA135*Cal_Energy_Switching!AA136</f>
        <v>3250.4797256034958</v>
      </c>
      <c r="AB135" s="1">
        <f>Billed_Energy!AB135/Cal_Energy!AB135*Cal_Energy_Switching!AB136</f>
        <v>52.666563884469781</v>
      </c>
      <c r="AC135" s="1">
        <f>Billed_Energy!AC135/Cal_Energy!AC135*Cal_Energy_Switching!AC136</f>
        <v>1253.611908551989</v>
      </c>
      <c r="AD135" s="1">
        <f>Billed_Energy!AD135/Cal_Energy!AD135*Cal_Energy_Switching!AD136</f>
        <v>482.22199999999998</v>
      </c>
      <c r="AE135" s="1">
        <f>Billed_Energy!AE135/Cal_Energy!AE135*Cal_Energy_Switching!AE136</f>
        <v>3395.3057697747727</v>
      </c>
      <c r="AF135" s="1">
        <f>Billed_Energy!AF135/Cal_Energy!AF135*Cal_Energy_Switching!AF136</f>
        <v>9476.5843169341097</v>
      </c>
      <c r="AG135" s="1">
        <f>Billed_Energy!AG135/Cal_Energy!AG135*Cal_Energy_Switching!AG136</f>
        <v>5728.9760500717539</v>
      </c>
      <c r="AH135" s="1">
        <f>Billed_Energy!AH135/Cal_Energy!AH135*Cal_Energy_Switching!AH136</f>
        <v>1691.0973401534736</v>
      </c>
      <c r="AI135" s="1">
        <f>Billed_Energy!AI135/Cal_Energy!AI135*Cal_Energy_Switching!AI136</f>
        <v>3158.8614389780328</v>
      </c>
      <c r="AJ135" s="1">
        <f>Billed_Energy!AJ135/Cal_Energy!AJ135*Cal_Energy_Switching!AJ136</f>
        <v>301556.17766948359</v>
      </c>
      <c r="AK135" s="35">
        <f>Billed_Energy!AK135/Cal_Energy!AK135*Cal_Energy_Switching!AK136</f>
        <v>104259.49850737954</v>
      </c>
      <c r="AL135" s="1">
        <f>Billed_Energy!AL135/Cal_Energy!AL135*Cal_Energy_Switching!AL136</f>
        <v>29355.751173079319</v>
      </c>
      <c r="AM135" s="1">
        <f>Billed_Energy!AM135/Cal_Energy!AM135*Cal_Energy_Switching!AM136</f>
        <v>74903.74733430022</v>
      </c>
      <c r="AN135" s="1">
        <f>Billed_Energy!AN135/Cal_Energy!AN135*Cal_Energy_Switching!AN136</f>
        <v>245.77699999999999</v>
      </c>
      <c r="AO135" s="1">
        <f>Billed_Energy!AO135/Cal_Energy!AO135*Cal_Energy_Switching!AO136</f>
        <v>274.90699999999998</v>
      </c>
      <c r="AP135" s="1">
        <f>Billed_Energy!AP135/Cal_Energy!AP135*Cal_Energy_Switching!AP136</f>
        <v>7381.9660000000003</v>
      </c>
      <c r="AQ135" s="1">
        <f>Billed_Energy!AQ135/Cal_Energy!AQ135*Cal_Energy_Switching!AQ136</f>
        <v>83285.522323771991</v>
      </c>
      <c r="AR135" s="1">
        <f>Billed_Energy!AR135/Cal_Energy!AR135*Cal_Energy_Switching!AR136</f>
        <v>11390.559649686656</v>
      </c>
      <c r="AS135" s="1">
        <f>Billed_Energy!AS135/Cal_Energy!AS135*Cal_Energy_Switching!AS136</f>
        <v>142716.68406559838</v>
      </c>
      <c r="AT135" s="1">
        <f>Billed_Energy!AT135/Cal_Energy!AT135*Cal_Energy_Switching!AT136</f>
        <v>28329.987940313349</v>
      </c>
      <c r="AU135" s="1">
        <f>Billed_Energy!AU135/Cal_Energy!AU135*Cal_Energy_Switching!AU136</f>
        <v>67206.139046548516</v>
      </c>
      <c r="AV135" s="1">
        <f>Billed_Energy!AV135/Cal_Energy!AV135*Cal_Energy_Switching!AV136</f>
        <v>1185.3499715712578</v>
      </c>
      <c r="AW135" s="1">
        <f>Billed_Energy!AW135/Cal_Energy!AW135*Cal_Energy_Switching!AW136</f>
        <v>19290.581399027269</v>
      </c>
      <c r="AX135" s="1">
        <f>Billed_Energy!AX135/Cal_Energy!AX135*Cal_Energy_Switching!AX136</f>
        <v>149471.61391842872</v>
      </c>
      <c r="AY135" s="1">
        <f>Billed_Energy!AY135/Cal_Energy!AY135*Cal_Energy_Switching!AY136</f>
        <v>23156.321796286236</v>
      </c>
      <c r="AZ135" s="1">
        <f>Billed_Energy!AZ135/Cal_Energy!AZ135*Cal_Energy_Switching!AZ136</f>
        <v>8289</v>
      </c>
      <c r="BA135" s="1">
        <f>Billed_Energy!BA135/Cal_Energy!BA135*Cal_Energy_Switching!BA136</f>
        <v>4343.3999999999996</v>
      </c>
      <c r="BB135" s="1" t="e">
        <f t="shared" si="7"/>
        <v>#DIV/0!</v>
      </c>
    </row>
    <row r="136" spans="1:54" x14ac:dyDescent="0.25">
      <c r="A136">
        <v>2025</v>
      </c>
      <c r="B136">
        <v>6</v>
      </c>
      <c r="C136" t="s">
        <v>243</v>
      </c>
      <c r="D136" s="1">
        <f>Billed_Energy!D136/Cal_Energy!D136*Cal_Energy_Switching!D137</f>
        <v>451523.55117286969</v>
      </c>
      <c r="E136" s="35">
        <f t="shared" si="8"/>
        <v>170218.25915327427</v>
      </c>
      <c r="F136" s="1">
        <f>Billed_Energy!F136/Cal_Energy!F136*Cal_Energy_Switching!F137</f>
        <v>68971.534981597375</v>
      </c>
      <c r="G136" s="1">
        <f>Billed_Energy!G136/Cal_Energy!G136*Cal_Energy_Switching!G137</f>
        <v>101246.72417167689</v>
      </c>
      <c r="H136" s="35">
        <f t="shared" si="6"/>
        <v>12246.214718235406</v>
      </c>
      <c r="I136" s="1">
        <f>Billed_Energy!I136/Cal_Energy!I136*Cal_Energy_Switching!I137</f>
        <v>626.90140822728995</v>
      </c>
      <c r="J136" s="1">
        <f>Billed_Energy!J136/Cal_Energy!J136*Cal_Energy_Switching!J137</f>
        <v>11619.313310008116</v>
      </c>
      <c r="K136" s="1">
        <f>Billed_Energy!K136/Cal_Energy!K136*Cal_Energy_Switching!K137</f>
        <v>276945.95432626613</v>
      </c>
      <c r="L136" s="1">
        <f>Billed_Energy!L136/Cal_Energy!L136*Cal_Energy_Switching!L137</f>
        <v>22832.510690699361</v>
      </c>
      <c r="M136" s="1">
        <f>Billed_Energy!M136/Cal_Energy!M136*Cal_Energy_Switching!M137</f>
        <v>199445.47424593742</v>
      </c>
      <c r="N136" s="1">
        <f>Billed_Energy!N136/Cal_Energy!N136*Cal_Energy_Switching!N137</f>
        <v>114864.07968303451</v>
      </c>
      <c r="O136" s="1">
        <f>Billed_Energy!O136/Cal_Energy!O136*Cal_Energy_Switching!O137</f>
        <v>152275.32890788573</v>
      </c>
      <c r="P136" s="1" t="e">
        <f>Billed_Energy!P136/Cal_Energy!P136*Cal_Energy_Switching!P137</f>
        <v>#DIV/0!</v>
      </c>
      <c r="Q136" s="1">
        <f>Billed_Energy!Q136/Cal_Energy!Q136*Cal_Energy_Switching!Q137</f>
        <v>22805.205419018559</v>
      </c>
      <c r="R136" s="1">
        <f>Billed_Energy!R136/Cal_Energy!R136*Cal_Energy_Switching!R137</f>
        <v>19317.16</v>
      </c>
      <c r="S136" s="1">
        <f>Billed_Energy!S136/Cal_Energy!S136*Cal_Energy_Switching!S137</f>
        <v>123600.62963146252</v>
      </c>
      <c r="T136" s="1">
        <f>Billed_Energy!T136/Cal_Energy!T136*Cal_Energy_Switching!T137</f>
        <v>10.17535</v>
      </c>
      <c r="U136" s="1">
        <f>Billed_Energy!U136/Cal_Energy!U136*Cal_Energy_Switching!U137</f>
        <v>98.704999999999998</v>
      </c>
      <c r="V136" s="1">
        <f>Billed_Energy!V136/Cal_Energy!V136*Cal_Energy_Switching!V137</f>
        <v>45688.667155562805</v>
      </c>
      <c r="W136" s="1">
        <f>Billed_Energy!W136/Cal_Energy!W136*Cal_Energy_Switching!W137</f>
        <v>8413.3449999999993</v>
      </c>
      <c r="X136" s="1">
        <f>Billed_Energy!X136/Cal_Energy!X136*Cal_Energy_Switching!X137</f>
        <v>21839.331574120853</v>
      </c>
      <c r="Y136" s="35">
        <f>Billed_Energy!Y136/Cal_Energy!Y136*Cal_Energy_Switching!Y137</f>
        <v>6684.1508978578904</v>
      </c>
      <c r="Z136" s="1">
        <f>Billed_Energy!Z136/Cal_Energy!Z136*Cal_Energy_Switching!Z137</f>
        <v>3472.2783902712877</v>
      </c>
      <c r="AA136" s="1">
        <f>Billed_Energy!AA136/Cal_Energy!AA136*Cal_Energy_Switching!AA137</f>
        <v>3211.8725075866032</v>
      </c>
      <c r="AB136" s="1">
        <f>Billed_Energy!AB136/Cal_Energy!AB136*Cal_Energy_Switching!AB137</f>
        <v>52.02232337946576</v>
      </c>
      <c r="AC136" s="1">
        <f>Billed_Energy!AC136/Cal_Energy!AC136*Cal_Energy_Switching!AC137</f>
        <v>1148.610774041709</v>
      </c>
      <c r="AD136" s="1">
        <f>Billed_Energy!AD136/Cal_Energy!AD136*Cal_Energy_Switching!AD137</f>
        <v>463.041</v>
      </c>
      <c r="AE136" s="1">
        <f>Billed_Energy!AE136/Cal_Energy!AE136*Cal_Energy_Switching!AE137</f>
        <v>3193.0963022131709</v>
      </c>
      <c r="AF136" s="1">
        <f>Billed_Energy!AF136/Cal_Energy!AF136*Cal_Energy_Switching!AF137</f>
        <v>9690.7597738479926</v>
      </c>
      <c r="AG136" s="1">
        <f>Billed_Energy!AG136/Cal_Energy!AG136*Cal_Energy_Switching!AG137</f>
        <v>5387.7834520233546</v>
      </c>
      <c r="AH136" s="1">
        <f>Billed_Energy!AH136/Cal_Energy!AH136*Cal_Energy_Switching!AH137</f>
        <v>1590.3830257634745</v>
      </c>
      <c r="AI136" s="1">
        <f>Billed_Energy!AI136/Cal_Energy!AI136*Cal_Energy_Switching!AI137</f>
        <v>3230.2532579493281</v>
      </c>
      <c r="AJ136" s="1">
        <f>Billed_Energy!AJ136/Cal_Energy!AJ136*Cal_Energy_Switching!AJ137</f>
        <v>419658.75370519934</v>
      </c>
      <c r="AK136" s="35">
        <f>Billed_Energy!AK136/Cal_Energy!AK136*Cal_Energy_Switching!AK137</f>
        <v>120425.78796175584</v>
      </c>
      <c r="AL136" s="1">
        <f>Billed_Energy!AL136/Cal_Energy!AL136*Cal_Energy_Switching!AL137</f>
        <v>33885.474713392607</v>
      </c>
      <c r="AM136" s="1">
        <f>Billed_Energy!AM136/Cal_Energy!AM136*Cal_Energy_Switching!AM137</f>
        <v>86540.313248363236</v>
      </c>
      <c r="AN136" s="1">
        <f>Billed_Energy!AN136/Cal_Energy!AN136*Cal_Energy_Switching!AN137</f>
        <v>254.96199999999999</v>
      </c>
      <c r="AO136" s="1">
        <f>Billed_Energy!AO136/Cal_Energy!AO136*Cal_Energy_Switching!AO137</f>
        <v>258.13</v>
      </c>
      <c r="AP136" s="1">
        <f>Billed_Energy!AP136/Cal_Energy!AP136*Cal_Energy_Switching!AP137</f>
        <v>6710.2510000000002</v>
      </c>
      <c r="AQ136" s="1">
        <f>Billed_Energy!AQ136/Cal_Energy!AQ136*Cal_Energy_Switching!AQ137</f>
        <v>82623.860572295685</v>
      </c>
      <c r="AR136" s="1">
        <f>Billed_Energy!AR136/Cal_Energy!AR136*Cal_Energy_Switching!AR137</f>
        <v>12960.94844577241</v>
      </c>
      <c r="AS136" s="1">
        <f>Billed_Energy!AS136/Cal_Energy!AS136*Cal_Energy_Switching!AS137</f>
        <v>164697.65248623397</v>
      </c>
      <c r="AT136" s="1">
        <f>Billed_Energy!AT136/Cal_Energy!AT136*Cal_Energy_Switching!AT137</f>
        <v>32028.201624227582</v>
      </c>
      <c r="AU136" s="1">
        <f>Billed_Energy!AU136/Cal_Energy!AU136*Cal_Energy_Switching!AU137</f>
        <v>77551.003496091245</v>
      </c>
      <c r="AV136" s="1">
        <f>Billed_Energy!AV136/Cal_Energy!AV136*Cal_Energy_Switching!AV137</f>
        <v>1271.9097147838515</v>
      </c>
      <c r="AW136" s="1">
        <f>Billed_Energy!AW136/Cal_Energy!AW136*Cal_Energy_Switching!AW137</f>
        <v>20496.6200390222</v>
      </c>
      <c r="AX136" s="1">
        <f>Billed_Energy!AX136/Cal_Energy!AX136*Cal_Energy_Switching!AX137</f>
        <v>160386.72323521614</v>
      </c>
      <c r="AY136" s="1">
        <f>Billed_Energy!AY136/Cal_Energy!AY136*Cal_Energy_Switching!AY137</f>
        <v>24480.618622780959</v>
      </c>
      <c r="AZ136" s="1">
        <f>Billed_Energy!AZ136/Cal_Energy!AZ136*Cal_Energy_Switching!AZ137</f>
        <v>10068</v>
      </c>
      <c r="BA136" s="1">
        <f>Billed_Energy!BA136/Cal_Energy!BA136*Cal_Energy_Switching!BA137</f>
        <v>4921.8</v>
      </c>
      <c r="BB136" s="1" t="e">
        <f t="shared" si="7"/>
        <v>#DIV/0!</v>
      </c>
    </row>
    <row r="137" spans="1:54" x14ac:dyDescent="0.25">
      <c r="A137">
        <v>2025</v>
      </c>
      <c r="B137">
        <v>7</v>
      </c>
      <c r="C137" t="s">
        <v>244</v>
      </c>
      <c r="D137" s="1">
        <f>Billed_Energy!D137/Cal_Energy!D137*Cal_Energy_Switching!D138</f>
        <v>572340.83552383387</v>
      </c>
      <c r="E137" s="35">
        <f t="shared" si="8"/>
        <v>188765.19149047579</v>
      </c>
      <c r="F137" s="1">
        <f>Billed_Energy!F137/Cal_Energy!F137*Cal_Energy_Switching!F138</f>
        <v>76420.107941539318</v>
      </c>
      <c r="G137" s="1">
        <f>Billed_Energy!G137/Cal_Energy!G137*Cal_Energy_Switching!G138</f>
        <v>112345.08354893647</v>
      </c>
      <c r="H137" s="35">
        <f t="shared" si="6"/>
        <v>12688.646364818511</v>
      </c>
      <c r="I137" s="1">
        <f>Billed_Energy!I137/Cal_Energy!I137*Cal_Energy_Switching!I138</f>
        <v>649.55012284391819</v>
      </c>
      <c r="J137" s="1">
        <f>Billed_Energy!J137/Cal_Energy!J137*Cal_Energy_Switching!J138</f>
        <v>12039.096241974592</v>
      </c>
      <c r="K137" s="1">
        <f>Billed_Energy!K137/Cal_Energy!K137*Cal_Energy_Switching!K138</f>
        <v>290133.40004541131</v>
      </c>
      <c r="L137" s="1">
        <f>Billed_Energy!L137/Cal_Energy!L137*Cal_Energy_Switching!L138</f>
        <v>24003.567058448974</v>
      </c>
      <c r="M137" s="1">
        <f>Billed_Energy!M137/Cal_Energy!M137*Cal_Energy_Switching!M138</f>
        <v>212535.77734746077</v>
      </c>
      <c r="N137" s="1">
        <f>Billed_Energy!N137/Cal_Energy!N137*Cal_Energy_Switching!N138</f>
        <v>120249.77665613974</v>
      </c>
      <c r="O137" s="1">
        <f>Billed_Energy!O137/Cal_Energy!O137*Cal_Energy_Switching!O138</f>
        <v>161653.00591521262</v>
      </c>
      <c r="P137" s="1" t="e">
        <f>Billed_Energy!P137/Cal_Energy!P137*Cal_Energy_Switching!P138</f>
        <v>#DIV/0!</v>
      </c>
      <c r="Q137" s="1">
        <f>Billed_Energy!Q137/Cal_Energy!Q137*Cal_Energy_Switching!Q138</f>
        <v>23573.485769735653</v>
      </c>
      <c r="R137" s="1">
        <f>Billed_Energy!R137/Cal_Energy!R137*Cal_Energy_Switching!R138</f>
        <v>22139.814999999999</v>
      </c>
      <c r="S137" s="1">
        <f>Billed_Energy!S137/Cal_Energy!S137*Cal_Energy_Switching!S138</f>
        <v>111449.0659601783</v>
      </c>
      <c r="T137" s="1">
        <f>Billed_Energy!T137/Cal_Energy!T137*Cal_Energy_Switching!T138</f>
        <v>8.3796999999999997</v>
      </c>
      <c r="U137" s="1">
        <f>Billed_Energy!U137/Cal_Energy!U137*Cal_Energy_Switching!U138</f>
        <v>97.915000000000006</v>
      </c>
      <c r="V137" s="1">
        <f>Billed_Energy!V137/Cal_Energy!V137*Cal_Energy_Switching!V138</f>
        <v>44549.468970203568</v>
      </c>
      <c r="W137" s="1">
        <f>Billed_Energy!W137/Cal_Energy!W137*Cal_Energy_Switching!W138</f>
        <v>8216.8029999999999</v>
      </c>
      <c r="X137" s="1">
        <f>Billed_Energy!X137/Cal_Energy!X137*Cal_Energy_Switching!X138</f>
        <v>19794.044124537912</v>
      </c>
      <c r="Y137" s="35">
        <f>Billed_Energy!Y137/Cal_Energy!Y137*Cal_Energy_Switching!Y138</f>
        <v>7324.1605677323796</v>
      </c>
      <c r="Z137" s="1">
        <f>Billed_Energy!Z137/Cal_Energy!Z137*Cal_Energy_Switching!Z138</f>
        <v>3804.7502001135881</v>
      </c>
      <c r="AA137" s="1">
        <f>Billed_Energy!AA137/Cal_Energy!AA137*Cal_Energy_Switching!AA138</f>
        <v>3519.410367618792</v>
      </c>
      <c r="AB137" s="1">
        <f>Billed_Energy!AB137/Cal_Energy!AB137*Cal_Energy_Switching!AB138</f>
        <v>64.236370226144246</v>
      </c>
      <c r="AC137" s="1">
        <f>Billed_Energy!AC137/Cal_Energy!AC137*Cal_Energy_Switching!AC138</f>
        <v>1123.0699575392086</v>
      </c>
      <c r="AD137" s="1">
        <f>Billed_Energy!AD137/Cal_Energy!AD137*Cal_Energy_Switching!AD138</f>
        <v>450.834</v>
      </c>
      <c r="AE137" s="1">
        <f>Billed_Energy!AE137/Cal_Energy!AE137*Cal_Energy_Switching!AE138</f>
        <v>3132.4571745692988</v>
      </c>
      <c r="AF137" s="1">
        <f>Billed_Energy!AF137/Cal_Energy!AF137*Cal_Energy_Switching!AF138</f>
        <v>10171.242499871953</v>
      </c>
      <c r="AG137" s="1">
        <f>Billed_Energy!AG137/Cal_Energy!AG137*Cal_Energy_Switching!AG138</f>
        <v>5285.465683455478</v>
      </c>
      <c r="AH137" s="1">
        <f>Billed_Energy!AH137/Cal_Energy!AH137*Cal_Energy_Switching!AH138</f>
        <v>1560.1805419752229</v>
      </c>
      <c r="AI137" s="1">
        <f>Billed_Energy!AI137/Cal_Energy!AI137*Cal_Energy_Switching!AI138</f>
        <v>3390.4141666239811</v>
      </c>
      <c r="AJ137" s="1">
        <f>Billed_Energy!AJ137/Cal_Energy!AJ137*Cal_Energy_Switching!AJ138</f>
        <v>564196.29999960237</v>
      </c>
      <c r="AK137" s="35">
        <f>Billed_Energy!AK137/Cal_Energy!AK137*Cal_Energy_Switching!AK138</f>
        <v>141680.54051792057</v>
      </c>
      <c r="AL137" s="1">
        <f>Billed_Energy!AL137/Cal_Energy!AL137*Cal_Energy_Switching!AL138</f>
        <v>39846.65770296062</v>
      </c>
      <c r="AM137" s="1">
        <f>Billed_Energy!AM137/Cal_Energy!AM137*Cal_Energy_Switching!AM138</f>
        <v>101833.88281495996</v>
      </c>
      <c r="AN137" s="1">
        <f>Billed_Energy!AN137/Cal_Energy!AN137*Cal_Energy_Switching!AN138</f>
        <v>248.953</v>
      </c>
      <c r="AO137" s="1">
        <f>Billed_Energy!AO137/Cal_Energy!AO137*Cal_Energy_Switching!AO138</f>
        <v>255.874</v>
      </c>
      <c r="AP137" s="1">
        <f>Billed_Energy!AP137/Cal_Energy!AP137*Cal_Energy_Switching!AP138</f>
        <v>6726.4589999999998</v>
      </c>
      <c r="AQ137" s="1">
        <f>Billed_Energy!AQ137/Cal_Energy!AQ137*Cal_Energy_Switching!AQ138</f>
        <v>73361.783795601121</v>
      </c>
      <c r="AR137" s="1">
        <f>Billed_Energy!AR137/Cal_Energy!AR137*Cal_Energy_Switching!AR138</f>
        <v>14060.844852613578</v>
      </c>
      <c r="AS137" s="1">
        <f>Billed_Energy!AS137/Cal_Energy!AS137*Cal_Energy_Switching!AS138</f>
        <v>172298.69695647794</v>
      </c>
      <c r="AT137" s="1">
        <f>Billed_Energy!AT137/Cal_Energy!AT137*Cal_Energy_Switching!AT138</f>
        <v>34700.464867386414</v>
      </c>
      <c r="AU137" s="1">
        <f>Billed_Energy!AU137/Cal_Energy!AU137*Cal_Energy_Switching!AU138</f>
        <v>81130.704959730923</v>
      </c>
      <c r="AV137" s="1">
        <f>Billed_Energy!AV137/Cal_Energy!AV137*Cal_Energy_Switching!AV138</f>
        <v>1263.354158025124</v>
      </c>
      <c r="AW137" s="1">
        <f>Billed_Energy!AW137/Cal_Energy!AW137*Cal_Energy_Switching!AW138</f>
        <v>21746.639225270126</v>
      </c>
      <c r="AX137" s="1">
        <f>Billed_Energy!AX137/Cal_Energy!AX137*Cal_Energy_Switching!AX138</f>
        <v>159307.8748719749</v>
      </c>
      <c r="AY137" s="1">
        <f>Billed_Energy!AY137/Cal_Energy!AY137*Cal_Energy_Switching!AY138</f>
        <v>25968.572312314191</v>
      </c>
      <c r="AZ137" s="1">
        <f>Billed_Energy!AZ137/Cal_Energy!AZ137*Cal_Energy_Switching!AZ138</f>
        <v>10990</v>
      </c>
      <c r="BA137" s="1">
        <f>Billed_Energy!BA137/Cal_Energy!BA137*Cal_Energy_Switching!BA138</f>
        <v>5252.4</v>
      </c>
      <c r="BB137" s="1" t="e">
        <f t="shared" si="7"/>
        <v>#DIV/0!</v>
      </c>
    </row>
    <row r="138" spans="1:54" x14ac:dyDescent="0.25">
      <c r="A138">
        <v>2025</v>
      </c>
      <c r="B138">
        <v>8</v>
      </c>
      <c r="C138" t="s">
        <v>245</v>
      </c>
      <c r="D138" s="1">
        <f>Billed_Energy!D138/Cal_Energy!D138*Cal_Energy_Switching!D139</f>
        <v>587861.64540634502</v>
      </c>
      <c r="E138" s="35">
        <f t="shared" si="8"/>
        <v>196446.62209908167</v>
      </c>
      <c r="F138" s="1">
        <f>Billed_Energy!F138/Cal_Energy!F138*Cal_Energy_Switching!F139</f>
        <v>79495.641784101681</v>
      </c>
      <c r="G138" s="1">
        <f>Billed_Energy!G138/Cal_Energy!G138*Cal_Energy_Switching!G139</f>
        <v>116950.98031497998</v>
      </c>
      <c r="H138" s="35">
        <f t="shared" si="6"/>
        <v>12763.574224388181</v>
      </c>
      <c r="I138" s="1">
        <f>Billed_Energy!I138/Cal_Energy!I138*Cal_Energy_Switching!I139</f>
        <v>653.38578812992193</v>
      </c>
      <c r="J138" s="1">
        <f>Billed_Energy!J138/Cal_Energy!J138*Cal_Energy_Switching!J139</f>
        <v>12110.188436258259</v>
      </c>
      <c r="K138" s="1">
        <f>Billed_Energy!K138/Cal_Energy!K138*Cal_Energy_Switching!K139</f>
        <v>292206.12222085107</v>
      </c>
      <c r="L138" s="1">
        <f>Billed_Energy!L138/Cal_Energy!L138*Cal_Energy_Switching!L139</f>
        <v>24199.359696313251</v>
      </c>
      <c r="M138" s="1">
        <f>Billed_Energy!M138/Cal_Energy!M138*Cal_Energy_Switching!M139</f>
        <v>214474.84440516779</v>
      </c>
      <c r="N138" s="1">
        <f>Billed_Energy!N138/Cal_Energy!N138*Cal_Energy_Switching!N139</f>
        <v>121084.5344628357</v>
      </c>
      <c r="O138" s="1">
        <f>Billed_Energy!O138/Cal_Energy!O138*Cal_Energy_Switching!O139</f>
        <v>163010.39353962379</v>
      </c>
      <c r="P138" s="1" t="e">
        <f>Billed_Energy!P138/Cal_Energy!P138*Cal_Energy_Switching!P139</f>
        <v>#DIV/0!</v>
      </c>
      <c r="Q138" s="1">
        <f>Billed_Energy!Q138/Cal_Energy!Q138*Cal_Energy_Switching!Q139</f>
        <v>24563.865049064672</v>
      </c>
      <c r="R138" s="1">
        <f>Billed_Energy!R138/Cal_Energy!R138*Cal_Energy_Switching!R139</f>
        <v>20934.43</v>
      </c>
      <c r="S138" s="1">
        <f>Billed_Energy!S138/Cal_Energy!S138*Cal_Energy_Switching!S139</f>
        <v>125887.6377714617</v>
      </c>
      <c r="T138" s="1">
        <f>Billed_Energy!T138/Cal_Energy!T138*Cal_Energy_Switching!T139</f>
        <v>12.210420000000001</v>
      </c>
      <c r="U138" s="1">
        <f>Billed_Energy!U138/Cal_Energy!U138*Cal_Energy_Switching!U139</f>
        <v>97.32</v>
      </c>
      <c r="V138" s="1">
        <f>Billed_Energy!V138/Cal_Energy!V138*Cal_Energy_Switching!V139</f>
        <v>46590.42742533984</v>
      </c>
      <c r="W138" s="1">
        <f>Billed_Energy!W138/Cal_Energy!W138*Cal_Energy_Switching!W139</f>
        <v>8625.8709999999992</v>
      </c>
      <c r="X138" s="1">
        <f>Billed_Energy!X138/Cal_Energy!X138*Cal_Energy_Switching!X139</f>
        <v>26036.513259020972</v>
      </c>
      <c r="Y138" s="35">
        <f>Billed_Energy!Y138/Cal_Energy!Y138*Cal_Energy_Switching!Y139</f>
        <v>7542.984034442391</v>
      </c>
      <c r="Z138" s="1">
        <f>Billed_Energy!Z138/Cal_Energy!Z138*Cal_Energy_Switching!Z139</f>
        <v>3918.4244732340408</v>
      </c>
      <c r="AA138" s="1">
        <f>Billed_Energy!AA138/Cal_Energy!AA138*Cal_Energy_Switching!AA139</f>
        <v>3624.5595612083498</v>
      </c>
      <c r="AB138" s="1">
        <f>Billed_Energy!AB138/Cal_Energy!AB138*Cal_Energy_Switching!AB139</f>
        <v>68.261308885959664</v>
      </c>
      <c r="AC138" s="1">
        <f>Billed_Energy!AC138/Cal_Energy!AC138*Cal_Energy_Switching!AC139</f>
        <v>1122.1240013724494</v>
      </c>
      <c r="AD138" s="1">
        <f>Billed_Energy!AD138/Cal_Energy!AD138*Cal_Energy_Switching!AD139</f>
        <v>470.70100000000002</v>
      </c>
      <c r="AE138" s="1">
        <f>Billed_Energy!AE138/Cal_Energy!AE138*Cal_Energy_Switching!AE139</f>
        <v>3131.5106944536305</v>
      </c>
      <c r="AF138" s="1">
        <f>Billed_Energy!AF138/Cal_Energy!AF138*Cal_Energy_Switching!AF139</f>
        <v>10254.499748338285</v>
      </c>
      <c r="AG138" s="1">
        <f>Billed_Energy!AG138/Cal_Energy!AG138*Cal_Energy_Switching!AG139</f>
        <v>5283.8686661962956</v>
      </c>
      <c r="AH138" s="1">
        <f>Billed_Energy!AH138/Cal_Energy!AH138*Cal_Energy_Switching!AH139</f>
        <v>1559.7091293500735</v>
      </c>
      <c r="AI138" s="1">
        <f>Billed_Energy!AI138/Cal_Energy!AI138*Cal_Energy_Switching!AI139</f>
        <v>3418.1665827794245</v>
      </c>
      <c r="AJ138" s="1">
        <f>Billed_Energy!AJ138/Cal_Energy!AJ138*Cal_Energy_Switching!AJ139</f>
        <v>570146.00416796328</v>
      </c>
      <c r="AK138" s="35">
        <f>Billed_Energy!AK138/Cal_Energy!AK138*Cal_Energy_Switching!AK139</f>
        <v>144191.03450911806</v>
      </c>
      <c r="AL138" s="1">
        <f>Billed_Energy!AL138/Cal_Energy!AL138*Cal_Energy_Switching!AL139</f>
        <v>40551.397170062126</v>
      </c>
      <c r="AM138" s="1">
        <f>Billed_Energy!AM138/Cal_Energy!AM138*Cal_Energy_Switching!AM139</f>
        <v>103639.63733905595</v>
      </c>
      <c r="AN138" s="1">
        <f>Billed_Energy!AN138/Cal_Energy!AN138*Cal_Energy_Switching!AN139</f>
        <v>250.17599999999999</v>
      </c>
      <c r="AO138" s="1">
        <f>Billed_Energy!AO138/Cal_Energy!AO138*Cal_Energy_Switching!AO139</f>
        <v>253.59700000000001</v>
      </c>
      <c r="AP138" s="1">
        <f>Billed_Energy!AP138/Cal_Energy!AP138*Cal_Energy_Switching!AP139</f>
        <v>7261.6180000000004</v>
      </c>
      <c r="AQ138" s="1">
        <f>Billed_Energy!AQ138/Cal_Energy!AQ138*Cal_Energy_Switching!AQ139</f>
        <v>80443.756591554396</v>
      </c>
      <c r="AR138" s="1">
        <f>Billed_Energy!AR138/Cal_Energy!AR138*Cal_Energy_Switching!AR139</f>
        <v>14184.649295570302</v>
      </c>
      <c r="AS138" s="1">
        <f>Billed_Energy!AS138/Cal_Energy!AS138*Cal_Energy_Switching!AS139</f>
        <v>175421.89294869883</v>
      </c>
      <c r="AT138" s="1">
        <f>Billed_Energy!AT138/Cal_Energy!AT138*Cal_Energy_Switching!AT139</f>
        <v>35008.690794429698</v>
      </c>
      <c r="AU138" s="1">
        <f>Billed_Energy!AU138/Cal_Energy!AU138*Cal_Energy_Switching!AU139</f>
        <v>82600.945047988091</v>
      </c>
      <c r="AV138" s="1">
        <f>Billed_Energy!AV138/Cal_Energy!AV138*Cal_Energy_Switching!AV139</f>
        <v>1335.5441668955734</v>
      </c>
      <c r="AW138" s="1">
        <f>Billed_Energy!AW138/Cal_Energy!AW138*Cal_Energy_Switching!AW139</f>
        <v>21837.591448929074</v>
      </c>
      <c r="AX138" s="1">
        <f>Billed_Energy!AX138/Cal_Energy!AX138*Cal_Energy_Switching!AX139</f>
        <v>168410.97302310442</v>
      </c>
      <c r="AY138" s="1">
        <f>Billed_Energy!AY138/Cal_Energy!AY138*Cal_Energy_Switching!AY139</f>
        <v>26095.863178161148</v>
      </c>
      <c r="AZ138" s="1">
        <f>Billed_Energy!AZ138/Cal_Energy!AZ138*Cal_Energy_Switching!AZ139</f>
        <v>10824.2</v>
      </c>
      <c r="BA138" s="1">
        <f>Billed_Energy!BA138/Cal_Energy!BA138*Cal_Energy_Switching!BA139</f>
        <v>5119.5</v>
      </c>
      <c r="BB138" s="1" t="e">
        <f t="shared" si="7"/>
        <v>#DIV/0!</v>
      </c>
    </row>
    <row r="139" spans="1:54" x14ac:dyDescent="0.25">
      <c r="A139">
        <v>2025</v>
      </c>
      <c r="B139">
        <v>9</v>
      </c>
      <c r="C139" t="s">
        <v>246</v>
      </c>
      <c r="D139" s="1">
        <f>Billed_Energy!D139/Cal_Energy!D139*Cal_Energy_Switching!D140</f>
        <v>541693.44348713534</v>
      </c>
      <c r="E139" s="35">
        <f t="shared" si="8"/>
        <v>188082.91925799032</v>
      </c>
      <c r="F139" s="1">
        <f>Billed_Energy!F139/Cal_Energy!F139*Cal_Energy_Switching!F140</f>
        <v>76300.990509837895</v>
      </c>
      <c r="G139" s="1">
        <f>Billed_Energy!G139/Cal_Energy!G139*Cal_Energy_Switching!G140</f>
        <v>111781.92874815241</v>
      </c>
      <c r="H139" s="35">
        <f t="shared" si="6"/>
        <v>12354.000226249884</v>
      </c>
      <c r="I139" s="1">
        <f>Billed_Energy!I139/Cal_Energy!I139*Cal_Energy_Switching!I140</f>
        <v>632.41910396556193</v>
      </c>
      <c r="J139" s="1">
        <f>Billed_Energy!J139/Cal_Energy!J139*Cal_Energy_Switching!J140</f>
        <v>11721.581122284322</v>
      </c>
      <c r="K139" s="1">
        <f>Billed_Energy!K139/Cal_Energy!K139*Cal_Energy_Switching!K140</f>
        <v>285174.09529722808</v>
      </c>
      <c r="L139" s="1">
        <f>Billed_Energy!L139/Cal_Energy!L139*Cal_Energy_Switching!L140</f>
        <v>22439.054691031302</v>
      </c>
      <c r="M139" s="1">
        <f>Billed_Energy!M139/Cal_Energy!M139*Cal_Energy_Switching!M140</f>
        <v>213925.61592495986</v>
      </c>
      <c r="N139" s="1">
        <f>Billed_Energy!N139/Cal_Energy!N139*Cal_Energy_Switching!N140</f>
        <v>119348.53950174061</v>
      </c>
      <c r="O139" s="1">
        <f>Billed_Energy!O139/Cal_Energy!O139*Cal_Energy_Switching!O140</f>
        <v>165938.52099257562</v>
      </c>
      <c r="P139" s="1" t="e">
        <f>Billed_Energy!P139/Cal_Energy!P139*Cal_Energy_Switching!P140</f>
        <v>#DIV/0!</v>
      </c>
      <c r="Q139" s="1">
        <f>Billed_Energy!Q139/Cal_Energy!Q139*Cal_Energy_Switching!Q140</f>
        <v>20182.436033431775</v>
      </c>
      <c r="R139" s="1">
        <f>Billed_Energy!R139/Cal_Energy!R139*Cal_Energy_Switching!R140</f>
        <v>17592.883000000002</v>
      </c>
      <c r="S139" s="1">
        <f>Billed_Energy!S139/Cal_Energy!S139*Cal_Energy_Switching!S140</f>
        <v>125791.32907679034</v>
      </c>
      <c r="T139" s="1">
        <f>Billed_Energy!T139/Cal_Energy!T139*Cal_Energy_Switching!T140</f>
        <v>14.365199999999998</v>
      </c>
      <c r="U139" s="1">
        <f>Billed_Energy!U139/Cal_Energy!U139*Cal_Energy_Switching!U140</f>
        <v>103.68599999999999</v>
      </c>
      <c r="V139" s="1">
        <f>Billed_Energy!V139/Cal_Energy!V139*Cal_Energy_Switching!V140</f>
        <v>45641.535759228333</v>
      </c>
      <c r="W139" s="1">
        <f>Billed_Energy!W139/Cal_Energy!W139*Cal_Energy_Switching!W140</f>
        <v>9717.9639999999999</v>
      </c>
      <c r="X139" s="1">
        <f>Billed_Energy!X139/Cal_Energy!X139*Cal_Energy_Switching!X140</f>
        <v>38724.260301496717</v>
      </c>
      <c r="Y139" s="35">
        <f>Billed_Energy!Y139/Cal_Energy!Y139*Cal_Energy_Switching!Y140</f>
        <v>7277.2315288562322</v>
      </c>
      <c r="Z139" s="1">
        <f>Billed_Energy!Z139/Cal_Energy!Z139*Cal_Energy_Switching!Z140</f>
        <v>3780.3715333156747</v>
      </c>
      <c r="AA139" s="1">
        <f>Billed_Energy!AA139/Cal_Energy!AA139*Cal_Energy_Switching!AA140</f>
        <v>3496.8599955405571</v>
      </c>
      <c r="AB139" s="1">
        <f>Billed_Energy!AB139/Cal_Energy!AB139*Cal_Energy_Switching!AB140</f>
        <v>76.411565605201716</v>
      </c>
      <c r="AC139" s="1">
        <f>Billed_Energy!AC139/Cal_Energy!AC139*Cal_Energy_Switching!AC140</f>
        <v>1149.1968065664778</v>
      </c>
      <c r="AD139" s="1">
        <f>Billed_Energy!AD139/Cal_Energy!AD139*Cal_Energy_Switching!AD140</f>
        <v>536.26599999999996</v>
      </c>
      <c r="AE139" s="1">
        <f>Billed_Energy!AE139/Cal_Energy!AE139*Cal_Energy_Switching!AE140</f>
        <v>3138.1781568346028</v>
      </c>
      <c r="AF139" s="1">
        <f>Billed_Energy!AF139/Cal_Energy!AF139*Cal_Energy_Switching!AF140</f>
        <v>9948.4867729123616</v>
      </c>
      <c r="AG139" s="1">
        <f>Billed_Energy!AG139/Cal_Energy!AG139*Cal_Energy_Switching!AG140</f>
        <v>5295.1188259419605</v>
      </c>
      <c r="AH139" s="1">
        <f>Billed_Energy!AH139/Cal_Energy!AH139*Cal_Energy_Switching!AH140</f>
        <v>1563.0299872234375</v>
      </c>
      <c r="AI139" s="1">
        <f>Billed_Energy!AI139/Cal_Energy!AI139*Cal_Energy_Switching!AI140</f>
        <v>3316.1622576374507</v>
      </c>
      <c r="AJ139" s="1">
        <f>Billed_Energy!AJ139/Cal_Energy!AJ139*Cal_Energy_Switching!AJ140</f>
        <v>501735.12606832065</v>
      </c>
      <c r="AK139" s="35">
        <f>Billed_Energy!AK139/Cal_Energy!AK139*Cal_Energy_Switching!AK140</f>
        <v>137036.34921884097</v>
      </c>
      <c r="AL139" s="1">
        <f>Billed_Energy!AL139/Cal_Energy!AL139*Cal_Energy_Switching!AL140</f>
        <v>38577.768472259137</v>
      </c>
      <c r="AM139" s="1">
        <f>Billed_Energy!AM139/Cal_Energy!AM139*Cal_Energy_Switching!AM140</f>
        <v>98458.580746581836</v>
      </c>
      <c r="AN139" s="1">
        <f>Billed_Energy!AN139/Cal_Energy!AN139*Cal_Energy_Switching!AN140</f>
        <v>255.36999999999998</v>
      </c>
      <c r="AO139" s="1">
        <f>Billed_Energy!AO139/Cal_Energy!AO139*Cal_Energy_Switching!AO140</f>
        <v>272.07799999999997</v>
      </c>
      <c r="AP139" s="1">
        <f>Billed_Energy!AP139/Cal_Energy!AP139*Cal_Energy_Switching!AP140</f>
        <v>8028.0249999999987</v>
      </c>
      <c r="AQ139" s="1">
        <f>Billed_Energy!AQ139/Cal_Energy!AQ139*Cal_Energy_Switching!AQ140</f>
        <v>77452.733135909279</v>
      </c>
      <c r="AR139" s="1">
        <f>Billed_Energy!AR139/Cal_Energy!AR139*Cal_Energy_Switching!AR140</f>
        <v>14663.775483191312</v>
      </c>
      <c r="AS139" s="1">
        <f>Billed_Energy!AS139/Cal_Energy!AS139*Cal_Energy_Switching!AS140</f>
        <v>173791.58989558648</v>
      </c>
      <c r="AT139" s="1">
        <f>Billed_Energy!AT139/Cal_Energy!AT139*Cal_Energy_Switching!AT140</f>
        <v>36445.52422680868</v>
      </c>
      <c r="AU139" s="1">
        <f>Billed_Energy!AU139/Cal_Energy!AU139*Cal_Energy_Switching!AU140</f>
        <v>81841.996825325114</v>
      </c>
      <c r="AV139" s="1">
        <f>Billed_Energy!AV139/Cal_Energy!AV139*Cal_Energy_Switching!AV140</f>
        <v>1277.6438004022764</v>
      </c>
      <c r="AW139" s="1">
        <f>Billed_Energy!AW139/Cal_Energy!AW139*Cal_Energy_Switching!AW140</f>
        <v>21781.277396198304</v>
      </c>
      <c r="AX139" s="1">
        <f>Billed_Energy!AX139/Cal_Energy!AX139*Cal_Energy_Switching!AX140</f>
        <v>161109.78650959773</v>
      </c>
      <c r="AY139" s="1">
        <f>Billed_Energy!AY139/Cal_Energy!AY139*Cal_Energy_Switching!AY140</f>
        <v>26557.477596520679</v>
      </c>
      <c r="AZ139" s="1">
        <f>Billed_Energy!AZ139/Cal_Energy!AZ139*Cal_Energy_Switching!AZ140</f>
        <v>8540</v>
      </c>
      <c r="BA139" s="1">
        <f>Billed_Energy!BA139/Cal_Energy!BA139*Cal_Energy_Switching!BA140</f>
        <v>5318.1</v>
      </c>
      <c r="BB139" s="1" t="e">
        <f t="shared" si="7"/>
        <v>#DIV/0!</v>
      </c>
    </row>
    <row r="140" spans="1:54" x14ac:dyDescent="0.25">
      <c r="A140">
        <v>2025</v>
      </c>
      <c r="B140">
        <v>10</v>
      </c>
      <c r="C140" t="s">
        <v>247</v>
      </c>
      <c r="D140" s="1">
        <f>Billed_Energy!D140/Cal_Energy!D140*Cal_Energy_Switching!D141</f>
        <v>397281.40473870246</v>
      </c>
      <c r="E140" s="35">
        <f t="shared" si="8"/>
        <v>159419.68411435123</v>
      </c>
      <c r="F140" s="1">
        <f>Billed_Energy!F140/Cal_Energy!F140*Cal_Energy_Switching!F141</f>
        <v>64740.573818287892</v>
      </c>
      <c r="G140" s="1">
        <f>Billed_Energy!G140/Cal_Energy!G140*Cal_Energy_Switching!G141</f>
        <v>94679.110296063343</v>
      </c>
      <c r="H140" s="35">
        <f t="shared" si="6"/>
        <v>12101.12567961147</v>
      </c>
      <c r="I140" s="1">
        <f>Billed_Energy!I140/Cal_Energy!I140*Cal_Energy_Switching!I141</f>
        <v>619.47409091133204</v>
      </c>
      <c r="J140" s="1">
        <f>Billed_Energy!J140/Cal_Energy!J140*Cal_Energy_Switching!J141</f>
        <v>11481.651588700139</v>
      </c>
      <c r="K140" s="1">
        <f>Billed_Energy!K140/Cal_Energy!K140*Cal_Energy_Switching!K141</f>
        <v>269678.31543490075</v>
      </c>
      <c r="L140" s="1">
        <f>Billed_Energy!L140/Cal_Energy!L140*Cal_Energy_Switching!L141</f>
        <v>21472.517438561026</v>
      </c>
      <c r="M140" s="1">
        <f>Billed_Energy!M140/Cal_Energy!M140*Cal_Energy_Switching!M141</f>
        <v>187654.60409422687</v>
      </c>
      <c r="N140" s="1">
        <f>Billed_Energy!N140/Cal_Energy!N140*Cal_Energy_Switching!N141</f>
        <v>112610.62749653822</v>
      </c>
      <c r="O140" s="1">
        <f>Billed_Energy!O140/Cal_Energy!O140*Cal_Energy_Switching!O141</f>
        <v>146347.04759941139</v>
      </c>
      <c r="P140" s="1" t="e">
        <f>Billed_Energy!P140/Cal_Energy!P140*Cal_Energy_Switching!P141</f>
        <v>#DIV/0!</v>
      </c>
      <c r="Q140" s="1">
        <f>Billed_Energy!Q140/Cal_Energy!Q140*Cal_Energy_Switching!Q141</f>
        <v>18436.477213618484</v>
      </c>
      <c r="R140" s="1">
        <f>Billed_Energy!R140/Cal_Energy!R140*Cal_Energy_Switching!R141</f>
        <v>16888.686000000002</v>
      </c>
      <c r="S140" s="1">
        <f>Billed_Energy!S140/Cal_Energy!S140*Cal_Energy_Switching!S141</f>
        <v>121809.48698087412</v>
      </c>
      <c r="T140" s="1">
        <f>Billed_Energy!T140/Cal_Energy!T140*Cal_Energy_Switching!T141</f>
        <v>14.105000000000002</v>
      </c>
      <c r="U140" s="1">
        <f>Billed_Energy!U140/Cal_Energy!U140*Cal_Energy_Switching!U141</f>
        <v>97.932000000000002</v>
      </c>
      <c r="V140" s="1">
        <f>Billed_Energy!V140/Cal_Energy!V140*Cal_Energy_Switching!V141</f>
        <v>45507.52425543344</v>
      </c>
      <c r="W140" s="1">
        <f>Billed_Energy!W140/Cal_Energy!W140*Cal_Energy_Switching!W141</f>
        <v>10491.976000000001</v>
      </c>
      <c r="X140" s="1">
        <f>Billed_Energy!X140/Cal_Energy!X140*Cal_Energy_Switching!X141</f>
        <v>47889.57184731272</v>
      </c>
      <c r="Y140" s="35">
        <f>Billed_Energy!Y140/Cal_Energy!Y140*Cal_Energy_Switching!Y141</f>
        <v>6646.8232123420112</v>
      </c>
      <c r="Z140" s="1">
        <f>Billed_Energy!Z140/Cal_Energy!Z140*Cal_Energy_Switching!Z141</f>
        <v>3452.8874283142245</v>
      </c>
      <c r="AA140" s="1">
        <f>Billed_Energy!AA140/Cal_Energy!AA140*Cal_Energy_Switching!AA141</f>
        <v>3193.9357840277862</v>
      </c>
      <c r="AB140" s="1">
        <f>Billed_Energy!AB140/Cal_Energy!AB140*Cal_Energy_Switching!AB141</f>
        <v>72.841906508020685</v>
      </c>
      <c r="AC140" s="1">
        <f>Billed_Energy!AC140/Cal_Energy!AC140*Cal_Energy_Switching!AC141</f>
        <v>1240.9545547421276</v>
      </c>
      <c r="AD140" s="1">
        <f>Billed_Energy!AD140/Cal_Energy!AD140*Cal_Energy_Switching!AD141</f>
        <v>574.18700000000001</v>
      </c>
      <c r="AE140" s="1">
        <f>Billed_Energy!AE140/Cal_Energy!AE140*Cal_Energy_Switching!AE141</f>
        <v>3536.1143854991233</v>
      </c>
      <c r="AF140" s="1">
        <f>Billed_Energy!AF140/Cal_Energy!AF140*Cal_Energy_Switching!AF141</f>
        <v>9479.7411438663494</v>
      </c>
      <c r="AG140" s="1">
        <f>Billed_Energy!AG140/Cal_Energy!AG140*Cal_Energy_Switching!AG141</f>
        <v>5966.5656051303176</v>
      </c>
      <c r="AH140" s="1">
        <f>Billed_Energy!AH140/Cal_Energy!AH140*Cal_Energy_Switching!AH141</f>
        <v>1761.2297793705573</v>
      </c>
      <c r="AI140" s="1">
        <f>Billed_Energy!AI140/Cal_Energy!AI140*Cal_Energy_Switching!AI141</f>
        <v>3159.9137146221137</v>
      </c>
      <c r="AJ140" s="1">
        <f>Billed_Energy!AJ140/Cal_Energy!AJ140*Cal_Energy_Switching!AJ141</f>
        <v>314482.30981189461</v>
      </c>
      <c r="AK140" s="35">
        <f>Billed_Energy!AK140/Cal_Energy!AK140*Cal_Energy_Switching!AK141</f>
        <v>111448.15692185196</v>
      </c>
      <c r="AL140" s="1">
        <f>Billed_Energy!AL140/Cal_Energy!AL140*Cal_Energy_Switching!AL141</f>
        <v>31390.226451320457</v>
      </c>
      <c r="AM140" s="1">
        <f>Billed_Energy!AM140/Cal_Energy!AM140*Cal_Energy_Switching!AM141</f>
        <v>80057.930470531501</v>
      </c>
      <c r="AN140" s="1">
        <f>Billed_Energy!AN140/Cal_Energy!AN140*Cal_Energy_Switching!AN141</f>
        <v>257.05399999999997</v>
      </c>
      <c r="AO140" s="1">
        <f>Billed_Energy!AO140/Cal_Energy!AO140*Cal_Energy_Switching!AO141</f>
        <v>280.61900000000003</v>
      </c>
      <c r="AP140" s="1">
        <f>Billed_Energy!AP140/Cal_Energy!AP140*Cal_Energy_Switching!AP141</f>
        <v>8482.3029999999999</v>
      </c>
      <c r="AQ140" s="1">
        <f>Billed_Energy!AQ140/Cal_Energy!AQ140*Cal_Energy_Switching!AQ141</f>
        <v>74616.402730545175</v>
      </c>
      <c r="AR140" s="1">
        <f>Billed_Energy!AR140/Cal_Energy!AR140*Cal_Energy_Switching!AR141</f>
        <v>12097.521429583292</v>
      </c>
      <c r="AS140" s="1">
        <f>Billed_Energy!AS140/Cal_Energy!AS140*Cal_Energy_Switching!AS141</f>
        <v>149550.4056909575</v>
      </c>
      <c r="AT140" s="1">
        <f>Billed_Energy!AT140/Cal_Energy!AT140*Cal_Energy_Switching!AT141</f>
        <v>30212.150990416707</v>
      </c>
      <c r="AU140" s="1">
        <f>Billed_Energy!AU140/Cal_Energy!AU140*Cal_Energy_Switching!AU141</f>
        <v>70428.027943348512</v>
      </c>
      <c r="AV140" s="1">
        <f>Billed_Energy!AV140/Cal_Energy!AV140*Cal_Energy_Switching!AV141</f>
        <v>1178.3577822553661</v>
      </c>
      <c r="AW140" s="1">
        <f>Billed_Energy!AW140/Cal_Energy!AW140*Cal_Energy_Switching!AW141</f>
        <v>19391.109905124998</v>
      </c>
      <c r="AX140" s="1">
        <f>Billed_Energy!AX140/Cal_Energy!AX140*Cal_Energy_Switching!AX141</f>
        <v>148589.90484774462</v>
      </c>
      <c r="AY140" s="1">
        <f>Billed_Energy!AY140/Cal_Energy!AY140*Cal_Energy_Switching!AY141</f>
        <v>23641.996869562492</v>
      </c>
      <c r="AZ140" s="1">
        <f>Billed_Energy!AZ140/Cal_Energy!AZ140*Cal_Energy_Switching!AZ141</f>
        <v>7093.2</v>
      </c>
      <c r="BA140" s="1">
        <f>Billed_Energy!BA140/Cal_Energy!BA140*Cal_Energy_Switching!BA141</f>
        <v>4450.8</v>
      </c>
      <c r="BB140" s="1" t="e">
        <f t="shared" si="7"/>
        <v>#DIV/0!</v>
      </c>
    </row>
    <row r="141" spans="1:54" x14ac:dyDescent="0.25">
      <c r="A141">
        <v>2025</v>
      </c>
      <c r="B141">
        <v>11</v>
      </c>
      <c r="C141" t="s">
        <v>248</v>
      </c>
      <c r="D141" s="1">
        <f>Billed_Energy!D141/Cal_Energy!D141*Cal_Energy_Switching!D142</f>
        <v>425464.43518381729</v>
      </c>
      <c r="E141" s="35">
        <f t="shared" si="8"/>
        <v>148268.82628745076</v>
      </c>
      <c r="F141" s="1">
        <f>Billed_Energy!F141/Cal_Energy!F141*Cal_Energy_Switching!F142</f>
        <v>60231.448043444354</v>
      </c>
      <c r="G141" s="1">
        <f>Billed_Energy!G141/Cal_Energy!G141*Cal_Energy_Switching!G142</f>
        <v>88037.37824400641</v>
      </c>
      <c r="H141" s="35">
        <f t="shared" si="6"/>
        <v>13137.594301701518</v>
      </c>
      <c r="I141" s="1">
        <f>Billed_Energy!I141/Cal_Energy!I141*Cal_Energy_Switching!I142</f>
        <v>672.53241576693904</v>
      </c>
      <c r="J141" s="1">
        <f>Billed_Energy!J141/Cal_Energy!J141*Cal_Energy_Switching!J142</f>
        <v>12465.06188593458</v>
      </c>
      <c r="K141" s="1">
        <f>Billed_Energy!K141/Cal_Energy!K141*Cal_Energy_Switching!K142</f>
        <v>264298.88943831762</v>
      </c>
      <c r="L141" s="1">
        <f>Billed_Energy!L141/Cal_Energy!L141*Cal_Energy_Switching!L142</f>
        <v>21244.354637357399</v>
      </c>
      <c r="M141" s="1">
        <f>Billed_Energy!M141/Cal_Energy!M141*Cal_Energy_Switching!M142</f>
        <v>171402.37506049493</v>
      </c>
      <c r="N141" s="1">
        <f>Billed_Energy!N141/Cal_Energy!N141*Cal_Energy_Switching!N142</f>
        <v>110164.15791432498</v>
      </c>
      <c r="O141" s="1">
        <f>Billed_Energy!O141/Cal_Energy!O141*Cal_Energy_Switching!O142</f>
        <v>134446.8334575413</v>
      </c>
      <c r="P141" s="1" t="e">
        <f>Billed_Energy!P141/Cal_Energy!P141*Cal_Energy_Switching!P142</f>
        <v>#DIV/0!</v>
      </c>
      <c r="Q141" s="1">
        <f>Billed_Energy!Q141/Cal_Energy!Q141*Cal_Energy_Switching!Q142</f>
        <v>17643.186668545881</v>
      </c>
      <c r="R141" s="1">
        <f>Billed_Energy!R141/Cal_Energy!R141*Cal_Energy_Switching!R142</f>
        <v>18088.241999999998</v>
      </c>
      <c r="S141" s="1">
        <f>Billed_Energy!S141/Cal_Energy!S141*Cal_Energy_Switching!S142</f>
        <v>124371.75416558974</v>
      </c>
      <c r="T141" s="1">
        <f>Billed_Energy!T141/Cal_Energy!T141*Cal_Energy_Switching!T142</f>
        <v>15.644</v>
      </c>
      <c r="U141" s="1">
        <f>Billed_Energy!U141/Cal_Energy!U141*Cal_Energy_Switching!U142</f>
        <v>98.259</v>
      </c>
      <c r="V141" s="1">
        <f>Billed_Energy!V141/Cal_Energy!V141*Cal_Energy_Switching!V142</f>
        <v>44497.248263400274</v>
      </c>
      <c r="W141" s="1">
        <f>Billed_Energy!W141/Cal_Energy!W141*Cal_Energy_Switching!W142</f>
        <v>10215.241</v>
      </c>
      <c r="X141" s="1">
        <f>Billed_Energy!X141/Cal_Energy!X141*Cal_Energy_Switching!X142</f>
        <v>44754.679993378086</v>
      </c>
      <c r="Y141" s="35">
        <f>Billed_Energy!Y141/Cal_Energy!Y141*Cal_Energy_Switching!Y142</f>
        <v>7378.3104405147897</v>
      </c>
      <c r="Z141" s="1">
        <f>Billed_Energy!Z141/Cal_Energy!Z141*Cal_Energy_Switching!Z142</f>
        <v>3832.8799410442662</v>
      </c>
      <c r="AA141" s="1">
        <f>Billed_Energy!AA141/Cal_Energy!AA141*Cal_Energy_Switching!AA142</f>
        <v>3545.430499470524</v>
      </c>
      <c r="AB141" s="1">
        <f>Billed_Energy!AB141/Cal_Energy!AB141*Cal_Energy_Switching!AB142</f>
        <v>70.846524218274396</v>
      </c>
      <c r="AC141" s="1">
        <f>Billed_Energy!AC141/Cal_Energy!AC141*Cal_Energy_Switching!AC142</f>
        <v>1461.3623415970399</v>
      </c>
      <c r="AD141" s="1">
        <f>Billed_Energy!AD141/Cal_Energy!AD141*Cal_Energy_Switching!AD142</f>
        <v>611.08500000000004</v>
      </c>
      <c r="AE141" s="1">
        <f>Billed_Energy!AE141/Cal_Energy!AE141*Cal_Energy_Switching!AE142</f>
        <v>3215.9156112800879</v>
      </c>
      <c r="AF141" s="1">
        <f>Billed_Energy!AF141/Cal_Energy!AF141*Cal_Energy_Switching!AF142</f>
        <v>9285.5966512552277</v>
      </c>
      <c r="AG141" s="1">
        <f>Billed_Energy!AG141/Cal_Energy!AG141*Cal_Energy_Switching!AG142</f>
        <v>5426.2869871945686</v>
      </c>
      <c r="AH141" s="1">
        <f>Billed_Energy!AH141/Cal_Energy!AH141*Cal_Energy_Switching!AH142</f>
        <v>1601.7486215253437</v>
      </c>
      <c r="AI141" s="1">
        <f>Billed_Energy!AI141/Cal_Energy!AI141*Cal_Energy_Switching!AI142</f>
        <v>3095.1988837517383</v>
      </c>
      <c r="AJ141" s="1">
        <f>Billed_Energy!AJ141/Cal_Energy!AJ141*Cal_Energy_Switching!AJ142</f>
        <v>278702.99531112536</v>
      </c>
      <c r="AK141" s="35">
        <f>Billed_Energy!AK141/Cal_Energy!AK141*Cal_Energy_Switching!AK142</f>
        <v>104301.07019696511</v>
      </c>
      <c r="AL141" s="1">
        <f>Billed_Energy!AL141/Cal_Energy!AL141*Cal_Energy_Switching!AL142</f>
        <v>29380.466403700008</v>
      </c>
      <c r="AM141" s="1">
        <f>Billed_Energy!AM141/Cal_Energy!AM141*Cal_Energy_Switching!AM142</f>
        <v>74920.603793265094</v>
      </c>
      <c r="AN141" s="1">
        <f>Billed_Energy!AN141/Cal_Energy!AN141*Cal_Energy_Switching!AN142</f>
        <v>265.65600000000001</v>
      </c>
      <c r="AO141" s="1">
        <f>Billed_Energy!AO141/Cal_Energy!AO141*Cal_Energy_Switching!AO142</f>
        <v>309.30500000000006</v>
      </c>
      <c r="AP141" s="1">
        <f>Billed_Energy!AP141/Cal_Energy!AP141*Cal_Energy_Switching!AP142</f>
        <v>9323.16</v>
      </c>
      <c r="AQ141" s="1">
        <f>Billed_Energy!AQ141/Cal_Energy!AQ141*Cal_Energy_Switching!AQ142</f>
        <v>74298.178907215173</v>
      </c>
      <c r="AR141" s="1">
        <f>Billed_Energy!AR141/Cal_Energy!AR141*Cal_Energy_Switching!AR142</f>
        <v>10746.192001339892</v>
      </c>
      <c r="AS141" s="1">
        <f>Billed_Energy!AS141/Cal_Energy!AS141*Cal_Energy_Switching!AS142</f>
        <v>135905.91616285787</v>
      </c>
      <c r="AT141" s="1">
        <f>Billed_Energy!AT141/Cal_Energy!AT141*Cal_Energy_Switching!AT142</f>
        <v>26966.923628660108</v>
      </c>
      <c r="AU141" s="1">
        <f>Billed_Energy!AU141/Cal_Energy!AU141*Cal_Energy_Switching!AU142</f>
        <v>64004.707259826944</v>
      </c>
      <c r="AV141" s="1">
        <f>Billed_Energy!AV141/Cal_Energy!AV141*Cal_Energy_Switching!AV142</f>
        <v>1141.7971414731767</v>
      </c>
      <c r="AW141" s="1">
        <f>Billed_Energy!AW141/Cal_Energy!AW141*Cal_Energy_Switching!AW142</f>
        <v>18756.22120838314</v>
      </c>
      <c r="AX141" s="1">
        <f>Billed_Energy!AX141/Cal_Energy!AX141*Cal_Energy_Switching!AX142</f>
        <v>143979.63942852683</v>
      </c>
      <c r="AY141" s="1">
        <f>Billed_Energy!AY141/Cal_Energy!AY141*Cal_Energy_Switching!AY142</f>
        <v>22823.585743728625</v>
      </c>
      <c r="AZ141" s="1">
        <f>Billed_Energy!AZ141/Cal_Energy!AZ141*Cal_Energy_Switching!AZ142</f>
        <v>7436</v>
      </c>
      <c r="BA141" s="1">
        <f>Billed_Energy!BA141/Cal_Energy!BA141*Cal_Energy_Switching!BA142</f>
        <v>4366.8</v>
      </c>
      <c r="BB141" s="1" t="e">
        <f t="shared" si="7"/>
        <v>#DIV/0!</v>
      </c>
    </row>
    <row r="142" spans="1:54" x14ac:dyDescent="0.25">
      <c r="A142">
        <v>2025</v>
      </c>
      <c r="B142">
        <v>12</v>
      </c>
      <c r="C142" t="s">
        <v>249</v>
      </c>
      <c r="D142" s="1">
        <f>Billed_Energy!D142/Cal_Energy!D142*Cal_Energy_Switching!D143</f>
        <v>609930.37308575923</v>
      </c>
      <c r="E142" s="35">
        <f t="shared" si="8"/>
        <v>178181.30645882385</v>
      </c>
      <c r="F142" s="1">
        <f>Billed_Energy!F142/Cal_Energy!F142*Cal_Energy_Switching!F143</f>
        <v>72179.3720567852</v>
      </c>
      <c r="G142" s="1">
        <f>Billed_Energy!G142/Cal_Energy!G142*Cal_Energy_Switching!G143</f>
        <v>106001.93440203866</v>
      </c>
      <c r="H142" s="35">
        <f t="shared" si="6"/>
        <v>14732.419268242627</v>
      </c>
      <c r="I142" s="1">
        <f>Billed_Energy!I142/Cal_Energy!I142*Cal_Energy_Switching!I143</f>
        <v>754.17380785456089</v>
      </c>
      <c r="J142" s="1">
        <f>Billed_Energy!J142/Cal_Energy!J142*Cal_Energy_Switching!J143</f>
        <v>13978.245460388067</v>
      </c>
      <c r="K142" s="1">
        <f>Billed_Energy!K142/Cal_Energy!K142*Cal_Energy_Switching!K143</f>
        <v>263938.74032667128</v>
      </c>
      <c r="L142" s="1">
        <f>Billed_Energy!L142/Cal_Energy!L142*Cal_Energy_Switching!L143</f>
        <v>21323.112044064321</v>
      </c>
      <c r="M142" s="1">
        <f>Billed_Energy!M142/Cal_Energy!M142*Cal_Energy_Switching!M143</f>
        <v>184694.77468370306</v>
      </c>
      <c r="N142" s="1">
        <f>Billed_Energy!N142/Cal_Energy!N142*Cal_Energy_Switching!N143</f>
        <v>109906.33558926433</v>
      </c>
      <c r="O142" s="1">
        <f>Billed_Energy!O142/Cal_Energy!O142*Cal_Energy_Switching!O143</f>
        <v>142935.59413010321</v>
      </c>
      <c r="P142" s="1" t="e">
        <f>Billed_Energy!P142/Cal_Energy!P142*Cal_Energy_Switching!P143</f>
        <v>#DIV/0!</v>
      </c>
      <c r="Q142" s="1">
        <f>Billed_Energy!Q142/Cal_Energy!Q142*Cal_Energy_Switching!Q143</f>
        <v>19092.236930619361</v>
      </c>
      <c r="R142" s="1">
        <f>Billed_Energy!R142/Cal_Energy!R142*Cal_Energy_Switching!R143</f>
        <v>19293.940999999999</v>
      </c>
      <c r="S142" s="1">
        <f>Billed_Energy!S142/Cal_Energy!S142*Cal_Energy_Switching!S143</f>
        <v>128491.96293351705</v>
      </c>
      <c r="T142" s="1">
        <f>Billed_Energy!T142/Cal_Energy!T142*Cal_Energy_Switching!T143</f>
        <v>19.257999999999999</v>
      </c>
      <c r="U142" s="1">
        <f>Billed_Energy!U142/Cal_Energy!U142*Cal_Energy_Switching!U143</f>
        <v>112.85299999999999</v>
      </c>
      <c r="V142" s="1">
        <f>Billed_Energy!V142/Cal_Energy!V142*Cal_Energy_Switching!V143</f>
        <v>48145.895395850552</v>
      </c>
      <c r="W142" s="1">
        <f>Billed_Energy!W142/Cal_Energy!W142*Cal_Energy_Switching!W143</f>
        <v>11589.816000000001</v>
      </c>
      <c r="X142" s="1">
        <f>Billed_Energy!X142/Cal_Energy!X142*Cal_Energy_Switching!X143</f>
        <v>37872.729845751681</v>
      </c>
      <c r="Y142" s="35">
        <f>Billed_Energy!Y142/Cal_Energy!Y142*Cal_Energy_Switching!Y143</f>
        <v>9157.3592319526306</v>
      </c>
      <c r="Z142" s="1">
        <f>Billed_Energy!Z142/Cal_Energy!Z142*Cal_Energy_Switching!Z143</f>
        <v>4757.0590579052514</v>
      </c>
      <c r="AA142" s="1">
        <f>Billed_Energy!AA142/Cal_Energy!AA142*Cal_Energy_Switching!AA143</f>
        <v>4400.3001740473801</v>
      </c>
      <c r="AB142" s="1">
        <f>Billed_Energy!AB142/Cal_Energy!AB142*Cal_Energy_Switching!AB143</f>
        <v>66.539976999922445</v>
      </c>
      <c r="AC142" s="1">
        <f>Billed_Energy!AC142/Cal_Energy!AC142*Cal_Energy_Switching!AC143</f>
        <v>1780.1495697949172</v>
      </c>
      <c r="AD142" s="1">
        <f>Billed_Energy!AD142/Cal_Energy!AD142*Cal_Energy_Switching!AD143</f>
        <v>695.02800000000002</v>
      </c>
      <c r="AE142" s="1">
        <f>Billed_Energy!AE142/Cal_Energy!AE142*Cal_Energy_Switching!AE143</f>
        <v>4149.8377615541885</v>
      </c>
      <c r="AF142" s="1">
        <f>Billed_Energy!AF142/Cal_Energy!AF142*Cal_Energy_Switching!AF143</f>
        <v>10348.837947323824</v>
      </c>
      <c r="AG142" s="1">
        <f>Billed_Energy!AG142/Cal_Energy!AG142*Cal_Energy_Switching!AG143</f>
        <v>7002.1149079614088</v>
      </c>
      <c r="AH142" s="1">
        <f>Billed_Energy!AH142/Cal_Energy!AH142*Cal_Energy_Switching!AH143</f>
        <v>2066.9065104844021</v>
      </c>
      <c r="AI142" s="1">
        <f>Billed_Energy!AI142/Cal_Energy!AI142*Cal_Energy_Switching!AI143</f>
        <v>3449.6126491079372</v>
      </c>
      <c r="AJ142" s="1">
        <f>Billed_Energy!AJ142/Cal_Energy!AJ142*Cal_Energy_Switching!AJ143</f>
        <v>375805.88547566044</v>
      </c>
      <c r="AK142" s="35">
        <f>Billed_Energy!AK142/Cal_Energy!AK142*Cal_Energy_Switching!AK143</f>
        <v>111541.54625697879</v>
      </c>
      <c r="AL142" s="1">
        <f>Billed_Energy!AL142/Cal_Energy!AL142*Cal_Energy_Switching!AL143</f>
        <v>31410.86671511157</v>
      </c>
      <c r="AM142" s="1">
        <f>Billed_Energy!AM142/Cal_Energy!AM142*Cal_Energy_Switching!AM143</f>
        <v>80130.679541867226</v>
      </c>
      <c r="AN142" s="1">
        <f>Billed_Energy!AN142/Cal_Energy!AN142*Cal_Energy_Switching!AN143</f>
        <v>293.077</v>
      </c>
      <c r="AO142" s="1">
        <f>Billed_Energy!AO142/Cal_Energy!AO142*Cal_Energy_Switching!AO143</f>
        <v>355.63799999999998</v>
      </c>
      <c r="AP142" s="1">
        <f>Billed_Energy!AP142/Cal_Energy!AP142*Cal_Energy_Switching!AP143</f>
        <v>13731.722</v>
      </c>
      <c r="AQ142" s="1">
        <f>Billed_Energy!AQ142/Cal_Energy!AQ142*Cal_Energy_Switching!AQ143</f>
        <v>79314.580496119685</v>
      </c>
      <c r="AR142" s="1">
        <f>Billed_Energy!AR142/Cal_Energy!AR142*Cal_Energy_Switching!AR143</f>
        <v>11476.455391401591</v>
      </c>
      <c r="AS142" s="1">
        <f>Billed_Energy!AS142/Cal_Energy!AS142*Cal_Energy_Switching!AS143</f>
        <v>143271.25930578064</v>
      </c>
      <c r="AT142" s="1">
        <f>Billed_Energy!AT142/Cal_Energy!AT142*Cal_Energy_Switching!AT143</f>
        <v>28703.819018598406</v>
      </c>
      <c r="AU142" s="1">
        <f>Billed_Energy!AU142/Cal_Energy!AU142*Cal_Energy_Switching!AU143</f>
        <v>67471.603855046749</v>
      </c>
      <c r="AV142" s="1">
        <f>Billed_Energy!AV142/Cal_Energy!AV142*Cal_Energy_Switching!AV143</f>
        <v>1175.8911186254054</v>
      </c>
      <c r="AW142" s="1">
        <f>Billed_Energy!AW142/Cal_Energy!AW142*Cal_Energy_Switching!AW143</f>
        <v>18627.244676745591</v>
      </c>
      <c r="AX142" s="1">
        <f>Billed_Energy!AX142/Cal_Energy!AX142*Cal_Energy_Switching!AX143</f>
        <v>148278.86068137462</v>
      </c>
      <c r="AY142" s="1">
        <f>Billed_Energy!AY142/Cal_Energy!AY142*Cal_Energy_Switching!AY143</f>
        <v>22741.714745759156</v>
      </c>
      <c r="AZ142" s="1">
        <f>Billed_Energy!AZ142/Cal_Energy!AZ142*Cal_Energy_Switching!AZ143</f>
        <v>9529</v>
      </c>
      <c r="BA142" s="1">
        <f>Billed_Energy!BA142/Cal_Energy!BA142*Cal_Energy_Switching!BA143</f>
        <v>4790.1000000000004</v>
      </c>
      <c r="BB142" s="1" t="e">
        <f t="shared" si="7"/>
        <v>#DIV/0!</v>
      </c>
    </row>
    <row r="143" spans="1:54" x14ac:dyDescent="0.25">
      <c r="A143">
        <v>2026</v>
      </c>
      <c r="B143">
        <v>1</v>
      </c>
      <c r="C143" t="s">
        <v>250</v>
      </c>
      <c r="D143" s="1">
        <f>Billed_Energy!D143/Cal_Energy!D143*Cal_Energy_Switching!D144</f>
        <v>756697.94896490907</v>
      </c>
      <c r="E143" s="35">
        <f t="shared" si="8"/>
        <v>204610.83557224512</v>
      </c>
      <c r="F143" s="1">
        <f>Billed_Energy!F143/Cal_Energy!F143*Cal_Energy_Switching!F144</f>
        <v>82792.60238666457</v>
      </c>
      <c r="G143" s="1">
        <f>Billed_Energy!G143/Cal_Energy!G143*Cal_Energy_Switching!G144</f>
        <v>121818.23318558055</v>
      </c>
      <c r="H143" s="35">
        <f t="shared" si="6"/>
        <v>16195.551786837244</v>
      </c>
      <c r="I143" s="1">
        <f>Billed_Energy!I143/Cal_Energy!I143*Cal_Energy_Switching!I144</f>
        <v>829.07367344031422</v>
      </c>
      <c r="J143" s="1">
        <f>Billed_Energy!J143/Cal_Energy!J143*Cal_Energy_Switching!J144</f>
        <v>15366.47811339693</v>
      </c>
      <c r="K143" s="1">
        <f>Billed_Energy!K143/Cal_Energy!K143*Cal_Energy_Switching!K144</f>
        <v>264097.05006902572</v>
      </c>
      <c r="L143" s="1">
        <f>Billed_Energy!L143/Cal_Energy!L143*Cal_Energy_Switching!L144</f>
        <v>21058.827900039545</v>
      </c>
      <c r="M143" s="1">
        <f>Billed_Energy!M143/Cal_Energy!M143*Cal_Energy_Switching!M144</f>
        <v>192125.71585341997</v>
      </c>
      <c r="N143" s="1">
        <f>Billed_Energy!N143/Cal_Energy!N143*Cal_Energy_Switching!N144</f>
        <v>110249.33080093471</v>
      </c>
      <c r="O143" s="1">
        <f>Billed_Energy!O143/Cal_Energy!O143*Cal_Energy_Switching!O144</f>
        <v>148790.4202004192</v>
      </c>
      <c r="P143" s="1" t="e">
        <f>Billed_Energy!P143/Cal_Energy!P143*Cal_Energy_Switching!P144</f>
        <v>#DIV/0!</v>
      </c>
      <c r="Q143" s="1">
        <f>Billed_Energy!Q143/Cal_Energy!Q143*Cal_Energy_Switching!Q144</f>
        <v>20694.373626910397</v>
      </c>
      <c r="R143" s="1">
        <f>Billed_Energy!R143/Cal_Energy!R143*Cal_Energy_Switching!R144</f>
        <v>21593.602999999999</v>
      </c>
      <c r="S143" s="1">
        <f>Billed_Energy!S143/Cal_Energy!S143*Cal_Energy_Switching!S144</f>
        <v>129422.18787679757</v>
      </c>
      <c r="T143" s="1">
        <f>Billed_Energy!T143/Cal_Energy!T143*Cal_Energy_Switching!T144</f>
        <v>20.895</v>
      </c>
      <c r="U143" s="1">
        <f>Billed_Energy!U143/Cal_Energy!U143*Cal_Energy_Switching!U144</f>
        <v>122.114</v>
      </c>
      <c r="V143" s="1">
        <f>Billed_Energy!V143/Cal_Energy!V143*Cal_Energy_Switching!V144</f>
        <v>48922.696088106532</v>
      </c>
      <c r="W143" s="1">
        <f>Billed_Energy!W143/Cal_Energy!W143*Cal_Energy_Switching!W144</f>
        <v>12776.644</v>
      </c>
      <c r="X143" s="1">
        <f>Billed_Energy!X143/Cal_Energy!X143*Cal_Energy_Switching!X144</f>
        <v>29103.136095397404</v>
      </c>
      <c r="Y143" s="35">
        <f>Billed_Energy!Y143/Cal_Energy!Y143*Cal_Energy_Switching!Y144</f>
        <v>10881.9658592819</v>
      </c>
      <c r="Z143" s="1">
        <f>Billed_Energy!Z143/Cal_Energy!Z143*Cal_Energy_Switching!Z144</f>
        <v>5652.9565945262721</v>
      </c>
      <c r="AA143" s="1">
        <f>Billed_Energy!AA143/Cal_Energy!AA143*Cal_Energy_Switching!AA144</f>
        <v>5229.0092647556285</v>
      </c>
      <c r="AB143" s="1">
        <f>Billed_Energy!AB143/Cal_Energy!AB143*Cal_Energy_Switching!AB144</f>
        <v>63.308308527723803</v>
      </c>
      <c r="AC143" s="1">
        <f>Billed_Energy!AC143/Cal_Energy!AC143*Cal_Energy_Switching!AC144</f>
        <v>2011.9088306509407</v>
      </c>
      <c r="AD143" s="1">
        <f>Billed_Energy!AD143/Cal_Energy!AD143*Cal_Energy_Switching!AD144</f>
        <v>759.25800000000004</v>
      </c>
      <c r="AE143" s="1">
        <f>Billed_Energy!AE143/Cal_Energy!AE143*Cal_Energy_Switching!AE144</f>
        <v>4512.919116173176</v>
      </c>
      <c r="AF143" s="1">
        <f>Billed_Energy!AF143/Cal_Energy!AF143*Cal_Energy_Switching!AF144</f>
        <v>11064.19612147973</v>
      </c>
      <c r="AG143" s="1">
        <f>Billed_Energy!AG143/Cal_Energy!AG143*Cal_Energy_Switching!AG144</f>
        <v>7614.7502715733799</v>
      </c>
      <c r="AH143" s="1">
        <f>Billed_Energy!AH143/Cal_Energy!AH143*Cal_Energy_Switching!AH144</f>
        <v>2247.7461622534447</v>
      </c>
      <c r="AI143" s="1">
        <f>Billed_Energy!AI143/Cal_Energy!AI143*Cal_Energy_Switching!AI144</f>
        <v>3688.0653738265719</v>
      </c>
      <c r="AJ143" s="1">
        <f>Billed_Energy!AJ143/Cal_Energy!AJ143*Cal_Energy_Switching!AJ144</f>
        <v>433095.54180664133</v>
      </c>
      <c r="AK143" s="35">
        <f>Billed_Energy!AK143/Cal_Energy!AK143*Cal_Energy_Switching!AK144</f>
        <v>119726.6840653964</v>
      </c>
      <c r="AL143" s="1">
        <f>Billed_Energy!AL143/Cal_Energy!AL143*Cal_Energy_Switching!AL144</f>
        <v>33709.955089249102</v>
      </c>
      <c r="AM143" s="1">
        <f>Billed_Energy!AM143/Cal_Energy!AM143*Cal_Energy_Switching!AM144</f>
        <v>86016.728976147278</v>
      </c>
      <c r="AN143" s="1">
        <f>Billed_Energy!AN143/Cal_Energy!AN143*Cal_Energy_Switching!AN144</f>
        <v>296.68599999999998</v>
      </c>
      <c r="AO143" s="1">
        <f>Billed_Energy!AO143/Cal_Energy!AO143*Cal_Energy_Switching!AO144</f>
        <v>367.25700000000001</v>
      </c>
      <c r="AP143" s="1">
        <f>Billed_Energy!AP143/Cal_Energy!AP143*Cal_Energy_Switching!AP144</f>
        <v>15936.46</v>
      </c>
      <c r="AQ143" s="1">
        <f>Billed_Energy!AQ143/Cal_Energy!AQ143*Cal_Energy_Switching!AQ144</f>
        <v>74348.303756688823</v>
      </c>
      <c r="AR143" s="1">
        <f>Billed_Energy!AR143/Cal_Energy!AR143*Cal_Energy_Switching!AR144</f>
        <v>11445.676409152431</v>
      </c>
      <c r="AS143" s="1">
        <f>Billed_Energy!AS143/Cal_Energy!AS143*Cal_Energy_Switching!AS144</f>
        <v>144015.38582211288</v>
      </c>
      <c r="AT143" s="1">
        <f>Billed_Energy!AT143/Cal_Energy!AT143*Cal_Energy_Switching!AT144</f>
        <v>28709.89307084756</v>
      </c>
      <c r="AU143" s="1">
        <f>Billed_Energy!AU143/Cal_Energy!AU143*Cal_Energy_Switching!AU144</f>
        <v>67823.797178131994</v>
      </c>
      <c r="AV143" s="1">
        <f>Billed_Energy!AV143/Cal_Energy!AV143*Cal_Energy_Switching!AV144</f>
        <v>1161.5715993352228</v>
      </c>
      <c r="AW143" s="1">
        <f>Billed_Energy!AW143/Cal_Energy!AW143*Cal_Energy_Switching!AW144</f>
        <v>18562.242342079586</v>
      </c>
      <c r="AX143" s="1">
        <f>Billed_Energy!AX143/Cal_Energy!AX143*Cal_Energy_Switching!AX144</f>
        <v>146473.18159066478</v>
      </c>
      <c r="AY143" s="1">
        <f>Billed_Energy!AY143/Cal_Energy!AY143*Cal_Energy_Switching!AY144</f>
        <v>22800.586512587077</v>
      </c>
      <c r="AZ143" s="1">
        <f>Billed_Energy!AZ143/Cal_Energy!AZ143*Cal_Energy_Switching!AZ144</f>
        <v>10975.5</v>
      </c>
      <c r="BA143" s="1">
        <f>Billed_Energy!BA143/Cal_Energy!BA143*Cal_Energy_Switching!BA144</f>
        <v>5498.8799999999992</v>
      </c>
      <c r="BB143" s="1" t="e">
        <f t="shared" si="7"/>
        <v>#DIV/0!</v>
      </c>
    </row>
    <row r="144" spans="1:54" x14ac:dyDescent="0.25">
      <c r="A144">
        <v>2026</v>
      </c>
      <c r="B144">
        <v>2</v>
      </c>
      <c r="C144" t="s">
        <v>251</v>
      </c>
      <c r="D144" s="1">
        <f>Billed_Energy!D144/Cal_Energy!D144*Cal_Energy_Switching!D145</f>
        <v>691951.51546194719</v>
      </c>
      <c r="E144" s="35">
        <f t="shared" si="8"/>
        <v>187163.12648266865</v>
      </c>
      <c r="F144" s="1">
        <f>Billed_Energy!F144/Cal_Energy!F144*Cal_Energy_Switching!F145</f>
        <v>75861.192965328883</v>
      </c>
      <c r="G144" s="1">
        <f>Billed_Energy!G144/Cal_Energy!G144*Cal_Energy_Switching!G145</f>
        <v>111301.93351733977</v>
      </c>
      <c r="H144" s="35">
        <f t="shared" si="6"/>
        <v>15659.42560552432</v>
      </c>
      <c r="I144" s="1">
        <f>Billed_Energy!I144/Cal_Energy!I144*Cal_Energy_Switching!I145</f>
        <v>801.62860034747337</v>
      </c>
      <c r="J144" s="1">
        <f>Billed_Energy!J144/Cal_Energy!J144*Cal_Energy_Switching!J145</f>
        <v>14857.797005176846</v>
      </c>
      <c r="K144" s="1">
        <f>Billed_Energy!K144/Cal_Energy!K144*Cal_Energy_Switching!K145</f>
        <v>264248.31231346907</v>
      </c>
      <c r="L144" s="1">
        <f>Billed_Energy!L144/Cal_Energy!L144*Cal_Energy_Switching!L145</f>
        <v>20749.857995117862</v>
      </c>
      <c r="M144" s="1">
        <f>Billed_Energy!M144/Cal_Energy!M144*Cal_Energy_Switching!M145</f>
        <v>178809.49952741759</v>
      </c>
      <c r="N144" s="1">
        <f>Billed_Energy!N144/Cal_Energy!N144*Cal_Energy_Switching!N145</f>
        <v>110633.50778141305</v>
      </c>
      <c r="O144" s="1">
        <f>Billed_Energy!O144/Cal_Energy!O144*Cal_Energy_Switching!O145</f>
        <v>140954.04032929501</v>
      </c>
      <c r="P144" s="1" t="e">
        <f>Billed_Energy!P144/Cal_Energy!P144*Cal_Energy_Switching!P145</f>
        <v>#DIV/0!</v>
      </c>
      <c r="Q144" s="1">
        <f>Billed_Energy!Q144/Cal_Energy!Q144*Cal_Energy_Switching!Q145</f>
        <v>18911.053914454184</v>
      </c>
      <c r="R144" s="1">
        <f>Billed_Energy!R144/Cal_Energy!R144*Cal_Energy_Switching!R145</f>
        <v>19432.972000000002</v>
      </c>
      <c r="S144" s="1">
        <f>Billed_Energy!S144/Cal_Energy!S144*Cal_Energy_Switching!S145</f>
        <v>127708.64112725569</v>
      </c>
      <c r="T144" s="1">
        <f>Billed_Energy!T144/Cal_Energy!T144*Cal_Energy_Switching!T145</f>
        <v>12.267999999999999</v>
      </c>
      <c r="U144" s="1">
        <f>Billed_Energy!U144/Cal_Energy!U144*Cal_Energy_Switching!U145</f>
        <v>109.85099999999998</v>
      </c>
      <c r="V144" s="1">
        <f>Billed_Energy!V144/Cal_Energy!V144*Cal_Energy_Switching!V145</f>
        <v>46508.168692297637</v>
      </c>
      <c r="W144" s="1">
        <f>Billed_Energy!W144/Cal_Energy!W144*Cal_Energy_Switching!W145</f>
        <v>9690.5199999999986</v>
      </c>
      <c r="X144" s="1">
        <f>Billed_Energy!X144/Cal_Energy!X144*Cal_Energy_Switching!X145</f>
        <v>21060.885282761126</v>
      </c>
      <c r="Y144" s="35">
        <f>Billed_Energy!Y144/Cal_Energy!Y144*Cal_Energy_Switching!Y145</f>
        <v>9947.0209080010827</v>
      </c>
      <c r="Z144" s="1">
        <f>Billed_Energy!Z144/Cal_Energy!Z144*Cal_Energy_Switching!Z145</f>
        <v>5167.27199523543</v>
      </c>
      <c r="AA144" s="1">
        <f>Billed_Energy!AA144/Cal_Energy!AA144*Cal_Energy_Switching!AA145</f>
        <v>4779.7489127656499</v>
      </c>
      <c r="AB144" s="1">
        <f>Billed_Energy!AB144/Cal_Energy!AB144*Cal_Energy_Switching!AB145</f>
        <v>58.212848806505193</v>
      </c>
      <c r="AC144" s="1">
        <f>Billed_Energy!AC144/Cal_Energy!AC144*Cal_Energy_Switching!AC145</f>
        <v>1951.3676359783467</v>
      </c>
      <c r="AD144" s="1">
        <f>Billed_Energy!AD144/Cal_Energy!AD144*Cal_Energy_Switching!AD145</f>
        <v>707.32500000000005</v>
      </c>
      <c r="AE144" s="1">
        <f>Billed_Energy!AE144/Cal_Energy!AE144*Cal_Energy_Switching!AE145</f>
        <v>4329.831889707978</v>
      </c>
      <c r="AF144" s="1">
        <f>Billed_Energy!AF144/Cal_Energy!AF144*Cal_Energy_Switching!AF145</f>
        <v>10101.108642511297</v>
      </c>
      <c r="AG144" s="1">
        <f>Billed_Energy!AG144/Cal_Energy!AG144*Cal_Energy_Switching!AG145</f>
        <v>7305.8230624746948</v>
      </c>
      <c r="AH144" s="1">
        <f>Billed_Energy!AH144/Cal_Energy!AH144*Cal_Energy_Switching!AH145</f>
        <v>2156.5560478173265</v>
      </c>
      <c r="AI144" s="1">
        <f>Billed_Energy!AI144/Cal_Energy!AI144*Cal_Energy_Switching!AI145</f>
        <v>3367.0362141704281</v>
      </c>
      <c r="AJ144" s="1">
        <f>Billed_Energy!AJ144/Cal_Energy!AJ144*Cal_Energy_Switching!AJ145</f>
        <v>388529.19741139072</v>
      </c>
      <c r="AK144" s="35">
        <f>Billed_Energy!AK144/Cal_Energy!AK144*Cal_Energy_Switching!AK145</f>
        <v>111304.66666124176</v>
      </c>
      <c r="AL144" s="1">
        <f>Billed_Energy!AL144/Cal_Energy!AL144*Cal_Energy_Switching!AL145</f>
        <v>31358.00747391014</v>
      </c>
      <c r="AM144" s="1">
        <f>Billed_Energy!AM144/Cal_Energy!AM144*Cal_Energy_Switching!AM145</f>
        <v>79946.659187331636</v>
      </c>
      <c r="AN144" s="1">
        <f>Billed_Energy!AN144/Cal_Energy!AN144*Cal_Energy_Switching!AN145</f>
        <v>246.86500000000001</v>
      </c>
      <c r="AO144" s="1">
        <f>Billed_Energy!AO144/Cal_Energy!AO144*Cal_Energy_Switching!AO145</f>
        <v>285.90600000000001</v>
      </c>
      <c r="AP144" s="1">
        <f>Billed_Energy!AP144/Cal_Energy!AP144*Cal_Energy_Switching!AP145</f>
        <v>13630.022000000001</v>
      </c>
      <c r="AQ144" s="1">
        <f>Billed_Energy!AQ144/Cal_Energy!AQ144*Cal_Energy_Switching!AQ145</f>
        <v>63220.816594276752</v>
      </c>
      <c r="AR144" s="1">
        <f>Billed_Energy!AR144/Cal_Energy!AR144*Cal_Energy_Switching!AR145</f>
        <v>10428.369371102433</v>
      </c>
      <c r="AS144" s="1">
        <f>Billed_Energy!AS144/Cal_Energy!AS144*Cal_Energy_Switching!AS145</f>
        <v>142282.87540972358</v>
      </c>
      <c r="AT144" s="1">
        <f>Billed_Energy!AT144/Cal_Energy!AT144*Cal_Energy_Switching!AT145</f>
        <v>26402.966048897568</v>
      </c>
      <c r="AU144" s="1">
        <f>Billed_Energy!AU144/Cal_Energy!AU144*Cal_Energy_Switching!AU145</f>
        <v>67010.226840988733</v>
      </c>
      <c r="AV144" s="1">
        <f>Billed_Energy!AV144/Cal_Energy!AV144*Cal_Energy_Switching!AV145</f>
        <v>1122.3736775630657</v>
      </c>
      <c r="AW144" s="1">
        <f>Billed_Energy!AW144/Cal_Energy!AW144*Cal_Energy_Switching!AW145</f>
        <v>18513.416202355413</v>
      </c>
      <c r="AX144" s="1">
        <f>Billed_Energy!AX144/Cal_Energy!AX144*Cal_Energy_Switching!AX145</f>
        <v>141530.35730243693</v>
      </c>
      <c r="AY144" s="1">
        <f>Billed_Energy!AY144/Cal_Energy!AY144*Cal_Energy_Switching!AY145</f>
        <v>22858.316753311254</v>
      </c>
      <c r="AZ144" s="1">
        <f>Billed_Energy!AZ144/Cal_Energy!AZ144*Cal_Energy_Switching!AZ145</f>
        <v>9522.5</v>
      </c>
      <c r="BA144" s="1">
        <f>Billed_Energy!BA144/Cal_Energy!BA144*Cal_Energy_Switching!BA145</f>
        <v>4744.8</v>
      </c>
      <c r="BB144" s="1" t="e">
        <f t="shared" si="7"/>
        <v>#DIV/0!</v>
      </c>
    </row>
    <row r="145" spans="1:54" x14ac:dyDescent="0.25">
      <c r="A145">
        <v>2026</v>
      </c>
      <c r="B145">
        <v>3</v>
      </c>
      <c r="C145" t="s">
        <v>252</v>
      </c>
      <c r="D145" s="1">
        <f>Billed_Energy!D145/Cal_Energy!D145*Cal_Energy_Switching!D146</f>
        <v>582327.55547702173</v>
      </c>
      <c r="E145" s="35">
        <f t="shared" si="8"/>
        <v>174918.97265534606</v>
      </c>
      <c r="F145" s="1">
        <f>Billed_Energy!F145/Cal_Energy!F145*Cal_Energy_Switching!F146</f>
        <v>70942.408969809432</v>
      </c>
      <c r="G145" s="1">
        <f>Billed_Energy!G145/Cal_Energy!G145*Cal_Energy_Switching!G146</f>
        <v>103976.56368553663</v>
      </c>
      <c r="H145" s="35">
        <f t="shared" si="6"/>
        <v>14697.094194693043</v>
      </c>
      <c r="I145" s="1">
        <f>Billed_Energy!I145/Cal_Energy!I145*Cal_Energy_Switching!I146</f>
        <v>752.36546634957358</v>
      </c>
      <c r="J145" s="1">
        <f>Billed_Energy!J145/Cal_Energy!J145*Cal_Energy_Switching!J146</f>
        <v>13944.728728343469</v>
      </c>
      <c r="K145" s="1">
        <f>Billed_Energy!K145/Cal_Energy!K145*Cal_Energy_Switching!K146</f>
        <v>264475.82458348467</v>
      </c>
      <c r="L145" s="1">
        <f>Billed_Energy!L145/Cal_Energy!L145*Cal_Energy_Switching!L146</f>
        <v>20917.438673067023</v>
      </c>
      <c r="M145" s="1">
        <f>Billed_Energy!M145/Cal_Energy!M145*Cal_Energy_Switching!M146</f>
        <v>176874.58696872659</v>
      </c>
      <c r="N145" s="1">
        <f>Billed_Energy!N145/Cal_Energy!N145*Cal_Energy_Switching!N146</f>
        <v>110579.04543344834</v>
      </c>
      <c r="O145" s="1">
        <f>Billed_Energy!O145/Cal_Energy!O145*Cal_Energy_Switching!O146</f>
        <v>139202.85608527801</v>
      </c>
      <c r="P145" s="1" t="e">
        <f>Billed_Energy!P145/Cal_Energy!P145*Cal_Energy_Switching!P146</f>
        <v>#DIV/0!</v>
      </c>
      <c r="Q145" s="1">
        <f>Billed_Energy!Q145/Cal_Energy!Q145*Cal_Energy_Switching!Q146</f>
        <v>19293.079438805929</v>
      </c>
      <c r="R145" s="1">
        <f>Billed_Energy!R145/Cal_Energy!R145*Cal_Energy_Switching!R146</f>
        <v>17045.816999999999</v>
      </c>
      <c r="S145" s="1">
        <f>Billed_Energy!S145/Cal_Energy!S145*Cal_Energy_Switching!S146</f>
        <v>129224.48692810419</v>
      </c>
      <c r="T145" s="1">
        <f>Billed_Energy!T145/Cal_Energy!T145*Cal_Energy_Switching!T146</f>
        <v>13.174000000000001</v>
      </c>
      <c r="U145" s="1">
        <f>Billed_Energy!U145/Cal_Energy!U145*Cal_Energy_Switching!U146</f>
        <v>107.447</v>
      </c>
      <c r="V145" s="1">
        <f>Billed_Energy!V145/Cal_Energy!V145*Cal_Energy_Switching!V146</f>
        <v>48339.183654632048</v>
      </c>
      <c r="W145" s="1">
        <f>Billed_Energy!W145/Cal_Energy!W145*Cal_Energy_Switching!W146</f>
        <v>9225.5750000000007</v>
      </c>
      <c r="X145" s="1">
        <f>Billed_Energy!X145/Cal_Energy!X145*Cal_Energy_Switching!X146</f>
        <v>20406.071476206711</v>
      </c>
      <c r="Y145" s="35">
        <f>Billed_Energy!Y145/Cal_Energy!Y145*Cal_Energy_Switching!Y146</f>
        <v>9419.4215571417499</v>
      </c>
      <c r="Z145" s="1">
        <f>Billed_Energy!Z145/Cal_Energy!Z145*Cal_Energy_Switching!Z146</f>
        <v>4893.1950252949227</v>
      </c>
      <c r="AA145" s="1">
        <f>Billed_Energy!AA145/Cal_Energy!AA145*Cal_Energy_Switching!AA146</f>
        <v>4526.226531846828</v>
      </c>
      <c r="AB145" s="1">
        <f>Billed_Energy!AB145/Cal_Energy!AB145*Cal_Energy_Switching!AB146</f>
        <v>57.706310681365032</v>
      </c>
      <c r="AC145" s="1">
        <f>Billed_Energy!AC145/Cal_Energy!AC145*Cal_Energy_Switching!AC146</f>
        <v>1804.024582846678</v>
      </c>
      <c r="AD145" s="1">
        <f>Billed_Energy!AD145/Cal_Energy!AD145*Cal_Energy_Switching!AD146</f>
        <v>664.97300000000007</v>
      </c>
      <c r="AE145" s="1">
        <f>Billed_Energy!AE145/Cal_Energy!AE145*Cal_Energy_Switching!AE146</f>
        <v>4100.6174333156841</v>
      </c>
      <c r="AF145" s="1">
        <f>Billed_Energy!AF145/Cal_Energy!AF145*Cal_Energy_Switching!AF146</f>
        <v>9983.7086706065111</v>
      </c>
      <c r="AG145" s="1">
        <f>Billed_Energy!AG145/Cal_Energy!AG145*Cal_Energy_Switching!AG146</f>
        <v>6919.0643373278936</v>
      </c>
      <c r="AH145" s="1">
        <f>Billed_Energy!AH145/Cal_Energy!AH145*Cal_Energy_Switching!AH146</f>
        <v>2042.3913793564222</v>
      </c>
      <c r="AI145" s="1">
        <f>Billed_Energy!AI145/Cal_Energy!AI145*Cal_Energy_Switching!AI146</f>
        <v>3327.9028902021682</v>
      </c>
      <c r="AJ145" s="1">
        <f>Billed_Energy!AJ145/Cal_Energy!AJ145*Cal_Energy_Switching!AJ146</f>
        <v>350531.63573538297</v>
      </c>
      <c r="AK145" s="35">
        <f>Billed_Energy!AK145/Cal_Energy!AK145*Cal_Energy_Switching!AK146</f>
        <v>110505.46660332975</v>
      </c>
      <c r="AL145" s="1">
        <f>Billed_Energy!AL145/Cal_Energy!AL145*Cal_Energy_Switching!AL146</f>
        <v>31124.99623173807</v>
      </c>
      <c r="AM145" s="1">
        <f>Billed_Energy!AM145/Cal_Energy!AM145*Cal_Energy_Switching!AM146</f>
        <v>79380.470371591684</v>
      </c>
      <c r="AN145" s="1">
        <f>Billed_Energy!AN145/Cal_Energy!AN145*Cal_Energy_Switching!AN146</f>
        <v>241.08199999999999</v>
      </c>
      <c r="AO145" s="1">
        <f>Billed_Energy!AO145/Cal_Energy!AO145*Cal_Energy_Switching!AO146</f>
        <v>250.09900000000002</v>
      </c>
      <c r="AP145" s="1">
        <f>Billed_Energy!AP145/Cal_Energy!AP145*Cal_Energy_Switching!AP146</f>
        <v>11701.252000000002</v>
      </c>
      <c r="AQ145" s="1">
        <f>Billed_Energy!AQ145/Cal_Energy!AQ145*Cal_Energy_Switching!AQ146</f>
        <v>73732.484612089131</v>
      </c>
      <c r="AR145" s="1">
        <f>Billed_Energy!AR145/Cal_Energy!AR145*Cal_Energy_Switching!AR146</f>
        <v>10606.201684927126</v>
      </c>
      <c r="AS145" s="1">
        <f>Billed_Energy!AS145/Cal_Energy!AS145*Cal_Energy_Switching!AS146</f>
        <v>139230.34160463841</v>
      </c>
      <c r="AT145" s="1">
        <f>Billed_Energy!AT145/Cal_Energy!AT145*Cal_Energy_Switching!AT146</f>
        <v>26718.697945072872</v>
      </c>
      <c r="AU145" s="1">
        <f>Billed_Energy!AU145/Cal_Energy!AU145*Cal_Energy_Switching!AU146</f>
        <v>65571.172531620716</v>
      </c>
      <c r="AV145" s="1">
        <f>Billed_Energy!AV145/Cal_Energy!AV145*Cal_Energy_Switching!AV146</f>
        <v>1142.544890819071</v>
      </c>
      <c r="AW145" s="1">
        <f>Billed_Energy!AW145/Cal_Energy!AW145*Cal_Energy_Switching!AW146</f>
        <v>18617.212321000949</v>
      </c>
      <c r="AX145" s="1">
        <f>Billed_Energy!AX145/Cal_Energy!AX145*Cal_Energy_Switching!AX146</f>
        <v>144073.92997918095</v>
      </c>
      <c r="AY145" s="1">
        <f>Billed_Energy!AY145/Cal_Energy!AY145*Cal_Energy_Switching!AY146</f>
        <v>22805.459424332388</v>
      </c>
      <c r="AZ145" s="1">
        <f>Billed_Energy!AZ145/Cal_Energy!AZ145*Cal_Energy_Switching!AZ146</f>
        <v>9371</v>
      </c>
      <c r="BA145" s="1">
        <f>Billed_Energy!BA145/Cal_Energy!BA145*Cal_Energy_Switching!BA146</f>
        <v>4351.2</v>
      </c>
      <c r="BB145" s="1" t="e">
        <f t="shared" si="7"/>
        <v>#DIV/0!</v>
      </c>
    </row>
    <row r="146" spans="1:54" x14ac:dyDescent="0.25">
      <c r="A146">
        <v>2026</v>
      </c>
      <c r="B146">
        <v>4</v>
      </c>
      <c r="C146" t="s">
        <v>253</v>
      </c>
      <c r="D146" s="1">
        <f>Billed_Energy!D146/Cal_Energy!D146*Cal_Energy_Switching!D147</f>
        <v>464024.49176854617</v>
      </c>
      <c r="E146" s="35">
        <f t="shared" si="8"/>
        <v>160049.37388716268</v>
      </c>
      <c r="F146" s="1">
        <f>Billed_Energy!F146/Cal_Energy!F146*Cal_Energy_Switching!F147</f>
        <v>65053.778558388403</v>
      </c>
      <c r="G146" s="1">
        <f>Billed_Energy!G146/Cal_Energy!G146*Cal_Energy_Switching!G147</f>
        <v>94995.595328774274</v>
      </c>
      <c r="H146" s="35">
        <f t="shared" si="6"/>
        <v>12862.171674904357</v>
      </c>
      <c r="I146" s="1">
        <f>Billed_Energy!I146/Cal_Energy!I146*Cal_Energy_Switching!I147</f>
        <v>658.43313394235258</v>
      </c>
      <c r="J146" s="1">
        <f>Billed_Energy!J146/Cal_Energy!J146*Cal_Energy_Switching!J147</f>
        <v>12203.738540962004</v>
      </c>
      <c r="K146" s="1">
        <f>Billed_Energy!K146/Cal_Energy!K146*Cal_Energy_Switching!K147</f>
        <v>265661.52485492511</v>
      </c>
      <c r="L146" s="1">
        <f>Billed_Energy!L146/Cal_Energy!L146*Cal_Energy_Switching!L147</f>
        <v>20637.683957680081</v>
      </c>
      <c r="M146" s="1">
        <f>Billed_Energy!M146/Cal_Energy!M146*Cal_Energy_Switching!M147</f>
        <v>178457.81222235519</v>
      </c>
      <c r="N146" s="1">
        <f>Billed_Energy!N146/Cal_Energy!N146*Cal_Energy_Switching!N147</f>
        <v>111448.32630739482</v>
      </c>
      <c r="O146" s="1">
        <f>Billed_Energy!O146/Cal_Energy!O146*Cal_Energy_Switching!O147</f>
        <v>141551.27623041734</v>
      </c>
      <c r="P146" s="1" t="e">
        <f>Billed_Energy!P146/Cal_Energy!P146*Cal_Energy_Switching!P147</f>
        <v>#DIV/0!</v>
      </c>
      <c r="Q146" s="1">
        <f>Billed_Energy!Q146/Cal_Energy!Q146*Cal_Energy_Switching!Q147</f>
        <v>17136.247840258035</v>
      </c>
      <c r="R146" s="1">
        <f>Billed_Energy!R146/Cal_Energy!R146*Cal_Energy_Switching!R147</f>
        <v>15901.179</v>
      </c>
      <c r="S146" s="1">
        <f>Billed_Energy!S146/Cal_Energy!S146*Cal_Energy_Switching!S147</f>
        <v>126533.53884403707</v>
      </c>
      <c r="T146" s="1">
        <f>Billed_Energy!T146/Cal_Energy!T146*Cal_Energy_Switching!T147</f>
        <v>12.161</v>
      </c>
      <c r="U146" s="1">
        <f>Billed_Energy!U146/Cal_Energy!U146*Cal_Energy_Switching!U147</f>
        <v>98.423000000000002</v>
      </c>
      <c r="V146" s="1">
        <f>Billed_Energy!V146/Cal_Energy!V146*Cal_Energy_Switching!V147</f>
        <v>47968.040843209907</v>
      </c>
      <c r="W146" s="1">
        <f>Billed_Energy!W146/Cal_Energy!W146*Cal_Energy_Switching!W147</f>
        <v>9627.367000000002</v>
      </c>
      <c r="X146" s="1">
        <f>Billed_Energy!X146/Cal_Energy!X146*Cal_Energy_Switching!X147</f>
        <v>22704.38961219526</v>
      </c>
      <c r="Y146" s="35">
        <f>Billed_Energy!Y146/Cal_Energy!Y146*Cal_Energy_Switching!Y147</f>
        <v>8147.3575466046013</v>
      </c>
      <c r="Z146" s="1">
        <f>Billed_Energy!Z146/Cal_Energy!Z146*Cal_Energy_Switching!Z147</f>
        <v>4232.3840348899175</v>
      </c>
      <c r="AA146" s="1">
        <f>Billed_Energy!AA146/Cal_Energy!AA146*Cal_Energy_Switching!AA147</f>
        <v>3914.9735117146815</v>
      </c>
      <c r="AB146" s="1">
        <f>Billed_Energy!AB146/Cal_Energy!AB146*Cal_Energy_Switching!AB147</f>
        <v>52.562683690329195</v>
      </c>
      <c r="AC146" s="1">
        <f>Billed_Energy!AC146/Cal_Energy!AC146*Cal_Energy_Switching!AC147</f>
        <v>1524.2015193069258</v>
      </c>
      <c r="AD146" s="1">
        <f>Billed_Energy!AD146/Cal_Energy!AD146*Cal_Energy_Switching!AD147</f>
        <v>531.84400000000005</v>
      </c>
      <c r="AE146" s="1">
        <f>Billed_Energy!AE146/Cal_Energy!AE146*Cal_Energy_Switching!AE147</f>
        <v>3713.6582624787197</v>
      </c>
      <c r="AF146" s="1">
        <f>Billed_Energy!AF146/Cal_Energy!AF146*Cal_Energy_Switching!AF147</f>
        <v>9834.2830306206797</v>
      </c>
      <c r="AG146" s="1">
        <f>Billed_Energy!AG146/Cal_Energy!AG146*Cal_Energy_Switching!AG147</f>
        <v>6266.139395540501</v>
      </c>
      <c r="AH146" s="1">
        <f>Billed_Energy!AH146/Cal_Energy!AH146*Cal_Energy_Switching!AH147</f>
        <v>1849.6589219807813</v>
      </c>
      <c r="AI146" s="1">
        <f>Billed_Energy!AI146/Cal_Energy!AI146*Cal_Energy_Switching!AI147</f>
        <v>3278.0943435402232</v>
      </c>
      <c r="AJ146" s="1">
        <f>Billed_Energy!AJ146/Cal_Energy!AJ146*Cal_Energy_Switching!AJ147</f>
        <v>293585.78674461495</v>
      </c>
      <c r="AK146" s="35">
        <f>Billed_Energy!AK146/Cal_Energy!AK146*Cal_Energy_Switching!AK147</f>
        <v>106630.5037700376</v>
      </c>
      <c r="AL146" s="1">
        <f>Billed_Energy!AL146/Cal_Energy!AL146*Cal_Energy_Switching!AL147</f>
        <v>30042.238619751974</v>
      </c>
      <c r="AM146" s="1">
        <f>Billed_Energy!AM146/Cal_Energy!AM146*Cal_Energy_Switching!AM147</f>
        <v>76588.265150285646</v>
      </c>
      <c r="AN146" s="1">
        <f>Billed_Energy!AN146/Cal_Energy!AN146*Cal_Energy_Switching!AN147</f>
        <v>250.11500000000004</v>
      </c>
      <c r="AO146" s="1">
        <f>Billed_Energy!AO146/Cal_Energy!AO146*Cal_Energy_Switching!AO147</f>
        <v>281.62900000000002</v>
      </c>
      <c r="AP146" s="1">
        <f>Billed_Energy!AP146/Cal_Energy!AP146*Cal_Energy_Switching!AP147</f>
        <v>7780.982</v>
      </c>
      <c r="AQ146" s="1">
        <f>Billed_Energy!AQ146/Cal_Energy!AQ146*Cal_Energy_Switching!AQ147</f>
        <v>85045.537577595358</v>
      </c>
      <c r="AR146" s="1">
        <f>Billed_Energy!AR146/Cal_Energy!AR146*Cal_Energy_Switching!AR147</f>
        <v>11259.01543036743</v>
      </c>
      <c r="AS146" s="1">
        <f>Billed_Energy!AS146/Cal_Energy!AS146*Cal_Energy_Switching!AS147</f>
        <v>138952.34148241481</v>
      </c>
      <c r="AT146" s="1">
        <f>Billed_Energy!AT146/Cal_Energy!AT146*Cal_Energy_Switching!AT147</f>
        <v>28265.907259632568</v>
      </c>
      <c r="AU146" s="1">
        <f>Billed_Energy!AU146/Cal_Energy!AU146*Cal_Energy_Switching!AU147</f>
        <v>65440.969537019446</v>
      </c>
      <c r="AV146" s="1">
        <f>Billed_Energy!AV146/Cal_Energy!AV146*Cal_Energy_Switching!AV147</f>
        <v>1166.4642533857532</v>
      </c>
      <c r="AW146" s="1">
        <f>Billed_Energy!AW146/Cal_Energy!AW146*Cal_Energy_Switching!AW147</f>
        <v>18755.819730434545</v>
      </c>
      <c r="AX146" s="1">
        <f>Billed_Energy!AX146/Cal_Energy!AX146*Cal_Energy_Switching!AX147</f>
        <v>147090.14106661425</v>
      </c>
      <c r="AY146" s="1">
        <f>Billed_Energy!AY146/Cal_Energy!AY146*Cal_Energy_Switching!AY147</f>
        <v>22990.446001565455</v>
      </c>
      <c r="AZ146" s="1">
        <f>Billed_Energy!AZ146/Cal_Energy!AZ146*Cal_Energy_Switching!AZ147</f>
        <v>7236.5</v>
      </c>
      <c r="BA146" s="1">
        <f>Billed_Energy!BA146/Cal_Energy!BA146*Cal_Energy_Switching!BA147</f>
        <v>4414.32</v>
      </c>
      <c r="BB146" s="1" t="e">
        <f t="shared" si="7"/>
        <v>#DIV/0!</v>
      </c>
    </row>
    <row r="147" spans="1:54" x14ac:dyDescent="0.25">
      <c r="A147">
        <v>2026</v>
      </c>
      <c r="B147">
        <v>5</v>
      </c>
      <c r="C147" t="s">
        <v>254</v>
      </c>
      <c r="D147" s="1">
        <f>Billed_Energy!D147/Cal_Energy!D147*Cal_Energy_Switching!D148</f>
        <v>363120.20996332704</v>
      </c>
      <c r="E147" s="35">
        <f t="shared" si="8"/>
        <v>150887.90663374591</v>
      </c>
      <c r="F147" s="1">
        <f>Billed_Energy!F147/Cal_Energy!F147*Cal_Energy_Switching!F148</f>
        <v>61246.001931221945</v>
      </c>
      <c r="G147" s="1">
        <f>Billed_Energy!G147/Cal_Energy!G147*Cal_Energy_Switching!G148</f>
        <v>89641.904702523971</v>
      </c>
      <c r="H147" s="35">
        <f t="shared" si="6"/>
        <v>12519.5752162193</v>
      </c>
      <c r="I147" s="1">
        <f>Billed_Energy!I147/Cal_Energy!I147*Cal_Energy_Switching!I148</f>
        <v>640.89512670134502</v>
      </c>
      <c r="J147" s="1">
        <f>Billed_Energy!J147/Cal_Energy!J147*Cal_Energy_Switching!J148</f>
        <v>11878.680089517955</v>
      </c>
      <c r="K147" s="1">
        <f>Billed_Energy!K147/Cal_Energy!K147*Cal_Energy_Switching!K148</f>
        <v>268506.28109739791</v>
      </c>
      <c r="L147" s="1">
        <f>Billed_Energy!L147/Cal_Energy!L147*Cal_Energy_Switching!L148</f>
        <v>21909.427472334544</v>
      </c>
      <c r="M147" s="1">
        <f>Billed_Energy!M147/Cal_Energy!M147*Cal_Energy_Switching!M148</f>
        <v>179925.67522976335</v>
      </c>
      <c r="N147" s="1">
        <f>Billed_Energy!N147/Cal_Energy!N147*Cal_Energy_Switching!N148</f>
        <v>111590.98596026748</v>
      </c>
      <c r="O147" s="1">
        <f>Billed_Energy!O147/Cal_Energy!O147*Cal_Energy_Switching!O148</f>
        <v>139403.03083784791</v>
      </c>
      <c r="P147" s="1" t="e">
        <f>Billed_Energy!P147/Cal_Energy!P147*Cal_Energy_Switching!P148</f>
        <v>#DIV/0!</v>
      </c>
      <c r="Q147" s="1">
        <f>Billed_Energy!Q147/Cal_Energy!Q147*Cal_Energy_Switching!Q148</f>
        <v>19595.440040008132</v>
      </c>
      <c r="R147" s="1">
        <f>Billed_Energy!R147/Cal_Energy!R147*Cal_Energy_Switching!R148</f>
        <v>18654.282999999999</v>
      </c>
      <c r="S147" s="1">
        <f>Billed_Energy!S147/Cal_Energy!S147*Cal_Energy_Switching!S148</f>
        <v>125445.79813454593</v>
      </c>
      <c r="T147" s="1">
        <f>Billed_Energy!T147/Cal_Energy!T147*Cal_Energy_Switching!T148</f>
        <v>11.971</v>
      </c>
      <c r="U147" s="1">
        <f>Billed_Energy!U147/Cal_Energy!U147*Cal_Energy_Switching!U148</f>
        <v>97.393000000000001</v>
      </c>
      <c r="V147" s="1">
        <f>Billed_Energy!V147/Cal_Energy!V147*Cal_Energy_Switching!V148</f>
        <v>48437.686864592841</v>
      </c>
      <c r="W147" s="1">
        <f>Billed_Energy!W147/Cal_Energy!W147*Cal_Energy_Switching!W148</f>
        <v>8788.2710000000006</v>
      </c>
      <c r="X147" s="1">
        <f>Billed_Energy!X147/Cal_Energy!X147*Cal_Energy_Switching!X148</f>
        <v>22830.948266246669</v>
      </c>
      <c r="Y147" s="35">
        <f>Billed_Energy!Y147/Cal_Energy!Y147*Cal_Energy_Switching!Y148</f>
        <v>6794.5827779238198</v>
      </c>
      <c r="Z147" s="1">
        <f>Billed_Energy!Z147/Cal_Energy!Z147*Cal_Energy_Switching!Z148</f>
        <v>3529.6454719858616</v>
      </c>
      <c r="AA147" s="1">
        <f>Billed_Energy!AA147/Cal_Energy!AA147*Cal_Energy_Switching!AA148</f>
        <v>3264.9373059379586</v>
      </c>
      <c r="AB147" s="1">
        <f>Billed_Energy!AB147/Cal_Energy!AB147*Cal_Energy_Switching!AB148</f>
        <v>52.654159175151392</v>
      </c>
      <c r="AC147" s="1">
        <f>Billed_Energy!AC147/Cal_Energy!AC147*Cal_Energy_Switching!AC148</f>
        <v>1253.611908551989</v>
      </c>
      <c r="AD147" s="1">
        <f>Billed_Energy!AD147/Cal_Energy!AD147*Cal_Energy_Switching!AD148</f>
        <v>482.22199999999998</v>
      </c>
      <c r="AE147" s="1">
        <f>Billed_Energy!AE147/Cal_Energy!AE147*Cal_Energy_Switching!AE148</f>
        <v>3373.8944068195333</v>
      </c>
      <c r="AF147" s="1">
        <f>Billed_Energy!AF147/Cal_Energy!AF147*Cal_Energy_Switching!AF148</f>
        <v>9515.7483489559072</v>
      </c>
      <c r="AG147" s="1">
        <f>Billed_Energy!AG147/Cal_Energy!AG147*Cal_Energy_Switching!AG148</f>
        <v>5692.8481741490805</v>
      </c>
      <c r="AH147" s="1">
        <f>Billed_Energy!AH147/Cal_Energy!AH147*Cal_Energy_Switching!AH148</f>
        <v>1680.432999031387</v>
      </c>
      <c r="AI147" s="1">
        <f>Billed_Energy!AI147/Cal_Energy!AI147*Cal_Energy_Switching!AI148</f>
        <v>3171.9161163186336</v>
      </c>
      <c r="AJ147" s="1">
        <f>Billed_Energy!AJ147/Cal_Energy!AJ147*Cal_Energy_Switching!AJ148</f>
        <v>304660.95891686686</v>
      </c>
      <c r="AK147" s="35">
        <f>Billed_Energy!AK147/Cal_Energy!AK147*Cal_Energy_Switching!AK148</f>
        <v>104641.1457463262</v>
      </c>
      <c r="AL147" s="1">
        <f>Billed_Energy!AL147/Cal_Energy!AL147*Cal_Energy_Switching!AL148</f>
        <v>29462.5752400198</v>
      </c>
      <c r="AM147" s="1">
        <f>Billed_Energy!AM147/Cal_Energy!AM147*Cal_Energy_Switching!AM148</f>
        <v>75178.570506306394</v>
      </c>
      <c r="AN147" s="1">
        <f>Billed_Energy!AN147/Cal_Energy!AN147*Cal_Energy_Switching!AN148</f>
        <v>245.77699999999999</v>
      </c>
      <c r="AO147" s="1">
        <f>Billed_Energy!AO147/Cal_Energy!AO147*Cal_Energy_Switching!AO148</f>
        <v>274.90699999999998</v>
      </c>
      <c r="AP147" s="1">
        <f>Billed_Energy!AP147/Cal_Energy!AP147*Cal_Energy_Switching!AP148</f>
        <v>7381.9660000000003</v>
      </c>
      <c r="AQ147" s="1">
        <f>Billed_Energy!AQ147/Cal_Energy!AQ147*Cal_Energy_Switching!AQ148</f>
        <v>83751.19842679087</v>
      </c>
      <c r="AR147" s="1">
        <f>Billed_Energy!AR147/Cal_Energy!AR147*Cal_Energy_Switching!AR148</f>
        <v>11369.970624568516</v>
      </c>
      <c r="AS147" s="1">
        <f>Billed_Energy!AS147/Cal_Energy!AS147*Cal_Energy_Switching!AS148</f>
        <v>143570.11606803158</v>
      </c>
      <c r="AT147" s="1">
        <f>Billed_Energy!AT147/Cal_Energy!AT147*Cal_Energy_Switching!AT148</f>
        <v>28281.557005431485</v>
      </c>
      <c r="AU147" s="1">
        <f>Billed_Energy!AU147/Cal_Energy!AU147*Cal_Energy_Switching!AU148</f>
        <v>67607.744109384337</v>
      </c>
      <c r="AV147" s="1">
        <f>Billed_Energy!AV147/Cal_Energy!AV147*Cal_Energy_Switching!AV148</f>
        <v>1190.8170607365905</v>
      </c>
      <c r="AW147" s="1">
        <f>Billed_Energy!AW147/Cal_Energy!AW147*Cal_Energy_Switching!AW148</f>
        <v>19375.334433856315</v>
      </c>
      <c r="AX147" s="1">
        <f>Billed_Energy!AX147/Cal_Energy!AX147*Cal_Energy_Switching!AX148</f>
        <v>150161.00916926339</v>
      </c>
      <c r="AY147" s="1">
        <f>Billed_Energy!AY147/Cal_Energy!AY147*Cal_Energy_Switching!AY148</f>
        <v>23244.871031457194</v>
      </c>
      <c r="AZ147" s="1">
        <f>Billed_Energy!AZ147/Cal_Energy!AZ147*Cal_Energy_Switching!AZ148</f>
        <v>8289</v>
      </c>
      <c r="BA147" s="1">
        <f>Billed_Energy!BA147/Cal_Energy!BA147*Cal_Energy_Switching!BA148</f>
        <v>4343.3999999999996</v>
      </c>
      <c r="BB147" s="1" t="e">
        <f t="shared" si="7"/>
        <v>#DIV/0!</v>
      </c>
    </row>
    <row r="148" spans="1:54" x14ac:dyDescent="0.25">
      <c r="A148">
        <v>2026</v>
      </c>
      <c r="B148">
        <v>6</v>
      </c>
      <c r="C148" t="s">
        <v>255</v>
      </c>
      <c r="D148" s="1">
        <f>Billed_Energy!D148/Cal_Energy!D148*Cal_Energy_Switching!D149</f>
        <v>452674.15610575315</v>
      </c>
      <c r="E148" s="35">
        <f t="shared" si="8"/>
        <v>172261.93779942946</v>
      </c>
      <c r="F148" s="1">
        <f>Billed_Energy!F148/Cal_Energy!F148*Cal_Energy_Switching!F149</f>
        <v>69788.825188260817</v>
      </c>
      <c r="G148" s="1">
        <f>Billed_Energy!G148/Cal_Energy!G148*Cal_Energy_Switching!G149</f>
        <v>102473.11261116863</v>
      </c>
      <c r="H148" s="35">
        <f t="shared" si="6"/>
        <v>12336.295284720863</v>
      </c>
      <c r="I148" s="1">
        <f>Billed_Energy!I148/Cal_Energy!I148*Cal_Energy_Switching!I149</f>
        <v>631.51276245249028</v>
      </c>
      <c r="J148" s="1">
        <f>Billed_Energy!J148/Cal_Energy!J148*Cal_Energy_Switching!J149</f>
        <v>11704.782522268373</v>
      </c>
      <c r="K148" s="1">
        <f>Billed_Energy!K148/Cal_Energy!K148*Cal_Energy_Switching!K149</f>
        <v>278957.02920754219</v>
      </c>
      <c r="L148" s="1">
        <f>Billed_Energy!L148/Cal_Energy!L148*Cal_Energy_Switching!L149</f>
        <v>23044.600379690299</v>
      </c>
      <c r="M148" s="1">
        <f>Billed_Energy!M148/Cal_Energy!M148*Cal_Energy_Switching!M149</f>
        <v>199988.608052325</v>
      </c>
      <c r="N148" s="1">
        <f>Billed_Energy!N148/Cal_Energy!N148*Cal_Energy_Switching!N149</f>
        <v>115651.88961276753</v>
      </c>
      <c r="O148" s="1">
        <f>Billed_Energy!O148/Cal_Energy!O148*Cal_Energy_Switching!O149</f>
        <v>152630.00125872277</v>
      </c>
      <c r="P148" s="1" t="e">
        <f>Billed_Energy!P148/Cal_Energy!P148*Cal_Energy_Switching!P149</f>
        <v>#DIV/0!</v>
      </c>
      <c r="Q148" s="1">
        <f>Billed_Energy!Q148/Cal_Energy!Q148*Cal_Energy_Switching!Q149</f>
        <v>23098.598659636667</v>
      </c>
      <c r="R148" s="1">
        <f>Billed_Energy!R148/Cal_Energy!R148*Cal_Energy_Switching!R149</f>
        <v>19413.987000000001</v>
      </c>
      <c r="S148" s="1">
        <f>Billed_Energy!S148/Cal_Energy!S148*Cal_Energy_Switching!S149</f>
        <v>123186.43493756252</v>
      </c>
      <c r="T148" s="1">
        <f>Billed_Energy!T148/Cal_Energy!T148*Cal_Energy_Switching!T149</f>
        <v>10.17535</v>
      </c>
      <c r="U148" s="1">
        <f>Billed_Energy!U148/Cal_Energy!U148*Cal_Energy_Switching!U149</f>
        <v>98.704999999999998</v>
      </c>
      <c r="V148" s="1">
        <f>Billed_Energy!V148/Cal_Energy!V148*Cal_Energy_Switching!V149</f>
        <v>45688.667155562805</v>
      </c>
      <c r="W148" s="1">
        <f>Billed_Energy!W148/Cal_Energy!W148*Cal_Energy_Switching!W149</f>
        <v>8413.3449999999993</v>
      </c>
      <c r="X148" s="1">
        <f>Billed_Energy!X148/Cal_Energy!X148*Cal_Energy_Switching!X149</f>
        <v>21563.427092184564</v>
      </c>
      <c r="Y148" s="35">
        <f>Billed_Energy!Y148/Cal_Energy!Y148*Cal_Energy_Switching!Y149</f>
        <v>6720.3657001934398</v>
      </c>
      <c r="Z148" s="1">
        <f>Billed_Energy!Z148/Cal_Energy!Z148*Cal_Energy_Switching!Z149</f>
        <v>3491.0912323927864</v>
      </c>
      <c r="AA148" s="1">
        <f>Billed_Energy!AA148/Cal_Energy!AA148*Cal_Energy_Switching!AA149</f>
        <v>3229.2744678006538</v>
      </c>
      <c r="AB148" s="1">
        <f>Billed_Energy!AB148/Cal_Energy!AB148*Cal_Energy_Switching!AB149</f>
        <v>51.866828239663803</v>
      </c>
      <c r="AC148" s="1">
        <f>Billed_Energy!AC148/Cal_Energy!AC148*Cal_Energy_Switching!AC149</f>
        <v>1148.610774041709</v>
      </c>
      <c r="AD148" s="1">
        <f>Billed_Energy!AD148/Cal_Energy!AD148*Cal_Energy_Switching!AD149</f>
        <v>463.041</v>
      </c>
      <c r="AE148" s="1">
        <f>Billed_Energy!AE148/Cal_Energy!AE148*Cal_Energy_Switching!AE149</f>
        <v>3177.0377784270759</v>
      </c>
      <c r="AF148" s="1">
        <f>Billed_Energy!AF148/Cal_Energy!AF148*Cal_Energy_Switching!AF149</f>
        <v>9735.6658080104262</v>
      </c>
      <c r="AG148" s="1">
        <f>Billed_Energy!AG148/Cal_Energy!AG148*Cal_Energy_Switching!AG149</f>
        <v>5360.6875424328164</v>
      </c>
      <c r="AH148" s="1">
        <f>Billed_Energy!AH148/Cal_Energy!AH148*Cal_Energy_Switching!AH149</f>
        <v>1582.3847691401077</v>
      </c>
      <c r="AI148" s="1">
        <f>Billed_Energy!AI148/Cal_Energy!AI148*Cal_Energy_Switching!AI149</f>
        <v>3245.2219360034715</v>
      </c>
      <c r="AJ148" s="1">
        <f>Billed_Energy!AJ148/Cal_Energy!AJ148*Cal_Energy_Switching!AJ149</f>
        <v>423979.5029562136</v>
      </c>
      <c r="AK148" s="35">
        <f>Billed_Energy!AK148/Cal_Energy!AK148*Cal_Energy_Switching!AK149</f>
        <v>120866.06137669231</v>
      </c>
      <c r="AL148" s="1">
        <f>Billed_Energy!AL148/Cal_Energy!AL148*Cal_Energy_Switching!AL149</f>
        <v>34008.752387815301</v>
      </c>
      <c r="AM148" s="1">
        <f>Billed_Energy!AM148/Cal_Energy!AM148*Cal_Energy_Switching!AM149</f>
        <v>86857.308988877034</v>
      </c>
      <c r="AN148" s="1">
        <f>Billed_Energy!AN148/Cal_Energy!AN148*Cal_Energy_Switching!AN149</f>
        <v>254.96199999999999</v>
      </c>
      <c r="AO148" s="1">
        <f>Billed_Energy!AO148/Cal_Energy!AO148*Cal_Energy_Switching!AO149</f>
        <v>258.13</v>
      </c>
      <c r="AP148" s="1">
        <f>Billed_Energy!AP148/Cal_Energy!AP148*Cal_Energy_Switching!AP149</f>
        <v>6710.2510000000002</v>
      </c>
      <c r="AQ148" s="1">
        <f>Billed_Energy!AQ148/Cal_Energy!AQ148*Cal_Energy_Switching!AQ149</f>
        <v>83087.61416926136</v>
      </c>
      <c r="AR148" s="1">
        <f>Billed_Energy!AR148/Cal_Energy!AR148*Cal_Energy_Switching!AR149</f>
        <v>12940.270657427143</v>
      </c>
      <c r="AS148" s="1">
        <f>Billed_Energy!AS148/Cal_Energy!AS148*Cal_Energy_Switching!AS149</f>
        <v>165683.02493816504</v>
      </c>
      <c r="AT148" s="1">
        <f>Billed_Energy!AT148/Cal_Energy!AT148*Cal_Energy_Switching!AT149</f>
        <v>31979.974962572851</v>
      </c>
      <c r="AU148" s="1">
        <f>Billed_Energy!AU148/Cal_Energy!AU148*Cal_Energy_Switching!AU149</f>
        <v>78014.708831798649</v>
      </c>
      <c r="AV148" s="1">
        <f>Billed_Energy!AV148/Cal_Energy!AV148*Cal_Energy_Switching!AV149</f>
        <v>1277.2251342387808</v>
      </c>
      <c r="AW148" s="1">
        <f>Billed_Energy!AW148/Cal_Energy!AW148*Cal_Energy_Switching!AW149</f>
        <v>20578.702454033435</v>
      </c>
      <c r="AX148" s="1">
        <f>Billed_Energy!AX148/Cal_Energy!AX148*Cal_Energy_Switching!AX149</f>
        <v>161056.9930657612</v>
      </c>
      <c r="AY148" s="1">
        <f>Billed_Energy!AY148/Cal_Energy!AY148*Cal_Energy_Switching!AY149</f>
        <v>24567.030667769723</v>
      </c>
      <c r="AZ148" s="1">
        <f>Billed_Energy!AZ148/Cal_Energy!AZ148*Cal_Energy_Switching!AZ149</f>
        <v>10068</v>
      </c>
      <c r="BA148" s="1">
        <f>Billed_Energy!BA148/Cal_Energy!BA148*Cal_Energy_Switching!BA149</f>
        <v>4921.8</v>
      </c>
      <c r="BB148" s="1" t="e">
        <f t="shared" si="7"/>
        <v>#DIV/0!</v>
      </c>
    </row>
    <row r="149" spans="1:54" x14ac:dyDescent="0.25">
      <c r="A149">
        <v>2026</v>
      </c>
      <c r="B149">
        <v>7</v>
      </c>
      <c r="C149" t="s">
        <v>256</v>
      </c>
      <c r="D149" s="1">
        <f>Billed_Energy!D149/Cal_Energy!D149*Cal_Energy_Switching!D150</f>
        <v>576918.39305552468</v>
      </c>
      <c r="E149" s="35">
        <f t="shared" si="8"/>
        <v>191050.61929712369</v>
      </c>
      <c r="F149" s="1">
        <f>Billed_Energy!F149/Cal_Energy!F149*Cal_Energy_Switching!F150</f>
        <v>77335.857608608669</v>
      </c>
      <c r="G149" s="1">
        <f>Billed_Energy!G149/Cal_Energy!G149*Cal_Energy_Switching!G150</f>
        <v>113714.76168851502</v>
      </c>
      <c r="H149" s="35">
        <f t="shared" si="6"/>
        <v>12778.232371331107</v>
      </c>
      <c r="I149" s="1">
        <f>Billed_Energy!I149/Cal_Energy!I149*Cal_Energy_Switching!I150</f>
        <v>654.1361598302351</v>
      </c>
      <c r="J149" s="1">
        <f>Billed_Energy!J149/Cal_Energy!J149*Cal_Energy_Switching!J150</f>
        <v>12124.096211500872</v>
      </c>
      <c r="K149" s="1">
        <f>Billed_Energy!K149/Cal_Energy!K149*Cal_Energy_Switching!K150</f>
        <v>292085.20703945647</v>
      </c>
      <c r="L149" s="1">
        <f>Billed_Energy!L149/Cal_Energy!L149*Cal_Energy_Switching!L150</f>
        <v>24197.538586159404</v>
      </c>
      <c r="M149" s="1">
        <f>Billed_Energy!M149/Cal_Energy!M149*Cal_Energy_Switching!M150</f>
        <v>213127.61160615645</v>
      </c>
      <c r="N149" s="1">
        <f>Billed_Energy!N149/Cal_Energy!N149*Cal_Energy_Switching!N150</f>
        <v>121026.23695438411</v>
      </c>
      <c r="O149" s="1">
        <f>Billed_Energy!O149/Cal_Energy!O149*Cal_Energy_Switching!O150</f>
        <v>162078.46356029666</v>
      </c>
      <c r="P149" s="1" t="e">
        <f>Billed_Energy!P149/Cal_Energy!P149*Cal_Energy_Switching!P150</f>
        <v>#DIV/0!</v>
      </c>
      <c r="Q149" s="1">
        <f>Billed_Energy!Q149/Cal_Energy!Q149*Cal_Energy_Switching!Q150</f>
        <v>23876.763081014757</v>
      </c>
      <c r="R149" s="1">
        <f>Billed_Energy!R149/Cal_Energy!R149*Cal_Energy_Switching!R150</f>
        <v>22250.644</v>
      </c>
      <c r="S149" s="1">
        <f>Billed_Energy!S149/Cal_Energy!S149*Cal_Energy_Switching!S150</f>
        <v>111067.50985947829</v>
      </c>
      <c r="T149" s="1">
        <f>Billed_Energy!T149/Cal_Energy!T149*Cal_Energy_Switching!T150</f>
        <v>8.3796999999999997</v>
      </c>
      <c r="U149" s="1">
        <f>Billed_Energy!U149/Cal_Energy!U149*Cal_Energy_Switching!U150</f>
        <v>97.915000000000006</v>
      </c>
      <c r="V149" s="1">
        <f>Billed_Energy!V149/Cal_Energy!V149*Cal_Energy_Switching!V150</f>
        <v>44549.468970203568</v>
      </c>
      <c r="W149" s="1">
        <f>Billed_Energy!W149/Cal_Energy!W149*Cal_Energy_Switching!W150</f>
        <v>8216.8029999999999</v>
      </c>
      <c r="X149" s="1">
        <f>Billed_Energy!X149/Cal_Energy!X149*Cal_Energy_Switching!X150</f>
        <v>19878.795316905631</v>
      </c>
      <c r="Y149" s="35">
        <f>Billed_Energy!Y149/Cal_Energy!Y149*Cal_Energy_Switching!Y150</f>
        <v>7365.2664982652104</v>
      </c>
      <c r="Z149" s="1">
        <f>Billed_Energy!Z149/Cal_Energy!Z149*Cal_Energy_Switching!Z150</f>
        <v>3826.1038823512044</v>
      </c>
      <c r="AA149" s="1">
        <f>Billed_Energy!AA149/Cal_Energy!AA149*Cal_Energy_Switching!AA150</f>
        <v>3539.1626159140051</v>
      </c>
      <c r="AB149" s="1">
        <f>Billed_Energy!AB149/Cal_Energy!AB149*Cal_Energy_Switching!AB150</f>
        <v>64.294012466902615</v>
      </c>
      <c r="AC149" s="1">
        <f>Billed_Energy!AC149/Cal_Energy!AC149*Cal_Energy_Switching!AC150</f>
        <v>1123.0699575392086</v>
      </c>
      <c r="AD149" s="1">
        <f>Billed_Energy!AD149/Cal_Energy!AD149*Cal_Energy_Switching!AD150</f>
        <v>450.834</v>
      </c>
      <c r="AE149" s="1">
        <f>Billed_Energy!AE149/Cal_Energy!AE149*Cal_Energy_Switching!AE150</f>
        <v>3111.0458084747279</v>
      </c>
      <c r="AF149" s="1">
        <f>Billed_Energy!AF149/Cal_Energy!AF149*Cal_Energy_Switching!AF150</f>
        <v>10221.964927808634</v>
      </c>
      <c r="AG149" s="1">
        <f>Billed_Energy!AG149/Cal_Energy!AG149*Cal_Energy_Switching!AG150</f>
        <v>5249.3378022357401</v>
      </c>
      <c r="AH149" s="1">
        <f>Billed_Energy!AH149/Cal_Energy!AH149*Cal_Energy_Switching!AH150</f>
        <v>1549.5161992895321</v>
      </c>
      <c r="AI149" s="1">
        <f>Billed_Energy!AI149/Cal_Energy!AI149*Cal_Energy_Switching!AI150</f>
        <v>3407.3216426028744</v>
      </c>
      <c r="AJ149" s="1">
        <f>Billed_Energy!AJ149/Cal_Energy!AJ149*Cal_Energy_Switching!AJ150</f>
        <v>570005.18810005358</v>
      </c>
      <c r="AK149" s="35">
        <f>Billed_Energy!AK149/Cal_Energy!AK149*Cal_Energy_Switching!AK150</f>
        <v>142197.96585006997</v>
      </c>
      <c r="AL149" s="1">
        <f>Billed_Energy!AL149/Cal_Energy!AL149*Cal_Energy_Switching!AL150</f>
        <v>39991.59252331184</v>
      </c>
      <c r="AM149" s="1">
        <f>Billed_Energy!AM149/Cal_Energy!AM149*Cal_Energy_Switching!AM150</f>
        <v>102206.37332675813</v>
      </c>
      <c r="AN149" s="1">
        <f>Billed_Energy!AN149/Cal_Energy!AN149*Cal_Energy_Switching!AN150</f>
        <v>248.953</v>
      </c>
      <c r="AO149" s="1">
        <f>Billed_Energy!AO149/Cal_Energy!AO149*Cal_Energy_Switching!AO150</f>
        <v>255.87399999999997</v>
      </c>
      <c r="AP149" s="1">
        <f>Billed_Energy!AP149/Cal_Energy!AP149*Cal_Energy_Switching!AP150</f>
        <v>6726.4589999999998</v>
      </c>
      <c r="AQ149" s="1">
        <f>Billed_Energy!AQ149/Cal_Energy!AQ149*Cal_Energy_Switching!AQ150</f>
        <v>73767.213743607645</v>
      </c>
      <c r="AR149" s="1">
        <f>Billed_Energy!AR149/Cal_Energy!AR149*Cal_Energy_Switching!AR150</f>
        <v>14040.435457561163</v>
      </c>
      <c r="AS149" s="1">
        <f>Billed_Energy!AS149/Cal_Energy!AS149*Cal_Energy_Switching!AS150</f>
        <v>173329.66314740817</v>
      </c>
      <c r="AT149" s="1">
        <f>Billed_Energy!AT149/Cal_Energy!AT149*Cal_Energy_Switching!AT150</f>
        <v>34653.451662438827</v>
      </c>
      <c r="AU149" s="1">
        <f>Billed_Energy!AU149/Cal_Energy!AU149*Cal_Energy_Switching!AU150</f>
        <v>81615.881376669247</v>
      </c>
      <c r="AV149" s="1">
        <f>Billed_Energy!AV149/Cal_Energy!AV149*Cal_Energy_Switching!AV150</f>
        <v>1268.5179074549346</v>
      </c>
      <c r="AW149" s="1">
        <f>Billed_Energy!AW149/Cal_Energy!AW149*Cal_Energy_Switching!AW150</f>
        <v>21825.910620906834</v>
      </c>
      <c r="AX149" s="1">
        <f>Billed_Energy!AX149/Cal_Energy!AX149*Cal_Energy_Switching!AX150</f>
        <v>159959.01924254507</v>
      </c>
      <c r="AY149" s="1">
        <f>Billed_Energy!AY149/Cal_Energy!AY149*Cal_Energy_Switching!AY150</f>
        <v>26052.987566677486</v>
      </c>
      <c r="AZ149" s="1">
        <f>Billed_Energy!AZ149/Cal_Energy!AZ149*Cal_Energy_Switching!AZ150</f>
        <v>10990</v>
      </c>
      <c r="BA149" s="1">
        <f>Billed_Energy!BA149/Cal_Energy!BA149*Cal_Energy_Switching!BA150</f>
        <v>5252.4</v>
      </c>
      <c r="BB149" s="1" t="e">
        <f t="shared" si="7"/>
        <v>#DIV/0!</v>
      </c>
    </row>
    <row r="150" spans="1:54" x14ac:dyDescent="0.25">
      <c r="A150">
        <v>2026</v>
      </c>
      <c r="B150">
        <v>8</v>
      </c>
      <c r="C150" t="s">
        <v>257</v>
      </c>
      <c r="D150" s="1">
        <f>Billed_Energy!D150/Cal_Energy!D150*Cal_Energy_Switching!D151</f>
        <v>592485.28095705248</v>
      </c>
      <c r="E150" s="35">
        <f t="shared" si="8"/>
        <v>198793.97547522807</v>
      </c>
      <c r="F150" s="1">
        <f>Billed_Energy!F150/Cal_Energy!F150*Cal_Energy_Switching!F151</f>
        <v>80436.039648529273</v>
      </c>
      <c r="G150" s="1">
        <f>Billed_Energy!G150/Cal_Energy!G150*Cal_Energy_Switching!G151</f>
        <v>118357.9358266988</v>
      </c>
      <c r="H150" s="35">
        <f t="shared" si="6"/>
        <v>12852.948276626694</v>
      </c>
      <c r="I150" s="1">
        <f>Billed_Energy!I150/Cal_Energy!I150*Cal_Energy_Switching!I151</f>
        <v>657.96097487100315</v>
      </c>
      <c r="J150" s="1">
        <f>Billed_Energy!J150/Cal_Energy!J150*Cal_Energy_Switching!J151</f>
        <v>12194.987301755691</v>
      </c>
      <c r="K150" s="1">
        <f>Billed_Energy!K150/Cal_Energy!K150*Cal_Energy_Switching!K151</f>
        <v>294100.70662350307</v>
      </c>
      <c r="L150" s="1">
        <f>Billed_Energy!L150/Cal_Energy!L150*Cal_Energy_Switching!L151</f>
        <v>24388.204434373329</v>
      </c>
      <c r="M150" s="1">
        <f>Billed_Energy!M150/Cal_Energy!M150*Cal_Energy_Switching!M151</f>
        <v>215135.8771094385</v>
      </c>
      <c r="N150" s="1">
        <f>Billed_Energy!N150/Cal_Energy!N150*Cal_Energy_Switching!N151</f>
        <v>121837.67067212358</v>
      </c>
      <c r="O150" s="1">
        <f>Billed_Energy!O150/Cal_Energy!O150*Cal_Energy_Switching!O151</f>
        <v>163479.30822727346</v>
      </c>
      <c r="P150" s="1" t="e">
        <f>Billed_Energy!P150/Cal_Energy!P150*Cal_Energy_Switching!P151</f>
        <v>#DIV/0!</v>
      </c>
      <c r="Q150" s="1">
        <f>Billed_Energy!Q150/Cal_Energy!Q150*Cal_Energy_Switching!Q151</f>
        <v>24879.883775334973</v>
      </c>
      <c r="R150" s="1">
        <f>Billed_Energy!R150/Cal_Energy!R150*Cal_Energy_Switching!R151</f>
        <v>21039.384999999998</v>
      </c>
      <c r="S150" s="1">
        <f>Billed_Energy!S150/Cal_Energy!S150*Cal_Energy_Switching!S151</f>
        <v>125550.4992696617</v>
      </c>
      <c r="T150" s="1">
        <f>Billed_Energy!T150/Cal_Energy!T150*Cal_Energy_Switching!T151</f>
        <v>12.210420000000001</v>
      </c>
      <c r="U150" s="1">
        <f>Billed_Energy!U150/Cal_Energy!U150*Cal_Energy_Switching!U151</f>
        <v>97.32</v>
      </c>
      <c r="V150" s="1">
        <f>Billed_Energy!V150/Cal_Energy!V150*Cal_Energy_Switching!V151</f>
        <v>46590.42742533984</v>
      </c>
      <c r="W150" s="1">
        <f>Billed_Energy!W150/Cal_Energy!W150*Cal_Energy_Switching!W151</f>
        <v>8625.8709999999992</v>
      </c>
      <c r="X150" s="1">
        <f>Billed_Energy!X150/Cal_Energy!X150*Cal_Energy_Switching!X151</f>
        <v>25993.345283864855</v>
      </c>
      <c r="Y150" s="35">
        <f>Billed_Energy!Y150/Cal_Energy!Y150*Cal_Energy_Switching!Y151</f>
        <v>7585.1539964786598</v>
      </c>
      <c r="Z150" s="1">
        <f>Billed_Energy!Z150/Cal_Energy!Z150*Cal_Energy_Switching!Z151</f>
        <v>3940.3308978696705</v>
      </c>
      <c r="AA150" s="1">
        <f>Billed_Energy!AA150/Cal_Energy!AA150*Cal_Energy_Switching!AA151</f>
        <v>3644.8230986089898</v>
      </c>
      <c r="AB150" s="1">
        <f>Billed_Energy!AB150/Cal_Energy!AB150*Cal_Energy_Switching!AB151</f>
        <v>68.251728162361658</v>
      </c>
      <c r="AC150" s="1">
        <f>Billed_Energy!AC150/Cal_Energy!AC150*Cal_Energy_Switching!AC151</f>
        <v>1122.1240013724494</v>
      </c>
      <c r="AD150" s="1">
        <f>Billed_Energy!AD150/Cal_Energy!AD150*Cal_Energy_Switching!AD151</f>
        <v>470.70100000000002</v>
      </c>
      <c r="AE150" s="1">
        <f>Billed_Energy!AE150/Cal_Energy!AE150*Cal_Energy_Switching!AE151</f>
        <v>3110.0993283590601</v>
      </c>
      <c r="AF150" s="1">
        <f>Billed_Energy!AF150/Cal_Energy!AF150*Cal_Energy_Switching!AF151</f>
        <v>10311.004406740662</v>
      </c>
      <c r="AG150" s="1">
        <f>Billed_Energy!AG150/Cal_Energy!AG150*Cal_Energy_Switching!AG151</f>
        <v>5247.7407849765577</v>
      </c>
      <c r="AH150" s="1">
        <f>Billed_Energy!AH150/Cal_Energy!AH150*Cal_Energy_Switching!AH151</f>
        <v>1549.0447866643829</v>
      </c>
      <c r="AI150" s="1">
        <f>Billed_Energy!AI150/Cal_Energy!AI150*Cal_Energy_Switching!AI151</f>
        <v>3437.0014689135496</v>
      </c>
      <c r="AJ150" s="1">
        <f>Billed_Energy!AJ150/Cal_Energy!AJ150*Cal_Energy_Switching!AJ151</f>
        <v>576016.14961048646</v>
      </c>
      <c r="AK150" s="35">
        <f>Billed_Energy!AK150/Cal_Energy!AK150*Cal_Energy_Switching!AK151</f>
        <v>144717.6583089093</v>
      </c>
      <c r="AL150" s="1">
        <f>Billed_Energy!AL150/Cal_Energy!AL150*Cal_Energy_Switching!AL151</f>
        <v>40698.896983090504</v>
      </c>
      <c r="AM150" s="1">
        <f>Billed_Energy!AM150/Cal_Energy!AM150*Cal_Energy_Switching!AM151</f>
        <v>104018.76132581881</v>
      </c>
      <c r="AN150" s="1">
        <f>Billed_Energy!AN150/Cal_Energy!AN150*Cal_Energy_Switching!AN151</f>
        <v>250.17599999999999</v>
      </c>
      <c r="AO150" s="1">
        <f>Billed_Energy!AO150/Cal_Energy!AO150*Cal_Energy_Switching!AO151</f>
        <v>253.59700000000001</v>
      </c>
      <c r="AP150" s="1">
        <f>Billed_Energy!AP150/Cal_Energy!AP150*Cal_Energy_Switching!AP151</f>
        <v>7261.6180000000004</v>
      </c>
      <c r="AQ150" s="1">
        <f>Billed_Energy!AQ150/Cal_Energy!AQ150*Cal_Energy_Switching!AQ151</f>
        <v>80893.78097151051</v>
      </c>
      <c r="AR150" s="1">
        <f>Billed_Energy!AR150/Cal_Energy!AR150*Cal_Energy_Switching!AR151</f>
        <v>14164.718519002075</v>
      </c>
      <c r="AS150" s="1">
        <f>Billed_Energy!AS150/Cal_Energy!AS150*Cal_Energy_Switching!AS151</f>
        <v>176471.53789509478</v>
      </c>
      <c r="AT150" s="1">
        <f>Billed_Energy!AT150/Cal_Energy!AT150*Cal_Energy_Switching!AT151</f>
        <v>34962.680830997917</v>
      </c>
      <c r="AU150" s="1">
        <f>Billed_Energy!AU150/Cal_Energy!AU150*Cal_Energy_Switching!AU151</f>
        <v>83094.908529960376</v>
      </c>
      <c r="AV150" s="1">
        <f>Billed_Energy!AV150/Cal_Energy!AV150*Cal_Energy_Switching!AV151</f>
        <v>1340.5857666412576</v>
      </c>
      <c r="AW150" s="1">
        <f>Billed_Energy!AW150/Cal_Energy!AW150*Cal_Energy_Switching!AW151</f>
        <v>21915.066170007987</v>
      </c>
      <c r="AX150" s="1">
        <f>Billed_Energy!AX150/Cal_Energy!AX150*Cal_Energy_Switching!AX151</f>
        <v>169046.71442335873</v>
      </c>
      <c r="AY150" s="1">
        <f>Billed_Energy!AY150/Cal_Energy!AY150*Cal_Energy_Switching!AY151</f>
        <v>26178.203047082232</v>
      </c>
      <c r="AZ150" s="1">
        <f>Billed_Energy!AZ150/Cal_Energy!AZ150*Cal_Energy_Switching!AZ151</f>
        <v>10824.2</v>
      </c>
      <c r="BA150" s="1">
        <f>Billed_Energy!BA150/Cal_Energy!BA150*Cal_Energy_Switching!BA151</f>
        <v>5119.5</v>
      </c>
      <c r="BB150" s="1" t="e">
        <f t="shared" si="7"/>
        <v>#DIV/0!</v>
      </c>
    </row>
    <row r="151" spans="1:54" x14ac:dyDescent="0.25">
      <c r="A151">
        <v>2026</v>
      </c>
      <c r="B151">
        <v>9</v>
      </c>
      <c r="C151" t="s">
        <v>258</v>
      </c>
      <c r="D151" s="1">
        <f>Billed_Energy!D151/Cal_Energy!D151*Cal_Energy_Switching!D152</f>
        <v>539687.51693579496</v>
      </c>
      <c r="E151" s="35">
        <f t="shared" si="8"/>
        <v>190410.10802619718</v>
      </c>
      <c r="F151" s="1">
        <f>Billed_Energy!F151/Cal_Energy!F151*Cal_Energy_Switching!F152</f>
        <v>77229.371402835604</v>
      </c>
      <c r="G151" s="1">
        <f>Billed_Energy!G151/Cal_Energy!G151*Cal_Energy_Switching!G152</f>
        <v>113180.73662336156</v>
      </c>
      <c r="H151" s="35">
        <f t="shared" si="6"/>
        <v>12443.091672789622</v>
      </c>
      <c r="I151" s="1">
        <f>Billed_Energy!I151/Cal_Energy!I151*Cal_Energy_Switching!I152</f>
        <v>636.97982371299543</v>
      </c>
      <c r="J151" s="1">
        <f>Billed_Energy!J151/Cal_Energy!J151*Cal_Energy_Switching!J152</f>
        <v>11806.111849076626</v>
      </c>
      <c r="K151" s="1">
        <f>Billed_Energy!K151/Cal_Energy!K151*Cal_Energy_Switching!K152</f>
        <v>287011.45703501633</v>
      </c>
      <c r="L151" s="1">
        <f>Billed_Energy!L151/Cal_Energy!L151*Cal_Energy_Switching!L152</f>
        <v>22649.073216266606</v>
      </c>
      <c r="M151" s="1">
        <f>Billed_Energy!M151/Cal_Energy!M151*Cal_Energy_Switching!M152</f>
        <v>214700.5344876977</v>
      </c>
      <c r="N151" s="1">
        <f>Billed_Energy!N151/Cal_Energy!N151*Cal_Energy_Switching!N152</f>
        <v>120052.05100871707</v>
      </c>
      <c r="O151" s="1">
        <f>Billed_Energy!O151/Cal_Energy!O151*Cal_Energy_Switching!O152</f>
        <v>166396.45370917436</v>
      </c>
      <c r="P151" s="1" t="e">
        <f>Billed_Energy!P151/Cal_Energy!P151*Cal_Energy_Switching!P152</f>
        <v>#DIV/0!</v>
      </c>
      <c r="Q151" s="1">
        <f>Billed_Energy!Q151/Cal_Energy!Q151*Cal_Energy_Switching!Q152</f>
        <v>20442.086854488527</v>
      </c>
      <c r="R151" s="1">
        <f>Billed_Energy!R151/Cal_Energy!R151*Cal_Energy_Switching!R152</f>
        <v>17681.276000000002</v>
      </c>
      <c r="S151" s="1">
        <f>Billed_Energy!S151/Cal_Energy!S151*Cal_Energy_Switching!S152</f>
        <v>125509.69869509031</v>
      </c>
      <c r="T151" s="1">
        <f>Billed_Energy!T151/Cal_Energy!T151*Cal_Energy_Switching!T152</f>
        <v>14.3652</v>
      </c>
      <c r="U151" s="1">
        <f>Billed_Energy!U151/Cal_Energy!U151*Cal_Energy_Switching!U152</f>
        <v>103.68599999999999</v>
      </c>
      <c r="V151" s="1">
        <f>Billed_Energy!V151/Cal_Energy!V151*Cal_Energy_Switching!V152</f>
        <v>45641.535759228333</v>
      </c>
      <c r="W151" s="1">
        <f>Billed_Energy!W151/Cal_Energy!W151*Cal_Energy_Switching!W152</f>
        <v>9717.9639999999999</v>
      </c>
      <c r="X151" s="1">
        <f>Billed_Energy!X151/Cal_Energy!X151*Cal_Energy_Switching!X152</f>
        <v>38055.612136464209</v>
      </c>
      <c r="Y151" s="35">
        <f>Billed_Energy!Y151/Cal_Energy!Y151*Cal_Energy_Switching!Y152</f>
        <v>7318.9475841980402</v>
      </c>
      <c r="Z151" s="1">
        <f>Billed_Energy!Z151/Cal_Energy!Z151*Cal_Energy_Switching!Z152</f>
        <v>3802.0421627949022</v>
      </c>
      <c r="AA151" s="1">
        <f>Billed_Energy!AA151/Cal_Energy!AA151*Cal_Energy_Switching!AA152</f>
        <v>3516.905421403138</v>
      </c>
      <c r="AB151" s="1">
        <f>Billed_Energy!AB151/Cal_Energy!AB151*Cal_Energy_Switching!AB152</f>
        <v>76.026473784074483</v>
      </c>
      <c r="AC151" s="1">
        <f>Billed_Energy!AC151/Cal_Energy!AC151*Cal_Energy_Switching!AC152</f>
        <v>1149.1968065664778</v>
      </c>
      <c r="AD151" s="1">
        <f>Billed_Energy!AD151/Cal_Energy!AD151*Cal_Energy_Switching!AD152</f>
        <v>536.26599999999996</v>
      </c>
      <c r="AE151" s="1">
        <f>Billed_Energy!AE151/Cal_Energy!AE151*Cal_Energy_Switching!AE152</f>
        <v>3122.1196330485063</v>
      </c>
      <c r="AF151" s="1">
        <f>Billed_Energy!AF151/Cal_Energy!AF151*Cal_Energy_Switching!AF152</f>
        <v>10010.740175162036</v>
      </c>
      <c r="AG151" s="1">
        <f>Billed_Energy!AG151/Cal_Energy!AG151*Cal_Energy_Switching!AG152</f>
        <v>5268.0229163514223</v>
      </c>
      <c r="AH151" s="1">
        <f>Billed_Energy!AH151/Cal_Energy!AH151*Cal_Energy_Switching!AH152</f>
        <v>1555.0317306000704</v>
      </c>
      <c r="AI151" s="1">
        <f>Billed_Energy!AI151/Cal_Energy!AI151*Cal_Energy_Switching!AI152</f>
        <v>3336.9133917206755</v>
      </c>
      <c r="AJ151" s="1">
        <f>Billed_Energy!AJ151/Cal_Energy!AJ151*Cal_Energy_Switching!AJ152</f>
        <v>506900.92244699015</v>
      </c>
      <c r="AK151" s="35">
        <f>Billed_Energy!AK151/Cal_Energy!AK151*Cal_Energy_Switching!AK152</f>
        <v>137537.56914748176</v>
      </c>
      <c r="AL151" s="1">
        <f>Billed_Energy!AL151/Cal_Energy!AL151*Cal_Energy_Switching!AL152</f>
        <v>38718.128831273621</v>
      </c>
      <c r="AM151" s="1">
        <f>Billed_Energy!AM151/Cal_Energy!AM151*Cal_Energy_Switching!AM152</f>
        <v>98819.440316208114</v>
      </c>
      <c r="AN151" s="1">
        <f>Billed_Energy!AN151/Cal_Energy!AN151*Cal_Energy_Switching!AN152</f>
        <v>255.37000000000003</v>
      </c>
      <c r="AO151" s="1">
        <f>Billed_Energy!AO151/Cal_Energy!AO151*Cal_Energy_Switching!AO152</f>
        <v>272.07799999999997</v>
      </c>
      <c r="AP151" s="1">
        <f>Billed_Energy!AP151/Cal_Energy!AP151*Cal_Energy_Switching!AP152</f>
        <v>8028.0250000000005</v>
      </c>
      <c r="AQ151" s="1">
        <f>Billed_Energy!AQ151/Cal_Energy!AQ151*Cal_Energy_Switching!AQ152</f>
        <v>77883.848733398176</v>
      </c>
      <c r="AR151" s="1">
        <f>Billed_Energy!AR151/Cal_Energy!AR151*Cal_Energy_Switching!AR152</f>
        <v>14644.373740728386</v>
      </c>
      <c r="AS151" s="1">
        <f>Billed_Energy!AS151/Cal_Energy!AS151*Cal_Energy_Switching!AS152</f>
        <v>174830.87558919311</v>
      </c>
      <c r="AT151" s="1">
        <f>Billed_Energy!AT151/Cal_Energy!AT151*Cal_Energy_Switching!AT152</f>
        <v>36400.467089271602</v>
      </c>
      <c r="AU151" s="1">
        <f>Billed_Energy!AU151/Cal_Energy!AU151*Cal_Energy_Switching!AU152</f>
        <v>82331.078093699485</v>
      </c>
      <c r="AV151" s="1">
        <f>Billed_Energy!AV151/Cal_Energy!AV151*Cal_Energy_Switching!AV152</f>
        <v>1282.5632503851552</v>
      </c>
      <c r="AW151" s="1">
        <f>Billed_Energy!AW151/Cal_Energy!AW151*Cal_Energy_Switching!AW152</f>
        <v>21857.087366198026</v>
      </c>
      <c r="AX151" s="1">
        <f>Billed_Energy!AX151/Cal_Energy!AX151*Cal_Energy_Switching!AX152</f>
        <v>161730.12492961483</v>
      </c>
      <c r="AY151" s="1">
        <f>Billed_Energy!AY151/Cal_Energy!AY151*Cal_Energy_Switching!AY152</f>
        <v>26637.610176520961</v>
      </c>
      <c r="AZ151" s="1">
        <f>Billed_Energy!AZ151/Cal_Energy!AZ151*Cal_Energy_Switching!AZ152</f>
        <v>8540</v>
      </c>
      <c r="BA151" s="1">
        <f>Billed_Energy!BA151/Cal_Energy!BA151*Cal_Energy_Switching!BA152</f>
        <v>5318.1</v>
      </c>
      <c r="BB151" s="1" t="e">
        <f t="shared" si="7"/>
        <v>#DIV/0!</v>
      </c>
    </row>
    <row r="152" spans="1:54" x14ac:dyDescent="0.25">
      <c r="A152">
        <v>2026</v>
      </c>
      <c r="B152">
        <v>10</v>
      </c>
      <c r="C152" t="s">
        <v>259</v>
      </c>
      <c r="D152" s="1">
        <f>Billed_Energy!D152/Cal_Energy!D152*Cal_Energy_Switching!D153</f>
        <v>402984.06340150541</v>
      </c>
      <c r="E152" s="35">
        <f t="shared" si="8"/>
        <v>161472.51932623034</v>
      </c>
      <c r="F152" s="1">
        <f>Billed_Energy!F152/Cal_Energy!F152*Cal_Energy_Switching!F153</f>
        <v>65564.711895087195</v>
      </c>
      <c r="G152" s="1">
        <f>Billed_Energy!G152/Cal_Energy!G152*Cal_Energy_Switching!G153</f>
        <v>95907.807431143141</v>
      </c>
      <c r="H152" s="35">
        <f t="shared" si="6"/>
        <v>12190.217126151209</v>
      </c>
      <c r="I152" s="1">
        <f>Billed_Energy!I152/Cal_Energy!I152*Cal_Energy_Switching!I153</f>
        <v>624.03481065876554</v>
      </c>
      <c r="J152" s="1">
        <f>Billed_Energy!J152/Cal_Energy!J152*Cal_Energy_Switching!J153</f>
        <v>11566.182315492442</v>
      </c>
      <c r="K152" s="1">
        <f>Billed_Energy!K152/Cal_Energy!K152*Cal_Energy_Switching!K153</f>
        <v>271458.45458129578</v>
      </c>
      <c r="L152" s="1">
        <f>Billed_Energy!L152/Cal_Energy!L152*Cal_Energy_Switching!L153</f>
        <v>21638.979281044296</v>
      </c>
      <c r="M152" s="1">
        <f>Billed_Energy!M152/Cal_Energy!M152*Cal_Energy_Switching!M153</f>
        <v>188407.44959916684</v>
      </c>
      <c r="N152" s="1">
        <f>Billed_Energy!N152/Cal_Energy!N152*Cal_Energy_Switching!N153</f>
        <v>113329.2448076599</v>
      </c>
      <c r="O152" s="1">
        <f>Billed_Energy!O152/Cal_Energy!O152*Cal_Energy_Switching!O153</f>
        <v>146910.70435671828</v>
      </c>
      <c r="P152" s="1" t="e">
        <f>Billed_Energy!P152/Cal_Energy!P152*Cal_Energy_Switching!P153</f>
        <v>#DIV/0!</v>
      </c>
      <c r="Q152" s="1">
        <f>Billed_Energy!Q152/Cal_Energy!Q152*Cal_Energy_Switching!Q153</f>
        <v>18673.665947326383</v>
      </c>
      <c r="R152" s="1">
        <f>Billed_Energy!R152/Cal_Energy!R152*Cal_Energy_Switching!R153</f>
        <v>16973.099999999999</v>
      </c>
      <c r="S152" s="1">
        <f>Billed_Energy!S152/Cal_Energy!S152*Cal_Energy_Switching!S153</f>
        <v>121530.25501027411</v>
      </c>
      <c r="T152" s="1">
        <f>Billed_Energy!T152/Cal_Energy!T152*Cal_Energy_Switching!T153</f>
        <v>14.104999999999999</v>
      </c>
      <c r="U152" s="1">
        <f>Billed_Energy!U152/Cal_Energy!U152*Cal_Energy_Switching!U153</f>
        <v>97.931999999999988</v>
      </c>
      <c r="V152" s="1">
        <f>Billed_Energy!V152/Cal_Energy!V152*Cal_Energy_Switching!V153</f>
        <v>45507.52425543344</v>
      </c>
      <c r="W152" s="1">
        <f>Billed_Energy!W152/Cal_Energy!W152*Cal_Energy_Switching!W153</f>
        <v>10491.976000000001</v>
      </c>
      <c r="X152" s="1">
        <f>Billed_Energy!X152/Cal_Energy!X152*Cal_Energy_Switching!X153</f>
        <v>47624.122158310034</v>
      </c>
      <c r="Y152" s="35">
        <f>Billed_Energy!Y152/Cal_Energy!Y152*Cal_Energy_Switching!Y153</f>
        <v>6682.960762203541</v>
      </c>
      <c r="Z152" s="1">
        <f>Billed_Energy!Z152/Cal_Energy!Z152*Cal_Energy_Switching!Z153</f>
        <v>3471.6601393704264</v>
      </c>
      <c r="AA152" s="1">
        <f>Billed_Energy!AA152/Cal_Energy!AA152*Cal_Energy_Switching!AA153</f>
        <v>3211.3006228331142</v>
      </c>
      <c r="AB152" s="1">
        <f>Billed_Energy!AB152/Cal_Energy!AB152*Cal_Energy_Switching!AB153</f>
        <v>72.705986941879701</v>
      </c>
      <c r="AC152" s="1">
        <f>Billed_Energy!AC152/Cal_Energy!AC152*Cal_Energy_Switching!AC153</f>
        <v>1240.9545547421276</v>
      </c>
      <c r="AD152" s="1">
        <f>Billed_Energy!AD152/Cal_Energy!AD152*Cal_Energy_Switching!AD153</f>
        <v>574.18700000000001</v>
      </c>
      <c r="AE152" s="1">
        <f>Billed_Energy!AE152/Cal_Energy!AE152*Cal_Energy_Switching!AE153</f>
        <v>3514.7030194045528</v>
      </c>
      <c r="AF152" s="1">
        <f>Billed_Energy!AF152/Cal_Energy!AF152*Cal_Energy_Switching!AF153</f>
        <v>9545.8043133564443</v>
      </c>
      <c r="AG152" s="1">
        <f>Billed_Energy!AG152/Cal_Energy!AG152*Cal_Energy_Switching!AG153</f>
        <v>5930.4377239105806</v>
      </c>
      <c r="AH152" s="1">
        <f>Billed_Energy!AH152/Cal_Energy!AH152*Cal_Energy_Switching!AH153</f>
        <v>1750.5654366848669</v>
      </c>
      <c r="AI152" s="1">
        <f>Billed_Energy!AI152/Cal_Energy!AI152*Cal_Energy_Switching!AI153</f>
        <v>3181.9347711188111</v>
      </c>
      <c r="AJ152" s="1">
        <f>Billed_Energy!AJ152/Cal_Energy!AJ152*Cal_Energy_Switching!AJ153</f>
        <v>317720.17675159266</v>
      </c>
      <c r="AK152" s="35">
        <f>Billed_Energy!AK152/Cal_Energy!AK152*Cal_Energy_Switching!AK153</f>
        <v>111856.37324046534</v>
      </c>
      <c r="AL152" s="1">
        <f>Billed_Energy!AL152/Cal_Energy!AL152*Cal_Energy_Switching!AL153</f>
        <v>31504.467641046671</v>
      </c>
      <c r="AM152" s="1">
        <f>Billed_Energy!AM152/Cal_Energy!AM152*Cal_Energy_Switching!AM153</f>
        <v>80351.905599418678</v>
      </c>
      <c r="AN152" s="1">
        <f>Billed_Energy!AN152/Cal_Energy!AN152*Cal_Energy_Switching!AN153</f>
        <v>257.05399999999997</v>
      </c>
      <c r="AO152" s="1">
        <f>Billed_Energy!AO152/Cal_Energy!AO152*Cal_Energy_Switching!AO153</f>
        <v>280.61900000000003</v>
      </c>
      <c r="AP152" s="1">
        <f>Billed_Energy!AP152/Cal_Energy!AP152*Cal_Energy_Switching!AP153</f>
        <v>8482.3029999999999</v>
      </c>
      <c r="AQ152" s="1">
        <f>Billed_Energy!AQ152/Cal_Energy!AQ152*Cal_Energy_Switching!AQ153</f>
        <v>75032.731130832239</v>
      </c>
      <c r="AR152" s="1">
        <f>Billed_Energy!AR152/Cal_Energy!AR152*Cal_Energy_Switching!AR153</f>
        <v>12078.610588885425</v>
      </c>
      <c r="AS152" s="1">
        <f>Billed_Energy!AS152/Cal_Energy!AS152*Cal_Energy_Switching!AS153</f>
        <v>150444.41040286192</v>
      </c>
      <c r="AT152" s="1">
        <f>Billed_Energy!AT152/Cal_Energy!AT152*Cal_Energy_Switching!AT153</f>
        <v>30167.398361114578</v>
      </c>
      <c r="AU152" s="1">
        <f>Billed_Energy!AU152/Cal_Energy!AU152*Cal_Energy_Switching!AU153</f>
        <v>70848.719912374014</v>
      </c>
      <c r="AV152" s="1">
        <f>Billed_Energy!AV152/Cal_Energy!AV152*Cal_Energy_Switching!AV153</f>
        <v>1183.1550825541185</v>
      </c>
      <c r="AW152" s="1">
        <f>Billed_Energy!AW152/Cal_Energy!AW152*Cal_Energy_Switching!AW153</f>
        <v>19465.703868754787</v>
      </c>
      <c r="AX152" s="1">
        <f>Billed_Energy!AX152/Cal_Energy!AX152*Cal_Energy_Switching!AX153</f>
        <v>149194.84029744586</v>
      </c>
      <c r="AY152" s="1">
        <f>Billed_Energy!AY152/Cal_Energy!AY152*Cal_Energy_Switching!AY153</f>
        <v>23719.473415932702</v>
      </c>
      <c r="AZ152" s="1">
        <f>Billed_Energy!AZ152/Cal_Energy!AZ152*Cal_Energy_Switching!AZ153</f>
        <v>7093.2</v>
      </c>
      <c r="BA152" s="1">
        <f>Billed_Energy!BA152/Cal_Energy!BA152*Cal_Energy_Switching!BA153</f>
        <v>4450.8</v>
      </c>
      <c r="BB152" s="1" t="e">
        <f t="shared" si="7"/>
        <v>#DIV/0!</v>
      </c>
    </row>
    <row r="153" spans="1:54" x14ac:dyDescent="0.25">
      <c r="A153">
        <v>2026</v>
      </c>
      <c r="B153">
        <v>11</v>
      </c>
      <c r="C153" t="s">
        <v>260</v>
      </c>
      <c r="D153" s="1">
        <f>Billed_Energy!D153/Cal_Energy!D153*Cal_Energy_Switching!D154</f>
        <v>429934.18799882312</v>
      </c>
      <c r="E153" s="35">
        <f t="shared" si="8"/>
        <v>150190.37155361945</v>
      </c>
      <c r="F153" s="1">
        <f>Billed_Energy!F153/Cal_Energy!F153*Cal_Energy_Switching!F154</f>
        <v>61002.070062545099</v>
      </c>
      <c r="G153" s="1">
        <f>Billed_Energy!G153/Cal_Energy!G153*Cal_Energy_Switching!G154</f>
        <v>89188.301491074366</v>
      </c>
      <c r="H153" s="35">
        <f t="shared" si="6"/>
        <v>13226.544445391864</v>
      </c>
      <c r="I153" s="1">
        <f>Billed_Energy!I153/Cal_Energy!I153*Cal_Energy_Switching!I154</f>
        <v>677.08590201754862</v>
      </c>
      <c r="J153" s="1">
        <f>Billed_Energy!J153/Cal_Energy!J153*Cal_Energy_Switching!J154</f>
        <v>12549.458543374316</v>
      </c>
      <c r="K153" s="1">
        <f>Billed_Energy!K153/Cal_Energy!K153*Cal_Energy_Switching!K154</f>
        <v>266007.37077498034</v>
      </c>
      <c r="L153" s="1">
        <f>Billed_Energy!L153/Cal_Energy!L153*Cal_Energy_Switching!L154</f>
        <v>21410.089804650324</v>
      </c>
      <c r="M153" s="1">
        <f>Billed_Energy!M153/Cal_Energy!M153*Cal_Energy_Switching!M154</f>
        <v>172209.87023714904</v>
      </c>
      <c r="N153" s="1">
        <f>Billed_Energy!N153/Cal_Energy!N153*Cal_Energy_Switching!N154</f>
        <v>110847.87388036933</v>
      </c>
      <c r="O153" s="1">
        <f>Billed_Energy!O153/Cal_Energy!O153*Cal_Energy_Switching!O154</f>
        <v>135025.26988782157</v>
      </c>
      <c r="P153" s="1" t="e">
        <f>Billed_Energy!P153/Cal_Energy!P153*Cal_Energy_Switching!P154</f>
        <v>#DIV/0!</v>
      </c>
      <c r="Q153" s="1">
        <f>Billed_Energy!Q153/Cal_Energy!Q153*Cal_Energy_Switching!Q154</f>
        <v>17870.16957075633</v>
      </c>
      <c r="R153" s="1">
        <f>Billed_Energy!R153/Cal_Energy!R153*Cal_Energy_Switching!R154</f>
        <v>18178.608</v>
      </c>
      <c r="S153" s="1">
        <f>Billed_Energy!S153/Cal_Energy!S153*Cal_Energy_Switching!S154</f>
        <v>124164.67022118974</v>
      </c>
      <c r="T153" s="1">
        <f>Billed_Energy!T153/Cal_Energy!T153*Cal_Energy_Switching!T154</f>
        <v>15.644</v>
      </c>
      <c r="U153" s="1">
        <f>Billed_Energy!U153/Cal_Energy!U153*Cal_Energy_Switching!U154</f>
        <v>98.259</v>
      </c>
      <c r="V153" s="1">
        <f>Billed_Energy!V153/Cal_Energy!V153*Cal_Energy_Switching!V154</f>
        <v>44497.248263400274</v>
      </c>
      <c r="W153" s="1">
        <f>Billed_Energy!W153/Cal_Energy!W153*Cal_Energy_Switching!W154</f>
        <v>10215.241</v>
      </c>
      <c r="X153" s="1">
        <f>Billed_Energy!X153/Cal_Energy!X153*Cal_Energy_Switching!X154</f>
        <v>44290.580180437362</v>
      </c>
      <c r="Y153" s="35">
        <f>Billed_Energy!Y153/Cal_Energy!Y153*Cal_Energy_Switching!Y154</f>
        <v>7409.0607735349604</v>
      </c>
      <c r="Z153" s="1">
        <f>Billed_Energy!Z153/Cal_Energy!Z153*Cal_Energy_Switching!Z154</f>
        <v>3848.8541041760113</v>
      </c>
      <c r="AA153" s="1">
        <f>Billed_Energy!AA153/Cal_Energy!AA153*Cal_Energy_Switching!AA154</f>
        <v>3560.2066693589495</v>
      </c>
      <c r="AB153" s="1">
        <f>Billed_Energy!AB153/Cal_Energy!AB153*Cal_Energy_Switching!AB154</f>
        <v>70.580905057790133</v>
      </c>
      <c r="AC153" s="1">
        <f>Billed_Energy!AC153/Cal_Energy!AC153*Cal_Energy_Switching!AC154</f>
        <v>1461.3623415970399</v>
      </c>
      <c r="AD153" s="1">
        <f>Billed_Energy!AD153/Cal_Energy!AD153*Cal_Energy_Switching!AD154</f>
        <v>611.08500000000004</v>
      </c>
      <c r="AE153" s="1">
        <f>Billed_Energy!AE153/Cal_Energy!AE153*Cal_Energy_Switching!AE154</f>
        <v>3194.504248324848</v>
      </c>
      <c r="AF153" s="1">
        <f>Billed_Energy!AF153/Cal_Energy!AF153*Cal_Energy_Switching!AF154</f>
        <v>9355.4932050090247</v>
      </c>
      <c r="AG153" s="1">
        <f>Billed_Energy!AG153/Cal_Energy!AG153*Cal_Energy_Switching!AG154</f>
        <v>5390.1591112718943</v>
      </c>
      <c r="AH153" s="1">
        <f>Billed_Energy!AH153/Cal_Energy!AH153*Cal_Energy_Switching!AH154</f>
        <v>1591.0842804032573</v>
      </c>
      <c r="AI153" s="1">
        <f>Billed_Energy!AI153/Cal_Energy!AI153*Cal_Energy_Switching!AI154</f>
        <v>3118.497735003004</v>
      </c>
      <c r="AJ153" s="1">
        <f>Billed_Energy!AJ153/Cal_Energy!AJ153*Cal_Energy_Switching!AJ154</f>
        <v>281572.48331206408</v>
      </c>
      <c r="AK153" s="35">
        <f>Billed_Energy!AK153/Cal_Energy!AK153*Cal_Energy_Switching!AK154</f>
        <v>104683.22943686851</v>
      </c>
      <c r="AL153" s="1">
        <f>Billed_Energy!AL153/Cal_Energy!AL153*Cal_Energy_Switching!AL154</f>
        <v>29487.399878722423</v>
      </c>
      <c r="AM153" s="1">
        <f>Billed_Energy!AM153/Cal_Energy!AM153*Cal_Energy_Switching!AM154</f>
        <v>75195.829558146084</v>
      </c>
      <c r="AN153" s="1">
        <f>Billed_Energy!AN153/Cal_Energy!AN153*Cal_Energy_Switching!AN154</f>
        <v>265.65600000000001</v>
      </c>
      <c r="AO153" s="1">
        <f>Billed_Energy!AO153/Cal_Energy!AO153*Cal_Energy_Switching!AO154</f>
        <v>309.30500000000001</v>
      </c>
      <c r="AP153" s="1">
        <f>Billed_Energy!AP153/Cal_Energy!AP153*Cal_Energy_Switching!AP154</f>
        <v>9323.16</v>
      </c>
      <c r="AQ153" s="1">
        <f>Billed_Energy!AQ153/Cal_Energy!AQ153*Cal_Energy_Switching!AQ154</f>
        <v>74710.118640727596</v>
      </c>
      <c r="AR153" s="1">
        <f>Billed_Energy!AR153/Cal_Energy!AR153*Cal_Energy_Switching!AR154</f>
        <v>10727.557742359872</v>
      </c>
      <c r="AS153" s="1">
        <f>Billed_Energy!AS153/Cal_Energy!AS153*Cal_Energy_Switching!AS154</f>
        <v>136718.16605589181</v>
      </c>
      <c r="AT153" s="1">
        <f>Billed_Energy!AT153/Cal_Energy!AT153*Cal_Energy_Switching!AT154</f>
        <v>26922.689827640126</v>
      </c>
      <c r="AU153" s="1">
        <f>Billed_Energy!AU153/Cal_Energy!AU153*Cal_Energy_Switching!AU154</f>
        <v>64386.923093082311</v>
      </c>
      <c r="AV153" s="1">
        <f>Billed_Energy!AV153/Cal_Energy!AV153*Cal_Energy_Switching!AV154</f>
        <v>1146.5175880664156</v>
      </c>
      <c r="AW153" s="1">
        <f>Billed_Energy!AW153/Cal_Energy!AW153*Cal_Energy_Switching!AW154</f>
        <v>18829.729254869286</v>
      </c>
      <c r="AX153" s="1">
        <f>Billed_Energy!AX153/Cal_Energy!AX153*Cal_Energy_Switching!AX154</f>
        <v>144574.88369193356</v>
      </c>
      <c r="AY153" s="1">
        <f>Billed_Energy!AY153/Cal_Energy!AY153*Cal_Energy_Switching!AY154</f>
        <v>22899.71200724248</v>
      </c>
      <c r="AZ153" s="1">
        <f>Billed_Energy!AZ153/Cal_Energy!AZ153*Cal_Energy_Switching!AZ154</f>
        <v>7436</v>
      </c>
      <c r="BA153" s="1">
        <f>Billed_Energy!BA153/Cal_Energy!BA153*Cal_Energy_Switching!BA154</f>
        <v>4366.8</v>
      </c>
      <c r="BB153" s="1" t="e">
        <f t="shared" si="7"/>
        <v>#DIV/0!</v>
      </c>
    </row>
    <row r="154" spans="1:54" x14ac:dyDescent="0.25">
      <c r="A154">
        <v>2026</v>
      </c>
      <c r="B154">
        <v>12</v>
      </c>
      <c r="C154" t="s">
        <v>261</v>
      </c>
      <c r="D154" s="1">
        <f>Billed_Energy!D154/Cal_Energy!D154*Cal_Energy_Switching!D155</f>
        <v>607154.26151529944</v>
      </c>
      <c r="E154" s="35">
        <f t="shared" si="8"/>
        <v>180174.65858923749</v>
      </c>
      <c r="F154" s="1">
        <f>Billed_Energy!F154/Cal_Energy!F154*Cal_Energy_Switching!F155</f>
        <v>72974.399685107797</v>
      </c>
      <c r="G154" s="1">
        <f>Billed_Energy!G154/Cal_Energy!G154*Cal_Energy_Switching!G155</f>
        <v>107200.25890412969</v>
      </c>
      <c r="H154" s="35">
        <f t="shared" si="6"/>
        <v>14821.15745765889</v>
      </c>
      <c r="I154" s="1">
        <f>Billed_Energy!I154/Cal_Energy!I154*Cal_Energy_Switching!I155</f>
        <v>758.71644385993466</v>
      </c>
      <c r="J154" s="1">
        <f>Billed_Energy!J154/Cal_Energy!J154*Cal_Energy_Switching!J155</f>
        <v>14062.441013798956</v>
      </c>
      <c r="K154" s="1">
        <f>Billed_Energy!K154/Cal_Energy!K154*Cal_Energy_Switching!K155</f>
        <v>265575.56378681026</v>
      </c>
      <c r="L154" s="1">
        <f>Billed_Energy!L154/Cal_Energy!L154*Cal_Energy_Switching!L155</f>
        <v>21510.761459155598</v>
      </c>
      <c r="M154" s="1">
        <f>Billed_Energy!M154/Cal_Energy!M154*Cal_Energy_Switching!M155</f>
        <v>185598.85079911101</v>
      </c>
      <c r="N154" s="1">
        <f>Billed_Energy!N154/Cal_Energy!N154*Cal_Energy_Switching!N155</f>
        <v>110532.50925403414</v>
      </c>
      <c r="O154" s="1">
        <f>Billed_Energy!O154/Cal_Energy!O154*Cal_Energy_Switching!O155</f>
        <v>143484.22912178209</v>
      </c>
      <c r="P154" s="1" t="e">
        <f>Billed_Energy!P154/Cal_Energy!P154*Cal_Energy_Switching!P155</f>
        <v>#DIV/0!</v>
      </c>
      <c r="Q154" s="1">
        <f>Billed_Energy!Q154/Cal_Energy!Q154*Cal_Energy_Switching!Q155</f>
        <v>19337.862135953044</v>
      </c>
      <c r="R154" s="1">
        <f>Billed_Energy!R154/Cal_Energy!R154*Cal_Energy_Switching!R155</f>
        <v>19390.378000000001</v>
      </c>
      <c r="S154" s="1">
        <f>Billed_Energy!S154/Cal_Energy!S154*Cal_Energy_Switching!S155</f>
        <v>128337.18886521705</v>
      </c>
      <c r="T154" s="1">
        <f>Billed_Energy!T154/Cal_Energy!T154*Cal_Energy_Switching!T155</f>
        <v>19.257999999999999</v>
      </c>
      <c r="U154" s="1">
        <f>Billed_Energy!U154/Cal_Energy!U154*Cal_Energy_Switching!U155</f>
        <v>112.85299999999999</v>
      </c>
      <c r="V154" s="1">
        <f>Billed_Energy!V154/Cal_Energy!V154*Cal_Energy_Switching!V155</f>
        <v>48145.895395850552</v>
      </c>
      <c r="W154" s="1">
        <f>Billed_Energy!W154/Cal_Energy!W154*Cal_Energy_Switching!W155</f>
        <v>11589.816000000001</v>
      </c>
      <c r="X154" s="1">
        <f>Billed_Energy!X154/Cal_Energy!X154*Cal_Energy_Switching!X155</f>
        <v>37872.869901099693</v>
      </c>
      <c r="Y154" s="35">
        <f>Billed_Energy!Y154/Cal_Energy!Y154*Cal_Energy_Switching!Y155</f>
        <v>9184.8965187395625</v>
      </c>
      <c r="Z154" s="1">
        <f>Billed_Energy!Z154/Cal_Energy!Z154*Cal_Energy_Switching!Z155</f>
        <v>4771.3641098554699</v>
      </c>
      <c r="AA154" s="1">
        <f>Billed_Energy!AA154/Cal_Energy!AA154*Cal_Energy_Switching!AA155</f>
        <v>4413.5324088840907</v>
      </c>
      <c r="AB154" s="1">
        <f>Billed_Energy!AB154/Cal_Energy!AB154*Cal_Energy_Switching!AB155</f>
        <v>66.559084453810655</v>
      </c>
      <c r="AC154" s="1">
        <f>Billed_Energy!AC154/Cal_Energy!AC154*Cal_Energy_Switching!AC155</f>
        <v>1780.1495697949172</v>
      </c>
      <c r="AD154" s="1">
        <f>Billed_Energy!AD154/Cal_Energy!AD154*Cal_Energy_Switching!AD155</f>
        <v>695.02800000000002</v>
      </c>
      <c r="AE154" s="1">
        <f>Billed_Energy!AE154/Cal_Energy!AE154*Cal_Energy_Switching!AE155</f>
        <v>4133.7792377680935</v>
      </c>
      <c r="AF154" s="1">
        <f>Billed_Energy!AF154/Cal_Energy!AF154*Cal_Energy_Switching!AF155</f>
        <v>10422.67602658879</v>
      </c>
      <c r="AG154" s="1">
        <f>Billed_Energy!AG154/Cal_Energy!AG154*Cal_Energy_Switching!AG155</f>
        <v>6975.0189983708715</v>
      </c>
      <c r="AH154" s="1">
        <f>Billed_Energy!AH154/Cal_Energy!AH154*Cal_Energy_Switching!AH155</f>
        <v>2058.9082538610355</v>
      </c>
      <c r="AI154" s="1">
        <f>Billed_Energy!AI154/Cal_Energy!AI154*Cal_Energy_Switching!AI155</f>
        <v>3474.2253421962591</v>
      </c>
      <c r="AJ154" s="1">
        <f>Billed_Energy!AJ154/Cal_Energy!AJ154*Cal_Energy_Switching!AJ155</f>
        <v>379675.13158064306</v>
      </c>
      <c r="AK154" s="35">
        <f>Billed_Energy!AK154/Cal_Energy!AK154*Cal_Energy_Switching!AK155</f>
        <v>111949.84633187475</v>
      </c>
      <c r="AL154" s="1">
        <f>Billed_Energy!AL154/Cal_Energy!AL154*Cal_Energy_Switching!AL155</f>
        <v>31525.169028582852</v>
      </c>
      <c r="AM154" s="1">
        <f>Billed_Energy!AM154/Cal_Energy!AM154*Cal_Energy_Switching!AM155</f>
        <v>80424.677303291886</v>
      </c>
      <c r="AN154" s="1">
        <f>Billed_Energy!AN154/Cal_Energy!AN154*Cal_Energy_Switching!AN155</f>
        <v>293.077</v>
      </c>
      <c r="AO154" s="1">
        <f>Billed_Energy!AO154/Cal_Energy!AO154*Cal_Energy_Switching!AO155</f>
        <v>355.63799999999998</v>
      </c>
      <c r="AP154" s="1">
        <f>Billed_Energy!AP154/Cal_Energy!AP154*Cal_Energy_Switching!AP155</f>
        <v>13731.722</v>
      </c>
      <c r="AQ154" s="1">
        <f>Billed_Energy!AQ154/Cal_Energy!AQ154*Cal_Energy_Switching!AQ155</f>
        <v>79760.736733706217</v>
      </c>
      <c r="AR154" s="1">
        <f>Billed_Energy!AR154/Cal_Energy!AR154*Cal_Energy_Switching!AR155</f>
        <v>11457.900482804667</v>
      </c>
      <c r="AS154" s="1">
        <f>Billed_Energy!AS154/Cal_Energy!AS154*Cal_Energy_Switching!AS155</f>
        <v>144127.78896996894</v>
      </c>
      <c r="AT154" s="1">
        <f>Billed_Energy!AT154/Cal_Energy!AT154*Cal_Energy_Switching!AT155</f>
        <v>28660.301277195329</v>
      </c>
      <c r="AU154" s="1">
        <f>Billed_Energy!AU154/Cal_Energy!AU154*Cal_Energy_Switching!AU155</f>
        <v>67874.670970709238</v>
      </c>
      <c r="AV154" s="1">
        <f>Billed_Energy!AV154/Cal_Energy!AV154*Cal_Energy_Switching!AV155</f>
        <v>1180.5347111197375</v>
      </c>
      <c r="AW154" s="1">
        <f>Billed_Energy!AW154/Cal_Energy!AW154*Cal_Energy_Switching!AW155</f>
        <v>18699.14269584011</v>
      </c>
      <c r="AX154" s="1">
        <f>Billed_Energy!AX154/Cal_Energy!AX154*Cal_Energy_Switching!AX155</f>
        <v>148864.41370888025</v>
      </c>
      <c r="AY154" s="1">
        <f>Billed_Energy!AY154/Cal_Energy!AY154*Cal_Energy_Switching!AY155</f>
        <v>22817.014826664639</v>
      </c>
      <c r="AZ154" s="1">
        <f>Billed_Energy!AZ154/Cal_Energy!AZ154*Cal_Energy_Switching!AZ155</f>
        <v>9529</v>
      </c>
      <c r="BA154" s="1">
        <f>Billed_Energy!BA154/Cal_Energy!BA154*Cal_Energy_Switching!BA155</f>
        <v>4790.1000000000004</v>
      </c>
      <c r="BB154" s="1" t="e">
        <f t="shared" si="7"/>
        <v>#DIV/0!</v>
      </c>
    </row>
    <row r="155" spans="1:54" x14ac:dyDescent="0.25">
      <c r="A155">
        <v>2027</v>
      </c>
      <c r="B155">
        <v>1</v>
      </c>
      <c r="C155" t="s">
        <v>262</v>
      </c>
      <c r="D155" s="1">
        <f>Billed_Energy!D155/Cal_Energy!D155*Cal_Energy_Switching!D156</f>
        <v>762322.02339626662</v>
      </c>
      <c r="E155" s="35">
        <f t="shared" si="8"/>
        <v>206773.77264515782</v>
      </c>
      <c r="F155" s="1">
        <f>Billed_Energy!F155/Cal_Energy!F155*Cal_Energy_Switching!F156</f>
        <v>83658.728027338089</v>
      </c>
      <c r="G155" s="1">
        <f>Billed_Energy!G155/Cal_Energy!G155*Cal_Energy_Switching!G156</f>
        <v>123115.04461781972</v>
      </c>
      <c r="H155" s="35">
        <f t="shared" si="6"/>
        <v>16284.431279102899</v>
      </c>
      <c r="I155" s="1">
        <f>Billed_Energy!I155/Cal_Energy!I155*Cal_Energy_Switching!I156</f>
        <v>833.62354294251202</v>
      </c>
      <c r="J155" s="1">
        <f>Billed_Energy!J155/Cal_Energy!J155*Cal_Energy_Switching!J156</f>
        <v>15450.807736160386</v>
      </c>
      <c r="K155" s="1">
        <f>Billed_Energy!K155/Cal_Energy!K155*Cal_Energy_Switching!K156</f>
        <v>265662.2156459617</v>
      </c>
      <c r="L155" s="1">
        <f>Billed_Energy!L155/Cal_Energy!L155*Cal_Energy_Switching!L156</f>
        <v>21214.805164259582</v>
      </c>
      <c r="M155" s="1">
        <f>Billed_Energy!M155/Cal_Energy!M155*Cal_Energy_Switching!M156</f>
        <v>192990.34285181153</v>
      </c>
      <c r="N155" s="1">
        <f>Billed_Energy!N155/Cal_Energy!N155*Cal_Energy_Switching!N156</f>
        <v>110871.54855977873</v>
      </c>
      <c r="O155" s="1">
        <f>Billed_Energy!O155/Cal_Energy!O155*Cal_Energy_Switching!O156</f>
        <v>149389.73442395762</v>
      </c>
      <c r="P155" s="1" t="e">
        <f>Billed_Energy!P155/Cal_Energy!P155*Cal_Energy_Switching!P156</f>
        <v>#DIV/0!</v>
      </c>
      <c r="Q155" s="1">
        <f>Billed_Energy!Q155/Cal_Energy!Q155*Cal_Energy_Switching!Q156</f>
        <v>20960.610621026553</v>
      </c>
      <c r="R155" s="1">
        <f>Billed_Energy!R155/Cal_Energy!R155*Cal_Energy_Switching!R156</f>
        <v>21701.249972499412</v>
      </c>
      <c r="S155" s="1">
        <f>Billed_Energy!S155/Cal_Energy!S155*Cal_Energy_Switching!S156</f>
        <v>129308.63317029756</v>
      </c>
      <c r="T155" s="1">
        <f>Billed_Energy!T155/Cal_Energy!T155*Cal_Energy_Switching!T156</f>
        <v>20.895</v>
      </c>
      <c r="U155" s="1">
        <f>Billed_Energy!U155/Cal_Energy!U155*Cal_Energy_Switching!U156</f>
        <v>122.114</v>
      </c>
      <c r="V155" s="1">
        <f>Billed_Energy!V155/Cal_Energy!V155*Cal_Energy_Switching!V156</f>
        <v>48922.696088106532</v>
      </c>
      <c r="W155" s="1">
        <f>Billed_Energy!W155/Cal_Energy!W155*Cal_Energy_Switching!W156</f>
        <v>12776.644</v>
      </c>
      <c r="X155" s="1">
        <f>Billed_Energy!X155/Cal_Energy!X155*Cal_Energy_Switching!X156</f>
        <v>28729.148000075544</v>
      </c>
      <c r="Y155" s="35">
        <f>Billed_Energy!Y155/Cal_Energy!Y155*Cal_Energy_Switching!Y156</f>
        <v>10911.058623128099</v>
      </c>
      <c r="Z155" s="1">
        <f>Billed_Energy!Z155/Cal_Energy!Z155*Cal_Energy_Switching!Z156</f>
        <v>5668.0696846943592</v>
      </c>
      <c r="AA155" s="1">
        <f>Billed_Energy!AA155/Cal_Energy!AA155*Cal_Energy_Switching!AA156</f>
        <v>5242.9889384337412</v>
      </c>
      <c r="AB155" s="1">
        <f>Billed_Energy!AB155/Cal_Energy!AB155*Cal_Energy_Switching!AB156</f>
        <v>63.090919813757999</v>
      </c>
      <c r="AC155" s="1">
        <f>Billed_Energy!AC155/Cal_Energy!AC155*Cal_Energy_Switching!AC156</f>
        <v>2011.9088306509407</v>
      </c>
      <c r="AD155" s="1">
        <f>Billed_Energy!AD155/Cal_Energy!AD155*Cal_Energy_Switching!AD156</f>
        <v>759.25800000000004</v>
      </c>
      <c r="AE155" s="1">
        <f>Billed_Energy!AE155/Cal_Energy!AE155*Cal_Energy_Switching!AE156</f>
        <v>4496.86059238708</v>
      </c>
      <c r="AF155" s="1">
        <f>Billed_Energy!AF155/Cal_Energy!AF155*Cal_Energy_Switching!AF156</f>
        <v>11139.110766224365</v>
      </c>
      <c r="AG155" s="1">
        <f>Billed_Energy!AG155/Cal_Energy!AG155*Cal_Energy_Switching!AG156</f>
        <v>7587.6543619828408</v>
      </c>
      <c r="AH155" s="1">
        <f>Billed_Energy!AH155/Cal_Energy!AH155*Cal_Energy_Switching!AH156</f>
        <v>2239.7479056300776</v>
      </c>
      <c r="AI155" s="1">
        <f>Billed_Energy!AI155/Cal_Energy!AI155*Cal_Energy_Switching!AI156</f>
        <v>3713.0369220747848</v>
      </c>
      <c r="AJ155" s="1">
        <f>Billed_Energy!AJ155/Cal_Energy!AJ155*Cal_Energy_Switching!AJ156</f>
        <v>437554.63439402764</v>
      </c>
      <c r="AK155" s="35">
        <f>Billed_Energy!AK155/Cal_Energy!AK155*Cal_Energy_Switching!AK156</f>
        <v>120164.61282799144</v>
      </c>
      <c r="AL155" s="1">
        <f>Billed_Energy!AL155/Cal_Energy!AL155*Cal_Energy_Switching!AL156</f>
        <v>33832.605591108506</v>
      </c>
      <c r="AM155" s="1">
        <f>Billed_Energy!AM155/Cal_Energy!AM155*Cal_Energy_Switching!AM156</f>
        <v>86332.007236882913</v>
      </c>
      <c r="AN155" s="1">
        <f>Billed_Energy!AN155/Cal_Energy!AN155*Cal_Energy_Switching!AN156</f>
        <v>296.68599999999998</v>
      </c>
      <c r="AO155" s="1">
        <f>Billed_Energy!AO155/Cal_Energy!AO155*Cal_Energy_Switching!AO156</f>
        <v>367.25700000000001</v>
      </c>
      <c r="AP155" s="1">
        <f>Billed_Energy!AP155/Cal_Energy!AP155*Cal_Energy_Switching!AP156</f>
        <v>15936.46</v>
      </c>
      <c r="AQ155" s="1">
        <f>Billed_Energy!AQ155/Cal_Energy!AQ155*Cal_Energy_Switching!AQ156</f>
        <v>74755.625329471368</v>
      </c>
      <c r="AR155" s="1">
        <f>Billed_Energy!AR155/Cal_Energy!AR155*Cal_Energy_Switching!AR156</f>
        <v>11427.453617737983</v>
      </c>
      <c r="AS155" s="1">
        <f>Billed_Energy!AS155/Cal_Energy!AS155*Cal_Energy_Switching!AS156</f>
        <v>144876.40483769454</v>
      </c>
      <c r="AT155" s="1">
        <f>Billed_Energy!AT155/Cal_Energy!AT155*Cal_Energy_Switching!AT156</f>
        <v>28667.708632262013</v>
      </c>
      <c r="AU155" s="1">
        <f>Billed_Energy!AU155/Cal_Energy!AU155*Cal_Energy_Switching!AU156</f>
        <v>68228.991445217893</v>
      </c>
      <c r="AV155" s="1">
        <f>Billed_Energy!AV155/Cal_Energy!AV155*Cal_Energy_Switching!AV156</f>
        <v>1166.1383378093267</v>
      </c>
      <c r="AW155" s="1">
        <f>Billed_Energy!AW155/Cal_Energy!AW155*Cal_Energy_Switching!AW156</f>
        <v>18632.503863799393</v>
      </c>
      <c r="AX155" s="1">
        <f>Billed_Energy!AX155/Cal_Energy!AX155*Cal_Energy_Switching!AX156</f>
        <v>147049.04339219065</v>
      </c>
      <c r="AY155" s="1">
        <f>Billed_Energy!AY155/Cal_Energy!AY155*Cal_Energy_Switching!AY156</f>
        <v>22875.086870867272</v>
      </c>
      <c r="AZ155" s="1">
        <f>Billed_Energy!AZ155/Cal_Energy!AZ155*Cal_Energy_Switching!AZ156</f>
        <v>10975.5</v>
      </c>
      <c r="BA155" s="1">
        <f>Billed_Energy!BA155/Cal_Energy!BA155*Cal_Energy_Switching!BA156</f>
        <v>5498.8799999999992</v>
      </c>
      <c r="BB155" s="1" t="e">
        <f t="shared" si="7"/>
        <v>#DIV/0!</v>
      </c>
    </row>
    <row r="156" spans="1:54" x14ac:dyDescent="0.25">
      <c r="A156">
        <v>2027</v>
      </c>
      <c r="B156">
        <v>2</v>
      </c>
      <c r="C156" t="s">
        <v>263</v>
      </c>
      <c r="D156" s="1">
        <f>Billed_Energy!D156/Cal_Energy!D156*Cal_Energy_Switching!D157</f>
        <v>693146.47443804983</v>
      </c>
      <c r="E156" s="35">
        <f t="shared" si="8"/>
        <v>189156.45651384146</v>
      </c>
      <c r="F156" s="1">
        <f>Billed_Energy!F156/Cal_Energy!F156*Cal_Energy_Switching!F157</f>
        <v>76657.352765629665</v>
      </c>
      <c r="G156" s="1">
        <f>Billed_Energy!G156/Cal_Energy!G156*Cal_Energy_Switching!G157</f>
        <v>112499.10374821178</v>
      </c>
      <c r="H156" s="35">
        <f t="shared" si="6"/>
        <v>15748.234446365277</v>
      </c>
      <c r="I156" s="1">
        <f>Billed_Energy!I156/Cal_Energy!I156*Cal_Energy_Switching!I157</f>
        <v>806.17485310125926</v>
      </c>
      <c r="J156" s="1">
        <f>Billed_Energy!J156/Cal_Energy!J156*Cal_Energy_Switching!J157</f>
        <v>14942.059593264017</v>
      </c>
      <c r="K156" s="1">
        <f>Billed_Energy!K156/Cal_Energy!K156*Cal_Energy_Switching!K157</f>
        <v>265773.6982585935</v>
      </c>
      <c r="L156" s="1">
        <f>Billed_Energy!L156/Cal_Energy!L156*Cal_Energy_Switching!L157</f>
        <v>20916.120991682517</v>
      </c>
      <c r="M156" s="1">
        <f>Billed_Energy!M156/Cal_Energy!M156*Cal_Energy_Switching!M157</f>
        <v>179718.74016190338</v>
      </c>
      <c r="N156" s="1">
        <f>Billed_Energy!N156/Cal_Energy!N156*Cal_Energy_Switching!N157</f>
        <v>111225.66150972394</v>
      </c>
      <c r="O156" s="1">
        <f>Billed_Energy!O156/Cal_Energy!O156*Cal_Energy_Switching!O157</f>
        <v>141536.69616521228</v>
      </c>
      <c r="P156" s="1" t="e">
        <f>Billed_Energy!P156/Cal_Energy!P156*Cal_Energy_Switching!P157</f>
        <v>#DIV/0!</v>
      </c>
      <c r="Q156" s="1">
        <f>Billed_Energy!Q156/Cal_Energy!Q156*Cal_Energy_Switching!Q157</f>
        <v>19154.34816633751</v>
      </c>
      <c r="R156" s="1">
        <f>Billed_Energy!R156/Cal_Energy!R156*Cal_Energy_Switching!R157</f>
        <v>19530.190944224774</v>
      </c>
      <c r="S156" s="1">
        <f>Billed_Energy!S156/Cal_Energy!S156*Cal_Energy_Switching!S157</f>
        <v>127590.2141604557</v>
      </c>
      <c r="T156" s="1">
        <f>Billed_Energy!T156/Cal_Energy!T156*Cal_Energy_Switching!T157</f>
        <v>12.268000000000001</v>
      </c>
      <c r="U156" s="1">
        <f>Billed_Energy!U156/Cal_Energy!U156*Cal_Energy_Switching!U157</f>
        <v>109.851</v>
      </c>
      <c r="V156" s="1">
        <f>Billed_Energy!V156/Cal_Energy!V156*Cal_Energy_Switching!V157</f>
        <v>46508.168692297637</v>
      </c>
      <c r="W156" s="1">
        <f>Billed_Energy!W156/Cal_Energy!W156*Cal_Energy_Switching!W157</f>
        <v>9690.52</v>
      </c>
      <c r="X156" s="1">
        <f>Billed_Energy!X156/Cal_Energy!X156*Cal_Energy_Switching!X157</f>
        <v>20689.213599242674</v>
      </c>
      <c r="Y156" s="35">
        <f>Billed_Energy!Y156/Cal_Energy!Y156*Cal_Energy_Switching!Y157</f>
        <v>9974.2027588672099</v>
      </c>
      <c r="Z156" s="1">
        <f>Billed_Energy!Z156/Cal_Energy!Z156*Cal_Energy_Switching!Z157</f>
        <v>5181.3924055631333</v>
      </c>
      <c r="AA156" s="1">
        <f>Billed_Energy!AA156/Cal_Energy!AA156*Cal_Energy_Switching!AA157</f>
        <v>4792.8103533040767</v>
      </c>
      <c r="AB156" s="1">
        <f>Billed_Energy!AB156/Cal_Energy!AB156*Cal_Energy_Switching!AB157</f>
        <v>57.996438753943501</v>
      </c>
      <c r="AC156" s="1">
        <f>Billed_Energy!AC156/Cal_Energy!AC156*Cal_Energy_Switching!AC157</f>
        <v>1951.3676359783467</v>
      </c>
      <c r="AD156" s="1">
        <f>Billed_Energy!AD156/Cal_Energy!AD156*Cal_Energy_Switching!AD157</f>
        <v>707.32500000000005</v>
      </c>
      <c r="AE156" s="1">
        <f>Billed_Energy!AE156/Cal_Energy!AE156*Cal_Energy_Switching!AE157</f>
        <v>4308.4205267527386</v>
      </c>
      <c r="AF156" s="1">
        <f>Billed_Energy!AF156/Cal_Energy!AF156*Cal_Energy_Switching!AF157</f>
        <v>10177.725428299602</v>
      </c>
      <c r="AG156" s="1">
        <f>Billed_Energy!AG156/Cal_Energy!AG156*Cal_Energy_Switching!AG157</f>
        <v>7269.6951865520195</v>
      </c>
      <c r="AH156" s="1">
        <f>Billed_Energy!AH156/Cal_Energy!AH156*Cal_Energy_Switching!AH157</f>
        <v>2145.8917066952404</v>
      </c>
      <c r="AI156" s="1">
        <f>Billed_Energy!AI156/Cal_Energy!AI156*Cal_Energy_Switching!AI157</f>
        <v>3392.5751427665309</v>
      </c>
      <c r="AJ156" s="1">
        <f>Billed_Energy!AJ156/Cal_Energy!AJ156*Cal_Energy_Switching!AJ157</f>
        <v>392529.44099952211</v>
      </c>
      <c r="AK156" s="35">
        <f>Billed_Energy!AK156/Cal_Energy!AK156*Cal_Energy_Switching!AK157</f>
        <v>111712.13104113536</v>
      </c>
      <c r="AL156" s="1">
        <f>Billed_Energy!AL156/Cal_Energy!AL156*Cal_Energy_Switching!AL157</f>
        <v>31472.119069668188</v>
      </c>
      <c r="AM156" s="1">
        <f>Billed_Energy!AM156/Cal_Energy!AM156*Cal_Energy_Switching!AM157</f>
        <v>80240.011971467189</v>
      </c>
      <c r="AN156" s="1">
        <f>Billed_Energy!AN156/Cal_Energy!AN156*Cal_Energy_Switching!AN157</f>
        <v>246.86500000000001</v>
      </c>
      <c r="AO156" s="1">
        <f>Billed_Energy!AO156/Cal_Energy!AO156*Cal_Energy_Switching!AO157</f>
        <v>285.90600000000001</v>
      </c>
      <c r="AP156" s="1">
        <f>Billed_Energy!AP156/Cal_Energy!AP156*Cal_Energy_Switching!AP157</f>
        <v>13630.022000000003</v>
      </c>
      <c r="AQ156" s="1">
        <f>Billed_Energy!AQ156/Cal_Energy!AQ156*Cal_Energy_Switching!AQ157</f>
        <v>63565.871816853585</v>
      </c>
      <c r="AR156" s="1">
        <f>Billed_Energy!AR156/Cal_Energy!AR156*Cal_Energy_Switching!AR157</f>
        <v>10410.674740499082</v>
      </c>
      <c r="AS156" s="1">
        <f>Billed_Energy!AS156/Cal_Energy!AS156*Cal_Energy_Switching!AS157</f>
        <v>143133.36892883279</v>
      </c>
      <c r="AT156" s="1">
        <f>Billed_Energy!AT156/Cal_Energy!AT156*Cal_Energy_Switching!AT157</f>
        <v>26361.918879500918</v>
      </c>
      <c r="AU156" s="1">
        <f>Billed_Energy!AU156/Cal_Energy!AU156*Cal_Energy_Switching!AU157</f>
        <v>67410.465477227874</v>
      </c>
      <c r="AV156" s="1">
        <f>Billed_Energy!AV156/Cal_Energy!AV156*Cal_Energy_Switching!AV157</f>
        <v>1126.8990460488792</v>
      </c>
      <c r="AW156" s="1">
        <f>Billed_Energy!AW156/Cal_Energy!AW156*Cal_Energy_Switching!AW157</f>
        <v>18583.113806147114</v>
      </c>
      <c r="AX156" s="1">
        <f>Billed_Energy!AX156/Cal_Energy!AX156*Cal_Energy_Switching!AX157</f>
        <v>142101.00238395113</v>
      </c>
      <c r="AY156" s="1">
        <f>Billed_Energy!AY156/Cal_Energy!AY156*Cal_Energy_Switching!AY157</f>
        <v>22932.069639519555</v>
      </c>
      <c r="AZ156" s="1">
        <f>Billed_Energy!AZ156/Cal_Energy!AZ156*Cal_Energy_Switching!AZ157</f>
        <v>9522.5</v>
      </c>
      <c r="BA156" s="1">
        <f>Billed_Energy!BA156/Cal_Energy!BA156*Cal_Energy_Switching!BA157</f>
        <v>4744.8</v>
      </c>
      <c r="BB156" s="1" t="e">
        <f t="shared" si="7"/>
        <v>#DIV/0!</v>
      </c>
    </row>
    <row r="157" spans="1:54" x14ac:dyDescent="0.25">
      <c r="A157">
        <v>2027</v>
      </c>
      <c r="B157">
        <v>3</v>
      </c>
      <c r="C157" t="s">
        <v>264</v>
      </c>
      <c r="D157" s="1">
        <f>Billed_Energy!D157/Cal_Energy!D157*Cal_Energy_Switching!D158</f>
        <v>589874.57013824605</v>
      </c>
      <c r="E157" s="35">
        <f t="shared" si="8"/>
        <v>176968.41379591241</v>
      </c>
      <c r="F157" s="1">
        <f>Billed_Energy!F157/Cal_Energy!F157*Cal_Energy_Switching!F158</f>
        <v>71765.326764449012</v>
      </c>
      <c r="G157" s="1">
        <f>Billed_Energy!G157/Cal_Energy!G157*Cal_Energy_Switching!G158</f>
        <v>105203.08703146341</v>
      </c>
      <c r="H157" s="35">
        <f t="shared" si="6"/>
        <v>14785.125869862357</v>
      </c>
      <c r="I157" s="1">
        <f>Billed_Energy!I157/Cal_Energy!I157*Cal_Energy_Switching!I158</f>
        <v>756.87193487082834</v>
      </c>
      <c r="J157" s="1">
        <f>Billed_Energy!J157/Cal_Energy!J157*Cal_Energy_Switching!J158</f>
        <v>14028.253934991528</v>
      </c>
      <c r="K157" s="1">
        <f>Billed_Energy!K157/Cal_Energy!K157*Cal_Energy_Switching!K158</f>
        <v>265961.43097026827</v>
      </c>
      <c r="L157" s="1">
        <f>Billed_Energy!L157/Cal_Energy!L157*Cal_Energy_Switching!L158</f>
        <v>21050.186393702243</v>
      </c>
      <c r="M157" s="1">
        <f>Billed_Energy!M157/Cal_Energy!M157*Cal_Energy_Switching!M158</f>
        <v>177753.89313383776</v>
      </c>
      <c r="N157" s="1">
        <f>Billed_Energy!N157/Cal_Energy!N157*Cal_Energy_Switching!N158</f>
        <v>111184.9361760295</v>
      </c>
      <c r="O157" s="1">
        <f>Billed_Energy!O157/Cal_Energy!O157*Cal_Energy_Switching!O158</f>
        <v>139859.72155624605</v>
      </c>
      <c r="P157" s="1" t="e">
        <f>Billed_Energy!P157/Cal_Energy!P157*Cal_Energy_Switching!P158</f>
        <v>#DIV/0!</v>
      </c>
      <c r="Q157" s="1">
        <f>Billed_Energy!Q157/Cal_Energy!Q157*Cal_Energy_Switching!Q158</f>
        <v>19541.288520638336</v>
      </c>
      <c r="R157" s="1">
        <f>Billed_Energy!R157/Cal_Energy!R157*Cal_Energy_Switching!R158</f>
        <v>17131.208640267461</v>
      </c>
      <c r="S157" s="1">
        <f>Billed_Energy!S157/Cal_Energy!S157*Cal_Energy_Switching!S158</f>
        <v>129185.22607710419</v>
      </c>
      <c r="T157" s="1">
        <f>Billed_Energy!T157/Cal_Energy!T157*Cal_Energy_Switching!T158</f>
        <v>13.173999999999999</v>
      </c>
      <c r="U157" s="1">
        <f>Billed_Energy!U157/Cal_Energy!U157*Cal_Energy_Switching!U158</f>
        <v>107.447</v>
      </c>
      <c r="V157" s="1">
        <f>Billed_Energy!V157/Cal_Energy!V157*Cal_Energy_Switching!V158</f>
        <v>48339.183654632048</v>
      </c>
      <c r="W157" s="1">
        <f>Billed_Energy!W157/Cal_Energy!W157*Cal_Energy_Switching!W158</f>
        <v>9225.5750000000007</v>
      </c>
      <c r="X157" s="1">
        <f>Billed_Energy!X157/Cal_Energy!X157*Cal_Energy_Switching!X158</f>
        <v>20516.586137264854</v>
      </c>
      <c r="Y157" s="35">
        <f>Billed_Energy!Y157/Cal_Energy!Y157*Cal_Energy_Switching!Y158</f>
        <v>9449.2739356577003</v>
      </c>
      <c r="Z157" s="1">
        <f>Billed_Energy!Z157/Cal_Energy!Z157*Cal_Energy_Switching!Z158</f>
        <v>4908.7027196009194</v>
      </c>
      <c r="AA157" s="1">
        <f>Billed_Energy!AA157/Cal_Energy!AA157*Cal_Energy_Switching!AA158</f>
        <v>4540.5712160567819</v>
      </c>
      <c r="AB157" s="1">
        <f>Billed_Energy!AB157/Cal_Energy!AB157*Cal_Energy_Switching!AB158</f>
        <v>57.77388212596582</v>
      </c>
      <c r="AC157" s="1">
        <f>Billed_Energy!AC157/Cal_Energy!AC157*Cal_Energy_Switching!AC158</f>
        <v>1804.024582846678</v>
      </c>
      <c r="AD157" s="1">
        <f>Billed_Energy!AD157/Cal_Energy!AD157*Cal_Energy_Switching!AD158</f>
        <v>664.97299999999996</v>
      </c>
      <c r="AE157" s="1">
        <f>Billed_Energy!AE157/Cal_Energy!AE157*Cal_Energy_Switching!AE158</f>
        <v>4084.5589095295886</v>
      </c>
      <c r="AF157" s="1">
        <f>Billed_Energy!AF157/Cal_Energy!AF157*Cal_Energy_Switching!AF158</f>
        <v>10062.04607463281</v>
      </c>
      <c r="AG157" s="1">
        <f>Billed_Energy!AG157/Cal_Energy!AG157*Cal_Energy_Switching!AG158</f>
        <v>6891.9684277373572</v>
      </c>
      <c r="AH157" s="1">
        <f>Billed_Energy!AH157/Cal_Energy!AH157*Cal_Energy_Switching!AH158</f>
        <v>2034.3931227330556</v>
      </c>
      <c r="AI157" s="1">
        <f>Billed_Energy!AI157/Cal_Energy!AI157*Cal_Energy_Switching!AI158</f>
        <v>3354.0153582109328</v>
      </c>
      <c r="AJ157" s="1">
        <f>Billed_Energy!AJ157/Cal_Energy!AJ157*Cal_Energy_Switching!AJ158</f>
        <v>354140.6616145962</v>
      </c>
      <c r="AK157" s="35">
        <f>Billed_Energy!AK157/Cal_Energy!AK157*Cal_Energy_Switching!AK158</f>
        <v>110910.00432601653</v>
      </c>
      <c r="AL157" s="1">
        <f>Billed_Energy!AL157/Cal_Energy!AL157*Cal_Energy_Switching!AL158</f>
        <v>31238.259890657144</v>
      </c>
      <c r="AM157" s="1">
        <f>Billed_Energy!AM157/Cal_Energy!AM157*Cal_Energy_Switching!AM158</f>
        <v>79671.744435359404</v>
      </c>
      <c r="AN157" s="1">
        <f>Billed_Energy!AN157/Cal_Energy!AN157*Cal_Energy_Switching!AN158</f>
        <v>241.08199999999999</v>
      </c>
      <c r="AO157" s="1">
        <f>Billed_Energy!AO157/Cal_Energy!AO157*Cal_Energy_Switching!AO158</f>
        <v>250.09899999999999</v>
      </c>
      <c r="AP157" s="1">
        <f>Billed_Energy!AP157/Cal_Energy!AP157*Cal_Energy_Switching!AP158</f>
        <v>11701.252</v>
      </c>
      <c r="AQ157" s="1">
        <f>Billed_Energy!AQ157/Cal_Energy!AQ157*Cal_Energy_Switching!AQ158</f>
        <v>74142.11252187434</v>
      </c>
      <c r="AR157" s="1">
        <f>Billed_Energy!AR157/Cal_Energy!AR157*Cal_Energy_Switching!AR158</f>
        <v>10589.098565691822</v>
      </c>
      <c r="AS157" s="1">
        <f>Billed_Energy!AS157/Cal_Energy!AS157*Cal_Energy_Switching!AS158</f>
        <v>140062.59588638952</v>
      </c>
      <c r="AT157" s="1">
        <f>Billed_Energy!AT157/Cal_Energy!AT157*Cal_Energy_Switching!AT158</f>
        <v>26678.724684308174</v>
      </c>
      <c r="AU157" s="1">
        <f>Billed_Energy!AU157/Cal_Energy!AU157*Cal_Energy_Switching!AU158</f>
        <v>65962.820061627732</v>
      </c>
      <c r="AV157" s="1">
        <f>Billed_Energy!AV157/Cal_Energy!AV157*Cal_Energy_Switching!AV158</f>
        <v>1147.0288892379149</v>
      </c>
      <c r="AW157" s="1">
        <f>Billed_Energy!AW157/Cal_Energy!AW157*Cal_Energy_Switching!AW158</f>
        <v>18686.515498152592</v>
      </c>
      <c r="AX157" s="1">
        <f>Billed_Energy!AX157/Cal_Energy!AX157*Cal_Energy_Switching!AX158</f>
        <v>144639.3583307621</v>
      </c>
      <c r="AY157" s="1">
        <f>Billed_Energy!AY157/Cal_Energy!AY157*Cal_Energy_Switching!AY158</f>
        <v>22878.295347180749</v>
      </c>
      <c r="AZ157" s="1">
        <f>Billed_Energy!AZ157/Cal_Energy!AZ157*Cal_Energy_Switching!AZ158</f>
        <v>9371</v>
      </c>
      <c r="BA157" s="1">
        <f>Billed_Energy!BA157/Cal_Energy!BA157*Cal_Energy_Switching!BA158</f>
        <v>4351.2</v>
      </c>
      <c r="BB157" s="1" t="e">
        <f t="shared" si="7"/>
        <v>#DIV/0!</v>
      </c>
    </row>
    <row r="158" spans="1:54" x14ac:dyDescent="0.25">
      <c r="A158">
        <v>2027</v>
      </c>
      <c r="B158">
        <v>4</v>
      </c>
      <c r="C158" t="s">
        <v>265</v>
      </c>
      <c r="D158" s="1">
        <f>Billed_Energy!D158/Cal_Energy!D158*Cal_Energy_Switching!D159</f>
        <v>463256.3653435111</v>
      </c>
      <c r="E158" s="35">
        <f t="shared" si="8"/>
        <v>162121.59023209207</v>
      </c>
      <c r="F158" s="1">
        <f>Billed_Energy!F158/Cal_Energy!F158*Cal_Energy_Switching!F159</f>
        <v>65881.052078883105</v>
      </c>
      <c r="G158" s="1">
        <f>Billed_Energy!G158/Cal_Energy!G158*Cal_Energy_Switching!G159</f>
        <v>96240.538153208981</v>
      </c>
      <c r="H158" s="35">
        <f t="shared" si="6"/>
        <v>12947.518595935284</v>
      </c>
      <c r="I158" s="1">
        <f>Billed_Energy!I158/Cal_Energy!I158*Cal_Energy_Switching!I159</f>
        <v>662.80216602395399</v>
      </c>
      <c r="J158" s="1">
        <f>Billed_Energy!J158/Cal_Energy!J158*Cal_Energy_Switching!J159</f>
        <v>12284.71642991133</v>
      </c>
      <c r="K158" s="1">
        <f>Billed_Energy!K158/Cal_Energy!K158*Cal_Energy_Switching!K159</f>
        <v>267107.35160989728</v>
      </c>
      <c r="L158" s="1">
        <f>Billed_Energy!L158/Cal_Energy!L158*Cal_Energy_Switching!L159</f>
        <v>20798.63470116918</v>
      </c>
      <c r="M158" s="1">
        <f>Billed_Energy!M158/Cal_Energy!M158*Cal_Energy_Switching!M159</f>
        <v>179390.78573376083</v>
      </c>
      <c r="N158" s="1">
        <f>Billed_Energy!N158/Cal_Energy!N158*Cal_Energy_Switching!N159</f>
        <v>112006.23572893356</v>
      </c>
      <c r="O158" s="1">
        <f>Billed_Energy!O158/Cal_Energy!O158*Cal_Energy_Switching!O159</f>
        <v>142140.162171415</v>
      </c>
      <c r="P158" s="1" t="e">
        <f>Billed_Energy!P158/Cal_Energy!P158*Cal_Energy_Switching!P159</f>
        <v>#DIV/0!</v>
      </c>
      <c r="Q158" s="1">
        <f>Billed_Energy!Q158/Cal_Energy!Q158*Cal_Energy_Switching!Q159</f>
        <v>17356.708879459897</v>
      </c>
      <c r="R158" s="1">
        <f>Billed_Energy!R158/Cal_Energy!R158*Cal_Energy_Switching!R159</f>
        <v>15981.151193430665</v>
      </c>
      <c r="S158" s="1">
        <f>Billed_Energy!S158/Cal_Energy!S158*Cal_Energy_Switching!S159</f>
        <v>126531.42492173707</v>
      </c>
      <c r="T158" s="1">
        <f>Billed_Energy!T158/Cal_Energy!T158*Cal_Energy_Switching!T159</f>
        <v>12.161</v>
      </c>
      <c r="U158" s="1">
        <f>Billed_Energy!U158/Cal_Energy!U158*Cal_Energy_Switching!U159</f>
        <v>98.422999999999988</v>
      </c>
      <c r="V158" s="1">
        <f>Billed_Energy!V158/Cal_Energy!V158*Cal_Energy_Switching!V159</f>
        <v>47968.040843209907</v>
      </c>
      <c r="W158" s="1">
        <f>Billed_Energy!W158/Cal_Energy!W158*Cal_Energy_Switching!W159</f>
        <v>9627.3670000000002</v>
      </c>
      <c r="X158" s="1">
        <f>Billed_Energy!X158/Cal_Energy!X158*Cal_Energy_Switching!X159</f>
        <v>22656.80364398524</v>
      </c>
      <c r="Y158" s="35">
        <f>Billed_Energy!Y158/Cal_Energy!Y158*Cal_Energy_Switching!Y159</f>
        <v>8180.1428166950018</v>
      </c>
      <c r="Z158" s="1">
        <f>Billed_Energy!Z158/Cal_Energy!Z158*Cal_Energy_Switching!Z159</f>
        <v>4249.4153058162801</v>
      </c>
      <c r="AA158" s="1">
        <f>Billed_Energy!AA158/Cal_Energy!AA158*Cal_Energy_Switching!AA159</f>
        <v>3930.7275108787208</v>
      </c>
      <c r="AB158" s="1">
        <f>Billed_Energy!AB158/Cal_Energy!AB158*Cal_Energy_Switching!AB159</f>
        <v>52.537921405843143</v>
      </c>
      <c r="AC158" s="1">
        <f>Billed_Energy!AC158/Cal_Energy!AC158*Cal_Energy_Switching!AC159</f>
        <v>1524.2015193069255</v>
      </c>
      <c r="AD158" s="1">
        <f>Billed_Energy!AD158/Cal_Energy!AD158*Cal_Energy_Switching!AD159</f>
        <v>531.84400000000005</v>
      </c>
      <c r="AE158" s="1">
        <f>Billed_Energy!AE158/Cal_Energy!AE158*Cal_Energy_Switching!AE159</f>
        <v>3697.5997386926242</v>
      </c>
      <c r="AF158" s="1">
        <f>Billed_Energy!AF158/Cal_Energy!AF158*Cal_Energy_Switching!AF159</f>
        <v>9912.4868746437951</v>
      </c>
      <c r="AG158" s="1">
        <f>Billed_Energy!AG158/Cal_Energy!AG158*Cal_Energy_Switching!AG159</f>
        <v>6239.0434859499637</v>
      </c>
      <c r="AH158" s="1">
        <f>Billed_Energy!AH158/Cal_Energy!AH158*Cal_Energy_Switching!AH159</f>
        <v>1841.660665357414</v>
      </c>
      <c r="AI158" s="1">
        <f>Billed_Energy!AI158/Cal_Energy!AI158*Cal_Energy_Switching!AI159</f>
        <v>3304.1622915479275</v>
      </c>
      <c r="AJ158" s="1">
        <f>Billed_Energy!AJ158/Cal_Energy!AJ158*Cal_Energy_Switching!AJ159</f>
        <v>296608.50593487476</v>
      </c>
      <c r="AK158" s="35">
        <f>Billed_Energy!AK158/Cal_Energy!AK158*Cal_Energy_Switching!AK159</f>
        <v>107021.19491079199</v>
      </c>
      <c r="AL158" s="1">
        <f>Billed_Energy!AL158/Cal_Energy!AL158*Cal_Energy_Switching!AL159</f>
        <v>30151.580484917031</v>
      </c>
      <c r="AM158" s="1">
        <f>Billed_Energy!AM158/Cal_Energy!AM158*Cal_Energy_Switching!AM159</f>
        <v>76869.61442587497</v>
      </c>
      <c r="AN158" s="1">
        <f>Billed_Energy!AN158/Cal_Energy!AN158*Cal_Energy_Switching!AN159</f>
        <v>250.11500000000001</v>
      </c>
      <c r="AO158" s="1">
        <f>Billed_Energy!AO158/Cal_Energy!AO158*Cal_Energy_Switching!AO159</f>
        <v>281.62900000000002</v>
      </c>
      <c r="AP158" s="1">
        <f>Billed_Energy!AP158/Cal_Energy!AP158*Cal_Energy_Switching!AP159</f>
        <v>7780.9819999999991</v>
      </c>
      <c r="AQ158" s="1">
        <f>Billed_Energy!AQ158/Cal_Energy!AQ158*Cal_Energy_Switching!AQ159</f>
        <v>85521.275808673789</v>
      </c>
      <c r="AR158" s="1">
        <f>Billed_Energy!AR158/Cal_Energy!AR158*Cal_Energy_Switching!AR159</f>
        <v>11241.794645661023</v>
      </c>
      <c r="AS158" s="1">
        <f>Billed_Energy!AS158/Cal_Energy!AS158*Cal_Energy_Switching!AS159</f>
        <v>139782.76343280048</v>
      </c>
      <c r="AT158" s="1">
        <f>Billed_Energy!AT158/Cal_Energy!AT158*Cal_Energy_Switching!AT159</f>
        <v>28225.178804338979</v>
      </c>
      <c r="AU158" s="1">
        <f>Billed_Energy!AU158/Cal_Energy!AU158*Cal_Energy_Switching!AU159</f>
        <v>65831.742355160619</v>
      </c>
      <c r="AV158" s="1">
        <f>Billed_Energy!AV158/Cal_Energy!AV158*Cal_Energy_Switching!AV159</f>
        <v>1170.9068818163066</v>
      </c>
      <c r="AW158" s="1">
        <f>Billed_Energy!AW158/Cal_Energy!AW158*Cal_Energy_Switching!AW159</f>
        <v>18824.866237853075</v>
      </c>
      <c r="AX158" s="1">
        <f>Billed_Energy!AX158/Cal_Energy!AX158*Cal_Energy_Switching!AX159</f>
        <v>147650.35269818371</v>
      </c>
      <c r="AY158" s="1">
        <f>Billed_Energy!AY158/Cal_Energy!AY158*Cal_Energy_Switching!AY159</f>
        <v>23062.22719414693</v>
      </c>
      <c r="AZ158" s="1">
        <f>Billed_Energy!AZ158/Cal_Energy!AZ158*Cal_Energy_Switching!AZ159</f>
        <v>7236.5</v>
      </c>
      <c r="BA158" s="1">
        <f>Billed_Energy!BA158/Cal_Energy!BA158*Cal_Energy_Switching!BA159</f>
        <v>4414.32</v>
      </c>
      <c r="BB158" s="1" t="e">
        <f t="shared" si="7"/>
        <v>#DIV/0!</v>
      </c>
    </row>
    <row r="159" spans="1:54" x14ac:dyDescent="0.25">
      <c r="A159">
        <v>2027</v>
      </c>
      <c r="B159">
        <v>5</v>
      </c>
      <c r="C159" t="s">
        <v>266</v>
      </c>
      <c r="D159" s="1">
        <f>Billed_Energy!D159/Cal_Energy!D159*Cal_Energy_Switching!D160</f>
        <v>360155.81624374771</v>
      </c>
      <c r="E159" s="35">
        <f t="shared" si="8"/>
        <v>152936.7511422814</v>
      </c>
      <c r="F159" s="1">
        <f>Billed_Energy!F159/Cal_Energy!F159*Cal_Energy_Switching!F160</f>
        <v>62062.991100624029</v>
      </c>
      <c r="G159" s="1">
        <f>Billed_Energy!G159/Cal_Energy!G159*Cal_Energy_Switching!G160</f>
        <v>90873.760041657384</v>
      </c>
      <c r="H159" s="35">
        <f t="shared" si="6"/>
        <v>12610.522634597432</v>
      </c>
      <c r="I159" s="1">
        <f>Billed_Energy!I159/Cal_Energy!I159*Cal_Energy_Switching!I160</f>
        <v>645.55085632618898</v>
      </c>
      <c r="J159" s="1">
        <f>Billed_Energy!J159/Cal_Energy!J159*Cal_Energy_Switching!J160</f>
        <v>11964.971778271243</v>
      </c>
      <c r="K159" s="1">
        <f>Billed_Energy!K159/Cal_Energy!K159*Cal_Energy_Switching!K160</f>
        <v>269895.75308955001</v>
      </c>
      <c r="L159" s="1">
        <f>Billed_Energy!L159/Cal_Energy!L159*Cal_Energy_Switching!L160</f>
        <v>22070.974932058845</v>
      </c>
      <c r="M159" s="1">
        <f>Billed_Energy!M159/Cal_Energy!M159*Cal_Energy_Switching!M160</f>
        <v>180868.05050963705</v>
      </c>
      <c r="N159" s="1">
        <f>Billed_Energy!N159/Cal_Energy!N159*Cal_Energy_Switching!N160</f>
        <v>112120.27926839112</v>
      </c>
      <c r="O159" s="1">
        <f>Billed_Energy!O159/Cal_Energy!O159*Cal_Energy_Switching!O160</f>
        <v>139977.624617383</v>
      </c>
      <c r="P159" s="1" t="e">
        <f>Billed_Energy!P159/Cal_Energy!P159*Cal_Energy_Switching!P160</f>
        <v>#DIV/0!</v>
      </c>
      <c r="Q159" s="1">
        <f>Billed_Energy!Q159/Cal_Energy!Q159*Cal_Energy_Switching!Q160</f>
        <v>19847.539047626869</v>
      </c>
      <c r="R159" s="1">
        <f>Billed_Energy!R159/Cal_Energy!R159*Cal_Energy_Switching!R160</f>
        <v>18748.082291038019</v>
      </c>
      <c r="S159" s="1">
        <f>Billed_Energy!S159/Cal_Energy!S159*Cal_Energy_Switching!S160</f>
        <v>125474.47766244593</v>
      </c>
      <c r="T159" s="1">
        <f>Billed_Energy!T159/Cal_Energy!T159*Cal_Energy_Switching!T160</f>
        <v>11.971</v>
      </c>
      <c r="U159" s="1">
        <f>Billed_Energy!U159/Cal_Energy!U159*Cal_Energy_Switching!U160</f>
        <v>97.393000000000001</v>
      </c>
      <c r="V159" s="1">
        <f>Billed_Energy!V159/Cal_Energy!V159*Cal_Energy_Switching!V160</f>
        <v>48437.686864592841</v>
      </c>
      <c r="W159" s="1">
        <f>Billed_Energy!W159/Cal_Energy!W159*Cal_Energy_Switching!W160</f>
        <v>8788.2710000000006</v>
      </c>
      <c r="X159" s="1">
        <f>Billed_Energy!X159/Cal_Energy!X159*Cal_Energy_Switching!X160</f>
        <v>22782.415383550153</v>
      </c>
      <c r="Y159" s="35">
        <f>Billed_Energy!Y159/Cal_Energy!Y159*Cal_Energy_Switching!Y160</f>
        <v>6829.8971909138399</v>
      </c>
      <c r="Z159" s="1">
        <f>Billed_Energy!Z159/Cal_Energy!Z159*Cal_Energy_Switching!Z160</f>
        <v>3547.9905804318214</v>
      </c>
      <c r="AA159" s="1">
        <f>Billed_Energy!AA159/Cal_Energy!AA159*Cal_Energy_Switching!AA160</f>
        <v>3281.906610482019</v>
      </c>
      <c r="AB159" s="1">
        <f>Billed_Energy!AB159/Cal_Energy!AB159*Cal_Energy_Switching!AB160</f>
        <v>52.628853414185144</v>
      </c>
      <c r="AC159" s="1">
        <f>Billed_Energy!AC159/Cal_Energy!AC159*Cal_Energy_Switching!AC160</f>
        <v>1253.611908551989</v>
      </c>
      <c r="AD159" s="1">
        <f>Billed_Energy!AD159/Cal_Energy!AD159*Cal_Energy_Switching!AD160</f>
        <v>482.22199999999998</v>
      </c>
      <c r="AE159" s="1">
        <f>Billed_Energy!AE159/Cal_Energy!AE159*Cal_Energy_Switching!AE160</f>
        <v>3357.8358830334378</v>
      </c>
      <c r="AF159" s="1">
        <f>Billed_Energy!AF159/Cal_Energy!AF159*Cal_Energy_Switching!AF160</f>
        <v>9593.8149291587615</v>
      </c>
      <c r="AG159" s="1">
        <f>Billed_Energy!AG159/Cal_Energy!AG159*Cal_Energy_Switching!AG160</f>
        <v>5665.7522645585423</v>
      </c>
      <c r="AH159" s="1">
        <f>Billed_Energy!AH159/Cal_Energy!AH159*Cal_Energy_Switching!AH160</f>
        <v>1672.4347424080202</v>
      </c>
      <c r="AI159" s="1">
        <f>Billed_Energy!AI159/Cal_Energy!AI159*Cal_Energy_Switching!AI160</f>
        <v>3197.9383097195832</v>
      </c>
      <c r="AJ159" s="1">
        <f>Billed_Energy!AJ159/Cal_Energy!AJ159*Cal_Energy_Switching!AJ160</f>
        <v>307797.70656821708</v>
      </c>
      <c r="AK159" s="35">
        <f>Billed_Energy!AK159/Cal_Energy!AK159*Cal_Energy_Switching!AK160</f>
        <v>105024.2053578927</v>
      </c>
      <c r="AL159" s="1">
        <f>Billed_Energy!AL159/Cal_Energy!AL159*Cal_Energy_Switching!AL160</f>
        <v>29569.788870080512</v>
      </c>
      <c r="AM159" s="1">
        <f>Billed_Energy!AM159/Cal_Energy!AM159*Cal_Energy_Switching!AM160</f>
        <v>75454.416487812196</v>
      </c>
      <c r="AN159" s="1">
        <f>Billed_Energy!AN159/Cal_Energy!AN159*Cal_Energy_Switching!AN160</f>
        <v>245.77700000000002</v>
      </c>
      <c r="AO159" s="1">
        <f>Billed_Energy!AO159/Cal_Energy!AO159*Cal_Energy_Switching!AO160</f>
        <v>274.90699999999998</v>
      </c>
      <c r="AP159" s="1">
        <f>Billed_Energy!AP159/Cal_Energy!AP159*Cal_Energy_Switching!AP160</f>
        <v>7381.9660000000003</v>
      </c>
      <c r="AQ159" s="1">
        <f>Billed_Energy!AQ159/Cal_Energy!AQ159*Cal_Energy_Switching!AQ160</f>
        <v>84219.668586427855</v>
      </c>
      <c r="AR159" s="1">
        <f>Billed_Energy!AR159/Cal_Energy!AR159*Cal_Energy_Switching!AR160</f>
        <v>11352.460591038727</v>
      </c>
      <c r="AS159" s="1">
        <f>Billed_Energy!AS159/Cal_Energy!AS159*Cal_Energy_Switching!AS160</f>
        <v>144428.65257683786</v>
      </c>
      <c r="AT159" s="1">
        <f>Billed_Energy!AT159/Cal_Energy!AT159*Cal_Energy_Switching!AT160</f>
        <v>28240.24493896127</v>
      </c>
      <c r="AU159" s="1">
        <f>Billed_Energy!AU159/Cal_Energy!AU159*Cal_Energy_Switching!AU160</f>
        <v>68011.749650868645</v>
      </c>
      <c r="AV159" s="1">
        <f>Billed_Energy!AV159/Cal_Energy!AV159*Cal_Energy_Switching!AV160</f>
        <v>1195.1462153087239</v>
      </c>
      <c r="AW159" s="1">
        <f>Billed_Energy!AW159/Cal_Energy!AW159*Cal_Energy_Switching!AW160</f>
        <v>19442.557394456286</v>
      </c>
      <c r="AX159" s="1">
        <f>Billed_Energy!AX159/Cal_Energy!AX159*Cal_Energy_Switching!AX160</f>
        <v>150706.91184469129</v>
      </c>
      <c r="AY159" s="1">
        <f>Billed_Energy!AY159/Cal_Energy!AY159*Cal_Energy_Switching!AY160</f>
        <v>23314.878740857224</v>
      </c>
      <c r="AZ159" s="1">
        <f>Billed_Energy!AZ159/Cal_Energy!AZ159*Cal_Energy_Switching!AZ160</f>
        <v>8289</v>
      </c>
      <c r="BA159" s="1">
        <f>Billed_Energy!BA159/Cal_Energy!BA159*Cal_Energy_Switching!BA160</f>
        <v>4343.3999999999996</v>
      </c>
      <c r="BB159" s="1" t="e">
        <f t="shared" si="7"/>
        <v>#DIV/0!</v>
      </c>
    </row>
    <row r="160" spans="1:54" x14ac:dyDescent="0.25">
      <c r="A160">
        <v>2027</v>
      </c>
      <c r="B160">
        <v>6</v>
      </c>
      <c r="C160" t="s">
        <v>267</v>
      </c>
      <c r="D160" s="1">
        <f>Billed_Energy!D160/Cal_Energy!D160*Cal_Energy_Switching!D161</f>
        <v>459558.38946697128</v>
      </c>
      <c r="E160" s="35">
        <f t="shared" si="8"/>
        <v>174562.35968789109</v>
      </c>
      <c r="F160" s="1">
        <f>Billed_Energy!F160/Cal_Energy!F160*Cal_Energy_Switching!F161</f>
        <v>70711.912258674536</v>
      </c>
      <c r="G160" s="1">
        <f>Billed_Energy!G160/Cal_Energy!G160*Cal_Energy_Switching!G161</f>
        <v>103850.44742921657</v>
      </c>
      <c r="H160" s="35">
        <f t="shared" si="6"/>
        <v>12427.029211506559</v>
      </c>
      <c r="I160" s="1">
        <f>Billed_Energy!I160/Cal_Energy!I160*Cal_Energy_Switching!I161</f>
        <v>636.15756313455279</v>
      </c>
      <c r="J160" s="1">
        <f>Billed_Energy!J160/Cal_Energy!J160*Cal_Energy_Switching!J161</f>
        <v>11790.871648372005</v>
      </c>
      <c r="K160" s="1">
        <f>Billed_Energy!K160/Cal_Energy!K160*Cal_Energy_Switching!K161</f>
        <v>280290.14637008269</v>
      </c>
      <c r="L160" s="1">
        <f>Billed_Energy!L160/Cal_Energy!L160*Cal_Energy_Switching!L161</f>
        <v>23163.038869377197</v>
      </c>
      <c r="M160" s="1">
        <f>Billed_Energy!M160/Cal_Energy!M160*Cal_Energy_Switching!M161</f>
        <v>200866.25948730894</v>
      </c>
      <c r="N160" s="1">
        <f>Billed_Energy!N160/Cal_Energy!N160*Cal_Energy_Switching!N161</f>
        <v>116196.27246054012</v>
      </c>
      <c r="O160" s="1">
        <f>Billed_Energy!O160/Cal_Energy!O160*Cal_Energy_Switching!O161</f>
        <v>153280.9527212313</v>
      </c>
      <c r="P160" s="1" t="e">
        <f>Billed_Energy!P160/Cal_Energy!P160*Cal_Energy_Switching!P161</f>
        <v>#DIV/0!</v>
      </c>
      <c r="Q160" s="1">
        <f>Billed_Energy!Q160/Cal_Energy!Q160*Cal_Energy_Switching!Q161</f>
        <v>23395.766459267019</v>
      </c>
      <c r="R160" s="1">
        <f>Billed_Energy!R160/Cal_Energy!R160*Cal_Energy_Switching!R161</f>
        <v>19511.299344011702</v>
      </c>
      <c r="S160" s="1">
        <f>Billed_Energy!S160/Cal_Energy!S160*Cal_Energy_Switching!S161</f>
        <v>123276.83658256252</v>
      </c>
      <c r="T160" s="1">
        <f>Billed_Energy!T160/Cal_Energy!T160*Cal_Energy_Switching!T161</f>
        <v>10.17535</v>
      </c>
      <c r="U160" s="1">
        <f>Billed_Energy!U160/Cal_Energy!U160*Cal_Energy_Switching!U161</f>
        <v>98.704999999999998</v>
      </c>
      <c r="V160" s="1">
        <f>Billed_Energy!V160/Cal_Energy!V160*Cal_Energy_Switching!V161</f>
        <v>45688.667155562805</v>
      </c>
      <c r="W160" s="1">
        <f>Billed_Energy!W160/Cal_Energy!W160*Cal_Energy_Switching!W161</f>
        <v>8413.3449999999993</v>
      </c>
      <c r="X160" s="1">
        <f>Billed_Energy!X160/Cal_Energy!X160*Cal_Energy_Switching!X161</f>
        <v>21539.212730452138</v>
      </c>
      <c r="Y160" s="35">
        <f>Billed_Energy!Y160/Cal_Energy!Y160*Cal_Energy_Switching!Y161</f>
        <v>6762.7741122149801</v>
      </c>
      <c r="Z160" s="1">
        <f>Billed_Energy!Z160/Cal_Energy!Z160*Cal_Energy_Switching!Z161</f>
        <v>3513.1215268727187</v>
      </c>
      <c r="AA160" s="1">
        <f>Billed_Energy!AA160/Cal_Energy!AA160*Cal_Energy_Switching!AA161</f>
        <v>3249.6525853422613</v>
      </c>
      <c r="AB160" s="1">
        <f>Billed_Energy!AB160/Cal_Energy!AB160*Cal_Energy_Switching!AB161</f>
        <v>51.855912267896173</v>
      </c>
      <c r="AC160" s="1">
        <f>Billed_Energy!AC160/Cal_Energy!AC160*Cal_Energy_Switching!AC161</f>
        <v>1148.610774041709</v>
      </c>
      <c r="AD160" s="1">
        <f>Billed_Energy!AD160/Cal_Energy!AD160*Cal_Energy_Switching!AD161</f>
        <v>463.041</v>
      </c>
      <c r="AE160" s="1">
        <f>Billed_Energy!AE160/Cal_Energy!AE160*Cal_Energy_Switching!AE161</f>
        <v>3160.9792515016497</v>
      </c>
      <c r="AF160" s="1">
        <f>Billed_Energy!AF160/Cal_Energy!AF160*Cal_Energy_Switching!AF161</f>
        <v>9813.6069011617546</v>
      </c>
      <c r="AG160" s="1">
        <f>Billed_Energy!AG160/Cal_Energy!AG160*Cal_Energy_Switching!AG161</f>
        <v>5333.5916275452155</v>
      </c>
      <c r="AH160" s="1">
        <f>Billed_Energy!AH160/Cal_Energy!AH160*Cal_Energy_Switching!AH161</f>
        <v>1574.3865109531362</v>
      </c>
      <c r="AI160" s="1">
        <f>Billed_Energy!AI160/Cal_Energy!AI160*Cal_Energy_Switching!AI161</f>
        <v>3271.2023003872482</v>
      </c>
      <c r="AJ160" s="1">
        <f>Billed_Energy!AJ160/Cal_Energy!AJ160*Cal_Energy_Switching!AJ161</f>
        <v>428344.73805179878</v>
      </c>
      <c r="AK160" s="35">
        <f>Billed_Energy!AK160/Cal_Energy!AK160*Cal_Energy_Switching!AK161</f>
        <v>121307.93520139104</v>
      </c>
      <c r="AL160" s="1">
        <f>Billed_Energy!AL160/Cal_Energy!AL160*Cal_Energy_Switching!AL161</f>
        <v>34132.478056933032</v>
      </c>
      <c r="AM160" s="1">
        <f>Billed_Energy!AM160/Cal_Energy!AM160*Cal_Energy_Switching!AM161</f>
        <v>87175.457144458051</v>
      </c>
      <c r="AN160" s="1">
        <f>Billed_Energy!AN160/Cal_Energy!AN160*Cal_Energy_Switching!AN161</f>
        <v>254.96199999999999</v>
      </c>
      <c r="AO160" s="1">
        <f>Billed_Energy!AO160/Cal_Energy!AO160*Cal_Energy_Switching!AO161</f>
        <v>258.13</v>
      </c>
      <c r="AP160" s="1">
        <f>Billed_Energy!AP160/Cal_Energy!AP160*Cal_Energy_Switching!AP161</f>
        <v>6710.2510000000002</v>
      </c>
      <c r="AQ160" s="1">
        <f>Billed_Energy!AQ160/Cal_Energy!AQ160*Cal_Energy_Switching!AQ161</f>
        <v>83554.150287808836</v>
      </c>
      <c r="AR160" s="1">
        <f>Billed_Energy!AR160/Cal_Energy!AR160*Cal_Energy_Switching!AR161</f>
        <v>12922.356732056485</v>
      </c>
      <c r="AS160" s="1">
        <f>Billed_Energy!AS160/Cal_Energy!AS160*Cal_Energy_Switching!AS161</f>
        <v>166674.30923503396</v>
      </c>
      <c r="AT160" s="1">
        <f>Billed_Energy!AT160/Cal_Energy!AT160*Cal_Energy_Switching!AT161</f>
        <v>31938.19393794351</v>
      </c>
      <c r="AU160" s="1">
        <f>Billed_Energy!AU160/Cal_Energy!AU160*Cal_Energy_Switching!AU161</f>
        <v>78481.196177763297</v>
      </c>
      <c r="AV160" s="1">
        <f>Billed_Energy!AV160/Cal_Energy!AV160*Cal_Energy_Switching!AV161</f>
        <v>1281.4408143230637</v>
      </c>
      <c r="AW160" s="1">
        <f>Billed_Energy!AW160/Cal_Energy!AW160*Cal_Energy_Switching!AW161</f>
        <v>20643.795333262464</v>
      </c>
      <c r="AX160" s="1">
        <f>Billed_Energy!AX160/Cal_Energy!AX160*Cal_Energy_Switching!AX161</f>
        <v>161588.58670567695</v>
      </c>
      <c r="AY160" s="1">
        <f>Billed_Energy!AY160/Cal_Energy!AY160*Cal_Energy_Switching!AY161</f>
        <v>24635.571408540691</v>
      </c>
      <c r="AZ160" s="1">
        <f>Billed_Energy!AZ160/Cal_Energy!AZ160*Cal_Energy_Switching!AZ161</f>
        <v>10068</v>
      </c>
      <c r="BA160" s="1">
        <f>Billed_Energy!BA160/Cal_Energy!BA160*Cal_Energy_Switching!BA161</f>
        <v>4921.8</v>
      </c>
      <c r="BB160" s="1" t="e">
        <f t="shared" si="7"/>
        <v>#DIV/0!</v>
      </c>
    </row>
    <row r="161" spans="1:54" x14ac:dyDescent="0.25">
      <c r="A161">
        <v>2027</v>
      </c>
      <c r="B161">
        <v>7</v>
      </c>
      <c r="C161" t="s">
        <v>268</v>
      </c>
      <c r="D161" s="1">
        <f>Billed_Energy!D161/Cal_Energy!D161*Cal_Energy_Switching!D162</f>
        <v>580998.30727844825</v>
      </c>
      <c r="E161" s="35">
        <f t="shared" si="8"/>
        <v>193681.94466782775</v>
      </c>
      <c r="F161" s="1">
        <f>Billed_Energy!F161/Cal_Energy!F161*Cal_Energy_Switching!F162</f>
        <v>78389.311186338513</v>
      </c>
      <c r="G161" s="1">
        <f>Billed_Energy!G161/Cal_Energy!G161*Cal_Energy_Switching!G162</f>
        <v>115292.63348148923</v>
      </c>
      <c r="H161" s="35">
        <f t="shared" si="6"/>
        <v>12868.468151067784</v>
      </c>
      <c r="I161" s="1">
        <f>Billed_Energy!I161/Cal_Energy!I161*Cal_Energy_Switching!I162</f>
        <v>658.75545964580795</v>
      </c>
      <c r="J161" s="1">
        <f>Billed_Energy!J161/Cal_Energy!J161*Cal_Energy_Switching!J162</f>
        <v>12209.712691421975</v>
      </c>
      <c r="K161" s="1">
        <f>Billed_Energy!K161/Cal_Energy!K161*Cal_Energy_Switching!K162</f>
        <v>293361.9694391769</v>
      </c>
      <c r="L161" s="1">
        <f>Billed_Energy!L161/Cal_Energy!L161*Cal_Energy_Switching!L162</f>
        <v>24323.673556382601</v>
      </c>
      <c r="M161" s="1">
        <f>Billed_Energy!M161/Cal_Energy!M161*Cal_Energy_Switching!M162</f>
        <v>214009.02673688298</v>
      </c>
      <c r="N161" s="1">
        <f>Billed_Energy!N161/Cal_Energy!N161*Cal_Energy_Switching!N162</f>
        <v>121534.90392444048</v>
      </c>
      <c r="O161" s="1">
        <f>Billed_Energy!O161/Cal_Energy!O161*Cal_Energy_Switching!O162</f>
        <v>162688.47386399124</v>
      </c>
      <c r="P161" s="1" t="e">
        <f>Billed_Energy!P161/Cal_Energy!P161*Cal_Energy_Switching!P162</f>
        <v>#DIV/0!</v>
      </c>
      <c r="Q161" s="1">
        <f>Billed_Energy!Q161/Cal_Energy!Q161*Cal_Energy_Switching!Q162</f>
        <v>24183.942111727087</v>
      </c>
      <c r="R161" s="1">
        <f>Billed_Energy!R161/Cal_Energy!R161*Cal_Energy_Switching!R162</f>
        <v>22362.027795387454</v>
      </c>
      <c r="S161" s="1">
        <f>Billed_Energy!S161/Cal_Energy!S161*Cal_Energy_Switching!S162</f>
        <v>111168.8668181783</v>
      </c>
      <c r="T161" s="1">
        <f>Billed_Energy!T161/Cal_Energy!T161*Cal_Energy_Switching!T162</f>
        <v>8.3796999999999997</v>
      </c>
      <c r="U161" s="1">
        <f>Billed_Energy!U161/Cal_Energy!U161*Cal_Energy_Switching!U162</f>
        <v>97.915000000000006</v>
      </c>
      <c r="V161" s="1">
        <f>Billed_Energy!V161/Cal_Energy!V161*Cal_Energy_Switching!V162</f>
        <v>44549.468970203568</v>
      </c>
      <c r="W161" s="1">
        <f>Billed_Energy!W161/Cal_Energy!W161*Cal_Energy_Switching!W162</f>
        <v>8216.8029999999999</v>
      </c>
      <c r="X161" s="1">
        <f>Billed_Energy!X161/Cal_Energy!X161*Cal_Energy_Switching!X162</f>
        <v>19743.980624907013</v>
      </c>
      <c r="Y161" s="35">
        <f>Billed_Energy!Y161/Cal_Energy!Y161*Cal_Energy_Switching!Y162</f>
        <v>7414.6995476197708</v>
      </c>
      <c r="Z161" s="1">
        <f>Billed_Energy!Z161/Cal_Energy!Z161*Cal_Energy_Switching!Z162</f>
        <v>3851.7833308947829</v>
      </c>
      <c r="AA161" s="1">
        <f>Billed_Energy!AA161/Cal_Energy!AA161*Cal_Energy_Switching!AA162</f>
        <v>3562.9162167249874</v>
      </c>
      <c r="AB161" s="1">
        <f>Billed_Energy!AB161/Cal_Energy!AB161*Cal_Energy_Switching!AB162</f>
        <v>64.218546082981049</v>
      </c>
      <c r="AC161" s="1">
        <f>Billed_Energy!AC161/Cal_Energy!AC161*Cal_Energy_Switching!AC162</f>
        <v>1123.0699575392086</v>
      </c>
      <c r="AD161" s="1">
        <f>Billed_Energy!AD161/Cal_Energy!AD161*Cal_Energy_Switching!AD162</f>
        <v>450.834</v>
      </c>
      <c r="AE161" s="1">
        <f>Billed_Energy!AE161/Cal_Energy!AE161*Cal_Energy_Switching!AE162</f>
        <v>3100.3401269971082</v>
      </c>
      <c r="AF161" s="1">
        <f>Billed_Energy!AF161/Cal_Energy!AF161*Cal_Energy_Switching!AF162</f>
        <v>10298.245030020549</v>
      </c>
      <c r="AG161" s="1">
        <f>Billed_Energy!AG161/Cal_Energy!AG161*Cal_Energy_Switching!AG162</f>
        <v>5231.2738642744034</v>
      </c>
      <c r="AH161" s="1">
        <f>Billed_Energy!AH161/Cal_Energy!AH161*Cal_Energy_Switching!AH162</f>
        <v>1544.1840287284888</v>
      </c>
      <c r="AI161" s="1">
        <f>Billed_Energy!AI161/Cal_Energy!AI161*Cal_Energy_Switching!AI162</f>
        <v>3432.7483433401794</v>
      </c>
      <c r="AJ161" s="1">
        <f>Billed_Energy!AJ161/Cal_Energy!AJ161*Cal_Energy_Switching!AJ162</f>
        <v>575873.88371956081</v>
      </c>
      <c r="AK161" s="35">
        <f>Billed_Energy!AK161/Cal_Energy!AK161*Cal_Energy_Switching!AK162</f>
        <v>142717.25174061008</v>
      </c>
      <c r="AL161" s="1">
        <f>Billed_Energy!AL161/Cal_Energy!AL161*Cal_Energy_Switching!AL162</f>
        <v>40137.052938728048</v>
      </c>
      <c r="AM161" s="1">
        <f>Billed_Energy!AM161/Cal_Energy!AM161*Cal_Energy_Switching!AM162</f>
        <v>102580.19880188203</v>
      </c>
      <c r="AN161" s="1">
        <f>Billed_Energy!AN161/Cal_Energy!AN161*Cal_Energy_Switching!AN162</f>
        <v>248.953</v>
      </c>
      <c r="AO161" s="1">
        <f>Billed_Energy!AO161/Cal_Energy!AO161*Cal_Energy_Switching!AO162</f>
        <v>255.87400000000002</v>
      </c>
      <c r="AP161" s="1">
        <f>Billed_Energy!AP161/Cal_Energy!AP161*Cal_Energy_Switching!AP162</f>
        <v>6726.4589999999998</v>
      </c>
      <c r="AQ161" s="1">
        <f>Billed_Energy!AQ161/Cal_Energy!AQ161*Cal_Energy_Switching!AQ162</f>
        <v>74175.076271302212</v>
      </c>
      <c r="AR161" s="1">
        <f>Billed_Energy!AR161/Cal_Energy!AR161*Cal_Energy_Switching!AR162</f>
        <v>14023.516515673718</v>
      </c>
      <c r="AS161" s="1">
        <f>Billed_Energy!AS161/Cal_Energy!AS161*Cal_Energy_Switching!AS162</f>
        <v>174366.82727345062</v>
      </c>
      <c r="AT161" s="1">
        <f>Billed_Energy!AT161/Cal_Energy!AT161*Cal_Energy_Switching!AT162</f>
        <v>34614.630474326281</v>
      </c>
      <c r="AU161" s="1">
        <f>Billed_Energy!AU161/Cal_Energy!AU161*Cal_Energy_Switching!AU162</f>
        <v>82103.975757856519</v>
      </c>
      <c r="AV161" s="1">
        <f>Billed_Energy!AV161/Cal_Energy!AV161*Cal_Energy_Switching!AV162</f>
        <v>1272.6201136021186</v>
      </c>
      <c r="AW161" s="1">
        <f>Billed_Energy!AW161/Cal_Energy!AW161*Cal_Energy_Switching!AW162</f>
        <v>21888.741679483632</v>
      </c>
      <c r="AX161" s="1">
        <f>Billed_Energy!AX161/Cal_Energy!AX161*Cal_Energy_Switching!AX162</f>
        <v>160476.30391639788</v>
      </c>
      <c r="AY161" s="1">
        <f>Billed_Energy!AY161/Cal_Energy!AY161*Cal_Energy_Switching!AY162</f>
        <v>26120.193098100681</v>
      </c>
      <c r="AZ161" s="1">
        <f>Billed_Energy!AZ161/Cal_Energy!AZ161*Cal_Energy_Switching!AZ162</f>
        <v>10990</v>
      </c>
      <c r="BA161" s="1">
        <f>Billed_Energy!BA161/Cal_Energy!BA161*Cal_Energy_Switching!BA162</f>
        <v>5252.4</v>
      </c>
      <c r="BB161" s="1" t="e">
        <f t="shared" si="7"/>
        <v>#DIV/0!</v>
      </c>
    </row>
    <row r="162" spans="1:54" x14ac:dyDescent="0.25">
      <c r="A162">
        <v>2027</v>
      </c>
      <c r="B162">
        <v>8</v>
      </c>
      <c r="C162" t="s">
        <v>269</v>
      </c>
      <c r="D162" s="1">
        <f>Billed_Energy!D162/Cal_Energy!D162*Cal_Energy_Switching!D163</f>
        <v>596604.68977055349</v>
      </c>
      <c r="E162" s="35">
        <f t="shared" si="8"/>
        <v>201507.07200575084</v>
      </c>
      <c r="F162" s="1">
        <f>Billed_Energy!F162/Cal_Energy!F162*Cal_Energy_Switching!F163</f>
        <v>81521.750256546031</v>
      </c>
      <c r="G162" s="1">
        <f>Billed_Energy!G162/Cal_Energy!G162*Cal_Energy_Switching!G163</f>
        <v>119985.32174920483</v>
      </c>
      <c r="H162" s="35">
        <f t="shared" si="6"/>
        <v>12942.970564770931</v>
      </c>
      <c r="I162" s="1">
        <f>Billed_Energy!I162/Cal_Energy!I162*Cal_Energy_Switching!I163</f>
        <v>662.56934574379443</v>
      </c>
      <c r="J162" s="1">
        <f>Billed_Energy!J162/Cal_Energy!J162*Cal_Energy_Switching!J163</f>
        <v>12280.401219027137</v>
      </c>
      <c r="K162" s="1">
        <f>Billed_Energy!K162/Cal_Energy!K162*Cal_Energy_Switching!K163</f>
        <v>295355.22010833886</v>
      </c>
      <c r="L162" s="1">
        <f>Billed_Energy!L162/Cal_Energy!L162*Cal_Energy_Switching!L163</f>
        <v>24515.094485770329</v>
      </c>
      <c r="M162" s="1">
        <f>Billed_Energy!M162/Cal_Energy!M162*Cal_Energy_Switching!M163</f>
        <v>216003.00405723837</v>
      </c>
      <c r="N162" s="1">
        <f>Billed_Energy!N162/Cal_Energy!N162*Cal_Energy_Switching!N163</f>
        <v>122334.52047589072</v>
      </c>
      <c r="O162" s="1">
        <f>Billed_Energy!O162/Cal_Energy!O162*Cal_Energy_Switching!O163</f>
        <v>164069.95016675862</v>
      </c>
      <c r="P162" s="1" t="e">
        <f>Billed_Energy!P162/Cal_Energy!P162*Cal_Energy_Switching!P163</f>
        <v>#DIV/0!</v>
      </c>
      <c r="Q162" s="1">
        <f>Billed_Energy!Q162/Cal_Energy!Q162*Cal_Energy_Switching!Q163</f>
        <v>25199.968141729663</v>
      </c>
      <c r="R162" s="1">
        <f>Billed_Energy!R162/Cal_Energy!R162*Cal_Energy_Switching!R163</f>
        <v>21144.866193071648</v>
      </c>
      <c r="S162" s="1">
        <f>Billed_Energy!S162/Cal_Energy!S162*Cal_Energy_Switching!S163</f>
        <v>125671.4694576617</v>
      </c>
      <c r="T162" s="1">
        <f>Billed_Energy!T162/Cal_Energy!T162*Cal_Energy_Switching!T163</f>
        <v>12.210420000000001</v>
      </c>
      <c r="U162" s="1">
        <f>Billed_Energy!U162/Cal_Energy!U162*Cal_Energy_Switching!U163</f>
        <v>97.32</v>
      </c>
      <c r="V162" s="1">
        <f>Billed_Energy!V162/Cal_Energy!V162*Cal_Energy_Switching!V163</f>
        <v>46590.42742533984</v>
      </c>
      <c r="W162" s="1">
        <f>Billed_Energy!W162/Cal_Energy!W162*Cal_Energy_Switching!W163</f>
        <v>8625.8709999999992</v>
      </c>
      <c r="X162" s="1">
        <f>Billed_Energy!X162/Cal_Energy!X162*Cal_Energy_Switching!X163</f>
        <v>25199.764849123439</v>
      </c>
      <c r="Y162" s="35">
        <f>Billed_Energy!Y162/Cal_Energy!Y162*Cal_Energy_Switching!Y163</f>
        <v>7636.2551562591407</v>
      </c>
      <c r="Z162" s="1">
        <f>Billed_Energy!Z162/Cal_Energy!Z162*Cal_Energy_Switching!Z163</f>
        <v>3966.8768953396593</v>
      </c>
      <c r="AA162" s="1">
        <f>Billed_Energy!AA162/Cal_Energy!AA162*Cal_Energy_Switching!AA163</f>
        <v>3669.3782609194809</v>
      </c>
      <c r="AB162" s="1">
        <f>Billed_Energy!AB162/Cal_Energy!AB162*Cal_Energy_Switching!AB163</f>
        <v>67.777700068202762</v>
      </c>
      <c r="AC162" s="1">
        <f>Billed_Energy!AC162/Cal_Energy!AC162*Cal_Energy_Switching!AC163</f>
        <v>1122.1240013724494</v>
      </c>
      <c r="AD162" s="1">
        <f>Billed_Energy!AD162/Cal_Energy!AD162*Cal_Energy_Switching!AD163</f>
        <v>470.70100000000002</v>
      </c>
      <c r="AE162" s="1">
        <f>Billed_Energy!AE162/Cal_Energy!AE162*Cal_Energy_Switching!AE163</f>
        <v>3094.0408045729646</v>
      </c>
      <c r="AF162" s="1">
        <f>Billed_Energy!AF162/Cal_Energy!AF162*Cal_Energy_Switching!AF163</f>
        <v>10385.614827372821</v>
      </c>
      <c r="AG162" s="1">
        <f>Billed_Energy!AG162/Cal_Energy!AG162*Cal_Energy_Switching!AG163</f>
        <v>5220.6448753860204</v>
      </c>
      <c r="AH162" s="1">
        <f>Billed_Energy!AH162/Cal_Energy!AH162*Cal_Energy_Switching!AH163</f>
        <v>1541.046530041016</v>
      </c>
      <c r="AI162" s="1">
        <f>Billed_Energy!AI162/Cal_Energy!AI162*Cal_Energy_Switching!AI163</f>
        <v>3461.87160912427</v>
      </c>
      <c r="AJ162" s="1">
        <f>Billed_Energy!AJ162/Cal_Energy!AJ162*Cal_Energy_Switching!AJ163</f>
        <v>581946.73326929891</v>
      </c>
      <c r="AK162" s="35">
        <f>Billed_Energy!AK162/Cal_Energy!AK162*Cal_Energy_Switching!AK163</f>
        <v>145246.16466970969</v>
      </c>
      <c r="AL162" s="1">
        <f>Billed_Energy!AL162/Cal_Energy!AL162*Cal_Energy_Switching!AL163</f>
        <v>40846.93109159523</v>
      </c>
      <c r="AM162" s="1">
        <f>Billed_Energy!AM162/Cal_Energy!AM162*Cal_Energy_Switching!AM163</f>
        <v>104399.23357811445</v>
      </c>
      <c r="AN162" s="1">
        <f>Billed_Energy!AN162/Cal_Energy!AN162*Cal_Energy_Switching!AN163</f>
        <v>250.17599999999999</v>
      </c>
      <c r="AO162" s="1">
        <f>Billed_Energy!AO162/Cal_Energy!AO162*Cal_Energy_Switching!AO163</f>
        <v>253.59700000000001</v>
      </c>
      <c r="AP162" s="1">
        <f>Billed_Energy!AP162/Cal_Energy!AP162*Cal_Energy_Switching!AP163</f>
        <v>7261.6180000000004</v>
      </c>
      <c r="AQ162" s="1">
        <f>Billed_Energy!AQ162/Cal_Energy!AQ162*Cal_Energy_Switching!AQ163</f>
        <v>81346.505497746359</v>
      </c>
      <c r="AR162" s="1">
        <f>Billed_Energy!AR162/Cal_Energy!AR162*Cal_Energy_Switching!AR163</f>
        <v>14149.011905821058</v>
      </c>
      <c r="AS162" s="1">
        <f>Billed_Energy!AS162/Cal_Energy!AS162*Cal_Energy_Switching!AS163</f>
        <v>177527.50020780851</v>
      </c>
      <c r="AT162" s="1">
        <f>Billed_Energy!AT162/Cal_Energy!AT162*Cal_Energy_Switching!AT163</f>
        <v>34926.602134178931</v>
      </c>
      <c r="AU162" s="1">
        <f>Billed_Energy!AU162/Cal_Energy!AU162*Cal_Energy_Switching!AU163</f>
        <v>83591.846885198451</v>
      </c>
      <c r="AV162" s="1">
        <f>Billed_Energy!AV162/Cal_Energy!AV162*Cal_Energy_Switching!AV163</f>
        <v>1344.6430453410346</v>
      </c>
      <c r="AW162" s="1">
        <f>Billed_Energy!AW162/Cal_Energy!AW162*Cal_Energy_Switching!AW163</f>
        <v>21977.271724265065</v>
      </c>
      <c r="AX162" s="1">
        <f>Billed_Energy!AX162/Cal_Energy!AX162*Cal_Energy_Switching!AX163</f>
        <v>169558.33378465896</v>
      </c>
      <c r="AY162" s="1">
        <f>Billed_Energy!AY162/Cal_Energy!AY162*Cal_Energy_Switching!AY163</f>
        <v>26244.609922825159</v>
      </c>
      <c r="AZ162" s="1">
        <f>Billed_Energy!AZ162/Cal_Energy!AZ162*Cal_Energy_Switching!AZ163</f>
        <v>10824.2</v>
      </c>
      <c r="BA162" s="1">
        <f>Billed_Energy!BA162/Cal_Energy!BA162*Cal_Energy_Switching!BA163</f>
        <v>5119.5</v>
      </c>
      <c r="BB162" s="1" t="e">
        <f t="shared" si="7"/>
        <v>#DIV/0!</v>
      </c>
    </row>
    <row r="163" spans="1:54" x14ac:dyDescent="0.25">
      <c r="A163">
        <v>2027</v>
      </c>
      <c r="B163">
        <v>9</v>
      </c>
      <c r="C163" t="s">
        <v>270</v>
      </c>
      <c r="D163" s="1">
        <f>Billed_Energy!D163/Cal_Energy!D163*Cal_Energy_Switching!D164</f>
        <v>543972.31222943659</v>
      </c>
      <c r="E163" s="35">
        <f t="shared" si="8"/>
        <v>193055.72672648384</v>
      </c>
      <c r="F163" s="1">
        <f>Billed_Energy!F163/Cal_Energy!F163*Cal_Energy_Switching!F164</f>
        <v>78288.678177806083</v>
      </c>
      <c r="G163" s="1">
        <f>Billed_Energy!G163/Cal_Energy!G163*Cal_Energy_Switching!G164</f>
        <v>114767.04854867775</v>
      </c>
      <c r="H163" s="35">
        <f t="shared" si="6"/>
        <v>12532.829305477278</v>
      </c>
      <c r="I163" s="1">
        <f>Billed_Energy!I163/Cal_Energy!I163*Cal_Energy_Switching!I164</f>
        <v>641.57362266207849</v>
      </c>
      <c r="J163" s="1">
        <f>Billed_Energy!J163/Cal_Energy!J163*Cal_Energy_Switching!J164</f>
        <v>11891.255682815199</v>
      </c>
      <c r="K163" s="1">
        <f>Billed_Energy!K163/Cal_Energy!K163*Cal_Energy_Switching!K164</f>
        <v>288243.72167843819</v>
      </c>
      <c r="L163" s="1">
        <f>Billed_Energy!L163/Cal_Energy!L163*Cal_Energy_Switching!L164</f>
        <v>22769.546682586442</v>
      </c>
      <c r="M163" s="1">
        <f>Billed_Energy!M163/Cal_Energy!M163*Cal_Energy_Switching!M164</f>
        <v>215541.2374499157</v>
      </c>
      <c r="N163" s="1">
        <f>Billed_Energy!N163/Cal_Energy!N163*Cal_Energy_Switching!N164</f>
        <v>120544.25534897535</v>
      </c>
      <c r="O163" s="1">
        <f>Billed_Energy!O163/Cal_Energy!O163*Cal_Energy_Switching!O164</f>
        <v>166982.44320548521</v>
      </c>
      <c r="P163" s="1" t="e">
        <f>Billed_Energy!P163/Cal_Energy!P163*Cal_Energy_Switching!P164</f>
        <v>#DIV/0!</v>
      </c>
      <c r="Q163" s="1">
        <f>Billed_Energy!Q163/Cal_Energy!Q163*Cal_Energy_Switching!Q164</f>
        <v>20705.078132007708</v>
      </c>
      <c r="R163" s="1">
        <f>Billed_Energy!R163/Cal_Energy!R163*Cal_Energy_Switching!R164</f>
        <v>17770.113118365876</v>
      </c>
      <c r="S163" s="1">
        <f>Billed_Energy!S163/Cal_Energy!S163*Cal_Energy_Switching!S164</f>
        <v>125661.37263749032</v>
      </c>
      <c r="T163" s="1">
        <f>Billed_Energy!T163/Cal_Energy!T163*Cal_Energy_Switching!T164</f>
        <v>14.3652</v>
      </c>
      <c r="U163" s="1">
        <f>Billed_Energy!U163/Cal_Energy!U163*Cal_Energy_Switching!U164</f>
        <v>103.68600000000002</v>
      </c>
      <c r="V163" s="1">
        <f>Billed_Energy!V163/Cal_Energy!V163*Cal_Energy_Switching!V164</f>
        <v>45641.535759228333</v>
      </c>
      <c r="W163" s="1">
        <f>Billed_Energy!W163/Cal_Energy!W163*Cal_Energy_Switching!W164</f>
        <v>9717.9639999999999</v>
      </c>
      <c r="X163" s="1">
        <f>Billed_Energy!X163/Cal_Energy!X163*Cal_Energy_Switching!X164</f>
        <v>37784.991760336656</v>
      </c>
      <c r="Y163" s="35">
        <f>Billed_Energy!Y163/Cal_Energy!Y163*Cal_Energy_Switching!Y164</f>
        <v>7368.5911747784121</v>
      </c>
      <c r="Z163" s="1">
        <f>Billed_Energy!Z163/Cal_Energy!Z163*Cal_Energy_Switching!Z164</f>
        <v>3827.8309831584488</v>
      </c>
      <c r="AA163" s="1">
        <f>Billed_Energy!AA163/Cal_Energy!AA163*Cal_Energy_Switching!AA164</f>
        <v>3540.7601916199619</v>
      </c>
      <c r="AB163" s="1">
        <f>Billed_Energy!AB163/Cal_Energy!AB163*Cal_Energy_Switching!AB164</f>
        <v>75.878882877621351</v>
      </c>
      <c r="AC163" s="1">
        <f>Billed_Energy!AC163/Cal_Energy!AC163*Cal_Energy_Switching!AC164</f>
        <v>1149.1968065664778</v>
      </c>
      <c r="AD163" s="1">
        <f>Billed_Energy!AD163/Cal_Energy!AD163*Cal_Energy_Switching!AD164</f>
        <v>536.26599999999996</v>
      </c>
      <c r="AE163" s="1">
        <f>Billed_Energy!AE163/Cal_Energy!AE163*Cal_Energy_Switching!AE164</f>
        <v>3106.0611092624117</v>
      </c>
      <c r="AF163" s="1">
        <f>Billed_Energy!AF163/Cal_Energy!AF163*Cal_Energy_Switching!AF164</f>
        <v>10083.672404971827</v>
      </c>
      <c r="AG163" s="1">
        <f>Billed_Energy!AG163/Cal_Energy!AG163*Cal_Energy_Switching!AG164</f>
        <v>5240.927006760885</v>
      </c>
      <c r="AH163" s="1">
        <f>Billed_Energy!AH163/Cal_Energy!AH163*Cal_Energy_Switching!AH164</f>
        <v>1547.0334739767034</v>
      </c>
      <c r="AI163" s="1">
        <f>Billed_Energy!AI163/Cal_Energy!AI163*Cal_Energy_Switching!AI164</f>
        <v>3361.2241349906049</v>
      </c>
      <c r="AJ163" s="1">
        <f>Billed_Energy!AJ163/Cal_Energy!AJ163*Cal_Energy_Switching!AJ164</f>
        <v>512119.90516012046</v>
      </c>
      <c r="AK163" s="35">
        <f>Billed_Energy!AK163/Cal_Energy!AK163*Cal_Energy_Switching!AK164</f>
        <v>138040.56950649037</v>
      </c>
      <c r="AL163" s="1">
        <f>Billed_Energy!AL163/Cal_Energy!AL163*Cal_Energy_Switching!AL164</f>
        <v>38858.997009390223</v>
      </c>
      <c r="AM163" s="1">
        <f>Billed_Energy!AM163/Cal_Energy!AM163*Cal_Energy_Switching!AM164</f>
        <v>99181.572497100147</v>
      </c>
      <c r="AN163" s="1">
        <f>Billed_Energy!AN163/Cal_Energy!AN163*Cal_Energy_Switching!AN164</f>
        <v>255.37</v>
      </c>
      <c r="AO163" s="1">
        <f>Billed_Energy!AO163/Cal_Energy!AO163*Cal_Energy_Switching!AO164</f>
        <v>272.07799999999997</v>
      </c>
      <c r="AP163" s="1">
        <f>Billed_Energy!AP163/Cal_Energy!AP163*Cal_Energy_Switching!AP164</f>
        <v>8028.0249999999996</v>
      </c>
      <c r="AQ163" s="1">
        <f>Billed_Energy!AQ163/Cal_Energy!AQ163*Cal_Energy_Switching!AQ164</f>
        <v>78317.551024472006</v>
      </c>
      <c r="AR163" s="1">
        <f>Billed_Energy!AR163/Cal_Energy!AR163*Cal_Energy_Switching!AR164</f>
        <v>14629.931326178792</v>
      </c>
      <c r="AS163" s="1">
        <f>Billed_Energy!AS163/Cal_Energy!AS163*Cal_Energy_Switching!AS164</f>
        <v>175876.42292829984</v>
      </c>
      <c r="AT163" s="1">
        <f>Billed_Energy!AT163/Cal_Energy!AT163*Cal_Energy_Switching!AT164</f>
        <v>36367.079003821207</v>
      </c>
      <c r="AU163" s="1">
        <f>Billed_Energy!AU163/Cal_Energy!AU163*Cal_Energy_Switching!AU164</f>
        <v>82823.108603001194</v>
      </c>
      <c r="AV163" s="1">
        <f>Billed_Energy!AV163/Cal_Energy!AV163*Cal_Energy_Switching!AV164</f>
        <v>1286.5756016375253</v>
      </c>
      <c r="AW163" s="1">
        <f>Billed_Energy!AW163/Cal_Energy!AW163*Cal_Energy_Switching!AW164</f>
        <v>21918.802547269763</v>
      </c>
      <c r="AX163" s="1">
        <f>Billed_Energy!AX163/Cal_Energy!AX163*Cal_Energy_Switching!AX164</f>
        <v>162236.07897836249</v>
      </c>
      <c r="AY163" s="1">
        <f>Billed_Energy!AY163/Cal_Energy!AY163*Cal_Energy_Switching!AY164</f>
        <v>26703.083255449219</v>
      </c>
      <c r="AZ163" s="1">
        <f>Billed_Energy!AZ163/Cal_Energy!AZ163*Cal_Energy_Switching!AZ164</f>
        <v>8540</v>
      </c>
      <c r="BA163" s="1">
        <f>Billed_Energy!BA163/Cal_Energy!BA163*Cal_Energy_Switching!BA164</f>
        <v>5318.1</v>
      </c>
      <c r="BB163" s="1" t="e">
        <f t="shared" si="7"/>
        <v>#DIV/0!</v>
      </c>
    </row>
    <row r="164" spans="1:54" x14ac:dyDescent="0.25">
      <c r="A164">
        <v>2027</v>
      </c>
      <c r="B164">
        <v>10</v>
      </c>
      <c r="C164" t="s">
        <v>271</v>
      </c>
      <c r="D164" s="1">
        <f>Billed_Energy!D164/Cal_Energy!D164*Cal_Energy_Switching!D165</f>
        <v>404812.2752232888</v>
      </c>
      <c r="E164" s="35">
        <f t="shared" si="8"/>
        <v>163772.97801151441</v>
      </c>
      <c r="F164" s="1">
        <f>Billed_Energy!F164/Cal_Energy!F164*Cal_Energy_Switching!F165</f>
        <v>66484.981394913731</v>
      </c>
      <c r="G164" s="1">
        <f>Billed_Energy!G164/Cal_Energy!G164*Cal_Energy_Switching!G165</f>
        <v>97287.996616600663</v>
      </c>
      <c r="H164" s="35">
        <f t="shared" si="6"/>
        <v>12279.954758838863</v>
      </c>
      <c r="I164" s="1">
        <f>Billed_Energy!I164/Cal_Energy!I164*Cal_Energy_Switching!I165</f>
        <v>628.62860960784849</v>
      </c>
      <c r="J164" s="1">
        <f>Billed_Energy!J164/Cal_Energy!J164*Cal_Energy_Switching!J165</f>
        <v>11651.326149231014</v>
      </c>
      <c r="K164" s="1">
        <f>Billed_Energy!K164/Cal_Energy!K164*Cal_Energy_Switching!K165</f>
        <v>272668.47024304158</v>
      </c>
      <c r="L164" s="1">
        <f>Billed_Energy!L164/Cal_Energy!L164*Cal_Energy_Switching!L165</f>
        <v>21763.824061900657</v>
      </c>
      <c r="M164" s="1">
        <f>Billed_Energy!M164/Cal_Energy!M164*Cal_Energy_Switching!M165</f>
        <v>189248.64278003492</v>
      </c>
      <c r="N164" s="1">
        <f>Billed_Energy!N164/Cal_Energy!N164*Cal_Energy_Switching!N165</f>
        <v>113806.01571505776</v>
      </c>
      <c r="O164" s="1">
        <f>Billed_Energy!O164/Cal_Energy!O164*Cal_Energy_Switching!O165</f>
        <v>147475.51366450905</v>
      </c>
      <c r="P164" s="1" t="e">
        <f>Billed_Energy!P164/Cal_Energy!P164*Cal_Energy_Switching!P165</f>
        <v>#DIV/0!</v>
      </c>
      <c r="Q164" s="1">
        <f>Billed_Energy!Q164/Cal_Energy!Q164*Cal_Energy_Switching!Q165</f>
        <v>18913.906158534355</v>
      </c>
      <c r="R164" s="1">
        <f>Billed_Energy!R164/Cal_Energy!R164*Cal_Energy_Switching!R165</f>
        <v>17057.935922901277</v>
      </c>
      <c r="S164" s="1">
        <f>Billed_Energy!S164/Cal_Energy!S164*Cal_Energy_Switching!S165</f>
        <v>121754.65189317413</v>
      </c>
      <c r="T164" s="1">
        <f>Billed_Energy!T164/Cal_Energy!T164*Cal_Energy_Switching!T165</f>
        <v>14.105000000000002</v>
      </c>
      <c r="U164" s="1">
        <f>Billed_Energy!U164/Cal_Energy!U164*Cal_Energy_Switching!U165</f>
        <v>97.932000000000002</v>
      </c>
      <c r="V164" s="1">
        <f>Billed_Energy!V164/Cal_Energy!V164*Cal_Energy_Switching!V165</f>
        <v>45507.52425543344</v>
      </c>
      <c r="W164" s="1">
        <f>Billed_Energy!W164/Cal_Energy!W164*Cal_Energy_Switching!W165</f>
        <v>10491.976000000001</v>
      </c>
      <c r="X164" s="1">
        <f>Billed_Energy!X164/Cal_Energy!X164*Cal_Energy_Switching!X165</f>
        <v>47418.269857111634</v>
      </c>
      <c r="Y164" s="35">
        <f>Billed_Energy!Y164/Cal_Energy!Y164*Cal_Energy_Switching!Y165</f>
        <v>6724.6949338516088</v>
      </c>
      <c r="Z164" s="1">
        <f>Billed_Energy!Z164/Cal_Energy!Z164*Cal_Energy_Switching!Z165</f>
        <v>3493.3401798967261</v>
      </c>
      <c r="AA164" s="1">
        <f>Billed_Energy!AA164/Cal_Energy!AA164*Cal_Energy_Switching!AA165</f>
        <v>3231.3547539548836</v>
      </c>
      <c r="AB164" s="1">
        <f>Billed_Energy!AB164/Cal_Energy!AB164*Cal_Energy_Switching!AB165</f>
        <v>72.608868031385953</v>
      </c>
      <c r="AC164" s="1">
        <f>Billed_Energy!AC164/Cal_Energy!AC164*Cal_Energy_Switching!AC165</f>
        <v>1240.9545547421276</v>
      </c>
      <c r="AD164" s="1">
        <f>Billed_Energy!AD164/Cal_Energy!AD164*Cal_Energy_Switching!AD165</f>
        <v>574.1869999999999</v>
      </c>
      <c r="AE164" s="1">
        <f>Billed_Energy!AE164/Cal_Energy!AE164*Cal_Energy_Switching!AE165</f>
        <v>3503.9973379269341</v>
      </c>
      <c r="AF164" s="1">
        <f>Billed_Energy!AF164/Cal_Energy!AF164*Cal_Energy_Switching!AF165</f>
        <v>9617.8291138044478</v>
      </c>
      <c r="AG164" s="1">
        <f>Billed_Energy!AG164/Cal_Energy!AG164*Cal_Energy_Switching!AG165</f>
        <v>5912.373785949243</v>
      </c>
      <c r="AH164" s="1">
        <f>Billed_Energy!AH164/Cal_Energy!AH164*Cal_Energy_Switching!AH165</f>
        <v>1745.2332661238236</v>
      </c>
      <c r="AI164" s="1">
        <f>Billed_Energy!AI164/Cal_Energy!AI164*Cal_Energy_Switching!AI165</f>
        <v>3205.9430379348137</v>
      </c>
      <c r="AJ164" s="1">
        <f>Billed_Energy!AJ164/Cal_Energy!AJ164*Cal_Energy_Switching!AJ165</f>
        <v>320991.3803273816</v>
      </c>
      <c r="AK164" s="35">
        <f>Billed_Energy!AK164/Cal_Energy!AK164*Cal_Energy_Switching!AK165</f>
        <v>112266.04832498022</v>
      </c>
      <c r="AL164" s="1">
        <f>Billed_Energy!AL164/Cal_Energy!AL164*Cal_Energy_Switching!AL165</f>
        <v>31619.1226229309</v>
      </c>
      <c r="AM164" s="1">
        <f>Billed_Energy!AM164/Cal_Energy!AM164*Cal_Energy_Switching!AM165</f>
        <v>80646.925702049295</v>
      </c>
      <c r="AN164" s="1">
        <f>Billed_Energy!AN164/Cal_Energy!AN164*Cal_Energy_Switching!AN165</f>
        <v>257.05399999999997</v>
      </c>
      <c r="AO164" s="1">
        <f>Billed_Energy!AO164/Cal_Energy!AO164*Cal_Energy_Switching!AO165</f>
        <v>280.61900000000003</v>
      </c>
      <c r="AP164" s="1">
        <f>Billed_Energy!AP164/Cal_Energy!AP164*Cal_Energy_Switching!AP165</f>
        <v>8482.3029999999999</v>
      </c>
      <c r="AQ164" s="1">
        <f>Billed_Energy!AQ164/Cal_Energy!AQ164*Cal_Energy_Switching!AQ165</f>
        <v>75451.55750152102</v>
      </c>
      <c r="AR164" s="1">
        <f>Billed_Energy!AR164/Cal_Energy!AR164*Cal_Energy_Switching!AR165</f>
        <v>12065.323978260138</v>
      </c>
      <c r="AS164" s="1">
        <f>Billed_Energy!AS164/Cal_Energy!AS164*Cal_Energy_Switching!AS165</f>
        <v>151343.79520323817</v>
      </c>
      <c r="AT164" s="1">
        <f>Billed_Energy!AT164/Cal_Energy!AT164*Cal_Energy_Switching!AT165</f>
        <v>30135.823951739858</v>
      </c>
      <c r="AU164" s="1">
        <f>Billed_Energy!AU164/Cal_Energy!AU164*Cal_Energy_Switching!AU165</f>
        <v>71271.945170467778</v>
      </c>
      <c r="AV164" s="1">
        <f>Billed_Energy!AV164/Cal_Energy!AV164*Cal_Energy_Switching!AV165</f>
        <v>1187.1225060443662</v>
      </c>
      <c r="AW164" s="1">
        <f>Billed_Energy!AW164/Cal_Energy!AW164*Cal_Energy_Switching!AW165</f>
        <v>19527.430130794528</v>
      </c>
      <c r="AX164" s="1">
        <f>Billed_Energy!AX164/Cal_Energy!AX164*Cal_Energy_Switching!AX165</f>
        <v>149695.12899395564</v>
      </c>
      <c r="AY164" s="1">
        <f>Billed_Energy!AY164/Cal_Energy!AY164*Cal_Energy_Switching!AY165</f>
        <v>23783.511243892965</v>
      </c>
      <c r="AZ164" s="1">
        <f>Billed_Energy!AZ164/Cal_Energy!AZ164*Cal_Energy_Switching!AZ165</f>
        <v>7093.2</v>
      </c>
      <c r="BA164" s="1">
        <f>Billed_Energy!BA164/Cal_Energy!BA164*Cal_Energy_Switching!BA165</f>
        <v>4450.8</v>
      </c>
      <c r="BB164" s="1" t="e">
        <f t="shared" si="7"/>
        <v>#DIV/0!</v>
      </c>
    </row>
    <row r="165" spans="1:54" x14ac:dyDescent="0.25">
      <c r="A165">
        <v>2027</v>
      </c>
      <c r="B165">
        <v>11</v>
      </c>
      <c r="C165" t="s">
        <v>272</v>
      </c>
      <c r="D165" s="1">
        <f>Billed_Energy!D165/Cal_Energy!D165*Cal_Energy_Switching!D166</f>
        <v>422290.6400396782</v>
      </c>
      <c r="E165" s="35">
        <f t="shared" si="8"/>
        <v>152338.39484771268</v>
      </c>
      <c r="F165" s="1">
        <f>Billed_Energy!F165/Cal_Energy!F165*Cal_Energy_Switching!F166</f>
        <v>61855.124636732042</v>
      </c>
      <c r="G165" s="1">
        <f>Billed_Energy!G165/Cal_Energy!G165*Cal_Energy_Switching!G166</f>
        <v>90483.270210980641</v>
      </c>
      <c r="H165" s="35">
        <f t="shared" si="6"/>
        <v>13316.139750351229</v>
      </c>
      <c r="I165" s="1">
        <f>Billed_Energy!I165/Cal_Energy!I165*Cal_Energy_Switching!I166</f>
        <v>681.67241500477735</v>
      </c>
      <c r="J165" s="1">
        <f>Billed_Energy!J165/Cal_Energy!J165*Cal_Energy_Switching!J166</f>
        <v>12634.467335346451</v>
      </c>
      <c r="K165" s="1">
        <f>Billed_Energy!K165/Cal_Energy!K165*Cal_Energy_Switching!K166</f>
        <v>267190.39671496279</v>
      </c>
      <c r="L165" s="1">
        <f>Billed_Energy!L165/Cal_Energy!L165*Cal_Energy_Switching!L166</f>
        <v>21574.668311346821</v>
      </c>
      <c r="M165" s="1">
        <f>Billed_Energy!M165/Cal_Energy!M165*Cal_Energy_Switching!M166</f>
        <v>173112.81844607706</v>
      </c>
      <c r="N165" s="1">
        <f>Billed_Energy!N165/Cal_Energy!N165*Cal_Energy_Switching!N166</f>
        <v>111271.49186369036</v>
      </c>
      <c r="O165" s="1">
        <f>Billed_Energy!O165/Cal_Energy!O165*Cal_Energy_Switching!O166</f>
        <v>135494.81393432157</v>
      </c>
      <c r="P165" s="1" t="e">
        <f>Billed_Energy!P165/Cal_Energy!P165*Cal_Energy_Switching!P166</f>
        <v>#DIV/0!</v>
      </c>
      <c r="Q165" s="1">
        <f>Billed_Energy!Q165/Cal_Energy!Q165*Cal_Energy_Switching!Q166</f>
        <v>18100.072650532416</v>
      </c>
      <c r="R165" s="1">
        <f>Billed_Energy!R165/Cal_Energy!R165*Cal_Energy_Switching!R166</f>
        <v>18269.42545426272</v>
      </c>
      <c r="S165" s="1">
        <f>Billed_Energy!S165/Cal_Energy!S165*Cal_Energy_Switching!S166</f>
        <v>124408.75965588973</v>
      </c>
      <c r="T165" s="1">
        <f>Billed_Energy!T165/Cal_Energy!T165*Cal_Energy_Switching!T166</f>
        <v>15.644</v>
      </c>
      <c r="U165" s="1">
        <f>Billed_Energy!U165/Cal_Energy!U165*Cal_Energy_Switching!U166</f>
        <v>98.259</v>
      </c>
      <c r="V165" s="1">
        <f>Billed_Energy!V165/Cal_Energy!V165*Cal_Energy_Switching!V166</f>
        <v>44497.248263400274</v>
      </c>
      <c r="W165" s="1">
        <f>Billed_Energy!W165/Cal_Energy!W165*Cal_Energy_Switching!W166</f>
        <v>10215.241</v>
      </c>
      <c r="X165" s="1">
        <f>Billed_Energy!X165/Cal_Energy!X165*Cal_Energy_Switching!X166</f>
        <v>43448.162646371573</v>
      </c>
      <c r="Y165" s="35">
        <f>Billed_Energy!Y165/Cal_Energy!Y165*Cal_Energy_Switching!Y166</f>
        <v>7445.2169392506503</v>
      </c>
      <c r="Z165" s="1">
        <f>Billed_Energy!Z165/Cal_Energy!Z165*Cal_Energy_Switching!Z166</f>
        <v>3867.6364857841063</v>
      </c>
      <c r="AA165" s="1">
        <f>Billed_Energy!AA165/Cal_Energy!AA165*Cal_Energy_Switching!AA166</f>
        <v>3577.5804534665444</v>
      </c>
      <c r="AB165" s="1">
        <f>Billed_Energy!AB165/Cal_Energy!AB165*Cal_Energy_Switching!AB166</f>
        <v>70.079582572100776</v>
      </c>
      <c r="AC165" s="1">
        <f>Billed_Energy!AC165/Cal_Energy!AC165*Cal_Energy_Switching!AC166</f>
        <v>1461.3623415970399</v>
      </c>
      <c r="AD165" s="1">
        <f>Billed_Energy!AD165/Cal_Energy!AD165*Cal_Energy_Switching!AD166</f>
        <v>611.08500000000004</v>
      </c>
      <c r="AE165" s="1">
        <f>Billed_Energy!AE165/Cal_Energy!AE165*Cal_Energy_Switching!AE166</f>
        <v>3183.7985637078968</v>
      </c>
      <c r="AF165" s="1">
        <f>Billed_Energy!AF165/Cal_Energy!AF165*Cal_Energy_Switching!AF166</f>
        <v>9426.6165787317259</v>
      </c>
      <c r="AG165" s="1">
        <f>Billed_Energy!AG165/Cal_Energy!AG165*Cal_Energy_Switching!AG166</f>
        <v>5372.0951680134931</v>
      </c>
      <c r="AH165" s="1">
        <f>Billed_Energy!AH165/Cal_Energy!AH165*Cal_Energy_Switching!AH166</f>
        <v>1585.7521082786097</v>
      </c>
      <c r="AI165" s="1">
        <f>Billed_Energy!AI165/Cal_Energy!AI165*Cal_Energy_Switching!AI166</f>
        <v>3142.2055262439053</v>
      </c>
      <c r="AJ165" s="1">
        <f>Billed_Energy!AJ165/Cal_Energy!AJ165*Cal_Energy_Switching!AJ166</f>
        <v>284471.51516981836</v>
      </c>
      <c r="AK165" s="35">
        <f>Billed_Energy!AK165/Cal_Energy!AK165*Cal_Energy_Switching!AK166</f>
        <v>105066.74599423507</v>
      </c>
      <c r="AL165" s="1">
        <f>Billed_Energy!AL165/Cal_Energy!AL165*Cal_Energy_Switching!AL166</f>
        <v>29594.720224029719</v>
      </c>
      <c r="AM165" s="1">
        <f>Billed_Energy!AM165/Cal_Energy!AM165*Cal_Energy_Switching!AM166</f>
        <v>75472.02577020535</v>
      </c>
      <c r="AN165" s="1">
        <f>Billed_Energy!AN165/Cal_Energy!AN165*Cal_Energy_Switching!AN166</f>
        <v>265.65600000000001</v>
      </c>
      <c r="AO165" s="1">
        <f>Billed_Energy!AO165/Cal_Energy!AO165*Cal_Energy_Switching!AO166</f>
        <v>309.30500000000006</v>
      </c>
      <c r="AP165" s="1">
        <f>Billed_Energy!AP165/Cal_Energy!AP165*Cal_Energy_Switching!AP166</f>
        <v>9323.16</v>
      </c>
      <c r="AQ165" s="1">
        <f>Billed_Energy!AQ165/Cal_Energy!AQ165*Cal_Energy_Switching!AQ166</f>
        <v>75124.530012641102</v>
      </c>
      <c r="AR165" s="1">
        <f>Billed_Energy!AR165/Cal_Energy!AR165*Cal_Energy_Switching!AR166</f>
        <v>10715.195120851386</v>
      </c>
      <c r="AS165" s="1">
        <f>Billed_Energy!AS165/Cal_Energy!AS165*Cal_Energy_Switching!AS166</f>
        <v>137535.30990323145</v>
      </c>
      <c r="AT165" s="1">
        <f>Billed_Energy!AT165/Cal_Energy!AT165*Cal_Energy_Switching!AT166</f>
        <v>26893.160909148613</v>
      </c>
      <c r="AU165" s="1">
        <f>Billed_Energy!AU165/Cal_Energy!AU165*Cal_Energy_Switching!AU166</f>
        <v>64771.443858928789</v>
      </c>
      <c r="AV165" s="1">
        <f>Billed_Energy!AV165/Cal_Energy!AV165*Cal_Energy_Switching!AV166</f>
        <v>1150.5055178320565</v>
      </c>
      <c r="AW165" s="1">
        <f>Billed_Energy!AW165/Cal_Energy!AW165*Cal_Energy_Switching!AW166</f>
        <v>18891.861008264044</v>
      </c>
      <c r="AX165" s="1">
        <f>Billed_Energy!AX165/Cal_Energy!AX165*Cal_Energy_Switching!AX166</f>
        <v>145077.75821216792</v>
      </c>
      <c r="AY165" s="1">
        <f>Billed_Energy!AY165/Cal_Energy!AY165*Cal_Energy_Switching!AY166</f>
        <v>22963.99437384772</v>
      </c>
      <c r="AZ165" s="1">
        <f>Billed_Energy!AZ165/Cal_Energy!AZ165*Cal_Energy_Switching!AZ166</f>
        <v>7436</v>
      </c>
      <c r="BA165" s="1">
        <f>Billed_Energy!BA165/Cal_Energy!BA165*Cal_Energy_Switching!BA166</f>
        <v>4366.8</v>
      </c>
      <c r="BB165" s="1" t="e">
        <f t="shared" si="7"/>
        <v>#DIV/0!</v>
      </c>
    </row>
    <row r="166" spans="1:54" x14ac:dyDescent="0.25">
      <c r="A166">
        <v>2027</v>
      </c>
      <c r="B166">
        <v>12</v>
      </c>
      <c r="C166" t="s">
        <v>273</v>
      </c>
      <c r="D166" s="1">
        <f>Billed_Energy!D166/Cal_Energy!D166*Cal_Energy_Switching!D167</f>
        <v>611166.83496604697</v>
      </c>
      <c r="E166" s="35">
        <f t="shared" si="8"/>
        <v>182394.25627175203</v>
      </c>
      <c r="F166" s="1">
        <f>Billed_Energy!F166/Cal_Energy!F166*Cal_Energy_Switching!F167</f>
        <v>73862.76565540013</v>
      </c>
      <c r="G166" s="1">
        <f>Billed_Energy!G166/Cal_Energy!G166*Cal_Energy_Switching!G167</f>
        <v>108531.4906163519</v>
      </c>
      <c r="H166" s="35">
        <f t="shared" si="6"/>
        <v>14910.53927102582</v>
      </c>
      <c r="I166" s="1">
        <f>Billed_Energy!I166/Cal_Energy!I166*Cal_Energy_Switching!I167</f>
        <v>763.29202790438217</v>
      </c>
      <c r="J166" s="1">
        <f>Billed_Energy!J166/Cal_Energy!J166*Cal_Energy_Switching!J167</f>
        <v>14147.247243121437</v>
      </c>
      <c r="K166" s="1">
        <f>Billed_Energy!K166/Cal_Energy!K166*Cal_Energy_Switching!K167</f>
        <v>266731.59992487956</v>
      </c>
      <c r="L166" s="1">
        <f>Billed_Energy!L166/Cal_Energy!L166*Cal_Energy_Switching!L167</f>
        <v>21627.02579128704</v>
      </c>
      <c r="M166" s="1">
        <f>Billed_Energy!M166/Cal_Energy!M166*Cal_Energy_Switching!M167</f>
        <v>186413.92121683041</v>
      </c>
      <c r="N166" s="1">
        <f>Billed_Energy!N166/Cal_Energy!N166*Cal_Energy_Switching!N167</f>
        <v>110991.02217383338</v>
      </c>
      <c r="O166" s="1">
        <f>Billed_Energy!O166/Cal_Energy!O166*Cal_Energy_Switching!O167</f>
        <v>144041.16468351378</v>
      </c>
      <c r="P166" s="1" t="e">
        <f>Billed_Energy!P166/Cal_Energy!P166*Cal_Energy_Switching!P167</f>
        <v>#DIV/0!</v>
      </c>
      <c r="Q166" s="1">
        <f>Billed_Energy!Q166/Cal_Energy!Q166*Cal_Energy_Switching!Q167</f>
        <v>19586.647355574965</v>
      </c>
      <c r="R166" s="1">
        <f>Billed_Energy!R166/Cal_Energy!R166*Cal_Energy_Switching!R167</f>
        <v>19487.297021530441</v>
      </c>
      <c r="S166" s="1">
        <f>Billed_Energy!S166/Cal_Energy!S166*Cal_Energy_Switching!S167</f>
        <v>128631.89952301704</v>
      </c>
      <c r="T166" s="1">
        <f>Billed_Energy!T166/Cal_Energy!T166*Cal_Energy_Switching!T167</f>
        <v>19.257999999999999</v>
      </c>
      <c r="U166" s="1">
        <f>Billed_Energy!U166/Cal_Energy!U166*Cal_Energy_Switching!U167</f>
        <v>112.85299999999999</v>
      </c>
      <c r="V166" s="1">
        <f>Billed_Energy!V166/Cal_Energy!V166*Cal_Energy_Switching!V167</f>
        <v>48145.895395850552</v>
      </c>
      <c r="W166" s="1">
        <f>Billed_Energy!W166/Cal_Energy!W166*Cal_Energy_Switching!W167</f>
        <v>11589.816000000001</v>
      </c>
      <c r="X166" s="1">
        <f>Billed_Energy!X166/Cal_Energy!X166*Cal_Energy_Switching!X167</f>
        <v>37538.851633926934</v>
      </c>
      <c r="Y166" s="35">
        <f>Billed_Energy!Y166/Cal_Energy!Y166*Cal_Energy_Switching!Y167</f>
        <v>9219.5577010377492</v>
      </c>
      <c r="Z166" s="1">
        <f>Billed_Energy!Z166/Cal_Energy!Z166*Cal_Energy_Switching!Z167</f>
        <v>4789.3698784436428</v>
      </c>
      <c r="AA166" s="1">
        <f>Billed_Energy!AA166/Cal_Energy!AA166*Cal_Energy_Switching!AA167</f>
        <v>4430.1878225941073</v>
      </c>
      <c r="AB166" s="1">
        <f>Billed_Energy!AB166/Cal_Energy!AB166*Cal_Energy_Switching!AB167</f>
        <v>66.371612016683244</v>
      </c>
      <c r="AC166" s="1">
        <f>Billed_Energy!AC166/Cal_Energy!AC166*Cal_Energy_Switching!AC167</f>
        <v>1780.1495697949172</v>
      </c>
      <c r="AD166" s="1">
        <f>Billed_Energy!AD166/Cal_Energy!AD166*Cal_Energy_Switching!AD167</f>
        <v>695.02800000000002</v>
      </c>
      <c r="AE166" s="1">
        <f>Billed_Energy!AE166/Cal_Energy!AE166*Cal_Energy_Switching!AE167</f>
        <v>4123.0735562904729</v>
      </c>
      <c r="AF166" s="1">
        <f>Billed_Energy!AF166/Cal_Energy!AF166*Cal_Energy_Switching!AF167</f>
        <v>10492.925451878284</v>
      </c>
      <c r="AG166" s="1">
        <f>Billed_Energy!AG166/Cal_Energy!AG166*Cal_Energy_Switching!AG167</f>
        <v>6956.9550604095339</v>
      </c>
      <c r="AH166" s="1">
        <f>Billed_Energy!AH166/Cal_Energy!AH166*Cal_Energy_Switching!AH167</f>
        <v>2053.5760832999918</v>
      </c>
      <c r="AI166" s="1">
        <f>Billed_Energy!AI166/Cal_Energy!AI166*Cal_Energy_Switching!AI167</f>
        <v>3497.6418172927574</v>
      </c>
      <c r="AJ166" s="1">
        <f>Billed_Energy!AJ166/Cal_Energy!AJ166*Cal_Energy_Switching!AJ167</f>
        <v>383584.21491542849</v>
      </c>
      <c r="AK166" s="35">
        <f>Billed_Energy!AK166/Cal_Energy!AK166*Cal_Energy_Switching!AK167</f>
        <v>112359.57369182726</v>
      </c>
      <c r="AL166" s="1">
        <f>Billed_Energy!AL166/Cal_Energy!AL166*Cal_Energy_Switching!AL167</f>
        <v>31639.883630453231</v>
      </c>
      <c r="AM166" s="1">
        <f>Billed_Energy!AM166/Cal_Energy!AM166*Cal_Energy_Switching!AM167</f>
        <v>80719.690061374044</v>
      </c>
      <c r="AN166" s="1">
        <f>Billed_Energy!AN166/Cal_Energy!AN166*Cal_Energy_Switching!AN167</f>
        <v>293.077</v>
      </c>
      <c r="AO166" s="1">
        <f>Billed_Energy!AO166/Cal_Energy!AO166*Cal_Energy_Switching!AO167</f>
        <v>355.63800000000003</v>
      </c>
      <c r="AP166" s="1">
        <f>Billed_Energy!AP166/Cal_Energy!AP166*Cal_Energy_Switching!AP167</f>
        <v>13731.722</v>
      </c>
      <c r="AQ166" s="1">
        <f>Billed_Energy!AQ166/Cal_Energy!AQ166*Cal_Energy_Switching!AQ167</f>
        <v>80209.569908718273</v>
      </c>
      <c r="AR166" s="1">
        <f>Billed_Energy!AR166/Cal_Energy!AR166*Cal_Energy_Switching!AR167</f>
        <v>11446.250663117806</v>
      </c>
      <c r="AS166" s="1">
        <f>Billed_Energy!AS166/Cal_Energy!AS166*Cal_Energy_Switching!AS167</f>
        <v>144989.49390478994</v>
      </c>
      <c r="AT166" s="1">
        <f>Billed_Energy!AT166/Cal_Energy!AT166*Cal_Energy_Switching!AT167</f>
        <v>28633.029036882195</v>
      </c>
      <c r="AU166" s="1">
        <f>Billed_Energy!AU166/Cal_Energy!AU166*Cal_Energy_Switching!AU167</f>
        <v>68280.177023534983</v>
      </c>
      <c r="AV166" s="1">
        <f>Billed_Energy!AV166/Cal_Energy!AV166*Cal_Energy_Switching!AV167</f>
        <v>1184.5431472394503</v>
      </c>
      <c r="AW166" s="1">
        <f>Billed_Energy!AW166/Cal_Energy!AW166*Cal_Energy_Switching!AW167</f>
        <v>18761.118523054636</v>
      </c>
      <c r="AX166" s="1">
        <f>Billed_Energy!AX166/Cal_Energy!AX166*Cal_Energy_Switching!AX167</f>
        <v>149369.87406276056</v>
      </c>
      <c r="AY166" s="1">
        <f>Billed_Energy!AY166/Cal_Energy!AY166*Cal_Energy_Switching!AY167</f>
        <v>22882.103149450111</v>
      </c>
      <c r="AZ166" s="1">
        <f>Billed_Energy!AZ166/Cal_Energy!AZ166*Cal_Energy_Switching!AZ167</f>
        <v>9529</v>
      </c>
      <c r="BA166" s="1">
        <f>Billed_Energy!BA166/Cal_Energy!BA166*Cal_Energy_Switching!BA167</f>
        <v>4790.1000000000004</v>
      </c>
      <c r="BB166" s="1" t="e">
        <f t="shared" si="7"/>
        <v>#DIV/0!</v>
      </c>
    </row>
    <row r="167" spans="1:54" x14ac:dyDescent="0.25">
      <c r="A167">
        <v>2028</v>
      </c>
      <c r="B167">
        <v>1</v>
      </c>
      <c r="C167" t="s">
        <v>274</v>
      </c>
      <c r="D167" s="1">
        <f>Billed_Energy!D167/Cal_Energy!D167*Cal_Energy_Switching!D168</f>
        <v>769148.30163791543</v>
      </c>
      <c r="E167" s="35">
        <f t="shared" si="8"/>
        <v>209178.90902945076</v>
      </c>
      <c r="F167" s="1">
        <f>Billed_Energy!F167/Cal_Energy!F167*Cal_Energy_Switching!F168</f>
        <v>84622.529959395702</v>
      </c>
      <c r="G167" s="1">
        <f>Billed_Energy!G167/Cal_Energy!G167*Cal_Energy_Switching!G168</f>
        <v>124556.37907005506</v>
      </c>
      <c r="H167" s="35">
        <f t="shared" si="6"/>
        <v>16373.955420198119</v>
      </c>
      <c r="I167" s="1">
        <f>Billed_Energy!I167/Cal_Energy!I167*Cal_Energy_Switching!I168</f>
        <v>838.20641294881386</v>
      </c>
      <c r="J167" s="1">
        <f>Billed_Energy!J167/Cal_Energy!J167*Cal_Energy_Switching!J168</f>
        <v>15535.749007249306</v>
      </c>
      <c r="K167" s="1">
        <f>Billed_Energy!K167/Cal_Energy!K167*Cal_Energy_Switching!K168</f>
        <v>266791.26198879705</v>
      </c>
      <c r="L167" s="1">
        <f>Billed_Energy!L167/Cal_Energy!L167*Cal_Energy_Switching!L168</f>
        <v>21321.506298646025</v>
      </c>
      <c r="M167" s="1">
        <f>Billed_Energy!M167/Cal_Energy!M167*Cal_Energy_Switching!M168</f>
        <v>193732.08895248518</v>
      </c>
      <c r="N167" s="1">
        <f>Billed_Energy!N167/Cal_Energy!N167*Cal_Energy_Switching!N168</f>
        <v>111326.20544255692</v>
      </c>
      <c r="O167" s="1">
        <f>Billed_Energy!O167/Cal_Energy!O167*Cal_Energy_Switching!O168</f>
        <v>149920.34498204241</v>
      </c>
      <c r="P167" s="1" t="e">
        <f>Billed_Energy!P167/Cal_Energy!P167*Cal_Energy_Switching!P168</f>
        <v>#DIV/0!</v>
      </c>
      <c r="Q167" s="1">
        <f>Billed_Energy!Q167/Cal_Energy!Q167*Cal_Energy_Switching!Q168</f>
        <v>21230.272803955566</v>
      </c>
      <c r="R167" s="1">
        <f>Billed_Energy!R167/Cal_Energy!R167*Cal_Energy_Switching!R168</f>
        <v>21809.433579421911</v>
      </c>
      <c r="S167" s="1">
        <f>Billed_Energy!S167/Cal_Energy!S167*Cal_Energy_Switching!S168</f>
        <v>129457.30253189757</v>
      </c>
      <c r="T167" s="1">
        <f>Billed_Energy!T167/Cal_Energy!T167*Cal_Energy_Switching!T168</f>
        <v>20.895000000000003</v>
      </c>
      <c r="U167" s="1">
        <f>Billed_Energy!U167/Cal_Energy!U167*Cal_Energy_Switching!U168</f>
        <v>122.114</v>
      </c>
      <c r="V167" s="1">
        <f>Billed_Energy!V167/Cal_Energy!V167*Cal_Energy_Switching!V168</f>
        <v>48922.696088106532</v>
      </c>
      <c r="W167" s="1">
        <f>Billed_Energy!W167/Cal_Energy!W167*Cal_Energy_Switching!W168</f>
        <v>12776.643999999998</v>
      </c>
      <c r="X167" s="1">
        <f>Billed_Energy!X167/Cal_Energy!X167*Cal_Energy_Switching!X168</f>
        <v>28243.405848215236</v>
      </c>
      <c r="Y167" s="35">
        <f>Billed_Energy!Y167/Cal_Energy!Y167*Cal_Energy_Switching!Y168</f>
        <v>10948.518009702801</v>
      </c>
      <c r="Z167" s="1">
        <f>Billed_Energy!Z167/Cal_Energy!Z167*Cal_Energy_Switching!Z168</f>
        <v>5687.5290626323758</v>
      </c>
      <c r="AA167" s="1">
        <f>Billed_Energy!AA167/Cal_Energy!AA167*Cal_Energy_Switching!AA168</f>
        <v>5260.9889470704247</v>
      </c>
      <c r="AB167" s="1">
        <f>Billed_Energy!AB167/Cal_Energy!AB167*Cal_Energy_Switching!AB168</f>
        <v>62.805606737174621</v>
      </c>
      <c r="AC167" s="1">
        <f>Billed_Energy!AC167/Cal_Energy!AC167*Cal_Energy_Switching!AC168</f>
        <v>2011.9088306509407</v>
      </c>
      <c r="AD167" s="1">
        <f>Billed_Energy!AD167/Cal_Energy!AD167*Cal_Energy_Switching!AD168</f>
        <v>759.25800000000004</v>
      </c>
      <c r="AE167" s="1">
        <f>Billed_Energy!AE167/Cal_Energy!AE167*Cal_Energy_Switching!AE168</f>
        <v>4480.802068600985</v>
      </c>
      <c r="AF167" s="1">
        <f>Billed_Energy!AF167/Cal_Energy!AF167*Cal_Energy_Switching!AF168</f>
        <v>11205.244757501188</v>
      </c>
      <c r="AG167" s="1">
        <f>Billed_Energy!AG167/Cal_Energy!AG167*Cal_Energy_Switching!AG168</f>
        <v>7560.5584523923044</v>
      </c>
      <c r="AH167" s="1">
        <f>Billed_Energy!AH167/Cal_Energy!AH167*Cal_Energy_Switching!AH168</f>
        <v>2231.7496490067106</v>
      </c>
      <c r="AI167" s="1">
        <f>Billed_Energy!AI167/Cal_Energy!AI167*Cal_Energy_Switching!AI168</f>
        <v>3735.0815858337246</v>
      </c>
      <c r="AJ167" s="1">
        <f>Billed_Energy!AJ167/Cal_Energy!AJ167*Cal_Energy_Switching!AJ168</f>
        <v>442059.63719009445</v>
      </c>
      <c r="AK167" s="35">
        <f>Billed_Energy!AK167/Cal_Energy!AK167*Cal_Energy_Switching!AK168</f>
        <v>120604.15229600437</v>
      </c>
      <c r="AL167" s="1">
        <f>Billed_Energy!AL167/Cal_Energy!AL167*Cal_Energy_Switching!AL168</f>
        <v>33955.702830300223</v>
      </c>
      <c r="AM167" s="1">
        <f>Billed_Energy!AM167/Cal_Energy!AM167*Cal_Energy_Switching!AM168</f>
        <v>86648.44946570415</v>
      </c>
      <c r="AN167" s="1">
        <f>Billed_Energy!AN167/Cal_Energy!AN167*Cal_Energy_Switching!AN168</f>
        <v>296.68599999999998</v>
      </c>
      <c r="AO167" s="1">
        <f>Billed_Energy!AO167/Cal_Energy!AO167*Cal_Energy_Switching!AO168</f>
        <v>367.25700000000006</v>
      </c>
      <c r="AP167" s="1">
        <f>Billed_Energy!AP167/Cal_Energy!AP167*Cal_Energy_Switching!AP168</f>
        <v>15936.459999999997</v>
      </c>
      <c r="AQ167" s="1">
        <f>Billed_Energy!AQ167/Cal_Energy!AQ167*Cal_Energy_Switching!AQ168</f>
        <v>75165.390831690602</v>
      </c>
      <c r="AR167" s="1">
        <f>Billed_Energy!AR167/Cal_Energy!AR167*Cal_Energy_Switching!AR168</f>
        <v>11416.562575114178</v>
      </c>
      <c r="AS167" s="1">
        <f>Billed_Energy!AS167/Cal_Energy!AS167*Cal_Energy_Switching!AS168</f>
        <v>145742.57741451843</v>
      </c>
      <c r="AT167" s="1">
        <f>Billed_Energy!AT167/Cal_Energy!AT167*Cal_Energy_Switching!AT168</f>
        <v>28642.594424885825</v>
      </c>
      <c r="AU167" s="1">
        <f>Billed_Energy!AU167/Cal_Energy!AU167*Cal_Energy_Switching!AU168</f>
        <v>68636.609736115497</v>
      </c>
      <c r="AV167" s="1">
        <f>Billed_Energy!AV167/Cal_Energy!AV167*Cal_Energy_Switching!AV168</f>
        <v>1170.1672806765048</v>
      </c>
      <c r="AW167" s="1">
        <f>Billed_Energy!AW167/Cal_Energy!AW167*Cal_Energy_Switching!AW168</f>
        <v>18694.491425209188</v>
      </c>
      <c r="AX167" s="1">
        <f>Billed_Energy!AX167/Cal_Energy!AX167*Cal_Energy_Switching!AX168</f>
        <v>147557.08962932348</v>
      </c>
      <c r="AY167" s="1">
        <f>Billed_Energy!AY167/Cal_Energy!AY167*Cal_Energy_Switching!AY168</f>
        <v>22940.813509457475</v>
      </c>
      <c r="AZ167" s="1">
        <f>Billed_Energy!AZ167/Cal_Energy!AZ167*Cal_Energy_Switching!AZ168</f>
        <v>10975.5</v>
      </c>
      <c r="BA167" s="1">
        <f>Billed_Energy!BA167/Cal_Energy!BA167*Cal_Energy_Switching!BA168</f>
        <v>5498.8799999999992</v>
      </c>
      <c r="BB167" s="1" t="e">
        <f t="shared" si="7"/>
        <v>#DIV/0!</v>
      </c>
    </row>
    <row r="168" spans="1:54" x14ac:dyDescent="0.25">
      <c r="A168">
        <v>2028</v>
      </c>
      <c r="B168">
        <v>2</v>
      </c>
      <c r="C168" t="s">
        <v>275</v>
      </c>
      <c r="D168" s="1">
        <f>Billed_Energy!D168/Cal_Energy!D168*Cal_Energy_Switching!D169</f>
        <v>688214.1136564482</v>
      </c>
      <c r="E168" s="35">
        <f t="shared" si="8"/>
        <v>191362.03614048305</v>
      </c>
      <c r="F168" s="1">
        <f>Billed_Energy!F168/Cal_Energy!F168*Cal_Energy_Switching!F169</f>
        <v>77535.615304530817</v>
      </c>
      <c r="G168" s="1">
        <f>Billed_Energy!G168/Cal_Energy!G168*Cal_Energy_Switching!G169</f>
        <v>113826.42083595225</v>
      </c>
      <c r="H168" s="35">
        <f t="shared" si="6"/>
        <v>15837.687423596348</v>
      </c>
      <c r="I168" s="1">
        <f>Billed_Energy!I168/Cal_Energy!I168*Cal_Energy_Switching!I169</f>
        <v>810.75408012663399</v>
      </c>
      <c r="J168" s="1">
        <f>Billed_Energy!J168/Cal_Energy!J168*Cal_Energy_Switching!J169</f>
        <v>15026.933343469715</v>
      </c>
      <c r="K168" s="1">
        <f>Billed_Energy!K168/Cal_Energy!K168*Cal_Energy_Switching!K169</f>
        <v>266875.49735169846</v>
      </c>
      <c r="L168" s="1">
        <f>Billed_Energy!L168/Cal_Energy!L168*Cal_Energy_Switching!L169</f>
        <v>21058.966153971222</v>
      </c>
      <c r="M168" s="1">
        <f>Billed_Energy!M168/Cal_Energy!M168*Cal_Energy_Switching!M169</f>
        <v>180507.18152386698</v>
      </c>
      <c r="N168" s="1">
        <f>Billed_Energy!N168/Cal_Energy!N168*Cal_Energy_Switching!N169</f>
        <v>111630.62712433029</v>
      </c>
      <c r="O168" s="1">
        <f>Billed_Energy!O168/Cal_Energy!O168*Cal_Energy_Switching!O169</f>
        <v>141973.4900964018</v>
      </c>
      <c r="P168" s="1" t="e">
        <f>Billed_Energy!P168/Cal_Energy!P168*Cal_Energy_Switching!P169</f>
        <v>#DIV/0!</v>
      </c>
      <c r="Q168" s="1">
        <f>Billed_Energy!Q168/Cal_Energy!Q168*Cal_Energy_Switching!Q169</f>
        <v>19400.772444356197</v>
      </c>
      <c r="R168" s="1">
        <f>Billed_Energy!R168/Cal_Energy!R168*Cal_Energy_Switching!R169</f>
        <v>19627.896253742318</v>
      </c>
      <c r="S168" s="1">
        <f>Billed_Energy!S168/Cal_Energy!S168*Cal_Energy_Switching!S169</f>
        <v>127584.53298475569</v>
      </c>
      <c r="T168" s="1">
        <f>Billed_Energy!T168/Cal_Energy!T168*Cal_Energy_Switching!T169</f>
        <v>12.267999999999999</v>
      </c>
      <c r="U168" s="1">
        <f>Billed_Energy!U168/Cal_Energy!U168*Cal_Energy_Switching!U169</f>
        <v>109.851</v>
      </c>
      <c r="V168" s="1">
        <f>Billed_Energy!V168/Cal_Energy!V168*Cal_Energy_Switching!V169</f>
        <v>46508.168692297637</v>
      </c>
      <c r="W168" s="1">
        <f>Billed_Energy!W168/Cal_Energy!W168*Cal_Energy_Switching!W169</f>
        <v>9690.52</v>
      </c>
      <c r="X168" s="1">
        <f>Billed_Energy!X168/Cal_Energy!X168*Cal_Energy_Switching!X169</f>
        <v>21017.058958822599</v>
      </c>
      <c r="Y168" s="35">
        <f>Billed_Energy!Y168/Cal_Energy!Y168*Cal_Energy_Switching!Y169</f>
        <v>10008.348643618301</v>
      </c>
      <c r="Z168" s="1">
        <f>Billed_Energy!Z168/Cal_Energy!Z168*Cal_Energy_Switching!Z169</f>
        <v>5199.1304877144357</v>
      </c>
      <c r="AA168" s="1">
        <f>Billed_Energy!AA168/Cal_Energy!AA168*Cal_Energy_Switching!AA169</f>
        <v>4809.2181559038654</v>
      </c>
      <c r="AB168" s="1">
        <f>Billed_Energy!AB168/Cal_Energy!AB168*Cal_Energy_Switching!AB169</f>
        <v>58.197527833956109</v>
      </c>
      <c r="AC168" s="1">
        <f>Billed_Energy!AC168/Cal_Energy!AC168*Cal_Energy_Switching!AC169</f>
        <v>1951.3676359783469</v>
      </c>
      <c r="AD168" s="1">
        <f>Billed_Energy!AD168/Cal_Energy!AD168*Cal_Energy_Switching!AD169</f>
        <v>707.32500000000016</v>
      </c>
      <c r="AE168" s="1">
        <f>Billed_Energy!AE168/Cal_Energy!AE168*Cal_Energy_Switching!AE169</f>
        <v>4292.3620029666436</v>
      </c>
      <c r="AF168" s="1">
        <f>Billed_Energy!AF168/Cal_Energy!AF168*Cal_Energy_Switching!AF169</f>
        <v>10242.153392822043</v>
      </c>
      <c r="AG168" s="1">
        <f>Billed_Energy!AG168/Cal_Energy!AG168*Cal_Energy_Switching!AG169</f>
        <v>7242.599276961485</v>
      </c>
      <c r="AH168" s="1">
        <f>Billed_Energy!AH168/Cal_Energy!AH168*Cal_Energy_Switching!AH169</f>
        <v>2137.8934500718738</v>
      </c>
      <c r="AI168" s="1">
        <f>Billed_Energy!AI168/Cal_Energy!AI168*Cal_Energy_Switching!AI169</f>
        <v>3414.051130940677</v>
      </c>
      <c r="AJ168" s="1">
        <f>Billed_Energy!AJ168/Cal_Energy!AJ168*Cal_Energy_Switching!AJ169</f>
        <v>396570.87054966361</v>
      </c>
      <c r="AK168" s="35">
        <f>Billed_Energy!AK168/Cal_Energy!AK168*Cal_Energy_Switching!AK169</f>
        <v>112121.09811721848</v>
      </c>
      <c r="AL168" s="1">
        <f>Billed_Energy!AL168/Cal_Energy!AL168*Cal_Energy_Switching!AL169</f>
        <v>31586.64652035274</v>
      </c>
      <c r="AM168" s="1">
        <f>Billed_Energy!AM168/Cal_Energy!AM168*Cal_Energy_Switching!AM169</f>
        <v>80534.451596865736</v>
      </c>
      <c r="AN168" s="1">
        <f>Billed_Energy!AN168/Cal_Energy!AN168*Cal_Energy_Switching!AN169</f>
        <v>246.86500000000001</v>
      </c>
      <c r="AO168" s="1">
        <f>Billed_Energy!AO168/Cal_Energy!AO168*Cal_Energy_Switching!AO169</f>
        <v>285.90600000000001</v>
      </c>
      <c r="AP168" s="1">
        <f>Billed_Energy!AP168/Cal_Energy!AP168*Cal_Energy_Switching!AP169</f>
        <v>13630.022000000003</v>
      </c>
      <c r="AQ168" s="1">
        <f>Billed_Energy!AQ168/Cal_Energy!AQ168*Cal_Energy_Switching!AQ169</f>
        <v>63912.997370765886</v>
      </c>
      <c r="AR168" s="1">
        <f>Billed_Energy!AR168/Cal_Energy!AR168*Cal_Energy_Switching!AR169</f>
        <v>10400.689249402609</v>
      </c>
      <c r="AS168" s="1">
        <f>Billed_Energy!AS168/Cal_Energy!AS168*Cal_Energy_Switching!AS169</f>
        <v>143988.95119778652</v>
      </c>
      <c r="AT168" s="1">
        <f>Billed_Energy!AT168/Cal_Energy!AT168*Cal_Energy_Switching!AT169</f>
        <v>26338.815930597393</v>
      </c>
      <c r="AU168" s="1">
        <f>Billed_Energy!AU168/Cal_Energy!AU168*Cal_Energy_Switching!AU169</f>
        <v>67813.097459956523</v>
      </c>
      <c r="AV168" s="1">
        <f>Billed_Energy!AV168/Cal_Energy!AV168*Cal_Energy_Switching!AV169</f>
        <v>1130.8927576789033</v>
      </c>
      <c r="AW168" s="1">
        <f>Billed_Energy!AW168/Cal_Energy!AW168*Cal_Energy_Switching!AW169</f>
        <v>18644.637660424727</v>
      </c>
      <c r="AX168" s="1">
        <f>Billed_Energy!AX168/Cal_Energy!AX168*Cal_Energy_Switching!AX169</f>
        <v>142604.6059923211</v>
      </c>
      <c r="AY168" s="1">
        <f>Billed_Energy!AY168/Cal_Energy!AY168*Cal_Energy_Switching!AY169</f>
        <v>22997.143185241945</v>
      </c>
      <c r="AZ168" s="1">
        <f>Billed_Energy!AZ168/Cal_Energy!AZ168*Cal_Energy_Switching!AZ169</f>
        <v>9522.5</v>
      </c>
      <c r="BA168" s="1">
        <f>Billed_Energy!BA168/Cal_Energy!BA168*Cal_Energy_Switching!BA169</f>
        <v>4744.8</v>
      </c>
      <c r="BB168" s="1" t="e">
        <f t="shared" si="7"/>
        <v>#DIV/0!</v>
      </c>
    </row>
    <row r="169" spans="1:54" x14ac:dyDescent="0.25">
      <c r="A169">
        <v>2028</v>
      </c>
      <c r="B169">
        <v>3</v>
      </c>
      <c r="C169" t="s">
        <v>276</v>
      </c>
      <c r="D169" s="1">
        <f>Billed_Energy!D169/Cal_Energy!D169*Cal_Energy_Switching!D170</f>
        <v>592038.82940574898</v>
      </c>
      <c r="E169" s="35">
        <f t="shared" si="8"/>
        <v>179210.10684447014</v>
      </c>
      <c r="F169" s="1">
        <f>Billed_Energy!F169/Cal_Energy!F169*Cal_Energy_Switching!F170</f>
        <v>72661.838318193186</v>
      </c>
      <c r="G169" s="1">
        <f>Billed_Energy!G169/Cal_Energy!G169*Cal_Energy_Switching!G170</f>
        <v>106548.26852627695</v>
      </c>
      <c r="H169" s="35">
        <f t="shared" si="6"/>
        <v>14873.796044587829</v>
      </c>
      <c r="I169" s="1">
        <f>Billed_Energy!I169/Cal_Energy!I169*Cal_Energy_Switching!I170</f>
        <v>761.41108910600485</v>
      </c>
      <c r="J169" s="1">
        <f>Billed_Energy!J169/Cal_Energy!J169*Cal_Energy_Switching!J170</f>
        <v>14112.384955481824</v>
      </c>
      <c r="K169" s="1">
        <f>Billed_Energy!K169/Cal_Energy!K169*Cal_Energy_Switching!K170</f>
        <v>267035.98266670149</v>
      </c>
      <c r="L169" s="1">
        <f>Billed_Energy!L169/Cal_Energy!L169*Cal_Energy_Switching!L170</f>
        <v>21164.268423615664</v>
      </c>
      <c r="M169" s="1">
        <f>Billed_Energy!M169/Cal_Energy!M169*Cal_Energy_Switching!M170</f>
        <v>178476.5747572004</v>
      </c>
      <c r="N169" s="1">
        <f>Billed_Energy!N169/Cal_Energy!N169*Cal_Energy_Switching!N170</f>
        <v>111605.11760968286</v>
      </c>
      <c r="O169" s="1">
        <f>Billed_Energy!O169/Cal_Energy!O169*Cal_Energy_Switching!O170</f>
        <v>140335.76746722838</v>
      </c>
      <c r="P169" s="1" t="e">
        <f>Billed_Energy!P169/Cal_Energy!P169*Cal_Energy_Switching!P170</f>
        <v>#DIV/0!</v>
      </c>
      <c r="Q169" s="1">
        <f>Billed_Energy!Q169/Cal_Energy!Q169*Cal_Energy_Switching!Q170</f>
        <v>19792.690858814269</v>
      </c>
      <c r="R169" s="1">
        <f>Billed_Energy!R169/Cal_Energy!R169*Cal_Energy_Switching!R170</f>
        <v>17217.028053062786</v>
      </c>
      <c r="S169" s="1">
        <f>Billed_Energy!S169/Cal_Energy!S169*Cal_Energy_Switching!S170</f>
        <v>128983.17517370418</v>
      </c>
      <c r="T169" s="1">
        <f>Billed_Energy!T169/Cal_Energy!T169*Cal_Energy_Switching!T170</f>
        <v>13.173999999999999</v>
      </c>
      <c r="U169" s="1">
        <f>Billed_Energy!U169/Cal_Energy!U169*Cal_Energy_Switching!U170</f>
        <v>107.44700000000002</v>
      </c>
      <c r="V169" s="1">
        <f>Billed_Energy!V169/Cal_Energy!V169*Cal_Energy_Switching!V170</f>
        <v>48339.183654632048</v>
      </c>
      <c r="W169" s="1">
        <f>Billed_Energy!W169/Cal_Energy!W169*Cal_Energy_Switching!W170</f>
        <v>9225.5750000000007</v>
      </c>
      <c r="X169" s="1">
        <f>Billed_Energy!X169/Cal_Energy!X169*Cal_Energy_Switching!X170</f>
        <v>20463.903164230716</v>
      </c>
      <c r="Y169" s="35">
        <f>Billed_Energy!Y169/Cal_Energy!Y169*Cal_Energy_Switching!Y170</f>
        <v>9485.106620941071</v>
      </c>
      <c r="Z169" s="1">
        <f>Billed_Energy!Z169/Cal_Energy!Z169*Cal_Energy_Switching!Z170</f>
        <v>4927.317059803011</v>
      </c>
      <c r="AA169" s="1">
        <f>Billed_Energy!AA169/Cal_Energy!AA169*Cal_Energy_Switching!AA170</f>
        <v>4557.7895611380609</v>
      </c>
      <c r="AB169" s="1">
        <f>Billed_Energy!AB169/Cal_Energy!AB169*Cal_Energy_Switching!AB170</f>
        <v>57.747453401944796</v>
      </c>
      <c r="AC169" s="1">
        <f>Billed_Energy!AC169/Cal_Energy!AC169*Cal_Energy_Switching!AC170</f>
        <v>1804.024582846678</v>
      </c>
      <c r="AD169" s="1">
        <f>Billed_Energy!AD169/Cal_Energy!AD169*Cal_Energy_Switching!AD170</f>
        <v>664.97299999999996</v>
      </c>
      <c r="AE169" s="1">
        <f>Billed_Energy!AE169/Cal_Energy!AE169*Cal_Energy_Switching!AE170</f>
        <v>4063.1475434350177</v>
      </c>
      <c r="AF169" s="1">
        <f>Billed_Energy!AF169/Cal_Energy!AF169*Cal_Energy_Switching!AF170</f>
        <v>10124.616410205032</v>
      </c>
      <c r="AG169" s="1">
        <f>Billed_Energy!AG169/Cal_Energy!AG169*Cal_Energy_Switching!AG170</f>
        <v>6855.8405465176174</v>
      </c>
      <c r="AH169" s="1">
        <f>Billed_Energy!AH169/Cal_Energy!AH169*Cal_Energy_Switching!AH170</f>
        <v>2023.7287800473641</v>
      </c>
      <c r="AI169" s="1">
        <f>Billed_Energy!AI169/Cal_Energy!AI169*Cal_Energy_Switching!AI170</f>
        <v>3374.8721367350054</v>
      </c>
      <c r="AJ169" s="1">
        <f>Billed_Energy!AJ169/Cal_Energy!AJ169*Cal_Energy_Switching!AJ170</f>
        <v>357786.84553168388</v>
      </c>
      <c r="AK169" s="35">
        <f>Billed_Energy!AK169/Cal_Energy!AK169*Cal_Energy_Switching!AK170</f>
        <v>111316.03250771615</v>
      </c>
      <c r="AL169" s="1">
        <f>Billed_Energy!AL169/Cal_Energy!AL169*Cal_Energy_Switching!AL170</f>
        <v>31351.936236277656</v>
      </c>
      <c r="AM169" s="1">
        <f>Billed_Energy!AM169/Cal_Energy!AM169*Cal_Energy_Switching!AM170</f>
        <v>79964.096271438495</v>
      </c>
      <c r="AN169" s="1">
        <f>Billed_Energy!AN169/Cal_Energy!AN169*Cal_Energy_Switching!AN170</f>
        <v>241.08199999999999</v>
      </c>
      <c r="AO169" s="1">
        <f>Billed_Energy!AO169/Cal_Energy!AO169*Cal_Energy_Switching!AO170</f>
        <v>250.09899999999996</v>
      </c>
      <c r="AP169" s="1">
        <f>Billed_Energy!AP169/Cal_Energy!AP169*Cal_Energy_Switching!AP170</f>
        <v>11701.252</v>
      </c>
      <c r="AQ169" s="1">
        <f>Billed_Energy!AQ169/Cal_Energy!AQ169*Cal_Energy_Switching!AQ170</f>
        <v>74554.198199118255</v>
      </c>
      <c r="AR169" s="1">
        <f>Billed_Energy!AR169/Cal_Energy!AR169*Cal_Energy_Switching!AR170</f>
        <v>10580.079302869775</v>
      </c>
      <c r="AS169" s="1">
        <f>Billed_Energy!AS169/Cal_Energy!AS169*Cal_Energy_Switching!AS170</f>
        <v>140899.83069394794</v>
      </c>
      <c r="AT169" s="1">
        <f>Billed_Energy!AT169/Cal_Energy!AT169*Cal_Energy_Switching!AT170</f>
        <v>26657.572327130227</v>
      </c>
      <c r="AU169" s="1">
        <f>Billed_Energy!AU169/Cal_Energy!AU169*Cal_Energy_Switching!AU170</f>
        <v>66356.81008069063</v>
      </c>
      <c r="AV169" s="1">
        <f>Billed_Energy!AV169/Cal_Energy!AV169*Cal_Energy_Switching!AV170</f>
        <v>1150.9873700241794</v>
      </c>
      <c r="AW169" s="1">
        <f>Billed_Energy!AW169/Cal_Energy!AW169*Cal_Energy_Switching!AW170</f>
        <v>18747.737692838502</v>
      </c>
      <c r="AX169" s="1">
        <f>Billed_Energy!AX169/Cal_Energy!AX169*Cal_Energy_Switching!AX170</f>
        <v>145138.51935997582</v>
      </c>
      <c r="AY169" s="1">
        <f>Billed_Energy!AY169/Cal_Energy!AY169*Cal_Energy_Switching!AY170</f>
        <v>22942.553762494834</v>
      </c>
      <c r="AZ169" s="1">
        <f>Billed_Energy!AZ169/Cal_Energy!AZ169*Cal_Energy_Switching!AZ170</f>
        <v>9371</v>
      </c>
      <c r="BA169" s="1">
        <f>Billed_Energy!BA169/Cal_Energy!BA169*Cal_Energy_Switching!BA170</f>
        <v>4351.2</v>
      </c>
      <c r="BB169" s="1" t="e">
        <f t="shared" si="7"/>
        <v>#DIV/0!</v>
      </c>
    </row>
    <row r="170" spans="1:54" x14ac:dyDescent="0.25">
      <c r="A170">
        <v>2028</v>
      </c>
      <c r="B170">
        <v>4</v>
      </c>
      <c r="C170" t="s">
        <v>277</v>
      </c>
      <c r="D170" s="1">
        <f>Billed_Energy!D170/Cal_Energy!D170*Cal_Energy_Switching!D171</f>
        <v>460390.26558555791</v>
      </c>
      <c r="E170" s="35">
        <f t="shared" si="8"/>
        <v>164341.43986877991</v>
      </c>
      <c r="F170" s="1">
        <f>Billed_Energy!F170/Cal_Energy!F170*Cal_Energy_Switching!F171</f>
        <v>66765.705416419849</v>
      </c>
      <c r="G170" s="1">
        <f>Billed_Energy!G170/Cal_Energy!G170*Cal_Energy_Switching!G171</f>
        <v>97575.734452360077</v>
      </c>
      <c r="H170" s="35">
        <f t="shared" si="6"/>
        <v>13033.484543823222</v>
      </c>
      <c r="I170" s="1">
        <f>Billed_Energy!I170/Cal_Energy!I170*Cal_Energy_Switching!I171</f>
        <v>667.2028869839005</v>
      </c>
      <c r="J170" s="1">
        <f>Billed_Energy!J170/Cal_Energy!J170*Cal_Energy_Switching!J171</f>
        <v>12366.281656839323</v>
      </c>
      <c r="K170" s="1">
        <f>Billed_Energy!K170/Cal_Energy!K170*Cal_Energy_Switching!K171</f>
        <v>268154.65605659998</v>
      </c>
      <c r="L170" s="1">
        <f>Billed_Energy!L170/Cal_Energy!L170*Cal_Energy_Switching!L171</f>
        <v>20931.189225434882</v>
      </c>
      <c r="M170" s="1">
        <f>Billed_Energy!M170/Cal_Energy!M170*Cal_Energy_Switching!M171</f>
        <v>180160.87356311988</v>
      </c>
      <c r="N170" s="1">
        <f>Billed_Energy!N170/Cal_Energy!N170*Cal_Energy_Switching!N171</f>
        <v>112394.39742796509</v>
      </c>
      <c r="O170" s="1">
        <f>Billed_Energy!O170/Cal_Energy!O170*Cal_Energy_Switching!O171</f>
        <v>142579.54052779754</v>
      </c>
      <c r="P170" s="1" t="e">
        <f>Billed_Energy!P170/Cal_Energy!P170*Cal_Energy_Switching!P171</f>
        <v>#DIV/0!</v>
      </c>
      <c r="Q170" s="1">
        <f>Billed_Energy!Q170/Cal_Energy!Q170*Cal_Energy_Switching!Q171</f>
        <v>17580.006191237826</v>
      </c>
      <c r="R170" s="1">
        <f>Billed_Energy!R170/Cal_Energy!R170*Cal_Energy_Switching!R171</f>
        <v>16061.525592994733</v>
      </c>
      <c r="S170" s="1">
        <f>Billed_Energy!S170/Cal_Energy!S170*Cal_Energy_Switching!S171</f>
        <v>126163.93296123706</v>
      </c>
      <c r="T170" s="1">
        <f>Billed_Energy!T170/Cal_Energy!T170*Cal_Energy_Switching!T171</f>
        <v>12.161</v>
      </c>
      <c r="U170" s="1">
        <f>Billed_Energy!U170/Cal_Energy!U170*Cal_Energy_Switching!U171</f>
        <v>98.423000000000002</v>
      </c>
      <c r="V170" s="1">
        <f>Billed_Energy!V170/Cal_Energy!V170*Cal_Energy_Switching!V171</f>
        <v>47968.040843209907</v>
      </c>
      <c r="W170" s="1">
        <f>Billed_Energy!W170/Cal_Energy!W170*Cal_Energy_Switching!W171</f>
        <v>9627.3669999999984</v>
      </c>
      <c r="X170" s="1">
        <f>Billed_Energy!X170/Cal_Energy!X170*Cal_Energy_Switching!X171</f>
        <v>22597.827100292154</v>
      </c>
      <c r="Y170" s="35">
        <f>Billed_Energy!Y170/Cal_Energy!Y170*Cal_Energy_Switching!Y171</f>
        <v>8217.2103685982602</v>
      </c>
      <c r="Z170" s="1">
        <f>Billed_Energy!Z170/Cal_Energy!Z170*Cal_Energy_Switching!Z171</f>
        <v>4268.6711337323131</v>
      </c>
      <c r="AA170" s="1">
        <f>Billed_Energy!AA170/Cal_Energy!AA170*Cal_Energy_Switching!AA171</f>
        <v>3948.5392348659475</v>
      </c>
      <c r="AB170" s="1">
        <f>Billed_Energy!AB170/Cal_Energy!AB170*Cal_Energy_Switching!AB171</f>
        <v>52.508820496593657</v>
      </c>
      <c r="AC170" s="1">
        <f>Billed_Energy!AC170/Cal_Energy!AC170*Cal_Energy_Switching!AC171</f>
        <v>1524.2015193069258</v>
      </c>
      <c r="AD170" s="1">
        <f>Billed_Energy!AD170/Cal_Energy!AD170*Cal_Energy_Switching!AD171</f>
        <v>531.84400000000005</v>
      </c>
      <c r="AE170" s="1">
        <f>Billed_Energy!AE170/Cal_Energy!AE170*Cal_Energy_Switching!AE171</f>
        <v>3670.835533428909</v>
      </c>
      <c r="AF170" s="1">
        <f>Billed_Energy!AF170/Cal_Energy!AF170*Cal_Energy_Switching!AF171</f>
        <v>9976.0684796497226</v>
      </c>
      <c r="AG170" s="1">
        <f>Billed_Energy!AG170/Cal_Energy!AG170*Cal_Energy_Switching!AG171</f>
        <v>6193.883638398087</v>
      </c>
      <c r="AH170" s="1">
        <f>Billed_Energy!AH170/Cal_Energy!AH170*Cal_Energy_Switching!AH171</f>
        <v>1828.3302381730041</v>
      </c>
      <c r="AI170" s="1">
        <f>Billed_Energy!AI170/Cal_Energy!AI170*Cal_Energy_Switching!AI171</f>
        <v>3325.3561598832362</v>
      </c>
      <c r="AJ170" s="1">
        <f>Billed_Energy!AJ170/Cal_Energy!AJ170*Cal_Energy_Switching!AJ171</f>
        <v>299662.34662936162</v>
      </c>
      <c r="AK170" s="35">
        <f>Billed_Energy!AK170/Cal_Energy!AK170*Cal_Energy_Switching!AK171</f>
        <v>107413.32207394044</v>
      </c>
      <c r="AL170" s="1">
        <f>Billed_Energy!AL170/Cal_Energy!AL170*Cal_Energy_Switching!AL171</f>
        <v>30261.320562053119</v>
      </c>
      <c r="AM170" s="1">
        <f>Billed_Energy!AM170/Cal_Energy!AM170*Cal_Energy_Switching!AM171</f>
        <v>77152.001511887313</v>
      </c>
      <c r="AN170" s="1">
        <f>Billed_Energy!AN170/Cal_Energy!AN170*Cal_Energy_Switching!AN171</f>
        <v>250.11500000000001</v>
      </c>
      <c r="AO170" s="1">
        <f>Billed_Energy!AO170/Cal_Energy!AO170*Cal_Energy_Switching!AO171</f>
        <v>281.62900000000002</v>
      </c>
      <c r="AP170" s="1">
        <f>Billed_Energy!AP170/Cal_Energy!AP170*Cal_Energy_Switching!AP171</f>
        <v>7780.9820000000009</v>
      </c>
      <c r="AQ170" s="1">
        <f>Billed_Energy!AQ170/Cal_Energy!AQ170*Cal_Energy_Switching!AQ171</f>
        <v>85999.868469138688</v>
      </c>
      <c r="AR170" s="1">
        <f>Billed_Energy!AR170/Cal_Energy!AR170*Cal_Energy_Switching!AR171</f>
        <v>11234.568345415919</v>
      </c>
      <c r="AS170" s="1">
        <f>Billed_Energy!AS170/Cal_Energy!AS170*Cal_Energy_Switching!AS171</f>
        <v>140618.15784221442</v>
      </c>
      <c r="AT170" s="1">
        <f>Billed_Energy!AT170/Cal_Energy!AT170*Cal_Energy_Switching!AT171</f>
        <v>28207.73772458408</v>
      </c>
      <c r="AU170" s="1">
        <f>Billed_Energy!AU170/Cal_Energy!AU170*Cal_Energy_Switching!AU171</f>
        <v>66224.854079486278</v>
      </c>
      <c r="AV170" s="1">
        <f>Billed_Energy!AV170/Cal_Energy!AV170*Cal_Energy_Switching!AV171</f>
        <v>1174.8301317588105</v>
      </c>
      <c r="AW170" s="1">
        <f>Billed_Energy!AW170/Cal_Energy!AW170*Cal_Energy_Switching!AW171</f>
        <v>18885.920016548171</v>
      </c>
      <c r="AX170" s="1">
        <f>Billed_Energy!AX170/Cal_Energy!AX170*Cal_Energy_Switching!AX171</f>
        <v>148145.0711482412</v>
      </c>
      <c r="AY170" s="1">
        <f>Billed_Energy!AY170/Cal_Energy!AY170*Cal_Energy_Switching!AY171</f>
        <v>23125.537235451826</v>
      </c>
      <c r="AZ170" s="1">
        <f>Billed_Energy!AZ170/Cal_Energy!AZ170*Cal_Energy_Switching!AZ171</f>
        <v>7236.5</v>
      </c>
      <c r="BA170" s="1">
        <f>Billed_Energy!BA170/Cal_Energy!BA170*Cal_Energy_Switching!BA171</f>
        <v>4414.32</v>
      </c>
      <c r="BB170" s="1" t="e">
        <f t="shared" si="7"/>
        <v>#DIV/0!</v>
      </c>
    </row>
    <row r="171" spans="1:54" x14ac:dyDescent="0.25">
      <c r="A171">
        <v>2028</v>
      </c>
      <c r="B171">
        <v>5</v>
      </c>
      <c r="C171" t="s">
        <v>278</v>
      </c>
      <c r="D171" s="1">
        <f>Billed_Energy!D171/Cal_Energy!D171*Cal_Energy_Switching!D172</f>
        <v>370472.88679236383</v>
      </c>
      <c r="E171" s="35">
        <f t="shared" si="8"/>
        <v>155070.04964620172</v>
      </c>
      <c r="F171" s="1">
        <f>Billed_Energy!F171/Cal_Energy!F171*Cal_Energy_Switching!F172</f>
        <v>62921.541598449119</v>
      </c>
      <c r="G171" s="1">
        <f>Billed_Energy!G171/Cal_Energy!G171*Cal_Energy_Switching!G172</f>
        <v>92148.508047752606</v>
      </c>
      <c r="H171" s="35">
        <f t="shared" si="6"/>
        <v>12702.129700609852</v>
      </c>
      <c r="I171" s="1">
        <f>Billed_Energy!I171/Cal_Energy!I171*Cal_Energy_Switching!I172</f>
        <v>650.24035426560044</v>
      </c>
      <c r="J171" s="1">
        <f>Billed_Energy!J171/Cal_Energy!J171*Cal_Energy_Switching!J172</f>
        <v>12051.889346344251</v>
      </c>
      <c r="K171" s="1">
        <f>Billed_Energy!K171/Cal_Energy!K171*Cal_Energy_Switching!K172</f>
        <v>270905.6605707992</v>
      </c>
      <c r="L171" s="1">
        <f>Billed_Energy!L171/Cal_Energy!L171*Cal_Energy_Switching!L172</f>
        <v>22141.472619169861</v>
      </c>
      <c r="M171" s="1">
        <f>Billed_Energy!M171/Cal_Energy!M171*Cal_Energy_Switching!M172</f>
        <v>181550.64312271262</v>
      </c>
      <c r="N171" s="1">
        <f>Billed_Energy!N171/Cal_Energy!N171*Cal_Energy_Switching!N172</f>
        <v>112551.904160031</v>
      </c>
      <c r="O171" s="1">
        <f>Billed_Energy!O171/Cal_Energy!O171*Cal_Energy_Switching!O172</f>
        <v>140544.9994371197</v>
      </c>
      <c r="P171" s="1" t="e">
        <f>Billed_Energy!P171/Cal_Energy!P171*Cal_Energy_Switching!P172</f>
        <v>#DIV/0!</v>
      </c>
      <c r="Q171" s="1">
        <f>Billed_Energy!Q171/Cal_Energy!Q171*Cal_Energy_Switching!Q172</f>
        <v>20102.881356213209</v>
      </c>
      <c r="R171" s="1">
        <f>Billed_Energy!R171/Cal_Energy!R171*Cal_Energy_Switching!R172</f>
        <v>18842.353232849175</v>
      </c>
      <c r="S171" s="1">
        <f>Billed_Energy!S171/Cal_Energy!S171*Cal_Energy_Switching!S172</f>
        <v>124945.06305454593</v>
      </c>
      <c r="T171" s="1">
        <f>Billed_Energy!T171/Cal_Energy!T171*Cal_Energy_Switching!T172</f>
        <v>11.971</v>
      </c>
      <c r="U171" s="1">
        <f>Billed_Energy!U171/Cal_Energy!U171*Cal_Energy_Switching!U172</f>
        <v>97.393000000000001</v>
      </c>
      <c r="V171" s="1">
        <f>Billed_Energy!V171/Cal_Energy!V171*Cal_Energy_Switching!V172</f>
        <v>48437.686864592841</v>
      </c>
      <c r="W171" s="1">
        <f>Billed_Energy!W171/Cal_Energy!W171*Cal_Energy_Switching!W172</f>
        <v>8788.2710000000006</v>
      </c>
      <c r="X171" s="1">
        <f>Billed_Energy!X171/Cal_Energy!X171*Cal_Energy_Switching!X172</f>
        <v>22776.07398044697</v>
      </c>
      <c r="Y171" s="35">
        <f>Billed_Energy!Y171/Cal_Energy!Y171*Cal_Energy_Switching!Y172</f>
        <v>6867.8894434193198</v>
      </c>
      <c r="Z171" s="1">
        <f>Billed_Energy!Z171/Cal_Energy!Z171*Cal_Energy_Switching!Z172</f>
        <v>3567.7267712193134</v>
      </c>
      <c r="AA171" s="1">
        <f>Billed_Energy!AA171/Cal_Energy!AA171*Cal_Energy_Switching!AA172</f>
        <v>3300.1626722000069</v>
      </c>
      <c r="AB171" s="1">
        <f>Billed_Energy!AB171/Cal_Energy!AB171*Cal_Energy_Switching!AB172</f>
        <v>52.630511763652905</v>
      </c>
      <c r="AC171" s="1">
        <f>Billed_Energy!AC171/Cal_Energy!AC171*Cal_Energy_Switching!AC172</f>
        <v>1253.611908551989</v>
      </c>
      <c r="AD171" s="1">
        <f>Billed_Energy!AD171/Cal_Energy!AD171*Cal_Energy_Switching!AD172</f>
        <v>482.22199999999998</v>
      </c>
      <c r="AE171" s="1">
        <f>Billed_Energy!AE171/Cal_Energy!AE171*Cal_Energy_Switching!AE172</f>
        <v>3325.7188354612467</v>
      </c>
      <c r="AF171" s="1">
        <f>Billed_Energy!AF171/Cal_Energy!AF171*Cal_Energy_Switching!AF172</f>
        <v>9658.4381174378177</v>
      </c>
      <c r="AG171" s="1">
        <f>Billed_Energy!AG171/Cal_Energy!AG171*Cal_Energy_Switching!AG172</f>
        <v>5611.5604453774667</v>
      </c>
      <c r="AH171" s="1">
        <f>Billed_Energy!AH171/Cal_Energy!AH171*Cal_Energy_Switching!AH172</f>
        <v>1656.438229161286</v>
      </c>
      <c r="AI171" s="1">
        <f>Billed_Energy!AI171/Cal_Energy!AI171*Cal_Energy_Switching!AI172</f>
        <v>3219.479372479268</v>
      </c>
      <c r="AJ171" s="1">
        <f>Billed_Energy!AJ171/Cal_Energy!AJ171*Cal_Energy_Switching!AJ172</f>
        <v>310966.74974526651</v>
      </c>
      <c r="AK171" s="35">
        <f>Billed_Energy!AK171/Cal_Energy!AK171*Cal_Energy_Switching!AK172</f>
        <v>105408.65468663289</v>
      </c>
      <c r="AL171" s="1">
        <f>Billed_Energy!AL171/Cal_Energy!AL171*Cal_Energy_Switching!AL172</f>
        <v>29677.391970036639</v>
      </c>
      <c r="AM171" s="1">
        <f>Billed_Energy!AM171/Cal_Energy!AM171*Cal_Energy_Switching!AM172</f>
        <v>75731.262716596248</v>
      </c>
      <c r="AN171" s="1">
        <f>Billed_Energy!AN171/Cal_Energy!AN171*Cal_Energy_Switching!AN172</f>
        <v>245.77699999999999</v>
      </c>
      <c r="AO171" s="1">
        <f>Billed_Energy!AO171/Cal_Energy!AO171*Cal_Energy_Switching!AO172</f>
        <v>274.90700000000004</v>
      </c>
      <c r="AP171" s="1">
        <f>Billed_Energy!AP171/Cal_Energy!AP171*Cal_Energy_Switching!AP172</f>
        <v>7381.9660000000003</v>
      </c>
      <c r="AQ171" s="1">
        <f>Billed_Energy!AQ171/Cal_Energy!AQ171*Cal_Energy_Switching!AQ172</f>
        <v>84690.949567022661</v>
      </c>
      <c r="AR171" s="1">
        <f>Billed_Energy!AR171/Cal_Energy!AR171*Cal_Energy_Switching!AR172</f>
        <v>11346.844875770319</v>
      </c>
      <c r="AS171" s="1">
        <f>Billed_Energy!AS171/Cal_Energy!AS171*Cal_Energy_Switching!AS172</f>
        <v>145292.34202600256</v>
      </c>
      <c r="AT171" s="1">
        <f>Billed_Energy!AT171/Cal_Energy!AT171*Cal_Energy_Switching!AT172</f>
        <v>28226.697524229676</v>
      </c>
      <c r="AU171" s="1">
        <f>Billed_Energy!AU171/Cal_Energy!AU171*Cal_Energy_Switching!AU172</f>
        <v>68418.180204917546</v>
      </c>
      <c r="AV171" s="1">
        <f>Billed_Energy!AV171/Cal_Energy!AV171*Cal_Energy_Switching!AV172</f>
        <v>1199.0463300044996</v>
      </c>
      <c r="AW171" s="1">
        <f>Billed_Energy!AW171/Cal_Energy!AW171*Cal_Energy_Switching!AW172</f>
        <v>19503.14735464787</v>
      </c>
      <c r="AX171" s="1">
        <f>Billed_Energy!AX171/Cal_Energy!AX171*Cal_Energy_Switching!AX172</f>
        <v>151198.71295999546</v>
      </c>
      <c r="AY171" s="1">
        <f>Billed_Energy!AY171/Cal_Energy!AY171*Cal_Energy_Switching!AY172</f>
        <v>23377.91923066564</v>
      </c>
      <c r="AZ171" s="1">
        <f>Billed_Energy!AZ171/Cal_Energy!AZ171*Cal_Energy_Switching!AZ172</f>
        <v>8289</v>
      </c>
      <c r="BA171" s="1">
        <f>Billed_Energy!BA171/Cal_Energy!BA171*Cal_Energy_Switching!BA172</f>
        <v>4343.3999999999996</v>
      </c>
      <c r="BB171" s="1" t="e">
        <f t="shared" si="7"/>
        <v>#DIV/0!</v>
      </c>
    </row>
    <row r="172" spans="1:54" x14ac:dyDescent="0.25">
      <c r="A172">
        <v>2028</v>
      </c>
      <c r="B172">
        <v>6</v>
      </c>
      <c r="C172" t="s">
        <v>279</v>
      </c>
      <c r="D172" s="1">
        <f>Billed_Energy!D172/Cal_Energy!D172*Cal_Energy_Switching!D173</f>
        <v>462709.22521387599</v>
      </c>
      <c r="E172" s="35">
        <f t="shared" si="8"/>
        <v>176946.93879515628</v>
      </c>
      <c r="F172" s="1">
        <f>Billed_Energy!F172/Cal_Energy!F172*Cal_Energy_Switching!F173</f>
        <v>71666.093674372198</v>
      </c>
      <c r="G172" s="1">
        <f>Billed_Energy!G172/Cal_Energy!G172*Cal_Energy_Switching!G173</f>
        <v>105280.84512078408</v>
      </c>
      <c r="H172" s="35">
        <f t="shared" si="6"/>
        <v>12518.421237457918</v>
      </c>
      <c r="I172" s="1">
        <f>Billed_Energy!I172/Cal_Energy!I172*Cal_Energy_Switching!I173</f>
        <v>640.8360528628391</v>
      </c>
      <c r="J172" s="1">
        <f>Billed_Energy!J172/Cal_Energy!J172*Cal_Energy_Switching!J173</f>
        <v>11877.585184595078</v>
      </c>
      <c r="K172" s="1">
        <f>Billed_Energy!K172/Cal_Energy!K172*Cal_Energy_Switching!K173</f>
        <v>281262.65681240748</v>
      </c>
      <c r="L172" s="1">
        <f>Billed_Energy!L172/Cal_Energy!L172*Cal_Energy_Switching!L173</f>
        <v>23262.88581770302</v>
      </c>
      <c r="M172" s="1">
        <f>Billed_Energy!M172/Cal_Energy!M172*Cal_Energy_Switching!M173</f>
        <v>201613.48574065548</v>
      </c>
      <c r="N172" s="1">
        <f>Billed_Energy!N172/Cal_Energy!N172*Cal_Energy_Switching!N173</f>
        <v>116579.95440988948</v>
      </c>
      <c r="O172" s="1">
        <f>Billed_Energy!O172/Cal_Energy!O172*Cal_Energy_Switching!O173</f>
        <v>153784.85367183687</v>
      </c>
      <c r="P172" s="1" t="e">
        <f>Billed_Energy!P172/Cal_Energy!P172*Cal_Energy_Switching!P173</f>
        <v>#DIV/0!</v>
      </c>
      <c r="Q172" s="1">
        <f>Billed_Energy!Q172/Cal_Energy!Q172*Cal_Energy_Switching!Q173</f>
        <v>23696.757378318525</v>
      </c>
      <c r="R172" s="1">
        <f>Billed_Energy!R172/Cal_Energy!R172*Cal_Energy_Switching!R173</f>
        <v>19609.099464815314</v>
      </c>
      <c r="S172" s="1">
        <f>Billed_Energy!S172/Cal_Energy!S172*Cal_Energy_Switching!S173</f>
        <v>122554.57066796251</v>
      </c>
      <c r="T172" s="1">
        <f>Billed_Energy!T172/Cal_Energy!T172*Cal_Energy_Switching!T173</f>
        <v>10.17535</v>
      </c>
      <c r="U172" s="1">
        <f>Billed_Energy!U172/Cal_Energy!U172*Cal_Energy_Switching!U173</f>
        <v>98.704999999999998</v>
      </c>
      <c r="V172" s="1">
        <f>Billed_Energy!V172/Cal_Energy!V172*Cal_Energy_Switching!V173</f>
        <v>45688.667155562805</v>
      </c>
      <c r="W172" s="1">
        <f>Billed_Energy!W172/Cal_Energy!W172*Cal_Energy_Switching!W173</f>
        <v>8413.3449999999993</v>
      </c>
      <c r="X172" s="1">
        <f>Billed_Energy!X172/Cal_Energy!X172*Cal_Energy_Switching!X173</f>
        <v>21503.123476871995</v>
      </c>
      <c r="Y172" s="35">
        <f>Billed_Energy!Y172/Cal_Energy!Y172*Cal_Energy_Switching!Y173</f>
        <v>6806.8446513252302</v>
      </c>
      <c r="Z172" s="1">
        <f>Billed_Energy!Z172/Cal_Energy!Z172*Cal_Energy_Switching!Z173</f>
        <v>3536.0152620589138</v>
      </c>
      <c r="AA172" s="1">
        <f>Billed_Energy!AA172/Cal_Energy!AA172*Cal_Energy_Switching!AA173</f>
        <v>3270.829389266316</v>
      </c>
      <c r="AB172" s="1">
        <f>Billed_Energy!AB172/Cal_Energy!AB172*Cal_Energy_Switching!AB173</f>
        <v>51.839987773429897</v>
      </c>
      <c r="AC172" s="1">
        <f>Billed_Energy!AC172/Cal_Energy!AC172*Cal_Energy_Switching!AC173</f>
        <v>1148.610774041709</v>
      </c>
      <c r="AD172" s="1">
        <f>Billed_Energy!AD172/Cal_Energy!AD172*Cal_Energy_Switching!AD173</f>
        <v>463.041</v>
      </c>
      <c r="AE172" s="1">
        <f>Billed_Energy!AE172/Cal_Energy!AE172*Cal_Energy_Switching!AE173</f>
        <v>3123.5093647603139</v>
      </c>
      <c r="AF172" s="1">
        <f>Billed_Energy!AF172/Cal_Energy!AF172*Cal_Energy_Switching!AF173</f>
        <v>9879.1751443485718</v>
      </c>
      <c r="AG172" s="1">
        <f>Billed_Energy!AG172/Cal_Energy!AG172*Cal_Energy_Switching!AG173</f>
        <v>5270.367842032002</v>
      </c>
      <c r="AH172" s="1">
        <f>Billed_Energy!AH172/Cal_Energy!AH172*Cal_Energy_Switching!AH173</f>
        <v>1555.7239132076825</v>
      </c>
      <c r="AI172" s="1">
        <f>Billed_Energy!AI172/Cal_Energy!AI172*Cal_Energy_Switching!AI173</f>
        <v>3293.0583814495203</v>
      </c>
      <c r="AJ172" s="1">
        <f>Billed_Energy!AJ172/Cal_Energy!AJ172*Cal_Energy_Switching!AJ173</f>
        <v>432754.91701213887</v>
      </c>
      <c r="AK172" s="35">
        <f>Billed_Energy!AK172/Cal_Energy!AK172*Cal_Energy_Switching!AK173</f>
        <v>121751.39532922301</v>
      </c>
      <c r="AL172" s="1">
        <f>Billed_Energy!AL172/Cal_Energy!AL172*Cal_Energy_Switching!AL173</f>
        <v>34256.652266930701</v>
      </c>
      <c r="AM172" s="1">
        <f>Billed_Energy!AM172/Cal_Energy!AM172*Cal_Energy_Switching!AM173</f>
        <v>87494.743062292298</v>
      </c>
      <c r="AN172" s="1">
        <f>Billed_Energy!AN172/Cal_Energy!AN172*Cal_Energy_Switching!AN173</f>
        <v>254.96199999999999</v>
      </c>
      <c r="AO172" s="1">
        <f>Billed_Energy!AO172/Cal_Energy!AO172*Cal_Energy_Switching!AO173</f>
        <v>258.13</v>
      </c>
      <c r="AP172" s="1">
        <f>Billed_Energy!AP172/Cal_Energy!AP172*Cal_Energy_Switching!AP173</f>
        <v>6710.2510000000002</v>
      </c>
      <c r="AQ172" s="1">
        <f>Billed_Energy!AQ172/Cal_Energy!AQ172*Cal_Energy_Switching!AQ173</f>
        <v>84023.485623067594</v>
      </c>
      <c r="AR172" s="1">
        <f>Billed_Energy!AR172/Cal_Energy!AR172*Cal_Energy_Switching!AR173</f>
        <v>12918.237224379316</v>
      </c>
      <c r="AS172" s="1">
        <f>Billed_Energy!AS172/Cal_Energy!AS172*Cal_Energy_Switching!AS173</f>
        <v>167671.55359830783</v>
      </c>
      <c r="AT172" s="1">
        <f>Billed_Energy!AT172/Cal_Energy!AT172*Cal_Energy_Switching!AT173</f>
        <v>31928.654545620684</v>
      </c>
      <c r="AU172" s="1">
        <f>Billed_Energy!AU172/Cal_Energy!AU172*Cal_Energy_Switching!AU173</f>
        <v>78950.489480229036</v>
      </c>
      <c r="AV172" s="1">
        <f>Billed_Energy!AV172/Cal_Energy!AV172*Cal_Energy_Switching!AV173</f>
        <v>1285.3177936147538</v>
      </c>
      <c r="AW172" s="1">
        <f>Billed_Energy!AW172/Cal_Energy!AW172*Cal_Energy_Switching!AW173</f>
        <v>20703.616243688364</v>
      </c>
      <c r="AX172" s="1">
        <f>Billed_Energy!AX172/Cal_Energy!AX172*Cal_Energy_Switching!AX173</f>
        <v>162077.47046638525</v>
      </c>
      <c r="AY172" s="1">
        <f>Billed_Energy!AY172/Cal_Energy!AY172*Cal_Energy_Switching!AY173</f>
        <v>24698.647578114789</v>
      </c>
      <c r="AZ172" s="1">
        <f>Billed_Energy!AZ172/Cal_Energy!AZ172*Cal_Energy_Switching!AZ173</f>
        <v>10068</v>
      </c>
      <c r="BA172" s="1">
        <f>Billed_Energy!BA172/Cal_Energy!BA172*Cal_Energy_Switching!BA173</f>
        <v>4921.8</v>
      </c>
      <c r="BB172" s="1" t="e">
        <f t="shared" si="7"/>
        <v>#DIV/0!</v>
      </c>
    </row>
    <row r="173" spans="1:54" x14ac:dyDescent="0.25">
      <c r="A173">
        <v>2028</v>
      </c>
      <c r="B173">
        <v>7</v>
      </c>
      <c r="C173" t="s">
        <v>280</v>
      </c>
      <c r="D173" s="1">
        <f>Billed_Energy!D173/Cal_Energy!D173*Cal_Energy_Switching!D174</f>
        <v>584442.4744864793</v>
      </c>
      <c r="E173" s="35">
        <f t="shared" si="8"/>
        <v>196384.34368801251</v>
      </c>
      <c r="F173" s="1">
        <f>Billed_Energy!F173/Cal_Energy!F173*Cal_Energy_Switching!F174</f>
        <v>79470.371717243994</v>
      </c>
      <c r="G173" s="1">
        <f>Billed_Energy!G173/Cal_Energy!G173*Cal_Energy_Switching!G174</f>
        <v>116913.97197076851</v>
      </c>
      <c r="H173" s="35">
        <f t="shared" si="6"/>
        <v>12959.358416876665</v>
      </c>
      <c r="I173" s="1">
        <f>Billed_Energy!I173/Cal_Energy!I173*Cal_Energy_Switching!I174</f>
        <v>663.40826354813498</v>
      </c>
      <c r="J173" s="1">
        <f>Billed_Energy!J173/Cal_Energy!J173*Cal_Energy_Switching!J174</f>
        <v>12295.950153328529</v>
      </c>
      <c r="K173" s="1">
        <f>Billed_Energy!K173/Cal_Energy!K173*Cal_Energy_Switching!K174</f>
        <v>294297.08291604806</v>
      </c>
      <c r="L173" s="1">
        <f>Billed_Energy!L173/Cal_Energy!L173*Cal_Energy_Switching!L174</f>
        <v>24421.348738169549</v>
      </c>
      <c r="M173" s="1">
        <f>Billed_Energy!M173/Cal_Energy!M173*Cal_Energy_Switching!M174</f>
        <v>214704.6147969189</v>
      </c>
      <c r="N173" s="1">
        <f>Billed_Energy!N173/Cal_Energy!N173*Cal_Energy_Switching!N174</f>
        <v>121902.16399578236</v>
      </c>
      <c r="O173" s="1">
        <f>Billed_Energy!O173/Cal_Energy!O173*Cal_Energy_Switching!O174</f>
        <v>163152.45871378222</v>
      </c>
      <c r="P173" s="1" t="e">
        <f>Billed_Energy!P173/Cal_Energy!P173*Cal_Energy_Switching!P174</f>
        <v>#DIV/0!</v>
      </c>
      <c r="Q173" s="1">
        <f>Billed_Energy!Q173/Cal_Energy!Q173*Cal_Energy_Switching!Q174</f>
        <v>24495.073058224199</v>
      </c>
      <c r="R173" s="1">
        <f>Billed_Energy!R173/Cal_Energy!R173*Cal_Energy_Switching!R174</f>
        <v>22473.969163395046</v>
      </c>
      <c r="S173" s="1">
        <f>Billed_Energy!S173/Cal_Energy!S173*Cal_Energy_Switching!S174</f>
        <v>110284.6782654783</v>
      </c>
      <c r="T173" s="1">
        <f>Billed_Energy!T173/Cal_Energy!T173*Cal_Energy_Switching!T174</f>
        <v>8.3796999999999997</v>
      </c>
      <c r="U173" s="1">
        <f>Billed_Energy!U173/Cal_Energy!U173*Cal_Energy_Switching!U174</f>
        <v>97.915000000000006</v>
      </c>
      <c r="V173" s="1">
        <f>Billed_Energy!V173/Cal_Energy!V173*Cal_Energy_Switching!V174</f>
        <v>44549.468970203568</v>
      </c>
      <c r="W173" s="1">
        <f>Billed_Energy!W173/Cal_Energy!W173*Cal_Energy_Switching!W174</f>
        <v>8216.8029999999999</v>
      </c>
      <c r="X173" s="1">
        <f>Billed_Energy!X173/Cal_Energy!X173*Cal_Energy_Switching!X174</f>
        <v>19708.675067260385</v>
      </c>
      <c r="Y173" s="35">
        <f>Billed_Energy!Y173/Cal_Energy!Y173*Cal_Energy_Switching!Y174</f>
        <v>7465.3563198189813</v>
      </c>
      <c r="Z173" s="1">
        <f>Billed_Energy!Z173/Cal_Energy!Z173*Cal_Energy_Switching!Z174</f>
        <v>3878.0984781911411</v>
      </c>
      <c r="AA173" s="1">
        <f>Billed_Energy!AA173/Cal_Energy!AA173*Cal_Energy_Switching!AA174</f>
        <v>3587.2578416278398</v>
      </c>
      <c r="AB173" s="1">
        <f>Billed_Energy!AB173/Cal_Energy!AB173*Cal_Energy_Switching!AB174</f>
        <v>64.203180952394177</v>
      </c>
      <c r="AC173" s="1">
        <f>Billed_Energy!AC173/Cal_Energy!AC173*Cal_Energy_Switching!AC174</f>
        <v>1123.0699575392086</v>
      </c>
      <c r="AD173" s="1">
        <f>Billed_Energy!AD173/Cal_Energy!AD173*Cal_Energy_Switching!AD174</f>
        <v>450.834</v>
      </c>
      <c r="AE173" s="1">
        <f>Billed_Energy!AE173/Cal_Energy!AE173*Cal_Energy_Switching!AE174</f>
        <v>3057.5173979472975</v>
      </c>
      <c r="AF173" s="1">
        <f>Billed_Energy!AF173/Cal_Energy!AF173*Cal_Energy_Switching!AF174</f>
        <v>10359.265931269254</v>
      </c>
      <c r="AG173" s="1">
        <f>Billed_Energy!AG173/Cal_Energy!AG173*Cal_Energy_Switching!AG174</f>
        <v>5159.0181071319903</v>
      </c>
      <c r="AH173" s="1">
        <f>Billed_Energy!AH173/Cal_Energy!AH173*Cal_Energy_Switching!AH174</f>
        <v>1522.8553449207116</v>
      </c>
      <c r="AI173" s="1">
        <f>Billed_Energy!AI173/Cal_Energy!AI173*Cal_Energy_Switching!AI174</f>
        <v>3453.0886437564127</v>
      </c>
      <c r="AJ173" s="1">
        <f>Billed_Energy!AJ173/Cal_Energy!AJ173*Cal_Energy_Switching!AJ174</f>
        <v>581803.0026281774</v>
      </c>
      <c r="AK173" s="35">
        <f>Billed_Energy!AK173/Cal_Energy!AK173*Cal_Energy_Switching!AK174</f>
        <v>143238.39503234986</v>
      </c>
      <c r="AL173" s="1">
        <f>Billed_Energy!AL173/Cal_Energy!AL173*Cal_Energy_Switching!AL174</f>
        <v>40283.040320579756</v>
      </c>
      <c r="AM173" s="1">
        <f>Billed_Energy!AM173/Cal_Energy!AM173*Cal_Energy_Switching!AM174</f>
        <v>102955.35471177009</v>
      </c>
      <c r="AN173" s="1">
        <f>Billed_Energy!AN173/Cal_Energy!AN173*Cal_Energy_Switching!AN174</f>
        <v>248.953</v>
      </c>
      <c r="AO173" s="1">
        <f>Billed_Energy!AO173/Cal_Energy!AO173*Cal_Energy_Switching!AO174</f>
        <v>255.874</v>
      </c>
      <c r="AP173" s="1">
        <f>Billed_Energy!AP173/Cal_Energy!AP173*Cal_Energy_Switching!AP174</f>
        <v>6726.4589999999998</v>
      </c>
      <c r="AQ173" s="1">
        <f>Billed_Energy!AQ173/Cal_Energy!AQ173*Cal_Energy_Switching!AQ174</f>
        <v>74585.385974162942</v>
      </c>
      <c r="AR173" s="1">
        <f>Billed_Energy!AR173/Cal_Energy!AR173*Cal_Energy_Switching!AR174</f>
        <v>14020.468504184573</v>
      </c>
      <c r="AS173" s="1">
        <f>Billed_Energy!AS173/Cal_Energy!AS173*Cal_Energy_Switching!AS174</f>
        <v>175410.2328597256</v>
      </c>
      <c r="AT173" s="1">
        <f>Billed_Energy!AT173/Cal_Energy!AT173*Cal_Energy_Switching!AT174</f>
        <v>34608.256965815417</v>
      </c>
      <c r="AU173" s="1">
        <f>Billed_Energy!AU173/Cal_Energy!AU173*Cal_Energy_Switching!AU174</f>
        <v>82595.009216726598</v>
      </c>
      <c r="AV173" s="1">
        <f>Billed_Energy!AV173/Cal_Energy!AV173*Cal_Energy_Switching!AV174</f>
        <v>1276.4739573323654</v>
      </c>
      <c r="AW173" s="1">
        <f>Billed_Energy!AW173/Cal_Energy!AW173*Cal_Energy_Switching!AW174</f>
        <v>21947.674586901459</v>
      </c>
      <c r="AX173" s="1">
        <f>Billed_Energy!AX173/Cal_Energy!AX173*Cal_Energy_Switching!AX174</f>
        <v>160962.27030266763</v>
      </c>
      <c r="AY173" s="1">
        <f>Billed_Energy!AY173/Cal_Energy!AY173*Cal_Energy_Switching!AY174</f>
        <v>26183.423890682858</v>
      </c>
      <c r="AZ173" s="1">
        <f>Billed_Energy!AZ173/Cal_Energy!AZ173*Cal_Energy_Switching!AZ174</f>
        <v>10990</v>
      </c>
      <c r="BA173" s="1">
        <f>Billed_Energy!BA173/Cal_Energy!BA173*Cal_Energy_Switching!BA174</f>
        <v>5252.4</v>
      </c>
      <c r="BB173" s="1" t="e">
        <f t="shared" si="7"/>
        <v>#DIV/0!</v>
      </c>
    </row>
    <row r="174" spans="1:54" x14ac:dyDescent="0.25">
      <c r="A174">
        <v>2028</v>
      </c>
      <c r="B174">
        <v>8</v>
      </c>
      <c r="C174" t="s">
        <v>281</v>
      </c>
      <c r="D174" s="1">
        <f>Billed_Energy!D174/Cal_Energy!D174*Cal_Energy_Switching!D175</f>
        <v>601581.96168557915</v>
      </c>
      <c r="E174" s="35">
        <f t="shared" si="8"/>
        <v>204280.51001108956</v>
      </c>
      <c r="F174" s="1">
        <f>Billed_Energy!F174/Cal_Energy!F174*Cal_Energy_Switching!F175</f>
        <v>82632.083284654072</v>
      </c>
      <c r="G174" s="1">
        <f>Billed_Energy!G174/Cal_Energy!G174*Cal_Energy_Switching!G175</f>
        <v>121648.4267264355</v>
      </c>
      <c r="H174" s="35">
        <f t="shared" si="6"/>
        <v>13033.645790518753</v>
      </c>
      <c r="I174" s="1">
        <f>Billed_Energy!I174/Cal_Energy!I174*Cal_Energy_Switching!I175</f>
        <v>667.21114143499619</v>
      </c>
      <c r="J174" s="1">
        <f>Billed_Energy!J174/Cal_Energy!J174*Cal_Energy_Switching!J175</f>
        <v>12366.434649083756</v>
      </c>
      <c r="K174" s="1">
        <f>Billed_Energy!K174/Cal_Energy!K174*Cal_Energy_Switching!K175</f>
        <v>296249.53162273939</v>
      </c>
      <c r="L174" s="1">
        <f>Billed_Energy!L174/Cal_Energy!L174*Cal_Energy_Switching!L175</f>
        <v>24602.684212008739</v>
      </c>
      <c r="M174" s="1">
        <f>Billed_Energy!M174/Cal_Energy!M174*Cal_Energy_Switching!M175</f>
        <v>216636.11504719756</v>
      </c>
      <c r="N174" s="1">
        <f>Billed_Energy!N174/Cal_Energy!N174*Cal_Energy_Switching!N175</f>
        <v>122691.57940525189</v>
      </c>
      <c r="O174" s="1">
        <f>Billed_Energy!O174/Cal_Energy!O174*Cal_Energy_Switching!O175</f>
        <v>164510.99060806408</v>
      </c>
      <c r="P174" s="1" t="e">
        <f>Billed_Energy!P174/Cal_Energy!P174*Cal_Energy_Switching!P175</f>
        <v>#DIV/0!</v>
      </c>
      <c r="Q174" s="1">
        <f>Billed_Energy!Q174/Cal_Energy!Q174*Cal_Energy_Switching!Q175</f>
        <v>25524.170453470699</v>
      </c>
      <c r="R174" s="1">
        <f>Billed_Energy!R174/Cal_Energy!R174*Cal_Energy_Switching!R175</f>
        <v>21250.876217289828</v>
      </c>
      <c r="S174" s="1">
        <f>Billed_Energy!S174/Cal_Energy!S174*Cal_Energy_Switching!S175</f>
        <v>124630.16496906169</v>
      </c>
      <c r="T174" s="1">
        <f>Billed_Energy!T174/Cal_Energy!T174*Cal_Energy_Switching!T175</f>
        <v>12.210420000000001</v>
      </c>
      <c r="U174" s="1">
        <f>Billed_Energy!U174/Cal_Energy!U174*Cal_Energy_Switching!U175</f>
        <v>97.32</v>
      </c>
      <c r="V174" s="1">
        <f>Billed_Energy!V174/Cal_Energy!V174*Cal_Energy_Switching!V175</f>
        <v>46590.42742533984</v>
      </c>
      <c r="W174" s="1">
        <f>Billed_Energy!W174/Cal_Energy!W174*Cal_Energy_Switching!W175</f>
        <v>8625.8709999999992</v>
      </c>
      <c r="X174" s="1">
        <f>Billed_Energy!X174/Cal_Energy!X174*Cal_Energy_Switching!X175</f>
        <v>25803.647986625048</v>
      </c>
      <c r="Y174" s="35">
        <f>Billed_Energy!Y174/Cal_Energy!Y174*Cal_Energy_Switching!Y175</f>
        <v>7688.3717572427304</v>
      </c>
      <c r="Z174" s="1">
        <f>Billed_Energy!Z174/Cal_Energy!Z174*Cal_Energy_Switching!Z175</f>
        <v>3993.9503935498365</v>
      </c>
      <c r="AA174" s="1">
        <f>Billed_Energy!AA174/Cal_Energy!AA174*Cal_Energy_Switching!AA175</f>
        <v>3694.4213636928935</v>
      </c>
      <c r="AB174" s="1">
        <f>Billed_Energy!AB174/Cal_Energy!AB174*Cal_Energy_Switching!AB175</f>
        <v>68.158314247130349</v>
      </c>
      <c r="AC174" s="1">
        <f>Billed_Energy!AC174/Cal_Energy!AC174*Cal_Energy_Switching!AC175</f>
        <v>1122.1240013724494</v>
      </c>
      <c r="AD174" s="1">
        <f>Billed_Energy!AD174/Cal_Energy!AD174*Cal_Energy_Switching!AD175</f>
        <v>470.70100000000002</v>
      </c>
      <c r="AE174" s="1">
        <f>Billed_Energy!AE174/Cal_Energy!AE174*Cal_Energy_Switching!AE175</f>
        <v>3051.2180755231534</v>
      </c>
      <c r="AF174" s="1">
        <f>Billed_Energy!AF174/Cal_Energy!AF174*Cal_Energy_Switching!AF175</f>
        <v>10442.159597924012</v>
      </c>
      <c r="AG174" s="1">
        <f>Billed_Energy!AG174/Cal_Energy!AG174*Cal_Energy_Switching!AG175</f>
        <v>5148.3891182436064</v>
      </c>
      <c r="AH174" s="1">
        <f>Billed_Energy!AH174/Cal_Energy!AH174*Cal_Energy_Switching!AH175</f>
        <v>1519.7178462332386</v>
      </c>
      <c r="AI174" s="1">
        <f>Billed_Energy!AI174/Cal_Energy!AI174*Cal_Energy_Switching!AI175</f>
        <v>3480.7198659746659</v>
      </c>
      <c r="AJ174" s="1">
        <f>Billed_Energy!AJ174/Cal_Energy!AJ174*Cal_Energy_Switching!AJ175</f>
        <v>587938.3774080266</v>
      </c>
      <c r="AK174" s="35">
        <f>Billed_Energy!AK174/Cal_Energy!AK174*Cal_Energy_Switching!AK175</f>
        <v>145776.56822034231</v>
      </c>
      <c r="AL174" s="1">
        <f>Billed_Energy!AL174/Cal_Energy!AL174*Cal_Energy_Switching!AL175</f>
        <v>40995.501859964308</v>
      </c>
      <c r="AM174" s="1">
        <f>Billed_Energy!AM174/Cal_Energy!AM174*Cal_Energy_Switching!AM175</f>
        <v>104781.066360378</v>
      </c>
      <c r="AN174" s="1">
        <f>Billed_Energy!AN174/Cal_Energy!AN174*Cal_Energy_Switching!AN175</f>
        <v>250.17599999999999</v>
      </c>
      <c r="AO174" s="1">
        <f>Billed_Energy!AO174/Cal_Energy!AO174*Cal_Energy_Switching!AO175</f>
        <v>253.59700000000001</v>
      </c>
      <c r="AP174" s="1">
        <f>Billed_Energy!AP174/Cal_Energy!AP174*Cal_Energy_Switching!AP175</f>
        <v>7261.6180000000004</v>
      </c>
      <c r="AQ174" s="1">
        <f>Billed_Energy!AQ174/Cal_Energy!AQ174*Cal_Energy_Switching!AQ175</f>
        <v>81801.946371139624</v>
      </c>
      <c r="AR174" s="1">
        <f>Billed_Energy!AR174/Cal_Energy!AR174*Cal_Energy_Switching!AR175</f>
        <v>14147.265631431364</v>
      </c>
      <c r="AS174" s="1">
        <f>Billed_Energy!AS174/Cal_Energy!AS174*Cal_Energy_Switching!AS175</f>
        <v>178589.81281396211</v>
      </c>
      <c r="AT174" s="1">
        <f>Billed_Energy!AT174/Cal_Energy!AT174*Cal_Energy_Switching!AT175</f>
        <v>34923.164268568631</v>
      </c>
      <c r="AU174" s="1">
        <f>Billed_Energy!AU174/Cal_Energy!AU174*Cal_Energy_Switching!AU175</f>
        <v>84091.775131295624</v>
      </c>
      <c r="AV174" s="1">
        <f>Billed_Energy!AV174/Cal_Energy!AV174*Cal_Energy_Switching!AV175</f>
        <v>1348.3770525420375</v>
      </c>
      <c r="AW174" s="1">
        <f>Billed_Energy!AW174/Cal_Energy!AW174*Cal_Energy_Switching!AW175</f>
        <v>22034.434311743011</v>
      </c>
      <c r="AX174" s="1">
        <f>Billed_Energy!AX174/Cal_Energy!AX174*Cal_Energy_Switching!AX175</f>
        <v>170029.18888745797</v>
      </c>
      <c r="AY174" s="1">
        <f>Billed_Energy!AY174/Cal_Energy!AY174*Cal_Energy_Switching!AY175</f>
        <v>26305.812315347208</v>
      </c>
      <c r="AZ174" s="1">
        <f>Billed_Energy!AZ174/Cal_Energy!AZ174*Cal_Energy_Switching!AZ175</f>
        <v>10824.2</v>
      </c>
      <c r="BA174" s="1">
        <f>Billed_Energy!BA174/Cal_Energy!BA174*Cal_Energy_Switching!BA175</f>
        <v>5119.5</v>
      </c>
      <c r="BB174" s="1" t="e">
        <f t="shared" si="7"/>
        <v>#DIV/0!</v>
      </c>
    </row>
    <row r="175" spans="1:54" x14ac:dyDescent="0.25">
      <c r="A175">
        <v>2028</v>
      </c>
      <c r="B175">
        <v>9</v>
      </c>
      <c r="C175" t="s">
        <v>282</v>
      </c>
      <c r="D175" s="1">
        <f>Billed_Energy!D175/Cal_Energy!D175*Cal_Energy_Switching!D176</f>
        <v>547727.77170257084</v>
      </c>
      <c r="E175" s="35">
        <f t="shared" si="8"/>
        <v>195764.38506822448</v>
      </c>
      <c r="F175" s="1">
        <f>Billed_Energy!F175/Cal_Energy!F175*Cal_Energy_Switching!F176</f>
        <v>79371.611560462916</v>
      </c>
      <c r="G175" s="1">
        <f>Billed_Energy!G175/Cal_Energy!G175*Cal_Energy_Switching!G176</f>
        <v>116392.77350776157</v>
      </c>
      <c r="H175" s="35">
        <f t="shared" si="6"/>
        <v>12623.217811143679</v>
      </c>
      <c r="I175" s="1">
        <f>Billed_Energy!I175/Cal_Energy!I175*Cal_Energy_Switching!I176</f>
        <v>646.20074073844614</v>
      </c>
      <c r="J175" s="1">
        <f>Billed_Energy!J175/Cal_Energy!J175*Cal_Energy_Switching!J176</f>
        <v>11977.017070405233</v>
      </c>
      <c r="K175" s="1">
        <f>Billed_Energy!K175/Cal_Energy!K175*Cal_Energy_Switching!K176</f>
        <v>289097.23123036791</v>
      </c>
      <c r="L175" s="1">
        <f>Billed_Energy!L175/Cal_Energy!L175*Cal_Energy_Switching!L176</f>
        <v>22863.167626913124</v>
      </c>
      <c r="M175" s="1">
        <f>Billed_Energy!M175/Cal_Energy!M175*Cal_Energy_Switching!M176</f>
        <v>216139.40522300382</v>
      </c>
      <c r="N175" s="1">
        <f>Billed_Energy!N175/Cal_Energy!N175*Cal_Energy_Switching!N176</f>
        <v>120874.99646271895</v>
      </c>
      <c r="O175" s="1">
        <f>Billed_Energy!O175/Cal_Energy!O175*Cal_Energy_Switching!O176</f>
        <v>167367.35397455172</v>
      </c>
      <c r="P175" s="1" t="e">
        <f>Billed_Energy!P175/Cal_Energy!P175*Cal_Energy_Switching!P176</f>
        <v>#DIV/0!</v>
      </c>
      <c r="Q175" s="1">
        <f>Billed_Energy!Q175/Cal_Energy!Q175*Cal_Energy_Switching!Q176</f>
        <v>20971.45284158759</v>
      </c>
      <c r="R175" s="1">
        <f>Billed_Energy!R175/Cal_Energy!R175*Cal_Energy_Switching!R176</f>
        <v>17859.396586508745</v>
      </c>
      <c r="S175" s="1">
        <f>Billed_Energy!S175/Cal_Energy!S175*Cal_Energy_Switching!S176</f>
        <v>124451.86169099032</v>
      </c>
      <c r="T175" s="1">
        <f>Billed_Energy!T175/Cal_Energy!T175*Cal_Energy_Switching!T176</f>
        <v>14.3652</v>
      </c>
      <c r="U175" s="1">
        <f>Billed_Energy!U175/Cal_Energy!U175*Cal_Energy_Switching!U176</f>
        <v>103.68600000000001</v>
      </c>
      <c r="V175" s="1">
        <f>Billed_Energy!V175/Cal_Energy!V175*Cal_Energy_Switching!V176</f>
        <v>45641.535759228333</v>
      </c>
      <c r="W175" s="1">
        <f>Billed_Energy!W175/Cal_Energy!W175*Cal_Energy_Switching!W176</f>
        <v>9717.9639999999999</v>
      </c>
      <c r="X175" s="1">
        <f>Billed_Energy!X175/Cal_Energy!X175*Cal_Energy_Switching!X176</f>
        <v>37017.471015347764</v>
      </c>
      <c r="Y175" s="35">
        <f>Billed_Energy!Y175/Cal_Energy!Y175*Cal_Energy_Switching!Y176</f>
        <v>7419.2585587330514</v>
      </c>
      <c r="Z175" s="1">
        <f>Billed_Energy!Z175/Cal_Energy!Z175*Cal_Energy_Switching!Z176</f>
        <v>3854.1516430426614</v>
      </c>
      <c r="AA175" s="1">
        <f>Billed_Energy!AA175/Cal_Energy!AA175*Cal_Energy_Switching!AA176</f>
        <v>3565.1069156903895</v>
      </c>
      <c r="AB175" s="1">
        <f>Billed_Energy!AB175/Cal_Energy!AB175*Cal_Energy_Switching!AB176</f>
        <v>75.422522422961151</v>
      </c>
      <c r="AC175" s="1">
        <f>Billed_Energy!AC175/Cal_Energy!AC175*Cal_Energy_Switching!AC176</f>
        <v>1149.1968065664778</v>
      </c>
      <c r="AD175" s="1">
        <f>Billed_Energy!AD175/Cal_Energy!AD175*Cal_Energy_Switching!AD176</f>
        <v>536.26599999999996</v>
      </c>
      <c r="AE175" s="1">
        <f>Billed_Energy!AE175/Cal_Energy!AE175*Cal_Energy_Switching!AE176</f>
        <v>3057.8855379041252</v>
      </c>
      <c r="AF175" s="1">
        <f>Billed_Energy!AF175/Cal_Energy!AF175*Cal_Energy_Switching!AF176</f>
        <v>10135.810837414092</v>
      </c>
      <c r="AG175" s="1">
        <f>Billed_Energy!AG175/Cal_Energy!AG175*Cal_Energy_Switching!AG176</f>
        <v>5159.6392779892722</v>
      </c>
      <c r="AH175" s="1">
        <f>Billed_Energy!AH175/Cal_Energy!AH175*Cal_Energy_Switching!AH176</f>
        <v>1523.0387041066024</v>
      </c>
      <c r="AI175" s="1">
        <f>Billed_Energy!AI175/Cal_Energy!AI175*Cal_Energy_Switching!AI176</f>
        <v>3378.6036124713592</v>
      </c>
      <c r="AJ175" s="1">
        <f>Billed_Energy!AJ175/Cal_Energy!AJ175*Cal_Energy_Switching!AJ176</f>
        <v>517392.62180695235</v>
      </c>
      <c r="AK175" s="35">
        <f>Billed_Energy!AK175/Cal_Energy!AK175*Cal_Energy_Switching!AK176</f>
        <v>138545.37878924445</v>
      </c>
      <c r="AL175" s="1">
        <f>Billed_Energy!AL175/Cal_Energy!AL175*Cal_Energy_Switching!AL176</f>
        <v>39000.376047754791</v>
      </c>
      <c r="AM175" s="1">
        <f>Billed_Energy!AM175/Cal_Energy!AM175*Cal_Energy_Switching!AM176</f>
        <v>99545.002741489661</v>
      </c>
      <c r="AN175" s="1">
        <f>Billed_Energy!AN175/Cal_Energy!AN175*Cal_Energy_Switching!AN176</f>
        <v>255.37000000000003</v>
      </c>
      <c r="AO175" s="1">
        <f>Billed_Energy!AO175/Cal_Energy!AO175*Cal_Energy_Switching!AO176</f>
        <v>272.07799999999997</v>
      </c>
      <c r="AP175" s="1">
        <f>Billed_Energy!AP175/Cal_Energy!AP175*Cal_Energy_Switching!AP176</f>
        <v>8028.0250000000005</v>
      </c>
      <c r="AQ175" s="1">
        <f>Billed_Energy!AQ175/Cal_Energy!AQ175*Cal_Energy_Switching!AQ176</f>
        <v>78753.855529292268</v>
      </c>
      <c r="AR175" s="1">
        <f>Billed_Energy!AR175/Cal_Energy!AR175*Cal_Energy_Switching!AR176</f>
        <v>14629.537107610715</v>
      </c>
      <c r="AS175" s="1">
        <f>Billed_Energy!AS175/Cal_Energy!AS175*Cal_Energy_Switching!AS176</f>
        <v>176928.25541459609</v>
      </c>
      <c r="AT175" s="1">
        <f>Billed_Energy!AT175/Cal_Energy!AT175*Cal_Energy_Switching!AT176</f>
        <v>36366.526452389284</v>
      </c>
      <c r="AU175" s="1">
        <f>Billed_Energy!AU175/Cal_Energy!AU175*Cal_Energy_Switching!AU176</f>
        <v>83318.098044755228</v>
      </c>
      <c r="AV175" s="1">
        <f>Billed_Energy!AV175/Cal_Energy!AV175*Cal_Energy_Switching!AV176</f>
        <v>1290.1897719945694</v>
      </c>
      <c r="AW175" s="1">
        <f>Billed_Energy!AW175/Cal_Energy!AW175*Cal_Energy_Switching!AW176</f>
        <v>21974.326446348936</v>
      </c>
      <c r="AX175" s="1">
        <f>Billed_Energy!AX175/Cal_Energy!AX175*Cal_Energy_Switching!AX176</f>
        <v>162691.82275800544</v>
      </c>
      <c r="AY175" s="1">
        <f>Billed_Energy!AY175/Cal_Energy!AY175*Cal_Energy_Switching!AY176</f>
        <v>26762.125606370046</v>
      </c>
      <c r="AZ175" s="1">
        <f>Billed_Energy!AZ175/Cal_Energy!AZ175*Cal_Energy_Switching!AZ176</f>
        <v>8540</v>
      </c>
      <c r="BA175" s="1">
        <f>Billed_Energy!BA175/Cal_Energy!BA175*Cal_Energy_Switching!BA176</f>
        <v>5318.1</v>
      </c>
      <c r="BB175" s="1" t="e">
        <f t="shared" si="7"/>
        <v>#DIV/0!</v>
      </c>
    </row>
    <row r="176" spans="1:54" x14ac:dyDescent="0.25">
      <c r="A176">
        <v>2028</v>
      </c>
      <c r="B176">
        <v>10</v>
      </c>
      <c r="C176" t="s">
        <v>283</v>
      </c>
      <c r="D176" s="1">
        <f>Billed_Energy!D176/Cal_Energy!D176*Cal_Energy_Switching!D177</f>
        <v>407338.04564617522</v>
      </c>
      <c r="E176" s="35">
        <f t="shared" si="8"/>
        <v>166132.5960585998</v>
      </c>
      <c r="F176" s="1">
        <f>Billed_Energy!F176/Cal_Energy!F176*Cal_Energy_Switching!F177</f>
        <v>67427.910974811719</v>
      </c>
      <c r="G176" s="1">
        <f>Billed_Energy!G176/Cal_Energy!G176*Cal_Energy_Switching!G177</f>
        <v>98704.685083788077</v>
      </c>
      <c r="H176" s="35">
        <f t="shared" si="6"/>
        <v>12370.343264505264</v>
      </c>
      <c r="I176" s="1">
        <f>Billed_Energy!I176/Cal_Energy!I176*Cal_Energy_Switching!I177</f>
        <v>633.25572768421625</v>
      </c>
      <c r="J176" s="1">
        <f>Billed_Energy!J176/Cal_Energy!J176*Cal_Energy_Switching!J177</f>
        <v>11737.087536821047</v>
      </c>
      <c r="K176" s="1">
        <f>Billed_Energy!K176/Cal_Energy!K176*Cal_Energy_Switching!K177</f>
        <v>273481.17789929203</v>
      </c>
      <c r="L176" s="1">
        <f>Billed_Energy!L176/Cal_Energy!L176*Cal_Energy_Switching!L177</f>
        <v>21855.742507075749</v>
      </c>
      <c r="M176" s="1">
        <f>Billed_Energy!M176/Cal_Energy!M176*Cal_Energy_Switching!M177</f>
        <v>189816.8614629776</v>
      </c>
      <c r="N176" s="1">
        <f>Billed_Energy!N176/Cal_Energy!N176*Cal_Energy_Switching!N177</f>
        <v>114118.17276363219</v>
      </c>
      <c r="O176" s="1">
        <f>Billed_Energy!O176/Cal_Energy!O176*Cal_Energy_Switching!O177</f>
        <v>147832.18037093361</v>
      </c>
      <c r="P176" s="1" t="e">
        <f>Billed_Energy!P176/Cal_Energy!P176*Cal_Energy_Switching!P177</f>
        <v>#DIV/0!</v>
      </c>
      <c r="Q176" s="1">
        <f>Billed_Energy!Q176/Cal_Energy!Q176*Cal_Energy_Switching!Q177</f>
        <v>19157.237105072178</v>
      </c>
      <c r="R176" s="1">
        <f>Billed_Energy!R176/Cal_Energy!R176*Cal_Energy_Switching!R177</f>
        <v>17143.195877583112</v>
      </c>
      <c r="S176" s="1">
        <f>Billed_Energy!S176/Cal_Energy!S176*Cal_Energy_Switching!S177</f>
        <v>120357.09634407412</v>
      </c>
      <c r="T176" s="1">
        <f>Billed_Energy!T176/Cal_Energy!T176*Cal_Energy_Switching!T177</f>
        <v>14.105000000000002</v>
      </c>
      <c r="U176" s="1">
        <f>Billed_Energy!U176/Cal_Energy!U176*Cal_Energy_Switching!U177</f>
        <v>97.932000000000002</v>
      </c>
      <c r="V176" s="1">
        <f>Billed_Energy!V176/Cal_Energy!V176*Cal_Energy_Switching!V177</f>
        <v>45507.52425543344</v>
      </c>
      <c r="W176" s="1">
        <f>Billed_Energy!W176/Cal_Energy!W176*Cal_Energy_Switching!W177</f>
        <v>10491.976000000001</v>
      </c>
      <c r="X176" s="1">
        <f>Billed_Energy!X176/Cal_Energy!X176*Cal_Energy_Switching!X177</f>
        <v>46990.782186633878</v>
      </c>
      <c r="Y176" s="35">
        <f>Billed_Energy!Y176/Cal_Energy!Y176*Cal_Energy_Switching!Y177</f>
        <v>6767.7476586522407</v>
      </c>
      <c r="Z176" s="1">
        <f>Billed_Energy!Z176/Cal_Energy!Z176*Cal_Energy_Switching!Z177</f>
        <v>3515.7051815628975</v>
      </c>
      <c r="AA176" s="1">
        <f>Billed_Energy!AA176/Cal_Energy!AA176*Cal_Energy_Switching!AA177</f>
        <v>3252.0424770893442</v>
      </c>
      <c r="AB176" s="1">
        <f>Billed_Energy!AB176/Cal_Energy!AB176*Cal_Energy_Switching!AB177</f>
        <v>72.374583459458478</v>
      </c>
      <c r="AC176" s="1">
        <f>Billed_Energy!AC176/Cal_Energy!AC176*Cal_Energy_Switching!AC177</f>
        <v>1240.9545547421278</v>
      </c>
      <c r="AD176" s="1">
        <f>Billed_Energy!AD176/Cal_Energy!AD176*Cal_Energy_Switching!AD177</f>
        <v>574.18700000000001</v>
      </c>
      <c r="AE176" s="1">
        <f>Billed_Energy!AE176/Cal_Energy!AE176*Cal_Energy_Switching!AE177</f>
        <v>3455.821766568647</v>
      </c>
      <c r="AF176" s="1">
        <f>Billed_Energy!AF176/Cal_Energy!AF176*Cal_Energy_Switching!AF177</f>
        <v>9666.7018994207192</v>
      </c>
      <c r="AG176" s="1">
        <f>Billed_Energy!AG176/Cal_Energy!AG176*Cal_Energy_Switching!AG177</f>
        <v>5831.0860571776302</v>
      </c>
      <c r="AH176" s="1">
        <f>Billed_Energy!AH176/Cal_Energy!AH176*Cal_Energy_Switching!AH177</f>
        <v>1721.2384962537228</v>
      </c>
      <c r="AI176" s="1">
        <f>Billed_Energy!AI176/Cal_Energy!AI176*Cal_Energy_Switching!AI177</f>
        <v>3222.2339664735673</v>
      </c>
      <c r="AJ176" s="1">
        <f>Billed_Energy!AJ176/Cal_Energy!AJ176*Cal_Energy_Switching!AJ177</f>
        <v>324296.26376871654</v>
      </c>
      <c r="AK176" s="35">
        <f>Billed_Energy!AK176/Cal_Energy!AK176*Cal_Energy_Switching!AK177</f>
        <v>112677.2071946254</v>
      </c>
      <c r="AL176" s="1">
        <f>Billed_Energy!AL176/Cal_Energy!AL176*Cal_Energy_Switching!AL177</f>
        <v>31734.193971272747</v>
      </c>
      <c r="AM176" s="1">
        <f>Billed_Energy!AM176/Cal_Energy!AM176*Cal_Energy_Switching!AM177</f>
        <v>80943.013223352638</v>
      </c>
      <c r="AN176" s="1">
        <f>Billed_Energy!AN176/Cal_Energy!AN176*Cal_Energy_Switching!AN177</f>
        <v>257.05399999999997</v>
      </c>
      <c r="AO176" s="1">
        <f>Billed_Energy!AO176/Cal_Energy!AO176*Cal_Energy_Switching!AO177</f>
        <v>280.61900000000003</v>
      </c>
      <c r="AP176" s="1">
        <f>Billed_Energy!AP176/Cal_Energy!AP176*Cal_Energy_Switching!AP177</f>
        <v>8482.3029999999999</v>
      </c>
      <c r="AQ176" s="1">
        <f>Billed_Energy!AQ176/Cal_Energy!AQ176*Cal_Energy_Switching!AQ177</f>
        <v>75872.896830433936</v>
      </c>
      <c r="AR176" s="1">
        <f>Billed_Energy!AR176/Cal_Energy!AR176*Cal_Energy_Switching!AR177</f>
        <v>12066.39759520201</v>
      </c>
      <c r="AS176" s="1">
        <f>Billed_Energy!AS176/Cal_Energy!AS176*Cal_Energy_Switching!AS177</f>
        <v>152248.5797965239</v>
      </c>
      <c r="AT176" s="1">
        <f>Billed_Energy!AT176/Cal_Energy!AT176*Cal_Energy_Switching!AT177</f>
        <v>30137.774964797991</v>
      </c>
      <c r="AU176" s="1">
        <f>Billed_Energy!AU176/Cal_Energy!AU176*Cal_Energy_Switching!AU177</f>
        <v>71697.711762350169</v>
      </c>
      <c r="AV176" s="1">
        <f>Billed_Energy!AV176/Cal_Energy!AV176*Cal_Energy_Switching!AV177</f>
        <v>1190.6168398721668</v>
      </c>
      <c r="AW176" s="1">
        <f>Billed_Energy!AW176/Cal_Energy!AW176*Cal_Energy_Switching!AW177</f>
        <v>19581.837848968713</v>
      </c>
      <c r="AX176" s="1">
        <f>Billed_Energy!AX176/Cal_Energy!AX176*Cal_Energy_Switching!AX177</f>
        <v>150135.76149012783</v>
      </c>
      <c r="AY176" s="1">
        <f>Billed_Energy!AY176/Cal_Energy!AY176*Cal_Energy_Switching!AY177</f>
        <v>23839.871055718773</v>
      </c>
      <c r="AZ176" s="1">
        <f>Billed_Energy!AZ176/Cal_Energy!AZ176*Cal_Energy_Switching!AZ177</f>
        <v>7093.2</v>
      </c>
      <c r="BA176" s="1">
        <f>Billed_Energy!BA176/Cal_Energy!BA176*Cal_Energy_Switching!BA177</f>
        <v>4450.8</v>
      </c>
      <c r="BB176" s="1" t="e">
        <f t="shared" si="7"/>
        <v>#DIV/0!</v>
      </c>
    </row>
    <row r="177" spans="1:54" x14ac:dyDescent="0.25">
      <c r="A177">
        <v>2028</v>
      </c>
      <c r="B177">
        <v>11</v>
      </c>
      <c r="C177" t="s">
        <v>284</v>
      </c>
      <c r="D177" s="1">
        <f>Billed_Energy!D177/Cal_Energy!D177*Cal_Energy_Switching!D178</f>
        <v>436694.42164930172</v>
      </c>
      <c r="E177" s="35">
        <f t="shared" si="8"/>
        <v>154514.73826466597</v>
      </c>
      <c r="F177" s="1">
        <f>Billed_Energy!F177/Cal_Energy!F177*Cal_Energy_Switching!F178</f>
        <v>62731.924602891719</v>
      </c>
      <c r="G177" s="1">
        <f>Billed_Energy!G177/Cal_Energy!G177*Cal_Energy_Switching!G178</f>
        <v>91782.813661774242</v>
      </c>
      <c r="H177" s="35">
        <f t="shared" si="6"/>
        <v>13406.384895976924</v>
      </c>
      <c r="I177" s="1">
        <f>Billed_Energy!I177/Cal_Energy!I177*Cal_Energy_Switching!I178</f>
        <v>686.29219427372823</v>
      </c>
      <c r="J177" s="1">
        <f>Billed_Energy!J177/Cal_Energy!J177*Cal_Energy_Switching!J178</f>
        <v>12720.092701703195</v>
      </c>
      <c r="K177" s="1">
        <f>Billed_Energy!K177/Cal_Energy!K177*Cal_Energy_Switching!K178</f>
        <v>267989.97464607621</v>
      </c>
      <c r="L177" s="1">
        <f>Billed_Energy!L177/Cal_Energy!L177*Cal_Energy_Switching!L178</f>
        <v>21616.256617757324</v>
      </c>
      <c r="M177" s="1">
        <f>Billed_Energy!M177/Cal_Energy!M177*Cal_Energy_Switching!M178</f>
        <v>173561.42100724424</v>
      </c>
      <c r="N177" s="1">
        <f>Billed_Energy!N177/Cal_Energy!N177*Cal_Energy_Switching!N178</f>
        <v>111627.45099616643</v>
      </c>
      <c r="O177" s="1">
        <f>Billed_Energy!O177/Cal_Energy!O177*Cal_Energy_Switching!O178</f>
        <v>135928.63602480703</v>
      </c>
      <c r="P177" s="1" t="e">
        <f>Billed_Energy!P177/Cal_Energy!P177*Cal_Energy_Switching!P178</f>
        <v>#DIV/0!</v>
      </c>
      <c r="Q177" s="1">
        <f>Billed_Energy!Q177/Cal_Energy!Q177*Cal_Energy_Switching!Q178</f>
        <v>18332.933476505666</v>
      </c>
      <c r="R177" s="1">
        <f>Billed_Energy!R177/Cal_Energy!R177*Cal_Energy_Switching!R178</f>
        <v>18360.696618182348</v>
      </c>
      <c r="S177" s="1">
        <f>Billed_Energy!S177/Cal_Energy!S177*Cal_Energy_Switching!S178</f>
        <v>122837.16515468975</v>
      </c>
      <c r="T177" s="1">
        <f>Billed_Energy!T177/Cal_Energy!T177*Cal_Energy_Switching!T178</f>
        <v>15.644</v>
      </c>
      <c r="U177" s="1">
        <f>Billed_Energy!U177/Cal_Energy!U177*Cal_Energy_Switching!U178</f>
        <v>98.259</v>
      </c>
      <c r="V177" s="1">
        <f>Billed_Energy!V177/Cal_Energy!V177*Cal_Energy_Switching!V178</f>
        <v>44497.248263400274</v>
      </c>
      <c r="W177" s="1">
        <f>Billed_Energy!W177/Cal_Energy!W177*Cal_Energy_Switching!W178</f>
        <v>10215.241</v>
      </c>
      <c r="X177" s="1">
        <f>Billed_Energy!X177/Cal_Energy!X177*Cal_Energy_Switching!X178</f>
        <v>43213.024159582172</v>
      </c>
      <c r="Y177" s="35">
        <f>Billed_Energy!Y177/Cal_Energy!Y177*Cal_Energy_Switching!Y178</f>
        <v>7483.2945793665313</v>
      </c>
      <c r="Z177" s="1">
        <f>Billed_Energy!Z177/Cal_Energy!Z177*Cal_Energy_Switching!Z178</f>
        <v>3887.4170336722859</v>
      </c>
      <c r="AA177" s="1">
        <f>Billed_Energy!AA177/Cal_Energy!AA177*Cal_Energy_Switching!AA178</f>
        <v>3595.8775456942449</v>
      </c>
      <c r="AB177" s="1">
        <f>Billed_Energy!AB177/Cal_Energy!AB177*Cal_Energy_Switching!AB178</f>
        <v>69.95945808579124</v>
      </c>
      <c r="AC177" s="1">
        <f>Billed_Energy!AC177/Cal_Energy!AC177*Cal_Energy_Switching!AC178</f>
        <v>1461.3623415970399</v>
      </c>
      <c r="AD177" s="1">
        <f>Billed_Energy!AD177/Cal_Energy!AD177*Cal_Energy_Switching!AD178</f>
        <v>611.08500000000004</v>
      </c>
      <c r="AE177" s="1">
        <f>Billed_Energy!AE177/Cal_Energy!AE177*Cal_Energy_Switching!AE178</f>
        <v>3130.2701531804669</v>
      </c>
      <c r="AF177" s="1">
        <f>Billed_Energy!AF177/Cal_Energy!AF177*Cal_Energy_Switching!AF178</f>
        <v>9472.174496841084</v>
      </c>
      <c r="AG177" s="1">
        <f>Billed_Energy!AG177/Cal_Energy!AG177*Cal_Energy_Switching!AG178</f>
        <v>5281.7754729097451</v>
      </c>
      <c r="AH177" s="1">
        <f>Billed_Energy!AH177/Cal_Energy!AH177*Cal_Energy_Switching!AH178</f>
        <v>1559.0912539097894</v>
      </c>
      <c r="AI177" s="1">
        <f>Billed_Energy!AI177/Cal_Energy!AI177*Cal_Energy_Switching!AI178</f>
        <v>3157.3914989470236</v>
      </c>
      <c r="AJ177" s="1">
        <f>Billed_Energy!AJ177/Cal_Energy!AJ177*Cal_Energy_Switching!AJ178</f>
        <v>287400.39506390563</v>
      </c>
      <c r="AK177" s="35">
        <f>Billed_Energy!AK177/Cal_Energy!AK177*Cal_Energy_Switching!AK178</f>
        <v>105451.67279048635</v>
      </c>
      <c r="AL177" s="1">
        <f>Billed_Energy!AL177/Cal_Energy!AL177*Cal_Energy_Switching!AL178</f>
        <v>29702.431451140212</v>
      </c>
      <c r="AM177" s="1">
        <f>Billed_Energy!AM177/Cal_Energy!AM177*Cal_Energy_Switching!AM178</f>
        <v>75749.241339346132</v>
      </c>
      <c r="AN177" s="1">
        <f>Billed_Energy!AN177/Cal_Energy!AN177*Cal_Energy_Switching!AN178</f>
        <v>265.65600000000001</v>
      </c>
      <c r="AO177" s="1">
        <f>Billed_Energy!AO177/Cal_Energy!AO177*Cal_Energy_Switching!AO178</f>
        <v>309.30500000000001</v>
      </c>
      <c r="AP177" s="1">
        <f>Billed_Energy!AP177/Cal_Energy!AP177*Cal_Energy_Switching!AP178</f>
        <v>9323.16</v>
      </c>
      <c r="AQ177" s="1">
        <f>Billed_Energy!AQ177/Cal_Energy!AQ177*Cal_Energy_Switching!AQ178</f>
        <v>75541.427852786088</v>
      </c>
      <c r="AR177" s="1">
        <f>Billed_Energy!AR177/Cal_Energy!AR177*Cal_Energy_Switching!AR178</f>
        <v>10717.509181031046</v>
      </c>
      <c r="AS177" s="1">
        <f>Billed_Energy!AS177/Cal_Energy!AS177*Cal_Energy_Switching!AS178</f>
        <v>138357.3464412558</v>
      </c>
      <c r="AT177" s="1">
        <f>Billed_Energy!AT177/Cal_Energy!AT177*Cal_Energy_Switching!AT178</f>
        <v>26897.842858968954</v>
      </c>
      <c r="AU177" s="1">
        <f>Billed_Energy!AU177/Cal_Energy!AU177*Cal_Energy_Switching!AU178</f>
        <v>65158.265961908459</v>
      </c>
      <c r="AV177" s="1">
        <f>Billed_Energy!AV177/Cal_Energy!AV177*Cal_Energy_Switching!AV178</f>
        <v>1153.8718642494437</v>
      </c>
      <c r="AW177" s="1">
        <f>Billed_Energy!AW177/Cal_Energy!AW177*Cal_Energy_Switching!AW178</f>
        <v>18944.422301563212</v>
      </c>
      <c r="AX177" s="1">
        <f>Billed_Energy!AX177/Cal_Energy!AX177*Cal_Energy_Switching!AX178</f>
        <v>145502.25160575056</v>
      </c>
      <c r="AY177" s="1">
        <f>Billed_Energy!AY177/Cal_Energy!AY177*Cal_Energy_Switching!AY178</f>
        <v>23018.143510548551</v>
      </c>
      <c r="AZ177" s="1">
        <f>Billed_Energy!AZ177/Cal_Energy!AZ177*Cal_Energy_Switching!AZ178</f>
        <v>7436</v>
      </c>
      <c r="BA177" s="1">
        <f>Billed_Energy!BA177/Cal_Energy!BA177*Cal_Energy_Switching!BA178</f>
        <v>4366.8</v>
      </c>
      <c r="BB177" s="1" t="e">
        <f t="shared" si="7"/>
        <v>#DIV/0!</v>
      </c>
    </row>
    <row r="178" spans="1:54" x14ac:dyDescent="0.25">
      <c r="A178">
        <v>2028</v>
      </c>
      <c r="B178">
        <v>12</v>
      </c>
      <c r="C178" t="s">
        <v>285</v>
      </c>
      <c r="D178" s="1">
        <f>Billed_Energy!D178/Cal_Energy!D178*Cal_Energy_Switching!D179</f>
        <v>605068.37693501799</v>
      </c>
      <c r="E178" s="35">
        <f t="shared" si="8"/>
        <v>184691.21885770431</v>
      </c>
      <c r="F178" s="1">
        <f>Billed_Energy!F178/Cal_Energy!F178*Cal_Energy_Switching!F179</f>
        <v>74775.715120888824</v>
      </c>
      <c r="G178" s="1">
        <f>Billed_Energy!G178/Cal_Energy!G178*Cal_Energy_Switching!G179</f>
        <v>109915.5037368155</v>
      </c>
      <c r="H178" s="35">
        <f t="shared" si="6"/>
        <v>15000.569376590449</v>
      </c>
      <c r="I178" s="1">
        <f>Billed_Energy!I178/Cal_Energy!I178*Cal_Energy_Switching!I179</f>
        <v>767.90079896220755</v>
      </c>
      <c r="J178" s="1">
        <f>Billed_Energy!J178/Cal_Energy!J178*Cal_Energy_Switching!J179</f>
        <v>14232.668577628241</v>
      </c>
      <c r="K178" s="1">
        <f>Billed_Energy!K178/Cal_Energy!K178*Cal_Energy_Switching!K179</f>
        <v>267518.04827111808</v>
      </c>
      <c r="L178" s="1">
        <f>Billed_Energy!L178/Cal_Energy!L178*Cal_Energy_Switching!L179</f>
        <v>21749.633118917252</v>
      </c>
      <c r="M178" s="1">
        <f>Billed_Energy!M178/Cal_Energy!M178*Cal_Energy_Switching!M179</f>
        <v>186961.42795115389</v>
      </c>
      <c r="N178" s="1">
        <f>Billed_Energy!N178/Cal_Energy!N178*Cal_Energy_Switching!N179</f>
        <v>111259.43429996465</v>
      </c>
      <c r="O178" s="1">
        <f>Billed_Energy!O178/Cal_Energy!O178*Cal_Energy_Switching!O179</f>
        <v>144276.80170369567</v>
      </c>
      <c r="P178" s="1" t="e">
        <f>Billed_Energy!P178/Cal_Energy!P178*Cal_Energy_Switching!P179</f>
        <v>#DIV/0!</v>
      </c>
      <c r="Q178" s="1">
        <f>Billed_Energy!Q178/Cal_Energy!Q178*Cal_Energy_Switching!Q179</f>
        <v>19838.633243661021</v>
      </c>
      <c r="R178" s="1">
        <f>Billed_Energy!R178/Cal_Energy!R178*Cal_Energy_Switching!R179</f>
        <v>19584.700473881901</v>
      </c>
      <c r="S178" s="1">
        <f>Billed_Energy!S178/Cal_Energy!S178*Cal_Energy_Switching!S179</f>
        <v>126886.26606231704</v>
      </c>
      <c r="T178" s="1">
        <f>Billed_Energy!T178/Cal_Energy!T178*Cal_Energy_Switching!T179</f>
        <v>19.257999999999999</v>
      </c>
      <c r="U178" s="1">
        <f>Billed_Energy!U178/Cal_Energy!U178*Cal_Energy_Switching!U179</f>
        <v>112.85299999999999</v>
      </c>
      <c r="V178" s="1">
        <f>Billed_Energy!V178/Cal_Energy!V178*Cal_Energy_Switching!V179</f>
        <v>48145.895395850552</v>
      </c>
      <c r="W178" s="1">
        <f>Billed_Energy!W178/Cal_Energy!W178*Cal_Energy_Switching!W179</f>
        <v>11589.816000000001</v>
      </c>
      <c r="X178" s="1">
        <f>Billed_Energy!X178/Cal_Energy!X178*Cal_Energy_Switching!X179</f>
        <v>37407.818828140073</v>
      </c>
      <c r="Y178" s="35">
        <f>Billed_Energy!Y178/Cal_Energy!Y178*Cal_Energy_Switching!Y179</f>
        <v>9256.7441911000933</v>
      </c>
      <c r="Z178" s="1">
        <f>Billed_Energy!Z178/Cal_Energy!Z178*Cal_Energy_Switching!Z179</f>
        <v>4808.6874922777179</v>
      </c>
      <c r="AA178" s="1">
        <f>Billed_Energy!AA178/Cal_Energy!AA178*Cal_Energy_Switching!AA179</f>
        <v>4448.0566988223736</v>
      </c>
      <c r="AB178" s="1">
        <f>Billed_Energy!AB178/Cal_Energy!AB178*Cal_Energy_Switching!AB179</f>
        <v>66.312305530159591</v>
      </c>
      <c r="AC178" s="1">
        <f>Billed_Energy!AC178/Cal_Energy!AC178*Cal_Energy_Switching!AC179</f>
        <v>1780.1495697949172</v>
      </c>
      <c r="AD178" s="1">
        <f>Billed_Energy!AD178/Cal_Energy!AD178*Cal_Energy_Switching!AD179</f>
        <v>695.02800000000002</v>
      </c>
      <c r="AE178" s="1">
        <f>Billed_Energy!AE178/Cal_Energy!AE178*Cal_Energy_Switching!AE179</f>
        <v>4064.192300315236</v>
      </c>
      <c r="AF178" s="1">
        <f>Billed_Energy!AF178/Cal_Energy!AF178*Cal_Energy_Switching!AF179</f>
        <v>10534.943088944179</v>
      </c>
      <c r="AG178" s="1">
        <f>Billed_Energy!AG178/Cal_Energy!AG178*Cal_Energy_Switching!AG179</f>
        <v>6857.6033883795208</v>
      </c>
      <c r="AH178" s="1">
        <f>Billed_Energy!AH178/Cal_Energy!AH178*Cal_Energy_Switching!AH179</f>
        <v>2024.2491413052435</v>
      </c>
      <c r="AI178" s="1">
        <f>Billed_Energy!AI178/Cal_Energy!AI178*Cal_Energy_Switching!AI179</f>
        <v>3511.6476963147215</v>
      </c>
      <c r="AJ178" s="1">
        <f>Billed_Energy!AJ178/Cal_Energy!AJ178*Cal_Energy_Switching!AJ179</f>
        <v>387533.54563869751</v>
      </c>
      <c r="AK178" s="35">
        <f>Billed_Energy!AK178/Cal_Energy!AK178*Cal_Energy_Switching!AK179</f>
        <v>112770.81870413417</v>
      </c>
      <c r="AL178" s="1">
        <f>Billed_Energy!AL178/Cal_Energy!AL178*Cal_Energy_Switching!AL179</f>
        <v>31755.016644032556</v>
      </c>
      <c r="AM178" s="1">
        <f>Billed_Energy!AM178/Cal_Energy!AM178*Cal_Energy_Switching!AM179</f>
        <v>81015.802060101618</v>
      </c>
      <c r="AN178" s="1">
        <f>Billed_Energy!AN178/Cal_Energy!AN178*Cal_Energy_Switching!AN179</f>
        <v>293.077</v>
      </c>
      <c r="AO178" s="1">
        <f>Billed_Energy!AO178/Cal_Energy!AO178*Cal_Energy_Switching!AO179</f>
        <v>355.63799999999998</v>
      </c>
      <c r="AP178" s="1">
        <f>Billed_Energy!AP178/Cal_Energy!AP178*Cal_Energy_Switching!AP179</f>
        <v>13731.722</v>
      </c>
      <c r="AQ178" s="1">
        <f>Billed_Energy!AQ178/Cal_Energy!AQ178*Cal_Energy_Switching!AQ179</f>
        <v>80661.096082780394</v>
      </c>
      <c r="AR178" s="1">
        <f>Billed_Energy!AR178/Cal_Energy!AR178*Cal_Energy_Switching!AR179</f>
        <v>11449.586256967596</v>
      </c>
      <c r="AS178" s="1">
        <f>Billed_Energy!AS178/Cal_Energy!AS178*Cal_Energy_Switching!AS179</f>
        <v>145856.35076479547</v>
      </c>
      <c r="AT178" s="1">
        <f>Billed_Energy!AT178/Cal_Energy!AT178*Cal_Energy_Switching!AT179</f>
        <v>28640.660843032405</v>
      </c>
      <c r="AU178" s="1">
        <f>Billed_Energy!AU178/Cal_Energy!AU178*Cal_Energy_Switching!AU179</f>
        <v>68688.105698599844</v>
      </c>
      <c r="AV178" s="1">
        <f>Billed_Energy!AV178/Cal_Energy!AV178*Cal_Energy_Switching!AV179</f>
        <v>1187.7815061677447</v>
      </c>
      <c r="AW178" s="1">
        <f>Billed_Energy!AW178/Cal_Energy!AW178*Cal_Energy_Switching!AW179</f>
        <v>18811.251729452139</v>
      </c>
      <c r="AX178" s="1">
        <f>Billed_Energy!AX178/Cal_Energy!AX178*Cal_Energy_Switching!AX179</f>
        <v>149778.22834383225</v>
      </c>
      <c r="AY178" s="1">
        <f>Billed_Energy!AY178/Cal_Energy!AY178*Cal_Energy_Switching!AY179</f>
        <v>22934.623283052602</v>
      </c>
      <c r="AZ178" s="1">
        <f>Billed_Energy!AZ178/Cal_Energy!AZ178*Cal_Energy_Switching!AZ179</f>
        <v>9529</v>
      </c>
      <c r="BA178" s="1">
        <f>Billed_Energy!BA178/Cal_Energy!BA178*Cal_Energy_Switching!BA179</f>
        <v>4790.1000000000004</v>
      </c>
      <c r="BB178" s="1" t="e">
        <f t="shared" si="7"/>
        <v>#DIV/0!</v>
      </c>
    </row>
    <row r="179" spans="1:54" x14ac:dyDescent="0.25">
      <c r="A179">
        <v>2029</v>
      </c>
      <c r="B179">
        <v>1</v>
      </c>
      <c r="C179" t="s">
        <v>286</v>
      </c>
      <c r="D179" s="1">
        <f>Billed_Energy!D179/Cal_Energy!D179*Cal_Energy_Switching!D180</f>
        <v>770674.68222148519</v>
      </c>
      <c r="E179" s="35">
        <f t="shared" si="8"/>
        <v>211642.58383034338</v>
      </c>
      <c r="F179" s="1">
        <f>Billed_Energy!F179/Cal_Energy!F179*Cal_Energy_Switching!F180</f>
        <v>85606.647632207911</v>
      </c>
      <c r="G179" s="1">
        <f>Billed_Energy!G179/Cal_Energy!G179*Cal_Energy_Switching!G180</f>
        <v>126035.93619813547</v>
      </c>
      <c r="H179" s="35">
        <f t="shared" si="6"/>
        <v>16464.128885803457</v>
      </c>
      <c r="I179" s="1">
        <f>Billed_Energy!I179/Cal_Energy!I179*Cal_Energy_Switching!I180</f>
        <v>842.82252281405601</v>
      </c>
      <c r="J179" s="1">
        <f>Billed_Energy!J179/Cal_Energy!J179*Cal_Energy_Switching!J180</f>
        <v>15621.3063629894</v>
      </c>
      <c r="K179" s="1">
        <f>Billed_Energy!K179/Cal_Energy!K179*Cal_Energy_Switching!K180</f>
        <v>267564.58068336919</v>
      </c>
      <c r="L179" s="1">
        <f>Billed_Energy!L179/Cal_Energy!L179*Cal_Energy_Switching!L180</f>
        <v>21410.301818654109</v>
      </c>
      <c r="M179" s="1">
        <f>Billed_Energy!M179/Cal_Energy!M179*Cal_Energy_Switching!M180</f>
        <v>194286.07221372306</v>
      </c>
      <c r="N179" s="1">
        <f>Billed_Energy!N179/Cal_Energy!N179*Cal_Energy_Switching!N180</f>
        <v>111621.90135797671</v>
      </c>
      <c r="O179" s="1">
        <f>Billed_Energy!O179/Cal_Energy!O179*Cal_Energy_Switching!O180</f>
        <v>150260.09070712235</v>
      </c>
      <c r="P179" s="1" t="e">
        <f>Billed_Energy!P179/Cal_Energy!P179*Cal_Energy_Switching!P180</f>
        <v>#DIV/0!</v>
      </c>
      <c r="Q179" s="1">
        <f>Billed_Energy!Q179/Cal_Energy!Q179*Cal_Energy_Switching!Q180</f>
        <v>21503.404241393277</v>
      </c>
      <c r="R179" s="1">
        <f>Billed_Energy!R179/Cal_Energy!R179*Cal_Energy_Switching!R180</f>
        <v>21918.156495961211</v>
      </c>
      <c r="S179" s="1">
        <f>Billed_Energy!S179/Cal_Energy!S179*Cal_Energy_Switching!S180</f>
        <v>127900.02647989755</v>
      </c>
      <c r="T179" s="1">
        <f>Billed_Energy!T179/Cal_Energy!T179*Cal_Energy_Switching!T180</f>
        <v>20.895</v>
      </c>
      <c r="U179" s="1">
        <f>Billed_Energy!U179/Cal_Energy!U179*Cal_Energy_Switching!U180</f>
        <v>122.114</v>
      </c>
      <c r="V179" s="1">
        <f>Billed_Energy!V179/Cal_Energy!V179*Cal_Energy_Switching!V180</f>
        <v>48922.696088106532</v>
      </c>
      <c r="W179" s="1">
        <f>Billed_Energy!W179/Cal_Energy!W179*Cal_Energy_Switching!W180</f>
        <v>12776.644</v>
      </c>
      <c r="X179" s="1">
        <f>Billed_Energy!X179/Cal_Energy!X179*Cal_Energy_Switching!X180</f>
        <v>28536.57465928797</v>
      </c>
      <c r="Y179" s="35">
        <f>Billed_Energy!Y179/Cal_Energy!Y179*Cal_Energy_Switching!Y180</f>
        <v>10988.3451196066</v>
      </c>
      <c r="Z179" s="1">
        <f>Billed_Energy!Z179/Cal_Energy!Z179*Cal_Energy_Switching!Z180</f>
        <v>5708.2184239557773</v>
      </c>
      <c r="AA179" s="1">
        <f>Billed_Energy!AA179/Cal_Energy!AA179*Cal_Energy_Switching!AA180</f>
        <v>5280.1266956508225</v>
      </c>
      <c r="AB179" s="1">
        <f>Billed_Energy!AB179/Cal_Energy!AB179*Cal_Energy_Switching!AB180</f>
        <v>62.998874200752105</v>
      </c>
      <c r="AC179" s="1">
        <f>Billed_Energy!AC179/Cal_Energy!AC179*Cal_Energy_Switching!AC180</f>
        <v>2011.9088306509407</v>
      </c>
      <c r="AD179" s="1">
        <f>Billed_Energy!AD179/Cal_Energy!AD179*Cal_Energy_Switching!AD180</f>
        <v>759.25800000000004</v>
      </c>
      <c r="AE179" s="1">
        <f>Billed_Energy!AE179/Cal_Energy!AE179*Cal_Energy_Switching!AE180</f>
        <v>4427.2736580735545</v>
      </c>
      <c r="AF179" s="1">
        <f>Billed_Energy!AF179/Cal_Energy!AF179*Cal_Energy_Switching!AF180</f>
        <v>11248.811923813759</v>
      </c>
      <c r="AG179" s="1">
        <f>Billed_Energy!AG179/Cal_Energy!AG179*Cal_Energy_Switching!AG180</f>
        <v>7470.2387572885555</v>
      </c>
      <c r="AH179" s="1">
        <f>Billed_Energy!AH179/Cal_Energy!AH179*Cal_Energy_Switching!AH180</f>
        <v>2205.0887946378907</v>
      </c>
      <c r="AI179" s="1">
        <f>Billed_Energy!AI179/Cal_Energy!AI179*Cal_Energy_Switching!AI180</f>
        <v>3749.6039746045808</v>
      </c>
      <c r="AJ179" s="1">
        <f>Billed_Energy!AJ179/Cal_Energy!AJ179*Cal_Energy_Switching!AJ180</f>
        <v>446611.02288008411</v>
      </c>
      <c r="AK179" s="35">
        <f>Billed_Energy!AK179/Cal_Energy!AK179*Cal_Energy_Switching!AK180</f>
        <v>121045.34066806</v>
      </c>
      <c r="AL179" s="1">
        <f>Billed_Energy!AL179/Cal_Energy!AL179*Cal_Energy_Switching!AL180</f>
        <v>34079.250186474441</v>
      </c>
      <c r="AM179" s="1">
        <f>Billed_Energy!AM179/Cal_Energy!AM179*Cal_Energy_Switching!AM180</f>
        <v>86966.090481585561</v>
      </c>
      <c r="AN179" s="1">
        <f>Billed_Energy!AN179/Cal_Energy!AN179*Cal_Energy_Switching!AN180</f>
        <v>296.68599999999998</v>
      </c>
      <c r="AO179" s="1">
        <f>Billed_Energy!AO179/Cal_Energy!AO179*Cal_Energy_Switching!AO180</f>
        <v>367.25699999999995</v>
      </c>
      <c r="AP179" s="1">
        <f>Billed_Energy!AP179/Cal_Energy!AP179*Cal_Energy_Switching!AP180</f>
        <v>15936.459999999997</v>
      </c>
      <c r="AQ179" s="1">
        <f>Billed_Energy!AQ179/Cal_Energy!AQ179*Cal_Energy_Switching!AQ180</f>
        <v>75577.614926923154</v>
      </c>
      <c r="AR179" s="1">
        <f>Billed_Energy!AR179/Cal_Energy!AR179*Cal_Energy_Switching!AR180</f>
        <v>11421.707891928791</v>
      </c>
      <c r="AS179" s="1">
        <f>Billed_Energy!AS179/Cal_Energy!AS179*Cal_Energy_Switching!AS180</f>
        <v>146613.91364538329</v>
      </c>
      <c r="AT179" s="1">
        <f>Billed_Energy!AT179/Cal_Energy!AT179*Cal_Energy_Switching!AT180</f>
        <v>28654.776848071207</v>
      </c>
      <c r="AU179" s="1">
        <f>Billed_Energy!AU179/Cal_Energy!AU179*Cal_Energy_Switching!AU180</f>
        <v>69046.654744808926</v>
      </c>
      <c r="AV179" s="1">
        <f>Billed_Energy!AV179/Cal_Energy!AV179*Cal_Energy_Switching!AV180</f>
        <v>1173.2776520370285</v>
      </c>
      <c r="AW179" s="1">
        <f>Billed_Energy!AW179/Cal_Energy!AW179*Cal_Energy_Switching!AW180</f>
        <v>18742.391108064698</v>
      </c>
      <c r="AX179" s="1">
        <f>Billed_Energy!AX179/Cal_Energy!AX179*Cal_Energy_Switching!AX180</f>
        <v>147949.30478796296</v>
      </c>
      <c r="AY179" s="1">
        <f>Billed_Energy!AY179/Cal_Energy!AY179*Cal_Energy_Switching!AY180</f>
        <v>22991.510066601964</v>
      </c>
      <c r="AZ179" s="1">
        <f>Billed_Energy!AZ179/Cal_Energy!AZ179*Cal_Energy_Switching!AZ180</f>
        <v>10975.5</v>
      </c>
      <c r="BA179" s="1">
        <f>Billed_Energy!BA179/Cal_Energy!BA179*Cal_Energy_Switching!BA180</f>
        <v>5498.8799999999992</v>
      </c>
      <c r="BB179" s="1" t="e">
        <f t="shared" si="7"/>
        <v>#DIV/0!</v>
      </c>
    </row>
    <row r="180" spans="1:54" x14ac:dyDescent="0.25">
      <c r="A180">
        <v>2029</v>
      </c>
      <c r="B180">
        <v>2</v>
      </c>
      <c r="C180" t="s">
        <v>287</v>
      </c>
      <c r="D180" s="1">
        <f>Billed_Energy!D180/Cal_Energy!D180*Cal_Energy_Switching!D181</f>
        <v>691686.77024884534</v>
      </c>
      <c r="E180" s="35">
        <f t="shared" si="8"/>
        <v>200069.0191307902</v>
      </c>
      <c r="F180" s="1">
        <f>Billed_Energy!F180/Cal_Energy!F180*Cal_Energy_Switching!F181</f>
        <v>81021.40618807188</v>
      </c>
      <c r="G180" s="1">
        <f>Billed_Energy!G180/Cal_Energy!G180*Cal_Energy_Switching!G181</f>
        <v>119047.6129427183</v>
      </c>
      <c r="H180" s="35">
        <f t="shared" si="6"/>
        <v>15927.789209181337</v>
      </c>
      <c r="I180" s="1">
        <f>Billed_Energy!I180/Cal_Energy!I180*Cal_Energy_Switching!I181</f>
        <v>815.36652058816787</v>
      </c>
      <c r="J180" s="1">
        <f>Billed_Energy!J180/Cal_Energy!J180*Cal_Energy_Switching!J181</f>
        <v>15112.422688593169</v>
      </c>
      <c r="K180" s="1">
        <f>Billed_Energy!K180/Cal_Energy!K180*Cal_Energy_Switching!K181</f>
        <v>267604.07379302563</v>
      </c>
      <c r="L180" s="1">
        <f>Billed_Energy!L180/Cal_Energy!L180*Cal_Energy_Switching!L181</f>
        <v>21113.425674700073</v>
      </c>
      <c r="M180" s="1">
        <f>Billed_Energy!M180/Cal_Energy!M180*Cal_Energy_Switching!M181</f>
        <v>180968.08098237621</v>
      </c>
      <c r="N180" s="1">
        <f>Billed_Energy!N180/Cal_Energy!N180*Cal_Energy_Switching!N181</f>
        <v>111938.41334227429</v>
      </c>
      <c r="O180" s="1">
        <f>Billed_Energy!O180/Cal_Energy!O180*Cal_Energy_Switching!O181</f>
        <v>142346.47838840989</v>
      </c>
      <c r="P180" s="1" t="e">
        <f>Billed_Energy!P180/Cal_Energy!P180*Cal_Energy_Switching!P181</f>
        <v>#DIV/0!</v>
      </c>
      <c r="Q180" s="1">
        <f>Billed_Energy!Q180/Cal_Energy!Q180*Cal_Energy_Switching!Q181</f>
        <v>19650.367016882934</v>
      </c>
      <c r="R180" s="1">
        <f>Billed_Energy!R180/Cal_Energy!R180*Cal_Energy_Switching!R181</f>
        <v>19726.090361732706</v>
      </c>
      <c r="S180" s="1">
        <f>Billed_Energy!S180/Cal_Energy!S180*Cal_Energy_Switching!S181</f>
        <v>126218.34876285568</v>
      </c>
      <c r="T180" s="1">
        <f>Billed_Energy!T180/Cal_Energy!T180*Cal_Energy_Switching!T181</f>
        <v>12.268000000000001</v>
      </c>
      <c r="U180" s="1">
        <f>Billed_Energy!U180/Cal_Energy!U180*Cal_Energy_Switching!U181</f>
        <v>109.851</v>
      </c>
      <c r="V180" s="1">
        <f>Billed_Energy!V180/Cal_Energy!V180*Cal_Energy_Switching!V181</f>
        <v>46508.168692297637</v>
      </c>
      <c r="W180" s="1">
        <f>Billed_Energy!W180/Cal_Energy!W180*Cal_Energy_Switching!W181</f>
        <v>9690.52</v>
      </c>
      <c r="X180" s="1">
        <f>Billed_Energy!X180/Cal_Energy!X180*Cal_Energy_Switching!X181</f>
        <v>20553.449907073154</v>
      </c>
      <c r="Y180" s="35">
        <f>Billed_Energy!Y180/Cal_Energy!Y180*Cal_Energy_Switching!Y181</f>
        <v>10320.8208263328</v>
      </c>
      <c r="Z180" s="1">
        <f>Billed_Energy!Z180/Cal_Energy!Z180*Cal_Energy_Switching!Z181</f>
        <v>5361.4533353252173</v>
      </c>
      <c r="AA180" s="1">
        <f>Billed_Energy!AA180/Cal_Energy!AA180*Cal_Energy_Switching!AA181</f>
        <v>4959.3674910075824</v>
      </c>
      <c r="AB180" s="1">
        <f>Billed_Energy!AB180/Cal_Energy!AB180*Cal_Energy_Switching!AB181</f>
        <v>57.928809328245464</v>
      </c>
      <c r="AC180" s="1">
        <f>Billed_Energy!AC180/Cal_Energy!AC180*Cal_Energy_Switching!AC181</f>
        <v>1951.3676359783465</v>
      </c>
      <c r="AD180" s="1">
        <f>Billed_Energy!AD180/Cal_Energy!AD180*Cal_Energy_Switching!AD181</f>
        <v>707.32500000000005</v>
      </c>
      <c r="AE180" s="1">
        <f>Billed_Energy!AE180/Cal_Energy!AE180*Cal_Energy_Switching!AE181</f>
        <v>4244.1864316083575</v>
      </c>
      <c r="AF180" s="1">
        <f>Billed_Energy!AF180/Cal_Energy!AF180*Cal_Energy_Switching!AF181</f>
        <v>10282.176578082761</v>
      </c>
      <c r="AG180" s="1">
        <f>Billed_Energy!AG180/Cal_Energy!AG180*Cal_Energy_Switching!AG181</f>
        <v>7161.3115481898712</v>
      </c>
      <c r="AH180" s="1">
        <f>Billed_Energy!AH180/Cal_Energy!AH180*Cal_Energy_Switching!AH181</f>
        <v>2113.8986802017725</v>
      </c>
      <c r="AI180" s="1">
        <f>Billed_Energy!AI180/Cal_Energy!AI180*Cal_Energy_Switching!AI181</f>
        <v>3427.3921926942485</v>
      </c>
      <c r="AJ180" s="1">
        <f>Billed_Energy!AJ180/Cal_Energy!AJ180*Cal_Energy_Switching!AJ181</f>
        <v>400653.91010685876</v>
      </c>
      <c r="AK180" s="35">
        <f>Billed_Energy!AK180/Cal_Energy!AK180*Cal_Energy_Switching!AK181</f>
        <v>112531.60297226351</v>
      </c>
      <c r="AL180" s="1">
        <f>Billed_Energy!AL180/Cal_Energy!AL180*Cal_Energy_Switching!AL181</f>
        <v>31701.592945520631</v>
      </c>
      <c r="AM180" s="1">
        <f>Billed_Energy!AM180/Cal_Energy!AM180*Cal_Energy_Switching!AM181</f>
        <v>80830.010026742879</v>
      </c>
      <c r="AN180" s="1">
        <f>Billed_Energy!AN180/Cal_Energy!AN180*Cal_Energy_Switching!AN181</f>
        <v>246.86500000000001</v>
      </c>
      <c r="AO180" s="1">
        <f>Billed_Energy!AO180/Cal_Energy!AO180*Cal_Energy_Switching!AO181</f>
        <v>285.90600000000001</v>
      </c>
      <c r="AP180" s="1">
        <f>Billed_Energy!AP180/Cal_Energy!AP180*Cal_Energy_Switching!AP181</f>
        <v>13630.022000000001</v>
      </c>
      <c r="AQ180" s="1">
        <f>Billed_Energy!AQ180/Cal_Energy!AQ180*Cal_Energy_Switching!AQ181</f>
        <v>64262.205678001672</v>
      </c>
      <c r="AR180" s="1">
        <f>Billed_Energy!AR180/Cal_Energy!AR180*Cal_Energy_Switching!AR181</f>
        <v>10407.77323780515</v>
      </c>
      <c r="AS180" s="1">
        <f>Billed_Energy!AS180/Cal_Energy!AS180*Cal_Energy_Switching!AS181</f>
        <v>144849.63365533529</v>
      </c>
      <c r="AT180" s="1">
        <f>Billed_Energy!AT180/Cal_Energy!AT180*Cal_Energy_Switching!AT181</f>
        <v>26355.420022194845</v>
      </c>
      <c r="AU180" s="1">
        <f>Billed_Energy!AU180/Cal_Energy!AU180*Cal_Energy_Switching!AU181</f>
        <v>68218.126286099534</v>
      </c>
      <c r="AV180" s="1">
        <f>Billed_Energy!AV180/Cal_Energy!AV180*Cal_Energy_Switching!AV181</f>
        <v>1134.0028367479172</v>
      </c>
      <c r="AW180" s="1">
        <f>Billed_Energy!AW180/Cal_Energy!AW180*Cal_Energy_Switching!AW181</f>
        <v>18692.613690175556</v>
      </c>
      <c r="AX180" s="1">
        <f>Billed_Energy!AX180/Cal_Energy!AX180*Cal_Energy_Switching!AX181</f>
        <v>142996.78429325207</v>
      </c>
      <c r="AY180" s="1">
        <f>Billed_Energy!AY180/Cal_Energy!AY180*Cal_Energy_Switching!AY181</f>
        <v>23047.754125491116</v>
      </c>
      <c r="AZ180" s="1">
        <f>Billed_Energy!AZ180/Cal_Energy!AZ180*Cal_Energy_Switching!AZ181</f>
        <v>9522.5</v>
      </c>
      <c r="BA180" s="1">
        <f>Billed_Energy!BA180/Cal_Energy!BA180*Cal_Energy_Switching!BA181</f>
        <v>4744.8</v>
      </c>
      <c r="BB180" s="1" t="e">
        <f t="shared" si="7"/>
        <v>#DIV/0!</v>
      </c>
    </row>
    <row r="181" spans="1:54" x14ac:dyDescent="0.25">
      <c r="A181">
        <v>2029</v>
      </c>
      <c r="B181">
        <v>3</v>
      </c>
      <c r="C181" t="s">
        <v>288</v>
      </c>
      <c r="D181" s="1">
        <f>Billed_Energy!D181/Cal_Energy!D181*Cal_Energy_Switching!D182</f>
        <v>596242.82303782669</v>
      </c>
      <c r="E181" s="35">
        <f t="shared" si="8"/>
        <v>181478.09807708109</v>
      </c>
      <c r="F181" s="1">
        <f>Billed_Energy!F181/Cal_Energy!F181*Cal_Energy_Switching!F182</f>
        <v>73569.288997772135</v>
      </c>
      <c r="G181" s="1">
        <f>Billed_Energy!G181/Cal_Energy!G181*Cal_Energy_Switching!G182</f>
        <v>107908.80907930894</v>
      </c>
      <c r="H181" s="35">
        <f t="shared" si="6"/>
        <v>14963.109349948918</v>
      </c>
      <c r="I181" s="1">
        <f>Billed_Energy!I181/Cal_Energy!I181*Cal_Energy_Switching!I182</f>
        <v>765.98316612674546</v>
      </c>
      <c r="J181" s="1">
        <f>Billed_Energy!J181/Cal_Energy!J181*Cal_Energy_Switching!J182</f>
        <v>14197.126183822173</v>
      </c>
      <c r="K181" s="1">
        <f>Billed_Energy!K181/Cal_Energy!K181*Cal_Energy_Switching!K182</f>
        <v>267719.81699504575</v>
      </c>
      <c r="L181" s="1">
        <f>Billed_Energy!L181/Cal_Energy!L181*Cal_Energy_Switching!L182</f>
        <v>21232.768716687424</v>
      </c>
      <c r="M181" s="1">
        <f>Billed_Energy!M181/Cal_Energy!M181*Cal_Energy_Switching!M182</f>
        <v>178930.16094910091</v>
      </c>
      <c r="N181" s="1">
        <f>Billed_Energy!N181/Cal_Energy!N181*Cal_Energy_Switching!N182</f>
        <v>111876.61742826676</v>
      </c>
      <c r="O181" s="1">
        <f>Billed_Energy!O181/Cal_Energy!O181*Cal_Energy_Switching!O182</f>
        <v>140643.95855616347</v>
      </c>
      <c r="P181" s="1" t="e">
        <f>Billed_Energy!P181/Cal_Energy!P181*Cal_Energy_Switching!P182</f>
        <v>#DIV/0!</v>
      </c>
      <c r="Q181" s="1">
        <f>Billed_Energy!Q181/Cal_Energy!Q181*Cal_Energy_Switching!Q182</f>
        <v>20047.327535174893</v>
      </c>
      <c r="R181" s="1">
        <f>Billed_Energy!R181/Cal_Energy!R181*Cal_Energy_Switching!R182</f>
        <v>17303.277381328011</v>
      </c>
      <c r="S181" s="1">
        <f>Billed_Energy!S181/Cal_Energy!S181*Cal_Energy_Switching!S182</f>
        <v>127808.08279000419</v>
      </c>
      <c r="T181" s="1">
        <f>Billed_Energy!T181/Cal_Energy!T181*Cal_Energy_Switching!T182</f>
        <v>13.173999999999998</v>
      </c>
      <c r="U181" s="1">
        <f>Billed_Energy!U181/Cal_Energy!U181*Cal_Energy_Switching!U182</f>
        <v>107.44699999999999</v>
      </c>
      <c r="V181" s="1">
        <f>Billed_Energy!V181/Cal_Energy!V181*Cal_Energy_Switching!V182</f>
        <v>48339.183654632048</v>
      </c>
      <c r="W181" s="1">
        <f>Billed_Energy!W181/Cal_Energy!W181*Cal_Energy_Switching!W182</f>
        <v>9225.5750000000007</v>
      </c>
      <c r="X181" s="1">
        <f>Billed_Energy!X181/Cal_Energy!X181*Cal_Energy_Switching!X182</f>
        <v>20410.145118830467</v>
      </c>
      <c r="Y181" s="35">
        <f>Billed_Energy!Y181/Cal_Energy!Y181*Cal_Energy_Switching!Y182</f>
        <v>9522.3995395084985</v>
      </c>
      <c r="Z181" s="1">
        <f>Billed_Energy!Z181/Cal_Energy!Z181*Cal_Energy_Switching!Z182</f>
        <v>4946.6899610481514</v>
      </c>
      <c r="AA181" s="1">
        <f>Billed_Energy!AA181/Cal_Energy!AA181*Cal_Energy_Switching!AA182</f>
        <v>4575.7095784603471</v>
      </c>
      <c r="AB181" s="1">
        <f>Billed_Energy!AB181/Cal_Energy!AB181*Cal_Energy_Switching!AB182</f>
        <v>57.722929156240113</v>
      </c>
      <c r="AC181" s="1">
        <f>Billed_Energy!AC181/Cal_Energy!AC181*Cal_Energy_Switching!AC182</f>
        <v>1804.0245828466777</v>
      </c>
      <c r="AD181" s="1">
        <f>Billed_Energy!AD181/Cal_Energy!AD181*Cal_Energy_Switching!AD182</f>
        <v>664.97299999999996</v>
      </c>
      <c r="AE181" s="1">
        <f>Billed_Energy!AE181/Cal_Energy!AE181*Cal_Energy_Switching!AE182</f>
        <v>4020.3248143852074</v>
      </c>
      <c r="AF181" s="1">
        <f>Billed_Energy!AF181/Cal_Energy!AF181*Cal_Energy_Switching!AF182</f>
        <v>10161.318073430519</v>
      </c>
      <c r="AG181" s="1">
        <f>Billed_Energy!AG181/Cal_Energy!AG181*Cal_Energy_Switching!AG182</f>
        <v>6783.5847893752052</v>
      </c>
      <c r="AH181" s="1">
        <f>Billed_Energy!AH181/Cal_Energy!AH181*Cal_Energy_Switching!AH182</f>
        <v>2002.4000962395876</v>
      </c>
      <c r="AI181" s="1">
        <f>Billed_Energy!AI181/Cal_Energy!AI181*Cal_Energy_Switching!AI182</f>
        <v>3387.1060244768341</v>
      </c>
      <c r="AJ181" s="1">
        <f>Billed_Energy!AJ181/Cal_Energy!AJ181*Cal_Energy_Switching!AJ182</f>
        <v>361470.57006073243</v>
      </c>
      <c r="AK181" s="35">
        <f>Billed_Energy!AK181/Cal_Energy!AK181*Cal_Energy_Switching!AK182</f>
        <v>111723.5798799156</v>
      </c>
      <c r="AL181" s="1">
        <f>Billed_Energy!AL181/Cal_Energy!AL181*Cal_Energy_Switching!AL182</f>
        <v>31466.028034196777</v>
      </c>
      <c r="AM181" s="1">
        <f>Billed_Energy!AM181/Cal_Energy!AM181*Cal_Energy_Switching!AM182</f>
        <v>80257.55184571883</v>
      </c>
      <c r="AN181" s="1">
        <f>Billed_Energy!AN181/Cal_Energy!AN181*Cal_Energy_Switching!AN182</f>
        <v>241.08199999999999</v>
      </c>
      <c r="AO181" s="1">
        <f>Billed_Energy!AO181/Cal_Energy!AO181*Cal_Energy_Switching!AO182</f>
        <v>250.09899999999999</v>
      </c>
      <c r="AP181" s="1">
        <f>Billed_Energy!AP181/Cal_Energy!AP181*Cal_Energy_Switching!AP182</f>
        <v>11701.252</v>
      </c>
      <c r="AQ181" s="1">
        <f>Billed_Energy!AQ181/Cal_Energy!AQ181*Cal_Energy_Switching!AQ182</f>
        <v>74968.756390425639</v>
      </c>
      <c r="AR181" s="1">
        <f>Billed_Energy!AR181/Cal_Energy!AR181*Cal_Energy_Switching!AR182</f>
        <v>10589.15719654522</v>
      </c>
      <c r="AS181" s="1">
        <f>Billed_Energy!AS181/Cal_Energy!AS181*Cal_Energy_Switching!AS182</f>
        <v>141742.06085022559</v>
      </c>
      <c r="AT181" s="1">
        <f>Billed_Energy!AT181/Cal_Energy!AT181*Cal_Energy_Switching!AT182</f>
        <v>26678.542853454779</v>
      </c>
      <c r="AU181" s="1">
        <f>Billed_Energy!AU181/Cal_Energy!AU181*Cal_Energy_Switching!AU182</f>
        <v>66753.148075403195</v>
      </c>
      <c r="AV181" s="1">
        <f>Billed_Energy!AV181/Cal_Energy!AV181*Cal_Energy_Switching!AV182</f>
        <v>1154.0971571163982</v>
      </c>
      <c r="AW181" s="1">
        <f>Billed_Energy!AW181/Cal_Energy!AW181*Cal_Energy_Switching!AW182</f>
        <v>18795.937259003331</v>
      </c>
      <c r="AX181" s="1">
        <f>Billed_Energy!AX181/Cal_Energy!AX181*Cal_Energy_Switching!AX182</f>
        <v>145530.66084288358</v>
      </c>
      <c r="AY181" s="1">
        <f>Billed_Energy!AY181/Cal_Energy!AY181*Cal_Energy_Switching!AY182</f>
        <v>22992.931906330006</v>
      </c>
      <c r="AZ181" s="1">
        <f>Billed_Energy!AZ181/Cal_Energy!AZ181*Cal_Energy_Switching!AZ182</f>
        <v>9371</v>
      </c>
      <c r="BA181" s="1">
        <f>Billed_Energy!BA181/Cal_Energy!BA181*Cal_Energy_Switching!BA182</f>
        <v>4351.2</v>
      </c>
      <c r="BB181" s="1" t="e">
        <f t="shared" si="7"/>
        <v>#DIV/0!</v>
      </c>
    </row>
    <row r="182" spans="1:54" x14ac:dyDescent="0.25">
      <c r="A182">
        <v>2029</v>
      </c>
      <c r="B182">
        <v>4</v>
      </c>
      <c r="C182" t="s">
        <v>289</v>
      </c>
      <c r="D182" s="1">
        <f>Billed_Energy!D182/Cal_Energy!D182*Cal_Energy_Switching!D183</f>
        <v>470563.27657658805</v>
      </c>
      <c r="E182" s="35">
        <f t="shared" si="8"/>
        <v>166577.00150239948</v>
      </c>
      <c r="F182" s="1">
        <f>Billed_Energy!F182/Cal_Energy!F182*Cal_Energy_Switching!F183</f>
        <v>67664.565465925174</v>
      </c>
      <c r="G182" s="1">
        <f>Billed_Energy!G182/Cal_Energy!G182*Cal_Energy_Switching!G183</f>
        <v>98912.436036474304</v>
      </c>
      <c r="H182" s="35">
        <f t="shared" si="6"/>
        <v>13120.074008410864</v>
      </c>
      <c r="I182" s="1">
        <f>Billed_Energy!I182/Cal_Energy!I182*Cal_Energy_Switching!I183</f>
        <v>671.63552666371993</v>
      </c>
      <c r="J182" s="1">
        <f>Billed_Energy!J182/Cal_Energy!J182*Cal_Energy_Switching!J183</f>
        <v>12448.438481747144</v>
      </c>
      <c r="K182" s="1">
        <f>Billed_Energy!K182/Cal_Energy!K182*Cal_Energy_Switching!K183</f>
        <v>268793.74813169934</v>
      </c>
      <c r="L182" s="1">
        <f>Billed_Energy!L182/Cal_Energy!L182*Cal_Energy_Switching!L183</f>
        <v>20965.1284633869</v>
      </c>
      <c r="M182" s="1">
        <f>Billed_Energy!M182/Cal_Energy!M182*Cal_Energy_Switching!M183</f>
        <v>180491.59667310319</v>
      </c>
      <c r="N182" s="1">
        <f>Billed_Energy!N182/Cal_Energy!N182*Cal_Energy_Switching!N183</f>
        <v>112678.21260491373</v>
      </c>
      <c r="O182" s="1">
        <f>Billed_Energy!O182/Cal_Energy!O182*Cal_Energy_Switching!O183</f>
        <v>142901.62521778792</v>
      </c>
      <c r="P182" s="1" t="e">
        <f>Billed_Energy!P182/Cal_Energy!P182*Cal_Energy_Switching!P183</f>
        <v>#DIV/0!</v>
      </c>
      <c r="Q182" s="1">
        <f>Billed_Energy!Q182/Cal_Energy!Q182*Cal_Energy_Switching!Q183</f>
        <v>17806.176264769929</v>
      </c>
      <c r="R182" s="1">
        <f>Billed_Energy!R182/Cal_Energy!R182*Cal_Energy_Switching!R183</f>
        <v>16142.30422151747</v>
      </c>
      <c r="S182" s="1">
        <f>Billed_Energy!S182/Cal_Energy!S182*Cal_Energy_Switching!S183</f>
        <v>125179.93240743707</v>
      </c>
      <c r="T182" s="1">
        <f>Billed_Energy!T182/Cal_Energy!T182*Cal_Energy_Switching!T183</f>
        <v>12.161</v>
      </c>
      <c r="U182" s="1">
        <f>Billed_Energy!U182/Cal_Energy!U182*Cal_Energy_Switching!U183</f>
        <v>98.423000000000002</v>
      </c>
      <c r="V182" s="1">
        <f>Billed_Energy!V182/Cal_Energy!V182*Cal_Energy_Switching!V183</f>
        <v>47968.040843209907</v>
      </c>
      <c r="W182" s="1">
        <f>Billed_Energy!W182/Cal_Energy!W182*Cal_Energy_Switching!W183</f>
        <v>9627.3670000000002</v>
      </c>
      <c r="X182" s="1">
        <f>Billed_Energy!X182/Cal_Energy!X182*Cal_Energy_Switching!X183</f>
        <v>22626.605991817258</v>
      </c>
      <c r="Y182" s="35">
        <f>Billed_Energy!Y182/Cal_Energy!Y182*Cal_Energy_Switching!Y183</f>
        <v>8255.6906388866792</v>
      </c>
      <c r="Z182" s="1">
        <f>Billed_Energy!Z182/Cal_Energy!Z182*Cal_Energy_Switching!Z183</f>
        <v>4288.6608396824131</v>
      </c>
      <c r="AA182" s="1">
        <f>Billed_Energy!AA182/Cal_Energy!AA182*Cal_Energy_Switching!AA183</f>
        <v>3967.029799204267</v>
      </c>
      <c r="AB182" s="1">
        <f>Billed_Energy!AB182/Cal_Energy!AB182*Cal_Energy_Switching!AB183</f>
        <v>52.533703469112169</v>
      </c>
      <c r="AC182" s="1">
        <f>Billed_Energy!AC182/Cal_Energy!AC182*Cal_Energy_Switching!AC183</f>
        <v>1524.201519306926</v>
      </c>
      <c r="AD182" s="1">
        <f>Billed_Energy!AD182/Cal_Energy!AD182*Cal_Energy_Switching!AD183</f>
        <v>531.84400000000005</v>
      </c>
      <c r="AE182" s="1">
        <f>Billed_Energy!AE182/Cal_Energy!AE182*Cal_Energy_Switching!AE183</f>
        <v>3633.3656435482426</v>
      </c>
      <c r="AF182" s="1">
        <f>Billed_Energy!AF182/Cal_Energy!AF182*Cal_Energy_Switching!AF183</f>
        <v>10006.521430648123</v>
      </c>
      <c r="AG182" s="1">
        <f>Billed_Energy!AG182/Cal_Energy!AG182*Cal_Energy_Switching!AG183</f>
        <v>6130.6598475878118</v>
      </c>
      <c r="AH182" s="1">
        <f>Billed_Energy!AH182/Cal_Energy!AH182*Cal_Energy_Switching!AH183</f>
        <v>1809.6676388639464</v>
      </c>
      <c r="AI182" s="1">
        <f>Billed_Energy!AI182/Cal_Energy!AI182*Cal_Energy_Switching!AI183</f>
        <v>3335.5071435493701</v>
      </c>
      <c r="AJ182" s="1">
        <f>Billed_Energy!AJ182/Cal_Energy!AJ182*Cal_Energy_Switching!AJ183</f>
        <v>302747.62925083539</v>
      </c>
      <c r="AK182" s="35">
        <f>Billed_Energy!AK182/Cal_Energy!AK182*Cal_Energy_Switching!AK183</f>
        <v>107806.91635841594</v>
      </c>
      <c r="AL182" s="1">
        <f>Billed_Energy!AL182/Cal_Energy!AL182*Cal_Energy_Switching!AL183</f>
        <v>30371.461703447385</v>
      </c>
      <c r="AM182" s="1">
        <f>Billed_Energy!AM182/Cal_Energy!AM182*Cal_Energy_Switching!AM183</f>
        <v>77435.454654968547</v>
      </c>
      <c r="AN182" s="1">
        <f>Billed_Energy!AN182/Cal_Energy!AN182*Cal_Energy_Switching!AN183</f>
        <v>250.11500000000001</v>
      </c>
      <c r="AO182" s="1">
        <f>Billed_Energy!AO182/Cal_Energy!AO182*Cal_Energy_Switching!AO183</f>
        <v>281.62900000000002</v>
      </c>
      <c r="AP182" s="1">
        <f>Billed_Energy!AP182/Cal_Energy!AP182*Cal_Energy_Switching!AP183</f>
        <v>7780.982</v>
      </c>
      <c r="AQ182" s="1">
        <f>Billed_Energy!AQ182/Cal_Energy!AQ182*Cal_Energy_Switching!AQ183</f>
        <v>86481.332685566376</v>
      </c>
      <c r="AR182" s="1">
        <f>Billed_Energy!AR182/Cal_Energy!AR182*Cal_Energy_Switching!AR183</f>
        <v>11245.490276937808</v>
      </c>
      <c r="AS182" s="1">
        <f>Billed_Energy!AS182/Cal_Energy!AS182*Cal_Energy_Switching!AS183</f>
        <v>141458.53784073822</v>
      </c>
      <c r="AT182" s="1">
        <f>Billed_Energy!AT182/Cal_Energy!AT182*Cal_Energy_Switching!AT183</f>
        <v>28232.540783062192</v>
      </c>
      <c r="AU182" s="1">
        <f>Billed_Energy!AU182/Cal_Energy!AU182*Cal_Energy_Switching!AU183</f>
        <v>66620.309239514827</v>
      </c>
      <c r="AV182" s="1">
        <f>Billed_Energy!AV182/Cal_Energy!AV182*Cal_Energy_Switching!AV183</f>
        <v>1177.9396264808406</v>
      </c>
      <c r="AW182" s="1">
        <f>Billed_Energy!AW182/Cal_Energy!AW182*Cal_Energy_Switching!AW183</f>
        <v>18934.489296114592</v>
      </c>
      <c r="AX182" s="1">
        <f>Billed_Energy!AX182/Cal_Energy!AX182*Cal_Energy_Switching!AX183</f>
        <v>148537.17576351913</v>
      </c>
      <c r="AY182" s="1">
        <f>Billed_Energy!AY182/Cal_Energy!AY182*Cal_Energy_Switching!AY183</f>
        <v>23175.53640588541</v>
      </c>
      <c r="AZ182" s="1">
        <f>Billed_Energy!AZ182/Cal_Energy!AZ182*Cal_Energy_Switching!AZ183</f>
        <v>7236.5</v>
      </c>
      <c r="BA182" s="1">
        <f>Billed_Energy!BA182/Cal_Energy!BA182*Cal_Energy_Switching!BA183</f>
        <v>4414.32</v>
      </c>
      <c r="BB182" s="1" t="e">
        <f t="shared" si="7"/>
        <v>#DIV/0!</v>
      </c>
    </row>
    <row r="183" spans="1:54" x14ac:dyDescent="0.25">
      <c r="A183">
        <v>2029</v>
      </c>
      <c r="B183">
        <v>5</v>
      </c>
      <c r="C183" t="s">
        <v>290</v>
      </c>
      <c r="D183" s="1">
        <f>Billed_Energy!D183/Cal_Energy!D183*Cal_Energy_Switching!D184</f>
        <v>365103.25510063634</v>
      </c>
      <c r="E183" s="35">
        <f t="shared" si="8"/>
        <v>157272.25346941492</v>
      </c>
      <c r="F183" s="1">
        <f>Billed_Energy!F183/Cal_Energy!F183*Cal_Energy_Switching!F184</f>
        <v>63797.39147489451</v>
      </c>
      <c r="G183" s="1">
        <f>Billed_Energy!G183/Cal_Energy!G183*Cal_Energy_Switching!G184</f>
        <v>93474.861994520412</v>
      </c>
      <c r="H183" s="35">
        <f t="shared" si="6"/>
        <v>12794.401198724432</v>
      </c>
      <c r="I183" s="1">
        <f>Billed_Energy!I183/Cal_Energy!I183*Cal_Energy_Switching!I184</f>
        <v>654.96386544339623</v>
      </c>
      <c r="J183" s="1">
        <f>Billed_Energy!J183/Cal_Energy!J183*Cal_Energy_Switching!J184</f>
        <v>12139.437333281036</v>
      </c>
      <c r="K183" s="1">
        <f>Billed_Energy!K183/Cal_Energy!K183*Cal_Energy_Switching!K184</f>
        <v>271515.03714318853</v>
      </c>
      <c r="L183" s="1">
        <f>Billed_Energy!L183/Cal_Energy!L183*Cal_Energy_Switching!L184</f>
        <v>22238.310653127599</v>
      </c>
      <c r="M183" s="1">
        <f>Billed_Energy!M183/Cal_Energy!M183*Cal_Energy_Switching!M184</f>
        <v>181921.10676450573</v>
      </c>
      <c r="N183" s="1">
        <f>Billed_Energy!N183/Cal_Energy!N183*Cal_Energy_Switching!N184</f>
        <v>112758.04609368385</v>
      </c>
      <c r="O183" s="1">
        <f>Billed_Energy!O183/Cal_Energy!O183*Cal_Energy_Switching!O184</f>
        <v>140682.05772782044</v>
      </c>
      <c r="P183" s="1" t="e">
        <f>Billed_Energy!P183/Cal_Energy!P183*Cal_Energy_Switching!P184</f>
        <v>#DIV/0!</v>
      </c>
      <c r="Q183" s="1">
        <f>Billed_Energy!Q183/Cal_Energy!Q183*Cal_Energy_Switching!Q184</f>
        <v>20361.508691441781</v>
      </c>
      <c r="R183" s="1">
        <f>Billed_Energy!R183/Cal_Energy!R183*Cal_Energy_Switching!R184</f>
        <v>18937.098197034033</v>
      </c>
      <c r="S183" s="1">
        <f>Billed_Energy!S183/Cal_Energy!S183*Cal_Energy_Switching!S184</f>
        <v>124146.19559954594</v>
      </c>
      <c r="T183" s="1">
        <f>Billed_Energy!T183/Cal_Energy!T183*Cal_Energy_Switching!T184</f>
        <v>11.971</v>
      </c>
      <c r="U183" s="1">
        <f>Billed_Energy!U183/Cal_Energy!U183*Cal_Energy_Switching!U184</f>
        <v>97.393000000000001</v>
      </c>
      <c r="V183" s="1">
        <f>Billed_Energy!V183/Cal_Energy!V183*Cal_Energy_Switching!V184</f>
        <v>48437.686864592841</v>
      </c>
      <c r="W183" s="1">
        <f>Billed_Energy!W183/Cal_Energy!W183*Cal_Energy_Switching!W184</f>
        <v>8788.2710000000006</v>
      </c>
      <c r="X183" s="1">
        <f>Billed_Energy!X183/Cal_Energy!X183*Cal_Energy_Switching!X184</f>
        <v>22693.698085012915</v>
      </c>
      <c r="Y183" s="35">
        <f>Billed_Energy!Y183/Cal_Energy!Y183*Cal_Energy_Switching!Y184</f>
        <v>6907.2111685201598</v>
      </c>
      <c r="Z183" s="1">
        <f>Billed_Energy!Z183/Cal_Energy!Z183*Cal_Energy_Switching!Z184</f>
        <v>3588.1535955717663</v>
      </c>
      <c r="AA183" s="1">
        <f>Billed_Energy!AA183/Cal_Energy!AA183*Cal_Energy_Switching!AA184</f>
        <v>3319.057572948394</v>
      </c>
      <c r="AB183" s="1">
        <f>Billed_Energy!AB183/Cal_Energy!AB183*Cal_Energy_Switching!AB184</f>
        <v>52.590549292391159</v>
      </c>
      <c r="AC183" s="1">
        <f>Billed_Energy!AC183/Cal_Energy!AC183*Cal_Energy_Switching!AC184</f>
        <v>1253.611908551989</v>
      </c>
      <c r="AD183" s="1">
        <f>Billed_Energy!AD183/Cal_Energy!AD183*Cal_Energy_Switching!AD184</f>
        <v>482.22199999999998</v>
      </c>
      <c r="AE183" s="1">
        <f>Billed_Energy!AE183/Cal_Energy!AE183*Cal_Energy_Switching!AE184</f>
        <v>3293.6017878890566</v>
      </c>
      <c r="AF183" s="1">
        <f>Billed_Energy!AF183/Cal_Energy!AF183*Cal_Energy_Switching!AF184</f>
        <v>9682.5978838900264</v>
      </c>
      <c r="AG183" s="1">
        <f>Billed_Energy!AG183/Cal_Energy!AG183*Cal_Energy_Switching!AG184</f>
        <v>5557.3686261963921</v>
      </c>
      <c r="AH183" s="1">
        <f>Billed_Energy!AH183/Cal_Energy!AH183*Cal_Energy_Switching!AH184</f>
        <v>1640.4417159145523</v>
      </c>
      <c r="AI183" s="1">
        <f>Billed_Energy!AI183/Cal_Energy!AI183*Cal_Energy_Switching!AI184</f>
        <v>3227.5326279633382</v>
      </c>
      <c r="AJ183" s="1">
        <f>Billed_Energy!AJ183/Cal_Energy!AJ183*Cal_Energy_Switching!AJ184</f>
        <v>314168.42095833994</v>
      </c>
      <c r="AK183" s="35">
        <f>Billed_Energy!AK183/Cal_Energy!AK183*Cal_Energy_Switching!AK184</f>
        <v>105794.53361049002</v>
      </c>
      <c r="AL183" s="1">
        <f>Billed_Energy!AL183/Cal_Energy!AL183*Cal_Energy_Switching!AL184</f>
        <v>29785.387846226698</v>
      </c>
      <c r="AM183" s="1">
        <f>Billed_Energy!AM183/Cal_Energy!AM183*Cal_Energy_Switching!AM184</f>
        <v>76009.145764263347</v>
      </c>
      <c r="AN183" s="1">
        <f>Billed_Energy!AN183/Cal_Energy!AN183*Cal_Energy_Switching!AN184</f>
        <v>245.77700000000002</v>
      </c>
      <c r="AO183" s="1">
        <f>Billed_Energy!AO183/Cal_Energy!AO183*Cal_Energy_Switching!AO184</f>
        <v>274.90699999999998</v>
      </c>
      <c r="AP183" s="1">
        <f>Billed_Energy!AP183/Cal_Energy!AP183*Cal_Energy_Switching!AP184</f>
        <v>7381.9660000000003</v>
      </c>
      <c r="AQ183" s="1">
        <f>Billed_Energy!AQ183/Cal_Energy!AQ183*Cal_Energy_Switching!AQ184</f>
        <v>85165.05823350104</v>
      </c>
      <c r="AR183" s="1">
        <f>Billed_Energy!AR183/Cal_Energy!AR183*Cal_Energy_Switching!AR184</f>
        <v>11359.422037376731</v>
      </c>
      <c r="AS183" s="1">
        <f>Billed_Energy!AS183/Cal_Energy!AS183*Cal_Energy_Switching!AS184</f>
        <v>146161.19291755397</v>
      </c>
      <c r="AT183" s="1">
        <f>Billed_Energy!AT183/Cal_Energy!AT183*Cal_Energy_Switching!AT184</f>
        <v>28255.521922623266</v>
      </c>
      <c r="AU183" s="1">
        <f>Billed_Energy!AU183/Cal_Energy!AU183*Cal_Energy_Switching!AU184</f>
        <v>68827.037568517801</v>
      </c>
      <c r="AV183" s="1">
        <f>Billed_Energy!AV183/Cal_Energy!AV183*Cal_Energy_Switching!AV184</f>
        <v>1202.161053007316</v>
      </c>
      <c r="AW183" s="1">
        <f>Billed_Energy!AW183/Cal_Energy!AW183*Cal_Energy_Switching!AW184</f>
        <v>19551.671633182508</v>
      </c>
      <c r="AX183" s="1">
        <f>Billed_Energy!AX183/Cal_Energy!AX183*Cal_Energy_Switching!AX184</f>
        <v>151591.4768569927</v>
      </c>
      <c r="AY183" s="1">
        <f>Billed_Energy!AY183/Cal_Energy!AY183*Cal_Energy_Switching!AY184</f>
        <v>23428.129132130995</v>
      </c>
      <c r="AZ183" s="1">
        <f>Billed_Energy!AZ183/Cal_Energy!AZ183*Cal_Energy_Switching!AZ184</f>
        <v>8289</v>
      </c>
      <c r="BA183" s="1">
        <f>Billed_Energy!BA183/Cal_Energy!BA183*Cal_Energy_Switching!BA184</f>
        <v>4343.3999999999996</v>
      </c>
      <c r="BB183" s="1" t="e">
        <f t="shared" si="7"/>
        <v>#DIV/0!</v>
      </c>
    </row>
    <row r="184" spans="1:54" x14ac:dyDescent="0.25">
      <c r="A184">
        <v>2029</v>
      </c>
      <c r="B184">
        <v>6</v>
      </c>
      <c r="C184" t="s">
        <v>291</v>
      </c>
      <c r="D184" s="1">
        <f>Billed_Energy!D184/Cal_Energy!D184*Cal_Energy_Switching!D185</f>
        <v>465238.98173876165</v>
      </c>
      <c r="E184" s="35">
        <f t="shared" si="8"/>
        <v>179401.25713856256</v>
      </c>
      <c r="F184" s="1">
        <f>Billed_Energy!F184/Cal_Energy!F184*Cal_Energy_Switching!F185</f>
        <v>72647.543222110486</v>
      </c>
      <c r="G184" s="1">
        <f>Billed_Energy!G184/Cal_Energy!G184*Cal_Energy_Switching!G185</f>
        <v>106753.71391645208</v>
      </c>
      <c r="H184" s="35">
        <f t="shared" si="6"/>
        <v>12610.476135811665</v>
      </c>
      <c r="I184" s="1">
        <f>Billed_Energy!I184/Cal_Energy!I184*Cal_Energy_Switching!I185</f>
        <v>645.54847598622689</v>
      </c>
      <c r="J184" s="1">
        <f>Billed_Energy!J184/Cal_Energy!J184*Cal_Energy_Switching!J185</f>
        <v>11964.927659825438</v>
      </c>
      <c r="K184" s="1">
        <f>Billed_Energy!K184/Cal_Energy!K184*Cal_Energy_Switching!K185</f>
        <v>281842.31795555766</v>
      </c>
      <c r="L184" s="1">
        <f>Billed_Energy!L184/Cal_Energy!L184*Cal_Energy_Switching!L185</f>
        <v>23324.250046513313</v>
      </c>
      <c r="M184" s="1">
        <f>Billed_Energy!M184/Cal_Energy!M184*Cal_Energy_Switching!M185</f>
        <v>201862.44400542413</v>
      </c>
      <c r="N184" s="1">
        <f>Billed_Energy!N184/Cal_Energy!N184*Cal_Energy_Switching!N185</f>
        <v>116806.79573792905</v>
      </c>
      <c r="O184" s="1">
        <f>Billed_Energy!O184/Cal_Energy!O184*Cal_Energy_Switching!O185</f>
        <v>153944.42270452049</v>
      </c>
      <c r="P184" s="1" t="e">
        <f>Billed_Energy!P184/Cal_Energy!P184*Cal_Energy_Switching!P185</f>
        <v>#DIV/0!</v>
      </c>
      <c r="Q184" s="1">
        <f>Billed_Energy!Q184/Cal_Energy!Q184*Cal_Energy_Switching!Q185</f>
        <v>24001.620601938859</v>
      </c>
      <c r="R184" s="1">
        <f>Billed_Energy!R184/Cal_Energy!R184*Cal_Energy_Switching!R185</f>
        <v>19707.389807385323</v>
      </c>
      <c r="S184" s="1">
        <f>Billed_Energy!S184/Cal_Energy!S184*Cal_Energy_Switching!S185</f>
        <v>121940.83630766252</v>
      </c>
      <c r="T184" s="1">
        <f>Billed_Energy!T184/Cal_Energy!T184*Cal_Energy_Switching!T185</f>
        <v>10.17535</v>
      </c>
      <c r="U184" s="1">
        <f>Billed_Energy!U184/Cal_Energy!U184*Cal_Energy_Switching!U185</f>
        <v>98.704999999999998</v>
      </c>
      <c r="V184" s="1">
        <f>Billed_Energy!V184/Cal_Energy!V184*Cal_Energy_Switching!V185</f>
        <v>45688.667155562805</v>
      </c>
      <c r="W184" s="1">
        <f>Billed_Energy!W184/Cal_Energy!W184*Cal_Energy_Switching!W185</f>
        <v>8413.3449999999993</v>
      </c>
      <c r="X184" s="1">
        <f>Billed_Energy!X184/Cal_Energy!X184*Cal_Energy_Switching!X185</f>
        <v>21505.011653834514</v>
      </c>
      <c r="Y184" s="35">
        <f>Billed_Energy!Y184/Cal_Energy!Y184*Cal_Energy_Switching!Y185</f>
        <v>6852.7698484863804</v>
      </c>
      <c r="Z184" s="1">
        <f>Billed_Energy!Z184/Cal_Energy!Z184*Cal_Energy_Switching!Z185</f>
        <v>3559.8724538112297</v>
      </c>
      <c r="AA184" s="1">
        <f>Billed_Energy!AA184/Cal_Energy!AA184*Cal_Energy_Switching!AA185</f>
        <v>3292.8973946751503</v>
      </c>
      <c r="AB184" s="1">
        <f>Billed_Energy!AB184/Cal_Energy!AB184*Cal_Energy_Switching!AB185</f>
        <v>51.848770917639683</v>
      </c>
      <c r="AC184" s="1">
        <f>Billed_Energy!AC184/Cal_Energy!AC184*Cal_Energy_Switching!AC185</f>
        <v>1148.610774041709</v>
      </c>
      <c r="AD184" s="1">
        <f>Billed_Energy!AD184/Cal_Energy!AD184*Cal_Energy_Switching!AD185</f>
        <v>463.041</v>
      </c>
      <c r="AE184" s="1">
        <f>Billed_Energy!AE184/Cal_Energy!AE184*Cal_Energy_Switching!AE185</f>
        <v>3096.7451563572677</v>
      </c>
      <c r="AF184" s="1">
        <f>Billed_Energy!AF184/Cal_Energy!AF184*Cal_Energy_Switching!AF185</f>
        <v>9897.1833523496825</v>
      </c>
      <c r="AG184" s="1">
        <f>Billed_Energy!AG184/Cal_Energy!AG184*Cal_Energy_Switching!AG185</f>
        <v>5225.2079891830645</v>
      </c>
      <c r="AH184" s="1">
        <f>Billed_Energy!AH184/Cal_Energy!AH184*Cal_Energy_Switching!AH185</f>
        <v>1542.3934844596683</v>
      </c>
      <c r="AI184" s="1">
        <f>Billed_Energy!AI184/Cal_Energy!AI184*Cal_Energy_Switching!AI185</f>
        <v>3299.061117449889</v>
      </c>
      <c r="AJ184" s="1">
        <f>Billed_Energy!AJ184/Cal_Energy!AJ184*Cal_Energy_Switching!AJ185</f>
        <v>437210.50257313123</v>
      </c>
      <c r="AK184" s="35">
        <f>Billed_Energy!AK184/Cal_Energy!AK184*Cal_Energy_Switching!AK185</f>
        <v>122196.48920213118</v>
      </c>
      <c r="AL184" s="1">
        <f>Billed_Energy!AL184/Cal_Energy!AL184*Cal_Energy_Switching!AL185</f>
        <v>34381.278910719775</v>
      </c>
      <c r="AM184" s="1">
        <f>Billed_Energy!AM184/Cal_Energy!AM184*Cal_Energy_Switching!AM185</f>
        <v>87815.210291411393</v>
      </c>
      <c r="AN184" s="1">
        <f>Billed_Energy!AN184/Cal_Energy!AN184*Cal_Energy_Switching!AN185</f>
        <v>254.96199999999999</v>
      </c>
      <c r="AO184" s="1">
        <f>Billed_Energy!AO184/Cal_Energy!AO184*Cal_Energy_Switching!AO185</f>
        <v>258.13</v>
      </c>
      <c r="AP184" s="1">
        <f>Billed_Energy!AP184/Cal_Energy!AP184*Cal_Energy_Switching!AP185</f>
        <v>6710.2510000000002</v>
      </c>
      <c r="AQ184" s="1">
        <f>Billed_Energy!AQ184/Cal_Energy!AQ184*Cal_Energy_Switching!AQ185</f>
        <v>84495.636970337902</v>
      </c>
      <c r="AR184" s="1">
        <f>Billed_Energy!AR184/Cal_Energy!AR184*Cal_Energy_Switching!AR185</f>
        <v>12932.354241008181</v>
      </c>
      <c r="AS184" s="1">
        <f>Billed_Energy!AS184/Cal_Energy!AS184*Cal_Energy_Switching!AS185</f>
        <v>168674.76697144646</v>
      </c>
      <c r="AT184" s="1">
        <f>Billed_Energy!AT184/Cal_Energy!AT184*Cal_Energy_Switching!AT185</f>
        <v>31961.615678991813</v>
      </c>
      <c r="AU184" s="1">
        <f>Billed_Energy!AU184/Cal_Energy!AU184*Cal_Energy_Switching!AU185</f>
        <v>79422.590317766517</v>
      </c>
      <c r="AV184" s="1">
        <f>Billed_Energy!AV184/Cal_Energy!AV184*Cal_Energy_Switching!AV185</f>
        <v>1288.4377452130714</v>
      </c>
      <c r="AW184" s="1">
        <f>Billed_Energy!AW184/Cal_Energy!AW184*Cal_Energy_Switching!AW185</f>
        <v>20751.788323127745</v>
      </c>
      <c r="AX184" s="1">
        <f>Billed_Energy!AX184/Cal_Energy!AX184*Cal_Energy_Switching!AX185</f>
        <v>162470.89368478695</v>
      </c>
      <c r="AY184" s="1">
        <f>Billed_Energy!AY184/Cal_Energy!AY184*Cal_Energy_Switching!AY185</f>
        <v>24749.375418675409</v>
      </c>
      <c r="AZ184" s="1">
        <f>Billed_Energy!AZ184/Cal_Energy!AZ184*Cal_Energy_Switching!AZ185</f>
        <v>10068</v>
      </c>
      <c r="BA184" s="1">
        <f>Billed_Energy!BA184/Cal_Energy!BA184*Cal_Energy_Switching!BA185</f>
        <v>4921.8</v>
      </c>
      <c r="BB184" s="1" t="e">
        <f t="shared" si="7"/>
        <v>#DIV/0!</v>
      </c>
    </row>
    <row r="185" spans="1:54" x14ac:dyDescent="0.25">
      <c r="A185">
        <v>2029</v>
      </c>
      <c r="B185">
        <v>7</v>
      </c>
      <c r="C185" t="s">
        <v>292</v>
      </c>
      <c r="D185" s="1">
        <f>Billed_Energy!D185/Cal_Energy!D185*Cal_Energy_Switching!D186</f>
        <v>590052.31732994795</v>
      </c>
      <c r="E185" s="35">
        <f t="shared" si="8"/>
        <v>199173.36917495201</v>
      </c>
      <c r="F185" s="1">
        <f>Billed_Energy!F185/Cal_Energy!F185*Cal_Energy_Switching!F186</f>
        <v>80587.157867087313</v>
      </c>
      <c r="G185" s="1">
        <f>Billed_Energy!G185/Cal_Energy!G185*Cal_Energy_Switching!G186</f>
        <v>118586.21130786469</v>
      </c>
      <c r="H185" s="35">
        <f t="shared" si="6"/>
        <v>13050.90791578847</v>
      </c>
      <c r="I185" s="1">
        <f>Billed_Energy!I185/Cal_Energy!I185*Cal_Energy_Switching!I186</f>
        <v>668.0948145445708</v>
      </c>
      <c r="J185" s="1">
        <f>Billed_Energy!J185/Cal_Energy!J185*Cal_Energy_Switching!J186</f>
        <v>12382.813101243899</v>
      </c>
      <c r="K185" s="1">
        <f>Billed_Energy!K185/Cal_Energy!K185*Cal_Energy_Switching!K186</f>
        <v>294847.02855648828</v>
      </c>
      <c r="L185" s="1">
        <f>Billed_Energy!L185/Cal_Energy!L185*Cal_Energy_Switching!L186</f>
        <v>24469.682976600539</v>
      </c>
      <c r="M185" s="1">
        <f>Billed_Energy!M185/Cal_Energy!M185*Cal_Energy_Switching!M186</f>
        <v>214884.9687145346</v>
      </c>
      <c r="N185" s="1">
        <f>Billed_Energy!N185/Cal_Energy!N185*Cal_Energy_Switching!N186</f>
        <v>122127.26086691114</v>
      </c>
      <c r="O185" s="1">
        <f>Billed_Energy!O185/Cal_Energy!O185*Cal_Energy_Switching!O186</f>
        <v>163297.93698722753</v>
      </c>
      <c r="P185" s="1" t="e">
        <f>Billed_Energy!P185/Cal_Energy!P185*Cal_Energy_Switching!P186</f>
        <v>#DIV/0!</v>
      </c>
      <c r="Q185" s="1">
        <f>Billed_Energy!Q185/Cal_Energy!Q185*Cal_Energy_Switching!Q186</f>
        <v>24810.20676264312</v>
      </c>
      <c r="R185" s="1">
        <f>Billed_Energy!R185/Cal_Energy!R185*Cal_Energy_Switching!R186</f>
        <v>22586.470895157934</v>
      </c>
      <c r="S185" s="1">
        <f>Billed_Energy!S185/Cal_Energy!S185*Cal_Energy_Switching!S186</f>
        <v>109856.07699627831</v>
      </c>
      <c r="T185" s="1">
        <f>Billed_Energy!T185/Cal_Energy!T185*Cal_Energy_Switching!T186</f>
        <v>8.3796999999999997</v>
      </c>
      <c r="U185" s="1">
        <f>Billed_Energy!U185/Cal_Energy!U185*Cal_Energy_Switching!U186</f>
        <v>97.915000000000006</v>
      </c>
      <c r="V185" s="1">
        <f>Billed_Energy!V185/Cal_Energy!V185*Cal_Energy_Switching!V186</f>
        <v>44549.468970203568</v>
      </c>
      <c r="W185" s="1">
        <f>Billed_Energy!W185/Cal_Energy!W185*Cal_Energy_Switching!W186</f>
        <v>8216.8029999999999</v>
      </c>
      <c r="X185" s="1">
        <f>Billed_Energy!X185/Cal_Energy!X185*Cal_Energy_Switching!X186</f>
        <v>19671.891052388914</v>
      </c>
      <c r="Y185" s="35">
        <f>Billed_Energy!Y185/Cal_Energy!Y185*Cal_Energy_Switching!Y186</f>
        <v>7518.5104697282513</v>
      </c>
      <c r="Z185" s="1">
        <f>Billed_Energy!Z185/Cal_Energy!Z185*Cal_Energy_Switching!Z186</f>
        <v>3905.7109616469452</v>
      </c>
      <c r="AA185" s="1">
        <f>Billed_Energy!AA185/Cal_Energy!AA185*Cal_Energy_Switching!AA186</f>
        <v>3612.7995080813057</v>
      </c>
      <c r="AB185" s="1">
        <f>Billed_Energy!AB185/Cal_Energy!AB185*Cal_Energy_Switching!AB186</f>
        <v>64.188609355033876</v>
      </c>
      <c r="AC185" s="1">
        <f>Billed_Energy!AC185/Cal_Energy!AC185*Cal_Energy_Switching!AC186</f>
        <v>1123.0699575392086</v>
      </c>
      <c r="AD185" s="1">
        <f>Billed_Energy!AD185/Cal_Energy!AD185*Cal_Energy_Switching!AD186</f>
        <v>450.834</v>
      </c>
      <c r="AE185" s="1">
        <f>Billed_Energy!AE185/Cal_Energy!AE185*Cal_Energy_Switching!AE186</f>
        <v>3036.1060318527266</v>
      </c>
      <c r="AF185" s="1">
        <f>Billed_Energy!AF185/Cal_Energy!AF185*Cal_Energy_Switching!AF186</f>
        <v>10372.620020631601</v>
      </c>
      <c r="AG185" s="1">
        <f>Billed_Energy!AG185/Cal_Energy!AG185*Cal_Energy_Switching!AG186</f>
        <v>5122.8902259122524</v>
      </c>
      <c r="AH185" s="1">
        <f>Billed_Energy!AH185/Cal_Energy!AH185*Cal_Energy_Switching!AH186</f>
        <v>1512.191002235021</v>
      </c>
      <c r="AI185" s="1">
        <f>Billed_Energy!AI185/Cal_Energy!AI185*Cal_Energy_Switching!AI186</f>
        <v>3457.5400068771955</v>
      </c>
      <c r="AJ185" s="1">
        <f>Billed_Energy!AJ185/Cal_Energy!AJ185*Cal_Energy_Switching!AJ186</f>
        <v>587793.1669358412</v>
      </c>
      <c r="AK185" s="35">
        <f>Billed_Energy!AK185/Cal_Energy!AK185*Cal_Energy_Switching!AK186</f>
        <v>143761.44877707923</v>
      </c>
      <c r="AL185" s="1">
        <f>Billed_Energy!AL185/Cal_Energy!AL185*Cal_Energy_Switching!AL186</f>
        <v>40429.559097873607</v>
      </c>
      <c r="AM185" s="1">
        <f>Billed_Energy!AM185/Cal_Energy!AM185*Cal_Energy_Switching!AM186</f>
        <v>103331.88967920565</v>
      </c>
      <c r="AN185" s="1">
        <f>Billed_Energy!AN185/Cal_Energy!AN185*Cal_Energy_Switching!AN186</f>
        <v>248.953</v>
      </c>
      <c r="AO185" s="1">
        <f>Billed_Energy!AO185/Cal_Energy!AO185*Cal_Energy_Switching!AO186</f>
        <v>255.874</v>
      </c>
      <c r="AP185" s="1">
        <f>Billed_Energy!AP185/Cal_Energy!AP185*Cal_Energy_Switching!AP186</f>
        <v>6726.4589999999998</v>
      </c>
      <c r="AQ185" s="1">
        <f>Billed_Energy!AQ185/Cal_Energy!AQ185*Cal_Energy_Switching!AQ186</f>
        <v>74998.15753524084</v>
      </c>
      <c r="AR185" s="1">
        <f>Billed_Energy!AR185/Cal_Energy!AR185*Cal_Energy_Switching!AR186</f>
        <v>14035.302219092899</v>
      </c>
      <c r="AS185" s="1">
        <f>Billed_Energy!AS185/Cal_Energy!AS185*Cal_Energy_Switching!AS186</f>
        <v>176459.88755860023</v>
      </c>
      <c r="AT185" s="1">
        <f>Billed_Energy!AT185/Cal_Energy!AT185*Cal_Energy_Switching!AT186</f>
        <v>34643.572220907088</v>
      </c>
      <c r="AU185" s="1">
        <f>Billed_Energy!AU185/Cal_Energy!AU185*Cal_Energy_Switching!AU186</f>
        <v>83088.982435452417</v>
      </c>
      <c r="AV185" s="1">
        <f>Billed_Energy!AV185/Cal_Energy!AV185*Cal_Energy_Switching!AV186</f>
        <v>1279.599137526184</v>
      </c>
      <c r="AW185" s="1">
        <f>Billed_Energy!AW185/Cal_Energy!AW185*Cal_Energy_Switching!AW186</f>
        <v>21995.384274604578</v>
      </c>
      <c r="AX185" s="1">
        <f>Billed_Energy!AX185/Cal_Energy!AX185*Cal_Energy_Switching!AX186</f>
        <v>161356.3528424738</v>
      </c>
      <c r="AY185" s="1">
        <f>Billed_Energy!AY185/Cal_Energy!AY185*Cal_Energy_Switching!AY186</f>
        <v>26234.779862979733</v>
      </c>
      <c r="AZ185" s="1">
        <f>Billed_Energy!AZ185/Cal_Energy!AZ185*Cal_Energy_Switching!AZ186</f>
        <v>10990</v>
      </c>
      <c r="BA185" s="1">
        <f>Billed_Energy!BA185/Cal_Energy!BA185*Cal_Energy_Switching!BA186</f>
        <v>5252.4</v>
      </c>
      <c r="BB185" s="1" t="e">
        <f t="shared" si="7"/>
        <v>#DIV/0!</v>
      </c>
    </row>
    <row r="186" spans="1:54" x14ac:dyDescent="0.25">
      <c r="A186">
        <v>2029</v>
      </c>
      <c r="B186">
        <v>8</v>
      </c>
      <c r="C186" t="s">
        <v>293</v>
      </c>
      <c r="D186" s="1">
        <f>Billed_Energy!D186/Cal_Energy!D186*Cal_Energy_Switching!D187</f>
        <v>604257.53168854746</v>
      </c>
      <c r="E186" s="35">
        <f t="shared" si="8"/>
        <v>207149.16699706364</v>
      </c>
      <c r="F186" s="1">
        <f>Billed_Energy!F186/Cal_Energy!F186*Cal_Energy_Switching!F187</f>
        <v>83779.135066825183</v>
      </c>
      <c r="G186" s="1">
        <f>Billed_Energy!G186/Cal_Energy!G186*Cal_Energy_Switching!G187</f>
        <v>123370.03193023846</v>
      </c>
      <c r="H186" s="35">
        <f t="shared" si="6"/>
        <v>13124.978689669722</v>
      </c>
      <c r="I186" s="1">
        <f>Billed_Energy!I186/Cal_Energy!I186*Cal_Energy_Switching!I187</f>
        <v>671.88660437702401</v>
      </c>
      <c r="J186" s="1">
        <f>Billed_Energy!J186/Cal_Energy!J186*Cal_Energy_Switching!J187</f>
        <v>12453.092085292699</v>
      </c>
      <c r="K186" s="1">
        <f>Billed_Energy!K186/Cal_Energy!K186*Cal_Energy_Switching!K187</f>
        <v>296779.84108463634</v>
      </c>
      <c r="L186" s="1">
        <f>Billed_Energy!L186/Cal_Energy!L186*Cal_Energy_Switching!L187</f>
        <v>24659.779711417432</v>
      </c>
      <c r="M186" s="1">
        <f>Billed_Energy!M186/Cal_Energy!M186*Cal_Energy_Switching!M187</f>
        <v>216779.58639689934</v>
      </c>
      <c r="N186" s="1">
        <f>Billed_Energy!N186/Cal_Energy!N186*Cal_Energy_Switching!N187</f>
        <v>122898.15197394618</v>
      </c>
      <c r="O186" s="1">
        <f>Billed_Energy!O186/Cal_Energy!O186*Cal_Energy_Switching!O187</f>
        <v>164597.2059199817</v>
      </c>
      <c r="P186" s="1" t="e">
        <f>Billed_Energy!P186/Cal_Energy!P186*Cal_Energy_Switching!P187</f>
        <v>#DIV/0!</v>
      </c>
      <c r="Q186" s="1">
        <f>Billed_Energy!Q186/Cal_Energy!Q186*Cal_Energy_Switching!Q187</f>
        <v>25852.543688696522</v>
      </c>
      <c r="R186" s="1">
        <f>Billed_Energy!R186/Cal_Energy!R186*Cal_Energy_Switching!R187</f>
        <v>21357.41772395543</v>
      </c>
      <c r="S186" s="1">
        <f>Billed_Energy!S186/Cal_Energy!S186*Cal_Energy_Switching!S187</f>
        <v>124386.9168814617</v>
      </c>
      <c r="T186" s="1">
        <f>Billed_Energy!T186/Cal_Energy!T186*Cal_Energy_Switching!T187</f>
        <v>12.210420000000001</v>
      </c>
      <c r="U186" s="1">
        <f>Billed_Energy!U186/Cal_Energy!U186*Cal_Energy_Switching!U187</f>
        <v>97.32</v>
      </c>
      <c r="V186" s="1">
        <f>Billed_Energy!V186/Cal_Energy!V186*Cal_Energy_Switching!V187</f>
        <v>46590.42742533984</v>
      </c>
      <c r="W186" s="1">
        <f>Billed_Energy!W186/Cal_Energy!W186*Cal_Energy_Switching!W187</f>
        <v>8625.8709999999992</v>
      </c>
      <c r="X186" s="1">
        <f>Billed_Energy!X186/Cal_Energy!X186*Cal_Energy_Switching!X187</f>
        <v>25634.051970556138</v>
      </c>
      <c r="Y186" s="35">
        <f>Billed_Energy!Y186/Cal_Energy!Y186*Cal_Energy_Switching!Y187</f>
        <v>7743.1268944010499</v>
      </c>
      <c r="Z186" s="1">
        <f>Billed_Energy!Z186/Cal_Energy!Z186*Cal_Energy_Switching!Z187</f>
        <v>4022.3945568274949</v>
      </c>
      <c r="AA186" s="1">
        <f>Billed_Energy!AA186/Cal_Energy!AA186*Cal_Energy_Switching!AA187</f>
        <v>3720.7323375735555</v>
      </c>
      <c r="AB186" s="1">
        <f>Billed_Energy!AB186/Cal_Energy!AB186*Cal_Energy_Switching!AB187</f>
        <v>68.068263100886156</v>
      </c>
      <c r="AC186" s="1">
        <f>Billed_Energy!AC186/Cal_Energy!AC186*Cal_Energy_Switching!AC187</f>
        <v>1122.1240013724494</v>
      </c>
      <c r="AD186" s="1">
        <f>Billed_Energy!AD186/Cal_Energy!AD186*Cal_Energy_Switching!AD187</f>
        <v>470.70100000000002</v>
      </c>
      <c r="AE186" s="1">
        <f>Billed_Energy!AE186/Cal_Energy!AE186*Cal_Energy_Switching!AE187</f>
        <v>3035.1595517370583</v>
      </c>
      <c r="AF186" s="1">
        <f>Billed_Energy!AF186/Cal_Energy!AF186*Cal_Energy_Switching!AF187</f>
        <v>10450.755087135451</v>
      </c>
      <c r="AG186" s="1">
        <f>Billed_Energy!AG186/Cal_Energy!AG186*Cal_Energy_Switching!AG187</f>
        <v>5121.29320865307</v>
      </c>
      <c r="AH186" s="1">
        <f>Billed_Energy!AH186/Cal_Energy!AH186*Cal_Energy_Switching!AH187</f>
        <v>1511.7195896098717</v>
      </c>
      <c r="AI186" s="1">
        <f>Billed_Energy!AI186/Cal_Energy!AI186*Cal_Energy_Switching!AI187</f>
        <v>3483.5850290451453</v>
      </c>
      <c r="AJ186" s="1">
        <f>Billed_Energy!AJ186/Cal_Energy!AJ186*Cal_Energy_Switching!AJ187</f>
        <v>593991.71069703694</v>
      </c>
      <c r="AK186" s="35">
        <f>Billed_Energy!AK186/Cal_Energy!AK186*Cal_Energy_Switching!AK187</f>
        <v>146308.89495192299</v>
      </c>
      <c r="AL186" s="1">
        <f>Billed_Energy!AL186/Cal_Energy!AL186*Cal_Energy_Switching!AL187</f>
        <v>41144.612275239735</v>
      </c>
      <c r="AM186" s="1">
        <f>Billed_Energy!AM186/Cal_Energy!AM186*Cal_Energy_Switching!AM187</f>
        <v>105164.28267668324</v>
      </c>
      <c r="AN186" s="1">
        <f>Billed_Energy!AN186/Cal_Energy!AN186*Cal_Energy_Switching!AN187</f>
        <v>250.17599999999999</v>
      </c>
      <c r="AO186" s="1">
        <f>Billed_Energy!AO186/Cal_Energy!AO186*Cal_Energy_Switching!AO187</f>
        <v>253.59700000000001</v>
      </c>
      <c r="AP186" s="1">
        <f>Billed_Energy!AP186/Cal_Energy!AP186*Cal_Energy_Switching!AP187</f>
        <v>7261.6180000000004</v>
      </c>
      <c r="AQ186" s="1">
        <f>Billed_Energy!AQ186/Cal_Energy!AQ186*Cal_Energy_Switching!AQ187</f>
        <v>82260.119889773239</v>
      </c>
      <c r="AR186" s="1">
        <f>Billed_Energy!AR186/Cal_Energy!AR186*Cal_Energy_Switching!AR187</f>
        <v>14163.035997441753</v>
      </c>
      <c r="AS186" s="1">
        <f>Billed_Energy!AS186/Cal_Energy!AS186*Cal_Energy_Switching!AS187</f>
        <v>179658.50138613614</v>
      </c>
      <c r="AT186" s="1">
        <f>Billed_Energy!AT186/Cal_Energy!AT186*Cal_Energy_Switching!AT187</f>
        <v>34960.613682558243</v>
      </c>
      <c r="AU186" s="1">
        <f>Billed_Energy!AU186/Cal_Energy!AU186*Cal_Energy_Switching!AU187</f>
        <v>84594.704136167435</v>
      </c>
      <c r="AV186" s="1">
        <f>Billed_Energy!AV186/Cal_Energy!AV186*Cal_Energy_Switching!AV187</f>
        <v>1351.6068180999428</v>
      </c>
      <c r="AW186" s="1">
        <f>Billed_Energy!AW186/Cal_Energy!AW186*Cal_Energy_Switching!AW187</f>
        <v>22083.800407702365</v>
      </c>
      <c r="AX186" s="1">
        <f>Billed_Energy!AX186/Cal_Energy!AX186*Cal_Energy_Switching!AX187</f>
        <v>170436.45955190007</v>
      </c>
      <c r="AY186" s="1">
        <f>Billed_Energy!AY186/Cal_Energy!AY186*Cal_Energy_Switching!AY187</f>
        <v>26358.82714938786</v>
      </c>
      <c r="AZ186" s="1">
        <f>Billed_Energy!AZ186/Cal_Energy!AZ186*Cal_Energy_Switching!AZ187</f>
        <v>10824.2</v>
      </c>
      <c r="BA186" s="1">
        <f>Billed_Energy!BA186/Cal_Energy!BA186*Cal_Energy_Switching!BA187</f>
        <v>5119.5</v>
      </c>
      <c r="BB186" s="1" t="e">
        <f t="shared" si="7"/>
        <v>#DIV/0!</v>
      </c>
    </row>
    <row r="187" spans="1:54" x14ac:dyDescent="0.25">
      <c r="A187">
        <v>2029</v>
      </c>
      <c r="B187">
        <v>9</v>
      </c>
      <c r="C187" t="s">
        <v>294</v>
      </c>
      <c r="D187" s="1">
        <f>Billed_Energy!D187/Cal_Energy!D187*Cal_Energy_Switching!D188</f>
        <v>552277.13692893123</v>
      </c>
      <c r="E187" s="35">
        <f t="shared" si="8"/>
        <v>198548.21990925563</v>
      </c>
      <c r="F187" s="1">
        <f>Billed_Energy!F187/Cal_Energy!F187*Cal_Energy_Switching!F188</f>
        <v>80485.707414939869</v>
      </c>
      <c r="G187" s="1">
        <f>Billed_Energy!G187/Cal_Energy!G187*Cal_Energy_Switching!G188</f>
        <v>118062.51249431574</v>
      </c>
      <c r="H187" s="35">
        <f t="shared" si="6"/>
        <v>12714.261910613544</v>
      </c>
      <c r="I187" s="1">
        <f>Billed_Energy!I187/Cal_Energy!I187*Cal_Energy_Switching!I188</f>
        <v>650.86141960792997</v>
      </c>
      <c r="J187" s="1">
        <f>Billed_Energy!J187/Cal_Energy!J187*Cal_Energy_Switching!J188</f>
        <v>12063.400491005614</v>
      </c>
      <c r="K187" s="1">
        <f>Billed_Energy!K187/Cal_Energy!K187*Cal_Energy_Switching!K188</f>
        <v>289607.90458719234</v>
      </c>
      <c r="L187" s="1">
        <f>Billed_Energy!L187/Cal_Energy!L187*Cal_Energy_Switching!L188</f>
        <v>22911.436923455854</v>
      </c>
      <c r="M187" s="1">
        <f>Billed_Energy!M187/Cal_Energy!M187*Cal_Energy_Switching!M188</f>
        <v>216215.80414820812</v>
      </c>
      <c r="N187" s="1">
        <f>Billed_Energy!N187/Cal_Energy!N187*Cal_Energy_Switching!N188</f>
        <v>121080.63222935182</v>
      </c>
      <c r="O187" s="1">
        <f>Billed_Energy!O187/Cal_Energy!O187*Cal_Energy_Switching!O188</f>
        <v>167430.52651608002</v>
      </c>
      <c r="P187" s="1" t="e">
        <f>Billed_Energy!P187/Cal_Energy!P187*Cal_Energy_Switching!P188</f>
        <v>#DIV/0!</v>
      </c>
      <c r="Q187" s="1">
        <f>Billed_Energy!Q187/Cal_Energy!Q187*Cal_Energy_Switching!Q188</f>
        <v>21241.254511715575</v>
      </c>
      <c r="R187" s="1">
        <f>Billed_Energy!R187/Cal_Energy!R187*Cal_Energy_Switching!R188</f>
        <v>17949.12864705114</v>
      </c>
      <c r="S187" s="1">
        <f>Billed_Energy!S187/Cal_Energy!S187*Cal_Energy_Switching!S188</f>
        <v>124393.96678039033</v>
      </c>
      <c r="T187" s="1">
        <f>Billed_Energy!T187/Cal_Energy!T187*Cal_Energy_Switching!T188</f>
        <v>14.3652</v>
      </c>
      <c r="U187" s="1">
        <f>Billed_Energy!U187/Cal_Energy!U187*Cal_Energy_Switching!U188</f>
        <v>103.68600000000002</v>
      </c>
      <c r="V187" s="1">
        <f>Billed_Energy!V187/Cal_Energy!V187*Cal_Energy_Switching!V188</f>
        <v>45641.535759228333</v>
      </c>
      <c r="W187" s="1">
        <f>Billed_Energy!W187/Cal_Energy!W187*Cal_Energy_Switching!W188</f>
        <v>9717.9639999999999</v>
      </c>
      <c r="X187" s="1">
        <f>Billed_Energy!X187/Cal_Energy!X187*Cal_Energy_Switching!X188</f>
        <v>36550.734577752366</v>
      </c>
      <c r="Y187" s="35">
        <f>Billed_Energy!Y187/Cal_Energy!Y187*Cal_Energy_Switching!Y188</f>
        <v>7472.1848070349797</v>
      </c>
      <c r="Z187" s="1">
        <f>Billed_Energy!Z187/Cal_Energy!Z187*Cal_Energy_Switching!Z188</f>
        <v>3881.6457363187151</v>
      </c>
      <c r="AA187" s="1">
        <f>Billed_Energy!AA187/Cal_Energy!AA187*Cal_Energy_Switching!AA188</f>
        <v>3590.5390707162646</v>
      </c>
      <c r="AB187" s="1">
        <f>Billed_Energy!AB187/Cal_Energy!AB187*Cal_Energy_Switching!AB188</f>
        <v>75.155539613918108</v>
      </c>
      <c r="AC187" s="1">
        <f>Billed_Energy!AC187/Cal_Energy!AC187*Cal_Energy_Switching!AC188</f>
        <v>1149.1968065664778</v>
      </c>
      <c r="AD187" s="1">
        <f>Billed_Energy!AD187/Cal_Energy!AD187*Cal_Energy_Switching!AD188</f>
        <v>536.26599999999996</v>
      </c>
      <c r="AE187" s="1">
        <f>Billed_Energy!AE187/Cal_Energy!AE187*Cal_Energy_Switching!AE188</f>
        <v>3047.1798564265059</v>
      </c>
      <c r="AF187" s="1">
        <f>Billed_Energy!AF187/Cal_Energy!AF187*Cal_Energy_Switching!AF188</f>
        <v>10139.545322569153</v>
      </c>
      <c r="AG187" s="1">
        <f>Billed_Energy!AG187/Cal_Energy!AG187*Cal_Energy_Switching!AG188</f>
        <v>5141.5753400279345</v>
      </c>
      <c r="AH187" s="1">
        <f>Billed_Energy!AH187/Cal_Energy!AH187*Cal_Energy_Switching!AH188</f>
        <v>1517.7065335455593</v>
      </c>
      <c r="AI187" s="1">
        <f>Billed_Energy!AI187/Cal_Energy!AI187*Cal_Energy_Switching!AI188</f>
        <v>3379.84844085638</v>
      </c>
      <c r="AJ187" s="1">
        <f>Billed_Energy!AJ187/Cal_Energy!AJ187*Cal_Energy_Switching!AJ188</f>
        <v>522719.62562473305</v>
      </c>
      <c r="AK187" s="35">
        <f>Billed_Energy!AK187/Cal_Energy!AK187*Cal_Energy_Switching!AK188</f>
        <v>139051.99320622615</v>
      </c>
      <c r="AL187" s="1">
        <f>Billed_Energy!AL187/Cal_Energy!AL187*Cal_Energy_Switching!AL188</f>
        <v>39142.26724004851</v>
      </c>
      <c r="AM187" s="1">
        <f>Billed_Energy!AM187/Cal_Energy!AM187*Cal_Energy_Switching!AM188</f>
        <v>99909.725966177648</v>
      </c>
      <c r="AN187" s="1">
        <f>Billed_Energy!AN187/Cal_Energy!AN187*Cal_Energy_Switching!AN188</f>
        <v>255.37000000000003</v>
      </c>
      <c r="AO187" s="1">
        <f>Billed_Energy!AO187/Cal_Energy!AO187*Cal_Energy_Switching!AO188</f>
        <v>272.07799999999997</v>
      </c>
      <c r="AP187" s="1">
        <f>Billed_Energy!AP187/Cal_Energy!AP187*Cal_Energy_Switching!AP188</f>
        <v>8028.0249999999987</v>
      </c>
      <c r="AQ187" s="1">
        <f>Billed_Energy!AQ187/Cal_Energy!AQ187*Cal_Energy_Switching!AQ188</f>
        <v>79192.777861141454</v>
      </c>
      <c r="AR187" s="1">
        <f>Billed_Energy!AR187/Cal_Energy!AR187*Cal_Energy_Switching!AR188</f>
        <v>14646.291515583811</v>
      </c>
      <c r="AS187" s="1">
        <f>Billed_Energy!AS187/Cal_Energy!AS187*Cal_Energy_Switching!AS188</f>
        <v>177986.41710091519</v>
      </c>
      <c r="AT187" s="1">
        <f>Billed_Energy!AT187/Cal_Energy!AT187*Cal_Energy_Switching!AT188</f>
        <v>36406.062654416193</v>
      </c>
      <c r="AU187" s="1">
        <f>Billed_Energy!AU187/Cal_Energy!AU187*Cal_Energy_Switching!AU188</f>
        <v>83816.067780731086</v>
      </c>
      <c r="AV187" s="1">
        <f>Billed_Energy!AV187/Cal_Energy!AV187*Cal_Energy_Switching!AV188</f>
        <v>1293.5241232312762</v>
      </c>
      <c r="AW187" s="1">
        <f>Billed_Energy!AW187/Cal_Energy!AW187*Cal_Energy_Switching!AW188</f>
        <v>22025.473569594302</v>
      </c>
      <c r="AX187" s="1">
        <f>Billed_Energy!AX187/Cal_Energy!AX187*Cal_Energy_Switching!AX188</f>
        <v>163112.28158676875</v>
      </c>
      <c r="AY187" s="1">
        <f>Billed_Energy!AY187/Cal_Energy!AY187*Cal_Energy_Switching!AY188</f>
        <v>26816.674703124678</v>
      </c>
      <c r="AZ187" s="1">
        <f>Billed_Energy!AZ187/Cal_Energy!AZ187*Cal_Energy_Switching!AZ188</f>
        <v>8540</v>
      </c>
      <c r="BA187" s="1">
        <f>Billed_Energy!BA187/Cal_Energy!BA187*Cal_Energy_Switching!BA188</f>
        <v>5318.1</v>
      </c>
      <c r="BB187" s="1" t="e">
        <f t="shared" si="7"/>
        <v>#DIV/0!</v>
      </c>
    </row>
    <row r="188" spans="1:54" x14ac:dyDescent="0.25">
      <c r="A188">
        <v>2029</v>
      </c>
      <c r="B188">
        <v>10</v>
      </c>
      <c r="C188" t="s">
        <v>295</v>
      </c>
      <c r="D188" s="1">
        <f>Billed_Energy!D188/Cal_Energy!D188*Cal_Energy_Switching!D189</f>
        <v>410527.59100040753</v>
      </c>
      <c r="E188" s="35">
        <f t="shared" si="8"/>
        <v>168543.82012291253</v>
      </c>
      <c r="F188" s="1">
        <f>Billed_Energy!F188/Cal_Energy!F188*Cal_Energy_Switching!F189</f>
        <v>68392.556106776188</v>
      </c>
      <c r="G188" s="1">
        <f>Billed_Energy!G188/Cal_Energy!G188*Cal_Energy_Switching!G189</f>
        <v>100151.26401613635</v>
      </c>
      <c r="H188" s="35">
        <f t="shared" si="6"/>
        <v>12461.387363975129</v>
      </c>
      <c r="I188" s="1">
        <f>Billed_Energy!I188/Cal_Energy!I188*Cal_Energy_Switching!I189</f>
        <v>637.9164065537002</v>
      </c>
      <c r="J188" s="1">
        <f>Billed_Energy!J188/Cal_Energy!J188*Cal_Energy_Switching!J189</f>
        <v>11823.470957421428</v>
      </c>
      <c r="K188" s="1">
        <f>Billed_Energy!K188/Cal_Energy!K188*Cal_Energy_Switching!K189</f>
        <v>273972.21508425241</v>
      </c>
      <c r="L188" s="1">
        <f>Billed_Energy!L188/Cal_Energy!L188*Cal_Energy_Switching!L189</f>
        <v>21904.829343484416</v>
      </c>
      <c r="M188" s="1">
        <f>Billed_Energy!M188/Cal_Energy!M188*Cal_Energy_Switching!M189</f>
        <v>189837.06992028956</v>
      </c>
      <c r="N188" s="1">
        <f>Billed_Energy!N188/Cal_Energy!N188*Cal_Energy_Switching!N189</f>
        <v>114313.22795226317</v>
      </c>
      <c r="O188" s="1">
        <f>Billed_Energy!O188/Cal_Energy!O188*Cal_Energy_Switching!O189</f>
        <v>147849.13250174443</v>
      </c>
      <c r="P188" s="1" t="e">
        <f>Billed_Energy!P188/Cal_Energy!P188*Cal_Energy_Switching!P189</f>
        <v>#DIV/0!</v>
      </c>
      <c r="Q188" s="1">
        <f>Billed_Energy!Q188/Cal_Energy!Q188*Cal_Energy_Switching!Q189</f>
        <v>19403.698549828969</v>
      </c>
      <c r="R188" s="1">
        <f>Billed_Energy!R188/Cal_Energy!R188*Cal_Energy_Switching!R189</f>
        <v>17228.88198346549</v>
      </c>
      <c r="S188" s="1">
        <f>Billed_Energy!S188/Cal_Energy!S188*Cal_Energy_Switching!S189</f>
        <v>120473.46409647411</v>
      </c>
      <c r="T188" s="1">
        <f>Billed_Energy!T188/Cal_Energy!T188*Cal_Energy_Switching!T189</f>
        <v>14.105</v>
      </c>
      <c r="U188" s="1">
        <f>Billed_Energy!U188/Cal_Energy!U188*Cal_Energy_Switching!U189</f>
        <v>97.932000000000002</v>
      </c>
      <c r="V188" s="1">
        <f>Billed_Energy!V188/Cal_Energy!V188*Cal_Energy_Switching!V189</f>
        <v>45507.52425543344</v>
      </c>
      <c r="W188" s="1">
        <f>Billed_Energy!W188/Cal_Energy!W188*Cal_Energy_Switching!W189</f>
        <v>10491.976000000001</v>
      </c>
      <c r="X188" s="1">
        <f>Billed_Energy!X188/Cal_Energy!X188*Cal_Energy_Switching!X189</f>
        <v>46648.891005420708</v>
      </c>
      <c r="Y188" s="35">
        <f>Billed_Energy!Y188/Cal_Energy!Y188*Cal_Energy_Switching!Y189</f>
        <v>6812.3416655355195</v>
      </c>
      <c r="Z188" s="1">
        <f>Billed_Energy!Z188/Cal_Energy!Z188*Cal_Energy_Switching!Z189</f>
        <v>3538.8708474496507</v>
      </c>
      <c r="AA188" s="1">
        <f>Billed_Energy!AA188/Cal_Energy!AA188*Cal_Energy_Switching!AA189</f>
        <v>3273.4708180858693</v>
      </c>
      <c r="AB188" s="1">
        <f>Billed_Energy!AB188/Cal_Energy!AB188*Cal_Energy_Switching!AB189</f>
        <v>72.189964449887242</v>
      </c>
      <c r="AC188" s="1">
        <f>Billed_Energy!AC188/Cal_Energy!AC188*Cal_Energy_Switching!AC189</f>
        <v>1240.9545547421278</v>
      </c>
      <c r="AD188" s="1">
        <f>Billed_Energy!AD188/Cal_Energy!AD188*Cal_Energy_Switching!AD189</f>
        <v>574.18700000000001</v>
      </c>
      <c r="AE188" s="1">
        <f>Billed_Energy!AE188/Cal_Energy!AE188*Cal_Energy_Switching!AE189</f>
        <v>3445.1160850910269</v>
      </c>
      <c r="AF188" s="1">
        <f>Billed_Energy!AF188/Cal_Energy!AF188*Cal_Energy_Switching!AF189</f>
        <v>9665.8326430264278</v>
      </c>
      <c r="AG188" s="1">
        <f>Billed_Energy!AG188/Cal_Energy!AG188*Cal_Energy_Switching!AG189</f>
        <v>5813.0221192162926</v>
      </c>
      <c r="AH188" s="1">
        <f>Billed_Energy!AH188/Cal_Energy!AH188*Cal_Energy_Switching!AH189</f>
        <v>1715.9063256926788</v>
      </c>
      <c r="AI188" s="1">
        <f>Billed_Energy!AI188/Cal_Energy!AI188*Cal_Energy_Switching!AI189</f>
        <v>3221.9442143421379</v>
      </c>
      <c r="AJ188" s="1">
        <f>Billed_Energy!AJ188/Cal_Energy!AJ188*Cal_Energy_Switching!AJ189</f>
        <v>327635.17383889633</v>
      </c>
      <c r="AK188" s="35">
        <f>Billed_Energy!AK188/Cal_Energy!AK188*Cal_Energy_Switching!AK189</f>
        <v>113089.80560104488</v>
      </c>
      <c r="AL188" s="1">
        <f>Billed_Energy!AL188/Cal_Energy!AL188*Cal_Energy_Switching!AL189</f>
        <v>31849.680503705062</v>
      </c>
      <c r="AM188" s="1">
        <f>Billed_Energy!AM188/Cal_Energy!AM188*Cal_Energy_Switching!AM189</f>
        <v>81240.125097339827</v>
      </c>
      <c r="AN188" s="1">
        <f>Billed_Energy!AN188/Cal_Energy!AN188*Cal_Energy_Switching!AN189</f>
        <v>257.05399999999997</v>
      </c>
      <c r="AO188" s="1">
        <f>Billed_Energy!AO188/Cal_Energy!AO188*Cal_Energy_Switching!AO189</f>
        <v>280.61900000000003</v>
      </c>
      <c r="AP188" s="1">
        <f>Billed_Energy!AP188/Cal_Energy!AP188*Cal_Energy_Switching!AP189</f>
        <v>8482.3029999999999</v>
      </c>
      <c r="AQ188" s="1">
        <f>Billed_Energy!AQ188/Cal_Energy!AQ188*Cal_Energy_Switching!AQ189</f>
        <v>76296.764195320327</v>
      </c>
      <c r="AR188" s="1">
        <f>Billed_Energy!AR188/Cal_Energy!AR188*Cal_Energy_Switching!AR189</f>
        <v>12083.253162084811</v>
      </c>
      <c r="AS188" s="1">
        <f>Billed_Energy!AS188/Cal_Energy!AS188*Cal_Energy_Switching!AS189</f>
        <v>153158.82803615069</v>
      </c>
      <c r="AT188" s="1">
        <f>Billed_Energy!AT188/Cal_Energy!AT188*Cal_Energy_Switching!AT189</f>
        <v>30176.683437915184</v>
      </c>
      <c r="AU188" s="1">
        <f>Billed_Energy!AU188/Cal_Energy!AU188*Cal_Energy_Switching!AU189</f>
        <v>72126.052831775101</v>
      </c>
      <c r="AV188" s="1">
        <f>Billed_Energy!AV188/Cal_Energy!AV188*Cal_Energy_Switching!AV189</f>
        <v>1194.0557771810684</v>
      </c>
      <c r="AW188" s="1">
        <f>Billed_Energy!AW188/Cal_Energy!AW188*Cal_Energy_Switching!AW189</f>
        <v>19635.289090537775</v>
      </c>
      <c r="AX188" s="1">
        <f>Billed_Energy!AX188/Cal_Energy!AX188*Cal_Energy_Switching!AX189</f>
        <v>150569.40853281895</v>
      </c>
      <c r="AY188" s="1">
        <f>Billed_Energy!AY188/Cal_Energy!AY188*Cal_Energy_Switching!AY189</f>
        <v>23895.431314149711</v>
      </c>
      <c r="AZ188" s="1">
        <f>Billed_Energy!AZ188/Cal_Energy!AZ188*Cal_Energy_Switching!AZ189</f>
        <v>7093.2</v>
      </c>
      <c r="BA188" s="1">
        <f>Billed_Energy!BA188/Cal_Energy!BA188*Cal_Energy_Switching!BA189</f>
        <v>4450.8</v>
      </c>
      <c r="BB188" s="1" t="e">
        <f t="shared" si="7"/>
        <v>#DIV/0!</v>
      </c>
    </row>
    <row r="189" spans="1:54" x14ac:dyDescent="0.25">
      <c r="A189">
        <v>2029</v>
      </c>
      <c r="B189">
        <v>11</v>
      </c>
      <c r="C189" t="s">
        <v>296</v>
      </c>
      <c r="D189" s="1">
        <f>Billed_Energy!D189/Cal_Energy!D189*Cal_Energy_Switching!D190</f>
        <v>438860.78587284469</v>
      </c>
      <c r="E189" s="35">
        <f t="shared" si="8"/>
        <v>156751.86232837249</v>
      </c>
      <c r="F189" s="1">
        <f>Billed_Energy!F189/Cal_Energy!F189*Cal_Energy_Switching!F190</f>
        <v>63626.31077256101</v>
      </c>
      <c r="G189" s="1">
        <f>Billed_Energy!G189/Cal_Energy!G189*Cal_Energy_Switching!G190</f>
        <v>93125.551555811471</v>
      </c>
      <c r="H189" s="35">
        <f t="shared" si="6"/>
        <v>13497.284595606232</v>
      </c>
      <c r="I189" s="1">
        <f>Billed_Energy!I189/Cal_Energy!I189*Cal_Energy_Switching!I190</f>
        <v>690.94548110694018</v>
      </c>
      <c r="J189" s="1">
        <f>Billed_Energy!J189/Cal_Energy!J189*Cal_Energy_Switching!J190</f>
        <v>12806.339114499291</v>
      </c>
      <c r="K189" s="1">
        <f>Billed_Energy!K189/Cal_Energy!K189*Cal_Energy_Switching!K190</f>
        <v>268461.90471460402</v>
      </c>
      <c r="L189" s="1">
        <f>Billed_Energy!L189/Cal_Energy!L189*Cal_Energy_Switching!L190</f>
        <v>21667.620036185835</v>
      </c>
      <c r="M189" s="1">
        <f>Billed_Energy!M189/Cal_Energy!M189*Cal_Energy_Switching!M190</f>
        <v>173531.17127052791</v>
      </c>
      <c r="N189" s="1">
        <f>Billed_Energy!N189/Cal_Energy!N189*Cal_Energy_Switching!N190</f>
        <v>111810.72960921012</v>
      </c>
      <c r="O189" s="1">
        <f>Billed_Energy!O189/Cal_Energy!O189*Cal_Energy_Switching!O190</f>
        <v>135898.52458615822</v>
      </c>
      <c r="P189" s="1" t="e">
        <f>Billed_Energy!P189/Cal_Energy!P189*Cal_Energy_Switching!P190</f>
        <v>#DIV/0!</v>
      </c>
      <c r="Q189" s="1">
        <f>Billed_Energy!Q189/Cal_Energy!Q189*Cal_Energy_Switching!Q190</f>
        <v>18568.79010063508</v>
      </c>
      <c r="R189" s="1">
        <f>Billed_Energy!R189/Cal_Energy!R189*Cal_Energy_Switching!R190</f>
        <v>18452.423758420668</v>
      </c>
      <c r="S189" s="1">
        <f>Billed_Energy!S189/Cal_Energy!S189*Cal_Energy_Switching!S190</f>
        <v>123119.43617668973</v>
      </c>
      <c r="T189" s="1">
        <f>Billed_Energy!T189/Cal_Energy!T189*Cal_Energy_Switching!T190</f>
        <v>15.644000000000002</v>
      </c>
      <c r="U189" s="1">
        <f>Billed_Energy!U189/Cal_Energy!U189*Cal_Energy_Switching!U190</f>
        <v>98.259</v>
      </c>
      <c r="V189" s="1">
        <f>Billed_Energy!V189/Cal_Energy!V189*Cal_Energy_Switching!V190</f>
        <v>44497.248263400274</v>
      </c>
      <c r="W189" s="1">
        <f>Billed_Energy!W189/Cal_Energy!W189*Cal_Energy_Switching!W190</f>
        <v>10215.241</v>
      </c>
      <c r="X189" s="1">
        <f>Billed_Energy!X189/Cal_Energy!X189*Cal_Energy_Switching!X190</f>
        <v>42936.853822431054</v>
      </c>
      <c r="Y189" s="35">
        <f>Billed_Energy!Y189/Cal_Energy!Y189*Cal_Energy_Switching!Y190</f>
        <v>7522.8556105947901</v>
      </c>
      <c r="Z189" s="1">
        <f>Billed_Energy!Z189/Cal_Energy!Z189*Cal_Energy_Switching!Z190</f>
        <v>3907.968172617213</v>
      </c>
      <c r="AA189" s="1">
        <f>Billed_Energy!AA189/Cal_Energy!AA189*Cal_Energy_Switching!AA190</f>
        <v>3614.8874379775775</v>
      </c>
      <c r="AB189" s="1">
        <f>Billed_Energy!AB189/Cal_Energy!AB189*Cal_Energy_Switching!AB190</f>
        <v>69.810511353963491</v>
      </c>
      <c r="AC189" s="1">
        <f>Billed_Energy!AC189/Cal_Energy!AC189*Cal_Energy_Switching!AC190</f>
        <v>1461.3623415970399</v>
      </c>
      <c r="AD189" s="1">
        <f>Billed_Energy!AD189/Cal_Energy!AD189*Cal_Energy_Switching!AD190</f>
        <v>611.08500000000004</v>
      </c>
      <c r="AE189" s="1">
        <f>Billed_Energy!AE189/Cal_Energy!AE189*Cal_Energy_Switching!AE190</f>
        <v>3124.9173108719915</v>
      </c>
      <c r="AF189" s="1">
        <f>Billed_Energy!AF189/Cal_Energy!AF189*Cal_Energy_Switching!AF190</f>
        <v>9466.7737244319324</v>
      </c>
      <c r="AG189" s="1">
        <f>Billed_Energy!AG189/Cal_Energy!AG189*Cal_Energy_Switching!AG190</f>
        <v>5272.7435012805436</v>
      </c>
      <c r="AH189" s="1">
        <f>Billed_Energy!AH189/Cal_Energy!AH189*Cal_Energy_Switching!AH190</f>
        <v>1556.4251678474657</v>
      </c>
      <c r="AI189" s="1">
        <f>Billed_Energy!AI189/Cal_Energy!AI189*Cal_Energy_Switching!AI190</f>
        <v>3155.5912414773061</v>
      </c>
      <c r="AJ189" s="1">
        <f>Billed_Energy!AJ189/Cal_Energy!AJ189*Cal_Energy_Switching!AJ190</f>
        <v>290359.43030563422</v>
      </c>
      <c r="AK189" s="35">
        <f>Billed_Energy!AK189/Cal_Energy!AK189*Cal_Energy_Switching!AK190</f>
        <v>105837.91628537279</v>
      </c>
      <c r="AL189" s="1">
        <f>Billed_Energy!AL189/Cal_Energy!AL189*Cal_Energy_Switching!AL190</f>
        <v>29810.529623145612</v>
      </c>
      <c r="AM189" s="1">
        <f>Billed_Energy!AM189/Cal_Energy!AM189*Cal_Energy_Switching!AM190</f>
        <v>76027.386662227189</v>
      </c>
      <c r="AN189" s="1">
        <f>Billed_Energy!AN189/Cal_Energy!AN189*Cal_Energy_Switching!AN190</f>
        <v>265.65600000000001</v>
      </c>
      <c r="AO189" s="1">
        <f>Billed_Energy!AO189/Cal_Energy!AO189*Cal_Energy_Switching!AO190</f>
        <v>309.30500000000001</v>
      </c>
      <c r="AP189" s="1">
        <f>Billed_Energy!AP189/Cal_Energy!AP189*Cal_Energy_Switching!AP190</f>
        <v>9323.16</v>
      </c>
      <c r="AQ189" s="1">
        <f>Billed_Energy!AQ189/Cal_Energy!AQ189*Cal_Energy_Switching!AQ190</f>
        <v>75960.827079971947</v>
      </c>
      <c r="AR189" s="1">
        <f>Billed_Energy!AR189/Cal_Energy!AR189*Cal_Energy_Switching!AR190</f>
        <v>10734.236010840386</v>
      </c>
      <c r="AS189" s="1">
        <f>Billed_Energy!AS189/Cal_Energy!AS189*Cal_Energy_Switching!AS190</f>
        <v>139184.36780586175</v>
      </c>
      <c r="AT189" s="1">
        <f>Billed_Energy!AT189/Cal_Energy!AT189*Cal_Energy_Switching!AT190</f>
        <v>26936.353509159613</v>
      </c>
      <c r="AU189" s="1">
        <f>Billed_Energy!AU189/Cal_Energy!AU189*Cal_Energy_Switching!AU190</f>
        <v>65547.438927814728</v>
      </c>
      <c r="AV189" s="1">
        <f>Billed_Energy!AV189/Cal_Energy!AV189*Cal_Energy_Switching!AV190</f>
        <v>1157.4103376357737</v>
      </c>
      <c r="AW189" s="1">
        <f>Billed_Energy!AW189/Cal_Energy!AW189*Cal_Energy_Switching!AW190</f>
        <v>18999.489053231075</v>
      </c>
      <c r="AX189" s="1">
        <f>Billed_Energy!AX189/Cal_Energy!AX189*Cal_Energy_Switching!AX190</f>
        <v>145948.45006236422</v>
      </c>
      <c r="AY189" s="1">
        <f>Billed_Energy!AY189/Cal_Energy!AY189*Cal_Energy_Switching!AY190</f>
        <v>23075.243478880697</v>
      </c>
      <c r="AZ189" s="1">
        <f>Billed_Energy!AZ189/Cal_Energy!AZ189*Cal_Energy_Switching!AZ190</f>
        <v>7436</v>
      </c>
      <c r="BA189" s="1">
        <f>Billed_Energy!BA189/Cal_Energy!BA189*Cal_Energy_Switching!BA190</f>
        <v>4366.8</v>
      </c>
      <c r="BB189" s="1" t="e">
        <f t="shared" si="7"/>
        <v>#DIV/0!</v>
      </c>
    </row>
    <row r="190" spans="1:54" x14ac:dyDescent="0.25">
      <c r="A190">
        <v>2029</v>
      </c>
      <c r="B190">
        <v>12</v>
      </c>
      <c r="C190" t="s">
        <v>297</v>
      </c>
      <c r="D190" s="1">
        <f>Billed_Energy!D190/Cal_Energy!D190*Cal_Energy_Switching!D191</f>
        <v>604711.72216384707</v>
      </c>
      <c r="E190" s="35">
        <f t="shared" si="8"/>
        <v>187029.30288000085</v>
      </c>
      <c r="F190" s="1">
        <f>Billed_Energy!F190/Cal_Energy!F190*Cal_Energy_Switching!F191</f>
        <v>75708.843640070088</v>
      </c>
      <c r="G190" s="1">
        <f>Billed_Energy!G190/Cal_Energy!G190*Cal_Energy_Switching!G191</f>
        <v>111320.45923993077</v>
      </c>
      <c r="H190" s="35">
        <f t="shared" si="6"/>
        <v>15091.252476458925</v>
      </c>
      <c r="I190" s="1">
        <f>Billed_Energy!I190/Cal_Energy!I190*Cal_Energy_Switching!I191</f>
        <v>772.5429977410115</v>
      </c>
      <c r="J190" s="1">
        <f>Billed_Energy!J190/Cal_Energy!J190*Cal_Energy_Switching!J191</f>
        <v>14318.709478717914</v>
      </c>
      <c r="K190" s="1">
        <f>Billed_Energy!K190/Cal_Energy!K190*Cal_Energy_Switching!K191</f>
        <v>267970.87108963041</v>
      </c>
      <c r="L190" s="1">
        <f>Billed_Energy!L190/Cal_Energy!L190*Cal_Energy_Switching!L191</f>
        <v>21810.21668583628</v>
      </c>
      <c r="M190" s="1">
        <f>Billed_Energy!M190/Cal_Energy!M190*Cal_Energy_Switching!M191</f>
        <v>186901.99936766154</v>
      </c>
      <c r="N190" s="1">
        <f>Billed_Energy!N190/Cal_Energy!N190*Cal_Energy_Switching!N191</f>
        <v>111423.99270453332</v>
      </c>
      <c r="O190" s="1">
        <f>Billed_Energy!O190/Cal_Energy!O190*Cal_Energy_Switching!O191</f>
        <v>144191.12004881701</v>
      </c>
      <c r="P190" s="1" t="e">
        <f>Billed_Energy!P190/Cal_Energy!P190*Cal_Energy_Switching!P191</f>
        <v>#DIV/0!</v>
      </c>
      <c r="Q190" s="1">
        <f>Billed_Energy!Q190/Cal_Energy!Q190*Cal_Energy_Switching!Q191</f>
        <v>20093.860977410699</v>
      </c>
      <c r="R190" s="1">
        <f>Billed_Energy!R190/Cal_Energy!R190*Cal_Energy_Switching!R191</f>
        <v>19682.59077838733</v>
      </c>
      <c r="S190" s="1">
        <f>Billed_Energy!S190/Cal_Energy!S190*Cal_Energy_Switching!S191</f>
        <v>127334.44036211703</v>
      </c>
      <c r="T190" s="1">
        <f>Billed_Energy!T190/Cal_Energy!T190*Cal_Energy_Switching!T191</f>
        <v>19.257999999999999</v>
      </c>
      <c r="U190" s="1">
        <f>Billed_Energy!U190/Cal_Energy!U190*Cal_Energy_Switching!U191</f>
        <v>112.85299999999999</v>
      </c>
      <c r="V190" s="1">
        <f>Billed_Energy!V190/Cal_Energy!V190*Cal_Energy_Switching!V191</f>
        <v>48145.895395850552</v>
      </c>
      <c r="W190" s="1">
        <f>Billed_Energy!W190/Cal_Energy!W190*Cal_Energy_Switching!W191</f>
        <v>11589.816000000001</v>
      </c>
      <c r="X190" s="1">
        <f>Billed_Energy!X190/Cal_Energy!X190*Cal_Energy_Switching!X191</f>
        <v>37026.158227701526</v>
      </c>
      <c r="Y190" s="35">
        <f>Billed_Energy!Y190/Cal_Energy!Y190*Cal_Energy_Switching!Y191</f>
        <v>9295.9622325487417</v>
      </c>
      <c r="Z190" s="1">
        <f>Billed_Energy!Z190/Cal_Energy!Z190*Cal_Energy_Switching!Z191</f>
        <v>4829.0604551135129</v>
      </c>
      <c r="AA190" s="1">
        <f>Billed_Energy!AA190/Cal_Energy!AA190*Cal_Energy_Switching!AA191</f>
        <v>4466.9017774352269</v>
      </c>
      <c r="AB190" s="1">
        <f>Billed_Energy!AB190/Cal_Energy!AB190*Cal_Energy_Switching!AB191</f>
        <v>66.09444197960029</v>
      </c>
      <c r="AC190" s="1">
        <f>Billed_Energy!AC190/Cal_Energy!AC190*Cal_Energy_Switching!AC191</f>
        <v>1780.1495697949172</v>
      </c>
      <c r="AD190" s="1">
        <f>Billed_Energy!AD190/Cal_Energy!AD190*Cal_Energy_Switching!AD191</f>
        <v>695.02800000000002</v>
      </c>
      <c r="AE190" s="1">
        <f>Billed_Energy!AE190/Cal_Energy!AE190*Cal_Energy_Switching!AE191</f>
        <v>4064.192300315236</v>
      </c>
      <c r="AF190" s="1">
        <f>Billed_Energy!AF190/Cal_Energy!AF190*Cal_Energy_Switching!AF191</f>
        <v>10525.34155970788</v>
      </c>
      <c r="AG190" s="1">
        <f>Billed_Energy!AG190/Cal_Energy!AG190*Cal_Energy_Switching!AG191</f>
        <v>6857.6033883795208</v>
      </c>
      <c r="AH190" s="1">
        <f>Billed_Energy!AH190/Cal_Energy!AH190*Cal_Energy_Switching!AH191</f>
        <v>2024.2491413052435</v>
      </c>
      <c r="AI190" s="1">
        <f>Billed_Energy!AI190/Cal_Energy!AI190*Cal_Energy_Switching!AI191</f>
        <v>3508.447186569289</v>
      </c>
      <c r="AJ190" s="1">
        <f>Billed_Energy!AJ190/Cal_Energy!AJ190*Cal_Energy_Switching!AJ191</f>
        <v>391523.53813206882</v>
      </c>
      <c r="AK190" s="35">
        <f>Billed_Energy!AK190/Cal_Energy!AK190*Cal_Energy_Switching!AK191</f>
        <v>113183.45919808597</v>
      </c>
      <c r="AL190" s="1">
        <f>Billed_Energy!AL190/Cal_Energy!AL190*Cal_Energy_Switching!AL191</f>
        <v>31870.562656682931</v>
      </c>
      <c r="AM190" s="1">
        <f>Billed_Energy!AM190/Cal_Energy!AM190*Cal_Energy_Switching!AM191</f>
        <v>81312.896541403039</v>
      </c>
      <c r="AN190" s="1">
        <f>Billed_Energy!AN190/Cal_Energy!AN190*Cal_Energy_Switching!AN191</f>
        <v>293.077</v>
      </c>
      <c r="AO190" s="1">
        <f>Billed_Energy!AO190/Cal_Energy!AO190*Cal_Energy_Switching!AO191</f>
        <v>355.63799999999998</v>
      </c>
      <c r="AP190" s="1">
        <f>Billed_Energy!AP190/Cal_Energy!AP190*Cal_Energy_Switching!AP191</f>
        <v>13731.722</v>
      </c>
      <c r="AQ190" s="1">
        <f>Billed_Energy!AQ190/Cal_Energy!AQ190*Cal_Energy_Switching!AQ191</f>
        <v>81115.331413886888</v>
      </c>
      <c r="AR190" s="1">
        <f>Billed_Energy!AR190/Cal_Energy!AR190*Cal_Energy_Switching!AR191</f>
        <v>11465.972339695654</v>
      </c>
      <c r="AS190" s="1">
        <f>Billed_Energy!AS190/Cal_Energy!AS190*Cal_Energy_Switching!AS191</f>
        <v>146728.47177252072</v>
      </c>
      <c r="AT190" s="1">
        <f>Billed_Energy!AT190/Cal_Energy!AT190*Cal_Energy_Switching!AT191</f>
        <v>28678.985670304344</v>
      </c>
      <c r="AU190" s="1">
        <f>Billed_Energy!AU190/Cal_Energy!AU190*Cal_Energy_Switching!AU191</f>
        <v>69098.517792524712</v>
      </c>
      <c r="AV190" s="1">
        <f>Billed_Energy!AV190/Cal_Energy!AV190*Cal_Energy_Switching!AV191</f>
        <v>1191.4195153954668</v>
      </c>
      <c r="AW190" s="1">
        <f>Billed_Energy!AW190/Cal_Energy!AW190*Cal_Energy_Switching!AW191</f>
        <v>18867.37095561442</v>
      </c>
      <c r="AX190" s="1">
        <f>Billed_Energy!AX190/Cal_Energy!AX190*Cal_Energy_Switching!AX191</f>
        <v>150236.97818460452</v>
      </c>
      <c r="AY190" s="1">
        <f>Billed_Energy!AY190/Cal_Energy!AY190*Cal_Energy_Switching!AY191</f>
        <v>22993.82597689033</v>
      </c>
      <c r="AZ190" s="1">
        <f>Billed_Energy!AZ190/Cal_Energy!AZ190*Cal_Energy_Switching!AZ191</f>
        <v>9529</v>
      </c>
      <c r="BA190" s="1">
        <f>Billed_Energy!BA190/Cal_Energy!BA190*Cal_Energy_Switching!BA191</f>
        <v>4790.1000000000004</v>
      </c>
      <c r="BB190" s="1" t="e">
        <f t="shared" si="7"/>
        <v>#DIV/0!</v>
      </c>
    </row>
    <row r="191" spans="1:54" x14ac:dyDescent="0.25">
      <c r="A191">
        <v>2030</v>
      </c>
      <c r="B191">
        <v>1</v>
      </c>
      <c r="C191" t="s">
        <v>298</v>
      </c>
      <c r="D191" s="1">
        <f>Billed_Energy!D191/Cal_Energy!D191*Cal_Energy_Switching!D192</f>
        <v>774511.88809443696</v>
      </c>
      <c r="E191" s="35">
        <f t="shared" si="8"/>
        <v>213663.45133376087</v>
      </c>
      <c r="F191" s="1">
        <f>Billed_Energy!F191/Cal_Energy!F191*Cal_Energy_Switching!F192</f>
        <v>86414.674329328773</v>
      </c>
      <c r="G191" s="1">
        <f>Billed_Energy!G191/Cal_Energy!G191*Cal_Energy_Switching!G192</f>
        <v>127248.77700443208</v>
      </c>
      <c r="H191" s="35">
        <f t="shared" si="6"/>
        <v>16554.956385512491</v>
      </c>
      <c r="I191" s="1">
        <f>Billed_Energy!I191/Cal_Energy!I191*Cal_Energy_Switching!I192</f>
        <v>847.47211362913208</v>
      </c>
      <c r="J191" s="1">
        <f>Billed_Energy!J191/Cal_Energy!J191*Cal_Energy_Switching!J192</f>
        <v>15707.484271883357</v>
      </c>
      <c r="K191" s="1">
        <f>Billed_Energy!K191/Cal_Energy!K191*Cal_Energy_Switching!K192</f>
        <v>267998.29637876974</v>
      </c>
      <c r="L191" s="1">
        <f>Billed_Energy!L191/Cal_Energy!L191*Cal_Energy_Switching!L192</f>
        <v>21457.21817786005</v>
      </c>
      <c r="M191" s="1">
        <f>Billed_Energy!M191/Cal_Energy!M191*Cal_Energy_Switching!M192</f>
        <v>194015.0799608111</v>
      </c>
      <c r="N191" s="1">
        <f>Billed_Energy!N191/Cal_Energy!N191*Cal_Energy_Switching!N192</f>
        <v>111790.62697337015</v>
      </c>
      <c r="O191" s="1">
        <f>Billed_Energy!O191/Cal_Energy!O191*Cal_Energy_Switching!O192</f>
        <v>150075.91249522782</v>
      </c>
      <c r="P191" s="1" t="e">
        <f>Billed_Energy!P191/Cal_Energy!P191*Cal_Energy_Switching!P192</f>
        <v>#DIV/0!</v>
      </c>
      <c r="Q191" s="1">
        <f>Billed_Energy!Q191/Cal_Energy!Q191*Cal_Energy_Switching!Q192</f>
        <v>21780.049565948957</v>
      </c>
      <c r="R191" s="1">
        <f>Billed_Energy!R191/Cal_Energy!R191*Cal_Energy_Switching!R192</f>
        <v>22027.421410647221</v>
      </c>
      <c r="S191" s="1">
        <f>Billed_Energy!S191/Cal_Energy!S191*Cal_Energy_Switching!S192</f>
        <v>128182.63635259756</v>
      </c>
      <c r="T191" s="1">
        <f>Billed_Energy!T191/Cal_Energy!T191*Cal_Energy_Switching!T192</f>
        <v>20.895</v>
      </c>
      <c r="U191" s="1">
        <f>Billed_Energy!U191/Cal_Energy!U191*Cal_Energy_Switching!U192</f>
        <v>122.114</v>
      </c>
      <c r="V191" s="1">
        <f>Billed_Energy!V191/Cal_Energy!V191*Cal_Energy_Switching!V192</f>
        <v>48922.696088106532</v>
      </c>
      <c r="W191" s="1">
        <f>Billed_Energy!W191/Cal_Energy!W191*Cal_Energy_Switching!W192</f>
        <v>12776.644</v>
      </c>
      <c r="X191" s="1">
        <f>Billed_Energy!X191/Cal_Energy!X191*Cal_Energy_Switching!X192</f>
        <v>27721.037612649681</v>
      </c>
      <c r="Y191" s="35">
        <f>Billed_Energy!Y191/Cal_Energy!Y191*Cal_Energy_Switching!Y192</f>
        <v>11015.090137990102</v>
      </c>
      <c r="Z191" s="1">
        <f>Billed_Energy!Z191/Cal_Energy!Z191*Cal_Energy_Switching!Z192</f>
        <v>5722.1119088276109</v>
      </c>
      <c r="AA191" s="1">
        <f>Billed_Energy!AA191/Cal_Energy!AA191*Cal_Energy_Switching!AA192</f>
        <v>5292.9782291624906</v>
      </c>
      <c r="AB191" s="1">
        <f>Billed_Energy!AB191/Cal_Energy!AB191*Cal_Energy_Switching!AB192</f>
        <v>62.51191529413213</v>
      </c>
      <c r="AC191" s="1">
        <f>Billed_Energy!AC191/Cal_Energy!AC191*Cal_Energy_Switching!AC192</f>
        <v>2011.9088306509407</v>
      </c>
      <c r="AD191" s="1">
        <f>Billed_Energy!AD191/Cal_Energy!AD191*Cal_Energy_Switching!AD192</f>
        <v>759.25800000000004</v>
      </c>
      <c r="AE191" s="1">
        <f>Billed_Energy!AE191/Cal_Energy!AE191*Cal_Energy_Switching!AE192</f>
        <v>4421.9208157650792</v>
      </c>
      <c r="AF191" s="1">
        <f>Billed_Energy!AF191/Cal_Energy!AF191*Cal_Energy_Switching!AF192</f>
        <v>11227.119760688753</v>
      </c>
      <c r="AG191" s="1">
        <f>Billed_Energy!AG191/Cal_Energy!AG191*Cal_Energy_Switching!AG192</f>
        <v>7461.206785659354</v>
      </c>
      <c r="AH191" s="1">
        <f>Billed_Energy!AH191/Cal_Energy!AH191*Cal_Energy_Switching!AH192</f>
        <v>2202.4227085755665</v>
      </c>
      <c r="AI191" s="1">
        <f>Billed_Energy!AI191/Cal_Energy!AI191*Cal_Energy_Switching!AI192</f>
        <v>3742.3732535629142</v>
      </c>
      <c r="AJ191" s="1">
        <f>Billed_Energy!AJ191/Cal_Energy!AJ191*Cal_Energy_Switching!AJ192</f>
        <v>451209.26901594189</v>
      </c>
      <c r="AK191" s="35">
        <f>Billed_Energy!AK191/Cal_Energy!AK191*Cal_Energy_Switching!AK192</f>
        <v>121488.18500212622</v>
      </c>
      <c r="AL191" s="1">
        <f>Billed_Energy!AL191/Cal_Energy!AL191*Cal_Energy_Switching!AL192</f>
        <v>34203.249353153013</v>
      </c>
      <c r="AM191" s="1">
        <f>Billed_Energy!AM191/Cal_Energy!AM191*Cal_Energy_Switching!AM192</f>
        <v>87284.935648973202</v>
      </c>
      <c r="AN191" s="1">
        <f>Billed_Energy!AN191/Cal_Energy!AN191*Cal_Energy_Switching!AN192</f>
        <v>296.68599999999998</v>
      </c>
      <c r="AO191" s="1">
        <f>Billed_Energy!AO191/Cal_Energy!AO191*Cal_Energy_Switching!AO192</f>
        <v>367.25700000000001</v>
      </c>
      <c r="AP191" s="1">
        <f>Billed_Energy!AP191/Cal_Energy!AP191*Cal_Energy_Switching!AP192</f>
        <v>15936.46</v>
      </c>
      <c r="AQ191" s="1">
        <f>Billed_Energy!AQ191/Cal_Energy!AQ191*Cal_Energy_Switching!AQ192</f>
        <v>75992.312366727099</v>
      </c>
      <c r="AR191" s="1">
        <f>Billed_Energy!AR191/Cal_Energy!AR191*Cal_Energy_Switching!AR192</f>
        <v>11437.840204378037</v>
      </c>
      <c r="AS191" s="1">
        <f>Billed_Energy!AS191/Cal_Energy!AS191*Cal_Energy_Switching!AS192</f>
        <v>147490.44363271602</v>
      </c>
      <c r="AT191" s="1">
        <f>Billed_Energy!AT191/Cal_Energy!AT191*Cal_Energy_Switching!AT192</f>
        <v>28692.464175621964</v>
      </c>
      <c r="AU191" s="1">
        <f>Billed_Energy!AU191/Cal_Energy!AU191*Cal_Energy_Switching!AU192</f>
        <v>69459.140531225654</v>
      </c>
      <c r="AV191" s="1">
        <f>Billed_Energy!AV191/Cal_Energy!AV191*Cal_Energy_Switching!AV192</f>
        <v>1177.0151974208575</v>
      </c>
      <c r="AW191" s="1">
        <f>Billed_Energy!AW191/Cal_Energy!AW191*Cal_Energy_Switching!AW192</f>
        <v>18800.078738567274</v>
      </c>
      <c r="AX191" s="1">
        <f>Billed_Energy!AX191/Cal_Energy!AX191*Cal_Energy_Switching!AX192</f>
        <v>148420.60605257913</v>
      </c>
      <c r="AY191" s="1">
        <f>Billed_Energy!AY191/Cal_Energy!AY191*Cal_Energy_Switching!AY192</f>
        <v>23052.299576099391</v>
      </c>
      <c r="AZ191" s="1">
        <f>Billed_Energy!AZ191/Cal_Energy!AZ191*Cal_Energy_Switching!AZ192</f>
        <v>10975.5</v>
      </c>
      <c r="BA191" s="1">
        <f>Billed_Energy!BA191/Cal_Energy!BA191*Cal_Energy_Switching!BA192</f>
        <v>5498.8799999999992</v>
      </c>
      <c r="BB191" s="1" t="e">
        <f t="shared" si="7"/>
        <v>#DIV/0!</v>
      </c>
    </row>
    <row r="192" spans="1:54" x14ac:dyDescent="0.25">
      <c r="A192">
        <v>2030</v>
      </c>
      <c r="B192">
        <v>2</v>
      </c>
      <c r="C192" t="s">
        <v>299</v>
      </c>
      <c r="D192" s="1">
        <f>Billed_Energy!D192/Cal_Energy!D192*Cal_Energy_Switching!D193</f>
        <v>695319.86309854151</v>
      </c>
      <c r="E192" s="35">
        <f t="shared" si="8"/>
        <v>201977.66004623263</v>
      </c>
      <c r="F192" s="1">
        <f>Billed_Energy!F192/Cal_Energy!F192*Cal_Energy_Switching!F193</f>
        <v>81785.13504666774</v>
      </c>
      <c r="G192" s="1">
        <f>Billed_Energy!G192/Cal_Energy!G192*Cal_Energy_Switching!G193</f>
        <v>120192.52499956491</v>
      </c>
      <c r="H192" s="35">
        <f t="shared" si="6"/>
        <v>16018.544508970093</v>
      </c>
      <c r="I192" s="1">
        <f>Billed_Energy!I192/Cal_Energy!I192*Cal_Energy_Switching!I193</f>
        <v>820.01241538510794</v>
      </c>
      <c r="J192" s="1">
        <f>Billed_Energy!J192/Cal_Energy!J192*Cal_Energy_Switching!J193</f>
        <v>15198.532093584985</v>
      </c>
      <c r="K192" s="1">
        <f>Billed_Energy!K192/Cal_Energy!K192*Cal_Energy_Switching!K193</f>
        <v>268057.12773014785</v>
      </c>
      <c r="L192" s="1">
        <f>Billed_Energy!L192/Cal_Energy!L192*Cal_Energy_Switching!L193</f>
        <v>21158.297220693199</v>
      </c>
      <c r="M192" s="1">
        <f>Billed_Energy!M192/Cal_Energy!M192*Cal_Energy_Switching!M193</f>
        <v>180609.1362004079</v>
      </c>
      <c r="N192" s="1">
        <f>Billed_Energy!N192/Cal_Energy!N192*Cal_Energy_Switching!N193</f>
        <v>112118.79867915891</v>
      </c>
      <c r="O192" s="1">
        <f>Billed_Energy!O192/Cal_Energy!O192*Cal_Energy_Switching!O193</f>
        <v>142116.44117115668</v>
      </c>
      <c r="P192" s="1" t="e">
        <f>Billed_Energy!P192/Cal_Energy!P192*Cal_Energy_Switching!P193</f>
        <v>#DIV/0!</v>
      </c>
      <c r="Q192" s="1">
        <f>Billed_Energy!Q192/Cal_Energy!Q192*Cal_Energy_Switching!Q193</f>
        <v>19903.17267035057</v>
      </c>
      <c r="R192" s="1">
        <f>Billed_Energy!R192/Cal_Energy!R192*Cal_Energy_Switching!R193</f>
        <v>19824.775713548686</v>
      </c>
      <c r="S192" s="1">
        <f>Billed_Energy!S192/Cal_Energy!S192*Cal_Energy_Switching!S193</f>
        <v>126400.55794515568</v>
      </c>
      <c r="T192" s="1">
        <f>Billed_Energy!T192/Cal_Energy!T192*Cal_Energy_Switching!T193</f>
        <v>12.267999999999999</v>
      </c>
      <c r="U192" s="1">
        <f>Billed_Energy!U192/Cal_Energy!U192*Cal_Energy_Switching!U193</f>
        <v>109.851</v>
      </c>
      <c r="V192" s="1">
        <f>Billed_Energy!V192/Cal_Energy!V192*Cal_Energy_Switching!V193</f>
        <v>46508.168692297637</v>
      </c>
      <c r="W192" s="1">
        <f>Billed_Energy!W192/Cal_Energy!W192*Cal_Energy_Switching!W193</f>
        <v>9690.52</v>
      </c>
      <c r="X192" s="1">
        <f>Billed_Energy!X192/Cal_Energy!X192*Cal_Energy_Switching!X193</f>
        <v>21030.331690221657</v>
      </c>
      <c r="Y192" s="35">
        <f>Billed_Energy!Y192/Cal_Energy!Y192*Cal_Energy_Switching!Y193</f>
        <v>10346.154919607299</v>
      </c>
      <c r="Z192" s="1">
        <f>Billed_Energy!Z192/Cal_Energy!Z192*Cal_Energy_Switching!Z193</f>
        <v>5374.6138737329247</v>
      </c>
      <c r="AA192" s="1">
        <f>Billed_Energy!AA192/Cal_Energy!AA192*Cal_Energy_Switching!AA193</f>
        <v>4971.5410458743763</v>
      </c>
      <c r="AB192" s="1">
        <f>Billed_Energy!AB192/Cal_Energy!AB192*Cal_Energy_Switching!AB193</f>
        <v>58.220981316465192</v>
      </c>
      <c r="AC192" s="1">
        <f>Billed_Energy!AC192/Cal_Energy!AC192*Cal_Energy_Switching!AC193</f>
        <v>1951.3676359783467</v>
      </c>
      <c r="AD192" s="1">
        <f>Billed_Energy!AD192/Cal_Energy!AD192*Cal_Energy_Switching!AD193</f>
        <v>707.32500000000005</v>
      </c>
      <c r="AE192" s="1">
        <f>Billed_Energy!AE192/Cal_Energy!AE192*Cal_Energy_Switching!AE193</f>
        <v>4238.8335892998821</v>
      </c>
      <c r="AF192" s="1">
        <f>Billed_Energy!AF192/Cal_Energy!AF192*Cal_Energy_Switching!AF193</f>
        <v>10253.494892025439</v>
      </c>
      <c r="AG192" s="1">
        <f>Billed_Energy!AG192/Cal_Energy!AG192*Cal_Energy_Switching!AG193</f>
        <v>7152.2795765606706</v>
      </c>
      <c r="AH192" s="1">
        <f>Billed_Energy!AH192/Cal_Energy!AH192*Cal_Energy_Switching!AH193</f>
        <v>2111.2325941394488</v>
      </c>
      <c r="AI192" s="1">
        <f>Billed_Energy!AI192/Cal_Energy!AI192*Cal_Energy_Switching!AI193</f>
        <v>3417.831630675144</v>
      </c>
      <c r="AJ192" s="1">
        <f>Billed_Energy!AJ192/Cal_Energy!AJ192*Cal_Energy_Switching!AJ193</f>
        <v>404778.988082061</v>
      </c>
      <c r="AK192" s="35">
        <f>Billed_Energy!AK192/Cal_Energy!AK192*Cal_Energy_Switching!AK193</f>
        <v>112943.63674462642</v>
      </c>
      <c r="AL192" s="1">
        <f>Billed_Energy!AL192/Cal_Energy!AL192*Cal_Energy_Switching!AL193</f>
        <v>31816.959083052676</v>
      </c>
      <c r="AM192" s="1">
        <f>Billed_Energy!AM192/Cal_Energy!AM192*Cal_Energy_Switching!AM193</f>
        <v>81126.677661573762</v>
      </c>
      <c r="AN192" s="1">
        <f>Billed_Energy!AN192/Cal_Energy!AN192*Cal_Energy_Switching!AN193</f>
        <v>246.86500000000001</v>
      </c>
      <c r="AO192" s="1">
        <f>Billed_Energy!AO192/Cal_Energy!AO192*Cal_Energy_Switching!AO193</f>
        <v>285.90600000000001</v>
      </c>
      <c r="AP192" s="1">
        <f>Billed_Energy!AP192/Cal_Energy!AP192*Cal_Energy_Switching!AP193</f>
        <v>13630.021999999999</v>
      </c>
      <c r="AQ192" s="1">
        <f>Billed_Energy!AQ192/Cal_Energy!AQ192*Cal_Energy_Switching!AQ193</f>
        <v>64613.509235080863</v>
      </c>
      <c r="AR192" s="1">
        <f>Billed_Energy!AR192/Cal_Energy!AR192*Cal_Energy_Switching!AR193</f>
        <v>10423.657581964559</v>
      </c>
      <c r="AS192" s="1">
        <f>Billed_Energy!AS192/Cal_Energy!AS192*Cal_Energy_Switching!AS193</f>
        <v>145715.45591488716</v>
      </c>
      <c r="AT192" s="1">
        <f>Billed_Energy!AT192/Cal_Energy!AT192*Cal_Energy_Switching!AT193</f>
        <v>26392.464048035443</v>
      </c>
      <c r="AU192" s="1">
        <f>Billed_Energy!AU192/Cal_Energy!AU192*Cal_Energy_Switching!AU193</f>
        <v>68625.571464141627</v>
      </c>
      <c r="AV192" s="1">
        <f>Billed_Energy!AV192/Cal_Energy!AV192*Cal_Energy_Switching!AV193</f>
        <v>1137.8575512157522</v>
      </c>
      <c r="AW192" s="1">
        <f>Billed_Energy!AW192/Cal_Energy!AW192*Cal_Energy_Switching!AW193</f>
        <v>18752.162397562162</v>
      </c>
      <c r="AX192" s="1">
        <f>Billed_Energy!AX192/Cal_Energy!AX192*Cal_Energy_Switching!AX193</f>
        <v>143482.86047878422</v>
      </c>
      <c r="AY192" s="1">
        <f>Billed_Energy!AY192/Cal_Energy!AY192*Cal_Energy_Switching!AY193</f>
        <v>23110.396718104515</v>
      </c>
      <c r="AZ192" s="1">
        <f>Billed_Energy!AZ192/Cal_Energy!AZ192*Cal_Energy_Switching!AZ193</f>
        <v>9522.5</v>
      </c>
      <c r="BA192" s="1">
        <f>Billed_Energy!BA192/Cal_Energy!BA192*Cal_Energy_Switching!BA193</f>
        <v>4744.8</v>
      </c>
      <c r="BB192" s="1" t="e">
        <f t="shared" si="7"/>
        <v>#DIV/0!</v>
      </c>
    </row>
    <row r="193" spans="1:54" x14ac:dyDescent="0.25">
      <c r="A193">
        <v>2030</v>
      </c>
      <c r="B193">
        <v>3</v>
      </c>
      <c r="C193" t="s">
        <v>300</v>
      </c>
      <c r="D193" s="1">
        <f>Billed_Energy!D193/Cal_Energy!D193*Cal_Energy_Switching!D194</f>
        <v>596886.67576176708</v>
      </c>
      <c r="E193" s="35">
        <f t="shared" si="8"/>
        <v>183362.6065205567</v>
      </c>
      <c r="F193" s="1">
        <f>Billed_Energy!F193/Cal_Energy!F193*Cal_Energy_Switching!F194</f>
        <v>74321.476138424609</v>
      </c>
      <c r="G193" s="1">
        <f>Billed_Energy!G193/Cal_Energy!G193*Cal_Energy_Switching!G194</f>
        <v>109041.13038213209</v>
      </c>
      <c r="H193" s="35">
        <f t="shared" si="6"/>
        <v>15053.070450614621</v>
      </c>
      <c r="I193" s="1">
        <f>Billed_Energy!I193/Cal_Energy!I193*Cal_Energy_Switching!I194</f>
        <v>770.58840472418956</v>
      </c>
      <c r="J193" s="1">
        <f>Billed_Energy!J193/Cal_Energy!J193*Cal_Energy_Switching!J194</f>
        <v>14282.482045890432</v>
      </c>
      <c r="K193" s="1">
        <f>Billed_Energy!K193/Cal_Energy!K193*Cal_Energy_Switching!K194</f>
        <v>268192.20910041907</v>
      </c>
      <c r="L193" s="1">
        <f>Billed_Energy!L193/Cal_Energy!L193*Cal_Energy_Switching!L194</f>
        <v>21292.530034036041</v>
      </c>
      <c r="M193" s="1">
        <f>Billed_Energy!M193/Cal_Energy!M193*Cal_Energy_Switching!M194</f>
        <v>178509.72213270588</v>
      </c>
      <c r="N193" s="1">
        <f>Billed_Energy!N193/Cal_Energy!N193*Cal_Energy_Switching!N194</f>
        <v>112051.72786554486</v>
      </c>
      <c r="O193" s="1">
        <f>Billed_Energy!O193/Cal_Energy!O193*Cal_Energy_Switching!O194</f>
        <v>140331.63697497992</v>
      </c>
      <c r="P193" s="1" t="e">
        <f>Billed_Energy!P193/Cal_Energy!P193*Cal_Energy_Switching!P194</f>
        <v>#DIV/0!</v>
      </c>
      <c r="Q193" s="1">
        <f>Billed_Energy!Q193/Cal_Energy!Q193*Cal_Energy_Switching!Q194</f>
        <v>20305.240160086953</v>
      </c>
      <c r="R193" s="1">
        <f>Billed_Energy!R193/Cal_Energy!R193*Cal_Energy_Switching!R194</f>
        <v>17389.958778740318</v>
      </c>
      <c r="S193" s="1">
        <f>Billed_Energy!S193/Cal_Energy!S193*Cal_Energy_Switching!S194</f>
        <v>127889.89127410419</v>
      </c>
      <c r="T193" s="1">
        <f>Billed_Energy!T193/Cal_Energy!T193*Cal_Energy_Switching!T194</f>
        <v>13.173999999999999</v>
      </c>
      <c r="U193" s="1">
        <f>Billed_Energy!U193/Cal_Energy!U193*Cal_Energy_Switching!U194</f>
        <v>107.447</v>
      </c>
      <c r="V193" s="1">
        <f>Billed_Energy!V193/Cal_Energy!V193*Cal_Energy_Switching!V194</f>
        <v>48339.183654632048</v>
      </c>
      <c r="W193" s="1">
        <f>Billed_Energy!W193/Cal_Energy!W193*Cal_Energy_Switching!W194</f>
        <v>9225.5750000000007</v>
      </c>
      <c r="X193" s="1">
        <f>Billed_Energy!X193/Cal_Energy!X193*Cal_Energy_Switching!X194</f>
        <v>20409.775361477925</v>
      </c>
      <c r="Y193" s="35">
        <f>Billed_Energy!Y193/Cal_Energy!Y193*Cal_Energy_Switching!Y194</f>
        <v>9548.1281690479427</v>
      </c>
      <c r="Z193" s="1">
        <f>Billed_Energy!Z193/Cal_Energy!Z193*Cal_Energy_Switching!Z194</f>
        <v>4960.0554528998891</v>
      </c>
      <c r="AA193" s="1">
        <f>Billed_Energy!AA193/Cal_Energy!AA193*Cal_Energy_Switching!AA194</f>
        <v>4588.0727161480518</v>
      </c>
      <c r="AB193" s="1">
        <f>Billed_Energy!AB193/Cal_Energy!AB193*Cal_Energy_Switching!AB194</f>
        <v>57.729799659602939</v>
      </c>
      <c r="AC193" s="1">
        <f>Billed_Energy!AC193/Cal_Energy!AC193*Cal_Energy_Switching!AC194</f>
        <v>1804.024582846678</v>
      </c>
      <c r="AD193" s="1">
        <f>Billed_Energy!AD193/Cal_Energy!AD193*Cal_Energy_Switching!AD194</f>
        <v>664.97299999999996</v>
      </c>
      <c r="AE193" s="1">
        <f>Billed_Energy!AE193/Cal_Energy!AE193*Cal_Energy_Switching!AE194</f>
        <v>4014.9719720767316</v>
      </c>
      <c r="AF193" s="1">
        <f>Billed_Energy!AF193/Cal_Energy!AF193*Cal_Energy_Switching!AF194</f>
        <v>10125.485386539816</v>
      </c>
      <c r="AG193" s="1">
        <f>Billed_Energy!AG193/Cal_Energy!AG193*Cal_Energy_Switching!AG194</f>
        <v>6774.5528177460046</v>
      </c>
      <c r="AH193" s="1">
        <f>Billed_Energy!AH193/Cal_Energy!AH193*Cal_Energy_Switching!AH194</f>
        <v>1999.7340101772638</v>
      </c>
      <c r="AI193" s="1">
        <f>Billed_Energy!AI193/Cal_Energy!AI193*Cal_Energy_Switching!AI194</f>
        <v>3375.1617955132683</v>
      </c>
      <c r="AJ193" s="1">
        <f>Billed_Energy!AJ193/Cal_Energy!AJ193*Cal_Energy_Switching!AJ194</f>
        <v>365192.22171475884</v>
      </c>
      <c r="AK193" s="35">
        <f>Billed_Energy!AK193/Cal_Energy!AK193*Cal_Energy_Switching!AK194</f>
        <v>112132.63025030604</v>
      </c>
      <c r="AL193" s="1">
        <f>Billed_Energy!AL193/Cal_Energy!AL193*Cal_Energy_Switching!AL194</f>
        <v>31580.53561512435</v>
      </c>
      <c r="AM193" s="1">
        <f>Billed_Energy!AM193/Cal_Energy!AM193*Cal_Energy_Switching!AM194</f>
        <v>80552.094635181682</v>
      </c>
      <c r="AN193" s="1">
        <f>Billed_Energy!AN193/Cal_Energy!AN193*Cal_Energy_Switching!AN194</f>
        <v>241.08199999999999</v>
      </c>
      <c r="AO193" s="1">
        <f>Billed_Energy!AO193/Cal_Energy!AO193*Cal_Energy_Switching!AO194</f>
        <v>250.09899999999999</v>
      </c>
      <c r="AP193" s="1">
        <f>Billed_Energy!AP193/Cal_Energy!AP193*Cal_Energy_Switching!AP194</f>
        <v>11701.252</v>
      </c>
      <c r="AQ193" s="1">
        <f>Billed_Energy!AQ193/Cal_Energy!AQ193*Cal_Energy_Switching!AQ194</f>
        <v>75385.801930880858</v>
      </c>
      <c r="AR193" s="1">
        <f>Billed_Energy!AR193/Cal_Energy!AR193*Cal_Energy_Switching!AR194</f>
        <v>10604.849178486478</v>
      </c>
      <c r="AS193" s="1">
        <f>Billed_Energy!AS193/Cal_Energy!AS193*Cal_Energy_Switching!AS194</f>
        <v>142589.32997696291</v>
      </c>
      <c r="AT193" s="1">
        <f>Billed_Energy!AT193/Cal_Energy!AT193*Cal_Energy_Switching!AT194</f>
        <v>26714.887971513519</v>
      </c>
      <c r="AU193" s="1">
        <f>Billed_Energy!AU193/Cal_Energy!AU193*Cal_Energy_Switching!AU194</f>
        <v>67151.855899419272</v>
      </c>
      <c r="AV193" s="1">
        <f>Billed_Energy!AV193/Cal_Energy!AV193*Cal_Energy_Switching!AV194</f>
        <v>1158.069040196167</v>
      </c>
      <c r="AW193" s="1">
        <f>Billed_Energy!AW193/Cal_Energy!AW193*Cal_Energy_Switching!AW194</f>
        <v>18857.495629721303</v>
      </c>
      <c r="AX193" s="1">
        <f>Billed_Energy!AX193/Cal_Energy!AX193*Cal_Energy_Switching!AX194</f>
        <v>146031.51188980383</v>
      </c>
      <c r="AY193" s="1">
        <f>Billed_Energy!AY193/Cal_Energy!AY193*Cal_Energy_Switching!AY194</f>
        <v>23057.278985612033</v>
      </c>
      <c r="AZ193" s="1">
        <f>Billed_Energy!AZ193/Cal_Energy!AZ193*Cal_Energy_Switching!AZ194</f>
        <v>9371</v>
      </c>
      <c r="BA193" s="1">
        <f>Billed_Energy!BA193/Cal_Energy!BA193*Cal_Energy_Switching!BA194</f>
        <v>4351.2</v>
      </c>
      <c r="BB193" s="1" t="e">
        <f t="shared" si="7"/>
        <v>#DIV/0!</v>
      </c>
    </row>
    <row r="194" spans="1:54" x14ac:dyDescent="0.25">
      <c r="A194">
        <v>2030</v>
      </c>
      <c r="B194">
        <v>4</v>
      </c>
      <c r="C194" t="s">
        <v>301</v>
      </c>
      <c r="D194" s="1">
        <f>Billed_Energy!D194/Cal_Energy!D194*Cal_Energy_Switching!D195</f>
        <v>461440.86027335079</v>
      </c>
      <c r="E194" s="35">
        <f t="shared" si="8"/>
        <v>168474.37492986355</v>
      </c>
      <c r="F194" s="1">
        <f>Billed_Energy!F194/Cal_Energy!F194*Cal_Energy_Switching!F195</f>
        <v>68415.315493181217</v>
      </c>
      <c r="G194" s="1">
        <f>Billed_Energy!G194/Cal_Energy!G194*Cal_Energy_Switching!G195</f>
        <v>100059.05943668232</v>
      </c>
      <c r="H194" s="35">
        <f t="shared" si="6"/>
        <v>13207.291512106021</v>
      </c>
      <c r="I194" s="1">
        <f>Billed_Energy!I194/Cal_Energy!I194*Cal_Energy_Switching!I195</f>
        <v>676.10031657199636</v>
      </c>
      <c r="J194" s="1">
        <f>Billed_Energy!J194/Cal_Energy!J194*Cal_Energy_Switching!J195</f>
        <v>12531.191195534026</v>
      </c>
      <c r="K194" s="1">
        <f>Billed_Energy!K194/Cal_Energy!K194*Cal_Energy_Switching!K195</f>
        <v>269285.47840532369</v>
      </c>
      <c r="L194" s="1">
        <f>Billed_Energy!L194/Cal_Energy!L194*Cal_Energy_Switching!L195</f>
        <v>21071.726223042173</v>
      </c>
      <c r="M194" s="1">
        <f>Billed_Energy!M194/Cal_Energy!M194*Cal_Energy_Switching!M195</f>
        <v>180072.1754000044</v>
      </c>
      <c r="N194" s="1">
        <f>Billed_Energy!N194/Cal_Energy!N194*Cal_Energy_Switching!N195</f>
        <v>112816.10147163415</v>
      </c>
      <c r="O194" s="1">
        <f>Billed_Energy!O194/Cal_Energy!O194*Cal_Energy_Switching!O195</f>
        <v>142446.27201018349</v>
      </c>
      <c r="P194" s="1" t="e">
        <f>Billed_Energy!P194/Cal_Energy!P194*Cal_Energy_Switching!P195</f>
        <v>#DIV/0!</v>
      </c>
      <c r="Q194" s="1">
        <f>Billed_Energy!Q194/Cal_Energy!Q194*Cal_Energy_Switching!Q195</f>
        <v>18035.256058674429</v>
      </c>
      <c r="R194" s="1">
        <f>Billed_Energy!R194/Cal_Energy!R194*Cal_Energy_Switching!R195</f>
        <v>16223.489111997595</v>
      </c>
      <c r="S194" s="1">
        <f>Billed_Energy!S194/Cal_Energy!S194*Cal_Energy_Switching!S195</f>
        <v>125130.41153213706</v>
      </c>
      <c r="T194" s="1">
        <f>Billed_Energy!T194/Cal_Energy!T194*Cal_Energy_Switching!T195</f>
        <v>12.161</v>
      </c>
      <c r="U194" s="1">
        <f>Billed_Energy!U194/Cal_Energy!U194*Cal_Energy_Switching!U195</f>
        <v>98.423000000000002</v>
      </c>
      <c r="V194" s="1">
        <f>Billed_Energy!V194/Cal_Energy!V194*Cal_Energy_Switching!V195</f>
        <v>47968.040843209907</v>
      </c>
      <c r="W194" s="1">
        <f>Billed_Energy!W194/Cal_Energy!W194*Cal_Energy_Switching!W195</f>
        <v>9627.3670000000002</v>
      </c>
      <c r="X194" s="1">
        <f>Billed_Energy!X194/Cal_Energy!X194*Cal_Energy_Switching!X195</f>
        <v>22548.386804771177</v>
      </c>
      <c r="Y194" s="35">
        <f>Billed_Energy!Y194/Cal_Energy!Y194*Cal_Energy_Switching!Y195</f>
        <v>8282.98595327572</v>
      </c>
      <c r="Z194" s="1">
        <f>Billed_Energy!Z194/Cal_Energy!Z194*Cal_Energy_Switching!Z195</f>
        <v>4302.840191967698</v>
      </c>
      <c r="AA194" s="1">
        <f>Billed_Energy!AA194/Cal_Energy!AA194*Cal_Energy_Switching!AA195</f>
        <v>3980.1457613080233</v>
      </c>
      <c r="AB194" s="1">
        <f>Billed_Energy!AB194/Cal_Energy!AB194*Cal_Energy_Switching!AB195</f>
        <v>52.496357170730207</v>
      </c>
      <c r="AC194" s="1">
        <f>Billed_Energy!AC194/Cal_Energy!AC194*Cal_Energy_Switching!AC195</f>
        <v>1524.2015193069258</v>
      </c>
      <c r="AD194" s="1">
        <f>Billed_Energy!AD194/Cal_Energy!AD194*Cal_Energy_Switching!AD195</f>
        <v>531.84400000000005</v>
      </c>
      <c r="AE194" s="1">
        <f>Billed_Energy!AE194/Cal_Energy!AE194*Cal_Energy_Switching!AE195</f>
        <v>3628.0128012397668</v>
      </c>
      <c r="AF194" s="1">
        <f>Billed_Energy!AF194/Cal_Energy!AF194*Cal_Energy_Switching!AF195</f>
        <v>9964.3154702170777</v>
      </c>
      <c r="AG194" s="1">
        <f>Billed_Energy!AG194/Cal_Energy!AG194*Cal_Energy_Switching!AG195</f>
        <v>6121.6278759586112</v>
      </c>
      <c r="AH194" s="1">
        <f>Billed_Energy!AH194/Cal_Energy!AH194*Cal_Energy_Switching!AH195</f>
        <v>1807.0015528016227</v>
      </c>
      <c r="AI194" s="1">
        <f>Billed_Energy!AI194/Cal_Energy!AI194*Cal_Energy_Switching!AI195</f>
        <v>3321.4384900723549</v>
      </c>
      <c r="AJ194" s="1">
        <f>Billed_Energy!AJ194/Cal_Energy!AJ194*Cal_Energy_Switching!AJ195</f>
        <v>305864.67752108508</v>
      </c>
      <c r="AK194" s="35">
        <f>Billed_Energy!AK194/Cal_Energy!AK194*Cal_Energy_Switching!AK195</f>
        <v>108201.94481731097</v>
      </c>
      <c r="AL194" s="1">
        <f>Billed_Energy!AL194/Cal_Energy!AL194*Cal_Energy_Switching!AL195</f>
        <v>30482.00328806062</v>
      </c>
      <c r="AM194" s="1">
        <f>Billed_Energy!AM194/Cal_Energy!AM194*Cal_Energy_Switching!AM195</f>
        <v>77719.941529250355</v>
      </c>
      <c r="AN194" s="1">
        <f>Billed_Energy!AN194/Cal_Energy!AN194*Cal_Energy_Switching!AN195</f>
        <v>250.11500000000001</v>
      </c>
      <c r="AO194" s="1">
        <f>Billed_Energy!AO194/Cal_Energy!AO194*Cal_Energy_Switching!AO195</f>
        <v>281.62900000000002</v>
      </c>
      <c r="AP194" s="1">
        <f>Billed_Energy!AP194/Cal_Energy!AP194*Cal_Energy_Switching!AP195</f>
        <v>7780.982</v>
      </c>
      <c r="AQ194" s="1">
        <f>Billed_Energy!AQ194/Cal_Energy!AQ194*Cal_Energy_Switching!AQ195</f>
        <v>86965.685687292629</v>
      </c>
      <c r="AR194" s="1">
        <f>Billed_Energy!AR194/Cal_Energy!AR194*Cal_Energy_Switching!AR195</f>
        <v>11261.211229120931</v>
      </c>
      <c r="AS194" s="1">
        <f>Billed_Energy!AS194/Cal_Energy!AS194*Cal_Energy_Switching!AS195</f>
        <v>142303.95755783061</v>
      </c>
      <c r="AT194" s="1">
        <f>Billed_Energy!AT194/Cal_Energy!AT194*Cal_Energy_Switching!AT195</f>
        <v>28268.525450879068</v>
      </c>
      <c r="AU194" s="1">
        <f>Billed_Energy!AU194/Cal_Energy!AU194*Cal_Energy_Switching!AU195</f>
        <v>67018.13567321359</v>
      </c>
      <c r="AV194" s="1">
        <f>Billed_Energy!AV194/Cal_Energy!AV194*Cal_Energy_Switching!AV195</f>
        <v>1182.0286786446154</v>
      </c>
      <c r="AW194" s="1">
        <f>Billed_Energy!AW194/Cal_Energy!AW194*Cal_Energy_Switching!AW195</f>
        <v>18998.19825495956</v>
      </c>
      <c r="AX194" s="1">
        <f>Billed_Energy!AX194/Cal_Energy!AX194*Cal_Energy_Switching!AX195</f>
        <v>149052.8017313554</v>
      </c>
      <c r="AY194" s="1">
        <f>Billed_Energy!AY194/Cal_Energy!AY194*Cal_Energy_Switching!AY195</f>
        <v>23241.447067040437</v>
      </c>
      <c r="AZ194" s="1">
        <f>Billed_Energy!AZ194/Cal_Energy!AZ194*Cal_Energy_Switching!AZ195</f>
        <v>7236.5</v>
      </c>
      <c r="BA194" s="1">
        <f>Billed_Energy!BA194/Cal_Energy!BA194*Cal_Energy_Switching!BA195</f>
        <v>4414.32</v>
      </c>
      <c r="BB194" s="1" t="e">
        <f t="shared" si="7"/>
        <v>#DIV/0!</v>
      </c>
    </row>
    <row r="195" spans="1:54" x14ac:dyDescent="0.25">
      <c r="A195">
        <v>2030</v>
      </c>
      <c r="B195">
        <v>5</v>
      </c>
      <c r="C195" t="s">
        <v>302</v>
      </c>
      <c r="D195" s="1">
        <f>Billed_Energy!D195/Cal_Energy!D195*Cal_Energy_Switching!D196</f>
        <v>378380.30396704673</v>
      </c>
      <c r="E195" s="35">
        <f t="shared" si="8"/>
        <v>159103.87965016955</v>
      </c>
      <c r="F195" s="1">
        <f>Billed_Energy!F195/Cal_Energy!F195*Cal_Energy_Switching!F196</f>
        <v>64536.207762110091</v>
      </c>
      <c r="G195" s="1">
        <f>Billed_Energy!G195/Cal_Energy!G195*Cal_Energy_Switching!G196</f>
        <v>94567.671888059456</v>
      </c>
      <c r="H195" s="35">
        <f t="shared" si="6"/>
        <v>12887.341948111107</v>
      </c>
      <c r="I195" s="1">
        <f>Billed_Energy!I195/Cal_Energy!I195*Cal_Energy_Switching!I196</f>
        <v>659.72163655984139</v>
      </c>
      <c r="J195" s="1">
        <f>Billed_Energy!J195/Cal_Energy!J195*Cal_Energy_Switching!J196</f>
        <v>12227.620311551265</v>
      </c>
      <c r="K195" s="1">
        <f>Billed_Energy!K195/Cal_Energy!K195*Cal_Energy_Switching!K196</f>
        <v>271996.79314230941</v>
      </c>
      <c r="L195" s="1">
        <f>Billed_Energy!L195/Cal_Energy!L195*Cal_Energy_Switching!L196</f>
        <v>22246.074499904702</v>
      </c>
      <c r="M195" s="1">
        <f>Billed_Energy!M195/Cal_Energy!M195*Cal_Energy_Switching!M196</f>
        <v>181260.11662671619</v>
      </c>
      <c r="N195" s="1">
        <f>Billed_Energy!N195/Cal_Energy!N195*Cal_Energy_Switching!N196</f>
        <v>112989.80969778581</v>
      </c>
      <c r="O195" s="1">
        <f>Billed_Energy!O195/Cal_Energy!O195*Cal_Energy_Switching!O196</f>
        <v>140379.30732747194</v>
      </c>
      <c r="P195" s="1" t="e">
        <f>Billed_Energy!P195/Cal_Energy!P195*Cal_Energy_Switching!P196</f>
        <v>#DIV/0!</v>
      </c>
      <c r="Q195" s="1">
        <f>Billed_Energy!Q195/Cal_Energy!Q195*Cal_Energy_Switching!Q196</f>
        <v>20623.463315795838</v>
      </c>
      <c r="R195" s="1">
        <f>Billed_Energy!R195/Cal_Energy!R195*Cal_Energy_Switching!R196</f>
        <v>19032.319567118273</v>
      </c>
      <c r="S195" s="1">
        <f>Billed_Energy!S195/Cal_Energy!S195*Cal_Energy_Switching!S196</f>
        <v>124011.43421834594</v>
      </c>
      <c r="T195" s="1">
        <f>Billed_Energy!T195/Cal_Energy!T195*Cal_Energy_Switching!T196</f>
        <v>11.971</v>
      </c>
      <c r="U195" s="1">
        <f>Billed_Energy!U195/Cal_Energy!U195*Cal_Energy_Switching!U196</f>
        <v>97.393000000000001</v>
      </c>
      <c r="V195" s="1">
        <f>Billed_Energy!V195/Cal_Energy!V195*Cal_Energy_Switching!V196</f>
        <v>48437.686864592841</v>
      </c>
      <c r="W195" s="1">
        <f>Billed_Energy!W195/Cal_Energy!W195*Cal_Energy_Switching!W196</f>
        <v>8788.2710000000006</v>
      </c>
      <c r="X195" s="1">
        <f>Billed_Energy!X195/Cal_Energy!X195*Cal_Energy_Switching!X196</f>
        <v>22667.743849309616</v>
      </c>
      <c r="Y195" s="35">
        <f>Billed_Energy!Y195/Cal_Energy!Y195*Cal_Energy_Switching!Y196</f>
        <v>6935.8889522067193</v>
      </c>
      <c r="Z195" s="1">
        <f>Billed_Energy!Z195/Cal_Energy!Z195*Cal_Energy_Switching!Z196</f>
        <v>3603.0511121146119</v>
      </c>
      <c r="AA195" s="1">
        <f>Billed_Energy!AA195/Cal_Energy!AA195*Cal_Energy_Switching!AA196</f>
        <v>3332.8378400921074</v>
      </c>
      <c r="AB195" s="1">
        <f>Billed_Energy!AB195/Cal_Energy!AB195*Cal_Energy_Switching!AB196</f>
        <v>52.583715601531708</v>
      </c>
      <c r="AC195" s="1">
        <f>Billed_Energy!AC195/Cal_Energy!AC195*Cal_Energy_Switching!AC196</f>
        <v>1253.611908551989</v>
      </c>
      <c r="AD195" s="1">
        <f>Billed_Energy!AD195/Cal_Energy!AD195*Cal_Energy_Switching!AD196</f>
        <v>482.22199999999998</v>
      </c>
      <c r="AE195" s="1">
        <f>Billed_Energy!AE195/Cal_Energy!AE195*Cal_Energy_Switching!AE196</f>
        <v>3288.2489455805808</v>
      </c>
      <c r="AF195" s="1">
        <f>Billed_Energy!AF195/Cal_Energy!AF195*Cal_Energy_Switching!AF196</f>
        <v>9634.0509310653197</v>
      </c>
      <c r="AG195" s="1">
        <f>Billed_Energy!AG195/Cal_Energy!AG195*Cal_Energy_Switching!AG196</f>
        <v>5548.3366545671915</v>
      </c>
      <c r="AH195" s="1">
        <f>Billed_Energy!AH195/Cal_Energy!AH195*Cal_Energy_Switching!AH196</f>
        <v>1637.7756298522286</v>
      </c>
      <c r="AI195" s="1">
        <f>Billed_Energy!AI195/Cal_Energy!AI195*Cal_Energy_Switching!AI196</f>
        <v>3211.3503103551038</v>
      </c>
      <c r="AJ195" s="1">
        <f>Billed_Energy!AJ195/Cal_Energy!AJ195*Cal_Energy_Switching!AJ196</f>
        <v>317403.05614124297</v>
      </c>
      <c r="AK195" s="35">
        <f>Billed_Energy!AK195/Cal_Energy!AK195*Cal_Energy_Switching!AK196</f>
        <v>106181.80684097628</v>
      </c>
      <c r="AL195" s="1">
        <f>Billed_Energy!AL195/Cal_Energy!AL195*Cal_Energy_Switching!AL196</f>
        <v>29893.775727755838</v>
      </c>
      <c r="AM195" s="1">
        <f>Billed_Energy!AM195/Cal_Energy!AM195*Cal_Energy_Switching!AM196</f>
        <v>76288.031113220452</v>
      </c>
      <c r="AN195" s="1">
        <f>Billed_Energy!AN195/Cal_Energy!AN195*Cal_Energy_Switching!AN196</f>
        <v>245.77699999999999</v>
      </c>
      <c r="AO195" s="1">
        <f>Billed_Energy!AO195/Cal_Energy!AO195*Cal_Energy_Switching!AO196</f>
        <v>274.90699999999998</v>
      </c>
      <c r="AP195" s="1">
        <f>Billed_Energy!AP195/Cal_Energy!AP195*Cal_Energy_Switching!AP196</f>
        <v>7381.9660000000003</v>
      </c>
      <c r="AQ195" s="1">
        <f>Billed_Energy!AQ195/Cal_Energy!AQ195*Cal_Energy_Switching!AQ196</f>
        <v>85642.011551978285</v>
      </c>
      <c r="AR195" s="1">
        <f>Billed_Energy!AR195/Cal_Energy!AR195*Cal_Energy_Switching!AR196</f>
        <v>11374.986871885412</v>
      </c>
      <c r="AS195" s="1">
        <f>Billed_Energy!AS195/Cal_Energy!AS195*Cal_Energy_Switching!AS196</f>
        <v>147035.26186186782</v>
      </c>
      <c r="AT195" s="1">
        <f>Billed_Energy!AT195/Cal_Energy!AT195*Cal_Energy_Switching!AT196</f>
        <v>28291.331218114592</v>
      </c>
      <c r="AU195" s="1">
        <f>Billed_Energy!AU195/Cal_Energy!AU195*Cal_Energy_Switching!AU196</f>
        <v>69238.350891069698</v>
      </c>
      <c r="AV195" s="1">
        <f>Billed_Energy!AV195/Cal_Energy!AV195*Cal_Energy_Switching!AV196</f>
        <v>1206.4105511012699</v>
      </c>
      <c r="AW195" s="1">
        <f>Billed_Energy!AW195/Cal_Energy!AW195*Cal_Energy_Switching!AW196</f>
        <v>19617.710245072391</v>
      </c>
      <c r="AX195" s="1">
        <f>Billed_Energy!AX195/Cal_Energy!AX195*Cal_Energy_Switching!AX196</f>
        <v>152127.33491889873</v>
      </c>
      <c r="AY195" s="1">
        <f>Billed_Energy!AY195/Cal_Energy!AY195*Cal_Energy_Switching!AY196</f>
        <v>23496.79614024112</v>
      </c>
      <c r="AZ195" s="1">
        <f>Billed_Energy!AZ195/Cal_Energy!AZ195*Cal_Energy_Switching!AZ196</f>
        <v>8289</v>
      </c>
      <c r="BA195" s="1">
        <f>Billed_Energy!BA195/Cal_Energy!BA195*Cal_Energy_Switching!BA196</f>
        <v>4343.3999999999996</v>
      </c>
      <c r="BB195" s="1" t="e">
        <f t="shared" si="7"/>
        <v>#DIV/0!</v>
      </c>
    </row>
    <row r="196" spans="1:54" x14ac:dyDescent="0.25">
      <c r="A196">
        <v>2030</v>
      </c>
      <c r="B196">
        <v>6</v>
      </c>
      <c r="C196" t="s">
        <v>303</v>
      </c>
      <c r="D196" s="1">
        <f>Billed_Energy!D196/Cal_Energy!D196*Cal_Energy_Switching!D197</f>
        <v>469448.03534130601</v>
      </c>
      <c r="E196" s="35">
        <f t="shared" si="8"/>
        <v>181530.59278440324</v>
      </c>
      <c r="F196" s="1">
        <f>Billed_Energy!F196/Cal_Energy!F196*Cal_Energy_Switching!F197</f>
        <v>73499.646934520439</v>
      </c>
      <c r="G196" s="1">
        <f>Billed_Energy!G196/Cal_Energy!G196*Cal_Energy_Switching!G197</f>
        <v>108030.94584988279</v>
      </c>
      <c r="H196" s="35">
        <f t="shared" si="6"/>
        <v>12703.198714425134</v>
      </c>
      <c r="I196" s="1">
        <f>Billed_Energy!I196/Cal_Energy!I196*Cal_Energy_Switching!I197</f>
        <v>650.29507862587297</v>
      </c>
      <c r="J196" s="1">
        <f>Billed_Energy!J196/Cal_Energy!J196*Cal_Energy_Switching!J197</f>
        <v>12052.903635799261</v>
      </c>
      <c r="K196" s="1">
        <f>Billed_Energy!K196/Cal_Energy!K196*Cal_Energy_Switching!K197</f>
        <v>282314.09968017513</v>
      </c>
      <c r="L196" s="1">
        <f>Billed_Energy!L196/Cal_Energy!L196*Cal_Energy_Switching!L197</f>
        <v>23370.463803190774</v>
      </c>
      <c r="M196" s="1">
        <f>Billed_Energy!M196/Cal_Energy!M196*Cal_Energy_Switching!M197</f>
        <v>201189.39543290768</v>
      </c>
      <c r="N196" s="1">
        <f>Billed_Energy!N196/Cal_Energy!N196*Cal_Energy_Switching!N197</f>
        <v>116995.15025663408</v>
      </c>
      <c r="O196" s="1">
        <f>Billed_Energy!O196/Cal_Energy!O196*Cal_Energy_Switching!O197</f>
        <v>153507.34153406677</v>
      </c>
      <c r="P196" s="1" t="e">
        <f>Billed_Energy!P196/Cal_Energy!P196*Cal_Energy_Switching!P197</f>
        <v>#DIV/0!</v>
      </c>
      <c r="Q196" s="1">
        <f>Billed_Energy!Q196/Cal_Energy!Q196*Cal_Energy_Switching!Q197</f>
        <v>24310.405948051837</v>
      </c>
      <c r="R196" s="1">
        <f>Billed_Energy!R196/Cal_Energy!R196*Cal_Energy_Switching!R197</f>
        <v>19806.172828951629</v>
      </c>
      <c r="S196" s="1">
        <f>Billed_Energy!S196/Cal_Energy!S196*Cal_Energy_Switching!S197</f>
        <v>121720.83442266252</v>
      </c>
      <c r="T196" s="1">
        <f>Billed_Energy!T196/Cal_Energy!T196*Cal_Energy_Switching!T197</f>
        <v>10.17535</v>
      </c>
      <c r="U196" s="1">
        <f>Billed_Energy!U196/Cal_Energy!U196*Cal_Energy_Switching!U197</f>
        <v>98.704999999999998</v>
      </c>
      <c r="V196" s="1">
        <f>Billed_Energy!V196/Cal_Energy!V196*Cal_Energy_Switching!V197</f>
        <v>45688.667155562805</v>
      </c>
      <c r="W196" s="1">
        <f>Billed_Energy!W196/Cal_Energy!W196*Cal_Energy_Switching!W197</f>
        <v>8413.3449999999993</v>
      </c>
      <c r="X196" s="1">
        <f>Billed_Energy!X196/Cal_Energy!X196*Cal_Energy_Switching!X197</f>
        <v>21563.026069491363</v>
      </c>
      <c r="Y196" s="35">
        <f>Billed_Energy!Y196/Cal_Energy!Y196*Cal_Energy_Switching!Y197</f>
        <v>6888.1656445835997</v>
      </c>
      <c r="Z196" s="1">
        <f>Billed_Energy!Z196/Cal_Energy!Z196*Cal_Energy_Switching!Z197</f>
        <v>3578.259839101142</v>
      </c>
      <c r="AA196" s="1">
        <f>Billed_Energy!AA196/Cal_Energy!AA196*Cal_Energy_Switching!AA197</f>
        <v>3309.9058054824582</v>
      </c>
      <c r="AB196" s="1">
        <f>Billed_Energy!AB196/Cal_Energy!AB196*Cal_Energy_Switching!AB197</f>
        <v>51.890724395791722</v>
      </c>
      <c r="AC196" s="1">
        <f>Billed_Energy!AC196/Cal_Energy!AC196*Cal_Energy_Switching!AC197</f>
        <v>1148.610774041709</v>
      </c>
      <c r="AD196" s="1">
        <f>Billed_Energy!AD196/Cal_Energy!AD196*Cal_Energy_Switching!AD197</f>
        <v>463.041</v>
      </c>
      <c r="AE196" s="1">
        <f>Billed_Energy!AE196/Cal_Energy!AE196*Cal_Energy_Switching!AE197</f>
        <v>3091.3923171881238</v>
      </c>
      <c r="AF196" s="1">
        <f>Billed_Energy!AF196/Cal_Energy!AF196*Cal_Energy_Switching!AF197</f>
        <v>9842.1926058722711</v>
      </c>
      <c r="AG196" s="1">
        <f>Billed_Energy!AG196/Cal_Energy!AG196*Cal_Energy_Switching!AG197</f>
        <v>5216.1760228509283</v>
      </c>
      <c r="AH196" s="1">
        <f>Billed_Energy!AH196/Cal_Energy!AH196*Cal_Energy_Switching!AH197</f>
        <v>1539.7273999609488</v>
      </c>
      <c r="AI196" s="1">
        <f>Billed_Energy!AI196/Cal_Energy!AI196*Cal_Energy_Switching!AI197</f>
        <v>3280.7308686240876</v>
      </c>
      <c r="AJ196" s="1">
        <f>Billed_Energy!AJ196/Cal_Energy!AJ196*Cal_Energy_Switching!AJ197</f>
        <v>441711.96223493892</v>
      </c>
      <c r="AK196" s="35">
        <f>Billed_Energy!AK196/Cal_Energy!AK196*Cal_Energy_Switching!AK197</f>
        <v>122643.20472058163</v>
      </c>
      <c r="AL196" s="1">
        <f>Billed_Energy!AL196/Cal_Energy!AL196*Cal_Energy_Switching!AL197</f>
        <v>34506.358653019655</v>
      </c>
      <c r="AM196" s="1">
        <f>Billed_Energy!AM196/Cal_Energy!AM196*Cal_Energy_Switching!AM197</f>
        <v>88136.846067561986</v>
      </c>
      <c r="AN196" s="1">
        <f>Billed_Energy!AN196/Cal_Energy!AN196*Cal_Energy_Switching!AN197</f>
        <v>254.96199999999999</v>
      </c>
      <c r="AO196" s="1">
        <f>Billed_Energy!AO196/Cal_Energy!AO196*Cal_Energy_Switching!AO197</f>
        <v>258.13</v>
      </c>
      <c r="AP196" s="1">
        <f>Billed_Energy!AP196/Cal_Energy!AP196*Cal_Energy_Switching!AP197</f>
        <v>6710.2510000000002</v>
      </c>
      <c r="AQ196" s="1">
        <f>Billed_Energy!AQ196/Cal_Energy!AQ196*Cal_Energy_Switching!AQ197</f>
        <v>84970.621225691837</v>
      </c>
      <c r="AR196" s="1">
        <f>Billed_Energy!AR196/Cal_Energy!AR196*Cal_Energy_Switching!AR197</f>
        <v>12947.664778398448</v>
      </c>
      <c r="AS196" s="1">
        <f>Billed_Energy!AS196/Cal_Energy!AS196*Cal_Energy_Switching!AS197</f>
        <v>169683.99646490501</v>
      </c>
      <c r="AT196" s="1">
        <f>Billed_Energy!AT196/Cal_Energy!AT196*Cal_Energy_Switching!AT197</f>
        <v>31997.347771601548</v>
      </c>
      <c r="AU196" s="1">
        <f>Billed_Energy!AU196/Cal_Energy!AU196*Cal_Energy_Switching!AU197</f>
        <v>79897.521962532075</v>
      </c>
      <c r="AV196" s="1">
        <f>Billed_Energy!AV196/Cal_Energy!AV196*Cal_Energy_Switching!AV197</f>
        <v>1292.8476893158827</v>
      </c>
      <c r="AW196" s="1">
        <f>Billed_Energy!AW196/Cal_Energy!AW196*Cal_Energy_Switching!AW197</f>
        <v>20819.894340616978</v>
      </c>
      <c r="AX196" s="1">
        <f>Billed_Energy!AX196/Cal_Energy!AX196*Cal_Energy_Switching!AX197</f>
        <v>163026.9838506841</v>
      </c>
      <c r="AY196" s="1">
        <f>Billed_Energy!AY196/Cal_Energy!AY196*Cal_Energy_Switching!AY197</f>
        <v>24821.061031186178</v>
      </c>
      <c r="AZ196" s="1">
        <f>Billed_Energy!AZ196/Cal_Energy!AZ196*Cal_Energy_Switching!AZ197</f>
        <v>10068</v>
      </c>
      <c r="BA196" s="1">
        <f>Billed_Energy!BA196/Cal_Energy!BA196*Cal_Energy_Switching!BA197</f>
        <v>4921.8</v>
      </c>
      <c r="BB196" s="1" t="e">
        <f t="shared" si="7"/>
        <v>#DIV/0!</v>
      </c>
    </row>
    <row r="197" spans="1:54" x14ac:dyDescent="0.25">
      <c r="A197">
        <v>2030</v>
      </c>
      <c r="B197">
        <v>7</v>
      </c>
      <c r="C197" t="s">
        <v>304</v>
      </c>
      <c r="D197" s="1">
        <f>Billed_Energy!D197/Cal_Energy!D197*Cal_Energy_Switching!D198</f>
        <v>593112.66091365227</v>
      </c>
      <c r="E197" s="35">
        <f t="shared" si="8"/>
        <v>201635.33624145557</v>
      </c>
      <c r="F197" s="1">
        <f>Billed_Energy!F197/Cal_Energy!F197*Cal_Energy_Switching!F198</f>
        <v>81571.388345273939</v>
      </c>
      <c r="G197" s="1">
        <f>Billed_Energy!G197/Cal_Energy!G197*Cal_Energy_Switching!G198</f>
        <v>120063.94789618162</v>
      </c>
      <c r="H197" s="35">
        <f t="shared" ref="H197:H260" si="9">I197+J197</f>
        <v>13143.121429264453</v>
      </c>
      <c r="I197" s="1">
        <f>Billed_Energy!I197/Cal_Energy!I197*Cal_Energy_Switching!I198</f>
        <v>672.81535740501886</v>
      </c>
      <c r="J197" s="1">
        <f>Billed_Energy!J197/Cal_Energy!J197*Cal_Energy_Switching!J198</f>
        <v>12470.306071859433</v>
      </c>
      <c r="K197" s="1">
        <f>Billed_Energy!K197/Cal_Energy!K197*Cal_Energy_Switching!K198</f>
        <v>295308.83601328154</v>
      </c>
      <c r="L197" s="1">
        <f>Billed_Energy!L197/Cal_Energy!L197*Cal_Energy_Switching!L198</f>
        <v>24521.149789623745</v>
      </c>
      <c r="M197" s="1">
        <f>Billed_Energy!M197/Cal_Energy!M197*Cal_Energy_Switching!M198</f>
        <v>214179.15484138034</v>
      </c>
      <c r="N197" s="1">
        <f>Billed_Energy!N197/Cal_Energy!N197*Cal_Energy_Switching!N198</f>
        <v>122305.4031570947</v>
      </c>
      <c r="O197" s="1">
        <f>Billed_Energy!O197/Cal_Energy!O197*Cal_Energy_Switching!O198</f>
        <v>162819.00606070276</v>
      </c>
      <c r="P197" s="1" t="e">
        <f>Billed_Energy!P197/Cal_Energy!P197*Cal_Energy_Switching!P198</f>
        <v>#DIV/0!</v>
      </c>
      <c r="Q197" s="1">
        <f>Billed_Energy!Q197/Cal_Energy!Q197*Cal_Energy_Switching!Q198</f>
        <v>25129.394721214485</v>
      </c>
      <c r="R197" s="1">
        <f>Billed_Energy!R197/Cal_Energy!R197*Cal_Energy_Switching!R198</f>
        <v>22699.535795783322</v>
      </c>
      <c r="S197" s="1">
        <f>Billed_Energy!S197/Cal_Energy!S197*Cal_Energy_Switching!S198</f>
        <v>109519.90594107829</v>
      </c>
      <c r="T197" s="1">
        <f>Billed_Energy!T197/Cal_Energy!T197*Cal_Energy_Switching!T198</f>
        <v>8.3796999999999997</v>
      </c>
      <c r="U197" s="1">
        <f>Billed_Energy!U197/Cal_Energy!U197*Cal_Energy_Switching!U198</f>
        <v>97.915000000000006</v>
      </c>
      <c r="V197" s="1">
        <f>Billed_Energy!V197/Cal_Energy!V197*Cal_Energy_Switching!V198</f>
        <v>44549.468970203568</v>
      </c>
      <c r="W197" s="1">
        <f>Billed_Energy!W197/Cal_Energy!W197*Cal_Energy_Switching!W198</f>
        <v>8216.8029999999999</v>
      </c>
      <c r="X197" s="1">
        <f>Billed_Energy!X197/Cal_Energy!X197*Cal_Energy_Switching!X198</f>
        <v>19527.77073579856</v>
      </c>
      <c r="Y197" s="35">
        <f>Billed_Energy!Y197/Cal_Energy!Y197*Cal_Energy_Switching!Y198</f>
        <v>7560.9091376523211</v>
      </c>
      <c r="Z197" s="1">
        <f>Billed_Energy!Z197/Cal_Energy!Z197*Cal_Energy_Switching!Z198</f>
        <v>3927.7361942694188</v>
      </c>
      <c r="AA197" s="1">
        <f>Billed_Energy!AA197/Cal_Energy!AA197*Cal_Energy_Switching!AA198</f>
        <v>3633.1729433829018</v>
      </c>
      <c r="AB197" s="1">
        <f>Billed_Energy!AB197/Cal_Energy!AB197*Cal_Energy_Switching!AB198</f>
        <v>64.110478751377329</v>
      </c>
      <c r="AC197" s="1">
        <f>Billed_Energy!AC197/Cal_Energy!AC197*Cal_Energy_Switching!AC198</f>
        <v>1123.0699575392086</v>
      </c>
      <c r="AD197" s="1">
        <f>Billed_Energy!AD197/Cal_Energy!AD197*Cal_Energy_Switching!AD198</f>
        <v>450.834</v>
      </c>
      <c r="AE197" s="1">
        <f>Billed_Energy!AE197/Cal_Energy!AE197*Cal_Energy_Switching!AE198</f>
        <v>3030.7531895442507</v>
      </c>
      <c r="AF197" s="1">
        <f>Billed_Energy!AF197/Cal_Energy!AF197*Cal_Energy_Switching!AF198</f>
        <v>10314.074808822606</v>
      </c>
      <c r="AG197" s="1">
        <f>Billed_Energy!AG197/Cal_Energy!AG197*Cal_Energy_Switching!AG198</f>
        <v>5113.8582542830509</v>
      </c>
      <c r="AH197" s="1">
        <f>Billed_Energy!AH197/Cal_Energy!AH197*Cal_Energy_Switching!AH198</f>
        <v>1509.5249161726972</v>
      </c>
      <c r="AI197" s="1">
        <f>Billed_Energy!AI197/Cal_Energy!AI197*Cal_Energy_Switching!AI198</f>
        <v>3438.0249362741997</v>
      </c>
      <c r="AJ197" s="1">
        <f>Billed_Energy!AJ197/Cal_Energy!AJ197*Cal_Energy_Switching!AJ198</f>
        <v>593845.00515764893</v>
      </c>
      <c r="AK197" s="35">
        <f>Billed_Energy!AK197/Cal_Energy!AK197*Cal_Energy_Switching!AK198</f>
        <v>144286.41651781736</v>
      </c>
      <c r="AL197" s="1">
        <f>Billed_Energy!AL197/Cal_Energy!AL197*Cal_Energy_Switching!AL198</f>
        <v>40576.611017020266</v>
      </c>
      <c r="AM197" s="1">
        <f>Billed_Energy!AM197/Cal_Energy!AM197*Cal_Energy_Switching!AM198</f>
        <v>103709.8055007971</v>
      </c>
      <c r="AN197" s="1">
        <f>Billed_Energy!AN197/Cal_Energy!AN197*Cal_Energy_Switching!AN198</f>
        <v>248.953</v>
      </c>
      <c r="AO197" s="1">
        <f>Billed_Energy!AO197/Cal_Energy!AO197*Cal_Energy_Switching!AO198</f>
        <v>255.874</v>
      </c>
      <c r="AP197" s="1">
        <f>Billed_Energy!AP197/Cal_Energy!AP197*Cal_Energy_Switching!AP198</f>
        <v>6726.4589999999998</v>
      </c>
      <c r="AQ197" s="1">
        <f>Billed_Energy!AQ197/Cal_Energy!AQ197*Cal_Energy_Switching!AQ198</f>
        <v>75413.405725685196</v>
      </c>
      <c r="AR197" s="1">
        <f>Billed_Energy!AR197/Cal_Energy!AR197*Cal_Energy_Switching!AR198</f>
        <v>14049.471510271738</v>
      </c>
      <c r="AS197" s="1">
        <f>Billed_Energy!AS197/Cal_Energy!AS197*Cal_Energy_Switching!AS198</f>
        <v>177515.83079612447</v>
      </c>
      <c r="AT197" s="1">
        <f>Billed_Energy!AT197/Cal_Energy!AT197*Cal_Energy_Switching!AT198</f>
        <v>34677.303529728255</v>
      </c>
      <c r="AU197" s="1">
        <f>Billed_Energy!AU197/Cal_Energy!AU197*Cal_Energy_Switching!AU198</f>
        <v>83585.914151424891</v>
      </c>
      <c r="AV197" s="1">
        <f>Billed_Energy!AV197/Cal_Energy!AV197*Cal_Energy_Switching!AV198</f>
        <v>1284.1695274804958</v>
      </c>
      <c r="AW197" s="1">
        <f>Billed_Energy!AW197/Cal_Energy!AW197*Cal_Energy_Switching!AW198</f>
        <v>22065.44104375488</v>
      </c>
      <c r="AX197" s="1">
        <f>Billed_Energy!AX197/Cal_Energy!AX197*Cal_Energy_Switching!AX198</f>
        <v>161932.67509251952</v>
      </c>
      <c r="AY197" s="1">
        <f>Billed_Energy!AY197/Cal_Energy!AY197*Cal_Energy_Switching!AY198</f>
        <v>26309.600723829433</v>
      </c>
      <c r="AZ197" s="1">
        <f>Billed_Energy!AZ197/Cal_Energy!AZ197*Cal_Energy_Switching!AZ198</f>
        <v>10990</v>
      </c>
      <c r="BA197" s="1">
        <f>Billed_Energy!BA197/Cal_Energy!BA197*Cal_Energy_Switching!BA198</f>
        <v>5252.4</v>
      </c>
      <c r="BB197" s="1" t="e">
        <f t="shared" ref="BB197:BB260" si="10">SUM(D197:BA197)-E197-H197-Y197-AK197</f>
        <v>#DIV/0!</v>
      </c>
    </row>
    <row r="198" spans="1:54" x14ac:dyDescent="0.25">
      <c r="A198">
        <v>2030</v>
      </c>
      <c r="B198">
        <v>8</v>
      </c>
      <c r="C198" t="s">
        <v>305</v>
      </c>
      <c r="D198" s="1">
        <f>Billed_Energy!D198/Cal_Energy!D198*Cal_Energy_Switching!D199</f>
        <v>608839.817872938</v>
      </c>
      <c r="E198" s="35">
        <f t="shared" ref="E198:E261" si="11">F198+G198</f>
        <v>209671.48311642281</v>
      </c>
      <c r="F198" s="1">
        <f>Billed_Energy!F198/Cal_Energy!F198*Cal_Energy_Switching!F199</f>
        <v>84787.891698620806</v>
      </c>
      <c r="G198" s="1">
        <f>Billed_Energy!G198/Cal_Energy!G198*Cal_Energy_Switching!G199</f>
        <v>124883.591417802</v>
      </c>
      <c r="H198" s="35">
        <f t="shared" si="9"/>
        <v>13216.9740323725</v>
      </c>
      <c r="I198" s="1">
        <f>Billed_Energy!I198/Cal_Energy!I198*Cal_Energy_Switching!I199</f>
        <v>676.59597876067289</v>
      </c>
      <c r="J198" s="1">
        <f>Billed_Energy!J198/Cal_Energy!J198*Cal_Energy_Switching!J199</f>
        <v>12540.378053611827</v>
      </c>
      <c r="K198" s="1">
        <f>Billed_Energy!K198/Cal_Energy!K198*Cal_Energy_Switching!K199</f>
        <v>297225.37506084971</v>
      </c>
      <c r="L198" s="1">
        <f>Billed_Energy!L198/Cal_Energy!L198*Cal_Energy_Switching!L199</f>
        <v>24706.916785941041</v>
      </c>
      <c r="M198" s="1">
        <f>Billed_Energy!M198/Cal_Energy!M198*Cal_Energy_Switching!M199</f>
        <v>216028.34033374791</v>
      </c>
      <c r="N198" s="1">
        <f>Billed_Energy!N198/Cal_Energy!N198*Cal_Energy_Switching!N199</f>
        <v>123072.53288320923</v>
      </c>
      <c r="O198" s="1">
        <f>Billed_Energy!O198/Cal_Energy!O198*Cal_Energy_Switching!O199</f>
        <v>164096.45726049907</v>
      </c>
      <c r="P198" s="1" t="e">
        <f>Billed_Energy!P198/Cal_Energy!P198*Cal_Energy_Switching!P199</f>
        <v>#DIV/0!</v>
      </c>
      <c r="Q198" s="1">
        <f>Billed_Energy!Q198/Cal_Energy!Q198*Cal_Energy_Switching!Q199</f>
        <v>26185.14150711925</v>
      </c>
      <c r="R198" s="1">
        <f>Billed_Energy!R198/Cal_Energy!R198*Cal_Energy_Switching!R199</f>
        <v>21464.493377661678</v>
      </c>
      <c r="S198" s="1">
        <f>Billed_Energy!S198/Cal_Energy!S198*Cal_Energy_Switching!S199</f>
        <v>123963.9002907617</v>
      </c>
      <c r="T198" s="1">
        <f>Billed_Energy!T198/Cal_Energy!T198*Cal_Energy_Switching!T199</f>
        <v>12.210420000000001</v>
      </c>
      <c r="U198" s="1">
        <f>Billed_Energy!U198/Cal_Energy!U198*Cal_Energy_Switching!U199</f>
        <v>97.32</v>
      </c>
      <c r="V198" s="1">
        <f>Billed_Energy!V198/Cal_Energy!V198*Cal_Energy_Switching!V199</f>
        <v>46590.42742533984</v>
      </c>
      <c r="W198" s="1">
        <f>Billed_Energy!W198/Cal_Energy!W198*Cal_Energy_Switching!W199</f>
        <v>8625.8709999999992</v>
      </c>
      <c r="X198" s="1">
        <f>Billed_Energy!X198/Cal_Energy!X198*Cal_Energy_Switching!X199</f>
        <v>24997.67696658034</v>
      </c>
      <c r="Y198" s="35">
        <f>Billed_Energy!Y198/Cal_Energy!Y198*Cal_Energy_Switching!Y199</f>
        <v>7786.9295492048814</v>
      </c>
      <c r="Z198" s="1">
        <f>Billed_Energy!Z198/Cal_Energy!Z198*Cal_Energy_Switching!Z199</f>
        <v>4045.149131647252</v>
      </c>
      <c r="AA198" s="1">
        <f>Billed_Energy!AA198/Cal_Energy!AA198*Cal_Energy_Switching!AA199</f>
        <v>3741.7804175576289</v>
      </c>
      <c r="AB198" s="1">
        <f>Billed_Energy!AB198/Cal_Energy!AB198*Cal_Energy_Switching!AB199</f>
        <v>67.690890834217697</v>
      </c>
      <c r="AC198" s="1">
        <f>Billed_Energy!AC198/Cal_Energy!AC198*Cal_Energy_Switching!AC199</f>
        <v>1122.1240013724494</v>
      </c>
      <c r="AD198" s="1">
        <f>Billed_Energy!AD198/Cal_Energy!AD198*Cal_Energy_Switching!AD199</f>
        <v>470.70100000000002</v>
      </c>
      <c r="AE198" s="1">
        <f>Billed_Energy!AE198/Cal_Energy!AE198*Cal_Energy_Switching!AE199</f>
        <v>3029.806709428583</v>
      </c>
      <c r="AF198" s="1">
        <f>Billed_Energy!AF198/Cal_Energy!AF198*Cal_Energy_Switching!AF199</f>
        <v>10388.731260320985</v>
      </c>
      <c r="AG198" s="1">
        <f>Billed_Energy!AG198/Cal_Energy!AG198*Cal_Energy_Switching!AG199</f>
        <v>5112.2612370238685</v>
      </c>
      <c r="AH198" s="1">
        <f>Billed_Energy!AH198/Cal_Energy!AH198*Cal_Energy_Switching!AH199</f>
        <v>1509.0535035475475</v>
      </c>
      <c r="AI198" s="1">
        <f>Billed_Energy!AI198/Cal_Energy!AI198*Cal_Energy_Switching!AI199</f>
        <v>3462.9104201069922</v>
      </c>
      <c r="AJ198" s="1">
        <f>Billed_Energy!AJ198/Cal_Energy!AJ198*Cal_Energy_Switching!AJ199</f>
        <v>600107.36827940156</v>
      </c>
      <c r="AK198" s="35">
        <f>Billed_Energy!AK198/Cal_Energy!AK198*Cal_Energy_Switching!AK199</f>
        <v>146843.17263819429</v>
      </c>
      <c r="AL198" s="1">
        <f>Billed_Energy!AL198/Cal_Energy!AL198*Cal_Energy_Switching!AL199</f>
        <v>41294.265426982449</v>
      </c>
      <c r="AM198" s="1">
        <f>Billed_Energy!AM198/Cal_Energy!AM198*Cal_Energy_Switching!AM199</f>
        <v>105548.90721121182</v>
      </c>
      <c r="AN198" s="1">
        <f>Billed_Energy!AN198/Cal_Energy!AN198*Cal_Energy_Switching!AN199</f>
        <v>250.17599999999999</v>
      </c>
      <c r="AO198" s="1">
        <f>Billed_Energy!AO198/Cal_Energy!AO198*Cal_Energy_Switching!AO199</f>
        <v>253.59700000000001</v>
      </c>
      <c r="AP198" s="1">
        <f>Billed_Energy!AP198/Cal_Energy!AP198*Cal_Energy_Switching!AP199</f>
        <v>7261.6180000000004</v>
      </c>
      <c r="AQ198" s="1">
        <f>Billed_Energy!AQ198/Cal_Energy!AQ198*Cal_Energy_Switching!AQ199</f>
        <v>82721.04244951866</v>
      </c>
      <c r="AR198" s="1">
        <f>Billed_Energy!AR198/Cal_Energy!AR198*Cal_Energy_Switching!AR199</f>
        <v>14176.28052888911</v>
      </c>
      <c r="AS198" s="1">
        <f>Billed_Energy!AS198/Cal_Energy!AS198*Cal_Energy_Switching!AS199</f>
        <v>180733.59064561789</v>
      </c>
      <c r="AT198" s="1">
        <f>Billed_Energy!AT198/Cal_Energy!AT198*Cal_Energy_Switching!AT199</f>
        <v>34992.127721110883</v>
      </c>
      <c r="AU198" s="1">
        <f>Billed_Energy!AU198/Cal_Energy!AU198*Cal_Energy_Switching!AU199</f>
        <v>85100.644204073717</v>
      </c>
      <c r="AV198" s="1">
        <f>Billed_Energy!AV198/Cal_Energy!AV198*Cal_Energy_Switching!AV199</f>
        <v>1356.3188129445198</v>
      </c>
      <c r="AW198" s="1">
        <f>Billed_Energy!AW198/Cal_Energy!AW198*Cal_Energy_Switching!AW199</f>
        <v>22156.091884951042</v>
      </c>
      <c r="AX198" s="1">
        <f>Billed_Energy!AX198/Cal_Energy!AX198*Cal_Energy_Switching!AX199</f>
        <v>171030.63805705548</v>
      </c>
      <c r="AY198" s="1">
        <f>Billed_Energy!AY198/Cal_Energy!AY198*Cal_Energy_Switching!AY199</f>
        <v>26435.902072139183</v>
      </c>
      <c r="AZ198" s="1">
        <f>Billed_Energy!AZ198/Cal_Energy!AZ198*Cal_Energy_Switching!AZ199</f>
        <v>10824.2</v>
      </c>
      <c r="BA198" s="1">
        <f>Billed_Energy!BA198/Cal_Energy!BA198*Cal_Energy_Switching!BA199</f>
        <v>5119.5</v>
      </c>
      <c r="BB198" s="1" t="e">
        <f t="shared" si="10"/>
        <v>#DIV/0!</v>
      </c>
    </row>
    <row r="199" spans="1:54" x14ac:dyDescent="0.25">
      <c r="A199">
        <v>2030</v>
      </c>
      <c r="B199">
        <v>9</v>
      </c>
      <c r="C199" t="s">
        <v>306</v>
      </c>
      <c r="D199" s="1">
        <f>Billed_Energy!D199/Cal_Energy!D199*Cal_Energy_Switching!D200</f>
        <v>558601.67337231478</v>
      </c>
      <c r="E199" s="35">
        <f t="shared" si="11"/>
        <v>200946.70255574858</v>
      </c>
      <c r="F199" s="1">
        <f>Billed_Energy!F199/Cal_Energy!F199*Cal_Energy_Switching!F200</f>
        <v>81446.71914348533</v>
      </c>
      <c r="G199" s="1">
        <f>Billed_Energy!G199/Cal_Energy!G199*Cal_Energy_Switching!G200</f>
        <v>119499.98341226323</v>
      </c>
      <c r="H199" s="35">
        <f t="shared" si="9"/>
        <v>12805.966358952041</v>
      </c>
      <c r="I199" s="1">
        <f>Billed_Energy!I199/Cal_Energy!I199*Cal_Energy_Switching!I200</f>
        <v>655.55590268918013</v>
      </c>
      <c r="J199" s="1">
        <f>Billed_Energy!J199/Cal_Energy!J199*Cal_Energy_Switching!J200</f>
        <v>12150.41045626286</v>
      </c>
      <c r="K199" s="1">
        <f>Billed_Energy!K199/Cal_Energy!K199*Cal_Energy_Switching!K200</f>
        <v>290037.16501603427</v>
      </c>
      <c r="L199" s="1">
        <f>Billed_Energy!L199/Cal_Energy!L199*Cal_Energy_Switching!L200</f>
        <v>22944.623287665509</v>
      </c>
      <c r="M199" s="1">
        <f>Billed_Energy!M199/Cal_Energy!M199*Cal_Energy_Switching!M200</f>
        <v>215402.98769965666</v>
      </c>
      <c r="N199" s="1">
        <f>Billed_Energy!N199/Cal_Energy!N199*Cal_Energy_Switching!N200</f>
        <v>121260.87269630023</v>
      </c>
      <c r="O199" s="1">
        <f>Billed_Energy!O199/Cal_Energy!O199*Cal_Energy_Switching!O200</f>
        <v>166927.87361150165</v>
      </c>
      <c r="P199" s="1" t="e">
        <f>Billed_Energy!P199/Cal_Energy!P199*Cal_Energy_Switching!P200</f>
        <v>#DIV/0!</v>
      </c>
      <c r="Q199" s="1">
        <f>Billed_Energy!Q199/Cal_Energy!Q199*Cal_Energy_Switching!Q200</f>
        <v>21514.527230881209</v>
      </c>
      <c r="R199" s="1">
        <f>Billed_Energy!R199/Cal_Energy!R199*Cal_Energy_Switching!R200</f>
        <v>18039.311553883341</v>
      </c>
      <c r="S199" s="1">
        <f>Billed_Energy!S199/Cal_Energy!S199*Cal_Energy_Switching!S200</f>
        <v>123884.10465459034</v>
      </c>
      <c r="T199" s="1">
        <f>Billed_Energy!T199/Cal_Energy!T199*Cal_Energy_Switching!T200</f>
        <v>14.365199999999998</v>
      </c>
      <c r="U199" s="1">
        <f>Billed_Energy!U199/Cal_Energy!U199*Cal_Energy_Switching!U200</f>
        <v>103.68600000000001</v>
      </c>
      <c r="V199" s="1">
        <f>Billed_Energy!V199/Cal_Energy!V199*Cal_Energy_Switching!V200</f>
        <v>45641.535759228333</v>
      </c>
      <c r="W199" s="1">
        <f>Billed_Energy!W199/Cal_Energy!W199*Cal_Energy_Switching!W200</f>
        <v>9717.9639999999999</v>
      </c>
      <c r="X199" s="1">
        <f>Billed_Energy!X199/Cal_Energy!X199*Cal_Energy_Switching!X200</f>
        <v>37378.222453089315</v>
      </c>
      <c r="Y199" s="35">
        <f>Billed_Energy!Y199/Cal_Energy!Y199*Cal_Energy_Switching!Y200</f>
        <v>7513.3783531135705</v>
      </c>
      <c r="Z199" s="1">
        <f>Billed_Energy!Z199/Cal_Energy!Z199*Cal_Energy_Switching!Z200</f>
        <v>3903.0449330234414</v>
      </c>
      <c r="AA199" s="1">
        <f>Billed_Energy!AA199/Cal_Energy!AA199*Cal_Energy_Switching!AA200</f>
        <v>3610.3334200901295</v>
      </c>
      <c r="AB199" s="1">
        <f>Billed_Energy!AB199/Cal_Energy!AB199*Cal_Energy_Switching!AB200</f>
        <v>75.692665234441932</v>
      </c>
      <c r="AC199" s="1">
        <f>Billed_Energy!AC199/Cal_Energy!AC199*Cal_Energy_Switching!AC200</f>
        <v>1149.1968065664778</v>
      </c>
      <c r="AD199" s="1">
        <f>Billed_Energy!AD199/Cal_Energy!AD199*Cal_Energy_Switching!AD200</f>
        <v>536.26599999999996</v>
      </c>
      <c r="AE199" s="1">
        <f>Billed_Energy!AE199/Cal_Energy!AE199*Cal_Energy_Switching!AE200</f>
        <v>3041.8270141180305</v>
      </c>
      <c r="AF199" s="1">
        <f>Billed_Energy!AF199/Cal_Energy!AF199*Cal_Energy_Switching!AF200</f>
        <v>10074.117219518072</v>
      </c>
      <c r="AG199" s="1">
        <f>Billed_Energy!AG199/Cal_Energy!AG199*Cal_Energy_Switching!AG200</f>
        <v>5132.5433683987339</v>
      </c>
      <c r="AH199" s="1">
        <f>Billed_Energy!AH199/Cal_Energy!AH199*Cal_Energy_Switching!AH200</f>
        <v>1515.0404474832355</v>
      </c>
      <c r="AI199" s="1">
        <f>Billed_Energy!AI199/Cal_Energy!AI199*Cal_Energy_Switching!AI200</f>
        <v>3358.039073172687</v>
      </c>
      <c r="AJ199" s="1">
        <f>Billed_Energy!AJ199/Cal_Energy!AJ199*Cal_Energy_Switching!AJ200</f>
        <v>528101.47554676537</v>
      </c>
      <c r="AK199" s="35">
        <f>Billed_Energy!AK199/Cal_Energy!AK199*Cal_Energy_Switching!AK200</f>
        <v>139560.45767484052</v>
      </c>
      <c r="AL199" s="1">
        <f>Billed_Energy!AL199/Cal_Energy!AL199*Cal_Energy_Switching!AL200</f>
        <v>39284.674530085082</v>
      </c>
      <c r="AM199" s="1">
        <f>Billed_Energy!AM199/Cal_Energy!AM199*Cal_Energy_Switching!AM200</f>
        <v>100275.78314475545</v>
      </c>
      <c r="AN199" s="1">
        <f>Billed_Energy!AN199/Cal_Energy!AN199*Cal_Energy_Switching!AN200</f>
        <v>255.36999999999998</v>
      </c>
      <c r="AO199" s="1">
        <f>Billed_Energy!AO199/Cal_Energy!AO199*Cal_Energy_Switching!AO200</f>
        <v>272.07799999999997</v>
      </c>
      <c r="AP199" s="1">
        <f>Billed_Energy!AP199/Cal_Energy!AP199*Cal_Energy_Switching!AP200</f>
        <v>8028.0249999999987</v>
      </c>
      <c r="AQ199" s="1">
        <f>Billed_Energy!AQ199/Cal_Energy!AQ199*Cal_Energy_Switching!AQ200</f>
        <v>79634.333726981742</v>
      </c>
      <c r="AR199" s="1">
        <f>Billed_Energy!AR199/Cal_Energy!AR199*Cal_Energy_Switching!AR200</f>
        <v>14658.651218390252</v>
      </c>
      <c r="AS199" s="1">
        <f>Billed_Energy!AS199/Cal_Energy!AS199*Cal_Energy_Switching!AS200</f>
        <v>179050.92113426738</v>
      </c>
      <c r="AT199" s="1">
        <f>Billed_Energy!AT199/Cal_Energy!AT199*Cal_Energy_Switching!AT200</f>
        <v>36435.319481609753</v>
      </c>
      <c r="AU199" s="1">
        <f>Billed_Energy!AU199/Cal_Energy!AU199*Cal_Energy_Switching!AU200</f>
        <v>84317.021566999887</v>
      </c>
      <c r="AV199" s="1">
        <f>Billed_Energy!AV199/Cal_Energy!AV199*Cal_Energy_Switching!AV200</f>
        <v>1298.3777229661182</v>
      </c>
      <c r="AW199" s="1">
        <f>Billed_Energy!AW199/Cal_Energy!AW199*Cal_Energy_Switching!AW200</f>
        <v>22100.103838184903</v>
      </c>
      <c r="AX199" s="1">
        <f>Billed_Energy!AX199/Cal_Energy!AX199*Cal_Energy_Switching!AX200</f>
        <v>163724.31634703389</v>
      </c>
      <c r="AY199" s="1">
        <f>Billed_Energy!AY199/Cal_Energy!AY199*Cal_Energy_Switching!AY200</f>
        <v>26895.899584534087</v>
      </c>
      <c r="AZ199" s="1">
        <f>Billed_Energy!AZ199/Cal_Energy!AZ199*Cal_Energy_Switching!AZ200</f>
        <v>8540</v>
      </c>
      <c r="BA199" s="1">
        <f>Billed_Energy!BA199/Cal_Energy!BA199*Cal_Energy_Switching!BA200</f>
        <v>5318.1</v>
      </c>
      <c r="BB199" s="1" t="e">
        <f t="shared" si="10"/>
        <v>#DIV/0!</v>
      </c>
    </row>
    <row r="200" spans="1:54" x14ac:dyDescent="0.25">
      <c r="A200">
        <v>2030</v>
      </c>
      <c r="B200">
        <v>10</v>
      </c>
      <c r="C200" t="s">
        <v>307</v>
      </c>
      <c r="D200" s="1">
        <f>Billed_Energy!D200/Cal_Energy!D200*Cal_Energy_Switching!D201</f>
        <v>411626.97111189849</v>
      </c>
      <c r="E200" s="35">
        <f t="shared" si="11"/>
        <v>170537.22745238242</v>
      </c>
      <c r="F200" s="1">
        <f>Billed_Energy!F200/Cal_Energy!F200*Cal_Energy_Switching!F201</f>
        <v>69187.383213424589</v>
      </c>
      <c r="G200" s="1">
        <f>Billed_Energy!G200/Cal_Energy!G200*Cal_Energy_Switching!G201</f>
        <v>101349.84423895783</v>
      </c>
      <c r="H200" s="35">
        <f t="shared" si="9"/>
        <v>12553.091812313625</v>
      </c>
      <c r="I200" s="1">
        <f>Billed_Energy!I200/Cal_Energy!I200*Cal_Energy_Switching!I201</f>
        <v>642.61088963495013</v>
      </c>
      <c r="J200" s="1">
        <f>Billed_Energy!J200/Cal_Energy!J200*Cal_Energy_Switching!J201</f>
        <v>11910.480922678675</v>
      </c>
      <c r="K200" s="1">
        <f>Billed_Energy!K200/Cal_Energy!K200*Cal_Energy_Switching!K201</f>
        <v>274385.20202583529</v>
      </c>
      <c r="L200" s="1">
        <f>Billed_Energy!L200/Cal_Energy!L200*Cal_Energy_Switching!L201</f>
        <v>21964.667142729435</v>
      </c>
      <c r="M200" s="1">
        <f>Billed_Energy!M200/Cal_Energy!M200*Cal_Energy_Switching!M201</f>
        <v>189085.58068760482</v>
      </c>
      <c r="N200" s="1">
        <f>Billed_Energy!N200/Cal_Energy!N200*Cal_Energy_Switching!N201</f>
        <v>114458.72586143526</v>
      </c>
      <c r="O200" s="1">
        <f>Billed_Energy!O200/Cal_Energy!O200*Cal_Energy_Switching!O201</f>
        <v>147296.18602826042</v>
      </c>
      <c r="P200" s="1" t="e">
        <f>Billed_Energy!P200/Cal_Energy!P200*Cal_Energy_Switching!P201</f>
        <v>#DIV/0!</v>
      </c>
      <c r="Q200" s="1">
        <f>Billed_Energy!Q200/Cal_Energy!Q200*Cal_Energy_Switching!Q201</f>
        <v>19653.33076725086</v>
      </c>
      <c r="R200" s="1">
        <f>Billed_Energy!R200/Cal_Energy!R200*Cal_Energy_Switching!R201</f>
        <v>17314.99637056181</v>
      </c>
      <c r="S200" s="1">
        <f>Billed_Energy!S200/Cal_Energy!S200*Cal_Energy_Switching!S201</f>
        <v>119876.75642707413</v>
      </c>
      <c r="T200" s="1">
        <f>Billed_Energy!T200/Cal_Energy!T200*Cal_Energy_Switching!T201</f>
        <v>14.104999999999999</v>
      </c>
      <c r="U200" s="1">
        <f>Billed_Energy!U200/Cal_Energy!U200*Cal_Energy_Switching!U201</f>
        <v>97.932000000000016</v>
      </c>
      <c r="V200" s="1">
        <f>Billed_Energy!V200/Cal_Energy!V200*Cal_Energy_Switching!V201</f>
        <v>45507.52425543344</v>
      </c>
      <c r="W200" s="1">
        <f>Billed_Energy!W200/Cal_Energy!W200*Cal_Energy_Switching!W201</f>
        <v>10491.976000000001</v>
      </c>
      <c r="X200" s="1">
        <f>Billed_Energy!X200/Cal_Energy!X200*Cal_Energy_Switching!X201</f>
        <v>45724.900818586415</v>
      </c>
      <c r="Y200" s="35">
        <f>Billed_Energy!Y200/Cal_Energy!Y200*Cal_Energy_Switching!Y201</f>
        <v>6844.4717055550609</v>
      </c>
      <c r="Z200" s="1">
        <f>Billed_Energy!Z200/Cal_Energy!Z200*Cal_Energy_Switching!Z201</f>
        <v>3555.5617398820996</v>
      </c>
      <c r="AA200" s="1">
        <f>Billed_Energy!AA200/Cal_Energy!AA200*Cal_Energy_Switching!AA201</f>
        <v>3288.9099656729609</v>
      </c>
      <c r="AB200" s="1">
        <f>Billed_Energy!AB200/Cal_Energy!AB200*Cal_Energy_Switching!AB201</f>
        <v>71.626637407951421</v>
      </c>
      <c r="AC200" s="1">
        <f>Billed_Energy!AC200/Cal_Energy!AC200*Cal_Energy_Switching!AC201</f>
        <v>1240.9545547421276</v>
      </c>
      <c r="AD200" s="1">
        <f>Billed_Energy!AD200/Cal_Energy!AD200*Cal_Energy_Switching!AD201</f>
        <v>574.18700000000001</v>
      </c>
      <c r="AE200" s="1">
        <f>Billed_Energy!AE200/Cal_Energy!AE200*Cal_Energy_Switching!AE201</f>
        <v>3439.763242782552</v>
      </c>
      <c r="AF200" s="1">
        <f>Billed_Energy!AF200/Cal_Energy!AF200*Cal_Energy_Switching!AF201</f>
        <v>9601.0889099323867</v>
      </c>
      <c r="AG200" s="1">
        <f>Billed_Energy!AG200/Cal_Energy!AG200*Cal_Energy_Switching!AG201</f>
        <v>5803.9901475870938</v>
      </c>
      <c r="AH200" s="1">
        <f>Billed_Energy!AH200/Cal_Energy!AH200*Cal_Energy_Switching!AH201</f>
        <v>1713.2402396303553</v>
      </c>
      <c r="AI200" s="1">
        <f>Billed_Energy!AI200/Cal_Energy!AI200*Cal_Energy_Switching!AI201</f>
        <v>3200.3629699774597</v>
      </c>
      <c r="AJ200" s="1">
        <f>Billed_Energy!AJ200/Cal_Energy!AJ200*Cal_Energy_Switching!AJ201</f>
        <v>331008.46087144752</v>
      </c>
      <c r="AK200" s="35">
        <f>Billed_Energy!AK200/Cal_Energy!AK200*Cal_Energy_Switching!AK201</f>
        <v>113503.86244696421</v>
      </c>
      <c r="AL200" s="1">
        <f>Billed_Energy!AL200/Cal_Energy!AL200*Cal_Energy_Switching!AL201</f>
        <v>31965.584471266156</v>
      </c>
      <c r="AM200" s="1">
        <f>Billed_Energy!AM200/Cal_Energy!AM200*Cal_Energy_Switching!AM201</f>
        <v>81538.277975698031</v>
      </c>
      <c r="AN200" s="1">
        <f>Billed_Energy!AN200/Cal_Energy!AN200*Cal_Energy_Switching!AN201</f>
        <v>257.05399999999997</v>
      </c>
      <c r="AO200" s="1">
        <f>Billed_Energy!AO200/Cal_Energy!AO200*Cal_Energy_Switching!AO201</f>
        <v>280.61900000000003</v>
      </c>
      <c r="AP200" s="1">
        <f>Billed_Energy!AP200/Cal_Energy!AP200*Cal_Energy_Switching!AP201</f>
        <v>8482.3029999999999</v>
      </c>
      <c r="AQ200" s="1">
        <f>Billed_Energy!AQ200/Cal_Energy!AQ200*Cal_Energy_Switching!AQ201</f>
        <v>76723.174764396041</v>
      </c>
      <c r="AR200" s="1">
        <f>Billed_Energy!AR200/Cal_Energy!AR200*Cal_Energy_Switching!AR201</f>
        <v>12096.474243002465</v>
      </c>
      <c r="AS200" s="1">
        <f>Billed_Energy!AS200/Cal_Energy!AS200*Cal_Energy_Switching!AS201</f>
        <v>154074.56362700925</v>
      </c>
      <c r="AT200" s="1">
        <f>Billed_Energy!AT200/Cal_Energy!AT200*Cal_Energy_Switching!AT201</f>
        <v>30207.204916997533</v>
      </c>
      <c r="AU200" s="1">
        <f>Billed_Energy!AU200/Cal_Energy!AU200*Cal_Energy_Switching!AU201</f>
        <v>72556.978661367219</v>
      </c>
      <c r="AV200" s="1">
        <f>Billed_Energy!AV200/Cal_Energy!AV200*Cal_Energy_Switching!AV201</f>
        <v>1199.050981806176</v>
      </c>
      <c r="AW200" s="1">
        <f>Billed_Energy!AW200/Cal_Energy!AW200*Cal_Energy_Switching!AW201</f>
        <v>19712.70160917726</v>
      </c>
      <c r="AX200" s="1">
        <f>Billed_Energy!AX200/Cal_Energy!AX200*Cal_Energy_Switching!AX201</f>
        <v>151199.29954819381</v>
      </c>
      <c r="AY200" s="1">
        <f>Billed_Energy!AY200/Cal_Energy!AY200*Cal_Energy_Switching!AY201</f>
        <v>23976.36270551023</v>
      </c>
      <c r="AZ200" s="1">
        <f>Billed_Energy!AZ200/Cal_Energy!AZ200*Cal_Energy_Switching!AZ201</f>
        <v>7093.2</v>
      </c>
      <c r="BA200" s="1">
        <f>Billed_Energy!BA200/Cal_Energy!BA200*Cal_Energy_Switching!BA201</f>
        <v>4450.8</v>
      </c>
      <c r="BB200" s="1" t="e">
        <f t="shared" si="10"/>
        <v>#DIV/0!</v>
      </c>
    </row>
    <row r="201" spans="1:54" x14ac:dyDescent="0.25">
      <c r="A201">
        <v>2030</v>
      </c>
      <c r="B201">
        <v>11</v>
      </c>
      <c r="C201" t="s">
        <v>308</v>
      </c>
      <c r="D201" s="1">
        <f>Billed_Energy!D201/Cal_Energy!D201*Cal_Energy_Switching!D202</f>
        <v>433024.02705413767</v>
      </c>
      <c r="E201" s="35">
        <f t="shared" si="11"/>
        <v>158544.94195439492</v>
      </c>
      <c r="F201" s="1">
        <f>Billed_Energy!F201/Cal_Energy!F201*Cal_Energy_Switching!F202</f>
        <v>64337.217423145179</v>
      </c>
      <c r="G201" s="1">
        <f>Billed_Energy!G201/Cal_Energy!G201*Cal_Energy_Switching!G202</f>
        <v>94207.72453124974</v>
      </c>
      <c r="H201" s="35">
        <f t="shared" si="9"/>
        <v>13588.843596762588</v>
      </c>
      <c r="I201" s="1">
        <f>Billed_Energy!I201/Cal_Energy!I201*Cal_Energy_Switching!I202</f>
        <v>695.63251853699057</v>
      </c>
      <c r="J201" s="1">
        <f>Billed_Energy!J201/Cal_Energy!J201*Cal_Energy_Switching!J202</f>
        <v>12893.211078225597</v>
      </c>
      <c r="K201" s="1">
        <f>Billed_Energy!K201/Cal_Energy!K201*Cal_Energy_Switching!K202</f>
        <v>268826.81892519584</v>
      </c>
      <c r="L201" s="1">
        <f>Billed_Energy!L201/Cal_Energy!L201*Cal_Energy_Switching!L202</f>
        <v>21748.288285739171</v>
      </c>
      <c r="M201" s="1">
        <f>Billed_Energy!M201/Cal_Energy!M201*Cal_Energy_Switching!M202</f>
        <v>172834.40207523608</v>
      </c>
      <c r="N201" s="1">
        <f>Billed_Energy!N201/Cal_Energy!N201*Cal_Energy_Switching!N202</f>
        <v>111911.49546906503</v>
      </c>
      <c r="O201" s="1">
        <f>Billed_Energy!O201/Cal_Energy!O201*Cal_Energy_Switching!O202</f>
        <v>135299.02938155632</v>
      </c>
      <c r="P201" s="1" t="e">
        <f>Billed_Energy!P201/Cal_Energy!P201*Cal_Energy_Switching!P202</f>
        <v>#DIV/0!</v>
      </c>
      <c r="Q201" s="1">
        <f>Billed_Energy!Q201/Cal_Energy!Q201*Cal_Energy_Switching!Q202</f>
        <v>18807.681064425247</v>
      </c>
      <c r="R201" s="1">
        <f>Billed_Energy!R201/Cal_Energy!R201*Cal_Energy_Switching!R202</f>
        <v>18544.609152963345</v>
      </c>
      <c r="S201" s="1">
        <f>Billed_Energy!S201/Cal_Energy!S201*Cal_Energy_Switching!S202</f>
        <v>122429.39719388974</v>
      </c>
      <c r="T201" s="1">
        <f>Billed_Energy!T201/Cal_Energy!T201*Cal_Energy_Switching!T202</f>
        <v>15.644</v>
      </c>
      <c r="U201" s="1">
        <f>Billed_Energy!U201/Cal_Energy!U201*Cal_Energy_Switching!U202</f>
        <v>98.259</v>
      </c>
      <c r="V201" s="1">
        <f>Billed_Energy!V201/Cal_Energy!V201*Cal_Energy_Switching!V202</f>
        <v>44497.248263400274</v>
      </c>
      <c r="W201" s="1">
        <f>Billed_Energy!W201/Cal_Energy!W201*Cal_Energy_Switching!W202</f>
        <v>10215.241</v>
      </c>
      <c r="X201" s="1">
        <f>Billed_Energy!X201/Cal_Energy!X201*Cal_Energy_Switching!X202</f>
        <v>42811.140566520982</v>
      </c>
      <c r="Y201" s="35">
        <f>Billed_Energy!Y201/Cal_Energy!Y201*Cal_Energy_Switching!Y202</f>
        <v>7549.1626410523295</v>
      </c>
      <c r="Z201" s="1">
        <f>Billed_Energy!Z201/Cal_Energy!Z201*Cal_Energy_Switching!Z202</f>
        <v>3921.63413180422</v>
      </c>
      <c r="AA201" s="1">
        <f>Billed_Energy!AA201/Cal_Energy!AA201*Cal_Energy_Switching!AA202</f>
        <v>3627.5285092481099</v>
      </c>
      <c r="AB201" s="1">
        <f>Billed_Energy!AB201/Cal_Energy!AB201*Cal_Energy_Switching!AB202</f>
        <v>69.745971488865933</v>
      </c>
      <c r="AC201" s="1">
        <f>Billed_Energy!AC201/Cal_Energy!AC201*Cal_Energy_Switching!AC202</f>
        <v>1461.3623415970399</v>
      </c>
      <c r="AD201" s="1">
        <f>Billed_Energy!AD201/Cal_Energy!AD201*Cal_Energy_Switching!AD202</f>
        <v>611.08500000000004</v>
      </c>
      <c r="AE201" s="1">
        <f>Billed_Energy!AE201/Cal_Energy!AE201*Cal_Energy_Switching!AE202</f>
        <v>3119.5644685635152</v>
      </c>
      <c r="AF201" s="1">
        <f>Billed_Energy!AF201/Cal_Energy!AF201*Cal_Energy_Switching!AF202</f>
        <v>9402.661933623589</v>
      </c>
      <c r="AG201" s="1">
        <f>Billed_Energy!AG201/Cal_Energy!AG201*Cal_Energy_Switching!AG202</f>
        <v>5263.711529651343</v>
      </c>
      <c r="AH201" s="1">
        <f>Billed_Energy!AH201/Cal_Energy!AH201*Cal_Energy_Switching!AH202</f>
        <v>1553.7590817851419</v>
      </c>
      <c r="AI201" s="1">
        <f>Billed_Energy!AI201/Cal_Energy!AI201*Cal_Energy_Switching!AI202</f>
        <v>3134.2206445411925</v>
      </c>
      <c r="AJ201" s="1">
        <f>Billed_Energy!AJ201/Cal_Energy!AJ201*Cal_Energy_Switching!AJ202</f>
        <v>293348.93137034762</v>
      </c>
      <c r="AK201" s="35">
        <f>Billed_Energy!AK201/Cal_Energy!AK201*Cal_Energy_Switching!AK202</f>
        <v>106225.49690704558</v>
      </c>
      <c r="AL201" s="1">
        <f>Billed_Energy!AL201/Cal_Energy!AL201*Cal_Energy_Switching!AL202</f>
        <v>29919.016995533239</v>
      </c>
      <c r="AM201" s="1">
        <f>Billed_Energy!AM201/Cal_Energy!AM201*Cal_Energy_Switching!AM202</f>
        <v>76306.479911512361</v>
      </c>
      <c r="AN201" s="1">
        <f>Billed_Energy!AN201/Cal_Energy!AN201*Cal_Energy_Switching!AN202</f>
        <v>265.65600000000001</v>
      </c>
      <c r="AO201" s="1">
        <f>Billed_Energy!AO201/Cal_Energy!AO201*Cal_Energy_Switching!AO202</f>
        <v>309.30500000000001</v>
      </c>
      <c r="AP201" s="1">
        <f>Billed_Energy!AP201/Cal_Energy!AP201*Cal_Energy_Switching!AP202</f>
        <v>9323.16</v>
      </c>
      <c r="AQ201" s="1">
        <f>Billed_Energy!AQ201/Cal_Energy!AQ201*Cal_Energy_Switching!AQ202</f>
        <v>76382.742702520918</v>
      </c>
      <c r="AR201" s="1">
        <f>Billed_Energy!AR201/Cal_Energy!AR201*Cal_Energy_Switching!AR202</f>
        <v>10748.105597295296</v>
      </c>
      <c r="AS201" s="1">
        <f>Billed_Energy!AS201/Cal_Energy!AS201*Cal_Energy_Switching!AS202</f>
        <v>140016.39354278674</v>
      </c>
      <c r="AT201" s="1">
        <f>Billed_Energy!AT201/Cal_Energy!AT201*Cal_Energy_Switching!AT202</f>
        <v>26968.352502704704</v>
      </c>
      <c r="AU201" s="1">
        <f>Billed_Energy!AU201/Cal_Energy!AU201*Cal_Energy_Switching!AU202</f>
        <v>65938.970965797009</v>
      </c>
      <c r="AV201" s="1">
        <f>Billed_Energy!AV201/Cal_Energy!AV201*Cal_Energy_Switching!AV202</f>
        <v>1162.5824059258584</v>
      </c>
      <c r="AW201" s="1">
        <f>Billed_Energy!AW201/Cal_Energy!AW201*Cal_Energy_Switching!AW202</f>
        <v>19079.662664458141</v>
      </c>
      <c r="AX201" s="1">
        <f>Billed_Energy!AX201/Cal_Energy!AX201*Cal_Energy_Switching!AX202</f>
        <v>146600.64343407413</v>
      </c>
      <c r="AY201" s="1">
        <f>Billed_Energy!AY201/Cal_Energy!AY201*Cal_Energy_Switching!AY202</f>
        <v>23159.020207653626</v>
      </c>
      <c r="AZ201" s="1">
        <f>Billed_Energy!AZ201/Cal_Energy!AZ201*Cal_Energy_Switching!AZ202</f>
        <v>7436</v>
      </c>
      <c r="BA201" s="1">
        <f>Billed_Energy!BA201/Cal_Energy!BA201*Cal_Energy_Switching!BA202</f>
        <v>4366.8</v>
      </c>
      <c r="BB201" s="1" t="e">
        <f t="shared" si="10"/>
        <v>#DIV/0!</v>
      </c>
    </row>
    <row r="202" spans="1:54" x14ac:dyDescent="0.25">
      <c r="A202">
        <v>2030</v>
      </c>
      <c r="B202">
        <v>12</v>
      </c>
      <c r="C202" t="s">
        <v>309</v>
      </c>
      <c r="D202" s="1">
        <f>Billed_Energy!D202/Cal_Energy!D202*Cal_Energy_Switching!D203</f>
        <v>626106.96515947802</v>
      </c>
      <c r="E202" s="35">
        <f t="shared" si="11"/>
        <v>188826.74018932483</v>
      </c>
      <c r="F202" s="1">
        <f>Billed_Energy!F202/Cal_Energy!F202*Cal_Energy_Switching!F203</f>
        <v>76435.793191552482</v>
      </c>
      <c r="G202" s="1">
        <f>Billed_Energy!G202/Cal_Energy!G202*Cal_Energy_Switching!G203</f>
        <v>112390.94699777235</v>
      </c>
      <c r="H202" s="35">
        <f t="shared" si="9"/>
        <v>15182.593306842075</v>
      </c>
      <c r="I202" s="1">
        <f>Billed_Energy!I202/Cal_Energy!I202*Cal_Energy_Switching!I203</f>
        <v>777.21886669426283</v>
      </c>
      <c r="J202" s="1">
        <f>Billed_Energy!J202/Cal_Energy!J202*Cal_Energy_Switching!J203</f>
        <v>14405.374440147812</v>
      </c>
      <c r="K202" s="1">
        <f>Billed_Energy!K202/Cal_Energy!K202*Cal_Energy_Switching!K203</f>
        <v>268287.71256923099</v>
      </c>
      <c r="L202" s="1">
        <f>Billed_Energy!L202/Cal_Energy!L202*Cal_Energy_Switching!L203</f>
        <v>21788.470122704843</v>
      </c>
      <c r="M202" s="1">
        <f>Billed_Energy!M202/Cal_Energy!M202*Cal_Energy_Switching!M203</f>
        <v>186043.26730977709</v>
      </c>
      <c r="N202" s="1">
        <f>Billed_Energy!N202/Cal_Energy!N202*Cal_Energy_Switching!N203</f>
        <v>111603.27177806415</v>
      </c>
      <c r="O202" s="1">
        <f>Billed_Energy!O202/Cal_Energy!O202*Cal_Energy_Switching!O203</f>
        <v>143796.12266748043</v>
      </c>
      <c r="P202" s="1" t="e">
        <f>Billed_Energy!P202/Cal_Energy!P202*Cal_Energy_Switching!P203</f>
        <v>#DIV/0!</v>
      </c>
      <c r="Q202" s="1">
        <f>Billed_Energy!Q202/Cal_Energy!Q202*Cal_Energy_Switching!Q203</f>
        <v>20352.372263775866</v>
      </c>
      <c r="R202" s="1">
        <f>Billed_Energy!R202/Cal_Energy!R202*Cal_Energy_Switching!R203</f>
        <v>19780.970368482238</v>
      </c>
      <c r="S202" s="1">
        <f>Billed_Energy!S202/Cal_Energy!S202*Cal_Energy_Switching!S203</f>
        <v>126581.99872451705</v>
      </c>
      <c r="T202" s="1">
        <f>Billed_Energy!T202/Cal_Energy!T202*Cal_Energy_Switching!T203</f>
        <v>19.257999999999999</v>
      </c>
      <c r="U202" s="1">
        <f>Billed_Energy!U202/Cal_Energy!U202*Cal_Energy_Switching!U203</f>
        <v>112.85299999999999</v>
      </c>
      <c r="V202" s="1">
        <f>Billed_Energy!V202/Cal_Energy!V202*Cal_Energy_Switching!V203</f>
        <v>48145.895395850552</v>
      </c>
      <c r="W202" s="1">
        <f>Billed_Energy!W202/Cal_Energy!W202*Cal_Energy_Switching!W203</f>
        <v>11589.816000000001</v>
      </c>
      <c r="X202" s="1">
        <f>Billed_Energy!X202/Cal_Energy!X202*Cal_Energy_Switching!X203</f>
        <v>36609.519427934792</v>
      </c>
      <c r="Y202" s="35">
        <f>Billed_Energy!Y202/Cal_Energy!Y202*Cal_Energy_Switching!Y203</f>
        <v>9320.2120525317896</v>
      </c>
      <c r="Z202" s="1">
        <f>Billed_Energy!Z202/Cal_Energy!Z202*Cal_Energy_Switching!Z203</f>
        <v>4841.6577359322482</v>
      </c>
      <c r="AA202" s="1">
        <f>Billed_Energy!AA202/Cal_Energy!AA202*Cal_Energy_Switching!AA203</f>
        <v>4478.5543165995423</v>
      </c>
      <c r="AB202" s="1">
        <f>Billed_Energy!AB202/Cal_Energy!AB202*Cal_Energy_Switching!AB203</f>
        <v>65.84617347064821</v>
      </c>
      <c r="AC202" s="1">
        <f>Billed_Energy!AC202/Cal_Energy!AC202*Cal_Energy_Switching!AC203</f>
        <v>1780.1495697949172</v>
      </c>
      <c r="AD202" s="1">
        <f>Billed_Energy!AD202/Cal_Energy!AD202*Cal_Energy_Switching!AD203</f>
        <v>695.02800000000002</v>
      </c>
      <c r="AE202" s="1">
        <f>Billed_Energy!AE202/Cal_Energy!AE202*Cal_Energy_Switching!AE203</f>
        <v>4058.8394611460917</v>
      </c>
      <c r="AF202" s="1">
        <f>Billed_Energy!AF202/Cal_Energy!AF202*Cal_Energy_Switching!AF203</f>
        <v>10461.621612985331</v>
      </c>
      <c r="AG202" s="1">
        <f>Billed_Energy!AG202/Cal_Energy!AG202*Cal_Energy_Switching!AG203</f>
        <v>6848.5714220473837</v>
      </c>
      <c r="AH202" s="1">
        <f>Billed_Energy!AH202/Cal_Energy!AH202*Cal_Energy_Switching!AH203</f>
        <v>2021.5830568065242</v>
      </c>
      <c r="AI202" s="1">
        <f>Billed_Energy!AI202/Cal_Energy!AI202*Cal_Energy_Switching!AI203</f>
        <v>3487.2072043284393</v>
      </c>
      <c r="AJ202" s="1">
        <f>Billed_Energy!AJ202/Cal_Energy!AJ202*Cal_Energy_Switching!AJ203</f>
        <v>395554.61104357766</v>
      </c>
      <c r="AK202" s="35">
        <f>Billed_Energy!AK202/Cal_Energy!AK202*Cal_Energy_Switching!AK203</f>
        <v>113597.54878288516</v>
      </c>
      <c r="AL202" s="1">
        <f>Billed_Energy!AL202/Cal_Energy!AL202*Cal_Energy_Switching!AL203</f>
        <v>31986.525804684134</v>
      </c>
      <c r="AM202" s="1">
        <f>Billed_Energy!AM202/Cal_Energy!AM202*Cal_Energy_Switching!AM203</f>
        <v>81611.022978201043</v>
      </c>
      <c r="AN202" s="1">
        <f>Billed_Energy!AN202/Cal_Energy!AN202*Cal_Energy_Switching!AN203</f>
        <v>293.077</v>
      </c>
      <c r="AO202" s="1">
        <f>Billed_Energy!AO202/Cal_Energy!AO202*Cal_Energy_Switching!AO203</f>
        <v>355.63800000000003</v>
      </c>
      <c r="AP202" s="1">
        <f>Billed_Energy!AP202/Cal_Energy!AP202*Cal_Energy_Switching!AP203</f>
        <v>13731.722</v>
      </c>
      <c r="AQ202" s="1">
        <f>Billed_Energy!AQ202/Cal_Energy!AQ202*Cal_Energy_Switching!AQ203</f>
        <v>81572.292156980024</v>
      </c>
      <c r="AR202" s="1">
        <f>Billed_Energy!AR202/Cal_Energy!AR202*Cal_Energy_Switching!AR203</f>
        <v>11480.307983074857</v>
      </c>
      <c r="AS202" s="1">
        <f>Billed_Energy!AS202/Cal_Energy!AS202*Cal_Energy_Switching!AS203</f>
        <v>147605.85712773621</v>
      </c>
      <c r="AT202" s="1">
        <f>Billed_Energy!AT202/Cal_Energy!AT202*Cal_Energy_Switching!AT203</f>
        <v>28712.644636925135</v>
      </c>
      <c r="AU202" s="1">
        <f>Billed_Energy!AU202/Cal_Energy!AU202*Cal_Energy_Switching!AU203</f>
        <v>69511.410349645899</v>
      </c>
      <c r="AV202" s="1">
        <f>Billed_Energy!AV202/Cal_Energy!AV202*Cal_Energy_Switching!AV203</f>
        <v>1196.7684476652441</v>
      </c>
      <c r="AW202" s="1">
        <f>Billed_Energy!AW202/Cal_Energy!AW202*Cal_Energy_Switching!AW203</f>
        <v>18949.820740491567</v>
      </c>
      <c r="AX202" s="1">
        <f>Billed_Energy!AX202/Cal_Energy!AX202*Cal_Energy_Switching!AX203</f>
        <v>150911.47395233475</v>
      </c>
      <c r="AY202" s="1">
        <f>Billed_Energy!AY202/Cal_Energy!AY202*Cal_Energy_Switching!AY203</f>
        <v>23080.932982013175</v>
      </c>
      <c r="AZ202" s="1">
        <f>Billed_Energy!AZ202/Cal_Energy!AZ202*Cal_Energy_Switching!AZ203</f>
        <v>9529</v>
      </c>
      <c r="BA202" s="1">
        <f>Billed_Energy!BA202/Cal_Energy!BA202*Cal_Energy_Switching!BA203</f>
        <v>4790.1000000000004</v>
      </c>
      <c r="BB202" s="1" t="e">
        <f t="shared" si="10"/>
        <v>#DIV/0!</v>
      </c>
    </row>
    <row r="203" spans="1:54" x14ac:dyDescent="0.25">
      <c r="A203">
        <v>2031</v>
      </c>
      <c r="B203">
        <v>1</v>
      </c>
      <c r="C203" t="s">
        <v>310</v>
      </c>
      <c r="D203" s="1">
        <f>Billed_Energy!D203/Cal_Energy!D203*Cal_Energy_Switching!D204</f>
        <v>768667.59235783143</v>
      </c>
      <c r="E203" s="35">
        <f t="shared" si="11"/>
        <v>215625.96066779082</v>
      </c>
      <c r="F203" s="1">
        <f>Billed_Energy!F203/Cal_Energy!F203*Cal_Energy_Switching!F204</f>
        <v>87195.59373137058</v>
      </c>
      <c r="G203" s="1">
        <f>Billed_Energy!G203/Cal_Energy!G203*Cal_Energy_Switching!G204</f>
        <v>128430.36693642024</v>
      </c>
      <c r="H203" s="35">
        <f t="shared" si="9"/>
        <v>16646.442663077774</v>
      </c>
      <c r="I203" s="1">
        <f>Billed_Energy!I203/Cal_Energy!I203*Cal_Energy_Switching!I204</f>
        <v>852.1554282335826</v>
      </c>
      <c r="J203" s="1">
        <f>Billed_Energy!J203/Cal_Energy!J203*Cal_Energy_Switching!J204</f>
        <v>15794.287234844191</v>
      </c>
      <c r="K203" s="1">
        <f>Billed_Energy!K203/Cal_Energy!K203*Cal_Energy_Switching!K204</f>
        <v>268267.06513405836</v>
      </c>
      <c r="L203" s="1">
        <f>Billed_Energy!L203/Cal_Energy!L203*Cal_Energy_Switching!L204</f>
        <v>21513.448210074072</v>
      </c>
      <c r="M203" s="1">
        <f>Billed_Energy!M203/Cal_Energy!M203*Cal_Energy_Switching!M204</f>
        <v>193372.61083101618</v>
      </c>
      <c r="N203" s="1">
        <f>Billed_Energy!N203/Cal_Energy!N203*Cal_Energy_Switching!N204</f>
        <v>111868.02785586752</v>
      </c>
      <c r="O203" s="1">
        <f>Billed_Energy!O203/Cal_Energy!O203*Cal_Energy_Switching!O204</f>
        <v>149557.13818084938</v>
      </c>
      <c r="P203" s="1" t="e">
        <f>Billed_Energy!P203/Cal_Energy!P203*Cal_Energy_Switching!P204</f>
        <v>#DIV/0!</v>
      </c>
      <c r="Q203" s="1">
        <f>Billed_Energy!Q203/Cal_Energy!Q203*Cal_Energy_Switching!Q204</f>
        <v>22060.253984438757</v>
      </c>
      <c r="R203" s="1">
        <f>Billed_Energy!R203/Cal_Energy!R203*Cal_Energy_Switching!R204</f>
        <v>22137.231025412526</v>
      </c>
      <c r="S203" s="1">
        <f>Billed_Energy!S203/Cal_Energy!S203*Cal_Energy_Switching!S204</f>
        <v>127544.61643429755</v>
      </c>
      <c r="T203" s="1">
        <f>Billed_Energy!T203/Cal_Energy!T203*Cal_Energy_Switching!T204</f>
        <v>20.895</v>
      </c>
      <c r="U203" s="1">
        <f>Billed_Energy!U203/Cal_Energy!U203*Cal_Energy_Switching!U204</f>
        <v>122.114</v>
      </c>
      <c r="V203" s="1">
        <f>Billed_Energy!V203/Cal_Energy!V203*Cal_Energy_Switching!V204</f>
        <v>48922.696088106532</v>
      </c>
      <c r="W203" s="1">
        <f>Billed_Energy!W203/Cal_Energy!W203*Cal_Energy_Switching!W204</f>
        <v>12776.644</v>
      </c>
      <c r="X203" s="1">
        <f>Billed_Energy!X203/Cal_Energy!X203*Cal_Energy_Switching!X204</f>
        <v>27891.016664813647</v>
      </c>
      <c r="Y203" s="35">
        <f>Billed_Energy!Y203/Cal_Energy!Y203*Cal_Energy_Switching!Y204</f>
        <v>11038.9318059136</v>
      </c>
      <c r="Z203" s="1">
        <f>Billed_Energy!Z203/Cal_Energy!Z203*Cal_Energy_Switching!Z204</f>
        <v>5734.4971630781265</v>
      </c>
      <c r="AA203" s="1">
        <f>Billed_Energy!AA203/Cal_Energy!AA203*Cal_Energy_Switching!AA204</f>
        <v>5304.434642835472</v>
      </c>
      <c r="AB203" s="1">
        <f>Billed_Energy!AB203/Cal_Energy!AB203*Cal_Energy_Switching!AB204</f>
        <v>62.622768021511682</v>
      </c>
      <c r="AC203" s="1">
        <f>Billed_Energy!AC203/Cal_Energy!AC203*Cal_Energy_Switching!AC204</f>
        <v>2011.9088306509407</v>
      </c>
      <c r="AD203" s="1">
        <f>Billed_Energy!AD203/Cal_Energy!AD203*Cal_Energy_Switching!AD204</f>
        <v>759.25800000000004</v>
      </c>
      <c r="AE203" s="1">
        <f>Billed_Energy!AE203/Cal_Energy!AE203*Cal_Energy_Switching!AE204</f>
        <v>4427.2736580735545</v>
      </c>
      <c r="AF203" s="1">
        <f>Billed_Energy!AF203/Cal_Energy!AF203*Cal_Energy_Switching!AF204</f>
        <v>11167.920117007718</v>
      </c>
      <c r="AG203" s="1">
        <f>Billed_Energy!AG203/Cal_Energy!AG203*Cal_Energy_Switching!AG204</f>
        <v>7470.2387572885555</v>
      </c>
      <c r="AH203" s="1">
        <f>Billed_Energy!AH203/Cal_Energy!AH203*Cal_Energy_Switching!AH204</f>
        <v>2205.0887946378907</v>
      </c>
      <c r="AI203" s="1">
        <f>Billed_Energy!AI203/Cal_Energy!AI203*Cal_Energy_Switching!AI204</f>
        <v>3722.6400390025674</v>
      </c>
      <c r="AJ203" s="1">
        <f>Billed_Energy!AJ203/Cal_Energy!AJ203*Cal_Energy_Switching!AJ204</f>
        <v>455854.85806642281</v>
      </c>
      <c r="AK203" s="35">
        <f>Billed_Energy!AK203/Cal_Energy!AK203*Cal_Energy_Switching!AK204</f>
        <v>121932.52042202711</v>
      </c>
      <c r="AL203" s="1">
        <f>Billed_Energy!AL203/Cal_Energy!AL203*Cal_Energy_Switching!AL204</f>
        <v>34327.692692955359</v>
      </c>
      <c r="AM203" s="1">
        <f>Billed_Energy!AM203/Cal_Energy!AM203*Cal_Energy_Switching!AM204</f>
        <v>87604.827729071782</v>
      </c>
      <c r="AN203" s="1">
        <f>Billed_Energy!AN203/Cal_Energy!AN203*Cal_Energy_Switching!AN204</f>
        <v>296.68599999999998</v>
      </c>
      <c r="AO203" s="1">
        <f>Billed_Energy!AO203/Cal_Energy!AO203*Cal_Energy_Switching!AO204</f>
        <v>367.25700000000001</v>
      </c>
      <c r="AP203" s="1">
        <f>Billed_Energy!AP203/Cal_Energy!AP203*Cal_Energy_Switching!AP204</f>
        <v>15936.459999999997</v>
      </c>
      <c r="AQ203" s="1">
        <f>Billed_Energy!AQ203/Cal_Energy!AQ203*Cal_Energy_Switching!AQ204</f>
        <v>76409.497991169876</v>
      </c>
      <c r="AR203" s="1">
        <f>Billed_Energy!AR203/Cal_Energy!AR203*Cal_Energy_Switching!AR204</f>
        <v>11452.50411215749</v>
      </c>
      <c r="AS203" s="1">
        <f>Billed_Energy!AS203/Cal_Energy!AS203*Cal_Energy_Switching!AS204</f>
        <v>148372.3083805535</v>
      </c>
      <c r="AT203" s="1">
        <f>Billed_Energy!AT203/Cal_Energy!AT203*Cal_Energy_Switching!AT204</f>
        <v>28727.011987842514</v>
      </c>
      <c r="AU203" s="1">
        <f>Billed_Energy!AU203/Cal_Energy!AU203*Cal_Energy_Switching!AU204</f>
        <v>69874.144233005616</v>
      </c>
      <c r="AV203" s="1">
        <f>Billed_Energy!AV203/Cal_Energy!AV203*Cal_Energy_Switching!AV204</f>
        <v>1182.5409933556114</v>
      </c>
      <c r="AW203" s="1">
        <f>Billed_Energy!AW203/Cal_Energy!AW203*Cal_Energy_Switching!AW204</f>
        <v>18885.164936627647</v>
      </c>
      <c r="AX203" s="1">
        <f>Billed_Energy!AX203/Cal_Energy!AX203*Cal_Energy_Switching!AX204</f>
        <v>149117.4041766444</v>
      </c>
      <c r="AY203" s="1">
        <f>Billed_Energy!AY203/Cal_Energy!AY203*Cal_Energy_Switching!AY204</f>
        <v>23142.376598039016</v>
      </c>
      <c r="AZ203" s="1">
        <f>Billed_Energy!AZ203/Cal_Energy!AZ203*Cal_Energy_Switching!AZ204</f>
        <v>10975.5</v>
      </c>
      <c r="BA203" s="1">
        <f>Billed_Energy!BA203/Cal_Energy!BA203*Cal_Energy_Switching!BA204</f>
        <v>5498.8799999999992</v>
      </c>
      <c r="BB203" s="1" t="e">
        <f t="shared" si="10"/>
        <v>#DIV/0!</v>
      </c>
    </row>
    <row r="204" spans="1:54" x14ac:dyDescent="0.25">
      <c r="A204">
        <v>2031</v>
      </c>
      <c r="B204">
        <v>2</v>
      </c>
      <c r="C204" t="s">
        <v>311</v>
      </c>
      <c r="D204" s="1">
        <f>Billed_Energy!D204/Cal_Energy!D204*Cal_Energy_Switching!D205</f>
        <v>701596.48443876603</v>
      </c>
      <c r="E204" s="35">
        <f t="shared" si="11"/>
        <v>203825.93747879678</v>
      </c>
      <c r="F204" s="1">
        <f>Billed_Energy!F204/Cal_Energy!F204*Cal_Energy_Switching!F205</f>
        <v>82526.278652595662</v>
      </c>
      <c r="G204" s="1">
        <f>Billed_Energy!G204/Cal_Energy!G204*Cal_Energy_Switching!G205</f>
        <v>121299.65882620112</v>
      </c>
      <c r="H204" s="35">
        <f t="shared" si="9"/>
        <v>16109.958062944313</v>
      </c>
      <c r="I204" s="1">
        <f>Billed_Energy!I204/Cal_Energy!I204*Cal_Energy_Switching!I205</f>
        <v>824.69200716395892</v>
      </c>
      <c r="J204" s="1">
        <f>Billed_Energy!J204/Cal_Energy!J204*Cal_Energy_Switching!J205</f>
        <v>15285.266055780354</v>
      </c>
      <c r="K204" s="1">
        <f>Billed_Energy!K204/Cal_Energy!K204*Cal_Energy_Switching!K205</f>
        <v>268261.0523031957</v>
      </c>
      <c r="L204" s="1">
        <f>Billed_Energy!L204/Cal_Energy!L204*Cal_Energy_Switching!L205</f>
        <v>21167.482079940532</v>
      </c>
      <c r="M204" s="1">
        <f>Billed_Energy!M204/Cal_Energy!M204*Cal_Energy_Switching!M205</f>
        <v>179908.53222634323</v>
      </c>
      <c r="N204" s="1">
        <f>Billed_Energy!N204/Cal_Energy!N204*Cal_Energy_Switching!N205</f>
        <v>112211.00442686377</v>
      </c>
      <c r="O204" s="1">
        <f>Billed_Energy!O204/Cal_Energy!O204*Cal_Energy_Switching!O205</f>
        <v>141688.07951480828</v>
      </c>
      <c r="P204" s="1" t="e">
        <f>Billed_Energy!P204/Cal_Energy!P204*Cal_Energy_Switching!P205</f>
        <v>#DIV/0!</v>
      </c>
      <c r="Q204" s="1">
        <f>Billed_Energy!Q204/Cal_Energy!Q204*Cal_Energy_Switching!Q205</f>
        <v>20159.230715917056</v>
      </c>
      <c r="R204" s="1">
        <f>Billed_Energy!R204/Cal_Energy!R204*Cal_Energy_Switching!R205</f>
        <v>19923.954766776576</v>
      </c>
      <c r="S204" s="1">
        <f>Billed_Energy!S204/Cal_Energy!S204*Cal_Energy_Switching!S205</f>
        <v>125819.1585516557</v>
      </c>
      <c r="T204" s="1">
        <f>Billed_Energy!T204/Cal_Energy!T204*Cal_Energy_Switching!T205</f>
        <v>12.268000000000002</v>
      </c>
      <c r="U204" s="1">
        <f>Billed_Energy!U204/Cal_Energy!U204*Cal_Energy_Switching!U205</f>
        <v>109.85100000000001</v>
      </c>
      <c r="V204" s="1">
        <f>Billed_Energy!V204/Cal_Energy!V204*Cal_Energy_Switching!V205</f>
        <v>46508.168692297637</v>
      </c>
      <c r="W204" s="1">
        <f>Billed_Energy!W204/Cal_Energy!W204*Cal_Energy_Switching!W205</f>
        <v>9690.52</v>
      </c>
      <c r="X204" s="1">
        <f>Billed_Energy!X204/Cal_Energy!X204*Cal_Energy_Switching!X205</f>
        <v>20808.139893173608</v>
      </c>
      <c r="Y204" s="35">
        <f>Billed_Energy!Y204/Cal_Energy!Y204*Cal_Energy_Switching!Y205</f>
        <v>10369.0449880493</v>
      </c>
      <c r="Z204" s="1">
        <f>Billed_Energy!Z204/Cal_Energy!Z204*Cal_Energy_Switching!Z205</f>
        <v>5386.5047916995509</v>
      </c>
      <c r="AA204" s="1">
        <f>Billed_Energy!AA204/Cal_Energy!AA204*Cal_Energy_Switching!AA205</f>
        <v>4982.5401963497488</v>
      </c>
      <c r="AB204" s="1">
        <f>Billed_Energy!AB204/Cal_Energy!AB204*Cal_Energy_Switching!AB205</f>
        <v>58.092387063704734</v>
      </c>
      <c r="AC204" s="1">
        <f>Billed_Energy!AC204/Cal_Energy!AC204*Cal_Energy_Switching!AC205</f>
        <v>1951.3676359783467</v>
      </c>
      <c r="AD204" s="1">
        <f>Billed_Energy!AD204/Cal_Energy!AD204*Cal_Energy_Switching!AD205</f>
        <v>707.32500000000005</v>
      </c>
      <c r="AE204" s="1">
        <f>Billed_Energy!AE204/Cal_Energy!AE204*Cal_Energy_Switching!AE205</f>
        <v>4249.5392707775018</v>
      </c>
      <c r="AF204" s="1">
        <f>Billed_Energy!AF204/Cal_Energy!AF204*Cal_Energy_Switching!AF205</f>
        <v>10195.169406382347</v>
      </c>
      <c r="AG204" s="1">
        <f>Billed_Energy!AG204/Cal_Energy!AG204*Cal_Energy_Switching!AG205</f>
        <v>7170.3435145220064</v>
      </c>
      <c r="AH204" s="1">
        <f>Billed_Energy!AH204/Cal_Energy!AH204*Cal_Energy_Switching!AH205</f>
        <v>2116.5647647004921</v>
      </c>
      <c r="AI204" s="1">
        <f>Billed_Energy!AI204/Cal_Energy!AI204*Cal_Energy_Switching!AI205</f>
        <v>3398.3898021274445</v>
      </c>
      <c r="AJ204" s="1">
        <f>Billed_Energy!AJ204/Cal_Energy!AJ204*Cal_Energy_Switching!AJ205</f>
        <v>408946.53729708464</v>
      </c>
      <c r="AK204" s="35">
        <f>Billed_Energy!AK204/Cal_Energy!AK204*Cal_Energy_Switching!AK205</f>
        <v>113357.0438070423</v>
      </c>
      <c r="AL204" s="1">
        <f>Billed_Energy!AL204/Cal_Energy!AL204*Cal_Energy_Switching!AL205</f>
        <v>31932.73770619377</v>
      </c>
      <c r="AM204" s="1">
        <f>Billed_Energy!AM204/Cal_Energy!AM204*Cal_Energy_Switching!AM205</f>
        <v>81424.306100848538</v>
      </c>
      <c r="AN204" s="1">
        <f>Billed_Energy!AN204/Cal_Energy!AN204*Cal_Energy_Switching!AN205</f>
        <v>246.86500000000001</v>
      </c>
      <c r="AO204" s="1">
        <f>Billed_Energy!AO204/Cal_Energy!AO204*Cal_Energy_Switching!AO205</f>
        <v>285.90600000000001</v>
      </c>
      <c r="AP204" s="1">
        <f>Billed_Energy!AP204/Cal_Energy!AP204*Cal_Energy_Switching!AP205</f>
        <v>13630.022000000001</v>
      </c>
      <c r="AQ204" s="1">
        <f>Billed_Energy!AQ204/Cal_Energy!AQ204*Cal_Energy_Switching!AQ205</f>
        <v>64966.920613502523</v>
      </c>
      <c r="AR204" s="1">
        <f>Billed_Energy!AR204/Cal_Energy!AR204*Cal_Energy_Switching!AR205</f>
        <v>10438.701861585459</v>
      </c>
      <c r="AS204" s="1">
        <f>Billed_Energy!AS204/Cal_Energy!AS204*Cal_Energy_Switching!AS205</f>
        <v>146586.55246101183</v>
      </c>
      <c r="AT204" s="1">
        <f>Billed_Energy!AT204/Cal_Energy!AT204*Cal_Energy_Switching!AT205</f>
        <v>26427.848608414537</v>
      </c>
      <c r="AU204" s="1">
        <f>Billed_Energy!AU204/Cal_Energy!AU204*Cal_Energy_Switching!AU205</f>
        <v>69035.50646017713</v>
      </c>
      <c r="AV204" s="1">
        <f>Billed_Energy!AV204/Cal_Energy!AV204*Cal_Energy_Switching!AV205</f>
        <v>1143.3797337508076</v>
      </c>
      <c r="AW204" s="1">
        <f>Billed_Energy!AW204/Cal_Energy!AW204*Cal_Energy_Switching!AW205</f>
        <v>18837.232877012866</v>
      </c>
      <c r="AX204" s="1">
        <f>Billed_Energy!AX204/Cal_Energy!AX204*Cal_Energy_Switching!AX205</f>
        <v>144179.20295624918</v>
      </c>
      <c r="AY204" s="1">
        <f>Billed_Energy!AY204/Cal_Energy!AY204*Cal_Energy_Switching!AY205</f>
        <v>23200.374918653808</v>
      </c>
      <c r="AZ204" s="1">
        <f>Billed_Energy!AZ204/Cal_Energy!AZ204*Cal_Energy_Switching!AZ205</f>
        <v>9522.5</v>
      </c>
      <c r="BA204" s="1">
        <f>Billed_Energy!BA204/Cal_Energy!BA204*Cal_Energy_Switching!BA205</f>
        <v>4744.8</v>
      </c>
      <c r="BB204" s="1" t="e">
        <f t="shared" si="10"/>
        <v>#DIV/0!</v>
      </c>
    </row>
    <row r="205" spans="1:54" x14ac:dyDescent="0.25">
      <c r="A205">
        <v>2031</v>
      </c>
      <c r="B205">
        <v>3</v>
      </c>
      <c r="C205" t="s">
        <v>312</v>
      </c>
      <c r="D205" s="1">
        <f>Billed_Energy!D205/Cal_Energy!D205*Cal_Energy_Switching!D206</f>
        <v>596849.60727846297</v>
      </c>
      <c r="E205" s="35">
        <f t="shared" si="11"/>
        <v>185204.05796536652</v>
      </c>
      <c r="F205" s="1">
        <f>Billed_Energy!F205/Cal_Energy!F205*Cal_Energy_Switching!F206</f>
        <v>75056.54883046521</v>
      </c>
      <c r="G205" s="1">
        <f>Billed_Energy!G205/Cal_Energy!G205*Cal_Energy_Switching!G206</f>
        <v>110147.50913490131</v>
      </c>
      <c r="H205" s="35">
        <f t="shared" si="9"/>
        <v>15143.684045087077</v>
      </c>
      <c r="I205" s="1">
        <f>Billed_Energy!I205/Cal_Energy!I205*Cal_Energy_Switching!I206</f>
        <v>775.22704542144368</v>
      </c>
      <c r="J205" s="1">
        <f>Billed_Energy!J205/Cal_Energy!J205*Cal_Energy_Switching!J206</f>
        <v>14368.456999665634</v>
      </c>
      <c r="K205" s="1">
        <f>Billed_Energy!K205/Cal_Energy!K205*Cal_Energy_Switching!K206</f>
        <v>268331.28950458433</v>
      </c>
      <c r="L205" s="1">
        <f>Billed_Energy!L205/Cal_Energy!L205*Cal_Energy_Switching!L206</f>
        <v>21317.707228644445</v>
      </c>
      <c r="M205" s="1">
        <f>Billed_Energy!M205/Cal_Energy!M205*Cal_Energy_Switching!M206</f>
        <v>177859.42400020818</v>
      </c>
      <c r="N205" s="1">
        <f>Billed_Energy!N205/Cal_Energy!N205*Cal_Energy_Switching!N206</f>
        <v>112095.7009767712</v>
      </c>
      <c r="O205" s="1">
        <f>Billed_Energy!O205/Cal_Energy!O205*Cal_Energy_Switching!O206</f>
        <v>139863.88571047081</v>
      </c>
      <c r="P205" s="1" t="e">
        <f>Billed_Energy!P205/Cal_Energy!P205*Cal_Energy_Switching!P206</f>
        <v>#DIV/0!</v>
      </c>
      <c r="Q205" s="1">
        <f>Billed_Energy!Q205/Cal_Energy!Q205*Cal_Energy_Switching!Q206</f>
        <v>20566.470879242363</v>
      </c>
      <c r="R205" s="1">
        <f>Billed_Energy!R205/Cal_Energy!R205*Cal_Energy_Switching!R206</f>
        <v>17477.074409765817</v>
      </c>
      <c r="S205" s="1">
        <f>Billed_Energy!S205/Cal_Energy!S205*Cal_Energy_Switching!S206</f>
        <v>127354.02187770419</v>
      </c>
      <c r="T205" s="1">
        <f>Billed_Energy!T205/Cal_Energy!T205*Cal_Energy_Switching!T206</f>
        <v>13.174000000000001</v>
      </c>
      <c r="U205" s="1">
        <f>Billed_Energy!U205/Cal_Energy!U205*Cal_Energy_Switching!U206</f>
        <v>107.44699999999999</v>
      </c>
      <c r="V205" s="1">
        <f>Billed_Energy!V205/Cal_Energy!V205*Cal_Energy_Switching!V206</f>
        <v>48339.183654632048</v>
      </c>
      <c r="W205" s="1">
        <f>Billed_Energy!W205/Cal_Energy!W205*Cal_Energy_Switching!W206</f>
        <v>9225.5750000000007</v>
      </c>
      <c r="X205" s="1">
        <f>Billed_Energy!X205/Cal_Energy!X205*Cal_Energy_Switching!X206</f>
        <v>20294.025392865395</v>
      </c>
      <c r="Y205" s="35">
        <f>Billed_Energy!Y205/Cal_Energy!Y205*Cal_Energy_Switching!Y206</f>
        <v>9572.009150889071</v>
      </c>
      <c r="Z205" s="1">
        <f>Billed_Energy!Z205/Cal_Energy!Z205*Cal_Energy_Switching!Z206</f>
        <v>4972.4611299189392</v>
      </c>
      <c r="AA205" s="1">
        <f>Billed_Energy!AA205/Cal_Energy!AA205*Cal_Energy_Switching!AA206</f>
        <v>4599.5480209701327</v>
      </c>
      <c r="AB205" s="1">
        <f>Billed_Energy!AB205/Cal_Energy!AB205*Cal_Energy_Switching!AB206</f>
        <v>57.666411070311696</v>
      </c>
      <c r="AC205" s="1">
        <f>Billed_Energy!AC205/Cal_Energy!AC205*Cal_Energy_Switching!AC206</f>
        <v>1804.0245828466777</v>
      </c>
      <c r="AD205" s="1">
        <f>Billed_Energy!AD205/Cal_Energy!AD205*Cal_Energy_Switching!AD206</f>
        <v>664.97299999999996</v>
      </c>
      <c r="AE205" s="1">
        <f>Billed_Energy!AE205/Cal_Energy!AE205*Cal_Energy_Switching!AE206</f>
        <v>4025.6776566936824</v>
      </c>
      <c r="AF205" s="1">
        <f>Billed_Energy!AF205/Cal_Energy!AF205*Cal_Energy_Switching!AF206</f>
        <v>10068.148074259994</v>
      </c>
      <c r="AG205" s="1">
        <f>Billed_Energy!AG205/Cal_Energy!AG205*Cal_Energy_Switching!AG206</f>
        <v>6792.6167610044049</v>
      </c>
      <c r="AH205" s="1">
        <f>Billed_Energy!AH205/Cal_Energy!AH205*Cal_Energy_Switching!AH206</f>
        <v>2005.0661823019109</v>
      </c>
      <c r="AI205" s="1">
        <f>Billed_Energy!AI205/Cal_Energy!AI205*Cal_Energy_Switching!AI206</f>
        <v>3356.0493580866596</v>
      </c>
      <c r="AJ205" s="1">
        <f>Billed_Energy!AJ205/Cal_Energy!AJ205*Cal_Energy_Switching!AJ206</f>
        <v>368952.19098626531</v>
      </c>
      <c r="AK205" s="35">
        <f>Billed_Energy!AK205/Cal_Energy!AK205*Cal_Energy_Switching!AK206</f>
        <v>112543.05600990818</v>
      </c>
      <c r="AL205" s="1">
        <f>Billed_Energy!AL205/Cal_Energy!AL205*Cal_Energy_Switching!AL206</f>
        <v>31695.453264475047</v>
      </c>
      <c r="AM205" s="1">
        <f>Billed_Energy!AM205/Cal_Energy!AM205*Cal_Energy_Switching!AM206</f>
        <v>80847.602745433134</v>
      </c>
      <c r="AN205" s="1">
        <f>Billed_Energy!AN205/Cal_Energy!AN205*Cal_Energy_Switching!AN206</f>
        <v>241.08199999999999</v>
      </c>
      <c r="AO205" s="1">
        <f>Billed_Energy!AO205/Cal_Energy!AO205*Cal_Energy_Switching!AO206</f>
        <v>250.09900000000002</v>
      </c>
      <c r="AP205" s="1">
        <f>Billed_Energy!AP205/Cal_Energy!AP205*Cal_Energy_Switching!AP206</f>
        <v>11701.252</v>
      </c>
      <c r="AQ205" s="1">
        <f>Billed_Energy!AQ205/Cal_Energy!AQ205*Cal_Energy_Switching!AQ206</f>
        <v>75805.349744578809</v>
      </c>
      <c r="AR205" s="1">
        <f>Billed_Energy!AR205/Cal_Energy!AR205*Cal_Energy_Switching!AR206</f>
        <v>10620.343299561793</v>
      </c>
      <c r="AS205" s="1">
        <f>Billed_Energy!AS205/Cal_Energy!AS205*Cal_Energy_Switching!AS206</f>
        <v>143441.75395719224</v>
      </c>
      <c r="AT205" s="1">
        <f>Billed_Energy!AT205/Cal_Energy!AT205*Cal_Energy_Switching!AT206</f>
        <v>26751.039800438204</v>
      </c>
      <c r="AU205" s="1">
        <f>Billed_Energy!AU205/Cal_Energy!AU205*Cal_Energy_Switching!AU206</f>
        <v>67552.996500782319</v>
      </c>
      <c r="AV205" s="1">
        <f>Billed_Energy!AV205/Cal_Energy!AV205*Cal_Energy_Switching!AV206</f>
        <v>1163.5876094102025</v>
      </c>
      <c r="AW205" s="1">
        <f>Billed_Energy!AW205/Cal_Energy!AW205*Cal_Energy_Switching!AW206</f>
        <v>18942.735565580453</v>
      </c>
      <c r="AX205" s="1">
        <f>Billed_Energy!AX205/Cal_Energy!AX205*Cal_Energy_Switching!AX206</f>
        <v>146727.3987305898</v>
      </c>
      <c r="AY205" s="1">
        <f>Billed_Energy!AY205/Cal_Energy!AY205*Cal_Energy_Switching!AY206</f>
        <v>23146.973199752876</v>
      </c>
      <c r="AZ205" s="1">
        <f>Billed_Energy!AZ205/Cal_Energy!AZ205*Cal_Energy_Switching!AZ206</f>
        <v>9371</v>
      </c>
      <c r="BA205" s="1">
        <f>Billed_Energy!BA205/Cal_Energy!BA205*Cal_Energy_Switching!BA206</f>
        <v>4351.2</v>
      </c>
      <c r="BB205" s="1" t="e">
        <f t="shared" si="10"/>
        <v>#DIV/0!</v>
      </c>
    </row>
    <row r="206" spans="1:54" x14ac:dyDescent="0.25">
      <c r="A206">
        <v>2031</v>
      </c>
      <c r="B206">
        <v>4</v>
      </c>
      <c r="C206" t="s">
        <v>313</v>
      </c>
      <c r="D206" s="1">
        <f>Billed_Energy!D206/Cal_Energy!D206*Cal_Energy_Switching!D207</f>
        <v>469880.44397289935</v>
      </c>
      <c r="E206" s="35">
        <f t="shared" si="11"/>
        <v>170236.57272890699</v>
      </c>
      <c r="F206" s="1">
        <f>Billed_Energy!F206/Cal_Energy!F206*Cal_Energy_Switching!F207</f>
        <v>69124.210633198643</v>
      </c>
      <c r="G206" s="1">
        <f>Billed_Energy!G206/Cal_Energy!G206*Cal_Energy_Switching!G207</f>
        <v>101112.36209570835</v>
      </c>
      <c r="H206" s="35">
        <f t="shared" si="9"/>
        <v>13295.14161011784</v>
      </c>
      <c r="I206" s="1">
        <f>Billed_Energy!I206/Cal_Energy!I206*Cal_Energy_Switching!I207</f>
        <v>680.59748989646096</v>
      </c>
      <c r="J206" s="1">
        <f>Billed_Energy!J206/Cal_Energy!J206*Cal_Energy_Switching!J207</f>
        <v>12614.544120221379</v>
      </c>
      <c r="K206" s="1">
        <f>Billed_Energy!K206/Cal_Energy!K206*Cal_Energy_Switching!K207</f>
        <v>269359.71470071876</v>
      </c>
      <c r="L206" s="1">
        <f>Billed_Energy!L206/Cal_Energy!L206*Cal_Energy_Switching!L207</f>
        <v>21052.537692218175</v>
      </c>
      <c r="M206" s="1">
        <f>Billed_Energy!M206/Cal_Energy!M206*Cal_Energy_Switching!M207</f>
        <v>179362.36435398503</v>
      </c>
      <c r="N206" s="1">
        <f>Billed_Energy!N206/Cal_Energy!N206*Cal_Energy_Switching!N207</f>
        <v>112872.20003706307</v>
      </c>
      <c r="O206" s="1">
        <f>Billed_Energy!O206/Cal_Energy!O206*Cal_Energy_Switching!O207</f>
        <v>142059.41548447657</v>
      </c>
      <c r="P206" s="1" t="e">
        <f>Billed_Energy!P206/Cal_Energy!P206*Cal_Energy_Switching!P207</f>
        <v>#DIV/0!</v>
      </c>
      <c r="Q206" s="1">
        <f>Billed_Energy!Q206/Cal_Energy!Q206*Cal_Energy_Switching!Q207</f>
        <v>18267.283007049096</v>
      </c>
      <c r="R206" s="1">
        <f>Billed_Energy!R206/Cal_Energy!R206*Cal_Energy_Switching!R207</f>
        <v>16305.082307658431</v>
      </c>
      <c r="S206" s="1">
        <f>Billed_Energy!S206/Cal_Energy!S206*Cal_Energy_Switching!S207</f>
        <v>124682.09132163707</v>
      </c>
      <c r="T206" s="1">
        <f>Billed_Energy!T206/Cal_Energy!T206*Cal_Energy_Switching!T207</f>
        <v>12.161</v>
      </c>
      <c r="U206" s="1">
        <f>Billed_Energy!U206/Cal_Energy!U206*Cal_Energy_Switching!U207</f>
        <v>98.423000000000002</v>
      </c>
      <c r="V206" s="1">
        <f>Billed_Energy!V206/Cal_Energy!V206*Cal_Energy_Switching!V207</f>
        <v>47968.040843209907</v>
      </c>
      <c r="W206" s="1">
        <f>Billed_Energy!W206/Cal_Energy!W206*Cal_Energy_Switching!W207</f>
        <v>9627.3670000000002</v>
      </c>
      <c r="X206" s="1">
        <f>Billed_Energy!X206/Cal_Energy!X206*Cal_Energy_Switching!X207</f>
        <v>22524.476165146974</v>
      </c>
      <c r="Y206" s="35">
        <f>Billed_Energy!Y206/Cal_Energy!Y206*Cal_Energy_Switching!Y207</f>
        <v>8307.2930284157392</v>
      </c>
      <c r="Z206" s="1">
        <f>Billed_Energy!Z206/Cal_Energy!Z206*Cal_Energy_Switching!Z207</f>
        <v>4315.4672156583865</v>
      </c>
      <c r="AA206" s="1">
        <f>Billed_Energy!AA206/Cal_Energy!AA206*Cal_Energy_Switching!AA207</f>
        <v>3991.8258127573531</v>
      </c>
      <c r="AB206" s="1">
        <f>Billed_Energy!AB206/Cal_Energy!AB206*Cal_Energy_Switching!AB207</f>
        <v>52.487869717355231</v>
      </c>
      <c r="AC206" s="1">
        <f>Billed_Energy!AC206/Cal_Energy!AC206*Cal_Energy_Switching!AC207</f>
        <v>1524.2015193069258</v>
      </c>
      <c r="AD206" s="1">
        <f>Billed_Energy!AD206/Cal_Energy!AD206*Cal_Energy_Switching!AD207</f>
        <v>531.84400000000005</v>
      </c>
      <c r="AE206" s="1">
        <f>Billed_Energy!AE206/Cal_Energy!AE206*Cal_Energy_Switching!AE207</f>
        <v>3644.0713250258627</v>
      </c>
      <c r="AF206" s="1">
        <f>Billed_Energy!AF206/Cal_Energy!AF206*Cal_Energy_Switching!AF207</f>
        <v>9907.330376291382</v>
      </c>
      <c r="AG206" s="1">
        <f>Billed_Energy!AG206/Cal_Energy!AG206*Cal_Energy_Switching!AG207</f>
        <v>6148.7237855491476</v>
      </c>
      <c r="AH206" s="1">
        <f>Billed_Energy!AH206/Cal_Energy!AH206*Cal_Energy_Switching!AH207</f>
        <v>1814.9998094249893</v>
      </c>
      <c r="AI206" s="1">
        <f>Billed_Energy!AI206/Cal_Energy!AI206*Cal_Energy_Switching!AI207</f>
        <v>3302.4434587637897</v>
      </c>
      <c r="AJ206" s="1">
        <f>Billed_Energy!AJ206/Cal_Energy!AJ206*Cal_Energy_Switching!AJ207</f>
        <v>309013.81849489466</v>
      </c>
      <c r="AK206" s="35">
        <f>Billed_Energy!AK206/Cal_Energy!AK206*Cal_Energy_Switching!AK207</f>
        <v>108598.30169664328</v>
      </c>
      <c r="AL206" s="1">
        <f>Billed_Energy!AL206/Cal_Energy!AL206*Cal_Energy_Switching!AL207</f>
        <v>30592.940745825927</v>
      </c>
      <c r="AM206" s="1">
        <f>Billed_Energy!AM206/Cal_Energy!AM206*Cal_Energy_Switching!AM207</f>
        <v>78005.360950817339</v>
      </c>
      <c r="AN206" s="1">
        <f>Billed_Energy!AN206/Cal_Energy!AN206*Cal_Energy_Switching!AN207</f>
        <v>250.11500000000001</v>
      </c>
      <c r="AO206" s="1">
        <f>Billed_Energy!AO206/Cal_Energy!AO206*Cal_Energy_Switching!AO207</f>
        <v>281.62900000000002</v>
      </c>
      <c r="AP206" s="1">
        <f>Billed_Energy!AP206/Cal_Energy!AP206*Cal_Energy_Switching!AP207</f>
        <v>7780.982</v>
      </c>
      <c r="AQ206" s="1">
        <f>Billed_Energy!AQ206/Cal_Energy!AQ206*Cal_Energy_Switching!AQ207</f>
        <v>87452.944807029242</v>
      </c>
      <c r="AR206" s="1">
        <f>Billed_Energy!AR206/Cal_Energy!AR206*Cal_Energy_Switching!AR207</f>
        <v>11276.879547369044</v>
      </c>
      <c r="AS206" s="1">
        <f>Billed_Energy!AS206/Cal_Energy!AS206*Cal_Energy_Switching!AS207</f>
        <v>143154.51875754065</v>
      </c>
      <c r="AT206" s="1">
        <f>Billed_Energy!AT206/Cal_Energy!AT206*Cal_Energy_Switching!AT207</f>
        <v>28304.644472630953</v>
      </c>
      <c r="AU206" s="1">
        <f>Billed_Energy!AU206/Cal_Energy!AU206*Cal_Energy_Switching!AU207</f>
        <v>67418.388301916013</v>
      </c>
      <c r="AV206" s="1">
        <f>Billed_Energy!AV206/Cal_Energy!AV206*Cal_Energy_Switching!AV207</f>
        <v>1187.5436341442373</v>
      </c>
      <c r="AW206" s="1">
        <f>Billed_Energy!AW206/Cal_Energy!AW206*Cal_Energy_Switching!AW207</f>
        <v>19083.731924830681</v>
      </c>
      <c r="AX206" s="1">
        <f>Billed_Energy!AX206/Cal_Energy!AX206*Cal_Energy_Switching!AX207</f>
        <v>149748.23288585577</v>
      </c>
      <c r="AY206" s="1">
        <f>Billed_Energy!AY206/Cal_Energy!AY206*Cal_Energy_Switching!AY207</f>
        <v>23330.732977169318</v>
      </c>
      <c r="AZ206" s="1">
        <f>Billed_Energy!AZ206/Cal_Energy!AZ206*Cal_Energy_Switching!AZ207</f>
        <v>7236.5</v>
      </c>
      <c r="BA206" s="1">
        <f>Billed_Energy!BA206/Cal_Energy!BA206*Cal_Energy_Switching!BA207</f>
        <v>4414.32</v>
      </c>
      <c r="BB206" s="1" t="e">
        <f t="shared" si="10"/>
        <v>#DIV/0!</v>
      </c>
    </row>
    <row r="207" spans="1:54" x14ac:dyDescent="0.25">
      <c r="A207">
        <v>2031</v>
      </c>
      <c r="B207">
        <v>5</v>
      </c>
      <c r="C207" t="s">
        <v>314</v>
      </c>
      <c r="D207" s="1">
        <f>Billed_Energy!D207/Cal_Energy!D207*Cal_Energy_Switching!D208</f>
        <v>377979.71318830666</v>
      </c>
      <c r="E207" s="35">
        <f t="shared" si="11"/>
        <v>160801.05004990799</v>
      </c>
      <c r="F207" s="1">
        <f>Billed_Energy!F207/Cal_Energy!F207*Cal_Energy_Switching!F208</f>
        <v>65213.514707835202</v>
      </c>
      <c r="G207" s="1">
        <f>Billed_Energy!G207/Cal_Energy!G207*Cal_Energy_Switching!G208</f>
        <v>95587.535342072792</v>
      </c>
      <c r="H207" s="35">
        <f t="shared" si="9"/>
        <v>12980.956802893574</v>
      </c>
      <c r="I207" s="1">
        <f>Billed_Energy!I207/Cal_Energy!I207*Cal_Energy_Switching!I208</f>
        <v>664.5139161045347</v>
      </c>
      <c r="J207" s="1">
        <f>Billed_Energy!J207/Cal_Energy!J207*Cal_Energy_Switching!J208</f>
        <v>12316.442886789038</v>
      </c>
      <c r="K207" s="1">
        <f>Billed_Energy!K207/Cal_Energy!K207*Cal_Energy_Switching!K208</f>
        <v>272049.41632441874</v>
      </c>
      <c r="L207" s="1">
        <f>Billed_Energy!L207/Cal_Energy!L207*Cal_Energy_Switching!L208</f>
        <v>22262.57183049788</v>
      </c>
      <c r="M207" s="1">
        <f>Billed_Energy!M207/Cal_Energy!M207*Cal_Energy_Switching!M208</f>
        <v>180619.30753067858</v>
      </c>
      <c r="N207" s="1">
        <f>Billed_Energy!N207/Cal_Energy!N207*Cal_Energy_Switching!N208</f>
        <v>112999.47643508337</v>
      </c>
      <c r="O207" s="1">
        <f>Billed_Energy!O207/Cal_Energy!O207*Cal_Energy_Switching!O208</f>
        <v>139916.81298154473</v>
      </c>
      <c r="P207" s="1" t="e">
        <f>Billed_Energy!P207/Cal_Energy!P207*Cal_Energy_Switching!P208</f>
        <v>#DIV/0!</v>
      </c>
      <c r="Q207" s="1">
        <f>Billed_Energy!Q207/Cal_Energy!Q207*Cal_Energy_Switching!Q208</f>
        <v>20888.788035473397</v>
      </c>
      <c r="R207" s="1">
        <f>Billed_Energy!R207/Cal_Energy!R207*Cal_Energy_Switching!R208</f>
        <v>19128.019738612653</v>
      </c>
      <c r="S207" s="1">
        <f>Billed_Energy!S207/Cal_Energy!S207*Cal_Energy_Switching!S208</f>
        <v>123610.75209274593</v>
      </c>
      <c r="T207" s="1">
        <f>Billed_Energy!T207/Cal_Energy!T207*Cal_Energy_Switching!T208</f>
        <v>11.971</v>
      </c>
      <c r="U207" s="1">
        <f>Billed_Energy!U207/Cal_Energy!U207*Cal_Energy_Switching!U208</f>
        <v>97.393000000000001</v>
      </c>
      <c r="V207" s="1">
        <f>Billed_Energy!V207/Cal_Energy!V207*Cal_Energy_Switching!V208</f>
        <v>48437.686864592841</v>
      </c>
      <c r="W207" s="1">
        <f>Billed_Energy!W207/Cal_Energy!W207*Cal_Energy_Switching!W208</f>
        <v>8788.2710000000006</v>
      </c>
      <c r="X207" s="1">
        <f>Billed_Energy!X207/Cal_Energy!X207*Cal_Energy_Switching!X208</f>
        <v>22640.210815370428</v>
      </c>
      <c r="Y207" s="35">
        <f>Billed_Energy!Y207/Cal_Energy!Y207*Cal_Energy_Switching!Y208</f>
        <v>6961.1506445638215</v>
      </c>
      <c r="Z207" s="1">
        <f>Billed_Energy!Z207/Cal_Energy!Z207*Cal_Energy_Switching!Z208</f>
        <v>3616.174039740521</v>
      </c>
      <c r="AA207" s="1">
        <f>Billed_Energy!AA207/Cal_Energy!AA207*Cal_Energy_Switching!AA208</f>
        <v>3344.9766048233</v>
      </c>
      <c r="AB207" s="1">
        <f>Billed_Energy!AB207/Cal_Energy!AB207*Cal_Energy_Switching!AB208</f>
        <v>52.573073672217092</v>
      </c>
      <c r="AC207" s="1">
        <f>Billed_Energy!AC207/Cal_Energy!AC207*Cal_Energy_Switching!AC208</f>
        <v>1253.611908551989</v>
      </c>
      <c r="AD207" s="1">
        <f>Billed_Energy!AD207/Cal_Energy!AD207*Cal_Energy_Switching!AD208</f>
        <v>482.22199999999998</v>
      </c>
      <c r="AE207" s="1">
        <f>Billed_Energy!AE207/Cal_Energy!AE207*Cal_Energy_Switching!AE208</f>
        <v>3309.6603116751512</v>
      </c>
      <c r="AF207" s="1">
        <f>Billed_Energy!AF207/Cal_Energy!AF207*Cal_Energy_Switching!AF208</f>
        <v>9577.3952562646191</v>
      </c>
      <c r="AG207" s="1">
        <f>Billed_Energy!AG207/Cal_Energy!AG207*Cal_Energy_Switching!AG208</f>
        <v>5584.4645357869294</v>
      </c>
      <c r="AH207" s="1">
        <f>Billed_Energy!AH207/Cal_Energy!AH207*Cal_Energy_Switching!AH208</f>
        <v>1648.4399725379192</v>
      </c>
      <c r="AI207" s="1">
        <f>Billed_Energy!AI207/Cal_Energy!AI207*Cal_Energy_Switching!AI208</f>
        <v>3192.4650854215361</v>
      </c>
      <c r="AJ207" s="1">
        <f>Billed_Energy!AJ207/Cal_Energy!AJ207*Cal_Energy_Switching!AJ208</f>
        <v>320670.99468650995</v>
      </c>
      <c r="AK207" s="35">
        <f>Billed_Energy!AK207/Cal_Energy!AK207*Cal_Energy_Switching!AK208</f>
        <v>106570.42536418349</v>
      </c>
      <c r="AL207" s="1">
        <f>Billed_Energy!AL207/Cal_Energy!AL207*Cal_Energy_Switching!AL208</f>
        <v>30002.554102629041</v>
      </c>
      <c r="AM207" s="1">
        <f>Billed_Energy!AM207/Cal_Energy!AM207*Cal_Energy_Switching!AM208</f>
        <v>76567.871261554465</v>
      </c>
      <c r="AN207" s="1">
        <f>Billed_Energy!AN207/Cal_Energy!AN207*Cal_Energy_Switching!AN208</f>
        <v>245.77699999999999</v>
      </c>
      <c r="AO207" s="1">
        <f>Billed_Energy!AO207/Cal_Energy!AO207*Cal_Energy_Switching!AO208</f>
        <v>274.90699999999998</v>
      </c>
      <c r="AP207" s="1">
        <f>Billed_Energy!AP207/Cal_Energy!AP207*Cal_Energy_Switching!AP208</f>
        <v>7381.9660000000003</v>
      </c>
      <c r="AQ207" s="1">
        <f>Billed_Energy!AQ207/Cal_Energy!AQ207*Cal_Energy_Switching!AQ208</f>
        <v>86121.8265903664</v>
      </c>
      <c r="AR207" s="1">
        <f>Billed_Energy!AR207/Cal_Energy!AR207*Cal_Energy_Switching!AR208</f>
        <v>11390.673506163208</v>
      </c>
      <c r="AS207" s="1">
        <f>Billed_Energy!AS207/Cal_Energy!AS207*Cal_Energy_Switching!AS208</f>
        <v>147914.61528961995</v>
      </c>
      <c r="AT207" s="1">
        <f>Billed_Energy!AT207/Cal_Energy!AT207*Cal_Energy_Switching!AT208</f>
        <v>28327.573303836791</v>
      </c>
      <c r="AU207" s="1">
        <f>Billed_Energy!AU207/Cal_Energy!AU207*Cal_Energy_Switching!AU208</f>
        <v>69652.154890762613</v>
      </c>
      <c r="AV207" s="1">
        <f>Billed_Energy!AV207/Cal_Energy!AV207*Cal_Energy_Switching!AV208</f>
        <v>1211.8406487500542</v>
      </c>
      <c r="AW207" s="1">
        <f>Billed_Energy!AW207/Cal_Energy!AW207*Cal_Energy_Switching!AW208</f>
        <v>19701.870328194866</v>
      </c>
      <c r="AX207" s="1">
        <f>Billed_Energy!AX207/Cal_Energy!AX207*Cal_Energy_Switching!AX208</f>
        <v>152812.06557124993</v>
      </c>
      <c r="AY207" s="1">
        <f>Billed_Energy!AY207/Cal_Energy!AY207*Cal_Energy_Switching!AY208</f>
        <v>23584.76572711864</v>
      </c>
      <c r="AZ207" s="1">
        <f>Billed_Energy!AZ207/Cal_Energy!AZ207*Cal_Energy_Switching!AZ208</f>
        <v>8289</v>
      </c>
      <c r="BA207" s="1">
        <f>Billed_Energy!BA207/Cal_Energy!BA207*Cal_Energy_Switching!BA208</f>
        <v>4343.3999999999996</v>
      </c>
      <c r="BB207" s="1" t="e">
        <f t="shared" si="10"/>
        <v>#DIV/0!</v>
      </c>
    </row>
    <row r="208" spans="1:54" x14ac:dyDescent="0.25">
      <c r="A208">
        <v>2031</v>
      </c>
      <c r="B208">
        <v>6</v>
      </c>
      <c r="C208" t="s">
        <v>315</v>
      </c>
      <c r="D208" s="1">
        <f>Billed_Energy!D208/Cal_Energy!D208*Cal_Energy_Switching!D209</f>
        <v>470843.47255039657</v>
      </c>
      <c r="E208" s="35">
        <f t="shared" si="11"/>
        <v>183415.44509123155</v>
      </c>
      <c r="F208" s="1">
        <f>Billed_Energy!F208/Cal_Energy!F208*Cal_Energy_Switching!F209</f>
        <v>74253.197264799906</v>
      </c>
      <c r="G208" s="1">
        <f>Billed_Energy!G208/Cal_Energy!G208*Cal_Energy_Switching!G209</f>
        <v>109162.24782643166</v>
      </c>
      <c r="H208" s="35">
        <f t="shared" si="9"/>
        <v>12796.593816027356</v>
      </c>
      <c r="I208" s="1">
        <f>Billed_Energy!I208/Cal_Energy!I208*Cal_Energy_Switching!I209</f>
        <v>655.07610868806682</v>
      </c>
      <c r="J208" s="1">
        <f>Billed_Energy!J208/Cal_Energy!J208*Cal_Energy_Switching!J209</f>
        <v>12141.51770733929</v>
      </c>
      <c r="K208" s="1">
        <f>Billed_Energy!K208/Cal_Energy!K208*Cal_Energy_Switching!K209</f>
        <v>282345.1097489986</v>
      </c>
      <c r="L208" s="1">
        <f>Billed_Energy!L208/Cal_Energy!L208*Cal_Energy_Switching!L209</f>
        <v>23376.731537060474</v>
      </c>
      <c r="M208" s="1">
        <f>Billed_Energy!M208/Cal_Energy!M208*Cal_Energy_Switching!M209</f>
        <v>200541.27388344897</v>
      </c>
      <c r="N208" s="1">
        <f>Billed_Energy!N208/Cal_Energy!N208*Cal_Energy_Switching!N209</f>
        <v>117004.30062394093</v>
      </c>
      <c r="O208" s="1">
        <f>Billed_Energy!O208/Cal_Energy!O208*Cal_Energy_Switching!O209</f>
        <v>153065.53061611403</v>
      </c>
      <c r="P208" s="1" t="e">
        <f>Billed_Energy!P208/Cal_Energy!P208*Cal_Energy_Switching!P209</f>
        <v>#DIV/0!</v>
      </c>
      <c r="Q208" s="1">
        <f>Billed_Energy!Q208/Cal_Energy!Q208*Cal_Energy_Switching!Q209</f>
        <v>24623.163875498194</v>
      </c>
      <c r="R208" s="1">
        <f>Billed_Energy!R208/Cal_Energy!R208*Cal_Energy_Switching!R209</f>
        <v>19905.450999060948</v>
      </c>
      <c r="S208" s="1">
        <f>Billed_Energy!S208/Cal_Energy!S208*Cal_Energy_Switching!S209</f>
        <v>121356.69985346252</v>
      </c>
      <c r="T208" s="1">
        <f>Billed_Energy!T208/Cal_Energy!T208*Cal_Energy_Switching!T209</f>
        <v>10.17535</v>
      </c>
      <c r="U208" s="1">
        <f>Billed_Energy!U208/Cal_Energy!U208*Cal_Energy_Switching!U209</f>
        <v>98.704999999999998</v>
      </c>
      <c r="V208" s="1">
        <f>Billed_Energy!V208/Cal_Energy!V208*Cal_Energy_Switching!V209</f>
        <v>45688.667155562805</v>
      </c>
      <c r="W208" s="1">
        <f>Billed_Energy!W208/Cal_Energy!W208*Cal_Energy_Switching!W209</f>
        <v>8413.3449999999993</v>
      </c>
      <c r="X208" s="1">
        <f>Billed_Energy!X208/Cal_Energy!X208*Cal_Energy_Switching!X209</f>
        <v>21623.641027934027</v>
      </c>
      <c r="Y208" s="35">
        <f>Billed_Energy!Y208/Cal_Energy!Y208*Cal_Energy_Switching!Y209</f>
        <v>6918.7348927370713</v>
      </c>
      <c r="Z208" s="1">
        <f>Billed_Energy!Z208/Cal_Energy!Z208*Cal_Energy_Switching!Z209</f>
        <v>3594.1399323833198</v>
      </c>
      <c r="AA208" s="1">
        <f>Billed_Energy!AA208/Cal_Energy!AA208*Cal_Energy_Switching!AA209</f>
        <v>3324.594960353751</v>
      </c>
      <c r="AB208" s="1">
        <f>Billed_Energy!AB208/Cal_Energy!AB208*Cal_Energy_Switching!AB209</f>
        <v>51.931402320054559</v>
      </c>
      <c r="AC208" s="1">
        <f>Billed_Energy!AC208/Cal_Energy!AC208*Cal_Energy_Switching!AC209</f>
        <v>1148.610774041709</v>
      </c>
      <c r="AD208" s="1">
        <f>Billed_Energy!AD208/Cal_Energy!AD208*Cal_Energy_Switching!AD209</f>
        <v>463.041</v>
      </c>
      <c r="AE208" s="1">
        <f>Billed_Energy!AE208/Cal_Energy!AE208*Cal_Energy_Switching!AE209</f>
        <v>3112.8036801433632</v>
      </c>
      <c r="AF208" s="1">
        <f>Billed_Energy!AF208/Cal_Energy!AF208*Cal_Energy_Switching!AF209</f>
        <v>9785.9389441468447</v>
      </c>
      <c r="AG208" s="1">
        <f>Billed_Energy!AG208/Cal_Energy!AG208*Cal_Energy_Switching!AG209</f>
        <v>5252.3038987736018</v>
      </c>
      <c r="AH208" s="1">
        <f>Billed_Energy!AH208/Cal_Energy!AH208*Cal_Energy_Switching!AH209</f>
        <v>1550.3917410830352</v>
      </c>
      <c r="AI208" s="1">
        <f>Billed_Energy!AI208/Cal_Energy!AI208*Cal_Energy_Switching!AI209</f>
        <v>3261.979648048944</v>
      </c>
      <c r="AJ208" s="1">
        <f>Billed_Energy!AJ208/Cal_Energy!AJ208*Cal_Energy_Switching!AJ209</f>
        <v>446259.76831104275</v>
      </c>
      <c r="AK208" s="35">
        <f>Billed_Energy!AK208/Cal_Energy!AK208*Cal_Energy_Switching!AK209</f>
        <v>123091.52812644308</v>
      </c>
      <c r="AL208" s="1">
        <f>Billed_Energy!AL208/Cal_Energy!AL208*Cal_Energy_Switching!AL209</f>
        <v>34631.892073294141</v>
      </c>
      <c r="AM208" s="1">
        <f>Billed_Energy!AM208/Cal_Energy!AM208*Cal_Energy_Switching!AM209</f>
        <v>88459.636053148919</v>
      </c>
      <c r="AN208" s="1">
        <f>Billed_Energy!AN208/Cal_Energy!AN208*Cal_Energy_Switching!AN209</f>
        <v>254.96199999999999</v>
      </c>
      <c r="AO208" s="1">
        <f>Billed_Energy!AO208/Cal_Energy!AO208*Cal_Energy_Switching!AO209</f>
        <v>258.13</v>
      </c>
      <c r="AP208" s="1">
        <f>Billed_Energy!AP208/Cal_Energy!AP208*Cal_Energy_Switching!AP209</f>
        <v>6710.2510000000002</v>
      </c>
      <c r="AQ208" s="1">
        <f>Billed_Energy!AQ208/Cal_Energy!AQ208*Cal_Energy_Switching!AQ209</f>
        <v>85448.455386577887</v>
      </c>
      <c r="AR208" s="1">
        <f>Billed_Energy!AR208/Cal_Energy!AR208*Cal_Energy_Switching!AR209</f>
        <v>12963.272309548232</v>
      </c>
      <c r="AS208" s="1">
        <f>Billed_Energy!AS208/Cal_Energy!AS208*Cal_Energy_Switching!AS209</f>
        <v>170699.29135769617</v>
      </c>
      <c r="AT208" s="1">
        <f>Billed_Energy!AT208/Cal_Energy!AT208*Cal_Energy_Switching!AT209</f>
        <v>32033.810350451757</v>
      </c>
      <c r="AU208" s="1">
        <f>Billed_Energy!AU208/Cal_Energy!AU208*Cal_Energy_Switching!AU209</f>
        <v>80375.308899271797</v>
      </c>
      <c r="AV208" s="1">
        <f>Billed_Energy!AV208/Cal_Energy!AV208*Cal_Energy_Switching!AV209</f>
        <v>1298.1929291925087</v>
      </c>
      <c r="AW208" s="1">
        <f>Billed_Energy!AW208/Cal_Energy!AW208*Cal_Energy_Switching!AW209</f>
        <v>20902.420937246799</v>
      </c>
      <c r="AX208" s="1">
        <f>Billed_Energy!AX208/Cal_Energy!AX208*Cal_Energy_Switching!AX209</f>
        <v>163701.01401080747</v>
      </c>
      <c r="AY208" s="1">
        <f>Billed_Energy!AY208/Cal_Energy!AY208*Cal_Energy_Switching!AY209</f>
        <v>24907.974174556359</v>
      </c>
      <c r="AZ208" s="1">
        <f>Billed_Energy!AZ208/Cal_Energy!AZ208*Cal_Energy_Switching!AZ209</f>
        <v>10068</v>
      </c>
      <c r="BA208" s="1">
        <f>Billed_Energy!BA208/Cal_Energy!BA208*Cal_Energy_Switching!BA209</f>
        <v>4921.8</v>
      </c>
      <c r="BB208" s="1" t="e">
        <f t="shared" si="10"/>
        <v>#DIV/0!</v>
      </c>
    </row>
    <row r="209" spans="1:54" x14ac:dyDescent="0.25">
      <c r="A209">
        <v>2031</v>
      </c>
      <c r="B209">
        <v>7</v>
      </c>
      <c r="C209" t="s">
        <v>316</v>
      </c>
      <c r="D209" s="1">
        <f>Billed_Energy!D209/Cal_Energy!D209*Cal_Energy_Switching!D210</f>
        <v>597407.86813451524</v>
      </c>
      <c r="E209" s="35">
        <f t="shared" si="11"/>
        <v>203822.95366761246</v>
      </c>
      <c r="F209" s="1">
        <f>Billed_Energy!F209/Cal_Energy!F209*Cal_Energy_Switching!F210</f>
        <v>82447.529431029907</v>
      </c>
      <c r="G209" s="1">
        <f>Billed_Energy!G209/Cal_Energy!G209*Cal_Energy_Switching!G210</f>
        <v>121375.42423658256</v>
      </c>
      <c r="H209" s="35">
        <f t="shared" si="9"/>
        <v>13236.003773446117</v>
      </c>
      <c r="I209" s="1">
        <f>Billed_Energy!I209/Cal_Energy!I209*Cal_Energy_Switching!I210</f>
        <v>677.57013867471449</v>
      </c>
      <c r="J209" s="1">
        <f>Billed_Energy!J209/Cal_Energy!J209*Cal_Energy_Switching!J210</f>
        <v>12558.433634771402</v>
      </c>
      <c r="K209" s="1">
        <f>Billed_Energy!K209/Cal_Energy!K209*Cal_Energy_Switching!K210</f>
        <v>295318.23296881921</v>
      </c>
      <c r="L209" s="1">
        <f>Billed_Energy!L209/Cal_Energy!L209*Cal_Energy_Switching!L210</f>
        <v>24515.064013209714</v>
      </c>
      <c r="M209" s="1">
        <f>Billed_Energy!M209/Cal_Energy!M209*Cal_Energy_Switching!M210</f>
        <v>213556.55934690728</v>
      </c>
      <c r="N209" s="1">
        <f>Billed_Energy!N209/Cal_Energy!N209*Cal_Energy_Switching!N210</f>
        <v>122316.1610679711</v>
      </c>
      <c r="O209" s="1">
        <f>Billed_Energy!O209/Cal_Energy!O209*Cal_Energy_Switching!O210</f>
        <v>162426.59069648376</v>
      </c>
      <c r="P209" s="1" t="e">
        <f>Billed_Energy!P209/Cal_Energy!P209*Cal_Energy_Switching!P210</f>
        <v>#DIV/0!</v>
      </c>
      <c r="Q209" s="1">
        <f>Billed_Energy!Q209/Cal_Energy!Q209*Cal_Energy_Switching!Q210</f>
        <v>25452.689092677596</v>
      </c>
      <c r="R209" s="1">
        <f>Billed_Energy!R209/Cal_Energy!R209*Cal_Energy_Switching!R210</f>
        <v>22813.166684420419</v>
      </c>
      <c r="S209" s="1">
        <f>Billed_Energy!S209/Cal_Energy!S209*Cal_Energy_Switching!S210</f>
        <v>109234.33812457829</v>
      </c>
      <c r="T209" s="1">
        <f>Billed_Energy!T209/Cal_Energy!T209*Cal_Energy_Switching!T210</f>
        <v>8.3796999999999997</v>
      </c>
      <c r="U209" s="1">
        <f>Billed_Energy!U209/Cal_Energy!U209*Cal_Energy_Switching!U210</f>
        <v>97.915000000000006</v>
      </c>
      <c r="V209" s="1">
        <f>Billed_Energy!V209/Cal_Energy!V209*Cal_Energy_Switching!V210</f>
        <v>44549.468970203568</v>
      </c>
      <c r="W209" s="1">
        <f>Billed_Energy!W209/Cal_Energy!W209*Cal_Energy_Switching!W210</f>
        <v>8216.8029999999999</v>
      </c>
      <c r="X209" s="1">
        <f>Billed_Energy!X209/Cal_Energy!X209*Cal_Energy_Switching!X210</f>
        <v>19391.399370123432</v>
      </c>
      <c r="Y209" s="35">
        <f>Billed_Energy!Y209/Cal_Energy!Y209*Cal_Energy_Switching!Y210</f>
        <v>7598.0219556300108</v>
      </c>
      <c r="Z209" s="1">
        <f>Billed_Energy!Z209/Cal_Energy!Z209*Cal_Energy_Switching!Z210</f>
        <v>3947.015536976553</v>
      </c>
      <c r="AA209" s="1">
        <f>Billed_Energy!AA209/Cal_Energy!AA209*Cal_Energy_Switching!AA210</f>
        <v>3651.0064186534573</v>
      </c>
      <c r="AB209" s="1">
        <f>Billed_Energy!AB209/Cal_Energy!AB209*Cal_Energy_Switching!AB210</f>
        <v>64.03366657726464</v>
      </c>
      <c r="AC209" s="1">
        <f>Billed_Energy!AC209/Cal_Energy!AC209*Cal_Energy_Switching!AC210</f>
        <v>1123.0699575392086</v>
      </c>
      <c r="AD209" s="1">
        <f>Billed_Energy!AD209/Cal_Energy!AD209*Cal_Energy_Switching!AD210</f>
        <v>450.834</v>
      </c>
      <c r="AE209" s="1">
        <f>Billed_Energy!AE209/Cal_Energy!AE209*Cal_Energy_Switching!AE210</f>
        <v>3057.5173979472975</v>
      </c>
      <c r="AF209" s="1">
        <f>Billed_Energy!AF209/Cal_Energy!AF209*Cal_Energy_Switching!AF210</f>
        <v>10261.429273637183</v>
      </c>
      <c r="AG209" s="1">
        <f>Billed_Energy!AG209/Cal_Energy!AG209*Cal_Energy_Switching!AG210</f>
        <v>5159.0181071319903</v>
      </c>
      <c r="AH209" s="1">
        <f>Billed_Energy!AH209/Cal_Energy!AH209*Cal_Energy_Switching!AH210</f>
        <v>1522.8553449207116</v>
      </c>
      <c r="AI209" s="1">
        <f>Billed_Energy!AI209/Cal_Energy!AI209*Cal_Energy_Switching!AI210</f>
        <v>3420.4764245457241</v>
      </c>
      <c r="AJ209" s="1">
        <f>Billed_Energy!AJ209/Cal_Energy!AJ209*Cal_Energy_Switching!AJ210</f>
        <v>599959.15227980318</v>
      </c>
      <c r="AK209" s="35">
        <f>Billed_Energy!AK209/Cal_Energy!AK209*Cal_Energy_Switching!AK210</f>
        <v>144813.30990946456</v>
      </c>
      <c r="AL209" s="1">
        <f>Billed_Energy!AL209/Cal_Energy!AL209*Cal_Energy_Switching!AL210</f>
        <v>40724.198270535591</v>
      </c>
      <c r="AM209" s="1">
        <f>Billed_Energy!AM209/Cal_Energy!AM209*Cal_Energy_Switching!AM210</f>
        <v>104089.11163892897</v>
      </c>
      <c r="AN209" s="1">
        <f>Billed_Energy!AN209/Cal_Energy!AN209*Cal_Energy_Switching!AN210</f>
        <v>248.953</v>
      </c>
      <c r="AO209" s="1">
        <f>Billed_Energy!AO209/Cal_Energy!AO209*Cal_Energy_Switching!AO210</f>
        <v>255.87399999999997</v>
      </c>
      <c r="AP209" s="1">
        <f>Billed_Energy!AP209/Cal_Energy!AP209*Cal_Energy_Switching!AP210</f>
        <v>6726.4589999999998</v>
      </c>
      <c r="AQ209" s="1">
        <f>Billed_Energy!AQ209/Cal_Energy!AQ209*Cal_Energy_Switching!AQ210</f>
        <v>75831.145405272226</v>
      </c>
      <c r="AR209" s="1">
        <f>Billed_Energy!AR209/Cal_Energy!AR209*Cal_Energy_Switching!AR210</f>
        <v>14065.126127084201</v>
      </c>
      <c r="AS209" s="1">
        <f>Billed_Energy!AS209/Cal_Energy!AS209*Cal_Energy_Switching!AS210</f>
        <v>178578.09799811442</v>
      </c>
      <c r="AT209" s="1">
        <f>Billed_Energy!AT209/Cal_Energy!AT209*Cal_Energy_Switching!AT210</f>
        <v>34714.45951291579</v>
      </c>
      <c r="AU209" s="1">
        <f>Billed_Energy!AU209/Cal_Energy!AU209*Cal_Energy_Switching!AU210</f>
        <v>84085.820803989394</v>
      </c>
      <c r="AV209" s="1">
        <f>Billed_Energy!AV209/Cal_Energy!AV209*Cal_Energy_Switching!AV210</f>
        <v>1289.4299092702481</v>
      </c>
      <c r="AW209" s="1">
        <f>Billed_Energy!AW209/Cal_Energy!AW209*Cal_Energy_Switching!AW210</f>
        <v>22146.19172368306</v>
      </c>
      <c r="AX209" s="1">
        <f>Billed_Energy!AX209/Cal_Energy!AX209*Cal_Energy_Switching!AX210</f>
        <v>162596.00472072975</v>
      </c>
      <c r="AY209" s="1">
        <f>Billed_Energy!AY209/Cal_Energy!AY209*Cal_Energy_Switching!AY210</f>
        <v>26395.599853901262</v>
      </c>
      <c r="AZ209" s="1">
        <f>Billed_Energy!AZ209/Cal_Energy!AZ209*Cal_Energy_Switching!AZ210</f>
        <v>10990</v>
      </c>
      <c r="BA209" s="1">
        <f>Billed_Energy!BA209/Cal_Energy!BA209*Cal_Energy_Switching!BA210</f>
        <v>5252.4</v>
      </c>
      <c r="BB209" s="1" t="e">
        <f t="shared" si="10"/>
        <v>#DIV/0!</v>
      </c>
    </row>
    <row r="210" spans="1:54" x14ac:dyDescent="0.25">
      <c r="A210">
        <v>2031</v>
      </c>
      <c r="B210">
        <v>8</v>
      </c>
      <c r="C210" t="s">
        <v>317</v>
      </c>
      <c r="D210" s="1">
        <f>Billed_Energy!D210/Cal_Energy!D210*Cal_Energy_Switching!D211</f>
        <v>613110.99254941777</v>
      </c>
      <c r="E210" s="35">
        <f t="shared" si="11"/>
        <v>211938.67941899446</v>
      </c>
      <c r="F210" s="1">
        <f>Billed_Energy!F210/Cal_Energy!F210*Cal_Energy_Switching!F211</f>
        <v>85695.968085585235</v>
      </c>
      <c r="G210" s="1">
        <f>Billed_Energy!G210/Cal_Energy!G210*Cal_Energy_Switching!G211</f>
        <v>126242.71133340924</v>
      </c>
      <c r="H210" s="35">
        <f t="shared" si="9"/>
        <v>13309.636623373921</v>
      </c>
      <c r="I210" s="1">
        <f>Billed_Energy!I210/Cal_Energy!I210*Cal_Energy_Switching!I211</f>
        <v>681.33951054786928</v>
      </c>
      <c r="J210" s="1">
        <f>Billed_Energy!J210/Cal_Energy!J210*Cal_Energy_Switching!J211</f>
        <v>12628.297112826052</v>
      </c>
      <c r="K210" s="1">
        <f>Billed_Energy!K210/Cal_Energy!K210*Cal_Energy_Switching!K211</f>
        <v>297240.18658915063</v>
      </c>
      <c r="L210" s="1">
        <f>Billed_Energy!L210/Cal_Energy!L210*Cal_Energy_Switching!L211</f>
        <v>24700.689282051713</v>
      </c>
      <c r="M210" s="1">
        <f>Billed_Energy!M210/Cal_Energy!M210*Cal_Energy_Switching!M211</f>
        <v>215446.18247131965</v>
      </c>
      <c r="N210" s="1">
        <f>Billed_Energy!N210/Cal_Energy!N210*Cal_Energy_Switching!N211</f>
        <v>123086.1246287977</v>
      </c>
      <c r="O210" s="1">
        <f>Billed_Energy!O210/Cal_Energy!O210*Cal_Energy_Switching!O211</f>
        <v>163733.26243514003</v>
      </c>
      <c r="P210" s="1" t="e">
        <f>Billed_Energy!P210/Cal_Energy!P210*Cal_Energy_Switching!P211</f>
        <v>#DIV/0!</v>
      </c>
      <c r="Q210" s="1">
        <f>Billed_Energy!Q210/Cal_Energy!Q210*Cal_Energy_Switching!Q211</f>
        <v>26522.01825879325</v>
      </c>
      <c r="R210" s="1">
        <f>Billed_Energy!R210/Cal_Energy!R210*Cal_Energy_Switching!R211</f>
        <v>21572.105856360762</v>
      </c>
      <c r="S210" s="1">
        <f>Billed_Energy!S210/Cal_Energy!S210*Cal_Energy_Switching!S211</f>
        <v>123722.1537656617</v>
      </c>
      <c r="T210" s="1">
        <f>Billed_Energy!T210/Cal_Energy!T210*Cal_Energy_Switching!T211</f>
        <v>12.210420000000001</v>
      </c>
      <c r="U210" s="1">
        <f>Billed_Energy!U210/Cal_Energy!U210*Cal_Energy_Switching!U211</f>
        <v>97.32</v>
      </c>
      <c r="V210" s="1">
        <f>Billed_Energy!V210/Cal_Energy!V210*Cal_Energy_Switching!V211</f>
        <v>46590.42742533984</v>
      </c>
      <c r="W210" s="1">
        <f>Billed_Energy!W210/Cal_Energy!W210*Cal_Energy_Switching!W211</f>
        <v>8625.8709999999992</v>
      </c>
      <c r="X210" s="1">
        <f>Billed_Energy!X210/Cal_Energy!X210*Cal_Energy_Switching!X211</f>
        <v>25013.699743826124</v>
      </c>
      <c r="Y210" s="35">
        <f>Billed_Energy!Y210/Cal_Energy!Y210*Cal_Energy_Switching!Y211</f>
        <v>7825.7346127707515</v>
      </c>
      <c r="Z210" s="1">
        <f>Billed_Energy!Z210/Cal_Energy!Z210*Cal_Energy_Switching!Z211</f>
        <v>4065.3075609992966</v>
      </c>
      <c r="AA210" s="1">
        <f>Billed_Energy!AA210/Cal_Energy!AA210*Cal_Energy_Switching!AA211</f>
        <v>3760.4270517714544</v>
      </c>
      <c r="AB210" s="1">
        <f>Billed_Energy!AB210/Cal_Energy!AB210*Cal_Energy_Switching!AB211</f>
        <v>67.707366352874004</v>
      </c>
      <c r="AC210" s="1">
        <f>Billed_Energy!AC210/Cal_Energy!AC210*Cal_Energy_Switching!AC211</f>
        <v>1122.1240013724494</v>
      </c>
      <c r="AD210" s="1">
        <f>Billed_Energy!AD210/Cal_Energy!AD210*Cal_Energy_Switching!AD211</f>
        <v>470.70100000000002</v>
      </c>
      <c r="AE210" s="1">
        <f>Billed_Energy!AE210/Cal_Energy!AE210*Cal_Energy_Switching!AE211</f>
        <v>3061.9237570007735</v>
      </c>
      <c r="AF210" s="1">
        <f>Billed_Energy!AF210/Cal_Energy!AF210*Cal_Energy_Switching!AF211</f>
        <v>10339.640285754542</v>
      </c>
      <c r="AG210" s="1">
        <f>Billed_Energy!AG210/Cal_Energy!AG210*Cal_Energy_Switching!AG211</f>
        <v>5166.4530562049449</v>
      </c>
      <c r="AH210" s="1">
        <f>Billed_Energy!AH210/Cal_Energy!AH210*Cal_Energy_Switching!AH211</f>
        <v>1525.0500167942819</v>
      </c>
      <c r="AI210" s="1">
        <f>Billed_Energy!AI210/Cal_Energy!AI210*Cal_Energy_Switching!AI211</f>
        <v>3446.5467619181754</v>
      </c>
      <c r="AJ210" s="1">
        <f>Billed_Energy!AJ210/Cal_Energy!AJ210*Cal_Energy_Switching!AJ211</f>
        <v>606285.99183753855</v>
      </c>
      <c r="AK210" s="35">
        <f>Billed_Energy!AK210/Cal_Energy!AK210*Cal_Energy_Switching!AK211</f>
        <v>147379.42936410551</v>
      </c>
      <c r="AL210" s="1">
        <f>Billed_Energy!AL210/Cal_Energy!AL210*Cal_Energy_Switching!AL211</f>
        <v>41444.464427398118</v>
      </c>
      <c r="AM210" s="1">
        <f>Billed_Energy!AM210/Cal_Energy!AM210*Cal_Energy_Switching!AM211</f>
        <v>105934.96493670742</v>
      </c>
      <c r="AN210" s="1">
        <f>Billed_Energy!AN210/Cal_Energy!AN210*Cal_Energy_Switching!AN211</f>
        <v>250.17599999999999</v>
      </c>
      <c r="AO210" s="1">
        <f>Billed_Energy!AO210/Cal_Energy!AO210*Cal_Energy_Switching!AO211</f>
        <v>253.59700000000001</v>
      </c>
      <c r="AP210" s="1">
        <f>Billed_Energy!AP210/Cal_Energy!AP210*Cal_Energy_Switching!AP211</f>
        <v>7261.6180000000004</v>
      </c>
      <c r="AQ210" s="1">
        <f>Billed_Energy!AQ210/Cal_Energy!AQ210*Cal_Energy_Switching!AQ211</f>
        <v>83184.730544622551</v>
      </c>
      <c r="AR210" s="1">
        <f>Billed_Energy!AR210/Cal_Energy!AR210*Cal_Energy_Switching!AR211</f>
        <v>14192.189433596646</v>
      </c>
      <c r="AS210" s="1">
        <f>Billed_Energy!AS210/Cal_Energy!AS210*Cal_Energy_Switching!AS211</f>
        <v>181815.10630443448</v>
      </c>
      <c r="AT210" s="1">
        <f>Billed_Energy!AT210/Cal_Energy!AT210*Cal_Energy_Switching!AT211</f>
        <v>35029.769906403351</v>
      </c>
      <c r="AU210" s="1">
        <f>Billed_Energy!AU210/Cal_Energy!AU210*Cal_Energy_Switching!AU211</f>
        <v>85609.606180379807</v>
      </c>
      <c r="AV210" s="1">
        <f>Billed_Energy!AV210/Cal_Energy!AV210*Cal_Energy_Switching!AV211</f>
        <v>1361.4977775046259</v>
      </c>
      <c r="AW210" s="1">
        <f>Billed_Energy!AW210/Cal_Energy!AW210*Cal_Energy_Switching!AW211</f>
        <v>22235.670053125585</v>
      </c>
      <c r="AX210" s="1">
        <f>Billed_Energy!AX210/Cal_Energy!AX210*Cal_Energy_Switching!AX211</f>
        <v>171683.70104249538</v>
      </c>
      <c r="AY210" s="1">
        <f>Billed_Energy!AY210/Cal_Energy!AY210*Cal_Energy_Switching!AY211</f>
        <v>26520.492853964639</v>
      </c>
      <c r="AZ210" s="1">
        <f>Billed_Energy!AZ210/Cal_Energy!AZ210*Cal_Energy_Switching!AZ211</f>
        <v>10824.2</v>
      </c>
      <c r="BA210" s="1">
        <f>Billed_Energy!BA210/Cal_Energy!BA210*Cal_Energy_Switching!BA211</f>
        <v>5119.5</v>
      </c>
      <c r="BB210" s="1" t="e">
        <f t="shared" si="10"/>
        <v>#DIV/0!</v>
      </c>
    </row>
    <row r="211" spans="1:54" x14ac:dyDescent="0.25">
      <c r="A211">
        <v>2031</v>
      </c>
      <c r="B211">
        <v>9</v>
      </c>
      <c r="C211" t="s">
        <v>318</v>
      </c>
      <c r="D211" s="1">
        <f>Billed_Energy!D211/Cal_Energy!D211*Cal_Energy_Switching!D212</f>
        <v>564777.08779700985</v>
      </c>
      <c r="E211" s="35">
        <f t="shared" si="11"/>
        <v>203141.44705509674</v>
      </c>
      <c r="F211" s="1">
        <f>Billed_Energy!F211/Cal_Energy!F211*Cal_Energy_Switching!F212</f>
        <v>82326.913345781097</v>
      </c>
      <c r="G211" s="1">
        <f>Billed_Energy!G211/Cal_Energy!G211*Cal_Energy_Switching!G212</f>
        <v>120814.53370931563</v>
      </c>
      <c r="H211" s="35">
        <f t="shared" si="9"/>
        <v>12898.335945713141</v>
      </c>
      <c r="I211" s="1">
        <f>Billed_Energy!I211/Cal_Energy!I211*Cal_Energy_Switching!I212</f>
        <v>660.28443516637742</v>
      </c>
      <c r="J211" s="1">
        <f>Billed_Energy!J211/Cal_Energy!J211*Cal_Energy_Switching!J212</f>
        <v>12238.051510546764</v>
      </c>
      <c r="K211" s="1">
        <f>Billed_Energy!K211/Cal_Energy!K211*Cal_Energy_Switching!K212</f>
        <v>290057.39111041924</v>
      </c>
      <c r="L211" s="1">
        <f>Billed_Energy!L211/Cal_Energy!L211*Cal_Energy_Switching!L212</f>
        <v>22931.539485528363</v>
      </c>
      <c r="M211" s="1">
        <f>Billed_Energy!M211/Cal_Energy!M211*Cal_Energy_Switching!M212</f>
        <v>214849.73783886575</v>
      </c>
      <c r="N211" s="1">
        <f>Billed_Energy!N211/Cal_Energy!N211*Cal_Energy_Switching!N212</f>
        <v>121284.0128440524</v>
      </c>
      <c r="O211" s="1">
        <f>Billed_Energy!O211/Cal_Energy!O211*Cal_Energy_Switching!O212</f>
        <v>166607.76386966018</v>
      </c>
      <c r="P211" s="1" t="e">
        <f>Billed_Energy!P211/Cal_Energy!P211*Cal_Energy_Switching!P212</f>
        <v>#DIV/0!</v>
      </c>
      <c r="Q211" s="1">
        <f>Billed_Energy!Q211/Cal_Energy!Q211*Cal_Energy_Switching!Q212</f>
        <v>21791.315654780712</v>
      </c>
      <c r="R211" s="1">
        <f>Billed_Energy!R211/Cal_Energy!R211*Cal_Energy_Switching!R212</f>
        <v>18129.947572219982</v>
      </c>
      <c r="S211" s="1">
        <f>Billed_Energy!S211/Cal_Energy!S211*Cal_Energy_Switching!S212</f>
        <v>123675.08889859033</v>
      </c>
      <c r="T211" s="1">
        <f>Billed_Energy!T211/Cal_Energy!T211*Cal_Energy_Switching!T212</f>
        <v>14.3652</v>
      </c>
      <c r="U211" s="1">
        <f>Billed_Energy!U211/Cal_Energy!U211*Cal_Energy_Switching!U212</f>
        <v>103.68599999999999</v>
      </c>
      <c r="V211" s="1">
        <f>Billed_Energy!V211/Cal_Energy!V211*Cal_Energy_Switching!V212</f>
        <v>45641.535759228333</v>
      </c>
      <c r="W211" s="1">
        <f>Billed_Energy!W211/Cal_Energy!W211*Cal_Energy_Switching!W212</f>
        <v>9717.9639999999999</v>
      </c>
      <c r="X211" s="1">
        <f>Billed_Energy!X211/Cal_Energy!X211*Cal_Energy_Switching!X212</f>
        <v>36820.408030740749</v>
      </c>
      <c r="Y211" s="35">
        <f>Billed_Energy!Y211/Cal_Energy!Y211*Cal_Energy_Switching!Y212</f>
        <v>7550.6170338819802</v>
      </c>
      <c r="Z211" s="1">
        <f>Billed_Energy!Z211/Cal_Energy!Z211*Cal_Energy_Switching!Z212</f>
        <v>3922.3896588517882</v>
      </c>
      <c r="AA211" s="1">
        <f>Billed_Energy!AA211/Cal_Energy!AA211*Cal_Energy_Switching!AA212</f>
        <v>3628.227375030192</v>
      </c>
      <c r="AB211" s="1">
        <f>Billed_Energy!AB211/Cal_Energy!AB211*Cal_Energy_Switching!AB212</f>
        <v>75.356753829753387</v>
      </c>
      <c r="AC211" s="1">
        <f>Billed_Energy!AC211/Cal_Energy!AC211*Cal_Energy_Switching!AC212</f>
        <v>1149.1968065664778</v>
      </c>
      <c r="AD211" s="1">
        <f>Billed_Energy!AD211/Cal_Energy!AD211*Cal_Energy_Switching!AD212</f>
        <v>536.26599999999996</v>
      </c>
      <c r="AE211" s="1">
        <f>Billed_Energy!AE211/Cal_Energy!AE211*Cal_Energy_Switching!AE212</f>
        <v>3073.9440616902211</v>
      </c>
      <c r="AF211" s="1">
        <f>Billed_Energy!AF211/Cal_Energy!AF211*Cal_Energy_Switching!AF212</f>
        <v>10028.528327267501</v>
      </c>
      <c r="AG211" s="1">
        <f>Billed_Energy!AG211/Cal_Energy!AG211*Cal_Energy_Switching!AG212</f>
        <v>5186.7351875798095</v>
      </c>
      <c r="AH211" s="1">
        <f>Billed_Energy!AH211/Cal_Energy!AH211*Cal_Energy_Switching!AH212</f>
        <v>1531.0369607299697</v>
      </c>
      <c r="AI211" s="1">
        <f>Billed_Energy!AI211/Cal_Energy!AI211*Cal_Energy_Switching!AI212</f>
        <v>3342.8427757558293</v>
      </c>
      <c r="AJ211" s="1">
        <f>Billed_Energy!AJ211/Cal_Energy!AJ211*Cal_Energy_Switching!AJ212</f>
        <v>533538.73626105313</v>
      </c>
      <c r="AK211" s="35">
        <f>Billed_Energy!AK211/Cal_Energy!AK211*Cal_Energy_Switching!AK212</f>
        <v>140070.8323612893</v>
      </c>
      <c r="AL211" s="1">
        <f>Billed_Energy!AL211/Cal_Energy!AL211*Cal_Energy_Switching!AL212</f>
        <v>39427.602695124398</v>
      </c>
      <c r="AM211" s="1">
        <f>Billed_Energy!AM211/Cal_Energy!AM211*Cal_Energy_Switching!AM212</f>
        <v>100643.22966616489</v>
      </c>
      <c r="AN211" s="1">
        <f>Billed_Energy!AN211/Cal_Energy!AN211*Cal_Energy_Switching!AN212</f>
        <v>255.37</v>
      </c>
      <c r="AO211" s="1">
        <f>Billed_Energy!AO211/Cal_Energy!AO211*Cal_Energy_Switching!AO212</f>
        <v>272.07799999999997</v>
      </c>
      <c r="AP211" s="1">
        <f>Billed_Energy!AP211/Cal_Energy!AP211*Cal_Energy_Switching!AP212</f>
        <v>8028.0249999999996</v>
      </c>
      <c r="AQ211" s="1">
        <f>Billed_Energy!AQ211/Cal_Energy!AQ211*Cal_Energy_Switching!AQ212</f>
        <v>80078.538928017064</v>
      </c>
      <c r="AR211" s="1">
        <f>Billed_Energy!AR211/Cal_Energy!AR211*Cal_Energy_Switching!AR212</f>
        <v>14674.858424215612</v>
      </c>
      <c r="AS211" s="1">
        <f>Billed_Energy!AS211/Cal_Energy!AS211*Cal_Energy_Switching!AS212</f>
        <v>180121.77227392988</v>
      </c>
      <c r="AT211" s="1">
        <f>Billed_Energy!AT211/Cal_Energy!AT211*Cal_Energy_Switching!AT212</f>
        <v>36473.403855784389</v>
      </c>
      <c r="AU211" s="1">
        <f>Billed_Energy!AU211/Cal_Energy!AU211*Cal_Energy_Switching!AU212</f>
        <v>84820.958365192346</v>
      </c>
      <c r="AV211" s="1">
        <f>Billed_Energy!AV211/Cal_Energy!AV211*Cal_Energy_Switching!AV212</f>
        <v>1303.4752706899719</v>
      </c>
      <c r="AW211" s="1">
        <f>Billed_Energy!AW211/Cal_Energy!AW211*Cal_Energy_Switching!AW212</f>
        <v>22178.624807978369</v>
      </c>
      <c r="AX211" s="1">
        <f>Billed_Energy!AX211/Cal_Energy!AX211*Cal_Energy_Switching!AX212</f>
        <v>164367.11273931002</v>
      </c>
      <c r="AY211" s="1">
        <f>Billed_Energy!AY211/Cal_Energy!AY211*Cal_Energy_Switching!AY212</f>
        <v>26978.966714740611</v>
      </c>
      <c r="AZ211" s="1">
        <f>Billed_Energy!AZ211/Cal_Energy!AZ211*Cal_Energy_Switching!AZ212</f>
        <v>8540</v>
      </c>
      <c r="BA211" s="1">
        <f>Billed_Energy!BA211/Cal_Energy!BA211*Cal_Energy_Switching!BA212</f>
        <v>5318.1</v>
      </c>
      <c r="BB211" s="1" t="e">
        <f t="shared" si="10"/>
        <v>#DIV/0!</v>
      </c>
    </row>
    <row r="212" spans="1:54" x14ac:dyDescent="0.25">
      <c r="A212">
        <v>2031</v>
      </c>
      <c r="B212">
        <v>10</v>
      </c>
      <c r="C212" t="s">
        <v>319</v>
      </c>
      <c r="D212" s="1">
        <f>Billed_Energy!D212/Cal_Energy!D212*Cal_Energy_Switching!D213</f>
        <v>412570.36622380244</v>
      </c>
      <c r="E212" s="35">
        <f t="shared" si="11"/>
        <v>172393.23835644548</v>
      </c>
      <c r="F212" s="1">
        <f>Billed_Energy!F212/Cal_Energy!F212*Cal_Energy_Switching!F213</f>
        <v>69929.125421359728</v>
      </c>
      <c r="G212" s="1">
        <f>Billed_Energy!G212/Cal_Energy!G212*Cal_Energy_Switching!G213</f>
        <v>102464.11293508575</v>
      </c>
      <c r="H212" s="35">
        <f t="shared" si="9"/>
        <v>12645.461399074724</v>
      </c>
      <c r="I212" s="1">
        <f>Billed_Energy!I212/Cal_Energy!I212*Cal_Energy_Switching!I213</f>
        <v>647.33942211214742</v>
      </c>
      <c r="J212" s="1">
        <f>Billed_Energy!J212/Cal_Energy!J212*Cal_Energy_Switching!J213</f>
        <v>11998.121976962577</v>
      </c>
      <c r="K212" s="1">
        <f>Billed_Energy!K212/Cal_Energy!K212*Cal_Energy_Switching!K213</f>
        <v>274410.84269298351</v>
      </c>
      <c r="L212" s="1">
        <f>Billed_Energy!L212/Cal_Energy!L212*Cal_Energy_Switching!L213</f>
        <v>21972.261368914067</v>
      </c>
      <c r="M212" s="1">
        <f>Billed_Energy!M212/Cal_Energy!M212*Cal_Energy_Switching!M213</f>
        <v>188535.92518580737</v>
      </c>
      <c r="N212" s="1">
        <f>Billed_Energy!N212/Cal_Energy!N212*Cal_Energy_Switching!N213</f>
        <v>114463.88008810241</v>
      </c>
      <c r="O212" s="1">
        <f>Billed_Energy!O212/Cal_Energy!O212*Cal_Energy_Switching!O213</f>
        <v>146913.9964485805</v>
      </c>
      <c r="P212" s="1" t="e">
        <f>Billed_Energy!P212/Cal_Energy!P212*Cal_Energy_Switching!P213</f>
        <v>#DIV/0!</v>
      </c>
      <c r="Q212" s="1">
        <f>Billed_Energy!Q212/Cal_Energy!Q212*Cal_Energy_Switching!Q213</f>
        <v>19906.174549922278</v>
      </c>
      <c r="R212" s="1">
        <f>Billed_Energy!R212/Cal_Energy!R212*Cal_Energy_Switching!R213</f>
        <v>17401.541179531821</v>
      </c>
      <c r="S212" s="1">
        <f>Billed_Energy!S212/Cal_Energy!S212*Cal_Energy_Switching!S213</f>
        <v>119711.5619675741</v>
      </c>
      <c r="T212" s="1">
        <f>Billed_Energy!T212/Cal_Energy!T212*Cal_Energy_Switching!T213</f>
        <v>14.104999999999999</v>
      </c>
      <c r="U212" s="1">
        <f>Billed_Energy!U212/Cal_Energy!U212*Cal_Energy_Switching!U213</f>
        <v>97.932000000000016</v>
      </c>
      <c r="V212" s="1">
        <f>Billed_Energy!V212/Cal_Energy!V212*Cal_Energy_Switching!V213</f>
        <v>45507.52425543344</v>
      </c>
      <c r="W212" s="1">
        <f>Billed_Energy!W212/Cal_Energy!W212*Cal_Energy_Switching!W213</f>
        <v>10491.976000000001</v>
      </c>
      <c r="X212" s="1">
        <f>Billed_Energy!X212/Cal_Energy!X212*Cal_Energy_Switching!X213</f>
        <v>45418.72965530854</v>
      </c>
      <c r="Y212" s="35">
        <f>Billed_Energy!Y212/Cal_Energy!Y212*Cal_Energy_Switching!Y213</f>
        <v>6873.9743704679895</v>
      </c>
      <c r="Z212" s="1">
        <f>Billed_Energy!Z212/Cal_Energy!Z212*Cal_Energy_Switching!Z213</f>
        <v>3570.8877651915236</v>
      </c>
      <c r="AA212" s="1">
        <f>Billed_Energy!AA212/Cal_Energy!AA212*Cal_Energy_Switching!AA213</f>
        <v>3303.0866052764663</v>
      </c>
      <c r="AB212" s="1">
        <f>Billed_Energy!AB212/Cal_Energy!AB212*Cal_Energy_Switching!AB213</f>
        <v>71.439225334236582</v>
      </c>
      <c r="AC212" s="1">
        <f>Billed_Energy!AC212/Cal_Energy!AC212*Cal_Energy_Switching!AC213</f>
        <v>1240.9545547421276</v>
      </c>
      <c r="AD212" s="1">
        <f>Billed_Energy!AD212/Cal_Energy!AD212*Cal_Energy_Switching!AD213</f>
        <v>574.18700000000001</v>
      </c>
      <c r="AE212" s="1">
        <f>Billed_Energy!AE212/Cal_Energy!AE212*Cal_Energy_Switching!AE213</f>
        <v>3477.2331326632184</v>
      </c>
      <c r="AF212" s="1">
        <f>Billed_Energy!AF212/Cal_Energy!AF212*Cal_Energy_Switching!AF213</f>
        <v>9553.0378852706672</v>
      </c>
      <c r="AG212" s="1">
        <f>Billed_Energy!AG212/Cal_Energy!AG212*Cal_Energy_Switching!AG213</f>
        <v>5867.2139383973672</v>
      </c>
      <c r="AH212" s="1">
        <f>Billed_Energy!AH212/Cal_Energy!AH212*Cal_Energy_Switching!AH213</f>
        <v>1731.9028389394132</v>
      </c>
      <c r="AI212" s="1">
        <f>Billed_Energy!AI212/Cal_Energy!AI212*Cal_Energy_Switching!AI213</f>
        <v>3184.3459617568856</v>
      </c>
      <c r="AJ212" s="1">
        <f>Billed_Energy!AJ212/Cal_Energy!AJ212*Cal_Energy_Switching!AJ213</f>
        <v>334416.47880688275</v>
      </c>
      <c r="AK212" s="35">
        <f>Billed_Energy!AK212/Cal_Energy!AK212*Cal_Energy_Switching!AK213</f>
        <v>113919.50210192672</v>
      </c>
      <c r="AL212" s="1">
        <f>Billed_Energy!AL212/Cal_Energy!AL212*Cal_Energy_Switching!AL213</f>
        <v>32081.913856071722</v>
      </c>
      <c r="AM212" s="1">
        <f>Billed_Energy!AM212/Cal_Energy!AM212*Cal_Energy_Switching!AM213</f>
        <v>81837.58824585499</v>
      </c>
      <c r="AN212" s="1">
        <f>Billed_Energy!AN212/Cal_Energy!AN212*Cal_Energy_Switching!AN213</f>
        <v>257.05399999999997</v>
      </c>
      <c r="AO212" s="1">
        <f>Billed_Energy!AO212/Cal_Energy!AO212*Cal_Energy_Switching!AO213</f>
        <v>280.61900000000003</v>
      </c>
      <c r="AP212" s="1">
        <f>Billed_Energy!AP212/Cal_Energy!AP212*Cal_Energy_Switching!AP213</f>
        <v>8482.3029999999999</v>
      </c>
      <c r="AQ212" s="1">
        <f>Billed_Energy!AQ212/Cal_Energy!AQ212*Cal_Energy_Switching!AQ213</f>
        <v>77152.143796886186</v>
      </c>
      <c r="AR212" s="1">
        <f>Billed_Energy!AR212/Cal_Energy!AR212*Cal_Energy_Switching!AR213</f>
        <v>12112.611248203091</v>
      </c>
      <c r="AS212" s="1">
        <f>Billed_Energy!AS212/Cal_Energy!AS212*Cal_Energy_Switching!AS213</f>
        <v>154995.74416006228</v>
      </c>
      <c r="AT212" s="1">
        <f>Billed_Energy!AT212/Cal_Energy!AT212*Cal_Energy_Switching!AT213</f>
        <v>30244.339571796903</v>
      </c>
      <c r="AU212" s="1">
        <f>Billed_Energy!AU212/Cal_Energy!AU212*Cal_Energy_Switching!AU213</f>
        <v>72990.461899818445</v>
      </c>
      <c r="AV212" s="1">
        <f>Billed_Energy!AV212/Cal_Energy!AV212*Cal_Energy_Switching!AV213</f>
        <v>1204.0671119856688</v>
      </c>
      <c r="AW212" s="1">
        <f>Billed_Energy!AW212/Cal_Energy!AW212*Cal_Energy_Switching!AW213</f>
        <v>19790.59173742784</v>
      </c>
      <c r="AX212" s="1">
        <f>Billed_Energy!AX212/Cal_Energy!AX212*Cal_Energy_Switching!AX213</f>
        <v>151831.82925801433</v>
      </c>
      <c r="AY212" s="1">
        <f>Billed_Energy!AY212/Cal_Energy!AY212*Cal_Energy_Switching!AY213</f>
        <v>24057.479817259653</v>
      </c>
      <c r="AZ212" s="1">
        <f>Billed_Energy!AZ212/Cal_Energy!AZ212*Cal_Energy_Switching!AZ213</f>
        <v>7093.2</v>
      </c>
      <c r="BA212" s="1">
        <f>Billed_Energy!BA212/Cal_Energy!BA212*Cal_Energy_Switching!BA213</f>
        <v>4450.8</v>
      </c>
      <c r="BB212" s="1" t="e">
        <f t="shared" si="10"/>
        <v>#DIV/0!</v>
      </c>
    </row>
    <row r="213" spans="1:54" x14ac:dyDescent="0.25">
      <c r="A213">
        <v>2031</v>
      </c>
      <c r="B213">
        <v>11</v>
      </c>
      <c r="C213" t="s">
        <v>320</v>
      </c>
      <c r="D213" s="1">
        <f>Billed_Energy!D213/Cal_Energy!D213*Cal_Energy_Switching!D214</f>
        <v>438052.63890008844</v>
      </c>
      <c r="E213" s="35">
        <f t="shared" si="11"/>
        <v>160215.70325522544</v>
      </c>
      <c r="F213" s="1">
        <f>Billed_Energy!F213/Cal_Energy!F213*Cal_Energy_Switching!F214</f>
        <v>65007.352574483812</v>
      </c>
      <c r="G213" s="1">
        <f>Billed_Energy!G213/Cal_Energy!G213*Cal_Energy_Switching!G214</f>
        <v>95208.350680741612</v>
      </c>
      <c r="H213" s="35">
        <f t="shared" si="9"/>
        <v>13681.06668140353</v>
      </c>
      <c r="I213" s="1">
        <f>Billed_Energy!I213/Cal_Energy!I213*Cal_Energy_Switching!I214</f>
        <v>700.35355135918837</v>
      </c>
      <c r="J213" s="1">
        <f>Billed_Energy!J213/Cal_Energy!J213*Cal_Energy_Switching!J214</f>
        <v>12980.713130044342</v>
      </c>
      <c r="K213" s="1">
        <f>Billed_Energy!K213/Cal_Energy!K213*Cal_Energy_Switching!K214</f>
        <v>268845.91518801037</v>
      </c>
      <c r="L213" s="1">
        <f>Billed_Energy!L213/Cal_Energy!L213*Cal_Energy_Switching!L214</f>
        <v>21738.196680722416</v>
      </c>
      <c r="M213" s="1">
        <f>Billed_Energy!M213/Cal_Energy!M213*Cal_Energy_Switching!M214</f>
        <v>172226.10135787417</v>
      </c>
      <c r="N213" s="1">
        <f>Billed_Energy!N213/Cal_Energy!N213*Cal_Energy_Switching!N214</f>
        <v>111931.08167126718</v>
      </c>
      <c r="O213" s="1">
        <f>Billed_Energy!O213/Cal_Energy!O213*Cal_Energy_Switching!O214</f>
        <v>134932.25442767551</v>
      </c>
      <c r="P213" s="1" t="e">
        <f>Billed_Energy!P213/Cal_Energy!P213*Cal_Energy_Switching!P214</f>
        <v>#DIV/0!</v>
      </c>
      <c r="Q213" s="1">
        <f>Billed_Energy!Q213/Cal_Energy!Q213*Cal_Energy_Switching!Q214</f>
        <v>19049.645405224433</v>
      </c>
      <c r="R213" s="1">
        <f>Billed_Energy!R213/Cal_Energy!R213*Cal_Energy_Switching!R214</f>
        <v>18637.255091176507</v>
      </c>
      <c r="S213" s="1">
        <f>Billed_Energy!S213/Cal_Energy!S213*Cal_Energy_Switching!S214</f>
        <v>122319.97855498975</v>
      </c>
      <c r="T213" s="1">
        <f>Billed_Energy!T213/Cal_Energy!T213*Cal_Energy_Switching!T214</f>
        <v>15.644</v>
      </c>
      <c r="U213" s="1">
        <f>Billed_Energy!U213/Cal_Energy!U213*Cal_Energy_Switching!U214</f>
        <v>98.259</v>
      </c>
      <c r="V213" s="1">
        <f>Billed_Energy!V213/Cal_Energy!V213*Cal_Energy_Switching!V214</f>
        <v>44497.248263400274</v>
      </c>
      <c r="W213" s="1">
        <f>Billed_Energy!W213/Cal_Energy!W213*Cal_Energy_Switching!W214</f>
        <v>10215.241</v>
      </c>
      <c r="X213" s="1">
        <f>Billed_Energy!X213/Cal_Energy!X213*Cal_Energy_Switching!X214</f>
        <v>42672.063889496909</v>
      </c>
      <c r="Y213" s="35">
        <f>Billed_Energy!Y213/Cal_Energy!Y213*Cal_Energy_Switching!Y214</f>
        <v>7572.8551999658112</v>
      </c>
      <c r="Z213" s="1">
        <f>Billed_Energy!Z213/Cal_Energy!Z213*Cal_Energy_Switching!Z214</f>
        <v>3933.941927002541</v>
      </c>
      <c r="AA213" s="1">
        <f>Billed_Energy!AA213/Cal_Energy!AA213*Cal_Energy_Switching!AA214</f>
        <v>3638.9132729632697</v>
      </c>
      <c r="AB213" s="1">
        <f>Billed_Energy!AB213/Cal_Energy!AB213*Cal_Energy_Switching!AB214</f>
        <v>69.662087781528896</v>
      </c>
      <c r="AC213" s="1">
        <f>Billed_Energy!AC213/Cal_Energy!AC213*Cal_Energy_Switching!AC214</f>
        <v>1461.3623415970399</v>
      </c>
      <c r="AD213" s="1">
        <f>Billed_Energy!AD213/Cal_Energy!AD213*Cal_Energy_Switching!AD214</f>
        <v>611.08500000000004</v>
      </c>
      <c r="AE213" s="1">
        <f>Billed_Energy!AE213/Cal_Energy!AE213*Cal_Energy_Switching!AE214</f>
        <v>3157.0343584441816</v>
      </c>
      <c r="AF213" s="1">
        <f>Billed_Energy!AF213/Cal_Energy!AF213*Cal_Energy_Switching!AF214</f>
        <v>9352.1858088755671</v>
      </c>
      <c r="AG213" s="1">
        <f>Billed_Energy!AG213/Cal_Energy!AG213*Cal_Energy_Switching!AG214</f>
        <v>5326.9353204616191</v>
      </c>
      <c r="AH213" s="1">
        <f>Billed_Energy!AH213/Cal_Energy!AH213*Cal_Energy_Switching!AH214</f>
        <v>1572.4216810941994</v>
      </c>
      <c r="AI213" s="1">
        <f>Billed_Energy!AI213/Cal_Energy!AI213*Cal_Energy_Switching!AI214</f>
        <v>3117.3952696251858</v>
      </c>
      <c r="AJ213" s="1">
        <f>Billed_Energy!AJ213/Cal_Energy!AJ213*Cal_Energy_Switching!AJ214</f>
        <v>296369.21193000121</v>
      </c>
      <c r="AK213" s="35">
        <f>Billed_Energy!AK213/Cal_Energy!AK213*Cal_Energy_Switching!AK214</f>
        <v>106614.61794181424</v>
      </c>
      <c r="AL213" s="1">
        <f>Billed_Energy!AL213/Cal_Energy!AL213*Cal_Energy_Switching!AL214</f>
        <v>30027.905756770611</v>
      </c>
      <c r="AM213" s="1">
        <f>Billed_Energy!AM213/Cal_Energy!AM213*Cal_Energy_Switching!AM214</f>
        <v>76586.712185043623</v>
      </c>
      <c r="AN213" s="1">
        <f>Billed_Energy!AN213/Cal_Energy!AN213*Cal_Energy_Switching!AN214</f>
        <v>265.65600000000001</v>
      </c>
      <c r="AO213" s="1">
        <f>Billed_Energy!AO213/Cal_Energy!AO213*Cal_Energy_Switching!AO214</f>
        <v>309.30500000000001</v>
      </c>
      <c r="AP213" s="1">
        <f>Billed_Energy!AP213/Cal_Energy!AP213*Cal_Energy_Switching!AP214</f>
        <v>9323.16</v>
      </c>
      <c r="AQ213" s="1">
        <f>Billed_Energy!AQ213/Cal_Energy!AQ213*Cal_Energy_Switching!AQ214</f>
        <v>76807.189818805185</v>
      </c>
      <c r="AR213" s="1">
        <f>Billed_Energy!AR213/Cal_Energy!AR213*Cal_Energy_Switching!AR214</f>
        <v>10763.986518221309</v>
      </c>
      <c r="AS213" s="1">
        <f>Billed_Energy!AS213/Cal_Energy!AS213*Cal_Energy_Switching!AS214</f>
        <v>140853.32763535395</v>
      </c>
      <c r="AT213" s="1">
        <f>Billed_Energy!AT213/Cal_Energy!AT213*Cal_Energy_Switching!AT214</f>
        <v>27004.723341778685</v>
      </c>
      <c r="AU213" s="1">
        <f>Billed_Energy!AU213/Cal_Energy!AU213*Cal_Energy_Switching!AU214</f>
        <v>66332.804519719182</v>
      </c>
      <c r="AV213" s="1">
        <f>Billed_Energy!AV213/Cal_Energy!AV213*Cal_Energy_Switching!AV214</f>
        <v>1167.364876462771</v>
      </c>
      <c r="AW213" s="1">
        <f>Billed_Energy!AW213/Cal_Energy!AW213*Cal_Energy_Switching!AW214</f>
        <v>19154.076135343919</v>
      </c>
      <c r="AX213" s="1">
        <f>Billed_Energy!AX213/Cal_Energy!AX213*Cal_Energy_Switching!AX214</f>
        <v>147203.70886353726</v>
      </c>
      <c r="AY213" s="1">
        <f>Billed_Energy!AY213/Cal_Energy!AY213*Cal_Energy_Switching!AY214</f>
        <v>23236.207156767843</v>
      </c>
      <c r="AZ213" s="1">
        <f>Billed_Energy!AZ213/Cal_Energy!AZ213*Cal_Energy_Switching!AZ214</f>
        <v>7436</v>
      </c>
      <c r="BA213" s="1">
        <f>Billed_Energy!BA213/Cal_Energy!BA213*Cal_Energy_Switching!BA214</f>
        <v>4366.8</v>
      </c>
      <c r="BB213" s="1" t="e">
        <f t="shared" si="10"/>
        <v>#DIV/0!</v>
      </c>
    </row>
    <row r="214" spans="1:54" x14ac:dyDescent="0.25">
      <c r="A214">
        <v>2031</v>
      </c>
      <c r="B214">
        <v>12</v>
      </c>
      <c r="C214" t="s">
        <v>321</v>
      </c>
      <c r="D214" s="1">
        <f>Billed_Energy!D214/Cal_Energy!D214*Cal_Energy_Switching!D215</f>
        <v>623832.88563200575</v>
      </c>
      <c r="E214" s="35">
        <f t="shared" si="11"/>
        <v>190550.49837985949</v>
      </c>
      <c r="F214" s="1">
        <f>Billed_Energy!F214/Cal_Energy!F214*Cal_Energy_Switching!F215</f>
        <v>77122.932010506134</v>
      </c>
      <c r="G214" s="1">
        <f>Billed_Energy!G214/Cal_Energy!G214*Cal_Energy_Switching!G215</f>
        <v>113427.56636935336</v>
      </c>
      <c r="H214" s="35">
        <f t="shared" si="9"/>
        <v>15274.596638302777</v>
      </c>
      <c r="I214" s="1">
        <f>Billed_Energy!I214/Cal_Energy!I214*Cal_Energy_Switching!I215</f>
        <v>781.92865003396139</v>
      </c>
      <c r="J214" s="1">
        <f>Billed_Energy!J214/Cal_Energy!J214*Cal_Energy_Switching!J215</f>
        <v>14492.667988268815</v>
      </c>
      <c r="K214" s="1">
        <f>Billed_Energy!K214/Cal_Energy!K214*Cal_Energy_Switching!K215</f>
        <v>268300.2644210328</v>
      </c>
      <c r="L214" s="1">
        <f>Billed_Energy!L214/Cal_Energy!L214*Cal_Energy_Switching!L215</f>
        <v>21806.268455845533</v>
      </c>
      <c r="M214" s="1">
        <f>Billed_Energy!M214/Cal_Energy!M214*Cal_Energy_Switching!M215</f>
        <v>185456.85468486714</v>
      </c>
      <c r="N214" s="1">
        <f>Billed_Energy!N214/Cal_Energy!N214*Cal_Energy_Switching!N215</f>
        <v>111591.71418312163</v>
      </c>
      <c r="O214" s="1">
        <f>Billed_Energy!O214/Cal_Energy!O214*Cal_Energy_Switching!O215</f>
        <v>143352.33602743037</v>
      </c>
      <c r="P214" s="1" t="e">
        <f>Billed_Energy!P214/Cal_Energy!P214*Cal_Energy_Switching!P215</f>
        <v>#DIV/0!</v>
      </c>
      <c r="Q214" s="1">
        <f>Billed_Energy!Q214/Cal_Energy!Q214*Cal_Energy_Switching!Q215</f>
        <v>20614.209346276148</v>
      </c>
      <c r="R214" s="1">
        <f>Billed_Energy!R214/Cal_Energy!R214*Cal_Energy_Switching!R215</f>
        <v>19879.841689765191</v>
      </c>
      <c r="S214" s="1">
        <f>Billed_Energy!S214/Cal_Energy!S214*Cal_Energy_Switching!S215</f>
        <v>126508.51777691704</v>
      </c>
      <c r="T214" s="1">
        <f>Billed_Energy!T214/Cal_Energy!T214*Cal_Energy_Switching!T215</f>
        <v>19.257999999999999</v>
      </c>
      <c r="U214" s="1">
        <f>Billed_Energy!U214/Cal_Energy!U214*Cal_Energy_Switching!U215</f>
        <v>112.85299999999999</v>
      </c>
      <c r="V214" s="1">
        <f>Billed_Energy!V214/Cal_Energy!V214*Cal_Energy_Switching!V215</f>
        <v>48145.895395850552</v>
      </c>
      <c r="W214" s="1">
        <f>Billed_Energy!W214/Cal_Energy!W214*Cal_Energy_Switching!W215</f>
        <v>11589.816000000001</v>
      </c>
      <c r="X214" s="1">
        <f>Billed_Energy!X214/Cal_Energy!X214*Cal_Energy_Switching!X215</f>
        <v>36506.282684531616</v>
      </c>
      <c r="Y214" s="35">
        <f>Billed_Energy!Y214/Cal_Energy!Y214*Cal_Energy_Switching!Y215</f>
        <v>9341.1938727586312</v>
      </c>
      <c r="Z214" s="1">
        <f>Billed_Energy!Z214/Cal_Energy!Z214*Cal_Energy_Switching!Z215</f>
        <v>4852.5573583488467</v>
      </c>
      <c r="AA214" s="1">
        <f>Billed_Energy!AA214/Cal_Energy!AA214*Cal_Energy_Switching!AA215</f>
        <v>4488.6365144097854</v>
      </c>
      <c r="AB214" s="1">
        <f>Billed_Energy!AB214/Cal_Energy!AB214*Cal_Energy_Switching!AB215</f>
        <v>65.783046756661605</v>
      </c>
      <c r="AC214" s="1">
        <f>Billed_Energy!AC214/Cal_Energy!AC214*Cal_Energy_Switching!AC215</f>
        <v>1780.1495697949172</v>
      </c>
      <c r="AD214" s="1">
        <f>Billed_Energy!AD214/Cal_Energy!AD214*Cal_Energy_Switching!AD215</f>
        <v>695.02800000000002</v>
      </c>
      <c r="AE214" s="1">
        <f>Billed_Energy!AE214/Cal_Energy!AE214*Cal_Energy_Switching!AE215</f>
        <v>4101.6621901959024</v>
      </c>
      <c r="AF214" s="1">
        <f>Billed_Energy!AF214/Cal_Energy!AF214*Cal_Energy_Switching!AF215</f>
        <v>10408.889915589087</v>
      </c>
      <c r="AG214" s="1">
        <f>Billed_Energy!AG214/Cal_Energy!AG214*Cal_Energy_Switching!AG215</f>
        <v>6920.827179189796</v>
      </c>
      <c r="AH214" s="1">
        <f>Billed_Energy!AH214/Cal_Energy!AH214*Cal_Energy_Switching!AH215</f>
        <v>2042.9117406143014</v>
      </c>
      <c r="AI214" s="1">
        <f>Billed_Energy!AI214/Cal_Energy!AI214*Cal_Energy_Switching!AI215</f>
        <v>3469.6299718630248</v>
      </c>
      <c r="AJ214" s="1">
        <f>Billed_Energy!AJ214/Cal_Energy!AJ214*Cal_Energy_Switching!AJ215</f>
        <v>399627.18733160233</v>
      </c>
      <c r="AK214" s="35">
        <f>Billed_Energy!AK214/Cal_Energy!AK214*Cal_Energy_Switching!AK215</f>
        <v>114013.32275594395</v>
      </c>
      <c r="AL214" s="1">
        <f>Billed_Energy!AL214/Cal_Energy!AL214*Cal_Energy_Switching!AL215</f>
        <v>32102.920094057939</v>
      </c>
      <c r="AM214" s="1">
        <f>Billed_Energy!AM214/Cal_Energy!AM214*Cal_Energy_Switching!AM215</f>
        <v>81910.402661886008</v>
      </c>
      <c r="AN214" s="1">
        <f>Billed_Energy!AN214/Cal_Energy!AN214*Cal_Energy_Switching!AN215</f>
        <v>293.077</v>
      </c>
      <c r="AO214" s="1">
        <f>Billed_Energy!AO214/Cal_Energy!AO214*Cal_Energy_Switching!AO215</f>
        <v>355.63799999999998</v>
      </c>
      <c r="AP214" s="1">
        <f>Billed_Energy!AP214/Cal_Energy!AP214*Cal_Energy_Switching!AP215</f>
        <v>13731.722</v>
      </c>
      <c r="AQ214" s="1">
        <f>Billed_Energy!AQ214/Cal_Energy!AQ214*Cal_Energy_Switching!AQ215</f>
        <v>82031.994664531725</v>
      </c>
      <c r="AR214" s="1">
        <f>Billed_Energy!AR214/Cal_Energy!AR214*Cal_Energy_Switching!AR215</f>
        <v>11495.745210327786</v>
      </c>
      <c r="AS214" s="1">
        <f>Billed_Energy!AS214/Cal_Energy!AS214*Cal_Energy_Switching!AS215</f>
        <v>148488.39224189572</v>
      </c>
      <c r="AT214" s="1">
        <f>Billed_Energy!AT214/Cal_Energy!AT214*Cal_Energy_Switching!AT215</f>
        <v>28748.43925967221</v>
      </c>
      <c r="AU214" s="1">
        <f>Billed_Energy!AU214/Cal_Energy!AU214*Cal_Energy_Switching!AU215</f>
        <v>69926.715088478508</v>
      </c>
      <c r="AV214" s="1">
        <f>Billed_Energy!AV214/Cal_Energy!AV214*Cal_Energy_Switching!AV215</f>
        <v>1201.3172584808979</v>
      </c>
      <c r="AW214" s="1">
        <f>Billed_Energy!AW214/Cal_Energy!AW214*Cal_Energy_Switching!AW215</f>
        <v>19020.259103318342</v>
      </c>
      <c r="AX214" s="1">
        <f>Billed_Energy!AX214/Cal_Energy!AX214*Cal_Energy_Switching!AX215</f>
        <v>151485.0750915191</v>
      </c>
      <c r="AY214" s="1">
        <f>Billed_Energy!AY214/Cal_Energy!AY214*Cal_Energy_Switching!AY215</f>
        <v>23154.688209186406</v>
      </c>
      <c r="AZ214" s="1">
        <f>Billed_Energy!AZ214/Cal_Energy!AZ214*Cal_Energy_Switching!AZ215</f>
        <v>9529</v>
      </c>
      <c r="BA214" s="1">
        <f>Billed_Energy!BA214/Cal_Energy!BA214*Cal_Energy_Switching!BA215</f>
        <v>4790.1000000000004</v>
      </c>
      <c r="BB214" s="1" t="e">
        <f t="shared" si="10"/>
        <v>#DIV/0!</v>
      </c>
    </row>
    <row r="215" spans="1:54" x14ac:dyDescent="0.25">
      <c r="A215">
        <v>2032</v>
      </c>
      <c r="B215">
        <v>1</v>
      </c>
      <c r="C215" t="s">
        <v>322</v>
      </c>
      <c r="D215" s="1">
        <f>Billed_Energy!D215/Cal_Energy!D215*Cal_Energy_Switching!D216</f>
        <v>772364.21993816365</v>
      </c>
      <c r="E215" s="35">
        <f t="shared" si="11"/>
        <v>217478.13233222422</v>
      </c>
      <c r="F215" s="1">
        <f>Billed_Energy!F215/Cal_Energy!F215*Cal_Energy_Switching!F216</f>
        <v>87936.856580786975</v>
      </c>
      <c r="G215" s="1">
        <f>Billed_Energy!G215/Cal_Energy!G215*Cal_Energy_Switching!G216</f>
        <v>129541.27575143726</v>
      </c>
      <c r="H215" s="35">
        <f t="shared" si="9"/>
        <v>16738.592496658639</v>
      </c>
      <c r="I215" s="1">
        <f>Billed_Energy!I215/Cal_Energy!I215*Cal_Energy_Switching!I216</f>
        <v>856.87271122828076</v>
      </c>
      <c r="J215" s="1">
        <f>Billed_Energy!J215/Cal_Energy!J215*Cal_Energy_Switching!J216</f>
        <v>15881.719785430358</v>
      </c>
      <c r="K215" s="1">
        <f>Billed_Energy!K215/Cal_Energy!K215*Cal_Energy_Switching!K216</f>
        <v>268273.07257484744</v>
      </c>
      <c r="L215" s="1">
        <f>Billed_Energy!L215/Cal_Energy!L215*Cal_Energy_Switching!L216</f>
        <v>21511.299672864832</v>
      </c>
      <c r="M215" s="1">
        <f>Billed_Energy!M215/Cal_Energy!M215*Cal_Energy_Switching!M216</f>
        <v>192712.51358187292</v>
      </c>
      <c r="N215" s="1">
        <f>Billed_Energy!N215/Cal_Energy!N215*Cal_Energy_Switching!N216</f>
        <v>111873.1632722877</v>
      </c>
      <c r="O215" s="1">
        <f>Billed_Energy!O215/Cal_Energy!O215*Cal_Energy_Switching!O216</f>
        <v>149125.65510736176</v>
      </c>
      <c r="P215" s="1" t="e">
        <f>Billed_Energy!P215/Cal_Energy!P215*Cal_Energy_Switching!P216</f>
        <v>#DIV/0!</v>
      </c>
      <c r="Q215" s="1">
        <f>Billed_Energy!Q215/Cal_Energy!Q215*Cal_Energy_Switching!Q216</f>
        <v>22344.063285272994</v>
      </c>
      <c r="R215" s="1">
        <f>Billed_Energy!R215/Cal_Energy!R215*Cal_Energy_Switching!R216</f>
        <v>22247.588055659202</v>
      </c>
      <c r="S215" s="1">
        <f>Billed_Energy!S215/Cal_Energy!S215*Cal_Energy_Switching!S216</f>
        <v>127453.96346469756</v>
      </c>
      <c r="T215" s="1">
        <f>Billed_Energy!T215/Cal_Energy!T215*Cal_Energy_Switching!T216</f>
        <v>20.895</v>
      </c>
      <c r="U215" s="1">
        <f>Billed_Energy!U215/Cal_Energy!U215*Cal_Energy_Switching!U216</f>
        <v>122.114</v>
      </c>
      <c r="V215" s="1">
        <f>Billed_Energy!V215/Cal_Energy!V215*Cal_Energy_Switching!V216</f>
        <v>48922.696088106532</v>
      </c>
      <c r="W215" s="1">
        <f>Billed_Energy!W215/Cal_Energy!W215*Cal_Energy_Switching!W216</f>
        <v>12776.644</v>
      </c>
      <c r="X215" s="1">
        <f>Billed_Energy!X215/Cal_Energy!X215*Cal_Energy_Switching!X216</f>
        <v>27860.401489317486</v>
      </c>
      <c r="Y215" s="35">
        <f>Billed_Energy!Y215/Cal_Energy!Y215*Cal_Energy_Switching!Y216</f>
        <v>11061.200650774899</v>
      </c>
      <c r="Z215" s="1">
        <f>Billed_Energy!Z215/Cal_Energy!Z215*Cal_Energy_Switching!Z216</f>
        <v>5746.0653682203802</v>
      </c>
      <c r="AA215" s="1">
        <f>Billed_Energy!AA215/Cal_Energy!AA215*Cal_Energy_Switching!AA216</f>
        <v>5315.1352825545191</v>
      </c>
      <c r="AB215" s="1">
        <f>Billed_Energy!AB215/Cal_Energy!AB215*Cal_Energy_Switching!AB216</f>
        <v>62.602399845006509</v>
      </c>
      <c r="AC215" s="1">
        <f>Billed_Energy!AC215/Cal_Energy!AC215*Cal_Energy_Switching!AC216</f>
        <v>2011.9088306509407</v>
      </c>
      <c r="AD215" s="1">
        <f>Billed_Energy!AD215/Cal_Energy!AD215*Cal_Energy_Switching!AD216</f>
        <v>759.25800000000004</v>
      </c>
      <c r="AE215" s="1">
        <f>Billed_Energy!AE215/Cal_Energy!AE215*Cal_Energy_Switching!AE216</f>
        <v>4464.7435448148899</v>
      </c>
      <c r="AF215" s="1">
        <f>Billed_Energy!AF215/Cal_Energy!AF215*Cal_Energy_Switching!AF216</f>
        <v>11111.729701152788</v>
      </c>
      <c r="AG215" s="1">
        <f>Billed_Energy!AG215/Cal_Energy!AG215*Cal_Energy_Switching!AG216</f>
        <v>7533.4625428017671</v>
      </c>
      <c r="AH215" s="1">
        <f>Billed_Energy!AH215/Cal_Energy!AH215*Cal_Energy_Switching!AH216</f>
        <v>2223.7513923833435</v>
      </c>
      <c r="AI215" s="1">
        <f>Billed_Energy!AI215/Cal_Energy!AI215*Cal_Energy_Switching!AI216</f>
        <v>3703.9099003842575</v>
      </c>
      <c r="AJ215" s="1">
        <f>Billed_Energy!AJ215/Cal_Energy!AJ215*Cal_Energy_Switching!AJ216</f>
        <v>460548.2774677141</v>
      </c>
      <c r="AK215" s="35">
        <f>Billed_Energy!AK215/Cal_Energy!AK215*Cal_Energy_Switching!AK216</f>
        <v>122378.43089360576</v>
      </c>
      <c r="AL215" s="1">
        <f>Billed_Energy!AL215/Cal_Energy!AL215*Cal_Energy_Switching!AL216</f>
        <v>34452.586084879702</v>
      </c>
      <c r="AM215" s="1">
        <f>Billed_Energy!AM215/Cal_Energy!AM215*Cal_Energy_Switching!AM216</f>
        <v>87925.844808726077</v>
      </c>
      <c r="AN215" s="1">
        <f>Billed_Energy!AN215/Cal_Energy!AN215*Cal_Energy_Switching!AN216</f>
        <v>296.68599999999998</v>
      </c>
      <c r="AO215" s="1">
        <f>Billed_Energy!AO215/Cal_Energy!AO215*Cal_Energy_Switching!AO216</f>
        <v>367.25700000000001</v>
      </c>
      <c r="AP215" s="1">
        <f>Billed_Energy!AP215/Cal_Energy!AP215*Cal_Energy_Switching!AP216</f>
        <v>15936.46</v>
      </c>
      <c r="AQ215" s="1">
        <f>Billed_Energy!AQ215/Cal_Energy!AQ215*Cal_Energy_Switching!AQ216</f>
        <v>76829.18672935931</v>
      </c>
      <c r="AR215" s="1">
        <f>Billed_Energy!AR215/Cal_Energy!AR215*Cal_Energy_Switching!AR216</f>
        <v>11467.160413342153</v>
      </c>
      <c r="AS215" s="1">
        <f>Billed_Energy!AS215/Cal_Energy!AS215*Cal_Energy_Switching!AS216</f>
        <v>149259.48992099968</v>
      </c>
      <c r="AT215" s="1">
        <f>Billed_Energy!AT215/Cal_Energy!AT215*Cal_Energy_Switching!AT216</f>
        <v>28761.64057665785</v>
      </c>
      <c r="AU215" s="1">
        <f>Billed_Energy!AU215/Cal_Energy!AU215*Cal_Energy_Switching!AU216</f>
        <v>70291.652524147328</v>
      </c>
      <c r="AV215" s="1">
        <f>Billed_Energy!AV215/Cal_Energy!AV215*Cal_Energy_Switching!AV216</f>
        <v>1186.856144135292</v>
      </c>
      <c r="AW215" s="1">
        <f>Billed_Energy!AW215/Cal_Energy!AW215*Cal_Energy_Switching!AW216</f>
        <v>18951.470622478784</v>
      </c>
      <c r="AX215" s="1">
        <f>Billed_Energy!AX215/Cal_Energy!AX215*Cal_Energy_Switching!AX216</f>
        <v>149661.5409858647</v>
      </c>
      <c r="AY215" s="1">
        <f>Billed_Energy!AY215/Cal_Energy!AY215*Cal_Energy_Switching!AY216</f>
        <v>23212.857672187882</v>
      </c>
      <c r="AZ215" s="1">
        <f>Billed_Energy!AZ215/Cal_Energy!AZ215*Cal_Energy_Switching!AZ216</f>
        <v>10975.5</v>
      </c>
      <c r="BA215" s="1">
        <f>Billed_Energy!BA215/Cal_Energy!BA215*Cal_Energy_Switching!BA216</f>
        <v>5498.8799999999992</v>
      </c>
      <c r="BB215" s="1" t="e">
        <f t="shared" si="10"/>
        <v>#DIV/0!</v>
      </c>
    </row>
    <row r="216" spans="1:54" x14ac:dyDescent="0.25">
      <c r="A216">
        <v>2032</v>
      </c>
      <c r="B216">
        <v>2</v>
      </c>
      <c r="C216" t="s">
        <v>323</v>
      </c>
      <c r="D216" s="1">
        <f>Billed_Energy!D216/Cal_Energy!D216*Cal_Energy_Switching!D217</f>
        <v>707137.64330158976</v>
      </c>
      <c r="E216" s="35">
        <f t="shared" si="11"/>
        <v>205571.49630656018</v>
      </c>
      <c r="F216" s="1">
        <f>Billed_Energy!F216/Cal_Energy!F216*Cal_Energy_Switching!F217</f>
        <v>83225.733376175776</v>
      </c>
      <c r="G216" s="1">
        <f>Billed_Energy!G216/Cal_Energy!G216*Cal_Energy_Switching!G217</f>
        <v>122345.7629303844</v>
      </c>
      <c r="H216" s="35">
        <f t="shared" si="9"/>
        <v>16202.034645465095</v>
      </c>
      <c r="I216" s="1">
        <f>Billed_Energy!I216/Cal_Energy!I216*Cal_Energy_Switching!I217</f>
        <v>829.40554033115734</v>
      </c>
      <c r="J216" s="1">
        <f>Billed_Energy!J216/Cal_Energy!J216*Cal_Energy_Switching!J217</f>
        <v>15372.629105133938</v>
      </c>
      <c r="K216" s="1">
        <f>Billed_Energy!K216/Cal_Energy!K216*Cal_Energy_Switching!K217</f>
        <v>268264.53181948367</v>
      </c>
      <c r="L216" s="1">
        <f>Billed_Energy!L216/Cal_Energy!L216*Cal_Energy_Switching!L217</f>
        <v>21159.363398441692</v>
      </c>
      <c r="M216" s="1">
        <f>Billed_Energy!M216/Cal_Energy!M216*Cal_Energy_Switching!M217</f>
        <v>179223.03218782926</v>
      </c>
      <c r="N216" s="1">
        <f>Billed_Energy!N216/Cal_Energy!N216*Cal_Energy_Switching!N217</f>
        <v>112220.85311207462</v>
      </c>
      <c r="O216" s="1">
        <f>Billed_Energy!O216/Cal_Energy!O216*Cal_Energy_Switching!O217</f>
        <v>141257.96959793242</v>
      </c>
      <c r="P216" s="1" t="e">
        <f>Billed_Energy!P216/Cal_Energy!P216*Cal_Energy_Switching!P217</f>
        <v>#DIV/0!</v>
      </c>
      <c r="Q216" s="1">
        <f>Billed_Energy!Q216/Cal_Energy!Q216*Cal_Energy_Switching!Q217</f>
        <v>20418.58299621613</v>
      </c>
      <c r="R216" s="1">
        <f>Billed_Energy!R216/Cal_Energy!R216*Cal_Energy_Switching!R217</f>
        <v>20023.629991297465</v>
      </c>
      <c r="S216" s="1">
        <f>Billed_Energy!S216/Cal_Energy!S216*Cal_Energy_Switching!S217</f>
        <v>125715.88419745569</v>
      </c>
      <c r="T216" s="1">
        <f>Billed_Energy!T216/Cal_Energy!T216*Cal_Energy_Switching!T217</f>
        <v>12.268000000000001</v>
      </c>
      <c r="U216" s="1">
        <f>Billed_Energy!U216/Cal_Energy!U216*Cal_Energy_Switching!U217</f>
        <v>109.851</v>
      </c>
      <c r="V216" s="1">
        <f>Billed_Energy!V216/Cal_Energy!V216*Cal_Energy_Switching!V217</f>
        <v>46508.168692297637</v>
      </c>
      <c r="W216" s="1">
        <f>Billed_Energy!W216/Cal_Energy!W216*Cal_Energy_Switching!W217</f>
        <v>9690.5200000000023</v>
      </c>
      <c r="X216" s="1">
        <f>Billed_Energy!X216/Cal_Energy!X216*Cal_Energy_Switching!X217</f>
        <v>20346.154269221272</v>
      </c>
      <c r="Y216" s="35">
        <f>Billed_Energy!Y216/Cal_Energy!Y216*Cal_Energy_Switching!Y217</f>
        <v>10390.1747376905</v>
      </c>
      <c r="Z216" s="1">
        <f>Billed_Energy!Z216/Cal_Energy!Z216*Cal_Energy_Switching!Z217</f>
        <v>5397.4812603927548</v>
      </c>
      <c r="AA216" s="1">
        <f>Billed_Energy!AA216/Cal_Energy!AA216*Cal_Energy_Switching!AA217</f>
        <v>4992.6934772977465</v>
      </c>
      <c r="AB216" s="1">
        <f>Billed_Energy!AB216/Cal_Energy!AB216*Cal_Energy_Switching!AB217</f>
        <v>57.813843545595475</v>
      </c>
      <c r="AC216" s="1">
        <f>Billed_Energy!AC216/Cal_Energy!AC216*Cal_Energy_Switching!AC217</f>
        <v>1951.3676359783467</v>
      </c>
      <c r="AD216" s="1">
        <f>Billed_Energy!AD216/Cal_Energy!AD216*Cal_Energy_Switching!AD217</f>
        <v>707.32500000000005</v>
      </c>
      <c r="AE216" s="1">
        <f>Billed_Energy!AE216/Cal_Energy!AE216*Cal_Energy_Switching!AE217</f>
        <v>4281.6563183496919</v>
      </c>
      <c r="AF216" s="1">
        <f>Billed_Energy!AF216/Cal_Energy!AF216*Cal_Energy_Switching!AF217</f>
        <v>10137.665160663324</v>
      </c>
      <c r="AG216" s="1">
        <f>Billed_Energy!AG216/Cal_Energy!AG216*Cal_Energy_Switching!AG217</f>
        <v>7224.535333703082</v>
      </c>
      <c r="AH216" s="1">
        <f>Billed_Energy!AH216/Cal_Energy!AH216*Cal_Energy_Switching!AH217</f>
        <v>2132.5612779472258</v>
      </c>
      <c r="AI216" s="1">
        <f>Billed_Energy!AI216/Cal_Energy!AI216*Cal_Energy_Switching!AI217</f>
        <v>3379.2217202211032</v>
      </c>
      <c r="AJ216" s="1">
        <f>Billed_Energy!AJ216/Cal_Energy!AJ216*Cal_Energy_Switching!AJ217</f>
        <v>413156.99503001798</v>
      </c>
      <c r="AK216" s="35">
        <f>Billed_Energy!AK216/Cal_Energy!AK216*Cal_Energy_Switching!AK217</f>
        <v>113771.94253479158</v>
      </c>
      <c r="AL216" s="1">
        <f>Billed_Energy!AL216/Cal_Energy!AL216*Cal_Energy_Switching!AL217</f>
        <v>32048.936470398759</v>
      </c>
      <c r="AM216" s="1">
        <f>Billed_Energy!AM216/Cal_Energy!AM216*Cal_Energy_Switching!AM217</f>
        <v>81723.006064392859</v>
      </c>
      <c r="AN216" s="1">
        <f>Billed_Energy!AN216/Cal_Energy!AN216*Cal_Energy_Switching!AN217</f>
        <v>246.86500000000001</v>
      </c>
      <c r="AO216" s="1">
        <f>Billed_Energy!AO216/Cal_Energy!AO216*Cal_Energy_Switching!AO217</f>
        <v>285.90600000000001</v>
      </c>
      <c r="AP216" s="1">
        <f>Billed_Energy!AP216/Cal_Energy!AP216*Cal_Energy_Switching!AP217</f>
        <v>13630.021999999999</v>
      </c>
      <c r="AQ216" s="1">
        <f>Billed_Energy!AQ216/Cal_Energy!AQ216*Cal_Energy_Switching!AQ217</f>
        <v>65322.452460194712</v>
      </c>
      <c r="AR216" s="1">
        <f>Billed_Energy!AR216/Cal_Energy!AR216*Cal_Energy_Switching!AR217</f>
        <v>10452.810448363089</v>
      </c>
      <c r="AS216" s="1">
        <f>Billed_Energy!AS216/Cal_Energy!AS216*Cal_Energy_Switching!AS217</f>
        <v>147462.88273477572</v>
      </c>
      <c r="AT216" s="1">
        <f>Billed_Energy!AT216/Cal_Energy!AT216*Cal_Energy_Switching!AT217</f>
        <v>26461.077951636911</v>
      </c>
      <c r="AU216" s="1">
        <f>Billed_Energy!AU216/Cal_Energy!AU216*Cal_Energy_Switching!AU217</f>
        <v>69447.905133162014</v>
      </c>
      <c r="AV216" s="1">
        <f>Billed_Energy!AV216/Cal_Energy!AV216*Cal_Energy_Switching!AV217</f>
        <v>1147.5686241970416</v>
      </c>
      <c r="AW216" s="1">
        <f>Billed_Energy!AW216/Cal_Energy!AW216*Cal_Energy_Switching!AW217</f>
        <v>18901.684312447174</v>
      </c>
      <c r="AX216" s="1">
        <f>Billed_Energy!AX216/Cal_Energy!AX216*Cal_Energy_Switching!AX217</f>
        <v>144707.41844580296</v>
      </c>
      <c r="AY216" s="1">
        <f>Billed_Energy!AY216/Cal_Energy!AY216*Cal_Energy_Switching!AY217</f>
        <v>23268.707893219493</v>
      </c>
      <c r="AZ216" s="1">
        <f>Billed_Energy!AZ216/Cal_Energy!AZ216*Cal_Energy_Switching!AZ217</f>
        <v>9522.5</v>
      </c>
      <c r="BA216" s="1">
        <f>Billed_Energy!BA216/Cal_Energy!BA216*Cal_Energy_Switching!BA217</f>
        <v>4744.8</v>
      </c>
      <c r="BB216" s="1" t="e">
        <f t="shared" si="10"/>
        <v>#DIV/0!</v>
      </c>
    </row>
    <row r="217" spans="1:54" x14ac:dyDescent="0.25">
      <c r="A217">
        <v>2032</v>
      </c>
      <c r="B217">
        <v>3</v>
      </c>
      <c r="C217" t="s">
        <v>324</v>
      </c>
      <c r="D217" s="1">
        <f>Billed_Energy!D217/Cal_Energy!D217*Cal_Energy_Switching!D218</f>
        <v>601919.99841267045</v>
      </c>
      <c r="E217" s="35">
        <f t="shared" si="11"/>
        <v>186928.2520840987</v>
      </c>
      <c r="F217" s="1">
        <f>Billed_Energy!F217/Cal_Energy!F217*Cal_Energy_Switching!F218</f>
        <v>75747.669358416373</v>
      </c>
      <c r="G217" s="1">
        <f>Billed_Energy!G217/Cal_Energy!G217*Cal_Energy_Switching!G218</f>
        <v>111180.58272568232</v>
      </c>
      <c r="H217" s="35">
        <f t="shared" si="9"/>
        <v>15234.954865946976</v>
      </c>
      <c r="I217" s="1">
        <f>Billed_Energy!I217/Cal_Energy!I217*Cal_Energy_Switching!I218</f>
        <v>779.89933048614455</v>
      </c>
      <c r="J217" s="1">
        <f>Billed_Energy!J217/Cal_Energy!J217*Cal_Energy_Switching!J218</f>
        <v>14455.055535460831</v>
      </c>
      <c r="K217" s="1">
        <f>Billed_Energy!K217/Cal_Energy!K217*Cal_Energy_Switching!K218</f>
        <v>268332.24102957977</v>
      </c>
      <c r="L217" s="1">
        <f>Billed_Energy!L217/Cal_Energy!L217*Cal_Energy_Switching!L218</f>
        <v>21307.885036089021</v>
      </c>
      <c r="M217" s="1">
        <f>Billed_Energy!M217/Cal_Energy!M217*Cal_Energy_Switching!M218</f>
        <v>177155.47721966958</v>
      </c>
      <c r="N217" s="1">
        <f>Billed_Energy!N217/Cal_Energy!N217*Cal_Energy_Switching!N218</f>
        <v>112105.9962643312</v>
      </c>
      <c r="O217" s="1">
        <f>Billed_Energy!O217/Cal_Energy!O217*Cal_Energy_Switching!O218</f>
        <v>139426.09837845326</v>
      </c>
      <c r="P217" s="1" t="e">
        <f>Billed_Energy!P217/Cal_Energy!P217*Cal_Energy_Switching!P218</f>
        <v>#DIV/0!</v>
      </c>
      <c r="Q217" s="1">
        <f>Billed_Energy!Q217/Cal_Energy!Q217*Cal_Energy_Switching!Q218</f>
        <v>20831.06238054526</v>
      </c>
      <c r="R217" s="1">
        <f>Billed_Energy!R217/Cal_Energy!R217*Cal_Energy_Switching!R218</f>
        <v>17564.626449713589</v>
      </c>
      <c r="S217" s="1">
        <f>Billed_Energy!S217/Cal_Energy!S217*Cal_Energy_Switching!S218</f>
        <v>127249.21666450417</v>
      </c>
      <c r="T217" s="1">
        <f>Billed_Energy!T217/Cal_Energy!T217*Cal_Energy_Switching!T218</f>
        <v>13.173999999999998</v>
      </c>
      <c r="U217" s="1">
        <f>Billed_Energy!U217/Cal_Energy!U217*Cal_Energy_Switching!U218</f>
        <v>107.447</v>
      </c>
      <c r="V217" s="1">
        <f>Billed_Energy!V217/Cal_Energy!V217*Cal_Energy_Switching!V218</f>
        <v>48339.183654632048</v>
      </c>
      <c r="W217" s="1">
        <f>Billed_Energy!W217/Cal_Energy!W217*Cal_Energy_Switching!W218</f>
        <v>9225.5750000000007</v>
      </c>
      <c r="X217" s="1">
        <f>Billed_Energy!X217/Cal_Energy!X217*Cal_Energy_Switching!X218</f>
        <v>20368.094813267016</v>
      </c>
      <c r="Y217" s="35">
        <f>Billed_Energy!Y217/Cal_Energy!Y217*Cal_Energy_Switching!Y218</f>
        <v>9593.9897724769507</v>
      </c>
      <c r="Z217" s="1">
        <f>Billed_Energy!Z217/Cal_Energy!Z217*Cal_Energy_Switching!Z218</f>
        <v>4983.8796090213164</v>
      </c>
      <c r="AA217" s="1">
        <f>Billed_Energy!AA217/Cal_Energy!AA217*Cal_Energy_Switching!AA218</f>
        <v>4610.1101634556353</v>
      </c>
      <c r="AB217" s="1">
        <f>Billed_Energy!AB217/Cal_Energy!AB217*Cal_Energy_Switching!AB218</f>
        <v>57.70827574927447</v>
      </c>
      <c r="AC217" s="1">
        <f>Billed_Energy!AC217/Cal_Energy!AC217*Cal_Energy_Switching!AC218</f>
        <v>1804.024582846678</v>
      </c>
      <c r="AD217" s="1">
        <f>Billed_Energy!AD217/Cal_Energy!AD217*Cal_Energy_Switching!AD218</f>
        <v>664.97299999999996</v>
      </c>
      <c r="AE217" s="1">
        <f>Billed_Energy!AE217/Cal_Energy!AE217*Cal_Energy_Switching!AE218</f>
        <v>4057.7947042658743</v>
      </c>
      <c r="AF217" s="1">
        <f>Billed_Energy!AF217/Cal_Energy!AF217*Cal_Energy_Switching!AF218</f>
        <v>10009.27860758251</v>
      </c>
      <c r="AG217" s="1">
        <f>Billed_Energy!AG217/Cal_Energy!AG217*Cal_Energy_Switching!AG218</f>
        <v>6846.8085801854822</v>
      </c>
      <c r="AH217" s="1">
        <f>Billed_Energy!AH217/Cal_Energy!AH217*Cal_Energy_Switching!AH218</f>
        <v>2021.062695548645</v>
      </c>
      <c r="AI217" s="1">
        <f>Billed_Energy!AI217/Cal_Energy!AI217*Cal_Energy_Switching!AI218</f>
        <v>3336.4262025274993</v>
      </c>
      <c r="AJ217" s="1">
        <f>Billed_Energy!AJ217/Cal_Energy!AJ217*Cal_Energy_Switching!AJ218</f>
        <v>372750.87238821184</v>
      </c>
      <c r="AK217" s="35">
        <f>Billed_Energy!AK217/Cal_Energy!AK217*Cal_Energy_Switching!AK218</f>
        <v>112954.98680456873</v>
      </c>
      <c r="AL217" s="1">
        <f>Billed_Energy!AL217/Cal_Energy!AL217*Cal_Energy_Switching!AL218</f>
        <v>31810.789240474151</v>
      </c>
      <c r="AM217" s="1">
        <f>Billed_Energy!AM217/Cal_Energy!AM217*Cal_Energy_Switching!AM218</f>
        <v>81144.197564094589</v>
      </c>
      <c r="AN217" s="1">
        <f>Billed_Energy!AN217/Cal_Energy!AN217*Cal_Energy_Switching!AN218</f>
        <v>241.08199999999999</v>
      </c>
      <c r="AO217" s="1">
        <f>Billed_Energy!AO217/Cal_Energy!AO217*Cal_Energy_Switching!AO218</f>
        <v>250.09899999999999</v>
      </c>
      <c r="AP217" s="1">
        <f>Billed_Energy!AP217/Cal_Energy!AP217*Cal_Energy_Switching!AP218</f>
        <v>11701.252</v>
      </c>
      <c r="AQ217" s="1">
        <f>Billed_Energy!AQ217/Cal_Energy!AQ217*Cal_Energy_Switching!AQ218</f>
        <v>76227.414845158957</v>
      </c>
      <c r="AR217" s="1">
        <f>Billed_Energy!AR217/Cal_Energy!AR217*Cal_Energy_Switching!AR218</f>
        <v>10633.97044252536</v>
      </c>
      <c r="AS217" s="1">
        <f>Billed_Energy!AS217/Cal_Energy!AS217*Cal_Energy_Switching!AS218</f>
        <v>144299.28433194556</v>
      </c>
      <c r="AT217" s="1">
        <f>Billed_Energy!AT217/Cal_Energy!AT217*Cal_Energy_Switching!AT218</f>
        <v>26782.803627474641</v>
      </c>
      <c r="AU217" s="1">
        <f>Billed_Energy!AU217/Cal_Energy!AU217*Cal_Energy_Switching!AU218</f>
        <v>67956.539309276544</v>
      </c>
      <c r="AV217" s="1">
        <f>Billed_Energy!AV217/Cal_Energy!AV217*Cal_Energy_Switching!AV218</f>
        <v>1167.6502391295962</v>
      </c>
      <c r="AW217" s="1">
        <f>Billed_Energy!AW217/Cal_Energy!AW217*Cal_Energy_Switching!AW218</f>
        <v>19005.509457202519</v>
      </c>
      <c r="AX217" s="1">
        <f>Billed_Energy!AX217/Cal_Energy!AX217*Cal_Energy_Switching!AX218</f>
        <v>147239.6928508704</v>
      </c>
      <c r="AY217" s="1">
        <f>Billed_Energy!AY217/Cal_Energy!AY217*Cal_Energy_Switching!AY218</f>
        <v>23212.981348130816</v>
      </c>
      <c r="AZ217" s="1">
        <f>Billed_Energy!AZ217/Cal_Energy!AZ217*Cal_Energy_Switching!AZ218</f>
        <v>9371</v>
      </c>
      <c r="BA217" s="1">
        <f>Billed_Energy!BA217/Cal_Energy!BA217*Cal_Energy_Switching!BA218</f>
        <v>4351.2</v>
      </c>
      <c r="BB217" s="1" t="e">
        <f t="shared" si="10"/>
        <v>#DIV/0!</v>
      </c>
    </row>
    <row r="218" spans="1:54" x14ac:dyDescent="0.25">
      <c r="A218">
        <v>2032</v>
      </c>
      <c r="B218">
        <v>4</v>
      </c>
      <c r="C218" t="s">
        <v>325</v>
      </c>
      <c r="D218" s="1">
        <f>Billed_Energy!D218/Cal_Energy!D218*Cal_Energy_Switching!D219</f>
        <v>474519.61276272719</v>
      </c>
      <c r="E218" s="35">
        <f t="shared" si="11"/>
        <v>171972.20290070062</v>
      </c>
      <c r="F218" s="1">
        <f>Billed_Energy!F218/Cal_Energy!F218*Cal_Energy_Switching!F219</f>
        <v>69819.889141779626</v>
      </c>
      <c r="G218" s="1">
        <f>Billed_Energy!G218/Cal_Energy!G218*Cal_Energy_Switching!G219</f>
        <v>102152.31375892098</v>
      </c>
      <c r="H218" s="35">
        <f t="shared" si="9"/>
        <v>13383.62889069469</v>
      </c>
      <c r="I218" s="1">
        <f>Billed_Energy!I218/Cal_Energy!I218*Cal_Energy_Switching!I219</f>
        <v>685.12728151617091</v>
      </c>
      <c r="J218" s="1">
        <f>Billed_Energy!J218/Cal_Energy!J218*Cal_Energy_Switching!J219</f>
        <v>12698.50160917852</v>
      </c>
      <c r="K218" s="1">
        <f>Billed_Energy!K218/Cal_Energy!K218*Cal_Energy_Switching!K219</f>
        <v>269358.13830789225</v>
      </c>
      <c r="L218" s="1">
        <f>Billed_Energy!L218/Cal_Energy!L218*Cal_Energy_Switching!L219</f>
        <v>21042.558941197334</v>
      </c>
      <c r="M218" s="1">
        <f>Billed_Energy!M218/Cal_Energy!M218*Cal_Energy_Switching!M219</f>
        <v>178656.67220554646</v>
      </c>
      <c r="N218" s="1">
        <f>Billed_Energy!N218/Cal_Energy!N218*Cal_Energy_Switching!N219</f>
        <v>112881.39501091039</v>
      </c>
      <c r="O218" s="1">
        <f>Billed_Energy!O218/Cal_Energy!O218*Cal_Energy_Switching!O219</f>
        <v>141620.11675476455</v>
      </c>
      <c r="P218" s="1" t="e">
        <f>Billed_Energy!P218/Cal_Energy!P218*Cal_Energy_Switching!P219</f>
        <v>#DIV/0!</v>
      </c>
      <c r="Q218" s="1">
        <f>Billed_Energy!Q218/Cal_Energy!Q218*Cal_Energy_Switching!Q219</f>
        <v>18502.295025588388</v>
      </c>
      <c r="R218" s="1">
        <f>Billed_Energy!R218/Cal_Energy!R218*Cal_Energy_Switching!R219</f>
        <v>16387.085861999338</v>
      </c>
      <c r="S218" s="1">
        <f>Billed_Energy!S218/Cal_Energy!S218*Cal_Energy_Switching!S219</f>
        <v>124564.66473273707</v>
      </c>
      <c r="T218" s="1">
        <f>Billed_Energy!T218/Cal_Energy!T218*Cal_Energy_Switching!T219</f>
        <v>12.161000000000001</v>
      </c>
      <c r="U218" s="1">
        <f>Billed_Energy!U218/Cal_Energy!U218*Cal_Energy_Switching!U219</f>
        <v>98.423000000000002</v>
      </c>
      <c r="V218" s="1">
        <f>Billed_Energy!V218/Cal_Energy!V218*Cal_Energy_Switching!V219</f>
        <v>47968.040843209907</v>
      </c>
      <c r="W218" s="1">
        <f>Billed_Energy!W218/Cal_Energy!W218*Cal_Energy_Switching!W219</f>
        <v>9627.3670000000002</v>
      </c>
      <c r="X218" s="1">
        <f>Billed_Energy!X218/Cal_Energy!X218*Cal_Energy_Switching!X219</f>
        <v>22434.448399054545</v>
      </c>
      <c r="Y218" s="35">
        <f>Billed_Energy!Y218/Cal_Energy!Y218*Cal_Energy_Switching!Y219</f>
        <v>8331.6144547817494</v>
      </c>
      <c r="Z218" s="1">
        <f>Billed_Energy!Z218/Cal_Energy!Z218*Cal_Energy_Switching!Z219</f>
        <v>4328.1016945146812</v>
      </c>
      <c r="AA218" s="1">
        <f>Billed_Energy!AA218/Cal_Energy!AA218*Cal_Energy_Switching!AA219</f>
        <v>4003.5127602670691</v>
      </c>
      <c r="AB218" s="1">
        <f>Billed_Energy!AB218/Cal_Energy!AB218*Cal_Energy_Switching!AB219</f>
        <v>52.435109273102299</v>
      </c>
      <c r="AC218" s="1">
        <f>Billed_Energy!AC218/Cal_Energy!AC218*Cal_Energy_Switching!AC219</f>
        <v>1524.201519306926</v>
      </c>
      <c r="AD218" s="1">
        <f>Billed_Energy!AD218/Cal_Energy!AD218*Cal_Energy_Switching!AD219</f>
        <v>531.84400000000005</v>
      </c>
      <c r="AE218" s="1">
        <f>Billed_Energy!AE218/Cal_Energy!AE218*Cal_Energy_Switching!AE219</f>
        <v>3670.835533428909</v>
      </c>
      <c r="AF218" s="1">
        <f>Billed_Energy!AF218/Cal_Energy!AF218*Cal_Energy_Switching!AF219</f>
        <v>9848.3112008252119</v>
      </c>
      <c r="AG218" s="1">
        <f>Billed_Energy!AG218/Cal_Energy!AG218*Cal_Energy_Switching!AG219</f>
        <v>6193.8836383980879</v>
      </c>
      <c r="AH218" s="1">
        <f>Billed_Energy!AH218/Cal_Energy!AH218*Cal_Energy_Switching!AH219</f>
        <v>1828.3302381730041</v>
      </c>
      <c r="AI218" s="1">
        <f>Billed_Energy!AI218/Cal_Energy!AI218*Cal_Energy_Switching!AI219</f>
        <v>3282.7704002750652</v>
      </c>
      <c r="AJ218" s="1">
        <f>Billed_Energy!AJ218/Cal_Energy!AJ218*Cal_Energy_Switching!AJ219</f>
        <v>312195.38259436016</v>
      </c>
      <c r="AK218" s="35">
        <f>Billed_Energy!AK218/Cal_Energy!AK218*Cal_Energy_Switching!AK219</f>
        <v>108996.13967742916</v>
      </c>
      <c r="AL218" s="1">
        <f>Billed_Energy!AL218/Cal_Energy!AL218*Cal_Energy_Switching!AL219</f>
        <v>30704.283543414691</v>
      </c>
      <c r="AM218" s="1">
        <f>Billed_Energy!AM218/Cal_Energy!AM218*Cal_Energy_Switching!AM219</f>
        <v>78291.856134014481</v>
      </c>
      <c r="AN218" s="1">
        <f>Billed_Energy!AN218/Cal_Energy!AN218*Cal_Energy_Switching!AN219</f>
        <v>250.11500000000001</v>
      </c>
      <c r="AO218" s="1">
        <f>Billed_Energy!AO218/Cal_Energy!AO218*Cal_Energy_Switching!AO219</f>
        <v>281.62900000000002</v>
      </c>
      <c r="AP218" s="1">
        <f>Billed_Energy!AP218/Cal_Energy!AP218*Cal_Energy_Switching!AP219</f>
        <v>7780.9819999999991</v>
      </c>
      <c r="AQ218" s="1">
        <f>Billed_Energy!AQ218/Cal_Energy!AQ218*Cal_Energy_Switching!AQ219</f>
        <v>87943.127481484262</v>
      </c>
      <c r="AR218" s="1">
        <f>Billed_Energy!AR218/Cal_Energy!AR218*Cal_Energy_Switching!AR219</f>
        <v>11290.649440489324</v>
      </c>
      <c r="AS218" s="1">
        <f>Billed_Energy!AS218/Cal_Energy!AS218*Cal_Energy_Switching!AS219</f>
        <v>144010.15810290718</v>
      </c>
      <c r="AT218" s="1">
        <f>Billed_Energy!AT218/Cal_Energy!AT218*Cal_Energy_Switching!AT219</f>
        <v>28336.234599510673</v>
      </c>
      <c r="AU218" s="1">
        <f>Billed_Energy!AU218/Cal_Energy!AU218*Cal_Energy_Switching!AU219</f>
        <v>67821.028096903741</v>
      </c>
      <c r="AV218" s="1">
        <f>Billed_Energy!AV218/Cal_Energy!AV218*Cal_Energy_Switching!AV219</f>
        <v>1191.4800035301846</v>
      </c>
      <c r="AW218" s="1">
        <f>Billed_Energy!AW218/Cal_Energy!AW218*Cal_Energy_Switching!AW219</f>
        <v>19144.958710483239</v>
      </c>
      <c r="AX218" s="1">
        <f>Billed_Energy!AX218/Cal_Energy!AX218*Cal_Energy_Switching!AX219</f>
        <v>150244.60568646982</v>
      </c>
      <c r="AY218" s="1">
        <f>Billed_Energy!AY218/Cal_Energy!AY218*Cal_Energy_Switching!AY219</f>
        <v>23394.28589151676</v>
      </c>
      <c r="AZ218" s="1">
        <f>Billed_Energy!AZ218/Cal_Energy!AZ218*Cal_Energy_Switching!AZ219</f>
        <v>7236.5</v>
      </c>
      <c r="BA218" s="1">
        <f>Billed_Energy!BA218/Cal_Energy!BA218*Cal_Energy_Switching!BA219</f>
        <v>4414.32</v>
      </c>
      <c r="BB218" s="1" t="e">
        <f t="shared" si="10"/>
        <v>#DIV/0!</v>
      </c>
    </row>
    <row r="219" spans="1:54" x14ac:dyDescent="0.25">
      <c r="A219">
        <v>2032</v>
      </c>
      <c r="B219">
        <v>5</v>
      </c>
      <c r="C219" t="s">
        <v>326</v>
      </c>
      <c r="D219" s="1">
        <f>Billed_Energy!D219/Cal_Energy!D219*Cal_Energy_Switching!D220</f>
        <v>372553.44900947087</v>
      </c>
      <c r="E219" s="35">
        <f t="shared" si="11"/>
        <v>162538.78993811202</v>
      </c>
      <c r="F219" s="1">
        <f>Billed_Energy!F219/Cal_Energy!F219*Cal_Energy_Switching!F220</f>
        <v>65904.045018974866</v>
      </c>
      <c r="G219" s="1">
        <f>Billed_Energy!G219/Cal_Energy!G219*Cal_Energy_Switching!G220</f>
        <v>96634.744919137156</v>
      </c>
      <c r="H219" s="35">
        <f t="shared" si="9"/>
        <v>13075.250652402798</v>
      </c>
      <c r="I219" s="1">
        <f>Billed_Energy!I219/Cal_Energy!I219*Cal_Energy_Switching!I220</f>
        <v>669.34095436938583</v>
      </c>
      <c r="J219" s="1">
        <f>Billed_Energy!J219/Cal_Energy!J219*Cal_Energy_Switching!J220</f>
        <v>12405.909698033412</v>
      </c>
      <c r="K219" s="1">
        <f>Billed_Energy!K219/Cal_Energy!K219*Cal_Energy_Switching!K220</f>
        <v>272064.73415228882</v>
      </c>
      <c r="L219" s="1">
        <f>Billed_Energy!L219/Cal_Energy!L219*Cal_Energy_Switching!L220</f>
        <v>22295.186184392314</v>
      </c>
      <c r="M219" s="1">
        <f>Billed_Energy!M219/Cal_Energy!M219*Cal_Energy_Switching!M220</f>
        <v>179981.33651816496</v>
      </c>
      <c r="N219" s="1">
        <f>Billed_Energy!N219/Cal_Energy!N219*Cal_Energy_Switching!N220</f>
        <v>112974.47805331886</v>
      </c>
      <c r="O219" s="1">
        <f>Billed_Energy!O219/Cal_Energy!O219*Cal_Energy_Switching!O220</f>
        <v>139391.77206241176</v>
      </c>
      <c r="P219" s="1" t="e">
        <f>Billed_Energy!P219/Cal_Energy!P219*Cal_Energy_Switching!P220</f>
        <v>#DIV/0!</v>
      </c>
      <c r="Q219" s="1">
        <f>Billed_Energy!Q219/Cal_Energy!Q219*Cal_Energy_Switching!Q220</f>
        <v>21157.526207382234</v>
      </c>
      <c r="R219" s="1">
        <f>Billed_Energy!R219/Cal_Energy!R219*Cal_Energy_Switching!R220</f>
        <v>19224.201119073274</v>
      </c>
      <c r="S219" s="1">
        <f>Billed_Energy!S219/Cal_Energy!S219*Cal_Energy_Switching!S220</f>
        <v>123472.79592624593</v>
      </c>
      <c r="T219" s="1">
        <f>Billed_Energy!T219/Cal_Energy!T219*Cal_Energy_Switching!T220</f>
        <v>11.971</v>
      </c>
      <c r="U219" s="1">
        <f>Billed_Energy!U219/Cal_Energy!U219*Cal_Energy_Switching!U220</f>
        <v>97.393000000000001</v>
      </c>
      <c r="V219" s="1">
        <f>Billed_Energy!V219/Cal_Energy!V219*Cal_Energy_Switching!V220</f>
        <v>48437.686864592841</v>
      </c>
      <c r="W219" s="1">
        <f>Billed_Energy!W219/Cal_Energy!W219*Cal_Energy_Switching!W220</f>
        <v>8788.2710000000006</v>
      </c>
      <c r="X219" s="1">
        <f>Billed_Energy!X219/Cal_Energy!X219*Cal_Energy_Switching!X220</f>
        <v>22725.568297439284</v>
      </c>
      <c r="Y219" s="35">
        <f>Billed_Energy!Y219/Cal_Energy!Y219*Cal_Energy_Switching!Y220</f>
        <v>6987.7199212506903</v>
      </c>
      <c r="Z219" s="1">
        <f>Billed_Energy!Z219/Cal_Energy!Z219*Cal_Energy_Switching!Z220</f>
        <v>3629.9762304293217</v>
      </c>
      <c r="AA219" s="1">
        <f>Billed_Energy!AA219/Cal_Energy!AA219*Cal_Energy_Switching!AA220</f>
        <v>3357.7436908213681</v>
      </c>
      <c r="AB219" s="1">
        <f>Billed_Energy!AB219/Cal_Energy!AB219*Cal_Energy_Switching!AB220</f>
        <v>52.623085129422705</v>
      </c>
      <c r="AC219" s="1">
        <f>Billed_Energy!AC219/Cal_Energy!AC219*Cal_Energy_Switching!AC220</f>
        <v>1253.611908551989</v>
      </c>
      <c r="AD219" s="1">
        <f>Billed_Energy!AD219/Cal_Energy!AD219*Cal_Energy_Switching!AD220</f>
        <v>482.22199999999998</v>
      </c>
      <c r="AE219" s="1">
        <f>Billed_Energy!AE219/Cal_Energy!AE219*Cal_Energy_Switching!AE220</f>
        <v>3331.0716746303915</v>
      </c>
      <c r="AF219" s="1">
        <f>Billed_Energy!AF219/Cal_Energy!AF219*Cal_Energy_Switching!AF220</f>
        <v>9518.2366394999026</v>
      </c>
      <c r="AG219" s="1">
        <f>Billed_Energy!AG219/Cal_Energy!AG219*Cal_Energy_Switching!AG220</f>
        <v>5620.5924117096038</v>
      </c>
      <c r="AH219" s="1">
        <f>Billed_Energy!AH219/Cal_Energy!AH219*Cal_Energy_Switching!AH220</f>
        <v>1659.1043136600056</v>
      </c>
      <c r="AI219" s="1">
        <f>Billed_Energy!AI219/Cal_Energy!AI219*Cal_Energy_Switching!AI220</f>
        <v>3172.745546499963</v>
      </c>
      <c r="AJ219" s="1">
        <f>Billed_Energy!AJ219/Cal_Energy!AJ219*Cal_Energy_Switching!AJ220</f>
        <v>323972.57948101434</v>
      </c>
      <c r="AK219" s="35">
        <f>Billed_Energy!AK219/Cal_Energy!AK219*Cal_Energy_Switching!AK220</f>
        <v>106960.48690884713</v>
      </c>
      <c r="AL219" s="1">
        <f>Billed_Energy!AL219/Cal_Energy!AL219*Cal_Energy_Switching!AL220</f>
        <v>30111.729430845877</v>
      </c>
      <c r="AM219" s="1">
        <f>Billed_Energy!AM219/Cal_Energy!AM219*Cal_Energy_Switching!AM220</f>
        <v>76848.757478001236</v>
      </c>
      <c r="AN219" s="1">
        <f>Billed_Energy!AN219/Cal_Energy!AN219*Cal_Energy_Switching!AN220</f>
        <v>245.77699999999999</v>
      </c>
      <c r="AO219" s="1">
        <f>Billed_Energy!AO219/Cal_Energy!AO219*Cal_Energy_Switching!AO220</f>
        <v>274.90699999999998</v>
      </c>
      <c r="AP219" s="1">
        <f>Billed_Energy!AP219/Cal_Energy!AP219*Cal_Energy_Switching!AP220</f>
        <v>7381.9660000000003</v>
      </c>
      <c r="AQ219" s="1">
        <f>Billed_Energy!AQ219/Cal_Energy!AQ219*Cal_Energy_Switching!AQ220</f>
        <v>86604.520518984835</v>
      </c>
      <c r="AR219" s="1">
        <f>Billed_Energy!AR219/Cal_Energy!AR219*Cal_Energy_Switching!AR220</f>
        <v>11404.402735622811</v>
      </c>
      <c r="AS219" s="1">
        <f>Billed_Energy!AS219/Cal_Energy!AS219*Cal_Energy_Switching!AS220</f>
        <v>148799.2258547706</v>
      </c>
      <c r="AT219" s="1">
        <f>Billed_Energy!AT219/Cal_Energy!AT219*Cal_Energy_Switching!AT220</f>
        <v>28359.173154377186</v>
      </c>
      <c r="AU219" s="1">
        <f>Billed_Energy!AU219/Cal_Energy!AU219*Cal_Energy_Switching!AU220</f>
        <v>70068.430914213008</v>
      </c>
      <c r="AV219" s="1">
        <f>Billed_Energy!AV219/Cal_Energy!AV219*Cal_Energy_Switching!AV220</f>
        <v>1215.7030329785791</v>
      </c>
      <c r="AW219" s="1">
        <f>Billed_Energy!AW219/Cal_Energy!AW219*Cal_Energy_Switching!AW220</f>
        <v>19761.872202609255</v>
      </c>
      <c r="AX219" s="1">
        <f>Billed_Energy!AX219/Cal_Energy!AX219*Cal_Energy_Switching!AX220</f>
        <v>153299.10890702141</v>
      </c>
      <c r="AY219" s="1">
        <f>Billed_Energy!AY219/Cal_Energy!AY219*Cal_Energy_Switching!AY220</f>
        <v>23647.198272704252</v>
      </c>
      <c r="AZ219" s="1">
        <f>Billed_Energy!AZ219/Cal_Energy!AZ219*Cal_Energy_Switching!AZ220</f>
        <v>8289</v>
      </c>
      <c r="BA219" s="1">
        <f>Billed_Energy!BA219/Cal_Energy!BA219*Cal_Energy_Switching!BA220</f>
        <v>4343.3999999999996</v>
      </c>
      <c r="BB219" s="1" t="e">
        <f t="shared" si="10"/>
        <v>#DIV/0!</v>
      </c>
    </row>
    <row r="220" spans="1:54" x14ac:dyDescent="0.25">
      <c r="A220">
        <v>2032</v>
      </c>
      <c r="B220">
        <v>6</v>
      </c>
      <c r="C220" t="s">
        <v>327</v>
      </c>
      <c r="D220" s="1">
        <f>Billed_Energy!D220/Cal_Energy!D220*Cal_Energy_Switching!D221</f>
        <v>476612.79334730218</v>
      </c>
      <c r="E220" s="35">
        <f t="shared" si="11"/>
        <v>185409.86566050837</v>
      </c>
      <c r="F220" s="1">
        <f>Billed_Energy!F220/Cal_Energy!F220*Cal_Energy_Switching!F221</f>
        <v>75052.797886252622</v>
      </c>
      <c r="G220" s="1">
        <f>Billed_Energy!G220/Cal_Energy!G220*Cal_Energy_Switching!G221</f>
        <v>110357.06777425575</v>
      </c>
      <c r="H220" s="35">
        <f t="shared" si="9"/>
        <v>12890.666318472007</v>
      </c>
      <c r="I220" s="1">
        <f>Billed_Energy!I220/Cal_Energy!I220*Cal_Energy_Switching!I221</f>
        <v>659.89181587717883</v>
      </c>
      <c r="J220" s="1">
        <f>Billed_Energy!J220/Cal_Energy!J220*Cal_Energy_Switching!J221</f>
        <v>12230.774502594828</v>
      </c>
      <c r="K220" s="1">
        <f>Billed_Energy!K220/Cal_Energy!K220*Cal_Energy_Switching!K221</f>
        <v>282377.32186435669</v>
      </c>
      <c r="L220" s="1">
        <f>Billed_Energy!L220/Cal_Energy!L220*Cal_Energy_Switching!L221</f>
        <v>23367.521391055034</v>
      </c>
      <c r="M220" s="1">
        <f>Billed_Energy!M220/Cal_Energy!M220*Cal_Energy_Switching!M221</f>
        <v>199826.58061130659</v>
      </c>
      <c r="N220" s="1">
        <f>Billed_Energy!N220/Cal_Energy!N220*Cal_Energy_Switching!N221</f>
        <v>117029.52652458822</v>
      </c>
      <c r="O220" s="1">
        <f>Billed_Energy!O220/Cal_Energy!O220*Cal_Energy_Switching!O221</f>
        <v>152629.03431235848</v>
      </c>
      <c r="P220" s="1" t="e">
        <f>Billed_Energy!P220/Cal_Energy!P220*Cal_Energy_Switching!P221</f>
        <v>#DIV/0!</v>
      </c>
      <c r="Q220" s="1">
        <f>Billed_Energy!Q220/Cal_Energy!Q220*Cal_Energy_Switching!Q221</f>
        <v>24939.945492281109</v>
      </c>
      <c r="R220" s="1">
        <f>Billed_Energy!R220/Cal_Energy!R220*Cal_Energy_Switching!R221</f>
        <v>20005.226799638574</v>
      </c>
      <c r="S220" s="1">
        <f>Billed_Energy!S220/Cal_Energy!S220*Cal_Energy_Switching!S221</f>
        <v>121209.30463386251</v>
      </c>
      <c r="T220" s="1">
        <f>Billed_Energy!T220/Cal_Energy!T220*Cal_Energy_Switching!T221</f>
        <v>10.17535</v>
      </c>
      <c r="U220" s="1">
        <f>Billed_Energy!U220/Cal_Energy!U220*Cal_Energy_Switching!U221</f>
        <v>98.704999999999998</v>
      </c>
      <c r="V220" s="1">
        <f>Billed_Energy!V220/Cal_Energy!V220*Cal_Energy_Switching!V221</f>
        <v>45688.667155562805</v>
      </c>
      <c r="W220" s="1">
        <f>Billed_Energy!W220/Cal_Energy!W220*Cal_Energy_Switching!W221</f>
        <v>8413.3449999999993</v>
      </c>
      <c r="X220" s="1">
        <f>Billed_Energy!X220/Cal_Energy!X220*Cal_Energy_Switching!X221</f>
        <v>21375.373070716952</v>
      </c>
      <c r="Y220" s="35">
        <f>Billed_Energy!Y220/Cal_Energy!Y220*Cal_Energy_Switching!Y221</f>
        <v>6952.2039719864506</v>
      </c>
      <c r="Z220" s="1">
        <f>Billed_Energy!Z220/Cal_Energy!Z220*Cal_Energy_Switching!Z221</f>
        <v>3611.5264280498291</v>
      </c>
      <c r="AA220" s="1">
        <f>Billed_Energy!AA220/Cal_Energy!AA220*Cal_Energy_Switching!AA221</f>
        <v>3340.677543936622</v>
      </c>
      <c r="AB220" s="1">
        <f>Billed_Energy!AB220/Cal_Energy!AB220*Cal_Energy_Switching!AB221</f>
        <v>51.785915136057014</v>
      </c>
      <c r="AC220" s="1">
        <f>Billed_Energy!AC220/Cal_Energy!AC220*Cal_Energy_Switching!AC221</f>
        <v>1148.610774041709</v>
      </c>
      <c r="AD220" s="1">
        <f>Billed_Energy!AD220/Cal_Energy!AD220*Cal_Energy_Switching!AD221</f>
        <v>463.041</v>
      </c>
      <c r="AE220" s="1">
        <f>Billed_Energy!AE220/Cal_Energy!AE220*Cal_Energy_Switching!AE221</f>
        <v>3134.2150462379341</v>
      </c>
      <c r="AF220" s="1">
        <f>Billed_Energy!AF220/Cal_Energy!AF220*Cal_Energy_Switching!AF221</f>
        <v>9726.6081699720889</v>
      </c>
      <c r="AG220" s="1">
        <f>Billed_Energy!AG220/Cal_Energy!AG220*Cal_Energy_Switching!AG221</f>
        <v>5288.4317799933406</v>
      </c>
      <c r="AH220" s="1">
        <f>Billed_Energy!AH220/Cal_Energy!AH220*Cal_Energy_Switching!AH221</f>
        <v>1561.056083768726</v>
      </c>
      <c r="AI220" s="1">
        <f>Billed_Energy!AI220/Cal_Energy!AI220*Cal_Energy_Switching!AI221</f>
        <v>3242.2027233240256</v>
      </c>
      <c r="AJ220" s="1">
        <f>Billed_Energy!AJ220/Cal_Energy!AJ220*Cal_Energy_Switching!AJ221</f>
        <v>450854.39797779871</v>
      </c>
      <c r="AK220" s="35">
        <f>Billed_Energy!AK220/Cal_Energy!AK220*Cal_Energy_Switching!AK221</f>
        <v>123541.4789080185</v>
      </c>
      <c r="AL220" s="1">
        <f>Billed_Energy!AL220/Cal_Energy!AL220*Cal_Energy_Switching!AL221</f>
        <v>34757.881561039001</v>
      </c>
      <c r="AM220" s="1">
        <f>Billed_Energy!AM220/Cal_Energy!AM220*Cal_Energy_Switching!AM221</f>
        <v>88783.597346979499</v>
      </c>
      <c r="AN220" s="1">
        <f>Billed_Energy!AN220/Cal_Energy!AN220*Cal_Energy_Switching!AN221</f>
        <v>254.96199999999999</v>
      </c>
      <c r="AO220" s="1">
        <f>Billed_Energy!AO220/Cal_Energy!AO220*Cal_Energy_Switching!AO221</f>
        <v>258.13</v>
      </c>
      <c r="AP220" s="1">
        <f>Billed_Energy!AP220/Cal_Energy!AP220*Cal_Energy_Switching!AP221</f>
        <v>6710.2510000000002</v>
      </c>
      <c r="AQ220" s="1">
        <f>Billed_Energy!AQ220/Cal_Energy!AQ220*Cal_Energy_Switching!AQ221</f>
        <v>85929.156552429253</v>
      </c>
      <c r="AR220" s="1">
        <f>Billed_Energy!AR220/Cal_Energy!AR220*Cal_Energy_Switching!AR221</f>
        <v>12976.846568372614</v>
      </c>
      <c r="AS220" s="1">
        <f>Billed_Energy!AS220/Cal_Energy!AS220*Cal_Energy_Switching!AS221</f>
        <v>171720.67959913419</v>
      </c>
      <c r="AT220" s="1">
        <f>Billed_Energy!AT220/Cal_Energy!AT220*Cal_Energy_Switching!AT221</f>
        <v>32065.534221627378</v>
      </c>
      <c r="AU220" s="1">
        <f>Billed_Energy!AU220/Cal_Energy!AU220*Cal_Energy_Switching!AU221</f>
        <v>80855.963456149722</v>
      </c>
      <c r="AV220" s="1">
        <f>Billed_Energy!AV220/Cal_Energy!AV220*Cal_Energy_Switching!AV221</f>
        <v>1301.9813282636112</v>
      </c>
      <c r="AW220" s="1">
        <f>Billed_Energy!AW220/Cal_Energy!AW220*Cal_Energy_Switching!AW221</f>
        <v>20960.893153459878</v>
      </c>
      <c r="AX220" s="1">
        <f>Billed_Energy!AX220/Cal_Energy!AX220*Cal_Energy_Switching!AX221</f>
        <v>164178.72788173638</v>
      </c>
      <c r="AY220" s="1">
        <f>Billed_Energy!AY220/Cal_Energy!AY220*Cal_Energy_Switching!AY221</f>
        <v>24969.591118343276</v>
      </c>
      <c r="AZ220" s="1">
        <f>Billed_Energy!AZ220/Cal_Energy!AZ220*Cal_Energy_Switching!AZ221</f>
        <v>10068</v>
      </c>
      <c r="BA220" s="1">
        <f>Billed_Energy!BA220/Cal_Energy!BA220*Cal_Energy_Switching!BA221</f>
        <v>4921.8</v>
      </c>
      <c r="BB220" s="1" t="e">
        <f t="shared" si="10"/>
        <v>#DIV/0!</v>
      </c>
    </row>
    <row r="221" spans="1:54" x14ac:dyDescent="0.25">
      <c r="A221">
        <v>2032</v>
      </c>
      <c r="B221">
        <v>7</v>
      </c>
      <c r="C221" t="s">
        <v>328</v>
      </c>
      <c r="D221" s="1">
        <f>Billed_Energy!D221/Cal_Energy!D221*Cal_Energy_Switching!D222</f>
        <v>599742.56743314269</v>
      </c>
      <c r="E221" s="35">
        <f t="shared" si="11"/>
        <v>206176.89589282824</v>
      </c>
      <c r="F221" s="1">
        <f>Billed_Energy!F221/Cal_Energy!F221*Cal_Energy_Switching!F222</f>
        <v>83389.254047617447</v>
      </c>
      <c r="G221" s="1">
        <f>Billed_Energy!G221/Cal_Energy!G221*Cal_Energy_Switching!G222</f>
        <v>122787.64184521079</v>
      </c>
      <c r="H221" s="35">
        <f t="shared" si="9"/>
        <v>13329.559799406758</v>
      </c>
      <c r="I221" s="1">
        <f>Billed_Energy!I221/Cal_Energy!I221*Cal_Energy_Switching!I222</f>
        <v>682.35940668710202</v>
      </c>
      <c r="J221" s="1">
        <f>Billed_Energy!J221/Cal_Energy!J221*Cal_Energy_Switching!J222</f>
        <v>12647.200392719655</v>
      </c>
      <c r="K221" s="1">
        <f>Billed_Energy!K221/Cal_Energy!K221*Cal_Energy_Switching!K222</f>
        <v>295367.33937834454</v>
      </c>
      <c r="L221" s="1">
        <f>Billed_Energy!L221/Cal_Energy!L221*Cal_Energy_Switching!L222</f>
        <v>24519.087702051467</v>
      </c>
      <c r="M221" s="1">
        <f>Billed_Energy!M221/Cal_Energy!M221*Cal_Energy_Switching!M222</f>
        <v>212851.25195016174</v>
      </c>
      <c r="N221" s="1">
        <f>Billed_Energy!N221/Cal_Energy!N221*Cal_Energy_Switching!N222</f>
        <v>122336.55291960399</v>
      </c>
      <c r="O221" s="1">
        <f>Billed_Energy!O221/Cal_Energy!O221*Cal_Energy_Switching!O222</f>
        <v>161959.55243056166</v>
      </c>
      <c r="P221" s="1" t="e">
        <f>Billed_Energy!P221/Cal_Energy!P221*Cal_Energy_Switching!P222</f>
        <v>#DIV/0!</v>
      </c>
      <c r="Q221" s="1">
        <f>Billed_Energy!Q221/Cal_Energy!Q221*Cal_Energy_Switching!Q222</f>
        <v>25780.142706803701</v>
      </c>
      <c r="R221" s="1">
        <f>Billed_Energy!R221/Cal_Energy!R221*Cal_Energy_Switching!R222</f>
        <v>22927.366394330718</v>
      </c>
      <c r="S221" s="1">
        <f>Billed_Energy!S221/Cal_Energy!S221*Cal_Energy_Switching!S222</f>
        <v>109066.4133243783</v>
      </c>
      <c r="T221" s="1">
        <f>Billed_Energy!T221/Cal_Energy!T221*Cal_Energy_Switching!T222</f>
        <v>8.3796999999999997</v>
      </c>
      <c r="U221" s="1">
        <f>Billed_Energy!U221/Cal_Energy!U221*Cal_Energy_Switching!U222</f>
        <v>97.915000000000006</v>
      </c>
      <c r="V221" s="1">
        <f>Billed_Energy!V221/Cal_Energy!V221*Cal_Energy_Switching!V222</f>
        <v>44549.468970203568</v>
      </c>
      <c r="W221" s="1">
        <f>Billed_Energy!W221/Cal_Energy!W221*Cal_Energy_Switching!W222</f>
        <v>8216.8029999999999</v>
      </c>
      <c r="X221" s="1">
        <f>Billed_Energy!X221/Cal_Energy!X221*Cal_Energy_Switching!X222</f>
        <v>19492.504741999099</v>
      </c>
      <c r="Y221" s="35">
        <f>Billed_Energy!Y221/Cal_Energy!Y221*Cal_Energy_Switching!Y222</f>
        <v>7639.1377440794204</v>
      </c>
      <c r="Z221" s="1">
        <f>Billed_Energy!Z221/Cal_Energy!Z221*Cal_Energy_Switching!Z222</f>
        <v>3968.3743401983065</v>
      </c>
      <c r="AA221" s="1">
        <f>Billed_Energy!AA221/Cal_Energy!AA221*Cal_Energy_Switching!AA222</f>
        <v>3670.7634038811143</v>
      </c>
      <c r="AB221" s="1">
        <f>Billed_Energy!AB221/Cal_Energy!AB221*Cal_Energy_Switching!AB222</f>
        <v>64.091271595236151</v>
      </c>
      <c r="AC221" s="1">
        <f>Billed_Energy!AC221/Cal_Energy!AC221*Cal_Energy_Switching!AC222</f>
        <v>1123.0699575392086</v>
      </c>
      <c r="AD221" s="1">
        <f>Billed_Energy!AD221/Cal_Energy!AD221*Cal_Energy_Switching!AD222</f>
        <v>450.834</v>
      </c>
      <c r="AE221" s="1">
        <f>Billed_Energy!AE221/Cal_Energy!AE221*Cal_Energy_Switching!AE222</f>
        <v>3073.5759217333925</v>
      </c>
      <c r="AF221" s="1">
        <f>Billed_Energy!AF221/Cal_Energy!AF221*Cal_Energy_Switching!AF222</f>
        <v>10201.23432284678</v>
      </c>
      <c r="AG221" s="1">
        <f>Billed_Energy!AG221/Cal_Energy!AG221*Cal_Energy_Switching!AG222</f>
        <v>5186.1140167225285</v>
      </c>
      <c r="AH221" s="1">
        <f>Billed_Energy!AH221/Cal_Energy!AH221*Cal_Energy_Switching!AH222</f>
        <v>1530.8536015440786</v>
      </c>
      <c r="AI221" s="1">
        <f>Billed_Energy!AI221/Cal_Energy!AI221*Cal_Energy_Switching!AI222</f>
        <v>3400.4114409489212</v>
      </c>
      <c r="AJ221" s="1">
        <f>Billed_Energy!AJ221/Cal_Energy!AJ221*Cal_Energy_Switching!AJ222</f>
        <v>606136.24982623756</v>
      </c>
      <c r="AK221" s="35">
        <f>Billed_Energy!AK221/Cal_Energy!AK221*Cal_Energy_Switching!AK222</f>
        <v>145342.09270806197</v>
      </c>
      <c r="AL221" s="1">
        <f>Billed_Energy!AL221/Cal_Energy!AL221*Cal_Energy_Switching!AL222</f>
        <v>40872.320455795285</v>
      </c>
      <c r="AM221" s="1">
        <f>Billed_Energy!AM221/Cal_Energy!AM221*Cal_Energy_Switching!AM222</f>
        <v>104469.77225226666</v>
      </c>
      <c r="AN221" s="1">
        <f>Billed_Energy!AN221/Cal_Energy!AN221*Cal_Energy_Switching!AN222</f>
        <v>248.953</v>
      </c>
      <c r="AO221" s="1">
        <f>Billed_Energy!AO221/Cal_Energy!AO221*Cal_Energy_Switching!AO222</f>
        <v>255.87400000000002</v>
      </c>
      <c r="AP221" s="1">
        <f>Billed_Energy!AP221/Cal_Energy!AP221*Cal_Energy_Switching!AP222</f>
        <v>6726.4589999999998</v>
      </c>
      <c r="AQ221" s="1">
        <f>Billed_Energy!AQ221/Cal_Energy!AQ221*Cal_Energy_Switching!AQ222</f>
        <v>76251.39152293677</v>
      </c>
      <c r="AR221" s="1">
        <f>Billed_Energy!AR221/Cal_Energy!AR221*Cal_Energy_Switching!AR222</f>
        <v>14078.488548555852</v>
      </c>
      <c r="AS221" s="1">
        <f>Billed_Energy!AS221/Cal_Energy!AS221*Cal_Energy_Switching!AS222</f>
        <v>179646.75503204649</v>
      </c>
      <c r="AT221" s="1">
        <f>Billed_Energy!AT221/Cal_Energy!AT221*Cal_Energy_Switching!AT222</f>
        <v>34746.33176144414</v>
      </c>
      <c r="AU221" s="1">
        <f>Billed_Energy!AU221/Cal_Energy!AU221*Cal_Energy_Switching!AU222</f>
        <v>84588.736129606346</v>
      </c>
      <c r="AV221" s="1">
        <f>Billed_Energy!AV221/Cal_Energy!AV221*Cal_Energy_Switching!AV222</f>
        <v>1293.1443231839282</v>
      </c>
      <c r="AW221" s="1">
        <f>Billed_Energy!AW221/Cal_Energy!AW221*Cal_Energy_Switching!AW222</f>
        <v>22203.008882506238</v>
      </c>
      <c r="AX221" s="1">
        <f>Billed_Energy!AX221/Cal_Energy!AX221*Cal_Energy_Switching!AX222</f>
        <v>163064.38912681607</v>
      </c>
      <c r="AY221" s="1">
        <f>Billed_Energy!AY221/Cal_Energy!AY221*Cal_Energy_Switching!AY222</f>
        <v>26456.526585078082</v>
      </c>
      <c r="AZ221" s="1">
        <f>Billed_Energy!AZ221/Cal_Energy!AZ221*Cal_Energy_Switching!AZ222</f>
        <v>10990</v>
      </c>
      <c r="BA221" s="1">
        <f>Billed_Energy!BA221/Cal_Energy!BA221*Cal_Energy_Switching!BA222</f>
        <v>5252.4</v>
      </c>
      <c r="BB221" s="1" t="e">
        <f t="shared" si="10"/>
        <v>#DIV/0!</v>
      </c>
    </row>
    <row r="222" spans="1:54" x14ac:dyDescent="0.25">
      <c r="A222">
        <v>2032</v>
      </c>
      <c r="B222">
        <v>8</v>
      </c>
      <c r="C222" t="s">
        <v>329</v>
      </c>
      <c r="D222" s="1">
        <f>Billed_Energy!D222/Cal_Energy!D222*Cal_Energy_Switching!D223</f>
        <v>620414.62931872858</v>
      </c>
      <c r="E222" s="35">
        <f t="shared" si="11"/>
        <v>214391.4170918786</v>
      </c>
      <c r="F222" s="1">
        <f>Billed_Energy!F222/Cal_Energy!F222*Cal_Energy_Switching!F223</f>
        <v>86679.575801201951</v>
      </c>
      <c r="G222" s="1">
        <f>Billed_Energy!G222/Cal_Energy!G222*Cal_Energy_Switching!G223</f>
        <v>127711.84129067666</v>
      </c>
      <c r="H222" s="35">
        <f t="shared" si="9"/>
        <v>13402.971302269985</v>
      </c>
      <c r="I222" s="1">
        <f>Billed_Energy!I222/Cal_Energy!I222*Cal_Energy_Switching!I223</f>
        <v>686.1174474845177</v>
      </c>
      <c r="J222" s="1">
        <f>Billed_Energy!J222/Cal_Energy!J222*Cal_Energy_Switching!J223</f>
        <v>12716.853854785468</v>
      </c>
      <c r="K222" s="1">
        <f>Billed_Energy!K222/Cal_Energy!K222*Cal_Energy_Switching!K223</f>
        <v>297260.32164004882</v>
      </c>
      <c r="L222" s="1">
        <f>Billed_Energy!L222/Cal_Energy!L222*Cal_Energy_Switching!L223</f>
        <v>24685.583502679983</v>
      </c>
      <c r="M222" s="1">
        <f>Billed_Energy!M222/Cal_Energy!M222*Cal_Energy_Switching!M223</f>
        <v>214703.59448872358</v>
      </c>
      <c r="N222" s="1">
        <f>Billed_Energy!N222/Cal_Energy!N222*Cal_Energy_Switching!N223</f>
        <v>123111.24148727123</v>
      </c>
      <c r="O222" s="1">
        <f>Billed_Energy!O222/Cal_Energy!O222*Cal_Energy_Switching!O223</f>
        <v>163293.01356214951</v>
      </c>
      <c r="P222" s="1" t="e">
        <f>Billed_Energy!P222/Cal_Energy!P222*Cal_Energy_Switching!P223</f>
        <v>#DIV/0!</v>
      </c>
      <c r="Q222" s="1">
        <f>Billed_Energy!Q222/Cal_Energy!Q222*Cal_Energy_Switching!Q223</f>
        <v>26863.228992996526</v>
      </c>
      <c r="R222" s="1">
        <f>Billed_Energy!R222/Cal_Energy!R222*Cal_Energy_Switching!R223</f>
        <v>21680.257851430812</v>
      </c>
      <c r="S222" s="1">
        <f>Billed_Energy!S222/Cal_Energy!S222*Cal_Energy_Switching!S223</f>
        <v>123539.2955071617</v>
      </c>
      <c r="T222" s="1">
        <f>Billed_Energy!T222/Cal_Energy!T222*Cal_Energy_Switching!T223</f>
        <v>12.210420000000001</v>
      </c>
      <c r="U222" s="1">
        <f>Billed_Energy!U222/Cal_Energy!U222*Cal_Energy_Switching!U223</f>
        <v>97.32</v>
      </c>
      <c r="V222" s="1">
        <f>Billed_Energy!V222/Cal_Energy!V222*Cal_Energy_Switching!V223</f>
        <v>46590.42742533984</v>
      </c>
      <c r="W222" s="1">
        <f>Billed_Energy!W222/Cal_Energy!W222*Cal_Energy_Switching!W223</f>
        <v>8625.8709999999992</v>
      </c>
      <c r="X222" s="1">
        <f>Billed_Energy!X222/Cal_Energy!X222*Cal_Energy_Switching!X223</f>
        <v>25006.02056828103</v>
      </c>
      <c r="Y222" s="35">
        <f>Billed_Energy!Y222/Cal_Energy!Y222*Cal_Energy_Switching!Y223</f>
        <v>7869.0896326754309</v>
      </c>
      <c r="Z222" s="1">
        <f>Billed_Energy!Z222/Cal_Energy!Z222*Cal_Energy_Switching!Z223</f>
        <v>4087.8295987308275</v>
      </c>
      <c r="AA222" s="1">
        <f>Billed_Energy!AA222/Cal_Energy!AA222*Cal_Energy_Switching!AA223</f>
        <v>3781.260033944603</v>
      </c>
      <c r="AB222" s="1">
        <f>Billed_Energy!AB222/Cal_Energy!AB222*Cal_Energy_Switching!AB223</f>
        <v>67.701172897029551</v>
      </c>
      <c r="AC222" s="1">
        <f>Billed_Energy!AC222/Cal_Energy!AC222*Cal_Energy_Switching!AC223</f>
        <v>1122.1240013724494</v>
      </c>
      <c r="AD222" s="1">
        <f>Billed_Energy!AD222/Cal_Energy!AD222*Cal_Energy_Switching!AD223</f>
        <v>470.70100000000002</v>
      </c>
      <c r="AE222" s="1">
        <f>Billed_Energy!AE222/Cal_Energy!AE222*Cal_Energy_Switching!AE223</f>
        <v>3072.6294416177248</v>
      </c>
      <c r="AF222" s="1">
        <f>Billed_Energy!AF222/Cal_Energy!AF222*Cal_Energy_Switching!AF223</f>
        <v>10278.605303166869</v>
      </c>
      <c r="AG222" s="1">
        <f>Billed_Energy!AG222/Cal_Energy!AG222*Cal_Energy_Switching!AG223</f>
        <v>5184.516999463347</v>
      </c>
      <c r="AH222" s="1">
        <f>Billed_Energy!AH222/Cal_Energy!AH222*Cal_Energy_Switching!AH223</f>
        <v>1530.3821889189294</v>
      </c>
      <c r="AI222" s="1">
        <f>Billed_Energy!AI222/Cal_Energy!AI222*Cal_Energy_Switching!AI223</f>
        <v>3426.2017677222852</v>
      </c>
      <c r="AJ222" s="1">
        <f>Billed_Energy!AJ222/Cal_Energy!AJ222*Cal_Energy_Switching!AJ223</f>
        <v>612528.22966054059</v>
      </c>
      <c r="AK222" s="35">
        <f>Billed_Energy!AK222/Cal_Energy!AK222*Cal_Energy_Switching!AK223</f>
        <v>147917.6098294429</v>
      </c>
      <c r="AL222" s="1">
        <f>Billed_Energy!AL222/Cal_Energy!AL222*Cal_Energy_Switching!AL223</f>
        <v>41595.207866820492</v>
      </c>
      <c r="AM222" s="1">
        <f>Billed_Energy!AM222/Cal_Energy!AM222*Cal_Energy_Switching!AM223</f>
        <v>106322.40196262242</v>
      </c>
      <c r="AN222" s="1">
        <f>Billed_Energy!AN222/Cal_Energy!AN222*Cal_Energy_Switching!AN223</f>
        <v>250.17599999999999</v>
      </c>
      <c r="AO222" s="1">
        <f>Billed_Energy!AO222/Cal_Energy!AO222*Cal_Energy_Switching!AO223</f>
        <v>253.59700000000001</v>
      </c>
      <c r="AP222" s="1">
        <f>Billed_Energy!AP222/Cal_Energy!AP222*Cal_Energy_Switching!AP223</f>
        <v>7261.6180000000004</v>
      </c>
      <c r="AQ222" s="1">
        <f>Billed_Energy!AQ222/Cal_Energy!AQ222*Cal_Energy_Switching!AQ223</f>
        <v>83651.200768297072</v>
      </c>
      <c r="AR222" s="1">
        <f>Billed_Energy!AR222/Cal_Energy!AR222*Cal_Energy_Switching!AR223</f>
        <v>14205.565295559978</v>
      </c>
      <c r="AS222" s="1">
        <f>Billed_Energy!AS222/Cal_Energy!AS222*Cal_Energy_Switching!AS223</f>
        <v>182903.12716089521</v>
      </c>
      <c r="AT222" s="1">
        <f>Billed_Energy!AT222/Cal_Energy!AT222*Cal_Energy_Switching!AT223</f>
        <v>35061.565254440015</v>
      </c>
      <c r="AU222" s="1">
        <f>Billed_Energy!AU222/Cal_Energy!AU222*Cal_Energy_Switching!AU223</f>
        <v>86121.631090541443</v>
      </c>
      <c r="AV222" s="1">
        <f>Billed_Energy!AV222/Cal_Energy!AV222*Cal_Energy_Switching!AV223</f>
        <v>1365.0884635173838</v>
      </c>
      <c r="AW222" s="1">
        <f>Billed_Energy!AW222/Cal_Energy!AW222*Cal_Energy_Switching!AW223</f>
        <v>22290.661990028711</v>
      </c>
      <c r="AX222" s="1">
        <f>Billed_Energy!AX222/Cal_Energy!AX222*Cal_Energy_Switching!AX223</f>
        <v>172136.4834664826</v>
      </c>
      <c r="AY222" s="1">
        <f>Billed_Energy!AY222/Cal_Energy!AY222*Cal_Energy_Switching!AY223</f>
        <v>26579.32272706151</v>
      </c>
      <c r="AZ222" s="1">
        <f>Billed_Energy!AZ222/Cal_Energy!AZ222*Cal_Energy_Switching!AZ223</f>
        <v>10824.2</v>
      </c>
      <c r="BA222" s="1">
        <f>Billed_Energy!BA222/Cal_Energy!BA222*Cal_Energy_Switching!BA223</f>
        <v>5119.5</v>
      </c>
      <c r="BB222" s="1" t="e">
        <f t="shared" si="10"/>
        <v>#DIV/0!</v>
      </c>
    </row>
    <row r="223" spans="1:54" x14ac:dyDescent="0.25">
      <c r="A223">
        <v>2032</v>
      </c>
      <c r="B223">
        <v>9</v>
      </c>
      <c r="C223" t="s">
        <v>330</v>
      </c>
      <c r="D223" s="1">
        <f>Billed_Energy!D223/Cal_Energy!D223*Cal_Energy_Switching!D224</f>
        <v>562685.06397300726</v>
      </c>
      <c r="E223" s="35">
        <f t="shared" si="11"/>
        <v>205537.33784693625</v>
      </c>
      <c r="F223" s="1">
        <f>Billed_Energy!F223/Cal_Energy!F223*Cal_Energy_Switching!F224</f>
        <v>83282.1942566012</v>
      </c>
      <c r="G223" s="1">
        <f>Billed_Energy!G223/Cal_Energy!G223*Cal_Energy_Switching!G224</f>
        <v>122255.14359033505</v>
      </c>
      <c r="H223" s="35">
        <f t="shared" si="9"/>
        <v>12991.37549518977</v>
      </c>
      <c r="I223" s="1">
        <f>Billed_Energy!I223/Cal_Energy!I223*Cal_Energy_Switching!I224</f>
        <v>665.04726400204027</v>
      </c>
      <c r="J223" s="1">
        <f>Billed_Energy!J223/Cal_Energy!J223*Cal_Energy_Switching!J224</f>
        <v>12326.32823118773</v>
      </c>
      <c r="K223" s="1">
        <f>Billed_Energy!K223/Cal_Energy!K223*Cal_Energy_Switching!K224</f>
        <v>290048.55480269028</v>
      </c>
      <c r="L223" s="1">
        <f>Billed_Energy!L223/Cal_Energy!L223*Cal_Energy_Switching!L224</f>
        <v>22951.468385951277</v>
      </c>
      <c r="M223" s="1">
        <f>Billed_Energy!M223/Cal_Energy!M223*Cal_Energy_Switching!M224</f>
        <v>214162.19313213608</v>
      </c>
      <c r="N223" s="1">
        <f>Billed_Energy!N223/Cal_Energy!N223*Cal_Energy_Switching!N224</f>
        <v>121259.69056135845</v>
      </c>
      <c r="O223" s="1">
        <f>Billed_Energy!O223/Cal_Energy!O223*Cal_Energy_Switching!O224</f>
        <v>166082.2155732876</v>
      </c>
      <c r="P223" s="1" t="e">
        <f>Billed_Energy!P223/Cal_Energy!P223*Cal_Energy_Switching!P224</f>
        <v>#DIV/0!</v>
      </c>
      <c r="Q223" s="1">
        <f>Billed_Energy!Q223/Cal_Energy!Q223*Cal_Energy_Switching!Q224</f>
        <v>22071.665013614209</v>
      </c>
      <c r="R223" s="1">
        <f>Billed_Energy!R223/Cal_Energy!R223*Cal_Energy_Switching!R224</f>
        <v>18221.038978656961</v>
      </c>
      <c r="S223" s="1">
        <f>Billed_Energy!S223/Cal_Energy!S223*Cal_Energy_Switching!S224</f>
        <v>123488.38770959034</v>
      </c>
      <c r="T223" s="1">
        <f>Billed_Energy!T223/Cal_Energy!T223*Cal_Energy_Switching!T224</f>
        <v>14.365199999999998</v>
      </c>
      <c r="U223" s="1">
        <f>Billed_Energy!U223/Cal_Energy!U223*Cal_Energy_Switching!U224</f>
        <v>103.68600000000001</v>
      </c>
      <c r="V223" s="1">
        <f>Billed_Energy!V223/Cal_Energy!V223*Cal_Energy_Switching!V224</f>
        <v>45641.535759228333</v>
      </c>
      <c r="W223" s="1">
        <f>Billed_Energy!W223/Cal_Energy!W223*Cal_Energy_Switching!W224</f>
        <v>9717.9639999999999</v>
      </c>
      <c r="X223" s="1">
        <f>Billed_Energy!X223/Cal_Energy!X223*Cal_Energy_Switching!X224</f>
        <v>36018.333490236015</v>
      </c>
      <c r="Y223" s="35">
        <f>Billed_Energy!Y223/Cal_Energy!Y223*Cal_Energy_Switching!Y224</f>
        <v>7592.2630658353819</v>
      </c>
      <c r="Z223" s="1">
        <f>Billed_Energy!Z223/Cal_Energy!Z223*Cal_Energy_Switching!Z224</f>
        <v>3944.0239126264428</v>
      </c>
      <c r="AA223" s="1">
        <f>Billed_Energy!AA223/Cal_Energy!AA223*Cal_Energy_Switching!AA224</f>
        <v>3648.2391532089378</v>
      </c>
      <c r="AB223" s="1">
        <f>Billed_Energy!AB223/Cal_Energy!AB223*Cal_Energy_Switching!AB224</f>
        <v>74.857342428022065</v>
      </c>
      <c r="AC223" s="1">
        <f>Billed_Energy!AC223/Cal_Energy!AC223*Cal_Energy_Switching!AC224</f>
        <v>1149.1968065664778</v>
      </c>
      <c r="AD223" s="1">
        <f>Billed_Energy!AD223/Cal_Energy!AD223*Cal_Energy_Switching!AD224</f>
        <v>536.26599999999996</v>
      </c>
      <c r="AE223" s="1">
        <f>Billed_Energy!AE223/Cal_Energy!AE223*Cal_Energy_Switching!AE224</f>
        <v>3084.6497463071714</v>
      </c>
      <c r="AF223" s="1">
        <f>Billed_Energy!AF223/Cal_Energy!AF223*Cal_Energy_Switching!AF224</f>
        <v>9966.6769518008914</v>
      </c>
      <c r="AG223" s="1">
        <f>Billed_Energy!AG223/Cal_Energy!AG223*Cal_Energy_Switching!AG224</f>
        <v>5204.7991308382107</v>
      </c>
      <c r="AH223" s="1">
        <f>Billed_Energy!AH223/Cal_Energy!AH223*Cal_Energy_Switching!AH224</f>
        <v>1536.369132854617</v>
      </c>
      <c r="AI223" s="1">
        <f>Billed_Energy!AI223/Cal_Energy!AI223*Cal_Energy_Switching!AI224</f>
        <v>3322.2256506002918</v>
      </c>
      <c r="AJ223" s="1">
        <f>Billed_Energy!AJ223/Cal_Energy!AJ223*Cal_Energy_Switching!AJ224</f>
        <v>539031.97826955048</v>
      </c>
      <c r="AK223" s="35">
        <f>Billed_Energy!AK223/Cal_Energy!AK223*Cal_Energy_Switching!AK224</f>
        <v>140583.04944250314</v>
      </c>
      <c r="AL223" s="1">
        <f>Billed_Energy!AL223/Cal_Energy!AL223*Cal_Energy_Switching!AL224</f>
        <v>39571.049568365408</v>
      </c>
      <c r="AM223" s="1">
        <f>Billed_Energy!AM223/Cal_Energy!AM223*Cal_Energy_Switching!AM224</f>
        <v>101011.99987413772</v>
      </c>
      <c r="AN223" s="1">
        <f>Billed_Energy!AN223/Cal_Energy!AN223*Cal_Energy_Switching!AN224</f>
        <v>255.37</v>
      </c>
      <c r="AO223" s="1">
        <f>Billed_Energy!AO223/Cal_Energy!AO223*Cal_Energy_Switching!AO224</f>
        <v>272.07799999999997</v>
      </c>
      <c r="AP223" s="1">
        <f>Billed_Energy!AP223/Cal_Energy!AP223*Cal_Energy_Switching!AP224</f>
        <v>8028.0249999999987</v>
      </c>
      <c r="AQ223" s="1">
        <f>Billed_Energy!AQ223/Cal_Energy!AQ223*Cal_Energy_Switching!AQ224</f>
        <v>80525.409360258607</v>
      </c>
      <c r="AR223" s="1">
        <f>Billed_Energy!AR223/Cal_Energy!AR223*Cal_Energy_Switching!AR224</f>
        <v>14688.300857238148</v>
      </c>
      <c r="AS223" s="1">
        <f>Billed_Energy!AS223/Cal_Energy!AS223*Cal_Energy_Switching!AS224</f>
        <v>181199.05676262139</v>
      </c>
      <c r="AT223" s="1">
        <f>Billed_Energy!AT223/Cal_Energy!AT223*Cal_Energy_Switching!AT224</f>
        <v>36505.069172761854</v>
      </c>
      <c r="AU223" s="1">
        <f>Billed_Energy!AU223/Cal_Energy!AU223*Cal_Energy_Switching!AU224</f>
        <v>85327.923473467526</v>
      </c>
      <c r="AV223" s="1">
        <f>Billed_Energy!AV223/Cal_Energy!AV223*Cal_Energy_Switching!AV224</f>
        <v>1306.9422284870927</v>
      </c>
      <c r="AW223" s="1">
        <f>Billed_Energy!AW223/Cal_Energy!AW223*Cal_Energy_Switching!AW224</f>
        <v>22231.930953554867</v>
      </c>
      <c r="AX223" s="1">
        <f>Billed_Energy!AX223/Cal_Energy!AX223*Cal_Energy_Switching!AX224</f>
        <v>164804.2931415129</v>
      </c>
      <c r="AY223" s="1">
        <f>Billed_Energy!AY223/Cal_Energy!AY223*Cal_Energy_Switching!AY224</f>
        <v>27035.560299164117</v>
      </c>
      <c r="AZ223" s="1">
        <f>Billed_Energy!AZ223/Cal_Energy!AZ223*Cal_Energy_Switching!AZ224</f>
        <v>8540</v>
      </c>
      <c r="BA223" s="1">
        <f>Billed_Energy!BA223/Cal_Energy!BA223*Cal_Energy_Switching!BA224</f>
        <v>5318.1</v>
      </c>
      <c r="BB223" s="1" t="e">
        <f t="shared" si="10"/>
        <v>#DIV/0!</v>
      </c>
    </row>
    <row r="224" spans="1:54" x14ac:dyDescent="0.25">
      <c r="A224">
        <v>2032</v>
      </c>
      <c r="B224">
        <v>10</v>
      </c>
      <c r="C224" t="s">
        <v>331</v>
      </c>
      <c r="D224" s="1">
        <f>Billed_Energy!D224/Cal_Energy!D224*Cal_Energy_Switching!D225</f>
        <v>418767.75404397893</v>
      </c>
      <c r="E224" s="35">
        <f t="shared" si="11"/>
        <v>174400.20591893274</v>
      </c>
      <c r="F224" s="1">
        <f>Billed_Energy!F224/Cal_Energy!F224*Cal_Energy_Switching!F225</f>
        <v>70734.405069248955</v>
      </c>
      <c r="G224" s="1">
        <f>Billed_Energy!G224/Cal_Energy!G224*Cal_Energy_Switching!G225</f>
        <v>103665.80084968379</v>
      </c>
      <c r="H224" s="35">
        <f t="shared" si="9"/>
        <v>12738.500948551355</v>
      </c>
      <c r="I224" s="1">
        <f>Billed_Energy!I224/Cal_Energy!I224*Cal_Energy_Switching!I225</f>
        <v>652.10225094781038</v>
      </c>
      <c r="J224" s="1">
        <f>Billed_Energy!J224/Cal_Energy!J224*Cal_Energy_Switching!J225</f>
        <v>12086.398697603545</v>
      </c>
      <c r="K224" s="1">
        <f>Billed_Energy!K224/Cal_Energy!K224*Cal_Energy_Switching!K225</f>
        <v>274373.03503330646</v>
      </c>
      <c r="L224" s="1">
        <f>Billed_Energy!L224/Cal_Energy!L224*Cal_Energy_Switching!L225</f>
        <v>21951.249740659827</v>
      </c>
      <c r="M224" s="1">
        <f>Billed_Energy!M224/Cal_Energy!M224*Cal_Energy_Switching!M225</f>
        <v>187798.02710318755</v>
      </c>
      <c r="N224" s="1">
        <f>Billed_Energy!N224/Cal_Energy!N224*Cal_Energy_Switching!N225</f>
        <v>114466.09387603363</v>
      </c>
      <c r="O224" s="1">
        <f>Billed_Energy!O224/Cal_Energy!O224*Cal_Energy_Switching!O225</f>
        <v>146476.48442981709</v>
      </c>
      <c r="P224" s="1" t="e">
        <f>Billed_Energy!P224/Cal_Energy!P224*Cal_Energy_Switching!P225</f>
        <v>#DIV/0!</v>
      </c>
      <c r="Q224" s="1">
        <f>Billed_Energy!Q224/Cal_Energy!Q224*Cal_Energy_Switching!Q225</f>
        <v>20162.271215231896</v>
      </c>
      <c r="R224" s="1">
        <f>Billed_Energy!R224/Cal_Energy!R224*Cal_Energy_Switching!R225</f>
        <v>17488.518561734851</v>
      </c>
      <c r="S224" s="1">
        <f>Billed_Energy!S224/Cal_Energy!S224*Cal_Energy_Switching!S225</f>
        <v>119509.92732067409</v>
      </c>
      <c r="T224" s="1">
        <f>Billed_Energy!T224/Cal_Energy!T224*Cal_Energy_Switching!T225</f>
        <v>14.105000000000002</v>
      </c>
      <c r="U224" s="1">
        <f>Billed_Energy!U224/Cal_Energy!U224*Cal_Energy_Switching!U225</f>
        <v>97.932000000000002</v>
      </c>
      <c r="V224" s="1">
        <f>Billed_Energy!V224/Cal_Energy!V224*Cal_Energy_Switching!V225</f>
        <v>45507.52425543344</v>
      </c>
      <c r="W224" s="1">
        <f>Billed_Energy!W224/Cal_Energy!W224*Cal_Energy_Switching!W225</f>
        <v>10491.976000000001</v>
      </c>
      <c r="X224" s="1">
        <f>Billed_Energy!X224/Cal_Energy!X224*Cal_Energy_Switching!X225</f>
        <v>45481.056738564417</v>
      </c>
      <c r="Y224" s="35">
        <f>Billed_Energy!Y224/Cal_Energy!Y224*Cal_Energy_Switching!Y225</f>
        <v>6907.1913293381613</v>
      </c>
      <c r="Z224" s="1">
        <f>Billed_Energy!Z224/Cal_Energy!Z224*Cal_Energy_Switching!Z225</f>
        <v>3588.1432895263179</v>
      </c>
      <c r="AA224" s="1">
        <f>Billed_Energy!AA224/Cal_Energy!AA224*Cal_Energy_Switching!AA225</f>
        <v>3319.0480398118434</v>
      </c>
      <c r="AB224" s="1">
        <f>Billed_Energy!AB224/Cal_Energy!AB224*Cal_Energy_Switching!AB225</f>
        <v>71.478797286887982</v>
      </c>
      <c r="AC224" s="1">
        <f>Billed_Energy!AC224/Cal_Energy!AC224*Cal_Energy_Switching!AC225</f>
        <v>1240.9545547421276</v>
      </c>
      <c r="AD224" s="1">
        <f>Billed_Energy!AD224/Cal_Energy!AD224*Cal_Energy_Switching!AD225</f>
        <v>574.18700000000001</v>
      </c>
      <c r="AE224" s="1">
        <f>Billed_Energy!AE224/Cal_Energy!AE224*Cal_Energy_Switching!AE225</f>
        <v>3482.5859718323622</v>
      </c>
      <c r="AF224" s="1">
        <f>Billed_Energy!AF224/Cal_Energy!AF224*Cal_Energy_Switching!AF225</f>
        <v>9492.3658804705065</v>
      </c>
      <c r="AG224" s="1">
        <f>Billed_Energy!AG224/Cal_Energy!AG224*Cal_Energy_Switching!AG225</f>
        <v>5876.2459047295051</v>
      </c>
      <c r="AH224" s="1">
        <f>Billed_Energy!AH224/Cal_Energy!AH224*Cal_Energy_Switching!AH225</f>
        <v>1734.568923438133</v>
      </c>
      <c r="AI224" s="1">
        <f>Billed_Energy!AI224/Cal_Energy!AI224*Cal_Energy_Switching!AI225</f>
        <v>3164.1219601568309</v>
      </c>
      <c r="AJ224" s="1">
        <f>Billed_Energy!AJ224/Cal_Energy!AJ224*Cal_Energy_Switching!AJ225</f>
        <v>337859.5852298378</v>
      </c>
      <c r="AK224" s="35">
        <f>Billed_Energy!AK224/Cal_Energy!AK224*Cal_Energy_Switching!AK225</f>
        <v>114336.69512438959</v>
      </c>
      <c r="AL224" s="1">
        <f>Billed_Energy!AL224/Cal_Energy!AL224*Cal_Energy_Switching!AL225</f>
        <v>32198.668293084051</v>
      </c>
      <c r="AM224" s="1">
        <f>Billed_Energy!AM224/Cal_Energy!AM224*Cal_Energy_Switching!AM225</f>
        <v>82138.026831305542</v>
      </c>
      <c r="AN224" s="1">
        <f>Billed_Energy!AN224/Cal_Energy!AN224*Cal_Energy_Switching!AN225</f>
        <v>257.05399999999997</v>
      </c>
      <c r="AO224" s="1">
        <f>Billed_Energy!AO224/Cal_Energy!AO224*Cal_Energy_Switching!AO225</f>
        <v>280.61900000000003</v>
      </c>
      <c r="AP224" s="1">
        <f>Billed_Energy!AP224/Cal_Energy!AP224*Cal_Energy_Switching!AP225</f>
        <v>8482.3029999999999</v>
      </c>
      <c r="AQ224" s="1">
        <f>Billed_Energy!AQ224/Cal_Energy!AQ224*Cal_Energy_Switching!AQ225</f>
        <v>77583.686643571302</v>
      </c>
      <c r="AR224" s="1">
        <f>Billed_Energy!AR224/Cal_Energy!AR224*Cal_Energy_Switching!AR225</f>
        <v>12126.388853595996</v>
      </c>
      <c r="AS224" s="1">
        <f>Billed_Energy!AS224/Cal_Energy!AS224*Cal_Energy_Switching!AS225</f>
        <v>155922.42519849344</v>
      </c>
      <c r="AT224" s="1">
        <f>Billed_Energy!AT224/Cal_Energy!AT224*Cal_Energy_Switching!AT225</f>
        <v>30275.864106403995</v>
      </c>
      <c r="AU224" s="1">
        <f>Billed_Energy!AU224/Cal_Energy!AU224*Cal_Energy_Switching!AU225</f>
        <v>73426.530916575517</v>
      </c>
      <c r="AV224" s="1">
        <f>Billed_Energy!AV224/Cal_Energy!AV224*Cal_Energy_Switching!AV225</f>
        <v>1207.410341567152</v>
      </c>
      <c r="AW224" s="1">
        <f>Billed_Energy!AW224/Cal_Energy!AW224*Cal_Energy_Switching!AW225</f>
        <v>19842.722513094621</v>
      </c>
      <c r="AX224" s="1">
        <f>Billed_Energy!AX224/Cal_Energy!AX224*Cal_Energy_Switching!AX225</f>
        <v>152253.40763843284</v>
      </c>
      <c r="AY224" s="1">
        <f>Billed_Energy!AY224/Cal_Energy!AY224*Cal_Energy_Switching!AY225</f>
        <v>24111.326691592869</v>
      </c>
      <c r="AZ224" s="1">
        <f>Billed_Energy!AZ224/Cal_Energy!AZ224*Cal_Energy_Switching!AZ225</f>
        <v>7093.2</v>
      </c>
      <c r="BA224" s="1">
        <f>Billed_Energy!BA224/Cal_Energy!BA224*Cal_Energy_Switching!BA225</f>
        <v>4450.8</v>
      </c>
      <c r="BB224" s="1" t="e">
        <f t="shared" si="10"/>
        <v>#DIV/0!</v>
      </c>
    </row>
    <row r="225" spans="1:54" x14ac:dyDescent="0.25">
      <c r="A225">
        <v>2032</v>
      </c>
      <c r="B225">
        <v>11</v>
      </c>
      <c r="C225" t="s">
        <v>332</v>
      </c>
      <c r="D225" s="1">
        <f>Billed_Energy!D225/Cal_Energy!D225*Cal_Energy_Switching!D226</f>
        <v>443050.74874072132</v>
      </c>
      <c r="E225" s="35">
        <f t="shared" si="11"/>
        <v>162047.56558303622</v>
      </c>
      <c r="F225" s="1">
        <f>Billed_Energy!F225/Cal_Energy!F225*Cal_Energy_Switching!F226</f>
        <v>65741.140582242995</v>
      </c>
      <c r="G225" s="1">
        <f>Billed_Energy!G225/Cal_Energy!G225*Cal_Energy_Switching!G226</f>
        <v>96306.425000793213</v>
      </c>
      <c r="H225" s="35">
        <f t="shared" si="9"/>
        <v>13773.958666170443</v>
      </c>
      <c r="I225" s="1">
        <f>Billed_Energy!I225/Cal_Energy!I225*Cal_Energy_Switching!I226</f>
        <v>705.10882614435877</v>
      </c>
      <c r="J225" s="1">
        <f>Billed_Energy!J225/Cal_Energy!J225*Cal_Energy_Switching!J226</f>
        <v>13068.849840026085</v>
      </c>
      <c r="K225" s="1">
        <f>Billed_Energy!K225/Cal_Energy!K225*Cal_Energy_Switching!K226</f>
        <v>268787.22566837183</v>
      </c>
      <c r="L225" s="1">
        <f>Billed_Energy!L225/Cal_Energy!L225*Cal_Energy_Switching!L226</f>
        <v>21724.888784300558</v>
      </c>
      <c r="M225" s="1">
        <f>Billed_Energy!M225/Cal_Energy!M225*Cal_Energy_Switching!M226</f>
        <v>171518.99420671261</v>
      </c>
      <c r="N225" s="1">
        <f>Billed_Energy!N225/Cal_Energy!N225*Cal_Energy_Switching!N226</f>
        <v>111915.20933732763</v>
      </c>
      <c r="O225" s="1">
        <f>Billed_Energy!O225/Cal_Energy!O225*Cal_Energy_Switching!O226</f>
        <v>134483.62362007436</v>
      </c>
      <c r="P225" s="1" t="e">
        <f>Billed_Energy!P225/Cal_Energy!P225*Cal_Energy_Switching!P226</f>
        <v>#DIV/0!</v>
      </c>
      <c r="Q225" s="1">
        <f>Billed_Energy!Q225/Cal_Energy!Q225*Cal_Energy_Switching!Q226</f>
        <v>19294.722662603705</v>
      </c>
      <c r="R225" s="1">
        <f>Billed_Energy!R225/Cal_Energy!R225*Cal_Energy_Switching!R226</f>
        <v>18730.363873863585</v>
      </c>
      <c r="S225" s="1">
        <f>Billed_Energy!S225/Cal_Energy!S225*Cal_Energy_Switching!S226</f>
        <v>122104.19720788974</v>
      </c>
      <c r="T225" s="1">
        <f>Billed_Energy!T225/Cal_Energy!T225*Cal_Energy_Switching!T226</f>
        <v>15.644</v>
      </c>
      <c r="U225" s="1">
        <f>Billed_Energy!U225/Cal_Energy!U225*Cal_Energy_Switching!U226</f>
        <v>98.259</v>
      </c>
      <c r="V225" s="1">
        <f>Billed_Energy!V225/Cal_Energy!V225*Cal_Energy_Switching!V226</f>
        <v>44497.248263400274</v>
      </c>
      <c r="W225" s="1">
        <f>Billed_Energy!W225/Cal_Energy!W225*Cal_Energy_Switching!W226</f>
        <v>10215.241</v>
      </c>
      <c r="X225" s="1">
        <f>Billed_Energy!X225/Cal_Energy!X225*Cal_Energy_Switching!X226</f>
        <v>41852.308445492396</v>
      </c>
      <c r="Y225" s="35">
        <f>Billed_Energy!Y225/Cal_Energy!Y225*Cal_Energy_Switching!Y226</f>
        <v>7600.8903782220905</v>
      </c>
      <c r="Z225" s="1">
        <f>Billed_Energy!Z225/Cal_Energy!Z225*Cal_Energy_Switching!Z226</f>
        <v>3948.5056232916063</v>
      </c>
      <c r="AA225" s="1">
        <f>Billed_Energy!AA225/Cal_Energy!AA225*Cal_Energy_Switching!AA226</f>
        <v>3652.3847549304846</v>
      </c>
      <c r="AB225" s="1">
        <f>Billed_Energy!AB225/Cal_Energy!AB225*Cal_Energy_Switching!AB226</f>
        <v>69.147182717317833</v>
      </c>
      <c r="AC225" s="1">
        <f>Billed_Energy!AC225/Cal_Energy!AC225*Cal_Energy_Switching!AC226</f>
        <v>1461.3623415970399</v>
      </c>
      <c r="AD225" s="1">
        <f>Billed_Energy!AD225/Cal_Energy!AD225*Cal_Energy_Switching!AD226</f>
        <v>611.08500000000004</v>
      </c>
      <c r="AE225" s="1">
        <f>Billed_Energy!AE225/Cal_Energy!AE225*Cal_Energy_Switching!AE226</f>
        <v>3162.3872007526575</v>
      </c>
      <c r="AF225" s="1">
        <f>Billed_Energy!AF225/Cal_Energy!AF225*Cal_Energy_Switching!AF226</f>
        <v>9292.6764811638732</v>
      </c>
      <c r="AG225" s="1">
        <f>Billed_Energy!AG225/Cal_Energy!AG225*Cal_Energy_Switching!AG226</f>
        <v>5335.9672920908188</v>
      </c>
      <c r="AH225" s="1">
        <f>Billed_Energy!AH225/Cal_Energy!AH225*Cal_Energy_Switching!AH226</f>
        <v>1575.0877671565233</v>
      </c>
      <c r="AI225" s="1">
        <f>Billed_Energy!AI225/Cal_Energy!AI225*Cal_Energy_Switching!AI226</f>
        <v>3097.5588270546195</v>
      </c>
      <c r="AJ225" s="1">
        <f>Billed_Energy!AJ225/Cal_Energy!AJ225*Cal_Energy_Switching!AJ226</f>
        <v>299420.58888607397</v>
      </c>
      <c r="AK225" s="35">
        <f>Billed_Energy!AK225/Cal_Energy!AK225*Cal_Energy_Switching!AK226</f>
        <v>107005.18061682105</v>
      </c>
      <c r="AL225" s="1">
        <f>Billed_Energy!AL225/Cal_Energy!AL225*Cal_Energy_Switching!AL226</f>
        <v>30137.191698325867</v>
      </c>
      <c r="AM225" s="1">
        <f>Billed_Energy!AM225/Cal_Energy!AM225*Cal_Energy_Switching!AM226</f>
        <v>76867.988918495175</v>
      </c>
      <c r="AN225" s="1">
        <f>Billed_Energy!AN225/Cal_Energy!AN225*Cal_Energy_Switching!AN226</f>
        <v>265.65600000000001</v>
      </c>
      <c r="AO225" s="1">
        <f>Billed_Energy!AO225/Cal_Energy!AO225*Cal_Energy_Switching!AO226</f>
        <v>309.30500000000001</v>
      </c>
      <c r="AP225" s="1">
        <f>Billed_Energy!AP225/Cal_Energy!AP225*Cal_Energy_Switching!AP226</f>
        <v>9323.16</v>
      </c>
      <c r="AQ225" s="1">
        <f>Billed_Energy!AQ225/Cal_Energy!AQ225*Cal_Energy_Switching!AQ226</f>
        <v>77234.183617787159</v>
      </c>
      <c r="AR225" s="1">
        <f>Billed_Energy!AR225/Cal_Energy!AR225*Cal_Energy_Switching!AR226</f>
        <v>10777.861351202209</v>
      </c>
      <c r="AS225" s="1">
        <f>Billed_Energy!AS225/Cal_Energy!AS225*Cal_Energy_Switching!AS226</f>
        <v>141695.26663574809</v>
      </c>
      <c r="AT225" s="1">
        <f>Billed_Energy!AT225/Cal_Energy!AT225*Cal_Energy_Switching!AT226</f>
        <v>27036.345038797783</v>
      </c>
      <c r="AU225" s="1">
        <f>Billed_Energy!AU225/Cal_Energy!AU225*Cal_Energy_Switching!AU226</f>
        <v>66728.991575565946</v>
      </c>
      <c r="AV225" s="1">
        <f>Billed_Energy!AV225/Cal_Energy!AV225*Cal_Energy_Switching!AV226</f>
        <v>1170.695929014729</v>
      </c>
      <c r="AW225" s="1">
        <f>Billed_Energy!AW225/Cal_Energy!AW225*Cal_Energy_Switching!AW226</f>
        <v>19206.122537019488</v>
      </c>
      <c r="AX225" s="1">
        <f>Billed_Energy!AX225/Cal_Energy!AX225*Cal_Energy_Switching!AX226</f>
        <v>147623.75173098524</v>
      </c>
      <c r="AY225" s="1">
        <f>Billed_Energy!AY225/Cal_Energy!AY225*Cal_Energy_Switching!AY226</f>
        <v>23289.75240509228</v>
      </c>
      <c r="AZ225" s="1">
        <f>Billed_Energy!AZ225/Cal_Energy!AZ225*Cal_Energy_Switching!AZ226</f>
        <v>7436</v>
      </c>
      <c r="BA225" s="1">
        <f>Billed_Energy!BA225/Cal_Energy!BA225*Cal_Energy_Switching!BA226</f>
        <v>4366.8</v>
      </c>
      <c r="BB225" s="1" t="e">
        <f t="shared" si="10"/>
        <v>#DIV/0!</v>
      </c>
    </row>
    <row r="226" spans="1:54" x14ac:dyDescent="0.25">
      <c r="A226">
        <v>2032</v>
      </c>
      <c r="B226">
        <v>12</v>
      </c>
      <c r="C226" t="s">
        <v>333</v>
      </c>
      <c r="D226" s="1">
        <f>Billed_Energy!D226/Cal_Energy!D226*Cal_Energy_Switching!D227</f>
        <v>617715.18445558194</v>
      </c>
      <c r="E226" s="35">
        <f t="shared" si="11"/>
        <v>192479.82773843314</v>
      </c>
      <c r="F226" s="1">
        <f>Billed_Energy!F226/Cal_Energy!F226*Cal_Energy_Switching!F227</f>
        <v>77889.949237642228</v>
      </c>
      <c r="G226" s="1">
        <f>Billed_Energy!G226/Cal_Energy!G226*Cal_Energy_Switching!G227</f>
        <v>114589.87850079093</v>
      </c>
      <c r="H226" s="35">
        <f t="shared" si="9"/>
        <v>15367.267276005117</v>
      </c>
      <c r="I226" s="1">
        <f>Billed_Energy!I226/Cal_Energy!I226*Cal_Energy_Switching!I227</f>
        <v>786.67259374339267</v>
      </c>
      <c r="J226" s="1">
        <f>Billed_Energy!J226/Cal_Energy!J226*Cal_Energy_Switching!J227</f>
        <v>14580.594682261724</v>
      </c>
      <c r="K226" s="1">
        <f>Billed_Energy!K226/Cal_Energy!K226*Cal_Energy_Switching!K227</f>
        <v>268220.69310822414</v>
      </c>
      <c r="L226" s="1">
        <f>Billed_Energy!L226/Cal_Energy!L226*Cal_Energy_Switching!L227</f>
        <v>21830.008972756434</v>
      </c>
      <c r="M226" s="1">
        <f>Billed_Energy!M226/Cal_Energy!M226*Cal_Energy_Switching!M227</f>
        <v>184829.65960807214</v>
      </c>
      <c r="N226" s="1">
        <f>Billed_Energy!N226/Cal_Energy!N226*Cal_Energy_Switching!N227</f>
        <v>111528.41107901941</v>
      </c>
      <c r="O226" s="1">
        <f>Billed_Energy!O226/Cal_Energy!O226*Cal_Energy_Switching!O227</f>
        <v>142831.22402934608</v>
      </c>
      <c r="P226" s="1" t="e">
        <f>Billed_Energy!P226/Cal_Energy!P226*Cal_Energy_Switching!P227</f>
        <v>#DIV/0!</v>
      </c>
      <c r="Q226" s="1">
        <f>Billed_Energy!Q226/Cal_Energy!Q226*Cal_Energy_Switching!Q227</f>
        <v>20879.415011901958</v>
      </c>
      <c r="R226" s="1">
        <f>Billed_Energy!R226/Cal_Energy!R226*Cal_Energy_Switching!R227</f>
        <v>19979.207200058598</v>
      </c>
      <c r="S226" s="1">
        <f>Billed_Energy!S226/Cal_Energy!S226*Cal_Energy_Switching!S227</f>
        <v>126267.49919671704</v>
      </c>
      <c r="T226" s="1">
        <f>Billed_Energy!T226/Cal_Energy!T226*Cal_Energy_Switching!T227</f>
        <v>19.257999999999999</v>
      </c>
      <c r="U226" s="1">
        <f>Billed_Energy!U226/Cal_Energy!U226*Cal_Energy_Switching!U227</f>
        <v>112.85299999999999</v>
      </c>
      <c r="V226" s="1">
        <f>Billed_Energy!V226/Cal_Energy!V226*Cal_Energy_Switching!V227</f>
        <v>48145.895395850552</v>
      </c>
      <c r="W226" s="1">
        <f>Billed_Energy!W226/Cal_Energy!W226*Cal_Energy_Switching!W227</f>
        <v>11589.816000000001</v>
      </c>
      <c r="X226" s="1">
        <f>Billed_Energy!X226/Cal_Energy!X226*Cal_Energy_Switching!X227</f>
        <v>36231.479162046016</v>
      </c>
      <c r="Y226" s="35">
        <f>Billed_Energy!Y226/Cal_Energy!Y226*Cal_Energy_Switching!Y227</f>
        <v>9368.4479896018911</v>
      </c>
      <c r="Z226" s="1">
        <f>Billed_Energy!Z226/Cal_Energy!Z226*Cal_Energy_Switching!Z227</f>
        <v>4866.7153093596626</v>
      </c>
      <c r="AA226" s="1">
        <f>Billed_Energy!AA226/Cal_Energy!AA226*Cal_Energy_Switching!AA227</f>
        <v>4501.7326802422276</v>
      </c>
      <c r="AB226" s="1">
        <f>Billed_Energy!AB226/Cal_Energy!AB226*Cal_Energy_Switching!AB227</f>
        <v>65.609104803922463</v>
      </c>
      <c r="AC226" s="1">
        <f>Billed_Energy!AC226/Cal_Energy!AC226*Cal_Energy_Switching!AC227</f>
        <v>1780.1495697949172</v>
      </c>
      <c r="AD226" s="1">
        <f>Billed_Energy!AD226/Cal_Energy!AD226*Cal_Energy_Switching!AD227</f>
        <v>695.02800000000002</v>
      </c>
      <c r="AE226" s="1">
        <f>Billed_Energy!AE226/Cal_Energy!AE226*Cal_Energy_Switching!AE227</f>
        <v>4101.6621901959024</v>
      </c>
      <c r="AF226" s="1">
        <f>Billed_Energy!AF226/Cal_Energy!AF226*Cal_Energy_Switching!AF227</f>
        <v>10350.466860198019</v>
      </c>
      <c r="AG226" s="1">
        <f>Billed_Energy!AG226/Cal_Energy!AG226*Cal_Energy_Switching!AG227</f>
        <v>6920.827179189796</v>
      </c>
      <c r="AH226" s="1">
        <f>Billed_Energy!AH226/Cal_Energy!AH226*Cal_Energy_Switching!AH227</f>
        <v>2042.9117406143014</v>
      </c>
      <c r="AI226" s="1">
        <f>Billed_Energy!AI226/Cal_Energy!AI226*Cal_Energy_Switching!AI227</f>
        <v>3450.1556200660016</v>
      </c>
      <c r="AJ226" s="1">
        <f>Billed_Energy!AJ226/Cal_Energy!AJ226*Cal_Energy_Switching!AJ227</f>
        <v>403741.69430924283</v>
      </c>
      <c r="AK226" s="35">
        <f>Billed_Energy!AK226/Cal_Energy!AK226*Cal_Energy_Switching!AK227</f>
        <v>114430.58178850065</v>
      </c>
      <c r="AL226" s="1">
        <f>Billed_Energy!AL226/Cal_Energy!AL226*Cal_Energy_Switching!AL227</f>
        <v>32219.735936004596</v>
      </c>
      <c r="AM226" s="1">
        <f>Billed_Energy!AM226/Cal_Energy!AM226*Cal_Energy_Switching!AM227</f>
        <v>82210.845852496044</v>
      </c>
      <c r="AN226" s="1">
        <f>Billed_Energy!AN226/Cal_Energy!AN226*Cal_Energy_Switching!AN227</f>
        <v>293.077</v>
      </c>
      <c r="AO226" s="1">
        <f>Billed_Energy!AO226/Cal_Energy!AO226*Cal_Energy_Switching!AO227</f>
        <v>355.63799999999998</v>
      </c>
      <c r="AP226" s="1">
        <f>Billed_Energy!AP226/Cal_Energy!AP226*Cal_Energy_Switching!AP227</f>
        <v>13731.722</v>
      </c>
      <c r="AQ226" s="1">
        <f>Billed_Energy!AQ226/Cal_Energy!AQ226*Cal_Energy_Switching!AQ227</f>
        <v>82494.455387128735</v>
      </c>
      <c r="AR226" s="1">
        <f>Billed_Energy!AR226/Cal_Energy!AR226*Cal_Energy_Switching!AR227</f>
        <v>11509.501259003469</v>
      </c>
      <c r="AS226" s="1">
        <f>Billed_Energy!AS226/Cal_Energy!AS226*Cal_Energy_Switching!AS227</f>
        <v>149376.23969159459</v>
      </c>
      <c r="AT226" s="1">
        <f>Billed_Energy!AT226/Cal_Energy!AT226*Cal_Energy_Switching!AT227</f>
        <v>28780.37412099653</v>
      </c>
      <c r="AU226" s="1">
        <f>Billed_Energy!AU226/Cal_Energy!AU226*Cal_Energy_Switching!AU227</f>
        <v>70344.521398720011</v>
      </c>
      <c r="AV226" s="1">
        <f>Billed_Energy!AV226/Cal_Energy!AV226*Cal_Energy_Switching!AV227</f>
        <v>1204.636134082009</v>
      </c>
      <c r="AW226" s="1">
        <f>Billed_Energy!AW226/Cal_Energy!AW226*Cal_Energy_Switching!AW227</f>
        <v>19071.647281718597</v>
      </c>
      <c r="AX226" s="1">
        <f>Billed_Energy!AX226/Cal_Energy!AX226*Cal_Energy_Switching!AX227</f>
        <v>151903.58245591799</v>
      </c>
      <c r="AY226" s="1">
        <f>Billed_Energy!AY226/Cal_Energy!AY226*Cal_Energy_Switching!AY227</f>
        <v>23208.505680786151</v>
      </c>
      <c r="AZ226" s="1">
        <f>Billed_Energy!AZ226/Cal_Energy!AZ226*Cal_Energy_Switching!AZ227</f>
        <v>9529</v>
      </c>
      <c r="BA226" s="1">
        <f>Billed_Energy!BA226/Cal_Energy!BA226*Cal_Energy_Switching!BA227</f>
        <v>4790.1000000000004</v>
      </c>
      <c r="BB226" s="1" t="e">
        <f t="shared" si="10"/>
        <v>#DIV/0!</v>
      </c>
    </row>
    <row r="227" spans="1:54" x14ac:dyDescent="0.25">
      <c r="A227">
        <v>2033</v>
      </c>
      <c r="B227">
        <v>1</v>
      </c>
      <c r="C227" t="s">
        <v>334</v>
      </c>
      <c r="D227" s="1">
        <f>Billed_Energy!D227/Cal_Energy!D227*Cal_Energy_Switching!D228</f>
        <v>782634.7696397223</v>
      </c>
      <c r="E227" s="35">
        <f t="shared" si="11"/>
        <v>219427.15067113808</v>
      </c>
      <c r="F227" s="1">
        <f>Billed_Energy!F227/Cal_Energy!F227*Cal_Energy_Switching!F228</f>
        <v>88718.509134460794</v>
      </c>
      <c r="G227" s="1">
        <f>Billed_Energy!G227/Cal_Energy!G227*Cal_Energy_Switching!G228</f>
        <v>130708.6415366773</v>
      </c>
      <c r="H227" s="35">
        <f t="shared" si="9"/>
        <v>16831.410699070693</v>
      </c>
      <c r="I227" s="1">
        <f>Billed_Energy!I227/Cal_Energy!I227*Cal_Energy_Switching!I228</f>
        <v>861.62420898820471</v>
      </c>
      <c r="J227" s="1">
        <f>Billed_Energy!J227/Cal_Energy!J227*Cal_Energy_Switching!J228</f>
        <v>15969.786490082488</v>
      </c>
      <c r="K227" s="1">
        <f>Billed_Energy!K227/Cal_Energy!K227*Cal_Energy_Switching!K228</f>
        <v>268172.61940875632</v>
      </c>
      <c r="L227" s="1">
        <f>Billed_Energy!L227/Cal_Energy!L227*Cal_Energy_Switching!L228</f>
        <v>21487.154610910475</v>
      </c>
      <c r="M227" s="1">
        <f>Billed_Energy!M227/Cal_Energy!M227*Cal_Energy_Switching!M228</f>
        <v>192019.59570755187</v>
      </c>
      <c r="N227" s="1">
        <f>Billed_Energy!N227/Cal_Energy!N227*Cal_Energy_Switching!N228</f>
        <v>111847.36336033317</v>
      </c>
      <c r="O227" s="1">
        <f>Billed_Energy!O227/Cal_Energy!O227*Cal_Energy_Switching!O228</f>
        <v>148707.97722860772</v>
      </c>
      <c r="P227" s="1" t="e">
        <f>Billed_Energy!P227/Cal_Energy!P227*Cal_Energy_Switching!P228</f>
        <v>#DIV/0!</v>
      </c>
      <c r="Q227" s="1">
        <f>Billed_Energy!Q227/Cal_Energy!Q227*Cal_Energy_Switching!Q228</f>
        <v>22631.523845938456</v>
      </c>
      <c r="R227" s="1">
        <f>Billed_Energy!R227/Cal_Energy!R227*Cal_Energy_Switching!R228</f>
        <v>22358.495230325967</v>
      </c>
      <c r="S227" s="1">
        <f>Billed_Energy!S227/Cal_Energy!S227*Cal_Energy_Switching!S228</f>
        <v>127232.06974719756</v>
      </c>
      <c r="T227" s="1">
        <f>Billed_Energy!T227/Cal_Energy!T227*Cal_Energy_Switching!T228</f>
        <v>20.895</v>
      </c>
      <c r="U227" s="1">
        <f>Billed_Energy!U227/Cal_Energy!U227*Cal_Energy_Switching!U228</f>
        <v>122.114</v>
      </c>
      <c r="V227" s="1">
        <f>Billed_Energy!V227/Cal_Energy!V227*Cal_Energy_Switching!V228</f>
        <v>48922.696088106532</v>
      </c>
      <c r="W227" s="1">
        <f>Billed_Energy!W227/Cal_Energy!W227*Cal_Energy_Switching!W228</f>
        <v>12776.644</v>
      </c>
      <c r="X227" s="1">
        <f>Billed_Energy!X227/Cal_Energy!X227*Cal_Energy_Switching!X228</f>
        <v>27442.625918078902</v>
      </c>
      <c r="Y227" s="35">
        <f>Billed_Energy!Y227/Cal_Energy!Y227*Cal_Energy_Switching!Y228</f>
        <v>11082.3238696587</v>
      </c>
      <c r="Z227" s="1">
        <f>Billed_Energy!Z227/Cal_Energy!Z227*Cal_Energy_Switching!Z228</f>
        <v>5757.0384443199482</v>
      </c>
      <c r="AA227" s="1">
        <f>Billed_Energy!AA227/Cal_Energy!AA227*Cal_Energy_Switching!AA228</f>
        <v>5325.2854253387513</v>
      </c>
      <c r="AB227" s="1">
        <f>Billed_Energy!AB227/Cal_Energy!AB227*Cal_Energy_Switching!AB228</f>
        <v>62.341554725007192</v>
      </c>
      <c r="AC227" s="1">
        <f>Billed_Energy!AC227/Cal_Energy!AC227*Cal_Energy_Switching!AC228</f>
        <v>2011.9088306509407</v>
      </c>
      <c r="AD227" s="1">
        <f>Billed_Energy!AD227/Cal_Energy!AD227*Cal_Energy_Switching!AD228</f>
        <v>759.25800000000004</v>
      </c>
      <c r="AE227" s="1">
        <f>Billed_Energy!AE227/Cal_Energy!AE227*Cal_Energy_Switching!AE228</f>
        <v>4480.802068600985</v>
      </c>
      <c r="AF227" s="1">
        <f>Billed_Energy!AF227/Cal_Energy!AF227*Cal_Energy_Switching!AF228</f>
        <v>11054.9561707188</v>
      </c>
      <c r="AG227" s="1">
        <f>Billed_Energy!AG227/Cal_Energy!AG227*Cal_Energy_Switching!AG228</f>
        <v>7560.5584523923044</v>
      </c>
      <c r="AH227" s="1">
        <f>Billed_Energy!AH227/Cal_Energy!AH227*Cal_Energy_Switching!AH228</f>
        <v>2231.7496490067106</v>
      </c>
      <c r="AI227" s="1">
        <f>Billed_Energy!AI227/Cal_Energy!AI227*Cal_Energy_Switching!AI228</f>
        <v>3684.9853902395957</v>
      </c>
      <c r="AJ227" s="1">
        <f>Billed_Energy!AJ227/Cal_Energy!AJ227*Cal_Energy_Switching!AJ228</f>
        <v>465290.01967457967</v>
      </c>
      <c r="AK227" s="35">
        <f>Billed_Energy!AK227/Cal_Energy!AK227*Cal_Energy_Switching!AK228</f>
        <v>122826.00579080785</v>
      </c>
      <c r="AL227" s="1">
        <f>Billed_Energy!AL227/Cal_Energy!AL227*Cal_Energy_Switching!AL228</f>
        <v>34577.935706368931</v>
      </c>
      <c r="AM227" s="1">
        <f>Billed_Energy!AM227/Cal_Energy!AM227*Cal_Energy_Switching!AM228</f>
        <v>88248.07008443895</v>
      </c>
      <c r="AN227" s="1">
        <f>Billed_Energy!AN227/Cal_Energy!AN227*Cal_Energy_Switching!AN228</f>
        <v>296.68599999999998</v>
      </c>
      <c r="AO227" s="1">
        <f>Billed_Energy!AO227/Cal_Energy!AO227*Cal_Energy_Switching!AO228</f>
        <v>367.25700000000001</v>
      </c>
      <c r="AP227" s="1">
        <f>Billed_Energy!AP227/Cal_Energy!AP227*Cal_Energy_Switching!AP228</f>
        <v>15936.46</v>
      </c>
      <c r="AQ227" s="1">
        <f>Billed_Energy!AQ227/Cal_Energy!AQ227*Cal_Energy_Switching!AQ228</f>
        <v>77251.393599977877</v>
      </c>
      <c r="AR227" s="1">
        <f>Billed_Energy!AR227/Cal_Energy!AR227*Cal_Energy_Switching!AR228</f>
        <v>11480.830201905612</v>
      </c>
      <c r="AS227" s="1">
        <f>Billed_Energy!AS227/Cal_Energy!AS227*Cal_Energy_Switching!AS228</f>
        <v>150151.96612292802</v>
      </c>
      <c r="AT227" s="1">
        <f>Billed_Energy!AT227/Cal_Energy!AT227*Cal_Energy_Switching!AT228</f>
        <v>28793.861168094383</v>
      </c>
      <c r="AU227" s="1">
        <f>Billed_Energy!AU227/Cal_Energy!AU227*Cal_Energy_Switching!AU228</f>
        <v>70711.649691410072</v>
      </c>
      <c r="AV227" s="1">
        <f>Billed_Energy!AV227/Cal_Energy!AV227*Cal_Energy_Switching!AV228</f>
        <v>1190.1628431002714</v>
      </c>
      <c r="AW227" s="1">
        <f>Billed_Energy!AW227/Cal_Energy!AW227*Cal_Energy_Switching!AW228</f>
        <v>19002.281571604031</v>
      </c>
      <c r="AX227" s="1">
        <f>Billed_Energy!AX227/Cal_Energy!AX227*Cal_Energy_Switching!AX228</f>
        <v>150078.5128868997</v>
      </c>
      <c r="AY227" s="1">
        <f>Billed_Energy!AY227/Cal_Energy!AY227*Cal_Energy_Switching!AY228</f>
        <v>23266.866383062639</v>
      </c>
      <c r="AZ227" s="1">
        <f>Billed_Energy!AZ227/Cal_Energy!AZ227*Cal_Energy_Switching!AZ228</f>
        <v>10975.5</v>
      </c>
      <c r="BA227" s="1">
        <f>Billed_Energy!BA227/Cal_Energy!BA227*Cal_Energy_Switching!BA228</f>
        <v>5498.8799999999992</v>
      </c>
      <c r="BB227" s="1" t="e">
        <f t="shared" si="10"/>
        <v>#DIV/0!</v>
      </c>
    </row>
    <row r="228" spans="1:54" x14ac:dyDescent="0.25">
      <c r="A228">
        <v>2033</v>
      </c>
      <c r="B228">
        <v>2</v>
      </c>
      <c r="C228" t="s">
        <v>335</v>
      </c>
      <c r="D228" s="1">
        <f>Billed_Energy!D228/Cal_Energy!D228*Cal_Energy_Switching!D229</f>
        <v>700962.97932775505</v>
      </c>
      <c r="E228" s="35">
        <f t="shared" si="11"/>
        <v>207426.0386949025</v>
      </c>
      <c r="F228" s="1">
        <f>Billed_Energy!F228/Cal_Energy!F228*Cal_Energy_Switching!F229</f>
        <v>83961.577607067738</v>
      </c>
      <c r="G228" s="1">
        <f>Billed_Energy!G228/Cal_Energy!G228*Cal_Energy_Switching!G229</f>
        <v>123464.46108783476</v>
      </c>
      <c r="H228" s="35">
        <f t="shared" si="9"/>
        <v>16294.779065522291</v>
      </c>
      <c r="I228" s="1">
        <f>Billed_Energy!I228/Cal_Energy!I228*Cal_Energy_Switching!I229</f>
        <v>834.15326106583484</v>
      </c>
      <c r="J228" s="1">
        <f>Billed_Energy!J228/Cal_Energy!J228*Cal_Energy_Switching!J229</f>
        <v>15460.625804456457</v>
      </c>
      <c r="K228" s="1">
        <f>Billed_Energy!K228/Cal_Energy!K228*Cal_Energy_Switching!K229</f>
        <v>268165.51105711417</v>
      </c>
      <c r="L228" s="1">
        <f>Billed_Energy!L228/Cal_Energy!L228*Cal_Energy_Switching!L229</f>
        <v>21189.999951317441</v>
      </c>
      <c r="M228" s="1">
        <f>Billed_Energy!M228/Cal_Energy!M228*Cal_Energy_Switching!M229</f>
        <v>178650.12789549405</v>
      </c>
      <c r="N228" s="1">
        <f>Billed_Energy!N228/Cal_Energy!N228*Cal_Energy_Switching!N229</f>
        <v>112140.98377156832</v>
      </c>
      <c r="O228" s="1">
        <f>Billed_Energy!O228/Cal_Energy!O228*Cal_Energy_Switching!O229</f>
        <v>140745.13034683149</v>
      </c>
      <c r="P228" s="1" t="e">
        <f>Billed_Energy!P228/Cal_Energy!P228*Cal_Energy_Switching!P229</f>
        <v>#DIV/0!</v>
      </c>
      <c r="Q228" s="1">
        <f>Billed_Energy!Q228/Cal_Energy!Q228*Cal_Energy_Switching!Q229</f>
        <v>20681.271892194847</v>
      </c>
      <c r="R228" s="1">
        <f>Billed_Energy!R228/Cal_Energy!R228*Cal_Energy_Switching!R229</f>
        <v>20123.803869348718</v>
      </c>
      <c r="S228" s="1">
        <f>Billed_Energy!S228/Cal_Energy!S228*Cal_Energy_Switching!S229</f>
        <v>125520.52579165569</v>
      </c>
      <c r="T228" s="1">
        <f>Billed_Energy!T228/Cal_Energy!T228*Cal_Energy_Switching!T229</f>
        <v>12.268000000000001</v>
      </c>
      <c r="U228" s="1">
        <f>Billed_Energy!U228/Cal_Energy!U228*Cal_Energy_Switching!U229</f>
        <v>109.851</v>
      </c>
      <c r="V228" s="1">
        <f>Billed_Energy!V228/Cal_Energy!V228*Cal_Energy_Switching!V229</f>
        <v>46508.168692297637</v>
      </c>
      <c r="W228" s="1">
        <f>Billed_Energy!W228/Cal_Energy!W228*Cal_Energy_Switching!W229</f>
        <v>9690.5199999999986</v>
      </c>
      <c r="X228" s="1">
        <f>Billed_Energy!X228/Cal_Energy!X228*Cal_Energy_Switching!X229</f>
        <v>20652.652922378216</v>
      </c>
      <c r="Y228" s="35">
        <f>Billed_Energy!Y228/Cal_Energy!Y228*Cal_Energy_Switching!Y229</f>
        <v>10410.212825657898</v>
      </c>
      <c r="Z228" s="1">
        <f>Billed_Energy!Z228/Cal_Energy!Z228*Cal_Energy_Switching!Z229</f>
        <v>5407.8906333848954</v>
      </c>
      <c r="AA228" s="1">
        <f>Billed_Energy!AA228/Cal_Energy!AA228*Cal_Energy_Switching!AA229</f>
        <v>5002.3221922730054</v>
      </c>
      <c r="AB228" s="1">
        <f>Billed_Energy!AB228/Cal_Energy!AB228*Cal_Energy_Switching!AB229</f>
        <v>57.991539916973721</v>
      </c>
      <c r="AC228" s="1">
        <f>Billed_Energy!AC228/Cal_Energy!AC228*Cal_Energy_Switching!AC229</f>
        <v>1951.3676359783467</v>
      </c>
      <c r="AD228" s="1">
        <f>Billed_Energy!AD228/Cal_Energy!AD228*Cal_Energy_Switching!AD229</f>
        <v>707.32500000000005</v>
      </c>
      <c r="AE228" s="1">
        <f>Billed_Energy!AE228/Cal_Energy!AE228*Cal_Energy_Switching!AE229</f>
        <v>4313.7733659218829</v>
      </c>
      <c r="AF228" s="1">
        <f>Billed_Energy!AF228/Cal_Energy!AF228*Cal_Energy_Switching!AF229</f>
        <v>10083.191487725289</v>
      </c>
      <c r="AG228" s="1">
        <f>Billed_Energy!AG228/Cal_Energy!AG228*Cal_Energy_Switching!AG229</f>
        <v>7278.7271528841575</v>
      </c>
      <c r="AH228" s="1">
        <f>Billed_Energy!AH228/Cal_Energy!AH228*Cal_Energy_Switching!AH229</f>
        <v>2148.5577911939599</v>
      </c>
      <c r="AI228" s="1">
        <f>Billed_Energy!AI228/Cal_Energy!AI228*Cal_Energy_Switching!AI229</f>
        <v>3361.0638292417593</v>
      </c>
      <c r="AJ228" s="1">
        <f>Billed_Energy!AJ228/Cal_Energy!AJ228*Cal_Energy_Switching!AJ229</f>
        <v>417410.80306110537</v>
      </c>
      <c r="AK228" s="35">
        <f>Billed_Energy!AK228/Cal_Energy!AK228*Cal_Energy_Switching!AK229</f>
        <v>114188.39437077394</v>
      </c>
      <c r="AL228" s="1">
        <f>Billed_Energy!AL228/Cal_Energy!AL228*Cal_Energy_Switching!AL229</f>
        <v>32165.559944275523</v>
      </c>
      <c r="AM228" s="1">
        <f>Billed_Energy!AM228/Cal_Energy!AM228*Cal_Energy_Switching!AM229</f>
        <v>82022.834426498404</v>
      </c>
      <c r="AN228" s="1">
        <f>Billed_Energy!AN228/Cal_Energy!AN228*Cal_Energy_Switching!AN229</f>
        <v>246.86500000000001</v>
      </c>
      <c r="AO228" s="1">
        <f>Billed_Energy!AO228/Cal_Energy!AO228*Cal_Energy_Switching!AO229</f>
        <v>285.90600000000001</v>
      </c>
      <c r="AP228" s="1">
        <f>Billed_Energy!AP228/Cal_Energy!AP228*Cal_Energy_Switching!AP229</f>
        <v>13630.022000000003</v>
      </c>
      <c r="AQ228" s="1">
        <f>Billed_Energy!AQ228/Cal_Energy!AQ228*Cal_Energy_Switching!AQ229</f>
        <v>65680.117497967061</v>
      </c>
      <c r="AR228" s="1">
        <f>Billed_Energy!AR228/Cal_Energy!AR228*Cal_Energy_Switching!AR229</f>
        <v>10466.577587959548</v>
      </c>
      <c r="AS228" s="1">
        <f>Billed_Energy!AS228/Cal_Energy!AS228*Cal_Energy_Switching!AS229</f>
        <v>148344.44176043369</v>
      </c>
      <c r="AT228" s="1">
        <f>Billed_Energy!AT228/Cal_Energy!AT228*Cal_Energy_Switching!AT229</f>
        <v>26493.400652040447</v>
      </c>
      <c r="AU228" s="1">
        <f>Billed_Energy!AU228/Cal_Energy!AU228*Cal_Energy_Switching!AU229</f>
        <v>69862.761568277827</v>
      </c>
      <c r="AV228" s="1">
        <f>Billed_Energy!AV228/Cal_Energy!AV228*Cal_Energy_Switching!AV229</f>
        <v>1150.8107671005382</v>
      </c>
      <c r="AW228" s="1">
        <f>Billed_Energy!AW228/Cal_Energy!AW228*Cal_Energy_Switching!AW229</f>
        <v>18951.597183955542</v>
      </c>
      <c r="AX228" s="1">
        <f>Billed_Energy!AX228/Cal_Energy!AX228*Cal_Energy_Switching!AX229</f>
        <v>145116.24988289946</v>
      </c>
      <c r="AY228" s="1">
        <f>Billed_Energy!AY228/Cal_Energy!AY228*Cal_Energy_Switching!AY229</f>
        <v>23321.568301711126</v>
      </c>
      <c r="AZ228" s="1">
        <f>Billed_Energy!AZ228/Cal_Energy!AZ228*Cal_Energy_Switching!AZ229</f>
        <v>9522.5</v>
      </c>
      <c r="BA228" s="1">
        <f>Billed_Energy!BA228/Cal_Energy!BA228*Cal_Energy_Switching!BA229</f>
        <v>4744.8</v>
      </c>
      <c r="BB228" s="1" t="e">
        <f t="shared" si="10"/>
        <v>#DIV/0!</v>
      </c>
    </row>
    <row r="229" spans="1:54" x14ac:dyDescent="0.25">
      <c r="A229">
        <v>2033</v>
      </c>
      <c r="B229">
        <v>3</v>
      </c>
      <c r="C229" t="s">
        <v>336</v>
      </c>
      <c r="D229" s="1">
        <f>Billed_Energy!D229/Cal_Energy!D229*Cal_Energy_Switching!D230</f>
        <v>604117.07575207506</v>
      </c>
      <c r="E229" s="35">
        <f t="shared" si="11"/>
        <v>188751.71775180515</v>
      </c>
      <c r="F229" s="1">
        <f>Billed_Energy!F229/Cal_Energy!F229*Cal_Energy_Switching!F230</f>
        <v>76475.586120426698</v>
      </c>
      <c r="G229" s="1">
        <f>Billed_Energy!G229/Cal_Energy!G229*Cal_Energy_Switching!G230</f>
        <v>112276.13163137846</v>
      </c>
      <c r="H229" s="35">
        <f t="shared" si="9"/>
        <v>15326.88768010073</v>
      </c>
      <c r="I229" s="1">
        <f>Billed_Energy!I229/Cal_Energy!I229*Cal_Energy_Switching!I230</f>
        <v>784.60550394311213</v>
      </c>
      <c r="J229" s="1">
        <f>Billed_Energy!J229/Cal_Energy!J229*Cal_Energy_Switching!J230</f>
        <v>14542.282176157618</v>
      </c>
      <c r="K229" s="1">
        <f>Billed_Energy!K229/Cal_Energy!K229*Cal_Energy_Switching!K230</f>
        <v>268234.65273104428</v>
      </c>
      <c r="L229" s="1">
        <f>Billed_Energy!L229/Cal_Energy!L229*Cal_Energy_Switching!L230</f>
        <v>21307.989169893375</v>
      </c>
      <c r="M229" s="1">
        <f>Billed_Energy!M229/Cal_Energy!M229*Cal_Energy_Switching!M230</f>
        <v>176556.19733975639</v>
      </c>
      <c r="N229" s="1">
        <f>Billed_Energy!N229/Cal_Energy!N229*Cal_Energy_Switching!N230</f>
        <v>112057.37155906229</v>
      </c>
      <c r="O229" s="1">
        <f>Billed_Energy!O229/Cal_Energy!O229*Cal_Energy_Switching!O230</f>
        <v>138994.02655842862</v>
      </c>
      <c r="P229" s="1" t="e">
        <f>Billed_Energy!P229/Cal_Energy!P229*Cal_Energy_Switching!P230</f>
        <v>#DIV/0!</v>
      </c>
      <c r="Q229" s="1">
        <f>Billed_Energy!Q229/Cal_Energy!Q229*Cal_Energy_Switching!Q230</f>
        <v>21099.057901087665</v>
      </c>
      <c r="R229" s="1">
        <f>Billed_Energy!R229/Cal_Energy!R229*Cal_Energy_Switching!R230</f>
        <v>17652.617084789999</v>
      </c>
      <c r="S229" s="1">
        <f>Billed_Energy!S229/Cal_Energy!S229*Cal_Energy_Switching!S230</f>
        <v>127080.39357140419</v>
      </c>
      <c r="T229" s="1">
        <f>Billed_Energy!T229/Cal_Energy!T229*Cal_Energy_Switching!T230</f>
        <v>13.173999999999998</v>
      </c>
      <c r="U229" s="1">
        <f>Billed_Energy!U229/Cal_Energy!U229*Cal_Energy_Switching!U230</f>
        <v>107.44699999999999</v>
      </c>
      <c r="V229" s="1">
        <f>Billed_Energy!V229/Cal_Energy!V229*Cal_Energy_Switching!V230</f>
        <v>48339.183654632048</v>
      </c>
      <c r="W229" s="1">
        <f>Billed_Energy!W229/Cal_Energy!W229*Cal_Energy_Switching!W230</f>
        <v>9225.5750000000007</v>
      </c>
      <c r="X229" s="1">
        <f>Billed_Energy!X229/Cal_Energy!X229*Cal_Energy_Switching!X230</f>
        <v>20297.494485827221</v>
      </c>
      <c r="Y229" s="35">
        <f>Billed_Energy!Y229/Cal_Energy!Y229*Cal_Energy_Switching!Y230</f>
        <v>9615.3226311835133</v>
      </c>
      <c r="Z229" s="1">
        <f>Billed_Energy!Z229/Cal_Energy!Z229*Cal_Energy_Switching!Z230</f>
        <v>4994.9615886805786</v>
      </c>
      <c r="AA229" s="1">
        <f>Billed_Energy!AA229/Cal_Energy!AA229*Cal_Energy_Switching!AA230</f>
        <v>4620.3610425029337</v>
      </c>
      <c r="AB229" s="1">
        <f>Billed_Energy!AB229/Cal_Energy!AB229*Cal_Energy_Switching!AB230</f>
        <v>57.662864063059487</v>
      </c>
      <c r="AC229" s="1">
        <f>Billed_Energy!AC229/Cal_Energy!AC229*Cal_Energy_Switching!AC230</f>
        <v>1804.0245828466782</v>
      </c>
      <c r="AD229" s="1">
        <f>Billed_Energy!AD229/Cal_Energy!AD229*Cal_Energy_Switching!AD230</f>
        <v>664.97299999999996</v>
      </c>
      <c r="AE229" s="1">
        <f>Billed_Energy!AE229/Cal_Energy!AE229*Cal_Energy_Switching!AE230</f>
        <v>4105.9702756241595</v>
      </c>
      <c r="AF229" s="1">
        <f>Billed_Energy!AF229/Cal_Energy!AF229*Cal_Energy_Switching!AF230</f>
        <v>9957.0146107796609</v>
      </c>
      <c r="AG229" s="1">
        <f>Billed_Energy!AG229/Cal_Energy!AG229*Cal_Energy_Switching!AG230</f>
        <v>6928.0963089570951</v>
      </c>
      <c r="AH229" s="1">
        <f>Billed_Energy!AH229/Cal_Energy!AH229*Cal_Energy_Switching!AH230</f>
        <v>2045.0574654187462</v>
      </c>
      <c r="AI229" s="1">
        <f>Billed_Energy!AI229/Cal_Energy!AI229*Cal_Energy_Switching!AI230</f>
        <v>3319.004870259882</v>
      </c>
      <c r="AJ229" s="1">
        <f>Billed_Energy!AJ229/Cal_Energy!AJ229*Cal_Energy_Switching!AJ230</f>
        <v>376588.66449540964</v>
      </c>
      <c r="AK229" s="35">
        <f>Billed_Energy!AK229/Cal_Energy!AK229*Cal_Energy_Switching!AK230</f>
        <v>113368.45167897444</v>
      </c>
      <c r="AL229" s="1">
        <f>Billed_Energy!AL229/Cal_Energy!AL229*Cal_Energy_Switching!AL230</f>
        <v>31926.546343343311</v>
      </c>
      <c r="AM229" s="1">
        <f>Billed_Energy!AM229/Cal_Energy!AM229*Cal_Energy_Switching!AM230</f>
        <v>81441.905335631134</v>
      </c>
      <c r="AN229" s="1">
        <f>Billed_Energy!AN229/Cal_Energy!AN229*Cal_Energy_Switching!AN230</f>
        <v>241.08199999999999</v>
      </c>
      <c r="AO229" s="1">
        <f>Billed_Energy!AO229/Cal_Energy!AO229*Cal_Energy_Switching!AO230</f>
        <v>250.09899999999999</v>
      </c>
      <c r="AP229" s="1">
        <f>Billed_Energy!AP229/Cal_Energy!AP229*Cal_Energy_Switching!AP230</f>
        <v>11701.252</v>
      </c>
      <c r="AQ229" s="1">
        <f>Billed_Energy!AQ229/Cal_Energy!AQ229*Cal_Energy_Switching!AQ230</f>
        <v>76652.012336342566</v>
      </c>
      <c r="AR229" s="1">
        <f>Billed_Energy!AR229/Cal_Energy!AR229*Cal_Energy_Switching!AR230</f>
        <v>10647.894433016856</v>
      </c>
      <c r="AS229" s="1">
        <f>Billed_Energy!AS229/Cal_Energy!AS229*Cal_Energy_Switching!AS230</f>
        <v>145161.93613289556</v>
      </c>
      <c r="AT229" s="1">
        <f>Billed_Energy!AT229/Cal_Energy!AT229*Cal_Energy_Switching!AT230</f>
        <v>26815.168946983147</v>
      </c>
      <c r="AU229" s="1">
        <f>Billed_Energy!AU229/Cal_Energy!AU229*Cal_Energy_Switching!AU230</f>
        <v>68362.489858907342</v>
      </c>
      <c r="AV229" s="1">
        <f>Billed_Energy!AV229/Cal_Energy!AV229*Cal_Energy_Switching!AV230</f>
        <v>1170.8278266797179</v>
      </c>
      <c r="AW229" s="1">
        <f>Billed_Energy!AW229/Cal_Energy!AW229*Cal_Energy_Switching!AW230</f>
        <v>19054.683101345476</v>
      </c>
      <c r="AX229" s="1">
        <f>Billed_Energy!AX229/Cal_Energy!AX229*Cal_Energy_Switching!AX230</f>
        <v>147640.38391332031</v>
      </c>
      <c r="AY229" s="1">
        <f>Billed_Energy!AY229/Cal_Energy!AY229*Cal_Energy_Switching!AY230</f>
        <v>23264.534643987863</v>
      </c>
      <c r="AZ229" s="1">
        <f>Billed_Energy!AZ229/Cal_Energy!AZ229*Cal_Energy_Switching!AZ230</f>
        <v>9371</v>
      </c>
      <c r="BA229" s="1">
        <f>Billed_Energy!BA229/Cal_Energy!BA229*Cal_Energy_Switching!BA230</f>
        <v>4351.2</v>
      </c>
      <c r="BB229" s="1" t="e">
        <f t="shared" si="10"/>
        <v>#DIV/0!</v>
      </c>
    </row>
    <row r="230" spans="1:54" x14ac:dyDescent="0.25">
      <c r="A230">
        <v>2033</v>
      </c>
      <c r="B230">
        <v>4</v>
      </c>
      <c r="C230" t="s">
        <v>337</v>
      </c>
      <c r="D230" s="1">
        <f>Billed_Energy!D230/Cal_Energy!D230*Cal_Energy_Switching!D231</f>
        <v>472194.60389253474</v>
      </c>
      <c r="E230" s="35">
        <f t="shared" si="11"/>
        <v>173788.05414916977</v>
      </c>
      <c r="F230" s="1">
        <f>Billed_Energy!F230/Cal_Energy!F230*Cal_Energy_Switching!F231</f>
        <v>70541.984549217887</v>
      </c>
      <c r="G230" s="1">
        <f>Billed_Energy!G230/Cal_Energy!G230*Cal_Energy_Switching!G231</f>
        <v>103246.06959995189</v>
      </c>
      <c r="H230" s="35">
        <f t="shared" si="9"/>
        <v>13472.757975363818</v>
      </c>
      <c r="I230" s="1">
        <f>Billed_Energy!I230/Cal_Energy!I230*Cal_Energy_Switching!I231</f>
        <v>689.68992801377669</v>
      </c>
      <c r="J230" s="1">
        <f>Billed_Energy!J230/Cal_Energy!J230*Cal_Energy_Switching!J231</f>
        <v>12783.068047350042</v>
      </c>
      <c r="K230" s="1">
        <f>Billed_Energy!K230/Cal_Energy!K230*Cal_Energy_Switching!K231</f>
        <v>269261.98247986997</v>
      </c>
      <c r="L230" s="1">
        <f>Billed_Energy!L230/Cal_Energy!L230*Cal_Energy_Switching!L231</f>
        <v>21061.734405910156</v>
      </c>
      <c r="M230" s="1">
        <f>Billed_Energy!M230/Cal_Energy!M230*Cal_Energy_Switching!M231</f>
        <v>178089.84389573606</v>
      </c>
      <c r="N230" s="1">
        <f>Billed_Energy!N230/Cal_Energy!N230*Cal_Energy_Switching!N231</f>
        <v>112814.41119421985</v>
      </c>
      <c r="O230" s="1">
        <f>Billed_Energy!O230/Cal_Energy!O230*Cal_Energy_Switching!O231</f>
        <v>141149.02158287435</v>
      </c>
      <c r="P230" s="1" t="e">
        <f>Billed_Energy!P230/Cal_Energy!P230*Cal_Energy_Switching!P231</f>
        <v>#DIV/0!</v>
      </c>
      <c r="Q230" s="1">
        <f>Billed_Energy!Q230/Cal_Energy!Q230*Cal_Energy_Switching!Q231</f>
        <v>18740.330517779264</v>
      </c>
      <c r="R230" s="1">
        <f>Billed_Energy!R230/Cal_Energy!R230*Cal_Energy_Switching!R231</f>
        <v>16469.501838847391</v>
      </c>
      <c r="S230" s="1">
        <f>Billed_Energy!S230/Cal_Energy!S230*Cal_Energy_Switching!S231</f>
        <v>124422.37694643707</v>
      </c>
      <c r="T230" s="1">
        <f>Billed_Energy!T230/Cal_Energy!T230*Cal_Energy_Switching!T231</f>
        <v>12.161</v>
      </c>
      <c r="U230" s="1">
        <f>Billed_Energy!U230/Cal_Energy!U230*Cal_Energy_Switching!U231</f>
        <v>98.422999999999988</v>
      </c>
      <c r="V230" s="1">
        <f>Billed_Energy!V230/Cal_Energy!V230*Cal_Energy_Switching!V231</f>
        <v>47968.040843209907</v>
      </c>
      <c r="W230" s="1">
        <f>Billed_Energy!W230/Cal_Energy!W230*Cal_Energy_Switching!W231</f>
        <v>9627.3670000000002</v>
      </c>
      <c r="X230" s="1">
        <f>Billed_Energy!X230/Cal_Energy!X230*Cal_Energy_Switching!X231</f>
        <v>22473.1490179475</v>
      </c>
      <c r="Y230" s="35">
        <f>Billed_Energy!Y230/Cal_Energy!Y230*Cal_Energy_Switching!Y231</f>
        <v>8355.3466438247706</v>
      </c>
      <c r="Z230" s="1">
        <f>Billed_Energy!Z230/Cal_Energy!Z230*Cal_Energy_Switching!Z231</f>
        <v>4340.4300767470941</v>
      </c>
      <c r="AA230" s="1">
        <f>Billed_Energy!AA230/Cal_Energy!AA230*Cal_Energy_Switching!AA231</f>
        <v>4014.916567077677</v>
      </c>
      <c r="AB230" s="1">
        <f>Billed_Energy!AB230/Cal_Energy!AB230*Cal_Energy_Switching!AB231</f>
        <v>52.454886328781654</v>
      </c>
      <c r="AC230" s="1">
        <f>Billed_Energy!AC230/Cal_Energy!AC230*Cal_Energy_Switching!AC231</f>
        <v>1524.2015193069258</v>
      </c>
      <c r="AD230" s="1">
        <f>Billed_Energy!AD230/Cal_Energy!AD230*Cal_Energy_Switching!AD231</f>
        <v>531.84400000000005</v>
      </c>
      <c r="AE230" s="1">
        <f>Billed_Energy!AE230/Cal_Energy!AE230*Cal_Energy_Switching!AE231</f>
        <v>3735.0696285732897</v>
      </c>
      <c r="AF230" s="1">
        <f>Billed_Energy!AF230/Cal_Energy!AF230*Cal_Energy_Switching!AF231</f>
        <v>9796.0992718544894</v>
      </c>
      <c r="AG230" s="1">
        <f>Billed_Energy!AG230/Cal_Energy!AG230*Cal_Energy_Switching!AG231</f>
        <v>6302.2672767602389</v>
      </c>
      <c r="AH230" s="1">
        <f>Billed_Energy!AH230/Cal_Energy!AH230*Cal_Energy_Switching!AH231</f>
        <v>1860.3232646664719</v>
      </c>
      <c r="AI230" s="1">
        <f>Billed_Energy!AI230/Cal_Energy!AI230*Cal_Energy_Switching!AI231</f>
        <v>3265.3664239514933</v>
      </c>
      <c r="AJ230" s="1">
        <f>Billed_Energy!AJ230/Cal_Energy!AJ230*Cal_Energy_Switching!AJ231</f>
        <v>315409.70364355785</v>
      </c>
      <c r="AK230" s="35">
        <f>Billed_Energy!AK230/Cal_Energy!AK230*Cal_Energy_Switching!AK231</f>
        <v>109395.46014126933</v>
      </c>
      <c r="AL230" s="1">
        <f>Billed_Energy!AL230/Cal_Energy!AL230*Cal_Energy_Switching!AL231</f>
        <v>30816.032936531876</v>
      </c>
      <c r="AM230" s="1">
        <f>Billed_Energy!AM230/Cal_Energy!AM230*Cal_Energy_Switching!AM231</f>
        <v>78579.427204737454</v>
      </c>
      <c r="AN230" s="1">
        <f>Billed_Energy!AN230/Cal_Energy!AN230*Cal_Energy_Switching!AN231</f>
        <v>250.11500000000001</v>
      </c>
      <c r="AO230" s="1">
        <f>Billed_Energy!AO230/Cal_Energy!AO230*Cal_Energy_Switching!AO231</f>
        <v>281.62900000000002</v>
      </c>
      <c r="AP230" s="1">
        <f>Billed_Energy!AP230/Cal_Energy!AP230*Cal_Energy_Switching!AP231</f>
        <v>7780.9819999999991</v>
      </c>
      <c r="AQ230" s="1">
        <f>Billed_Energy!AQ230/Cal_Energy!AQ230*Cal_Energy_Switching!AQ231</f>
        <v>88436.251251986047</v>
      </c>
      <c r="AR230" s="1">
        <f>Billed_Energy!AR230/Cal_Energy!AR230*Cal_Energy_Switching!AR231</f>
        <v>11304.008472702766</v>
      </c>
      <c r="AS230" s="1">
        <f>Billed_Energy!AS230/Cal_Energy!AS230*Cal_Energy_Switching!AS231</f>
        <v>144870.90808804033</v>
      </c>
      <c r="AT230" s="1">
        <f>Billed_Energy!AT230/Cal_Energy!AT230*Cal_Energy_Switching!AT231</f>
        <v>28366.773977297238</v>
      </c>
      <c r="AU230" s="1">
        <f>Billed_Energy!AU230/Cal_Energy!AU230*Cal_Energy_Switching!AU231</f>
        <v>68226.070533407707</v>
      </c>
      <c r="AV230" s="1">
        <f>Billed_Energy!AV230/Cal_Energy!AV230*Cal_Energy_Switching!AV231</f>
        <v>1194.5930357269319</v>
      </c>
      <c r="AW230" s="1">
        <f>Billed_Energy!AW230/Cal_Energy!AW230*Cal_Energy_Switching!AW231</f>
        <v>19193.539164114212</v>
      </c>
      <c r="AX230" s="1">
        <f>Billed_Energy!AX230/Cal_Energy!AX230*Cal_Energy_Switching!AX231</f>
        <v>150637.15637427307</v>
      </c>
      <c r="AY230" s="1">
        <f>Billed_Energy!AY230/Cal_Energy!AY230*Cal_Energy_Switching!AY231</f>
        <v>23444.38601788579</v>
      </c>
      <c r="AZ230" s="1">
        <f>Billed_Energy!AZ230/Cal_Energy!AZ230*Cal_Energy_Switching!AZ231</f>
        <v>7236.5</v>
      </c>
      <c r="BA230" s="1">
        <f>Billed_Energy!BA230/Cal_Energy!BA230*Cal_Energy_Switching!BA231</f>
        <v>4414.32</v>
      </c>
      <c r="BB230" s="1" t="e">
        <f t="shared" si="10"/>
        <v>#DIV/0!</v>
      </c>
    </row>
    <row r="231" spans="1:54" x14ac:dyDescent="0.25">
      <c r="A231">
        <v>2033</v>
      </c>
      <c r="B231">
        <v>5</v>
      </c>
      <c r="C231" t="s">
        <v>338</v>
      </c>
      <c r="D231" s="1">
        <f>Billed_Energy!D231/Cal_Energy!D231*Cal_Energy_Switching!D232</f>
        <v>382674.88466622424</v>
      </c>
      <c r="E231" s="35">
        <f t="shared" si="11"/>
        <v>164298.53736831079</v>
      </c>
      <c r="F231" s="1">
        <f>Billed_Energy!F231/Cal_Energy!F231*Cal_Energy_Switching!F232</f>
        <v>66611.699622943837</v>
      </c>
      <c r="G231" s="1">
        <f>Billed_Energy!G231/Cal_Energy!G231*Cal_Energy_Switching!G232</f>
        <v>97686.837745366938</v>
      </c>
      <c r="H231" s="35">
        <f t="shared" si="9"/>
        <v>13170.228421432403</v>
      </c>
      <c r="I231" s="1">
        <f>Billed_Energy!I231/Cal_Energy!I231*Cal_Energy_Switching!I232</f>
        <v>674.20300346168892</v>
      </c>
      <c r="J231" s="1">
        <f>Billed_Energy!J231/Cal_Energy!J231*Cal_Energy_Switching!J232</f>
        <v>12496.025417970714</v>
      </c>
      <c r="K231" s="1">
        <f>Billed_Energy!K231/Cal_Energy!K231*Cal_Energy_Switching!K232</f>
        <v>271949.63783257647</v>
      </c>
      <c r="L231" s="1">
        <f>Billed_Energy!L231/Cal_Energy!L231*Cal_Energy_Switching!L232</f>
        <v>22257.848633886158</v>
      </c>
      <c r="M231" s="1">
        <f>Billed_Energy!M231/Cal_Energy!M231*Cal_Energy_Switching!M232</f>
        <v>179322.00347896668</v>
      </c>
      <c r="N231" s="1">
        <f>Billed_Energy!N231/Cal_Energy!N231*Cal_Energy_Switching!N232</f>
        <v>112954.59010353738</v>
      </c>
      <c r="O231" s="1">
        <f>Billed_Energy!O231/Cal_Energy!O231*Cal_Energy_Switching!O232</f>
        <v>139033.855470576</v>
      </c>
      <c r="P231" s="1" t="e">
        <f>Billed_Energy!P231/Cal_Energy!P231*Cal_Energy_Switching!P232</f>
        <v>#DIV/0!</v>
      </c>
      <c r="Q231" s="1">
        <f>Billed_Energy!Q231/Cal_Energy!Q231*Cal_Energy_Switching!Q232</f>
        <v>21429.721746224866</v>
      </c>
      <c r="R231" s="1">
        <f>Billed_Energy!R231/Cal_Energy!R231*Cal_Energy_Switching!R232</f>
        <v>19320.866128162143</v>
      </c>
      <c r="S231" s="1">
        <f>Billed_Energy!S231/Cal_Energy!S231*Cal_Energy_Switching!S232</f>
        <v>123375.38676754593</v>
      </c>
      <c r="T231" s="1">
        <f>Billed_Energy!T231/Cal_Energy!T231*Cal_Energy_Switching!T232</f>
        <v>11.971</v>
      </c>
      <c r="U231" s="1">
        <f>Billed_Energy!U231/Cal_Energy!U231*Cal_Energy_Switching!U232</f>
        <v>97.393000000000001</v>
      </c>
      <c r="V231" s="1">
        <f>Billed_Energy!V231/Cal_Energy!V231*Cal_Energy_Switching!V232</f>
        <v>48437.686864592841</v>
      </c>
      <c r="W231" s="1">
        <f>Billed_Energy!W231/Cal_Energy!W231*Cal_Energy_Switching!W232</f>
        <v>8788.2710000000006</v>
      </c>
      <c r="X231" s="1">
        <f>Billed_Energy!X231/Cal_Energy!X231*Cal_Energy_Switching!X232</f>
        <v>22585.974331448575</v>
      </c>
      <c r="Y231" s="35">
        <f>Billed_Energy!Y231/Cal_Energy!Y231*Cal_Energy_Switching!Y232</f>
        <v>7014.0437513243305</v>
      </c>
      <c r="Z231" s="1">
        <f>Billed_Energy!Z231/Cal_Energy!Z231*Cal_Energy_Switching!Z232</f>
        <v>3643.6509166700484</v>
      </c>
      <c r="AA231" s="1">
        <f>Billed_Energy!AA231/Cal_Energy!AA231*Cal_Energy_Switching!AA232</f>
        <v>3370.3928346542825</v>
      </c>
      <c r="AB231" s="1">
        <f>Billed_Energy!AB231/Cal_Energy!AB231*Cal_Energy_Switching!AB232</f>
        <v>52.538766473570334</v>
      </c>
      <c r="AC231" s="1">
        <f>Billed_Energy!AC231/Cal_Energy!AC231*Cal_Energy_Switching!AC232</f>
        <v>1253.611908551989</v>
      </c>
      <c r="AD231" s="1">
        <f>Billed_Energy!AD231/Cal_Energy!AD231*Cal_Energy_Switching!AD232</f>
        <v>482.22199999999998</v>
      </c>
      <c r="AE231" s="1">
        <f>Billed_Energy!AE231/Cal_Energy!AE231*Cal_Energy_Switching!AE232</f>
        <v>3416.7171358693436</v>
      </c>
      <c r="AF231" s="1">
        <f>Billed_Energy!AF231/Cal_Energy!AF231*Cal_Energy_Switching!AF232</f>
        <v>9466.0948205991408</v>
      </c>
      <c r="AG231" s="1">
        <f>Billed_Energy!AG231/Cal_Energy!AG231*Cal_Energy_Switching!AG232</f>
        <v>5765.1039312914918</v>
      </c>
      <c r="AH231" s="1">
        <f>Billed_Energy!AH231/Cal_Energy!AH231*Cal_Energy_Switching!AH232</f>
        <v>1701.7616828391642</v>
      </c>
      <c r="AI231" s="1">
        <f>Billed_Energy!AI231/Cal_Energy!AI231*Cal_Energy_Switching!AI232</f>
        <v>3155.3649401997104</v>
      </c>
      <c r="AJ231" s="1">
        <f>Billed_Energy!AJ231/Cal_Energy!AJ231*Cal_Energy_Switching!AJ232</f>
        <v>327308.15694194607</v>
      </c>
      <c r="AK231" s="35">
        <f>Billed_Energy!AK231/Cal_Energy!AK231*Cal_Energy_Switching!AK232</f>
        <v>107351.98856725496</v>
      </c>
      <c r="AL231" s="1">
        <f>Billed_Energy!AL231/Cal_Energy!AL231*Cal_Energy_Switching!AL232</f>
        <v>30221.302712249384</v>
      </c>
      <c r="AM231" s="1">
        <f>Billed_Energy!AM231/Cal_Energy!AM231*Cal_Energy_Switching!AM232</f>
        <v>77130.685855005577</v>
      </c>
      <c r="AN231" s="1">
        <f>Billed_Energy!AN231/Cal_Energy!AN231*Cal_Energy_Switching!AN232</f>
        <v>245.77699999999996</v>
      </c>
      <c r="AO231" s="1">
        <f>Billed_Energy!AO231/Cal_Energy!AO231*Cal_Energy_Switching!AO232</f>
        <v>274.90699999999998</v>
      </c>
      <c r="AP231" s="1">
        <f>Billed_Energy!AP231/Cal_Energy!AP231*Cal_Energy_Switching!AP232</f>
        <v>7381.9660000000003</v>
      </c>
      <c r="AQ231" s="1">
        <f>Billed_Energy!AQ231/Cal_Energy!AQ231*Cal_Energy_Switching!AQ232</f>
        <v>87090.110611174983</v>
      </c>
      <c r="AR231" s="1">
        <f>Billed_Energy!AR231/Cal_Energy!AR231*Cal_Energy_Switching!AR232</f>
        <v>11417.002706890416</v>
      </c>
      <c r="AS231" s="1">
        <f>Billed_Energy!AS231/Cal_Energy!AS231*Cal_Energy_Switching!AS232</f>
        <v>149689.12983089918</v>
      </c>
      <c r="AT231" s="1">
        <f>Billed_Energy!AT231/Cal_Energy!AT231*Cal_Energy_Switching!AT232</f>
        <v>28388.080693109579</v>
      </c>
      <c r="AU231" s="1">
        <f>Billed_Energy!AU231/Cal_Energy!AU231*Cal_Energy_Switching!AU232</f>
        <v>70487.196485068489</v>
      </c>
      <c r="AV231" s="1">
        <f>Billed_Energy!AV231/Cal_Energy!AV231*Cal_Energy_Switching!AV232</f>
        <v>1218.8226555424162</v>
      </c>
      <c r="AW231" s="1">
        <f>Billed_Energy!AW231/Cal_Energy!AW231*Cal_Energy_Switching!AW232</f>
        <v>19810.444953956216</v>
      </c>
      <c r="AX231" s="1">
        <f>Billed_Energy!AX231/Cal_Energy!AX231*Cal_Energy_Switching!AX232</f>
        <v>153692.49063445759</v>
      </c>
      <c r="AY231" s="1">
        <f>Billed_Energy!AY231/Cal_Energy!AY231*Cal_Energy_Switching!AY232</f>
        <v>23697.515011357296</v>
      </c>
      <c r="AZ231" s="1">
        <f>Billed_Energy!AZ231/Cal_Energy!AZ231*Cal_Energy_Switching!AZ232</f>
        <v>8289</v>
      </c>
      <c r="BA231" s="1">
        <f>Billed_Energy!BA231/Cal_Energy!BA231*Cal_Energy_Switching!BA232</f>
        <v>4343.3999999999996</v>
      </c>
      <c r="BB231" s="1" t="e">
        <f t="shared" si="10"/>
        <v>#DIV/0!</v>
      </c>
    </row>
    <row r="232" spans="1:54" x14ac:dyDescent="0.25">
      <c r="A232">
        <v>2033</v>
      </c>
      <c r="B232">
        <v>6</v>
      </c>
      <c r="C232" t="s">
        <v>339</v>
      </c>
      <c r="D232" s="1">
        <f>Billed_Energy!D232/Cal_Energy!D232*Cal_Energy_Switching!D233</f>
        <v>479146.09132823814</v>
      </c>
      <c r="E232" s="35">
        <f t="shared" si="11"/>
        <v>187415.13269797733</v>
      </c>
      <c r="F232" s="1">
        <f>Billed_Energy!F232/Cal_Energy!F232*Cal_Energy_Switching!F233</f>
        <v>75854.103114342637</v>
      </c>
      <c r="G232" s="1">
        <f>Billed_Energy!G232/Cal_Energy!G232*Cal_Energy_Switching!G233</f>
        <v>111561.02958363469</v>
      </c>
      <c r="H232" s="35">
        <f t="shared" si="9"/>
        <v>12985.42113499215</v>
      </c>
      <c r="I232" s="1">
        <f>Billed_Energy!I232/Cal_Energy!I232*Cal_Energy_Switching!I233</f>
        <v>664.74245170870176</v>
      </c>
      <c r="J232" s="1">
        <f>Billed_Energy!J232/Cal_Energy!J232*Cal_Energy_Switching!J233</f>
        <v>12320.678683283448</v>
      </c>
      <c r="K232" s="1">
        <f>Billed_Energy!K232/Cal_Energy!K232*Cal_Energy_Switching!K233</f>
        <v>282243.28505295434</v>
      </c>
      <c r="L232" s="1">
        <f>Billed_Energy!L232/Cal_Energy!L232*Cal_Energy_Switching!L233</f>
        <v>23359.254346393103</v>
      </c>
      <c r="M232" s="1">
        <f>Billed_Energy!M232/Cal_Energy!M232*Cal_Energy_Switching!M233</f>
        <v>199218.66497170477</v>
      </c>
      <c r="N232" s="1">
        <f>Billed_Energy!N232/Cal_Energy!N232*Cal_Energy_Switching!N233</f>
        <v>116971.1509206526</v>
      </c>
      <c r="O232" s="1">
        <f>Billed_Energy!O232/Cal_Energy!O232*Cal_Energy_Switching!O233</f>
        <v>152205.93026644908</v>
      </c>
      <c r="P232" s="1" t="e">
        <f>Billed_Energy!P232/Cal_Energy!P232*Cal_Energy_Switching!P233</f>
        <v>#DIV/0!</v>
      </c>
      <c r="Q232" s="1">
        <f>Billed_Energy!Q232/Cal_Energy!Q232*Cal_Energy_Switching!Q233</f>
        <v>25260.802563917794</v>
      </c>
      <c r="R232" s="1">
        <f>Billed_Energy!R232/Cal_Energy!R232*Cal_Energy_Switching!R233</f>
        <v>20105.502725050417</v>
      </c>
      <c r="S232" s="1">
        <f>Billed_Energy!S232/Cal_Energy!S232*Cal_Energy_Switching!S233</f>
        <v>121145.68357636251</v>
      </c>
      <c r="T232" s="1">
        <f>Billed_Energy!T232/Cal_Energy!T232*Cal_Energy_Switching!T233</f>
        <v>10.17535</v>
      </c>
      <c r="U232" s="1">
        <f>Billed_Energy!U232/Cal_Energy!U232*Cal_Energy_Switching!U233</f>
        <v>98.704999999999998</v>
      </c>
      <c r="V232" s="1">
        <f>Billed_Energy!V232/Cal_Energy!V232*Cal_Energy_Switching!V233</f>
        <v>45688.667155562805</v>
      </c>
      <c r="W232" s="1">
        <f>Billed_Energy!W232/Cal_Energy!W232*Cal_Energy_Switching!W233</f>
        <v>8413.3449999999993</v>
      </c>
      <c r="X232" s="1">
        <f>Billed_Energy!X232/Cal_Energy!X232*Cal_Energy_Switching!X233</f>
        <v>21354.369342040995</v>
      </c>
      <c r="Y232" s="35">
        <f>Billed_Energy!Y232/Cal_Energy!Y232*Cal_Energy_Switching!Y233</f>
        <v>6985.0139121748498</v>
      </c>
      <c r="Z232" s="1">
        <f>Billed_Energy!Z232/Cal_Energy!Z232*Cal_Energy_Switching!Z233</f>
        <v>3628.5705145827619</v>
      </c>
      <c r="AA232" s="1">
        <f>Billed_Energy!AA232/Cal_Energy!AA232*Cal_Energy_Switching!AA233</f>
        <v>3356.4433975920883</v>
      </c>
      <c r="AB232" s="1">
        <f>Billed_Energy!AB232/Cal_Energy!AB232*Cal_Energy_Switching!AB233</f>
        <v>51.770455082788331</v>
      </c>
      <c r="AC232" s="1">
        <f>Billed_Energy!AC232/Cal_Energy!AC232*Cal_Energy_Switching!AC233</f>
        <v>1148.610774041709</v>
      </c>
      <c r="AD232" s="1">
        <f>Billed_Energy!AD232/Cal_Energy!AD232*Cal_Energy_Switching!AD233</f>
        <v>463.041</v>
      </c>
      <c r="AE232" s="1">
        <f>Billed_Energy!AE232/Cal_Energy!AE232*Cal_Energy_Switching!AE233</f>
        <v>3235.9190312629817</v>
      </c>
      <c r="AF232" s="1">
        <f>Billed_Energy!AF232/Cal_Energy!AF232*Cal_Energy_Switching!AF233</f>
        <v>9674.4790375830416</v>
      </c>
      <c r="AG232" s="1">
        <f>Billed_Energy!AG232/Cal_Energy!AG232*Cal_Energy_Switching!AG233</f>
        <v>5460.0392091657659</v>
      </c>
      <c r="AH232" s="1">
        <f>Billed_Energy!AH232/Cal_Energy!AH232*Cal_Energy_Switching!AH233</f>
        <v>1611.7117095712515</v>
      </c>
      <c r="AI232" s="1">
        <f>Billed_Energy!AI232/Cal_Energy!AI232*Cal_Energy_Switching!AI233</f>
        <v>3224.8263458610095</v>
      </c>
      <c r="AJ232" s="1">
        <f>Billed_Energy!AJ232/Cal_Energy!AJ232*Cal_Energy_Switching!AJ233</f>
        <v>455496.33332450548</v>
      </c>
      <c r="AK232" s="35">
        <f>Billed_Energy!AK232/Cal_Energy!AK232*Cal_Energy_Switching!AK233</f>
        <v>123993.06630106569</v>
      </c>
      <c r="AL232" s="1">
        <f>Billed_Energy!AL232/Cal_Energy!AL232*Cal_Energy_Switching!AL233</f>
        <v>34884.328953895994</v>
      </c>
      <c r="AM232" s="1">
        <f>Billed_Energy!AM232/Cal_Energy!AM232*Cal_Energy_Switching!AM233</f>
        <v>89108.737347169677</v>
      </c>
      <c r="AN232" s="1">
        <f>Billed_Energy!AN232/Cal_Energy!AN232*Cal_Energy_Switching!AN233</f>
        <v>254.96199999999999</v>
      </c>
      <c r="AO232" s="1">
        <f>Billed_Energy!AO232/Cal_Energy!AO232*Cal_Energy_Switching!AO233</f>
        <v>258.13</v>
      </c>
      <c r="AP232" s="1">
        <f>Billed_Energy!AP232/Cal_Energy!AP232*Cal_Energy_Switching!AP233</f>
        <v>6710.2510000000002</v>
      </c>
      <c r="AQ232" s="1">
        <f>Billed_Energy!AQ232/Cal_Energy!AQ232*Cal_Energy_Switching!AQ233</f>
        <v>86412.741925275739</v>
      </c>
      <c r="AR232" s="1">
        <f>Billed_Energy!AR232/Cal_Energy!AR232*Cal_Energy_Switching!AR233</f>
        <v>12988.567688342884</v>
      </c>
      <c r="AS232" s="1">
        <f>Billed_Energy!AS232/Cal_Energy!AS232*Cal_Energy_Switching!AS233</f>
        <v>172748.19509812418</v>
      </c>
      <c r="AT232" s="1">
        <f>Billed_Energy!AT232/Cal_Energy!AT232*Cal_Energy_Switching!AT233</f>
        <v>32092.929711657103</v>
      </c>
      <c r="AU232" s="1">
        <f>Billed_Energy!AU232/Cal_Energy!AU232*Cal_Energy_Switching!AU233</f>
        <v>81339.501330526444</v>
      </c>
      <c r="AV232" s="1">
        <f>Billed_Energy!AV232/Cal_Energy!AV232*Cal_Energy_Switching!AV233</f>
        <v>1305.1075414305747</v>
      </c>
      <c r="AW232" s="1">
        <f>Billed_Energy!AW232/Cal_Energy!AW232*Cal_Energy_Switching!AW233</f>
        <v>21009.138744140189</v>
      </c>
      <c r="AX232" s="1">
        <f>Billed_Energy!AX232/Cal_Energy!AX232*Cal_Energy_Switching!AX233</f>
        <v>164572.94067856943</v>
      </c>
      <c r="AY232" s="1">
        <f>Billed_Energy!AY232/Cal_Energy!AY232*Cal_Energy_Switching!AY233</f>
        <v>25020.443937662956</v>
      </c>
      <c r="AZ232" s="1">
        <f>Billed_Energy!AZ232/Cal_Energy!AZ232*Cal_Energy_Switching!AZ233</f>
        <v>10068</v>
      </c>
      <c r="BA232" s="1">
        <f>Billed_Energy!BA232/Cal_Energy!BA232*Cal_Energy_Switching!BA233</f>
        <v>4921.8</v>
      </c>
      <c r="BB232" s="1" t="e">
        <f t="shared" si="10"/>
        <v>#DIV/0!</v>
      </c>
    </row>
    <row r="233" spans="1:54" x14ac:dyDescent="0.25">
      <c r="A233">
        <v>2033</v>
      </c>
      <c r="B233">
        <v>7</v>
      </c>
      <c r="C233" t="s">
        <v>340</v>
      </c>
      <c r="D233" s="1">
        <f>Billed_Energy!D233/Cal_Energy!D233*Cal_Energy_Switching!D234</f>
        <v>605960.60944001179</v>
      </c>
      <c r="E233" s="35">
        <f t="shared" si="11"/>
        <v>208489.49361448979</v>
      </c>
      <c r="F233" s="1">
        <f>Billed_Energy!F233/Cal_Energy!F233*Cal_Energy_Switching!F234</f>
        <v>84315.301914047508</v>
      </c>
      <c r="G233" s="1">
        <f>Billed_Energy!G233/Cal_Energy!G233*Cal_Energy_Switching!G234</f>
        <v>124174.1917004423</v>
      </c>
      <c r="H233" s="35">
        <f t="shared" si="9"/>
        <v>13423.794393404831</v>
      </c>
      <c r="I233" s="1">
        <f>Billed_Energy!I233/Cal_Energy!I233*Cal_Energy_Switching!I234</f>
        <v>687.18341157680493</v>
      </c>
      <c r="J233" s="1">
        <f>Billed_Energy!J233/Cal_Energy!J233*Cal_Energy_Switching!J234</f>
        <v>12736.610981828026</v>
      </c>
      <c r="K233" s="1">
        <f>Billed_Energy!K233/Cal_Energy!K233*Cal_Energy_Switching!K234</f>
        <v>295214.36198842304</v>
      </c>
      <c r="L233" s="1">
        <f>Billed_Energy!L233/Cal_Energy!L233*Cal_Energy_Switching!L234</f>
        <v>24496.522806999263</v>
      </c>
      <c r="M233" s="1">
        <f>Billed_Energy!M233/Cal_Energy!M233*Cal_Energy_Switching!M234</f>
        <v>212221.90079439845</v>
      </c>
      <c r="N233" s="1">
        <f>Billed_Energy!N233/Cal_Energy!N233*Cal_Energy_Switching!N234</f>
        <v>122283.05797457763</v>
      </c>
      <c r="O233" s="1">
        <f>Billed_Energy!O233/Cal_Energy!O233*Cal_Energy_Switching!O234</f>
        <v>161561.69660930094</v>
      </c>
      <c r="P233" s="1" t="e">
        <f>Billed_Energy!P233/Cal_Energy!P233*Cal_Energy_Switching!P234</f>
        <v>#DIV/0!</v>
      </c>
      <c r="Q233" s="1">
        <f>Billed_Energy!Q233/Cal_Energy!Q233*Cal_Energy_Switching!Q234</f>
        <v>26111.809073028959</v>
      </c>
      <c r="R233" s="1">
        <f>Billed_Energy!R233/Cal_Energy!R233*Cal_Energy_Switching!R234</f>
        <v>23042.137772958649</v>
      </c>
      <c r="S233" s="1">
        <f>Billed_Energy!S233/Cal_Energy!S233*Cal_Energy_Switching!S234</f>
        <v>109036.5803678783</v>
      </c>
      <c r="T233" s="1">
        <f>Billed_Energy!T233/Cal_Energy!T233*Cal_Energy_Switching!T234</f>
        <v>8.3796999999999997</v>
      </c>
      <c r="U233" s="1">
        <f>Billed_Energy!U233/Cal_Energy!U233*Cal_Energy_Switching!U234</f>
        <v>97.915000000000006</v>
      </c>
      <c r="V233" s="1">
        <f>Billed_Energy!V233/Cal_Energy!V233*Cal_Energy_Switching!V234</f>
        <v>44549.468970203568</v>
      </c>
      <c r="W233" s="1">
        <f>Billed_Energy!W233/Cal_Energy!W233*Cal_Energy_Switching!W234</f>
        <v>8216.8029999999999</v>
      </c>
      <c r="X233" s="1">
        <f>Billed_Energy!X233/Cal_Energy!X233*Cal_Energy_Switching!X234</f>
        <v>19410.77908520163</v>
      </c>
      <c r="Y233" s="35">
        <f>Billed_Energy!Y233/Cal_Energy!Y233*Cal_Energy_Switching!Y234</f>
        <v>7678.6190370754603</v>
      </c>
      <c r="Z233" s="1">
        <f>Billed_Energy!Z233/Cal_Energy!Z233*Cal_Energy_Switching!Z234</f>
        <v>3988.884056777873</v>
      </c>
      <c r="AA233" s="1">
        <f>Billed_Energy!AA233/Cal_Energy!AA233*Cal_Energy_Switching!AA234</f>
        <v>3689.7349802975878</v>
      </c>
      <c r="AB233" s="1">
        <f>Billed_Energy!AB233/Cal_Energy!AB233*Cal_Energy_Switching!AB234</f>
        <v>64.038043328509971</v>
      </c>
      <c r="AC233" s="1">
        <f>Billed_Energy!AC233/Cal_Energy!AC233*Cal_Energy_Switching!AC234</f>
        <v>1123.0699575392086</v>
      </c>
      <c r="AD233" s="1">
        <f>Billed_Energy!AD233/Cal_Energy!AD233*Cal_Energy_Switching!AD234</f>
        <v>450.834</v>
      </c>
      <c r="AE233" s="1">
        <f>Billed_Energy!AE233/Cal_Energy!AE233*Cal_Energy_Switching!AE234</f>
        <v>3191.3384274052046</v>
      </c>
      <c r="AF233" s="1">
        <f>Billed_Energy!AF233/Cal_Energy!AF233*Cal_Energy_Switching!AF234</f>
        <v>10149.126145241538</v>
      </c>
      <c r="AG233" s="1">
        <f>Billed_Energy!AG233/Cal_Energy!AG233*Cal_Energy_Switching!AG234</f>
        <v>5384.8173501884276</v>
      </c>
      <c r="AH233" s="1">
        <f>Billed_Energy!AH233/Cal_Energy!AH233*Cal_Energy_Switching!AH234</f>
        <v>1589.507482406367</v>
      </c>
      <c r="AI233" s="1">
        <f>Billed_Energy!AI233/Cal_Energy!AI233*Cal_Energy_Switching!AI234</f>
        <v>3383.0420484138426</v>
      </c>
      <c r="AJ233" s="1">
        <f>Billed_Energy!AJ233/Cal_Energy!AJ233*Cal_Energy_Switching!AJ234</f>
        <v>612376.94592592877</v>
      </c>
      <c r="AK233" s="35">
        <f>Billed_Energy!AK233/Cal_Energy!AK233*Cal_Energy_Switching!AK234</f>
        <v>145872.78313625095</v>
      </c>
      <c r="AL233" s="1">
        <f>Billed_Energy!AL233/Cal_Energy!AL233*Cal_Energy_Switching!AL234</f>
        <v>41020.980133285448</v>
      </c>
      <c r="AM233" s="1">
        <f>Billed_Energy!AM233/Cal_Energy!AM233*Cal_Energy_Switching!AM234</f>
        <v>104851.80300296552</v>
      </c>
      <c r="AN233" s="1">
        <f>Billed_Energy!AN233/Cal_Energy!AN233*Cal_Energy_Switching!AN234</f>
        <v>248.953</v>
      </c>
      <c r="AO233" s="1">
        <f>Billed_Energy!AO233/Cal_Energy!AO233*Cal_Energy_Switching!AO234</f>
        <v>255.874</v>
      </c>
      <c r="AP233" s="1">
        <f>Billed_Energy!AP233/Cal_Energy!AP233*Cal_Energy_Switching!AP234</f>
        <v>6726.4589999999998</v>
      </c>
      <c r="AQ233" s="1">
        <f>Billed_Energy!AQ233/Cal_Energy!AQ233*Cal_Energy_Switching!AQ234</f>
        <v>76674.15911730731</v>
      </c>
      <c r="AR233" s="1">
        <f>Billed_Energy!AR233/Cal_Energy!AR233*Cal_Energy_Switching!AR234</f>
        <v>14089.235977859844</v>
      </c>
      <c r="AS233" s="1">
        <f>Billed_Energy!AS233/Cal_Energy!AS233*Cal_Energy_Switching!AS234</f>
        <v>180721.8323899151</v>
      </c>
      <c r="AT233" s="1">
        <f>Billed_Energy!AT233/Cal_Energy!AT233*Cal_Energy_Switching!AT234</f>
        <v>34772.137712140146</v>
      </c>
      <c r="AU233" s="1">
        <f>Billed_Energy!AU233/Cal_Energy!AU233*Cal_Energy_Switching!AU234</f>
        <v>85094.67371586118</v>
      </c>
      <c r="AV233" s="1">
        <f>Billed_Energy!AV233/Cal_Energy!AV233*Cal_Energy_Switching!AV234</f>
        <v>1296.2771269540178</v>
      </c>
      <c r="AW233" s="1">
        <f>Billed_Energy!AW233/Cal_Energy!AW233*Cal_Energy_Switching!AW234</f>
        <v>22250.812422219253</v>
      </c>
      <c r="AX233" s="1">
        <f>Billed_Energy!AX233/Cal_Energy!AX233*Cal_Energy_Switching!AX234</f>
        <v>163459.43299304598</v>
      </c>
      <c r="AY233" s="1">
        <f>Billed_Energy!AY233/Cal_Energy!AY233*Cal_Energy_Switching!AY234</f>
        <v>26508.030375365062</v>
      </c>
      <c r="AZ233" s="1">
        <f>Billed_Energy!AZ233/Cal_Energy!AZ233*Cal_Energy_Switching!AZ234</f>
        <v>10990</v>
      </c>
      <c r="BA233" s="1">
        <f>Billed_Energy!BA233/Cal_Energy!BA233*Cal_Energy_Switching!BA234</f>
        <v>5252.4</v>
      </c>
      <c r="BB233" s="1" t="e">
        <f t="shared" si="10"/>
        <v>#DIV/0!</v>
      </c>
    </row>
    <row r="234" spans="1:54" x14ac:dyDescent="0.25">
      <c r="A234">
        <v>2033</v>
      </c>
      <c r="B234">
        <v>8</v>
      </c>
      <c r="C234" t="s">
        <v>341</v>
      </c>
      <c r="D234" s="1">
        <f>Billed_Energy!D234/Cal_Energy!D234*Cal_Energy_Switching!D235</f>
        <v>621708.35798918922</v>
      </c>
      <c r="E234" s="35">
        <f t="shared" si="11"/>
        <v>216784.43332440051</v>
      </c>
      <c r="F234" s="1">
        <f>Billed_Energy!F234/Cal_Energy!F234*Cal_Energy_Switching!F235</f>
        <v>87635.379466741942</v>
      </c>
      <c r="G234" s="1">
        <f>Billed_Energy!G234/Cal_Energy!G234*Cal_Energy_Switching!G235</f>
        <v>129149.05385765858</v>
      </c>
      <c r="H234" s="35">
        <f t="shared" si="9"/>
        <v>13496.982943758598</v>
      </c>
      <c r="I234" s="1">
        <f>Billed_Energy!I234/Cal_Energy!I234*Cal_Energy_Switching!I235</f>
        <v>690.93003911344044</v>
      </c>
      <c r="J234" s="1">
        <f>Billed_Energy!J234/Cal_Energy!J234*Cal_Energy_Switching!J235</f>
        <v>12806.052904645157</v>
      </c>
      <c r="K234" s="1">
        <f>Billed_Energy!K234/Cal_Energy!K234*Cal_Energy_Switching!K235</f>
        <v>297104.38651567703</v>
      </c>
      <c r="L234" s="1">
        <f>Billed_Energy!L234/Cal_Energy!L234*Cal_Energy_Switching!L235</f>
        <v>24679.13958080556</v>
      </c>
      <c r="M234" s="1">
        <f>Billed_Energy!M234/Cal_Energy!M234*Cal_Energy_Switching!M235</f>
        <v>214102.8951349803</v>
      </c>
      <c r="N234" s="1">
        <f>Billed_Energy!N234/Cal_Energy!N234*Cal_Energy_Switching!N235</f>
        <v>123040.15499351735</v>
      </c>
      <c r="O234" s="1">
        <f>Billed_Energy!O234/Cal_Energy!O234*Cal_Energy_Switching!O235</f>
        <v>162861.59718046681</v>
      </c>
      <c r="P234" s="1" t="e">
        <f>Billed_Energy!P234/Cal_Energy!P234*Cal_Energy_Switching!P235</f>
        <v>#DIV/0!</v>
      </c>
      <c r="Q234" s="1">
        <f>Billed_Energy!Q234/Cal_Energy!Q234*Cal_Energy_Switching!Q235</f>
        <v>27208.829467226355</v>
      </c>
      <c r="R234" s="1">
        <f>Billed_Energy!R234/Cal_Energy!R234*Cal_Energy_Switching!R235</f>
        <v>21788.952067743216</v>
      </c>
      <c r="S234" s="1">
        <f>Billed_Energy!S234/Cal_Energy!S234*Cal_Energy_Switching!S235</f>
        <v>123559.19368736169</v>
      </c>
      <c r="T234" s="1">
        <f>Billed_Energy!T234/Cal_Energy!T234*Cal_Energy_Switching!T235</f>
        <v>12.210420000000001</v>
      </c>
      <c r="U234" s="1">
        <f>Billed_Energy!U234/Cal_Energy!U234*Cal_Energy_Switching!U235</f>
        <v>97.32</v>
      </c>
      <c r="V234" s="1">
        <f>Billed_Energy!V234/Cal_Energy!V234*Cal_Energy_Switching!V235</f>
        <v>46590.42742533984</v>
      </c>
      <c r="W234" s="1">
        <f>Billed_Energy!W234/Cal_Energy!W234*Cal_Energy_Switching!W235</f>
        <v>8625.8709999999992</v>
      </c>
      <c r="X234" s="1">
        <f>Billed_Energy!X234/Cal_Energy!X234*Cal_Energy_Switching!X235</f>
        <v>25022.751098651359</v>
      </c>
      <c r="Y234" s="35">
        <f>Billed_Energy!Y234/Cal_Energy!Y234*Cal_Energy_Switching!Y235</f>
        <v>7910.13784408434</v>
      </c>
      <c r="Z234" s="1">
        <f>Billed_Energy!Z234/Cal_Energy!Z234*Cal_Energy_Switching!Z235</f>
        <v>4109.1532970752387</v>
      </c>
      <c r="AA234" s="1">
        <f>Billed_Energy!AA234/Cal_Energy!AA234*Cal_Energy_Switching!AA235</f>
        <v>3800.9845470091022</v>
      </c>
      <c r="AB234" s="1">
        <f>Billed_Energy!AB234/Cal_Energy!AB234*Cal_Energy_Switching!AB235</f>
        <v>67.706697968098268</v>
      </c>
      <c r="AC234" s="1">
        <f>Billed_Energy!AC234/Cal_Energy!AC234*Cal_Energy_Switching!AC235</f>
        <v>1122.1240013724494</v>
      </c>
      <c r="AD234" s="1">
        <f>Billed_Energy!AD234/Cal_Energy!AD234*Cal_Energy_Switching!AD235</f>
        <v>470.70100000000002</v>
      </c>
      <c r="AE234" s="1">
        <f>Billed_Energy!AE234/Cal_Energy!AE234*Cal_Energy_Switching!AE235</f>
        <v>3206.4504710756319</v>
      </c>
      <c r="AF234" s="1">
        <f>Billed_Energy!AF234/Cal_Energy!AF234*Cal_Energy_Switching!AF235</f>
        <v>10226.560453841672</v>
      </c>
      <c r="AG234" s="1">
        <f>Billed_Energy!AG234/Cal_Energy!AG234*Cal_Energy_Switching!AG235</f>
        <v>5410.3162425197825</v>
      </c>
      <c r="AH234" s="1">
        <f>Billed_Energy!AH234/Cal_Energy!AH234*Cal_Energy_Switching!AH235</f>
        <v>1597.0343264045844</v>
      </c>
      <c r="AI234" s="1">
        <f>Billed_Energy!AI234/Cal_Energy!AI234*Cal_Energy_Switching!AI235</f>
        <v>3408.8534846138878</v>
      </c>
      <c r="AJ234" s="1">
        <f>Billed_Energy!AJ234/Cal_Energy!AJ234*Cal_Energy_Switching!AJ235</f>
        <v>618834.73671219626</v>
      </c>
      <c r="AK234" s="35">
        <f>Billed_Energy!AK234/Cal_Energy!AK234*Cal_Energy_Switching!AK235</f>
        <v>148457.72052772756</v>
      </c>
      <c r="AL234" s="1">
        <f>Billed_Energy!AL234/Cal_Energy!AL234*Cal_Energy_Switching!AL235</f>
        <v>41746.497696642378</v>
      </c>
      <c r="AM234" s="1">
        <f>Billed_Energy!AM234/Cal_Energy!AM234*Cal_Energy_Switching!AM235</f>
        <v>106711.22283108521</v>
      </c>
      <c r="AN234" s="1">
        <f>Billed_Energy!AN234/Cal_Energy!AN234*Cal_Energy_Switching!AN235</f>
        <v>250.17599999999999</v>
      </c>
      <c r="AO234" s="1">
        <f>Billed_Energy!AO234/Cal_Energy!AO234*Cal_Energy_Switching!AO235</f>
        <v>253.59700000000001</v>
      </c>
      <c r="AP234" s="1">
        <f>Billed_Energy!AP234/Cal_Energy!AP234*Cal_Energy_Switching!AP235</f>
        <v>7261.6180000000004</v>
      </c>
      <c r="AQ234" s="1">
        <f>Billed_Energy!AQ234/Cal_Energy!AQ234*Cal_Energy_Switching!AQ235</f>
        <v>84120.469813313641</v>
      </c>
      <c r="AR234" s="1">
        <f>Billed_Energy!AR234/Cal_Energy!AR234*Cal_Energy_Switching!AR235</f>
        <v>14215.567956519048</v>
      </c>
      <c r="AS234" s="1">
        <f>Billed_Energy!AS234/Cal_Energy!AS234*Cal_Energy_Switching!AS235</f>
        <v>183997.69195846489</v>
      </c>
      <c r="AT234" s="1">
        <f>Billed_Energy!AT234/Cal_Energy!AT234*Cal_Energy_Switching!AT235</f>
        <v>35085.552743480956</v>
      </c>
      <c r="AU234" s="1">
        <f>Billed_Energy!AU234/Cal_Energy!AU234*Cal_Energy_Switching!AU235</f>
        <v>86636.73714846636</v>
      </c>
      <c r="AV234" s="1">
        <f>Billed_Energy!AV234/Cal_Energy!AV234*Cal_Energy_Switching!AV235</f>
        <v>1368.221420868369</v>
      </c>
      <c r="AW234" s="1">
        <f>Billed_Energy!AW234/Cal_Energy!AW234*Cal_Energy_Switching!AW235</f>
        <v>22338.53200799385</v>
      </c>
      <c r="AX234" s="1">
        <f>Billed_Energy!AX234/Cal_Energy!AX234*Cal_Energy_Switching!AX235</f>
        <v>172531.54669913164</v>
      </c>
      <c r="AY234" s="1">
        <f>Billed_Energy!AY234/Cal_Energy!AY234*Cal_Energy_Switching!AY235</f>
        <v>26630.764899096372</v>
      </c>
      <c r="AZ234" s="1">
        <f>Billed_Energy!AZ234/Cal_Energy!AZ234*Cal_Energy_Switching!AZ235</f>
        <v>10824.2</v>
      </c>
      <c r="BA234" s="1">
        <f>Billed_Energy!BA234/Cal_Energy!BA234*Cal_Energy_Switching!BA235</f>
        <v>5119.5</v>
      </c>
      <c r="BB234" s="1" t="e">
        <f t="shared" si="10"/>
        <v>#DIV/0!</v>
      </c>
    </row>
    <row r="235" spans="1:54" x14ac:dyDescent="0.25">
      <c r="A235">
        <v>2033</v>
      </c>
      <c r="B235">
        <v>9</v>
      </c>
      <c r="C235" t="s">
        <v>342</v>
      </c>
      <c r="D235" s="1">
        <f>Billed_Energy!D235/Cal_Energy!D235*Cal_Energy_Switching!D236</f>
        <v>566858.57109470316</v>
      </c>
      <c r="E235" s="35">
        <f t="shared" si="11"/>
        <v>207849.15945276647</v>
      </c>
      <c r="F235" s="1">
        <f>Billed_Energy!F235/Cal_Energy!F235*Cal_Energy_Switching!F236</f>
        <v>84207.313827443868</v>
      </c>
      <c r="G235" s="1">
        <f>Billed_Energy!G235/Cal_Energy!G235*Cal_Energy_Switching!G236</f>
        <v>123641.8456253226</v>
      </c>
      <c r="H235" s="35">
        <f t="shared" si="9"/>
        <v>13085.089866665772</v>
      </c>
      <c r="I235" s="1">
        <f>Billed_Energy!I235/Cal_Energy!I235*Cal_Energy_Switching!I236</f>
        <v>669.84463794992291</v>
      </c>
      <c r="J235" s="1">
        <f>Billed_Energy!J235/Cal_Energy!J235*Cal_Energy_Switching!J236</f>
        <v>12415.245228715848</v>
      </c>
      <c r="K235" s="1">
        <f>Billed_Energy!K235/Cal_Energy!K235*Cal_Energy_Switching!K236</f>
        <v>289889.66194386827</v>
      </c>
      <c r="L235" s="1">
        <f>Billed_Energy!L235/Cal_Energy!L235*Cal_Energy_Switching!L236</f>
        <v>22932.535874886929</v>
      </c>
      <c r="M235" s="1">
        <f>Billed_Energy!M235/Cal_Energy!M235*Cal_Energy_Switching!M236</f>
        <v>213541.47526541082</v>
      </c>
      <c r="N235" s="1">
        <f>Billed_Energy!N235/Cal_Energy!N235*Cal_Energy_Switching!N236</f>
        <v>121199.62208124474</v>
      </c>
      <c r="O235" s="1">
        <f>Billed_Energy!O235/Cal_Energy!O235*Cal_Energy_Switching!O236</f>
        <v>165676.48776788535</v>
      </c>
      <c r="P235" s="1" t="e">
        <f>Billed_Energy!P235/Cal_Energy!P235*Cal_Energy_Switching!P236</f>
        <v>#DIV/0!</v>
      </c>
      <c r="Q235" s="1">
        <f>Billed_Energy!Q235/Cal_Energy!Q235*Cal_Energy_Switching!Q236</f>
        <v>22355.621119476818</v>
      </c>
      <c r="R235" s="1">
        <f>Billed_Energy!R235/Cal_Energy!R235*Cal_Energy_Switching!R236</f>
        <v>18312.588061228613</v>
      </c>
      <c r="S235" s="1">
        <f>Billed_Energy!S235/Cal_Energy!S235*Cal_Energy_Switching!S236</f>
        <v>123558.01702729032</v>
      </c>
      <c r="T235" s="1">
        <f>Billed_Energy!T235/Cal_Energy!T235*Cal_Energy_Switching!T236</f>
        <v>14.3652</v>
      </c>
      <c r="U235" s="1">
        <f>Billed_Energy!U235/Cal_Energy!U235*Cal_Energy_Switching!U236</f>
        <v>103.68600000000001</v>
      </c>
      <c r="V235" s="1">
        <f>Billed_Energy!V235/Cal_Energy!V235*Cal_Energy_Switching!V236</f>
        <v>45641.535759228333</v>
      </c>
      <c r="W235" s="1">
        <f>Billed_Energy!W235/Cal_Energy!W235*Cal_Energy_Switching!W236</f>
        <v>9717.9639999999999</v>
      </c>
      <c r="X235" s="1">
        <f>Billed_Energy!X235/Cal_Energy!X235*Cal_Energy_Switching!X236</f>
        <v>36462.408471531817</v>
      </c>
      <c r="Y235" s="35">
        <f>Billed_Energy!Y235/Cal_Energy!Y235*Cal_Energy_Switching!Y236</f>
        <v>7631.6493140967323</v>
      </c>
      <c r="Z235" s="1">
        <f>Billed_Energy!Z235/Cal_Energy!Z235*Cal_Energy_Switching!Z236</f>
        <v>3964.4842554286338</v>
      </c>
      <c r="AA235" s="1">
        <f>Billed_Energy!AA235/Cal_Energy!AA235*Cal_Energy_Switching!AA236</f>
        <v>3667.1650586680967</v>
      </c>
      <c r="AB235" s="1">
        <f>Billed_Energy!AB235/Cal_Energy!AB235*Cal_Energy_Switching!AB236</f>
        <v>75.131429102572895</v>
      </c>
      <c r="AC235" s="1">
        <f>Billed_Energy!AC235/Cal_Energy!AC235*Cal_Energy_Switching!AC236</f>
        <v>1149.1968065664778</v>
      </c>
      <c r="AD235" s="1">
        <f>Billed_Energy!AD235/Cal_Energy!AD235*Cal_Energy_Switching!AD236</f>
        <v>536.26599999999996</v>
      </c>
      <c r="AE235" s="1">
        <f>Billed_Energy!AE235/Cal_Energy!AE235*Cal_Energy_Switching!AE236</f>
        <v>3234.5292995511745</v>
      </c>
      <c r="AF235" s="1">
        <f>Billed_Energy!AF235/Cal_Energy!AF235*Cal_Energy_Switching!AF236</f>
        <v>9914.7369407885581</v>
      </c>
      <c r="AG235" s="1">
        <f>Billed_Energy!AG235/Cal_Energy!AG235*Cal_Energy_Switching!AG236</f>
        <v>5457.6942834851852</v>
      </c>
      <c r="AH235" s="1">
        <f>Billed_Energy!AH235/Cal_Energy!AH235*Cal_Energy_Switching!AH236</f>
        <v>1611.019526963639</v>
      </c>
      <c r="AI235" s="1">
        <f>Billed_Energy!AI235/Cal_Energy!AI235*Cal_Energy_Switching!AI236</f>
        <v>3304.9123135961831</v>
      </c>
      <c r="AJ235" s="1">
        <f>Billed_Energy!AJ235/Cal_Energy!AJ235*Cal_Energy_Switching!AJ236</f>
        <v>544581.77794802212</v>
      </c>
      <c r="AK235" s="35">
        <f>Billed_Energy!AK235/Cal_Energy!AK235*Cal_Energy_Switching!AK236</f>
        <v>141097.0893772842</v>
      </c>
      <c r="AL235" s="1">
        <f>Billed_Energy!AL235/Cal_Energy!AL235*Cal_Energy_Switching!AL236</f>
        <v>39715.015610119837</v>
      </c>
      <c r="AM235" s="1">
        <f>Billed_Energy!AM235/Cal_Energy!AM235*Cal_Energy_Switching!AM236</f>
        <v>101382.07376716437</v>
      </c>
      <c r="AN235" s="1">
        <f>Billed_Energy!AN235/Cal_Energy!AN235*Cal_Energy_Switching!AN236</f>
        <v>255.37</v>
      </c>
      <c r="AO235" s="1">
        <f>Billed_Energy!AO235/Cal_Energy!AO235*Cal_Energy_Switching!AO236</f>
        <v>272.07799999999997</v>
      </c>
      <c r="AP235" s="1">
        <f>Billed_Energy!AP235/Cal_Energy!AP235*Cal_Energy_Switching!AP236</f>
        <v>8028.0249999999987</v>
      </c>
      <c r="AQ235" s="1">
        <f>Billed_Energy!AQ235/Cal_Energy!AQ235*Cal_Energy_Switching!AQ236</f>
        <v>80974.961015093591</v>
      </c>
      <c r="AR235" s="1">
        <f>Billed_Energy!AR235/Cal_Energy!AR235*Cal_Energy_Switching!AR236</f>
        <v>14697.611028386895</v>
      </c>
      <c r="AS235" s="1">
        <f>Billed_Energy!AS235/Cal_Energy!AS235*Cal_Energy_Switching!AS236</f>
        <v>182282.82926290063</v>
      </c>
      <c r="AT235" s="1">
        <f>Billed_Energy!AT235/Cal_Energy!AT235*Cal_Energy_Switching!AT236</f>
        <v>36527.185921613112</v>
      </c>
      <c r="AU235" s="1">
        <f>Billed_Energy!AU235/Cal_Energy!AU235*Cal_Energy_Switching!AU236</f>
        <v>85837.944200228114</v>
      </c>
      <c r="AV235" s="1">
        <f>Billed_Energy!AV235/Cal_Energy!AV235*Cal_Energy_Switching!AV236</f>
        <v>1310.0753390255795</v>
      </c>
      <c r="AW235" s="1">
        <f>Billed_Energy!AW235/Cal_Energy!AW235*Cal_Energy_Switching!AW236</f>
        <v>22280.004467623759</v>
      </c>
      <c r="AX235" s="1">
        <f>Billed_Energy!AX235/Cal_Energy!AX235*Cal_Energy_Switching!AX236</f>
        <v>165199.37569097441</v>
      </c>
      <c r="AY235" s="1">
        <f>Billed_Energy!AY235/Cal_Energy!AY235*Cal_Energy_Switching!AY236</f>
        <v>27086.803835095223</v>
      </c>
      <c r="AZ235" s="1">
        <f>Billed_Energy!AZ235/Cal_Energy!AZ235*Cal_Energy_Switching!AZ236</f>
        <v>8540</v>
      </c>
      <c r="BA235" s="1">
        <f>Billed_Energy!BA235/Cal_Energy!BA235*Cal_Energy_Switching!BA236</f>
        <v>5318.1</v>
      </c>
      <c r="BB235" s="1" t="e">
        <f t="shared" si="10"/>
        <v>#DIV/0!</v>
      </c>
    </row>
    <row r="236" spans="1:54" x14ac:dyDescent="0.25">
      <c r="A236">
        <v>2033</v>
      </c>
      <c r="B236">
        <v>10</v>
      </c>
      <c r="C236" t="s">
        <v>343</v>
      </c>
      <c r="D236" s="1">
        <f>Billed_Energy!D236/Cal_Energy!D236*Cal_Energy_Switching!D237</f>
        <v>420630.26287936833</v>
      </c>
      <c r="E236" s="35">
        <f t="shared" si="11"/>
        <v>176363.28494353918</v>
      </c>
      <c r="F236" s="1">
        <f>Billed_Energy!F236/Cal_Energy!F236*Cal_Energy_Switching!F237</f>
        <v>71517.676285911744</v>
      </c>
      <c r="G236" s="1">
        <f>Billed_Energy!G236/Cal_Energy!G236*Cal_Energy_Switching!G237</f>
        <v>104845.60865762742</v>
      </c>
      <c r="H236" s="35">
        <f t="shared" si="9"/>
        <v>12832.215320027357</v>
      </c>
      <c r="I236" s="1">
        <f>Billed_Energy!I236/Cal_Energy!I236*Cal_Energy_Switching!I237</f>
        <v>656.89962489569302</v>
      </c>
      <c r="J236" s="1">
        <f>Billed_Energy!J236/Cal_Energy!J236*Cal_Energy_Switching!J237</f>
        <v>12175.315695131663</v>
      </c>
      <c r="K236" s="1">
        <f>Billed_Energy!K236/Cal_Energy!K236*Cal_Energy_Switching!K237</f>
        <v>274211.1845001466</v>
      </c>
      <c r="L236" s="1">
        <f>Billed_Energy!L236/Cal_Energy!L236*Cal_Energy_Switching!L237</f>
        <v>21948.001391313202</v>
      </c>
      <c r="M236" s="1">
        <f>Billed_Energy!M236/Cal_Energy!M236*Cal_Energy_Switching!M237</f>
        <v>187204.6049450649</v>
      </c>
      <c r="N236" s="1">
        <f>Billed_Energy!N236/Cal_Energy!N236*Cal_Energy_Switching!N237</f>
        <v>114388.87068854015</v>
      </c>
      <c r="O236" s="1">
        <f>Billed_Energy!O236/Cal_Energy!O236*Cal_Energy_Switching!O237</f>
        <v>146037.62731537683</v>
      </c>
      <c r="P236" s="1" t="e">
        <f>Billed_Energy!P236/Cal_Energy!P236*Cal_Energy_Switching!P237</f>
        <v>#DIV/0!</v>
      </c>
      <c r="Q236" s="1">
        <f>Billed_Energy!Q236/Cal_Energy!Q236*Cal_Energy_Switching!Q237</f>
        <v>20421.662612124332</v>
      </c>
      <c r="R236" s="1">
        <f>Billed_Energy!R236/Cal_Energy!R236*Cal_Energy_Switching!R237</f>
        <v>17575.930679283261</v>
      </c>
      <c r="S236" s="1">
        <f>Billed_Energy!S236/Cal_Energy!S236*Cal_Energy_Switching!S237</f>
        <v>119629.2877745741</v>
      </c>
      <c r="T236" s="1">
        <f>Billed_Energy!T236/Cal_Energy!T236*Cal_Energy_Switching!T237</f>
        <v>14.105</v>
      </c>
      <c r="U236" s="1">
        <f>Billed_Energy!U236/Cal_Energy!U236*Cal_Energy_Switching!U237</f>
        <v>97.932000000000002</v>
      </c>
      <c r="V236" s="1">
        <f>Billed_Energy!V236/Cal_Energy!V236*Cal_Energy_Switching!V237</f>
        <v>45507.52425543344</v>
      </c>
      <c r="W236" s="1">
        <f>Billed_Energy!W236/Cal_Energy!W236*Cal_Energy_Switching!W237</f>
        <v>10491.975999999999</v>
      </c>
      <c r="X236" s="1">
        <f>Billed_Energy!X236/Cal_Energy!X236*Cal_Energy_Switching!X237</f>
        <v>43966.553540914778</v>
      </c>
      <c r="Y236" s="35">
        <f>Billed_Energy!Y236/Cal_Energy!Y236*Cal_Energy_Switching!Y237</f>
        <v>6938.5835538107704</v>
      </c>
      <c r="Z236" s="1">
        <f>Billed_Energy!Z236/Cal_Energy!Z236*Cal_Energy_Switching!Z237</f>
        <v>3604.4509020150963</v>
      </c>
      <c r="AA236" s="1">
        <f>Billed_Energy!AA236/Cal_Energy!AA236*Cal_Energy_Switching!AA237</f>
        <v>3334.1326517956741</v>
      </c>
      <c r="AB236" s="1">
        <f>Billed_Energy!AB236/Cal_Energy!AB236*Cal_Energy_Switching!AB237</f>
        <v>70.530303661643558</v>
      </c>
      <c r="AC236" s="1">
        <f>Billed_Energy!AC236/Cal_Energy!AC236*Cal_Energy_Switching!AC237</f>
        <v>1240.9545547421276</v>
      </c>
      <c r="AD236" s="1">
        <f>Billed_Energy!AD236/Cal_Energy!AD236*Cal_Energy_Switching!AD237</f>
        <v>574.18700000000001</v>
      </c>
      <c r="AE236" s="1">
        <f>Billed_Energy!AE236/Cal_Energy!AE236*Cal_Energy_Switching!AE237</f>
        <v>3648.524052001791</v>
      </c>
      <c r="AF236" s="1">
        <f>Billed_Energy!AF236/Cal_Energy!AF236*Cal_Energy_Switching!AF237</f>
        <v>9440.2572072705098</v>
      </c>
      <c r="AG236" s="1">
        <f>Billed_Energy!AG236/Cal_Energy!AG236*Cal_Energy_Switching!AG237</f>
        <v>6156.2369722640824</v>
      </c>
      <c r="AH236" s="1">
        <f>Billed_Energy!AH236/Cal_Energy!AH236*Cal_Energy_Switching!AH237</f>
        <v>1817.2175757341261</v>
      </c>
      <c r="AI236" s="1">
        <f>Billed_Energy!AI236/Cal_Energy!AI236*Cal_Energy_Switching!AI237</f>
        <v>3146.7524024235004</v>
      </c>
      <c r="AJ236" s="1">
        <f>Billed_Energy!AJ236/Cal_Energy!AJ236*Cal_Energy_Switching!AJ237</f>
        <v>341338.14140659105</v>
      </c>
      <c r="AK236" s="35">
        <f>Billed_Energy!AK236/Cal_Energy!AK236*Cal_Energy_Switching!AK237</f>
        <v>114755.367520386</v>
      </c>
      <c r="AL236" s="1">
        <f>Billed_Energy!AL236/Cal_Energy!AL236*Cal_Energy_Switching!AL237</f>
        <v>32315.845002644754</v>
      </c>
      <c r="AM236" s="1">
        <f>Billed_Energy!AM236/Cal_Energy!AM236*Cal_Energy_Switching!AM237</f>
        <v>82439.522517741236</v>
      </c>
      <c r="AN236" s="1">
        <f>Billed_Energy!AN236/Cal_Energy!AN236*Cal_Energy_Switching!AN237</f>
        <v>257.05399999999997</v>
      </c>
      <c r="AO236" s="1">
        <f>Billed_Energy!AO236/Cal_Energy!AO236*Cal_Energy_Switching!AO237</f>
        <v>280.61900000000003</v>
      </c>
      <c r="AP236" s="1">
        <f>Billed_Energy!AP236/Cal_Energy!AP236*Cal_Energy_Switching!AP237</f>
        <v>8482.3029999999999</v>
      </c>
      <c r="AQ236" s="1">
        <f>Billed_Energy!AQ236/Cal_Energy!AQ236*Cal_Energy_Switching!AQ237</f>
        <v>78017.818747336511</v>
      </c>
      <c r="AR236" s="1">
        <f>Billed_Energy!AR236/Cal_Energy!AR236*Cal_Energy_Switching!AR237</f>
        <v>12135.418060926715</v>
      </c>
      <c r="AS236" s="1">
        <f>Billed_Energy!AS236/Cal_Energy!AS236*Cal_Energy_Switching!AS237</f>
        <v>156854.69004315312</v>
      </c>
      <c r="AT236" s="1">
        <f>Billed_Energy!AT236/Cal_Energy!AT236*Cal_Energy_Switching!AT237</f>
        <v>30296.394749073286</v>
      </c>
      <c r="AU236" s="1">
        <f>Billed_Energy!AU236/Cal_Energy!AU236*Cal_Energy_Switching!AU237</f>
        <v>73865.229842635104</v>
      </c>
      <c r="AV236" s="1">
        <f>Billed_Energy!AV236/Cal_Energy!AV236*Cal_Energy_Switching!AV237</f>
        <v>1210.5436059225708</v>
      </c>
      <c r="AW236" s="1">
        <f>Billed_Energy!AW236/Cal_Energy!AW236*Cal_Energy_Switching!AW237</f>
        <v>19891.540583653314</v>
      </c>
      <c r="AX236" s="1">
        <f>Billed_Energy!AX236/Cal_Energy!AX236*Cal_Energy_Switching!AX237</f>
        <v>152648.50958407743</v>
      </c>
      <c r="AY236" s="1">
        <f>Billed_Energy!AY236/Cal_Energy!AY236*Cal_Energy_Switching!AY237</f>
        <v>24161.830541034185</v>
      </c>
      <c r="AZ236" s="1">
        <f>Billed_Energy!AZ236/Cal_Energy!AZ236*Cal_Energy_Switching!AZ237</f>
        <v>7093.2</v>
      </c>
      <c r="BA236" s="1">
        <f>Billed_Energy!BA236/Cal_Energy!BA236*Cal_Energy_Switching!BA237</f>
        <v>4450.8</v>
      </c>
      <c r="BB236" s="1" t="e">
        <f t="shared" si="10"/>
        <v>#DIV/0!</v>
      </c>
    </row>
    <row r="237" spans="1:54" x14ac:dyDescent="0.25">
      <c r="A237">
        <v>2033</v>
      </c>
      <c r="B237">
        <v>11</v>
      </c>
      <c r="C237" t="s">
        <v>344</v>
      </c>
      <c r="D237" s="1">
        <f>Billed_Energy!D237/Cal_Energy!D237*Cal_Energy_Switching!D238</f>
        <v>447930.37719011353</v>
      </c>
      <c r="E237" s="35">
        <f t="shared" si="11"/>
        <v>163811.31321246887</v>
      </c>
      <c r="F237" s="1">
        <f>Billed_Energy!F237/Cal_Energy!F237*Cal_Energy_Switching!F238</f>
        <v>66448.399817441445</v>
      </c>
      <c r="G237" s="1">
        <f>Billed_Energy!G237/Cal_Energy!G237*Cal_Energy_Switching!G238</f>
        <v>97362.913395027441</v>
      </c>
      <c r="H237" s="35">
        <f t="shared" si="9"/>
        <v>13867.524402640138</v>
      </c>
      <c r="I237" s="1">
        <f>Billed_Energy!I237/Cal_Energy!I237*Cal_Energy_Switching!I238</f>
        <v>709.89859125172131</v>
      </c>
      <c r="J237" s="1">
        <f>Billed_Energy!J237/Cal_Energy!J237*Cal_Energy_Switching!J238</f>
        <v>13157.625811388416</v>
      </c>
      <c r="K237" s="1">
        <f>Billed_Energy!K237/Cal_Energy!K237*Cal_Energy_Switching!K238</f>
        <v>268649.48003212089</v>
      </c>
      <c r="L237" s="1">
        <f>Billed_Energy!L237/Cal_Energy!L237*Cal_Energy_Switching!L238</f>
        <v>21698.793348228566</v>
      </c>
      <c r="M237" s="1">
        <f>Billed_Energy!M237/Cal_Energy!M237*Cal_Energy_Switching!M238</f>
        <v>170881.40095836896</v>
      </c>
      <c r="N237" s="1">
        <f>Billed_Energy!N237/Cal_Energy!N237*Cal_Energy_Switching!N238</f>
        <v>111872.81810965053</v>
      </c>
      <c r="O237" s="1">
        <f>Billed_Energy!O237/Cal_Energy!O237*Cal_Energy_Switching!O238</f>
        <v>134096.57258967607</v>
      </c>
      <c r="P237" s="1" t="e">
        <f>Billed_Energy!P237/Cal_Energy!P237*Cal_Energy_Switching!P238</f>
        <v>#DIV/0!</v>
      </c>
      <c r="Q237" s="1">
        <f>Billed_Energy!Q237/Cal_Energy!Q237*Cal_Energy_Switching!Q238</f>
        <v>19542.952884818114</v>
      </c>
      <c r="R237" s="1">
        <f>Billed_Energy!R237/Cal_Energy!R237*Cal_Energy_Switching!R238</f>
        <v>18823.937813322464</v>
      </c>
      <c r="S237" s="1">
        <f>Billed_Energy!S237/Cal_Energy!S237*Cal_Energy_Switching!S238</f>
        <v>122287.92392888974</v>
      </c>
      <c r="T237" s="1">
        <f>Billed_Energy!T237/Cal_Energy!T237*Cal_Energy_Switching!T238</f>
        <v>15.644</v>
      </c>
      <c r="U237" s="1">
        <f>Billed_Energy!U237/Cal_Energy!U237*Cal_Energy_Switching!U238</f>
        <v>98.259</v>
      </c>
      <c r="V237" s="1">
        <f>Billed_Energy!V237/Cal_Energy!V237*Cal_Energy_Switching!V238</f>
        <v>44497.248263400274</v>
      </c>
      <c r="W237" s="1">
        <f>Billed_Energy!W237/Cal_Energy!W237*Cal_Energy_Switching!W238</f>
        <v>10215.241</v>
      </c>
      <c r="X237" s="1">
        <f>Billed_Energy!X237/Cal_Energy!X237*Cal_Energy_Switching!X238</f>
        <v>43376.592872460024</v>
      </c>
      <c r="Y237" s="35">
        <f>Billed_Energy!Y237/Cal_Energy!Y237*Cal_Energy_Switching!Y238</f>
        <v>7625.7487251832517</v>
      </c>
      <c r="Z237" s="1">
        <f>Billed_Energy!Z237/Cal_Energy!Z237*Cal_Energy_Switching!Z238</f>
        <v>3961.419021311804</v>
      </c>
      <c r="AA237" s="1">
        <f>Billed_Energy!AA237/Cal_Energy!AA237*Cal_Energy_Switching!AA238</f>
        <v>3664.3297038714472</v>
      </c>
      <c r="AB237" s="1">
        <f>Billed_Energy!AB237/Cal_Energy!AB237*Cal_Energy_Switching!AB238</f>
        <v>70.105734575271185</v>
      </c>
      <c r="AC237" s="1">
        <f>Billed_Energy!AC237/Cal_Energy!AC237*Cal_Energy_Switching!AC238</f>
        <v>1461.3623415970399</v>
      </c>
      <c r="AD237" s="1">
        <f>Billed_Energy!AD237/Cal_Energy!AD237*Cal_Energy_Switching!AD238</f>
        <v>611.08500000000004</v>
      </c>
      <c r="AE237" s="1">
        <f>Billed_Energy!AE237/Cal_Energy!AE237*Cal_Energy_Switching!AE238</f>
        <v>3344.3838015688507</v>
      </c>
      <c r="AF237" s="1">
        <f>Billed_Energy!AF237/Cal_Energy!AF237*Cal_Energy_Switching!AF238</f>
        <v>9240.3698507516583</v>
      </c>
      <c r="AG237" s="1">
        <f>Billed_Energy!AG237/Cal_Energy!AG237*Cal_Energy_Switching!AG238</f>
        <v>5643.0542639188698</v>
      </c>
      <c r="AH237" s="1">
        <f>Billed_Energy!AH237/Cal_Energy!AH237*Cal_Energy_Switching!AH238</f>
        <v>1665.7346745122798</v>
      </c>
      <c r="AI237" s="1">
        <f>Billed_Energy!AI237/Cal_Energy!AI237*Cal_Energy_Switching!AI238</f>
        <v>3080.1232835838828</v>
      </c>
      <c r="AJ237" s="1">
        <f>Billed_Energy!AJ237/Cal_Energy!AJ237*Cal_Energy_Switching!AJ238</f>
        <v>302503.38240281917</v>
      </c>
      <c r="AK237" s="35">
        <f>Billed_Energy!AK237/Cal_Energy!AK237*Cal_Energy_Switching!AK238</f>
        <v>107397.13437655727</v>
      </c>
      <c r="AL237" s="1">
        <f>Billed_Energy!AL237/Cal_Energy!AL237*Cal_Energy_Switching!AL238</f>
        <v>30246.873233963805</v>
      </c>
      <c r="AM237" s="1">
        <f>Billed_Energy!AM237/Cal_Energy!AM237*Cal_Energy_Switching!AM238</f>
        <v>77150.261142593459</v>
      </c>
      <c r="AN237" s="1">
        <f>Billed_Energy!AN237/Cal_Energy!AN237*Cal_Energy_Switching!AN238</f>
        <v>265.65600000000001</v>
      </c>
      <c r="AO237" s="1">
        <f>Billed_Energy!AO237/Cal_Energy!AO237*Cal_Energy_Switching!AO238</f>
        <v>309.30500000000001</v>
      </c>
      <c r="AP237" s="1">
        <f>Billed_Energy!AP237/Cal_Energy!AP237*Cal_Energy_Switching!AP238</f>
        <v>9323.16</v>
      </c>
      <c r="AQ237" s="1">
        <f>Billed_Energy!AQ237/Cal_Energy!AQ237*Cal_Energy_Switching!AQ238</f>
        <v>77663.73937956302</v>
      </c>
      <c r="AR237" s="1">
        <f>Billed_Energy!AR237/Cal_Energy!AR237*Cal_Energy_Switching!AR238</f>
        <v>10786.375644524987</v>
      </c>
      <c r="AS237" s="1">
        <f>Billed_Energy!AS237/Cal_Energy!AS237*Cal_Energy_Switching!AS238</f>
        <v>142542.27566048651</v>
      </c>
      <c r="AT237" s="1">
        <f>Billed_Energy!AT237/Cal_Energy!AT237*Cal_Energy_Switching!AT238</f>
        <v>27055.523515475008</v>
      </c>
      <c r="AU237" s="1">
        <f>Billed_Energy!AU237/Cal_Energy!AU237*Cal_Energy_Switching!AU238</f>
        <v>67127.566216707317</v>
      </c>
      <c r="AV237" s="1">
        <f>Billed_Energy!AV237/Cal_Energy!AV237*Cal_Energy_Switching!AV238</f>
        <v>1173.8019124620616</v>
      </c>
      <c r="AW237" s="1">
        <f>Billed_Energy!AW237/Cal_Energy!AW237*Cal_Energy_Switching!AW238</f>
        <v>19254.639679691551</v>
      </c>
      <c r="AX237" s="1">
        <f>Billed_Energy!AX237/Cal_Energy!AX237*Cal_Energy_Switching!AX238</f>
        <v>148015.41357753795</v>
      </c>
      <c r="AY237" s="1">
        <f>Billed_Energy!AY237/Cal_Energy!AY237*Cal_Energy_Switching!AY238</f>
        <v>23339.692402420216</v>
      </c>
      <c r="AZ237" s="1">
        <f>Billed_Energy!AZ237/Cal_Energy!AZ237*Cal_Energy_Switching!AZ238</f>
        <v>7436</v>
      </c>
      <c r="BA237" s="1">
        <f>Billed_Energy!BA237/Cal_Energy!BA237*Cal_Energy_Switching!BA238</f>
        <v>4366.8</v>
      </c>
      <c r="BB237" s="1" t="e">
        <f t="shared" si="10"/>
        <v>#DIV/0!</v>
      </c>
    </row>
    <row r="238" spans="1:54" x14ac:dyDescent="0.25">
      <c r="A238">
        <v>2033</v>
      </c>
      <c r="B238">
        <v>12</v>
      </c>
      <c r="C238" t="s">
        <v>345</v>
      </c>
      <c r="D238" s="1">
        <f>Billed_Energy!D238/Cal_Energy!D238*Cal_Energy_Switching!D239</f>
        <v>632076.928356327</v>
      </c>
      <c r="E238" s="35">
        <f t="shared" si="11"/>
        <v>194270.71835966862</v>
      </c>
      <c r="F238" s="1">
        <f>Billed_Energy!F238/Cal_Energy!F238*Cal_Energy_Switching!F239</f>
        <v>78611.411726177888</v>
      </c>
      <c r="G238" s="1">
        <f>Billed_Energy!G238/Cal_Energy!G238*Cal_Energy_Switching!G239</f>
        <v>115659.30663349072</v>
      </c>
      <c r="H238" s="35">
        <f t="shared" si="9"/>
        <v>15460.610059965347</v>
      </c>
      <c r="I238" s="1">
        <f>Billed_Energy!I238/Cal_Energy!I238*Cal_Energy_Switching!I239</f>
        <v>791.45094558997505</v>
      </c>
      <c r="J238" s="1">
        <f>Billed_Energy!J238/Cal_Energy!J238*Cal_Energy_Switching!J239</f>
        <v>14669.159114375372</v>
      </c>
      <c r="K238" s="1">
        <f>Billed_Energy!K238/Cal_Energy!K238*Cal_Energy_Switching!K239</f>
        <v>268107.05244235287</v>
      </c>
      <c r="L238" s="1">
        <f>Billed_Energy!L238/Cal_Energy!L238*Cal_Energy_Switching!L239</f>
        <v>21783.625249699526</v>
      </c>
      <c r="M238" s="1">
        <f>Billed_Energy!M238/Cal_Energy!M238*Cal_Energy_Switching!M239</f>
        <v>184149.40740271588</v>
      </c>
      <c r="N238" s="1">
        <f>Billed_Energy!N238/Cal_Energy!N238*Cal_Energy_Switching!N239</f>
        <v>111518.29304794762</v>
      </c>
      <c r="O238" s="1">
        <f>Billed_Energy!O238/Cal_Energy!O238*Cal_Energy_Switching!O239</f>
        <v>142488.85808733266</v>
      </c>
      <c r="P238" s="1" t="e">
        <f>Billed_Energy!P238/Cal_Energy!P238*Cal_Energy_Switching!P239</f>
        <v>#DIV/0!</v>
      </c>
      <c r="Q238" s="1">
        <f>Billed_Energy!Q238/Cal_Energy!Q238*Cal_Energy_Switching!Q239</f>
        <v>21148.032598106365</v>
      </c>
      <c r="R238" s="1">
        <f>Billed_Energy!R238/Cal_Energy!R238*Cal_Energy_Switching!R239</f>
        <v>20079.069369469817</v>
      </c>
      <c r="S238" s="1">
        <f>Billed_Energy!S238/Cal_Energy!S238*Cal_Energy_Switching!S239</f>
        <v>126526.68270911704</v>
      </c>
      <c r="T238" s="1">
        <f>Billed_Energy!T238/Cal_Energy!T238*Cal_Energy_Switching!T239</f>
        <v>19.257999999999999</v>
      </c>
      <c r="U238" s="1">
        <f>Billed_Energy!U238/Cal_Energy!U238*Cal_Energy_Switching!U239</f>
        <v>112.85299999999999</v>
      </c>
      <c r="V238" s="1">
        <f>Billed_Energy!V238/Cal_Energy!V238*Cal_Energy_Switching!V239</f>
        <v>48145.895395850552</v>
      </c>
      <c r="W238" s="1">
        <f>Billed_Energy!W238/Cal_Energy!W238*Cal_Energy_Switching!W239</f>
        <v>11589.816000000001</v>
      </c>
      <c r="X238" s="1">
        <f>Billed_Energy!X238/Cal_Energy!X238*Cal_Energy_Switching!X239</f>
        <v>35959.482444484223</v>
      </c>
      <c r="Y238" s="35">
        <f>Billed_Energy!Y238/Cal_Energy!Y238*Cal_Energy_Switching!Y239</f>
        <v>9389.7304860810909</v>
      </c>
      <c r="Z238" s="1">
        <f>Billed_Energy!Z238/Cal_Energy!Z238*Cal_Energy_Switching!Z239</f>
        <v>4877.771126881591</v>
      </c>
      <c r="AA238" s="1">
        <f>Billed_Energy!AA238/Cal_Energy!AA238*Cal_Energy_Switching!AA239</f>
        <v>4511.959359199499</v>
      </c>
      <c r="AB238" s="1">
        <f>Billed_Energy!AB238/Cal_Energy!AB238*Cal_Energy_Switching!AB239</f>
        <v>65.440179172705768</v>
      </c>
      <c r="AC238" s="1">
        <f>Billed_Energy!AC238/Cal_Energy!AC238*Cal_Energy_Switching!AC239</f>
        <v>1780.1495697949172</v>
      </c>
      <c r="AD238" s="1">
        <f>Billed_Energy!AD238/Cal_Energy!AD238*Cal_Energy_Switching!AD239</f>
        <v>695.02800000000002</v>
      </c>
      <c r="AE238" s="1">
        <f>Billed_Energy!AE238/Cal_Energy!AE238*Cal_Energy_Switching!AE239</f>
        <v>4305.0701602459976</v>
      </c>
      <c r="AF238" s="1">
        <f>Billed_Energy!AF238/Cal_Energy!AF238*Cal_Energy_Switching!AF239</f>
        <v>10297.828173865304</v>
      </c>
      <c r="AG238" s="1">
        <f>Billed_Energy!AG238/Cal_Energy!AG238*Cal_Energy_Switching!AG239</f>
        <v>7264.0420375346484</v>
      </c>
      <c r="AH238" s="1">
        <f>Billed_Energy!AH238/Cal_Energy!AH238*Cal_Energy_Switching!AH239</f>
        <v>2144.2229922193528</v>
      </c>
      <c r="AI238" s="1">
        <f>Billed_Energy!AI238/Cal_Energy!AI238*Cal_Energy_Switching!AI239</f>
        <v>3432.6093912884312</v>
      </c>
      <c r="AJ238" s="1">
        <f>Billed_Energy!AJ238/Cal_Energy!AJ238*Cal_Energy_Switching!AJ239</f>
        <v>407898.56368915655</v>
      </c>
      <c r="AK238" s="35">
        <f>Billed_Energy!AK238/Cal_Energy!AK238*Cal_Energy_Switching!AK239</f>
        <v>114849.32597041334</v>
      </c>
      <c r="AL238" s="1">
        <f>Billed_Energy!AL238/Cal_Energy!AL238*Cal_Energy_Switching!AL239</f>
        <v>32336.974574222881</v>
      </c>
      <c r="AM238" s="1">
        <f>Billed_Energy!AM238/Cal_Energy!AM238*Cal_Energy_Switching!AM239</f>
        <v>82512.351396190439</v>
      </c>
      <c r="AN238" s="1">
        <f>Billed_Energy!AN238/Cal_Energy!AN238*Cal_Energy_Switching!AN239</f>
        <v>293.077</v>
      </c>
      <c r="AO238" s="1">
        <f>Billed_Energy!AO238/Cal_Energy!AO238*Cal_Energy_Switching!AO239</f>
        <v>355.63799999999998</v>
      </c>
      <c r="AP238" s="1">
        <f>Billed_Energy!AP238/Cal_Energy!AP238*Cal_Energy_Switching!AP239</f>
        <v>13731.722</v>
      </c>
      <c r="AQ238" s="1">
        <f>Billed_Energy!AQ238/Cal_Energy!AQ238*Cal_Energy_Switching!AQ239</f>
        <v>82959.690874061329</v>
      </c>
      <c r="AR238" s="1">
        <f>Billed_Energy!AR238/Cal_Energy!AR238*Cal_Energy_Switching!AR239</f>
        <v>11517.275552253683</v>
      </c>
      <c r="AS238" s="1">
        <f>Billed_Energy!AS238/Cal_Energy!AS238*Cal_Energy_Switching!AS239</f>
        <v>150269.43412933295</v>
      </c>
      <c r="AT238" s="1">
        <f>Billed_Energy!AT238/Cal_Energy!AT238*Cal_Energy_Switching!AT239</f>
        <v>28798.42553774632</v>
      </c>
      <c r="AU238" s="1">
        <f>Billed_Energy!AU238/Cal_Energy!AU238*Cal_Energy_Switching!AU239</f>
        <v>70764.845870584963</v>
      </c>
      <c r="AV238" s="1">
        <f>Billed_Energy!AV238/Cal_Energy!AV238*Cal_Energy_Switching!AV239</f>
        <v>1207.7148366212557</v>
      </c>
      <c r="AW238" s="1">
        <f>Billed_Energy!AW238/Cal_Energy!AW238*Cal_Energy_Switching!AW239</f>
        <v>19119.265470132312</v>
      </c>
      <c r="AX238" s="1">
        <f>Billed_Energy!AX238/Cal_Energy!AX238*Cal_Energy_Switching!AX239</f>
        <v>152291.80420337874</v>
      </c>
      <c r="AY238" s="1">
        <f>Billed_Energy!AY238/Cal_Energy!AY238*Cal_Energy_Switching!AY239</f>
        <v>23258.479852372431</v>
      </c>
      <c r="AZ238" s="1">
        <f>Billed_Energy!AZ238/Cal_Energy!AZ238*Cal_Energy_Switching!AZ239</f>
        <v>9529</v>
      </c>
      <c r="BA238" s="1">
        <f>Billed_Energy!BA238/Cal_Energy!BA238*Cal_Energy_Switching!BA239</f>
        <v>4790.1000000000004</v>
      </c>
      <c r="BB238" s="1" t="e">
        <f t="shared" si="10"/>
        <v>#DIV/0!</v>
      </c>
    </row>
    <row r="239" spans="1:54" x14ac:dyDescent="0.25">
      <c r="A239">
        <v>2034</v>
      </c>
      <c r="B239">
        <v>1</v>
      </c>
      <c r="C239" t="s">
        <v>346</v>
      </c>
      <c r="D239" s="1">
        <f>Billed_Energy!D239/Cal_Energy!D239*Cal_Energy_Switching!D240</f>
        <v>765216.73801314819</v>
      </c>
      <c r="E239" s="35">
        <f t="shared" si="11"/>
        <v>221173.79435901527</v>
      </c>
      <c r="F239" s="1">
        <f>Billed_Energy!F239/Cal_Energy!F239*Cal_Energy_Switching!F240</f>
        <v>89408.32780144157</v>
      </c>
      <c r="G239" s="1">
        <f>Billed_Energy!G239/Cal_Energy!G239*Cal_Energy_Switching!G240</f>
        <v>131765.4665575737</v>
      </c>
      <c r="H239" s="35">
        <f t="shared" si="9"/>
        <v>16924.902118037233</v>
      </c>
      <c r="I239" s="1">
        <f>Billed_Energy!I239/Cal_Energy!I239*Cal_Energy_Switching!I240</f>
        <v>866.41016967530743</v>
      </c>
      <c r="J239" s="1">
        <f>Billed_Energy!J239/Cal_Energy!J239*Cal_Energy_Switching!J240</f>
        <v>16058.491948361927</v>
      </c>
      <c r="K239" s="1">
        <f>Billed_Energy!K239/Cal_Energy!K239*Cal_Energy_Switching!K240</f>
        <v>268083.08370658546</v>
      </c>
      <c r="L239" s="1">
        <f>Billed_Energy!L239/Cal_Energy!L239*Cal_Energy_Switching!L240</f>
        <v>21537.601667248637</v>
      </c>
      <c r="M239" s="1">
        <f>Billed_Energy!M239/Cal_Energy!M239*Cal_Energy_Switching!M240</f>
        <v>191618.33657508445</v>
      </c>
      <c r="N239" s="1">
        <f>Billed_Energy!N239/Cal_Energy!N239*Cal_Energy_Switching!N240</f>
        <v>111752.39945616585</v>
      </c>
      <c r="O239" s="1">
        <f>Billed_Energy!O239/Cal_Energy!O239*Cal_Energy_Switching!O240</f>
        <v>148242.19515994869</v>
      </c>
      <c r="P239" s="1" t="e">
        <f>Billed_Energy!P239/Cal_Energy!P239*Cal_Energy_Switching!P240</f>
        <v>#DIV/0!</v>
      </c>
      <c r="Q239" s="1">
        <f>Billed_Energy!Q239/Cal_Energy!Q239*Cal_Energy_Switching!Q240</f>
        <v>22922.682640576993</v>
      </c>
      <c r="R239" s="1">
        <f>Billed_Energy!R239/Cal_Energy!R239*Cal_Energy_Switching!R240</f>
        <v>22469.955291955663</v>
      </c>
      <c r="S239" s="1">
        <f>Billed_Energy!S239/Cal_Energy!S239*Cal_Energy_Switching!S240</f>
        <v>127511.25743459756</v>
      </c>
      <c r="T239" s="1">
        <f>Billed_Energy!T239/Cal_Energy!T239*Cal_Energy_Switching!T240</f>
        <v>20.895</v>
      </c>
      <c r="U239" s="1">
        <f>Billed_Energy!U239/Cal_Energy!U239*Cal_Energy_Switching!U240</f>
        <v>122.114</v>
      </c>
      <c r="V239" s="1">
        <f>Billed_Energy!V239/Cal_Energy!V239*Cal_Energy_Switching!V240</f>
        <v>48922.696088106532</v>
      </c>
      <c r="W239" s="1">
        <f>Billed_Energy!W239/Cal_Energy!W239*Cal_Energy_Switching!W240</f>
        <v>12776.644</v>
      </c>
      <c r="X239" s="1">
        <f>Billed_Energy!X239/Cal_Energy!X239*Cal_Energy_Switching!X240</f>
        <v>27658.764280830314</v>
      </c>
      <c r="Y239" s="35">
        <f>Billed_Energy!Y239/Cal_Energy!Y239*Cal_Energy_Switching!Y240</f>
        <v>11091.760074842599</v>
      </c>
      <c r="Z239" s="1">
        <f>Billed_Energy!Z239/Cal_Energy!Z239*Cal_Energy_Switching!Z240</f>
        <v>5761.9403580928292</v>
      </c>
      <c r="AA239" s="1">
        <f>Billed_Energy!AA239/Cal_Energy!AA239*Cal_Energy_Switching!AA240</f>
        <v>5329.819716749771</v>
      </c>
      <c r="AB239" s="1">
        <f>Billed_Energy!AB239/Cal_Energy!AB239*Cal_Energy_Switching!AB240</f>
        <v>62.471204491955582</v>
      </c>
      <c r="AC239" s="1">
        <f>Billed_Energy!AC239/Cal_Energy!AC239*Cal_Energy_Switching!AC240</f>
        <v>2011.9088306509407</v>
      </c>
      <c r="AD239" s="1">
        <f>Billed_Energy!AD239/Cal_Energy!AD239*Cal_Energy_Switching!AD240</f>
        <v>759.25800000000004</v>
      </c>
      <c r="AE239" s="1">
        <f>Billed_Energy!AE239/Cal_Energy!AE239*Cal_Energy_Switching!AE240</f>
        <v>4678.8571963426048</v>
      </c>
      <c r="AF239" s="1">
        <f>Billed_Energy!AF239/Cal_Energy!AF239*Cal_Energy_Switching!AF240</f>
        <v>11007.204088422051</v>
      </c>
      <c r="AG239" s="1">
        <f>Billed_Energy!AG239/Cal_Energy!AG239*Cal_Energy_Switching!AG240</f>
        <v>7894.7413391079572</v>
      </c>
      <c r="AH239" s="1">
        <f>Billed_Energy!AH239/Cal_Energy!AH239*Cal_Energy_Switching!AH240</f>
        <v>2330.3948145494383</v>
      </c>
      <c r="AI239" s="1">
        <f>Billed_Energy!AI239/Cal_Energy!AI239*Cal_Energy_Switching!AI240</f>
        <v>3669.0680294740114</v>
      </c>
      <c r="AJ239" s="1">
        <f>Billed_Energy!AJ239/Cal_Energy!AJ239*Cal_Energy_Switching!AJ240</f>
        <v>470080.58221203031</v>
      </c>
      <c r="AK239" s="35">
        <f>Billed_Energy!AK239/Cal_Energy!AK239*Cal_Energy_Switching!AK240</f>
        <v>123275.23933312508</v>
      </c>
      <c r="AL239" s="1">
        <f>Billed_Energy!AL239/Cal_Energy!AL239*Cal_Energy_Switching!AL240</f>
        <v>34703.742572991832</v>
      </c>
      <c r="AM239" s="1">
        <f>Billed_Energy!AM239/Cal_Energy!AM239*Cal_Energy_Switching!AM240</f>
        <v>88571.496760133246</v>
      </c>
      <c r="AN239" s="1">
        <f>Billed_Energy!AN239/Cal_Energy!AN239*Cal_Energy_Switching!AN240</f>
        <v>296.68599999999998</v>
      </c>
      <c r="AO239" s="1">
        <f>Billed_Energy!AO239/Cal_Energy!AO239*Cal_Energy_Switching!AO240</f>
        <v>367.25700000000001</v>
      </c>
      <c r="AP239" s="1">
        <f>Billed_Energy!AP239/Cal_Energy!AP239*Cal_Energy_Switching!AP240</f>
        <v>15936.46</v>
      </c>
      <c r="AQ239" s="1">
        <f>Billed_Energy!AQ239/Cal_Energy!AQ239*Cal_Energy_Switching!AQ240</f>
        <v>77676.133711820148</v>
      </c>
      <c r="AR239" s="1">
        <f>Billed_Energy!AR239/Cal_Energy!AR239*Cal_Energy_Switching!AR240</f>
        <v>11488.023221104952</v>
      </c>
      <c r="AS239" s="1">
        <f>Billed_Energy!AS239/Cal_Energy!AS239*Cal_Energy_Switching!AS240</f>
        <v>151049.77627030289</v>
      </c>
      <c r="AT239" s="1">
        <f>Billed_Energy!AT239/Cal_Energy!AT239*Cal_Energy_Switching!AT240</f>
        <v>28810.888658895048</v>
      </c>
      <c r="AU239" s="1">
        <f>Billed_Energy!AU239/Cal_Energy!AU239*Cal_Energy_Switching!AU240</f>
        <v>71134.154944184134</v>
      </c>
      <c r="AV239" s="1">
        <f>Billed_Energy!AV239/Cal_Energy!AV239*Cal_Energy_Switching!AV240</f>
        <v>1193.2142644167168</v>
      </c>
      <c r="AW239" s="1">
        <f>Billed_Energy!AW239/Cal_Energy!AW239*Cal_Energy_Switching!AW240</f>
        <v>19049.209467263667</v>
      </c>
      <c r="AX239" s="1">
        <f>Billed_Energy!AX239/Cal_Energy!AX239*Cal_Energy_Switching!AX240</f>
        <v>150463.29449558328</v>
      </c>
      <c r="AY239" s="1">
        <f>Billed_Energy!AY239/Cal_Energy!AY239*Cal_Energy_Switching!AY240</f>
        <v>23316.666047403003</v>
      </c>
      <c r="AZ239" s="1">
        <f>Billed_Energy!AZ239/Cal_Energy!AZ239*Cal_Energy_Switching!AZ240</f>
        <v>10975.5</v>
      </c>
      <c r="BA239" s="1">
        <f>Billed_Energy!BA239/Cal_Energy!BA239*Cal_Energy_Switching!BA240</f>
        <v>5498.8799999999992</v>
      </c>
      <c r="BB239" s="1" t="e">
        <f t="shared" si="10"/>
        <v>#DIV/0!</v>
      </c>
    </row>
    <row r="240" spans="1:54" x14ac:dyDescent="0.25">
      <c r="A240">
        <v>2034</v>
      </c>
      <c r="B240">
        <v>2</v>
      </c>
      <c r="C240" t="s">
        <v>347</v>
      </c>
      <c r="D240" s="1">
        <f>Billed_Energy!D240/Cal_Energy!D240*Cal_Energy_Switching!D241</f>
        <v>736076.03814854438</v>
      </c>
      <c r="E240" s="35">
        <f t="shared" si="11"/>
        <v>209014.83495089842</v>
      </c>
      <c r="F240" s="1">
        <f>Billed_Energy!F240/Cal_Energy!F240*Cal_Energy_Switching!F241</f>
        <v>84615.174375771763</v>
      </c>
      <c r="G240" s="1">
        <f>Billed_Energy!G240/Cal_Energy!G240*Cal_Energy_Switching!G241</f>
        <v>124399.66057512668</v>
      </c>
      <c r="H240" s="35">
        <f t="shared" si="9"/>
        <v>16388.196166985676</v>
      </c>
      <c r="I240" s="1">
        <f>Billed_Energy!I240/Cal_Energy!I240*Cal_Energy_Switching!I241</f>
        <v>838.9354173326775</v>
      </c>
      <c r="J240" s="1">
        <f>Billed_Energy!J240/Cal_Energy!J240*Cal_Energy_Switching!J241</f>
        <v>15549.260749652998</v>
      </c>
      <c r="K240" s="1">
        <f>Billed_Energy!K240/Cal_Energy!K240*Cal_Energy_Switching!K241</f>
        <v>268088.46535782091</v>
      </c>
      <c r="L240" s="1">
        <f>Billed_Energy!L240/Cal_Energy!L240*Cal_Energy_Switching!L241</f>
        <v>21058.355732203989</v>
      </c>
      <c r="M240" s="1">
        <f>Billed_Energy!M240/Cal_Energy!M240*Cal_Energy_Switching!M241</f>
        <v>177927.23129063277</v>
      </c>
      <c r="N240" s="1">
        <f>Billed_Energy!N240/Cal_Energy!N240*Cal_Energy_Switching!N241</f>
        <v>112234.32112997514</v>
      </c>
      <c r="O240" s="1">
        <f>Billed_Energy!O240/Cal_Energy!O240*Cal_Energy_Switching!O241</f>
        <v>140653.22775788742</v>
      </c>
      <c r="P240" s="1" t="e">
        <f>Billed_Energy!P240/Cal_Energy!P240*Cal_Energy_Switching!P241</f>
        <v>#DIV/0!</v>
      </c>
      <c r="Q240" s="1">
        <f>Billed_Energy!Q240/Cal_Energy!Q240*Cal_Energy_Switching!Q241</f>
        <v>20947.340330039096</v>
      </c>
      <c r="R240" s="1">
        <f>Billed_Energy!R240/Cal_Energy!R240*Cal_Energy_Switching!R241</f>
        <v>20224.478895585798</v>
      </c>
      <c r="S240" s="1">
        <f>Billed_Energy!S240/Cal_Energy!S240*Cal_Energy_Switching!S241</f>
        <v>125810.14978225567</v>
      </c>
      <c r="T240" s="1">
        <f>Billed_Energy!T240/Cal_Energy!T240*Cal_Energy_Switching!T241</f>
        <v>12.268000000000001</v>
      </c>
      <c r="U240" s="1">
        <f>Billed_Energy!U240/Cal_Energy!U240*Cal_Energy_Switching!U241</f>
        <v>109.85100000000001</v>
      </c>
      <c r="V240" s="1">
        <f>Billed_Energy!V240/Cal_Energy!V240*Cal_Energy_Switching!V241</f>
        <v>46508.168692297637</v>
      </c>
      <c r="W240" s="1">
        <f>Billed_Energy!W240/Cal_Energy!W240*Cal_Energy_Switching!W241</f>
        <v>9690.5199999999986</v>
      </c>
      <c r="X240" s="1">
        <f>Billed_Energy!X240/Cal_Energy!X240*Cal_Energy_Switching!X241</f>
        <v>20300.814853480271</v>
      </c>
      <c r="Y240" s="35">
        <f>Billed_Energy!Y240/Cal_Energy!Y240*Cal_Energy_Switching!Y241</f>
        <v>10419.818468737501</v>
      </c>
      <c r="Z240" s="1">
        <f>Billed_Energy!Z240/Cal_Energy!Z240*Cal_Energy_Switching!Z241</f>
        <v>5412.8805666463722</v>
      </c>
      <c r="AA240" s="1">
        <f>Billed_Energy!AA240/Cal_Energy!AA240*Cal_Energy_Switching!AA241</f>
        <v>5006.9379020911283</v>
      </c>
      <c r="AB240" s="1">
        <f>Billed_Energy!AB240/Cal_Energy!AB240*Cal_Energy_Switching!AB241</f>
        <v>57.777322690028114</v>
      </c>
      <c r="AC240" s="1">
        <f>Billed_Energy!AC240/Cal_Energy!AC240*Cal_Energy_Switching!AC241</f>
        <v>1951.3676359783469</v>
      </c>
      <c r="AD240" s="1">
        <f>Billed_Energy!AD240/Cal_Energy!AD240*Cal_Energy_Switching!AD241</f>
        <v>707.32500000000016</v>
      </c>
      <c r="AE240" s="1">
        <f>Billed_Energy!AE240/Cal_Energy!AE240*Cal_Energy_Switching!AE241</f>
        <v>4506.4756513550274</v>
      </c>
      <c r="AF240" s="1">
        <f>Billed_Energy!AF240/Cal_Energy!AF240*Cal_Energy_Switching!AF241</f>
        <v>10034.86039870254</v>
      </c>
      <c r="AG240" s="1">
        <f>Billed_Energy!AG240/Cal_Energy!AG240*Cal_Energy_Switching!AG241</f>
        <v>7603.8780679706088</v>
      </c>
      <c r="AH240" s="1">
        <f>Billed_Energy!AH240/Cal_Energy!AH240*Cal_Energy_Switching!AH241</f>
        <v>2244.5368706743634</v>
      </c>
      <c r="AI240" s="1">
        <f>Billed_Energy!AI240/Cal_Energy!AI240*Cal_Energy_Switching!AI241</f>
        <v>3344.9534662341753</v>
      </c>
      <c r="AJ240" s="1">
        <f>Billed_Energy!AJ240/Cal_Energy!AJ240*Cal_Energy_Switching!AJ241</f>
        <v>421708.40771909966</v>
      </c>
      <c r="AK240" s="35">
        <f>Billed_Energy!AK240/Cal_Energy!AK240*Cal_Energy_Switching!AK241</f>
        <v>114606.3882577397</v>
      </c>
      <c r="AL240" s="1">
        <f>Billed_Energy!AL240/Cal_Energy!AL240*Cal_Energy_Switching!AL241</f>
        <v>32282.608764303994</v>
      </c>
      <c r="AM240" s="1">
        <f>Billed_Energy!AM240/Cal_Energy!AM240*Cal_Energy_Switching!AM241</f>
        <v>82323.779493435708</v>
      </c>
      <c r="AN240" s="1">
        <f>Billed_Energy!AN240/Cal_Energy!AN240*Cal_Energy_Switching!AN241</f>
        <v>246.86500000000001</v>
      </c>
      <c r="AO240" s="1">
        <f>Billed_Energy!AO240/Cal_Energy!AO240*Cal_Energy_Switching!AO241</f>
        <v>285.90600000000001</v>
      </c>
      <c r="AP240" s="1">
        <f>Billed_Energy!AP240/Cal_Energy!AP240*Cal_Energy_Switching!AP241</f>
        <v>13630.022000000001</v>
      </c>
      <c r="AQ240" s="1">
        <f>Billed_Energy!AQ240/Cal_Energy!AQ240*Cal_Energy_Switching!AQ241</f>
        <v>66039.928525966054</v>
      </c>
      <c r="AR240" s="1">
        <f>Billed_Energy!AR240/Cal_Energy!AR240*Cal_Energy_Switching!AR241</f>
        <v>10473.324187153414</v>
      </c>
      <c r="AS240" s="1">
        <f>Billed_Energy!AS240/Cal_Energy!AS240*Cal_Energy_Switching!AS241</f>
        <v>149231.27153471435</v>
      </c>
      <c r="AT240" s="1">
        <f>Billed_Energy!AT240/Cal_Energy!AT240*Cal_Energy_Switching!AT241</f>
        <v>26509.269362846582</v>
      </c>
      <c r="AU240" s="1">
        <f>Billed_Energy!AU240/Cal_Energy!AU240*Cal_Energy_Switching!AU241</f>
        <v>70280.096556615405</v>
      </c>
      <c r="AV240" s="1">
        <f>Billed_Energy!AV240/Cal_Energy!AV240*Cal_Energy_Switching!AV241</f>
        <v>1153.8733760613848</v>
      </c>
      <c r="AW240" s="1">
        <f>Billed_Energy!AW240/Cal_Energy!AW240*Cal_Energy_Switching!AW241</f>
        <v>18998.790649689297</v>
      </c>
      <c r="AX240" s="1">
        <f>Billed_Energy!AX240/Cal_Energy!AX240*Cal_Energy_Switching!AX241</f>
        <v>145502.44224393863</v>
      </c>
      <c r="AY240" s="1">
        <f>Billed_Energy!AY240/Cal_Energy!AY240*Cal_Energy_Switching!AY241</f>
        <v>23371.457045977379</v>
      </c>
      <c r="AZ240" s="1">
        <f>Billed_Energy!AZ240/Cal_Energy!AZ240*Cal_Energy_Switching!AZ241</f>
        <v>9522.5</v>
      </c>
      <c r="BA240" s="1">
        <f>Billed_Energy!BA240/Cal_Energy!BA240*Cal_Energy_Switching!BA241</f>
        <v>4744.8</v>
      </c>
      <c r="BB240" s="1" t="e">
        <f t="shared" si="10"/>
        <v>#DIV/0!</v>
      </c>
    </row>
    <row r="241" spans="1:54" x14ac:dyDescent="0.25">
      <c r="A241">
        <v>2034</v>
      </c>
      <c r="B241">
        <v>3</v>
      </c>
      <c r="C241" t="s">
        <v>348</v>
      </c>
      <c r="D241" s="1">
        <f>Billed_Energy!D241/Cal_Energy!D241*Cal_Energy_Switching!D242</f>
        <v>605985.27671077754</v>
      </c>
      <c r="E241" s="35">
        <f t="shared" si="11"/>
        <v>190394.28253965004</v>
      </c>
      <c r="F241" s="1">
        <f>Billed_Energy!F241/Cal_Energy!F241*Cal_Energy_Switching!F242</f>
        <v>77133.109110576566</v>
      </c>
      <c r="G241" s="1">
        <f>Billed_Energy!G241/Cal_Energy!G241*Cal_Energy_Switching!G242</f>
        <v>113261.17342907346</v>
      </c>
      <c r="H241" s="35">
        <f t="shared" si="9"/>
        <v>15419.487289029435</v>
      </c>
      <c r="I241" s="1">
        <f>Billed_Energy!I241/Cal_Energy!I241*Cal_Energy_Switching!I242</f>
        <v>789.34581158709466</v>
      </c>
      <c r="J241" s="1">
        <f>Billed_Energy!J241/Cal_Energy!J241*Cal_Energy_Switching!J242</f>
        <v>14630.141477442341</v>
      </c>
      <c r="K241" s="1">
        <f>Billed_Energy!K241/Cal_Energy!K241*Cal_Energy_Switching!K242</f>
        <v>268170.0970413076</v>
      </c>
      <c r="L241" s="1">
        <f>Billed_Energy!L241/Cal_Energy!L241*Cal_Energy_Switching!L242</f>
        <v>21297.425747815138</v>
      </c>
      <c r="M241" s="1">
        <f>Billed_Energy!M241/Cal_Energy!M241*Cal_Energy_Switching!M242</f>
        <v>176033.61934599272</v>
      </c>
      <c r="N241" s="1">
        <f>Billed_Energy!N241/Cal_Energy!N241*Cal_Energy_Switching!N242</f>
        <v>112035.8381108772</v>
      </c>
      <c r="O241" s="1">
        <f>Billed_Energy!O241/Cal_Energy!O241*Cal_Energy_Switching!O242</f>
        <v>138651.77577464725</v>
      </c>
      <c r="P241" s="1" t="e">
        <f>Billed_Energy!P241/Cal_Energy!P241*Cal_Energy_Switching!P242</f>
        <v>#DIV/0!</v>
      </c>
      <c r="Q241" s="1">
        <f>Billed_Energy!Q241/Cal_Energy!Q241*Cal_Energy_Switching!Q242</f>
        <v>21370.501234214888</v>
      </c>
      <c r="R241" s="1">
        <f>Billed_Energy!R241/Cal_Energy!R241*Cal_Energy_Switching!R242</f>
        <v>17741.048512153302</v>
      </c>
      <c r="S241" s="1">
        <f>Billed_Energy!S241/Cal_Energy!S241*Cal_Energy_Switching!S242</f>
        <v>127380.45386510419</v>
      </c>
      <c r="T241" s="1">
        <f>Billed_Energy!T241/Cal_Energy!T241*Cal_Energy_Switching!T242</f>
        <v>13.173999999999999</v>
      </c>
      <c r="U241" s="1">
        <f>Billed_Energy!U241/Cal_Energy!U241*Cal_Energy_Switching!U242</f>
        <v>107.447</v>
      </c>
      <c r="V241" s="1">
        <f>Billed_Energy!V241/Cal_Energy!V241*Cal_Energy_Switching!V242</f>
        <v>48339.183654632048</v>
      </c>
      <c r="W241" s="1">
        <f>Billed_Energy!W241/Cal_Energy!W241*Cal_Energy_Switching!W242</f>
        <v>9225.5750000000007</v>
      </c>
      <c r="X241" s="1">
        <f>Billed_Energy!X241/Cal_Energy!X241*Cal_Energy_Switching!X242</f>
        <v>20223.584278735576</v>
      </c>
      <c r="Y241" s="35">
        <f>Billed_Energy!Y241/Cal_Energy!Y241*Cal_Energy_Switching!Y242</f>
        <v>9627.9286732793607</v>
      </c>
      <c r="Z241" s="1">
        <f>Billed_Energy!Z241/Cal_Energy!Z241*Cal_Energy_Switching!Z242</f>
        <v>5001.5101672846758</v>
      </c>
      <c r="AA241" s="1">
        <f>Billed_Energy!AA241/Cal_Energy!AA241*Cal_Energy_Switching!AA242</f>
        <v>4626.4185059946858</v>
      </c>
      <c r="AB241" s="1">
        <f>Billed_Energy!AB241/Cal_Energy!AB241*Cal_Energy_Switching!AB242</f>
        <v>57.616082531737163</v>
      </c>
      <c r="AC241" s="1">
        <f>Billed_Energy!AC241/Cal_Energy!AC241*Cal_Energy_Switching!AC242</f>
        <v>1804.024582846678</v>
      </c>
      <c r="AD241" s="1">
        <f>Billed_Energy!AD241/Cal_Energy!AD241*Cal_Energy_Switching!AD242</f>
        <v>664.97299999999984</v>
      </c>
      <c r="AE241" s="1">
        <f>Billed_Energy!AE241/Cal_Energy!AE241*Cal_Energy_Switching!AE242</f>
        <v>4293.3197187488286</v>
      </c>
      <c r="AF241" s="1">
        <f>Billed_Energy!AF241/Cal_Energy!AF241*Cal_Energy_Switching!AF242</f>
        <v>9908.4125066186316</v>
      </c>
      <c r="AG241" s="1">
        <f>Billed_Energy!AG241/Cal_Energy!AG241*Cal_Energy_Switching!AG242</f>
        <v>7244.2152524143439</v>
      </c>
      <c r="AH241" s="1">
        <f>Billed_Energy!AH241/Cal_Energy!AH241*Cal_Energy_Switching!AH242</f>
        <v>2138.3704588368259</v>
      </c>
      <c r="AI241" s="1">
        <f>Billed_Energy!AI241/Cal_Energy!AI241*Cal_Energy_Switching!AI242</f>
        <v>3302.8041688728722</v>
      </c>
      <c r="AJ241" s="1">
        <f>Billed_Energy!AJ241/Cal_Energy!AJ241*Cal_Energy_Switching!AJ242</f>
        <v>380465.96998634201</v>
      </c>
      <c r="AK241" s="35">
        <f>Billed_Energy!AK241/Cal_Energy!AK241*Cal_Energy_Switching!AK242</f>
        <v>113783.43923602215</v>
      </c>
      <c r="AL241" s="1">
        <f>Billed_Energy!AL241/Cal_Energy!AL241*Cal_Energy_Switching!AL242</f>
        <v>32042.725181844438</v>
      </c>
      <c r="AM241" s="1">
        <f>Billed_Energy!AM241/Cal_Energy!AM241*Cal_Energy_Switching!AM242</f>
        <v>81740.714054177733</v>
      </c>
      <c r="AN241" s="1">
        <f>Billed_Energy!AN241/Cal_Energy!AN241*Cal_Energy_Switching!AN242</f>
        <v>241.08199999999999</v>
      </c>
      <c r="AO241" s="1">
        <f>Billed_Energy!AO241/Cal_Energy!AO241*Cal_Energy_Switching!AO242</f>
        <v>250.09899999999996</v>
      </c>
      <c r="AP241" s="1">
        <f>Billed_Energy!AP241/Cal_Energy!AP241*Cal_Energy_Switching!AP242</f>
        <v>11701.252</v>
      </c>
      <c r="AQ241" s="1">
        <f>Billed_Energy!AQ241/Cal_Energy!AQ241*Cal_Energy_Switching!AQ242</f>
        <v>77079.157412473302</v>
      </c>
      <c r="AR241" s="1">
        <f>Billed_Energy!AR241/Cal_Energy!AR241*Cal_Energy_Switching!AR242</f>
        <v>10654.250590644053</v>
      </c>
      <c r="AS241" s="1">
        <f>Billed_Energy!AS241/Cal_Energy!AS241*Cal_Energy_Switching!AS242</f>
        <v>146029.75087893853</v>
      </c>
      <c r="AT241" s="1">
        <f>Billed_Energy!AT241/Cal_Energy!AT241*Cal_Energy_Switching!AT242</f>
        <v>26829.822909355942</v>
      </c>
      <c r="AU241" s="1">
        <f>Billed_Energy!AU241/Cal_Energy!AU241*Cal_Energy_Switching!AU242</f>
        <v>68770.868735152661</v>
      </c>
      <c r="AV241" s="1">
        <f>Billed_Energy!AV241/Cal_Energy!AV241*Cal_Energy_Switching!AV242</f>
        <v>1173.9016227342149</v>
      </c>
      <c r="AW241" s="1">
        <f>Billed_Energy!AW241/Cal_Energy!AW241*Cal_Energy_Switching!AW242</f>
        <v>19102.291924563444</v>
      </c>
      <c r="AX241" s="1">
        <f>Billed_Energy!AX241/Cal_Energy!AX241*Cal_Energy_Switching!AX242</f>
        <v>148027.98695726579</v>
      </c>
      <c r="AY241" s="1">
        <f>Billed_Energy!AY241/Cal_Energy!AY241*Cal_Energy_Switching!AY242</f>
        <v>23314.362640769894</v>
      </c>
      <c r="AZ241" s="1">
        <f>Billed_Energy!AZ241/Cal_Energy!AZ241*Cal_Energy_Switching!AZ242</f>
        <v>9371</v>
      </c>
      <c r="BA241" s="1">
        <f>Billed_Energy!BA241/Cal_Energy!BA241*Cal_Energy_Switching!BA242</f>
        <v>4351.2</v>
      </c>
      <c r="BB241" s="1" t="e">
        <f t="shared" si="10"/>
        <v>#DIV/0!</v>
      </c>
    </row>
    <row r="242" spans="1:54" x14ac:dyDescent="0.25">
      <c r="A242">
        <v>2034</v>
      </c>
      <c r="B242">
        <v>4</v>
      </c>
      <c r="C242" t="s">
        <v>349</v>
      </c>
      <c r="D242" s="1">
        <f>Billed_Energy!D242/Cal_Energy!D242*Cal_Energy_Switching!D243</f>
        <v>481335.80411028006</v>
      </c>
      <c r="E242" s="35">
        <f t="shared" si="11"/>
        <v>175454.05402037528</v>
      </c>
      <c r="F242" s="1">
        <f>Billed_Energy!F242/Cal_Energy!F242*Cal_Energy_Switching!F243</f>
        <v>71213.964168560546</v>
      </c>
      <c r="G242" s="1">
        <f>Billed_Energy!G242/Cal_Energy!G242*Cal_Energy_Switching!G243</f>
        <v>104240.08985181473</v>
      </c>
      <c r="H242" s="35">
        <f t="shared" si="9"/>
        <v>13562.53351917271</v>
      </c>
      <c r="I242" s="1">
        <f>Billed_Energy!I242/Cal_Energy!I242*Cal_Energy_Switching!I243</f>
        <v>694.28566768787846</v>
      </c>
      <c r="J242" s="1">
        <f>Billed_Energy!J242/Cal_Energy!J242*Cal_Energy_Switching!J243</f>
        <v>12868.247851484832</v>
      </c>
      <c r="K242" s="1">
        <f>Billed_Energy!K242/Cal_Energy!K242*Cal_Energy_Switching!K243</f>
        <v>269209.91672621935</v>
      </c>
      <c r="L242" s="1">
        <f>Billed_Energy!L242/Cal_Energy!L242*Cal_Energy_Switching!L243</f>
        <v>21017.823229561178</v>
      </c>
      <c r="M242" s="1">
        <f>Billed_Energy!M242/Cal_Energy!M242*Cal_Energy_Switching!M243</f>
        <v>177540.86612993394</v>
      </c>
      <c r="N242" s="1">
        <f>Billed_Energy!N242/Cal_Energy!N242*Cal_Energy_Switching!N243</f>
        <v>112832.43545421951</v>
      </c>
      <c r="O242" s="1">
        <f>Billed_Energy!O242/Cal_Energy!O242*Cal_Energy_Switching!O243</f>
        <v>140900.16893133835</v>
      </c>
      <c r="P242" s="1" t="e">
        <f>Billed_Energy!P242/Cal_Energy!P242*Cal_Energy_Switching!P243</f>
        <v>#DIV/0!</v>
      </c>
      <c r="Q242" s="1">
        <f>Billed_Energy!Q242/Cal_Energy!Q242*Cal_Energy_Switching!Q243</f>
        <v>18981.428381176753</v>
      </c>
      <c r="R242" s="1">
        <f>Billed_Energy!R242/Cal_Energy!R242*Cal_Energy_Switching!R243</f>
        <v>16552.332312409322</v>
      </c>
      <c r="S242" s="1">
        <f>Billed_Energy!S242/Cal_Energy!S242*Cal_Energy_Switching!S243</f>
        <v>124732.87354163708</v>
      </c>
      <c r="T242" s="1">
        <f>Billed_Energy!T242/Cal_Energy!T242*Cal_Energy_Switching!T243</f>
        <v>12.161</v>
      </c>
      <c r="U242" s="1">
        <f>Billed_Energy!U242/Cal_Energy!U242*Cal_Energy_Switching!U243</f>
        <v>98.423000000000016</v>
      </c>
      <c r="V242" s="1">
        <f>Billed_Energy!V242/Cal_Energy!V242*Cal_Energy_Switching!V243</f>
        <v>47968.040843209907</v>
      </c>
      <c r="W242" s="1">
        <f>Billed_Energy!W242/Cal_Energy!W242*Cal_Energy_Switching!W243</f>
        <v>9627.3670000000002</v>
      </c>
      <c r="X242" s="1">
        <f>Billed_Energy!X242/Cal_Energy!X242*Cal_Energy_Switching!X243</f>
        <v>22490.811130379574</v>
      </c>
      <c r="Y242" s="35">
        <f>Billed_Energy!Y242/Cal_Energy!Y242*Cal_Energy_Switching!Y243</f>
        <v>8373.0374048427711</v>
      </c>
      <c r="Z242" s="1">
        <f>Billed_Energy!Z242/Cal_Energy!Z242*Cal_Energy_Switching!Z243</f>
        <v>4349.6200618519988</v>
      </c>
      <c r="AA242" s="1">
        <f>Billed_Energy!AA242/Cal_Energy!AA242*Cal_Energy_Switching!AA243</f>
        <v>4023.417342990771</v>
      </c>
      <c r="AB242" s="1">
        <f>Billed_Energy!AB242/Cal_Energy!AB242*Cal_Energy_Switching!AB243</f>
        <v>52.4627975623997</v>
      </c>
      <c r="AC242" s="1">
        <f>Billed_Energy!AC242/Cal_Energy!AC242*Cal_Energy_Switching!AC243</f>
        <v>1524.2015193069258</v>
      </c>
      <c r="AD242" s="1">
        <f>Billed_Energy!AD242/Cal_Energy!AD242*Cal_Energy_Switching!AD243</f>
        <v>531.84400000000005</v>
      </c>
      <c r="AE242" s="1">
        <f>Billed_Energy!AE242/Cal_Energy!AE242*Cal_Energy_Switching!AE243</f>
        <v>3917.0662293894834</v>
      </c>
      <c r="AF242" s="1">
        <f>Billed_Energy!AF242/Cal_Energy!AF242*Cal_Energy_Switching!AF243</f>
        <v>9750.1362358244569</v>
      </c>
      <c r="AG242" s="1">
        <f>Billed_Energy!AG242/Cal_Energy!AG242*Cal_Energy_Switching!AG243</f>
        <v>6609.3542485882881</v>
      </c>
      <c r="AH242" s="1">
        <f>Billed_Energy!AH242/Cal_Energy!AH242*Cal_Energy_Switching!AH243</f>
        <v>1950.9701720222283</v>
      </c>
      <c r="AI242" s="1">
        <f>Billed_Energy!AI242/Cal_Energy!AI242*Cal_Energy_Switching!AI243</f>
        <v>3250.0454119414817</v>
      </c>
      <c r="AJ242" s="1">
        <f>Billed_Energy!AJ242/Cal_Energy!AJ242*Cal_Energy_Switching!AJ243</f>
        <v>318657.11890357139</v>
      </c>
      <c r="AK242" s="35">
        <f>Billed_Energy!AK242/Cal_Energy!AK242*Cal_Energy_Switching!AK243</f>
        <v>109796.24105244277</v>
      </c>
      <c r="AL242" s="1">
        <f>Billed_Energy!AL242/Cal_Energy!AL242*Cal_Energy_Switching!AL243</f>
        <v>30928.18891366131</v>
      </c>
      <c r="AM242" s="1">
        <f>Billed_Energy!AM242/Cal_Energy!AM242*Cal_Energy_Switching!AM243</f>
        <v>78868.052138781452</v>
      </c>
      <c r="AN242" s="1">
        <f>Billed_Energy!AN242/Cal_Energy!AN242*Cal_Energy_Switching!AN243</f>
        <v>250.11500000000001</v>
      </c>
      <c r="AO242" s="1">
        <f>Billed_Energy!AO242/Cal_Energy!AO242*Cal_Energy_Switching!AO243</f>
        <v>281.62900000000002</v>
      </c>
      <c r="AP242" s="1">
        <f>Billed_Energy!AP242/Cal_Energy!AP242*Cal_Energy_Switching!AP243</f>
        <v>7780.9819999999991</v>
      </c>
      <c r="AQ242" s="1">
        <f>Billed_Energy!AQ242/Cal_Energy!AQ242*Cal_Energy_Switching!AQ243</f>
        <v>88932.33376511083</v>
      </c>
      <c r="AR242" s="1">
        <f>Billed_Energy!AR242/Cal_Energy!AR242*Cal_Energy_Switching!AR243</f>
        <v>11310.563616402622</v>
      </c>
      <c r="AS242" s="1">
        <f>Billed_Energy!AS242/Cal_Energy!AS242*Cal_Energy_Switching!AS243</f>
        <v>145736.8168358283</v>
      </c>
      <c r="AT242" s="1">
        <f>Billed_Energy!AT242/Cal_Energy!AT242*Cal_Energy_Switching!AT243</f>
        <v>28381.408923597377</v>
      </c>
      <c r="AU242" s="1">
        <f>Billed_Energy!AU242/Cal_Energy!AU242*Cal_Energy_Switching!AU243</f>
        <v>68633.539960389317</v>
      </c>
      <c r="AV242" s="1">
        <f>Billed_Energy!AV242/Cal_Energy!AV242*Cal_Energy_Switching!AV243</f>
        <v>1197.6780187177214</v>
      </c>
      <c r="AW242" s="1">
        <f>Billed_Energy!AW242/Cal_Energy!AW242*Cal_Energy_Switching!AW243</f>
        <v>19241.70539831074</v>
      </c>
      <c r="AX242" s="1">
        <f>Billed_Energy!AX242/Cal_Energy!AX242*Cal_Energy_Switching!AX243</f>
        <v>151026.17008128227</v>
      </c>
      <c r="AY242" s="1">
        <f>Billed_Energy!AY242/Cal_Energy!AY242*Cal_Energy_Switching!AY243</f>
        <v>23494.01123368926</v>
      </c>
      <c r="AZ242" s="1">
        <f>Billed_Energy!AZ242/Cal_Energy!AZ242*Cal_Energy_Switching!AZ243</f>
        <v>7236.5</v>
      </c>
      <c r="BA242" s="1">
        <f>Billed_Energy!BA242/Cal_Energy!BA242*Cal_Energy_Switching!BA243</f>
        <v>4414.32</v>
      </c>
      <c r="BB242" s="1" t="e">
        <f t="shared" si="10"/>
        <v>#DIV/0!</v>
      </c>
    </row>
    <row r="243" spans="1:54" x14ac:dyDescent="0.25">
      <c r="A243">
        <v>2034</v>
      </c>
      <c r="B243">
        <v>5</v>
      </c>
      <c r="C243" t="s">
        <v>350</v>
      </c>
      <c r="D243" s="1">
        <f>Billed_Energy!D243/Cal_Energy!D243*Cal_Energy_Switching!D244</f>
        <v>379249.3608983648</v>
      </c>
      <c r="E243" s="35">
        <f t="shared" si="11"/>
        <v>165996.14827660023</v>
      </c>
      <c r="F243" s="1">
        <f>Billed_Energy!F243/Cal_Energy!F243*Cal_Energy_Switching!F244</f>
        <v>67288.411603749497</v>
      </c>
      <c r="G243" s="1">
        <f>Billed_Energy!G243/Cal_Energy!G243*Cal_Energy_Switching!G244</f>
        <v>98707.736672850719</v>
      </c>
      <c r="H243" s="35">
        <f t="shared" si="9"/>
        <v>13265.895070495848</v>
      </c>
      <c r="I243" s="1">
        <f>Billed_Energy!I243/Cal_Energy!I243*Cal_Energy_Switching!I244</f>
        <v>679.10031731728827</v>
      </c>
      <c r="J243" s="1">
        <f>Billed_Energy!J243/Cal_Energy!J243*Cal_Energy_Switching!J244</f>
        <v>12586.794753178559</v>
      </c>
      <c r="K243" s="1">
        <f>Billed_Energy!K243/Cal_Energy!K243*Cal_Energy_Switching!K244</f>
        <v>271905.05988640903</v>
      </c>
      <c r="L243" s="1">
        <f>Billed_Energy!L243/Cal_Energy!L243*Cal_Energy_Switching!L244</f>
        <v>22268.68068478753</v>
      </c>
      <c r="M243" s="1">
        <f>Billed_Energy!M243/Cal_Energy!M243*Cal_Energy_Switching!M244</f>
        <v>178896.3683385005</v>
      </c>
      <c r="N243" s="1">
        <f>Billed_Energy!N243/Cal_Energy!N243*Cal_Energy_Switching!N244</f>
        <v>112921.59404880341</v>
      </c>
      <c r="O243" s="1">
        <f>Billed_Energy!O243/Cal_Energy!O243*Cal_Energy_Switching!O244</f>
        <v>138694.26690758602</v>
      </c>
      <c r="P243" s="1" t="e">
        <f>Billed_Energy!P243/Cal_Energy!P243*Cal_Energy_Switching!P244</f>
        <v>#DIV/0!</v>
      </c>
      <c r="Q243" s="1">
        <f>Billed_Energy!Q243/Cal_Energy!Q243*Cal_Energy_Switching!Q244</f>
        <v>21705.419131674687</v>
      </c>
      <c r="R243" s="1">
        <f>Billed_Energy!R243/Cal_Energy!R243*Cal_Energy_Switching!R244</f>
        <v>19418.017197708054</v>
      </c>
      <c r="S243" s="1">
        <f>Billed_Energy!S243/Cal_Energy!S243*Cal_Energy_Switching!S244</f>
        <v>123703.07439694593</v>
      </c>
      <c r="T243" s="1">
        <f>Billed_Energy!T243/Cal_Energy!T243*Cal_Energy_Switching!T244</f>
        <v>11.971</v>
      </c>
      <c r="U243" s="1">
        <f>Billed_Energy!U243/Cal_Energy!U243*Cal_Energy_Switching!U244</f>
        <v>97.393000000000001</v>
      </c>
      <c r="V243" s="1">
        <f>Billed_Energy!V243/Cal_Energy!V243*Cal_Energy_Switching!V244</f>
        <v>48437.686864592841</v>
      </c>
      <c r="W243" s="1">
        <f>Billed_Energy!W243/Cal_Energy!W243*Cal_Energy_Switching!W244</f>
        <v>8788.2710000000006</v>
      </c>
      <c r="X243" s="1">
        <f>Billed_Energy!X243/Cal_Energy!X243*Cal_Energy_Switching!X244</f>
        <v>22487.134755183</v>
      </c>
      <c r="Y243" s="35">
        <f>Billed_Energy!Y243/Cal_Energy!Y243*Cal_Energy_Switching!Y244</f>
        <v>7036.9661773439893</v>
      </c>
      <c r="Z243" s="1">
        <f>Billed_Energy!Z243/Cal_Energy!Z243*Cal_Energy_Switching!Z244</f>
        <v>3655.558643730214</v>
      </c>
      <c r="AA243" s="1">
        <f>Billed_Energy!AA243/Cal_Energy!AA243*Cal_Energy_Switching!AA244</f>
        <v>3381.4075336137757</v>
      </c>
      <c r="AB243" s="1">
        <f>Billed_Energy!AB243/Cal_Energy!AB243*Cal_Energy_Switching!AB244</f>
        <v>52.478734392916792</v>
      </c>
      <c r="AC243" s="1">
        <f>Billed_Energy!AC243/Cal_Energy!AC243*Cal_Energy_Switching!AC244</f>
        <v>1253.611908551989</v>
      </c>
      <c r="AD243" s="1">
        <f>Billed_Energy!AD243/Cal_Energy!AD243*Cal_Energy_Switching!AD244</f>
        <v>482.22199999999998</v>
      </c>
      <c r="AE243" s="1">
        <f>Billed_Energy!AE243/Cal_Energy!AE243*Cal_Energy_Switching!AE244</f>
        <v>3593.3608975163925</v>
      </c>
      <c r="AF243" s="1">
        <f>Billed_Energy!AF243/Cal_Energy!AF243*Cal_Energy_Switching!AF244</f>
        <v>9422.7092647446007</v>
      </c>
      <c r="AG243" s="1">
        <f>Billed_Energy!AG243/Cal_Energy!AG243*Cal_Energy_Switching!AG244</f>
        <v>6063.1589367874058</v>
      </c>
      <c r="AH243" s="1">
        <f>Billed_Energy!AH243/Cal_Energy!AH243*Cal_Energy_Switching!AH244</f>
        <v>1789.7425056962011</v>
      </c>
      <c r="AI243" s="1">
        <f>Billed_Energy!AI243/Cal_Energy!AI243*Cal_Energy_Switching!AI244</f>
        <v>3140.9030882481957</v>
      </c>
      <c r="AJ243" s="1">
        <f>Billed_Energy!AJ243/Cal_Energy!AJ243*Cal_Energy_Switching!AJ244</f>
        <v>330678.07705315918</v>
      </c>
      <c r="AK243" s="35">
        <f>Billed_Energy!AK243/Cal_Energy!AK243*Cal_Energy_Switching!AK244</f>
        <v>107744.91941878013</v>
      </c>
      <c r="AL243" s="1">
        <f>Billed_Energy!AL243/Cal_Energy!AL243*Cal_Energy_Switching!AL244</f>
        <v>30331.274515805038</v>
      </c>
      <c r="AM243" s="1">
        <f>Billed_Energy!AM243/Cal_Energy!AM243*Cal_Energy_Switching!AM244</f>
        <v>77413.644902975095</v>
      </c>
      <c r="AN243" s="1">
        <f>Billed_Energy!AN243/Cal_Energy!AN243*Cal_Energy_Switching!AN244</f>
        <v>245.77699999999999</v>
      </c>
      <c r="AO243" s="1">
        <f>Billed_Energy!AO243/Cal_Energy!AO243*Cal_Energy_Switching!AO244</f>
        <v>274.90699999999998</v>
      </c>
      <c r="AP243" s="1">
        <f>Billed_Energy!AP243/Cal_Energy!AP243*Cal_Energy_Switching!AP244</f>
        <v>7381.9660000000003</v>
      </c>
      <c r="AQ243" s="1">
        <f>Billed_Energy!AQ243/Cal_Energy!AQ243*Cal_Energy_Switching!AQ244</f>
        <v>87578.614243918273</v>
      </c>
      <c r="AR243" s="1">
        <f>Billed_Energy!AR243/Cal_Energy!AR243*Cal_Energy_Switching!AR244</f>
        <v>11423.567699455425</v>
      </c>
      <c r="AS243" s="1">
        <f>Billed_Energy!AS243/Cal_Energy!AS243*Cal_Energy_Switching!AS244</f>
        <v>150584.36923686299</v>
      </c>
      <c r="AT243" s="1">
        <f>Billed_Energy!AT243/Cal_Energy!AT243*Cal_Energy_Switching!AT244</f>
        <v>28402.88576054457</v>
      </c>
      <c r="AU243" s="1">
        <f>Billed_Energy!AU243/Cal_Energy!AU243*Cal_Energy_Switching!AU244</f>
        <v>70908.472376999518</v>
      </c>
      <c r="AV243" s="1">
        <f>Billed_Energy!AV243/Cal_Energy!AV243*Cal_Energy_Switching!AV244</f>
        <v>1221.9095279244084</v>
      </c>
      <c r="AW243" s="1">
        <f>Billed_Energy!AW243/Cal_Energy!AW243*Cal_Energy_Switching!AW244</f>
        <v>19858.5250846073</v>
      </c>
      <c r="AX243" s="1">
        <f>Billed_Energy!AX243/Cal_Energy!AX243*Cal_Energy_Switching!AX244</f>
        <v>154081.74259207558</v>
      </c>
      <c r="AY243" s="1">
        <f>Billed_Energy!AY243/Cal_Energy!AY243*Cal_Energy_Switching!AY244</f>
        <v>23747.286220706203</v>
      </c>
      <c r="AZ243" s="1">
        <f>Billed_Energy!AZ243/Cal_Energy!AZ243*Cal_Energy_Switching!AZ244</f>
        <v>8289</v>
      </c>
      <c r="BA243" s="1">
        <f>Billed_Energy!BA243/Cal_Energy!BA243*Cal_Energy_Switching!BA244</f>
        <v>4343.3999999999996</v>
      </c>
      <c r="BB243" s="1" t="e">
        <f t="shared" si="10"/>
        <v>#DIV/0!</v>
      </c>
    </row>
    <row r="244" spans="1:54" x14ac:dyDescent="0.25">
      <c r="A244">
        <v>2034</v>
      </c>
      <c r="B244">
        <v>6</v>
      </c>
      <c r="C244" t="s">
        <v>351</v>
      </c>
      <c r="D244" s="1">
        <f>Billed_Energy!D244/Cal_Energy!D244*Cal_Energy_Switching!D245</f>
        <v>481288.50430701138</v>
      </c>
      <c r="E244" s="35">
        <f t="shared" si="11"/>
        <v>189358.75471012504</v>
      </c>
      <c r="F244" s="1">
        <f>Billed_Energy!F244/Cal_Energy!F244*Cal_Energy_Switching!F245</f>
        <v>76632.597439156656</v>
      </c>
      <c r="G244" s="1">
        <f>Billed_Energy!G244/Cal_Energy!G244*Cal_Energy_Switching!G245</f>
        <v>112726.15727096838</v>
      </c>
      <c r="H244" s="35">
        <f t="shared" si="9"/>
        <v>13080.863214456855</v>
      </c>
      <c r="I244" s="1">
        <f>Billed_Energy!I244/Cal_Energy!I244*Cal_Energy_Switching!I245</f>
        <v>669.62826952238663</v>
      </c>
      <c r="J244" s="1">
        <f>Billed_Energy!J244/Cal_Energy!J244*Cal_Energy_Switching!J245</f>
        <v>12411.234944934467</v>
      </c>
      <c r="K244" s="1">
        <f>Billed_Energy!K244/Cal_Energy!K244*Cal_Energy_Switching!K245</f>
        <v>282206.19491427013</v>
      </c>
      <c r="L244" s="1">
        <f>Billed_Energy!L244/Cal_Energy!L244*Cal_Energy_Switching!L245</f>
        <v>23347.85659506738</v>
      </c>
      <c r="M244" s="1">
        <f>Billed_Energy!M244/Cal_Energy!M244*Cal_Energy_Switching!M245</f>
        <v>198795.41301697114</v>
      </c>
      <c r="N244" s="1">
        <f>Billed_Energy!N244/Cal_Energy!N244*Cal_Energy_Switching!N245</f>
        <v>116964.10758066243</v>
      </c>
      <c r="O244" s="1">
        <f>Billed_Energy!O244/Cal_Energy!O244*Cal_Energy_Switching!O245</f>
        <v>151941.04778330098</v>
      </c>
      <c r="P244" s="1" t="e">
        <f>Billed_Energy!P244/Cal_Energy!P244*Cal_Energy_Switching!P245</f>
        <v>#DIV/0!</v>
      </c>
      <c r="Q244" s="1">
        <f>Billed_Energy!Q244/Cal_Energy!Q244*Cal_Energy_Switching!Q245</f>
        <v>25585.787521898543</v>
      </c>
      <c r="R244" s="1">
        <f>Billed_Energy!R244/Cal_Energy!R244*Cal_Energy_Switching!R245</f>
        <v>20206.281282165361</v>
      </c>
      <c r="S244" s="1">
        <f>Billed_Energy!S244/Cal_Energy!S244*Cal_Energy_Switching!S245</f>
        <v>121490.56223916252</v>
      </c>
      <c r="T244" s="1">
        <f>Billed_Energy!T244/Cal_Energy!T244*Cal_Energy_Switching!T245</f>
        <v>10.17535</v>
      </c>
      <c r="U244" s="1">
        <f>Billed_Energy!U244/Cal_Energy!U244*Cal_Energy_Switching!U245</f>
        <v>98.704999999999998</v>
      </c>
      <c r="V244" s="1">
        <f>Billed_Energy!V244/Cal_Energy!V244*Cal_Energy_Switching!V245</f>
        <v>45688.667155562805</v>
      </c>
      <c r="W244" s="1">
        <f>Billed_Energy!W244/Cal_Energy!W244*Cal_Energy_Switching!W245</f>
        <v>8413.3449999999993</v>
      </c>
      <c r="X244" s="1">
        <f>Billed_Energy!X244/Cal_Energy!X244*Cal_Energy_Switching!X245</f>
        <v>21342.502600487835</v>
      </c>
      <c r="Y244" s="35">
        <f>Billed_Energy!Y244/Cal_Energy!Y244*Cal_Energy_Switching!Y245</f>
        <v>7015.6403404309203</v>
      </c>
      <c r="Z244" s="1">
        <f>Billed_Energy!Z244/Cal_Energy!Z244*Cal_Energy_Switching!Z245</f>
        <v>3644.4803117476986</v>
      </c>
      <c r="AA244" s="1">
        <f>Billed_Energy!AA244/Cal_Energy!AA244*Cal_Energy_Switching!AA245</f>
        <v>3371.1600286832222</v>
      </c>
      <c r="AB244" s="1">
        <f>Billed_Energy!AB244/Cal_Energy!AB244*Cal_Energy_Switching!AB245</f>
        <v>51.760740514819631</v>
      </c>
      <c r="AC244" s="1">
        <f>Billed_Energy!AC244/Cal_Energy!AC244*Cal_Energy_Switching!AC245</f>
        <v>1148.610774041709</v>
      </c>
      <c r="AD244" s="1">
        <f>Billed_Energy!AD244/Cal_Energy!AD244*Cal_Energy_Switching!AD245</f>
        <v>463.041</v>
      </c>
      <c r="AE244" s="1">
        <f>Billed_Energy!AE244/Cal_Energy!AE244*Cal_Energy_Switching!AE245</f>
        <v>3407.2099506015556</v>
      </c>
      <c r="AF244" s="1">
        <f>Billed_Energy!AF244/Cal_Energy!AF244*Cal_Energy_Switching!AF245</f>
        <v>9633.8670612085916</v>
      </c>
      <c r="AG244" s="1">
        <f>Billed_Energy!AG244/Cal_Energy!AG244*Cal_Energy_Switching!AG245</f>
        <v>5749.0622430324793</v>
      </c>
      <c r="AH244" s="1">
        <f>Billed_Energy!AH244/Cal_Energy!AH244*Cal_Energy_Switching!AH245</f>
        <v>1697.0264463659648</v>
      </c>
      <c r="AI244" s="1">
        <f>Billed_Energy!AI244/Cal_Energy!AI244*Cal_Energy_Switching!AI245</f>
        <v>3211.289020402859</v>
      </c>
      <c r="AJ244" s="1">
        <f>Billed_Energy!AJ244/Cal_Energy!AJ244*Cal_Energy_Switching!AJ245</f>
        <v>460186.06140398729</v>
      </c>
      <c r="AK244" s="35">
        <f>Billed_Energy!AK244/Cal_Energy!AK244*Cal_Energy_Switching!AK245</f>
        <v>124446.29737396805</v>
      </c>
      <c r="AL244" s="1">
        <f>Billed_Energy!AL244/Cal_Energy!AL244*Cal_Energy_Switching!AL245</f>
        <v>35011.235976678348</v>
      </c>
      <c r="AM244" s="1">
        <f>Billed_Energy!AM244/Cal_Energy!AM244*Cal_Energy_Switching!AM245</f>
        <v>89435.061397289712</v>
      </c>
      <c r="AN244" s="1">
        <f>Billed_Energy!AN244/Cal_Energy!AN244*Cal_Energy_Switching!AN245</f>
        <v>254.96199999999999</v>
      </c>
      <c r="AO244" s="1">
        <f>Billed_Energy!AO244/Cal_Energy!AO244*Cal_Energy_Switching!AO245</f>
        <v>258.13</v>
      </c>
      <c r="AP244" s="1">
        <f>Billed_Energy!AP244/Cal_Energy!AP244*Cal_Energy_Switching!AP245</f>
        <v>6710.2510000000002</v>
      </c>
      <c r="AQ244" s="1">
        <f>Billed_Energy!AQ244/Cal_Energy!AQ244*Cal_Energy_Switching!AQ245</f>
        <v>86899.228810359302</v>
      </c>
      <c r="AR244" s="1">
        <f>Billed_Energy!AR244/Cal_Energy!AR244*Cal_Energy_Switching!AR245</f>
        <v>12995.021719445074</v>
      </c>
      <c r="AS244" s="1">
        <f>Billed_Energy!AS244/Cal_Energy!AS244*Cal_Energy_Switching!AS245</f>
        <v>173781.87381847948</v>
      </c>
      <c r="AT244" s="1">
        <f>Billed_Energy!AT244/Cal_Energy!AT244*Cal_Energy_Switching!AT245</f>
        <v>32108.025710554917</v>
      </c>
      <c r="AU244" s="1">
        <f>Billed_Energy!AU244/Cal_Energy!AU244*Cal_Energy_Switching!AU245</f>
        <v>81825.939367309256</v>
      </c>
      <c r="AV244" s="1">
        <f>Billed_Energy!AV244/Cal_Energy!AV244*Cal_Energy_Switching!AV245</f>
        <v>1308.196303203769</v>
      </c>
      <c r="AW244" s="1">
        <f>Billed_Energy!AW244/Cal_Energy!AW244*Cal_Energy_Switching!AW245</f>
        <v>21056.810064366462</v>
      </c>
      <c r="AX244" s="1">
        <f>Billed_Energy!AX244/Cal_Energy!AX244*Cal_Energy_Switching!AX245</f>
        <v>164962.43088679624</v>
      </c>
      <c r="AY244" s="1">
        <f>Billed_Energy!AY244/Cal_Energy!AY244*Cal_Energy_Switching!AY245</f>
        <v>25070.683847436692</v>
      </c>
      <c r="AZ244" s="1">
        <f>Billed_Energy!AZ244/Cal_Energy!AZ244*Cal_Energy_Switching!AZ245</f>
        <v>10068</v>
      </c>
      <c r="BA244" s="1">
        <f>Billed_Energy!BA244/Cal_Energy!BA244*Cal_Energy_Switching!BA245</f>
        <v>4921.8</v>
      </c>
      <c r="BB244" s="1" t="e">
        <f t="shared" si="10"/>
        <v>#DIV/0!</v>
      </c>
    </row>
    <row r="245" spans="1:54" x14ac:dyDescent="0.25">
      <c r="A245">
        <v>2034</v>
      </c>
      <c r="B245">
        <v>7</v>
      </c>
      <c r="C245" t="s">
        <v>352</v>
      </c>
      <c r="D245" s="1">
        <f>Billed_Energy!D245/Cal_Energy!D245*Cal_Energy_Switching!D246</f>
        <v>611267.22884017427</v>
      </c>
      <c r="E245" s="35">
        <f t="shared" si="11"/>
        <v>210736.16385416727</v>
      </c>
      <c r="F245" s="1">
        <f>Billed_Energy!F245/Cal_Energy!F245*Cal_Energy_Switching!F246</f>
        <v>85216.600791467994</v>
      </c>
      <c r="G245" s="1">
        <f>Billed_Energy!G245/Cal_Energy!G245*Cal_Energy_Switching!G246</f>
        <v>125519.56306269926</v>
      </c>
      <c r="H245" s="35">
        <f t="shared" si="9"/>
        <v>13518.712477139137</v>
      </c>
      <c r="I245" s="1">
        <f>Billed_Energy!I245/Cal_Energy!I245*Cal_Energy_Switching!I246</f>
        <v>692.04240529268907</v>
      </c>
      <c r="J245" s="1">
        <f>Billed_Energy!J245/Cal_Energy!J245*Cal_Energy_Switching!J246</f>
        <v>12826.670071846449</v>
      </c>
      <c r="K245" s="1">
        <f>Billed_Energy!K245/Cal_Energy!K245*Cal_Energy_Switching!K246</f>
        <v>295184.75973737205</v>
      </c>
      <c r="L245" s="1">
        <f>Billed_Energy!L245/Cal_Energy!L245*Cal_Energy_Switching!L246</f>
        <v>24475.091130941568</v>
      </c>
      <c r="M245" s="1">
        <f>Billed_Energy!M245/Cal_Energy!M245*Cal_Energy_Switching!M246</f>
        <v>211820.81575369686</v>
      </c>
      <c r="N245" s="1">
        <f>Billed_Energy!N245/Cal_Energy!N245*Cal_Energy_Switching!N246</f>
        <v>122289.77151168638</v>
      </c>
      <c r="O245" s="1">
        <f>Billed_Energy!O245/Cal_Energy!O245*Cal_Energy_Switching!O246</f>
        <v>161345.82082419129</v>
      </c>
      <c r="P245" s="1" t="e">
        <f>Billed_Energy!P245/Cal_Energy!P245*Cal_Energy_Switching!P246</f>
        <v>#DIV/0!</v>
      </c>
      <c r="Q245" s="1">
        <f>Billed_Energy!Q245/Cal_Energy!Q245*Cal_Energy_Switching!Q246</f>
        <v>26447.742389198447</v>
      </c>
      <c r="R245" s="1">
        <f>Billed_Energy!R245/Cal_Energy!R245*Cal_Energy_Switching!R246</f>
        <v>23157.48368200257</v>
      </c>
      <c r="S245" s="1">
        <f>Billed_Energy!S245/Cal_Energy!S245*Cal_Energy_Switching!S246</f>
        <v>109398.6500608783</v>
      </c>
      <c r="T245" s="1">
        <f>Billed_Energy!T245/Cal_Energy!T245*Cal_Energy_Switching!T246</f>
        <v>8.3796999999999997</v>
      </c>
      <c r="U245" s="1">
        <f>Billed_Energy!U245/Cal_Energy!U245*Cal_Energy_Switching!U246</f>
        <v>97.915000000000006</v>
      </c>
      <c r="V245" s="1">
        <f>Billed_Energy!V245/Cal_Energy!V245*Cal_Energy_Switching!V246</f>
        <v>44549.468970203568</v>
      </c>
      <c r="W245" s="1">
        <f>Billed_Energy!W245/Cal_Energy!W245*Cal_Energy_Switching!W246</f>
        <v>8216.8029999999999</v>
      </c>
      <c r="X245" s="1">
        <f>Billed_Energy!X245/Cal_Energy!X245*Cal_Energy_Switching!X246</f>
        <v>19358.931265726234</v>
      </c>
      <c r="Y245" s="35">
        <f>Billed_Energy!Y245/Cal_Energy!Y245*Cal_Energy_Switching!Y246</f>
        <v>7715.9704401388908</v>
      </c>
      <c r="Z245" s="1">
        <f>Billed_Energy!Z245/Cal_Energy!Z245*Cal_Energy_Switching!Z246</f>
        <v>4008.2873395112156</v>
      </c>
      <c r="AA245" s="1">
        <f>Billed_Energy!AA245/Cal_Energy!AA245*Cal_Energy_Switching!AA246</f>
        <v>3707.6831006276757</v>
      </c>
      <c r="AB245" s="1">
        <f>Billed_Energy!AB245/Cal_Energy!AB245*Cal_Energy_Switching!AB246</f>
        <v>64.003136200713413</v>
      </c>
      <c r="AC245" s="1">
        <f>Billed_Energy!AC245/Cal_Energy!AC245*Cal_Energy_Switching!AC246</f>
        <v>1123.0699575392086</v>
      </c>
      <c r="AD245" s="1">
        <f>Billed_Energy!AD245/Cal_Energy!AD245*Cal_Energy_Switching!AD246</f>
        <v>450.834</v>
      </c>
      <c r="AE245" s="1">
        <f>Billed_Energy!AE245/Cal_Energy!AE245*Cal_Energy_Switching!AE246</f>
        <v>3357.2765075746343</v>
      </c>
      <c r="AF245" s="1">
        <f>Billed_Energy!AF245/Cal_Energy!AF245*Cal_Energy_Switching!AF246</f>
        <v>10111.579179746484</v>
      </c>
      <c r="AG245" s="1">
        <f>Billed_Energy!AG245/Cal_Energy!AG245*Cal_Energy_Switching!AG246</f>
        <v>5664.8084177230057</v>
      </c>
      <c r="AH245" s="1">
        <f>Billed_Energy!AH245/Cal_Energy!AH245*Cal_Energy_Switching!AH246</f>
        <v>1672.1561347023608</v>
      </c>
      <c r="AI245" s="1">
        <f>Billed_Energy!AI245/Cal_Energy!AI245*Cal_Energy_Switching!AI246</f>
        <v>3370.5263932488238</v>
      </c>
      <c r="AJ245" s="1">
        <f>Billed_Energy!AJ245/Cal_Energy!AJ245*Cal_Energy_Switching!AJ246</f>
        <v>618681.89538090082</v>
      </c>
      <c r="AK245" s="35">
        <f>Billed_Energy!AK245/Cal_Energy!AK245*Cal_Energy_Switching!AK246</f>
        <v>146405.40127736144</v>
      </c>
      <c r="AL245" s="1">
        <f>Billed_Energy!AL245/Cal_Energy!AL245*Cal_Energy_Switching!AL246</f>
        <v>41170.179970232486</v>
      </c>
      <c r="AM245" s="1">
        <f>Billed_Energy!AM245/Cal_Energy!AM245*Cal_Energy_Switching!AM246</f>
        <v>105235.22130712897</v>
      </c>
      <c r="AN245" s="1">
        <f>Billed_Energy!AN245/Cal_Energy!AN245*Cal_Energy_Switching!AN246</f>
        <v>248.953</v>
      </c>
      <c r="AO245" s="1">
        <f>Billed_Energy!AO245/Cal_Energy!AO245*Cal_Energy_Switching!AO246</f>
        <v>255.874</v>
      </c>
      <c r="AP245" s="1">
        <f>Billed_Energy!AP245/Cal_Energy!AP245*Cal_Energy_Switching!AP246</f>
        <v>6726.4589999999998</v>
      </c>
      <c r="AQ245" s="1">
        <f>Billed_Energy!AQ245/Cal_Energy!AQ245*Cal_Energy_Switching!AQ246</f>
        <v>77099.463317244066</v>
      </c>
      <c r="AR245" s="1">
        <f>Billed_Energy!AR245/Cal_Energy!AR245*Cal_Energy_Switching!AR246</f>
        <v>14096.008955444462</v>
      </c>
      <c r="AS245" s="1">
        <f>Billed_Energy!AS245/Cal_Energy!AS245*Cal_Energy_Switching!AS246</f>
        <v>181803.36008726704</v>
      </c>
      <c r="AT245" s="1">
        <f>Billed_Energy!AT245/Cal_Energy!AT245*Cal_Energy_Switching!AT246</f>
        <v>34788.67088455554</v>
      </c>
      <c r="AU245" s="1">
        <f>Billed_Energy!AU245/Cal_Energy!AU245*Cal_Energy_Switching!AU246</f>
        <v>85603.646856707564</v>
      </c>
      <c r="AV245" s="1">
        <f>Billed_Energy!AV245/Cal_Energy!AV245*Cal_Energy_Switching!AV246</f>
        <v>1299.3677785118084</v>
      </c>
      <c r="AW245" s="1">
        <f>Billed_Energy!AW245/Cal_Energy!AW245*Cal_Energy_Switching!AW246</f>
        <v>22297.960445423927</v>
      </c>
      <c r="AX245" s="1">
        <f>Billed_Energy!AX245/Cal_Energy!AX245*Cal_Energy_Switching!AX246</f>
        <v>163849.16150148818</v>
      </c>
      <c r="AY245" s="1">
        <f>Billed_Energy!AY245/Cal_Energy!AY245*Cal_Energy_Switching!AY246</f>
        <v>26558.853482160386</v>
      </c>
      <c r="AZ245" s="1">
        <f>Billed_Energy!AZ245/Cal_Energy!AZ245*Cal_Energy_Switching!AZ246</f>
        <v>10990</v>
      </c>
      <c r="BA245" s="1">
        <f>Billed_Energy!BA245/Cal_Energy!BA245*Cal_Energy_Switching!BA246</f>
        <v>5252.4</v>
      </c>
      <c r="BB245" s="1" t="e">
        <f t="shared" si="10"/>
        <v>#DIV/0!</v>
      </c>
    </row>
    <row r="246" spans="1:54" x14ac:dyDescent="0.25">
      <c r="A246">
        <v>2034</v>
      </c>
      <c r="B246">
        <v>8</v>
      </c>
      <c r="C246" t="s">
        <v>353</v>
      </c>
      <c r="D246" s="1">
        <f>Billed_Energy!D246/Cal_Energy!D246*Cal_Energy_Switching!D247</f>
        <v>623771.66191881418</v>
      </c>
      <c r="E246" s="35">
        <f t="shared" si="11"/>
        <v>219112.60205949727</v>
      </c>
      <c r="F246" s="1">
        <f>Billed_Energy!F246/Cal_Energy!F246*Cal_Energy_Switching!F247</f>
        <v>88567.211319099428</v>
      </c>
      <c r="G246" s="1">
        <f>Billed_Energy!G246/Cal_Energy!G246*Cal_Energy_Switching!G247</f>
        <v>130545.39074039785</v>
      </c>
      <c r="H246" s="35">
        <f t="shared" si="9"/>
        <v>13591.676457894169</v>
      </c>
      <c r="I246" s="1">
        <f>Billed_Energy!I246/Cal_Energy!I246*Cal_Energy_Switching!I247</f>
        <v>695.7775367874101</v>
      </c>
      <c r="J246" s="1">
        <f>Billed_Energy!J246/Cal_Energy!J246*Cal_Energy_Switching!J247</f>
        <v>12895.898921106758</v>
      </c>
      <c r="K246" s="1">
        <f>Billed_Energy!K246/Cal_Energy!K246*Cal_Energy_Switching!K247</f>
        <v>297085.63386170828</v>
      </c>
      <c r="L246" s="1">
        <f>Billed_Energy!L246/Cal_Energy!L246*Cal_Energy_Switching!L247</f>
        <v>24672.914928821581</v>
      </c>
      <c r="M246" s="1">
        <f>Billed_Energy!M246/Cal_Energy!M246*Cal_Energy_Switching!M247</f>
        <v>213760.59586336475</v>
      </c>
      <c r="N246" s="1">
        <f>Billed_Energy!N246/Cal_Energy!N246*Cal_Energy_Switching!N247</f>
        <v>123037.05588947014</v>
      </c>
      <c r="O246" s="1">
        <f>Billed_Energy!O246/Cal_Energy!O246*Cal_Energy_Switching!O247</f>
        <v>162639.7246798347</v>
      </c>
      <c r="P246" s="1" t="e">
        <f>Billed_Energy!P246/Cal_Energy!P246*Cal_Energy_Switching!P247</f>
        <v>#DIV/0!</v>
      </c>
      <c r="Q246" s="1">
        <f>Billed_Energy!Q246/Cal_Energy!Q246*Cal_Energy_Switching!Q247</f>
        <v>27558.87615631066</v>
      </c>
      <c r="R246" s="1">
        <f>Billed_Energy!R246/Cal_Energy!R246*Cal_Energy_Switching!R247</f>
        <v>21898.191223730264</v>
      </c>
      <c r="S246" s="1">
        <f>Billed_Energy!S246/Cal_Energy!S246*Cal_Energy_Switching!S247</f>
        <v>123921.88806146169</v>
      </c>
      <c r="T246" s="1">
        <f>Billed_Energy!T246/Cal_Energy!T246*Cal_Energy_Switching!T247</f>
        <v>12.210420000000001</v>
      </c>
      <c r="U246" s="1">
        <f>Billed_Energy!U246/Cal_Energy!U246*Cal_Energy_Switching!U247</f>
        <v>97.32</v>
      </c>
      <c r="V246" s="1">
        <f>Billed_Energy!V246/Cal_Energy!V246*Cal_Energy_Switching!V247</f>
        <v>46590.42742533984</v>
      </c>
      <c r="W246" s="1">
        <f>Billed_Energy!W246/Cal_Energy!W246*Cal_Energy_Switching!W247</f>
        <v>8625.8709999999992</v>
      </c>
      <c r="X246" s="1">
        <f>Billed_Energy!X246/Cal_Energy!X246*Cal_Energy_Switching!X247</f>
        <v>24099.257101727559</v>
      </c>
      <c r="Y246" s="35">
        <f>Billed_Energy!Y246/Cal_Energy!Y246*Cal_Energy_Switching!Y247</f>
        <v>7949.0741065317316</v>
      </c>
      <c r="Z246" s="1">
        <f>Billed_Energy!Z246/Cal_Energy!Z246*Cal_Energy_Switching!Z247</f>
        <v>4129.3798815374967</v>
      </c>
      <c r="AA246" s="1">
        <f>Billed_Energy!AA246/Cal_Energy!AA246*Cal_Energy_Switching!AA247</f>
        <v>3819.6942249942335</v>
      </c>
      <c r="AB246" s="1">
        <f>Billed_Energy!AB246/Cal_Energy!AB246*Cal_Energy_Switching!AB247</f>
        <v>67.138289815439805</v>
      </c>
      <c r="AC246" s="1">
        <f>Billed_Energy!AC246/Cal_Energy!AC246*Cal_Energy_Switching!AC247</f>
        <v>1122.1240013724494</v>
      </c>
      <c r="AD246" s="1">
        <f>Billed_Energy!AD246/Cal_Energy!AD246*Cal_Energy_Switching!AD247</f>
        <v>470.70100000000002</v>
      </c>
      <c r="AE246" s="1">
        <f>Billed_Energy!AE246/Cal_Energy!AE246*Cal_Energy_Switching!AE247</f>
        <v>3367.0357089365857</v>
      </c>
      <c r="AF246" s="1">
        <f>Billed_Energy!AF246/Cal_Energy!AF246*Cal_Energy_Switching!AF247</f>
        <v>10191.933805928862</v>
      </c>
      <c r="AG246" s="1">
        <f>Billed_Energy!AG246/Cal_Energy!AG246*Cal_Energy_Switching!AG247</f>
        <v>5681.2753384251591</v>
      </c>
      <c r="AH246" s="1">
        <f>Billed_Energy!AH246/Cal_Energy!AH246*Cal_Energy_Switching!AH247</f>
        <v>1677.0168926382541</v>
      </c>
      <c r="AI246" s="1">
        <f>Billed_Energy!AI246/Cal_Energy!AI246*Cal_Energy_Switching!AI247</f>
        <v>3397.3112686429486</v>
      </c>
      <c r="AJ246" s="1">
        <f>Billed_Energy!AJ246/Cal_Energy!AJ246*Cal_Energy_Switching!AJ247</f>
        <v>625206.17469971208</v>
      </c>
      <c r="AK246" s="35">
        <f>Billed_Energy!AK246/Cal_Energy!AK246*Cal_Energy_Switching!AK247</f>
        <v>148999.78718400319</v>
      </c>
      <c r="AL246" s="1">
        <f>Billed_Energy!AL246/Cal_Energy!AL246*Cal_Energy_Switching!AL247</f>
        <v>41898.336918297653</v>
      </c>
      <c r="AM246" s="1">
        <f>Billed_Energy!AM246/Cal_Energy!AM246*Cal_Energy_Switching!AM247</f>
        <v>107101.45026570557</v>
      </c>
      <c r="AN246" s="1">
        <f>Billed_Energy!AN246/Cal_Energy!AN246*Cal_Energy_Switching!AN247</f>
        <v>250.17599999999999</v>
      </c>
      <c r="AO246" s="1">
        <f>Billed_Energy!AO246/Cal_Energy!AO246*Cal_Energy_Switching!AO247</f>
        <v>253.59700000000001</v>
      </c>
      <c r="AP246" s="1">
        <f>Billed_Energy!AP246/Cal_Energy!AP246*Cal_Energy_Switching!AP247</f>
        <v>7261.6180000000004</v>
      </c>
      <c r="AQ246" s="1">
        <f>Billed_Energy!AQ246/Cal_Energy!AQ246*Cal_Energy_Switching!AQ247</f>
        <v>84592.554472600314</v>
      </c>
      <c r="AR246" s="1">
        <f>Billed_Energy!AR246/Cal_Energy!AR246*Cal_Energy_Switching!AR247</f>
        <v>14222.887717598696</v>
      </c>
      <c r="AS246" s="1">
        <f>Billed_Energy!AS246/Cal_Energy!AS246*Cal_Energy_Switching!AS247</f>
        <v>185098.82788878455</v>
      </c>
      <c r="AT246" s="1">
        <f>Billed_Energy!AT246/Cal_Energy!AT246*Cal_Energy_Switching!AT247</f>
        <v>35103.295262401298</v>
      </c>
      <c r="AU246" s="1">
        <f>Billed_Energy!AU246/Cal_Energy!AU246*Cal_Energy_Switching!AU247</f>
        <v>87154.93597282155</v>
      </c>
      <c r="AV246" s="1">
        <f>Billed_Energy!AV246/Cal_Energy!AV246*Cal_Energy_Switching!AV247</f>
        <v>1371.3465986231467</v>
      </c>
      <c r="AW246" s="1">
        <f>Billed_Energy!AW246/Cal_Energy!AW246*Cal_Energy_Switching!AW247</f>
        <v>22386.266164466757</v>
      </c>
      <c r="AX246" s="1">
        <f>Billed_Energy!AX246/Cal_Energy!AX246*Cal_Energy_Switching!AX247</f>
        <v>172925.62893137685</v>
      </c>
      <c r="AY246" s="1">
        <f>Billed_Energy!AY246/Cal_Energy!AY246*Cal_Energy_Switching!AY247</f>
        <v>26682.096332623463</v>
      </c>
      <c r="AZ246" s="1">
        <f>Billed_Energy!AZ246/Cal_Energy!AZ246*Cal_Energy_Switching!AZ247</f>
        <v>10824.2</v>
      </c>
      <c r="BA246" s="1">
        <f>Billed_Energy!BA246/Cal_Energy!BA246*Cal_Energy_Switching!BA247</f>
        <v>5119.5</v>
      </c>
      <c r="BB246" s="1" t="e">
        <f t="shared" si="10"/>
        <v>#DIV/0!</v>
      </c>
    </row>
    <row r="247" spans="1:54" x14ac:dyDescent="0.25">
      <c r="A247">
        <v>2034</v>
      </c>
      <c r="B247">
        <v>9</v>
      </c>
      <c r="C247" t="s">
        <v>354</v>
      </c>
      <c r="D247" s="1">
        <f>Billed_Energy!D247/Cal_Energy!D247*Cal_Energy_Switching!D248</f>
        <v>570970.25046504696</v>
      </c>
      <c r="E247" s="35">
        <f t="shared" si="11"/>
        <v>210108.8154102533</v>
      </c>
      <c r="F247" s="1">
        <f>Billed_Energy!F247/Cal_Energy!F247*Cal_Energy_Switching!F248</f>
        <v>85112.791174411774</v>
      </c>
      <c r="G247" s="1">
        <f>Billed_Energy!G247/Cal_Energy!G247*Cal_Energy_Switching!G248</f>
        <v>124996.02423584153</v>
      </c>
      <c r="H247" s="35">
        <f t="shared" si="9"/>
        <v>13179.483954669686</v>
      </c>
      <c r="I247" s="1">
        <f>Billed_Energy!I247/Cal_Energy!I247*Cal_Energy_Switching!I248</f>
        <v>674.67680756800655</v>
      </c>
      <c r="J247" s="1">
        <f>Billed_Energy!J247/Cal_Energy!J247*Cal_Energy_Switching!J248</f>
        <v>12504.807147101679</v>
      </c>
      <c r="K247" s="1">
        <f>Billed_Energy!K247/Cal_Energy!K247*Cal_Energy_Switching!K248</f>
        <v>289881.7588803026</v>
      </c>
      <c r="L247" s="1">
        <f>Billed_Energy!L247/Cal_Energy!L247*Cal_Energy_Switching!L248</f>
        <v>22920.216950486792</v>
      </c>
      <c r="M247" s="1">
        <f>Billed_Energy!M247/Cal_Energy!M247*Cal_Energy_Switching!M248</f>
        <v>213221.28082421102</v>
      </c>
      <c r="N247" s="1">
        <f>Billed_Energy!N247/Cal_Energy!N247*Cal_Energy_Switching!N248</f>
        <v>121208.0116292106</v>
      </c>
      <c r="O247" s="1">
        <f>Billed_Energy!O247/Cal_Energy!O247*Cal_Energy_Switching!O248</f>
        <v>165492.46120913586</v>
      </c>
      <c r="P247" s="1" t="e">
        <f>Billed_Energy!P247/Cal_Energy!P247*Cal_Energy_Switching!P248</f>
        <v>#DIV/0!</v>
      </c>
      <c r="Q247" s="1">
        <f>Billed_Energy!Q247/Cal_Energy!Q247*Cal_Energy_Switching!Q248</f>
        <v>22643.23037384485</v>
      </c>
      <c r="R247" s="1">
        <f>Billed_Energy!R247/Cal_Energy!R247*Cal_Energy_Switching!R248</f>
        <v>18404.597119465183</v>
      </c>
      <c r="S247" s="1">
        <f>Billed_Energy!S247/Cal_Energy!S247*Cal_Energy_Switching!S248</f>
        <v>123921.33607389033</v>
      </c>
      <c r="T247" s="1">
        <f>Billed_Energy!T247/Cal_Energy!T247*Cal_Energy_Switching!T248</f>
        <v>14.3652</v>
      </c>
      <c r="U247" s="1">
        <f>Billed_Energy!U247/Cal_Energy!U247*Cal_Energy_Switching!U248</f>
        <v>103.68600000000001</v>
      </c>
      <c r="V247" s="1">
        <f>Billed_Energy!V247/Cal_Energy!V247*Cal_Energy_Switching!V248</f>
        <v>45641.535759228333</v>
      </c>
      <c r="W247" s="1">
        <f>Billed_Energy!W247/Cal_Energy!W247*Cal_Energy_Switching!W248</f>
        <v>9717.9639999999999</v>
      </c>
      <c r="X247" s="1">
        <f>Billed_Energy!X247/Cal_Energy!X247*Cal_Energy_Switching!X248</f>
        <v>35016.178102210848</v>
      </c>
      <c r="Y247" s="35">
        <f>Billed_Energy!Y247/Cal_Energy!Y247*Cal_Energy_Switching!Y248</f>
        <v>7669.187464898152</v>
      </c>
      <c r="Z247" s="1">
        <f>Billed_Energy!Z247/Cal_Energy!Z247*Cal_Energy_Switching!Z248</f>
        <v>3983.9845497562628</v>
      </c>
      <c r="AA247" s="1">
        <f>Billed_Energy!AA247/Cal_Energy!AA247*Cal_Energy_Switching!AA248</f>
        <v>3685.2029151418874</v>
      </c>
      <c r="AB247" s="1">
        <f>Billed_Energy!AB247/Cal_Energy!AB247*Cal_Energy_Switching!AB248</f>
        <v>74.229392169092293</v>
      </c>
      <c r="AC247" s="1">
        <f>Billed_Energy!AC247/Cal_Energy!AC247*Cal_Energy_Switching!AC248</f>
        <v>1149.1968065664778</v>
      </c>
      <c r="AD247" s="1">
        <f>Billed_Energy!AD247/Cal_Energy!AD247*Cal_Energy_Switching!AD248</f>
        <v>536.26599999999996</v>
      </c>
      <c r="AE247" s="1">
        <f>Billed_Energy!AE247/Cal_Energy!AE247*Cal_Energy_Switching!AE248</f>
        <v>3389.761698242984</v>
      </c>
      <c r="AF247" s="1">
        <f>Billed_Energy!AF247/Cal_Energy!AF247*Cal_Energy_Switching!AF248</f>
        <v>9882.8888371375306</v>
      </c>
      <c r="AG247" s="1">
        <f>Billed_Energy!AG247/Cal_Energy!AG247*Cal_Energy_Switching!AG248</f>
        <v>5719.6214130584249</v>
      </c>
      <c r="AH247" s="1">
        <f>Billed_Energy!AH247/Cal_Energy!AH247*Cal_Energy_Switching!AH248</f>
        <v>1688.3360086985895</v>
      </c>
      <c r="AI247" s="1">
        <f>Billed_Energy!AI247/Cal_Energy!AI247*Cal_Energy_Switching!AI248</f>
        <v>3294.2962790458387</v>
      </c>
      <c r="AJ247" s="1">
        <f>Billed_Energy!AJ247/Cal_Energy!AJ247*Cal_Energy_Switching!AJ248</f>
        <v>550188.71760651877</v>
      </c>
      <c r="AK247" s="35">
        <f>Billed_Energy!AK247/Cal_Energy!AK247*Cal_Energy_Switching!AK248</f>
        <v>141612.98268040776</v>
      </c>
      <c r="AL247" s="1">
        <f>Billed_Energy!AL247/Cal_Energy!AL247*Cal_Energy_Switching!AL248</f>
        <v>39859.504004162103</v>
      </c>
      <c r="AM247" s="1">
        <f>Billed_Energy!AM247/Cal_Energy!AM247*Cal_Energy_Switching!AM248</f>
        <v>101753.47867624571</v>
      </c>
      <c r="AN247" s="1">
        <f>Billed_Energy!AN247/Cal_Energy!AN247*Cal_Energy_Switching!AN248</f>
        <v>255.36999999999998</v>
      </c>
      <c r="AO247" s="1">
        <f>Billed_Energy!AO247/Cal_Energy!AO247*Cal_Energy_Switching!AO248</f>
        <v>272.07799999999997</v>
      </c>
      <c r="AP247" s="1">
        <f>Billed_Energy!AP247/Cal_Energy!AP247*Cal_Energy_Switching!AP248</f>
        <v>8028.0249999999996</v>
      </c>
      <c r="AQ247" s="1">
        <f>Billed_Energy!AQ247/Cal_Energy!AQ247*Cal_Energy_Switching!AQ248</f>
        <v>81427.209979857595</v>
      </c>
      <c r="AR247" s="1">
        <f>Billed_Energy!AR247/Cal_Energy!AR247*Cal_Energy_Switching!AR248</f>
        <v>14705.528847834254</v>
      </c>
      <c r="AS247" s="1">
        <f>Billed_Energy!AS247/Cal_Energy!AS247*Cal_Energy_Switching!AS248</f>
        <v>183373.1132912407</v>
      </c>
      <c r="AT247" s="1">
        <f>Billed_Energy!AT247/Cal_Energy!AT247*Cal_Energy_Switching!AT248</f>
        <v>36546.086522165737</v>
      </c>
      <c r="AU247" s="1">
        <f>Billed_Energy!AU247/Cal_Energy!AU247*Cal_Energy_Switching!AU248</f>
        <v>86351.030110946245</v>
      </c>
      <c r="AV247" s="1">
        <f>Billed_Energy!AV247/Cal_Energy!AV247*Cal_Energy_Switching!AV248</f>
        <v>1313.2350436854533</v>
      </c>
      <c r="AW247" s="1">
        <f>Billed_Energy!AW247/Cal_Energy!AW247*Cal_Energy_Switching!AW248</f>
        <v>22328.458545248643</v>
      </c>
      <c r="AX247" s="1">
        <f>Billed_Energy!AX247/Cal_Energy!AX247*Cal_Energy_Switching!AX248</f>
        <v>165597.81173631453</v>
      </c>
      <c r="AY247" s="1">
        <f>Billed_Energy!AY247/Cal_Energy!AY247*Cal_Energy_Switching!AY248</f>
        <v>27138.509817470338</v>
      </c>
      <c r="AZ247" s="1">
        <f>Billed_Energy!AZ247/Cal_Energy!AZ247*Cal_Energy_Switching!AZ248</f>
        <v>8540</v>
      </c>
      <c r="BA247" s="1">
        <f>Billed_Energy!BA247/Cal_Energy!BA247*Cal_Energy_Switching!BA248</f>
        <v>5318.1</v>
      </c>
      <c r="BB247" s="1" t="e">
        <f t="shared" si="10"/>
        <v>#DIV/0!</v>
      </c>
    </row>
    <row r="248" spans="1:54" x14ac:dyDescent="0.25">
      <c r="A248">
        <v>2034</v>
      </c>
      <c r="B248">
        <v>10</v>
      </c>
      <c r="C248" t="s">
        <v>355</v>
      </c>
      <c r="D248" s="1">
        <f>Billed_Energy!D248/Cal_Energy!D248*Cal_Energy_Switching!D249</f>
        <v>423556.22542833869</v>
      </c>
      <c r="E248" s="35">
        <f t="shared" si="11"/>
        <v>178288.86357780098</v>
      </c>
      <c r="F248" s="1">
        <f>Billed_Energy!F248/Cal_Energy!F248*Cal_Energy_Switching!F249</f>
        <v>72289.918385267694</v>
      </c>
      <c r="G248" s="1">
        <f>Billed_Energy!G248/Cal_Energy!G248*Cal_Energy_Switching!G249</f>
        <v>105998.9451925333</v>
      </c>
      <c r="H248" s="35">
        <f t="shared" si="9"/>
        <v>12926.609408031274</v>
      </c>
      <c r="I248" s="1">
        <f>Billed_Energy!I248/Cal_Energy!I248*Cal_Energy_Switching!I249</f>
        <v>661.73179451377678</v>
      </c>
      <c r="J248" s="1">
        <f>Billed_Energy!J248/Cal_Energy!J248*Cal_Energy_Switching!J249</f>
        <v>12264.877613517498</v>
      </c>
      <c r="K248" s="1">
        <f>Billed_Energy!K248/Cal_Energy!K248*Cal_Energy_Switching!K249</f>
        <v>274214.13096687169</v>
      </c>
      <c r="L248" s="1">
        <f>Billed_Energy!L248/Cal_Energy!L248*Cal_Energy_Switching!L249</f>
        <v>21934.161411535246</v>
      </c>
      <c r="M248" s="1">
        <f>Billed_Energy!M248/Cal_Energy!M248*Cal_Energy_Switching!M249</f>
        <v>186890.66340280886</v>
      </c>
      <c r="N248" s="1">
        <f>Billed_Energy!N248/Cal_Energy!N248*Cal_Energy_Switching!N249</f>
        <v>114404.17564159304</v>
      </c>
      <c r="O248" s="1">
        <f>Billed_Energy!O248/Cal_Energy!O248*Cal_Energy_Switching!O249</f>
        <v>145867.16740875554</v>
      </c>
      <c r="P248" s="1" t="e">
        <f>Billed_Energy!P248/Cal_Energy!P248*Cal_Energy_Switching!P249</f>
        <v>#DIV/0!</v>
      </c>
      <c r="Q248" s="1">
        <f>Billed_Energy!Q248/Cal_Energy!Q248*Cal_Energy_Switching!Q249</f>
        <v>20684.391127938718</v>
      </c>
      <c r="R248" s="1">
        <f>Billed_Energy!R248/Cal_Energy!R248*Cal_Energy_Switching!R249</f>
        <v>17663.779705096218</v>
      </c>
      <c r="S248" s="1">
        <f>Billed_Energy!S248/Cal_Energy!S248*Cal_Energy_Switching!S249</f>
        <v>120004.3220216741</v>
      </c>
      <c r="T248" s="1">
        <f>Billed_Energy!T248/Cal_Energy!T248*Cal_Energy_Switching!T249</f>
        <v>14.104999999999999</v>
      </c>
      <c r="U248" s="1">
        <f>Billed_Energy!U248/Cal_Energy!U248*Cal_Energy_Switching!U249</f>
        <v>97.931999999999988</v>
      </c>
      <c r="V248" s="1">
        <f>Billed_Energy!V248/Cal_Energy!V248*Cal_Energy_Switching!V249</f>
        <v>45507.52425543344</v>
      </c>
      <c r="W248" s="1">
        <f>Billed_Energy!W248/Cal_Energy!W248*Cal_Energy_Switching!W249</f>
        <v>10491.975999999999</v>
      </c>
      <c r="X248" s="1">
        <f>Billed_Energy!X248/Cal_Energy!X248*Cal_Energy_Switching!X249</f>
        <v>44156.121635370539</v>
      </c>
      <c r="Y248" s="35">
        <f>Billed_Energy!Y248/Cal_Energy!Y248*Cal_Energy_Switching!Y249</f>
        <v>6968.2517926978417</v>
      </c>
      <c r="Z248" s="1">
        <f>Billed_Energy!Z248/Cal_Energy!Z248*Cal_Energy_Switching!Z249</f>
        <v>3619.8629395856419</v>
      </c>
      <c r="AA248" s="1">
        <f>Billed_Energy!AA248/Cal_Energy!AA248*Cal_Energy_Switching!AA249</f>
        <v>3348.3888531121988</v>
      </c>
      <c r="AB248" s="1">
        <f>Billed_Energy!AB248/Cal_Energy!AB248*Cal_Energy_Switching!AB249</f>
        <v>70.658944936288222</v>
      </c>
      <c r="AC248" s="1">
        <f>Billed_Energy!AC248/Cal_Energy!AC248*Cal_Energy_Switching!AC249</f>
        <v>1240.9545547421278</v>
      </c>
      <c r="AD248" s="1">
        <f>Billed_Energy!AD248/Cal_Energy!AD248*Cal_Energy_Switching!AD249</f>
        <v>574.18700000000001</v>
      </c>
      <c r="AE248" s="1">
        <f>Billed_Energy!AE248/Cal_Energy!AE248*Cal_Energy_Switching!AE249</f>
        <v>3803.7564475542699</v>
      </c>
      <c r="AF248" s="1">
        <f>Billed_Energy!AF248/Cal_Energy!AF248*Cal_Energy_Switching!AF249</f>
        <v>9410.3429306389298</v>
      </c>
      <c r="AG248" s="1">
        <f>Billed_Energy!AG248/Cal_Energy!AG248*Cal_Energy_Switching!AG249</f>
        <v>6418.1640965402585</v>
      </c>
      <c r="AH248" s="1">
        <f>Billed_Energy!AH248/Cal_Energy!AH248*Cal_Energy_Switching!AH249</f>
        <v>1894.5340559054723</v>
      </c>
      <c r="AI248" s="1">
        <f>Billed_Energy!AI248/Cal_Energy!AI248*Cal_Energy_Switching!AI249</f>
        <v>3136.7809768796383</v>
      </c>
      <c r="AJ248" s="1">
        <f>Billed_Energy!AJ248/Cal_Energy!AJ248*Cal_Energy_Switching!AJ249</f>
        <v>344852.51232296939</v>
      </c>
      <c r="AK248" s="35">
        <f>Billed_Energy!AK248/Cal_Energy!AK248*Cal_Energy_Switching!AK249</f>
        <v>115175.54065276518</v>
      </c>
      <c r="AL248" s="1">
        <f>Billed_Energy!AL248/Cal_Energy!AL248*Cal_Energy_Switching!AL249</f>
        <v>32433.446387269552</v>
      </c>
      <c r="AM248" s="1">
        <f>Billed_Energy!AM248/Cal_Energy!AM248*Cal_Energy_Switching!AM249</f>
        <v>82742.094265495631</v>
      </c>
      <c r="AN248" s="1">
        <f>Billed_Energy!AN248/Cal_Energy!AN248*Cal_Energy_Switching!AN249</f>
        <v>257.05399999999997</v>
      </c>
      <c r="AO248" s="1">
        <f>Billed_Energy!AO248/Cal_Energy!AO248*Cal_Energy_Switching!AO249</f>
        <v>280.61900000000003</v>
      </c>
      <c r="AP248" s="1">
        <f>Billed_Energy!AP248/Cal_Energy!AP248*Cal_Energy_Switching!AP249</f>
        <v>8482.3029999999999</v>
      </c>
      <c r="AQ248" s="1">
        <f>Billed_Energy!AQ248/Cal_Energy!AQ248*Cal_Energy_Switching!AQ249</f>
        <v>78454.555643724321</v>
      </c>
      <c r="AR248" s="1">
        <f>Billed_Energy!AR248/Cal_Energy!AR248*Cal_Energy_Switching!AR249</f>
        <v>12144.178245999641</v>
      </c>
      <c r="AS248" s="1">
        <f>Billed_Energy!AS248/Cal_Energy!AS248*Cal_Energy_Switching!AS249</f>
        <v>157792.56184596627</v>
      </c>
      <c r="AT248" s="1">
        <f>Billed_Energy!AT248/Cal_Energy!AT248*Cal_Energy_Switching!AT249</f>
        <v>30316.342164000358</v>
      </c>
      <c r="AU248" s="1">
        <f>Billed_Energy!AU248/Cal_Energy!AU248*Cal_Energy_Switching!AU249</f>
        <v>74306.568568428323</v>
      </c>
      <c r="AV248" s="1">
        <f>Billed_Energy!AV248/Cal_Energy!AV248*Cal_Energy_Switching!AV249</f>
        <v>1213.7378367794317</v>
      </c>
      <c r="AW248" s="1">
        <f>Billed_Energy!AW248/Cal_Energy!AW248*Cal_Energy_Switching!AW249</f>
        <v>19941.261274214503</v>
      </c>
      <c r="AX248" s="1">
        <f>Billed_Energy!AX248/Cal_Energy!AX248*Cal_Energy_Switching!AX249</f>
        <v>153051.29935322056</v>
      </c>
      <c r="AY248" s="1">
        <f>Billed_Energy!AY248/Cal_Energy!AY248*Cal_Energy_Switching!AY249</f>
        <v>24213.364360472988</v>
      </c>
      <c r="AZ248" s="1">
        <f>Billed_Energy!AZ248/Cal_Energy!AZ248*Cal_Energy_Switching!AZ249</f>
        <v>7093.2</v>
      </c>
      <c r="BA248" s="1">
        <f>Billed_Energy!BA248/Cal_Energy!BA248*Cal_Energy_Switching!BA249</f>
        <v>4450.8</v>
      </c>
      <c r="BB248" s="1" t="e">
        <f t="shared" si="10"/>
        <v>#DIV/0!</v>
      </c>
    </row>
    <row r="249" spans="1:54" x14ac:dyDescent="0.25">
      <c r="A249">
        <v>2034</v>
      </c>
      <c r="B249">
        <v>11</v>
      </c>
      <c r="C249" t="s">
        <v>356</v>
      </c>
      <c r="D249" s="1">
        <f>Billed_Energy!D249/Cal_Energy!D249*Cal_Energy_Switching!D250</f>
        <v>436261.90382656903</v>
      </c>
      <c r="E249" s="35">
        <f t="shared" si="11"/>
        <v>165569.32579504457</v>
      </c>
      <c r="F249" s="1">
        <f>Billed_Energy!F249/Cal_Energy!F249*Cal_Energy_Switching!F250</f>
        <v>67143.34330163362</v>
      </c>
      <c r="G249" s="1">
        <f>Billed_Energy!G249/Cal_Energy!G249*Cal_Energy_Switching!G250</f>
        <v>98425.982493410949</v>
      </c>
      <c r="H249" s="35">
        <f t="shared" si="9"/>
        <v>13961.768777578227</v>
      </c>
      <c r="I249" s="1">
        <f>Billed_Energy!I249/Cal_Energy!I249*Cal_Energy_Switching!I250</f>
        <v>714.72309684186189</v>
      </c>
      <c r="J249" s="1">
        <f>Billed_Energy!J249/Cal_Energy!J249*Cal_Energy_Switching!J250</f>
        <v>13247.045680736364</v>
      </c>
      <c r="K249" s="1">
        <f>Billed_Energy!K249/Cal_Energy!K249*Cal_Energy_Switching!K250</f>
        <v>268686.08242591313</v>
      </c>
      <c r="L249" s="1">
        <f>Billed_Energy!L249/Cal_Energy!L249*Cal_Energy_Switching!L250</f>
        <v>21758.461928219433</v>
      </c>
      <c r="M249" s="1">
        <f>Billed_Energy!M249/Cal_Energy!M249*Cal_Energy_Switching!M250</f>
        <v>170702.85286378354</v>
      </c>
      <c r="N249" s="1">
        <f>Billed_Energy!N249/Cal_Energy!N249*Cal_Energy_Switching!N250</f>
        <v>111831.34811586745</v>
      </c>
      <c r="O249" s="1">
        <f>Billed_Energy!O249/Cal_Energy!O249*Cal_Energy_Switching!O250</f>
        <v>133792.52616826241</v>
      </c>
      <c r="P249" s="1" t="e">
        <f>Billed_Energy!P249/Cal_Energy!P249*Cal_Energy_Switching!P250</f>
        <v>#DIV/0!</v>
      </c>
      <c r="Q249" s="1">
        <f>Billed_Energy!Q249/Cal_Energy!Q249*Cal_Energy_Switching!Q250</f>
        <v>19794.376635351025</v>
      </c>
      <c r="R249" s="1">
        <f>Billed_Energy!R249/Cal_Energy!R249*Cal_Energy_Switching!R250</f>
        <v>18917.979233402908</v>
      </c>
      <c r="S249" s="1">
        <f>Billed_Energy!S249/Cal_Energy!S249*Cal_Energy_Switching!S250</f>
        <v>122663.87056678974</v>
      </c>
      <c r="T249" s="1">
        <f>Billed_Energy!T249/Cal_Energy!T249*Cal_Energy_Switching!T250</f>
        <v>15.644</v>
      </c>
      <c r="U249" s="1">
        <f>Billed_Energy!U249/Cal_Energy!U249*Cal_Energy_Switching!U250</f>
        <v>98.259</v>
      </c>
      <c r="V249" s="1">
        <f>Billed_Energy!V249/Cal_Energy!V249*Cal_Energy_Switching!V250</f>
        <v>44497.248263400274</v>
      </c>
      <c r="W249" s="1">
        <f>Billed_Energy!W249/Cal_Energy!W249*Cal_Energy_Switching!W250</f>
        <v>10215.241</v>
      </c>
      <c r="X249" s="1">
        <f>Billed_Energy!X249/Cal_Energy!X249*Cal_Energy_Switching!X250</f>
        <v>41244.940895053442</v>
      </c>
      <c r="Y249" s="35">
        <f>Billed_Energy!Y249/Cal_Energy!Y249*Cal_Energy_Switching!Y250</f>
        <v>7647.5232516440701</v>
      </c>
      <c r="Z249" s="1">
        <f>Billed_Energy!Z249/Cal_Energy!Z249*Cal_Energy_Switching!Z250</f>
        <v>3972.7304382507191</v>
      </c>
      <c r="AA249" s="1">
        <f>Billed_Energy!AA249/Cal_Energy!AA249*Cal_Energy_Switching!AA250</f>
        <v>3674.7928133933515</v>
      </c>
      <c r="AB249" s="1">
        <f>Billed_Energy!AB249/Cal_Energy!AB249*Cal_Energy_Switching!AB250</f>
        <v>68.776023980986366</v>
      </c>
      <c r="AC249" s="1">
        <f>Billed_Energy!AC249/Cal_Energy!AC249*Cal_Energy_Switching!AC250</f>
        <v>1461.3623415970399</v>
      </c>
      <c r="AD249" s="1">
        <f>Billed_Energy!AD249/Cal_Energy!AD249*Cal_Energy_Switching!AD250</f>
        <v>611.08500000000004</v>
      </c>
      <c r="AE249" s="1">
        <f>Billed_Energy!AE249/Cal_Energy!AE249*Cal_Energy_Switching!AE250</f>
        <v>3494.2633579521844</v>
      </c>
      <c r="AF249" s="1">
        <f>Billed_Energy!AF249/Cal_Energy!AF249*Cal_Energy_Switching!AF250</f>
        <v>9212.4894094391293</v>
      </c>
      <c r="AG249" s="1">
        <f>Billed_Energy!AG249/Cal_Energy!AG249*Cal_Energy_Switching!AG250</f>
        <v>5895.9494218629088</v>
      </c>
      <c r="AH249" s="1">
        <f>Billed_Energy!AH249/Cal_Energy!AH249*Cal_Energy_Switching!AH250</f>
        <v>1740.385070184906</v>
      </c>
      <c r="AI249" s="1">
        <f>Billed_Energy!AI249/Cal_Energy!AI249*Cal_Energy_Switching!AI250</f>
        <v>3070.8298031463719</v>
      </c>
      <c r="AJ249" s="1">
        <f>Billed_Energy!AJ249/Cal_Energy!AJ249*Cal_Energy_Switching!AJ250</f>
        <v>305617.91594085761</v>
      </c>
      <c r="AK249" s="35">
        <f>Billed_Energy!AK249/Cal_Energy!AK249*Cal_Energy_Switching!AK250</f>
        <v>107790.48684979811</v>
      </c>
      <c r="AL249" s="1">
        <f>Billed_Energy!AL249/Cal_Energy!AL249*Cal_Energy_Switching!AL250</f>
        <v>30356.951940944873</v>
      </c>
      <c r="AM249" s="1">
        <f>Billed_Energy!AM249/Cal_Energy!AM249*Cal_Energy_Switching!AM250</f>
        <v>77433.534908853238</v>
      </c>
      <c r="AN249" s="1">
        <f>Billed_Energy!AN249/Cal_Energy!AN249*Cal_Energy_Switching!AN250</f>
        <v>265.65600000000001</v>
      </c>
      <c r="AO249" s="1">
        <f>Billed_Energy!AO249/Cal_Energy!AO249*Cal_Energy_Switching!AO250</f>
        <v>309.30500000000001</v>
      </c>
      <c r="AP249" s="1">
        <f>Billed_Energy!AP249/Cal_Energy!AP249*Cal_Energy_Switching!AP250</f>
        <v>9323.16</v>
      </c>
      <c r="AQ249" s="1">
        <f>Billed_Energy!AQ249/Cal_Energy!AQ249*Cal_Energy_Switching!AQ250</f>
        <v>78095.872475909535</v>
      </c>
      <c r="AR249" s="1">
        <f>Billed_Energy!AR249/Cal_Energy!AR249*Cal_Energy_Switching!AR250</f>
        <v>10795.744319729693</v>
      </c>
      <c r="AS249" s="1">
        <f>Billed_Energy!AS249/Cal_Energy!AS249*Cal_Energy_Switching!AS250</f>
        <v>143394.38335559724</v>
      </c>
      <c r="AT249" s="1">
        <f>Billed_Energy!AT249/Cal_Energy!AT249*Cal_Energy_Switching!AT250</f>
        <v>27076.751620270301</v>
      </c>
      <c r="AU249" s="1">
        <f>Billed_Energy!AU249/Cal_Energy!AU249*Cal_Energy_Switching!AU250</f>
        <v>67528.541759292391</v>
      </c>
      <c r="AV249" s="1">
        <f>Billed_Energy!AV249/Cal_Energy!AV249*Cal_Energy_Switching!AV250</f>
        <v>1176.9850304193219</v>
      </c>
      <c r="AW249" s="1">
        <f>Billed_Energy!AW249/Cal_Energy!AW249*Cal_Energy_Switching!AW250</f>
        <v>19304.300159093789</v>
      </c>
      <c r="AX249" s="1">
        <f>Billed_Energy!AX249/Cal_Energy!AX249*Cal_Energy_Switching!AX250</f>
        <v>148416.8020195807</v>
      </c>
      <c r="AY249" s="1">
        <f>Billed_Energy!AY249/Cal_Energy!AY249*Cal_Energy_Switching!AY250</f>
        <v>23390.934163017981</v>
      </c>
      <c r="AZ249" s="1">
        <f>Billed_Energy!AZ249/Cal_Energy!AZ249*Cal_Energy_Switching!AZ250</f>
        <v>7436</v>
      </c>
      <c r="BA249" s="1">
        <f>Billed_Energy!BA249/Cal_Energy!BA249*Cal_Energy_Switching!BA250</f>
        <v>4366.8</v>
      </c>
      <c r="BB249" s="1" t="e">
        <f t="shared" si="10"/>
        <v>#DIV/0!</v>
      </c>
    </row>
    <row r="250" spans="1:54" x14ac:dyDescent="0.25">
      <c r="A250">
        <v>2034</v>
      </c>
      <c r="B250">
        <v>12</v>
      </c>
      <c r="C250" t="s">
        <v>357</v>
      </c>
      <c r="D250" s="1">
        <f>Billed_Energy!D250/Cal_Energy!D250*Cal_Energy_Switching!D251</f>
        <v>614183.73474240815</v>
      </c>
      <c r="E250" s="35">
        <f t="shared" si="11"/>
        <v>196049.84099105507</v>
      </c>
      <c r="F250" s="1">
        <f>Billed_Energy!F250/Cal_Energy!F250*Cal_Energy_Switching!F251</f>
        <v>79313.953859435947</v>
      </c>
      <c r="G250" s="1">
        <f>Billed_Energy!G250/Cal_Energy!G250*Cal_Energy_Switching!G251</f>
        <v>116735.88713161912</v>
      </c>
      <c r="H250" s="35">
        <f t="shared" si="9"/>
        <v>15554.6298653047</v>
      </c>
      <c r="I250" s="1">
        <f>Billed_Energy!I250/Cal_Energy!I250*Cal_Energy_Switching!I251</f>
        <v>796.26395513820125</v>
      </c>
      <c r="J250" s="1">
        <f>Billed_Energy!J250/Cal_Energy!J250*Cal_Energy_Switching!J251</f>
        <v>14758.365910166498</v>
      </c>
      <c r="K250" s="1">
        <f>Billed_Energy!K250/Cal_Energy!K250*Cal_Energy_Switching!K251</f>
        <v>268177.31062962924</v>
      </c>
      <c r="L250" s="1">
        <f>Billed_Energy!L250/Cal_Energy!L250*Cal_Energy_Switching!L251</f>
        <v>21852.569314255772</v>
      </c>
      <c r="M250" s="1">
        <f>Billed_Energy!M250/Cal_Energy!M250*Cal_Energy_Switching!M251</f>
        <v>184011.91910531319</v>
      </c>
      <c r="N250" s="1">
        <f>Billed_Energy!N250/Cal_Energy!N250*Cal_Energy_Switching!N251</f>
        <v>111484.281116115</v>
      </c>
      <c r="O250" s="1">
        <f>Billed_Energy!O250/Cal_Energy!O250*Cal_Energy_Switching!O251</f>
        <v>142193.27102698889</v>
      </c>
      <c r="P250" s="1" t="e">
        <f>Billed_Energy!P250/Cal_Energy!P250*Cal_Energy_Switching!P251</f>
        <v>#DIV/0!</v>
      </c>
      <c r="Q250" s="1">
        <f>Billed_Energy!Q250/Cal_Energy!Q250*Cal_Energy_Switching!Q251</f>
        <v>21420.105999886884</v>
      </c>
      <c r="R250" s="1">
        <f>Billed_Energy!R250/Cal_Energy!R250*Cal_Energy_Switching!R251</f>
        <v>20179.430680452555</v>
      </c>
      <c r="S250" s="1">
        <f>Billed_Energy!S250/Cal_Energy!S250*Cal_Energy_Switching!S251</f>
        <v>126892.45121181704</v>
      </c>
      <c r="T250" s="1">
        <f>Billed_Energy!T250/Cal_Energy!T250*Cal_Energy_Switching!T251</f>
        <v>19.257999999999999</v>
      </c>
      <c r="U250" s="1">
        <f>Billed_Energy!U250/Cal_Energy!U250*Cal_Energy_Switching!U251</f>
        <v>112.85299999999999</v>
      </c>
      <c r="V250" s="1">
        <f>Billed_Energy!V250/Cal_Energy!V250*Cal_Energy_Switching!V251</f>
        <v>48145.895395850552</v>
      </c>
      <c r="W250" s="1">
        <f>Billed_Energy!W250/Cal_Energy!W250*Cal_Energy_Switching!W251</f>
        <v>11589.816000000001</v>
      </c>
      <c r="X250" s="1">
        <f>Billed_Energy!X250/Cal_Energy!X250*Cal_Energy_Switching!X251</f>
        <v>36147.34955785286</v>
      </c>
      <c r="Y250" s="35">
        <f>Billed_Energy!Y250/Cal_Energy!Y250*Cal_Energy_Switching!Y251</f>
        <v>9405.8451097296693</v>
      </c>
      <c r="Z250" s="1">
        <f>Billed_Energy!Z250/Cal_Energy!Z250*Cal_Energy_Switching!Z251</f>
        <v>4886.142341164059</v>
      </c>
      <c r="AA250" s="1">
        <f>Billed_Energy!AA250/Cal_Energy!AA250*Cal_Energy_Switching!AA251</f>
        <v>4519.7027685656112</v>
      </c>
      <c r="AB250" s="1">
        <f>Billed_Energy!AB250/Cal_Energy!AB250*Cal_Energy_Switching!AB251</f>
        <v>65.561721205228153</v>
      </c>
      <c r="AC250" s="1">
        <f>Billed_Energy!AC250/Cal_Energy!AC250*Cal_Energy_Switching!AC251</f>
        <v>1780.1495697949172</v>
      </c>
      <c r="AD250" s="1">
        <f>Billed_Energy!AD250/Cal_Energy!AD250*Cal_Energy_Switching!AD251</f>
        <v>695.02800000000002</v>
      </c>
      <c r="AE250" s="1">
        <f>Billed_Energy!AE250/Cal_Energy!AE250*Cal_Energy_Switching!AE251</f>
        <v>4444.2440320123806</v>
      </c>
      <c r="AF250" s="1">
        <f>Billed_Energy!AF250/Cal_Energy!AF250*Cal_Energy_Switching!AF251</f>
        <v>10272.439535559408</v>
      </c>
      <c r="AG250" s="1">
        <f>Billed_Energy!AG250/Cal_Energy!AG250*Cal_Energy_Switching!AG251</f>
        <v>7498.8732522202872</v>
      </c>
      <c r="AH250" s="1">
        <f>Billed_Energy!AH250/Cal_Energy!AH250*Cal_Energy_Switching!AH251</f>
        <v>2213.5412157673318</v>
      </c>
      <c r="AI250" s="1">
        <f>Billed_Energy!AI250/Cal_Energy!AI250*Cal_Energy_Switching!AI251</f>
        <v>3424.1465118531319</v>
      </c>
      <c r="AJ250" s="1">
        <f>Billed_Energy!AJ250/Cal_Energy!AJ250*Cal_Energy_Switching!AJ251</f>
        <v>412098.23162885546</v>
      </c>
      <c r="AK250" s="35">
        <f>Billed_Energy!AK250/Cal_Energy!AK250*Cal_Energy_Switching!AK251</f>
        <v>115269.5630512041</v>
      </c>
      <c r="AL250" s="1">
        <f>Billed_Energy!AL250/Cal_Energy!AL250*Cal_Energy_Switching!AL251</f>
        <v>32454.637672816894</v>
      </c>
      <c r="AM250" s="1">
        <f>Billed_Energy!AM250/Cal_Energy!AM250*Cal_Energy_Switching!AM251</f>
        <v>82814.925378387197</v>
      </c>
      <c r="AN250" s="1">
        <f>Billed_Energy!AN250/Cal_Energy!AN250*Cal_Energy_Switching!AN251</f>
        <v>293.077</v>
      </c>
      <c r="AO250" s="1">
        <f>Billed_Energy!AO250/Cal_Energy!AO250*Cal_Energy_Switching!AO251</f>
        <v>355.63799999999998</v>
      </c>
      <c r="AP250" s="1">
        <f>Billed_Energy!AP250/Cal_Energy!AP250*Cal_Energy_Switching!AP251</f>
        <v>13731.722</v>
      </c>
      <c r="AQ250" s="1">
        <f>Billed_Energy!AQ250/Cal_Energy!AQ250*Cal_Energy_Switching!AQ251</f>
        <v>83427.717773915516</v>
      </c>
      <c r="AR250" s="1">
        <f>Billed_Energy!AR250/Cal_Energy!AR250*Cal_Energy_Switching!AR251</f>
        <v>11527.028157773195</v>
      </c>
      <c r="AS250" s="1">
        <f>Billed_Energy!AS250/Cal_Energy!AS250*Cal_Energy_Switching!AS251</f>
        <v>151168.00599638806</v>
      </c>
      <c r="AT250" s="1">
        <f>Billed_Energy!AT250/Cal_Energy!AT250*Cal_Energy_Switching!AT251</f>
        <v>28821.158882226806</v>
      </c>
      <c r="AU250" s="1">
        <f>Billed_Energy!AU250/Cal_Energy!AU250*Cal_Energy_Switching!AU251</f>
        <v>71187.702679614857</v>
      </c>
      <c r="AV250" s="1">
        <f>Billed_Energy!AV250/Cal_Energy!AV250*Cal_Energy_Switching!AV251</f>
        <v>1210.8868416789151</v>
      </c>
      <c r="AW250" s="1">
        <f>Billed_Energy!AW250/Cal_Energy!AW250*Cal_Energy_Switching!AW251</f>
        <v>19168.268874519712</v>
      </c>
      <c r="AX250" s="1">
        <f>Billed_Energy!AX250/Cal_Energy!AX250*Cal_Energy_Switching!AX251</f>
        <v>152691.79131832108</v>
      </c>
      <c r="AY250" s="1">
        <f>Billed_Energy!AY250/Cal_Energy!AY250*Cal_Energy_Switching!AY251</f>
        <v>23310.026417985031</v>
      </c>
      <c r="AZ250" s="1">
        <f>Billed_Energy!AZ250/Cal_Energy!AZ250*Cal_Energy_Switching!AZ251</f>
        <v>9529</v>
      </c>
      <c r="BA250" s="1">
        <f>Billed_Energy!BA250/Cal_Energy!BA250*Cal_Energy_Switching!BA251</f>
        <v>4790.1000000000004</v>
      </c>
      <c r="BB250" s="1" t="e">
        <f t="shared" si="10"/>
        <v>#DIV/0!</v>
      </c>
    </row>
    <row r="251" spans="1:54" x14ac:dyDescent="0.25">
      <c r="A251">
        <v>2035</v>
      </c>
      <c r="B251">
        <v>1</v>
      </c>
      <c r="C251" t="s">
        <v>358</v>
      </c>
      <c r="D251" s="1">
        <f>Billed_Energy!D251/Cal_Energy!D251*Cal_Energy_Switching!D252</f>
        <v>777327.1970899367</v>
      </c>
      <c r="E251" s="35">
        <f t="shared" si="11"/>
        <v>222854.8408793523</v>
      </c>
      <c r="F251" s="1">
        <f>Billed_Energy!F251/Cal_Energy!F251*Cal_Energy_Switching!F252</f>
        <v>90085.044485326318</v>
      </c>
      <c r="G251" s="1">
        <f>Billed_Energy!G251/Cal_Energy!G251*Cal_Energy_Switching!G252</f>
        <v>132769.79639402597</v>
      </c>
      <c r="H251" s="35">
        <f t="shared" si="9"/>
        <v>17019.071636442404</v>
      </c>
      <c r="I251" s="1">
        <f>Billed_Energy!I251/Cal_Energy!I251*Cal_Energy_Switching!I252</f>
        <v>871.23084325147624</v>
      </c>
      <c r="J251" s="1">
        <f>Billed_Energy!J251/Cal_Energy!J251*Cal_Energy_Switching!J252</f>
        <v>16147.84079319093</v>
      </c>
      <c r="K251" s="1">
        <f>Billed_Energy!K251/Cal_Energy!K251*Cal_Energy_Switching!K252</f>
        <v>268186.9977541375</v>
      </c>
      <c r="L251" s="1">
        <f>Billed_Energy!L251/Cal_Energy!L251*Cal_Energy_Switching!L252</f>
        <v>21519.886333338003</v>
      </c>
      <c r="M251" s="1">
        <f>Billed_Energy!M251/Cal_Energy!M251*Cal_Energy_Switching!M252</f>
        <v>191163.36829392798</v>
      </c>
      <c r="N251" s="1">
        <f>Billed_Energy!N251/Cal_Energy!N251*Cal_Energy_Switching!N252</f>
        <v>111821.78050252446</v>
      </c>
      <c r="O251" s="1">
        <f>Billed_Energy!O251/Cal_Energy!O251*Cal_Energy_Switching!O252</f>
        <v>148038.86386142371</v>
      </c>
      <c r="P251" s="1" t="e">
        <f>Billed_Energy!P251/Cal_Energy!P251*Cal_Energy_Switching!P252</f>
        <v>#DIV/0!</v>
      </c>
      <c r="Q251" s="1">
        <f>Billed_Energy!Q251/Cal_Energy!Q251*Cal_Energy_Switching!Q252</f>
        <v>23217.587247661588</v>
      </c>
      <c r="R251" s="1">
        <f>Billed_Energy!R251/Cal_Energy!R251*Cal_Energy_Switching!R252</f>
        <v>22581.970996763062</v>
      </c>
      <c r="S251" s="1">
        <f>Billed_Energy!S251/Cal_Energy!S251*Cal_Energy_Switching!S252</f>
        <v>127855.75727629756</v>
      </c>
      <c r="T251" s="1">
        <f>Billed_Energy!T251/Cal_Energy!T251*Cal_Energy_Switching!T252</f>
        <v>20.895</v>
      </c>
      <c r="U251" s="1">
        <f>Billed_Energy!U251/Cal_Energy!U251*Cal_Energy_Switching!U252</f>
        <v>122.114</v>
      </c>
      <c r="V251" s="1">
        <f>Billed_Energy!V251/Cal_Energy!V251*Cal_Energy_Switching!V252</f>
        <v>48922.696088106532</v>
      </c>
      <c r="W251" s="1">
        <f>Billed_Energy!W251/Cal_Energy!W251*Cal_Energy_Switching!W252</f>
        <v>12776.644</v>
      </c>
      <c r="X251" s="1">
        <f>Billed_Energy!X251/Cal_Energy!X251*Cal_Energy_Switching!X252</f>
        <v>27257.51331986305</v>
      </c>
      <c r="Y251" s="35">
        <f>Billed_Energy!Y251/Cal_Energy!Y251*Cal_Energy_Switching!Y252</f>
        <v>11098.391846980601</v>
      </c>
      <c r="Z251" s="1">
        <f>Billed_Energy!Z251/Cal_Energy!Z251*Cal_Energy_Switching!Z252</f>
        <v>5765.3854267987672</v>
      </c>
      <c r="AA251" s="1">
        <f>Billed_Energy!AA251/Cal_Energy!AA251*Cal_Energy_Switching!AA252</f>
        <v>5333.0064201818323</v>
      </c>
      <c r="AB251" s="1">
        <f>Billed_Energy!AB251/Cal_Energy!AB251*Cal_Energy_Switching!AB252</f>
        <v>62.22654887389556</v>
      </c>
      <c r="AC251" s="1">
        <f>Billed_Energy!AC251/Cal_Energy!AC251*Cal_Energy_Switching!AC252</f>
        <v>2011.9088306509407</v>
      </c>
      <c r="AD251" s="1">
        <f>Billed_Energy!AD251/Cal_Energy!AD251*Cal_Energy_Switching!AD252</f>
        <v>759.25800000000004</v>
      </c>
      <c r="AE251" s="1">
        <f>Billed_Energy!AE251/Cal_Energy!AE251*Cal_Energy_Switching!AE252</f>
        <v>4801.9725474622237</v>
      </c>
      <c r="AF251" s="1">
        <f>Billed_Energy!AF251/Cal_Energy!AF251*Cal_Energy_Switching!AF252</f>
        <v>10976.221981993622</v>
      </c>
      <c r="AG251" s="1">
        <f>Billed_Energy!AG251/Cal_Energy!AG251*Cal_Energy_Switching!AG252</f>
        <v>8102.4766495001213</v>
      </c>
      <c r="AH251" s="1">
        <f>Billed_Energy!AH251/Cal_Energy!AH251*Cal_Energy_Switching!AH252</f>
        <v>2391.7147830376548</v>
      </c>
      <c r="AI251" s="1">
        <f>Billed_Energy!AI251/Cal_Energy!AI251*Cal_Energy_Switching!AI252</f>
        <v>3658.7406606645354</v>
      </c>
      <c r="AJ251" s="1">
        <f>Billed_Energy!AJ251/Cal_Energy!AJ251*Cal_Energy_Switching!AJ252</f>
        <v>474920.46772752656</v>
      </c>
      <c r="AK251" s="35">
        <f>Billed_Energy!AK251/Cal_Energy!AK251*Cal_Energy_Switching!AK252</f>
        <v>123726.12839592931</v>
      </c>
      <c r="AL251" s="1">
        <f>Billed_Energy!AL251/Cal_Energy!AL251*Cal_Energy_Switching!AL252</f>
        <v>34830.007849356836</v>
      </c>
      <c r="AM251" s="1">
        <f>Billed_Energy!AM251/Cal_Energy!AM251*Cal_Energy_Switching!AM252</f>
        <v>88896.120546572449</v>
      </c>
      <c r="AN251" s="1">
        <f>Billed_Energy!AN251/Cal_Energy!AN251*Cal_Energy_Switching!AN252</f>
        <v>296.68599999999998</v>
      </c>
      <c r="AO251" s="1">
        <f>Billed_Energy!AO251/Cal_Energy!AO251*Cal_Energy_Switching!AO252</f>
        <v>367.25700000000001</v>
      </c>
      <c r="AP251" s="1">
        <f>Billed_Energy!AP251/Cal_Energy!AP251*Cal_Energy_Switching!AP252</f>
        <v>15936.460000000001</v>
      </c>
      <c r="AQ251" s="1">
        <f>Billed_Energy!AQ251/Cal_Energy!AQ251*Cal_Energy_Switching!AQ252</f>
        <v>78103.42226433348</v>
      </c>
      <c r="AR251" s="1">
        <f>Billed_Energy!AR251/Cal_Energy!AR251*Cal_Energy_Switching!AR252</f>
        <v>11498.674925152962</v>
      </c>
      <c r="AS251" s="1">
        <f>Billed_Energy!AS251/Cal_Energy!AS251*Cal_Energy_Switching!AS252</f>
        <v>151952.95821161795</v>
      </c>
      <c r="AT251" s="1">
        <f>Billed_Energy!AT251/Cal_Energy!AT251*Cal_Energy_Switching!AT252</f>
        <v>28835.937274847041</v>
      </c>
      <c r="AU251" s="1">
        <f>Billed_Energy!AU251/Cal_Energy!AU251*Cal_Energy_Switching!AU252</f>
        <v>71559.186656321748</v>
      </c>
      <c r="AV251" s="1">
        <f>Billed_Energy!AV251/Cal_Energy!AV251*Cal_Energy_Switching!AV252</f>
        <v>1196.3751568894907</v>
      </c>
      <c r="AW251" s="1">
        <f>Billed_Energy!AW251/Cal_Energy!AW251*Cal_Energy_Switching!AW252</f>
        <v>19097.869512819379</v>
      </c>
      <c r="AX251" s="1">
        <f>Billed_Energy!AX251/Cal_Energy!AX251*Cal_Energy_Switching!AX252</f>
        <v>150861.8803231105</v>
      </c>
      <c r="AY251" s="1">
        <f>Billed_Energy!AY251/Cal_Energy!AY251*Cal_Energy_Switching!AY252</f>
        <v>23368.203721847283</v>
      </c>
      <c r="AZ251" s="1">
        <f>Billed_Energy!AZ251/Cal_Energy!AZ251*Cal_Energy_Switching!AZ252</f>
        <v>10975.5</v>
      </c>
      <c r="BA251" s="1">
        <f>Billed_Energy!BA251/Cal_Energy!BA251*Cal_Energy_Switching!BA252</f>
        <v>5498.8799999999992</v>
      </c>
      <c r="BB251" s="1" t="e">
        <f t="shared" si="10"/>
        <v>#DIV/0!</v>
      </c>
    </row>
    <row r="252" spans="1:54" x14ac:dyDescent="0.25">
      <c r="A252">
        <v>2035</v>
      </c>
      <c r="B252">
        <v>2</v>
      </c>
      <c r="C252" t="s">
        <v>359</v>
      </c>
      <c r="D252" s="1">
        <f>Billed_Energy!D252/Cal_Energy!D252*Cal_Energy_Switching!D253</f>
        <v>705824.23020268301</v>
      </c>
      <c r="E252" s="35">
        <f t="shared" si="11"/>
        <v>210642.60268902703</v>
      </c>
      <c r="F252" s="1">
        <f>Billed_Energy!F252/Cal_Energy!F252*Cal_Energy_Switching!F253</f>
        <v>85248.527660600652</v>
      </c>
      <c r="G252" s="1">
        <f>Billed_Energy!G252/Cal_Energy!G252*Cal_Energy_Switching!G253</f>
        <v>125394.07502842636</v>
      </c>
      <c r="H252" s="35">
        <f t="shared" si="9"/>
        <v>16482.290828857938</v>
      </c>
      <c r="I252" s="1">
        <f>Billed_Energy!I252/Cal_Energy!I252*Cal_Energy_Switching!I253</f>
        <v>843.75225889487479</v>
      </c>
      <c r="J252" s="1">
        <f>Billed_Energy!J252/Cal_Energy!J252*Cal_Energy_Switching!J253</f>
        <v>15638.538569963064</v>
      </c>
      <c r="K252" s="1">
        <f>Billed_Energy!K252/Cal_Energy!K252*Cal_Energy_Switching!K253</f>
        <v>268228.57509907318</v>
      </c>
      <c r="L252" s="1">
        <f>Billed_Energy!L252/Cal_Energy!L252*Cal_Energy_Switching!L253</f>
        <v>21194.678179681785</v>
      </c>
      <c r="M252" s="1">
        <f>Billed_Energy!M252/Cal_Energy!M252*Cal_Energy_Switching!M253</f>
        <v>177755.02953688725</v>
      </c>
      <c r="N252" s="1">
        <f>Billed_Energy!N252/Cal_Energy!N252*Cal_Energy_Switching!N253</f>
        <v>112167.66077124501</v>
      </c>
      <c r="O252" s="1">
        <f>Billed_Energy!O252/Cal_Energy!O252*Cal_Energy_Switching!O253</f>
        <v>140156.1391898146</v>
      </c>
      <c r="P252" s="1" t="e">
        <f>Billed_Energy!P252/Cal_Energy!P252*Cal_Energy_Switching!P253</f>
        <v>#DIV/0!</v>
      </c>
      <c r="Q252" s="1">
        <f>Billed_Energy!Q252/Cal_Energy!Q252*Cal_Energy_Switching!Q253</f>
        <v>21216.831788188185</v>
      </c>
      <c r="R252" s="1">
        <f>Billed_Energy!R252/Cal_Energy!R252*Cal_Energy_Switching!R253</f>
        <v>20325.65757714439</v>
      </c>
      <c r="S252" s="1">
        <f>Billed_Energy!S252/Cal_Energy!S252*Cal_Energy_Switching!S253</f>
        <v>126114.04867205568</v>
      </c>
      <c r="T252" s="1">
        <f>Billed_Energy!T252/Cal_Energy!T252*Cal_Energy_Switching!T253</f>
        <v>12.268000000000001</v>
      </c>
      <c r="U252" s="1">
        <f>Billed_Energy!U252/Cal_Energy!U252*Cal_Energy_Switching!U253</f>
        <v>109.85100000000001</v>
      </c>
      <c r="V252" s="1">
        <f>Billed_Energy!V252/Cal_Energy!V252*Cal_Energy_Switching!V253</f>
        <v>46508.168692297637</v>
      </c>
      <c r="W252" s="1">
        <f>Billed_Energy!W252/Cal_Energy!W252*Cal_Energy_Switching!W253</f>
        <v>9690.52</v>
      </c>
      <c r="X252" s="1">
        <f>Billed_Energy!X252/Cal_Energy!X252*Cal_Energy_Switching!X253</f>
        <v>20094.353300958839</v>
      </c>
      <c r="Y252" s="35">
        <f>Billed_Energy!Y252/Cal_Energy!Y252*Cal_Energy_Switching!Y253</f>
        <v>10426.322418212701</v>
      </c>
      <c r="Z252" s="1">
        <f>Billed_Energy!Z252/Cal_Energy!Z252*Cal_Energy_Switching!Z253</f>
        <v>5416.259234118018</v>
      </c>
      <c r="AA252" s="1">
        <f>Billed_Energy!AA252/Cal_Energy!AA252*Cal_Energy_Switching!AA253</f>
        <v>5010.0631840946844</v>
      </c>
      <c r="AB252" s="1">
        <f>Billed_Energy!AB252/Cal_Energy!AB252*Cal_Energy_Switching!AB253</f>
        <v>57.653584518385358</v>
      </c>
      <c r="AC252" s="1">
        <f>Billed_Energy!AC252/Cal_Energy!AC252*Cal_Energy_Switching!AC253</f>
        <v>1951.3676359783469</v>
      </c>
      <c r="AD252" s="1">
        <f>Billed_Energy!AD252/Cal_Energy!AD252*Cal_Energy_Switching!AD253</f>
        <v>707.32500000000005</v>
      </c>
      <c r="AE252" s="1">
        <f>Billed_Energy!AE252/Cal_Energy!AE252*Cal_Energy_Switching!AE253</f>
        <v>4608.1796363800759</v>
      </c>
      <c r="AF252" s="1">
        <f>Billed_Energy!AF252/Cal_Energy!AF252*Cal_Energy_Switching!AF253</f>
        <v>10006.012422781241</v>
      </c>
      <c r="AG252" s="1">
        <f>Billed_Energy!AG252/Cal_Energy!AG252*Cal_Energy_Switching!AG253</f>
        <v>7775.4854971430359</v>
      </c>
      <c r="AH252" s="1">
        <f>Billed_Energy!AH252/Cal_Energy!AH252*Cal_Energy_Switching!AH253</f>
        <v>2295.1924964768891</v>
      </c>
      <c r="AI252" s="1">
        <f>Billed_Energy!AI252/Cal_Energy!AI252*Cal_Energy_Switching!AI253</f>
        <v>3335.3374742604096</v>
      </c>
      <c r="AJ252" s="1">
        <f>Billed_Energy!AJ252/Cal_Energy!AJ252*Cal_Energy_Switching!AJ253</f>
        <v>426050.25992809387</v>
      </c>
      <c r="AK252" s="35">
        <f>Billed_Energy!AK252/Cal_Energy!AK252*Cal_Energy_Switching!AK253</f>
        <v>115025.91250015053</v>
      </c>
      <c r="AL252" s="1">
        <f>Billed_Energy!AL252/Cal_Energy!AL252*Cal_Energy_Switching!AL253</f>
        <v>32400.083536800852</v>
      </c>
      <c r="AM252" s="1">
        <f>Billed_Energy!AM252/Cal_Energy!AM252*Cal_Energy_Switching!AM253</f>
        <v>82625.828963349675</v>
      </c>
      <c r="AN252" s="1">
        <f>Billed_Energy!AN252/Cal_Energy!AN252*Cal_Energy_Switching!AN253</f>
        <v>246.86500000000001</v>
      </c>
      <c r="AO252" s="1">
        <f>Billed_Energy!AO252/Cal_Energy!AO252*Cal_Energy_Switching!AO253</f>
        <v>285.90600000000001</v>
      </c>
      <c r="AP252" s="1">
        <f>Billed_Energy!AP252/Cal_Energy!AP252*Cal_Energy_Switching!AP253</f>
        <v>13630.022000000001</v>
      </c>
      <c r="AQ252" s="1">
        <f>Billed_Energy!AQ252/Cal_Energy!AQ252*Cal_Energy_Switching!AQ253</f>
        <v>66401.898420133031</v>
      </c>
      <c r="AR252" s="1">
        <f>Billed_Energy!AR252/Cal_Energy!AR252*Cal_Energy_Switching!AR253</f>
        <v>10484.96694201525</v>
      </c>
      <c r="AS252" s="1">
        <f>Billed_Energy!AS252/Cal_Energy!AS252*Cal_Energy_Switching!AS253</f>
        <v>150123.41471957095</v>
      </c>
      <c r="AT252" s="1">
        <f>Billed_Energy!AT252/Cal_Energy!AT252*Cal_Energy_Switching!AT253</f>
        <v>26536.541307984749</v>
      </c>
      <c r="AU252" s="1">
        <f>Billed_Energy!AU252/Cal_Energy!AU252*Cal_Energy_Switching!AU253</f>
        <v>70699.931249122557</v>
      </c>
      <c r="AV252" s="1">
        <f>Billed_Energy!AV252/Cal_Energy!AV252*Cal_Energy_Switching!AV253</f>
        <v>1157.1007150883463</v>
      </c>
      <c r="AW252" s="1">
        <f>Billed_Energy!AW252/Cal_Energy!AW252*Cal_Energy_Switching!AW253</f>
        <v>19048.547641232573</v>
      </c>
      <c r="AX252" s="1">
        <f>Billed_Energy!AX252/Cal_Energy!AX252*Cal_Energy_Switching!AX253</f>
        <v>145909.40692491166</v>
      </c>
      <c r="AY252" s="1">
        <f>Billed_Energy!AY252/Cal_Energy!AY252*Cal_Energy_Switching!AY253</f>
        <v>23424.004064434099</v>
      </c>
      <c r="AZ252" s="1">
        <f>Billed_Energy!AZ252/Cal_Energy!AZ252*Cal_Energy_Switching!AZ253</f>
        <v>9522.5</v>
      </c>
      <c r="BA252" s="1">
        <f>Billed_Energy!BA252/Cal_Energy!BA252*Cal_Energy_Switching!BA253</f>
        <v>4744.8</v>
      </c>
      <c r="BB252" s="1" t="e">
        <f t="shared" si="10"/>
        <v>#DIV/0!</v>
      </c>
    </row>
    <row r="253" spans="1:54" x14ac:dyDescent="0.25">
      <c r="A253">
        <v>2035</v>
      </c>
      <c r="B253">
        <v>3</v>
      </c>
      <c r="C253" t="s">
        <v>360</v>
      </c>
      <c r="D253" s="1">
        <f>Billed_Energy!D253/Cal_Energy!D253*Cal_Energy_Switching!D254</f>
        <v>616340.36567744438</v>
      </c>
      <c r="E253" s="35">
        <f t="shared" si="11"/>
        <v>191962.950290229</v>
      </c>
      <c r="F253" s="1">
        <f>Billed_Energy!F253/Cal_Energy!F253*Cal_Energy_Switching!F254</f>
        <v>77765.10569446483</v>
      </c>
      <c r="G253" s="1">
        <f>Billed_Energy!G253/Cal_Energy!G253*Cal_Energy_Switching!G254</f>
        <v>114197.84459576418</v>
      </c>
      <c r="H253" s="35">
        <f t="shared" si="9"/>
        <v>15512.758529039647</v>
      </c>
      <c r="I253" s="1">
        <f>Billed_Energy!I253/Cal_Energy!I253*Cal_Energy_Switching!I254</f>
        <v>794.12050099560543</v>
      </c>
      <c r="J253" s="1">
        <f>Billed_Energy!J253/Cal_Energy!J253*Cal_Energy_Switching!J254</f>
        <v>14718.638028044043</v>
      </c>
      <c r="K253" s="1">
        <f>Billed_Energy!K253/Cal_Energy!K253*Cal_Energy_Switching!K254</f>
        <v>268346.40246958111</v>
      </c>
      <c r="L253" s="1">
        <f>Billed_Energy!L253/Cal_Energy!L253*Cal_Energy_Switching!L254</f>
        <v>21285.705660836367</v>
      </c>
      <c r="M253" s="1">
        <f>Billed_Energy!M253/Cal_Energy!M253*Cal_Energy_Switching!M254</f>
        <v>175624.88346404687</v>
      </c>
      <c r="N253" s="1">
        <f>Billed_Energy!N253/Cal_Energy!N253*Cal_Energy_Switching!N254</f>
        <v>112135.21665958254</v>
      </c>
      <c r="O253" s="1">
        <f>Billed_Energy!O253/Cal_Energy!O253*Cal_Energy_Switching!O254</f>
        <v>138483.56343438217</v>
      </c>
      <c r="P253" s="1" t="e">
        <f>Billed_Energy!P253/Cal_Energy!P253*Cal_Energy_Switching!P254</f>
        <v>#DIV/0!</v>
      </c>
      <c r="Q253" s="1">
        <f>Billed_Energy!Q253/Cal_Energy!Q253*Cal_Energy_Switching!Q254</f>
        <v>21645.436736681833</v>
      </c>
      <c r="R253" s="1">
        <f>Billed_Energy!R253/Cal_Energy!R253*Cal_Energy_Switching!R254</f>
        <v>17829.922939968488</v>
      </c>
      <c r="S253" s="1">
        <f>Billed_Energy!S253/Cal_Energy!S253*Cal_Energy_Switching!S254</f>
        <v>127654.8423310042</v>
      </c>
      <c r="T253" s="1">
        <f>Billed_Energy!T253/Cal_Energy!T253*Cal_Energy_Switching!T254</f>
        <v>13.173999999999999</v>
      </c>
      <c r="U253" s="1">
        <f>Billed_Energy!U253/Cal_Energy!U253*Cal_Energy_Switching!U254</f>
        <v>107.447</v>
      </c>
      <c r="V253" s="1">
        <f>Billed_Energy!V253/Cal_Energy!V253*Cal_Energy_Switching!V254</f>
        <v>48339.183654632048</v>
      </c>
      <c r="W253" s="1">
        <f>Billed_Energy!W253/Cal_Energy!W253*Cal_Energy_Switching!W254</f>
        <v>9225.5750000000007</v>
      </c>
      <c r="X253" s="1">
        <f>Billed_Energy!X253/Cal_Energy!X253*Cal_Energy_Switching!X254</f>
        <v>20170.802725134665</v>
      </c>
      <c r="Y253" s="35">
        <f>Billed_Energy!Y253/Cal_Energy!Y253*Cal_Energy_Switching!Y254</f>
        <v>9637.3468377101199</v>
      </c>
      <c r="Z253" s="1">
        <f>Billed_Energy!Z253/Cal_Energy!Z253*Cal_Energy_Switching!Z254</f>
        <v>5006.4027092587694</v>
      </c>
      <c r="AA253" s="1">
        <f>Billed_Energy!AA253/Cal_Energy!AA253*Cal_Energy_Switching!AA254</f>
        <v>4630.9441284513514</v>
      </c>
      <c r="AB253" s="1">
        <f>Billed_Energy!AB253/Cal_Energy!AB253*Cal_Energy_Switching!AB254</f>
        <v>57.585073487738519</v>
      </c>
      <c r="AC253" s="1">
        <f>Billed_Energy!AC253/Cal_Energy!AC253*Cal_Energy_Switching!AC254</f>
        <v>1804.0245828466782</v>
      </c>
      <c r="AD253" s="1">
        <f>Billed_Energy!AD253/Cal_Energy!AD253*Cal_Energy_Switching!AD254</f>
        <v>664.97299999999996</v>
      </c>
      <c r="AE253" s="1">
        <f>Billed_Energy!AE253/Cal_Energy!AE253*Cal_Energy_Switching!AE254</f>
        <v>4378.9651799877811</v>
      </c>
      <c r="AF253" s="1">
        <f>Billed_Energy!AF253/Cal_Energy!AF253*Cal_Energy_Switching!AF254</f>
        <v>9881.4171698024456</v>
      </c>
      <c r="AG253" s="1">
        <f>Billed_Energy!AG253/Cal_Energy!AG253*Cal_Energy_Switching!AG254</f>
        <v>7388.7267719962347</v>
      </c>
      <c r="AH253" s="1">
        <f>Billed_Energy!AH253/Cal_Energy!AH253*Cal_Energy_Switching!AH254</f>
        <v>2181.0278280159846</v>
      </c>
      <c r="AI253" s="1">
        <f>Billed_Energy!AI253/Cal_Energy!AI253*Cal_Energy_Switching!AI254</f>
        <v>3293.8057232674787</v>
      </c>
      <c r="AJ253" s="1">
        <f>Billed_Energy!AJ253/Cal_Energy!AJ253*Cal_Energy_Switching!AJ254</f>
        <v>384383.19568541489</v>
      </c>
      <c r="AK253" s="35">
        <f>Billed_Energy!AK253/Cal_Energy!AK253*Cal_Energy_Switching!AK254</f>
        <v>114199.93359936502</v>
      </c>
      <c r="AL253" s="1">
        <f>Billed_Energy!AL253/Cal_Energy!AL253*Cal_Energy_Switching!AL254</f>
        <v>32159.326125986721</v>
      </c>
      <c r="AM253" s="1">
        <f>Billed_Energy!AM253/Cal_Energy!AM253*Cal_Energy_Switching!AM254</f>
        <v>82040.607473378303</v>
      </c>
      <c r="AN253" s="1">
        <f>Billed_Energy!AN253/Cal_Energy!AN253*Cal_Energy_Switching!AN254</f>
        <v>241.08199999999999</v>
      </c>
      <c r="AO253" s="1">
        <f>Billed_Energy!AO253/Cal_Energy!AO253*Cal_Energy_Switching!AO254</f>
        <v>250.09899999999999</v>
      </c>
      <c r="AP253" s="1">
        <f>Billed_Energy!AP253/Cal_Energy!AP253*Cal_Energy_Switching!AP254</f>
        <v>11701.252</v>
      </c>
      <c r="AQ253" s="1">
        <f>Billed_Energy!AQ253/Cal_Energy!AQ253*Cal_Energy_Switching!AQ254</f>
        <v>77508.865359060816</v>
      </c>
      <c r="AR253" s="1">
        <f>Billed_Energy!AR253/Cal_Energy!AR253*Cal_Energy_Switching!AR254</f>
        <v>10666.940008738207</v>
      </c>
      <c r="AS253" s="1">
        <f>Billed_Energy!AS253/Cal_Energy!AS253*Cal_Energy_Switching!AS254</f>
        <v>146902.77319840138</v>
      </c>
      <c r="AT253" s="1">
        <f>Billed_Energy!AT253/Cal_Energy!AT253*Cal_Energy_Switching!AT254</f>
        <v>26859.262551261792</v>
      </c>
      <c r="AU253" s="1">
        <f>Billed_Energy!AU253/Cal_Energy!AU253*Cal_Energy_Switching!AU254</f>
        <v>69181.698274345705</v>
      </c>
      <c r="AV253" s="1">
        <f>Billed_Energy!AV253/Cal_Energy!AV253*Cal_Energy_Switching!AV254</f>
        <v>1177.1954082366856</v>
      </c>
      <c r="AW253" s="1">
        <f>Billed_Energy!AW253/Cal_Energy!AW253*Cal_Energy_Switching!AW254</f>
        <v>19153.294565442538</v>
      </c>
      <c r="AX253" s="1">
        <f>Billed_Energy!AX253/Cal_Energy!AX253*Cal_Energy_Switching!AX254</f>
        <v>148443.33048176326</v>
      </c>
      <c r="AY253" s="1">
        <f>Billed_Energy!AY253/Cal_Energy!AY253*Cal_Energy_Switching!AY254</f>
        <v>23367.770309890802</v>
      </c>
      <c r="AZ253" s="1">
        <f>Billed_Energy!AZ253/Cal_Energy!AZ253*Cal_Energy_Switching!AZ254</f>
        <v>9371</v>
      </c>
      <c r="BA253" s="1">
        <f>Billed_Energy!BA253/Cal_Energy!BA253*Cal_Energy_Switching!BA254</f>
        <v>4351.2</v>
      </c>
      <c r="BB253" s="1" t="e">
        <f t="shared" si="10"/>
        <v>#DIV/0!</v>
      </c>
    </row>
    <row r="254" spans="1:54" x14ac:dyDescent="0.25">
      <c r="A254">
        <v>2035</v>
      </c>
      <c r="B254">
        <v>4</v>
      </c>
      <c r="C254" t="s">
        <v>361</v>
      </c>
      <c r="D254" s="1">
        <f>Billed_Energy!D254/Cal_Energy!D254*Cal_Energy_Switching!D255</f>
        <v>478927.53277445131</v>
      </c>
      <c r="E254" s="35">
        <f t="shared" si="11"/>
        <v>177074.70796990604</v>
      </c>
      <c r="F254" s="1">
        <f>Billed_Energy!F254/Cal_Energy!F254*Cal_Energy_Switching!F255</f>
        <v>71859.346321884383</v>
      </c>
      <c r="G254" s="1">
        <f>Billed_Energy!G254/Cal_Energy!G254*Cal_Energy_Switching!G255</f>
        <v>105215.36164802166</v>
      </c>
      <c r="H254" s="35">
        <f t="shared" si="9"/>
        <v>13652.96021093221</v>
      </c>
      <c r="I254" s="1">
        <f>Billed_Energy!I254/Cal_Energy!I254*Cal_Energy_Switching!I255</f>
        <v>698.91474056547167</v>
      </c>
      <c r="J254" s="1">
        <f>Billed_Energy!J254/Cal_Energy!J254*Cal_Energy_Switching!J255</f>
        <v>12954.045470366738</v>
      </c>
      <c r="K254" s="1">
        <f>Billed_Energy!K254/Cal_Energy!K254*Cal_Energy_Switching!K255</f>
        <v>269422.41791498451</v>
      </c>
      <c r="L254" s="1">
        <f>Billed_Energy!L254/Cal_Energy!L254*Cal_Energy_Switching!L255</f>
        <v>21060.386561915529</v>
      </c>
      <c r="M254" s="1">
        <f>Billed_Energy!M254/Cal_Energy!M254*Cal_Energy_Switching!M255</f>
        <v>177214.90579223487</v>
      </c>
      <c r="N254" s="1">
        <f>Billed_Energy!N254/Cal_Energy!N254*Cal_Energy_Switching!N255</f>
        <v>112895.52699309995</v>
      </c>
      <c r="O254" s="1">
        <f>Billed_Energy!O254/Cal_Energy!O254*Cal_Energy_Switching!O255</f>
        <v>140625.29730498712</v>
      </c>
      <c r="P254" s="1" t="e">
        <f>Billed_Energy!P254/Cal_Energy!P254*Cal_Energy_Switching!P255</f>
        <v>#DIV/0!</v>
      </c>
      <c r="Q254" s="1">
        <f>Billed_Energy!Q254/Cal_Energy!Q254*Cal_Energy_Switching!Q255</f>
        <v>19225.628013760204</v>
      </c>
      <c r="R254" s="1">
        <f>Billed_Energy!R254/Cal_Energy!R254*Cal_Energy_Switching!R255</f>
        <v>16635.57936732372</v>
      </c>
      <c r="S254" s="1">
        <f>Billed_Energy!S254/Cal_Energy!S254*Cal_Energy_Switching!S255</f>
        <v>124977.75157713707</v>
      </c>
      <c r="T254" s="1">
        <f>Billed_Energy!T254/Cal_Energy!T254*Cal_Energy_Switching!T255</f>
        <v>12.161</v>
      </c>
      <c r="U254" s="1">
        <f>Billed_Energy!U254/Cal_Energy!U254*Cal_Energy_Switching!U255</f>
        <v>98.423000000000002</v>
      </c>
      <c r="V254" s="1">
        <f>Billed_Energy!V254/Cal_Energy!V254*Cal_Energy_Switching!V255</f>
        <v>47968.040843209907</v>
      </c>
      <c r="W254" s="1">
        <f>Billed_Energy!W254/Cal_Energy!W254*Cal_Energy_Switching!W255</f>
        <v>9627.3670000000002</v>
      </c>
      <c r="X254" s="1">
        <f>Billed_Energy!X254/Cal_Energy!X254*Cal_Energy_Switching!X255</f>
        <v>22413.757011826681</v>
      </c>
      <c r="Y254" s="35">
        <f>Billed_Energy!Y254/Cal_Energy!Y254*Cal_Energy_Switching!Y255</f>
        <v>8387.9853826279505</v>
      </c>
      <c r="Z254" s="1">
        <f>Billed_Energy!Z254/Cal_Energy!Z254*Cal_Energy_Switching!Z255</f>
        <v>4357.3852276950338</v>
      </c>
      <c r="AA254" s="1">
        <f>Billed_Energy!AA254/Cal_Energy!AA254*Cal_Energy_Switching!AA255</f>
        <v>4030.6001549329171</v>
      </c>
      <c r="AB254" s="1">
        <f>Billed_Energy!AB254/Cal_Energy!AB254*Cal_Energy_Switching!AB255</f>
        <v>52.41838957435256</v>
      </c>
      <c r="AC254" s="1">
        <f>Billed_Energy!AC254/Cal_Energy!AC254*Cal_Energy_Switching!AC255</f>
        <v>1524.201519306926</v>
      </c>
      <c r="AD254" s="1">
        <f>Billed_Energy!AD254/Cal_Energy!AD254*Cal_Energy_Switching!AD255</f>
        <v>531.84400000000005</v>
      </c>
      <c r="AE254" s="1">
        <f>Billed_Energy!AE254/Cal_Energy!AE254*Cal_Energy_Switching!AE255</f>
        <v>3986.6531668423409</v>
      </c>
      <c r="AF254" s="1">
        <f>Billed_Energy!AF254/Cal_Energy!AF254*Cal_Energy_Switching!AF255</f>
        <v>9722.9905750047019</v>
      </c>
      <c r="AG254" s="1">
        <f>Billed_Energy!AG254/Cal_Energy!AG254*Cal_Energy_Switching!AG255</f>
        <v>6726.7698585796406</v>
      </c>
      <c r="AH254" s="1">
        <f>Billed_Energy!AH254/Cal_Energy!AH254*Cal_Energy_Switching!AH255</f>
        <v>1985.6292845780199</v>
      </c>
      <c r="AI254" s="1">
        <f>Billed_Energy!AI254/Cal_Energy!AI254*Cal_Energy_Switching!AI255</f>
        <v>3240.9968583348973</v>
      </c>
      <c r="AJ254" s="1">
        <f>Billed_Energy!AJ254/Cal_Energy!AJ254*Cal_Energy_Switching!AJ255</f>
        <v>321937.96910787851</v>
      </c>
      <c r="AK254" s="35">
        <f>Billed_Energy!AK254/Cal_Energy!AK254*Cal_Energy_Switching!AK255</f>
        <v>110198.46459881647</v>
      </c>
      <c r="AL254" s="1">
        <f>Billed_Energy!AL254/Cal_Energy!AL254*Cal_Energy_Switching!AL255</f>
        <v>31040.751696924759</v>
      </c>
      <c r="AM254" s="1">
        <f>Billed_Energy!AM254/Cal_Energy!AM254*Cal_Energy_Switching!AM255</f>
        <v>79157.712901891719</v>
      </c>
      <c r="AN254" s="1">
        <f>Billed_Energy!AN254/Cal_Energy!AN254*Cal_Energy_Switching!AN255</f>
        <v>250.11500000000004</v>
      </c>
      <c r="AO254" s="1">
        <f>Billed_Energy!AO254/Cal_Energy!AO254*Cal_Energy_Switching!AO255</f>
        <v>281.62900000000002</v>
      </c>
      <c r="AP254" s="1">
        <f>Billed_Energy!AP254/Cal_Energy!AP254*Cal_Energy_Switching!AP255</f>
        <v>7780.982</v>
      </c>
      <c r="AQ254" s="1">
        <f>Billed_Energy!AQ254/Cal_Energy!AQ254*Cal_Energy_Switching!AQ255</f>
        <v>89431.392773314335</v>
      </c>
      <c r="AR254" s="1">
        <f>Billed_Energy!AR254/Cal_Energy!AR254*Cal_Energy_Switching!AR255</f>
        <v>11324.277485409952</v>
      </c>
      <c r="AS254" s="1">
        <f>Billed_Energy!AS254/Cal_Energy!AS254*Cal_Energy_Switching!AS255</f>
        <v>146607.93002507515</v>
      </c>
      <c r="AT254" s="1">
        <f>Billed_Energy!AT254/Cal_Energy!AT254*Cal_Energy_Switching!AT255</f>
        <v>28412.78435459005</v>
      </c>
      <c r="AU254" s="1">
        <f>Billed_Energy!AU254/Cal_Energy!AU254*Cal_Energy_Switching!AU255</f>
        <v>69043.459318098277</v>
      </c>
      <c r="AV254" s="1">
        <f>Billed_Energy!AV254/Cal_Energy!AV254*Cal_Energy_Switching!AV255</f>
        <v>1201.0382510890952</v>
      </c>
      <c r="AW254" s="1">
        <f>Billed_Energy!AW254/Cal_Energy!AW254*Cal_Energy_Switching!AW255</f>
        <v>19294.096240882798</v>
      </c>
      <c r="AX254" s="1">
        <f>Billed_Energy!AX254/Cal_Energy!AX254*Cal_Energy_Switching!AX255</f>
        <v>151449.89249891086</v>
      </c>
      <c r="AY254" s="1">
        <f>Billed_Energy!AY254/Cal_Energy!AY254*Cal_Energy_Switching!AY255</f>
        <v>23548.137011117204</v>
      </c>
      <c r="AZ254" s="1">
        <f>Billed_Energy!AZ254/Cal_Energy!AZ254*Cal_Energy_Switching!AZ255</f>
        <v>7236.5</v>
      </c>
      <c r="BA254" s="1">
        <f>Billed_Energy!BA254/Cal_Energy!BA254*Cal_Energy_Switching!BA255</f>
        <v>4414.32</v>
      </c>
      <c r="BB254" s="1" t="e">
        <f t="shared" si="10"/>
        <v>#DIV/0!</v>
      </c>
    </row>
    <row r="255" spans="1:54" x14ac:dyDescent="0.25">
      <c r="A255">
        <v>2035</v>
      </c>
      <c r="B255">
        <v>5</v>
      </c>
      <c r="C255" t="s">
        <v>362</v>
      </c>
      <c r="D255" s="1">
        <f>Billed_Energy!D255/Cal_Energy!D255*Cal_Energy_Switching!D256</f>
        <v>378773.13563900773</v>
      </c>
      <c r="E255" s="35">
        <f t="shared" si="11"/>
        <v>167618.51025643304</v>
      </c>
      <c r="F255" s="1">
        <f>Billed_Energy!F255/Cal_Energy!F255*Cal_Energy_Switching!F256</f>
        <v>67935.98175536601</v>
      </c>
      <c r="G255" s="1">
        <f>Billed_Energy!G255/Cal_Energy!G255*Cal_Energy_Switching!G256</f>
        <v>99682.528501067034</v>
      </c>
      <c r="H255" s="35">
        <f t="shared" si="9"/>
        <v>13362.255596085532</v>
      </c>
      <c r="I255" s="1">
        <f>Billed_Energy!I255/Cal_Energy!I255*Cal_Energy_Switching!I256</f>
        <v>684.03315171384213</v>
      </c>
      <c r="J255" s="1">
        <f>Billed_Energy!J255/Cal_Energy!J255*Cal_Energy_Switching!J256</f>
        <v>12678.22244437169</v>
      </c>
      <c r="K255" s="1">
        <f>Billed_Energy!K255/Cal_Energy!K255*Cal_Energy_Switching!K256</f>
        <v>272118.32881669217</v>
      </c>
      <c r="L255" s="1">
        <f>Billed_Energy!L255/Cal_Energy!L255*Cal_Energy_Switching!L256</f>
        <v>22300.962432869928</v>
      </c>
      <c r="M255" s="1">
        <f>Billed_Energy!M255/Cal_Energy!M255*Cal_Energy_Switching!M256</f>
        <v>178550.48430030886</v>
      </c>
      <c r="N255" s="1">
        <f>Billed_Energy!N255/Cal_Energy!N255*Cal_Energy_Switching!N256</f>
        <v>112995.34889043788</v>
      </c>
      <c r="O255" s="1">
        <f>Billed_Energy!O255/Cal_Energy!O255*Cal_Energy_Switching!O256</f>
        <v>138439.35366795748</v>
      </c>
      <c r="P255" s="1" t="e">
        <f>Billed_Energy!P255/Cal_Energy!P255*Cal_Energy_Switching!P256</f>
        <v>#DIV/0!</v>
      </c>
      <c r="Q255" s="1">
        <f>Billed_Energy!Q255/Cal_Energy!Q255*Cal_Energy_Switching!Q256</f>
        <v>21984.663415644423</v>
      </c>
      <c r="R255" s="1">
        <f>Billed_Energy!R255/Cal_Energy!R255*Cal_Energy_Switching!R256</f>
        <v>19515.656771767754</v>
      </c>
      <c r="S255" s="1">
        <f>Billed_Energy!S255/Cal_Energy!S255*Cal_Energy_Switching!S256</f>
        <v>123884.04721624593</v>
      </c>
      <c r="T255" s="1">
        <f>Billed_Energy!T255/Cal_Energy!T255*Cal_Energy_Switching!T256</f>
        <v>11.971</v>
      </c>
      <c r="U255" s="1">
        <f>Billed_Energy!U255/Cal_Energy!U255*Cal_Energy_Switching!U256</f>
        <v>97.393000000000001</v>
      </c>
      <c r="V255" s="1">
        <f>Billed_Energy!V255/Cal_Energy!V255*Cal_Energy_Switching!V256</f>
        <v>48437.686864592841</v>
      </c>
      <c r="W255" s="1">
        <f>Billed_Energy!W255/Cal_Energy!W255*Cal_Energy_Switching!W256</f>
        <v>8788.2710000000006</v>
      </c>
      <c r="X255" s="1">
        <f>Billed_Energy!X255/Cal_Energy!X255*Cal_Energy_Switching!X256</f>
        <v>22468.62925053103</v>
      </c>
      <c r="Y255" s="35">
        <f>Billed_Energy!Y255/Cal_Energy!Y255*Cal_Energy_Switching!Y256</f>
        <v>7057.4863372728305</v>
      </c>
      <c r="Z255" s="1">
        <f>Billed_Energy!Z255/Cal_Energy!Z255*Cal_Energy_Switching!Z256</f>
        <v>3666.2184431534529</v>
      </c>
      <c r="AA255" s="1">
        <f>Billed_Energy!AA255/Cal_Energy!AA255*Cal_Energy_Switching!AA256</f>
        <v>3391.2678941193781</v>
      </c>
      <c r="AB255" s="1">
        <f>Billed_Energy!AB255/Cal_Energy!AB255*Cal_Energy_Switching!AB256</f>
        <v>52.468533310195085</v>
      </c>
      <c r="AC255" s="1">
        <f>Billed_Energy!AC255/Cal_Energy!AC255*Cal_Energy_Switching!AC256</f>
        <v>1253.611908551989</v>
      </c>
      <c r="AD255" s="1">
        <f>Billed_Energy!AD255/Cal_Energy!AD255*Cal_Energy_Switching!AD256</f>
        <v>482.22199999999998</v>
      </c>
      <c r="AE255" s="1">
        <f>Billed_Energy!AE255/Cal_Energy!AE255*Cal_Energy_Switching!AE256</f>
        <v>3636.1836265662032</v>
      </c>
      <c r="AF255" s="1">
        <f>Billed_Energy!AF255/Cal_Energy!AF255*Cal_Energy_Switching!AF256</f>
        <v>9395.4695687312051</v>
      </c>
      <c r="AG255" s="1">
        <f>Billed_Energy!AG255/Cal_Energy!AG255*Cal_Energy_Switching!AG256</f>
        <v>6135.4146939298189</v>
      </c>
      <c r="AH255" s="1">
        <f>Billed_Energy!AH255/Cal_Energy!AH255*Cal_Energy_Switching!AH256</f>
        <v>1811.0711895039783</v>
      </c>
      <c r="AI255" s="1">
        <f>Billed_Energy!AI255/Cal_Energy!AI255*Cal_Energy_Switching!AI256</f>
        <v>3131.8231895770641</v>
      </c>
      <c r="AJ255" s="1">
        <f>Billed_Energy!AJ255/Cal_Energy!AJ255*Cal_Energy_Switching!AJ256</f>
        <v>334082.69340189372</v>
      </c>
      <c r="AK255" s="35">
        <f>Billed_Energy!AK255/Cal_Energy!AK255*Cal_Energy_Switching!AK256</f>
        <v>108139.26163589512</v>
      </c>
      <c r="AL255" s="1">
        <f>Billed_Energy!AL255/Cal_Energy!AL255*Cal_Energy_Switching!AL256</f>
        <v>30441.645039670304</v>
      </c>
      <c r="AM255" s="1">
        <f>Billed_Energy!AM255/Cal_Energy!AM255*Cal_Energy_Switching!AM256</f>
        <v>77697.61659622482</v>
      </c>
      <c r="AN255" s="1">
        <f>Billed_Energy!AN255/Cal_Energy!AN255*Cal_Energy_Switching!AN256</f>
        <v>245.77699999999999</v>
      </c>
      <c r="AO255" s="1">
        <f>Billed_Energy!AO255/Cal_Energy!AO255*Cal_Energy_Switching!AO256</f>
        <v>274.90699999999998</v>
      </c>
      <c r="AP255" s="1">
        <f>Billed_Energy!AP255/Cal_Energy!AP255*Cal_Energy_Switching!AP256</f>
        <v>7381.9660000000003</v>
      </c>
      <c r="AQ255" s="1">
        <f>Billed_Energy!AQ255/Cal_Energy!AQ255*Cal_Energy_Switching!AQ256</f>
        <v>88070.04889845803</v>
      </c>
      <c r="AR255" s="1">
        <f>Billed_Energy!AR255/Cal_Energy!AR255*Cal_Energy_Switching!AR256</f>
        <v>11438.123554908065</v>
      </c>
      <c r="AS255" s="1">
        <f>Billed_Energy!AS255/Cal_Energy!AS255*Cal_Energy_Switching!AS256</f>
        <v>151484.99074937467</v>
      </c>
      <c r="AT255" s="1">
        <f>Billed_Energy!AT255/Cal_Energy!AT255*Cal_Energy_Switching!AT256</f>
        <v>28436.379435091934</v>
      </c>
      <c r="AU255" s="1">
        <f>Billed_Energy!AU255/Cal_Energy!AU255*Cal_Energy_Switching!AU256</f>
        <v>71332.281994911595</v>
      </c>
      <c r="AV255" s="1">
        <f>Billed_Energy!AV255/Cal_Energy!AV255*Cal_Energy_Switching!AV256</f>
        <v>1225.3012686124346</v>
      </c>
      <c r="AW255" s="1">
        <f>Billed_Energy!AW255/Cal_Energy!AW255*Cal_Energy_Switching!AW256</f>
        <v>19911.281980139473</v>
      </c>
      <c r="AX255" s="1">
        <f>Billed_Energy!AX255/Cal_Energy!AX255*Cal_Energy_Switching!AX256</f>
        <v>154509.43818138755</v>
      </c>
      <c r="AY255" s="1">
        <f>Billed_Energy!AY255/Cal_Energy!AY255*Cal_Energy_Switching!AY256</f>
        <v>23802.04473517404</v>
      </c>
      <c r="AZ255" s="1">
        <f>Billed_Energy!AZ255/Cal_Energy!AZ255*Cal_Energy_Switching!AZ256</f>
        <v>8289</v>
      </c>
      <c r="BA255" s="1">
        <f>Billed_Energy!BA255/Cal_Energy!BA255*Cal_Energy_Switching!BA256</f>
        <v>4343.3999999999996</v>
      </c>
      <c r="BB255" s="1" t="e">
        <f t="shared" si="10"/>
        <v>#DIV/0!</v>
      </c>
    </row>
    <row r="256" spans="1:54" x14ac:dyDescent="0.25">
      <c r="A256">
        <v>2035</v>
      </c>
      <c r="B256">
        <v>6</v>
      </c>
      <c r="C256" t="s">
        <v>363</v>
      </c>
      <c r="D256" s="1">
        <f>Billed_Energy!D256/Cal_Energy!D256*Cal_Energy_Switching!D257</f>
        <v>484057.64062252728</v>
      </c>
      <c r="E256" s="35">
        <f t="shared" si="11"/>
        <v>191182.17595529545</v>
      </c>
      <c r="F256" s="1">
        <f>Billed_Energy!F256/Cal_Energy!F256*Cal_Energy_Switching!F257</f>
        <v>77362.325993669641</v>
      </c>
      <c r="G256" s="1">
        <f>Billed_Energy!G256/Cal_Energy!G256*Cal_Energy_Switching!G257</f>
        <v>113819.84996162581</v>
      </c>
      <c r="H256" s="35">
        <f t="shared" si="9"/>
        <v>13176.997541629664</v>
      </c>
      <c r="I256" s="1">
        <f>Billed_Energy!I256/Cal_Energy!I256*Cal_Energy_Switching!I257</f>
        <v>674.54952449547443</v>
      </c>
      <c r="J256" s="1">
        <f>Billed_Energy!J256/Cal_Energy!J256*Cal_Energy_Switching!J257</f>
        <v>12502.448017134189</v>
      </c>
      <c r="K256" s="1">
        <f>Billed_Energy!K256/Cal_Energy!K256*Cal_Energy_Switching!K257</f>
        <v>282420.23159942951</v>
      </c>
      <c r="L256" s="1">
        <f>Billed_Energy!L256/Cal_Energy!L256*Cal_Energy_Switching!L257</f>
        <v>23368.401405309574</v>
      </c>
      <c r="M256" s="1">
        <f>Billed_Energy!M256/Cal_Energy!M256*Cal_Energy_Switching!M257</f>
        <v>198418.48568954249</v>
      </c>
      <c r="N256" s="1">
        <f>Billed_Energy!N256/Cal_Energy!N256*Cal_Energy_Switching!N257</f>
        <v>117049.98108526088</v>
      </c>
      <c r="O256" s="1">
        <f>Billed_Energy!O256/Cal_Energy!O256*Cal_Energy_Switching!O257</f>
        <v>151704.17833607842</v>
      </c>
      <c r="P256" s="1" t="e">
        <f>Billed_Energy!P256/Cal_Energy!P256*Cal_Energy_Switching!P257</f>
        <v>#DIV/0!</v>
      </c>
      <c r="Q256" s="1">
        <f>Billed_Energy!Q256/Cal_Energy!Q256*Cal_Energy_Switching!Q257</f>
        <v>25914.953472254594</v>
      </c>
      <c r="R256" s="1">
        <f>Billed_Energy!R256/Cal_Energy!R256*Cal_Energy_Switching!R257</f>
        <v>20307.564990417934</v>
      </c>
      <c r="S256" s="1">
        <f>Billed_Energy!S256/Cal_Energy!S256*Cal_Energy_Switching!S257</f>
        <v>121629.81089446251</v>
      </c>
      <c r="T256" s="1">
        <f>Billed_Energy!T256/Cal_Energy!T256*Cal_Energy_Switching!T257</f>
        <v>10.17535</v>
      </c>
      <c r="U256" s="1">
        <f>Billed_Energy!U256/Cal_Energy!U256*Cal_Energy_Switching!U257</f>
        <v>98.704999999999998</v>
      </c>
      <c r="V256" s="1">
        <f>Billed_Energy!V256/Cal_Energy!V256*Cal_Energy_Switching!V257</f>
        <v>45688.667155562805</v>
      </c>
      <c r="W256" s="1">
        <f>Billed_Energy!W256/Cal_Energy!W256*Cal_Energy_Switching!W257</f>
        <v>8413.3449999999993</v>
      </c>
      <c r="X256" s="1">
        <f>Billed_Energy!X256/Cal_Energy!X256*Cal_Energy_Switching!X257</f>
        <v>21298.002080166778</v>
      </c>
      <c r="Y256" s="35">
        <f>Billed_Energy!Y256/Cal_Energy!Y256*Cal_Energy_Switching!Y257</f>
        <v>7042.6839748963512</v>
      </c>
      <c r="Z256" s="1">
        <f>Billed_Energy!Z256/Cal_Energy!Z256*Cal_Energy_Switching!Z257</f>
        <v>3658.5289215088578</v>
      </c>
      <c r="AA256" s="1">
        <f>Billed_Energy!AA256/Cal_Energy!AA256*Cal_Energy_Switching!AA257</f>
        <v>3384.1550533874929</v>
      </c>
      <c r="AB256" s="1">
        <f>Billed_Energy!AB256/Cal_Energy!AB256*Cal_Energy_Switching!AB257</f>
        <v>51.735150764624024</v>
      </c>
      <c r="AC256" s="1">
        <f>Billed_Energy!AC256/Cal_Energy!AC256*Cal_Energy_Switching!AC257</f>
        <v>1148.610774041709</v>
      </c>
      <c r="AD256" s="1">
        <f>Billed_Energy!AD256/Cal_Energy!AD256*Cal_Energy_Switching!AD257</f>
        <v>463.041</v>
      </c>
      <c r="AE256" s="1">
        <f>Billed_Energy!AE256/Cal_Energy!AE256*Cal_Energy_Switching!AE257</f>
        <v>3433.9741590046019</v>
      </c>
      <c r="AF256" s="1">
        <f>Billed_Energy!AF256/Cal_Energy!AF256*Cal_Energy_Switching!AF257</f>
        <v>9606.3541034564605</v>
      </c>
      <c r="AG256" s="1">
        <f>Billed_Energy!AG256/Cal_Energy!AG256*Cal_Energy_Switching!AG257</f>
        <v>5794.2220958814196</v>
      </c>
      <c r="AH256" s="1">
        <f>Billed_Energy!AH256/Cal_Energy!AH256*Cal_Energy_Switching!AH257</f>
        <v>1710.3568751139792</v>
      </c>
      <c r="AI256" s="1">
        <f>Billed_Energy!AI256/Cal_Energy!AI256*Cal_Energy_Switching!AI257</f>
        <v>3202.1180344854824</v>
      </c>
      <c r="AJ256" s="1">
        <f>Billed_Energy!AJ256/Cal_Energy!AJ256*Cal_Energy_Switching!AJ257</f>
        <v>464924.07428369776</v>
      </c>
      <c r="AK256" s="35">
        <f>Billed_Energy!AK256/Cal_Energy!AK256*Cal_Energy_Switching!AK257</f>
        <v>124901.16348270929</v>
      </c>
      <c r="AL256" s="1">
        <f>Billed_Energy!AL256/Cal_Energy!AL256*Cal_Energy_Switching!AL257</f>
        <v>35138.603505921841</v>
      </c>
      <c r="AM256" s="1">
        <f>Billed_Energy!AM256/Cal_Energy!AM256*Cal_Energy_Switching!AM257</f>
        <v>89762.559976787466</v>
      </c>
      <c r="AN256" s="1">
        <f>Billed_Energy!AN256/Cal_Energy!AN256*Cal_Energy_Switching!AN257</f>
        <v>254.96199999999996</v>
      </c>
      <c r="AO256" s="1">
        <f>Billed_Energy!AO256/Cal_Energy!AO256*Cal_Energy_Switching!AO257</f>
        <v>258.13</v>
      </c>
      <c r="AP256" s="1">
        <f>Billed_Energy!AP256/Cal_Energy!AP256*Cal_Energy_Switching!AP257</f>
        <v>6710.2510000000002</v>
      </c>
      <c r="AQ256" s="1">
        <f>Billed_Energy!AQ256/Cal_Energy!AQ256*Cal_Energy_Switching!AQ257</f>
        <v>87388.634616753363</v>
      </c>
      <c r="AR256" s="1">
        <f>Billed_Energy!AR256/Cal_Energy!AR256*Cal_Energy_Switching!AR257</f>
        <v>13010.303369329624</v>
      </c>
      <c r="AS256" s="1">
        <f>Billed_Energy!AS256/Cal_Energy!AS256*Cal_Energy_Switching!AS257</f>
        <v>174821.7620328622</v>
      </c>
      <c r="AT256" s="1">
        <f>Billed_Energy!AT256/Cal_Energy!AT256*Cal_Energy_Switching!AT257</f>
        <v>32143.753830670375</v>
      </c>
      <c r="AU256" s="1">
        <f>Billed_Energy!AU256/Cal_Energy!AU256*Cal_Energy_Switching!AU257</f>
        <v>82315.300254801012</v>
      </c>
      <c r="AV256" s="1">
        <f>Billed_Energy!AV256/Cal_Energy!AV256*Cal_Energy_Switching!AV257</f>
        <v>1311.6195515003396</v>
      </c>
      <c r="AW256" s="1">
        <f>Billed_Energy!AW256/Cal_Energy!AW256*Cal_Energy_Switching!AW257</f>
        <v>21109.622806714469</v>
      </c>
      <c r="AX256" s="1">
        <f>Billed_Energy!AX256/Cal_Energy!AX256*Cal_Energy_Switching!AX257</f>
        <v>165394.09955849967</v>
      </c>
      <c r="AY256" s="1">
        <f>Billed_Energy!AY256/Cal_Energy!AY256*Cal_Energy_Switching!AY257</f>
        <v>25126.385275088687</v>
      </c>
      <c r="AZ256" s="1">
        <f>Billed_Energy!AZ256/Cal_Energy!AZ256*Cal_Energy_Switching!AZ257</f>
        <v>10068</v>
      </c>
      <c r="BA256" s="1">
        <f>Billed_Energy!BA256/Cal_Energy!BA256*Cal_Energy_Switching!BA257</f>
        <v>4921.8</v>
      </c>
      <c r="BB256" s="1" t="e">
        <f t="shared" si="10"/>
        <v>#DIV/0!</v>
      </c>
    </row>
    <row r="257" spans="1:54" x14ac:dyDescent="0.25">
      <c r="A257">
        <v>2035</v>
      </c>
      <c r="B257">
        <v>7</v>
      </c>
      <c r="C257" t="s">
        <v>364</v>
      </c>
      <c r="D257" s="1">
        <f>Billed_Energy!D257/Cal_Energy!D257*Cal_Energy_Switching!D258</f>
        <v>613972.29244456894</v>
      </c>
      <c r="E257" s="35">
        <f t="shared" si="11"/>
        <v>212788.67594633601</v>
      </c>
      <c r="F257" s="1">
        <f>Billed_Energy!F257/Cal_Energy!F257*Cal_Energy_Switching!F258</f>
        <v>86037.73778263366</v>
      </c>
      <c r="G257" s="1">
        <f>Billed_Energy!G257/Cal_Energy!G257*Cal_Energy_Switching!G258</f>
        <v>126750.93816370236</v>
      </c>
      <c r="H257" s="35">
        <f t="shared" si="9"/>
        <v>13614.319008005901</v>
      </c>
      <c r="I257" s="1">
        <f>Billed_Energy!I257/Cal_Energy!I257*Cal_Energy_Switching!I258</f>
        <v>696.93664161102276</v>
      </c>
      <c r="J257" s="1">
        <f>Billed_Energy!J257/Cal_Energy!J257*Cal_Energy_Switching!J258</f>
        <v>12917.382366394879</v>
      </c>
      <c r="K257" s="1">
        <f>Billed_Energy!K257/Cal_Energy!K257*Cal_Energy_Switching!K258</f>
        <v>295399.56417072844</v>
      </c>
      <c r="L257" s="1">
        <f>Billed_Energy!L257/Cal_Energy!L257*Cal_Energy_Switching!L258</f>
        <v>24497.294191893103</v>
      </c>
      <c r="M257" s="1">
        <f>Billed_Energy!M257/Cal_Energy!M257*Cal_Energy_Switching!M258</f>
        <v>211417.65813933697</v>
      </c>
      <c r="N257" s="1">
        <f>Billed_Energy!N257/Cal_Energy!N257*Cal_Energy_Switching!N258</f>
        <v>122374.36848737847</v>
      </c>
      <c r="O257" s="1">
        <f>Billed_Energy!O257/Cal_Energy!O257*Cal_Energy_Switching!O258</f>
        <v>161086.97489112066</v>
      </c>
      <c r="P257" s="1" t="e">
        <f>Billed_Energy!P257/Cal_Energy!P257*Cal_Energy_Switching!P258</f>
        <v>#DIV/0!</v>
      </c>
      <c r="Q257" s="1">
        <f>Billed_Energy!Q257/Cal_Energy!Q257*Cal_Energy_Switching!Q258</f>
        <v>26787.997550422679</v>
      </c>
      <c r="R257" s="1">
        <f>Billed_Energy!R257/Cal_Energy!R257*Cal_Energy_Switching!R258</f>
        <v>23273.406997486134</v>
      </c>
      <c r="S257" s="1">
        <f>Billed_Energy!S257/Cal_Energy!S257*Cal_Energy_Switching!S258</f>
        <v>109496.1745517783</v>
      </c>
      <c r="T257" s="1">
        <f>Billed_Energy!T257/Cal_Energy!T257*Cal_Energy_Switching!T258</f>
        <v>8.3796999999999997</v>
      </c>
      <c r="U257" s="1">
        <f>Billed_Energy!U257/Cal_Energy!U257*Cal_Energy_Switching!U258</f>
        <v>97.915000000000006</v>
      </c>
      <c r="V257" s="1">
        <f>Billed_Energy!V257/Cal_Energy!V257*Cal_Energy_Switching!V258</f>
        <v>44549.468970203568</v>
      </c>
      <c r="W257" s="1">
        <f>Billed_Energy!W257/Cal_Energy!W257*Cal_Energy_Switching!W258</f>
        <v>8216.8029999999999</v>
      </c>
      <c r="X257" s="1">
        <f>Billed_Energy!X257/Cal_Energy!X257*Cal_Energy_Switching!X258</f>
        <v>19308.50478996188</v>
      </c>
      <c r="Y257" s="35">
        <f>Billed_Energy!Y257/Cal_Energy!Y257*Cal_Energy_Switching!Y258</f>
        <v>7747.5920387555907</v>
      </c>
      <c r="Z257" s="1">
        <f>Billed_Energy!Z257/Cal_Energy!Z257*Cal_Energy_Switching!Z258</f>
        <v>4024.7141071321835</v>
      </c>
      <c r="AA257" s="1">
        <f>Billed_Energy!AA257/Cal_Energy!AA257*Cal_Energy_Switching!AA258</f>
        <v>3722.8779316234068</v>
      </c>
      <c r="AB257" s="1">
        <f>Billed_Energy!AB257/Cal_Energy!AB257*Cal_Energy_Switching!AB258</f>
        <v>63.972930542579832</v>
      </c>
      <c r="AC257" s="1">
        <f>Billed_Energy!AC257/Cal_Energy!AC257*Cal_Energy_Switching!AC258</f>
        <v>1123.0699575392086</v>
      </c>
      <c r="AD257" s="1">
        <f>Billed_Energy!AD257/Cal_Energy!AD257*Cal_Energy_Switching!AD258</f>
        <v>450.834</v>
      </c>
      <c r="AE257" s="1">
        <f>Billed_Energy!AE257/Cal_Energy!AE257*Cal_Energy_Switching!AE258</f>
        <v>3367.982192191585</v>
      </c>
      <c r="AF257" s="1">
        <f>Billed_Energy!AF257/Cal_Energy!AF257*Cal_Energy_Switching!AF258</f>
        <v>10081.92644742769</v>
      </c>
      <c r="AG257" s="1">
        <f>Billed_Energy!AG257/Cal_Energy!AG257*Cal_Energy_Switching!AG258</f>
        <v>5682.8723609814069</v>
      </c>
      <c r="AH257" s="1">
        <f>Billed_Energy!AH257/Cal_Energy!AH257*Cal_Energy_Switching!AH258</f>
        <v>1677.488306827008</v>
      </c>
      <c r="AI257" s="1">
        <f>Billed_Energy!AI257/Cal_Energy!AI257*Cal_Energy_Switching!AI258</f>
        <v>3360.642149142559</v>
      </c>
      <c r="AJ257" s="1">
        <f>Billed_Energy!AJ257/Cal_Energy!AJ257*Cal_Energy_Switching!AJ258</f>
        <v>625051.75973493012</v>
      </c>
      <c r="AK257" s="35">
        <f>Billed_Energy!AK257/Cal_Energy!AK257*Cal_Energy_Switching!AK258</f>
        <v>146939.94793470716</v>
      </c>
      <c r="AL257" s="1">
        <f>Billed_Energy!AL257/Cal_Energy!AL257*Cal_Energy_Switching!AL258</f>
        <v>41319.921592727886</v>
      </c>
      <c r="AM257" s="1">
        <f>Billed_Energy!AM257/Cal_Energy!AM257*Cal_Energy_Switching!AM258</f>
        <v>105620.02634197928</v>
      </c>
      <c r="AN257" s="1">
        <f>Billed_Energy!AN257/Cal_Energy!AN257*Cal_Energy_Switching!AN258</f>
        <v>248.953</v>
      </c>
      <c r="AO257" s="1">
        <f>Billed_Energy!AO257/Cal_Energy!AO257*Cal_Energy_Switching!AO258</f>
        <v>255.87399999999997</v>
      </c>
      <c r="AP257" s="1">
        <f>Billed_Energy!AP257/Cal_Energy!AP257*Cal_Energy_Switching!AP258</f>
        <v>6726.4589999999998</v>
      </c>
      <c r="AQ257" s="1">
        <f>Billed_Energy!AQ257/Cal_Energy!AQ257*Cal_Energy_Switching!AQ258</f>
        <v>77527.319342380448</v>
      </c>
      <c r="AR257" s="1">
        <f>Billed_Energy!AR257/Cal_Energy!AR257*Cal_Energy_Switching!AR258</f>
        <v>14111.380295624356</v>
      </c>
      <c r="AS257" s="1">
        <f>Billed_Energy!AS257/Cal_Energy!AS257*Cal_Energy_Switching!AS258</f>
        <v>182891.38074033763</v>
      </c>
      <c r="AT257" s="1">
        <f>Billed_Energy!AT257/Cal_Energy!AT257*Cal_Energy_Switching!AT258</f>
        <v>34825.291974375643</v>
      </c>
      <c r="AU257" s="1">
        <f>Billed_Energy!AU257/Cal_Energy!AU257*Cal_Energy_Switching!AU258</f>
        <v>86115.675992408243</v>
      </c>
      <c r="AV257" s="1">
        <f>Billed_Energy!AV257/Cal_Energy!AV257*Cal_Energy_Switching!AV258</f>
        <v>1302.8225344956015</v>
      </c>
      <c r="AW257" s="1">
        <f>Billed_Energy!AW257/Cal_Energy!AW257*Cal_Energy_Switching!AW258</f>
        <v>22350.714901218889</v>
      </c>
      <c r="AX257" s="1">
        <f>Billed_Energy!AX257/Cal_Energy!AX257*Cal_Energy_Switching!AX258</f>
        <v>164284.80326550442</v>
      </c>
      <c r="AY257" s="1">
        <f>Billed_Energy!AY257/Cal_Energy!AY257*Cal_Energy_Switching!AY258</f>
        <v>26615.611966365432</v>
      </c>
      <c r="AZ257" s="1">
        <f>Billed_Energy!AZ257/Cal_Energy!AZ257*Cal_Energy_Switching!AZ258</f>
        <v>10990</v>
      </c>
      <c r="BA257" s="1">
        <f>Billed_Energy!BA257/Cal_Energy!BA257*Cal_Energy_Switching!BA258</f>
        <v>5252.4</v>
      </c>
      <c r="BB257" s="1" t="e">
        <f t="shared" si="10"/>
        <v>#DIV/0!</v>
      </c>
    </row>
    <row r="258" spans="1:54" x14ac:dyDescent="0.25">
      <c r="A258">
        <v>2035</v>
      </c>
      <c r="B258">
        <v>8</v>
      </c>
      <c r="C258" t="s">
        <v>365</v>
      </c>
      <c r="D258" s="1">
        <f>Billed_Energy!D258/Cal_Energy!D258*Cal_Energy_Switching!D259</f>
        <v>628220.22580705467</v>
      </c>
      <c r="E258" s="35">
        <f t="shared" si="11"/>
        <v>221203.67840879096</v>
      </c>
      <c r="F258" s="1">
        <f>Billed_Energy!F258/Cal_Energy!F258*Cal_Energy_Switching!F259</f>
        <v>89404.846866648964</v>
      </c>
      <c r="G258" s="1">
        <f>Billed_Energy!G258/Cal_Energy!G258*Cal_Energy_Switching!G259</f>
        <v>131798.831542142</v>
      </c>
      <c r="H258" s="35">
        <f t="shared" si="9"/>
        <v>13687.05679034405</v>
      </c>
      <c r="I258" s="1">
        <f>Billed_Energy!I258/Cal_Energy!I258*Cal_Energy_Switching!I259</f>
        <v>700.66019368227751</v>
      </c>
      <c r="J258" s="1">
        <f>Billed_Energy!J258/Cal_Energy!J258*Cal_Energy_Switching!J259</f>
        <v>12986.396596661772</v>
      </c>
      <c r="K258" s="1">
        <f>Billed_Energy!K258/Cal_Energy!K258*Cal_Energy_Switching!K259</f>
        <v>297311.21413429902</v>
      </c>
      <c r="L258" s="1">
        <f>Billed_Energy!L258/Cal_Energy!L258*Cal_Energy_Switching!L259</f>
        <v>24688.932843659146</v>
      </c>
      <c r="M258" s="1">
        <f>Billed_Energy!M258/Cal_Energy!M258*Cal_Energy_Switching!M259</f>
        <v>213320.9813095617</v>
      </c>
      <c r="N258" s="1">
        <f>Billed_Energy!N258/Cal_Energy!N258*Cal_Energy_Switching!N259</f>
        <v>123133.19572204178</v>
      </c>
      <c r="O258" s="1">
        <f>Billed_Energy!O258/Cal_Energy!O258*Cal_Energy_Switching!O259</f>
        <v>162380.08386497412</v>
      </c>
      <c r="P258" s="1" t="e">
        <f>Billed_Energy!P258/Cal_Energy!P258*Cal_Energy_Switching!P259</f>
        <v>#DIV/0!</v>
      </c>
      <c r="Q258" s="1">
        <f>Billed_Energy!Q258/Cal_Energy!Q258*Cal_Energy_Switching!Q259</f>
        <v>27913.42626163661</v>
      </c>
      <c r="R258" s="1">
        <f>Billed_Energy!R258/Cal_Energy!R258*Cal_Energy_Switching!R259</f>
        <v>22007.978051453138</v>
      </c>
      <c r="S258" s="1">
        <f>Billed_Energy!S258/Cal_Energy!S258*Cal_Energy_Switching!S259</f>
        <v>123964.9494753617</v>
      </c>
      <c r="T258" s="1">
        <f>Billed_Energy!T258/Cal_Energy!T258*Cal_Energy_Switching!T259</f>
        <v>12.210420000000001</v>
      </c>
      <c r="U258" s="1">
        <f>Billed_Energy!U258/Cal_Energy!U258*Cal_Energy_Switching!U259</f>
        <v>97.32</v>
      </c>
      <c r="V258" s="1">
        <f>Billed_Energy!V258/Cal_Energy!V258*Cal_Energy_Switching!V259</f>
        <v>46590.42742533984</v>
      </c>
      <c r="W258" s="1">
        <f>Billed_Energy!W258/Cal_Energy!W258*Cal_Energy_Switching!W259</f>
        <v>8625.8709999999992</v>
      </c>
      <c r="X258" s="1">
        <f>Billed_Energy!X258/Cal_Energy!X258*Cal_Energy_Switching!X259</f>
        <v>24712.034070515539</v>
      </c>
      <c r="Y258" s="35">
        <f>Billed_Energy!Y258/Cal_Energy!Y258*Cal_Energy_Switching!Y259</f>
        <v>7981.3780849044206</v>
      </c>
      <c r="Z258" s="1">
        <f>Billed_Energy!Z258/Cal_Energy!Z258*Cal_Energy_Switching!Z259</f>
        <v>4146.1611313532712</v>
      </c>
      <c r="AA258" s="1">
        <f>Billed_Energy!AA258/Cal_Energy!AA258*Cal_Energy_Switching!AA259</f>
        <v>3835.2169535511498</v>
      </c>
      <c r="AB258" s="1">
        <f>Billed_Energy!AB258/Cal_Energy!AB258*Cal_Energy_Switching!AB259</f>
        <v>67.514814740634833</v>
      </c>
      <c r="AC258" s="1">
        <f>Billed_Energy!AC258/Cal_Energy!AC258*Cal_Energy_Switching!AC259</f>
        <v>1122.1240013724494</v>
      </c>
      <c r="AD258" s="1">
        <f>Billed_Energy!AD258/Cal_Energy!AD258*Cal_Energy_Switching!AD259</f>
        <v>470.70100000000002</v>
      </c>
      <c r="AE258" s="1">
        <f>Billed_Energy!AE258/Cal_Energy!AE258*Cal_Energy_Switching!AE259</f>
        <v>3356.3300274589665</v>
      </c>
      <c r="AF258" s="1">
        <f>Billed_Energy!AF258/Cal_Energy!AF258*Cal_Energy_Switching!AF259</f>
        <v>10160.273528944459</v>
      </c>
      <c r="AG258" s="1">
        <f>Billed_Energy!AG258/Cal_Energy!AG258*Cal_Energy_Switching!AG259</f>
        <v>5663.2114004638233</v>
      </c>
      <c r="AH258" s="1">
        <f>Billed_Energy!AH258/Cal_Energy!AH258*Cal_Energy_Switching!AH259</f>
        <v>1671.6847220772111</v>
      </c>
      <c r="AI258" s="1">
        <f>Billed_Energy!AI258/Cal_Energy!AI258*Cal_Energy_Switching!AI259</f>
        <v>3386.7578429814816</v>
      </c>
      <c r="AJ258" s="1">
        <f>Billed_Energy!AJ258/Cal_Energy!AJ258*Cal_Energy_Switching!AJ259</f>
        <v>631643.21214314143</v>
      </c>
      <c r="AK258" s="35">
        <f>Billed_Energy!AK258/Cal_Energy!AK258*Cal_Energy_Switching!AK259</f>
        <v>149543.82557258586</v>
      </c>
      <c r="AL258" s="1">
        <f>Billed_Energy!AL258/Cal_Energy!AL258*Cal_Energy_Switching!AL259</f>
        <v>42050.727998747381</v>
      </c>
      <c r="AM258" s="1">
        <f>Billed_Energy!AM258/Cal_Energy!AM258*Cal_Energy_Switching!AM259</f>
        <v>107493.09757383849</v>
      </c>
      <c r="AN258" s="1">
        <f>Billed_Energy!AN258/Cal_Energy!AN258*Cal_Energy_Switching!AN259</f>
        <v>250.17599999999999</v>
      </c>
      <c r="AO258" s="1">
        <f>Billed_Energy!AO258/Cal_Energy!AO258*Cal_Energy_Switching!AO259</f>
        <v>253.59700000000001</v>
      </c>
      <c r="AP258" s="1">
        <f>Billed_Energy!AP258/Cal_Energy!AP258*Cal_Energy_Switching!AP259</f>
        <v>7261.6180000000004</v>
      </c>
      <c r="AQ258" s="1">
        <f>Billed_Energy!AQ258/Cal_Energy!AQ258*Cal_Energy_Switching!AQ259</f>
        <v>85067.471639842697</v>
      </c>
      <c r="AR258" s="1">
        <f>Billed_Energy!AR258/Cal_Energy!AR258*Cal_Energy_Switching!AR259</f>
        <v>14238.580314675266</v>
      </c>
      <c r="AS258" s="1">
        <f>Billed_Energy!AS258/Cal_Energy!AS258*Cal_Energy_Switching!AS259</f>
        <v>186206.56879578464</v>
      </c>
      <c r="AT258" s="1">
        <f>Billed_Energy!AT258/Cal_Energy!AT258*Cal_Energy_Switching!AT259</f>
        <v>35140.577745324728</v>
      </c>
      <c r="AU258" s="1">
        <f>Billed_Energy!AU258/Cal_Energy!AU258*Cal_Energy_Switching!AU259</f>
        <v>87676.242943902398</v>
      </c>
      <c r="AV258" s="1">
        <f>Billed_Energy!AV258/Cal_Energy!AV258*Cal_Energy_Switching!AV259</f>
        <v>1374.7500680292521</v>
      </c>
      <c r="AW258" s="1">
        <f>Billed_Energy!AW258/Cal_Energy!AW258*Cal_Energy_Switching!AW259</f>
        <v>22438.298460745507</v>
      </c>
      <c r="AX258" s="1">
        <f>Billed_Energy!AX258/Cal_Energy!AX258*Cal_Energy_Switching!AX259</f>
        <v>173354.80350197075</v>
      </c>
      <c r="AY258" s="1">
        <f>Billed_Energy!AY258/Cal_Energy!AY258*Cal_Energy_Switching!AY259</f>
        <v>26737.951236344721</v>
      </c>
      <c r="AZ258" s="1">
        <f>Billed_Energy!AZ258/Cal_Energy!AZ258*Cal_Energy_Switching!AZ259</f>
        <v>10824.2</v>
      </c>
      <c r="BA258" s="1">
        <f>Billed_Energy!BA258/Cal_Energy!BA258*Cal_Energy_Switching!BA259</f>
        <v>5119.5</v>
      </c>
      <c r="BB258" s="1" t="e">
        <f t="shared" si="10"/>
        <v>#DIV/0!</v>
      </c>
    </row>
    <row r="259" spans="1:54" x14ac:dyDescent="0.25">
      <c r="A259">
        <v>2035</v>
      </c>
      <c r="B259">
        <v>9</v>
      </c>
      <c r="C259" t="s">
        <v>366</v>
      </c>
      <c r="D259" s="1">
        <f>Billed_Energy!D259/Cal_Energy!D259*Cal_Energy_Switching!D260</f>
        <v>574248.2378210621</v>
      </c>
      <c r="E259" s="35">
        <f t="shared" si="11"/>
        <v>212147.91208013854</v>
      </c>
      <c r="F259" s="1">
        <f>Billed_Energy!F259/Cal_Energy!F259*Cal_Energy_Switching!F260</f>
        <v>85928.896505915967</v>
      </c>
      <c r="G259" s="1">
        <f>Billed_Energy!G259/Cal_Energy!G259*Cal_Energy_Switching!G260</f>
        <v>126219.01557422258</v>
      </c>
      <c r="H259" s="35">
        <f t="shared" si="9"/>
        <v>13274.562689230401</v>
      </c>
      <c r="I259" s="1">
        <f>Billed_Energy!I259/Cal_Energy!I259*Cal_Energy_Switching!I260</f>
        <v>679.54402523158592</v>
      </c>
      <c r="J259" s="1">
        <f>Billed_Energy!J259/Cal_Energy!J259*Cal_Energy_Switching!J260</f>
        <v>12595.018663998815</v>
      </c>
      <c r="K259" s="1">
        <f>Billed_Energy!K259/Cal_Energy!K259*Cal_Energy_Switching!K260</f>
        <v>290118.11493201542</v>
      </c>
      <c r="L259" s="1">
        <f>Billed_Energy!L259/Cal_Energy!L259*Cal_Energy_Switching!L260</f>
        <v>22942.502135491271</v>
      </c>
      <c r="M259" s="1">
        <f>Billed_Energy!M259/Cal_Energy!M259*Cal_Energy_Switching!M260</f>
        <v>212766.78057400874</v>
      </c>
      <c r="N259" s="1">
        <f>Billed_Energy!N259/Cal_Energy!N259*Cal_Energy_Switching!N260</f>
        <v>121303.24187249331</v>
      </c>
      <c r="O259" s="1">
        <f>Billed_Energy!O259/Cal_Energy!O259*Cal_Energy_Switching!O260</f>
        <v>165206.41560419352</v>
      </c>
      <c r="P259" s="1" t="e">
        <f>Billed_Energy!P259/Cal_Energy!P259*Cal_Energy_Switching!P260</f>
        <v>#DIV/0!</v>
      </c>
      <c r="Q259" s="1">
        <f>Billed_Energy!Q259/Cal_Energy!Q259*Cal_Energy_Switching!Q260</f>
        <v>22934.539775158297</v>
      </c>
      <c r="R259" s="1">
        <f>Billed_Energy!R259/Cal_Energy!R259*Cal_Energy_Switching!R260</f>
        <v>18497.068464450589</v>
      </c>
      <c r="S259" s="1">
        <f>Billed_Energy!S259/Cal_Energy!S259*Cal_Energy_Switching!S260</f>
        <v>123921.02493629031</v>
      </c>
      <c r="T259" s="1">
        <f>Billed_Energy!T259/Cal_Energy!T259*Cal_Energy_Switching!T260</f>
        <v>14.3652</v>
      </c>
      <c r="U259" s="1">
        <f>Billed_Energy!U259/Cal_Energy!U259*Cal_Energy_Switching!U260</f>
        <v>103.68600000000001</v>
      </c>
      <c r="V259" s="1">
        <f>Billed_Energy!V259/Cal_Energy!V259*Cal_Energy_Switching!V260</f>
        <v>45641.535759228333</v>
      </c>
      <c r="W259" s="1">
        <f>Billed_Energy!W259/Cal_Energy!W259*Cal_Energy_Switching!W260</f>
        <v>9717.9639999999999</v>
      </c>
      <c r="X259" s="1">
        <f>Billed_Energy!X259/Cal_Energy!X259*Cal_Energy_Switching!X260</f>
        <v>35200.730451367337</v>
      </c>
      <c r="Y259" s="35">
        <f>Billed_Energy!Y259/Cal_Energy!Y259*Cal_Energy_Switching!Y260</f>
        <v>7700.6315423497499</v>
      </c>
      <c r="Z259" s="1">
        <f>Billed_Energy!Z259/Cal_Energy!Z259*Cal_Energy_Switching!Z260</f>
        <v>4000.3190987970688</v>
      </c>
      <c r="AA259" s="1">
        <f>Billed_Energy!AA259/Cal_Energy!AA259*Cal_Energy_Switching!AA260</f>
        <v>3700.3124435526815</v>
      </c>
      <c r="AB259" s="1">
        <f>Billed_Energy!AB259/Cal_Energy!AB259*Cal_Energy_Switching!AB260</f>
        <v>74.34915963612508</v>
      </c>
      <c r="AC259" s="1">
        <f>Billed_Energy!AC259/Cal_Energy!AC259*Cal_Energy_Switching!AC260</f>
        <v>1149.1968065664778</v>
      </c>
      <c r="AD259" s="1">
        <f>Billed_Energy!AD259/Cal_Energy!AD259*Cal_Energy_Switching!AD260</f>
        <v>536.26599999999996</v>
      </c>
      <c r="AE259" s="1">
        <f>Billed_Energy!AE259/Cal_Energy!AE259*Cal_Energy_Switching!AE260</f>
        <v>3362.9974898399382</v>
      </c>
      <c r="AF259" s="1">
        <f>Billed_Energy!AF259/Cal_Energy!AF259*Cal_Energy_Switching!AF260</f>
        <v>9849.3506122128929</v>
      </c>
      <c r="AG259" s="1">
        <f>Billed_Energy!AG259/Cal_Energy!AG259*Cal_Energy_Switching!AG260</f>
        <v>5674.4615602094873</v>
      </c>
      <c r="AH259" s="1">
        <f>Billed_Energy!AH259/Cal_Energy!AH259*Cal_Energy_Switching!AH260</f>
        <v>1675.0055799505753</v>
      </c>
      <c r="AI259" s="1">
        <f>Billed_Energy!AI259/Cal_Energy!AI259*Cal_Energy_Switching!AI260</f>
        <v>3283.1168707376273</v>
      </c>
      <c r="AJ259" s="1">
        <f>Billed_Energy!AJ259/Cal_Energy!AJ259*Cal_Energy_Switching!AJ260</f>
        <v>555853.38555047591</v>
      </c>
      <c r="AK259" s="35">
        <f>Billed_Energy!AK259/Cal_Energy!AK259*Cal_Energy_Switching!AK260</f>
        <v>142130.75942008704</v>
      </c>
      <c r="AL259" s="1">
        <f>Billed_Energy!AL259/Cal_Energy!AL259*Cal_Energy_Switching!AL260</f>
        <v>40004.51791556766</v>
      </c>
      <c r="AM259" s="1">
        <f>Billed_Energy!AM259/Cal_Energy!AM259*Cal_Energy_Switching!AM260</f>
        <v>102126.24150451936</v>
      </c>
      <c r="AN259" s="1">
        <f>Billed_Energy!AN259/Cal_Energy!AN259*Cal_Energy_Switching!AN260</f>
        <v>255.37</v>
      </c>
      <c r="AO259" s="1">
        <f>Billed_Energy!AO259/Cal_Energy!AO259*Cal_Energy_Switching!AO260</f>
        <v>272.07799999999997</v>
      </c>
      <c r="AP259" s="1">
        <f>Billed_Energy!AP259/Cal_Energy!AP259*Cal_Energy_Switching!AP260</f>
        <v>8028.0250000000005</v>
      </c>
      <c r="AQ259" s="1">
        <f>Billed_Energy!AQ259/Cal_Energy!AQ259*Cal_Energy_Switching!AQ260</f>
        <v>81882.172438410184</v>
      </c>
      <c r="AR259" s="1">
        <f>Billed_Energy!AR259/Cal_Energy!AR259*Cal_Energy_Switching!AR260</f>
        <v>14721.592388430972</v>
      </c>
      <c r="AS259" s="1">
        <f>Billed_Energy!AS259/Cal_Energy!AS259*Cal_Energy_Switching!AS260</f>
        <v>184469.9329568735</v>
      </c>
      <c r="AT259" s="1">
        <f>Billed_Energy!AT259/Cal_Energy!AT259*Cal_Energy_Switching!AT260</f>
        <v>36583.980711569035</v>
      </c>
      <c r="AU259" s="1">
        <f>Billed_Energy!AU259/Cal_Energy!AU259*Cal_Energy_Switching!AU260</f>
        <v>86867.191085453189</v>
      </c>
      <c r="AV259" s="1">
        <f>Billed_Energy!AV259/Cal_Energy!AV259*Cal_Energy_Switching!AV260</f>
        <v>1316.5872260417991</v>
      </c>
      <c r="AW259" s="1">
        <f>Billed_Energy!AW259/Cal_Energy!AW259*Cal_Energy_Switching!AW260</f>
        <v>22379.898547126468</v>
      </c>
      <c r="AX259" s="1">
        <f>Billed_Energy!AX259/Cal_Energy!AX259*Cal_Energy_Switching!AX260</f>
        <v>166020.51905395821</v>
      </c>
      <c r="AY259" s="1">
        <f>Billed_Energy!AY259/Cal_Energy!AY259*Cal_Energy_Switching!AY260</f>
        <v>27193.331265592518</v>
      </c>
      <c r="AZ259" s="1">
        <f>Billed_Energy!AZ259/Cal_Energy!AZ259*Cal_Energy_Switching!AZ260</f>
        <v>8540</v>
      </c>
      <c r="BA259" s="1">
        <f>Billed_Energy!BA259/Cal_Energy!BA259*Cal_Energy_Switching!BA260</f>
        <v>5318.1</v>
      </c>
      <c r="BB259" s="1" t="e">
        <f t="shared" si="10"/>
        <v>#DIV/0!</v>
      </c>
    </row>
    <row r="260" spans="1:54" x14ac:dyDescent="0.25">
      <c r="A260">
        <v>2035</v>
      </c>
      <c r="B260">
        <v>10</v>
      </c>
      <c r="C260" t="s">
        <v>367</v>
      </c>
      <c r="D260" s="1">
        <f>Billed_Energy!D260/Cal_Energy!D260*Cal_Energy_Switching!D261</f>
        <v>425790.07359632611</v>
      </c>
      <c r="E260" s="35">
        <f t="shared" si="11"/>
        <v>180052.47423635115</v>
      </c>
      <c r="F260" s="1">
        <f>Billed_Energy!F260/Cal_Energy!F260*Cal_Energy_Switching!F261</f>
        <v>72995.061454861119</v>
      </c>
      <c r="G260" s="1">
        <f>Billed_Energy!G260/Cal_Energy!G260*Cal_Energy_Switching!G261</f>
        <v>107057.41278149003</v>
      </c>
      <c r="H260" s="35">
        <f t="shared" si="9"/>
        <v>13021.688142591987</v>
      </c>
      <c r="I260" s="1">
        <f>Billed_Energy!I260/Cal_Energy!I260*Cal_Energy_Switching!I261</f>
        <v>666.59901217735614</v>
      </c>
      <c r="J260" s="1">
        <f>Billed_Energy!J260/Cal_Energy!J260*Cal_Energy_Switching!J261</f>
        <v>12355.089130414632</v>
      </c>
      <c r="K260" s="1">
        <f>Billed_Energy!K260/Cal_Energy!K260*Cal_Energy_Switching!K261</f>
        <v>274461.26285781892</v>
      </c>
      <c r="L260" s="1">
        <f>Billed_Energy!L260/Cal_Energy!L260*Cal_Energy_Switching!L261</f>
        <v>21962.72558566925</v>
      </c>
      <c r="M260" s="1">
        <f>Billed_Energy!M260/Cal_Energy!M260*Cal_Energy_Switching!M261</f>
        <v>186431.77654534322</v>
      </c>
      <c r="N260" s="1">
        <f>Billed_Energy!N260/Cal_Energy!N260*Cal_Energy_Switching!N261</f>
        <v>114498.48460651185</v>
      </c>
      <c r="O260" s="1">
        <f>Billed_Energy!O260/Cal_Energy!O260*Cal_Energy_Switching!O261</f>
        <v>145560.50963459542</v>
      </c>
      <c r="P260" s="1" t="e">
        <f>Billed_Energy!P260/Cal_Energy!P260*Cal_Energy_Switching!P261</f>
        <v>#DIV/0!</v>
      </c>
      <c r="Q260" s="1">
        <f>Billed_Energy!Q260/Cal_Energy!Q260*Cal_Energy_Switching!Q261</f>
        <v>20950.499695335242</v>
      </c>
      <c r="R260" s="1">
        <f>Billed_Energy!R260/Cal_Energy!R260*Cal_Energy_Switching!R261</f>
        <v>17752.067822953693</v>
      </c>
      <c r="S260" s="1">
        <f>Billed_Energy!S260/Cal_Energy!S260*Cal_Energy_Switching!S261</f>
        <v>119949.54780857412</v>
      </c>
      <c r="T260" s="1">
        <f>Billed_Energy!T260/Cal_Energy!T260*Cal_Energy_Switching!T261</f>
        <v>14.105</v>
      </c>
      <c r="U260" s="1">
        <f>Billed_Energy!U260/Cal_Energy!U260*Cal_Energy_Switching!U261</f>
        <v>97.932000000000002</v>
      </c>
      <c r="V260" s="1">
        <f>Billed_Energy!V260/Cal_Energy!V260*Cal_Energy_Switching!V261</f>
        <v>45507.52425543344</v>
      </c>
      <c r="W260" s="1">
        <f>Billed_Energy!W260/Cal_Energy!W260*Cal_Energy_Switching!W261</f>
        <v>10491.976000000001</v>
      </c>
      <c r="X260" s="1">
        <f>Billed_Energy!X260/Cal_Energy!X260*Cal_Energy_Switching!X261</f>
        <v>43958.357299402232</v>
      </c>
      <c r="Y260" s="35">
        <f>Billed_Energy!Y260/Cal_Energy!Y260*Cal_Energy_Switching!Y261</f>
        <v>6993.5899148361304</v>
      </c>
      <c r="Z260" s="1">
        <f>Billed_Energy!Z260/Cal_Energy!Z260*Cal_Energy_Switching!Z261</f>
        <v>3633.0255709049075</v>
      </c>
      <c r="AA260" s="1">
        <f>Billed_Energy!AA260/Cal_Energy!AA260*Cal_Energy_Switching!AA261</f>
        <v>3360.5643439312234</v>
      </c>
      <c r="AB260" s="1">
        <f>Billed_Energy!AB260/Cal_Energy!AB260*Cal_Energy_Switching!AB261</f>
        <v>70.595974077562914</v>
      </c>
      <c r="AC260" s="1">
        <f>Billed_Energy!AC260/Cal_Energy!AC260*Cal_Energy_Switching!AC261</f>
        <v>1240.9545547421276</v>
      </c>
      <c r="AD260" s="1">
        <f>Billed_Energy!AD260/Cal_Energy!AD260*Cal_Energy_Switching!AD261</f>
        <v>574.18700000000001</v>
      </c>
      <c r="AE260" s="1">
        <f>Billed_Energy!AE260/Cal_Energy!AE260*Cal_Energy_Switching!AE261</f>
        <v>3755.5808761959834</v>
      </c>
      <c r="AF260" s="1">
        <f>Billed_Energy!AF260/Cal_Energy!AF260*Cal_Energy_Switching!AF261</f>
        <v>9374.8310657551174</v>
      </c>
      <c r="AG260" s="1">
        <f>Billed_Energy!AG260/Cal_Energy!AG260*Cal_Energy_Switching!AG261</f>
        <v>6336.8763677686457</v>
      </c>
      <c r="AH260" s="1">
        <f>Billed_Energy!AH260/Cal_Energy!AH260*Cal_Energy_Switching!AH261</f>
        <v>1870.5392860353713</v>
      </c>
      <c r="AI260" s="1">
        <f>Billed_Energy!AI260/Cal_Energy!AI260*Cal_Energy_Switching!AI261</f>
        <v>3124.9436885850359</v>
      </c>
      <c r="AJ260" s="1">
        <f>Billed_Energy!AJ260/Cal_Energy!AJ260*Cal_Energy_Switching!AJ261</f>
        <v>348403.06672264374</v>
      </c>
      <c r="AK260" s="35">
        <f>Billed_Energy!AK260/Cal_Energy!AK260*Cal_Energy_Switching!AK261</f>
        <v>115597.25028362086</v>
      </c>
      <c r="AL260" s="1">
        <f>Billed_Energy!AL260/Cal_Energy!AL260*Cal_Energy_Switching!AL261</f>
        <v>32551.475635838211</v>
      </c>
      <c r="AM260" s="1">
        <f>Billed_Energy!AM260/Cal_Energy!AM260*Cal_Energy_Switching!AM261</f>
        <v>83045.774647782644</v>
      </c>
      <c r="AN260" s="1">
        <f>Billed_Energy!AN260/Cal_Energy!AN260*Cal_Energy_Switching!AN261</f>
        <v>257.05399999999997</v>
      </c>
      <c r="AO260" s="1">
        <f>Billed_Energy!AO260/Cal_Energy!AO260*Cal_Energy_Switching!AO261</f>
        <v>280.61900000000003</v>
      </c>
      <c r="AP260" s="1">
        <f>Billed_Energy!AP260/Cal_Energy!AP260*Cal_Energy_Switching!AP261</f>
        <v>8482.3029999999999</v>
      </c>
      <c r="AQ260" s="1">
        <f>Billed_Energy!AQ260/Cal_Energy!AQ260*Cal_Energy_Switching!AQ261</f>
        <v>78893.912961490452</v>
      </c>
      <c r="AR260" s="1">
        <f>Billed_Energy!AR260/Cal_Energy!AR260*Cal_Energy_Switching!AR261</f>
        <v>12160.405649427092</v>
      </c>
      <c r="AS260" s="1">
        <f>Billed_Energy!AS260/Cal_Energy!AS260*Cal_Energy_Switching!AS261</f>
        <v>158736.05483620282</v>
      </c>
      <c r="AT260" s="1">
        <f>Billed_Energy!AT260/Cal_Energy!AT260*Cal_Energy_Switching!AT261</f>
        <v>30353.693730572912</v>
      </c>
      <c r="AU260" s="1">
        <f>Billed_Energy!AU260/Cal_Energy!AU260*Cal_Energy_Switching!AU261</f>
        <v>74750.551888261674</v>
      </c>
      <c r="AV260" s="1">
        <f>Billed_Energy!AV260/Cal_Energy!AV260*Cal_Energy_Switching!AV261</f>
        <v>1217.0387322433749</v>
      </c>
      <c r="AW260" s="1">
        <f>Billed_Energy!AW260/Cal_Energy!AW260*Cal_Energy_Switching!AW261</f>
        <v>19992.647030273649</v>
      </c>
      <c r="AX260" s="1">
        <f>Billed_Energy!AX260/Cal_Energy!AX260*Cal_Energy_Switching!AX261</f>
        <v>153467.53943775661</v>
      </c>
      <c r="AY260" s="1">
        <f>Billed_Energy!AY260/Cal_Energy!AY260*Cal_Energy_Switching!AY261</f>
        <v>24266.614294413841</v>
      </c>
      <c r="AZ260" s="1">
        <f>Billed_Energy!AZ260/Cal_Energy!AZ260*Cal_Energy_Switching!AZ261</f>
        <v>7093.2</v>
      </c>
      <c r="BA260" s="1">
        <f>Billed_Energy!BA260/Cal_Energy!BA260*Cal_Energy_Switching!BA261</f>
        <v>4450.8</v>
      </c>
      <c r="BB260" s="1" t="e">
        <f t="shared" si="10"/>
        <v>#DIV/0!</v>
      </c>
    </row>
    <row r="261" spans="1:54" x14ac:dyDescent="0.25">
      <c r="A261">
        <v>2035</v>
      </c>
      <c r="B261">
        <v>11</v>
      </c>
      <c r="C261" t="s">
        <v>368</v>
      </c>
      <c r="D261" s="1">
        <f>Billed_Energy!D261/Cal_Energy!D261*Cal_Energy_Switching!D262</f>
        <v>451539.52821312926</v>
      </c>
      <c r="E261" s="35">
        <f t="shared" si="11"/>
        <v>167134.11846512483</v>
      </c>
      <c r="F261" s="1">
        <f>Billed_Energy!F261/Cal_Energy!F261*Cal_Energy_Switching!F262</f>
        <v>67776.565366269278</v>
      </c>
      <c r="G261" s="1">
        <f>Billed_Energy!G261/Cal_Energy!G261*Cal_Energy_Switching!G262</f>
        <v>99357.553098855555</v>
      </c>
      <c r="H261" s="35">
        <f t="shared" ref="H261:H324" si="12">I261+J261</f>
        <v>14056.696713194357</v>
      </c>
      <c r="I261" s="1">
        <f>Billed_Energy!I261/Cal_Energy!I261*Cal_Energy_Switching!I262</f>
        <v>719.58259488979729</v>
      </c>
      <c r="J261" s="1">
        <f>Billed_Energy!J261/Cal_Energy!J261*Cal_Energy_Switching!J262</f>
        <v>13337.11411830456</v>
      </c>
      <c r="K261" s="1">
        <f>Billed_Energy!K261/Cal_Energy!K261*Cal_Energy_Switching!K262</f>
        <v>268924.9110653734</v>
      </c>
      <c r="L261" s="1">
        <f>Billed_Energy!L261/Cal_Energy!L261*Cal_Energy_Switching!L262</f>
        <v>21734.303740718446</v>
      </c>
      <c r="M261" s="1">
        <f>Billed_Energy!M261/Cal_Energy!M261*Cal_Energy_Switching!M262</f>
        <v>170137.90283027801</v>
      </c>
      <c r="N261" s="1">
        <f>Billed_Energy!N261/Cal_Energy!N261*Cal_Energy_Switching!N262</f>
        <v>111974.25109390811</v>
      </c>
      <c r="O261" s="1">
        <f>Billed_Energy!O261/Cal_Energy!O261*Cal_Energy_Switching!O262</f>
        <v>133580.68015457649</v>
      </c>
      <c r="P261" s="1" t="e">
        <f>Billed_Energy!P261/Cal_Energy!P261*Cal_Energy_Switching!P262</f>
        <v>#DIV/0!</v>
      </c>
      <c r="Q261" s="1">
        <f>Billed_Energy!Q261/Cal_Energy!Q261*Cal_Energy_Switching!Q262</f>
        <v>20049.034999542608</v>
      </c>
      <c r="R261" s="1">
        <f>Billed_Energy!R261/Cal_Energy!R261*Cal_Energy_Switching!R262</f>
        <v>19012.490469564262</v>
      </c>
      <c r="S261" s="1">
        <f>Billed_Energy!S261/Cal_Energy!S261*Cal_Energy_Switching!S262</f>
        <v>122540.25389078974</v>
      </c>
      <c r="T261" s="1">
        <f>Billed_Energy!T261/Cal_Energy!T261*Cal_Energy_Switching!T262</f>
        <v>15.644</v>
      </c>
      <c r="U261" s="1">
        <f>Billed_Energy!U261/Cal_Energy!U261*Cal_Energy_Switching!U262</f>
        <v>98.259</v>
      </c>
      <c r="V261" s="1">
        <f>Billed_Energy!V261/Cal_Energy!V261*Cal_Energy_Switching!V262</f>
        <v>44497.248263400274</v>
      </c>
      <c r="W261" s="1">
        <f>Billed_Energy!W261/Cal_Energy!W261*Cal_Energy_Switching!W262</f>
        <v>10215.241</v>
      </c>
      <c r="X261" s="1">
        <f>Billed_Energy!X261/Cal_Energy!X261*Cal_Energy_Switching!X262</f>
        <v>41017.613557250363</v>
      </c>
      <c r="Y261" s="35">
        <f>Billed_Energy!Y261/Cal_Energy!Y261*Cal_Energy_Switching!Y262</f>
        <v>7664.8027151929509</v>
      </c>
      <c r="Z261" s="1">
        <f>Billed_Energy!Z261/Cal_Energy!Z261*Cal_Energy_Switching!Z262</f>
        <v>3981.7067628120758</v>
      </c>
      <c r="AA261" s="1">
        <f>Billed_Energy!AA261/Cal_Energy!AA261*Cal_Energy_Switching!AA262</f>
        <v>3683.0959523808747</v>
      </c>
      <c r="AB261" s="1">
        <f>Billed_Energy!AB261/Cal_Energy!AB261*Cal_Energy_Switching!AB262</f>
        <v>68.680748513719962</v>
      </c>
      <c r="AC261" s="1">
        <f>Billed_Energy!AC261/Cal_Energy!AC261*Cal_Energy_Switching!AC262</f>
        <v>1461.3623415970399</v>
      </c>
      <c r="AD261" s="1">
        <f>Billed_Energy!AD261/Cal_Energy!AD261*Cal_Energy_Switching!AD262</f>
        <v>611.08500000000004</v>
      </c>
      <c r="AE261" s="1">
        <f>Billed_Energy!AE261/Cal_Energy!AE261*Cal_Energy_Switching!AE262</f>
        <v>3424.6764204993274</v>
      </c>
      <c r="AF261" s="1">
        <f>Billed_Energy!AF261/Cal_Energy!AF261*Cal_Energy_Switching!AF262</f>
        <v>9174.9125168463615</v>
      </c>
      <c r="AG261" s="1">
        <f>Billed_Energy!AG261/Cal_Energy!AG261*Cal_Energy_Switching!AG262</f>
        <v>5778.5338118715572</v>
      </c>
      <c r="AH261" s="1">
        <f>Billed_Energy!AH261/Cal_Energy!AH261*Cal_Energy_Switching!AH262</f>
        <v>1705.7259576291144</v>
      </c>
      <c r="AI261" s="1">
        <f>Billed_Energy!AI261/Cal_Energy!AI261*Cal_Energy_Switching!AI262</f>
        <v>3058.3041722821167</v>
      </c>
      <c r="AJ261" s="1">
        <f>Billed_Energy!AJ261/Cal_Energy!AJ261*Cal_Energy_Switching!AJ262</f>
        <v>308764.51629111654</v>
      </c>
      <c r="AK261" s="35">
        <f>Billed_Energy!AK261/Cal_Energy!AK261*Cal_Energy_Switching!AK262</f>
        <v>108185.26953551368</v>
      </c>
      <c r="AL261" s="1">
        <f>Billed_Energy!AL261/Cal_Energy!AL261*Cal_Energy_Switching!AL262</f>
        <v>30467.430696857289</v>
      </c>
      <c r="AM261" s="1">
        <f>Billed_Energy!AM261/Cal_Energy!AM261*Cal_Energy_Switching!AM262</f>
        <v>77717.838838656389</v>
      </c>
      <c r="AN261" s="1">
        <f>Billed_Energy!AN261/Cal_Energy!AN261*Cal_Energy_Switching!AN262</f>
        <v>265.65600000000001</v>
      </c>
      <c r="AO261" s="1">
        <f>Billed_Energy!AO261/Cal_Energy!AO261*Cal_Energy_Switching!AO262</f>
        <v>309.30499999999995</v>
      </c>
      <c r="AP261" s="1">
        <f>Billed_Energy!AP261/Cal_Energy!AP261*Cal_Energy_Switching!AP262</f>
        <v>9323.16</v>
      </c>
      <c r="AQ261" s="1">
        <f>Billed_Energy!AQ261/Cal_Energy!AQ261*Cal_Energy_Switching!AQ262</f>
        <v>78530.598370834123</v>
      </c>
      <c r="AR261" s="1">
        <f>Billed_Energy!AR261/Cal_Energy!AR261*Cal_Energy_Switching!AR262</f>
        <v>10811.893650165981</v>
      </c>
      <c r="AS261" s="1">
        <f>Billed_Energy!AS261/Cal_Energy!AS261*Cal_Energy_Switching!AS262</f>
        <v>144251.60337944032</v>
      </c>
      <c r="AT261" s="1">
        <f>Billed_Energy!AT261/Cal_Energy!AT261*Cal_Energy_Switching!AT262</f>
        <v>27113.802509834008</v>
      </c>
      <c r="AU261" s="1">
        <f>Billed_Energy!AU261/Cal_Energy!AU261*Cal_Energy_Switching!AU262</f>
        <v>67931.922974530346</v>
      </c>
      <c r="AV261" s="1">
        <f>Billed_Energy!AV261/Cal_Energy!AV261*Cal_Energy_Switching!AV262</f>
        <v>1180.333209916218</v>
      </c>
      <c r="AW261" s="1">
        <f>Billed_Energy!AW261/Cal_Energy!AW261*Cal_Energy_Switching!AW262</f>
        <v>19356.511301365546</v>
      </c>
      <c r="AX261" s="1">
        <f>Billed_Energy!AX261/Cal_Energy!AX261*Cal_Energy_Switching!AX262</f>
        <v>148839.00458008377</v>
      </c>
      <c r="AY261" s="1">
        <f>Billed_Energy!AY261/Cal_Energy!AY261*Cal_Energy_Switching!AY262</f>
        <v>23444.857580746222</v>
      </c>
      <c r="AZ261" s="1">
        <f>Billed_Energy!AZ261/Cal_Energy!AZ261*Cal_Energy_Switching!AZ262</f>
        <v>7436</v>
      </c>
      <c r="BA261" s="1">
        <f>Billed_Energy!BA261/Cal_Energy!BA261*Cal_Energy_Switching!BA262</f>
        <v>4366.8</v>
      </c>
      <c r="BB261" s="1" t="e">
        <f t="shared" ref="BB261:BB324" si="13">SUM(D261:BA261)-E261-H261-Y261-AK261</f>
        <v>#DIV/0!</v>
      </c>
    </row>
    <row r="262" spans="1:54" x14ac:dyDescent="0.25">
      <c r="A262">
        <v>2035</v>
      </c>
      <c r="B262">
        <v>12</v>
      </c>
      <c r="C262" t="s">
        <v>369</v>
      </c>
      <c r="D262" s="1">
        <f>Billed_Energy!D262/Cal_Energy!D262*Cal_Energy_Switching!D263</f>
        <v>623470.44961985003</v>
      </c>
      <c r="E262" s="35">
        <f t="shared" ref="E262:E325" si="14">F262+G262</f>
        <v>197601.30575327919</v>
      </c>
      <c r="F262" s="1">
        <f>Billed_Energy!F262/Cal_Energy!F262*Cal_Energy_Switching!F263</f>
        <v>79937.055341599902</v>
      </c>
      <c r="G262" s="1">
        <f>Billed_Energy!G262/Cal_Energy!G262*Cal_Energy_Switching!G263</f>
        <v>117664.25041167928</v>
      </c>
      <c r="H262" s="35">
        <f t="shared" si="12"/>
        <v>15649.331602503951</v>
      </c>
      <c r="I262" s="1">
        <f>Billed_Energy!I262/Cal_Energy!I262*Cal_Energy_Switching!I263</f>
        <v>801.11187376267037</v>
      </c>
      <c r="J262" s="1">
        <f>Billed_Energy!J262/Cal_Energy!J262*Cal_Energy_Switching!J263</f>
        <v>14848.21972874128</v>
      </c>
      <c r="K262" s="1">
        <f>Billed_Energy!K262/Cal_Energy!K262*Cal_Energy_Switching!K263</f>
        <v>268407.83608439413</v>
      </c>
      <c r="L262" s="1">
        <f>Billed_Energy!L262/Cal_Energy!L262*Cal_Energy_Switching!L263</f>
        <v>21860.153243290508</v>
      </c>
      <c r="M262" s="1">
        <f>Billed_Energy!M262/Cal_Energy!M262*Cal_Energy_Switching!M263</f>
        <v>183471.99900615014</v>
      </c>
      <c r="N262" s="1">
        <f>Billed_Energy!N262/Cal_Energy!N262*Cal_Energy_Switching!N263</f>
        <v>111591.31366231533</v>
      </c>
      <c r="O262" s="1">
        <f>Billed_Energy!O262/Cal_Energy!O262*Cal_Energy_Switching!O263</f>
        <v>141894.15505734715</v>
      </c>
      <c r="P262" s="1" t="e">
        <f>Billed_Energy!P262/Cal_Energy!P262*Cal_Energy_Switching!P263</f>
        <v>#DIV/0!</v>
      </c>
      <c r="Q262" s="1">
        <f>Billed_Energy!Q262/Cal_Energy!Q262*Cal_Energy_Switching!Q263</f>
        <v>21695.679676958403</v>
      </c>
      <c r="R262" s="1">
        <f>Billed_Energy!R262/Cal_Energy!R262*Cal_Energy_Switching!R263</f>
        <v>20280.293627868577</v>
      </c>
      <c r="S262" s="1">
        <f>Billed_Energy!S262/Cal_Energy!S262*Cal_Energy_Switching!S263</f>
        <v>126711.08259971705</v>
      </c>
      <c r="T262" s="1">
        <f>Billed_Energy!T262/Cal_Energy!T262*Cal_Energy_Switching!T263</f>
        <v>19.257999999999999</v>
      </c>
      <c r="U262" s="1">
        <f>Billed_Energy!U262/Cal_Energy!U262*Cal_Energy_Switching!U263</f>
        <v>112.85299999999999</v>
      </c>
      <c r="V262" s="1">
        <f>Billed_Energy!V262/Cal_Energy!V262*Cal_Energy_Switching!V263</f>
        <v>48145.895395850552</v>
      </c>
      <c r="W262" s="1">
        <f>Billed_Energy!W262/Cal_Energy!W262*Cal_Energy_Switching!W263</f>
        <v>11589.816000000001</v>
      </c>
      <c r="X262" s="1">
        <f>Billed_Energy!X262/Cal_Energy!X262*Cal_Energy_Switching!X263</f>
        <v>35457.289606551931</v>
      </c>
      <c r="Y262" s="35">
        <f>Billed_Energy!Y262/Cal_Energy!Y262*Cal_Energy_Switching!Y263</f>
        <v>9415.3536037299618</v>
      </c>
      <c r="Z262" s="1">
        <f>Billed_Energy!Z262/Cal_Energy!Z262*Cal_Energy_Switching!Z263</f>
        <v>4891.0818074845774</v>
      </c>
      <c r="AA262" s="1">
        <f>Billed_Energy!AA262/Cal_Energy!AA262*Cal_Energy_Switching!AA263</f>
        <v>4524.2717962453835</v>
      </c>
      <c r="AB262" s="1">
        <f>Billed_Energy!AB262/Cal_Energy!AB262*Cal_Energy_Switching!AB263</f>
        <v>65.167804173296318</v>
      </c>
      <c r="AC262" s="1">
        <f>Billed_Energy!AC262/Cal_Energy!AC262*Cal_Energy_Switching!AC263</f>
        <v>1780.1495697949172</v>
      </c>
      <c r="AD262" s="1">
        <f>Billed_Energy!AD262/Cal_Energy!AD262*Cal_Energy_Switching!AD263</f>
        <v>695.02800000000002</v>
      </c>
      <c r="AE262" s="1">
        <f>Billed_Energy!AE262/Cal_Energy!AE262*Cal_Energy_Switching!AE263</f>
        <v>4358.598570773428</v>
      </c>
      <c r="AF262" s="1">
        <f>Billed_Energy!AF262/Cal_Energy!AF262*Cal_Energy_Switching!AF263</f>
        <v>10232.379044487077</v>
      </c>
      <c r="AG262" s="1">
        <f>Billed_Energy!AG262/Cal_Energy!AG262*Cal_Energy_Switching!AG263</f>
        <v>7354.3617326383983</v>
      </c>
      <c r="AH262" s="1">
        <f>Billed_Energy!AH262/Cal_Energy!AH262*Cal_Energy_Switching!AH263</f>
        <v>2170.8838465881731</v>
      </c>
      <c r="AI262" s="1">
        <f>Billed_Energy!AI262/Cal_Energy!AI262*Cal_Energy_Switching!AI263</f>
        <v>3410.7930148290216</v>
      </c>
      <c r="AJ262" s="1">
        <f>Billed_Energy!AJ262/Cal_Energy!AJ262*Cal_Energy_Switching!AJ263</f>
        <v>416341.13877646974</v>
      </c>
      <c r="AK262" s="35">
        <f>Billed_Energy!AK262/Cal_Energy!AK262*Cal_Energy_Switching!AK263</f>
        <v>115691.32872577061</v>
      </c>
      <c r="AL262" s="1">
        <f>Billed_Energy!AL262/Cal_Energy!AL262*Cal_Energy_Switching!AL263</f>
        <v>32572.728417784027</v>
      </c>
      <c r="AM262" s="1">
        <f>Billed_Energy!AM262/Cal_Energy!AM262*Cal_Energy_Switching!AM263</f>
        <v>83118.600307986591</v>
      </c>
      <c r="AN262" s="1">
        <f>Billed_Energy!AN262/Cal_Energy!AN262*Cal_Energy_Switching!AN263</f>
        <v>293.077</v>
      </c>
      <c r="AO262" s="1">
        <f>Billed_Energy!AO262/Cal_Energy!AO262*Cal_Energy_Switching!AO263</f>
        <v>355.63799999999992</v>
      </c>
      <c r="AP262" s="1">
        <f>Billed_Energy!AP262/Cal_Energy!AP262*Cal_Energy_Switching!AP263</f>
        <v>13731.722</v>
      </c>
      <c r="AQ262" s="1">
        <f>Billed_Energy!AQ262/Cal_Energy!AQ262*Cal_Energy_Switching!AQ263</f>
        <v>83898.552835168826</v>
      </c>
      <c r="AR262" s="1">
        <f>Billed_Energy!AR262/Cal_Energy!AR262*Cal_Energy_Switching!AR263</f>
        <v>11542.880841884957</v>
      </c>
      <c r="AS262" s="1">
        <f>Billed_Energy!AS262/Cal_Energy!AS262*Cal_Energy_Switching!AS263</f>
        <v>152071.96815751516</v>
      </c>
      <c r="AT262" s="1">
        <f>Billed_Energy!AT262/Cal_Energy!AT262*Cal_Energy_Switching!AT263</f>
        <v>28858.127668115041</v>
      </c>
      <c r="AU262" s="1">
        <f>Billed_Energy!AU262/Cal_Energy!AU262*Cal_Energy_Switching!AU263</f>
        <v>71613.095982542538</v>
      </c>
      <c r="AV262" s="1">
        <f>Billed_Energy!AV262/Cal_Energy!AV262*Cal_Energy_Switching!AV263</f>
        <v>1214.282305208764</v>
      </c>
      <c r="AW262" s="1">
        <f>Billed_Energy!AW262/Cal_Energy!AW262*Cal_Energy_Switching!AW263</f>
        <v>19220.724529419131</v>
      </c>
      <c r="AX262" s="1">
        <f>Billed_Energy!AX262/Cal_Energy!AX262*Cal_Energy_Switching!AX263</f>
        <v>153119.95635479121</v>
      </c>
      <c r="AY262" s="1">
        <f>Billed_Energy!AY262/Cal_Energy!AY262*Cal_Energy_Switching!AY263</f>
        <v>23365.204183085614</v>
      </c>
      <c r="AZ262" s="1">
        <f>Billed_Energy!AZ262/Cal_Energy!AZ262*Cal_Energy_Switching!AZ263</f>
        <v>9529</v>
      </c>
      <c r="BA262" s="1">
        <f>Billed_Energy!BA262/Cal_Energy!BA262*Cal_Energy_Switching!BA263</f>
        <v>4790.1000000000004</v>
      </c>
      <c r="BB262" s="1" t="e">
        <f t="shared" si="13"/>
        <v>#DIV/0!</v>
      </c>
    </row>
    <row r="263" spans="1:54" x14ac:dyDescent="0.25">
      <c r="A263">
        <v>2036</v>
      </c>
      <c r="B263">
        <v>1</v>
      </c>
      <c r="C263" t="s">
        <v>370</v>
      </c>
      <c r="D263" s="1">
        <f>Billed_Energy!D263/Cal_Energy!D263*Cal_Energy_Switching!D264</f>
        <v>781836.95132714894</v>
      </c>
      <c r="E263" s="35">
        <f t="shared" si="14"/>
        <v>224479.76948351413</v>
      </c>
      <c r="F263" s="1">
        <f>Billed_Energy!F263/Cal_Energy!F263*Cal_Energy_Switching!F264</f>
        <v>90734.633657166982</v>
      </c>
      <c r="G263" s="1">
        <f>Billed_Energy!G263/Cal_Energy!G263*Cal_Energy_Switching!G264</f>
        <v>133745.13582634716</v>
      </c>
      <c r="H263" s="35">
        <f t="shared" si="12"/>
        <v>17113.924172586248</v>
      </c>
      <c r="I263" s="1">
        <f>Billed_Energy!I263/Cal_Energy!I263*Cal_Energy_Switching!I264</f>
        <v>876.08648149158967</v>
      </c>
      <c r="J263" s="1">
        <f>Billed_Energy!J263/Cal_Energy!J263*Cal_Energy_Switching!J264</f>
        <v>16237.837691094657</v>
      </c>
      <c r="K263" s="1">
        <f>Billed_Energy!K263/Cal_Energy!K263*Cal_Energy_Switching!K264</f>
        <v>268409.2199574156</v>
      </c>
      <c r="L263" s="1">
        <f>Billed_Energy!L263/Cal_Energy!L263*Cal_Energy_Switching!L264</f>
        <v>21545.131106481724</v>
      </c>
      <c r="M263" s="1">
        <f>Billed_Energy!M263/Cal_Energy!M263*Cal_Energy_Switching!M264</f>
        <v>190702.24467101088</v>
      </c>
      <c r="N263" s="1">
        <f>Billed_Energy!N263/Cal_Energy!N263*Cal_Energy_Switching!N264</f>
        <v>111907.02385610268</v>
      </c>
      <c r="O263" s="1">
        <f>Billed_Energy!O263/Cal_Energy!O263*Cal_Energy_Switching!O264</f>
        <v>147723.27924541559</v>
      </c>
      <c r="P263" s="1" t="e">
        <f>Billed_Energy!P263/Cal_Energy!P263*Cal_Energy_Switching!P264</f>
        <v>#DIV/0!</v>
      </c>
      <c r="Q263" s="1">
        <f>Billed_Energy!Q263/Cal_Energy!Q263*Cal_Energy_Switching!Q264</f>
        <v>23516.285857771192</v>
      </c>
      <c r="R263" s="1">
        <f>Billed_Energy!R263/Cal_Energy!R263*Cal_Energy_Switching!R264</f>
        <v>22694.545114703044</v>
      </c>
      <c r="S263" s="1">
        <f>Billed_Energy!S263/Cal_Energy!S263*Cal_Energy_Switching!S264</f>
        <v>127660.99882639757</v>
      </c>
      <c r="T263" s="1">
        <f>Billed_Energy!T263/Cal_Energy!T263*Cal_Energy_Switching!T264</f>
        <v>20.895</v>
      </c>
      <c r="U263" s="1">
        <f>Billed_Energy!U263/Cal_Energy!U263*Cal_Energy_Switching!U264</f>
        <v>122.114</v>
      </c>
      <c r="V263" s="1">
        <f>Billed_Energy!V263/Cal_Energy!V263*Cal_Energy_Switching!V264</f>
        <v>48922.696088106532</v>
      </c>
      <c r="W263" s="1">
        <f>Billed_Energy!W263/Cal_Energy!W263*Cal_Energy_Switching!W264</f>
        <v>12776.644</v>
      </c>
      <c r="X263" s="1">
        <f>Billed_Energy!X263/Cal_Energy!X263*Cal_Energy_Switching!X264</f>
        <v>27052.358246685824</v>
      </c>
      <c r="Y263" s="35">
        <f>Billed_Energy!Y263/Cal_Energy!Y263*Cal_Energy_Switching!Y264</f>
        <v>11104.3550116222</v>
      </c>
      <c r="Z263" s="1">
        <f>Billed_Energy!Z263/Cal_Energy!Z263*Cal_Energy_Switching!Z264</f>
        <v>5768.4831677144148</v>
      </c>
      <c r="AA263" s="1">
        <f>Billed_Energy!AA263/Cal_Energy!AA263*Cal_Energy_Switching!AA264</f>
        <v>5335.8718439077848</v>
      </c>
      <c r="AB263" s="1">
        <f>Billed_Energy!AB263/Cal_Energy!AB263*Cal_Energy_Switching!AB264</f>
        <v>62.117037950869495</v>
      </c>
      <c r="AC263" s="1">
        <f>Billed_Energy!AC263/Cal_Energy!AC263*Cal_Energy_Switching!AC264</f>
        <v>2011.9088306509407</v>
      </c>
      <c r="AD263" s="1">
        <f>Billed_Energy!AD263/Cal_Energy!AD263*Cal_Energy_Switching!AD264</f>
        <v>759.25800000000004</v>
      </c>
      <c r="AE263" s="1">
        <f>Billed_Energy!AE263/Cal_Energy!AE263*Cal_Energy_Switching!AE264</f>
        <v>4721.6799285317475</v>
      </c>
      <c r="AF263" s="1">
        <f>Billed_Energy!AF263/Cal_Energy!AF263*Cal_Energy_Switching!AF264</f>
        <v>10936.551148686251</v>
      </c>
      <c r="AG263" s="1">
        <f>Billed_Energy!AG263/Cal_Energy!AG263*Cal_Energy_Switching!AG264</f>
        <v>7966.997101547433</v>
      </c>
      <c r="AH263" s="1">
        <f>Billed_Energy!AH263/Cal_Energy!AH263*Cal_Energy_Switching!AH264</f>
        <v>2351.7234999208194</v>
      </c>
      <c r="AI263" s="1">
        <f>Billed_Energy!AI263/Cal_Energy!AI263*Cal_Energy_Switching!AI264</f>
        <v>3645.5170495620791</v>
      </c>
      <c r="AJ263" s="1">
        <f>Billed_Energy!AJ263/Cal_Energy!AJ263*Cal_Energy_Switching!AJ264</f>
        <v>479810.18404371833</v>
      </c>
      <c r="AK263" s="35">
        <f>Billed_Energy!AK263/Cal_Energy!AK263*Cal_Energy_Switching!AK264</f>
        <v>124178.61967623144</v>
      </c>
      <c r="AL263" s="1">
        <f>Billed_Energy!AL263/Cal_Energy!AL263*Cal_Energy_Switching!AL264</f>
        <v>34956.729980340948</v>
      </c>
      <c r="AM263" s="1">
        <f>Billed_Energy!AM263/Cal_Energy!AM263*Cal_Energy_Switching!AM264</f>
        <v>89221.889695890495</v>
      </c>
      <c r="AN263" s="1">
        <f>Billed_Energy!AN263/Cal_Energy!AN263*Cal_Energy_Switching!AN264</f>
        <v>296.68599999999998</v>
      </c>
      <c r="AO263" s="1">
        <f>Billed_Energy!AO263/Cal_Energy!AO263*Cal_Energy_Switching!AO264</f>
        <v>367.25700000000001</v>
      </c>
      <c r="AP263" s="1">
        <f>Billed_Energy!AP263/Cal_Energy!AP263*Cal_Energy_Switching!AP264</f>
        <v>15936.46</v>
      </c>
      <c r="AQ263" s="1">
        <f>Billed_Energy!AQ263/Cal_Energy!AQ263*Cal_Energy_Switching!AQ264</f>
        <v>78533.274548161891</v>
      </c>
      <c r="AR263" s="1">
        <f>Billed_Energy!AR263/Cal_Energy!AR263*Cal_Energy_Switching!AR264</f>
        <v>11514.148616430268</v>
      </c>
      <c r="AS263" s="1">
        <f>Billed_Energy!AS263/Cal_Energy!AS263*Cal_Energy_Switching!AS264</f>
        <v>152861.58236224533</v>
      </c>
      <c r="AT263" s="1">
        <f>Billed_Energy!AT263/Cal_Energy!AT263*Cal_Energy_Switching!AT264</f>
        <v>28872.321323569726</v>
      </c>
      <c r="AU263" s="1">
        <f>Billed_Energy!AU263/Cal_Energy!AU263*Cal_Energy_Switching!AU264</f>
        <v>71986.781711243893</v>
      </c>
      <c r="AV263" s="1">
        <f>Billed_Energy!AV263/Cal_Energy!AV263*Cal_Energy_Switching!AV264</f>
        <v>1199.8179044522926</v>
      </c>
      <c r="AW263" s="1">
        <f>Billed_Energy!AW263/Cal_Energy!AW263*Cal_Energy_Switching!AW264</f>
        <v>19150.816506286756</v>
      </c>
      <c r="AX263" s="1">
        <f>Billed_Energy!AX263/Cal_Energy!AX263*Cal_Energy_Switching!AX264</f>
        <v>151296.0078355477</v>
      </c>
      <c r="AY263" s="1">
        <f>Billed_Energy!AY263/Cal_Energy!AY263*Cal_Energy_Switching!AY264</f>
        <v>23424.389018379912</v>
      </c>
      <c r="AZ263" s="1">
        <f>Billed_Energy!AZ263/Cal_Energy!AZ263*Cal_Energy_Switching!AZ264</f>
        <v>10975.5</v>
      </c>
      <c r="BA263" s="1">
        <f>Billed_Energy!BA263/Cal_Energy!BA263*Cal_Energy_Switching!BA264</f>
        <v>5498.8799999999992</v>
      </c>
      <c r="BB263" s="1" t="e">
        <f t="shared" si="13"/>
        <v>#DIV/0!</v>
      </c>
    </row>
    <row r="264" spans="1:54" x14ac:dyDescent="0.25">
      <c r="A264">
        <v>2036</v>
      </c>
      <c r="B264">
        <v>2</v>
      </c>
      <c r="C264" t="s">
        <v>371</v>
      </c>
      <c r="D264" s="1">
        <f>Billed_Energy!D264/Cal_Energy!D264*Cal_Energy_Switching!D265</f>
        <v>708770.63367572112</v>
      </c>
      <c r="E264" s="35">
        <f t="shared" si="14"/>
        <v>212198.19548148243</v>
      </c>
      <c r="F264" s="1">
        <f>Billed_Energy!F264/Cal_Energy!F264*Cal_Energy_Switching!F265</f>
        <v>85869.877415931667</v>
      </c>
      <c r="G264" s="1">
        <f>Billed_Energy!G264/Cal_Energy!G264*Cal_Energy_Switching!G265</f>
        <v>126328.31806555075</v>
      </c>
      <c r="H264" s="35">
        <f t="shared" si="12"/>
        <v>16577.067965529481</v>
      </c>
      <c r="I264" s="1">
        <f>Billed_Energy!I264/Cal_Energy!I264*Cal_Energy_Switching!I265</f>
        <v>848.60403732716622</v>
      </c>
      <c r="J264" s="1">
        <f>Billed_Energy!J264/Cal_Energy!J264*Cal_Energy_Switching!J265</f>
        <v>15728.463928202316</v>
      </c>
      <c r="K264" s="1">
        <f>Billed_Energy!K264/Cal_Energy!K264*Cal_Energy_Switching!K265</f>
        <v>268426.80285853747</v>
      </c>
      <c r="L264" s="1">
        <f>Billed_Energy!L264/Cal_Energy!L264*Cal_Energy_Switching!L265</f>
        <v>21220.837270783129</v>
      </c>
      <c r="M264" s="1">
        <f>Billed_Energy!M264/Cal_Energy!M264*Cal_Energy_Switching!M265</f>
        <v>177256.97841198396</v>
      </c>
      <c r="N264" s="1">
        <f>Billed_Energy!N264/Cal_Energy!N264*Cal_Energy_Switching!N265</f>
        <v>112240.05985067935</v>
      </c>
      <c r="O264" s="1">
        <f>Billed_Energy!O264/Cal_Energy!O264*Cal_Energy_Switching!O265</f>
        <v>139804.94233450305</v>
      </c>
      <c r="P264" s="1" t="e">
        <f>Billed_Energy!P264/Cal_Energy!P264*Cal_Energy_Switching!P265</f>
        <v>#DIV/0!</v>
      </c>
      <c r="Q264" s="1">
        <f>Billed_Energy!Q264/Cal_Energy!Q264*Cal_Energy_Switching!Q265</f>
        <v>21489.790304439688</v>
      </c>
      <c r="R264" s="1">
        <f>Billed_Energy!R264/Cal_Energy!R264*Cal_Energy_Switching!R265</f>
        <v>20427.34243370283</v>
      </c>
      <c r="S264" s="1">
        <f>Billed_Energy!S264/Cal_Energy!S264*Cal_Energy_Switching!S265</f>
        <v>125930.45435905569</v>
      </c>
      <c r="T264" s="1">
        <f>Billed_Energy!T264/Cal_Energy!T264*Cal_Energy_Switching!T265</f>
        <v>12.267999999999999</v>
      </c>
      <c r="U264" s="1">
        <f>Billed_Energy!U264/Cal_Energy!U264*Cal_Energy_Switching!U265</f>
        <v>109.85099999999998</v>
      </c>
      <c r="V264" s="1">
        <f>Billed_Energy!V264/Cal_Energy!V264*Cal_Energy_Switching!V265</f>
        <v>46508.168692297637</v>
      </c>
      <c r="W264" s="1">
        <f>Billed_Energy!W264/Cal_Energy!W264*Cal_Energy_Switching!W265</f>
        <v>9690.52</v>
      </c>
      <c r="X264" s="1">
        <f>Billed_Energy!X264/Cal_Energy!X264*Cal_Energy_Switching!X265</f>
        <v>20373.549147608723</v>
      </c>
      <c r="Y264" s="35">
        <f>Billed_Energy!Y264/Cal_Energy!Y264*Cal_Energy_Switching!Y265</f>
        <v>10433.1100508862</v>
      </c>
      <c r="Z264" s="1">
        <f>Billed_Energy!Z264/Cal_Energy!Z264*Cal_Energy_Switching!Z265</f>
        <v>5419.7852691542466</v>
      </c>
      <c r="AA264" s="1">
        <f>Billed_Energy!AA264/Cal_Energy!AA264*Cal_Energy_Switching!AA265</f>
        <v>5013.3247817319543</v>
      </c>
      <c r="AB264" s="1">
        <f>Billed_Energy!AB264/Cal_Energy!AB264*Cal_Energy_Switching!AB265</f>
        <v>57.820277664628499</v>
      </c>
      <c r="AC264" s="1">
        <f>Billed_Energy!AC264/Cal_Energy!AC264*Cal_Energy_Switching!AC265</f>
        <v>1951.3676359783465</v>
      </c>
      <c r="AD264" s="1">
        <f>Billed_Energy!AD264/Cal_Energy!AD264*Cal_Energy_Switching!AD265</f>
        <v>707.32500000000005</v>
      </c>
      <c r="AE264" s="1">
        <f>Billed_Energy!AE264/Cal_Energy!AE264*Cal_Energy_Switching!AE265</f>
        <v>4538.5926989272184</v>
      </c>
      <c r="AF264" s="1">
        <f>Billed_Energy!AF264/Cal_Energy!AF264*Cal_Energy_Switching!AF265</f>
        <v>9962.6628327437447</v>
      </c>
      <c r="AG264" s="1">
        <f>Billed_Energy!AG264/Cal_Energy!AG264*Cal_Energy_Switching!AG265</f>
        <v>7658.0698871516843</v>
      </c>
      <c r="AH264" s="1">
        <f>Billed_Energy!AH264/Cal_Energy!AH264*Cal_Energy_Switching!AH265</f>
        <v>2260.5333839210975</v>
      </c>
      <c r="AI264" s="1">
        <f>Billed_Energy!AI264/Cal_Energy!AI264*Cal_Energy_Switching!AI265</f>
        <v>3320.8876109145772</v>
      </c>
      <c r="AJ264" s="1">
        <f>Billed_Energy!AJ264/Cal_Energy!AJ264*Cal_Energy_Switching!AJ265</f>
        <v>430436.81525483425</v>
      </c>
      <c r="AK264" s="35">
        <f>Billed_Energy!AK264/Cal_Energy!AK264*Cal_Energy_Switching!AK265</f>
        <v>115446.93539349614</v>
      </c>
      <c r="AL264" s="1">
        <f>Billed_Energy!AL264/Cal_Energy!AL264*Cal_Energy_Switching!AL265</f>
        <v>32517.983786148361</v>
      </c>
      <c r="AM264" s="1">
        <f>Billed_Energy!AM264/Cal_Energy!AM264*Cal_Energy_Switching!AM265</f>
        <v>82928.951607347772</v>
      </c>
      <c r="AN264" s="1">
        <f>Billed_Energy!AN264/Cal_Energy!AN264*Cal_Energy_Switching!AN265</f>
        <v>246.86500000000001</v>
      </c>
      <c r="AO264" s="1">
        <f>Billed_Energy!AO264/Cal_Energy!AO264*Cal_Energy_Switching!AO265</f>
        <v>285.90600000000001</v>
      </c>
      <c r="AP264" s="1">
        <f>Billed_Energy!AP264/Cal_Energy!AP264*Cal_Energy_Switching!AP265</f>
        <v>13630.021999999999</v>
      </c>
      <c r="AQ264" s="1">
        <f>Billed_Energy!AQ264/Cal_Energy!AQ264*Cal_Energy_Switching!AQ265</f>
        <v>66766.04013366501</v>
      </c>
      <c r="AR264" s="1">
        <f>Billed_Energy!AR264/Cal_Energy!AR264*Cal_Energy_Switching!AR265</f>
        <v>10500.185962281465</v>
      </c>
      <c r="AS264" s="1">
        <f>Billed_Energy!AS264/Cal_Energy!AS264*Cal_Energy_Switching!AS265</f>
        <v>151020.9272997801</v>
      </c>
      <c r="AT264" s="1">
        <f>Billed_Energy!AT264/Cal_Energy!AT264*Cal_Energy_Switching!AT265</f>
        <v>26572.216297718533</v>
      </c>
      <c r="AU264" s="1">
        <f>Billed_Energy!AU264/Cal_Energy!AU264*Cal_Energy_Switching!AU265</f>
        <v>71122.29435787769</v>
      </c>
      <c r="AV264" s="1">
        <f>Billed_Energy!AV264/Cal_Energy!AV264*Cal_Energy_Switching!AV265</f>
        <v>1160.5193415598392</v>
      </c>
      <c r="AW264" s="1">
        <f>Billed_Energy!AW264/Cal_Energy!AW264*Cal_Energy_Switching!AW265</f>
        <v>19101.212991866192</v>
      </c>
      <c r="AX264" s="1">
        <f>Billed_Energy!AX264/Cal_Energy!AX264*Cal_Energy_Switching!AX265</f>
        <v>146340.49278844017</v>
      </c>
      <c r="AY264" s="1">
        <f>Billed_Energy!AY264/Cal_Energy!AY264*Cal_Energy_Switching!AY265</f>
        <v>23479.706383800476</v>
      </c>
      <c r="AZ264" s="1">
        <f>Billed_Energy!AZ264/Cal_Energy!AZ264*Cal_Energy_Switching!AZ265</f>
        <v>9522.5</v>
      </c>
      <c r="BA264" s="1">
        <f>Billed_Energy!BA264/Cal_Energy!BA264*Cal_Energy_Switching!BA265</f>
        <v>4744.8</v>
      </c>
      <c r="BB264" s="1" t="e">
        <f t="shared" si="13"/>
        <v>#DIV/0!</v>
      </c>
    </row>
    <row r="265" spans="1:54" x14ac:dyDescent="0.25">
      <c r="A265">
        <v>2036</v>
      </c>
      <c r="B265">
        <v>3</v>
      </c>
      <c r="C265" t="s">
        <v>372</v>
      </c>
      <c r="D265" s="1">
        <f>Billed_Energy!D265/Cal_Energy!D265*Cal_Energy_Switching!D266</f>
        <v>609704.97054915084</v>
      </c>
      <c r="E265" s="35">
        <f t="shared" si="14"/>
        <v>193560.43629055331</v>
      </c>
      <c r="F265" s="1">
        <f>Billed_Energy!F265/Cal_Energy!F265*Cal_Energy_Switching!F266</f>
        <v>78397.778200614746</v>
      </c>
      <c r="G265" s="1">
        <f>Billed_Energy!G265/Cal_Energy!G265*Cal_Energy_Switching!G266</f>
        <v>115162.65808993854</v>
      </c>
      <c r="H265" s="35">
        <f t="shared" si="12"/>
        <v>15606.706271515979</v>
      </c>
      <c r="I265" s="1">
        <f>Billed_Energy!I265/Cal_Energy!I265*Cal_Energy_Switching!I266</f>
        <v>798.92982154185449</v>
      </c>
      <c r="J265" s="1">
        <f>Billed_Energy!J265/Cal_Energy!J265*Cal_Energy_Switching!J266</f>
        <v>14807.776449974124</v>
      </c>
      <c r="K265" s="1">
        <f>Billed_Energy!K265/Cal_Energy!K265*Cal_Energy_Switching!K266</f>
        <v>268520.63577855245</v>
      </c>
      <c r="L265" s="1">
        <f>Billed_Energy!L265/Cal_Energy!L265*Cal_Energy_Switching!L266</f>
        <v>21346.392384922889</v>
      </c>
      <c r="M265" s="1">
        <f>Billed_Energy!M265/Cal_Energy!M265*Cal_Energy_Switching!M266</f>
        <v>175147.43706715683</v>
      </c>
      <c r="N265" s="1">
        <f>Billed_Energy!N265/Cal_Energy!N265*Cal_Energy_Switching!N266</f>
        <v>112161.15814652461</v>
      </c>
      <c r="O265" s="1">
        <f>Billed_Energy!O265/Cal_Energy!O265*Cal_Energy_Switching!O266</f>
        <v>138027.43103407923</v>
      </c>
      <c r="P265" s="1" t="e">
        <f>Billed_Energy!P265/Cal_Energy!P265*Cal_Energy_Switching!P266</f>
        <v>#DIV/0!</v>
      </c>
      <c r="Q265" s="1">
        <f>Billed_Energy!Q265/Cal_Energy!Q265*Cal_Energy_Switching!Q266</f>
        <v>21923.909335901371</v>
      </c>
      <c r="R265" s="1">
        <f>Billed_Energy!R265/Cal_Energy!R265*Cal_Energy_Switching!R266</f>
        <v>17919.242587462439</v>
      </c>
      <c r="S265" s="1">
        <f>Billed_Energy!S265/Cal_Energy!S265*Cal_Energy_Switching!S266</f>
        <v>127471.32163330416</v>
      </c>
      <c r="T265" s="1">
        <f>Billed_Energy!T265/Cal_Energy!T265*Cal_Energy_Switching!T266</f>
        <v>13.173999999999999</v>
      </c>
      <c r="U265" s="1">
        <f>Billed_Energy!U265/Cal_Energy!U265*Cal_Energy_Switching!U266</f>
        <v>107.44699999999999</v>
      </c>
      <c r="V265" s="1">
        <f>Billed_Energy!V265/Cal_Energy!V265*Cal_Energy_Switching!V266</f>
        <v>48339.183654632048</v>
      </c>
      <c r="W265" s="1">
        <f>Billed_Energy!W265/Cal_Energy!W265*Cal_Energy_Switching!W266</f>
        <v>9225.5750000000007</v>
      </c>
      <c r="X265" s="1">
        <f>Billed_Energy!X265/Cal_Energy!X265*Cal_Energy_Switching!X266</f>
        <v>20182.881492846507</v>
      </c>
      <c r="Y265" s="35">
        <f>Billed_Energy!Y265/Cal_Energy!Y265*Cal_Energy_Switching!Y266</f>
        <v>9647.7535188832098</v>
      </c>
      <c r="Z265" s="1">
        <f>Billed_Energy!Z265/Cal_Energy!Z265*Cal_Energy_Switching!Z266</f>
        <v>5011.8087652715603</v>
      </c>
      <c r="AA265" s="1">
        <f>Billed_Energy!AA265/Cal_Energy!AA265*Cal_Energy_Switching!AA266</f>
        <v>4635.9447536116504</v>
      </c>
      <c r="AB265" s="1">
        <f>Billed_Energy!AB265/Cal_Energy!AB265*Cal_Energy_Switching!AB266</f>
        <v>57.584016145519222</v>
      </c>
      <c r="AC265" s="1">
        <f>Billed_Energy!AC265/Cal_Energy!AC265*Cal_Energy_Switching!AC266</f>
        <v>1804.024582846678</v>
      </c>
      <c r="AD265" s="1">
        <f>Billed_Energy!AD265/Cal_Energy!AD265*Cal_Energy_Switching!AD266</f>
        <v>664.97299999999996</v>
      </c>
      <c r="AE265" s="1">
        <f>Billed_Energy!AE265/Cal_Energy!AE265*Cal_Energy_Switching!AE266</f>
        <v>4314.7310848433999</v>
      </c>
      <c r="AF265" s="1">
        <f>Billed_Energy!AF265/Cal_Energy!AF265*Cal_Energy_Switching!AF266</f>
        <v>9834.4349756846532</v>
      </c>
      <c r="AG265" s="1">
        <f>Billed_Energy!AG265/Cal_Energy!AG265*Cal_Energy_Switching!AG266</f>
        <v>7280.3431336340827</v>
      </c>
      <c r="AH265" s="1">
        <f>Billed_Energy!AH265/Cal_Energy!AH265*Cal_Energy_Switching!AH266</f>
        <v>2149.0348015225168</v>
      </c>
      <c r="AI265" s="1">
        <f>Billed_Energy!AI265/Cal_Energy!AI265*Cal_Energy_Switching!AI266</f>
        <v>3278.1449918948797</v>
      </c>
      <c r="AJ265" s="1">
        <f>Billed_Energy!AJ265/Cal_Energy!AJ265*Cal_Energy_Switching!AJ266</f>
        <v>388340.75260564277</v>
      </c>
      <c r="AK265" s="35">
        <f>Billed_Energy!AK265/Cal_Energy!AK265*Cal_Energy_Switching!AK266</f>
        <v>114617.93019342968</v>
      </c>
      <c r="AL265" s="1">
        <f>Billed_Energy!AL265/Cal_Energy!AL265*Cal_Energy_Switching!AL266</f>
        <v>32276.350163864721</v>
      </c>
      <c r="AM265" s="1">
        <f>Billed_Energy!AM265/Cal_Energy!AM265*Cal_Energy_Switching!AM266</f>
        <v>82341.580029564968</v>
      </c>
      <c r="AN265" s="1">
        <f>Billed_Energy!AN265/Cal_Energy!AN265*Cal_Energy_Switching!AN266</f>
        <v>241.08199999999999</v>
      </c>
      <c r="AO265" s="1">
        <f>Billed_Energy!AO265/Cal_Energy!AO265*Cal_Energy_Switching!AO266</f>
        <v>250.09900000000002</v>
      </c>
      <c r="AP265" s="1">
        <f>Billed_Energy!AP265/Cal_Energy!AP265*Cal_Energy_Switching!AP266</f>
        <v>11701.252</v>
      </c>
      <c r="AQ265" s="1">
        <f>Billed_Energy!AQ265/Cal_Energy!AQ265*Cal_Energy_Switching!AQ266</f>
        <v>77941.151553327858</v>
      </c>
      <c r="AR265" s="1">
        <f>Billed_Energy!AR265/Cal_Energy!AR265*Cal_Energy_Switching!AR266</f>
        <v>10681.963112022913</v>
      </c>
      <c r="AS265" s="1">
        <f>Billed_Energy!AS265/Cal_Energy!AS265*Cal_Energy_Switching!AS266</f>
        <v>147781.04104130538</v>
      </c>
      <c r="AT265" s="1">
        <f>Billed_Energy!AT265/Cal_Energy!AT265*Cal_Energy_Switching!AT266</f>
        <v>26894.169727977085</v>
      </c>
      <c r="AU265" s="1">
        <f>Billed_Energy!AU265/Cal_Energy!AU265*Cal_Energy_Switching!AU266</f>
        <v>69594.99699495321</v>
      </c>
      <c r="AV265" s="1">
        <f>Billed_Energy!AV265/Cal_Energy!AV265*Cal_Energy_Switching!AV266</f>
        <v>1180.5899142462993</v>
      </c>
      <c r="AW265" s="1">
        <f>Billed_Energy!AW265/Cal_Energy!AW265*Cal_Energy_Switching!AW266</f>
        <v>19205.835314888463</v>
      </c>
      <c r="AX265" s="1">
        <f>Billed_Energy!AX265/Cal_Energy!AX265*Cal_Energy_Switching!AX266</f>
        <v>148871.37477575371</v>
      </c>
      <c r="AY265" s="1">
        <f>Billed_Energy!AY265/Cal_Energy!AY265*Cal_Energy_Switching!AY266</f>
        <v>23422.832640444871</v>
      </c>
      <c r="AZ265" s="1">
        <f>Billed_Energy!AZ265/Cal_Energy!AZ265*Cal_Energy_Switching!AZ266</f>
        <v>9371</v>
      </c>
      <c r="BA265" s="1">
        <f>Billed_Energy!BA265/Cal_Energy!BA265*Cal_Energy_Switching!BA266</f>
        <v>4351.2</v>
      </c>
      <c r="BB265" s="1" t="e">
        <f t="shared" si="13"/>
        <v>#DIV/0!</v>
      </c>
    </row>
    <row r="266" spans="1:54" x14ac:dyDescent="0.25">
      <c r="A266">
        <v>2036</v>
      </c>
      <c r="B266">
        <v>4</v>
      </c>
      <c r="C266" t="s">
        <v>373</v>
      </c>
      <c r="D266" s="1">
        <f>Billed_Energy!D266/Cal_Energy!D266*Cal_Energy_Switching!D267</f>
        <v>479599.48142117111</v>
      </c>
      <c r="E266" s="35">
        <f t="shared" si="14"/>
        <v>178716.28051435604</v>
      </c>
      <c r="F266" s="1">
        <f>Billed_Energy!F266/Cal_Energy!F266*Cal_Energy_Switching!F267</f>
        <v>72513.627237315057</v>
      </c>
      <c r="G266" s="1">
        <f>Billed_Energy!G266/Cal_Energy!G266*Cal_Energy_Switching!G267</f>
        <v>106202.653277041</v>
      </c>
      <c r="H266" s="35">
        <f t="shared" si="12"/>
        <v>13744.04277346143</v>
      </c>
      <c r="I266" s="1">
        <f>Billed_Energy!I266/Cal_Energy!I266*Cal_Energy_Switching!I267</f>
        <v>703.57738841448361</v>
      </c>
      <c r="J266" s="1">
        <f>Billed_Energy!J266/Cal_Energy!J266*Cal_Energy_Switching!J267</f>
        <v>13040.465385046946</v>
      </c>
      <c r="K266" s="1">
        <f>Billed_Energy!K266/Cal_Energy!K266*Cal_Energy_Switching!K267</f>
        <v>269572.65670667152</v>
      </c>
      <c r="L266" s="1">
        <f>Billed_Energy!L266/Cal_Energy!L266*Cal_Energy_Switching!L267</f>
        <v>21091.475633244023</v>
      </c>
      <c r="M266" s="1">
        <f>Billed_Energy!M266/Cal_Energy!M266*Cal_Energy_Switching!M267</f>
        <v>176652.32285675255</v>
      </c>
      <c r="N266" s="1">
        <f>Billed_Energy!N266/Cal_Energy!N266*Cal_Energy_Switching!N267</f>
        <v>112939.13614008443</v>
      </c>
      <c r="O266" s="1">
        <f>Billed_Energy!O266/Cal_Energy!O266*Cal_Energy_Switching!O267</f>
        <v>140199.19802560902</v>
      </c>
      <c r="P266" s="1" t="e">
        <f>Billed_Energy!P266/Cal_Energy!P266*Cal_Energy_Switching!P267</f>
        <v>#DIV/0!</v>
      </c>
      <c r="Q266" s="1">
        <f>Billed_Energy!Q266/Cal_Energy!Q266*Cal_Energy_Switching!Q267</f>
        <v>19472.969320371361</v>
      </c>
      <c r="R266" s="1">
        <f>Billed_Energy!R266/Cal_Energy!R266*Cal_Energy_Switching!R267</f>
        <v>16719.245098713502</v>
      </c>
      <c r="S266" s="1">
        <f>Billed_Energy!S266/Cal_Energy!S266*Cal_Energy_Switching!S267</f>
        <v>124794.30449973707</v>
      </c>
      <c r="T266" s="1">
        <f>Billed_Energy!T266/Cal_Energy!T266*Cal_Energy_Switching!T267</f>
        <v>12.160999999999998</v>
      </c>
      <c r="U266" s="1">
        <f>Billed_Energy!U266/Cal_Energy!U266*Cal_Energy_Switching!U267</f>
        <v>98.423000000000002</v>
      </c>
      <c r="V266" s="1">
        <f>Billed_Energy!V266/Cal_Energy!V266*Cal_Energy_Switching!V267</f>
        <v>47968.040843209907</v>
      </c>
      <c r="W266" s="1">
        <f>Billed_Energy!W266/Cal_Energy!W266*Cal_Energy_Switching!W267</f>
        <v>9627.3670000000002</v>
      </c>
      <c r="X266" s="1">
        <f>Billed_Energy!X266/Cal_Energy!X266*Cal_Energy_Switching!X267</f>
        <v>22317.575290503122</v>
      </c>
      <c r="Y266" s="35">
        <f>Billed_Energy!Y266/Cal_Energy!Y266*Cal_Energy_Switching!Y267</f>
        <v>8404.0917142398903</v>
      </c>
      <c r="Z266" s="1">
        <f>Billed_Energy!Z266/Cal_Energy!Z266*Cal_Energy_Switching!Z267</f>
        <v>4365.7521344356646</v>
      </c>
      <c r="AA266" s="1">
        <f>Billed_Energy!AA266/Cal_Energy!AA266*Cal_Energy_Switching!AA267</f>
        <v>4038.3395798042257</v>
      </c>
      <c r="AB266" s="1">
        <f>Billed_Energy!AB266/Cal_Energy!AB266*Cal_Energy_Switching!AB267</f>
        <v>52.351764180897405</v>
      </c>
      <c r="AC266" s="1">
        <f>Billed_Energy!AC266/Cal_Energy!AC266*Cal_Energy_Switching!AC267</f>
        <v>1524.2015193069258</v>
      </c>
      <c r="AD266" s="1">
        <f>Billed_Energy!AD266/Cal_Energy!AD266*Cal_Energy_Switching!AD267</f>
        <v>531.84400000000005</v>
      </c>
      <c r="AE266" s="1">
        <f>Billed_Energy!AE266/Cal_Energy!AE266*Cal_Energy_Switching!AE267</f>
        <v>3927.7719140064346</v>
      </c>
      <c r="AF266" s="1">
        <f>Billed_Energy!AF266/Cal_Energy!AF266*Cal_Energy_Switching!AF267</f>
        <v>9672.6605885173522</v>
      </c>
      <c r="AG266" s="1">
        <f>Billed_Energy!AG266/Cal_Energy!AG266*Cal_Energy_Switching!AG267</f>
        <v>6627.4181918466884</v>
      </c>
      <c r="AH266" s="1">
        <f>Billed_Energy!AH266/Cal_Energy!AH266*Cal_Energy_Switching!AH267</f>
        <v>1956.3023441468752</v>
      </c>
      <c r="AI266" s="1">
        <f>Billed_Energy!AI266/Cal_Energy!AI266*Cal_Energy_Switching!AI267</f>
        <v>3224.2201961724468</v>
      </c>
      <c r="AJ266" s="1">
        <f>Billed_Energy!AJ266/Cal_Energy!AJ266*Cal_Energy_Switching!AJ267</f>
        <v>325252.59849810228</v>
      </c>
      <c r="AK266" s="35">
        <f>Billed_Energy!AK266/Cal_Energy!AK266*Cal_Energy_Switching!AK267</f>
        <v>110602.15253211041</v>
      </c>
      <c r="AL266" s="1">
        <f>Billed_Energy!AL266/Cal_Energy!AL266*Cal_Energy_Switching!AL267</f>
        <v>31153.723660999898</v>
      </c>
      <c r="AM266" s="1">
        <f>Billed_Energy!AM266/Cal_Energy!AM266*Cal_Energy_Switching!AM267</f>
        <v>79448.428871110533</v>
      </c>
      <c r="AN266" s="1">
        <f>Billed_Energy!AN266/Cal_Energy!AN266*Cal_Energy_Switching!AN267</f>
        <v>250.11500000000001</v>
      </c>
      <c r="AO266" s="1">
        <f>Billed_Energy!AO266/Cal_Energy!AO266*Cal_Energy_Switching!AO267</f>
        <v>281.62900000000002</v>
      </c>
      <c r="AP266" s="1">
        <f>Billed_Energy!AP266/Cal_Energy!AP266*Cal_Energy_Switching!AP267</f>
        <v>7780.982</v>
      </c>
      <c r="AQ266" s="1">
        <f>Billed_Energy!AQ266/Cal_Energy!AQ266*Cal_Energy_Switching!AQ267</f>
        <v>89933.446135567079</v>
      </c>
      <c r="AR266" s="1">
        <f>Billed_Energy!AR266/Cal_Energy!AR266*Cal_Energy_Switching!AR267</f>
        <v>11339.099498385884</v>
      </c>
      <c r="AS266" s="1">
        <f>Billed_Energy!AS266/Cal_Energy!AS266*Cal_Energy_Switching!AS267</f>
        <v>147484.26862320851</v>
      </c>
      <c r="AT266" s="1">
        <f>Billed_Energy!AT266/Cal_Energy!AT266*Cal_Energy_Switching!AT267</f>
        <v>28446.732041614116</v>
      </c>
      <c r="AU266" s="1">
        <f>Billed_Energy!AU266/Cal_Energy!AU266*Cal_Energy_Switching!AU267</f>
        <v>69455.837469260907</v>
      </c>
      <c r="AV266" s="1">
        <f>Billed_Energy!AV266/Cal_Energy!AV266*Cal_Energy_Switching!AV267</f>
        <v>1204.4086360073998</v>
      </c>
      <c r="AW266" s="1">
        <f>Billed_Energy!AW266/Cal_Energy!AW266*Cal_Energy_Switching!AW267</f>
        <v>19346.654538725048</v>
      </c>
      <c r="AX266" s="1">
        <f>Billed_Energy!AX266/Cal_Energy!AX266*Cal_Energy_Switching!AX267</f>
        <v>151874.89514399262</v>
      </c>
      <c r="AY266" s="1">
        <f>Billed_Energy!AY266/Cal_Energy!AY266*Cal_Energy_Switching!AY267</f>
        <v>23602.417163274953</v>
      </c>
      <c r="AZ266" s="1">
        <f>Billed_Energy!AZ266/Cal_Energy!AZ266*Cal_Energy_Switching!AZ267</f>
        <v>7236.5</v>
      </c>
      <c r="BA266" s="1">
        <f>Billed_Energy!BA266/Cal_Energy!BA266*Cal_Energy_Switching!BA267</f>
        <v>4414.32</v>
      </c>
      <c r="BB266" s="1" t="e">
        <f t="shared" si="13"/>
        <v>#DIV/0!</v>
      </c>
    </row>
    <row r="267" spans="1:54" x14ac:dyDescent="0.25">
      <c r="A267">
        <v>2036</v>
      </c>
      <c r="B267">
        <v>5</v>
      </c>
      <c r="C267" t="s">
        <v>374</v>
      </c>
      <c r="D267" s="1">
        <f>Billed_Energy!D267/Cal_Energy!D267*Cal_Energy_Switching!D268</f>
        <v>387837.41777808196</v>
      </c>
      <c r="E267" s="35">
        <f t="shared" si="14"/>
        <v>169275.98675497022</v>
      </c>
      <c r="F267" s="1">
        <f>Billed_Energy!F267/Cal_Energy!F267*Cal_Energy_Switching!F268</f>
        <v>68602.160530814319</v>
      </c>
      <c r="G267" s="1">
        <f>Billed_Energy!G267/Cal_Energy!G267*Cal_Energy_Switching!G268</f>
        <v>100673.82622415588</v>
      </c>
      <c r="H267" s="35">
        <f t="shared" si="12"/>
        <v>13459.315030933749</v>
      </c>
      <c r="I267" s="1">
        <f>Billed_Energy!I267/Cal_Energy!I267*Cal_Energy_Switching!I268</f>
        <v>689.00176428418081</v>
      </c>
      <c r="J267" s="1">
        <f>Billed_Energy!J267/Cal_Energy!J267*Cal_Energy_Switching!J268</f>
        <v>12770.313266649568</v>
      </c>
      <c r="K267" s="1">
        <f>Billed_Energy!K267/Cal_Energy!K267*Cal_Energy_Switching!K268</f>
        <v>272297.32255588355</v>
      </c>
      <c r="L267" s="1">
        <f>Billed_Energy!L267/Cal_Energy!L267*Cal_Energy_Switching!L268</f>
        <v>22297.409870838048</v>
      </c>
      <c r="M267" s="1">
        <f>Billed_Energy!M267/Cal_Energy!M267*Cal_Energy_Switching!M268</f>
        <v>177884.60312729669</v>
      </c>
      <c r="N267" s="1">
        <f>Billed_Energy!N267/Cal_Energy!N267*Cal_Energy_Switching!N268</f>
        <v>113087.8965332784</v>
      </c>
      <c r="O267" s="1">
        <f>Billed_Energy!O267/Cal_Energy!O267*Cal_Energy_Switching!O268</f>
        <v>138065.21717843195</v>
      </c>
      <c r="P267" s="1" t="e">
        <f>Billed_Energy!P267/Cal_Energy!P267*Cal_Energy_Switching!P268</f>
        <v>#DIV/0!</v>
      </c>
      <c r="Q267" s="1">
        <f>Billed_Energy!Q267/Cal_Energy!Q267*Cal_Energy_Switching!Q268</f>
        <v>22267.500229648096</v>
      </c>
      <c r="R267" s="1">
        <f>Billed_Energy!R267/Cal_Energy!R267*Cal_Energy_Switching!R268</f>
        <v>19613.787306687434</v>
      </c>
      <c r="S267" s="1">
        <f>Billed_Energy!S267/Cal_Energy!S267*Cal_Energy_Switching!S268</f>
        <v>123717.43607464593</v>
      </c>
      <c r="T267" s="1">
        <f>Billed_Energy!T267/Cal_Energy!T267*Cal_Energy_Switching!T268</f>
        <v>11.971</v>
      </c>
      <c r="U267" s="1">
        <f>Billed_Energy!U267/Cal_Energy!U267*Cal_Energy_Switching!U268</f>
        <v>97.393000000000001</v>
      </c>
      <c r="V267" s="1">
        <f>Billed_Energy!V267/Cal_Energy!V267*Cal_Energy_Switching!V268</f>
        <v>48437.686864592841</v>
      </c>
      <c r="W267" s="1">
        <f>Billed_Energy!W267/Cal_Energy!W267*Cal_Energy_Switching!W268</f>
        <v>8788.2710000000006</v>
      </c>
      <c r="X267" s="1">
        <f>Billed_Energy!X267/Cal_Energy!X267*Cal_Energy_Switching!X268</f>
        <v>22477.985966019329</v>
      </c>
      <c r="Y267" s="35">
        <f>Billed_Energy!Y267/Cal_Energy!Y267*Cal_Energy_Switching!Y268</f>
        <v>7079.4040087715202</v>
      </c>
      <c r="Z267" s="1">
        <f>Billed_Energy!Z267/Cal_Energy!Z267*Cal_Energy_Switching!Z268</f>
        <v>3677.6042209841653</v>
      </c>
      <c r="AA267" s="1">
        <f>Billed_Energy!AA267/Cal_Energy!AA267*Cal_Energy_Switching!AA268</f>
        <v>3401.7997877873554</v>
      </c>
      <c r="AB267" s="1">
        <f>Billed_Energy!AB267/Cal_Energy!AB267*Cal_Energy_Switching!AB268</f>
        <v>52.463888472372361</v>
      </c>
      <c r="AC267" s="1">
        <f>Billed_Energy!AC267/Cal_Energy!AC267*Cal_Energy_Switching!AC268</f>
        <v>1253.611908551989</v>
      </c>
      <c r="AD267" s="1">
        <f>Billed_Energy!AD267/Cal_Energy!AD267*Cal_Energy_Switching!AD268</f>
        <v>482.22199999999998</v>
      </c>
      <c r="AE267" s="1">
        <f>Billed_Energy!AE267/Cal_Energy!AE267*Cal_Energy_Switching!AE268</f>
        <v>3588.0080552079171</v>
      </c>
      <c r="AF267" s="1">
        <f>Billed_Energy!AF267/Cal_Energy!AF267*Cal_Energy_Switching!AF268</f>
        <v>9341.7825683969149</v>
      </c>
      <c r="AG267" s="1">
        <f>Billed_Energy!AG267/Cal_Energy!AG267*Cal_Energy_Switching!AG268</f>
        <v>6054.1269651582052</v>
      </c>
      <c r="AH267" s="1">
        <f>Billed_Energy!AH267/Cal_Energy!AH267*Cal_Energy_Switching!AH268</f>
        <v>1787.0764196338773</v>
      </c>
      <c r="AI267" s="1">
        <f>Billed_Energy!AI267/Cal_Energy!AI267*Cal_Energy_Switching!AI268</f>
        <v>3113.9275227989679</v>
      </c>
      <c r="AJ267" s="1">
        <f>Billed_Energy!AJ267/Cal_Energy!AJ267*Cal_Energy_Switching!AJ268</f>
        <v>337522.3632158757</v>
      </c>
      <c r="AK267" s="35">
        <f>Billed_Energy!AK267/Cal_Energy!AK267*Cal_Energy_Switching!AK268</f>
        <v>108535.04657646535</v>
      </c>
      <c r="AL267" s="1">
        <f>Billed_Energy!AL267/Cal_Energy!AL267*Cal_Energy_Switching!AL268</f>
        <v>30552.41715690399</v>
      </c>
      <c r="AM267" s="1">
        <f>Billed_Energy!AM267/Cal_Energy!AM267*Cal_Energy_Switching!AM268</f>
        <v>77982.629419561359</v>
      </c>
      <c r="AN267" s="1">
        <f>Billed_Energy!AN267/Cal_Energy!AN267*Cal_Energy_Switching!AN268</f>
        <v>245.77699999999999</v>
      </c>
      <c r="AO267" s="1">
        <f>Billed_Energy!AO267/Cal_Energy!AO267*Cal_Energy_Switching!AO268</f>
        <v>274.90699999999998</v>
      </c>
      <c r="AP267" s="1">
        <f>Billed_Energy!AP267/Cal_Energy!AP267*Cal_Energy_Switching!AP268</f>
        <v>7381.9660000000003</v>
      </c>
      <c r="AQ267" s="1">
        <f>Billed_Energy!AQ267/Cal_Energy!AQ267*Cal_Energy_Switching!AQ268</f>
        <v>88564.432160925018</v>
      </c>
      <c r="AR267" s="1">
        <f>Billed_Energy!AR267/Cal_Energy!AR267*Cal_Energy_Switching!AR268</f>
        <v>11452.55606109584</v>
      </c>
      <c r="AS267" s="1">
        <f>Billed_Energy!AS267/Cal_Energy!AS267*Cal_Energy_Switching!AS268</f>
        <v>152391.01015901228</v>
      </c>
      <c r="AT267" s="1">
        <f>Billed_Energy!AT267/Cal_Energy!AT267*Cal_Energy_Switching!AT268</f>
        <v>28469.556058904156</v>
      </c>
      <c r="AU267" s="1">
        <f>Billed_Energy!AU267/Cal_Energy!AU267*Cal_Energy_Switching!AU268</f>
        <v>71758.631152515169</v>
      </c>
      <c r="AV267" s="1">
        <f>Billed_Energy!AV267/Cal_Energy!AV267*Cal_Energy_Switching!AV268</f>
        <v>1228.6663749742399</v>
      </c>
      <c r="AW267" s="1">
        <f>Billed_Energy!AW267/Cal_Energy!AW267*Cal_Energy_Switching!AW268</f>
        <v>19963.650664734596</v>
      </c>
      <c r="AX267" s="1">
        <f>Billed_Energy!AX267/Cal_Energy!AX267*Cal_Energy_Switching!AX268</f>
        <v>154933.77520502577</v>
      </c>
      <c r="AY267" s="1">
        <f>Billed_Energy!AY267/Cal_Energy!AY267*Cal_Energy_Switching!AY268</f>
        <v>23856.347180578916</v>
      </c>
      <c r="AZ267" s="1">
        <f>Billed_Energy!AZ267/Cal_Energy!AZ267*Cal_Energy_Switching!AZ268</f>
        <v>8289</v>
      </c>
      <c r="BA267" s="1">
        <f>Billed_Energy!BA267/Cal_Energy!BA267*Cal_Energy_Switching!BA268</f>
        <v>4343.3999999999996</v>
      </c>
      <c r="BB267" s="1" t="e">
        <f t="shared" si="13"/>
        <v>#DIV/0!</v>
      </c>
    </row>
    <row r="268" spans="1:54" x14ac:dyDescent="0.25">
      <c r="A268">
        <v>2036</v>
      </c>
      <c r="B268">
        <v>6</v>
      </c>
      <c r="C268" t="s">
        <v>375</v>
      </c>
      <c r="D268" s="1">
        <f>Billed_Energy!D268/Cal_Energy!D268*Cal_Energy_Switching!D269</f>
        <v>487780.40174768725</v>
      </c>
      <c r="E268" s="35">
        <f t="shared" si="14"/>
        <v>193119.80001931096</v>
      </c>
      <c r="F268" s="1">
        <f>Billed_Energy!F268/Cal_Energy!F268*Cal_Energy_Switching!F269</f>
        <v>78137.273421994774</v>
      </c>
      <c r="G268" s="1">
        <f>Billed_Energy!G268/Cal_Energy!G268*Cal_Energy_Switching!G269</f>
        <v>114982.52659731617</v>
      </c>
      <c r="H268" s="35">
        <f t="shared" si="12"/>
        <v>13273.82913742894</v>
      </c>
      <c r="I268" s="1">
        <f>Billed_Energy!I268/Cal_Energy!I268*Cal_Energy_Switching!I269</f>
        <v>679.50647365602367</v>
      </c>
      <c r="J268" s="1">
        <f>Billed_Energy!J268/Cal_Energy!J268*Cal_Energy_Switching!J269</f>
        <v>12594.322663772917</v>
      </c>
      <c r="K268" s="1">
        <f>Billed_Energy!K268/Cal_Energy!K268*Cal_Energy_Switching!K269</f>
        <v>282627.98027276696</v>
      </c>
      <c r="L268" s="1">
        <f>Billed_Energy!L268/Cal_Energy!L268*Cal_Energy_Switching!L269</f>
        <v>23390.259408112852</v>
      </c>
      <c r="M268" s="1">
        <f>Billed_Energy!M268/Cal_Energy!M268*Cal_Energy_Switching!M269</f>
        <v>197752.29989980694</v>
      </c>
      <c r="N268" s="1">
        <f>Billed_Energy!N268/Cal_Energy!N268*Cal_Energy_Switching!N269</f>
        <v>117131.41501912019</v>
      </c>
      <c r="O268" s="1">
        <f>Billed_Energy!O268/Cal_Energy!O268*Cal_Energy_Switching!O269</f>
        <v>151257.96707686057</v>
      </c>
      <c r="P268" s="1" t="e">
        <f>Billed_Energy!P268/Cal_Energy!P268*Cal_Energy_Switching!P269</f>
        <v>#DIV/0!</v>
      </c>
      <c r="Q268" s="1">
        <f>Billed_Energy!Q268/Cal_Energy!Q268*Cal_Energy_Switching!Q269</f>
        <v>26248.354204236228</v>
      </c>
      <c r="R268" s="1">
        <f>Billed_Energy!R268/Cal_Energy!R268*Cal_Energy_Switching!R269</f>
        <v>20409.356381871297</v>
      </c>
      <c r="S268" s="1">
        <f>Billed_Energy!S268/Cal_Energy!S268*Cal_Energy_Switching!S269</f>
        <v>121468.94517196252</v>
      </c>
      <c r="T268" s="1">
        <f>Billed_Energy!T268/Cal_Energy!T268*Cal_Energy_Switching!T269</f>
        <v>10.17535</v>
      </c>
      <c r="U268" s="1">
        <f>Billed_Energy!U268/Cal_Energy!U268*Cal_Energy_Switching!U269</f>
        <v>98.704999999999998</v>
      </c>
      <c r="V268" s="1">
        <f>Billed_Energy!V268/Cal_Energy!V268*Cal_Energy_Switching!V269</f>
        <v>45688.667155562805</v>
      </c>
      <c r="W268" s="1">
        <f>Billed_Energy!W268/Cal_Energy!W268*Cal_Energy_Switching!W269</f>
        <v>8413.3449999999993</v>
      </c>
      <c r="X268" s="1">
        <f>Billed_Energy!X268/Cal_Energy!X268*Cal_Energy_Switching!X269</f>
        <v>21365.972009508347</v>
      </c>
      <c r="Y268" s="35">
        <f>Billed_Energy!Y268/Cal_Energy!Y268*Cal_Energy_Switching!Y269</f>
        <v>7072.7484709697501</v>
      </c>
      <c r="Z268" s="1">
        <f>Billed_Energy!Z268/Cal_Energy!Z268*Cal_Energy_Switching!Z269</f>
        <v>3674.1468065065642</v>
      </c>
      <c r="AA268" s="1">
        <f>Billed_Energy!AA268/Cal_Energy!AA268*Cal_Energy_Switching!AA269</f>
        <v>3398.6016644631854</v>
      </c>
      <c r="AB268" s="1">
        <f>Billed_Energy!AB268/Cal_Energy!AB268*Cal_Energy_Switching!AB269</f>
        <v>51.764718320785562</v>
      </c>
      <c r="AC268" s="1">
        <f>Billed_Energy!AC268/Cal_Energy!AC268*Cal_Energy_Switching!AC269</f>
        <v>1148.610774041709</v>
      </c>
      <c r="AD268" s="1">
        <f>Billed_Energy!AD268/Cal_Energy!AD268*Cal_Energy_Switching!AD269</f>
        <v>463.041</v>
      </c>
      <c r="AE268" s="1">
        <f>Billed_Energy!AE268/Cal_Energy!AE268*Cal_Energy_Switching!AE269</f>
        <v>3391.1514268154601</v>
      </c>
      <c r="AF268" s="1">
        <f>Billed_Energy!AF268/Cal_Energy!AF268*Cal_Energy_Switching!AF269</f>
        <v>9549.3394673264938</v>
      </c>
      <c r="AG268" s="1">
        <f>Billed_Energy!AG268/Cal_Energy!AG268*Cal_Energy_Switching!AG269</f>
        <v>5721.966333441942</v>
      </c>
      <c r="AH268" s="1">
        <f>Billed_Energy!AH268/Cal_Energy!AH268*Cal_Energy_Switching!AH269</f>
        <v>1689.0281897425975</v>
      </c>
      <c r="AI268" s="1">
        <f>Billed_Energy!AI268/Cal_Energy!AI268*Cal_Energy_Switching!AI269</f>
        <v>3183.1131557754943</v>
      </c>
      <c r="AJ268" s="1">
        <f>Billed_Energy!AJ268/Cal_Energy!AJ268*Cal_Energy_Switching!AJ269</f>
        <v>469710.86909734993</v>
      </c>
      <c r="AK268" s="35">
        <f>Billed_Energy!AK268/Cal_Energy!AK268*Cal_Energy_Switching!AK269</f>
        <v>125357.69825457298</v>
      </c>
      <c r="AL268" s="1">
        <f>Billed_Energy!AL268/Cal_Energy!AL268*Cal_Energy_Switching!AL269</f>
        <v>35266.434718295932</v>
      </c>
      <c r="AM268" s="1">
        <f>Billed_Energy!AM268/Cal_Energy!AM268*Cal_Energy_Switching!AM269</f>
        <v>90091.263536277038</v>
      </c>
      <c r="AN268" s="1">
        <f>Billed_Energy!AN268/Cal_Energy!AN268*Cal_Energy_Switching!AN269</f>
        <v>254.96200000000002</v>
      </c>
      <c r="AO268" s="1">
        <f>Billed_Energy!AO268/Cal_Energy!AO268*Cal_Energy_Switching!AO269</f>
        <v>258.13</v>
      </c>
      <c r="AP268" s="1">
        <f>Billed_Energy!AP268/Cal_Energy!AP268*Cal_Energy_Switching!AP269</f>
        <v>6710.2510000000002</v>
      </c>
      <c r="AQ268" s="1">
        <f>Billed_Energy!AQ268/Cal_Energy!AQ268*Cal_Energy_Switching!AQ269</f>
        <v>87880.976857985792</v>
      </c>
      <c r="AR268" s="1">
        <f>Billed_Energy!AR268/Cal_Energy!AR268*Cal_Energy_Switching!AR269</f>
        <v>13024.229228173344</v>
      </c>
      <c r="AS268" s="1">
        <f>Billed_Energy!AS268/Cal_Energy!AS268*Cal_Energy_Switching!AS269</f>
        <v>175867.87957793206</v>
      </c>
      <c r="AT268" s="1">
        <f>Billed_Energy!AT268/Cal_Energy!AT268*Cal_Energy_Switching!AT269</f>
        <v>32176.27652182665</v>
      </c>
      <c r="AU268" s="1">
        <f>Billed_Energy!AU268/Cal_Energy!AU268*Cal_Energy_Switching!AU269</f>
        <v>82807.591619037325</v>
      </c>
      <c r="AV268" s="1">
        <f>Billed_Energy!AV268/Cal_Energy!AV268*Cal_Energy_Switching!AV269</f>
        <v>1314.9793800137536</v>
      </c>
      <c r="AW268" s="1">
        <f>Billed_Energy!AW268/Cal_Energy!AW268*Cal_Energy_Switching!AW269</f>
        <v>21161.489175970713</v>
      </c>
      <c r="AX268" s="1">
        <f>Billed_Energy!AX268/Cal_Energy!AX268*Cal_Energy_Switching!AX269</f>
        <v>165817.77104998624</v>
      </c>
      <c r="AY268" s="1">
        <f>Billed_Energy!AY268/Cal_Energy!AY268*Cal_Energy_Switching!AY269</f>
        <v>25181.022725832445</v>
      </c>
      <c r="AZ268" s="1">
        <f>Billed_Energy!AZ268/Cal_Energy!AZ268*Cal_Energy_Switching!AZ269</f>
        <v>10068</v>
      </c>
      <c r="BA268" s="1">
        <f>Billed_Energy!BA268/Cal_Energy!BA268*Cal_Energy_Switching!BA269</f>
        <v>4921.8</v>
      </c>
      <c r="BB268" s="1" t="e">
        <f t="shared" si="13"/>
        <v>#DIV/0!</v>
      </c>
    </row>
    <row r="269" spans="1:54" x14ac:dyDescent="0.25">
      <c r="A269">
        <v>2036</v>
      </c>
      <c r="B269">
        <v>7</v>
      </c>
      <c r="C269" t="s">
        <v>376</v>
      </c>
      <c r="D269" s="1">
        <f>Billed_Energy!D269/Cal_Energy!D269*Cal_Energy_Switching!D270</f>
        <v>615319.4147209666</v>
      </c>
      <c r="E269" s="35">
        <f t="shared" si="14"/>
        <v>215049.55610382691</v>
      </c>
      <c r="F269" s="1">
        <f>Billed_Energy!F269/Cal_Energy!F269*Cal_Energy_Switching!F270</f>
        <v>86940.621091898618</v>
      </c>
      <c r="G269" s="1">
        <f>Billed_Energy!G269/Cal_Energy!G269*Cal_Energy_Switching!G270</f>
        <v>128108.9350119283</v>
      </c>
      <c r="H269" s="35">
        <f t="shared" si="12"/>
        <v>13710.618979357652</v>
      </c>
      <c r="I269" s="1">
        <f>Billed_Energy!I269/Cal_Energy!I269*Cal_Energy_Switching!I270</f>
        <v>701.86637614872973</v>
      </c>
      <c r="J269" s="1">
        <f>Billed_Energy!J269/Cal_Energy!J269*Cal_Energy_Switching!J270</f>
        <v>13008.752603208923</v>
      </c>
      <c r="K269" s="1">
        <f>Billed_Energy!K269/Cal_Energy!K269*Cal_Energy_Switching!K270</f>
        <v>295636.06771809957</v>
      </c>
      <c r="L269" s="1">
        <f>Billed_Energy!L269/Cal_Energy!L269*Cal_Energy_Switching!L270</f>
        <v>24531.43980085403</v>
      </c>
      <c r="M269" s="1">
        <f>Billed_Energy!M269/Cal_Energy!M269*Cal_Energy_Switching!M270</f>
        <v>210754.7401067848</v>
      </c>
      <c r="N269" s="1">
        <f>Billed_Energy!N269/Cal_Energy!N269*Cal_Energy_Switching!N270</f>
        <v>122457.81164104641</v>
      </c>
      <c r="O269" s="1">
        <f>Billed_Energy!O269/Cal_Energy!O269*Cal_Energy_Switching!O270</f>
        <v>160613.10092843784</v>
      </c>
      <c r="P269" s="1" t="e">
        <f>Billed_Energy!P269/Cal_Energy!P269*Cal_Energy_Switching!P270</f>
        <v>#DIV/0!</v>
      </c>
      <c r="Q269" s="1">
        <f>Billed_Energy!Q269/Cal_Energy!Q269*Cal_Energy_Switching!Q270</f>
        <v>27132.630158048043</v>
      </c>
      <c r="R269" s="1">
        <f>Billed_Energy!R269/Cal_Energy!R269*Cal_Energy_Switching!R270</f>
        <v>23389.910609829978</v>
      </c>
      <c r="S269" s="1">
        <f>Billed_Energy!S269/Cal_Energy!S269*Cal_Energy_Switching!S270</f>
        <v>109341.05425067829</v>
      </c>
      <c r="T269" s="1">
        <f>Billed_Energy!T269/Cal_Energy!T269*Cal_Energy_Switching!T270</f>
        <v>8.3796999999999997</v>
      </c>
      <c r="U269" s="1">
        <f>Billed_Energy!U269/Cal_Energy!U269*Cal_Energy_Switching!U270</f>
        <v>97.915000000000006</v>
      </c>
      <c r="V269" s="1">
        <f>Billed_Energy!V269/Cal_Energy!V269*Cal_Energy_Switching!V270</f>
        <v>44549.468970203568</v>
      </c>
      <c r="W269" s="1">
        <f>Billed_Energy!W269/Cal_Energy!W269*Cal_Energy_Switching!W270</f>
        <v>8216.8029999999999</v>
      </c>
      <c r="X269" s="1">
        <f>Billed_Energy!X269/Cal_Energy!X269*Cal_Energy_Switching!X270</f>
        <v>19183.82888650096</v>
      </c>
      <c r="Y269" s="35">
        <f>Billed_Energy!Y269/Cal_Energy!Y269*Cal_Energy_Switching!Y270</f>
        <v>7784.6664375134114</v>
      </c>
      <c r="Z269" s="1">
        <f>Billed_Energy!Z269/Cal_Energy!Z269*Cal_Energy_Switching!Z270</f>
        <v>4043.9734918478007</v>
      </c>
      <c r="AA269" s="1">
        <f>Billed_Energy!AA269/Cal_Energy!AA269*Cal_Energy_Switching!AA270</f>
        <v>3740.6929456656103</v>
      </c>
      <c r="AB269" s="1">
        <f>Billed_Energy!AB269/Cal_Energy!AB269*Cal_Energy_Switching!AB270</f>
        <v>63.896162935935372</v>
      </c>
      <c r="AC269" s="1">
        <f>Billed_Energy!AC269/Cal_Energy!AC269*Cal_Energy_Switching!AC270</f>
        <v>1123.0699575392086</v>
      </c>
      <c r="AD269" s="1">
        <f>Billed_Energy!AD269/Cal_Energy!AD269*Cal_Energy_Switching!AD270</f>
        <v>450.834</v>
      </c>
      <c r="AE269" s="1">
        <f>Billed_Energy!AE269/Cal_Energy!AE269*Cal_Energy_Switching!AE270</f>
        <v>3330.512302310919</v>
      </c>
      <c r="AF269" s="1">
        <f>Billed_Energy!AF269/Cal_Energy!AF269*Cal_Energy_Switching!AF270</f>
        <v>10023.829338832713</v>
      </c>
      <c r="AG269" s="1">
        <f>Billed_Energy!AG269/Cal_Energy!AG269*Cal_Energy_Switching!AG270</f>
        <v>5619.6485701711308</v>
      </c>
      <c r="AH269" s="1">
        <f>Billed_Energy!AH269/Cal_Energy!AH269*Cal_Energy_Switching!AH270</f>
        <v>1658.8257075179504</v>
      </c>
      <c r="AI269" s="1">
        <f>Billed_Energy!AI269/Cal_Energy!AI269*Cal_Energy_Switching!AI270</f>
        <v>3341.2764462775676</v>
      </c>
      <c r="AJ269" s="1">
        <f>Billed_Energy!AJ269/Cal_Energy!AJ269*Cal_Energy_Switching!AJ270</f>
        <v>631487.2073429575</v>
      </c>
      <c r="AK269" s="35">
        <f>Billed_Energy!AK269/Cal_Energy!AK269*Cal_Energy_Switching!AK270</f>
        <v>147476.45667969229</v>
      </c>
      <c r="AL269" s="1">
        <f>Billed_Energy!AL269/Cal_Energy!AL269*Cal_Energy_Switching!AL270</f>
        <v>41470.208411852131</v>
      </c>
      <c r="AM269" s="1">
        <f>Billed_Energy!AM269/Cal_Energy!AM269*Cal_Energy_Switching!AM270</f>
        <v>106006.24826784017</v>
      </c>
      <c r="AN269" s="1">
        <f>Billed_Energy!AN269/Cal_Energy!AN269*Cal_Energy_Switching!AN270</f>
        <v>248.953</v>
      </c>
      <c r="AO269" s="1">
        <f>Billed_Energy!AO269/Cal_Energy!AO269*Cal_Energy_Switching!AO270</f>
        <v>255.874</v>
      </c>
      <c r="AP269" s="1">
        <f>Billed_Energy!AP269/Cal_Energy!AP269*Cal_Energy_Switching!AP270</f>
        <v>6726.4589999999998</v>
      </c>
      <c r="AQ269" s="1">
        <f>Billed_Energy!AQ269/Cal_Energy!AQ269*Cal_Energy_Switching!AQ270</f>
        <v>77957.742503667643</v>
      </c>
      <c r="AR269" s="1">
        <f>Billed_Energy!AR269/Cal_Energy!AR269*Cal_Energy_Switching!AR270</f>
        <v>14125.214013142668</v>
      </c>
      <c r="AS269" s="1">
        <f>Billed_Energy!AS269/Cal_Energy!AS269*Cal_Energy_Switching!AS270</f>
        <v>183985.91662526265</v>
      </c>
      <c r="AT269" s="1">
        <f>Billed_Energy!AT269/Cal_Energy!AT269*Cal_Energy_Switching!AT270</f>
        <v>34858.276196857325</v>
      </c>
      <c r="AU269" s="1">
        <f>Billed_Energy!AU269/Cal_Energy!AU269*Cal_Energy_Switching!AU270</f>
        <v>86630.76996814138</v>
      </c>
      <c r="AV269" s="1">
        <f>Billed_Energy!AV269/Cal_Energy!AV269*Cal_Energy_Switching!AV270</f>
        <v>1306.1770846885524</v>
      </c>
      <c r="AW269" s="1">
        <f>Billed_Energy!AW269/Cal_Energy!AW269*Cal_Energy_Switching!AW270</f>
        <v>22401.960421329582</v>
      </c>
      <c r="AX269" s="1">
        <f>Billed_Energy!AX269/Cal_Energy!AX269*Cal_Energy_Switching!AX270</f>
        <v>164707.80916531145</v>
      </c>
      <c r="AY269" s="1">
        <f>Billed_Energy!AY269/Cal_Energy!AY269*Cal_Energy_Switching!AY270</f>
        <v>26670.702956254732</v>
      </c>
      <c r="AZ269" s="1">
        <f>Billed_Energy!AZ269/Cal_Energy!AZ269*Cal_Energy_Switching!AZ270</f>
        <v>10990</v>
      </c>
      <c r="BA269" s="1">
        <f>Billed_Energy!BA269/Cal_Energy!BA269*Cal_Energy_Switching!BA270</f>
        <v>5252.4</v>
      </c>
      <c r="BB269" s="1" t="e">
        <f t="shared" si="13"/>
        <v>#DIV/0!</v>
      </c>
    </row>
    <row r="270" spans="1:54" x14ac:dyDescent="0.25">
      <c r="A270">
        <v>2036</v>
      </c>
      <c r="B270">
        <v>8</v>
      </c>
      <c r="C270" t="s">
        <v>377</v>
      </c>
      <c r="D270" s="1">
        <f>Billed_Energy!D270/Cal_Energy!D270*Cal_Energy_Switching!D271</f>
        <v>632663.94901915605</v>
      </c>
      <c r="E270" s="35">
        <f t="shared" si="14"/>
        <v>223544.65167524735</v>
      </c>
      <c r="F270" s="1">
        <f>Billed_Energy!F270/Cal_Energy!F270*Cal_Energy_Switching!F271</f>
        <v>90341.06473573565</v>
      </c>
      <c r="G270" s="1">
        <f>Billed_Energy!G270/Cal_Energy!G270*Cal_Energy_Switching!G271</f>
        <v>133203.5869395117</v>
      </c>
      <c r="H270" s="35">
        <f t="shared" si="12"/>
        <v>13783.128922646865</v>
      </c>
      <c r="I270" s="1">
        <f>Billed_Energy!I270/Cal_Energy!I270*Cal_Energy_Switching!I271</f>
        <v>705.57826481019504</v>
      </c>
      <c r="J270" s="1">
        <f>Billed_Energy!J270/Cal_Energy!J270*Cal_Energy_Switching!J271</f>
        <v>13077.550657836669</v>
      </c>
      <c r="K270" s="1">
        <f>Billed_Energy!K270/Cal_Energy!K270*Cal_Energy_Switching!K271</f>
        <v>297528.71029829793</v>
      </c>
      <c r="L270" s="1">
        <f>Billed_Energy!L270/Cal_Energy!L270*Cal_Energy_Switching!L271</f>
        <v>24712.259691870491</v>
      </c>
      <c r="M270" s="1">
        <f>Billed_Energy!M270/Cal_Energy!M270*Cal_Energy_Switching!M271</f>
        <v>212630.09263702505</v>
      </c>
      <c r="N270" s="1">
        <f>Billed_Energy!N270/Cal_Energy!N270*Cal_Energy_Switching!N271</f>
        <v>123218.00722983159</v>
      </c>
      <c r="O270" s="1">
        <f>Billed_Energy!O270/Cal_Energy!O270*Cal_Energy_Switching!O271</f>
        <v>161915.88922165762</v>
      </c>
      <c r="P270" s="1" t="e">
        <f>Billed_Energy!P270/Cal_Energy!P270*Cal_Energy_Switching!P271</f>
        <v>#DIV/0!</v>
      </c>
      <c r="Q270" s="1">
        <f>Billed_Energy!Q270/Cal_Energy!Q270*Cal_Energy_Switching!Q271</f>
        <v>28272.537720497938</v>
      </c>
      <c r="R270" s="1">
        <f>Billed_Energy!R270/Cal_Energy!R270*Cal_Energy_Switching!R271</f>
        <v>22118.31529667024</v>
      </c>
      <c r="S270" s="1">
        <f>Billed_Energy!S270/Cal_Energy!S270*Cal_Energy_Switching!S271</f>
        <v>123823.72847086171</v>
      </c>
      <c r="T270" s="1">
        <f>Billed_Energy!T270/Cal_Energy!T270*Cal_Energy_Switching!T271</f>
        <v>12.210420000000001</v>
      </c>
      <c r="U270" s="1">
        <f>Billed_Energy!U270/Cal_Energy!U270*Cal_Energy_Switching!U271</f>
        <v>97.32</v>
      </c>
      <c r="V270" s="1">
        <f>Billed_Energy!V270/Cal_Energy!V270*Cal_Energy_Switching!V271</f>
        <v>46590.42742533984</v>
      </c>
      <c r="W270" s="1">
        <f>Billed_Energy!W270/Cal_Energy!W270*Cal_Energy_Switching!W271</f>
        <v>8625.8709999999992</v>
      </c>
      <c r="X270" s="1">
        <f>Billed_Energy!X270/Cal_Energy!X270*Cal_Energy_Switching!X271</f>
        <v>24124.769086961085</v>
      </c>
      <c r="Y270" s="35">
        <f>Billed_Energy!Y270/Cal_Energy!Y270*Cal_Energy_Switching!Y271</f>
        <v>8020.1806231993905</v>
      </c>
      <c r="Z270" s="1">
        <f>Billed_Energy!Z270/Cal_Energy!Z270*Cal_Energy_Switching!Z271</f>
        <v>4166.3182488792199</v>
      </c>
      <c r="AA270" s="1">
        <f>Billed_Energy!AA270/Cal_Energy!AA270*Cal_Energy_Switching!AA271</f>
        <v>3853.8623743201711</v>
      </c>
      <c r="AB270" s="1">
        <f>Billed_Energy!AB270/Cal_Energy!AB270*Cal_Energy_Switching!AB271</f>
        <v>67.170320464735411</v>
      </c>
      <c r="AC270" s="1">
        <f>Billed_Energy!AC270/Cal_Energy!AC270*Cal_Energy_Switching!AC271</f>
        <v>1122.1240013724494</v>
      </c>
      <c r="AD270" s="1">
        <f>Billed_Energy!AD270/Cal_Energy!AD270*Cal_Energy_Switching!AD271</f>
        <v>470.70100000000002</v>
      </c>
      <c r="AE270" s="1">
        <f>Billed_Energy!AE270/Cal_Energy!AE270*Cal_Energy_Switching!AE271</f>
        <v>3329.5658221952508</v>
      </c>
      <c r="AF270" s="1">
        <f>Billed_Energy!AF270/Cal_Energy!AF270*Cal_Energy_Switching!AF271</f>
        <v>10101.072275289349</v>
      </c>
      <c r="AG270" s="1">
        <f>Billed_Energy!AG270/Cal_Energy!AG270*Cal_Energy_Switching!AG271</f>
        <v>5618.0515529119484</v>
      </c>
      <c r="AH270" s="1">
        <f>Billed_Energy!AH270/Cal_Energy!AH270*Cal_Energy_Switching!AH271</f>
        <v>1658.3542948928009</v>
      </c>
      <c r="AI270" s="1">
        <f>Billed_Energy!AI270/Cal_Energy!AI270*Cal_Energy_Switching!AI271</f>
        <v>3367.0240917631131</v>
      </c>
      <c r="AJ270" s="1">
        <f>Billed_Energy!AJ270/Cal_Energy!AJ270*Cal_Energy_Switching!AJ271</f>
        <v>638146.52444552921</v>
      </c>
      <c r="AK270" s="35">
        <f>Billed_Energy!AK270/Cal_Energy!AK270*Cal_Energy_Switching!AK271</f>
        <v>150089.85428426156</v>
      </c>
      <c r="AL270" s="1">
        <f>Billed_Energy!AL270/Cal_Energy!AL270*Cal_Energy_Switching!AL271</f>
        <v>42203.673563733093</v>
      </c>
      <c r="AM270" s="1">
        <f>Billed_Energy!AM270/Cal_Energy!AM270*Cal_Energy_Switching!AM271</f>
        <v>107886.18072052847</v>
      </c>
      <c r="AN270" s="1">
        <f>Billed_Energy!AN270/Cal_Energy!AN270*Cal_Energy_Switching!AN271</f>
        <v>250.17599999999999</v>
      </c>
      <c r="AO270" s="1">
        <f>Billed_Energy!AO270/Cal_Energy!AO270*Cal_Energy_Switching!AO271</f>
        <v>253.59700000000001</v>
      </c>
      <c r="AP270" s="1">
        <f>Billed_Energy!AP270/Cal_Energy!AP270*Cal_Energy_Switching!AP271</f>
        <v>7261.6180000000004</v>
      </c>
      <c r="AQ270" s="1">
        <f>Billed_Energy!AQ270/Cal_Energy!AQ270*Cal_Energy_Switching!AQ271</f>
        <v>85545.238310088534</v>
      </c>
      <c r="AR270" s="1">
        <f>Billed_Energy!AR270/Cal_Energy!AR270*Cal_Energy_Switching!AR271</f>
        <v>14252.54686935604</v>
      </c>
      <c r="AS270" s="1">
        <f>Billed_Energy!AS270/Cal_Energy!AS270*Cal_Energy_Switching!AS271</f>
        <v>187320.94730373786</v>
      </c>
      <c r="AT270" s="1">
        <f>Billed_Energy!AT270/Cal_Energy!AT270*Cal_Energy_Switching!AT271</f>
        <v>35173.798520643955</v>
      </c>
      <c r="AU270" s="1">
        <f>Billed_Energy!AU270/Cal_Energy!AU270*Cal_Energy_Switching!AU271</f>
        <v>88200.672724846256</v>
      </c>
      <c r="AV270" s="1">
        <f>Billed_Energy!AV270/Cal_Energy!AV270*Cal_Energy_Switching!AV271</f>
        <v>1378.1240380229101</v>
      </c>
      <c r="AW270" s="1">
        <f>Billed_Energy!AW270/Cal_Energy!AW270*Cal_Energy_Switching!AW271</f>
        <v>22489.902278958591</v>
      </c>
      <c r="AX270" s="1">
        <f>Billed_Energy!AX270/Cal_Energy!AX270*Cal_Energy_Switching!AX271</f>
        <v>173780.2582219771</v>
      </c>
      <c r="AY270" s="1">
        <f>Billed_Energy!AY270/Cal_Energy!AY270*Cal_Energy_Switching!AY271</f>
        <v>26793.29951813164</v>
      </c>
      <c r="AZ270" s="1">
        <f>Billed_Energy!AZ270/Cal_Energy!AZ270*Cal_Energy_Switching!AZ271</f>
        <v>10824.2</v>
      </c>
      <c r="BA270" s="1">
        <f>Billed_Energy!BA270/Cal_Energy!BA270*Cal_Energy_Switching!BA271</f>
        <v>5119.5</v>
      </c>
      <c r="BB270" s="1" t="e">
        <f t="shared" si="13"/>
        <v>#DIV/0!</v>
      </c>
    </row>
    <row r="271" spans="1:54" x14ac:dyDescent="0.25">
      <c r="A271">
        <v>2036</v>
      </c>
      <c r="B271">
        <v>9</v>
      </c>
      <c r="C271" t="s">
        <v>378</v>
      </c>
      <c r="D271" s="1">
        <f>Billed_Energy!D271/Cal_Energy!D271*Cal_Energy_Switching!D272</f>
        <v>579907.97370853543</v>
      </c>
      <c r="E271" s="35">
        <f t="shared" si="14"/>
        <v>214418.06179766619</v>
      </c>
      <c r="F271" s="1">
        <f>Billed_Energy!F271/Cal_Energy!F271*Cal_Energy_Switching!F272</f>
        <v>86838.646289021723</v>
      </c>
      <c r="G271" s="1">
        <f>Billed_Energy!G271/Cal_Energy!G271*Cal_Energy_Switching!G272</f>
        <v>127579.41550864448</v>
      </c>
      <c r="H271" s="35">
        <f t="shared" si="12"/>
        <v>13370.331036134628</v>
      </c>
      <c r="I271" s="1">
        <f>Billed_Energy!I271/Cal_Energy!I271*Cal_Energy_Switching!I272</f>
        <v>684.44654514645072</v>
      </c>
      <c r="J271" s="1">
        <f>Billed_Energy!J271/Cal_Energy!J271*Cal_Energy_Switching!J272</f>
        <v>12685.884490988177</v>
      </c>
      <c r="K271" s="1">
        <f>Billed_Energy!K271/Cal_Energy!K271*Cal_Energy_Switching!K272</f>
        <v>290316.60378611262</v>
      </c>
      <c r="L271" s="1">
        <f>Billed_Energy!L271/Cal_Energy!L271*Cal_Energy_Switching!L272</f>
        <v>22951.088825152336</v>
      </c>
      <c r="M271" s="1">
        <f>Billed_Energy!M271/Cal_Energy!M271*Cal_Energy_Switching!M272</f>
        <v>212041.3185344284</v>
      </c>
      <c r="N271" s="1">
        <f>Billed_Energy!N271/Cal_Energy!N271*Cal_Energy_Switching!N272</f>
        <v>121393.34316873498</v>
      </c>
      <c r="O271" s="1">
        <f>Billed_Energy!O271/Cal_Energy!O271*Cal_Energy_Switching!O272</f>
        <v>164759.87928344391</v>
      </c>
      <c r="P271" s="1" t="e">
        <f>Billed_Energy!P271/Cal_Energy!P271*Cal_Energy_Switching!P272</f>
        <v>#DIV/0!</v>
      </c>
      <c r="Q271" s="1">
        <f>Billed_Energy!Q271/Cal_Energy!Q271*Cal_Energy_Switching!Q272</f>
        <v>23229.596926500893</v>
      </c>
      <c r="R271" s="1">
        <f>Billed_Energy!R271/Cal_Energy!R271*Cal_Energy_Switching!R272</f>
        <v>18590.004418880468</v>
      </c>
      <c r="S271" s="1">
        <f>Billed_Energy!S271/Cal_Energy!S271*Cal_Energy_Switching!S272</f>
        <v>123782.61270449033</v>
      </c>
      <c r="T271" s="1">
        <f>Billed_Energy!T271/Cal_Energy!T271*Cal_Energy_Switching!T272</f>
        <v>14.365200000000002</v>
      </c>
      <c r="U271" s="1">
        <f>Billed_Energy!U271/Cal_Energy!U271*Cal_Energy_Switching!U272</f>
        <v>103.68600000000001</v>
      </c>
      <c r="V271" s="1">
        <f>Billed_Energy!V271/Cal_Energy!V271*Cal_Energy_Switching!V272</f>
        <v>45641.535759228333</v>
      </c>
      <c r="W271" s="1">
        <f>Billed_Energy!W271/Cal_Energy!W271*Cal_Energy_Switching!W272</f>
        <v>9717.9639999999999</v>
      </c>
      <c r="X271" s="1">
        <f>Billed_Energy!X271/Cal_Energy!X271*Cal_Energy_Switching!X272</f>
        <v>36565.550955314116</v>
      </c>
      <c r="Y271" s="35">
        <f>Billed_Energy!Y271/Cal_Energy!Y271*Cal_Energy_Switching!Y272</f>
        <v>7738.0129925433712</v>
      </c>
      <c r="Z271" s="1">
        <f>Billed_Energy!Z271/Cal_Energy!Z271*Cal_Energy_Switching!Z272</f>
        <v>4019.737990394191</v>
      </c>
      <c r="AA271" s="1">
        <f>Billed_Energy!AA271/Cal_Energy!AA271*Cal_Energy_Switching!AA272</f>
        <v>3718.2750021491793</v>
      </c>
      <c r="AB271" s="1">
        <f>Billed_Energy!AB271/Cal_Energy!AB271*Cal_Energy_Switching!AB272</f>
        <v>75.242199969120975</v>
      </c>
      <c r="AC271" s="1">
        <f>Billed_Energy!AC271/Cal_Energy!AC271*Cal_Energy_Switching!AC272</f>
        <v>1149.1968065664778</v>
      </c>
      <c r="AD271" s="1">
        <f>Billed_Energy!AD271/Cal_Energy!AD271*Cal_Energy_Switching!AD272</f>
        <v>536.26599999999996</v>
      </c>
      <c r="AE271" s="1">
        <f>Billed_Energy!AE271/Cal_Energy!AE271*Cal_Energy_Switching!AE272</f>
        <v>3341.5861268846984</v>
      </c>
      <c r="AF271" s="1">
        <f>Billed_Energy!AF271/Cal_Energy!AF271*Cal_Energy_Switching!AF272</f>
        <v>9789.0239525921806</v>
      </c>
      <c r="AG271" s="1">
        <f>Billed_Energy!AG271/Cal_Energy!AG271*Cal_Energy_Switching!AG272</f>
        <v>5638.3336842868139</v>
      </c>
      <c r="AH271" s="1">
        <f>Billed_Energy!AH271/Cal_Energy!AH271*Cal_Energy_Switching!AH272</f>
        <v>1664.3412388284889</v>
      </c>
      <c r="AI271" s="1">
        <f>Billed_Energy!AI271/Cal_Energy!AI271*Cal_Energy_Switching!AI272</f>
        <v>3263.0079841973902</v>
      </c>
      <c r="AJ271" s="1">
        <f>Billed_Energy!AJ271/Cal_Energy!AJ271*Cal_Energy_Switching!AJ272</f>
        <v>561576.37614244176</v>
      </c>
      <c r="AK271" s="35">
        <f>Billed_Energy!AK271/Cal_Energy!AK271*Cal_Energy_Switching!AK272</f>
        <v>142650.42603166754</v>
      </c>
      <c r="AL271" s="1">
        <f>Billed_Energy!AL271/Cal_Energy!AL271*Cal_Energy_Switching!AL272</f>
        <v>40150.059231765299</v>
      </c>
      <c r="AM271" s="1">
        <f>Billed_Energy!AM271/Cal_Energy!AM271*Cal_Energy_Switching!AM272</f>
        <v>102500.36679990223</v>
      </c>
      <c r="AN271" s="1">
        <f>Billed_Energy!AN271/Cal_Energy!AN271*Cal_Energy_Switching!AN272</f>
        <v>255.37</v>
      </c>
      <c r="AO271" s="1">
        <f>Billed_Energy!AO271/Cal_Energy!AO271*Cal_Energy_Switching!AO272</f>
        <v>272.07799999999997</v>
      </c>
      <c r="AP271" s="1">
        <f>Billed_Energy!AP271/Cal_Energy!AP271*Cal_Energy_Switching!AP272</f>
        <v>8028.0249999999996</v>
      </c>
      <c r="AQ271" s="1">
        <f>Billed_Energy!AQ271/Cal_Energy!AQ271*Cal_Energy_Switching!AQ272</f>
        <v>82339.86467171408</v>
      </c>
      <c r="AR271" s="1">
        <f>Billed_Energy!AR271/Cal_Energy!AR271*Cal_Energy_Switching!AR272</f>
        <v>14735.742741746326</v>
      </c>
      <c r="AS271" s="1">
        <f>Billed_Energy!AS271/Cal_Energy!AS271*Cal_Energy_Switching!AS272</f>
        <v>185573.3280777302</v>
      </c>
      <c r="AT271" s="1">
        <f>Billed_Energy!AT271/Cal_Energy!AT271*Cal_Energy_Switching!AT272</f>
        <v>36617.387078253669</v>
      </c>
      <c r="AU271" s="1">
        <f>Billed_Energy!AU271/Cal_Energy!AU271*Cal_Energy_Switching!AU272</f>
        <v>87386.445917831254</v>
      </c>
      <c r="AV271" s="1">
        <f>Billed_Energy!AV271/Cal_Energy!AV271*Cal_Energy_Switching!AV272</f>
        <v>1319.9806159148422</v>
      </c>
      <c r="AW271" s="1">
        <f>Billed_Energy!AW271/Cal_Energy!AW271*Cal_Energy_Switching!AW272</f>
        <v>22431.993908824079</v>
      </c>
      <c r="AX271" s="1">
        <f>Billed_Energy!AX271/Cal_Energy!AX271*Cal_Energy_Switching!AX272</f>
        <v>166448.42260408512</v>
      </c>
      <c r="AY271" s="1">
        <f>Billed_Energy!AY271/Cal_Energy!AY271*Cal_Energy_Switching!AY272</f>
        <v>27248.803593894907</v>
      </c>
      <c r="AZ271" s="1">
        <f>Billed_Energy!AZ271/Cal_Energy!AZ271*Cal_Energy_Switching!AZ272</f>
        <v>8540</v>
      </c>
      <c r="BA271" s="1">
        <f>Billed_Energy!BA271/Cal_Energy!BA271*Cal_Energy_Switching!BA272</f>
        <v>5318.1</v>
      </c>
      <c r="BB271" s="1" t="e">
        <f t="shared" si="13"/>
        <v>#DIV/0!</v>
      </c>
    </row>
    <row r="272" spans="1:54" x14ac:dyDescent="0.25">
      <c r="A272">
        <v>2036</v>
      </c>
      <c r="B272">
        <v>10</v>
      </c>
      <c r="C272" t="s">
        <v>379</v>
      </c>
      <c r="D272" s="1">
        <f>Billed_Energy!D272/Cal_Energy!D272*Cal_Energy_Switching!D273</f>
        <v>426326.32463822502</v>
      </c>
      <c r="E272" s="35">
        <f t="shared" si="14"/>
        <v>181977.3765056674</v>
      </c>
      <c r="F272" s="1">
        <f>Billed_Energy!F272/Cal_Energy!F272*Cal_Energy_Switching!F273</f>
        <v>73762.814529435389</v>
      </c>
      <c r="G272" s="1">
        <f>Billed_Energy!G272/Cal_Energy!G272*Cal_Energy_Switching!G273</f>
        <v>108214.56197623201</v>
      </c>
      <c r="H272" s="35">
        <f t="shared" si="12"/>
        <v>13117.456489496217</v>
      </c>
      <c r="I272" s="1">
        <f>Billed_Energy!I272/Cal_Energy!I272*Cal_Energy_Switching!I273</f>
        <v>671.50153209222083</v>
      </c>
      <c r="J272" s="1">
        <f>Billed_Energy!J272/Cal_Energy!J272*Cal_Energy_Switching!J273</f>
        <v>12445.954957403996</v>
      </c>
      <c r="K272" s="1">
        <f>Billed_Energy!K272/Cal_Energy!K272*Cal_Energy_Switching!K273</f>
        <v>274640.74433522305</v>
      </c>
      <c r="L272" s="1">
        <f>Billed_Energy!L272/Cal_Energy!L272*Cal_Energy_Switching!L273</f>
        <v>21995.936276236818</v>
      </c>
      <c r="M272" s="1">
        <f>Billed_Energy!M272/Cal_Energy!M272*Cal_Energy_Switching!M273</f>
        <v>185755.79832060722</v>
      </c>
      <c r="N272" s="1">
        <f>Billed_Energy!N272/Cal_Energy!N272*Cal_Energy_Switching!N273</f>
        <v>114554.51149854017</v>
      </c>
      <c r="O272" s="1">
        <f>Billed_Energy!O272/Cal_Energy!O272*Cal_Energy_Switching!O273</f>
        <v>145061.84057326245</v>
      </c>
      <c r="P272" s="1" t="e">
        <f>Billed_Energy!P272/Cal_Energy!P272*Cal_Energy_Switching!P273</f>
        <v>#DIV/0!</v>
      </c>
      <c r="Q272" s="1">
        <f>Billed_Energy!Q272/Cal_Energy!Q272*Cal_Energy_Switching!Q273</f>
        <v>21220.031799310815</v>
      </c>
      <c r="R272" s="1">
        <f>Billed_Energy!R272/Cal_Energy!R272*Cal_Energy_Switching!R273</f>
        <v>17840.797227550756</v>
      </c>
      <c r="S272" s="1">
        <f>Billed_Energy!S272/Cal_Energy!S272*Cal_Energy_Switching!S273</f>
        <v>119813.94435527411</v>
      </c>
      <c r="T272" s="1">
        <f>Billed_Energy!T272/Cal_Energy!T272*Cal_Energy_Switching!T273</f>
        <v>14.104999999999999</v>
      </c>
      <c r="U272" s="1">
        <f>Billed_Energy!U272/Cal_Energy!U272*Cal_Energy_Switching!U273</f>
        <v>97.932000000000002</v>
      </c>
      <c r="V272" s="1">
        <f>Billed_Energy!V272/Cal_Energy!V272*Cal_Energy_Switching!V273</f>
        <v>45507.52425543344</v>
      </c>
      <c r="W272" s="1">
        <f>Billed_Energy!W272/Cal_Energy!W272*Cal_Energy_Switching!W273</f>
        <v>10491.976000000001</v>
      </c>
      <c r="X272" s="1">
        <f>Billed_Energy!X272/Cal_Energy!X272*Cal_Energy_Switching!X273</f>
        <v>43657.135223023273</v>
      </c>
      <c r="Y272" s="35">
        <f>Billed_Energy!Y272/Cal_Energy!Y272*Cal_Energy_Switching!Y273</f>
        <v>7022.62716757817</v>
      </c>
      <c r="Z272" s="1">
        <f>Billed_Energy!Z272/Cal_Energy!Z272*Cal_Energy_Switching!Z273</f>
        <v>3648.1098242004668</v>
      </c>
      <c r="AA272" s="1">
        <f>Billed_Energy!AA272/Cal_Energy!AA272*Cal_Energy_Switching!AA273</f>
        <v>3374.5173433777036</v>
      </c>
      <c r="AB272" s="1">
        <f>Billed_Energy!AB272/Cal_Energy!AB272*Cal_Energy_Switching!AB273</f>
        <v>70.452592074100863</v>
      </c>
      <c r="AC272" s="1">
        <f>Billed_Energy!AC272/Cal_Energy!AC272*Cal_Energy_Switching!AC273</f>
        <v>1240.9545547421274</v>
      </c>
      <c r="AD272" s="1">
        <f>Billed_Energy!AD272/Cal_Energy!AD272*Cal_Energy_Switching!AD273</f>
        <v>574.18700000000001</v>
      </c>
      <c r="AE272" s="1">
        <f>Billed_Energy!AE272/Cal_Energy!AE272*Cal_Energy_Switching!AE273</f>
        <v>3739.5223524098878</v>
      </c>
      <c r="AF272" s="1">
        <f>Billed_Energy!AF272/Cal_Energy!AF272*Cal_Energy_Switching!AF273</f>
        <v>9314.9057422516798</v>
      </c>
      <c r="AG272" s="1">
        <f>Billed_Energy!AG272/Cal_Energy!AG272*Cal_Energy_Switching!AG273</f>
        <v>6309.7804581781065</v>
      </c>
      <c r="AH272" s="1">
        <f>Billed_Energy!AH272/Cal_Energy!AH272*Cal_Energy_Switching!AH273</f>
        <v>1862.5410294120043</v>
      </c>
      <c r="AI272" s="1">
        <f>Billed_Energy!AI272/Cal_Energy!AI272*Cal_Energy_Switching!AI273</f>
        <v>3104.9685807505566</v>
      </c>
      <c r="AJ272" s="1">
        <f>Billed_Energy!AJ272/Cal_Energy!AJ272*Cal_Energy_Switching!AJ273</f>
        <v>351990.17714581965</v>
      </c>
      <c r="AK272" s="35">
        <f>Billed_Energy!AK272/Cal_Energy!AK272*Cal_Energy_Switching!AK273</f>
        <v>116020.48995190475</v>
      </c>
      <c r="AL272" s="1">
        <f>Billed_Energy!AL272/Cal_Energy!AL272*Cal_Energy_Switching!AL273</f>
        <v>32669.933649133905</v>
      </c>
      <c r="AM272" s="1">
        <f>Billed_Energy!AM272/Cal_Energy!AM272*Cal_Energy_Switching!AM273</f>
        <v>83350.556302770841</v>
      </c>
      <c r="AN272" s="1">
        <f>Billed_Energy!AN272/Cal_Energy!AN272*Cal_Energy_Switching!AN273</f>
        <v>257.05399999999997</v>
      </c>
      <c r="AO272" s="1">
        <f>Billed_Energy!AO272/Cal_Energy!AO272*Cal_Energy_Switching!AO273</f>
        <v>280.61900000000003</v>
      </c>
      <c r="AP272" s="1">
        <f>Billed_Energy!AP272/Cal_Energy!AP272*Cal_Energy_Switching!AP273</f>
        <v>8482.3029999999999</v>
      </c>
      <c r="AQ272" s="1">
        <f>Billed_Energy!AQ272/Cal_Energy!AQ272*Cal_Energy_Switching!AQ273</f>
        <v>79335.906423163178</v>
      </c>
      <c r="AR272" s="1">
        <f>Billed_Energy!AR272/Cal_Energy!AR272*Cal_Energy_Switching!AR273</f>
        <v>12174.894981394675</v>
      </c>
      <c r="AS272" s="1">
        <f>Billed_Energy!AS272/Cal_Energy!AS272*Cal_Energy_Switching!AS273</f>
        <v>159685.21073601118</v>
      </c>
      <c r="AT272" s="1">
        <f>Billed_Energy!AT272/Cal_Energy!AT272*Cal_Energy_Switching!AT273</f>
        <v>30386.989318605323</v>
      </c>
      <c r="AU272" s="1">
        <f>Billed_Energy!AU272/Cal_Energy!AU272*Cal_Energy_Switching!AU273</f>
        <v>75197.200218370213</v>
      </c>
      <c r="AV272" s="1">
        <f>Billed_Energy!AV272/Cal_Energy!AV272*Cal_Energy_Switching!AV273</f>
        <v>1220.4515422318398</v>
      </c>
      <c r="AW272" s="1">
        <f>Billed_Energy!AW272/Cal_Energy!AW272*Cal_Energy_Switching!AW273</f>
        <v>20045.761928545668</v>
      </c>
      <c r="AX272" s="1">
        <f>Billed_Energy!AX272/Cal_Energy!AX272*Cal_Energy_Switching!AX273</f>
        <v>153897.89184776816</v>
      </c>
      <c r="AY272" s="1">
        <f>Billed_Energy!AY272/Cal_Energy!AY272*Cal_Energy_Switching!AY273</f>
        <v>24321.682696141823</v>
      </c>
      <c r="AZ272" s="1">
        <f>Billed_Energy!AZ272/Cal_Energy!AZ272*Cal_Energy_Switching!AZ273</f>
        <v>7093.2</v>
      </c>
      <c r="BA272" s="1">
        <f>Billed_Energy!BA272/Cal_Energy!BA272*Cal_Energy_Switching!BA273</f>
        <v>4450.8</v>
      </c>
      <c r="BB272" s="1" t="e">
        <f t="shared" si="13"/>
        <v>#DIV/0!</v>
      </c>
    </row>
    <row r="273" spans="1:54" x14ac:dyDescent="0.25">
      <c r="A273">
        <v>2036</v>
      </c>
      <c r="B273">
        <v>11</v>
      </c>
      <c r="C273" t="s">
        <v>380</v>
      </c>
      <c r="D273" s="1">
        <f>Billed_Energy!D273/Cal_Energy!D273*Cal_Energy_Switching!D274</f>
        <v>444859.55904341931</v>
      </c>
      <c r="E273" s="35">
        <f t="shared" si="14"/>
        <v>168858.29500237104</v>
      </c>
      <c r="F273" s="1">
        <f>Billed_Energy!F273/Cal_Energy!F273*Cal_Energy_Switching!F274</f>
        <v>68459.781209988054</v>
      </c>
      <c r="G273" s="1">
        <f>Billed_Energy!G273/Cal_Energy!G273*Cal_Energy_Switching!G274</f>
        <v>100398.51379238299</v>
      </c>
      <c r="H273" s="35">
        <f t="shared" si="12"/>
        <v>14152.313167399292</v>
      </c>
      <c r="I273" s="1">
        <f>Billed_Energy!I273/Cal_Energy!I273*Cal_Energy_Switching!I274</f>
        <v>724.47733919813572</v>
      </c>
      <c r="J273" s="1">
        <f>Billed_Energy!J273/Cal_Energy!J273*Cal_Energy_Switching!J274</f>
        <v>13427.835828201156</v>
      </c>
      <c r="K273" s="1">
        <f>Billed_Energy!K273/Cal_Energy!K273*Cal_Energy_Switching!K274</f>
        <v>269093.03272546531</v>
      </c>
      <c r="L273" s="1">
        <f>Billed_Energy!L273/Cal_Energy!L273*Cal_Energy_Switching!L274</f>
        <v>21795.289921851585</v>
      </c>
      <c r="M273" s="1">
        <f>Billed_Energy!M273/Cal_Energy!M273*Cal_Energy_Switching!M274</f>
        <v>169515.75096553794</v>
      </c>
      <c r="N273" s="1">
        <f>Billed_Energy!N273/Cal_Energy!N273*Cal_Energy_Switching!N274</f>
        <v>111996.85443268306</v>
      </c>
      <c r="O273" s="1">
        <f>Billed_Energy!O273/Cal_Energy!O273*Cal_Energy_Switching!O274</f>
        <v>133025.1556215733</v>
      </c>
      <c r="P273" s="1" t="e">
        <f>Billed_Energy!P273/Cal_Energy!P273*Cal_Energy_Switching!P274</f>
        <v>#DIV/0!</v>
      </c>
      <c r="Q273" s="1">
        <f>Billed_Energy!Q273/Cal_Energy!Q273*Cal_Energy_Switching!Q274</f>
        <v>20306.969591303638</v>
      </c>
      <c r="R273" s="1">
        <f>Billed_Energy!R273/Cal_Energy!R273*Cal_Energy_Switching!R274</f>
        <v>19107.473868933455</v>
      </c>
      <c r="S273" s="1">
        <f>Billed_Energy!S273/Cal_Energy!S273*Cal_Energy_Switching!S274</f>
        <v>122426.86358878974</v>
      </c>
      <c r="T273" s="1">
        <f>Billed_Energy!T273/Cal_Energy!T273*Cal_Energy_Switching!T274</f>
        <v>15.644</v>
      </c>
      <c r="U273" s="1">
        <f>Billed_Energy!U273/Cal_Energy!U273*Cal_Energy_Switching!U274</f>
        <v>98.259</v>
      </c>
      <c r="V273" s="1">
        <f>Billed_Energy!V273/Cal_Energy!V273*Cal_Energy_Switching!V274</f>
        <v>44497.248263400274</v>
      </c>
      <c r="W273" s="1">
        <f>Billed_Energy!W273/Cal_Energy!W273*Cal_Energy_Switching!W274</f>
        <v>10215.241</v>
      </c>
      <c r="X273" s="1">
        <f>Billed_Energy!X273/Cal_Energy!X273*Cal_Energy_Switching!X274</f>
        <v>40765.855006805359</v>
      </c>
      <c r="Y273" s="35">
        <f>Billed_Energy!Y273/Cal_Energy!Y273*Cal_Energy_Switching!Y274</f>
        <v>7685.4169064265707</v>
      </c>
      <c r="Z273" s="1">
        <f>Billed_Energy!Z273/Cal_Energy!Z273*Cal_Energy_Switching!Z274</f>
        <v>3992.4154095567746</v>
      </c>
      <c r="AA273" s="1">
        <f>Billed_Energy!AA273/Cal_Energy!AA273*Cal_Energy_Switching!AA274</f>
        <v>3693.0014968697965</v>
      </c>
      <c r="AB273" s="1">
        <f>Billed_Energy!AB273/Cal_Energy!AB273*Cal_Energy_Switching!AB274</f>
        <v>68.55657602903743</v>
      </c>
      <c r="AC273" s="1">
        <f>Billed_Energy!AC273/Cal_Energy!AC273*Cal_Energy_Switching!AC274</f>
        <v>1461.3623415970399</v>
      </c>
      <c r="AD273" s="1">
        <f>Billed_Energy!AD273/Cal_Energy!AD273*Cal_Energy_Switching!AD274</f>
        <v>611.08500000000004</v>
      </c>
      <c r="AE273" s="1">
        <f>Billed_Energy!AE273/Cal_Energy!AE273*Cal_Energy_Switching!AE274</f>
        <v>3419.3235813301835</v>
      </c>
      <c r="AF273" s="1">
        <f>Billed_Energy!AF273/Cal_Energy!AF273*Cal_Energy_Switching!AF274</f>
        <v>9115.4035168647242</v>
      </c>
      <c r="AG273" s="1">
        <f>Billed_Energy!AG273/Cal_Energy!AG273*Cal_Energy_Switching!AG274</f>
        <v>5769.501845539422</v>
      </c>
      <c r="AH273" s="1">
        <f>Billed_Energy!AH273/Cal_Energy!AH273*Cal_Energy_Switching!AH274</f>
        <v>1703.0598731303951</v>
      </c>
      <c r="AI273" s="1">
        <f>Billed_Energy!AI273/Cal_Energy!AI273*Cal_Energy_Switching!AI274</f>
        <v>3038.4678389549049</v>
      </c>
      <c r="AJ273" s="1">
        <f>Billed_Energy!AJ273/Cal_Energy!AJ273*Cal_Energy_Switching!AJ274</f>
        <v>311943.51360911789</v>
      </c>
      <c r="AK273" s="35">
        <f>Billed_Energy!AK273/Cal_Energy!AK273*Cal_Energy_Switching!AK274</f>
        <v>108581.4800627791</v>
      </c>
      <c r="AL273" s="1">
        <f>Billed_Energy!AL273/Cal_Energy!AL273*Cal_Energy_Switching!AL274</f>
        <v>30578.310544466516</v>
      </c>
      <c r="AM273" s="1">
        <f>Billed_Energy!AM273/Cal_Energy!AM273*Cal_Energy_Switching!AM274</f>
        <v>78003.16951831257</v>
      </c>
      <c r="AN273" s="1">
        <f>Billed_Energy!AN273/Cal_Energy!AN273*Cal_Energy_Switching!AN274</f>
        <v>265.65600000000001</v>
      </c>
      <c r="AO273" s="1">
        <f>Billed_Energy!AO273/Cal_Energy!AO273*Cal_Energy_Switching!AO274</f>
        <v>309.30500000000001</v>
      </c>
      <c r="AP273" s="1">
        <f>Billed_Energy!AP273/Cal_Energy!AP273*Cal_Energy_Switching!AP274</f>
        <v>9323.16</v>
      </c>
      <c r="AQ273" s="1">
        <f>Billed_Energy!AQ273/Cal_Energy!AQ273*Cal_Energy_Switching!AQ274</f>
        <v>78967.932621128261</v>
      </c>
      <c r="AR273" s="1">
        <f>Billed_Energy!AR273/Cal_Energy!AR273*Cal_Energy_Switching!AR274</f>
        <v>10826.483901744024</v>
      </c>
      <c r="AS273" s="1">
        <f>Billed_Energy!AS273/Cal_Energy!AS273*Cal_Energy_Switching!AS274</f>
        <v>145113.97151779415</v>
      </c>
      <c r="AT273" s="1">
        <f>Billed_Energy!AT273/Cal_Energy!AT273*Cal_Energy_Switching!AT274</f>
        <v>27147.225388255971</v>
      </c>
      <c r="AU273" s="1">
        <f>Billed_Energy!AU273/Cal_Energy!AU273*Cal_Energy_Switching!AU274</f>
        <v>68337.727204756433</v>
      </c>
      <c r="AV273" s="1">
        <f>Billed_Energy!AV273/Cal_Energy!AV273*Cal_Energy_Switching!AV274</f>
        <v>1183.8190095400396</v>
      </c>
      <c r="AW273" s="1">
        <f>Billed_Energy!AW273/Cal_Energy!AW273*Cal_Energy_Switching!AW274</f>
        <v>19410.840459031609</v>
      </c>
      <c r="AX273" s="1">
        <f>Billed_Energy!AX273/Cal_Energy!AX273*Cal_Energy_Switching!AX274</f>
        <v>149278.56092045995</v>
      </c>
      <c r="AY273" s="1">
        <f>Billed_Energy!AY273/Cal_Energy!AY273*Cal_Energy_Switching!AY274</f>
        <v>23501.025423080158</v>
      </c>
      <c r="AZ273" s="1">
        <f>Billed_Energy!AZ273/Cal_Energy!AZ273*Cal_Energy_Switching!AZ274</f>
        <v>7436</v>
      </c>
      <c r="BA273" s="1">
        <f>Billed_Energy!BA273/Cal_Energy!BA273*Cal_Energy_Switching!BA274</f>
        <v>4366.8</v>
      </c>
      <c r="BB273" s="1" t="e">
        <f t="shared" si="13"/>
        <v>#DIV/0!</v>
      </c>
    </row>
    <row r="274" spans="1:54" x14ac:dyDescent="0.25">
      <c r="A274">
        <v>2036</v>
      </c>
      <c r="B274">
        <v>12</v>
      </c>
      <c r="C274" t="s">
        <v>381</v>
      </c>
      <c r="D274" s="1">
        <f>Billed_Energy!D274/Cal_Energy!D274*Cal_Energy_Switching!D275</f>
        <v>653843.59560828493</v>
      </c>
      <c r="E274" s="35">
        <f t="shared" si="14"/>
        <v>199278.05226191838</v>
      </c>
      <c r="F274" s="1">
        <f>Billed_Energy!F274/Cal_Energy!F274*Cal_Energy_Switching!F275</f>
        <v>80620.614927475428</v>
      </c>
      <c r="G274" s="1">
        <f>Billed_Energy!G274/Cal_Energy!G274*Cal_Energy_Switching!G275</f>
        <v>118657.43733444296</v>
      </c>
      <c r="H274" s="35">
        <f t="shared" si="12"/>
        <v>15744.720217659942</v>
      </c>
      <c r="I274" s="1">
        <f>Billed_Energy!I274/Cal_Energy!I274*Cal_Energy_Switching!I275</f>
        <v>805.99495466121925</v>
      </c>
      <c r="J274" s="1">
        <f>Billed_Energy!J274/Cal_Energy!J274*Cal_Energy_Switching!J275</f>
        <v>14938.725262998723</v>
      </c>
      <c r="K274" s="1">
        <f>Billed_Energy!K274/Cal_Energy!K274*Cal_Energy_Switching!K275</f>
        <v>268564.59792717383</v>
      </c>
      <c r="L274" s="1">
        <f>Billed_Energy!L274/Cal_Energy!L274*Cal_Energy_Switching!L275</f>
        <v>21788.386165969983</v>
      </c>
      <c r="M274" s="1">
        <f>Billed_Energy!M274/Cal_Energy!M274*Cal_Energy_Switching!M275</f>
        <v>182631.01551164527</v>
      </c>
      <c r="N274" s="1">
        <f>Billed_Energy!N274/Cal_Energy!N274*Cal_Energy_Switching!N275</f>
        <v>111741.02219685618</v>
      </c>
      <c r="O274" s="1">
        <f>Billed_Energy!O274/Cal_Energy!O274*Cal_Energy_Switching!O275</f>
        <v>141614.49671173131</v>
      </c>
      <c r="P274" s="1" t="e">
        <f>Billed_Energy!P274/Cal_Energy!P274*Cal_Energy_Switching!P275</f>
        <v>#DIV/0!</v>
      </c>
      <c r="Q274" s="1">
        <f>Billed_Energy!Q274/Cal_Energy!Q274*Cal_Energy_Switching!Q275</f>
        <v>21974.798661018373</v>
      </c>
      <c r="R274" s="1">
        <f>Billed_Energy!R274/Cal_Energy!R274*Cal_Energy_Switching!R275</f>
        <v>20381.660719049731</v>
      </c>
      <c r="S274" s="1">
        <f>Billed_Energy!S274/Cal_Energy!S274*Cal_Energy_Switching!S275</f>
        <v>126608.81492621705</v>
      </c>
      <c r="T274" s="1">
        <f>Billed_Energy!T274/Cal_Energy!T274*Cal_Energy_Switching!T275</f>
        <v>19.257999999999999</v>
      </c>
      <c r="U274" s="1">
        <f>Billed_Energy!U274/Cal_Energy!U274*Cal_Energy_Switching!U275</f>
        <v>112.85299999999999</v>
      </c>
      <c r="V274" s="1">
        <f>Billed_Energy!V274/Cal_Energy!V274*Cal_Energy_Switching!V275</f>
        <v>48145.895395850552</v>
      </c>
      <c r="W274" s="1">
        <f>Billed_Energy!W274/Cal_Energy!W274*Cal_Energy_Switching!W275</f>
        <v>11589.816000000001</v>
      </c>
      <c r="X274" s="1">
        <f>Billed_Energy!X274/Cal_Energy!X274*Cal_Energy_Switching!X275</f>
        <v>35255.665822723109</v>
      </c>
      <c r="Y274" s="35">
        <f>Billed_Energy!Y274/Cal_Energy!Y274*Cal_Energy_Switching!Y275</f>
        <v>9429.6385646762301</v>
      </c>
      <c r="Z274" s="1">
        <f>Billed_Energy!Z274/Cal_Energy!Z274*Cal_Energy_Switching!Z275</f>
        <v>4898.5025497684628</v>
      </c>
      <c r="AA274" s="1">
        <f>Billed_Energy!AA274/Cal_Energy!AA274*Cal_Energy_Switching!AA275</f>
        <v>4531.1360149077682</v>
      </c>
      <c r="AB274" s="1">
        <f>Billed_Energy!AB274/Cal_Energy!AB274*Cal_Energy_Switching!AB275</f>
        <v>65.065036803450198</v>
      </c>
      <c r="AC274" s="1">
        <f>Billed_Energy!AC274/Cal_Energy!AC274*Cal_Energy_Switching!AC275</f>
        <v>1780.1495697949172</v>
      </c>
      <c r="AD274" s="1">
        <f>Billed_Energy!AD274/Cal_Energy!AD274*Cal_Energy_Switching!AD275</f>
        <v>695.02800000000002</v>
      </c>
      <c r="AE274" s="1">
        <f>Billed_Energy!AE274/Cal_Energy!AE274*Cal_Energy_Switching!AE275</f>
        <v>4358.598570773428</v>
      </c>
      <c r="AF274" s="1">
        <f>Billed_Energy!AF274/Cal_Energy!AF274*Cal_Energy_Switching!AF275</f>
        <v>10173.354987149165</v>
      </c>
      <c r="AG274" s="1">
        <f>Billed_Energy!AG274/Cal_Energy!AG274*Cal_Energy_Switching!AG275</f>
        <v>7354.3617326383983</v>
      </c>
      <c r="AH274" s="1">
        <f>Billed_Energy!AH274/Cal_Energy!AH274*Cal_Energy_Switching!AH275</f>
        <v>2170.8838465881731</v>
      </c>
      <c r="AI274" s="1">
        <f>Billed_Energy!AI274/Cal_Energy!AI274*Cal_Energy_Switching!AI275</f>
        <v>3391.1183290497179</v>
      </c>
      <c r="AJ274" s="1">
        <f>Billed_Energy!AJ274/Cal_Energy!AJ274*Cal_Energy_Switching!AJ275</f>
        <v>420627.73031698255</v>
      </c>
      <c r="AK274" s="35">
        <f>Billed_Energy!AK274/Cal_Energy!AK274*Cal_Energy_Switching!AK275</f>
        <v>116114.61899765246</v>
      </c>
      <c r="AL274" s="1">
        <f>Billed_Energy!AL274/Cal_Energy!AL274*Cal_Energy_Switching!AL275</f>
        <v>32691.247844498481</v>
      </c>
      <c r="AM274" s="1">
        <f>Billed_Energy!AM274/Cal_Energy!AM274*Cal_Energy_Switching!AM275</f>
        <v>83423.371153153974</v>
      </c>
      <c r="AN274" s="1">
        <f>Billed_Energy!AN274/Cal_Energy!AN274*Cal_Energy_Switching!AN275</f>
        <v>293.077</v>
      </c>
      <c r="AO274" s="1">
        <f>Billed_Energy!AO274/Cal_Energy!AO274*Cal_Energy_Switching!AO275</f>
        <v>355.63799999999998</v>
      </c>
      <c r="AP274" s="1">
        <f>Billed_Energy!AP274/Cal_Energy!AP274*Cal_Energy_Switching!AP275</f>
        <v>13731.722</v>
      </c>
      <c r="AQ274" s="1">
        <f>Billed_Energy!AQ274/Cal_Energy!AQ274*Cal_Energy_Switching!AQ275</f>
        <v>84372.21290678966</v>
      </c>
      <c r="AR274" s="1">
        <f>Billed_Energy!AR274/Cal_Energy!AR274*Cal_Energy_Switching!AR275</f>
        <v>11557.354947643502</v>
      </c>
      <c r="AS274" s="1">
        <f>Billed_Energy!AS274/Cal_Energy!AS274*Cal_Energy_Switching!AS275</f>
        <v>152981.35933705213</v>
      </c>
      <c r="AT274" s="1">
        <f>Billed_Energy!AT274/Cal_Energy!AT274*Cal_Energy_Switching!AT275</f>
        <v>28891.8948923565</v>
      </c>
      <c r="AU274" s="1">
        <f>Billed_Energy!AU274/Cal_Energy!AU274*Cal_Energy_Switching!AU275</f>
        <v>72041.044629618336</v>
      </c>
      <c r="AV274" s="1">
        <f>Billed_Energy!AV274/Cal_Energy!AV274*Cal_Energy_Switching!AV275</f>
        <v>1217.8410947826571</v>
      </c>
      <c r="AW274" s="1">
        <f>Billed_Energy!AW274/Cal_Energy!AW274*Cal_Energy_Switching!AW275</f>
        <v>19275.691087697709</v>
      </c>
      <c r="AX274" s="1">
        <f>Billed_Energy!AX274/Cal_Energy!AX274*Cal_Energy_Switching!AX275</f>
        <v>153568.71666521733</v>
      </c>
      <c r="AY274" s="1">
        <f>Billed_Energy!AY274/Cal_Energy!AY274*Cal_Energy_Switching!AY275</f>
        <v>23423.04835480703</v>
      </c>
      <c r="AZ274" s="1">
        <f>Billed_Energy!AZ274/Cal_Energy!AZ274*Cal_Energy_Switching!AZ275</f>
        <v>9529</v>
      </c>
      <c r="BA274" s="1">
        <f>Billed_Energy!BA274/Cal_Energy!BA274*Cal_Energy_Switching!BA275</f>
        <v>4790.1000000000004</v>
      </c>
      <c r="BB274" s="1" t="e">
        <f t="shared" si="13"/>
        <v>#DIV/0!</v>
      </c>
    </row>
    <row r="275" spans="1:54" x14ac:dyDescent="0.25">
      <c r="A275">
        <v>2037</v>
      </c>
      <c r="B275">
        <v>1</v>
      </c>
      <c r="C275" t="s">
        <v>382</v>
      </c>
      <c r="D275" s="1">
        <f>Billed_Energy!D275/Cal_Energy!D275*Cal_Energy_Switching!D276</f>
        <v>784040.34758898232</v>
      </c>
      <c r="E275" s="35">
        <f t="shared" si="14"/>
        <v>226242.96714130772</v>
      </c>
      <c r="F275" s="1">
        <f>Billed_Energy!F275/Cal_Energy!F275*Cal_Energy_Switching!F276</f>
        <v>91439.336235298266</v>
      </c>
      <c r="G275" s="1">
        <f>Billed_Energy!G275/Cal_Energy!G275*Cal_Energy_Switching!G276</f>
        <v>134803.63090600946</v>
      </c>
      <c r="H275" s="35">
        <f t="shared" si="12"/>
        <v>17209.464680441535</v>
      </c>
      <c r="I275" s="1">
        <f>Billed_Energy!I275/Cal_Energy!I275*Cal_Energy_Switching!I276</f>
        <v>880.97733799666491</v>
      </c>
      <c r="J275" s="1">
        <f>Billed_Energy!J275/Cal_Energy!J275*Cal_Energy_Switching!J276</f>
        <v>16328.487342444869</v>
      </c>
      <c r="K275" s="1">
        <f>Billed_Energy!K275/Cal_Energy!K275*Cal_Energy_Switching!K276</f>
        <v>268554.62198288302</v>
      </c>
      <c r="L275" s="1">
        <f>Billed_Energy!L275/Cal_Energy!L275*Cal_Energy_Switching!L276</f>
        <v>21564.314575937537</v>
      </c>
      <c r="M275" s="1">
        <f>Billed_Energy!M275/Cal_Energy!M275*Cal_Energy_Switching!M276</f>
        <v>190016.3636549949</v>
      </c>
      <c r="N275" s="1">
        <f>Billed_Energy!N275/Cal_Energy!N275*Cal_Energy_Switching!N276</f>
        <v>111960.13378117941</v>
      </c>
      <c r="O275" s="1">
        <f>Billed_Energy!O275/Cal_Energy!O275*Cal_Energy_Switching!O276</f>
        <v>147250.77531509267</v>
      </c>
      <c r="P275" s="1" t="e">
        <f>Billed_Energy!P275/Cal_Energy!P275*Cal_Energy_Switching!P276</f>
        <v>#DIV/0!</v>
      </c>
      <c r="Q275" s="1">
        <f>Billed_Energy!Q275/Cal_Energy!Q275*Cal_Energy_Switching!Q276</f>
        <v>23818.82728146559</v>
      </c>
      <c r="R275" s="1">
        <f>Billed_Energy!R275/Cal_Energy!R275*Cal_Energy_Switching!R276</f>
        <v>22807.680429539068</v>
      </c>
      <c r="S275" s="1">
        <f>Billed_Energy!S275/Cal_Energy!S275*Cal_Energy_Switching!S276</f>
        <v>127558.76324929757</v>
      </c>
      <c r="T275" s="1">
        <f>Billed_Energy!T275/Cal_Energy!T275*Cal_Energy_Switching!T276</f>
        <v>20.895</v>
      </c>
      <c r="U275" s="1">
        <f>Billed_Energy!U275/Cal_Energy!U275*Cal_Energy_Switching!U276</f>
        <v>122.114</v>
      </c>
      <c r="V275" s="1">
        <f>Billed_Energy!V275/Cal_Energy!V275*Cal_Energy_Switching!V276</f>
        <v>48922.696088106532</v>
      </c>
      <c r="W275" s="1">
        <f>Billed_Energy!W275/Cal_Energy!W275*Cal_Energy_Switching!W276</f>
        <v>12776.644</v>
      </c>
      <c r="X275" s="1">
        <f>Billed_Energy!X275/Cal_Energy!X275*Cal_Energy_Switching!X276</f>
        <v>26922.629889398322</v>
      </c>
      <c r="Y275" s="35">
        <f>Billed_Energy!Y275/Cal_Energy!Y275*Cal_Energy_Switching!Y276</f>
        <v>11114.9628095464</v>
      </c>
      <c r="Z275" s="1">
        <f>Billed_Energy!Z275/Cal_Energy!Z275*Cal_Energy_Switching!Z276</f>
        <v>5773.9936997271452</v>
      </c>
      <c r="AA275" s="1">
        <f>Billed_Energy!AA275/Cal_Energy!AA275*Cal_Energy_Switching!AA276</f>
        <v>5340.9691098192552</v>
      </c>
      <c r="AB275" s="1">
        <f>Billed_Energy!AB275/Cal_Energy!AB275*Cal_Energy_Switching!AB276</f>
        <v>62.041681518807557</v>
      </c>
      <c r="AC275" s="1">
        <f>Billed_Energy!AC275/Cal_Energy!AC275*Cal_Energy_Switching!AC276</f>
        <v>2011.9088306509407</v>
      </c>
      <c r="AD275" s="1">
        <f>Billed_Energy!AD275/Cal_Energy!AD275*Cal_Energy_Switching!AD276</f>
        <v>759.25800000000004</v>
      </c>
      <c r="AE275" s="1">
        <f>Billed_Energy!AE275/Cal_Energy!AE275*Cal_Energy_Switching!AE276</f>
        <v>4721.6799285317475</v>
      </c>
      <c r="AF275" s="1">
        <f>Billed_Energy!AF275/Cal_Energy!AF275*Cal_Energy_Switching!AF276</f>
        <v>10878.191303955231</v>
      </c>
      <c r="AG275" s="1">
        <f>Billed_Energy!AG275/Cal_Energy!AG275*Cal_Energy_Switching!AG276</f>
        <v>7966.997101547433</v>
      </c>
      <c r="AH275" s="1">
        <f>Billed_Energy!AH275/Cal_Energy!AH275*Cal_Energy_Switching!AH276</f>
        <v>2351.7234999208194</v>
      </c>
      <c r="AI275" s="1">
        <f>Billed_Energy!AI275/Cal_Energy!AI275*Cal_Energy_Switching!AI276</f>
        <v>3626.063767985072</v>
      </c>
      <c r="AJ275" s="1">
        <f>Billed_Energy!AJ275/Cal_Energy!AJ275*Cal_Energy_Switching!AJ276</f>
        <v>484750.24421172874</v>
      </c>
      <c r="AK275" s="35">
        <f>Billed_Energy!AK275/Cal_Energy!AK275*Cal_Energy_Switching!AK276</f>
        <v>124632.72641800523</v>
      </c>
      <c r="AL275" s="1">
        <f>Billed_Energy!AL275/Cal_Energy!AL275*Cal_Energy_Switching!AL276</f>
        <v>35083.911029047908</v>
      </c>
      <c r="AM275" s="1">
        <f>Billed_Energy!AM275/Cal_Energy!AM275*Cal_Energy_Switching!AM276</f>
        <v>89548.815388957315</v>
      </c>
      <c r="AN275" s="1">
        <f>Billed_Energy!AN275/Cal_Energy!AN275*Cal_Energy_Switching!AN276</f>
        <v>296.68599999999998</v>
      </c>
      <c r="AO275" s="1">
        <f>Billed_Energy!AO275/Cal_Energy!AO275*Cal_Energy_Switching!AO276</f>
        <v>367.25699999999995</v>
      </c>
      <c r="AP275" s="1">
        <f>Billed_Energy!AP275/Cal_Energy!AP275*Cal_Energy_Switching!AP276</f>
        <v>15936.46</v>
      </c>
      <c r="AQ275" s="1">
        <f>Billed_Energy!AQ275/Cal_Energy!AQ275*Cal_Energy_Switching!AQ276</f>
        <v>78965.705945693277</v>
      </c>
      <c r="AR275" s="1">
        <f>Billed_Energy!AR275/Cal_Energy!AR275*Cal_Energy_Switching!AR276</f>
        <v>11528.615227207898</v>
      </c>
      <c r="AS275" s="1">
        <f>Billed_Energy!AS275/Cal_Energy!AS275*Cal_Energy_Switching!AS276</f>
        <v>153775.67656738751</v>
      </c>
      <c r="AT275" s="1">
        <f>Billed_Energy!AT275/Cal_Energy!AT275*Cal_Energy_Switching!AT276</f>
        <v>28906.430212792104</v>
      </c>
      <c r="AU275" s="1">
        <f>Billed_Energy!AU275/Cal_Energy!AU275*Cal_Energy_Switching!AU276</f>
        <v>72416.952753524252</v>
      </c>
      <c r="AV275" s="1">
        <f>Billed_Energy!AV275/Cal_Energy!AV275*Cal_Energy_Switching!AV276</f>
        <v>1203.4496835828636</v>
      </c>
      <c r="AW275" s="1">
        <f>Billed_Energy!AW275/Cal_Energy!AW275*Cal_Energy_Switching!AW276</f>
        <v>19206.629185144742</v>
      </c>
      <c r="AX275" s="1">
        <f>Billed_Energy!AX275/Cal_Energy!AX275*Cal_Energy_Switching!AX276</f>
        <v>151753.97206641713</v>
      </c>
      <c r="AY275" s="1">
        <f>Billed_Energy!AY275/Cal_Energy!AY275*Cal_Energy_Switching!AY276</f>
        <v>23483.700769521925</v>
      </c>
      <c r="AZ275" s="1">
        <f>Billed_Energy!AZ275/Cal_Energy!AZ275*Cal_Energy_Switching!AZ276</f>
        <v>10975.5</v>
      </c>
      <c r="BA275" s="1">
        <f>Billed_Energy!BA275/Cal_Energy!BA275*Cal_Energy_Switching!BA276</f>
        <v>5498.8799999999992</v>
      </c>
      <c r="BB275" s="1" t="e">
        <f t="shared" si="13"/>
        <v>#DIV/0!</v>
      </c>
    </row>
    <row r="276" spans="1:54" x14ac:dyDescent="0.25">
      <c r="A276">
        <v>2037</v>
      </c>
      <c r="B276">
        <v>2</v>
      </c>
      <c r="C276" t="s">
        <v>383</v>
      </c>
      <c r="D276" s="1">
        <f>Billed_Energy!D276/Cal_Energy!D276*Cal_Energy_Switching!D277</f>
        <v>710923.69958550937</v>
      </c>
      <c r="E276" s="35">
        <f t="shared" si="14"/>
        <v>213871.53708933337</v>
      </c>
      <c r="F276" s="1">
        <f>Billed_Energy!F276/Cal_Energy!F276*Cal_Energy_Switching!F277</f>
        <v>86538.656143856337</v>
      </c>
      <c r="G276" s="1">
        <f>Billed_Energy!G276/Cal_Energy!G276*Cal_Energy_Switching!G277</f>
        <v>127332.88094547704</v>
      </c>
      <c r="H276" s="35">
        <f t="shared" si="12"/>
        <v>16672.532527035124</v>
      </c>
      <c r="I276" s="1">
        <f>Billed_Energy!I276/Cal_Energy!I276*Cal_Energy_Switching!I277</f>
        <v>853.49100602897818</v>
      </c>
      <c r="J276" s="1">
        <f>Billed_Energy!J276/Cal_Energy!J276*Cal_Energy_Switching!J277</f>
        <v>15819.041521006146</v>
      </c>
      <c r="K276" s="1">
        <f>Billed_Energy!K276/Cal_Energy!K276*Cal_Energy_Switching!K277</f>
        <v>268543.37850299675</v>
      </c>
      <c r="L276" s="1">
        <f>Billed_Energy!L276/Cal_Energy!L276*Cal_Energy_Switching!L277</f>
        <v>21236.896024230977</v>
      </c>
      <c r="M276" s="1">
        <f>Billed_Energy!M276/Cal_Energy!M276*Cal_Energy_Switching!M277</f>
        <v>176584.16082643103</v>
      </c>
      <c r="N276" s="1">
        <f>Billed_Energy!N276/Cal_Energy!N276*Cal_Energy_Switching!N277</f>
        <v>112281.96211277226</v>
      </c>
      <c r="O276" s="1">
        <f>Billed_Energy!O276/Cal_Energy!O276*Cal_Energy_Switching!O277</f>
        <v>139341.6651639023</v>
      </c>
      <c r="P276" s="1" t="e">
        <f>Billed_Energy!P276/Cal_Energy!P276*Cal_Energy_Switching!P277</f>
        <v>#DIV/0!</v>
      </c>
      <c r="Q276" s="1">
        <f>Billed_Energy!Q276/Cal_Energy!Q276*Cal_Energy_Switching!Q277</f>
        <v>21766.260483145699</v>
      </c>
      <c r="R276" s="1">
        <f>Billed_Energy!R276/Cal_Energy!R276*Cal_Energy_Switching!R277</f>
        <v>20529.535997544866</v>
      </c>
      <c r="S276" s="1">
        <f>Billed_Energy!S276/Cal_Energy!S276*Cal_Energy_Switching!S277</f>
        <v>125824.27200325567</v>
      </c>
      <c r="T276" s="1">
        <f>Billed_Energy!T276/Cal_Energy!T276*Cal_Energy_Switching!T277</f>
        <v>12.268000000000002</v>
      </c>
      <c r="U276" s="1">
        <f>Billed_Energy!U276/Cal_Energy!U276*Cal_Energy_Switching!U277</f>
        <v>109.851</v>
      </c>
      <c r="V276" s="1">
        <f>Billed_Energy!V276/Cal_Energy!V276*Cal_Energy_Switching!V277</f>
        <v>46508.168692297637</v>
      </c>
      <c r="W276" s="1">
        <f>Billed_Energy!W276/Cal_Energy!W276*Cal_Energy_Switching!W277</f>
        <v>9690.52</v>
      </c>
      <c r="X276" s="1">
        <f>Billed_Energy!X276/Cal_Energy!X276*Cal_Energy_Switching!X277</f>
        <v>20323.490504769703</v>
      </c>
      <c r="Y276" s="35">
        <f>Billed_Energy!Y276/Cal_Energy!Y276*Cal_Energy_Switching!Y277</f>
        <v>10443.861468189401</v>
      </c>
      <c r="Z276" s="1">
        <f>Billed_Energy!Z276/Cal_Energy!Z276*Cal_Energy_Switching!Z277</f>
        <v>5425.3704084691981</v>
      </c>
      <c r="AA276" s="1">
        <f>Billed_Energy!AA276/Cal_Energy!AA276*Cal_Energy_Switching!AA277</f>
        <v>5018.4910597202033</v>
      </c>
      <c r="AB276" s="1">
        <f>Billed_Energy!AB276/Cal_Energy!AB276*Cal_Energy_Switching!AB277</f>
        <v>57.77954824777261</v>
      </c>
      <c r="AC276" s="1">
        <f>Billed_Energy!AC276/Cal_Energy!AC276*Cal_Energy_Switching!AC277</f>
        <v>1951.3676359783467</v>
      </c>
      <c r="AD276" s="1">
        <f>Billed_Energy!AD276/Cal_Energy!AD276*Cal_Energy_Switching!AD277</f>
        <v>707.32500000000005</v>
      </c>
      <c r="AE276" s="1">
        <f>Billed_Energy!AE276/Cal_Energy!AE276*Cal_Energy_Switching!AE277</f>
        <v>4538.5926989272184</v>
      </c>
      <c r="AF276" s="1">
        <f>Billed_Energy!AF276/Cal_Energy!AF276*Cal_Energy_Switching!AF277</f>
        <v>9905.3779389397005</v>
      </c>
      <c r="AG276" s="1">
        <f>Billed_Energy!AG276/Cal_Energy!AG276*Cal_Energy_Switching!AG277</f>
        <v>7658.0698871516834</v>
      </c>
      <c r="AH276" s="1">
        <f>Billed_Energy!AH276/Cal_Energy!AH276*Cal_Energy_Switching!AH277</f>
        <v>2260.5333839210975</v>
      </c>
      <c r="AI276" s="1">
        <f>Billed_Energy!AI276/Cal_Energy!AI276*Cal_Energy_Switching!AI277</f>
        <v>3301.7926463132289</v>
      </c>
      <c r="AJ276" s="1">
        <f>Billed_Energy!AJ276/Cal_Energy!AJ276*Cal_Energy_Switching!AJ277</f>
        <v>434868.53395651962</v>
      </c>
      <c r="AK276" s="35">
        <f>Billed_Energy!AK276/Cal_Energy!AK276*Cal_Energy_Switching!AK277</f>
        <v>115869.46395740981</v>
      </c>
      <c r="AL276" s="1">
        <f>Billed_Energy!AL276/Cal_Energy!AL276*Cal_Energy_Switching!AL277</f>
        <v>32636.31114389588</v>
      </c>
      <c r="AM276" s="1">
        <f>Billed_Energy!AM276/Cal_Energy!AM276*Cal_Energy_Switching!AM277</f>
        <v>83233.152813513938</v>
      </c>
      <c r="AN276" s="1">
        <f>Billed_Energy!AN276/Cal_Energy!AN276*Cal_Energy_Switching!AN277</f>
        <v>246.86500000000001</v>
      </c>
      <c r="AO276" s="1">
        <f>Billed_Energy!AO276/Cal_Energy!AO276*Cal_Energy_Switching!AO277</f>
        <v>285.90600000000001</v>
      </c>
      <c r="AP276" s="1">
        <f>Billed_Energy!AP276/Cal_Energy!AP276*Cal_Energy_Switching!AP277</f>
        <v>13630.022000000003</v>
      </c>
      <c r="AQ276" s="1">
        <f>Billed_Energy!AQ276/Cal_Energy!AQ276*Cal_Energy_Switching!AQ277</f>
        <v>67132.366697478181</v>
      </c>
      <c r="AR276" s="1">
        <f>Billed_Energy!AR276/Cal_Energy!AR276*Cal_Energy_Switching!AR277</f>
        <v>10514.790675981829</v>
      </c>
      <c r="AS276" s="1">
        <f>Billed_Energy!AS276/Cal_Energy!AS276*Cal_Energy_Switching!AS277</f>
        <v>151923.84043066262</v>
      </c>
      <c r="AT276" s="1">
        <f>Billed_Energy!AT276/Cal_Energy!AT276*Cal_Energy_Switching!AT277</f>
        <v>26606.521254018171</v>
      </c>
      <c r="AU276" s="1">
        <f>Billed_Energy!AU276/Cal_Energy!AU276*Cal_Energy_Switching!AU277</f>
        <v>71547.200449706143</v>
      </c>
      <c r="AV276" s="1">
        <f>Billed_Energy!AV276/Cal_Energy!AV276*Cal_Energy_Switching!AV277</f>
        <v>1164.0639843033348</v>
      </c>
      <c r="AW276" s="1">
        <f>Billed_Energy!AW276/Cal_Energy!AW276*Cal_Energy_Switching!AW277</f>
        <v>19155.779792884739</v>
      </c>
      <c r="AX276" s="1">
        <f>Billed_Energy!AX276/Cal_Energy!AX276*Cal_Energy_Switching!AX277</f>
        <v>146787.46919569667</v>
      </c>
      <c r="AY276" s="1">
        <f>Billed_Energy!AY276/Cal_Energy!AY276*Cal_Energy_Switching!AY277</f>
        <v>23537.501862781934</v>
      </c>
      <c r="AZ276" s="1">
        <f>Billed_Energy!AZ276/Cal_Energy!AZ276*Cal_Energy_Switching!AZ277</f>
        <v>9522.5</v>
      </c>
      <c r="BA276" s="1">
        <f>Billed_Energy!BA276/Cal_Energy!BA276*Cal_Energy_Switching!BA277</f>
        <v>4744.8</v>
      </c>
      <c r="BB276" s="1" t="e">
        <f t="shared" si="13"/>
        <v>#DIV/0!</v>
      </c>
    </row>
    <row r="277" spans="1:54" x14ac:dyDescent="0.25">
      <c r="A277">
        <v>2037</v>
      </c>
      <c r="B277">
        <v>3</v>
      </c>
      <c r="C277" t="s">
        <v>384</v>
      </c>
      <c r="D277" s="1">
        <f>Billed_Energy!D277/Cal_Energy!D277*Cal_Energy_Switching!D278</f>
        <v>611837.8787304851</v>
      </c>
      <c r="E277" s="35">
        <f t="shared" si="14"/>
        <v>195243.51364616185</v>
      </c>
      <c r="F277" s="1">
        <f>Billed_Energy!F277/Cal_Energy!F277*Cal_Energy_Switching!F278</f>
        <v>79070.56559199575</v>
      </c>
      <c r="G277" s="1">
        <f>Billed_Energy!G277/Cal_Energy!G277*Cal_Energy_Switching!G278</f>
        <v>116172.9480541661</v>
      </c>
      <c r="H277" s="35">
        <f t="shared" si="12"/>
        <v>15701.335423175509</v>
      </c>
      <c r="I277" s="1">
        <f>Billed_Energy!I277/Cal_Energy!I277*Cal_Energy_Switching!I278</f>
        <v>803.77402440777155</v>
      </c>
      <c r="J277" s="1">
        <f>Billed_Energy!J277/Cal_Energy!J277*Cal_Energy_Switching!J278</f>
        <v>14897.561398767737</v>
      </c>
      <c r="K277" s="1">
        <f>Billed_Energy!K277/Cal_Energy!K277*Cal_Energy_Switching!K278</f>
        <v>268608.38511547417</v>
      </c>
      <c r="L277" s="1">
        <f>Billed_Energy!L277/Cal_Energy!L277*Cal_Energy_Switching!L278</f>
        <v>21358.666567350705</v>
      </c>
      <c r="M277" s="1">
        <f>Billed_Energy!M277/Cal_Energy!M277*Cal_Energy_Switching!M278</f>
        <v>174486.10163302466</v>
      </c>
      <c r="N277" s="1">
        <f>Billed_Energy!N277/Cal_Energy!N277*Cal_Energy_Switching!N278</f>
        <v>112192.51263717517</v>
      </c>
      <c r="O277" s="1">
        <f>Billed_Energy!O277/Cal_Energy!O277*Cal_Energy_Switching!O278</f>
        <v>137574.33962830671</v>
      </c>
      <c r="P277" s="1" t="e">
        <f>Billed_Energy!P277/Cal_Energy!P277*Cal_Energy_Switching!P278</f>
        <v>#DIV/0!</v>
      </c>
      <c r="Q277" s="1">
        <f>Billed_Energy!Q277/Cal_Energy!Q277*Cal_Energy_Switching!Q278</f>
        <v>22205.964537285949</v>
      </c>
      <c r="R277" s="1">
        <f>Billed_Energy!R277/Cal_Energy!R277*Cal_Energy_Switching!R278</f>
        <v>18009.009684979323</v>
      </c>
      <c r="S277" s="1">
        <f>Billed_Energy!S277/Cal_Energy!S277*Cal_Energy_Switching!S278</f>
        <v>127361.19249780418</v>
      </c>
      <c r="T277" s="1">
        <f>Billed_Energy!T277/Cal_Energy!T277*Cal_Energy_Switching!T278</f>
        <v>13.173999999999999</v>
      </c>
      <c r="U277" s="1">
        <f>Billed_Energy!U277/Cal_Energy!U277*Cal_Energy_Switching!U278</f>
        <v>107.44699999999999</v>
      </c>
      <c r="V277" s="1">
        <f>Billed_Energy!V277/Cal_Energy!V277*Cal_Energy_Switching!V278</f>
        <v>48339.183654632048</v>
      </c>
      <c r="W277" s="1">
        <f>Billed_Energy!W277/Cal_Energy!W277*Cal_Energy_Switching!W278</f>
        <v>9225.5750000000007</v>
      </c>
      <c r="X277" s="1">
        <f>Billed_Energy!X277/Cal_Energy!X277*Cal_Energy_Switching!X278</f>
        <v>20166.203954965145</v>
      </c>
      <c r="Y277" s="35">
        <f>Billed_Energy!Y277/Cal_Energy!Y277*Cal_Energy_Switching!Y278</f>
        <v>9661.3671654562204</v>
      </c>
      <c r="Z277" s="1">
        <f>Billed_Energy!Z277/Cal_Energy!Z277*Cal_Energy_Switching!Z278</f>
        <v>5018.880773598512</v>
      </c>
      <c r="AA277" s="1">
        <f>Billed_Energy!AA277/Cal_Energy!AA277*Cal_Energy_Switching!AA278</f>
        <v>4642.4863918577094</v>
      </c>
      <c r="AB277" s="1">
        <f>Billed_Energy!AB277/Cal_Energy!AB277*Cal_Energy_Switching!AB278</f>
        <v>57.555615297875832</v>
      </c>
      <c r="AC277" s="1">
        <f>Billed_Energy!AC277/Cal_Energy!AC277*Cal_Energy_Switching!AC278</f>
        <v>1804.024582846678</v>
      </c>
      <c r="AD277" s="1">
        <f>Billed_Energy!AD277/Cal_Energy!AD277*Cal_Energy_Switching!AD278</f>
        <v>664.97300000000007</v>
      </c>
      <c r="AE277" s="1">
        <f>Billed_Energy!AE277/Cal_Energy!AE277*Cal_Energy_Switching!AE278</f>
        <v>4314.7310848433999</v>
      </c>
      <c r="AF277" s="1">
        <f>Billed_Energy!AF277/Cal_Energy!AF277*Cal_Energy_Switching!AF278</f>
        <v>9778.2355887616686</v>
      </c>
      <c r="AG277" s="1">
        <f>Billed_Energy!AG277/Cal_Energy!AG277*Cal_Energy_Switching!AG278</f>
        <v>7280.3431336340827</v>
      </c>
      <c r="AH277" s="1">
        <f>Billed_Energy!AH277/Cal_Energy!AH277*Cal_Energy_Switching!AH278</f>
        <v>2149.0348015225168</v>
      </c>
      <c r="AI277" s="1">
        <f>Billed_Energy!AI277/Cal_Energy!AI277*Cal_Energy_Switching!AI278</f>
        <v>3259.4118629205527</v>
      </c>
      <c r="AJ277" s="1">
        <f>Billed_Energy!AJ277/Cal_Energy!AJ277*Cal_Energy_Switching!AJ278</f>
        <v>392339.05599177408</v>
      </c>
      <c r="AK277" s="35">
        <f>Billed_Energy!AK277/Cal_Energy!AK277*Cal_Energy_Switching!AK278</f>
        <v>115037.42865230398</v>
      </c>
      <c r="AL277" s="1">
        <f>Billed_Energy!AL277/Cal_Energy!AL277*Cal_Energy_Switching!AL278</f>
        <v>32393.798516642106</v>
      </c>
      <c r="AM277" s="1">
        <f>Billed_Energy!AM277/Cal_Energy!AM277*Cal_Energy_Switching!AM278</f>
        <v>82643.630135661879</v>
      </c>
      <c r="AN277" s="1">
        <f>Billed_Energy!AN277/Cal_Energy!AN277*Cal_Energy_Switching!AN278</f>
        <v>241.08199999999999</v>
      </c>
      <c r="AO277" s="1">
        <f>Billed_Energy!AO277/Cal_Energy!AO277*Cal_Energy_Switching!AO278</f>
        <v>250.09899999999999</v>
      </c>
      <c r="AP277" s="1">
        <f>Billed_Energy!AP277/Cal_Energy!AP277*Cal_Energy_Switching!AP278</f>
        <v>11701.252</v>
      </c>
      <c r="AQ277" s="1">
        <f>Billed_Energy!AQ277/Cal_Energy!AQ277*Cal_Energy_Switching!AQ278</f>
        <v>78376.031464760497</v>
      </c>
      <c r="AR277" s="1">
        <f>Billed_Energy!AR277/Cal_Energy!AR277*Cal_Energy_Switching!AR278</f>
        <v>10696.766909084727</v>
      </c>
      <c r="AS277" s="1">
        <f>Billed_Energy!AS277/Cal_Energy!AS277*Cal_Energy_Switching!AS278</f>
        <v>148664.58956429659</v>
      </c>
      <c r="AT277" s="1">
        <f>Billed_Energy!AT277/Cal_Energy!AT277*Cal_Energy_Switching!AT278</f>
        <v>26928.609770915271</v>
      </c>
      <c r="AU277" s="1">
        <f>Billed_Energy!AU277/Cal_Energy!AU277*Cal_Energy_Switching!AU278</f>
        <v>70010.781807748877</v>
      </c>
      <c r="AV277" s="1">
        <f>Billed_Energy!AV277/Cal_Energy!AV277*Cal_Energy_Switching!AV278</f>
        <v>1184.0474202880039</v>
      </c>
      <c r="AW277" s="1">
        <f>Billed_Energy!AW277/Cal_Energy!AW277*Cal_Energy_Switching!AW278</f>
        <v>19259.318741216211</v>
      </c>
      <c r="AX277" s="1">
        <f>Billed_Energy!AX277/Cal_Energy!AX277*Cal_Energy_Switching!AX278</f>
        <v>149307.36331971202</v>
      </c>
      <c r="AY277" s="1">
        <f>Billed_Energy!AY277/Cal_Energy!AY277*Cal_Energy_Switching!AY278</f>
        <v>23478.949324117122</v>
      </c>
      <c r="AZ277" s="1">
        <f>Billed_Energy!AZ277/Cal_Energy!AZ277*Cal_Energy_Switching!AZ278</f>
        <v>9371</v>
      </c>
      <c r="BA277" s="1">
        <f>Billed_Energy!BA277/Cal_Energy!BA277*Cal_Energy_Switching!BA278</f>
        <v>4351.2</v>
      </c>
      <c r="BB277" s="1" t="e">
        <f t="shared" si="13"/>
        <v>#DIV/0!</v>
      </c>
    </row>
    <row r="278" spans="1:54" x14ac:dyDescent="0.25">
      <c r="A278">
        <v>2037</v>
      </c>
      <c r="B278">
        <v>4</v>
      </c>
      <c r="C278" t="s">
        <v>385</v>
      </c>
      <c r="D278" s="1">
        <f>Billed_Energy!D278/Cal_Energy!D278*Cal_Energy_Switching!D279</f>
        <v>481911.90866281162</v>
      </c>
      <c r="E278" s="35">
        <f t="shared" si="14"/>
        <v>180435.3139042788</v>
      </c>
      <c r="F278" s="1">
        <f>Billed_Energy!F278/Cal_Energy!F278*Cal_Energy_Switching!F279</f>
        <v>73201.052310666375</v>
      </c>
      <c r="G278" s="1">
        <f>Billed_Energy!G278/Cal_Energy!G278*Cal_Energy_Switching!G279</f>
        <v>107234.26159361242</v>
      </c>
      <c r="H278" s="35">
        <f t="shared" si="12"/>
        <v>13835.785963834393</v>
      </c>
      <c r="I278" s="1">
        <f>Billed_Energy!I278/Cal_Energy!I278*Cal_Energy_Switching!I279</f>
        <v>708.27385475639994</v>
      </c>
      <c r="J278" s="1">
        <f>Billed_Energy!J278/Cal_Energy!J278*Cal_Energy_Switching!J279</f>
        <v>13127.512109077992</v>
      </c>
      <c r="K278" s="1">
        <f>Billed_Energy!K278/Cal_Energy!K278*Cal_Energy_Switching!K279</f>
        <v>269631.57965590584</v>
      </c>
      <c r="L278" s="1">
        <f>Billed_Energy!L278/Cal_Energy!L278*Cal_Energy_Switching!L279</f>
        <v>21099.013307456215</v>
      </c>
      <c r="M278" s="1">
        <f>Billed_Energy!M278/Cal_Energy!M278*Cal_Energy_Switching!M279</f>
        <v>176003.26252655179</v>
      </c>
      <c r="N278" s="1">
        <f>Billed_Energy!N278/Cal_Energy!N278*Cal_Energy_Switching!N279</f>
        <v>112960.89475663795</v>
      </c>
      <c r="O278" s="1">
        <f>Billed_Energy!O278/Cal_Energy!O278*Cal_Energy_Switching!O279</f>
        <v>139759.81271982487</v>
      </c>
      <c r="P278" s="1" t="e">
        <f>Billed_Energy!P278/Cal_Energy!P278*Cal_Energy_Switching!P279</f>
        <v>#DIV/0!</v>
      </c>
      <c r="Q278" s="1">
        <f>Billed_Energy!Q278/Cal_Energy!Q278*Cal_Energy_Switching!Q279</f>
        <v>19723.49271923523</v>
      </c>
      <c r="R278" s="1">
        <f>Billed_Energy!R278/Cal_Energy!R278*Cal_Energy_Switching!R279</f>
        <v>16803.331612238631</v>
      </c>
      <c r="S278" s="1">
        <f>Billed_Energy!S278/Cal_Energy!S278*Cal_Energy_Switching!S279</f>
        <v>124680.22858223706</v>
      </c>
      <c r="T278" s="1">
        <f>Billed_Energy!T278/Cal_Energy!T278*Cal_Energy_Switching!T279</f>
        <v>12.161000000000001</v>
      </c>
      <c r="U278" s="1">
        <f>Billed_Energy!U278/Cal_Energy!U278*Cal_Energy_Switching!U279</f>
        <v>98.423000000000002</v>
      </c>
      <c r="V278" s="1">
        <f>Billed_Energy!V278/Cal_Energy!V278*Cal_Energy_Switching!V279</f>
        <v>47968.040843209907</v>
      </c>
      <c r="W278" s="1">
        <f>Billed_Energy!W278/Cal_Energy!W278*Cal_Energy_Switching!W279</f>
        <v>9627.3670000000002</v>
      </c>
      <c r="X278" s="1">
        <f>Billed_Energy!X278/Cal_Energy!X278*Cal_Energy_Switching!X279</f>
        <v>22310.916322699621</v>
      </c>
      <c r="Y278" s="35">
        <f>Billed_Energy!Y278/Cal_Energy!Y278*Cal_Energy_Switching!Y279</f>
        <v>8422.5632481817393</v>
      </c>
      <c r="Z278" s="1">
        <f>Billed_Energy!Z278/Cal_Energy!Z278*Cal_Energy_Switching!Z279</f>
        <v>4375.3477149546507</v>
      </c>
      <c r="AA278" s="1">
        <f>Billed_Energy!AA278/Cal_Energy!AA278*Cal_Energy_Switching!AA279</f>
        <v>4047.2155332270886</v>
      </c>
      <c r="AB278" s="1">
        <f>Billed_Energy!AB278/Cal_Energy!AB278*Cal_Energy_Switching!AB279</f>
        <v>52.327327758729055</v>
      </c>
      <c r="AC278" s="1">
        <f>Billed_Energy!AC278/Cal_Energy!AC278*Cal_Energy_Switching!AC279</f>
        <v>1524.2015193069258</v>
      </c>
      <c r="AD278" s="1">
        <f>Billed_Energy!AD278/Cal_Energy!AD278*Cal_Energy_Switching!AD279</f>
        <v>531.84400000000005</v>
      </c>
      <c r="AE278" s="1">
        <f>Billed_Energy!AE278/Cal_Energy!AE278*Cal_Energy_Switching!AE279</f>
        <v>3927.7719140064346</v>
      </c>
      <c r="AF278" s="1">
        <f>Billed_Energy!AF278/Cal_Energy!AF278*Cal_Energy_Switching!AF279</f>
        <v>9617.7683253159394</v>
      </c>
      <c r="AG278" s="1">
        <f>Billed_Energy!AG278/Cal_Energy!AG278*Cal_Energy_Switching!AG279</f>
        <v>6627.4181918466893</v>
      </c>
      <c r="AH278" s="1">
        <f>Billed_Energy!AH278/Cal_Energy!AH278*Cal_Energy_Switching!AH279</f>
        <v>1956.3023441468752</v>
      </c>
      <c r="AI278" s="1">
        <f>Billed_Energy!AI278/Cal_Energy!AI278*Cal_Energy_Switching!AI279</f>
        <v>3205.9227751053086</v>
      </c>
      <c r="AJ278" s="1">
        <f>Billed_Energy!AJ278/Cal_Energy!AJ278*Cal_Energy_Switching!AJ279</f>
        <v>328601.35486013052</v>
      </c>
      <c r="AK278" s="35">
        <f>Billed_Energy!AK278/Cal_Energy!AK278*Cal_Energy_Switching!AK279</f>
        <v>111007.29691838163</v>
      </c>
      <c r="AL278" s="1">
        <f>Billed_Energy!AL278/Cal_Energy!AL278*Cal_Energy_Switching!AL279</f>
        <v>31267.105573032433</v>
      </c>
      <c r="AM278" s="1">
        <f>Billed_Energy!AM278/Cal_Energy!AM278*Cal_Energy_Switching!AM279</f>
        <v>79740.191345349202</v>
      </c>
      <c r="AN278" s="1">
        <f>Billed_Energy!AN278/Cal_Energy!AN278*Cal_Energy_Switching!AN279</f>
        <v>250.11500000000001</v>
      </c>
      <c r="AO278" s="1">
        <f>Billed_Energy!AO278/Cal_Energy!AO278*Cal_Energy_Switching!AO279</f>
        <v>281.62900000000002</v>
      </c>
      <c r="AP278" s="1">
        <f>Billed_Energy!AP278/Cal_Energy!AP278*Cal_Energy_Switching!AP279</f>
        <v>7780.9819999999991</v>
      </c>
      <c r="AQ278" s="1">
        <f>Billed_Energy!AQ278/Cal_Energy!AQ278*Cal_Energy_Switching!AQ279</f>
        <v>90438.511817993334</v>
      </c>
      <c r="AR278" s="1">
        <f>Billed_Energy!AR278/Cal_Energy!AR278*Cal_Energy_Switching!AR279</f>
        <v>11353.946931645009</v>
      </c>
      <c r="AS278" s="1">
        <f>Billed_Energy!AS278/Cal_Energy!AS278*Cal_Energy_Switching!AS279</f>
        <v>148365.87242959981</v>
      </c>
      <c r="AT278" s="1">
        <f>Billed_Energy!AT278/Cal_Energy!AT278*Cal_Energy_Switching!AT279</f>
        <v>28480.765908354992</v>
      </c>
      <c r="AU278" s="1">
        <f>Billed_Energy!AU278/Cal_Energy!AU278*Cal_Energy_Switching!AU279</f>
        <v>69870.693972408437</v>
      </c>
      <c r="AV278" s="1">
        <f>Billed_Energy!AV278/Cal_Energy!AV278*Cal_Energy_Switching!AV279</f>
        <v>1207.7790055833502</v>
      </c>
      <c r="AW278" s="1">
        <f>Billed_Energy!AW278/Cal_Energy!AW278*Cal_Energy_Switching!AW279</f>
        <v>19399.196244551946</v>
      </c>
      <c r="AX278" s="1">
        <f>Billed_Energy!AX278/Cal_Energy!AX278*Cal_Energy_Switching!AX279</f>
        <v>152299.89585441668</v>
      </c>
      <c r="AY278" s="1">
        <f>Billed_Energy!AY278/Cal_Energy!AY278*Cal_Energy_Switching!AY279</f>
        <v>23656.713427448052</v>
      </c>
      <c r="AZ278" s="1">
        <f>Billed_Energy!AZ278/Cal_Energy!AZ278*Cal_Energy_Switching!AZ279</f>
        <v>7236.5</v>
      </c>
      <c r="BA278" s="1">
        <f>Billed_Energy!BA278/Cal_Energy!BA278*Cal_Energy_Switching!BA279</f>
        <v>4414.32</v>
      </c>
      <c r="BB278" s="1" t="e">
        <f t="shared" si="13"/>
        <v>#DIV/0!</v>
      </c>
    </row>
    <row r="279" spans="1:54" x14ac:dyDescent="0.25">
      <c r="A279">
        <v>2037</v>
      </c>
      <c r="B279">
        <v>5</v>
      </c>
      <c r="C279" t="s">
        <v>386</v>
      </c>
      <c r="D279" s="1">
        <f>Billed_Energy!D279/Cal_Energy!D279*Cal_Energy_Switching!D280</f>
        <v>390363.72357219766</v>
      </c>
      <c r="E279" s="35">
        <f t="shared" si="14"/>
        <v>171005.03869139502</v>
      </c>
      <c r="F279" s="1">
        <f>Billed_Energy!F279/Cal_Energy!F279*Cal_Energy_Switching!F280</f>
        <v>69293.870130211551</v>
      </c>
      <c r="G279" s="1">
        <f>Billed_Energy!G279/Cal_Energy!G279*Cal_Energy_Switching!G280</f>
        <v>101711.16856118348</v>
      </c>
      <c r="H279" s="35">
        <f t="shared" si="12"/>
        <v>13557.078444275523</v>
      </c>
      <c r="I279" s="1">
        <f>Billed_Energy!I279/Cal_Energy!I279*Cal_Energy_Switching!I280</f>
        <v>694.00641452976276</v>
      </c>
      <c r="J279" s="1">
        <f>Billed_Energy!J279/Cal_Energy!J279*Cal_Energy_Switching!J280</f>
        <v>12863.072029745761</v>
      </c>
      <c r="K279" s="1">
        <f>Billed_Energy!K279/Cal_Energy!K279*Cal_Energy_Switching!K280</f>
        <v>272324.02393876313</v>
      </c>
      <c r="L279" s="1">
        <f>Billed_Energy!L279/Cal_Energy!L279*Cal_Energy_Switching!L280</f>
        <v>22299.687259668401</v>
      </c>
      <c r="M279" s="1">
        <f>Billed_Energy!M279/Cal_Energy!M279*Cal_Energy_Switching!M280</f>
        <v>177247.61583505632</v>
      </c>
      <c r="N279" s="1">
        <f>Billed_Energy!N279/Cal_Energy!N279*Cal_Energy_Switching!N280</f>
        <v>113098.89498156845</v>
      </c>
      <c r="O279" s="1">
        <f>Billed_Energy!O279/Cal_Energy!O279*Cal_Energy_Switching!O280</f>
        <v>137640.0072754866</v>
      </c>
      <c r="P279" s="1" t="e">
        <f>Billed_Energy!P279/Cal_Energy!P279*Cal_Energy_Switching!P280</f>
        <v>#DIV/0!</v>
      </c>
      <c r="Q279" s="1">
        <f>Billed_Energy!Q279/Cal_Energy!Q279*Cal_Energy_Switching!Q280</f>
        <v>22553.975792257708</v>
      </c>
      <c r="R279" s="1">
        <f>Billed_Energy!R279/Cal_Energy!R279*Cal_Energy_Switching!R280</f>
        <v>19712.411271164536</v>
      </c>
      <c r="S279" s="1">
        <f>Billed_Energy!S279/Cal_Energy!S279*Cal_Energy_Switching!S280</f>
        <v>123596.53957964593</v>
      </c>
      <c r="T279" s="1">
        <f>Billed_Energy!T279/Cal_Energy!T279*Cal_Energy_Switching!T280</f>
        <v>11.971</v>
      </c>
      <c r="U279" s="1">
        <f>Billed_Energy!U279/Cal_Energy!U279*Cal_Energy_Switching!U280</f>
        <v>97.393000000000001</v>
      </c>
      <c r="V279" s="1">
        <f>Billed_Energy!V279/Cal_Energy!V279*Cal_Energy_Switching!V280</f>
        <v>48437.686864592841</v>
      </c>
      <c r="W279" s="1">
        <f>Billed_Energy!W279/Cal_Energy!W279*Cal_Energy_Switching!W280</f>
        <v>8788.2710000000006</v>
      </c>
      <c r="X279" s="1">
        <f>Billed_Energy!X279/Cal_Energy!X279*Cal_Energy_Switching!X280</f>
        <v>22467.909745492787</v>
      </c>
      <c r="Y279" s="35">
        <f>Billed_Energy!Y279/Cal_Energy!Y279*Cal_Energy_Switching!Y280</f>
        <v>7102.7823798901409</v>
      </c>
      <c r="Z279" s="1">
        <f>Billed_Energy!Z279/Cal_Energy!Z279*Cal_Energy_Switching!Z280</f>
        <v>3689.7488021097856</v>
      </c>
      <c r="AA279" s="1">
        <f>Billed_Energy!AA279/Cal_Energy!AA279*Cal_Energy_Switching!AA280</f>
        <v>3413.0335777803548</v>
      </c>
      <c r="AB279" s="1">
        <f>Billed_Energy!AB279/Cal_Energy!AB279*Cal_Energy_Switching!AB280</f>
        <v>52.438097250233227</v>
      </c>
      <c r="AC279" s="1">
        <f>Billed_Energy!AC279/Cal_Energy!AC279*Cal_Energy_Switching!AC280</f>
        <v>1253.611908551989</v>
      </c>
      <c r="AD279" s="1">
        <f>Billed_Energy!AD279/Cal_Energy!AD279*Cal_Energy_Switching!AD280</f>
        <v>482.22199999999998</v>
      </c>
      <c r="AE279" s="1">
        <f>Billed_Energy!AE279/Cal_Energy!AE279*Cal_Energy_Switching!AE280</f>
        <v>3588.0080552079171</v>
      </c>
      <c r="AF279" s="1">
        <f>Billed_Energy!AF279/Cal_Energy!AF279*Cal_Energy_Switching!AF280</f>
        <v>9288.1953285808613</v>
      </c>
      <c r="AG279" s="1">
        <f>Billed_Energy!AG279/Cal_Energy!AG279*Cal_Energy_Switching!AG280</f>
        <v>6054.1269651582052</v>
      </c>
      <c r="AH279" s="1">
        <f>Billed_Energy!AH279/Cal_Energy!AH279*Cal_Energy_Switching!AH280</f>
        <v>1787.0764196338773</v>
      </c>
      <c r="AI279" s="1">
        <f>Billed_Energy!AI279/Cal_Energy!AI279*Cal_Energy_Switching!AI280</f>
        <v>3096.0651095269495</v>
      </c>
      <c r="AJ279" s="1">
        <f>Billed_Energy!AJ279/Cal_Energy!AJ279*Cal_Energy_Switching!AJ280</f>
        <v>340997.44740079902</v>
      </c>
      <c r="AK279" s="35">
        <f>Billed_Energy!AK279/Cal_Energy!AK279*Cal_Energy_Switching!AK280</f>
        <v>108932.26549489179</v>
      </c>
      <c r="AL279" s="1">
        <f>Billed_Energy!AL279/Cal_Energy!AL279*Cal_Energy_Switching!AL280</f>
        <v>30663.591567283758</v>
      </c>
      <c r="AM279" s="1">
        <f>Billed_Energy!AM279/Cal_Energy!AM279*Cal_Energy_Switching!AM280</f>
        <v>78268.673927608019</v>
      </c>
      <c r="AN279" s="1">
        <f>Billed_Energy!AN279/Cal_Energy!AN279*Cal_Energy_Switching!AN280</f>
        <v>245.77699999999999</v>
      </c>
      <c r="AO279" s="1">
        <f>Billed_Energy!AO279/Cal_Energy!AO279*Cal_Energy_Switching!AO280</f>
        <v>274.90699999999998</v>
      </c>
      <c r="AP279" s="1">
        <f>Billed_Energy!AP279/Cal_Energy!AP279*Cal_Energy_Switching!AP280</f>
        <v>7381.9660000000003</v>
      </c>
      <c r="AQ279" s="1">
        <f>Billed_Energy!AQ279/Cal_Energy!AQ279*Cal_Energy_Switching!AQ280</f>
        <v>89061.781722966814</v>
      </c>
      <c r="AR279" s="1">
        <f>Billed_Energy!AR279/Cal_Energy!AR279*Cal_Energy_Switching!AR280</f>
        <v>11467.257926294793</v>
      </c>
      <c r="AS279" s="1">
        <f>Billed_Energy!AS279/Cal_Energy!AS279*Cal_Energy_Switching!AS280</f>
        <v>153302.46877999342</v>
      </c>
      <c r="AT279" s="1">
        <f>Billed_Energy!AT279/Cal_Energy!AT279*Cal_Energy_Switching!AT280</f>
        <v>28503.372953705206</v>
      </c>
      <c r="AU279" s="1">
        <f>Billed_Energy!AU279/Cal_Energy!AU279*Cal_Energy_Switching!AU280</f>
        <v>72187.540165861647</v>
      </c>
      <c r="AV279" s="1">
        <f>Billed_Energy!AV279/Cal_Energy!AV279*Cal_Energy_Switching!AV280</f>
        <v>1231.9824589750654</v>
      </c>
      <c r="AW279" s="1">
        <f>Billed_Energy!AW279/Cal_Energy!AW279*Cal_Energy_Switching!AW280</f>
        <v>20015.257114359116</v>
      </c>
      <c r="AX279" s="1">
        <f>Billed_Energy!AX279/Cal_Energy!AX279*Cal_Energy_Switching!AX280</f>
        <v>155351.93055102491</v>
      </c>
      <c r="AY279" s="1">
        <f>Billed_Energy!AY279/Cal_Energy!AY279*Cal_Energy_Switching!AY280</f>
        <v>23909.857880954394</v>
      </c>
      <c r="AZ279" s="1">
        <f>Billed_Energy!AZ279/Cal_Energy!AZ279*Cal_Energy_Switching!AZ280</f>
        <v>8289</v>
      </c>
      <c r="BA279" s="1">
        <f>Billed_Energy!BA279/Cal_Energy!BA279*Cal_Energy_Switching!BA280</f>
        <v>4343.3999999999996</v>
      </c>
      <c r="BB279" s="1" t="e">
        <f t="shared" si="13"/>
        <v>#DIV/0!</v>
      </c>
    </row>
    <row r="280" spans="1:54" x14ac:dyDescent="0.25">
      <c r="A280">
        <v>2037</v>
      </c>
      <c r="B280">
        <v>6</v>
      </c>
      <c r="C280" t="s">
        <v>387</v>
      </c>
      <c r="D280" s="1">
        <f>Billed_Energy!D280/Cal_Energy!D280*Cal_Energy_Switching!D281</f>
        <v>491065.21996309969</v>
      </c>
      <c r="E280" s="35">
        <f t="shared" si="14"/>
        <v>195108.97935463191</v>
      </c>
      <c r="F280" s="1">
        <f>Billed_Energy!F280/Cal_Energy!F280*Cal_Energy_Switching!F281</f>
        <v>78933.394695951982</v>
      </c>
      <c r="G280" s="1">
        <f>Billed_Energy!G280/Cal_Energy!G280*Cal_Energy_Switching!G281</f>
        <v>116175.58465867992</v>
      </c>
      <c r="H280" s="35">
        <f t="shared" si="12"/>
        <v>13371.363059190098</v>
      </c>
      <c r="I280" s="1">
        <f>Billed_Energy!I280/Cal_Energy!I280*Cal_Energy_Switching!I281</f>
        <v>684.49937589633419</v>
      </c>
      <c r="J280" s="1">
        <f>Billed_Energy!J280/Cal_Energy!J280*Cal_Energy_Switching!J281</f>
        <v>12686.863683293765</v>
      </c>
      <c r="K280" s="1">
        <f>Billed_Energy!K280/Cal_Energy!K280*Cal_Energy_Switching!K281</f>
        <v>282622.46001582121</v>
      </c>
      <c r="L280" s="1">
        <f>Billed_Energy!L280/Cal_Energy!L280*Cal_Energy_Switching!L281</f>
        <v>23386.721907570442</v>
      </c>
      <c r="M280" s="1">
        <f>Billed_Energy!M280/Cal_Energy!M280*Cal_Energy_Switching!M281</f>
        <v>197125.59305524209</v>
      </c>
      <c r="N280" s="1">
        <f>Billed_Energy!N280/Cal_Energy!N280*Cal_Energy_Switching!N281</f>
        <v>117132.20786660834</v>
      </c>
      <c r="O280" s="1">
        <f>Billed_Energy!O280/Cal_Energy!O280*Cal_Energy_Switching!O281</f>
        <v>150847.27643503278</v>
      </c>
      <c r="P280" s="1" t="e">
        <f>Billed_Energy!P280/Cal_Energy!P280*Cal_Energy_Switching!P281</f>
        <v>#DIV/0!</v>
      </c>
      <c r="Q280" s="1">
        <f>Billed_Energy!Q280/Cal_Energy!Q280*Cal_Energy_Switching!Q281</f>
        <v>26586.044199102507</v>
      </c>
      <c r="R280" s="1">
        <f>Billed_Energy!R280/Cal_Energy!R280*Cal_Energy_Switching!R281</f>
        <v>20511.658001280543</v>
      </c>
      <c r="S280" s="1">
        <f>Billed_Energy!S280/Cal_Energy!S280*Cal_Energy_Switching!S281</f>
        <v>121341.22809266252</v>
      </c>
      <c r="T280" s="1">
        <f>Billed_Energy!T280/Cal_Energy!T280*Cal_Energy_Switching!T281</f>
        <v>10.17535</v>
      </c>
      <c r="U280" s="1">
        <f>Billed_Energy!U280/Cal_Energy!U280*Cal_Energy_Switching!U281</f>
        <v>98.704999999999998</v>
      </c>
      <c r="V280" s="1">
        <f>Billed_Energy!V280/Cal_Energy!V280*Cal_Energy_Switching!V281</f>
        <v>45688.667155562805</v>
      </c>
      <c r="W280" s="1">
        <f>Billed_Energy!W280/Cal_Energy!W280*Cal_Energy_Switching!W281</f>
        <v>8413.3449999999993</v>
      </c>
      <c r="X280" s="1">
        <f>Billed_Energy!X280/Cal_Energy!X280*Cal_Energy_Switching!X281</f>
        <v>21360.169400529143</v>
      </c>
      <c r="Y280" s="35">
        <f>Billed_Energy!Y280/Cal_Energy!Y280*Cal_Energy_Switching!Y281</f>
        <v>7103.6170529794499</v>
      </c>
      <c r="Z280" s="1">
        <f>Billed_Energy!Z280/Cal_Energy!Z280*Cal_Energy_Switching!Z281</f>
        <v>3690.1823975469983</v>
      </c>
      <c r="AA280" s="1">
        <f>Billed_Energy!AA280/Cal_Energy!AA280*Cal_Energy_Switching!AA281</f>
        <v>3413.434655432452</v>
      </c>
      <c r="AB280" s="1">
        <f>Billed_Energy!AB280/Cal_Energy!AB280*Cal_Energy_Switching!AB281</f>
        <v>51.740951422385834</v>
      </c>
      <c r="AC280" s="1">
        <f>Billed_Energy!AC280/Cal_Energy!AC280*Cal_Energy_Switching!AC281</f>
        <v>1148.610774041709</v>
      </c>
      <c r="AD280" s="1">
        <f>Billed_Energy!AD280/Cal_Energy!AD280*Cal_Energy_Switching!AD281</f>
        <v>463.041</v>
      </c>
      <c r="AE280" s="1">
        <f>Billed_Energy!AE280/Cal_Energy!AE280*Cal_Energy_Switching!AE281</f>
        <v>3391.1514268154601</v>
      </c>
      <c r="AF280" s="1">
        <f>Billed_Energy!AF280/Cal_Energy!AF280*Cal_Energy_Switching!AF281</f>
        <v>9497.0639548576764</v>
      </c>
      <c r="AG280" s="1">
        <f>Billed_Energy!AG280/Cal_Energy!AG280*Cal_Energy_Switching!AG281</f>
        <v>5721.966333441942</v>
      </c>
      <c r="AH280" s="1">
        <f>Billed_Energy!AH280/Cal_Energy!AH280*Cal_Energy_Switching!AH281</f>
        <v>1689.0281897425975</v>
      </c>
      <c r="AI280" s="1">
        <f>Billed_Energy!AI280/Cal_Energy!AI280*Cal_Energy_Switching!AI281</f>
        <v>3165.6879849525544</v>
      </c>
      <c r="AJ280" s="1">
        <f>Billed_Energy!AJ280/Cal_Energy!AJ280*Cal_Energy_Switching!AJ281</f>
        <v>474546.94809707772</v>
      </c>
      <c r="AK280" s="35">
        <f>Billed_Energy!AK280/Cal_Energy!AK280*Cal_Energy_Switching!AK281</f>
        <v>125815.89125814319</v>
      </c>
      <c r="AL280" s="1">
        <f>Billed_Energy!AL280/Cal_Energy!AL280*Cal_Energy_Switching!AL281</f>
        <v>35394.730403083464</v>
      </c>
      <c r="AM280" s="1">
        <f>Billed_Energy!AM280/Cal_Energy!AM280*Cal_Energy_Switching!AM281</f>
        <v>90421.160855059745</v>
      </c>
      <c r="AN280" s="1">
        <f>Billed_Energy!AN280/Cal_Energy!AN280*Cal_Energy_Switching!AN281</f>
        <v>254.96199999999999</v>
      </c>
      <c r="AO280" s="1">
        <f>Billed_Energy!AO280/Cal_Energy!AO280*Cal_Energy_Switching!AO281</f>
        <v>258.13</v>
      </c>
      <c r="AP280" s="1">
        <f>Billed_Energy!AP280/Cal_Energy!AP280*Cal_Energy_Switching!AP281</f>
        <v>6710.2510000000002</v>
      </c>
      <c r="AQ280" s="1">
        <f>Billed_Energy!AQ280/Cal_Energy!AQ280*Cal_Energy_Switching!AQ281</f>
        <v>88376.273152665613</v>
      </c>
      <c r="AR280" s="1">
        <f>Billed_Energy!AR280/Cal_Energy!AR280*Cal_Energy_Switching!AR281</f>
        <v>13038.665804218705</v>
      </c>
      <c r="AS280" s="1">
        <f>Billed_Energy!AS280/Cal_Energy!AS280*Cal_Energy_Switching!AS281</f>
        <v>176920.27436373715</v>
      </c>
      <c r="AT280" s="1">
        <f>Billed_Energy!AT280/Cal_Energy!AT280*Cal_Energy_Switching!AT281</f>
        <v>32209.996165781286</v>
      </c>
      <c r="AU280" s="1">
        <f>Billed_Energy!AU280/Cal_Energy!AU280*Cal_Energy_Switching!AU281</f>
        <v>83302.837036105164</v>
      </c>
      <c r="AV280" s="1">
        <f>Billed_Energy!AV280/Cal_Energy!AV280*Cal_Energy_Switching!AV281</f>
        <v>1318.2411780460604</v>
      </c>
      <c r="AW280" s="1">
        <f>Billed_Energy!AW280/Cal_Energy!AW280*Cal_Energy_Switching!AW281</f>
        <v>21211.841517990797</v>
      </c>
      <c r="AX280" s="1">
        <f>Billed_Energy!AX280/Cal_Energy!AX280*Cal_Energy_Switching!AX281</f>
        <v>166229.08098195394</v>
      </c>
      <c r="AY280" s="1">
        <f>Billed_Energy!AY280/Cal_Energy!AY280*Cal_Energy_Switching!AY281</f>
        <v>25234.066723812357</v>
      </c>
      <c r="AZ280" s="1">
        <f>Billed_Energy!AZ280/Cal_Energy!AZ280*Cal_Energy_Switching!AZ281</f>
        <v>10068</v>
      </c>
      <c r="BA280" s="1">
        <f>Billed_Energy!BA280/Cal_Energy!BA280*Cal_Energy_Switching!BA281</f>
        <v>4921.8</v>
      </c>
      <c r="BB280" s="1" t="e">
        <f t="shared" si="13"/>
        <v>#DIV/0!</v>
      </c>
    </row>
    <row r="281" spans="1:54" x14ac:dyDescent="0.25">
      <c r="A281">
        <v>2037</v>
      </c>
      <c r="B281">
        <v>7</v>
      </c>
      <c r="C281" t="s">
        <v>388</v>
      </c>
      <c r="D281" s="1">
        <f>Billed_Energy!D281/Cal_Energy!D281*Cal_Energy_Switching!D282</f>
        <v>619297.11406482081</v>
      </c>
      <c r="E281" s="35">
        <f t="shared" si="14"/>
        <v>217357.74607081374</v>
      </c>
      <c r="F281" s="1">
        <f>Billed_Energy!F281/Cal_Energy!F281*Cal_Energy_Switching!F282</f>
        <v>87864.607329415041</v>
      </c>
      <c r="G281" s="1">
        <f>Billed_Energy!G281/Cal_Energy!G281*Cal_Energy_Switching!G282</f>
        <v>129493.1387413987</v>
      </c>
      <c r="H281" s="35">
        <f t="shared" si="12"/>
        <v>13807.617420764045</v>
      </c>
      <c r="I281" s="1">
        <f>Billed_Energy!I281/Cal_Energy!I281*Cal_Energy_Switching!I282</f>
        <v>706.83186637674055</v>
      </c>
      <c r="J281" s="1">
        <f>Billed_Energy!J281/Cal_Energy!J281*Cal_Energy_Switching!J282</f>
        <v>13100.785554387305</v>
      </c>
      <c r="K281" s="1">
        <f>Billed_Energy!K281/Cal_Energy!K281*Cal_Energy_Switching!K282</f>
        <v>295598.3258213285</v>
      </c>
      <c r="L281" s="1">
        <f>Billed_Energy!L281/Cal_Energy!L281*Cal_Energy_Switching!L282</f>
        <v>24522.772461808374</v>
      </c>
      <c r="M281" s="1">
        <f>Billed_Energy!M281/Cal_Energy!M281*Cal_Energy_Switching!M282</f>
        <v>210119.57246495323</v>
      </c>
      <c r="N281" s="1">
        <f>Billed_Energy!N281/Cal_Energy!N281*Cal_Energy_Switching!N282</f>
        <v>122447.71383686308</v>
      </c>
      <c r="O281" s="1">
        <f>Billed_Energy!O281/Cal_Energy!O281*Cal_Energy_Switching!O282</f>
        <v>160202.30278908118</v>
      </c>
      <c r="P281" s="1" t="e">
        <f>Billed_Energy!P281/Cal_Energy!P281*Cal_Energy_Switching!P282</f>
        <v>#DIV/0!</v>
      </c>
      <c r="Q281" s="1">
        <f>Billed_Energy!Q281/Cal_Energy!Q281*Cal_Energy_Switching!Q282</f>
        <v>27481.696528742676</v>
      </c>
      <c r="R281" s="1">
        <f>Billed_Energy!R281/Cal_Energy!R281*Cal_Energy_Switching!R282</f>
        <v>23506.997423923811</v>
      </c>
      <c r="S281" s="1">
        <f>Billed_Energy!S281/Cal_Energy!S281*Cal_Energy_Switching!S282</f>
        <v>109206.51658697829</v>
      </c>
      <c r="T281" s="1">
        <f>Billed_Energy!T281/Cal_Energy!T281*Cal_Energy_Switching!T282</f>
        <v>8.3796999999999997</v>
      </c>
      <c r="U281" s="1">
        <f>Billed_Energy!U281/Cal_Energy!U281*Cal_Energy_Switching!U282</f>
        <v>97.915000000000006</v>
      </c>
      <c r="V281" s="1">
        <f>Billed_Energy!V281/Cal_Energy!V281*Cal_Energy_Switching!V282</f>
        <v>44549.468970203568</v>
      </c>
      <c r="W281" s="1">
        <f>Billed_Energy!W281/Cal_Energy!W281*Cal_Energy_Switching!W282</f>
        <v>8216.8029999999999</v>
      </c>
      <c r="X281" s="1">
        <f>Billed_Energy!X281/Cal_Energy!X281*Cal_Energy_Switching!X282</f>
        <v>19157.0222676784</v>
      </c>
      <c r="Y281" s="35">
        <f>Billed_Energy!Y281/Cal_Energy!Y281*Cal_Energy_Switching!Y282</f>
        <v>7822.22625234526</v>
      </c>
      <c r="Z281" s="1">
        <f>Billed_Energy!Z281/Cal_Energy!Z281*Cal_Energy_Switching!Z282</f>
        <v>4063.4850401919616</v>
      </c>
      <c r="AA281" s="1">
        <f>Billed_Energy!AA281/Cal_Energy!AA281*Cal_Energy_Switching!AA282</f>
        <v>3758.7412121532989</v>
      </c>
      <c r="AB281" s="1">
        <f>Billed_Energy!AB281/Cal_Energy!AB281*Cal_Energy_Switching!AB282</f>
        <v>63.866918650744346</v>
      </c>
      <c r="AC281" s="1">
        <f>Billed_Energy!AC281/Cal_Energy!AC281*Cal_Energy_Switching!AC282</f>
        <v>1123.0699575392086</v>
      </c>
      <c r="AD281" s="1">
        <f>Billed_Energy!AD281/Cal_Energy!AD281*Cal_Energy_Switching!AD282</f>
        <v>450.834</v>
      </c>
      <c r="AE281" s="1">
        <f>Billed_Energy!AE281/Cal_Energy!AE281*Cal_Energy_Switching!AE282</f>
        <v>3330.512302310919</v>
      </c>
      <c r="AF281" s="1">
        <f>Billed_Energy!AF281/Cal_Energy!AF281*Cal_Energy_Switching!AF282</f>
        <v>9971.1430679764508</v>
      </c>
      <c r="AG281" s="1">
        <f>Billed_Energy!AG281/Cal_Energy!AG281*Cal_Energy_Switching!AG282</f>
        <v>5619.6485701711308</v>
      </c>
      <c r="AH281" s="1">
        <f>Billed_Energy!AH281/Cal_Energy!AH281*Cal_Energy_Switching!AH282</f>
        <v>1658.8257075179504</v>
      </c>
      <c r="AI281" s="1">
        <f>Billed_Energy!AI281/Cal_Energy!AI281*Cal_Energy_Switching!AI282</f>
        <v>3323.7143559921465</v>
      </c>
      <c r="AJ281" s="1">
        <f>Billed_Energy!AJ281/Cal_Energy!AJ281*Cal_Energy_Switching!AJ282</f>
        <v>637988.91344121483</v>
      </c>
      <c r="AK281" s="35">
        <f>Billed_Energy!AK281/Cal_Energy!AK281*Cal_Energy_Switching!AK282</f>
        <v>148014.91866894814</v>
      </c>
      <c r="AL281" s="1">
        <f>Billed_Energy!AL281/Cal_Energy!AL281*Cal_Energy_Switching!AL282</f>
        <v>41621.041541423692</v>
      </c>
      <c r="AM281" s="1">
        <f>Billed_Energy!AM281/Cal_Energy!AM281*Cal_Energy_Switching!AM282</f>
        <v>106393.87712752447</v>
      </c>
      <c r="AN281" s="1">
        <f>Billed_Energy!AN281/Cal_Energy!AN281*Cal_Energy_Switching!AN282</f>
        <v>248.953</v>
      </c>
      <c r="AO281" s="1">
        <f>Billed_Energy!AO281/Cal_Energy!AO281*Cal_Energy_Switching!AO282</f>
        <v>255.874</v>
      </c>
      <c r="AP281" s="1">
        <f>Billed_Energy!AP281/Cal_Energy!AP281*Cal_Energy_Switching!AP282</f>
        <v>6726.4589999999998</v>
      </c>
      <c r="AQ281" s="1">
        <f>Billed_Energy!AQ281/Cal_Energy!AQ281*Cal_Energy_Switching!AQ282</f>
        <v>78390.748203922558</v>
      </c>
      <c r="AR281" s="1">
        <f>Billed_Energy!AR281/Cal_Energy!AR281*Cal_Energy_Switching!AR282</f>
        <v>14139.128353637581</v>
      </c>
      <c r="AS281" s="1">
        <f>Billed_Energy!AS281/Cal_Energy!AS281*Cal_Energy_Switching!AS282</f>
        <v>185087.01703792979</v>
      </c>
      <c r="AT281" s="1">
        <f>Billed_Energy!AT281/Cal_Energy!AT281*Cal_Energy_Switching!AT282</f>
        <v>34891.445826362411</v>
      </c>
      <c r="AU281" s="1">
        <f>Billed_Energy!AU281/Cal_Energy!AU281*Cal_Energy_Switching!AU282</f>
        <v>87148.952978670379</v>
      </c>
      <c r="AV281" s="1">
        <f>Billed_Energy!AV281/Cal_Energy!AV281*Cal_Energy_Switching!AV282</f>
        <v>1309.3845971457347</v>
      </c>
      <c r="AW281" s="1">
        <f>Billed_Energy!AW281/Cal_Energy!AW281*Cal_Energy_Switching!AW282</f>
        <v>22450.941504396367</v>
      </c>
      <c r="AX281" s="1">
        <f>Billed_Energy!AX281/Cal_Energy!AX281*Cal_Energy_Switching!AX282</f>
        <v>165112.27373285429</v>
      </c>
      <c r="AY281" s="1">
        <f>Billed_Energy!AY281/Cal_Energy!AY281*Cal_Energy_Switching!AY282</f>
        <v>26723.397403187948</v>
      </c>
      <c r="AZ281" s="1">
        <f>Billed_Energy!AZ281/Cal_Energy!AZ281*Cal_Energy_Switching!AZ282</f>
        <v>10990</v>
      </c>
      <c r="BA281" s="1">
        <f>Billed_Energy!BA281/Cal_Energy!BA281*Cal_Energy_Switching!BA282</f>
        <v>5252.4</v>
      </c>
      <c r="BB281" s="1" t="e">
        <f t="shared" si="13"/>
        <v>#DIV/0!</v>
      </c>
    </row>
    <row r="282" spans="1:54" x14ac:dyDescent="0.25">
      <c r="A282">
        <v>2037</v>
      </c>
      <c r="B282">
        <v>8</v>
      </c>
      <c r="C282" t="s">
        <v>389</v>
      </c>
      <c r="D282" s="1">
        <f>Billed_Energy!D282/Cal_Energy!D282*Cal_Energy_Switching!D283</f>
        <v>636653.12967036071</v>
      </c>
      <c r="E282" s="35">
        <f t="shared" si="14"/>
        <v>225938.75505327125</v>
      </c>
      <c r="F282" s="1">
        <f>Billed_Energy!F282/Cal_Energy!F282*Cal_Energy_Switching!F283</f>
        <v>91299.35303345749</v>
      </c>
      <c r="G282" s="1">
        <f>Billed_Energy!G282/Cal_Energy!G282*Cal_Energy_Switching!G283</f>
        <v>134639.40201981374</v>
      </c>
      <c r="H282" s="35">
        <f t="shared" si="12"/>
        <v>13879.897872472646</v>
      </c>
      <c r="I282" s="1">
        <f>Billed_Energy!I282/Cal_Energy!I282*Cal_Energy_Switching!I283</f>
        <v>710.53200703293476</v>
      </c>
      <c r="J282" s="1">
        <f>Billed_Energy!J282/Cal_Energy!J282*Cal_Energy_Switching!J283</f>
        <v>13169.365865439711</v>
      </c>
      <c r="K282" s="1">
        <f>Billed_Energy!K282/Cal_Energy!K282*Cal_Energy_Switching!K283</f>
        <v>297496.00610327983</v>
      </c>
      <c r="L282" s="1">
        <f>Billed_Energy!L282/Cal_Energy!L282*Cal_Energy_Switching!L283</f>
        <v>24704.548770650727</v>
      </c>
      <c r="M282" s="1">
        <f>Billed_Energy!M282/Cal_Energy!M282*Cal_Energy_Switching!M283</f>
        <v>211990.70537422405</v>
      </c>
      <c r="N282" s="1">
        <f>Billed_Energy!N282/Cal_Energy!N282*Cal_Energy_Switching!N283</f>
        <v>123209.45773606945</v>
      </c>
      <c r="O282" s="1">
        <f>Billed_Energy!O282/Cal_Energy!O282*Cal_Energy_Switching!O283</f>
        <v>161500.87406491119</v>
      </c>
      <c r="P282" s="1" t="e">
        <f>Billed_Energy!P282/Cal_Energy!P282*Cal_Energy_Switching!P283</f>
        <v>#DIV/0!</v>
      </c>
      <c r="Q282" s="1">
        <f>Billed_Energy!Q282/Cal_Energy!Q282*Cal_Energy_Switching!Q283</f>
        <v>28636.269215562515</v>
      </c>
      <c r="R282" s="1">
        <f>Billed_Energy!R282/Cal_Energy!R282*Cal_Energy_Switching!R283</f>
        <v>22229.205718905858</v>
      </c>
      <c r="S282" s="1">
        <f>Billed_Energy!S282/Cal_Energy!S282*Cal_Energy_Switching!S283</f>
        <v>123687.9597029617</v>
      </c>
      <c r="T282" s="1">
        <f>Billed_Energy!T282/Cal_Energy!T282*Cal_Energy_Switching!T283</f>
        <v>12.210420000000001</v>
      </c>
      <c r="U282" s="1">
        <f>Billed_Energy!U282/Cal_Energy!U282*Cal_Energy_Switching!U283</f>
        <v>97.32</v>
      </c>
      <c r="V282" s="1">
        <f>Billed_Energy!V282/Cal_Energy!V282*Cal_Energy_Switching!V283</f>
        <v>46590.42742533984</v>
      </c>
      <c r="W282" s="1">
        <f>Billed_Energy!W282/Cal_Energy!W282*Cal_Energy_Switching!W283</f>
        <v>8625.8709999999992</v>
      </c>
      <c r="X282" s="1">
        <f>Billed_Energy!X282/Cal_Energy!X282*Cal_Energy_Switching!X283</f>
        <v>24016.159170350784</v>
      </c>
      <c r="Y282" s="35">
        <f>Billed_Energy!Y282/Cal_Energy!Y282*Cal_Energy_Switching!Y283</f>
        <v>8059.43095990661</v>
      </c>
      <c r="Z282" s="1">
        <f>Billed_Energy!Z282/Cal_Energy!Z282*Cal_Energy_Switching!Z283</f>
        <v>4186.7079884350742</v>
      </c>
      <c r="AA282" s="1">
        <f>Billed_Energy!AA282/Cal_Energy!AA282*Cal_Energy_Switching!AA283</f>
        <v>3872.7229714715363</v>
      </c>
      <c r="AB282" s="1">
        <f>Billed_Energy!AB282/Cal_Energy!AB282*Cal_Energy_Switching!AB283</f>
        <v>67.107247172951816</v>
      </c>
      <c r="AC282" s="1">
        <f>Billed_Energy!AC282/Cal_Energy!AC282*Cal_Energy_Switching!AC283</f>
        <v>1122.1240013724494</v>
      </c>
      <c r="AD282" s="1">
        <f>Billed_Energy!AD282/Cal_Energy!AD282*Cal_Energy_Switching!AD283</f>
        <v>470.70100000000002</v>
      </c>
      <c r="AE282" s="1">
        <f>Billed_Energy!AE282/Cal_Energy!AE282*Cal_Energy_Switching!AE283</f>
        <v>3329.5658221952508</v>
      </c>
      <c r="AF282" s="1">
        <f>Billed_Energy!AF282/Cal_Energy!AF282*Cal_Energy_Switching!AF283</f>
        <v>10047.970286958214</v>
      </c>
      <c r="AG282" s="1">
        <f>Billed_Energy!AG282/Cal_Energy!AG282*Cal_Energy_Switching!AG283</f>
        <v>5618.0515529119484</v>
      </c>
      <c r="AH282" s="1">
        <f>Billed_Energy!AH282/Cal_Energy!AH282*Cal_Energy_Switching!AH283</f>
        <v>1658.3542948928009</v>
      </c>
      <c r="AI282" s="1">
        <f>Billed_Energy!AI282/Cal_Energy!AI282*Cal_Energy_Switching!AI283</f>
        <v>3349.3234289860679</v>
      </c>
      <c r="AJ282" s="1">
        <f>Billed_Energy!AJ282/Cal_Energy!AJ282*Cal_Energy_Switching!AJ283</f>
        <v>644716.7939637776</v>
      </c>
      <c r="AK282" s="35">
        <f>Billed_Energy!AK282/Cal_Energy!AK282*Cal_Energy_Switching!AK283</f>
        <v>150637.87078309539</v>
      </c>
      <c r="AL282" s="1">
        <f>Billed_Energy!AL282/Cal_Energy!AL282*Cal_Energy_Switching!AL283</f>
        <v>42357.175097732928</v>
      </c>
      <c r="AM282" s="1">
        <f>Billed_Energy!AM282/Cal_Energy!AM282*Cal_Energy_Switching!AM283</f>
        <v>108280.69568536246</v>
      </c>
      <c r="AN282" s="1">
        <f>Billed_Energy!AN282/Cal_Energy!AN282*Cal_Energy_Switching!AN283</f>
        <v>250.17599999999999</v>
      </c>
      <c r="AO282" s="1">
        <f>Billed_Energy!AO282/Cal_Energy!AO282*Cal_Energy_Switching!AO283</f>
        <v>253.59700000000004</v>
      </c>
      <c r="AP282" s="1">
        <f>Billed_Energy!AP282/Cal_Energy!AP282*Cal_Energy_Switching!AP283</f>
        <v>7261.6180000000004</v>
      </c>
      <c r="AQ282" s="1">
        <f>Billed_Energy!AQ282/Cal_Energy!AQ282*Cal_Energy_Switching!AQ283</f>
        <v>86025.871580355844</v>
      </c>
      <c r="AR282" s="1">
        <f>Billed_Energy!AR282/Cal_Energy!AR282*Cal_Energy_Switching!AR283</f>
        <v>14266.16159094702</v>
      </c>
      <c r="AS282" s="1">
        <f>Billed_Energy!AS282/Cal_Energy!AS282*Cal_Energy_Switching!AS283</f>
        <v>188442.00947388273</v>
      </c>
      <c r="AT282" s="1">
        <f>Billed_Energy!AT282/Cal_Energy!AT282*Cal_Energy_Switching!AT283</f>
        <v>35206.195529052973</v>
      </c>
      <c r="AU282" s="1">
        <f>Billed_Energy!AU282/Cal_Energy!AU282*Cal_Energy_Switching!AU283</f>
        <v>88728.247600199102</v>
      </c>
      <c r="AV282" s="1">
        <f>Billed_Energy!AV282/Cal_Energy!AV282*Cal_Energy_Switching!AV283</f>
        <v>1381.355388013231</v>
      </c>
      <c r="AW282" s="1">
        <f>Billed_Energy!AW282/Cal_Energy!AW282*Cal_Energy_Switching!AW283</f>
        <v>22539.310039015756</v>
      </c>
      <c r="AX282" s="1">
        <f>Billed_Energy!AX282/Cal_Energy!AX282*Cal_Energy_Switching!AX283</f>
        <v>174187.72868198674</v>
      </c>
      <c r="AY282" s="1">
        <f>Billed_Energy!AY282/Cal_Energy!AY282*Cal_Energy_Switching!AY283</f>
        <v>26846.322918074467</v>
      </c>
      <c r="AZ282" s="1">
        <f>Billed_Energy!AZ282/Cal_Energy!AZ282*Cal_Energy_Switching!AZ283</f>
        <v>10824.2</v>
      </c>
      <c r="BA282" s="1">
        <f>Billed_Energy!BA282/Cal_Energy!BA282*Cal_Energy_Switching!BA283</f>
        <v>5119.5</v>
      </c>
      <c r="BB282" s="1" t="e">
        <f t="shared" si="13"/>
        <v>#DIV/0!</v>
      </c>
    </row>
    <row r="283" spans="1:54" x14ac:dyDescent="0.25">
      <c r="A283">
        <v>2037</v>
      </c>
      <c r="B283">
        <v>9</v>
      </c>
      <c r="C283" t="s">
        <v>390</v>
      </c>
      <c r="D283" s="1">
        <f>Billed_Energy!D283/Cal_Energy!D283*Cal_Energy_Switching!D284</f>
        <v>583680.83145883202</v>
      </c>
      <c r="E283" s="35">
        <f t="shared" si="14"/>
        <v>216751.35905764112</v>
      </c>
      <c r="F283" s="1">
        <f>Billed_Energy!F283/Cal_Energy!F283*Cal_Energy_Switching!F284</f>
        <v>87772.556972551232</v>
      </c>
      <c r="G283" s="1">
        <f>Billed_Energy!G283/Cal_Energy!G283*Cal_Energy_Switching!G284</f>
        <v>128978.8020850899</v>
      </c>
      <c r="H283" s="35">
        <f t="shared" si="12"/>
        <v>13466.793997186254</v>
      </c>
      <c r="I283" s="1">
        <f>Billed_Energy!I283/Cal_Energy!I283*Cal_Energy_Switching!I284</f>
        <v>689.38462336216173</v>
      </c>
      <c r="J283" s="1">
        <f>Billed_Energy!J283/Cal_Energy!J283*Cal_Energy_Switching!J284</f>
        <v>12777.409373824092</v>
      </c>
      <c r="K283" s="1">
        <f>Billed_Energy!K283/Cal_Energy!K283*Cal_Energy_Switching!K284</f>
        <v>290288.93729284755</v>
      </c>
      <c r="L283" s="1">
        <f>Billed_Energy!L283/Cal_Energy!L283*Cal_Energy_Switching!L284</f>
        <v>22944.295288626367</v>
      </c>
      <c r="M283" s="1">
        <f>Billed_Energy!M283/Cal_Energy!M283*Cal_Energy_Switching!M284</f>
        <v>211397.69144770977</v>
      </c>
      <c r="N283" s="1">
        <f>Billed_Energy!N283/Cal_Energy!N283*Cal_Energy_Switching!N284</f>
        <v>121386.38101852608</v>
      </c>
      <c r="O283" s="1">
        <f>Billed_Energy!O283/Cal_Energy!O283*Cal_Energy_Switching!O284</f>
        <v>164340.7417572538</v>
      </c>
      <c r="P283" s="1" t="e">
        <f>Billed_Energy!P283/Cal_Energy!P283*Cal_Energy_Switching!P284</f>
        <v>#DIV/0!</v>
      </c>
      <c r="Q283" s="1">
        <f>Billed_Energy!Q283/Cal_Energy!Q283*Cal_Energy_Switching!Q284</f>
        <v>23528.450043378962</v>
      </c>
      <c r="R283" s="1">
        <f>Billed_Energy!R283/Cal_Energy!R283*Cal_Energy_Switching!R284</f>
        <v>18683.407317120516</v>
      </c>
      <c r="S283" s="1">
        <f>Billed_Energy!S283/Cal_Energy!S283*Cal_Energy_Switching!S284</f>
        <v>123645.61283559033</v>
      </c>
      <c r="T283" s="1">
        <f>Billed_Energy!T283/Cal_Energy!T283*Cal_Energy_Switching!T284</f>
        <v>14.365199999999998</v>
      </c>
      <c r="U283" s="1">
        <f>Billed_Energy!U283/Cal_Energy!U283*Cal_Energy_Switching!U284</f>
        <v>103.68600000000001</v>
      </c>
      <c r="V283" s="1">
        <f>Billed_Energy!V283/Cal_Energy!V283*Cal_Energy_Switching!V284</f>
        <v>45641.535759228333</v>
      </c>
      <c r="W283" s="1">
        <f>Billed_Energy!W283/Cal_Energy!W283*Cal_Energy_Switching!W284</f>
        <v>9717.9639999999999</v>
      </c>
      <c r="X283" s="1">
        <f>Billed_Energy!X283/Cal_Energy!X283*Cal_Energy_Switching!X284</f>
        <v>36330.441842588254</v>
      </c>
      <c r="Y283" s="35">
        <f>Billed_Energy!Y283/Cal_Energy!Y283*Cal_Energy_Switching!Y284</f>
        <v>7776.0098020945607</v>
      </c>
      <c r="Z283" s="1">
        <f>Billed_Energy!Z283/Cal_Energy!Z283*Cal_Energy_Switching!Z284</f>
        <v>4039.4765484728437</v>
      </c>
      <c r="AA283" s="1">
        <f>Billed_Energy!AA283/Cal_Energy!AA283*Cal_Energy_Switching!AA284</f>
        <v>3736.5332536217165</v>
      </c>
      <c r="AB283" s="1">
        <f>Billed_Energy!AB283/Cal_Energy!AB283*Cal_Energy_Switching!AB284</f>
        <v>75.121768464750886</v>
      </c>
      <c r="AC283" s="1">
        <f>Billed_Energy!AC283/Cal_Energy!AC283*Cal_Energy_Switching!AC284</f>
        <v>1149.1968065664778</v>
      </c>
      <c r="AD283" s="1">
        <f>Billed_Energy!AD283/Cal_Energy!AD283*Cal_Energy_Switching!AD284</f>
        <v>536.26599999999996</v>
      </c>
      <c r="AE283" s="1">
        <f>Billed_Energy!AE283/Cal_Energy!AE283*Cal_Energy_Switching!AE284</f>
        <v>3341.5861268846984</v>
      </c>
      <c r="AF283" s="1">
        <f>Billed_Energy!AF283/Cal_Energy!AF283*Cal_Energy_Switching!AF284</f>
        <v>9735.5014018641577</v>
      </c>
      <c r="AG283" s="1">
        <f>Billed_Energy!AG283/Cal_Energy!AG283*Cal_Energy_Switching!AG284</f>
        <v>5638.333684286813</v>
      </c>
      <c r="AH283" s="1">
        <f>Billed_Energy!AH283/Cal_Energy!AH283*Cal_Energy_Switching!AH284</f>
        <v>1664.3412388284889</v>
      </c>
      <c r="AI283" s="1">
        <f>Billed_Energy!AI283/Cal_Energy!AI283*Cal_Energy_Switching!AI284</f>
        <v>3245.1671339547147</v>
      </c>
      <c r="AJ283" s="1">
        <f>Billed_Energy!AJ283/Cal_Energy!AJ283*Cal_Energy_Switching!AJ284</f>
        <v>567358.28986443998</v>
      </c>
      <c r="AK283" s="35">
        <f>Billed_Energy!AK283/Cal_Energy!AK283*Cal_Energy_Switching!AK284</f>
        <v>143171.98651516458</v>
      </c>
      <c r="AL283" s="1">
        <f>Billed_Energy!AL283/Cal_Energy!AL283*Cal_Energy_Switching!AL284</f>
        <v>40296.129713539245</v>
      </c>
      <c r="AM283" s="1">
        <f>Billed_Energy!AM283/Cal_Energy!AM283*Cal_Energy_Switching!AM284</f>
        <v>102875.85680162534</v>
      </c>
      <c r="AN283" s="1">
        <f>Billed_Energy!AN283/Cal_Energy!AN283*Cal_Energy_Switching!AN284</f>
        <v>255.37000000000003</v>
      </c>
      <c r="AO283" s="1">
        <f>Billed_Energy!AO283/Cal_Energy!AO283*Cal_Energy_Switching!AO284</f>
        <v>272.07799999999997</v>
      </c>
      <c r="AP283" s="1">
        <f>Billed_Energy!AP283/Cal_Energy!AP283*Cal_Energy_Switching!AP284</f>
        <v>8028.0249999999996</v>
      </c>
      <c r="AQ283" s="1">
        <f>Billed_Energy!AQ283/Cal_Energy!AQ283*Cal_Energy_Switching!AQ284</f>
        <v>82800.303058417805</v>
      </c>
      <c r="AR283" s="1">
        <f>Billed_Energy!AR283/Cal_Energy!AR283*Cal_Energy_Switching!AR284</f>
        <v>14749.110221134077</v>
      </c>
      <c r="AS283" s="1">
        <f>Billed_Energy!AS283/Cal_Energy!AS283*Cal_Energy_Switching!AS284</f>
        <v>186683.33992869439</v>
      </c>
      <c r="AT283" s="1">
        <f>Billed_Energy!AT283/Cal_Energy!AT283*Cal_Energy_Switching!AT284</f>
        <v>36648.959078865919</v>
      </c>
      <c r="AU283" s="1">
        <f>Billed_Energy!AU283/Cal_Energy!AU283*Cal_Energy_Switching!AU284</f>
        <v>87908.814207918796</v>
      </c>
      <c r="AV283" s="1">
        <f>Billed_Energy!AV283/Cal_Energy!AV283*Cal_Energy_Switching!AV284</f>
        <v>1323.2358033596238</v>
      </c>
      <c r="AW283" s="1">
        <f>Billed_Energy!AW283/Cal_Energy!AW283*Cal_Energy_Switching!AW284</f>
        <v>22481.966103433693</v>
      </c>
      <c r="AX283" s="1">
        <f>Billed_Energy!AX283/Cal_Energy!AX283*Cal_Energy_Switching!AX284</f>
        <v>166858.89894664037</v>
      </c>
      <c r="AY283" s="1">
        <f>Billed_Energy!AY283/Cal_Energy!AY283*Cal_Energy_Switching!AY284</f>
        <v>27302.018179285293</v>
      </c>
      <c r="AZ283" s="1">
        <f>Billed_Energy!AZ283/Cal_Energy!AZ283*Cal_Energy_Switching!AZ284</f>
        <v>8540</v>
      </c>
      <c r="BA283" s="1">
        <f>Billed_Energy!BA283/Cal_Energy!BA283*Cal_Energy_Switching!BA284</f>
        <v>5318.1</v>
      </c>
      <c r="BB283" s="1" t="e">
        <f t="shared" si="13"/>
        <v>#DIV/0!</v>
      </c>
    </row>
    <row r="284" spans="1:54" x14ac:dyDescent="0.25">
      <c r="A284">
        <v>2037</v>
      </c>
      <c r="B284">
        <v>10</v>
      </c>
      <c r="C284" t="s">
        <v>391</v>
      </c>
      <c r="D284" s="1">
        <f>Billed_Energy!D284/Cal_Energy!D284*Cal_Energy_Switching!D285</f>
        <v>429095.25400104304</v>
      </c>
      <c r="E284" s="35">
        <f t="shared" si="14"/>
        <v>183963.61358190369</v>
      </c>
      <c r="F284" s="1">
        <f>Billed_Energy!F284/Cal_Energy!F284*Cal_Energy_Switching!F285</f>
        <v>74557.348546648747</v>
      </c>
      <c r="G284" s="1">
        <f>Billed_Energy!G284/Cal_Energy!G284*Cal_Energy_Switching!G285</f>
        <v>109406.26503525494</v>
      </c>
      <c r="H284" s="35">
        <f t="shared" si="12"/>
        <v>13213.919450547843</v>
      </c>
      <c r="I284" s="1">
        <f>Billed_Energy!I284/Cal_Energy!I284*Cal_Energy_Switching!I285</f>
        <v>676.43961030793196</v>
      </c>
      <c r="J284" s="1">
        <f>Billed_Energy!J284/Cal_Energy!J284*Cal_Energy_Switching!J285</f>
        <v>12537.47984023991</v>
      </c>
      <c r="K284" s="1">
        <f>Billed_Energy!K284/Cal_Energy!K284*Cal_Energy_Switching!K285</f>
        <v>274618.11554371088</v>
      </c>
      <c r="L284" s="1">
        <f>Billed_Energy!L284/Cal_Energy!L284*Cal_Energy_Switching!L285</f>
        <v>21993.420797715469</v>
      </c>
      <c r="M284" s="1">
        <f>Billed_Energy!M284/Cal_Energy!M284*Cal_Energy_Switching!M285</f>
        <v>185116.71531175036</v>
      </c>
      <c r="N284" s="1">
        <f>Billed_Energy!N284/Cal_Energy!N284*Cal_Energy_Switching!N285</f>
        <v>114545.77601857367</v>
      </c>
      <c r="O284" s="1">
        <f>Billed_Energy!O284/Cal_Energy!O284*Cal_Energy_Switching!O285</f>
        <v>144634.01279304663</v>
      </c>
      <c r="P284" s="1" t="e">
        <f>Billed_Energy!P284/Cal_Energy!P284*Cal_Energy_Switching!P285</f>
        <v>#DIV/0!</v>
      </c>
      <c r="Q284" s="1">
        <f>Billed_Energy!Q284/Cal_Energy!Q284*Cal_Energy_Switching!Q285</f>
        <v>21493.031484304978</v>
      </c>
      <c r="R284" s="1">
        <f>Billed_Energy!R284/Cal_Energy!R284*Cal_Energy_Switching!R285</f>
        <v>17929.970124552121</v>
      </c>
      <c r="S284" s="1">
        <f>Billed_Energy!S284/Cal_Energy!S284*Cal_Energy_Switching!S285</f>
        <v>119675.71338307411</v>
      </c>
      <c r="T284" s="1">
        <f>Billed_Energy!T284/Cal_Energy!T284*Cal_Energy_Switching!T285</f>
        <v>14.105</v>
      </c>
      <c r="U284" s="1">
        <f>Billed_Energy!U284/Cal_Energy!U284*Cal_Energy_Switching!U285</f>
        <v>97.932000000000002</v>
      </c>
      <c r="V284" s="1">
        <f>Billed_Energy!V284/Cal_Energy!V284*Cal_Energy_Switching!V285</f>
        <v>45507.52425543344</v>
      </c>
      <c r="W284" s="1">
        <f>Billed_Energy!W284/Cal_Energy!W284*Cal_Energy_Switching!W285</f>
        <v>10491.976000000002</v>
      </c>
      <c r="X284" s="1">
        <f>Billed_Energy!X284/Cal_Energy!X284*Cal_Energy_Switching!X285</f>
        <v>43338.822462928583</v>
      </c>
      <c r="Y284" s="35">
        <f>Billed_Energy!Y284/Cal_Energy!Y284*Cal_Energy_Switching!Y285</f>
        <v>7052.8069628874209</v>
      </c>
      <c r="Z284" s="1">
        <f>Billed_Energy!Z284/Cal_Energy!Z284*Cal_Energy_Switching!Z285</f>
        <v>3663.7876047707264</v>
      </c>
      <c r="AA284" s="1">
        <f>Billed_Energy!AA284/Cal_Energy!AA284*Cal_Energy_Switching!AA285</f>
        <v>3389.0193581166945</v>
      </c>
      <c r="AB284" s="1">
        <f>Billed_Energy!AB284/Cal_Energy!AB284*Cal_Energy_Switching!AB285</f>
        <v>70.300941455975845</v>
      </c>
      <c r="AC284" s="1">
        <f>Billed_Energy!AC284/Cal_Energy!AC284*Cal_Energy_Switching!AC285</f>
        <v>1240.9545547421276</v>
      </c>
      <c r="AD284" s="1">
        <f>Billed_Energy!AD284/Cal_Energy!AD284*Cal_Energy_Switching!AD285</f>
        <v>574.18700000000001</v>
      </c>
      <c r="AE284" s="1">
        <f>Billed_Energy!AE284/Cal_Energy!AE284*Cal_Energy_Switching!AE285</f>
        <v>3739.5223524098883</v>
      </c>
      <c r="AF284" s="1">
        <f>Billed_Energy!AF284/Cal_Energy!AF284*Cal_Energy_Switching!AF285</f>
        <v>9261.1198696641768</v>
      </c>
      <c r="AG284" s="1">
        <f>Billed_Energy!AG284/Cal_Energy!AG284*Cal_Energy_Switching!AG285</f>
        <v>6309.7804581781074</v>
      </c>
      <c r="AH284" s="1">
        <f>Billed_Energy!AH284/Cal_Energy!AH284*Cal_Energy_Switching!AH285</f>
        <v>1862.5410294120045</v>
      </c>
      <c r="AI284" s="1">
        <f>Billed_Energy!AI284/Cal_Energy!AI284*Cal_Energy_Switching!AI285</f>
        <v>3087.0399565547209</v>
      </c>
      <c r="AJ284" s="1">
        <f>Billed_Energy!AJ284/Cal_Energy!AJ284*Cal_Energy_Switching!AJ285</f>
        <v>355614.21996832569</v>
      </c>
      <c r="AK284" s="35">
        <f>Billed_Energy!AK284/Cal_Energy!AK284*Cal_Energy_Switching!AK285</f>
        <v>116445.27590012545</v>
      </c>
      <c r="AL284" s="1">
        <f>Billed_Energy!AL284/Cal_Energy!AL284*Cal_Energy_Switching!AL285</f>
        <v>32788.822565243485</v>
      </c>
      <c r="AM284" s="1">
        <f>Billed_Energy!AM284/Cal_Energy!AM284*Cal_Energy_Switching!AM285</f>
        <v>83656.453334881953</v>
      </c>
      <c r="AN284" s="1">
        <f>Billed_Energy!AN284/Cal_Energy!AN284*Cal_Energy_Switching!AN285</f>
        <v>257.05399999999997</v>
      </c>
      <c r="AO284" s="1">
        <f>Billed_Energy!AO284/Cal_Energy!AO284*Cal_Energy_Switching!AO285</f>
        <v>280.61900000000003</v>
      </c>
      <c r="AP284" s="1">
        <f>Billed_Energy!AP284/Cal_Energy!AP284*Cal_Energy_Switching!AP285</f>
        <v>8482.3029999999999</v>
      </c>
      <c r="AQ284" s="1">
        <f>Billed_Energy!AQ284/Cal_Energy!AQ284*Cal_Energy_Switching!AQ285</f>
        <v>79780.551845605951</v>
      </c>
      <c r="AR284" s="1">
        <f>Billed_Energy!AR284/Cal_Energy!AR284*Cal_Energy_Switching!AR285</f>
        <v>12188.65262800812</v>
      </c>
      <c r="AS284" s="1">
        <f>Billed_Energy!AS284/Cal_Energy!AS284*Cal_Energy_Switching!AS285</f>
        <v>160640.05668625463</v>
      </c>
      <c r="AT284" s="1">
        <f>Billed_Energy!AT284/Cal_Energy!AT284*Cal_Energy_Switching!AT285</f>
        <v>30418.559401991879</v>
      </c>
      <c r="AU284" s="1">
        <f>Billed_Energy!AU284/Cal_Energy!AU284*Cal_Energy_Switching!AU285</f>
        <v>75646.525659219158</v>
      </c>
      <c r="AV284" s="1">
        <f>Billed_Energy!AV284/Cal_Energy!AV284*Cal_Energy_Switching!AV285</f>
        <v>1223.7305668950457</v>
      </c>
      <c r="AW284" s="1">
        <f>Billed_Energy!AW284/Cal_Energy!AW284*Cal_Energy_Switching!AW285</f>
        <v>20096.829676294321</v>
      </c>
      <c r="AX284" s="1">
        <f>Billed_Energy!AX284/Cal_Energy!AX284*Cal_Energy_Switching!AX285</f>
        <v>154311.37404310497</v>
      </c>
      <c r="AY284" s="1">
        <f>Billed_Energy!AY284/Cal_Energy!AY284*Cal_Energy_Switching!AY285</f>
        <v>24374.557348393169</v>
      </c>
      <c r="AZ284" s="1">
        <f>Billed_Energy!AZ284/Cal_Energy!AZ284*Cal_Energy_Switching!AZ285</f>
        <v>7093.2</v>
      </c>
      <c r="BA284" s="1">
        <f>Billed_Energy!BA284/Cal_Energy!BA284*Cal_Energy_Switching!BA285</f>
        <v>4450.8</v>
      </c>
      <c r="BB284" s="1" t="e">
        <f t="shared" si="13"/>
        <v>#DIV/0!</v>
      </c>
    </row>
    <row r="285" spans="1:54" x14ac:dyDescent="0.25">
      <c r="A285">
        <v>2037</v>
      </c>
      <c r="B285">
        <v>11</v>
      </c>
      <c r="C285" t="s">
        <v>392</v>
      </c>
      <c r="D285" s="1">
        <f>Billed_Energy!D285/Cal_Energy!D285*Cal_Energy_Switching!D286</f>
        <v>447128.31963630364</v>
      </c>
      <c r="E285" s="35">
        <f t="shared" si="14"/>
        <v>170647.96142974353</v>
      </c>
      <c r="F285" s="1">
        <f>Billed_Energy!F285/Cal_Energy!F285*Cal_Energy_Switching!F286</f>
        <v>69175.295798155086</v>
      </c>
      <c r="G285" s="1">
        <f>Billed_Energy!G285/Cal_Energy!G285*Cal_Energy_Switching!G286</f>
        <v>101472.66563158845</v>
      </c>
      <c r="H285" s="35">
        <f t="shared" si="12"/>
        <v>14248.623134063841</v>
      </c>
      <c r="I285" s="1">
        <f>Billed_Energy!I285/Cal_Energy!I285*Cal_Energy_Switching!I286</f>
        <v>729.40758541033256</v>
      </c>
      <c r="J285" s="1">
        <f>Billed_Energy!J285/Cal_Energy!J285*Cal_Energy_Switching!J286</f>
        <v>13519.215548653508</v>
      </c>
      <c r="K285" s="1">
        <f>Billed_Energy!K285/Cal_Energy!K285*Cal_Energy_Switching!K286</f>
        <v>269040.04472153145</v>
      </c>
      <c r="L285" s="1">
        <f>Billed_Energy!L285/Cal_Energy!L285*Cal_Energy_Switching!L286</f>
        <v>21792.269602743327</v>
      </c>
      <c r="M285" s="1">
        <f>Billed_Energy!M285/Cal_Energy!M285*Cal_Energy_Switching!M286</f>
        <v>168878.90091370209</v>
      </c>
      <c r="N285" s="1">
        <f>Billed_Energy!N285/Cal_Energy!N285*Cal_Energy_Switching!N286</f>
        <v>111973.52929572519</v>
      </c>
      <c r="O285" s="1">
        <f>Billed_Energy!O285/Cal_Energy!O285*Cal_Energy_Switching!O286</f>
        <v>132590.48515179311</v>
      </c>
      <c r="P285" s="1" t="e">
        <f>Billed_Energy!P285/Cal_Energy!P285*Cal_Energy_Switching!P286</f>
        <v>#DIV/0!</v>
      </c>
      <c r="Q285" s="1">
        <f>Billed_Energy!Q285/Cal_Energy!Q285*Cal_Energy_Switching!Q286</f>
        <v>20568.222559915645</v>
      </c>
      <c r="R285" s="1">
        <f>Billed_Energy!R285/Cal_Energy!R285*Cal_Energy_Switching!R286</f>
        <v>19202.931790363302</v>
      </c>
      <c r="S285" s="1">
        <f>Billed_Energy!S285/Cal_Energy!S285*Cal_Energy_Switching!S286</f>
        <v>122285.30051338974</v>
      </c>
      <c r="T285" s="1">
        <f>Billed_Energy!T285/Cal_Energy!T285*Cal_Energy_Switching!T286</f>
        <v>15.644</v>
      </c>
      <c r="U285" s="1">
        <f>Billed_Energy!U285/Cal_Energy!U285*Cal_Energy_Switching!U286</f>
        <v>98.259</v>
      </c>
      <c r="V285" s="1">
        <f>Billed_Energy!V285/Cal_Energy!V285*Cal_Energy_Switching!V286</f>
        <v>44497.248263400274</v>
      </c>
      <c r="W285" s="1">
        <f>Billed_Energy!W285/Cal_Energy!W285*Cal_Energy_Switching!W286</f>
        <v>10215.241</v>
      </c>
      <c r="X285" s="1">
        <f>Billed_Energy!X285/Cal_Energy!X285*Cal_Energy_Switching!X286</f>
        <v>40497.428026329428</v>
      </c>
      <c r="Y285" s="35">
        <f>Billed_Energy!Y285/Cal_Energy!Y285*Cal_Energy_Switching!Y286</f>
        <v>7708.0759502640494</v>
      </c>
      <c r="Z285" s="1">
        <f>Billed_Energy!Z285/Cal_Energy!Z285*Cal_Energy_Switching!Z286</f>
        <v>4004.1863150110935</v>
      </c>
      <c r="AA285" s="1">
        <f>Billed_Energy!AA285/Cal_Energy!AA285*Cal_Energy_Switching!AA286</f>
        <v>3703.8896352529564</v>
      </c>
      <c r="AB285" s="1">
        <f>Billed_Energy!AB285/Cal_Energy!AB285*Cal_Energy_Switching!AB286</f>
        <v>68.424871850807364</v>
      </c>
      <c r="AC285" s="1">
        <f>Billed_Energy!AC285/Cal_Energy!AC285*Cal_Energy_Switching!AC286</f>
        <v>1461.3623415970399</v>
      </c>
      <c r="AD285" s="1">
        <f>Billed_Energy!AD285/Cal_Energy!AD285*Cal_Energy_Switching!AD286</f>
        <v>611.08500000000004</v>
      </c>
      <c r="AE285" s="1">
        <f>Billed_Energy!AE285/Cal_Energy!AE285*Cal_Energy_Switching!AE286</f>
        <v>3419.3235813301835</v>
      </c>
      <c r="AF285" s="1">
        <f>Billed_Energy!AF285/Cal_Energy!AF285*Cal_Energy_Switching!AF286</f>
        <v>9061.357730440126</v>
      </c>
      <c r="AG285" s="1">
        <f>Billed_Energy!AG285/Cal_Energy!AG285*Cal_Energy_Switching!AG286</f>
        <v>5769.501845539422</v>
      </c>
      <c r="AH285" s="1">
        <f>Billed_Energy!AH285/Cal_Energy!AH285*Cal_Energy_Switching!AH286</f>
        <v>1703.0598731303951</v>
      </c>
      <c r="AI285" s="1">
        <f>Billed_Energy!AI285/Cal_Energy!AI285*Cal_Energy_Switching!AI286</f>
        <v>3020.4525768133708</v>
      </c>
      <c r="AJ285" s="1">
        <f>Billed_Energy!AJ285/Cal_Energy!AJ285*Cal_Energy_Switching!AJ286</f>
        <v>315155.24144961988</v>
      </c>
      <c r="AK285" s="35">
        <f>Billed_Energy!AK285/Cal_Energy!AK285*Cal_Energy_Switching!AK286</f>
        <v>108979.15434851588</v>
      </c>
      <c r="AL285" s="1">
        <f>Billed_Energy!AL285/Cal_Energy!AL285*Cal_Energy_Switching!AL286</f>
        <v>30689.594609744854</v>
      </c>
      <c r="AM285" s="1">
        <f>Billed_Energy!AM285/Cal_Energy!AM285*Cal_Energy_Switching!AM286</f>
        <v>78289.55973877103</v>
      </c>
      <c r="AN285" s="1">
        <f>Billed_Energy!AN285/Cal_Energy!AN285*Cal_Energy_Switching!AN286</f>
        <v>265.65600000000001</v>
      </c>
      <c r="AO285" s="1">
        <f>Billed_Energy!AO285/Cal_Energy!AO285*Cal_Energy_Switching!AO286</f>
        <v>309.30500000000001</v>
      </c>
      <c r="AP285" s="1">
        <f>Billed_Energy!AP285/Cal_Energy!AP285*Cal_Energy_Switching!AP286</f>
        <v>9323.16</v>
      </c>
      <c r="AQ285" s="1">
        <f>Billed_Energy!AQ285/Cal_Energy!AQ285*Cal_Energy_Switching!AQ286</f>
        <v>79407.890876924168</v>
      </c>
      <c r="AR285" s="1">
        <f>Billed_Energy!AR285/Cal_Energy!AR285*Cal_Energy_Switching!AR286</f>
        <v>10840.402067875395</v>
      </c>
      <c r="AS285" s="1">
        <f>Billed_Energy!AS285/Cal_Energy!AS285*Cal_Energy_Switching!AS286</f>
        <v>145981.49902535166</v>
      </c>
      <c r="AT285" s="1">
        <f>Billed_Energy!AT285/Cal_Energy!AT285*Cal_Energy_Switching!AT286</f>
        <v>27179.023192124601</v>
      </c>
      <c r="AU285" s="1">
        <f>Billed_Energy!AU285/Cal_Energy!AU285*Cal_Energy_Switching!AU286</f>
        <v>68745.957817540373</v>
      </c>
      <c r="AV285" s="1">
        <f>Billed_Energy!AV285/Cal_Energy!AV285*Cal_Energy_Switching!AV286</f>
        <v>1187.0575964006366</v>
      </c>
      <c r="AW285" s="1">
        <f>Billed_Energy!AW285/Cal_Energy!AW285*Cal_Energy_Switching!AW286</f>
        <v>19461.400812559819</v>
      </c>
      <c r="AX285" s="1">
        <f>Billed_Energy!AX285/Cal_Energy!AX285*Cal_Energy_Switching!AX286</f>
        <v>149686.94394359936</v>
      </c>
      <c r="AY285" s="1">
        <f>Billed_Energy!AY285/Cal_Energy!AY285*Cal_Energy_Switching!AY286</f>
        <v>23553.125629551945</v>
      </c>
      <c r="AZ285" s="1">
        <f>Billed_Energy!AZ285/Cal_Energy!AZ285*Cal_Energy_Switching!AZ286</f>
        <v>7436</v>
      </c>
      <c r="BA285" s="1">
        <f>Billed_Energy!BA285/Cal_Energy!BA285*Cal_Energy_Switching!BA286</f>
        <v>4366.8</v>
      </c>
      <c r="BB285" s="1" t="e">
        <f t="shared" si="13"/>
        <v>#DIV/0!</v>
      </c>
    </row>
    <row r="286" spans="1:54" x14ac:dyDescent="0.25">
      <c r="A286">
        <v>2037</v>
      </c>
      <c r="B286">
        <v>12</v>
      </c>
      <c r="C286" t="s">
        <v>393</v>
      </c>
      <c r="D286" s="1">
        <f>Billed_Energy!D286/Cal_Energy!D286*Cal_Energy_Switching!D287</f>
        <v>656229.5142263833</v>
      </c>
      <c r="E286" s="35">
        <f t="shared" si="14"/>
        <v>201090.69957104872</v>
      </c>
      <c r="F286" s="1">
        <f>Billed_Energy!F286/Cal_Energy!F286*Cal_Energy_Switching!F287</f>
        <v>81345.15901854515</v>
      </c>
      <c r="G286" s="1">
        <f>Billed_Energy!G286/Cal_Energy!G286*Cal_Energy_Switching!G287</f>
        <v>119745.54055250356</v>
      </c>
      <c r="H286" s="35">
        <f t="shared" si="12"/>
        <v>15840.800692743878</v>
      </c>
      <c r="I286" s="1">
        <f>Billed_Energy!I286/Cal_Energy!I286*Cal_Energy_Switching!I287</f>
        <v>810.91345286814476</v>
      </c>
      <c r="J286" s="1">
        <f>Billed_Energy!J286/Cal_Energy!J286*Cal_Energy_Switching!J287</f>
        <v>15029.887239875734</v>
      </c>
      <c r="K286" s="1">
        <f>Billed_Energy!K286/Cal_Energy!K286*Cal_Energy_Switching!K287</f>
        <v>268481.25063734764</v>
      </c>
      <c r="L286" s="1">
        <f>Billed_Energy!L286/Cal_Energy!L286*Cal_Energy_Switching!L287</f>
        <v>21783.311086160513</v>
      </c>
      <c r="M286" s="1">
        <f>Billed_Energy!M286/Cal_Energy!M286*Cal_Energy_Switching!M287</f>
        <v>181992.48719977099</v>
      </c>
      <c r="N286" s="1">
        <f>Billed_Energy!N286/Cal_Energy!N286*Cal_Energy_Switching!N287</f>
        <v>111704.65728649183</v>
      </c>
      <c r="O286" s="1">
        <f>Billed_Energy!O286/Cal_Energy!O286*Cal_Energy_Switching!O287</f>
        <v>141175.01589233312</v>
      </c>
      <c r="P286" s="1" t="e">
        <f>Billed_Energy!P286/Cal_Energy!P286*Cal_Energy_Switching!P287</f>
        <v>#DIV/0!</v>
      </c>
      <c r="Q286" s="1">
        <f>Billed_Energy!Q286/Cal_Energy!Q286*Cal_Energy_Switching!Q287</f>
        <v>22257.508563105464</v>
      </c>
      <c r="R286" s="1">
        <f>Billed_Energy!R286/Cal_Energy!R286*Cal_Energy_Switching!R287</f>
        <v>20483.534473860269</v>
      </c>
      <c r="S286" s="1">
        <f>Billed_Energy!S286/Cal_Energy!S286*Cal_Energy_Switching!S287</f>
        <v>126463.91974971704</v>
      </c>
      <c r="T286" s="1">
        <f>Billed_Energy!T286/Cal_Energy!T286*Cal_Energy_Switching!T287</f>
        <v>19.257999999999999</v>
      </c>
      <c r="U286" s="1">
        <f>Billed_Energy!U286/Cal_Energy!U286*Cal_Energy_Switching!U287</f>
        <v>112.85299999999999</v>
      </c>
      <c r="V286" s="1">
        <f>Billed_Energy!V286/Cal_Energy!V286*Cal_Energy_Switching!V287</f>
        <v>48145.895395850552</v>
      </c>
      <c r="W286" s="1">
        <f>Billed_Energy!W286/Cal_Energy!W286*Cal_Energy_Switching!W287</f>
        <v>11589.816000000001</v>
      </c>
      <c r="X286" s="1">
        <f>Billed_Energy!X286/Cal_Energy!X286*Cal_Energy_Switching!X287</f>
        <v>35039.893846104686</v>
      </c>
      <c r="Y286" s="35">
        <f>Billed_Energy!Y286/Cal_Energy!Y286*Cal_Energy_Switching!Y287</f>
        <v>9447.1009654910013</v>
      </c>
      <c r="Z286" s="1">
        <f>Billed_Energy!Z286/Cal_Energy!Z286*Cal_Energy_Switching!Z287</f>
        <v>4907.5739064625222</v>
      </c>
      <c r="AA286" s="1">
        <f>Billed_Energy!AA286/Cal_Energy!AA286*Cal_Energy_Switching!AA287</f>
        <v>4539.5270590284799</v>
      </c>
      <c r="AB286" s="1">
        <f>Billed_Energy!AB286/Cal_Energy!AB286*Cal_Energy_Switching!AB287</f>
        <v>64.957150129912776</v>
      </c>
      <c r="AC286" s="1">
        <f>Billed_Energy!AC286/Cal_Energy!AC286*Cal_Energy_Switching!AC287</f>
        <v>1780.1495697949172</v>
      </c>
      <c r="AD286" s="1">
        <f>Billed_Energy!AD286/Cal_Energy!AD286*Cal_Energy_Switching!AD287</f>
        <v>695.02800000000002</v>
      </c>
      <c r="AE286" s="1">
        <f>Billed_Energy!AE286/Cal_Energy!AE286*Cal_Energy_Switching!AE287</f>
        <v>4358.598570773428</v>
      </c>
      <c r="AF286" s="1">
        <f>Billed_Energy!AF286/Cal_Energy!AF286*Cal_Energy_Switching!AF287</f>
        <v>10119.064975745228</v>
      </c>
      <c r="AG286" s="1">
        <f>Billed_Energy!AG286/Cal_Energy!AG286*Cal_Energy_Switching!AG287</f>
        <v>7354.3617326383983</v>
      </c>
      <c r="AH286" s="1">
        <f>Billed_Energy!AH286/Cal_Energy!AH286*Cal_Energy_Switching!AH287</f>
        <v>2170.8838465881731</v>
      </c>
      <c r="AI286" s="1">
        <f>Billed_Energy!AI286/Cal_Energy!AI286*Cal_Energy_Switching!AI287</f>
        <v>3373.0216585817384</v>
      </c>
      <c r="AJ286" s="1">
        <f>Billed_Energy!AJ286/Cal_Energy!AJ286*Cal_Energy_Switching!AJ287</f>
        <v>424958.45601894095</v>
      </c>
      <c r="AK286" s="35">
        <f>Billed_Energy!AK286/Cal_Energy!AK286*Cal_Energy_Switching!AK287</f>
        <v>116539.48067101523</v>
      </c>
      <c r="AL286" s="1">
        <f>Billed_Energy!AL286/Cal_Energy!AL286*Cal_Energy_Switching!AL287</f>
        <v>32810.199751252876</v>
      </c>
      <c r="AM286" s="1">
        <f>Billed_Energy!AM286/Cal_Energy!AM286*Cal_Energy_Switching!AM287</f>
        <v>83729.280919762372</v>
      </c>
      <c r="AN286" s="1">
        <f>Billed_Energy!AN286/Cal_Energy!AN286*Cal_Energy_Switching!AN287</f>
        <v>293.077</v>
      </c>
      <c r="AO286" s="1">
        <f>Billed_Energy!AO286/Cal_Energy!AO286*Cal_Energy_Switching!AO287</f>
        <v>355.63799999999998</v>
      </c>
      <c r="AP286" s="1">
        <f>Billed_Energy!AP286/Cal_Energy!AP286*Cal_Energy_Switching!AP287</f>
        <v>13731.722</v>
      </c>
      <c r="AQ286" s="1">
        <f>Billed_Energy!AQ286/Cal_Energy!AQ286*Cal_Energy_Switching!AQ287</f>
        <v>84848.714938840218</v>
      </c>
      <c r="AR286" s="1">
        <f>Billed_Energy!AR286/Cal_Energy!AR286*Cal_Energy_Switching!AR287</f>
        <v>11571.211008758135</v>
      </c>
      <c r="AS286" s="1">
        <f>Billed_Energy!AS286/Cal_Energy!AS286*Cal_Energy_Switching!AS287</f>
        <v>153896.18574838777</v>
      </c>
      <c r="AT286" s="1">
        <f>Billed_Energy!AT286/Cal_Energy!AT286*Cal_Energy_Switching!AT287</f>
        <v>28924.143051241866</v>
      </c>
      <c r="AU286" s="1">
        <f>Billed_Energy!AU286/Cal_Energy!AU286*Cal_Energy_Switching!AU287</f>
        <v>72471.548955297767</v>
      </c>
      <c r="AV286" s="1">
        <f>Billed_Energy!AV286/Cal_Energy!AV286*Cal_Energy_Switching!AV287</f>
        <v>1221.039243211216</v>
      </c>
      <c r="AW286" s="1">
        <f>Billed_Energy!AW286/Cal_Energy!AW286*Cal_Energy_Switching!AW287</f>
        <v>19325.15271890664</v>
      </c>
      <c r="AX286" s="1">
        <f>Billed_Energy!AX286/Cal_Energy!AX286*Cal_Energy_Switching!AX287</f>
        <v>153972.0004367888</v>
      </c>
      <c r="AY286" s="1">
        <f>Billed_Energy!AY286/Cal_Energy!AY286*Cal_Energy_Switching!AY287</f>
        <v>23474.9654135981</v>
      </c>
      <c r="AZ286" s="1">
        <f>Billed_Energy!AZ286/Cal_Energy!AZ286*Cal_Energy_Switching!AZ287</f>
        <v>9529</v>
      </c>
      <c r="BA286" s="1">
        <f>Billed_Energy!BA286/Cal_Energy!BA286*Cal_Energy_Switching!BA287</f>
        <v>4790.1000000000004</v>
      </c>
      <c r="BB286" s="1" t="e">
        <f t="shared" si="13"/>
        <v>#DIV/0!</v>
      </c>
    </row>
    <row r="287" spans="1:54" x14ac:dyDescent="0.25">
      <c r="A287">
        <v>2038</v>
      </c>
      <c r="B287">
        <v>1</v>
      </c>
      <c r="C287" t="s">
        <v>394</v>
      </c>
      <c r="D287" s="1">
        <f>Billed_Energy!D287/Cal_Energy!D287*Cal_Energy_Switching!D288</f>
        <v>786153.4757353497</v>
      </c>
      <c r="E287" s="35">
        <f t="shared" si="14"/>
        <v>228043.99668138067</v>
      </c>
      <c r="F287" s="1">
        <f>Billed_Energy!F287/Cal_Energy!F287*Cal_Energy_Switching!F288</f>
        <v>92159.156148547409</v>
      </c>
      <c r="G287" s="1">
        <f>Billed_Energy!G287/Cal_Energy!G287*Cal_Energy_Switching!G288</f>
        <v>135884.84053283327</v>
      </c>
      <c r="H287" s="35">
        <f t="shared" si="12"/>
        <v>17305.698149912547</v>
      </c>
      <c r="I287" s="1">
        <f>Billed_Energy!I287/Cal_Energy!I287*Cal_Energy_Switching!I288</f>
        <v>885.90366820710472</v>
      </c>
      <c r="J287" s="1">
        <f>Billed_Energy!J287/Cal_Energy!J287*Cal_Energy_Switching!J288</f>
        <v>16419.794481705441</v>
      </c>
      <c r="K287" s="1">
        <f>Billed_Energy!K287/Cal_Energy!K287*Cal_Energy_Switching!K288</f>
        <v>268440.91548063519</v>
      </c>
      <c r="L287" s="1">
        <f>Billed_Energy!L287/Cal_Energy!L287*Cal_Energy_Switching!L288</f>
        <v>21556.537852480411</v>
      </c>
      <c r="M287" s="1">
        <f>Billed_Energy!M287/Cal_Energy!M287*Cal_Energy_Switching!M288</f>
        <v>189380.89063197293</v>
      </c>
      <c r="N287" s="1">
        <f>Billed_Energy!N287/Cal_Energy!N287*Cal_Energy_Switching!N288</f>
        <v>111911.37601688443</v>
      </c>
      <c r="O287" s="1">
        <f>Billed_Energy!O287/Cal_Energy!O287*Cal_Energy_Switching!O288</f>
        <v>146813.80285843453</v>
      </c>
      <c r="P287" s="1" t="e">
        <f>Billed_Energy!P287/Cal_Energy!P287*Cal_Energy_Switching!P288</f>
        <v>#DIV/0!</v>
      </c>
      <c r="Q287" s="1">
        <f>Billed_Energy!Q287/Cal_Energy!Q287*Cal_Energy_Switching!Q288</f>
        <v>24125.260957261558</v>
      </c>
      <c r="R287" s="1">
        <f>Billed_Energy!R287/Cal_Energy!R287*Cal_Energy_Switching!R288</f>
        <v>22921.379738912034</v>
      </c>
      <c r="S287" s="1">
        <f>Billed_Energy!S287/Cal_Energy!S287*Cal_Energy_Switching!S288</f>
        <v>127410.53597759757</v>
      </c>
      <c r="T287" s="1">
        <f>Billed_Energy!T287/Cal_Energy!T287*Cal_Energy_Switching!T288</f>
        <v>20.895</v>
      </c>
      <c r="U287" s="1">
        <f>Billed_Energy!U287/Cal_Energy!U287*Cal_Energy_Switching!U288</f>
        <v>122.114</v>
      </c>
      <c r="V287" s="1">
        <f>Billed_Energy!V287/Cal_Energy!V287*Cal_Energy_Switching!V288</f>
        <v>48922.696088106532</v>
      </c>
      <c r="W287" s="1">
        <f>Billed_Energy!W287/Cal_Energy!W287*Cal_Energy_Switching!W288</f>
        <v>12776.644</v>
      </c>
      <c r="X287" s="1">
        <f>Billed_Energy!X287/Cal_Energy!X287*Cal_Energy_Switching!X288</f>
        <v>26820.632629188909</v>
      </c>
      <c r="Y287" s="35">
        <f>Billed_Energy!Y287/Cal_Energy!Y287*Cal_Energy_Switching!Y288</f>
        <v>11125.193471492499</v>
      </c>
      <c r="Z287" s="1">
        <f>Billed_Energy!Z287/Cal_Energy!Z287*Cal_Energy_Switching!Z288</f>
        <v>5779.3083173856121</v>
      </c>
      <c r="AA287" s="1">
        <f>Billed_Energy!AA287/Cal_Energy!AA287*Cal_Energy_Switching!AA288</f>
        <v>5345.885154106888</v>
      </c>
      <c r="AB287" s="1">
        <f>Billed_Energy!AB287/Cal_Energy!AB287*Cal_Energy_Switching!AB288</f>
        <v>61.988260606308835</v>
      </c>
      <c r="AC287" s="1">
        <f>Billed_Energy!AC287/Cal_Energy!AC287*Cal_Energy_Switching!AC288</f>
        <v>2011.9088306509407</v>
      </c>
      <c r="AD287" s="1">
        <f>Billed_Energy!AD287/Cal_Energy!AD287*Cal_Energy_Switching!AD288</f>
        <v>759.25800000000004</v>
      </c>
      <c r="AE287" s="1">
        <f>Billed_Energy!AE287/Cal_Energy!AE287*Cal_Energy_Switching!AE288</f>
        <v>4721.6799285317475</v>
      </c>
      <c r="AF287" s="1">
        <f>Billed_Energy!AF287/Cal_Energy!AF287*Cal_Energy_Switching!AF288</f>
        <v>10823.379419053286</v>
      </c>
      <c r="AG287" s="1">
        <f>Billed_Energy!AG287/Cal_Energy!AG287*Cal_Energy_Switching!AG288</f>
        <v>7966.997101547433</v>
      </c>
      <c r="AH287" s="1">
        <f>Billed_Energy!AH287/Cal_Energy!AH287*Cal_Energy_Switching!AH288</f>
        <v>2351.7234999208194</v>
      </c>
      <c r="AI287" s="1">
        <f>Billed_Energy!AI287/Cal_Energy!AI287*Cal_Energy_Switching!AI288</f>
        <v>3607.7931396844219</v>
      </c>
      <c r="AJ287" s="1">
        <f>Billed_Energy!AJ287/Cal_Energy!AJ287*Cal_Energy_Switching!AJ288</f>
        <v>489741.16656498465</v>
      </c>
      <c r="AK287" s="35">
        <f>Billed_Energy!AK287/Cal_Energy!AK287*Cal_Energy_Switching!AK288</f>
        <v>125088.63174906452</v>
      </c>
      <c r="AL287" s="1">
        <f>Billed_Energy!AL287/Cal_Energy!AL287*Cal_Energy_Switching!AL288</f>
        <v>35211.562287801731</v>
      </c>
      <c r="AM287" s="1">
        <f>Billed_Energy!AM287/Cal_Energy!AM287*Cal_Energy_Switching!AM288</f>
        <v>89877.069461262785</v>
      </c>
      <c r="AN287" s="1">
        <f>Billed_Energy!AN287/Cal_Energy!AN287*Cal_Energy_Switching!AN288</f>
        <v>296.68599999999998</v>
      </c>
      <c r="AO287" s="1">
        <f>Billed_Energy!AO287/Cal_Energy!AO287*Cal_Energy_Switching!AO288</f>
        <v>367.25700000000001</v>
      </c>
      <c r="AP287" s="1">
        <f>Billed_Energy!AP287/Cal_Energy!AP287*Cal_Energy_Switching!AP288</f>
        <v>15936.459999999997</v>
      </c>
      <c r="AQ287" s="1">
        <f>Billed_Energy!AQ287/Cal_Energy!AQ287*Cal_Energy_Switching!AQ288</f>
        <v>79400.731931609844</v>
      </c>
      <c r="AR287" s="1">
        <f>Billed_Energy!AR287/Cal_Energy!AR287*Cal_Energy_Switching!AR288</f>
        <v>11542.099933431506</v>
      </c>
      <c r="AS287" s="1">
        <f>Billed_Energy!AS287/Cal_Energy!AS287*Cal_Energy_Switching!AS288</f>
        <v>154695.15958880328</v>
      </c>
      <c r="AT287" s="1">
        <f>Billed_Energy!AT287/Cal_Energy!AT287*Cal_Energy_Switching!AT288</f>
        <v>28937.881276568492</v>
      </c>
      <c r="AU287" s="1">
        <f>Billed_Energy!AU287/Cal_Energy!AU287*Cal_Energy_Switching!AU288</f>
        <v>72849.650346863098</v>
      </c>
      <c r="AV287" s="1">
        <f>Billed_Energy!AV287/Cal_Energy!AV287*Cal_Energy_Switching!AV288</f>
        <v>1206.607393894099</v>
      </c>
      <c r="AW287" s="1">
        <f>Billed_Energy!AW287/Cal_Energy!AW287*Cal_Energy_Switching!AW288</f>
        <v>19255.399017728629</v>
      </c>
      <c r="AX287" s="1">
        <f>Billed_Energy!AX287/Cal_Energy!AX287*Cal_Energy_Switching!AX288</f>
        <v>152152.15662610589</v>
      </c>
      <c r="AY287" s="1">
        <f>Billed_Energy!AY287/Cal_Energy!AY287*Cal_Energy_Switching!AY288</f>
        <v>23535.027776938037</v>
      </c>
      <c r="AZ287" s="1">
        <f>Billed_Energy!AZ287/Cal_Energy!AZ287*Cal_Energy_Switching!AZ288</f>
        <v>10975.5</v>
      </c>
      <c r="BA287" s="1">
        <f>Billed_Energy!BA287/Cal_Energy!BA287*Cal_Energy_Switching!BA288</f>
        <v>5498.8799999999992</v>
      </c>
      <c r="BB287" s="1" t="e">
        <f t="shared" si="13"/>
        <v>#DIV/0!</v>
      </c>
    </row>
    <row r="288" spans="1:54" x14ac:dyDescent="0.25">
      <c r="A288">
        <v>2038</v>
      </c>
      <c r="B288">
        <v>2</v>
      </c>
      <c r="C288" t="s">
        <v>395</v>
      </c>
      <c r="D288" s="1">
        <f>Billed_Energy!D288/Cal_Energy!D288*Cal_Energy_Switching!D289</f>
        <v>713025.17797124432</v>
      </c>
      <c r="E288" s="35">
        <f t="shared" si="14"/>
        <v>215578.23765101249</v>
      </c>
      <c r="F288" s="1">
        <f>Billed_Energy!F288/Cal_Energy!F288*Cal_Energy_Switching!F289</f>
        <v>87220.777502957091</v>
      </c>
      <c r="G288" s="1">
        <f>Billed_Energy!G288/Cal_Energy!G288*Cal_Energy_Switching!G289</f>
        <v>128357.46014805538</v>
      </c>
      <c r="H288" s="35">
        <f t="shared" si="12"/>
        <v>16768.689499312593</v>
      </c>
      <c r="I288" s="1">
        <f>Billed_Energy!I288/Cal_Energy!I288*Cal_Energy_Switching!I289</f>
        <v>858.41342023766072</v>
      </c>
      <c r="J288" s="1">
        <f>Billed_Energy!J288/Cal_Energy!J288*Cal_Energy_Switching!J289</f>
        <v>15910.276079074933</v>
      </c>
      <c r="K288" s="1">
        <f>Billed_Energy!K288/Cal_Energy!K288*Cal_Energy_Switching!K289</f>
        <v>268440.14563518518</v>
      </c>
      <c r="L288" s="1">
        <f>Billed_Energy!L288/Cal_Energy!L288*Cal_Energy_Switching!L289</f>
        <v>21229.987541240109</v>
      </c>
      <c r="M288" s="1">
        <f>Billed_Energy!M288/Cal_Energy!M288*Cal_Energy_Switching!M289</f>
        <v>175944.01347990704</v>
      </c>
      <c r="N288" s="1">
        <f>Billed_Energy!N288/Cal_Energy!N288*Cal_Energy_Switching!N289</f>
        <v>112237.54356357473</v>
      </c>
      <c r="O288" s="1">
        <f>Billed_Energy!O288/Cal_Energy!O288*Cal_Energy_Switching!O289</f>
        <v>138902.27060813777</v>
      </c>
      <c r="P288" s="1" t="e">
        <f>Billed_Energy!P288/Cal_Energy!P288*Cal_Energy_Switching!P289</f>
        <v>#DIV/0!</v>
      </c>
      <c r="Q288" s="1">
        <f>Billed_Energy!Q288/Cal_Energy!Q288*Cal_Energy_Switching!Q289</f>
        <v>22046.287502501662</v>
      </c>
      <c r="R288" s="1">
        <f>Billed_Energy!R288/Cal_Energy!R288*Cal_Energy_Switching!R289</f>
        <v>20632.240813622702</v>
      </c>
      <c r="S288" s="1">
        <f>Billed_Energy!S288/Cal_Energy!S288*Cal_Energy_Switching!S289</f>
        <v>125670.34175275569</v>
      </c>
      <c r="T288" s="1">
        <f>Billed_Energy!T288/Cal_Energy!T288*Cal_Energy_Switching!T289</f>
        <v>12.268000000000002</v>
      </c>
      <c r="U288" s="1">
        <f>Billed_Energy!U288/Cal_Energy!U288*Cal_Energy_Switching!U289</f>
        <v>109.851</v>
      </c>
      <c r="V288" s="1">
        <f>Billed_Energy!V288/Cal_Energy!V288*Cal_Energy_Switching!V289</f>
        <v>46508.168692297637</v>
      </c>
      <c r="W288" s="1">
        <f>Billed_Energy!W288/Cal_Energy!W288*Cal_Energy_Switching!W289</f>
        <v>9690.5199999999986</v>
      </c>
      <c r="X288" s="1">
        <f>Billed_Energy!X288/Cal_Energy!X288*Cal_Energy_Switching!X289</f>
        <v>20292.13649709243</v>
      </c>
      <c r="Y288" s="35">
        <f>Billed_Energy!Y288/Cal_Energy!Y288*Cal_Energy_Switching!Y289</f>
        <v>10454.2081699726</v>
      </c>
      <c r="Z288" s="1">
        <f>Billed_Energy!Z288/Cal_Energy!Z288*Cal_Energy_Switching!Z289</f>
        <v>5430.7453064272768</v>
      </c>
      <c r="AA288" s="1">
        <f>Billed_Energy!AA288/Cal_Energy!AA288*Cal_Energy_Switching!AA289</f>
        <v>5023.4628635453246</v>
      </c>
      <c r="AB288" s="1">
        <f>Billed_Energy!AB288/Cal_Energy!AB288*Cal_Energy_Switching!AB289</f>
        <v>57.756022912772323</v>
      </c>
      <c r="AC288" s="1">
        <f>Billed_Energy!AC288/Cal_Energy!AC288*Cal_Energy_Switching!AC289</f>
        <v>1951.3676359783467</v>
      </c>
      <c r="AD288" s="1">
        <f>Billed_Energy!AD288/Cal_Energy!AD288*Cal_Energy_Switching!AD289</f>
        <v>707.32500000000005</v>
      </c>
      <c r="AE288" s="1">
        <f>Billed_Energy!AE288/Cal_Energy!AE288*Cal_Energy_Switching!AE289</f>
        <v>4538.5926989272184</v>
      </c>
      <c r="AF288" s="1">
        <f>Billed_Energy!AF288/Cal_Energy!AF288*Cal_Energy_Switching!AF289</f>
        <v>9850.190744332258</v>
      </c>
      <c r="AG288" s="1">
        <f>Billed_Energy!AG288/Cal_Energy!AG288*Cal_Energy_Switching!AG289</f>
        <v>7658.0698871516852</v>
      </c>
      <c r="AH288" s="1">
        <f>Billed_Energy!AH288/Cal_Energy!AH288*Cal_Energy_Switching!AH289</f>
        <v>2260.533383921098</v>
      </c>
      <c r="AI288" s="1">
        <f>Billed_Energy!AI288/Cal_Energy!AI288*Cal_Energy_Switching!AI289</f>
        <v>3283.3969147774137</v>
      </c>
      <c r="AJ288" s="1">
        <f>Billed_Energy!AJ288/Cal_Energy!AJ288*Cal_Energy_Switching!AJ289</f>
        <v>439345.88102909428</v>
      </c>
      <c r="AK288" s="35">
        <f>Billed_Energy!AK288/Cal_Energy!AK288*Cal_Energy_Switching!AK289</f>
        <v>116293.64458153835</v>
      </c>
      <c r="AL288" s="1">
        <f>Billed_Energy!AL288/Cal_Energy!AL288*Cal_Energy_Switching!AL289</f>
        <v>32755.074813636173</v>
      </c>
      <c r="AM288" s="1">
        <f>Billed_Energy!AM288/Cal_Energy!AM288*Cal_Energy_Switching!AM289</f>
        <v>83538.569767902183</v>
      </c>
      <c r="AN288" s="1">
        <f>Billed_Energy!AN288/Cal_Energy!AN288*Cal_Energy_Switching!AN289</f>
        <v>246.86500000000001</v>
      </c>
      <c r="AO288" s="1">
        <f>Billed_Energy!AO288/Cal_Energy!AO288*Cal_Energy_Switching!AO289</f>
        <v>285.90600000000001</v>
      </c>
      <c r="AP288" s="1">
        <f>Billed_Energy!AP288/Cal_Energy!AP288*Cal_Energy_Switching!AP289</f>
        <v>13630.022000000001</v>
      </c>
      <c r="AQ288" s="1">
        <f>Billed_Energy!AQ288/Cal_Energy!AQ288*Cal_Energy_Switching!AQ289</f>
        <v>67500.891220674224</v>
      </c>
      <c r="AR288" s="1">
        <f>Billed_Energy!AR288/Cal_Energy!AR288*Cal_Energy_Switching!AR289</f>
        <v>10527.93979384822</v>
      </c>
      <c r="AS288" s="1">
        <f>Billed_Energy!AS288/Cal_Energy!AS288*Cal_Energy_Switching!AS289</f>
        <v>152832.09562416613</v>
      </c>
      <c r="AT288" s="1">
        <f>Billed_Energy!AT288/Cal_Energy!AT288*Cal_Energy_Switching!AT289</f>
        <v>26637.139446151778</v>
      </c>
      <c r="AU288" s="1">
        <f>Billed_Energy!AU288/Cal_Energy!AU288*Cal_Energy_Switching!AU289</f>
        <v>71974.613070983614</v>
      </c>
      <c r="AV288" s="1">
        <f>Billed_Energy!AV288/Cal_Energy!AV288*Cal_Energy_Switching!AV289</f>
        <v>1167.4742006472177</v>
      </c>
      <c r="AW288" s="1">
        <f>Billed_Energy!AW288/Cal_Energy!AW288*Cal_Energy_Switching!AW289</f>
        <v>19208.489267903842</v>
      </c>
      <c r="AX288" s="1">
        <f>Billed_Energy!AX288/Cal_Energy!AX288*Cal_Energy_Switching!AX289</f>
        <v>147217.49454935279</v>
      </c>
      <c r="AY288" s="1">
        <f>Billed_Energy!AY288/Cal_Energy!AY288*Cal_Energy_Switching!AY289</f>
        <v>23592.893467762824</v>
      </c>
      <c r="AZ288" s="1">
        <f>Billed_Energy!AZ288/Cal_Energy!AZ288*Cal_Energy_Switching!AZ289</f>
        <v>9522.5</v>
      </c>
      <c r="BA288" s="1">
        <f>Billed_Energy!BA288/Cal_Energy!BA288*Cal_Energy_Switching!BA289</f>
        <v>4744.8</v>
      </c>
      <c r="BB288" s="1" t="e">
        <f t="shared" si="13"/>
        <v>#DIV/0!</v>
      </c>
    </row>
    <row r="289" spans="1:54" x14ac:dyDescent="0.25">
      <c r="A289">
        <v>2038</v>
      </c>
      <c r="B289">
        <v>3</v>
      </c>
      <c r="C289" t="s">
        <v>396</v>
      </c>
      <c r="D289" s="1">
        <f>Billed_Energy!D289/Cal_Energy!D289*Cal_Energy_Switching!D290</f>
        <v>613934.3501907757</v>
      </c>
      <c r="E289" s="35">
        <f t="shared" si="14"/>
        <v>196957.7574330885</v>
      </c>
      <c r="F289" s="1">
        <f>Billed_Energy!F289/Cal_Energy!F289*Cal_Energy_Switching!F290</f>
        <v>79755.828387693284</v>
      </c>
      <c r="G289" s="1">
        <f>Billed_Energy!G289/Cal_Energy!G289*Cal_Energy_Switching!G290</f>
        <v>117201.92904539521</v>
      </c>
      <c r="H289" s="35">
        <f t="shared" si="12"/>
        <v>15796.65092632406</v>
      </c>
      <c r="I289" s="1">
        <f>Billed_Energy!I289/Cal_Energy!I289*Cal_Energy_Switching!I290</f>
        <v>808.65336259712615</v>
      </c>
      <c r="J289" s="1">
        <f>Billed_Energy!J289/Cal_Energy!J289*Cal_Energy_Switching!J290</f>
        <v>14987.997563726934</v>
      </c>
      <c r="K289" s="1">
        <f>Billed_Energy!K289/Cal_Energy!K289*Cal_Energy_Switching!K290</f>
        <v>268515.62580862822</v>
      </c>
      <c r="L289" s="1">
        <f>Billed_Energy!L289/Cal_Energy!L289*Cal_Energy_Switching!L290</f>
        <v>21352.002992349786</v>
      </c>
      <c r="M289" s="1">
        <f>Billed_Energy!M289/Cal_Energy!M289*Cal_Energy_Switching!M290</f>
        <v>173840.11860136184</v>
      </c>
      <c r="N289" s="1">
        <f>Billed_Energy!N289/Cal_Energy!N289*Cal_Energy_Switching!N290</f>
        <v>112153.05659902198</v>
      </c>
      <c r="O289" s="1">
        <f>Billed_Energy!O289/Cal_Energy!O289*Cal_Energy_Switching!O290</f>
        <v>137133.77284861167</v>
      </c>
      <c r="P289" s="1" t="e">
        <f>Billed_Energy!P289/Cal_Energy!P289*Cal_Energy_Switching!P290</f>
        <v>#DIV/0!</v>
      </c>
      <c r="Q289" s="1">
        <f>Billed_Energy!Q289/Cal_Energy!Q289*Cal_Energy_Switching!Q290</f>
        <v>22491.648431683676</v>
      </c>
      <c r="R289" s="1">
        <f>Billed_Energy!R289/Cal_Energy!R289*Cal_Energy_Switching!R290</f>
        <v>18099.22647403631</v>
      </c>
      <c r="S289" s="1">
        <f>Billed_Energy!S289/Cal_Energy!S289*Cal_Energy_Switching!S290</f>
        <v>127201.55926220419</v>
      </c>
      <c r="T289" s="1">
        <f>Billed_Energy!T289/Cal_Energy!T289*Cal_Energy_Switching!T290</f>
        <v>13.173999999999999</v>
      </c>
      <c r="U289" s="1">
        <f>Billed_Energy!U289/Cal_Energy!U289*Cal_Energy_Switching!U290</f>
        <v>107.447</v>
      </c>
      <c r="V289" s="1">
        <f>Billed_Energy!V289/Cal_Energy!V289*Cal_Energy_Switching!V290</f>
        <v>48339.183654632048</v>
      </c>
      <c r="W289" s="1">
        <f>Billed_Energy!W289/Cal_Energy!W289*Cal_Energy_Switching!W290</f>
        <v>9225.5750000000007</v>
      </c>
      <c r="X289" s="1">
        <f>Billed_Energy!X289/Cal_Energy!X289*Cal_Energy_Switching!X290</f>
        <v>20167.088558085688</v>
      </c>
      <c r="Y289" s="35">
        <f>Billed_Energy!Y289/Cal_Energy!Y289*Cal_Energy_Switching!Y290</f>
        <v>9674.603728462469</v>
      </c>
      <c r="Z289" s="1">
        <f>Billed_Energy!Z289/Cal_Energy!Z289*Cal_Energy_Switching!Z290</f>
        <v>5025.7568947978098</v>
      </c>
      <c r="AA289" s="1">
        <f>Billed_Energy!AA289/Cal_Energy!AA289*Cal_Energy_Switching!AA290</f>
        <v>4648.846833664662</v>
      </c>
      <c r="AB289" s="1">
        <f>Billed_Energy!AB289/Cal_Energy!AB289*Cal_Energy_Switching!AB290</f>
        <v>57.544349900152717</v>
      </c>
      <c r="AC289" s="1">
        <f>Billed_Energy!AC289/Cal_Energy!AC289*Cal_Energy_Switching!AC290</f>
        <v>1804.0245828466777</v>
      </c>
      <c r="AD289" s="1">
        <f>Billed_Energy!AD289/Cal_Energy!AD289*Cal_Energy_Switching!AD290</f>
        <v>664.97299999999996</v>
      </c>
      <c r="AE289" s="1">
        <f>Billed_Energy!AE289/Cal_Energy!AE289*Cal_Energy_Switching!AE290</f>
        <v>4314.7310848433999</v>
      </c>
      <c r="AF289" s="1">
        <f>Billed_Energy!AF289/Cal_Energy!AF289*Cal_Energy_Switching!AF290</f>
        <v>9722.6716543059774</v>
      </c>
      <c r="AG289" s="1">
        <f>Billed_Energy!AG289/Cal_Energy!AG289*Cal_Energy_Switching!AG290</f>
        <v>7280.3431336340827</v>
      </c>
      <c r="AH289" s="1">
        <f>Billed_Energy!AH289/Cal_Energy!AH289*Cal_Energy_Switching!AH290</f>
        <v>2149.0348015225168</v>
      </c>
      <c r="AI289" s="1">
        <f>Billed_Energy!AI289/Cal_Energy!AI289*Cal_Energy_Switching!AI290</f>
        <v>3240.8905514353214</v>
      </c>
      <c r="AJ289" s="1">
        <f>Billed_Energy!AJ289/Cal_Energy!AJ289*Cal_Energy_Switching!AJ290</f>
        <v>396378.52536386054</v>
      </c>
      <c r="AK289" s="35">
        <f>Billed_Energy!AK289/Cal_Energy!AK289*Cal_Energy_Switching!AK290</f>
        <v>115458.52218248663</v>
      </c>
      <c r="AL289" s="1">
        <f>Billed_Energy!AL289/Cal_Energy!AL289*Cal_Energy_Switching!AL290</f>
        <v>32511.677490778038</v>
      </c>
      <c r="AM289" s="1">
        <f>Billed_Energy!AM289/Cal_Energy!AM289*Cal_Energy_Switching!AM290</f>
        <v>82946.844691708597</v>
      </c>
      <c r="AN289" s="1">
        <f>Billed_Energy!AN289/Cal_Energy!AN289*Cal_Energy_Switching!AN290</f>
        <v>241.08199999999999</v>
      </c>
      <c r="AO289" s="1">
        <f>Billed_Energy!AO289/Cal_Energy!AO289*Cal_Energy_Switching!AO290</f>
        <v>250.09899999999999</v>
      </c>
      <c r="AP289" s="1">
        <f>Billed_Energy!AP289/Cal_Energy!AP289*Cal_Energy_Switching!AP290</f>
        <v>11701.251999999999</v>
      </c>
      <c r="AQ289" s="1">
        <f>Billed_Energy!AQ289/Cal_Energy!AQ289*Cal_Energy_Switching!AQ290</f>
        <v>78813.520655661734</v>
      </c>
      <c r="AR289" s="1">
        <f>Billed_Energy!AR289/Cal_Energy!AR289*Cal_Energy_Switching!AR290</f>
        <v>10709.631115140697</v>
      </c>
      <c r="AS289" s="1">
        <f>Billed_Energy!AS289/Cal_Energy!AS289*Cal_Energy_Switching!AS290</f>
        <v>149553.39354713605</v>
      </c>
      <c r="AT289" s="1">
        <f>Billed_Energy!AT289/Cal_Energy!AT289*Cal_Energy_Switching!AT290</f>
        <v>26958.344424859297</v>
      </c>
      <c r="AU289" s="1">
        <f>Billed_Energy!AU289/Cal_Energy!AU289*Cal_Energy_Switching!AU290</f>
        <v>70429.035254270988</v>
      </c>
      <c r="AV289" s="1">
        <f>Billed_Energy!AV289/Cal_Energy!AV289*Cal_Energy_Switching!AV290</f>
        <v>1187.7101422711412</v>
      </c>
      <c r="AW289" s="1">
        <f>Billed_Energy!AW289/Cal_Energy!AW289*Cal_Energy_Switching!AW290</f>
        <v>19316.103981721029</v>
      </c>
      <c r="AX289" s="1">
        <f>Billed_Energy!AX289/Cal_Energy!AX289*Cal_Energy_Switching!AX290</f>
        <v>149769.22941772887</v>
      </c>
      <c r="AY289" s="1">
        <f>Billed_Energy!AY289/Cal_Energy!AY289*Cal_Energy_Switching!AY290</f>
        <v>23538.269383612307</v>
      </c>
      <c r="AZ289" s="1">
        <f>Billed_Energy!AZ289/Cal_Energy!AZ289*Cal_Energy_Switching!AZ290</f>
        <v>9371</v>
      </c>
      <c r="BA289" s="1">
        <f>Billed_Energy!BA289/Cal_Energy!BA289*Cal_Energy_Switching!BA290</f>
        <v>4351.2</v>
      </c>
      <c r="BB289" s="1" t="e">
        <f t="shared" si="13"/>
        <v>#DIV/0!</v>
      </c>
    </row>
    <row r="290" spans="1:54" x14ac:dyDescent="0.25">
      <c r="A290">
        <v>2038</v>
      </c>
      <c r="B290">
        <v>4</v>
      </c>
      <c r="C290" t="s">
        <v>397</v>
      </c>
      <c r="D290" s="1">
        <f>Billed_Energy!D290/Cal_Energy!D290*Cal_Energy_Switching!D291</f>
        <v>484127.30395227583</v>
      </c>
      <c r="E290" s="35">
        <f t="shared" si="14"/>
        <v>182167.28489149746</v>
      </c>
      <c r="F290" s="1">
        <f>Billed_Energy!F290/Cal_Energy!F290*Cal_Energy_Switching!F291</f>
        <v>73893.612673098251</v>
      </c>
      <c r="G290" s="1">
        <f>Billed_Energy!G290/Cal_Energy!G290*Cal_Energy_Switching!G291</f>
        <v>108273.6722183992</v>
      </c>
      <c r="H290" s="35">
        <f t="shared" si="12"/>
        <v>13928.194573628492</v>
      </c>
      <c r="I290" s="1">
        <f>Billed_Energy!I290/Cal_Energy!I290*Cal_Energy_Switching!I291</f>
        <v>713.0043848789843</v>
      </c>
      <c r="J290" s="1">
        <f>Billed_Energy!J290/Cal_Energy!J290*Cal_Energy_Switching!J291</f>
        <v>13215.190188749508</v>
      </c>
      <c r="K290" s="1">
        <f>Billed_Energy!K290/Cal_Energy!K290*Cal_Energy_Switching!K291</f>
        <v>269549.29406364594</v>
      </c>
      <c r="L290" s="1">
        <f>Billed_Energy!L290/Cal_Energy!L290*Cal_Energy_Switching!L291</f>
        <v>21092.035305496975</v>
      </c>
      <c r="M290" s="1">
        <f>Billed_Energy!M290/Cal_Energy!M290*Cal_Energy_Switching!M291</f>
        <v>175359.6603666154</v>
      </c>
      <c r="N290" s="1">
        <f>Billed_Energy!N290/Cal_Energy!N290*Cal_Energy_Switching!N291</f>
        <v>112926.96064085701</v>
      </c>
      <c r="O290" s="1">
        <f>Billed_Energy!O290/Cal_Energy!O290*Cal_Energy_Switching!O291</f>
        <v>139325.32073364768</v>
      </c>
      <c r="P290" s="1" t="e">
        <f>Billed_Energy!P290/Cal_Energy!P290*Cal_Energy_Switching!P291</f>
        <v>#DIV/0!</v>
      </c>
      <c r="Q290" s="1">
        <f>Billed_Energy!Q290/Cal_Energy!Q290*Cal_Energy_Switching!Q291</f>
        <v>19977.239148564855</v>
      </c>
      <c r="R290" s="1">
        <f>Billed_Energy!R290/Cal_Energy!R290*Cal_Energy_Switching!R291</f>
        <v>16887.841024149129</v>
      </c>
      <c r="S290" s="1">
        <f>Billed_Energy!S290/Cal_Energy!S290*Cal_Energy_Switching!S291</f>
        <v>124514.89236833708</v>
      </c>
      <c r="T290" s="1">
        <f>Billed_Energy!T290/Cal_Energy!T290*Cal_Energy_Switching!T291</f>
        <v>12.161</v>
      </c>
      <c r="U290" s="1">
        <f>Billed_Energy!U290/Cal_Energy!U290*Cal_Energy_Switching!U291</f>
        <v>98.423000000000002</v>
      </c>
      <c r="V290" s="1">
        <f>Billed_Energy!V290/Cal_Energy!V290*Cal_Energy_Switching!V291</f>
        <v>47968.040843209907</v>
      </c>
      <c r="W290" s="1">
        <f>Billed_Energy!W290/Cal_Energy!W290*Cal_Energy_Switching!W291</f>
        <v>9627.3670000000002</v>
      </c>
      <c r="X290" s="1">
        <f>Billed_Energy!X290/Cal_Energy!X290*Cal_Energy_Switching!X291</f>
        <v>22310.075380570306</v>
      </c>
      <c r="Y290" s="35">
        <f>Billed_Energy!Y290/Cal_Energy!Y290*Cal_Energy_Switching!Y291</f>
        <v>8440.3552340136121</v>
      </c>
      <c r="Z290" s="1">
        <f>Billed_Energy!Z290/Cal_Energy!Z290*Cal_Energy_Switching!Z291</f>
        <v>4384.5902842604719</v>
      </c>
      <c r="AA290" s="1">
        <f>Billed_Energy!AA290/Cal_Energy!AA290*Cal_Energy_Switching!AA291</f>
        <v>4055.7649497531384</v>
      </c>
      <c r="AB290" s="1">
        <f>Billed_Energy!AB290/Cal_Energy!AB290*Cal_Energy_Switching!AB291</f>
        <v>52.3132372110841</v>
      </c>
      <c r="AC290" s="1">
        <f>Billed_Energy!AC290/Cal_Energy!AC290*Cal_Energy_Switching!AC291</f>
        <v>1524.2015193069258</v>
      </c>
      <c r="AD290" s="1">
        <f>Billed_Energy!AD290/Cal_Energy!AD290*Cal_Energy_Switching!AD291</f>
        <v>531.84400000000005</v>
      </c>
      <c r="AE290" s="1">
        <f>Billed_Energy!AE290/Cal_Energy!AE290*Cal_Energy_Switching!AE291</f>
        <v>3927.7719140064346</v>
      </c>
      <c r="AF290" s="1">
        <f>Billed_Energy!AF290/Cal_Energy!AF290*Cal_Energy_Switching!AF291</f>
        <v>9562.6136140780982</v>
      </c>
      <c r="AG290" s="1">
        <f>Billed_Energy!AG290/Cal_Energy!AG290*Cal_Energy_Switching!AG291</f>
        <v>6627.4181918466884</v>
      </c>
      <c r="AH290" s="1">
        <f>Billed_Energy!AH290/Cal_Energy!AH290*Cal_Energy_Switching!AH291</f>
        <v>1956.3023441468754</v>
      </c>
      <c r="AI290" s="1">
        <f>Billed_Energy!AI290/Cal_Energy!AI290*Cal_Energy_Switching!AI291</f>
        <v>3187.5378713593605</v>
      </c>
      <c r="AJ290" s="1">
        <f>Billed_Energy!AJ290/Cal_Energy!AJ290*Cal_Energy_Switching!AJ291</f>
        <v>331984.5895606071</v>
      </c>
      <c r="AK290" s="35">
        <f>Billed_Energy!AK290/Cal_Energy!AK290*Cal_Energy_Switching!AK291</f>
        <v>111413.93859544858</v>
      </c>
      <c r="AL290" s="1">
        <f>Billed_Energy!AL290/Cal_Energy!AL290*Cal_Energy_Switching!AL291</f>
        <v>31380.900852725561</v>
      </c>
      <c r="AM290" s="1">
        <f>Billed_Energy!AM290/Cal_Energy!AM290*Cal_Energy_Switching!AM291</f>
        <v>80033.037742722998</v>
      </c>
      <c r="AN290" s="1">
        <f>Billed_Energy!AN290/Cal_Energy!AN290*Cal_Energy_Switching!AN291</f>
        <v>250.11500000000001</v>
      </c>
      <c r="AO290" s="1">
        <f>Billed_Energy!AO290/Cal_Energy!AO290*Cal_Energy_Switching!AO291</f>
        <v>281.62900000000002</v>
      </c>
      <c r="AP290" s="1">
        <f>Billed_Energy!AP290/Cal_Energy!AP290*Cal_Energy_Switching!AP291</f>
        <v>7780.982</v>
      </c>
      <c r="AQ290" s="1">
        <f>Billed_Energy!AQ290/Cal_Energy!AQ290*Cal_Energy_Switching!AQ291</f>
        <v>90946.607894514149</v>
      </c>
      <c r="AR290" s="1">
        <f>Billed_Energy!AR290/Cal_Energy!AR290*Cal_Energy_Switching!AR291</f>
        <v>11366.902607237584</v>
      </c>
      <c r="AS290" s="1">
        <f>Billed_Energy!AS290/Cal_Energy!AS290*Cal_Energy_Switching!AS291</f>
        <v>149252.74944717649</v>
      </c>
      <c r="AT290" s="1">
        <f>Billed_Energy!AT290/Cal_Energy!AT290*Cal_Energy_Switching!AT291</f>
        <v>28510.314692762411</v>
      </c>
      <c r="AU290" s="1">
        <f>Billed_Energy!AU290/Cal_Energy!AU290*Cal_Energy_Switching!AU291</f>
        <v>70288.03027736611</v>
      </c>
      <c r="AV290" s="1">
        <f>Billed_Energy!AV290/Cal_Energy!AV290*Cal_Energy_Switching!AV291</f>
        <v>1211.694233599135</v>
      </c>
      <c r="AW290" s="1">
        <f>Billed_Energy!AW290/Cal_Energy!AW290*Cal_Energy_Switching!AW291</f>
        <v>19460.199793384239</v>
      </c>
      <c r="AX290" s="1">
        <f>Billed_Energy!AX290/Cal_Energy!AX290*Cal_Energy_Switching!AX291</f>
        <v>152793.60274640087</v>
      </c>
      <c r="AY290" s="1">
        <f>Billed_Energy!AY290/Cal_Energy!AY290*Cal_Energy_Switching!AY291</f>
        <v>23719.819408615764</v>
      </c>
      <c r="AZ290" s="1">
        <f>Billed_Energy!AZ290/Cal_Energy!AZ290*Cal_Energy_Switching!AZ291</f>
        <v>7236.5</v>
      </c>
      <c r="BA290" s="1">
        <f>Billed_Energy!BA290/Cal_Energy!BA290*Cal_Energy_Switching!BA291</f>
        <v>4414.32</v>
      </c>
      <c r="BB290" s="1" t="e">
        <f t="shared" si="13"/>
        <v>#DIV/0!</v>
      </c>
    </row>
    <row r="291" spans="1:54" x14ac:dyDescent="0.25">
      <c r="A291">
        <v>2038</v>
      </c>
      <c r="B291">
        <v>5</v>
      </c>
      <c r="C291" t="s">
        <v>398</v>
      </c>
      <c r="D291" s="1">
        <f>Billed_Energy!D291/Cal_Energy!D291*Cal_Energy_Switching!D292</f>
        <v>392751.93410883489</v>
      </c>
      <c r="E291" s="35">
        <f t="shared" si="14"/>
        <v>172734.42431722826</v>
      </c>
      <c r="F291" s="1">
        <f>Billed_Energy!F291/Cal_Energy!F291*Cal_Energy_Switching!F292</f>
        <v>69985.662056048459</v>
      </c>
      <c r="G291" s="1">
        <f>Billed_Energy!G291/Cal_Energy!G291*Cal_Energy_Switching!G292</f>
        <v>102748.76226117979</v>
      </c>
      <c r="H291" s="35">
        <f t="shared" si="12"/>
        <v>13655.550942113383</v>
      </c>
      <c r="I291" s="1">
        <f>Billed_Energy!I291/Cal_Energy!I291*Cal_Energy_Switching!I292</f>
        <v>699.04736383422733</v>
      </c>
      <c r="J291" s="1">
        <f>Billed_Energy!J291/Cal_Energy!J291*Cal_Energy_Switching!J292</f>
        <v>12956.503578279155</v>
      </c>
      <c r="K291" s="1">
        <f>Billed_Energy!K291/Cal_Energy!K291*Cal_Energy_Switching!K292</f>
        <v>272250.70659415144</v>
      </c>
      <c r="L291" s="1">
        <f>Billed_Energy!L291/Cal_Energy!L291*Cal_Energy_Switching!L292</f>
        <v>22291.828098346159</v>
      </c>
      <c r="M291" s="1">
        <f>Billed_Energy!M291/Cal_Energy!M291*Cal_Energy_Switching!M292</f>
        <v>176605.68099426155</v>
      </c>
      <c r="N291" s="1">
        <f>Billed_Energy!N291/Cal_Energy!N291*Cal_Energy_Switching!N292</f>
        <v>113070.30100750241</v>
      </c>
      <c r="O291" s="1">
        <f>Billed_Energy!O291/Cal_Energy!O291*Cal_Energy_Switching!O292</f>
        <v>137212.49419214076</v>
      </c>
      <c r="P291" s="1" t="e">
        <f>Billed_Energy!P291/Cal_Energy!P291*Cal_Energy_Switching!P292</f>
        <v>#DIV/0!</v>
      </c>
      <c r="Q291" s="1">
        <f>Billed_Energy!Q291/Cal_Energy!Q291*Cal_Energy_Switching!Q292</f>
        <v>22844.136916655854</v>
      </c>
      <c r="R291" s="1">
        <f>Billed_Energy!R291/Cal_Energy!R291*Cal_Energy_Switching!R292</f>
        <v>19811.531146309837</v>
      </c>
      <c r="S291" s="1">
        <f>Billed_Energy!S291/Cal_Energy!S291*Cal_Energy_Switching!S292</f>
        <v>123428.47526594593</v>
      </c>
      <c r="T291" s="1">
        <f>Billed_Energy!T291/Cal_Energy!T291*Cal_Energy_Switching!T292</f>
        <v>11.971</v>
      </c>
      <c r="U291" s="1">
        <f>Billed_Energy!U291/Cal_Energy!U291*Cal_Energy_Switching!U292</f>
        <v>97.393000000000001</v>
      </c>
      <c r="V291" s="1">
        <f>Billed_Energy!V291/Cal_Energy!V291*Cal_Energy_Switching!V292</f>
        <v>48437.686864592841</v>
      </c>
      <c r="W291" s="1">
        <f>Billed_Energy!W291/Cal_Energy!W291*Cal_Energy_Switching!W292</f>
        <v>8788.2710000000006</v>
      </c>
      <c r="X291" s="1">
        <f>Billed_Energy!X291/Cal_Energy!X291*Cal_Energy_Switching!X292</f>
        <v>22465.494581841282</v>
      </c>
      <c r="Y291" s="35">
        <f>Billed_Energy!Y291/Cal_Energy!Y291*Cal_Energy_Switching!Y292</f>
        <v>7125.4627592061815</v>
      </c>
      <c r="Z291" s="1">
        <f>Billed_Energy!Z291/Cal_Energy!Z291*Cal_Energy_Switching!Z292</f>
        <v>3701.5307909047251</v>
      </c>
      <c r="AA291" s="1">
        <f>Billed_Energy!AA291/Cal_Energy!AA291*Cal_Energy_Switching!AA292</f>
        <v>3423.931968301456</v>
      </c>
      <c r="AB291" s="1">
        <f>Billed_Energy!AB291/Cal_Energy!AB291*Cal_Energy_Switching!AB292</f>
        <v>52.423522166758445</v>
      </c>
      <c r="AC291" s="1">
        <f>Billed_Energy!AC291/Cal_Energy!AC291*Cal_Energy_Switching!AC292</f>
        <v>1253.611908551989</v>
      </c>
      <c r="AD291" s="1">
        <f>Billed_Energy!AD291/Cal_Energy!AD291*Cal_Energy_Switching!AD292</f>
        <v>482.22199999999998</v>
      </c>
      <c r="AE291" s="1">
        <f>Billed_Energy!AE291/Cal_Energy!AE291*Cal_Energy_Switching!AE292</f>
        <v>3588.0080552079171</v>
      </c>
      <c r="AF291" s="1">
        <f>Billed_Energy!AF291/Cal_Energy!AF291*Cal_Energy_Switching!AF292</f>
        <v>9233.4501160419168</v>
      </c>
      <c r="AG291" s="1">
        <f>Billed_Energy!AG291/Cal_Energy!AG291*Cal_Energy_Switching!AG292</f>
        <v>6054.1269651582052</v>
      </c>
      <c r="AH291" s="1">
        <f>Billed_Energy!AH291/Cal_Energy!AH291*Cal_Energy_Switching!AH292</f>
        <v>1787.0764196338773</v>
      </c>
      <c r="AI291" s="1">
        <f>Billed_Energy!AI291/Cal_Energy!AI291*Cal_Energy_Switching!AI292</f>
        <v>3077.8167053473003</v>
      </c>
      <c r="AJ291" s="1">
        <f>Billed_Energy!AJ291/Cal_Energy!AJ291*Cal_Energy_Switching!AJ292</f>
        <v>344508.31057819334</v>
      </c>
      <c r="AK291" s="35">
        <f>Billed_Energy!AK291/Cal_Energy!AK291*Cal_Energy_Switching!AK292</f>
        <v>109330.93277224113</v>
      </c>
      <c r="AL291" s="1">
        <f>Billed_Energy!AL291/Cal_Energy!AL291*Cal_Energy_Switching!AL292</f>
        <v>30775.170230585183</v>
      </c>
      <c r="AM291" s="1">
        <f>Billed_Energy!AM291/Cal_Energy!AM291*Cal_Energy_Switching!AM292</f>
        <v>78555.762541655931</v>
      </c>
      <c r="AN291" s="1">
        <f>Billed_Energy!AN291/Cal_Energy!AN291*Cal_Energy_Switching!AN292</f>
        <v>245.77699999999999</v>
      </c>
      <c r="AO291" s="1">
        <f>Billed_Energy!AO291/Cal_Energy!AO291*Cal_Energy_Switching!AO292</f>
        <v>274.90699999999993</v>
      </c>
      <c r="AP291" s="1">
        <f>Billed_Energy!AP291/Cal_Energy!AP291*Cal_Energy_Switching!AP292</f>
        <v>7381.9660000000003</v>
      </c>
      <c r="AQ291" s="1">
        <f>Billed_Energy!AQ291/Cal_Energy!AQ291*Cal_Energy_Switching!AQ292</f>
        <v>89562.115382380856</v>
      </c>
      <c r="AR291" s="1">
        <f>Billed_Energy!AR291/Cal_Energy!AR291*Cal_Energy_Switching!AR292</f>
        <v>11480.133406662055</v>
      </c>
      <c r="AS291" s="1">
        <f>Billed_Energy!AS291/Cal_Energy!AS291*Cal_Energy_Switching!AS292</f>
        <v>154219.39260767328</v>
      </c>
      <c r="AT291" s="1">
        <f>Billed_Energy!AT291/Cal_Energy!AT291*Cal_Energy_Switching!AT292</f>
        <v>28532.907533337941</v>
      </c>
      <c r="AU291" s="1">
        <f>Billed_Energy!AU291/Cal_Energy!AU291*Cal_Energy_Switching!AU292</f>
        <v>72619.020616388472</v>
      </c>
      <c r="AV291" s="1">
        <f>Billed_Energy!AV291/Cal_Energy!AV291*Cal_Energy_Switching!AV292</f>
        <v>1236.0027972207949</v>
      </c>
      <c r="AW291" s="1">
        <f>Billed_Energy!AW291/Cal_Energy!AW291*Cal_Energy_Switching!AW292</f>
        <v>20077.74910650343</v>
      </c>
      <c r="AX291" s="1">
        <f>Billed_Energy!AX291/Cal_Energy!AX291*Cal_Energy_Switching!AX292</f>
        <v>155858.89175277922</v>
      </c>
      <c r="AY291" s="1">
        <f>Billed_Energy!AY291/Cal_Energy!AY291*Cal_Energy_Switching!AY292</f>
        <v>23974.807338810075</v>
      </c>
      <c r="AZ291" s="1">
        <f>Billed_Energy!AZ291/Cal_Energy!AZ291*Cal_Energy_Switching!AZ292</f>
        <v>8289</v>
      </c>
      <c r="BA291" s="1">
        <f>Billed_Energy!BA291/Cal_Energy!BA291*Cal_Energy_Switching!BA292</f>
        <v>4343.3999999999996</v>
      </c>
      <c r="BB291" s="1" t="e">
        <f t="shared" si="13"/>
        <v>#DIV/0!</v>
      </c>
    </row>
    <row r="292" spans="1:54" x14ac:dyDescent="0.25">
      <c r="A292">
        <v>2038</v>
      </c>
      <c r="B292">
        <v>6</v>
      </c>
      <c r="C292" t="s">
        <v>399</v>
      </c>
      <c r="D292" s="1">
        <f>Billed_Energy!D292/Cal_Energy!D292*Cal_Energy_Switching!D293</f>
        <v>494192.39163494698</v>
      </c>
      <c r="E292" s="35">
        <f t="shared" si="14"/>
        <v>197093.03480747598</v>
      </c>
      <c r="F292" s="1">
        <f>Billed_Energy!F292/Cal_Energy!F292*Cal_Energy_Switching!F293</f>
        <v>79727.445576322309</v>
      </c>
      <c r="G292" s="1">
        <f>Billed_Energy!G292/Cal_Energy!G292*Cal_Energy_Switching!G293</f>
        <v>117365.58923115369</v>
      </c>
      <c r="H292" s="35">
        <f t="shared" si="12"/>
        <v>13469.604400929747</v>
      </c>
      <c r="I292" s="1">
        <f>Billed_Energy!I292/Cal_Energy!I292*Cal_Energy_Switching!I293</f>
        <v>689.52849198646891</v>
      </c>
      <c r="J292" s="1">
        <f>Billed_Energy!J292/Cal_Energy!J292*Cal_Energy_Switching!J293</f>
        <v>12780.075908943278</v>
      </c>
      <c r="K292" s="1">
        <f>Billed_Energy!K292/Cal_Energy!K292*Cal_Energy_Switching!K293</f>
        <v>282558.11100568651</v>
      </c>
      <c r="L292" s="1">
        <f>Billed_Energy!L292/Cal_Energy!L292*Cal_Energy_Switching!L293</f>
        <v>23377.133431739505</v>
      </c>
      <c r="M292" s="1">
        <f>Billed_Energy!M292/Cal_Energy!M292*Cal_Energy_Switching!M293</f>
        <v>196483.73936739407</v>
      </c>
      <c r="N292" s="1">
        <f>Billed_Energy!N292/Cal_Energy!N292*Cal_Energy_Switching!N293</f>
        <v>117109.80223257394</v>
      </c>
      <c r="O292" s="1">
        <f>Billed_Energy!O292/Cal_Energy!O292*Cal_Energy_Switching!O293</f>
        <v>150428.36257967778</v>
      </c>
      <c r="P292" s="1" t="e">
        <f>Billed_Energy!P292/Cal_Energy!P292*Cal_Energy_Switching!P293</f>
        <v>#DIV/0!</v>
      </c>
      <c r="Q292" s="1">
        <f>Billed_Energy!Q292/Cal_Energy!Q292*Cal_Energy_Switching!Q293</f>
        <v>26928.078639024105</v>
      </c>
      <c r="R292" s="1">
        <f>Billed_Energy!R292/Cal_Energy!R292*Cal_Energy_Switching!R293</f>
        <v>20614.472406156314</v>
      </c>
      <c r="S292" s="1">
        <f>Billed_Energy!S292/Cal_Energy!S292*Cal_Energy_Switching!S293</f>
        <v>121170.43567696252</v>
      </c>
      <c r="T292" s="1">
        <f>Billed_Energy!T292/Cal_Energy!T292*Cal_Energy_Switching!T293</f>
        <v>10.17535</v>
      </c>
      <c r="U292" s="1">
        <f>Billed_Energy!U292/Cal_Energy!U292*Cal_Energy_Switching!U293</f>
        <v>98.704999999999998</v>
      </c>
      <c r="V292" s="1">
        <f>Billed_Energy!V292/Cal_Energy!V292*Cal_Energy_Switching!V293</f>
        <v>45688.667155562805</v>
      </c>
      <c r="W292" s="1">
        <f>Billed_Energy!W292/Cal_Energy!W292*Cal_Energy_Switching!W293</f>
        <v>8413.3449999999993</v>
      </c>
      <c r="X292" s="1">
        <f>Billed_Energy!X292/Cal_Energy!X292*Cal_Energy_Switching!X293</f>
        <v>21360.172351164289</v>
      </c>
      <c r="Y292" s="35">
        <f>Billed_Energy!Y292/Cal_Energy!Y292*Cal_Energy_Switching!Y293</f>
        <v>7133.9259858823598</v>
      </c>
      <c r="Z292" s="1">
        <f>Billed_Energy!Z292/Cal_Energy!Z292*Cal_Energy_Switching!Z293</f>
        <v>3705.927262430986</v>
      </c>
      <c r="AA292" s="1">
        <f>Billed_Energy!AA292/Cal_Energy!AA292*Cal_Energy_Switching!AA293</f>
        <v>3427.9987234513742</v>
      </c>
      <c r="AB292" s="1">
        <f>Billed_Energy!AB292/Cal_Energy!AB292*Cal_Energy_Switching!AB293</f>
        <v>51.727469158127263</v>
      </c>
      <c r="AC292" s="1">
        <f>Billed_Energy!AC292/Cal_Energy!AC292*Cal_Energy_Switching!AC293</f>
        <v>1148.610774041709</v>
      </c>
      <c r="AD292" s="1">
        <f>Billed_Energy!AD292/Cal_Energy!AD292*Cal_Energy_Switching!AD293</f>
        <v>463.041</v>
      </c>
      <c r="AE292" s="1">
        <f>Billed_Energy!AE292/Cal_Energy!AE292*Cal_Energy_Switching!AE293</f>
        <v>3391.1514268154601</v>
      </c>
      <c r="AF292" s="1">
        <f>Billed_Energy!AF292/Cal_Energy!AF292*Cal_Energy_Switching!AF293</f>
        <v>9442.7273474911817</v>
      </c>
      <c r="AG292" s="1">
        <f>Billed_Energy!AG292/Cal_Energy!AG292*Cal_Energy_Switching!AG293</f>
        <v>5721.966333441942</v>
      </c>
      <c r="AH292" s="1">
        <f>Billed_Energy!AH292/Cal_Energy!AH292*Cal_Energy_Switching!AH293</f>
        <v>1689.0281897425975</v>
      </c>
      <c r="AI292" s="1">
        <f>Billed_Energy!AI292/Cal_Energy!AI292*Cal_Energy_Switching!AI293</f>
        <v>3147.5757824970556</v>
      </c>
      <c r="AJ292" s="1">
        <f>Billed_Energy!AJ292/Cal_Energy!AJ292*Cal_Energy_Switching!AJ293</f>
        <v>479432.81870613433</v>
      </c>
      <c r="AK292" s="35">
        <f>Billed_Energy!AK292/Cal_Energy!AK292*Cal_Energy_Switching!AK293</f>
        <v>126275.75181233628</v>
      </c>
      <c r="AL292" s="1">
        <f>Billed_Energy!AL292/Cal_Energy!AL292*Cal_Energy_Switching!AL293</f>
        <v>35523.492426895231</v>
      </c>
      <c r="AM292" s="1">
        <f>Billed_Energy!AM292/Cal_Energy!AM292*Cal_Energy_Switching!AM293</f>
        <v>90752.259385441052</v>
      </c>
      <c r="AN292" s="1">
        <f>Billed_Energy!AN292/Cal_Energy!AN292*Cal_Energy_Switching!AN293</f>
        <v>254.96199999999999</v>
      </c>
      <c r="AO292" s="1">
        <f>Billed_Energy!AO292/Cal_Energy!AO292*Cal_Energy_Switching!AO293</f>
        <v>258.13</v>
      </c>
      <c r="AP292" s="1">
        <f>Billed_Energy!AP292/Cal_Energy!AP292*Cal_Energy_Switching!AP293</f>
        <v>6710.2510000000002</v>
      </c>
      <c r="AQ292" s="1">
        <f>Billed_Energy!AQ292/Cal_Energy!AQ292*Cal_Energy_Switching!AQ293</f>
        <v>88874.541225113513</v>
      </c>
      <c r="AR292" s="1">
        <f>Billed_Energy!AR292/Cal_Energy!AR292*Cal_Energy_Switching!AR293</f>
        <v>13051.354189418116</v>
      </c>
      <c r="AS292" s="1">
        <f>Billed_Energy!AS292/Cal_Energy!AS292*Cal_Energy_Switching!AS293</f>
        <v>177978.98115015993</v>
      </c>
      <c r="AT292" s="1">
        <f>Billed_Energy!AT292/Cal_Energy!AT292*Cal_Energy_Switching!AT293</f>
        <v>32239.623450581879</v>
      </c>
      <c r="AU292" s="1">
        <f>Billed_Energy!AU292/Cal_Energy!AU292*Cal_Energy_Switching!AU293</f>
        <v>83801.052578375602</v>
      </c>
      <c r="AV292" s="1">
        <f>Billed_Energy!AV292/Cal_Energy!AV292*Cal_Energy_Switching!AV293</f>
        <v>1322.3666266004132</v>
      </c>
      <c r="AW292" s="1">
        <f>Billed_Energy!AW292/Cal_Energy!AW292*Cal_Energy_Switching!AW293</f>
        <v>21275.535475233992</v>
      </c>
      <c r="AX292" s="1">
        <f>Billed_Energy!AX292/Cal_Energy!AX292*Cal_Energy_Switching!AX293</f>
        <v>166749.29650339959</v>
      </c>
      <c r="AY292" s="1">
        <f>Billed_Energy!AY292/Cal_Energy!AY292*Cal_Energy_Switching!AY293</f>
        <v>25301.146116569162</v>
      </c>
      <c r="AZ292" s="1">
        <f>Billed_Energy!AZ292/Cal_Energy!AZ292*Cal_Energy_Switching!AZ293</f>
        <v>10068</v>
      </c>
      <c r="BA292" s="1">
        <f>Billed_Energy!BA292/Cal_Energy!BA292*Cal_Energy_Switching!BA293</f>
        <v>4921.8</v>
      </c>
      <c r="BB292" s="1" t="e">
        <f t="shared" si="13"/>
        <v>#DIV/0!</v>
      </c>
    </row>
    <row r="293" spans="1:54" x14ac:dyDescent="0.25">
      <c r="A293">
        <v>2038</v>
      </c>
      <c r="B293">
        <v>7</v>
      </c>
      <c r="C293" t="s">
        <v>400</v>
      </c>
      <c r="D293" s="1">
        <f>Billed_Energy!D293/Cal_Energy!D293*Cal_Energy_Switching!D294</f>
        <v>623111.50300456875</v>
      </c>
      <c r="E293" s="35">
        <f t="shared" si="14"/>
        <v>219650.89339643958</v>
      </c>
      <c r="F293" s="1">
        <f>Billed_Energy!F293/Cal_Energy!F293*Cal_Energy_Switching!F294</f>
        <v>88782.612165882121</v>
      </c>
      <c r="G293" s="1">
        <f>Billed_Energy!G293/Cal_Energy!G293*Cal_Energy_Switching!G294</f>
        <v>130868.28123055746</v>
      </c>
      <c r="H293" s="35">
        <f t="shared" si="12"/>
        <v>13905.319398274536</v>
      </c>
      <c r="I293" s="1">
        <f>Billed_Energy!I293/Cal_Energy!I293*Cal_Energy_Switching!I294</f>
        <v>711.83337163343936</v>
      </c>
      <c r="J293" s="1">
        <f>Billed_Energy!J293/Cal_Energy!J293*Cal_Energy_Switching!J294</f>
        <v>13193.486026641096</v>
      </c>
      <c r="K293" s="1">
        <f>Billed_Energy!K293/Cal_Energy!K293*Cal_Energy_Switching!K294</f>
        <v>295542.94513231254</v>
      </c>
      <c r="L293" s="1">
        <f>Billed_Energy!L293/Cal_Energy!L293*Cal_Energy_Switching!L294</f>
        <v>24511.958913693743</v>
      </c>
      <c r="M293" s="1">
        <f>Billed_Energy!M293/Cal_Energy!M293*Cal_Energy_Switching!M294</f>
        <v>209488.0831126121</v>
      </c>
      <c r="N293" s="1">
        <f>Billed_Energy!N293/Cal_Energy!N293*Cal_Energy_Switching!N294</f>
        <v>122430.99229399365</v>
      </c>
      <c r="O293" s="1">
        <f>Billed_Energy!O293/Cal_Energy!O293*Cal_Energy_Switching!O294</f>
        <v>159797.21346205997</v>
      </c>
      <c r="P293" s="1" t="e">
        <f>Billed_Energy!P293/Cal_Energy!P293*Cal_Energy_Switching!P294</f>
        <v>#DIV/0!</v>
      </c>
      <c r="Q293" s="1">
        <f>Billed_Energy!Q293/Cal_Energy!Q293*Cal_Energy_Switching!Q294</f>
        <v>27835.253703699193</v>
      </c>
      <c r="R293" s="1">
        <f>Billed_Energy!R293/Cal_Energy!R293*Cal_Energy_Switching!R294</f>
        <v>23624.670359198837</v>
      </c>
      <c r="S293" s="1">
        <f>Billed_Energy!S293/Cal_Energy!S293*Cal_Energy_Switching!S294</f>
        <v>109032.9960742783</v>
      </c>
      <c r="T293" s="1">
        <f>Billed_Energy!T293/Cal_Energy!T293*Cal_Energy_Switching!T294</f>
        <v>8.3796999999999997</v>
      </c>
      <c r="U293" s="1">
        <f>Billed_Energy!U293/Cal_Energy!U293*Cal_Energy_Switching!U294</f>
        <v>97.915000000000006</v>
      </c>
      <c r="V293" s="1">
        <f>Billed_Energy!V293/Cal_Energy!V293*Cal_Energy_Switching!V294</f>
        <v>44549.468970203568</v>
      </c>
      <c r="W293" s="1">
        <f>Billed_Energy!W293/Cal_Energy!W293*Cal_Energy_Switching!W294</f>
        <v>8216.8029999999999</v>
      </c>
      <c r="X293" s="1">
        <f>Billed_Energy!X293/Cal_Energy!X293*Cal_Energy_Switching!X294</f>
        <v>19133.553379413828</v>
      </c>
      <c r="Y293" s="35">
        <f>Billed_Energy!Y293/Cal_Energy!Y293*Cal_Energy_Switching!Y294</f>
        <v>7859.2234897261105</v>
      </c>
      <c r="Z293" s="1">
        <f>Billed_Energy!Z293/Cal_Energy!Z293*Cal_Energy_Switching!Z294</f>
        <v>4082.7043411653181</v>
      </c>
      <c r="AA293" s="1">
        <f>Billed_Energy!AA293/Cal_Energy!AA293*Cal_Energy_Switching!AA294</f>
        <v>3776.5191485607925</v>
      </c>
      <c r="AB293" s="1">
        <f>Billed_Energy!AB293/Cal_Energy!AB293*Cal_Energy_Switching!AB294</f>
        <v>63.845678930343595</v>
      </c>
      <c r="AC293" s="1">
        <f>Billed_Energy!AC293/Cal_Energy!AC293*Cal_Energy_Switching!AC294</f>
        <v>1123.0699575392086</v>
      </c>
      <c r="AD293" s="1">
        <f>Billed_Energy!AD293/Cal_Energy!AD293*Cal_Energy_Switching!AD294</f>
        <v>450.834</v>
      </c>
      <c r="AE293" s="1">
        <f>Billed_Energy!AE293/Cal_Energy!AE293*Cal_Energy_Switching!AE294</f>
        <v>3330.512302310919</v>
      </c>
      <c r="AF293" s="1">
        <f>Billed_Energy!AF293/Cal_Energy!AF293*Cal_Energy_Switching!AF294</f>
        <v>9918.0151690904022</v>
      </c>
      <c r="AG293" s="1">
        <f>Billed_Energy!AG293/Cal_Energy!AG293*Cal_Energy_Switching!AG294</f>
        <v>5619.6485701711308</v>
      </c>
      <c r="AH293" s="1">
        <f>Billed_Energy!AH293/Cal_Energy!AH293*Cal_Energy_Switching!AH294</f>
        <v>1658.8257075179504</v>
      </c>
      <c r="AI293" s="1">
        <f>Billed_Energy!AI293/Cal_Energy!AI293*Cal_Energy_Switching!AI294</f>
        <v>3306.0050563634622</v>
      </c>
      <c r="AJ293" s="1">
        <f>Billed_Energy!AJ293/Cal_Energy!AJ293*Cal_Energy_Switching!AJ294</f>
        <v>644557.56021807436</v>
      </c>
      <c r="AK293" s="35">
        <f>Billed_Energy!AK293/Cal_Energy!AK293*Cal_Energy_Switching!AK294</f>
        <v>148555.33679628914</v>
      </c>
      <c r="AL293" s="1">
        <f>Billed_Energy!AL293/Cal_Energy!AL293*Cal_Energy_Switching!AL294</f>
        <v>41772.422738357738</v>
      </c>
      <c r="AM293" s="1">
        <f>Billed_Energy!AM293/Cal_Energy!AM293*Cal_Energy_Switching!AM294</f>
        <v>106782.91405793138</v>
      </c>
      <c r="AN293" s="1">
        <f>Billed_Energy!AN293/Cal_Energy!AN293*Cal_Energy_Switching!AN294</f>
        <v>248.953</v>
      </c>
      <c r="AO293" s="1">
        <f>Billed_Energy!AO293/Cal_Energy!AO293*Cal_Energy_Switching!AO294</f>
        <v>255.87400000000002</v>
      </c>
      <c r="AP293" s="1">
        <f>Billed_Energy!AP293/Cal_Energy!AP293*Cal_Energy_Switching!AP294</f>
        <v>6726.4589999999998</v>
      </c>
      <c r="AQ293" s="1">
        <f>Billed_Energy!AQ293/Cal_Energy!AQ293*Cal_Energy_Switching!AQ294</f>
        <v>78826.351938379012</v>
      </c>
      <c r="AR293" s="1">
        <f>Billed_Energy!AR293/Cal_Energy!AR293*Cal_Energy_Switching!AR294</f>
        <v>14151.996528678959</v>
      </c>
      <c r="AS293" s="1">
        <f>Billed_Energy!AS293/Cal_Energy!AS293*Cal_Energy_Switching!AS294</f>
        <v>186194.72320006625</v>
      </c>
      <c r="AT293" s="1">
        <f>Billed_Energy!AT293/Cal_Energy!AT293*Cal_Energy_Switching!AT294</f>
        <v>34922.170641321041</v>
      </c>
      <c r="AU293" s="1">
        <f>Billed_Energy!AU293/Cal_Energy!AU293*Cal_Energy_Switching!AU294</f>
        <v>87670.244601954866</v>
      </c>
      <c r="AV293" s="1">
        <f>Billed_Energy!AV293/Cal_Energy!AV293*Cal_Energy_Switching!AV294</f>
        <v>1313.6151559300313</v>
      </c>
      <c r="AW293" s="1">
        <f>Billed_Energy!AW293/Cal_Energy!AW293*Cal_Energy_Switching!AW294</f>
        <v>22515.718276358035</v>
      </c>
      <c r="AX293" s="1">
        <f>Billed_Energy!AX293/Cal_Energy!AX293*Cal_Energy_Switching!AX294</f>
        <v>165645.74356406997</v>
      </c>
      <c r="AY293" s="1">
        <f>Billed_Energy!AY293/Cal_Energy!AY293*Cal_Energy_Switching!AY294</f>
        <v>26792.725891226281</v>
      </c>
      <c r="AZ293" s="1">
        <f>Billed_Energy!AZ293/Cal_Energy!AZ293*Cal_Energy_Switching!AZ294</f>
        <v>10990</v>
      </c>
      <c r="BA293" s="1">
        <f>Billed_Energy!BA293/Cal_Energy!BA293*Cal_Energy_Switching!BA294</f>
        <v>5252.4</v>
      </c>
      <c r="BB293" s="1" t="e">
        <f t="shared" si="13"/>
        <v>#DIV/0!</v>
      </c>
    </row>
    <row r="294" spans="1:54" x14ac:dyDescent="0.25">
      <c r="A294">
        <v>2038</v>
      </c>
      <c r="B294">
        <v>8</v>
      </c>
      <c r="C294" t="s">
        <v>401</v>
      </c>
      <c r="D294" s="1">
        <f>Billed_Energy!D294/Cal_Energy!D294*Cal_Energy_Switching!D295</f>
        <v>640473.36678426398</v>
      </c>
      <c r="E294" s="35">
        <f t="shared" si="14"/>
        <v>228296.09809155337</v>
      </c>
      <c r="F294" s="1">
        <f>Billed_Energy!F294/Cal_Energy!F294*Cal_Energy_Switching!F295</f>
        <v>92242.970436750111</v>
      </c>
      <c r="G294" s="1">
        <f>Billed_Energy!G294/Cal_Energy!G294*Cal_Energy_Switching!G295</f>
        <v>136053.12765480328</v>
      </c>
      <c r="H294" s="35">
        <f t="shared" si="12"/>
        <v>13977.368693884922</v>
      </c>
      <c r="I294" s="1">
        <f>Billed_Energy!I294/Cal_Energy!I294*Cal_Energy_Switching!I295</f>
        <v>715.52167907530372</v>
      </c>
      <c r="J294" s="1">
        <f>Billed_Energy!J294/Cal_Energy!J294*Cal_Energy_Switching!J295</f>
        <v>13261.847014809618</v>
      </c>
      <c r="K294" s="1">
        <f>Billed_Energy!K294/Cal_Energy!K294*Cal_Energy_Switching!K295</f>
        <v>297432.85507875698</v>
      </c>
      <c r="L294" s="1">
        <f>Billed_Energy!L294/Cal_Energy!L294*Cal_Energy_Switching!L295</f>
        <v>24693.373359551642</v>
      </c>
      <c r="M294" s="1">
        <f>Billed_Energy!M294/Cal_Energy!M294*Cal_Energy_Switching!M295</f>
        <v>211374.11156311427</v>
      </c>
      <c r="N294" s="1">
        <f>Billed_Energy!N294/Cal_Energy!N294*Cal_Energy_Switching!N295</f>
        <v>123189.23467169139</v>
      </c>
      <c r="O294" s="1">
        <f>Billed_Energy!O294/Cal_Energy!O294*Cal_Energy_Switching!O295</f>
        <v>161104.27964388605</v>
      </c>
      <c r="P294" s="1" t="e">
        <f>Billed_Energy!P294/Cal_Energy!P294*Cal_Energy_Switching!P295</f>
        <v>#DIV/0!</v>
      </c>
      <c r="Q294" s="1">
        <f>Billed_Energy!Q294/Cal_Energy!Q294*Cal_Energy_Switching!Q295</f>
        <v>29004.680184461733</v>
      </c>
      <c r="R294" s="1">
        <f>Billed_Energy!R294/Cal_Energy!R294*Cal_Energy_Switching!R295</f>
        <v>22340.65209151919</v>
      </c>
      <c r="S294" s="1">
        <f>Billed_Energy!S294/Cal_Energy!S294*Cal_Energy_Switching!S295</f>
        <v>123508.0951412617</v>
      </c>
      <c r="T294" s="1">
        <f>Billed_Energy!T294/Cal_Energy!T294*Cal_Energy_Switching!T295</f>
        <v>12.210420000000001</v>
      </c>
      <c r="U294" s="1">
        <f>Billed_Energy!U294/Cal_Energy!U294*Cal_Energy_Switching!U295</f>
        <v>97.32</v>
      </c>
      <c r="V294" s="1">
        <f>Billed_Energy!V294/Cal_Energy!V294*Cal_Energy_Switching!V295</f>
        <v>46590.42742533984</v>
      </c>
      <c r="W294" s="1">
        <f>Billed_Energy!W294/Cal_Energy!W294*Cal_Energy_Switching!W295</f>
        <v>8625.8709999999992</v>
      </c>
      <c r="X294" s="1">
        <f>Billed_Energy!X294/Cal_Energy!X294*Cal_Energy_Switching!X295</f>
        <v>23916.727692926765</v>
      </c>
      <c r="Y294" s="35">
        <f>Billed_Energy!Y294/Cal_Energy!Y294*Cal_Energy_Switching!Y295</f>
        <v>8097.7725927345</v>
      </c>
      <c r="Z294" s="1">
        <f>Billed_Energy!Z294/Cal_Energy!Z294*Cal_Energy_Switching!Z295</f>
        <v>4206.6256750867424</v>
      </c>
      <c r="AA294" s="1">
        <f>Billed_Energy!AA294/Cal_Energy!AA294*Cal_Energy_Switching!AA295</f>
        <v>3891.1469176477585</v>
      </c>
      <c r="AB294" s="1">
        <f>Billed_Energy!AB294/Cal_Energy!AB294*Cal_Energy_Switching!AB295</f>
        <v>67.054633503180511</v>
      </c>
      <c r="AC294" s="1">
        <f>Billed_Energy!AC294/Cal_Energy!AC294*Cal_Energy_Switching!AC295</f>
        <v>1122.1240013724494</v>
      </c>
      <c r="AD294" s="1">
        <f>Billed_Energy!AD294/Cal_Energy!AD294*Cal_Energy_Switching!AD295</f>
        <v>470.70100000000002</v>
      </c>
      <c r="AE294" s="1">
        <f>Billed_Energy!AE294/Cal_Energy!AE294*Cal_Energy_Switching!AE295</f>
        <v>3329.5658221952508</v>
      </c>
      <c r="AF294" s="1">
        <f>Billed_Energy!AF294/Cal_Energy!AF294*Cal_Energy_Switching!AF295</f>
        <v>9996.0517613125558</v>
      </c>
      <c r="AG294" s="1">
        <f>Billed_Energy!AG294/Cal_Energy!AG294*Cal_Energy_Switching!AG295</f>
        <v>5618.0515529119484</v>
      </c>
      <c r="AH294" s="1">
        <f>Billed_Energy!AH294/Cal_Energy!AH294*Cal_Energy_Switching!AH295</f>
        <v>1658.3542948928009</v>
      </c>
      <c r="AI294" s="1">
        <f>Billed_Energy!AI294/Cal_Energy!AI294*Cal_Energy_Switching!AI295</f>
        <v>3332.0172537708468</v>
      </c>
      <c r="AJ294" s="1">
        <f>Billed_Energy!AJ294/Cal_Energy!AJ294*Cal_Energy_Switching!AJ295</f>
        <v>651354.71008024248</v>
      </c>
      <c r="AK294" s="35">
        <f>Billed_Energy!AK294/Cal_Energy!AK294*Cal_Energy_Switching!AK295</f>
        <v>151187.86774074286</v>
      </c>
      <c r="AL294" s="1">
        <f>Billed_Energy!AL294/Cal_Energy!AL294*Cal_Energy_Switching!AL295</f>
        <v>42511.233830901845</v>
      </c>
      <c r="AM294" s="1">
        <f>Billed_Energy!AM294/Cal_Energy!AM294*Cal_Energy_Switching!AM295</f>
        <v>108676.63390984104</v>
      </c>
      <c r="AN294" s="1">
        <f>Billed_Energy!AN294/Cal_Energy!AN294*Cal_Energy_Switching!AN295</f>
        <v>250.17599999999999</v>
      </c>
      <c r="AO294" s="1">
        <f>Billed_Energy!AO294/Cal_Energy!AO294*Cal_Energy_Switching!AO295</f>
        <v>253.59699999999998</v>
      </c>
      <c r="AP294" s="1">
        <f>Billed_Energy!AP294/Cal_Energy!AP294*Cal_Energy_Switching!AP295</f>
        <v>7261.6180000000004</v>
      </c>
      <c r="AQ294" s="1">
        <f>Billed_Energy!AQ294/Cal_Energy!AQ294*Cal_Energy_Switching!AQ295</f>
        <v>86509.388650244771</v>
      </c>
      <c r="AR294" s="1">
        <f>Billed_Energy!AR294/Cal_Energy!AR294*Cal_Energy_Switching!AR295</f>
        <v>14279.427553188038</v>
      </c>
      <c r="AS294" s="1">
        <f>Billed_Energy!AS294/Cal_Energy!AS294*Cal_Energy_Switching!AS295</f>
        <v>189569.80383792167</v>
      </c>
      <c r="AT294" s="1">
        <f>Billed_Energy!AT294/Cal_Energy!AT294*Cal_Energy_Switching!AT295</f>
        <v>35237.799876811958</v>
      </c>
      <c r="AU294" s="1">
        <f>Billed_Energy!AU294/Cal_Energy!AU294*Cal_Energy_Switching!AU295</f>
        <v>89258.991236518501</v>
      </c>
      <c r="AV294" s="1">
        <f>Billed_Energy!AV294/Cal_Energy!AV294*Cal_Energy_Switching!AV295</f>
        <v>1385.7351234934549</v>
      </c>
      <c r="AW294" s="1">
        <f>Billed_Energy!AW294/Cal_Energy!AW294*Cal_Energy_Switching!AW295</f>
        <v>22606.429775399054</v>
      </c>
      <c r="AX294" s="1">
        <f>Billed_Energy!AX294/Cal_Energy!AX294*Cal_Energy_Switching!AX295</f>
        <v>174740.00956650655</v>
      </c>
      <c r="AY294" s="1">
        <f>Billed_Energy!AY294/Cal_Energy!AY294*Cal_Energy_Switching!AY295</f>
        <v>26918.037221691167</v>
      </c>
      <c r="AZ294" s="1">
        <f>Billed_Energy!AZ294/Cal_Energy!AZ294*Cal_Energy_Switching!AZ295</f>
        <v>10824.2</v>
      </c>
      <c r="BA294" s="1">
        <f>Billed_Energy!BA294/Cal_Energy!BA294*Cal_Energy_Switching!BA295</f>
        <v>5119.5</v>
      </c>
      <c r="BB294" s="1" t="e">
        <f t="shared" si="13"/>
        <v>#DIV/0!</v>
      </c>
    </row>
    <row r="295" spans="1:54" x14ac:dyDescent="0.25">
      <c r="A295">
        <v>2038</v>
      </c>
      <c r="B295">
        <v>9</v>
      </c>
      <c r="C295" t="s">
        <v>402</v>
      </c>
      <c r="D295" s="1">
        <f>Billed_Energy!D295/Cal_Energy!D295*Cal_Energy_Switching!D296</f>
        <v>587265.40360819246</v>
      </c>
      <c r="E295" s="35">
        <f t="shared" si="14"/>
        <v>219020.15433947998</v>
      </c>
      <c r="F295" s="1">
        <f>Billed_Energy!F295/Cal_Energy!F295*Cal_Energy_Switching!F296</f>
        <v>88680.68651358354</v>
      </c>
      <c r="G295" s="1">
        <f>Billed_Energy!G295/Cal_Energy!G295*Cal_Energy_Switching!G296</f>
        <v>130339.46782589644</v>
      </c>
      <c r="H295" s="35">
        <f t="shared" si="12"/>
        <v>13563.956610467581</v>
      </c>
      <c r="I295" s="1">
        <f>Billed_Energy!I295/Cal_Energy!I295*Cal_Energy_Switching!I296</f>
        <v>694.35851778542451</v>
      </c>
      <c r="J295" s="1">
        <f>Billed_Energy!J295/Cal_Energy!J295*Cal_Energy_Switching!J296</f>
        <v>12869.598092682158</v>
      </c>
      <c r="K295" s="1">
        <f>Billed_Energy!K295/Cal_Energy!K295*Cal_Energy_Switching!K296</f>
        <v>290218.01592613856</v>
      </c>
      <c r="L295" s="1">
        <f>Billed_Energy!L295/Cal_Energy!L295*Cal_Energy_Switching!L296</f>
        <v>22932.784762282565</v>
      </c>
      <c r="M295" s="1">
        <f>Billed_Energy!M295/Cal_Energy!M295*Cal_Energy_Switching!M296</f>
        <v>210796.0725877762</v>
      </c>
      <c r="N295" s="1">
        <f>Billed_Energy!N295/Cal_Energy!N295*Cal_Energy_Switching!N296</f>
        <v>121362.62968157882</v>
      </c>
      <c r="O295" s="1">
        <f>Billed_Energy!O295/Cal_Energy!O295*Cal_Energy_Switching!O296</f>
        <v>163952.55762411578</v>
      </c>
      <c r="P295" s="1" t="e">
        <f>Billed_Energy!P295/Cal_Energy!P295*Cal_Energy_Switching!P296</f>
        <v>#DIV/0!</v>
      </c>
      <c r="Q295" s="1">
        <f>Billed_Energy!Q295/Cal_Energy!Q295*Cal_Energy_Switching!Q296</f>
        <v>23831.147961600349</v>
      </c>
      <c r="R295" s="1">
        <f>Billed_Energy!R295/Cal_Energy!R295*Cal_Energy_Switching!R296</f>
        <v>18777.279505265135</v>
      </c>
      <c r="S295" s="1">
        <f>Billed_Energy!S295/Cal_Energy!S295*Cal_Energy_Switching!S296</f>
        <v>123459.40422829032</v>
      </c>
      <c r="T295" s="1">
        <f>Billed_Energy!T295/Cal_Energy!T295*Cal_Energy_Switching!T296</f>
        <v>14.3652</v>
      </c>
      <c r="U295" s="1">
        <f>Billed_Energy!U295/Cal_Energy!U295*Cal_Energy_Switching!U296</f>
        <v>103.68599999999999</v>
      </c>
      <c r="V295" s="1">
        <f>Billed_Energy!V295/Cal_Energy!V295*Cal_Energy_Switching!V296</f>
        <v>45641.535759228333</v>
      </c>
      <c r="W295" s="1">
        <f>Billed_Energy!W295/Cal_Energy!W295*Cal_Energy_Switching!W296</f>
        <v>9717.9639999999999</v>
      </c>
      <c r="X295" s="1">
        <f>Billed_Energy!X295/Cal_Energy!X295*Cal_Energy_Switching!X296</f>
        <v>36115.598985382967</v>
      </c>
      <c r="Y295" s="35">
        <f>Billed_Energy!Y295/Cal_Energy!Y295*Cal_Energy_Switching!Y296</f>
        <v>7812.5515349624502</v>
      </c>
      <c r="Z295" s="1">
        <f>Billed_Energy!Z295/Cal_Energy!Z295*Cal_Energy_Switching!Z296</f>
        <v>4058.4592242560766</v>
      </c>
      <c r="AA295" s="1">
        <f>Billed_Energy!AA295/Cal_Energy!AA295*Cal_Energy_Switching!AA296</f>
        <v>3754.0923107063736</v>
      </c>
      <c r="AB295" s="1">
        <f>Billed_Energy!AB295/Cal_Energy!AB295*Cal_Energy_Switching!AB296</f>
        <v>75.017945360174807</v>
      </c>
      <c r="AC295" s="1">
        <f>Billed_Energy!AC295/Cal_Energy!AC295*Cal_Energy_Switching!AC296</f>
        <v>1149.1968065664778</v>
      </c>
      <c r="AD295" s="1">
        <f>Billed_Energy!AD295/Cal_Energy!AD295*Cal_Energy_Switching!AD296</f>
        <v>536.26599999999996</v>
      </c>
      <c r="AE295" s="1">
        <f>Billed_Energy!AE295/Cal_Energy!AE295*Cal_Energy_Switching!AE296</f>
        <v>3341.5861268846988</v>
      </c>
      <c r="AF295" s="1">
        <f>Billed_Energy!AF295/Cal_Energy!AF295*Cal_Energy_Switching!AF296</f>
        <v>9684.7929009056406</v>
      </c>
      <c r="AG295" s="1">
        <f>Billed_Energy!AG295/Cal_Energy!AG295*Cal_Energy_Switching!AG296</f>
        <v>5638.333684286813</v>
      </c>
      <c r="AH295" s="1">
        <f>Billed_Energy!AH295/Cal_Energy!AH295*Cal_Energy_Switching!AH296</f>
        <v>1664.3412388284889</v>
      </c>
      <c r="AI295" s="1">
        <f>Billed_Energy!AI295/Cal_Energy!AI295*Cal_Energy_Switching!AI296</f>
        <v>3228.2643003018748</v>
      </c>
      <c r="AJ295" s="1">
        <f>Billed_Energy!AJ295/Cal_Energy!AJ295*Cal_Energy_Switching!AJ296</f>
        <v>573199.73338097532</v>
      </c>
      <c r="AK295" s="35">
        <f>Billed_Energy!AK295/Cal_Energy!AK295*Cal_Energy_Switching!AK296</f>
        <v>143695.40602789572</v>
      </c>
      <c r="AL295" s="1">
        <f>Billed_Energy!AL295/Cal_Energy!AL295*Cal_Energy_Switching!AL296</f>
        <v>40442.729018205719</v>
      </c>
      <c r="AM295" s="1">
        <f>Billed_Energy!AM295/Cal_Energy!AM295*Cal_Energy_Switching!AM296</f>
        <v>103252.67700968999</v>
      </c>
      <c r="AN295" s="1">
        <f>Billed_Energy!AN295/Cal_Energy!AN295*Cal_Energy_Switching!AN296</f>
        <v>255.36999999999998</v>
      </c>
      <c r="AO295" s="1">
        <f>Billed_Energy!AO295/Cal_Energy!AO295*Cal_Energy_Switching!AO296</f>
        <v>272.07799999999997</v>
      </c>
      <c r="AP295" s="1">
        <f>Billed_Energy!AP295/Cal_Energy!AP295*Cal_Energy_Switching!AP296</f>
        <v>8028.0249999999996</v>
      </c>
      <c r="AQ295" s="1">
        <f>Billed_Energy!AQ295/Cal_Energy!AQ295*Cal_Energy_Switching!AQ296</f>
        <v>83263.504075441742</v>
      </c>
      <c r="AR295" s="1">
        <f>Billed_Energy!AR295/Cal_Energy!AR295*Cal_Energy_Switching!AR296</f>
        <v>14762.816061633221</v>
      </c>
      <c r="AS295" s="1">
        <f>Billed_Energy!AS295/Cal_Energy!AS295*Cal_Energy_Switching!AS296</f>
        <v>187800.03384194782</v>
      </c>
      <c r="AT295" s="1">
        <f>Billed_Energy!AT295/Cal_Energy!AT295*Cal_Energy_Switching!AT296</f>
        <v>36681.400868366771</v>
      </c>
      <c r="AU295" s="1">
        <f>Billed_Energy!AU295/Cal_Energy!AU295*Cal_Energy_Switching!AU296</f>
        <v>88434.32921936104</v>
      </c>
      <c r="AV295" s="1">
        <f>Billed_Energy!AV295/Cal_Energy!AV295*Cal_Energy_Switching!AV296</f>
        <v>1327.7647156931321</v>
      </c>
      <c r="AW295" s="1">
        <f>Billed_Energy!AW295/Cal_Energy!AW295*Cal_Energy_Switching!AW296</f>
        <v>22551.5375598664</v>
      </c>
      <c r="AX295" s="1">
        <f>Billed_Energy!AX295/Cal_Energy!AX295*Cal_Energy_Switching!AX296</f>
        <v>167429.99090430685</v>
      </c>
      <c r="AY295" s="1">
        <f>Billed_Energy!AY295/Cal_Energy!AY295*Cal_Energy_Switching!AY296</f>
        <v>27376.009552852582</v>
      </c>
      <c r="AZ295" s="1">
        <f>Billed_Energy!AZ295/Cal_Energy!AZ295*Cal_Energy_Switching!AZ296</f>
        <v>8540</v>
      </c>
      <c r="BA295" s="1">
        <f>Billed_Energy!BA295/Cal_Energy!BA295*Cal_Energy_Switching!BA296</f>
        <v>5318.1</v>
      </c>
      <c r="BB295" s="1" t="e">
        <f t="shared" si="13"/>
        <v>#DIV/0!</v>
      </c>
    </row>
    <row r="296" spans="1:54" x14ac:dyDescent="0.25">
      <c r="A296">
        <v>2038</v>
      </c>
      <c r="B296">
        <v>10</v>
      </c>
      <c r="C296" t="s">
        <v>403</v>
      </c>
      <c r="D296" s="1">
        <f>Billed_Energy!D296/Cal_Energy!D296*Cal_Energy_Switching!D297</f>
        <v>431680.12432820804</v>
      </c>
      <c r="E296" s="35">
        <f t="shared" si="14"/>
        <v>185861.01449021214</v>
      </c>
      <c r="F296" s="1">
        <f>Billed_Energy!F296/Cal_Energy!F296*Cal_Energy_Switching!F297</f>
        <v>75316.323408557291</v>
      </c>
      <c r="G296" s="1">
        <f>Billed_Energy!G296/Cal_Energy!G296*Cal_Energy_Switching!G297</f>
        <v>110544.69108165485</v>
      </c>
      <c r="H296" s="35">
        <f t="shared" si="12"/>
        <v>13311.082063829166</v>
      </c>
      <c r="I296" s="1">
        <f>Billed_Energy!I296/Cal_Energy!I296*Cal_Energy_Switching!I297</f>
        <v>681.41350473119451</v>
      </c>
      <c r="J296" s="1">
        <f>Billed_Energy!J296/Cal_Energy!J296*Cal_Energy_Switching!J297</f>
        <v>12629.668559097972</v>
      </c>
      <c r="K296" s="1">
        <f>Billed_Energy!K296/Cal_Energy!K296*Cal_Energy_Switching!K297</f>
        <v>274539.4238281367</v>
      </c>
      <c r="L296" s="1">
        <f>Billed_Energy!L296/Cal_Energy!L296*Cal_Energy_Switching!L297</f>
        <v>21985.162840985136</v>
      </c>
      <c r="M296" s="1">
        <f>Billed_Energy!M296/Cal_Energy!M296*Cal_Energy_Switching!M297</f>
        <v>184517.10207823812</v>
      </c>
      <c r="N296" s="1">
        <f>Billed_Energy!N296/Cal_Energy!N296*Cal_Energy_Switching!N297</f>
        <v>114514.90872087816</v>
      </c>
      <c r="O296" s="1">
        <f>Billed_Energy!O296/Cal_Energy!O296*Cal_Energy_Switching!O297</f>
        <v>144234.1720040651</v>
      </c>
      <c r="P296" s="1" t="e">
        <f>Billed_Energy!P296/Cal_Energy!P296*Cal_Energy_Switching!P297</f>
        <v>#DIV/0!</v>
      </c>
      <c r="Q296" s="1">
        <f>Billed_Energy!Q296/Cal_Energy!Q296*Cal_Energy_Switching!Q297</f>
        <v>21769.543361397238</v>
      </c>
      <c r="R296" s="1">
        <f>Billed_Energy!R296/Cal_Energy!R296*Cal_Energy_Switching!R297</f>
        <v>18019.588730646985</v>
      </c>
      <c r="S296" s="1">
        <f>Billed_Energy!S296/Cal_Energy!S296*Cal_Energy_Switching!S297</f>
        <v>119483.16072467409</v>
      </c>
      <c r="T296" s="1">
        <f>Billed_Energy!T296/Cal_Energy!T296*Cal_Energy_Switching!T297</f>
        <v>14.105</v>
      </c>
      <c r="U296" s="1">
        <f>Billed_Energy!U296/Cal_Energy!U296*Cal_Energy_Switching!U297</f>
        <v>97.932000000000002</v>
      </c>
      <c r="V296" s="1">
        <f>Billed_Energy!V296/Cal_Energy!V296*Cal_Energy_Switching!V297</f>
        <v>45507.52425543344</v>
      </c>
      <c r="W296" s="1">
        <f>Billed_Energy!W296/Cal_Energy!W296*Cal_Energy_Switching!W297</f>
        <v>10491.976000000001</v>
      </c>
      <c r="X296" s="1">
        <f>Billed_Energy!X296/Cal_Energy!X296*Cal_Energy_Switching!X297</f>
        <v>43056.929514661329</v>
      </c>
      <c r="Y296" s="35">
        <f>Billed_Energy!Y296/Cal_Energy!Y296*Cal_Energy_Switching!Y297</f>
        <v>7080.8006114650398</v>
      </c>
      <c r="Z296" s="1">
        <f>Billed_Energy!Z296/Cal_Energy!Z296*Cal_Energy_Switching!Z297</f>
        <v>3678.32972724915</v>
      </c>
      <c r="AA296" s="1">
        <f>Billed_Energy!AA296/Cal_Energy!AA296*Cal_Energy_Switching!AA297</f>
        <v>3402.4708842158898</v>
      </c>
      <c r="AB296" s="1">
        <f>Billed_Energy!AB296/Cal_Energy!AB296*Cal_Energy_Switching!AB297</f>
        <v>70.200083308452065</v>
      </c>
      <c r="AC296" s="1">
        <f>Billed_Energy!AC296/Cal_Energy!AC296*Cal_Energy_Switching!AC297</f>
        <v>1240.9545547421274</v>
      </c>
      <c r="AD296" s="1">
        <f>Billed_Energy!AD296/Cal_Energy!AD296*Cal_Energy_Switching!AD297</f>
        <v>574.18700000000001</v>
      </c>
      <c r="AE296" s="1">
        <f>Billed_Energy!AE296/Cal_Energy!AE296*Cal_Energy_Switching!AE297</f>
        <v>3739.5223524098878</v>
      </c>
      <c r="AF296" s="1">
        <f>Billed_Energy!AF296/Cal_Energy!AF296*Cal_Energy_Switching!AF297</f>
        <v>9209.9742207177878</v>
      </c>
      <c r="AG296" s="1">
        <f>Billed_Energy!AG296/Cal_Energy!AG296*Cal_Energy_Switching!AG297</f>
        <v>6309.7804581781074</v>
      </c>
      <c r="AH296" s="1">
        <f>Billed_Energy!AH296/Cal_Energy!AH296*Cal_Energy_Switching!AH297</f>
        <v>1862.5410294120043</v>
      </c>
      <c r="AI296" s="1">
        <f>Billed_Energy!AI296/Cal_Energy!AI296*Cal_Energy_Switching!AI297</f>
        <v>3069.9914069059241</v>
      </c>
      <c r="AJ296" s="1">
        <f>Billed_Energy!AJ296/Cal_Energy!AJ296*Cal_Energy_Switching!AJ297</f>
        <v>359275.57544110488</v>
      </c>
      <c r="AK296" s="35">
        <f>Billed_Energy!AK296/Cal_Energy!AK296*Cal_Energy_Switching!AK297</f>
        <v>116871.52087854643</v>
      </c>
      <c r="AL296" s="1">
        <f>Billed_Energy!AL296/Cal_Energy!AL296*Cal_Energy_Switching!AL297</f>
        <v>32908.138907406297</v>
      </c>
      <c r="AM296" s="1">
        <f>Billed_Energy!AM296/Cal_Energy!AM296*Cal_Energy_Switching!AM297</f>
        <v>83963.381971140159</v>
      </c>
      <c r="AN296" s="1">
        <f>Billed_Energy!AN296/Cal_Energy!AN296*Cal_Energy_Switching!AN297</f>
        <v>257.05399999999997</v>
      </c>
      <c r="AO296" s="1">
        <f>Billed_Energy!AO296/Cal_Energy!AO296*Cal_Energy_Switching!AO297</f>
        <v>280.61900000000003</v>
      </c>
      <c r="AP296" s="1">
        <f>Billed_Energy!AP296/Cal_Energy!AP296*Cal_Energy_Switching!AP297</f>
        <v>8482.3029999999999</v>
      </c>
      <c r="AQ296" s="1">
        <f>Billed_Energy!AQ296/Cal_Energy!AQ296*Cal_Energy_Switching!AQ297</f>
        <v>80227.865140583395</v>
      </c>
      <c r="AR296" s="1">
        <f>Billed_Energy!AR296/Cal_Energy!AR296*Cal_Energy_Switching!AR297</f>
        <v>12202.894830961328</v>
      </c>
      <c r="AS296" s="1">
        <f>Billed_Energy!AS296/Cal_Energy!AS296*Cal_Energy_Switching!AS297</f>
        <v>161600.68521735218</v>
      </c>
      <c r="AT296" s="1">
        <f>Billed_Energy!AT296/Cal_Energy!AT296*Cal_Energy_Switching!AT297</f>
        <v>30451.455309038669</v>
      </c>
      <c r="AU296" s="1">
        <f>Billed_Energy!AU296/Cal_Energy!AU296*Cal_Energy_Switching!AU297</f>
        <v>76098.577493813747</v>
      </c>
      <c r="AV296" s="1">
        <f>Billed_Energy!AV296/Cal_Energy!AV296*Cal_Energy_Switching!AV297</f>
        <v>1228.4086559244811</v>
      </c>
      <c r="AW296" s="1">
        <f>Billed_Energy!AW296/Cal_Energy!AW296*Cal_Energy_Switching!AW297</f>
        <v>20169.342888750445</v>
      </c>
      <c r="AX296" s="1">
        <f>Billed_Energy!AX296/Cal_Energy!AX296*Cal_Energy_Switching!AX297</f>
        <v>154901.27705407553</v>
      </c>
      <c r="AY296" s="1">
        <f>Billed_Energy!AY296/Cal_Energy!AY296*Cal_Energy_Switching!AY297</f>
        <v>24450.335745937042</v>
      </c>
      <c r="AZ296" s="1">
        <f>Billed_Energy!AZ296/Cal_Energy!AZ296*Cal_Energy_Switching!AZ297</f>
        <v>7093.2</v>
      </c>
      <c r="BA296" s="1">
        <f>Billed_Energy!BA296/Cal_Energy!BA296*Cal_Energy_Switching!BA297</f>
        <v>4450.8</v>
      </c>
      <c r="BB296" s="1" t="e">
        <f t="shared" si="13"/>
        <v>#DIV/0!</v>
      </c>
    </row>
    <row r="297" spans="1:54" x14ac:dyDescent="0.25">
      <c r="A297">
        <v>2038</v>
      </c>
      <c r="B297">
        <v>11</v>
      </c>
      <c r="C297" t="s">
        <v>404</v>
      </c>
      <c r="D297" s="1">
        <f>Billed_Energy!D297/Cal_Energy!D297*Cal_Energy_Switching!D298</f>
        <v>449215.67305031093</v>
      </c>
      <c r="E297" s="35">
        <f t="shared" si="14"/>
        <v>172318.72813329674</v>
      </c>
      <c r="F297" s="1">
        <f>Billed_Energy!F297/Cal_Energy!F297*Cal_Energy_Switching!F298</f>
        <v>69843.2431939011</v>
      </c>
      <c r="G297" s="1">
        <f>Billed_Energy!G297/Cal_Energy!G297*Cal_Energy_Switching!G298</f>
        <v>102475.48493939564</v>
      </c>
      <c r="H297" s="35">
        <f t="shared" si="12"/>
        <v>14345.631643279698</v>
      </c>
      <c r="I297" s="1">
        <f>Billed_Energy!I297/Cal_Energy!I297*Cal_Energy_Switching!I298</f>
        <v>734.37359102404218</v>
      </c>
      <c r="J297" s="1">
        <f>Billed_Energy!J297/Cal_Energy!J297*Cal_Energy_Switching!J298</f>
        <v>13611.258052255655</v>
      </c>
      <c r="K297" s="1">
        <f>Billed_Energy!K297/Cal_Energy!K297*Cal_Energy_Switching!K298</f>
        <v>268974.20468477998</v>
      </c>
      <c r="L297" s="1">
        <f>Billed_Energy!L297/Cal_Energy!L297*Cal_Energy_Switching!L298</f>
        <v>21787.894694521405</v>
      </c>
      <c r="M297" s="1">
        <f>Billed_Energy!M297/Cal_Energy!M297*Cal_Energy_Switching!M298</f>
        <v>168278.62793464802</v>
      </c>
      <c r="N297" s="1">
        <f>Billed_Energy!N297/Cal_Energy!N297*Cal_Energy_Switching!N298</f>
        <v>111945.16876069857</v>
      </c>
      <c r="O297" s="1">
        <f>Billed_Energy!O297/Cal_Energy!O297*Cal_Energy_Switching!O298</f>
        <v>132182.06486788823</v>
      </c>
      <c r="P297" s="1" t="e">
        <f>Billed_Energy!P297/Cal_Energy!P297*Cal_Energy_Switching!P298</f>
        <v>#DIV/0!</v>
      </c>
      <c r="Q297" s="1">
        <f>Billed_Energy!Q297/Cal_Energy!Q297*Cal_Energy_Switching!Q298</f>
        <v>20832.836596918565</v>
      </c>
      <c r="R297" s="1">
        <f>Billed_Energy!R297/Cal_Energy!R297*Cal_Energy_Switching!R298</f>
        <v>19298.866604491064</v>
      </c>
      <c r="S297" s="1">
        <f>Billed_Energy!S297/Cal_Energy!S297*Cal_Energy_Switching!S298</f>
        <v>122092.01644188975</v>
      </c>
      <c r="T297" s="1">
        <f>Billed_Energy!T297/Cal_Energy!T297*Cal_Energy_Switching!T298</f>
        <v>15.644</v>
      </c>
      <c r="U297" s="1">
        <f>Billed_Energy!U297/Cal_Energy!U297*Cal_Energy_Switching!U298</f>
        <v>98.259</v>
      </c>
      <c r="V297" s="1">
        <f>Billed_Energy!V297/Cal_Energy!V297*Cal_Energy_Switching!V298</f>
        <v>44497.248263400274</v>
      </c>
      <c r="W297" s="1">
        <f>Billed_Energy!W297/Cal_Energy!W297*Cal_Energy_Switching!W298</f>
        <v>10215.241</v>
      </c>
      <c r="X297" s="1">
        <f>Billed_Energy!X297/Cal_Energy!X297*Cal_Energy_Switching!X298</f>
        <v>40263.095825009783</v>
      </c>
      <c r="Y297" s="35">
        <f>Billed_Energy!Y297/Cal_Energy!Y297*Cal_Energy_Switching!Y298</f>
        <v>7727.2914625261501</v>
      </c>
      <c r="Z297" s="1">
        <f>Billed_Energy!Z297/Cal_Energy!Z297*Cal_Energy_Switching!Z298</f>
        <v>4014.1683769072529</v>
      </c>
      <c r="AA297" s="1">
        <f>Billed_Energy!AA297/Cal_Energy!AA297*Cal_Energy_Switching!AA298</f>
        <v>3713.1230856188977</v>
      </c>
      <c r="AB297" s="1">
        <f>Billed_Energy!AB297/Cal_Energy!AB297*Cal_Energy_Switching!AB298</f>
        <v>68.336895874127237</v>
      </c>
      <c r="AC297" s="1">
        <f>Billed_Energy!AC297/Cal_Energy!AC297*Cal_Energy_Switching!AC298</f>
        <v>1461.3623415970399</v>
      </c>
      <c r="AD297" s="1">
        <f>Billed_Energy!AD297/Cal_Energy!AD297*Cal_Energy_Switching!AD298</f>
        <v>611.08500000000004</v>
      </c>
      <c r="AE297" s="1">
        <f>Billed_Energy!AE297/Cal_Energy!AE297*Cal_Energy_Switching!AE298</f>
        <v>3419.3235813301835</v>
      </c>
      <c r="AF297" s="1">
        <f>Billed_Energy!AF297/Cal_Energy!AF297*Cal_Energy_Switching!AF298</f>
        <v>9009.7744739587233</v>
      </c>
      <c r="AG297" s="1">
        <f>Billed_Energy!AG297/Cal_Energy!AG297*Cal_Energy_Switching!AG298</f>
        <v>5769.501845539422</v>
      </c>
      <c r="AH297" s="1">
        <f>Billed_Energy!AH297/Cal_Energy!AH297*Cal_Energy_Switching!AH298</f>
        <v>1703.0598731303951</v>
      </c>
      <c r="AI297" s="1">
        <f>Billed_Energy!AI297/Cal_Energy!AI297*Cal_Energy_Switching!AI298</f>
        <v>3003.2581579862353</v>
      </c>
      <c r="AJ297" s="1">
        <f>Billed_Energy!AJ297/Cal_Energy!AJ297*Cal_Energy_Switching!AJ298</f>
        <v>318400.03680161492</v>
      </c>
      <c r="AK297" s="35">
        <f>Billed_Energy!AK297/Cal_Energy!AK297*Cal_Energy_Switching!AK298</f>
        <v>109378.15979952748</v>
      </c>
      <c r="AL297" s="1">
        <f>Billed_Energy!AL297/Cal_Energy!AL297*Cal_Energy_Switching!AL298</f>
        <v>30801.276873190698</v>
      </c>
      <c r="AM297" s="1">
        <f>Billed_Energy!AM297/Cal_Energy!AM297*Cal_Energy_Switching!AM298</f>
        <v>78576.882926336766</v>
      </c>
      <c r="AN297" s="1">
        <f>Billed_Energy!AN297/Cal_Energy!AN297*Cal_Energy_Switching!AN298</f>
        <v>265.65600000000001</v>
      </c>
      <c r="AO297" s="1">
        <f>Billed_Energy!AO297/Cal_Energy!AO297*Cal_Energy_Switching!AO298</f>
        <v>309.30500000000001</v>
      </c>
      <c r="AP297" s="1">
        <f>Billed_Energy!AP297/Cal_Energy!AP297*Cal_Energy_Switching!AP298</f>
        <v>9323.16</v>
      </c>
      <c r="AQ297" s="1">
        <f>Billed_Energy!AQ297/Cal_Energy!AQ297*Cal_Energy_Switching!AQ298</f>
        <v>79850.488882254853</v>
      </c>
      <c r="AR297" s="1">
        <f>Billed_Energy!AR297/Cal_Energy!AR297*Cal_Energy_Switching!AR298</f>
        <v>10854.964156424612</v>
      </c>
      <c r="AS297" s="1">
        <f>Billed_Energy!AS297/Cal_Energy!AS297*Cal_Energy_Switching!AS298</f>
        <v>146854.3040583512</v>
      </c>
      <c r="AT297" s="1">
        <f>Billed_Energy!AT297/Cal_Energy!AT297*Cal_Energy_Switching!AT298</f>
        <v>27212.589673575385</v>
      </c>
      <c r="AU297" s="1">
        <f>Billed_Energy!AU297/Cal_Energy!AU297*Cal_Energy_Switching!AU298</f>
        <v>69156.678982561454</v>
      </c>
      <c r="AV297" s="1">
        <f>Billed_Energy!AV297/Cal_Energy!AV297*Cal_Energy_Switching!AV298</f>
        <v>1191.8440712132162</v>
      </c>
      <c r="AW297" s="1">
        <f>Billed_Energy!AW297/Cal_Energy!AW297*Cal_Energy_Switching!AW298</f>
        <v>19535.649617543215</v>
      </c>
      <c r="AX297" s="1">
        <f>Billed_Energy!AX297/Cal_Energy!AX297*Cal_Energy_Switching!AX298</f>
        <v>150290.51430878678</v>
      </c>
      <c r="AY297" s="1">
        <f>Billed_Energy!AY297/Cal_Energy!AY297*Cal_Energy_Switching!AY298</f>
        <v>23630.604174568554</v>
      </c>
      <c r="AZ297" s="1">
        <f>Billed_Energy!AZ297/Cal_Energy!AZ297*Cal_Energy_Switching!AZ298</f>
        <v>7436</v>
      </c>
      <c r="BA297" s="1">
        <f>Billed_Energy!BA297/Cal_Energy!BA297*Cal_Energy_Switching!BA298</f>
        <v>4366.8</v>
      </c>
      <c r="BB297" s="1" t="e">
        <f t="shared" si="13"/>
        <v>#DIV/0!</v>
      </c>
    </row>
    <row r="298" spans="1:54" x14ac:dyDescent="0.25">
      <c r="A298">
        <v>2038</v>
      </c>
      <c r="B298">
        <v>12</v>
      </c>
      <c r="C298" t="s">
        <v>405</v>
      </c>
      <c r="D298" s="1">
        <f>Billed_Energy!D298/Cal_Energy!D298*Cal_Energy_Switching!D299</f>
        <v>658402.83890370291</v>
      </c>
      <c r="E298" s="35">
        <f t="shared" si="14"/>
        <v>202740.08377360046</v>
      </c>
      <c r="F298" s="1">
        <f>Billed_Energy!F298/Cal_Energy!F298*Cal_Energy_Switching!F299</f>
        <v>82004.403709240054</v>
      </c>
      <c r="G298" s="1">
        <f>Billed_Energy!G298/Cal_Energy!G298*Cal_Energy_Switching!G299</f>
        <v>120735.68006436041</v>
      </c>
      <c r="H298" s="35">
        <f t="shared" si="12"/>
        <v>15937.578045861523</v>
      </c>
      <c r="I298" s="1">
        <f>Billed_Energy!I298/Cal_Energy!I298*Cal_Energy_Switching!I299</f>
        <v>815.86762526752455</v>
      </c>
      <c r="J298" s="1">
        <f>Billed_Energy!J298/Cal_Energy!J298*Cal_Energy_Switching!J299</f>
        <v>15121.710420593998</v>
      </c>
      <c r="K298" s="1">
        <f>Billed_Energy!K298/Cal_Energy!K298*Cal_Energy_Switching!K299</f>
        <v>268428.26227941888</v>
      </c>
      <c r="L298" s="1">
        <f>Billed_Energy!L298/Cal_Energy!L298*Cal_Energy_Switching!L299</f>
        <v>21781.294779703967</v>
      </c>
      <c r="M298" s="1">
        <f>Billed_Energy!M298/Cal_Energy!M298*Cal_Energy_Switching!M299</f>
        <v>181388.72001792394</v>
      </c>
      <c r="N298" s="1">
        <f>Billed_Energy!N298/Cal_Energy!N298*Cal_Energy_Switching!N299</f>
        <v>111680.32796087714</v>
      </c>
      <c r="O298" s="1">
        <f>Billed_Energy!O298/Cal_Energy!O298*Cal_Energy_Switching!O299</f>
        <v>140761.00481364998</v>
      </c>
      <c r="P298" s="1" t="e">
        <f>Billed_Energy!P298/Cal_Energy!P298*Cal_Energy_Switching!P299</f>
        <v>#DIV/0!</v>
      </c>
      <c r="Q298" s="1">
        <f>Billed_Energy!Q298/Cal_Energy!Q298*Cal_Energy_Switching!Q299</f>
        <v>22543.855581052911</v>
      </c>
      <c r="R298" s="1">
        <f>Billed_Energy!R298/Cal_Energy!R298*Cal_Energy_Switching!R299</f>
        <v>20585.9174247595</v>
      </c>
      <c r="S298" s="1">
        <f>Billed_Energy!S298/Cal_Energy!S298*Cal_Energy_Switching!S299</f>
        <v>126269.90426351705</v>
      </c>
      <c r="T298" s="1">
        <f>Billed_Energy!T298/Cal_Energy!T298*Cal_Energy_Switching!T299</f>
        <v>19.257999999999999</v>
      </c>
      <c r="U298" s="1">
        <f>Billed_Energy!U298/Cal_Energy!U298*Cal_Energy_Switching!U299</f>
        <v>112.85299999999999</v>
      </c>
      <c r="V298" s="1">
        <f>Billed_Energy!V298/Cal_Energy!V298*Cal_Energy_Switching!V299</f>
        <v>48145.895395850552</v>
      </c>
      <c r="W298" s="1">
        <f>Billed_Energy!W298/Cal_Energy!W298*Cal_Energy_Switching!W299</f>
        <v>11589.816000000001</v>
      </c>
      <c r="X298" s="1">
        <f>Billed_Energy!X298/Cal_Energy!X298*Cal_Energy_Switching!X299</f>
        <v>34850.0399171342</v>
      </c>
      <c r="Y298" s="35">
        <f>Billed_Energy!Y298/Cal_Energy!Y298*Cal_Energy_Switching!Y299</f>
        <v>9459.2847182443802</v>
      </c>
      <c r="Z298" s="1">
        <f>Billed_Energy!Z298/Cal_Energy!Z298*Cal_Energy_Switching!Z299</f>
        <v>4913.9031144718028</v>
      </c>
      <c r="AA298" s="1">
        <f>Billed_Energy!AA298/Cal_Energy!AA298*Cal_Energy_Switching!AA299</f>
        <v>4545.3816037725774</v>
      </c>
      <c r="AB298" s="1">
        <f>Billed_Energy!AB298/Cal_Energy!AB298*Cal_Energy_Switching!AB299</f>
        <v>64.884006045214136</v>
      </c>
      <c r="AC298" s="1">
        <f>Billed_Energy!AC298/Cal_Energy!AC298*Cal_Energy_Switching!AC299</f>
        <v>1780.1495697949172</v>
      </c>
      <c r="AD298" s="1">
        <f>Billed_Energy!AD298/Cal_Energy!AD298*Cal_Energy_Switching!AD299</f>
        <v>695.02800000000002</v>
      </c>
      <c r="AE298" s="1">
        <f>Billed_Energy!AE298/Cal_Energy!AE298*Cal_Energy_Switching!AE299</f>
        <v>4358.598570773428</v>
      </c>
      <c r="AF298" s="1">
        <f>Billed_Energy!AF298/Cal_Energy!AF298*Cal_Energy_Switching!AF299</f>
        <v>10067.0420074839</v>
      </c>
      <c r="AG298" s="1">
        <f>Billed_Energy!AG298/Cal_Energy!AG298*Cal_Energy_Switching!AG299</f>
        <v>7354.3617326383983</v>
      </c>
      <c r="AH298" s="1">
        <f>Billed_Energy!AH298/Cal_Energy!AH298*Cal_Energy_Switching!AH299</f>
        <v>2170.8838465881731</v>
      </c>
      <c r="AI298" s="1">
        <f>Billed_Energy!AI298/Cal_Energy!AI298*Cal_Energy_Switching!AI299</f>
        <v>3355.6806691612946</v>
      </c>
      <c r="AJ298" s="1">
        <f>Billed_Energy!AJ298/Cal_Energy!AJ298*Cal_Energy_Switching!AJ299</f>
        <v>429333.77028164751</v>
      </c>
      <c r="AK298" s="35">
        <f>Billed_Energy!AK298/Cal_Energy!AK298*Cal_Energy_Switching!AK299</f>
        <v>116965.77985297497</v>
      </c>
      <c r="AL298" s="1">
        <f>Billed_Energy!AL298/Cal_Energy!AL298*Cal_Energy_Switching!AL299</f>
        <v>32929.578129436028</v>
      </c>
      <c r="AM298" s="1">
        <f>Billed_Energy!AM298/Cal_Energy!AM298*Cal_Energy_Switching!AM299</f>
        <v>84036.20172353895</v>
      </c>
      <c r="AN298" s="1">
        <f>Billed_Energy!AN298/Cal_Energy!AN298*Cal_Energy_Switching!AN299</f>
        <v>293.077</v>
      </c>
      <c r="AO298" s="1">
        <f>Billed_Energy!AO298/Cal_Energy!AO298*Cal_Energy_Switching!AO299</f>
        <v>355.63799999999998</v>
      </c>
      <c r="AP298" s="1">
        <f>Billed_Energy!AP298/Cal_Energy!AP298*Cal_Energy_Switching!AP299</f>
        <v>13731.722</v>
      </c>
      <c r="AQ298" s="1">
        <f>Billed_Energy!AQ298/Cal_Energy!AQ298*Cal_Energy_Switching!AQ299</f>
        <v>85328.075983083079</v>
      </c>
      <c r="AR298" s="1">
        <f>Billed_Energy!AR298/Cal_Energy!AR298*Cal_Energy_Switching!AR299</f>
        <v>11585.896549890895</v>
      </c>
      <c r="AS298" s="1">
        <f>Billed_Energy!AS298/Cal_Energy!AS298*Cal_Energy_Switching!AS299</f>
        <v>154816.56827631788</v>
      </c>
      <c r="AT298" s="1">
        <f>Billed_Energy!AT298/Cal_Energy!AT298*Cal_Energy_Switching!AT299</f>
        <v>28958.576560109101</v>
      </c>
      <c r="AU298" s="1">
        <f>Billed_Energy!AU298/Cal_Energy!AU298*Cal_Energy_Switching!AU299</f>
        <v>72904.674515723862</v>
      </c>
      <c r="AV298" s="1">
        <f>Billed_Energy!AV298/Cal_Energy!AV298*Cal_Energy_Switching!AV299</f>
        <v>1225.9341038069399</v>
      </c>
      <c r="AW298" s="1">
        <f>Billed_Energy!AW298/Cal_Energy!AW298*Cal_Energy_Switching!AW299</f>
        <v>19400.614519025472</v>
      </c>
      <c r="AX298" s="1">
        <f>Billed_Energy!AX298/Cal_Energy!AX298*Cal_Energy_Switching!AX299</f>
        <v>154589.23815619305</v>
      </c>
      <c r="AY298" s="1">
        <f>Billed_Energy!AY298/Cal_Energy!AY298*Cal_Energy_Switching!AY299</f>
        <v>23554.66670347927</v>
      </c>
      <c r="AZ298" s="1">
        <f>Billed_Energy!AZ298/Cal_Energy!AZ298*Cal_Energy_Switching!AZ299</f>
        <v>9529</v>
      </c>
      <c r="BA298" s="1">
        <f>Billed_Energy!BA298/Cal_Energy!BA298*Cal_Energy_Switching!BA299</f>
        <v>4790.1000000000004</v>
      </c>
      <c r="BB298" s="1" t="e">
        <f t="shared" si="13"/>
        <v>#DIV/0!</v>
      </c>
    </row>
    <row r="299" spans="1:54" x14ac:dyDescent="0.25">
      <c r="A299">
        <v>2039</v>
      </c>
      <c r="B299">
        <v>1</v>
      </c>
      <c r="C299" t="s">
        <v>406</v>
      </c>
      <c r="D299" s="1">
        <f>Billed_Energy!D299/Cal_Energy!D299*Cal_Energy_Switching!D300</f>
        <v>788396.10140480427</v>
      </c>
      <c r="E299" s="35">
        <f t="shared" si="14"/>
        <v>229637.81654592967</v>
      </c>
      <c r="F299" s="1">
        <f>Billed_Energy!F299/Cal_Energy!F299*Cal_Energy_Switching!F300</f>
        <v>92796.215553949936</v>
      </c>
      <c r="G299" s="1">
        <f>Billed_Energy!G299/Cal_Energy!G299*Cal_Energy_Switching!G300</f>
        <v>136841.60099197974</v>
      </c>
      <c r="H299" s="35">
        <f t="shared" si="12"/>
        <v>17402.629607095663</v>
      </c>
      <c r="I299" s="1">
        <f>Billed_Energy!I299/Cal_Energy!I299*Cal_Energy_Switching!I300</f>
        <v>890.86572941603777</v>
      </c>
      <c r="J299" s="1">
        <f>Billed_Energy!J299/Cal_Energy!J299*Cal_Energy_Switching!J300</f>
        <v>16511.763877679627</v>
      </c>
      <c r="K299" s="1">
        <f>Billed_Energy!K299/Cal_Energy!K299*Cal_Energy_Switching!K300</f>
        <v>268400.77880152909</v>
      </c>
      <c r="L299" s="1">
        <f>Billed_Energy!L299/Cal_Energy!L299*Cal_Energy_Switching!L300</f>
        <v>21555.601914091254</v>
      </c>
      <c r="M299" s="1">
        <f>Billed_Energy!M299/Cal_Energy!M299*Cal_Energy_Switching!M300</f>
        <v>188793.7258622229</v>
      </c>
      <c r="N299" s="1">
        <f>Billed_Energy!N299/Cal_Energy!N299*Cal_Energy_Switching!N300</f>
        <v>111892.35613437966</v>
      </c>
      <c r="O299" s="1">
        <f>Billed_Energy!O299/Cal_Energy!O299*Cal_Energy_Switching!O300</f>
        <v>146411.74894086449</v>
      </c>
      <c r="P299" s="1" t="e">
        <f>Billed_Energy!P299/Cal_Energy!P299*Cal_Energy_Switching!P300</f>
        <v>#DIV/0!</v>
      </c>
      <c r="Q299" s="1">
        <f>Billed_Energy!Q299/Cal_Energy!Q299*Cal_Energy_Switching!Q300</f>
        <v>24435.636959711654</v>
      </c>
      <c r="R299" s="1">
        <f>Billed_Energy!R299/Cal_Energy!R299*Cal_Energy_Switching!R300</f>
        <v>23035.645854409446</v>
      </c>
      <c r="S299" s="1">
        <f>Billed_Energy!S299/Cal_Energy!S299*Cal_Energy_Switching!S300</f>
        <v>127215.78907219757</v>
      </c>
      <c r="T299" s="1">
        <f>Billed_Energy!T299/Cal_Energy!T299*Cal_Energy_Switching!T300</f>
        <v>20.895</v>
      </c>
      <c r="U299" s="1">
        <f>Billed_Energy!U299/Cal_Energy!U299*Cal_Energy_Switching!U300</f>
        <v>122.114</v>
      </c>
      <c r="V299" s="1">
        <f>Billed_Energy!V299/Cal_Energy!V299*Cal_Energy_Switching!V300</f>
        <v>48922.696088106532</v>
      </c>
      <c r="W299" s="1">
        <f>Billed_Energy!W299/Cal_Energy!W299*Cal_Energy_Switching!W300</f>
        <v>12776.644</v>
      </c>
      <c r="X299" s="1">
        <f>Billed_Energy!X299/Cal_Energy!X299*Cal_Energy_Switching!X300</f>
        <v>26711.985175470691</v>
      </c>
      <c r="Y299" s="35">
        <f>Billed_Energy!Y299/Cal_Energy!Y299*Cal_Energy_Switching!Y300</f>
        <v>11129.984659028099</v>
      </c>
      <c r="Z299" s="1">
        <f>Billed_Energy!Z299/Cal_Energy!Z299*Cal_Energy_Switching!Z300</f>
        <v>5781.7972403913645</v>
      </c>
      <c r="AA299" s="1">
        <f>Billed_Energy!AA299/Cal_Energy!AA299*Cal_Energy_Switching!AA300</f>
        <v>5348.1874186367349</v>
      </c>
      <c r="AB299" s="1">
        <f>Billed_Energy!AB299/Cal_Energy!AB299*Cal_Energy_Switching!AB300</f>
        <v>61.942175566821511</v>
      </c>
      <c r="AC299" s="1">
        <f>Billed_Energy!AC299/Cal_Energy!AC299*Cal_Energy_Switching!AC300</f>
        <v>2011.9088306509407</v>
      </c>
      <c r="AD299" s="1">
        <f>Billed_Energy!AD299/Cal_Energy!AD299*Cal_Energy_Switching!AD300</f>
        <v>759.25800000000004</v>
      </c>
      <c r="AE299" s="1">
        <f>Billed_Energy!AE299/Cal_Energy!AE299*Cal_Energy_Switching!AE300</f>
        <v>4721.6799285317475</v>
      </c>
      <c r="AF299" s="1">
        <f>Billed_Energy!AF299/Cal_Energy!AF299*Cal_Energy_Switching!AF300</f>
        <v>10772.690308336585</v>
      </c>
      <c r="AG299" s="1">
        <f>Billed_Energy!AG299/Cal_Energy!AG299*Cal_Energy_Switching!AG300</f>
        <v>7966.997101547433</v>
      </c>
      <c r="AH299" s="1">
        <f>Billed_Energy!AH299/Cal_Energy!AH299*Cal_Energy_Switching!AH300</f>
        <v>2351.7234999208194</v>
      </c>
      <c r="AI299" s="1">
        <f>Billed_Energy!AI299/Cal_Energy!AI299*Cal_Energy_Switching!AI300</f>
        <v>3590.896769445525</v>
      </c>
      <c r="AJ299" s="1">
        <f>Billed_Energy!AJ299/Cal_Energy!AJ299*Cal_Energy_Switching!AJ300</f>
        <v>494783.47477360372</v>
      </c>
      <c r="AK299" s="35">
        <f>Billed_Energy!AK299/Cal_Energy!AK299*Cal_Energy_Switching!AK300</f>
        <v>125546.07767283991</v>
      </c>
      <c r="AL299" s="1">
        <f>Billed_Energy!AL299/Cal_Energy!AL299*Cal_Energy_Switching!AL300</f>
        <v>35339.671101698244</v>
      </c>
      <c r="AM299" s="1">
        <f>Billed_Energy!AM299/Cal_Energy!AM299*Cal_Energy_Switching!AM300</f>
        <v>90206.406571141662</v>
      </c>
      <c r="AN299" s="1">
        <f>Billed_Energy!AN299/Cal_Energy!AN299*Cal_Energy_Switching!AN300</f>
        <v>296.68599999999998</v>
      </c>
      <c r="AO299" s="1">
        <f>Billed_Energy!AO299/Cal_Energy!AO299*Cal_Energy_Switching!AO300</f>
        <v>367.25700000000001</v>
      </c>
      <c r="AP299" s="1">
        <f>Billed_Energy!AP299/Cal_Energy!AP299*Cal_Energy_Switching!AP300</f>
        <v>15936.460000000001</v>
      </c>
      <c r="AQ299" s="1">
        <f>Billed_Energy!AQ299/Cal_Energy!AQ299*Cal_Energy_Switching!AQ300</f>
        <v>79838.368073441918</v>
      </c>
      <c r="AR299" s="1">
        <f>Billed_Energy!AR299/Cal_Energy!AR299*Cal_Energy_Switching!AR300</f>
        <v>11557.208169369833</v>
      </c>
      <c r="AS299" s="1">
        <f>Billed_Energy!AS299/Cal_Energy!AS299*Cal_Energy_Switching!AS300</f>
        <v>155620.23389029509</v>
      </c>
      <c r="AT299" s="1">
        <f>Billed_Energy!AT299/Cal_Energy!AT299*Cal_Energy_Switching!AT300</f>
        <v>28973.407050630169</v>
      </c>
      <c r="AU299" s="1">
        <f>Billed_Energy!AU299/Cal_Energy!AU299*Cal_Energy_Switching!AU300</f>
        <v>73284.98644445902</v>
      </c>
      <c r="AV299" s="1">
        <f>Billed_Energy!AV299/Cal_Energy!AV299*Cal_Energy_Switching!AV300</f>
        <v>1211.6106403516458</v>
      </c>
      <c r="AW299" s="1">
        <f>Billed_Energy!AW299/Cal_Energy!AW299*Cal_Energy_Switching!AW300</f>
        <v>19332.457759654717</v>
      </c>
      <c r="AX299" s="1">
        <f>Billed_Energy!AX299/Cal_Energy!AX299*Cal_Energy_Switching!AX300</f>
        <v>152783.06170964838</v>
      </c>
      <c r="AY299" s="1">
        <f>Billed_Energy!AY299/Cal_Energy!AY299*Cal_Energy_Switching!AY300</f>
        <v>23616.567865011948</v>
      </c>
      <c r="AZ299" s="1">
        <f>Billed_Energy!AZ299/Cal_Energy!AZ299*Cal_Energy_Switching!AZ300</f>
        <v>10975.5</v>
      </c>
      <c r="BA299" s="1">
        <f>Billed_Energy!BA299/Cal_Energy!BA299*Cal_Energy_Switching!BA300</f>
        <v>5498.8799999999992</v>
      </c>
      <c r="BB299" s="1" t="e">
        <f t="shared" si="13"/>
        <v>#DIV/0!</v>
      </c>
    </row>
    <row r="300" spans="1:54" x14ac:dyDescent="0.25">
      <c r="A300">
        <v>2039</v>
      </c>
      <c r="B300">
        <v>2</v>
      </c>
      <c r="C300" t="s">
        <v>407</v>
      </c>
      <c r="D300" s="1">
        <f>Billed_Energy!D300/Cal_Energy!D300*Cal_Energy_Switching!D301</f>
        <v>715199.96379982715</v>
      </c>
      <c r="E300" s="35">
        <f t="shared" si="14"/>
        <v>217069.33062510908</v>
      </c>
      <c r="F300" s="1">
        <f>Billed_Energy!F300/Cal_Energy!F300*Cal_Energy_Switching!F301</f>
        <v>87816.769440724136</v>
      </c>
      <c r="G300" s="1">
        <f>Billed_Energy!G300/Cal_Energy!G300*Cal_Energy_Switching!G301</f>
        <v>129252.56118438493</v>
      </c>
      <c r="H300" s="35">
        <f t="shared" si="12"/>
        <v>16865.543904462978</v>
      </c>
      <c r="I300" s="1">
        <f>Billed_Energy!I300/Cal_Energy!I300*Cal_Energy_Switching!I301</f>
        <v>863.37153704181719</v>
      </c>
      <c r="J300" s="1">
        <f>Billed_Energy!J300/Cal_Energy!J300*Cal_Energy_Switching!J301</f>
        <v>16002.172367421163</v>
      </c>
      <c r="K300" s="1">
        <f>Billed_Energy!K300/Cal_Energy!K300*Cal_Energy_Switching!K301</f>
        <v>268402.98791018728</v>
      </c>
      <c r="L300" s="1">
        <f>Billed_Energy!L300/Cal_Energy!L300*Cal_Energy_Switching!L301</f>
        <v>21229.206126366367</v>
      </c>
      <c r="M300" s="1">
        <f>Billed_Energy!M300/Cal_Energy!M300*Cal_Energy_Switching!M301</f>
        <v>175372.00224034701</v>
      </c>
      <c r="N300" s="1">
        <f>Billed_Energy!N300/Cal_Energy!N300*Cal_Energy_Switching!N301</f>
        <v>112219.85028344634</v>
      </c>
      <c r="O300" s="1">
        <f>Billed_Energy!O300/Cal_Energy!O300*Cal_Energy_Switching!O301</f>
        <v>138510.80255667385</v>
      </c>
      <c r="P300" s="1" t="e">
        <f>Billed_Energy!P300/Cal_Energy!P300*Cal_Energy_Switching!P301</f>
        <v>#DIV/0!</v>
      </c>
      <c r="Q300" s="1">
        <f>Billed_Energy!Q300/Cal_Energy!Q300*Cal_Energy_Switching!Q301</f>
        <v>22329.917121928964</v>
      </c>
      <c r="R300" s="1">
        <f>Billed_Energy!R300/Cal_Energy!R300*Cal_Energy_Switching!R301</f>
        <v>20735.459439620397</v>
      </c>
      <c r="S300" s="1">
        <f>Billed_Energy!S300/Cal_Energy!S300*Cal_Energy_Switching!S301</f>
        <v>125477.30291295568</v>
      </c>
      <c r="T300" s="1">
        <f>Billed_Energy!T300/Cal_Energy!T300*Cal_Energy_Switching!T301</f>
        <v>12.267999999999999</v>
      </c>
      <c r="U300" s="1">
        <f>Billed_Energy!U300/Cal_Energy!U300*Cal_Energy_Switching!U301</f>
        <v>109.851</v>
      </c>
      <c r="V300" s="1">
        <f>Billed_Energy!V300/Cal_Energy!V300*Cal_Energy_Switching!V301</f>
        <v>46508.168692297637</v>
      </c>
      <c r="W300" s="1">
        <f>Billed_Energy!W300/Cal_Energy!W300*Cal_Energy_Switching!W301</f>
        <v>9690.5200000000023</v>
      </c>
      <c r="X300" s="1">
        <f>Billed_Energy!X300/Cal_Energy!X300*Cal_Energy_Switching!X301</f>
        <v>20253.585289079958</v>
      </c>
      <c r="Y300" s="35">
        <f>Billed_Energy!Y300/Cal_Energy!Y300*Cal_Energy_Switching!Y301</f>
        <v>10458.957047380201</v>
      </c>
      <c r="Z300" s="1">
        <f>Billed_Energy!Z300/Cal_Energy!Z300*Cal_Energy_Switching!Z301</f>
        <v>5433.2122501950689</v>
      </c>
      <c r="AA300" s="1">
        <f>Billed_Energy!AA300/Cal_Energy!AA300*Cal_Energy_Switching!AA301</f>
        <v>5025.7447971851316</v>
      </c>
      <c r="AB300" s="1">
        <f>Billed_Energy!AB300/Cal_Energy!AB300*Cal_Energy_Switching!AB301</f>
        <v>57.733153008035863</v>
      </c>
      <c r="AC300" s="1">
        <f>Billed_Energy!AC300/Cal_Energy!AC300*Cal_Energy_Switching!AC301</f>
        <v>1951.3676359783467</v>
      </c>
      <c r="AD300" s="1">
        <f>Billed_Energy!AD300/Cal_Energy!AD300*Cal_Energy_Switching!AD301</f>
        <v>707.32500000000005</v>
      </c>
      <c r="AE300" s="1">
        <f>Billed_Energy!AE300/Cal_Energy!AE300*Cal_Energy_Switching!AE301</f>
        <v>4538.5926989272184</v>
      </c>
      <c r="AF300" s="1">
        <f>Billed_Energy!AF300/Cal_Energy!AF300*Cal_Energy_Switching!AF301</f>
        <v>9800.8197658430108</v>
      </c>
      <c r="AG300" s="1">
        <f>Billed_Energy!AG300/Cal_Energy!AG300*Cal_Energy_Switching!AG301</f>
        <v>7658.0698871516852</v>
      </c>
      <c r="AH300" s="1">
        <f>Billed_Energy!AH300/Cal_Energy!AH300*Cal_Energy_Switching!AH301</f>
        <v>2260.5333839210975</v>
      </c>
      <c r="AI300" s="1">
        <f>Billed_Energy!AI300/Cal_Energy!AI300*Cal_Energy_Switching!AI301</f>
        <v>3266.9399219476668</v>
      </c>
      <c r="AJ300" s="1">
        <f>Billed_Energy!AJ300/Cal_Energy!AJ300*Cal_Energy_Switching!AJ301</f>
        <v>443869.3262560374</v>
      </c>
      <c r="AK300" s="35">
        <f>Billed_Energy!AK300/Cal_Energy!AK300*Cal_Energy_Switching!AK301</f>
        <v>116719.25972221639</v>
      </c>
      <c r="AL300" s="1">
        <f>Billed_Energy!AL300/Cal_Energy!AL300*Cal_Energy_Switching!AL301</f>
        <v>32874.26424270586</v>
      </c>
      <c r="AM300" s="1">
        <f>Billed_Energy!AM300/Cal_Energy!AM300*Cal_Energy_Switching!AM301</f>
        <v>83844.99547951053</v>
      </c>
      <c r="AN300" s="1">
        <f>Billed_Energy!AN300/Cal_Energy!AN300*Cal_Energy_Switching!AN301</f>
        <v>246.86500000000001</v>
      </c>
      <c r="AO300" s="1">
        <f>Billed_Energy!AO300/Cal_Energy!AO300*Cal_Energy_Switching!AO301</f>
        <v>285.90600000000001</v>
      </c>
      <c r="AP300" s="1">
        <f>Billed_Energy!AP300/Cal_Energy!AP300*Cal_Energy_Switching!AP301</f>
        <v>13630.022000000001</v>
      </c>
      <c r="AQ300" s="1">
        <f>Billed_Energy!AQ300/Cal_Energy!AQ300*Cal_Energy_Switching!AQ301</f>
        <v>67871.626891009451</v>
      </c>
      <c r="AR300" s="1">
        <f>Billed_Energy!AR300/Cal_Energy!AR300*Cal_Energy_Switching!AR301</f>
        <v>10543.524168253691</v>
      </c>
      <c r="AS300" s="1">
        <f>Billed_Energy!AS300/Cal_Energy!AS300*Cal_Energy_Switching!AS301</f>
        <v>153745.86889766742</v>
      </c>
      <c r="AT300" s="1">
        <f>Billed_Energy!AT300/Cal_Energy!AT300*Cal_Energy_Switching!AT301</f>
        <v>26673.70404174631</v>
      </c>
      <c r="AU300" s="1">
        <f>Billed_Energy!AU300/Cal_Energy!AU300*Cal_Energy_Switching!AU301</f>
        <v>72404.629168008876</v>
      </c>
      <c r="AV300" s="1">
        <f>Billed_Energy!AV300/Cal_Energy!AV300*Cal_Energy_Switching!AV301</f>
        <v>1172.477356545538</v>
      </c>
      <c r="AW300" s="1">
        <f>Billed_Energy!AW300/Cal_Energy!AW300*Cal_Energy_Switching!AW301</f>
        <v>19285.603670439148</v>
      </c>
      <c r="AX300" s="1">
        <f>Billed_Energy!AX300/Cal_Energy!AX300*Cal_Energy_Switching!AX301</f>
        <v>147848.38821345445</v>
      </c>
      <c r="AY300" s="1">
        <f>Billed_Energy!AY300/Cal_Energy!AY300*Cal_Energy_Switching!AY301</f>
        <v>23674.375025227517</v>
      </c>
      <c r="AZ300" s="1">
        <f>Billed_Energy!AZ300/Cal_Energy!AZ300*Cal_Energy_Switching!AZ301</f>
        <v>9522.5</v>
      </c>
      <c r="BA300" s="1">
        <f>Billed_Energy!BA300/Cal_Energy!BA300*Cal_Energy_Switching!BA301</f>
        <v>4744.8</v>
      </c>
      <c r="BB300" s="1" t="e">
        <f t="shared" si="13"/>
        <v>#DIV/0!</v>
      </c>
    </row>
    <row r="301" spans="1:54" x14ac:dyDescent="0.25">
      <c r="A301">
        <v>2039</v>
      </c>
      <c r="B301">
        <v>3</v>
      </c>
      <c r="C301" t="s">
        <v>408</v>
      </c>
      <c r="D301" s="1">
        <f>Billed_Energy!D301/Cal_Energy!D301*Cal_Energy_Switching!D302</f>
        <v>616061.22649056057</v>
      </c>
      <c r="E301" s="35">
        <f t="shared" si="14"/>
        <v>198444.45042389422</v>
      </c>
      <c r="F301" s="1">
        <f>Billed_Energy!F301/Cal_Energy!F301*Cal_Energy_Switching!F302</f>
        <v>80350.168499148349</v>
      </c>
      <c r="G301" s="1">
        <f>Billed_Energy!G301/Cal_Energy!G301*Cal_Energy_Switching!G302</f>
        <v>118094.28192474585</v>
      </c>
      <c r="H301" s="35">
        <f t="shared" si="12"/>
        <v>15892.657759114334</v>
      </c>
      <c r="I301" s="1">
        <f>Billed_Energy!I301/Cal_Energy!I301*Cal_Energy_Switching!I302</f>
        <v>813.56809094874006</v>
      </c>
      <c r="J301" s="1">
        <f>Billed_Energy!J301/Cal_Energy!J301*Cal_Energy_Switching!J302</f>
        <v>15079.089668165594</v>
      </c>
      <c r="K301" s="1">
        <f>Billed_Energy!K301/Cal_Energy!K301*Cal_Energy_Switching!K302</f>
        <v>268481.4469843054</v>
      </c>
      <c r="L301" s="1">
        <f>Billed_Energy!L301/Cal_Energy!L301*Cal_Energy_Switching!L302</f>
        <v>21350.794159797952</v>
      </c>
      <c r="M301" s="1">
        <f>Billed_Energy!M301/Cal_Energy!M301*Cal_Energy_Switching!M302</f>
        <v>173282.26423848586</v>
      </c>
      <c r="N301" s="1">
        <f>Billed_Energy!N301/Cal_Energy!N301*Cal_Energy_Switching!N302</f>
        <v>112137.27183589668</v>
      </c>
      <c r="O301" s="1">
        <f>Billed_Energy!O301/Cal_Energy!O301*Cal_Energy_Switching!O302</f>
        <v>136754.11161185039</v>
      </c>
      <c r="P301" s="1" t="e">
        <f>Billed_Energy!P301/Cal_Energy!P301*Cal_Energy_Switching!P302</f>
        <v>#DIV/0!</v>
      </c>
      <c r="Q301" s="1">
        <f>Billed_Energy!Q301/Cal_Energy!Q301*Cal_Energy_Switching!Q302</f>
        <v>22781.007702910058</v>
      </c>
      <c r="R301" s="1">
        <f>Billed_Energy!R301/Cal_Energy!R301*Cal_Energy_Switching!R302</f>
        <v>18189.895207379526</v>
      </c>
      <c r="S301" s="1">
        <f>Billed_Energy!S301/Cal_Energy!S301*Cal_Energy_Switching!S302</f>
        <v>127010.2284877042</v>
      </c>
      <c r="T301" s="1">
        <f>Billed_Energy!T301/Cal_Energy!T301*Cal_Energy_Switching!T302</f>
        <v>13.173999999999998</v>
      </c>
      <c r="U301" s="1">
        <f>Billed_Energy!U301/Cal_Energy!U301*Cal_Energy_Switching!U302</f>
        <v>107.44700000000002</v>
      </c>
      <c r="V301" s="1">
        <f>Billed_Energy!V301/Cal_Energy!V301*Cal_Energy_Switching!V302</f>
        <v>48339.183654632048</v>
      </c>
      <c r="W301" s="1">
        <f>Billed_Energy!W301/Cal_Energy!W301*Cal_Energy_Switching!W302</f>
        <v>9225.5750000000007</v>
      </c>
      <c r="X301" s="1">
        <f>Billed_Energy!X301/Cal_Energy!X301*Cal_Energy_Switching!X302</f>
        <v>20157.413803248983</v>
      </c>
      <c r="Y301" s="35">
        <f>Billed_Energy!Y301/Cal_Energy!Y301*Cal_Energy_Switching!Y302</f>
        <v>9682.1291112829731</v>
      </c>
      <c r="Z301" s="1">
        <f>Billed_Energy!Z301/Cal_Energy!Z301*Cal_Energy_Switching!Z302</f>
        <v>5029.6661758037962</v>
      </c>
      <c r="AA301" s="1">
        <f>Billed_Energy!AA301/Cal_Energy!AA301*Cal_Energy_Switching!AA302</f>
        <v>4652.4629354791759</v>
      </c>
      <c r="AB301" s="1">
        <f>Billed_Energy!AB301/Cal_Energy!AB301*Cal_Energy_Switching!AB302</f>
        <v>57.527986112124466</v>
      </c>
      <c r="AC301" s="1">
        <f>Billed_Energy!AC301/Cal_Energy!AC301*Cal_Energy_Switching!AC302</f>
        <v>1804.0245828466782</v>
      </c>
      <c r="AD301" s="1">
        <f>Billed_Energy!AD301/Cal_Energy!AD301*Cal_Energy_Switching!AD302</f>
        <v>664.97299999999996</v>
      </c>
      <c r="AE301" s="1">
        <f>Billed_Energy!AE301/Cal_Energy!AE301*Cal_Energy_Switching!AE302</f>
        <v>4314.7310848433999</v>
      </c>
      <c r="AF301" s="1">
        <f>Billed_Energy!AF301/Cal_Energy!AF301*Cal_Energy_Switching!AF302</f>
        <v>9674.618714109869</v>
      </c>
      <c r="AG301" s="1">
        <f>Billed_Energy!AG301/Cal_Energy!AG301*Cal_Energy_Switching!AG302</f>
        <v>7280.3431336340827</v>
      </c>
      <c r="AH301" s="1">
        <f>Billed_Energy!AH301/Cal_Energy!AH301*Cal_Energy_Switching!AH302</f>
        <v>2149.0348015225168</v>
      </c>
      <c r="AI301" s="1">
        <f>Billed_Energy!AI301/Cal_Energy!AI301*Cal_Energy_Switching!AI302</f>
        <v>3224.8729047032862</v>
      </c>
      <c r="AJ301" s="1">
        <f>Billed_Energy!AJ301/Cal_Energy!AJ301*Cal_Energy_Switching!AJ302</f>
        <v>400459.58456127479</v>
      </c>
      <c r="AK301" s="35">
        <f>Billed_Energy!AK301/Cal_Energy!AK301*Cal_Energy_Switching!AK302</f>
        <v>115881.06646728436</v>
      </c>
      <c r="AL301" s="1">
        <f>Billed_Energy!AL301/Cal_Energy!AL301*Cal_Energy_Switching!AL302</f>
        <v>32629.980500246063</v>
      </c>
      <c r="AM301" s="1">
        <f>Billed_Energy!AM301/Cal_Energy!AM301*Cal_Energy_Switching!AM302</f>
        <v>83251.085967038292</v>
      </c>
      <c r="AN301" s="1">
        <f>Billed_Energy!AN301/Cal_Energy!AN301*Cal_Energy_Switching!AN302</f>
        <v>241.08199999999999</v>
      </c>
      <c r="AO301" s="1">
        <f>Billed_Energy!AO301/Cal_Energy!AO301*Cal_Energy_Switching!AO302</f>
        <v>250.09900000000002</v>
      </c>
      <c r="AP301" s="1">
        <f>Billed_Energy!AP301/Cal_Energy!AP301*Cal_Energy_Switching!AP302</f>
        <v>11701.252</v>
      </c>
      <c r="AQ301" s="1">
        <f>Billed_Energy!AQ301/Cal_Energy!AQ301*Cal_Energy_Switching!AQ302</f>
        <v>79253.634781708359</v>
      </c>
      <c r="AR301" s="1">
        <f>Billed_Energy!AR301/Cal_Energy!AR301*Cal_Energy_Switching!AR302</f>
        <v>10725.755891010234</v>
      </c>
      <c r="AS301" s="1">
        <f>Billed_Energy!AS301/Cal_Energy!AS301*Cal_Energy_Switching!AS302</f>
        <v>150447.58150174099</v>
      </c>
      <c r="AT301" s="1">
        <f>Billed_Energy!AT301/Cal_Energy!AT301*Cal_Energy_Switching!AT302</f>
        <v>26995.88357898976</v>
      </c>
      <c r="AU301" s="1">
        <f>Billed_Energy!AU301/Cal_Energy!AU301*Cal_Energy_Switching!AU302</f>
        <v>70849.827321424847</v>
      </c>
      <c r="AV301" s="1">
        <f>Billed_Energy!AV301/Cal_Energy!AV301*Cal_Energy_Switching!AV302</f>
        <v>1192.7132076102346</v>
      </c>
      <c r="AW301" s="1">
        <f>Billed_Energy!AW301/Cal_Energy!AW301*Cal_Energy_Switching!AW302</f>
        <v>19393.445586072005</v>
      </c>
      <c r="AX301" s="1">
        <f>Billed_Energy!AX301/Cal_Energy!AX301*Cal_Energy_Switching!AX302</f>
        <v>150400.11166238974</v>
      </c>
      <c r="AY301" s="1">
        <f>Billed_Energy!AY301/Cal_Energy!AY301*Cal_Energy_Switching!AY302</f>
        <v>23619.520869261331</v>
      </c>
      <c r="AZ301" s="1">
        <f>Billed_Energy!AZ301/Cal_Energy!AZ301*Cal_Energy_Switching!AZ302</f>
        <v>9371</v>
      </c>
      <c r="BA301" s="1">
        <f>Billed_Energy!BA301/Cal_Energy!BA301*Cal_Energy_Switching!BA302</f>
        <v>4351.2</v>
      </c>
      <c r="BB301" s="1" t="e">
        <f t="shared" si="13"/>
        <v>#DIV/0!</v>
      </c>
    </row>
    <row r="302" spans="1:54" x14ac:dyDescent="0.25">
      <c r="A302">
        <v>2039</v>
      </c>
      <c r="B302">
        <v>4</v>
      </c>
      <c r="C302" t="s">
        <v>409</v>
      </c>
      <c r="D302" s="1">
        <f>Billed_Energy!D302/Cal_Energy!D302*Cal_Energy_Switching!D303</f>
        <v>486356.02500267787</v>
      </c>
      <c r="E302" s="35">
        <f t="shared" si="14"/>
        <v>183675.32112628128</v>
      </c>
      <c r="F302" s="1">
        <f>Billed_Energy!F302/Cal_Energy!F302*Cal_Energy_Switching!F303</f>
        <v>74496.689411327709</v>
      </c>
      <c r="G302" s="1">
        <f>Billed_Energy!G302/Cal_Energy!G302*Cal_Energy_Switching!G303</f>
        <v>109178.63171495359</v>
      </c>
      <c r="H302" s="35">
        <f t="shared" si="12"/>
        <v>14021.27342917476</v>
      </c>
      <c r="I302" s="1">
        <f>Billed_Energy!I302/Cal_Energy!I302*Cal_Energy_Switching!I303</f>
        <v>717.76922584908846</v>
      </c>
      <c r="J302" s="1">
        <f>Billed_Energy!J302/Cal_Energy!J302*Cal_Energy_Switching!J303</f>
        <v>13303.504203325672</v>
      </c>
      <c r="K302" s="1">
        <f>Billed_Energy!K302/Cal_Energy!K302*Cal_Energy_Switching!K303</f>
        <v>269518.09411996073</v>
      </c>
      <c r="L302" s="1">
        <f>Billed_Energy!L302/Cal_Energy!L302*Cal_Energy_Switching!L303</f>
        <v>21089.782140618747</v>
      </c>
      <c r="M302" s="1">
        <f>Billed_Energy!M302/Cal_Energy!M302*Cal_Energy_Switching!M303</f>
        <v>174800.75186853748</v>
      </c>
      <c r="N302" s="1">
        <f>Billed_Energy!N302/Cal_Energy!N302*Cal_Energy_Switching!N303</f>
        <v>112913.70129942054</v>
      </c>
      <c r="O302" s="1">
        <f>Billed_Energy!O302/Cal_Energy!O302*Cal_Energy_Switching!O303</f>
        <v>138949.28501666553</v>
      </c>
      <c r="P302" s="1" t="e">
        <f>Billed_Energy!P302/Cal_Energy!P302*Cal_Energy_Switching!P303</f>
        <v>#DIV/0!</v>
      </c>
      <c r="Q302" s="1">
        <f>Billed_Energy!Q302/Cal_Energy!Q302*Cal_Energy_Switching!Q303</f>
        <v>20234.250073251063</v>
      </c>
      <c r="R302" s="1">
        <f>Billed_Energy!R302/Cal_Energy!R302*Cal_Energy_Switching!R303</f>
        <v>16972.775461338322</v>
      </c>
      <c r="S302" s="1">
        <f>Billed_Energy!S302/Cal_Energy!S302*Cal_Energy_Switching!S303</f>
        <v>124325.26965543708</v>
      </c>
      <c r="T302" s="1">
        <f>Billed_Energy!T302/Cal_Energy!T302*Cal_Energy_Switching!T303</f>
        <v>12.161</v>
      </c>
      <c r="U302" s="1">
        <f>Billed_Energy!U302/Cal_Energy!U302*Cal_Energy_Switching!U303</f>
        <v>98.423000000000016</v>
      </c>
      <c r="V302" s="1">
        <f>Billed_Energy!V302/Cal_Energy!V302*Cal_Energy_Switching!V303</f>
        <v>47968.040843209907</v>
      </c>
      <c r="W302" s="1">
        <f>Billed_Energy!W302/Cal_Energy!W302*Cal_Energy_Switching!W303</f>
        <v>9627.3670000000002</v>
      </c>
      <c r="X302" s="1">
        <f>Billed_Energy!X302/Cal_Energy!X302*Cal_Energy_Switching!X303</f>
        <v>22302.237115591062</v>
      </c>
      <c r="Y302" s="35">
        <f>Billed_Energy!Y302/Cal_Energy!Y302*Cal_Energy_Switching!Y303</f>
        <v>8452.9027725375199</v>
      </c>
      <c r="Z302" s="1">
        <f>Billed_Energy!Z302/Cal_Energy!Z302*Cal_Energy_Switching!Z303</f>
        <v>4391.1084714668123</v>
      </c>
      <c r="AA302" s="1">
        <f>Billed_Energy!AA302/Cal_Energy!AA302*Cal_Energy_Switching!AA303</f>
        <v>4061.7943010707072</v>
      </c>
      <c r="AB302" s="1">
        <f>Billed_Energy!AB302/Cal_Energy!AB302*Cal_Energy_Switching!AB303</f>
        <v>52.294850197041121</v>
      </c>
      <c r="AC302" s="1">
        <f>Billed_Energy!AC302/Cal_Energy!AC302*Cal_Energy_Switching!AC303</f>
        <v>1524.2015193069258</v>
      </c>
      <c r="AD302" s="1">
        <f>Billed_Energy!AD302/Cal_Energy!AD302*Cal_Energy_Switching!AD303</f>
        <v>531.84400000000005</v>
      </c>
      <c r="AE302" s="1">
        <f>Billed_Energy!AE302/Cal_Energy!AE302*Cal_Energy_Switching!AE303</f>
        <v>3927.7719140064346</v>
      </c>
      <c r="AF302" s="1">
        <f>Billed_Energy!AF302/Cal_Energy!AF302*Cal_Energy_Switching!AF303</f>
        <v>9514.6671738483856</v>
      </c>
      <c r="AG302" s="1">
        <f>Billed_Energy!AG302/Cal_Energy!AG302*Cal_Energy_Switching!AG303</f>
        <v>6627.4181918466893</v>
      </c>
      <c r="AH302" s="1">
        <f>Billed_Energy!AH302/Cal_Energy!AH302*Cal_Energy_Switching!AH303</f>
        <v>1956.3023441468752</v>
      </c>
      <c r="AI302" s="1">
        <f>Billed_Energy!AI302/Cal_Energy!AI302*Cal_Energy_Switching!AI303</f>
        <v>3171.5557246161247</v>
      </c>
      <c r="AJ302" s="1">
        <f>Billed_Energy!AJ302/Cal_Energy!AJ302*Cal_Energy_Switching!AJ303</f>
        <v>335402.65758379886</v>
      </c>
      <c r="AK302" s="35">
        <f>Billed_Energy!AK302/Cal_Energy!AK302*Cal_Energy_Switching!AK303</f>
        <v>111822.00016058976</v>
      </c>
      <c r="AL302" s="1">
        <f>Billed_Energy!AL302/Cal_Energy!AL302*Cal_Energy_Switching!AL303</f>
        <v>31495.106503937823</v>
      </c>
      <c r="AM302" s="1">
        <f>Billed_Energy!AM302/Cal_Energy!AM302*Cal_Energy_Switching!AM303</f>
        <v>80326.893656651926</v>
      </c>
      <c r="AN302" s="1">
        <f>Billed_Energy!AN302/Cal_Energy!AN302*Cal_Energy_Switching!AN303</f>
        <v>250.11500000000001</v>
      </c>
      <c r="AO302" s="1">
        <f>Billed_Energy!AO302/Cal_Energy!AO302*Cal_Energy_Switching!AO303</f>
        <v>281.62900000000002</v>
      </c>
      <c r="AP302" s="1">
        <f>Billed_Energy!AP302/Cal_Energy!AP302*Cal_Energy_Switching!AP303</f>
        <v>7780.982</v>
      </c>
      <c r="AQ302" s="1">
        <f>Billed_Energy!AQ302/Cal_Energy!AQ302*Cal_Energy_Switching!AQ303</f>
        <v>91457.752547494092</v>
      </c>
      <c r="AR302" s="1">
        <f>Billed_Energy!AR302/Cal_Energy!AR302*Cal_Energy_Switching!AR303</f>
        <v>11383.416541003495</v>
      </c>
      <c r="AS302" s="1">
        <f>Billed_Energy!AS302/Cal_Energy!AS302*Cal_Energy_Switching!AS303</f>
        <v>150144.98530994283</v>
      </c>
      <c r="AT302" s="1">
        <f>Billed_Energy!AT302/Cal_Energy!AT302*Cal_Energy_Switching!AT303</f>
        <v>28548.308678996505</v>
      </c>
      <c r="AU302" s="1">
        <f>Billed_Energy!AU302/Cal_Energy!AU302*Cal_Energy_Switching!AU303</f>
        <v>70707.891982588451</v>
      </c>
      <c r="AV302" s="1">
        <f>Billed_Energy!AV302/Cal_Energy!AV302*Cal_Energy_Switching!AV303</f>
        <v>1216.6972083790015</v>
      </c>
      <c r="AW302" s="1">
        <f>Billed_Energy!AW302/Cal_Energy!AW302*Cal_Energy_Switching!AW303</f>
        <v>19537.900681909523</v>
      </c>
      <c r="AX302" s="1">
        <f>Billed_Energy!AX302/Cal_Energy!AX302*Cal_Energy_Switching!AX303</f>
        <v>153424.47357162097</v>
      </c>
      <c r="AY302" s="1">
        <f>Billed_Energy!AY302/Cal_Energy!AY302*Cal_Energy_Switching!AY303</f>
        <v>23800.708740090471</v>
      </c>
      <c r="AZ302" s="1">
        <f>Billed_Energy!AZ302/Cal_Energy!AZ302*Cal_Energy_Switching!AZ303</f>
        <v>7236.5</v>
      </c>
      <c r="BA302" s="1">
        <f>Billed_Energy!BA302/Cal_Energy!BA302*Cal_Energy_Switching!BA303</f>
        <v>4414.32</v>
      </c>
      <c r="BB302" s="1" t="e">
        <f t="shared" si="13"/>
        <v>#DIV/0!</v>
      </c>
    </row>
    <row r="303" spans="1:54" x14ac:dyDescent="0.25">
      <c r="A303">
        <v>2039</v>
      </c>
      <c r="B303">
        <v>5</v>
      </c>
      <c r="C303" t="s">
        <v>410</v>
      </c>
      <c r="D303" s="1">
        <f>Billed_Energy!D303/Cal_Energy!D303*Cal_Energy_Switching!D304</f>
        <v>395135.55216584558</v>
      </c>
      <c r="E303" s="35">
        <f t="shared" si="14"/>
        <v>174244.29392435437</v>
      </c>
      <c r="F303" s="1">
        <f>Billed_Energy!F303/Cal_Energy!F303*Cal_Energy_Switching!F304</f>
        <v>70589.69784706537</v>
      </c>
      <c r="G303" s="1">
        <f>Billed_Energy!G303/Cal_Energy!G303*Cal_Energy_Switching!G304</f>
        <v>103654.59607728901</v>
      </c>
      <c r="H303" s="35">
        <f t="shared" si="12"/>
        <v>13754.737667484023</v>
      </c>
      <c r="I303" s="1">
        <f>Billed_Energy!I303/Cal_Energy!I303*Cal_Energy_Switching!I304</f>
        <v>704.12487547704677</v>
      </c>
      <c r="J303" s="1">
        <f>Billed_Energy!J303/Cal_Energy!J303*Cal_Energy_Switching!J304</f>
        <v>13050.612792006976</v>
      </c>
      <c r="K303" s="1">
        <f>Billed_Energy!K303/Cal_Energy!K303*Cal_Energy_Switching!K304</f>
        <v>272211.19332014269</v>
      </c>
      <c r="L303" s="1">
        <f>Billed_Energy!L303/Cal_Energy!L303*Cal_Energy_Switching!L304</f>
        <v>22287.163416588137</v>
      </c>
      <c r="M303" s="1">
        <f>Billed_Energy!M303/Cal_Energy!M303*Cal_Energy_Switching!M304</f>
        <v>176045.36563988955</v>
      </c>
      <c r="N303" s="1">
        <f>Billed_Energy!N303/Cal_Energy!N303*Cal_Energy_Switching!N304</f>
        <v>113055.31982326919</v>
      </c>
      <c r="O303" s="1">
        <f>Billed_Energy!O303/Cal_Energy!O303*Cal_Energy_Switching!O304</f>
        <v>136840.50995987028</v>
      </c>
      <c r="P303" s="1" t="e">
        <f>Billed_Energy!P303/Cal_Energy!P303*Cal_Energy_Switching!P304</f>
        <v>#DIV/0!</v>
      </c>
      <c r="Q303" s="1">
        <f>Billed_Energy!Q303/Cal_Energy!Q303*Cal_Energy_Switching!Q304</f>
        <v>23138.031018285485</v>
      </c>
      <c r="R303" s="1">
        <f>Billed_Energy!R303/Cal_Energy!R303*Cal_Energy_Switching!R304</f>
        <v>19911.149425709882</v>
      </c>
      <c r="S303" s="1">
        <f>Billed_Energy!S303/Cal_Energy!S303*Cal_Energy_Switching!S304</f>
        <v>123238.32070924593</v>
      </c>
      <c r="T303" s="1">
        <f>Billed_Energy!T303/Cal_Energy!T303*Cal_Energy_Switching!T304</f>
        <v>11.971</v>
      </c>
      <c r="U303" s="1">
        <f>Billed_Energy!U303/Cal_Energy!U303*Cal_Energy_Switching!U304</f>
        <v>97.393000000000001</v>
      </c>
      <c r="V303" s="1">
        <f>Billed_Energy!V303/Cal_Energy!V303*Cal_Energy_Switching!V304</f>
        <v>48437.686864592841</v>
      </c>
      <c r="W303" s="1">
        <f>Billed_Energy!W303/Cal_Energy!W303*Cal_Energy_Switching!W304</f>
        <v>8788.2710000000006</v>
      </c>
      <c r="X303" s="1">
        <f>Billed_Energy!X303/Cal_Energy!X303*Cal_Energy_Switching!X304</f>
        <v>22454.427606814446</v>
      </c>
      <c r="Y303" s="35">
        <f>Billed_Energy!Y303/Cal_Energy!Y303*Cal_Energy_Switching!Y304</f>
        <v>7143.3603309312903</v>
      </c>
      <c r="Z303" s="1">
        <f>Billed_Energy!Z303/Cal_Energy!Z303*Cal_Energy_Switching!Z304</f>
        <v>3710.8282099021544</v>
      </c>
      <c r="AA303" s="1">
        <f>Billed_Energy!AA303/Cal_Energy!AA303*Cal_Energy_Switching!AA304</f>
        <v>3432.5321210291363</v>
      </c>
      <c r="AB303" s="1">
        <f>Billed_Energy!AB303/Cal_Energy!AB303*Cal_Energy_Switching!AB304</f>
        <v>52.403632277672529</v>
      </c>
      <c r="AC303" s="1">
        <f>Billed_Energy!AC303/Cal_Energy!AC303*Cal_Energy_Switching!AC304</f>
        <v>1253.611908551989</v>
      </c>
      <c r="AD303" s="1">
        <f>Billed_Energy!AD303/Cal_Energy!AD303*Cal_Energy_Switching!AD304</f>
        <v>482.22199999999998</v>
      </c>
      <c r="AE303" s="1">
        <f>Billed_Energy!AE303/Cal_Energy!AE303*Cal_Energy_Switching!AE304</f>
        <v>3588.0080552079171</v>
      </c>
      <c r="AF303" s="1">
        <f>Billed_Energy!AF303/Cal_Energy!AF303*Cal_Energy_Switching!AF304</f>
        <v>9185.6101855626766</v>
      </c>
      <c r="AG303" s="1">
        <f>Billed_Energy!AG303/Cal_Energy!AG303*Cal_Energy_Switching!AG304</f>
        <v>6054.1269651582052</v>
      </c>
      <c r="AH303" s="1">
        <f>Billed_Energy!AH303/Cal_Energy!AH303*Cal_Energy_Switching!AH304</f>
        <v>1787.0764196338773</v>
      </c>
      <c r="AI303" s="1">
        <f>Billed_Energy!AI303/Cal_Energy!AI303*Cal_Energy_Switching!AI304</f>
        <v>3061.8700618542221</v>
      </c>
      <c r="AJ303" s="1">
        <f>Billed_Energy!AJ303/Cal_Energy!AJ303*Cal_Energy_Switching!AJ304</f>
        <v>348055.3211236819</v>
      </c>
      <c r="AK303" s="35">
        <f>Billed_Energy!AK303/Cal_Energy!AK303*Cal_Energy_Switching!AK304</f>
        <v>109731.01429637584</v>
      </c>
      <c r="AL303" s="1">
        <f>Billed_Energy!AL303/Cal_Energy!AL303*Cal_Energy_Switching!AL304</f>
        <v>30887.152477788375</v>
      </c>
      <c r="AM303" s="1">
        <f>Billed_Energy!AM303/Cal_Energy!AM303*Cal_Energy_Switching!AM304</f>
        <v>78843.861818587466</v>
      </c>
      <c r="AN303" s="1">
        <f>Billed_Energy!AN303/Cal_Energy!AN303*Cal_Energy_Switching!AN304</f>
        <v>245.77699999999999</v>
      </c>
      <c r="AO303" s="1">
        <f>Billed_Energy!AO303/Cal_Energy!AO303*Cal_Energy_Switching!AO304</f>
        <v>274.90699999999998</v>
      </c>
      <c r="AP303" s="1">
        <f>Billed_Energy!AP303/Cal_Energy!AP303*Cal_Energy_Switching!AP304</f>
        <v>7381.9660000000003</v>
      </c>
      <c r="AQ303" s="1">
        <f>Billed_Energy!AQ303/Cal_Energy!AQ303*Cal_Energy_Switching!AQ304</f>
        <v>90065.451043751382</v>
      </c>
      <c r="AR303" s="1">
        <f>Billed_Energy!AR303/Cal_Energy!AR303*Cal_Energy_Switching!AR304</f>
        <v>11496.86562909333</v>
      </c>
      <c r="AS303" s="1">
        <f>Billed_Energy!AS303/Cal_Energy!AS303*Cal_Energy_Switching!AS304</f>
        <v>155141.8405259556</v>
      </c>
      <c r="AT303" s="1">
        <f>Billed_Energy!AT303/Cal_Energy!AT303*Cal_Energy_Switching!AT304</f>
        <v>28571.527210906672</v>
      </c>
      <c r="AU303" s="1">
        <f>Billed_Energy!AU303/Cal_Energy!AU303*Cal_Energy_Switching!AU304</f>
        <v>73053.102777819688</v>
      </c>
      <c r="AV303" s="1">
        <f>Billed_Energy!AV303/Cal_Energy!AV303*Cal_Energy_Switching!AV304</f>
        <v>1240.9832028474495</v>
      </c>
      <c r="AW303" s="1">
        <f>Billed_Energy!AW303/Cal_Energy!AW303*Cal_Energy_Switching!AW304</f>
        <v>20155.010174385618</v>
      </c>
      <c r="AX303" s="1">
        <f>Billed_Energy!AX303/Cal_Energy!AX303*Cal_Energy_Switching!AX304</f>
        <v>156486.91662715256</v>
      </c>
      <c r="AY303" s="1">
        <f>Billed_Energy!AY303/Cal_Energy!AY303*Cal_Energy_Switching!AY304</f>
        <v>24055.421060927896</v>
      </c>
      <c r="AZ303" s="1">
        <f>Billed_Energy!AZ303/Cal_Energy!AZ303*Cal_Energy_Switching!AZ304</f>
        <v>8289</v>
      </c>
      <c r="BA303" s="1">
        <f>Billed_Energy!BA303/Cal_Energy!BA303*Cal_Energy_Switching!BA304</f>
        <v>4343.3999999999996</v>
      </c>
      <c r="BB303" s="1" t="e">
        <f t="shared" si="13"/>
        <v>#DIV/0!</v>
      </c>
    </row>
    <row r="304" spans="1:54" x14ac:dyDescent="0.25">
      <c r="A304">
        <v>2039</v>
      </c>
      <c r="B304">
        <v>6</v>
      </c>
      <c r="C304" t="s">
        <v>411</v>
      </c>
      <c r="D304" s="1">
        <f>Billed_Energy!D304/Cal_Energy!D304*Cal_Energy_Switching!D305</f>
        <v>497290.10445426597</v>
      </c>
      <c r="E304" s="35">
        <f t="shared" si="14"/>
        <v>198809.06698127347</v>
      </c>
      <c r="F304" s="1">
        <f>Billed_Energy!F304/Cal_Energy!F304*Cal_Energy_Switching!F305</f>
        <v>80414.283790882037</v>
      </c>
      <c r="G304" s="1">
        <f>Billed_Energy!G304/Cal_Energy!G304*Cal_Energy_Switching!G305</f>
        <v>118394.78319039143</v>
      </c>
      <c r="H304" s="35">
        <f t="shared" si="12"/>
        <v>13568.558293611724</v>
      </c>
      <c r="I304" s="1">
        <f>Billed_Energy!I304/Cal_Energy!I304*Cal_Energy_Switching!I305</f>
        <v>694.59408458787345</v>
      </c>
      <c r="J304" s="1">
        <f>Billed_Energy!J304/Cal_Energy!J304*Cal_Energy_Switching!J305</f>
        <v>12873.96420902385</v>
      </c>
      <c r="K304" s="1">
        <f>Billed_Energy!K304/Cal_Energy!K304*Cal_Energy_Switching!K305</f>
        <v>282510.28431452537</v>
      </c>
      <c r="L304" s="1">
        <f>Billed_Energy!L304/Cal_Energy!L304*Cal_Energy_Switching!L305</f>
        <v>23369.304062514475</v>
      </c>
      <c r="M304" s="1">
        <f>Billed_Energy!M304/Cal_Energy!M304*Cal_Energy_Switching!M305</f>
        <v>195920.76084511998</v>
      </c>
      <c r="N304" s="1">
        <f>Billed_Energy!N304/Cal_Energy!N304*Cal_Energy_Switching!N305</f>
        <v>117093.85233296014</v>
      </c>
      <c r="O304" s="1">
        <f>Billed_Energy!O304/Cal_Energy!O304*Cal_Energy_Switching!O305</f>
        <v>150061.97561946601</v>
      </c>
      <c r="P304" s="1" t="e">
        <f>Billed_Energy!P304/Cal_Energy!P304*Cal_Energy_Switching!P305</f>
        <v>#DIV/0!</v>
      </c>
      <c r="Q304" s="1">
        <f>Billed_Energy!Q304/Cal_Energy!Q304*Cal_Energy_Switching!Q305</f>
        <v>27274.51341610065</v>
      </c>
      <c r="R304" s="1">
        <f>Billed_Energy!R304/Cal_Energy!R304*Cal_Energy_Switching!R305</f>
        <v>20717.80216682874</v>
      </c>
      <c r="S304" s="1">
        <f>Billed_Energy!S304/Cal_Energy!S304*Cal_Energy_Switching!S305</f>
        <v>120979.74927766251</v>
      </c>
      <c r="T304" s="1">
        <f>Billed_Energy!T304/Cal_Energy!T304*Cal_Energy_Switching!T305</f>
        <v>10.17535</v>
      </c>
      <c r="U304" s="1">
        <f>Billed_Energy!U304/Cal_Energy!U304*Cal_Energy_Switching!U305</f>
        <v>98.704999999999998</v>
      </c>
      <c r="V304" s="1">
        <f>Billed_Energy!V304/Cal_Energy!V304*Cal_Energy_Switching!V305</f>
        <v>45688.667155562805</v>
      </c>
      <c r="W304" s="1">
        <f>Billed_Energy!W304/Cal_Energy!W304*Cal_Energy_Switching!W305</f>
        <v>8413.3449999999993</v>
      </c>
      <c r="X304" s="1">
        <f>Billed_Energy!X304/Cal_Energy!X304*Cal_Energy_Switching!X305</f>
        <v>21351.902380317908</v>
      </c>
      <c r="Y304" s="35">
        <f>Billed_Energy!Y304/Cal_Energy!Y304*Cal_Energy_Switching!Y305</f>
        <v>7158.4337487487401</v>
      </c>
      <c r="Z304" s="1">
        <f>Billed_Energy!Z304/Cal_Energy!Z304*Cal_Energy_Switching!Z305</f>
        <v>3718.6585392521147</v>
      </c>
      <c r="AA304" s="1">
        <f>Billed_Energy!AA304/Cal_Energy!AA304*Cal_Energy_Switching!AA305</f>
        <v>3439.7752094966258</v>
      </c>
      <c r="AB304" s="1">
        <f>Billed_Energy!AB304/Cal_Energy!AB304*Cal_Energy_Switching!AB305</f>
        <v>51.709241488541963</v>
      </c>
      <c r="AC304" s="1">
        <f>Billed_Energy!AC304/Cal_Energy!AC304*Cal_Energy_Switching!AC305</f>
        <v>1148.610774041709</v>
      </c>
      <c r="AD304" s="1">
        <f>Billed_Energy!AD304/Cal_Energy!AD304*Cal_Energy_Switching!AD305</f>
        <v>463.041</v>
      </c>
      <c r="AE304" s="1">
        <f>Billed_Energy!AE304/Cal_Energy!AE304*Cal_Energy_Switching!AE305</f>
        <v>3391.1514268154601</v>
      </c>
      <c r="AF304" s="1">
        <f>Billed_Energy!AF304/Cal_Energy!AF304*Cal_Energy_Switching!AF305</f>
        <v>9394.9938717293262</v>
      </c>
      <c r="AG304" s="1">
        <f>Billed_Energy!AG304/Cal_Energy!AG304*Cal_Energy_Switching!AG305</f>
        <v>5721.966333441942</v>
      </c>
      <c r="AH304" s="1">
        <f>Billed_Energy!AH304/Cal_Energy!AH304*Cal_Energy_Switching!AH305</f>
        <v>1689.0281897425975</v>
      </c>
      <c r="AI304" s="1">
        <f>Billed_Energy!AI304/Cal_Energy!AI304*Cal_Energy_Switching!AI305</f>
        <v>3131.6646239097718</v>
      </c>
      <c r="AJ304" s="1">
        <f>Billed_Energy!AJ304/Cal_Energy!AJ304*Cal_Energy_Switching!AJ305</f>
        <v>484368.99357213365</v>
      </c>
      <c r="AK304" s="35">
        <f>Billed_Energy!AK304/Cal_Energy!AK304*Cal_Energy_Switching!AK305</f>
        <v>126737.27985004365</v>
      </c>
      <c r="AL304" s="1">
        <f>Billed_Energy!AL304/Cal_Energy!AL304*Cal_Energy_Switching!AL305</f>
        <v>35652.722151644695</v>
      </c>
      <c r="AM304" s="1">
        <f>Billed_Energy!AM304/Cal_Energy!AM304*Cal_Energy_Switching!AM305</f>
        <v>91084.557698398945</v>
      </c>
      <c r="AN304" s="1">
        <f>Billed_Energy!AN304/Cal_Energy!AN304*Cal_Energy_Switching!AN305</f>
        <v>254.96199999999999</v>
      </c>
      <c r="AO304" s="1">
        <f>Billed_Energy!AO304/Cal_Energy!AO304*Cal_Energy_Switching!AO305</f>
        <v>258.13</v>
      </c>
      <c r="AP304" s="1">
        <f>Billed_Energy!AP304/Cal_Energy!AP304*Cal_Energy_Switching!AP305</f>
        <v>6710.2510000000002</v>
      </c>
      <c r="AQ304" s="1">
        <f>Billed_Energy!AQ304/Cal_Energy!AQ304*Cal_Energy_Switching!AQ305</f>
        <v>89375.798905996096</v>
      </c>
      <c r="AR304" s="1">
        <f>Billed_Energy!AR304/Cal_Energy!AR304*Cal_Energy_Switching!AR305</f>
        <v>13068.202677054291</v>
      </c>
      <c r="AS304" s="1">
        <f>Billed_Energy!AS304/Cal_Energy!AS304*Cal_Energy_Switching!AS305</f>
        <v>179044.04270161758</v>
      </c>
      <c r="AT304" s="1">
        <f>Billed_Energy!AT304/Cal_Energy!AT304*Cal_Energy_Switching!AT305</f>
        <v>32278.970842945706</v>
      </c>
      <c r="AU304" s="1">
        <f>Billed_Energy!AU304/Cal_Energy!AU304*Cal_Energy_Switching!AU305</f>
        <v>84302.258850078506</v>
      </c>
      <c r="AV304" s="1">
        <f>Billed_Energy!AV304/Cal_Energy!AV304*Cal_Energy_Switching!AV305</f>
        <v>1327.3244629951771</v>
      </c>
      <c r="AW304" s="1">
        <f>Billed_Energy!AW304/Cal_Energy!AW304*Cal_Energy_Switching!AW305</f>
        <v>21352.084300812498</v>
      </c>
      <c r="AX304" s="1">
        <f>Billed_Energy!AX304/Cal_Energy!AX304*Cal_Energy_Switching!AX305</f>
        <v>167374.47541700481</v>
      </c>
      <c r="AY304" s="1">
        <f>Billed_Energy!AY304/Cal_Energy!AY304*Cal_Energy_Switching!AY305</f>
        <v>25381.756660990653</v>
      </c>
      <c r="AZ304" s="1">
        <f>Billed_Energy!AZ304/Cal_Energy!AZ304*Cal_Energy_Switching!AZ305</f>
        <v>10068</v>
      </c>
      <c r="BA304" s="1">
        <f>Billed_Energy!BA304/Cal_Energy!BA304*Cal_Energy_Switching!BA305</f>
        <v>4921.8</v>
      </c>
      <c r="BB304" s="1" t="e">
        <f t="shared" si="13"/>
        <v>#DIV/0!</v>
      </c>
    </row>
    <row r="305" spans="1:54" x14ac:dyDescent="0.25">
      <c r="A305">
        <v>2039</v>
      </c>
      <c r="B305">
        <v>7</v>
      </c>
      <c r="C305" t="s">
        <v>412</v>
      </c>
      <c r="D305" s="1">
        <f>Billed_Energy!D305/Cal_Energy!D305*Cal_Energy_Switching!D306</f>
        <v>626889.5700143982</v>
      </c>
      <c r="E305" s="35">
        <f t="shared" si="14"/>
        <v>221602.47851024009</v>
      </c>
      <c r="F305" s="1">
        <f>Billed_Energy!F305/Cal_Energy!F305*Cal_Energy_Switching!F306</f>
        <v>89563.915893947516</v>
      </c>
      <c r="G305" s="1">
        <f>Billed_Energy!G305/Cal_Energy!G305*Cal_Energy_Switching!G306</f>
        <v>132038.56261629259</v>
      </c>
      <c r="H305" s="35">
        <f t="shared" si="12"/>
        <v>14003.730014682962</v>
      </c>
      <c r="I305" s="1">
        <f>Billed_Energy!I305/Cal_Energy!I305*Cal_Energy_Switching!I306</f>
        <v>716.87115313820857</v>
      </c>
      <c r="J305" s="1">
        <f>Billed_Energy!J305/Cal_Energy!J305*Cal_Energy_Switching!J306</f>
        <v>13286.858861544753</v>
      </c>
      <c r="K305" s="1">
        <f>Billed_Energy!K305/Cal_Energy!K305*Cal_Energy_Switching!K306</f>
        <v>295486.80503735726</v>
      </c>
      <c r="L305" s="1">
        <f>Billed_Energy!L305/Cal_Energy!L305*Cal_Energy_Switching!L306</f>
        <v>24501.600730822665</v>
      </c>
      <c r="M305" s="1">
        <f>Billed_Energy!M305/Cal_Energy!M305*Cal_Energy_Switching!M306</f>
        <v>208905.42790966851</v>
      </c>
      <c r="N305" s="1">
        <f>Billed_Energy!N305/Cal_Energy!N305*Cal_Energy_Switching!N306</f>
        <v>122413.43781182001</v>
      </c>
      <c r="O305" s="1">
        <f>Billed_Energy!O305/Cal_Energy!O305*Cal_Energy_Switching!O306</f>
        <v>159423.03246970684</v>
      </c>
      <c r="P305" s="1" t="e">
        <f>Billed_Energy!P305/Cal_Energy!P305*Cal_Energy_Switching!P306</f>
        <v>#DIV/0!</v>
      </c>
      <c r="Q305" s="1">
        <f>Billed_Energy!Q305/Cal_Energy!Q305*Cal_Energy_Switching!Q306</f>
        <v>28193.359457955845</v>
      </c>
      <c r="R305" s="1">
        <f>Billed_Energy!R305/Cal_Energy!R305*Cal_Energy_Switching!R306</f>
        <v>23742.93234970055</v>
      </c>
      <c r="S305" s="1">
        <f>Billed_Energy!S305/Cal_Energy!S305*Cal_Energy_Switching!S306</f>
        <v>108841.77782577829</v>
      </c>
      <c r="T305" s="1">
        <f>Billed_Energy!T305/Cal_Energy!T305*Cal_Energy_Switching!T306</f>
        <v>8.3796999999999997</v>
      </c>
      <c r="U305" s="1">
        <f>Billed_Energy!U305/Cal_Energy!U305*Cal_Energy_Switching!U306</f>
        <v>97.915000000000006</v>
      </c>
      <c r="V305" s="1">
        <f>Billed_Energy!V305/Cal_Energy!V305*Cal_Energy_Switching!V306</f>
        <v>44549.468970203568</v>
      </c>
      <c r="W305" s="1">
        <f>Billed_Energy!W305/Cal_Energy!W305*Cal_Energy_Switching!W306</f>
        <v>8216.8029999999999</v>
      </c>
      <c r="X305" s="1">
        <f>Billed_Energy!X305/Cal_Energy!X305*Cal_Energy_Switching!X306</f>
        <v>19102.142079123176</v>
      </c>
      <c r="Y305" s="35">
        <f>Billed_Energy!Y305/Cal_Energy!Y305*Cal_Energy_Switching!Y306</f>
        <v>7888.6579886145</v>
      </c>
      <c r="Z305" s="1">
        <f>Billed_Energy!Z305/Cal_Energy!Z305*Cal_Energy_Switching!Z306</f>
        <v>4097.9949556323509</v>
      </c>
      <c r="AA305" s="1">
        <f>Billed_Energy!AA305/Cal_Energy!AA305*Cal_Energy_Switching!AA306</f>
        <v>3790.6630329821483</v>
      </c>
      <c r="AB305" s="1">
        <f>Billed_Energy!AB305/Cal_Energy!AB305*Cal_Energy_Switching!AB306</f>
        <v>63.823292271298826</v>
      </c>
      <c r="AC305" s="1">
        <f>Billed_Energy!AC305/Cal_Energy!AC305*Cal_Energy_Switching!AC306</f>
        <v>1123.0699575392086</v>
      </c>
      <c r="AD305" s="1">
        <f>Billed_Energy!AD305/Cal_Energy!AD305*Cal_Energy_Switching!AD306</f>
        <v>450.834</v>
      </c>
      <c r="AE305" s="1">
        <f>Billed_Energy!AE305/Cal_Energy!AE305*Cal_Energy_Switching!AE306</f>
        <v>3330.512302310919</v>
      </c>
      <c r="AF305" s="1">
        <f>Billed_Energy!AF305/Cal_Energy!AF305*Cal_Energy_Switching!AF306</f>
        <v>9868.8408160968975</v>
      </c>
      <c r="AG305" s="1">
        <f>Billed_Energy!AG305/Cal_Energy!AG305*Cal_Energy_Switching!AG306</f>
        <v>5619.6485701711308</v>
      </c>
      <c r="AH305" s="1">
        <f>Billed_Energy!AH305/Cal_Energy!AH305*Cal_Energy_Switching!AH306</f>
        <v>1658.8257075179504</v>
      </c>
      <c r="AI305" s="1">
        <f>Billed_Energy!AI305/Cal_Energy!AI305*Cal_Energy_Switching!AI306</f>
        <v>3289.6136053656287</v>
      </c>
      <c r="AJ305" s="1">
        <f>Billed_Energy!AJ305/Cal_Energy!AJ305*Cal_Energy_Switching!AJ306</f>
        <v>651193.83688562654</v>
      </c>
      <c r="AK305" s="35">
        <f>Billed_Energy!AK305/Cal_Energy!AK305*Cal_Energy_Switching!AK306</f>
        <v>149097.73856725381</v>
      </c>
      <c r="AL305" s="1">
        <f>Billed_Energy!AL305/Cal_Energy!AL305*Cal_Energy_Switching!AL306</f>
        <v>41924.355101747744</v>
      </c>
      <c r="AM305" s="1">
        <f>Billed_Energy!AM305/Cal_Energy!AM305*Cal_Energy_Switching!AM306</f>
        <v>107173.38346550602</v>
      </c>
      <c r="AN305" s="1">
        <f>Billed_Energy!AN305/Cal_Energy!AN305*Cal_Energy_Switching!AN306</f>
        <v>248.953</v>
      </c>
      <c r="AO305" s="1">
        <f>Billed_Energy!AO305/Cal_Energy!AO305*Cal_Energy_Switching!AO306</f>
        <v>255.874</v>
      </c>
      <c r="AP305" s="1">
        <f>Billed_Energy!AP305/Cal_Energy!AP305*Cal_Energy_Switching!AP306</f>
        <v>6726.4589999999998</v>
      </c>
      <c r="AQ305" s="1">
        <f>Billed_Energy!AQ305/Cal_Energy!AQ305*Cal_Energy_Switching!AQ306</f>
        <v>79264.569295242196</v>
      </c>
      <c r="AR305" s="1">
        <f>Billed_Energy!AR305/Cal_Energy!AR305*Cal_Energy_Switching!AR306</f>
        <v>14169.521091792876</v>
      </c>
      <c r="AS305" s="1">
        <f>Billed_Energy!AS305/Cal_Energy!AS305*Cal_Energy_Switching!AS306</f>
        <v>187309.06276854253</v>
      </c>
      <c r="AT305" s="1">
        <f>Billed_Energy!AT305/Cal_Energy!AT305*Cal_Energy_Switching!AT306</f>
        <v>34963.719508207119</v>
      </c>
      <c r="AU305" s="1">
        <f>Billed_Energy!AU305/Cal_Energy!AU305*Cal_Energy_Switching!AU306</f>
        <v>88194.656675147708</v>
      </c>
      <c r="AV305" s="1">
        <f>Billed_Energy!AV305/Cal_Energy!AV305*Cal_Energy_Switching!AV306</f>
        <v>1318.5504232502626</v>
      </c>
      <c r="AW305" s="1">
        <f>Billed_Energy!AW305/Cal_Energy!AW305*Cal_Energy_Switching!AW306</f>
        <v>22591.421037512697</v>
      </c>
      <c r="AX305" s="1">
        <f>Billed_Energy!AX305/Cal_Energy!AX305*Cal_Energy_Switching!AX306</f>
        <v>166268.07653674975</v>
      </c>
      <c r="AY305" s="1">
        <f>Billed_Energy!AY305/Cal_Energy!AY305*Cal_Energy_Switching!AY306</f>
        <v>26873.46707007162</v>
      </c>
      <c r="AZ305" s="1">
        <f>Billed_Energy!AZ305/Cal_Energy!AZ305*Cal_Energy_Switching!AZ306</f>
        <v>10990</v>
      </c>
      <c r="BA305" s="1">
        <f>Billed_Energy!BA305/Cal_Energy!BA305*Cal_Energy_Switching!BA306</f>
        <v>5252.4</v>
      </c>
      <c r="BB305" s="1" t="e">
        <f t="shared" si="13"/>
        <v>#DIV/0!</v>
      </c>
    </row>
    <row r="306" spans="1:54" x14ac:dyDescent="0.25">
      <c r="A306">
        <v>2039</v>
      </c>
      <c r="B306">
        <v>8</v>
      </c>
      <c r="C306" t="s">
        <v>413</v>
      </c>
      <c r="D306" s="1">
        <f>Billed_Energy!D306/Cal_Energy!D306*Cal_Energy_Switching!D307</f>
        <v>644273.56388401624</v>
      </c>
      <c r="E306" s="35">
        <f t="shared" si="14"/>
        <v>230283.97111648193</v>
      </c>
      <c r="F306" s="1">
        <f>Billed_Energy!F306/Cal_Energy!F306*Cal_Energy_Switching!F307</f>
        <v>93038.699910117211</v>
      </c>
      <c r="G306" s="1">
        <f>Billed_Energy!G306/Cal_Energy!G306*Cal_Energy_Switching!G307</f>
        <v>137245.2712063647</v>
      </c>
      <c r="H306" s="35">
        <f t="shared" si="12"/>
        <v>14075.546477604685</v>
      </c>
      <c r="I306" s="1">
        <f>Billed_Energy!I306/Cal_Energy!I306*Cal_Energy_Switching!I307</f>
        <v>720.5475415386577</v>
      </c>
      <c r="J306" s="1">
        <f>Billed_Energy!J306/Cal_Energy!J306*Cal_Energy_Switching!J307</f>
        <v>13354.998936066027</v>
      </c>
      <c r="K306" s="1">
        <f>Billed_Energy!K306/Cal_Energy!K306*Cal_Energy_Switching!K307</f>
        <v>297369.79061601154</v>
      </c>
      <c r="L306" s="1">
        <f>Billed_Energy!L306/Cal_Energy!L306*Cal_Energy_Switching!L307</f>
        <v>24682.90294311757</v>
      </c>
      <c r="M306" s="1">
        <f>Billed_Energy!M306/Cal_Energy!M306*Cal_Energy_Switching!M307</f>
        <v>210775.64177616482</v>
      </c>
      <c r="N306" s="1">
        <f>Billed_Energy!N306/Cal_Energy!N306*Cal_Energy_Switching!N307</f>
        <v>123168.34965087085</v>
      </c>
      <c r="O306" s="1">
        <f>Billed_Energy!O306/Cal_Energy!O306*Cal_Energy_Switching!O307</f>
        <v>160717.60253170106</v>
      </c>
      <c r="P306" s="1" t="e">
        <f>Billed_Energy!P306/Cal_Energy!P306*Cal_Energy_Switching!P307</f>
        <v>#DIV/0!</v>
      </c>
      <c r="Q306" s="1">
        <f>Billed_Energy!Q306/Cal_Energy!Q306*Cal_Energy_Switching!Q307</f>
        <v>29377.830829503244</v>
      </c>
      <c r="R306" s="1">
        <f>Billed_Energy!R306/Cal_Energy!R306*Cal_Energy_Switching!R307</f>
        <v>22452.657201773702</v>
      </c>
      <c r="S306" s="1">
        <f>Billed_Energy!S306/Cal_Energy!S306*Cal_Energy_Switching!S307</f>
        <v>123317.8007759617</v>
      </c>
      <c r="T306" s="1">
        <f>Billed_Energy!T306/Cal_Energy!T306*Cal_Energy_Switching!T307</f>
        <v>12.210420000000001</v>
      </c>
      <c r="U306" s="1">
        <f>Billed_Energy!U306/Cal_Energy!U306*Cal_Energy_Switching!U307</f>
        <v>97.32</v>
      </c>
      <c r="V306" s="1">
        <f>Billed_Energy!V306/Cal_Energy!V306*Cal_Energy_Switching!V307</f>
        <v>46590.42742533984</v>
      </c>
      <c r="W306" s="1">
        <f>Billed_Energy!W306/Cal_Energy!W306*Cal_Energy_Switching!W307</f>
        <v>8625.8709999999992</v>
      </c>
      <c r="X306" s="1">
        <f>Billed_Energy!X306/Cal_Energy!X306*Cal_Energy_Switching!X307</f>
        <v>23810.445222683687</v>
      </c>
      <c r="Y306" s="35">
        <f>Billed_Energy!Y306/Cal_Energy!Y306*Cal_Energy_Switching!Y307</f>
        <v>8127.8898131468104</v>
      </c>
      <c r="Z306" s="1">
        <f>Billed_Energy!Z306/Cal_Energy!Z306*Cal_Energy_Switching!Z307</f>
        <v>4222.2709492899648</v>
      </c>
      <c r="AA306" s="1">
        <f>Billed_Energy!AA306/Cal_Energy!AA306*Cal_Energy_Switching!AA307</f>
        <v>3905.6188638568465</v>
      </c>
      <c r="AB306" s="1">
        <f>Billed_Energy!AB306/Cal_Energy!AB306*Cal_Energy_Switching!AB307</f>
        <v>67.008710904083912</v>
      </c>
      <c r="AC306" s="1">
        <f>Billed_Energy!AC306/Cal_Energy!AC306*Cal_Energy_Switching!AC307</f>
        <v>1122.1240013724494</v>
      </c>
      <c r="AD306" s="1">
        <f>Billed_Energy!AD306/Cal_Energy!AD306*Cal_Energy_Switching!AD307</f>
        <v>470.70100000000002</v>
      </c>
      <c r="AE306" s="1">
        <f>Billed_Energy!AE306/Cal_Energy!AE306*Cal_Energy_Switching!AE307</f>
        <v>3329.5658221952508</v>
      </c>
      <c r="AF306" s="1">
        <f>Billed_Energy!AF306/Cal_Energy!AF306*Cal_Energy_Switching!AF307</f>
        <v>9945.4365641898567</v>
      </c>
      <c r="AG306" s="1">
        <f>Billed_Energy!AG306/Cal_Energy!AG306*Cal_Energy_Switching!AG307</f>
        <v>5618.0515529119484</v>
      </c>
      <c r="AH306" s="1">
        <f>Billed_Energy!AH306/Cal_Energy!AH306*Cal_Energy_Switching!AH307</f>
        <v>1658.3542948928009</v>
      </c>
      <c r="AI306" s="1">
        <f>Billed_Energy!AI306/Cal_Energy!AI306*Cal_Energy_Switching!AI307</f>
        <v>3315.1455213966151</v>
      </c>
      <c r="AJ306" s="1">
        <f>Billed_Energy!AJ306/Cal_Energy!AJ306*Cal_Energy_Switching!AJ307</f>
        <v>658060.9692750664</v>
      </c>
      <c r="AK306" s="35">
        <f>Billed_Energy!AK306/Cal_Energy!AK306*Cal_Energy_Switching!AK307</f>
        <v>151739.90082807961</v>
      </c>
      <c r="AL306" s="1">
        <f>Billed_Energy!AL306/Cal_Energy!AL306*Cal_Energy_Switching!AL307</f>
        <v>42665.854420036514</v>
      </c>
      <c r="AM306" s="1">
        <f>Billed_Energy!AM306/Cal_Energy!AM306*Cal_Energy_Switching!AM307</f>
        <v>109074.0464080431</v>
      </c>
      <c r="AN306" s="1">
        <f>Billed_Energy!AN306/Cal_Energy!AN306*Cal_Energy_Switching!AN307</f>
        <v>250.17599999999999</v>
      </c>
      <c r="AO306" s="1">
        <f>Billed_Energy!AO306/Cal_Energy!AO306*Cal_Energy_Switching!AO307</f>
        <v>253.59700000000004</v>
      </c>
      <c r="AP306" s="1">
        <f>Billed_Energy!AP306/Cal_Energy!AP306*Cal_Energy_Switching!AP307</f>
        <v>7261.6180000000004</v>
      </c>
      <c r="AQ306" s="1">
        <f>Billed_Energy!AQ306/Cal_Energy!AQ306*Cal_Energy_Switching!AQ307</f>
        <v>86995.80682255303</v>
      </c>
      <c r="AR306" s="1">
        <f>Billed_Energy!AR306/Cal_Energy!AR306*Cal_Energy_Switching!AR307</f>
        <v>14297.842872366818</v>
      </c>
      <c r="AS306" s="1">
        <f>Billed_Energy!AS306/Cal_Energy!AS306*Cal_Energy_Switching!AS307</f>
        <v>190704.34088886465</v>
      </c>
      <c r="AT306" s="1">
        <f>Billed_Energy!AT306/Cal_Energy!AT306*Cal_Energy_Switching!AT307</f>
        <v>35281.335537633167</v>
      </c>
      <c r="AU306" s="1">
        <f>Billed_Energy!AU306/Cal_Energy!AU306*Cal_Energy_Switching!AU307</f>
        <v>89792.905635044575</v>
      </c>
      <c r="AV306" s="1">
        <f>Billed_Energy!AV306/Cal_Energy!AV306*Cal_Energy_Switching!AV307</f>
        <v>1390.6237344797009</v>
      </c>
      <c r="AW306" s="1">
        <f>Billed_Energy!AW306/Cal_Energy!AW306*Cal_Energy_Switching!AW307</f>
        <v>22681.484652679381</v>
      </c>
      <c r="AX306" s="1">
        <f>Billed_Energy!AX306/Cal_Energy!AX306*Cal_Energy_Switching!AX307</f>
        <v>175356.4592155203</v>
      </c>
      <c r="AY306" s="1">
        <f>Billed_Energy!AY306/Cal_Energy!AY306*Cal_Energy_Switching!AY307</f>
        <v>26997.947324410841</v>
      </c>
      <c r="AZ306" s="1">
        <f>Billed_Energy!AZ306/Cal_Energy!AZ306*Cal_Energy_Switching!AZ307</f>
        <v>10824.2</v>
      </c>
      <c r="BA306" s="1">
        <f>Billed_Energy!BA306/Cal_Energy!BA306*Cal_Energy_Switching!BA307</f>
        <v>5119.5</v>
      </c>
      <c r="BB306" s="1" t="e">
        <f t="shared" si="13"/>
        <v>#DIV/0!</v>
      </c>
    </row>
    <row r="307" spans="1:54" x14ac:dyDescent="0.25">
      <c r="A307">
        <v>2039</v>
      </c>
      <c r="B307">
        <v>9</v>
      </c>
      <c r="C307" t="s">
        <v>414</v>
      </c>
      <c r="D307" s="1">
        <f>Billed_Energy!D307/Cal_Energy!D307*Cal_Energy_Switching!D308</f>
        <v>590852.56096857565</v>
      </c>
      <c r="E307" s="35">
        <f t="shared" si="14"/>
        <v>220932.38729824868</v>
      </c>
      <c r="F307" s="1">
        <f>Billed_Energy!F307/Cal_Energy!F307*Cal_Energy_Switching!F308</f>
        <v>89446.060958321294</v>
      </c>
      <c r="G307" s="1">
        <f>Billed_Energy!G307/Cal_Energy!G307*Cal_Energy_Switching!G308</f>
        <v>131486.32633992739</v>
      </c>
      <c r="H307" s="35">
        <f t="shared" si="12"/>
        <v>13661.823950602462</v>
      </c>
      <c r="I307" s="1">
        <f>Billed_Energy!I307/Cal_Energy!I307*Cal_Energy_Switching!I308</f>
        <v>699.36848819355862</v>
      </c>
      <c r="J307" s="1">
        <f>Billed_Energy!J307/Cal_Energy!J307*Cal_Energy_Switching!J308</f>
        <v>12962.455462408903</v>
      </c>
      <c r="K307" s="1">
        <f>Billed_Energy!K307/Cal_Energy!K307*Cal_Energy_Switching!K308</f>
        <v>290148.02702881157</v>
      </c>
      <c r="L307" s="1">
        <f>Billed_Energy!L307/Cal_Energy!L307*Cal_Energy_Switching!L308</f>
        <v>22922.275814905592</v>
      </c>
      <c r="M307" s="1">
        <f>Billed_Energy!M307/Cal_Energy!M307*Cal_Energy_Switching!M308</f>
        <v>210181.93440558063</v>
      </c>
      <c r="N307" s="1">
        <f>Billed_Energy!N307/Cal_Energy!N307*Cal_Energy_Switching!N308</f>
        <v>121338.34038628283</v>
      </c>
      <c r="O307" s="1">
        <f>Billed_Energy!O307/Cal_Energy!O307*Cal_Energy_Switching!O308</f>
        <v>163553.20609765293</v>
      </c>
      <c r="P307" s="1" t="e">
        <f>Billed_Energy!P307/Cal_Energy!P307*Cal_Energy_Switching!P308</f>
        <v>#DIV/0!</v>
      </c>
      <c r="Q307" s="1">
        <f>Billed_Energy!Q307/Cal_Energy!Q307*Cal_Energy_Switching!Q308</f>
        <v>24137.740145254716</v>
      </c>
      <c r="R307" s="1">
        <f>Billed_Energy!R307/Cal_Energy!R307*Cal_Energy_Switching!R308</f>
        <v>18871.62334119634</v>
      </c>
      <c r="S307" s="1">
        <f>Billed_Energy!S307/Cal_Energy!S307*Cal_Energy_Switching!S308</f>
        <v>123270.03374399035</v>
      </c>
      <c r="T307" s="1">
        <f>Billed_Energy!T307/Cal_Energy!T307*Cal_Energy_Switching!T308</f>
        <v>14.3652</v>
      </c>
      <c r="U307" s="1">
        <f>Billed_Energy!U307/Cal_Energy!U307*Cal_Energy_Switching!U308</f>
        <v>103.68600000000002</v>
      </c>
      <c r="V307" s="1">
        <f>Billed_Energy!V307/Cal_Energy!V307*Cal_Energy_Switching!V308</f>
        <v>45641.535759228333</v>
      </c>
      <c r="W307" s="1">
        <f>Billed_Energy!W307/Cal_Energy!W307*Cal_Energy_Switching!W308</f>
        <v>9717.9639999999999</v>
      </c>
      <c r="X307" s="1">
        <f>Billed_Energy!X307/Cal_Energy!X307*Cal_Energy_Switching!X308</f>
        <v>35890.612110581424</v>
      </c>
      <c r="Y307" s="35">
        <f>Billed_Energy!Y307/Cal_Energy!Y307*Cal_Energy_Switching!Y308</f>
        <v>7841.3105348317395</v>
      </c>
      <c r="Z307" s="1">
        <f>Billed_Energy!Z307/Cal_Energy!Z307*Cal_Energy_Switching!Z308</f>
        <v>4073.39893092906</v>
      </c>
      <c r="AA307" s="1">
        <f>Billed_Energy!AA307/Cal_Energy!AA307*Cal_Energy_Switching!AA308</f>
        <v>3767.9116039026812</v>
      </c>
      <c r="AB307" s="1">
        <f>Billed_Energy!AB307/Cal_Energy!AB307*Cal_Energy_Switching!AB308</f>
        <v>74.928774252143924</v>
      </c>
      <c r="AC307" s="1">
        <f>Billed_Energy!AC307/Cal_Energy!AC307*Cal_Energy_Switching!AC308</f>
        <v>1149.1968065664778</v>
      </c>
      <c r="AD307" s="1">
        <f>Billed_Energy!AD307/Cal_Energy!AD307*Cal_Energy_Switching!AD308</f>
        <v>536.26599999999996</v>
      </c>
      <c r="AE307" s="1">
        <f>Billed_Energy!AE307/Cal_Energy!AE307*Cal_Energy_Switching!AE308</f>
        <v>3341.5861268846984</v>
      </c>
      <c r="AF307" s="1">
        <f>Billed_Energy!AF307/Cal_Energy!AF307*Cal_Energy_Switching!AF308</f>
        <v>9632.7369069428569</v>
      </c>
      <c r="AG307" s="1">
        <f>Billed_Energy!AG307/Cal_Energy!AG307*Cal_Energy_Switching!AG308</f>
        <v>5638.333684286813</v>
      </c>
      <c r="AH307" s="1">
        <f>Billed_Energy!AH307/Cal_Energy!AH307*Cal_Energy_Switching!AH308</f>
        <v>1664.3412388284889</v>
      </c>
      <c r="AI307" s="1">
        <f>Billed_Energy!AI307/Cal_Energy!AI307*Cal_Energy_Switching!AI308</f>
        <v>3210.9123023142815</v>
      </c>
      <c r="AJ307" s="1">
        <f>Billed_Energy!AJ307/Cal_Energy!AJ307*Cal_Energy_Switching!AJ308</f>
        <v>579101.31960268726</v>
      </c>
      <c r="AK307" s="35">
        <f>Billed_Energy!AK307/Cal_Energy!AK307*Cal_Energy_Switching!AK308</f>
        <v>144220.78695330283</v>
      </c>
      <c r="AL307" s="1">
        <f>Billed_Energy!AL307/Cal_Energy!AL307*Cal_Energy_Switching!AL308</f>
        <v>40589.864259801419</v>
      </c>
      <c r="AM307" s="1">
        <f>Billed_Energy!AM307/Cal_Energy!AM307*Cal_Energy_Switching!AM308</f>
        <v>103630.92269350142</v>
      </c>
      <c r="AN307" s="1">
        <f>Billed_Energy!AN307/Cal_Energy!AN307*Cal_Energy_Switching!AN308</f>
        <v>255.37000000000003</v>
      </c>
      <c r="AO307" s="1">
        <f>Billed_Energy!AO307/Cal_Energy!AO307*Cal_Energy_Switching!AO308</f>
        <v>272.07799999999997</v>
      </c>
      <c r="AP307" s="1">
        <f>Billed_Energy!AP307/Cal_Energy!AP307*Cal_Energy_Switching!AP308</f>
        <v>8028.0249999999996</v>
      </c>
      <c r="AQ307" s="1">
        <f>Billed_Energy!AQ307/Cal_Energy!AQ307*Cal_Energy_Switching!AQ308</f>
        <v>83729.484298567826</v>
      </c>
      <c r="AR307" s="1">
        <f>Billed_Energy!AR307/Cal_Energy!AR307*Cal_Energy_Switching!AR308</f>
        <v>14782.167197701037</v>
      </c>
      <c r="AS307" s="1">
        <f>Billed_Energy!AS307/Cal_Energy!AS307*Cal_Energy_Switching!AS308</f>
        <v>188923.39005453899</v>
      </c>
      <c r="AT307" s="1">
        <f>Billed_Energy!AT307/Cal_Energy!AT307*Cal_Energy_Switching!AT308</f>
        <v>36726.878262298967</v>
      </c>
      <c r="AU307" s="1">
        <f>Billed_Energy!AU307/Cal_Energy!AU307*Cal_Energy_Switching!AU308</f>
        <v>88962.975778532767</v>
      </c>
      <c r="AV307" s="1">
        <f>Billed_Energy!AV307/Cal_Energy!AV307*Cal_Energy_Switching!AV308</f>
        <v>1332.6066699519993</v>
      </c>
      <c r="AW307" s="1">
        <f>Billed_Energy!AW307/Cal_Energy!AW307*Cal_Energy_Switching!AW308</f>
        <v>22626.062335824001</v>
      </c>
      <c r="AX307" s="1">
        <f>Billed_Energy!AX307/Cal_Energy!AX307*Cal_Energy_Switching!AX308</f>
        <v>168040.557180048</v>
      </c>
      <c r="AY307" s="1">
        <f>Billed_Energy!AY307/Cal_Energy!AY307*Cal_Energy_Switching!AY308</f>
        <v>27454.970776894985</v>
      </c>
      <c r="AZ307" s="1">
        <f>Billed_Energy!AZ307/Cal_Energy!AZ307*Cal_Energy_Switching!AZ308</f>
        <v>8540</v>
      </c>
      <c r="BA307" s="1">
        <f>Billed_Energy!BA307/Cal_Energy!BA307*Cal_Energy_Switching!BA308</f>
        <v>5318.1</v>
      </c>
      <c r="BB307" s="1" t="e">
        <f t="shared" si="13"/>
        <v>#DIV/0!</v>
      </c>
    </row>
    <row r="308" spans="1:54" x14ac:dyDescent="0.25">
      <c r="A308">
        <v>2039</v>
      </c>
      <c r="B308">
        <v>10</v>
      </c>
      <c r="C308" t="s">
        <v>415</v>
      </c>
      <c r="D308" s="1">
        <f>Billed_Energy!D308/Cal_Energy!D308*Cal_Energy_Switching!D309</f>
        <v>434287.61166343075</v>
      </c>
      <c r="E308" s="35">
        <f t="shared" si="14"/>
        <v>187508.21976937319</v>
      </c>
      <c r="F308" s="1">
        <f>Billed_Energy!F308/Cal_Energy!F308*Cal_Energy_Switching!F309</f>
        <v>75975.147370923383</v>
      </c>
      <c r="G308" s="1">
        <f>Billed_Energy!G308/Cal_Energy!G308*Cal_Energy_Switching!G309</f>
        <v>111533.07239844982</v>
      </c>
      <c r="H308" s="35">
        <f t="shared" si="12"/>
        <v>13408.949403964047</v>
      </c>
      <c r="I308" s="1">
        <f>Billed_Energy!I308/Cal_Energy!I308*Cal_Energy_Switching!I309</f>
        <v>686.42347513932873</v>
      </c>
      <c r="J308" s="1">
        <f>Billed_Energy!J308/Cal_Energy!J308*Cal_Energy_Switching!J309</f>
        <v>12722.525928824718</v>
      </c>
      <c r="K308" s="1">
        <f>Billed_Energy!K308/Cal_Energy!K308*Cal_Energy_Switching!K309</f>
        <v>274462.5105696987</v>
      </c>
      <c r="L308" s="1">
        <f>Billed_Energy!L308/Cal_Energy!L308*Cal_Energy_Switching!L309</f>
        <v>21977.601071649362</v>
      </c>
      <c r="M308" s="1">
        <f>Billed_Energy!M308/Cal_Energy!M308*Cal_Energy_Switching!M309</f>
        <v>183896.1206627019</v>
      </c>
      <c r="N308" s="1">
        <f>Billed_Energy!N308/Cal_Energy!N308*Cal_Energy_Switching!N309</f>
        <v>114484.22947865192</v>
      </c>
      <c r="O308" s="1">
        <f>Billed_Energy!O308/Cal_Energy!O308*Cal_Energy_Switching!O309</f>
        <v>143818.51929420047</v>
      </c>
      <c r="P308" s="1" t="e">
        <f>Billed_Energy!P308/Cal_Energy!P308*Cal_Energy_Switching!P309</f>
        <v>#DIV/0!</v>
      </c>
      <c r="Q308" s="1">
        <f>Billed_Energy!Q308/Cal_Energy!Q308*Cal_Energy_Switching!Q309</f>
        <v>22049.612615596998</v>
      </c>
      <c r="R308" s="1">
        <f>Billed_Energy!R308/Cal_Energy!R308*Cal_Energy_Switching!R309</f>
        <v>18109.65527360413</v>
      </c>
      <c r="S308" s="1">
        <f>Billed_Energy!S308/Cal_Energy!S308*Cal_Energy_Switching!S309</f>
        <v>119294.71412297412</v>
      </c>
      <c r="T308" s="1">
        <f>Billed_Energy!T308/Cal_Energy!T308*Cal_Energy_Switching!T309</f>
        <v>14.104999999999999</v>
      </c>
      <c r="U308" s="1">
        <f>Billed_Energy!U308/Cal_Energy!U308*Cal_Energy_Switching!U309</f>
        <v>97.932000000000002</v>
      </c>
      <c r="V308" s="1">
        <f>Billed_Energy!V308/Cal_Energy!V308*Cal_Energy_Switching!V309</f>
        <v>45507.52425543344</v>
      </c>
      <c r="W308" s="1">
        <f>Billed_Energy!W308/Cal_Energy!W308*Cal_Energy_Switching!W309</f>
        <v>10491.976000000001</v>
      </c>
      <c r="X308" s="1">
        <f>Billed_Energy!X308/Cal_Energy!X308*Cal_Energy_Switching!X309</f>
        <v>42767.883012576596</v>
      </c>
      <c r="Y308" s="35">
        <f>Billed_Energy!Y308/Cal_Energy!Y308*Cal_Energy_Switching!Y309</f>
        <v>7103.4203421454895</v>
      </c>
      <c r="Z308" s="1">
        <f>Billed_Energy!Z308/Cal_Energy!Z308*Cal_Energy_Switching!Z309</f>
        <v>3690.0802103300539</v>
      </c>
      <c r="AA308" s="1">
        <f>Billed_Energy!AA308/Cal_Energy!AA308*Cal_Energy_Switching!AA309</f>
        <v>3413.340131815437</v>
      </c>
      <c r="AB308" s="1">
        <f>Billed_Energy!AB308/Cal_Energy!AB308*Cal_Energy_Switching!AB309</f>
        <v>70.084479932803987</v>
      </c>
      <c r="AC308" s="1">
        <f>Billed_Energy!AC308/Cal_Energy!AC308*Cal_Energy_Switching!AC309</f>
        <v>1240.9545547421276</v>
      </c>
      <c r="AD308" s="1">
        <f>Billed_Energy!AD308/Cal_Energy!AD308*Cal_Energy_Switching!AD309</f>
        <v>574.18700000000001</v>
      </c>
      <c r="AE308" s="1">
        <f>Billed_Energy!AE308/Cal_Energy!AE308*Cal_Energy_Switching!AE309</f>
        <v>3739.5223524098888</v>
      </c>
      <c r="AF308" s="1">
        <f>Billed_Energy!AF308/Cal_Energy!AF308*Cal_Energy_Switching!AF309</f>
        <v>9156.8010073997648</v>
      </c>
      <c r="AG308" s="1">
        <f>Billed_Energy!AG308/Cal_Energy!AG308*Cal_Energy_Switching!AG309</f>
        <v>6309.7804581781065</v>
      </c>
      <c r="AH308" s="1">
        <f>Billed_Energy!AH308/Cal_Energy!AH308*Cal_Energy_Switching!AH309</f>
        <v>1862.5410294120045</v>
      </c>
      <c r="AI308" s="1">
        <f>Billed_Energy!AI308/Cal_Energy!AI308*Cal_Energy_Switching!AI309</f>
        <v>3052.267002466584</v>
      </c>
      <c r="AJ308" s="1">
        <f>Billed_Energy!AJ308/Cal_Energy!AJ308*Cal_Energy_Switching!AJ309</f>
        <v>362974.62773011142</v>
      </c>
      <c r="AK308" s="35">
        <f>Billed_Energy!AK308/Cal_Energy!AK308*Cal_Energy_Switching!AK309</f>
        <v>117299.37903196893</v>
      </c>
      <c r="AL308" s="1">
        <f>Billed_Energy!AL308/Cal_Energy!AL308*Cal_Energy_Switching!AL309</f>
        <v>33027.892310660485</v>
      </c>
      <c r="AM308" s="1">
        <f>Billed_Energy!AM308/Cal_Energy!AM308*Cal_Energy_Switching!AM309</f>
        <v>84271.486721308451</v>
      </c>
      <c r="AN308" s="1">
        <f>Billed_Energy!AN308/Cal_Energy!AN308*Cal_Energy_Switching!AN309</f>
        <v>257.05399999999997</v>
      </c>
      <c r="AO308" s="1">
        <f>Billed_Energy!AO308/Cal_Energy!AO308*Cal_Energy_Switching!AO309</f>
        <v>280.61900000000003</v>
      </c>
      <c r="AP308" s="1">
        <f>Billed_Energy!AP308/Cal_Energy!AP308*Cal_Energy_Switching!AP309</f>
        <v>8482.3029999999999</v>
      </c>
      <c r="AQ308" s="1">
        <f>Billed_Energy!AQ308/Cal_Energy!AQ308*Cal_Energy_Switching!AQ309</f>
        <v>80677.862315330669</v>
      </c>
      <c r="AR308" s="1">
        <f>Billed_Energy!AR308/Cal_Energy!AR308*Cal_Energy_Switching!AR309</f>
        <v>12223.047273094568</v>
      </c>
      <c r="AS308" s="1">
        <f>Billed_Energy!AS308/Cal_Energy!AS308*Cal_Energy_Switching!AS309</f>
        <v>162567.03700012315</v>
      </c>
      <c r="AT308" s="1">
        <f>Billed_Energy!AT308/Cal_Energy!AT308*Cal_Energy_Switching!AT309</f>
        <v>30497.989646905433</v>
      </c>
      <c r="AU308" s="1">
        <f>Billed_Energy!AU308/Cal_Energy!AU308*Cal_Energy_Switching!AU309</f>
        <v>76553.318586335707</v>
      </c>
      <c r="AV308" s="1">
        <f>Billed_Energy!AV308/Cal_Energy!AV308*Cal_Energy_Switching!AV309</f>
        <v>1233.2039541640781</v>
      </c>
      <c r="AW308" s="1">
        <f>Billed_Energy!AW308/Cal_Energy!AW308*Cal_Energy_Switching!AW309</f>
        <v>20243.795521205699</v>
      </c>
      <c r="AX308" s="1">
        <f>Billed_Energy!AX308/Cal_Energy!AX308*Cal_Energy_Switching!AX309</f>
        <v>155505.96004583593</v>
      </c>
      <c r="AY308" s="1">
        <f>Billed_Energy!AY308/Cal_Energy!AY308*Cal_Energy_Switching!AY309</f>
        <v>24527.890153481789</v>
      </c>
      <c r="AZ308" s="1">
        <f>Billed_Energy!AZ308/Cal_Energy!AZ308*Cal_Energy_Switching!AZ309</f>
        <v>7093.2</v>
      </c>
      <c r="BA308" s="1">
        <f>Billed_Energy!BA308/Cal_Energy!BA308*Cal_Energy_Switching!BA309</f>
        <v>4450.8</v>
      </c>
      <c r="BB308" s="1" t="e">
        <f t="shared" si="13"/>
        <v>#DIV/0!</v>
      </c>
    </row>
    <row r="309" spans="1:54" x14ac:dyDescent="0.25">
      <c r="A309">
        <v>2039</v>
      </c>
      <c r="B309">
        <v>11</v>
      </c>
      <c r="C309" t="s">
        <v>416</v>
      </c>
      <c r="D309" s="1">
        <f>Billed_Energy!D309/Cal_Energy!D309*Cal_Energy_Switching!D310</f>
        <v>451357.29956790223</v>
      </c>
      <c r="E309" s="35">
        <f t="shared" si="14"/>
        <v>173798.36969059089</v>
      </c>
      <c r="F309" s="1">
        <f>Billed_Energy!F309/Cal_Energy!F309*Cal_Energy_Switching!F310</f>
        <v>70434.697271772471</v>
      </c>
      <c r="G309" s="1">
        <f>Billed_Energy!G309/Cal_Energy!G309*Cal_Energy_Switching!G310</f>
        <v>103363.6724188184</v>
      </c>
      <c r="H309" s="35">
        <f t="shared" si="12"/>
        <v>14443.343761622133</v>
      </c>
      <c r="I309" s="1">
        <f>Billed_Energy!I309/Cal_Energy!I309*Cal_Energy_Switching!I310</f>
        <v>739.37561540456613</v>
      </c>
      <c r="J309" s="1">
        <f>Billed_Energy!J309/Cal_Energy!J309*Cal_Energy_Switching!J310</f>
        <v>13703.968146217567</v>
      </c>
      <c r="K309" s="1">
        <f>Billed_Energy!K309/Cal_Energy!K309*Cal_Energy_Switching!K310</f>
        <v>268887.39595244429</v>
      </c>
      <c r="L309" s="1">
        <f>Billed_Energy!L309/Cal_Energy!L309*Cal_Energy_Switching!L310</f>
        <v>21781.644648731839</v>
      </c>
      <c r="M309" s="1">
        <f>Billed_Energy!M309/Cal_Energy!M309*Cal_Energy_Switching!M310</f>
        <v>167648.55475038019</v>
      </c>
      <c r="N309" s="1">
        <f>Billed_Energy!N309/Cal_Energy!N309*Cal_Energy_Switching!N310</f>
        <v>111908.25779882379</v>
      </c>
      <c r="O309" s="1">
        <f>Billed_Energy!O309/Cal_Energy!O309*Cal_Energy_Switching!O310</f>
        <v>131752.85243784063</v>
      </c>
      <c r="P309" s="1" t="e">
        <f>Billed_Energy!P309/Cal_Energy!P309*Cal_Energy_Switching!P310</f>
        <v>#DIV/0!</v>
      </c>
      <c r="Q309" s="1">
        <f>Billed_Energy!Q309/Cal_Energy!Q309*Cal_Energy_Switching!Q310</f>
        <v>21100.854943086997</v>
      </c>
      <c r="R309" s="1">
        <f>Billed_Energy!R309/Cal_Energy!R309*Cal_Energy_Switching!R310</f>
        <v>19395.280693797336</v>
      </c>
      <c r="S309" s="1">
        <f>Billed_Energy!S309/Cal_Energy!S309*Cal_Energy_Switching!S310</f>
        <v>121905.24034248973</v>
      </c>
      <c r="T309" s="1">
        <f>Billed_Energy!T309/Cal_Energy!T309*Cal_Energy_Switching!T310</f>
        <v>15.644</v>
      </c>
      <c r="U309" s="1">
        <f>Billed_Energy!U309/Cal_Energy!U309*Cal_Energy_Switching!U310</f>
        <v>98.259</v>
      </c>
      <c r="V309" s="1">
        <f>Billed_Energy!V309/Cal_Energy!V309*Cal_Energy_Switching!V310</f>
        <v>44497.248263400274</v>
      </c>
      <c r="W309" s="1">
        <f>Billed_Energy!W309/Cal_Energy!W309*Cal_Energy_Switching!W310</f>
        <v>10215.241</v>
      </c>
      <c r="X309" s="1">
        <f>Billed_Energy!X309/Cal_Energy!X309*Cal_Energy_Switching!X310</f>
        <v>40022.338881412543</v>
      </c>
      <c r="Y309" s="35">
        <f>Billed_Energy!Y309/Cal_Energy!Y309*Cal_Energy_Switching!Y310</f>
        <v>7742.1450090755116</v>
      </c>
      <c r="Z309" s="1">
        <f>Billed_Energy!Z309/Cal_Energy!Z309*Cal_Energy_Switching!Z310</f>
        <v>4021.884487672909</v>
      </c>
      <c r="AA309" s="1">
        <f>Billed_Energy!AA309/Cal_Energy!AA309*Cal_Energy_Switching!AA310</f>
        <v>3720.2605214026021</v>
      </c>
      <c r="AB309" s="1">
        <f>Billed_Energy!AB309/Cal_Energy!AB309*Cal_Energy_Switching!AB310</f>
        <v>68.236062708008802</v>
      </c>
      <c r="AC309" s="1">
        <f>Billed_Energy!AC309/Cal_Energy!AC309*Cal_Energy_Switching!AC310</f>
        <v>1461.3623415970399</v>
      </c>
      <c r="AD309" s="1">
        <f>Billed_Energy!AD309/Cal_Energy!AD309*Cal_Energy_Switching!AD310</f>
        <v>611.08500000000004</v>
      </c>
      <c r="AE309" s="1">
        <f>Billed_Energy!AE309/Cal_Energy!AE309*Cal_Energy_Switching!AE310</f>
        <v>3419.3235813301835</v>
      </c>
      <c r="AF309" s="1">
        <f>Billed_Energy!AF309/Cal_Energy!AF309*Cal_Energy_Switching!AF310</f>
        <v>8955.4840207170364</v>
      </c>
      <c r="AG309" s="1">
        <f>Billed_Energy!AG309/Cal_Energy!AG309*Cal_Energy_Switching!AG310</f>
        <v>5769.501845539422</v>
      </c>
      <c r="AH309" s="1">
        <f>Billed_Energy!AH309/Cal_Energy!AH309*Cal_Energy_Switching!AH310</f>
        <v>1703.0598731303951</v>
      </c>
      <c r="AI309" s="1">
        <f>Billed_Energy!AI309/Cal_Energy!AI309*Cal_Energy_Switching!AI310</f>
        <v>2985.161340239009</v>
      </c>
      <c r="AJ309" s="1">
        <f>Billed_Energy!AJ309/Cal_Energy!AJ309*Cal_Energy_Switching!AJ310</f>
        <v>321678.24012368813</v>
      </c>
      <c r="AK309" s="35">
        <f>Billed_Energy!AK309/Cal_Energy!AK309*Cal_Energy_Switching!AK310</f>
        <v>109778.69724696894</v>
      </c>
      <c r="AL309" s="1">
        <f>Billed_Energy!AL309/Cal_Energy!AL309*Cal_Energy_Switching!AL310</f>
        <v>30913.369423834123</v>
      </c>
      <c r="AM309" s="1">
        <f>Billed_Energy!AM309/Cal_Energy!AM309*Cal_Energy_Switching!AM310</f>
        <v>78865.327823134809</v>
      </c>
      <c r="AN309" s="1">
        <f>Billed_Energy!AN309/Cal_Energy!AN309*Cal_Energy_Switching!AN310</f>
        <v>265.65600000000001</v>
      </c>
      <c r="AO309" s="1">
        <f>Billed_Energy!AO309/Cal_Energy!AO309*Cal_Energy_Switching!AO310</f>
        <v>309.30500000000001</v>
      </c>
      <c r="AP309" s="1">
        <f>Billed_Energy!AP309/Cal_Energy!AP309*Cal_Energy_Switching!AP310</f>
        <v>9323.16</v>
      </c>
      <c r="AQ309" s="1">
        <f>Billed_Energy!AQ309/Cal_Energy!AQ309*Cal_Energy_Switching!AQ310</f>
        <v>80295.742475617517</v>
      </c>
      <c r="AR309" s="1">
        <f>Billed_Energy!AR309/Cal_Energy!AR309*Cal_Energy_Switching!AR310</f>
        <v>10875.709929873919</v>
      </c>
      <c r="AS309" s="1">
        <f>Billed_Energy!AS309/Cal_Energy!AS309*Cal_Energy_Switching!AS310</f>
        <v>147732.29407320503</v>
      </c>
      <c r="AT309" s="1">
        <f>Billed_Energy!AT309/Cal_Energy!AT309*Cal_Energy_Switching!AT310</f>
        <v>27260.388940126075</v>
      </c>
      <c r="AU309" s="1">
        <f>Billed_Energy!AU309/Cal_Energy!AU309*Cal_Energy_Switching!AU310</f>
        <v>69569.834976093262</v>
      </c>
      <c r="AV309" s="1">
        <f>Billed_Energy!AV309/Cal_Energy!AV309*Cal_Energy_Switching!AV310</f>
        <v>1196.5634075707901</v>
      </c>
      <c r="AW309" s="1">
        <f>Billed_Energy!AW309/Cal_Energy!AW309*Cal_Energy_Switching!AW310</f>
        <v>19609.024523043016</v>
      </c>
      <c r="AX309" s="1">
        <f>Billed_Energy!AX309/Cal_Energy!AX309*Cal_Energy_Switching!AX310</f>
        <v>150885.6185724292</v>
      </c>
      <c r="AY309" s="1">
        <f>Billed_Energy!AY309/Cal_Energy!AY309*Cal_Energy_Switching!AY310</f>
        <v>23706.828379068753</v>
      </c>
      <c r="AZ309" s="1">
        <f>Billed_Energy!AZ309/Cal_Energy!AZ309*Cal_Energy_Switching!AZ310</f>
        <v>7436</v>
      </c>
      <c r="BA309" s="1">
        <f>Billed_Energy!BA309/Cal_Energy!BA309*Cal_Energy_Switching!BA310</f>
        <v>4366.8</v>
      </c>
      <c r="BB309" s="1" t="e">
        <f t="shared" si="13"/>
        <v>#DIV/0!</v>
      </c>
    </row>
    <row r="310" spans="1:54" x14ac:dyDescent="0.25">
      <c r="A310">
        <v>2039</v>
      </c>
      <c r="B310">
        <v>12</v>
      </c>
      <c r="C310" t="s">
        <v>417</v>
      </c>
      <c r="D310" s="1">
        <f>Billed_Energy!D310/Cal_Energy!D310*Cal_Energy_Switching!D311</f>
        <v>660677.1382298856</v>
      </c>
      <c r="E310" s="35">
        <f t="shared" si="14"/>
        <v>204218.04946516422</v>
      </c>
      <c r="F310" s="1">
        <f>Billed_Energy!F310/Cal_Energy!F310*Cal_Energy_Switching!F311</f>
        <v>82595.070248714313</v>
      </c>
      <c r="G310" s="1">
        <f>Billed_Energy!G310/Cal_Energy!G310*Cal_Energy_Switching!G311</f>
        <v>121622.97921644991</v>
      </c>
      <c r="H310" s="35">
        <f t="shared" si="12"/>
        <v>16035.057331515298</v>
      </c>
      <c r="I310" s="1">
        <f>Billed_Energy!I310/Cal_Energy!I310*Cal_Energy_Switching!I311</f>
        <v>820.8577306066336</v>
      </c>
      <c r="J310" s="1">
        <f>Billed_Energy!J310/Cal_Energy!J310*Cal_Energy_Switching!J311</f>
        <v>15214.199600908663</v>
      </c>
      <c r="K310" s="1">
        <f>Billed_Energy!K310/Cal_Energy!K310*Cal_Energy_Switching!K311</f>
        <v>268331.55813997705</v>
      </c>
      <c r="L310" s="1">
        <f>Billed_Energy!L310/Cal_Energy!L310*Cal_Energy_Switching!L311</f>
        <v>21774.811561735405</v>
      </c>
      <c r="M310" s="1">
        <f>Billed_Energy!M310/Cal_Energy!M310*Cal_Energy_Switching!M311</f>
        <v>180746.9414470974</v>
      </c>
      <c r="N310" s="1">
        <f>Billed_Energy!N310/Cal_Energy!N310*Cal_Energy_Switching!N311</f>
        <v>111638.73020828755</v>
      </c>
      <c r="O310" s="1">
        <f>Billed_Energy!O310/Cal_Energy!O310*Cal_Energy_Switching!O311</f>
        <v>140321.43654165973</v>
      </c>
      <c r="P310" s="1" t="e">
        <f>Billed_Energy!P310/Cal_Energy!P310*Cal_Energy_Switching!P311</f>
        <v>#DIV/0!</v>
      </c>
      <c r="Q310" s="1">
        <f>Billed_Energy!Q310/Cal_Energy!Q310*Cal_Energy_Switching!Q311</f>
        <v>22833.886507037725</v>
      </c>
      <c r="R310" s="1">
        <f>Billed_Energy!R310/Cal_Energy!R310*Cal_Energy_Switching!R311</f>
        <v>20688.812116864734</v>
      </c>
      <c r="S310" s="1">
        <f>Billed_Energy!S310/Cal_Energy!S310*Cal_Energy_Switching!S311</f>
        <v>126084.79866851705</v>
      </c>
      <c r="T310" s="1">
        <f>Billed_Energy!T310/Cal_Energy!T310*Cal_Energy_Switching!T311</f>
        <v>19.257999999999999</v>
      </c>
      <c r="U310" s="1">
        <f>Billed_Energy!U310/Cal_Energy!U310*Cal_Energy_Switching!U311</f>
        <v>112.85299999999999</v>
      </c>
      <c r="V310" s="1">
        <f>Billed_Energy!V310/Cal_Energy!V310*Cal_Energy_Switching!V311</f>
        <v>48145.895395850552</v>
      </c>
      <c r="W310" s="1">
        <f>Billed_Energy!W310/Cal_Energy!W310*Cal_Energy_Switching!W311</f>
        <v>11589.816000000001</v>
      </c>
      <c r="X310" s="1">
        <f>Billed_Energy!X310/Cal_Energy!X310*Cal_Energy_Switching!X311</f>
        <v>34657.731660467442</v>
      </c>
      <c r="Y310" s="35">
        <f>Billed_Energy!Y310/Cal_Energy!Y310*Cal_Energy_Switching!Y311</f>
        <v>9467.2416242970194</v>
      </c>
      <c r="Z310" s="1">
        <f>Billed_Energy!Z310/Cal_Energy!Z310*Cal_Energy_Switching!Z311</f>
        <v>4918.0365628876452</v>
      </c>
      <c r="AA310" s="1">
        <f>Billed_Energy!AA310/Cal_Energy!AA310*Cal_Energy_Switching!AA311</f>
        <v>4549.205061409375</v>
      </c>
      <c r="AB310" s="1">
        <f>Billed_Energy!AB310/Cal_Energy!AB310*Cal_Energy_Switching!AB311</f>
        <v>64.801130971637306</v>
      </c>
      <c r="AC310" s="1">
        <f>Billed_Energy!AC310/Cal_Energy!AC310*Cal_Energy_Switching!AC311</f>
        <v>1780.1495697949172</v>
      </c>
      <c r="AD310" s="1">
        <f>Billed_Energy!AD310/Cal_Energy!AD310*Cal_Energy_Switching!AD311</f>
        <v>695.02800000000002</v>
      </c>
      <c r="AE310" s="1">
        <f>Billed_Energy!AE310/Cal_Energy!AE310*Cal_Energy_Switching!AE311</f>
        <v>4358.598570773428</v>
      </c>
      <c r="AF310" s="1">
        <f>Billed_Energy!AF310/Cal_Energy!AF310*Cal_Energy_Switching!AF311</f>
        <v>10011.634185795012</v>
      </c>
      <c r="AG310" s="1">
        <f>Billed_Energy!AG310/Cal_Energy!AG310*Cal_Energy_Switching!AG311</f>
        <v>7354.3617326383983</v>
      </c>
      <c r="AH310" s="1">
        <f>Billed_Energy!AH310/Cal_Energy!AH310*Cal_Energy_Switching!AH311</f>
        <v>2170.8838465881731</v>
      </c>
      <c r="AI310" s="1">
        <f>Billed_Energy!AI310/Cal_Energy!AI310*Cal_Energy_Switching!AI311</f>
        <v>3337.2113952650011</v>
      </c>
      <c r="AJ310" s="1">
        <f>Billed_Energy!AJ310/Cal_Energy!AJ310*Cal_Energy_Switching!AJ311</f>
        <v>433754.13218283805</v>
      </c>
      <c r="AK310" s="35">
        <f>Billed_Energy!AK310/Cal_Energy!AK310*Cal_Energy_Switching!AK311</f>
        <v>117393.73346768848</v>
      </c>
      <c r="AL310" s="1">
        <f>Billed_Energy!AL310/Cal_Energy!AL310*Cal_Energy_Switching!AL311</f>
        <v>33049.396023651025</v>
      </c>
      <c r="AM310" s="1">
        <f>Billed_Energy!AM310/Cal_Energy!AM310*Cal_Energy_Switching!AM311</f>
        <v>84344.337444037446</v>
      </c>
      <c r="AN310" s="1">
        <f>Billed_Energy!AN310/Cal_Energy!AN310*Cal_Energy_Switching!AN311</f>
        <v>293.077</v>
      </c>
      <c r="AO310" s="1">
        <f>Billed_Energy!AO310/Cal_Energy!AO310*Cal_Energy_Switching!AO311</f>
        <v>355.63799999999998</v>
      </c>
      <c r="AP310" s="1">
        <f>Billed_Energy!AP310/Cal_Energy!AP310*Cal_Energy_Switching!AP311</f>
        <v>13731.722</v>
      </c>
      <c r="AQ310" s="1">
        <f>Billed_Energy!AQ310/Cal_Energy!AQ310*Cal_Energy_Switching!AQ311</f>
        <v>85810.313193591399</v>
      </c>
      <c r="AR310" s="1">
        <f>Billed_Energy!AR310/Cal_Energy!AR310*Cal_Energy_Switching!AR311</f>
        <v>11607.042361123631</v>
      </c>
      <c r="AS310" s="1">
        <f>Billed_Energy!AS310/Cal_Energy!AS310*Cal_Energy_Switching!AS311</f>
        <v>155742.40605750016</v>
      </c>
      <c r="AT310" s="1">
        <f>Billed_Energy!AT310/Cal_Energy!AT310*Cal_Energy_Switching!AT311</f>
        <v>29007.834038876365</v>
      </c>
      <c r="AU310" s="1">
        <f>Billed_Energy!AU310/Cal_Energy!AU310*Cal_Energy_Switching!AU311</f>
        <v>73340.360686836779</v>
      </c>
      <c r="AV310" s="1">
        <f>Billed_Energy!AV310/Cal_Energy!AV310*Cal_Energy_Switching!AV311</f>
        <v>1230.5774785185265</v>
      </c>
      <c r="AW310" s="1">
        <f>Billed_Energy!AW310/Cal_Energy!AW310*Cal_Energy_Switching!AW311</f>
        <v>19472.397972305083</v>
      </c>
      <c r="AX310" s="1">
        <f>Billed_Energy!AX310/Cal_Energy!AX310*Cal_Energy_Switching!AX311</f>
        <v>155174.76372148146</v>
      </c>
      <c r="AY310" s="1">
        <f>Billed_Energy!AY310/Cal_Energy!AY310*Cal_Energy_Switching!AY311</f>
        <v>23630.074440199664</v>
      </c>
      <c r="AZ310" s="1">
        <f>Billed_Energy!AZ310/Cal_Energy!AZ310*Cal_Energy_Switching!AZ311</f>
        <v>9529</v>
      </c>
      <c r="BA310" s="1">
        <f>Billed_Energy!BA310/Cal_Energy!BA310*Cal_Energy_Switching!BA311</f>
        <v>4790.1000000000004</v>
      </c>
      <c r="BB310" s="1" t="e">
        <f t="shared" si="13"/>
        <v>#DIV/0!</v>
      </c>
    </row>
    <row r="311" spans="1:54" x14ac:dyDescent="0.25">
      <c r="A311">
        <v>2040</v>
      </c>
      <c r="B311">
        <v>1</v>
      </c>
      <c r="C311" t="s">
        <v>418</v>
      </c>
      <c r="D311" s="1">
        <f>Billed_Energy!D311/Cal_Energy!D311*Cal_Energy_Switching!D312</f>
        <v>790818.05951191066</v>
      </c>
      <c r="E311" s="35">
        <f t="shared" si="14"/>
        <v>230957.26027481657</v>
      </c>
      <c r="F311" s="1">
        <f>Billed_Energy!F311/Cal_Energy!F311*Cal_Energy_Switching!F312</f>
        <v>93323.515493334911</v>
      </c>
      <c r="G311" s="1">
        <f>Billed_Energy!G311/Cal_Energy!G311*Cal_Energy_Switching!G312</f>
        <v>137633.74478148166</v>
      </c>
      <c r="H311" s="35">
        <f t="shared" si="12"/>
        <v>17500.264114541882</v>
      </c>
      <c r="I311" s="1">
        <f>Billed_Energy!I311/Cal_Energy!I311*Cal_Energy_Switching!I312</f>
        <v>895.86378078275675</v>
      </c>
      <c r="J311" s="1">
        <f>Billed_Energy!J311/Cal_Energy!J311*Cal_Energy_Switching!J312</f>
        <v>16604.400333759124</v>
      </c>
      <c r="K311" s="1">
        <f>Billed_Energy!K311/Cal_Energy!K311*Cal_Energy_Switching!K312</f>
        <v>268294.17917483125</v>
      </c>
      <c r="L311" s="1">
        <f>Billed_Energy!L311/Cal_Energy!L311*Cal_Energy_Switching!L312</f>
        <v>21547.841036959529</v>
      </c>
      <c r="M311" s="1">
        <f>Billed_Energy!M311/Cal_Energy!M311*Cal_Energy_Switching!M312</f>
        <v>188129.64460348914</v>
      </c>
      <c r="N311" s="1">
        <f>Billed_Energy!N311/Cal_Energy!N311*Cal_Energy_Switching!N312</f>
        <v>111847.11603820919</v>
      </c>
      <c r="O311" s="1">
        <f>Billed_Energy!O311/Cal_Energy!O311*Cal_Energy_Switching!O312</f>
        <v>145958.12190220441</v>
      </c>
      <c r="P311" s="1" t="e">
        <f>Billed_Energy!P311/Cal_Energy!P311*Cal_Energy_Switching!P312</f>
        <v>#DIV/0!</v>
      </c>
      <c r="Q311" s="1">
        <f>Billed_Energy!Q311/Cal_Energy!Q311*Cal_Energy_Switching!Q312</f>
        <v>24750.006007586941</v>
      </c>
      <c r="R311" s="1">
        <f>Billed_Energy!R311/Cal_Energy!R311*Cal_Energy_Switching!R312</f>
        <v>23150.481601634947</v>
      </c>
      <c r="S311" s="1">
        <f>Billed_Energy!S311/Cal_Energy!S311*Cal_Energy_Switching!S312</f>
        <v>127032.35398489756</v>
      </c>
      <c r="T311" s="1">
        <f>Billed_Energy!T311/Cal_Energy!T311*Cal_Energy_Switching!T312</f>
        <v>20.895</v>
      </c>
      <c r="U311" s="1">
        <f>Billed_Energy!U311/Cal_Energy!U311*Cal_Energy_Switching!U312</f>
        <v>122.114</v>
      </c>
      <c r="V311" s="1">
        <f>Billed_Energy!V311/Cal_Energy!V311*Cal_Energy_Switching!V312</f>
        <v>48922.696088106532</v>
      </c>
      <c r="W311" s="1">
        <f>Billed_Energy!W311/Cal_Energy!W311*Cal_Energy_Switching!W312</f>
        <v>12776.644</v>
      </c>
      <c r="X311" s="1">
        <f>Billed_Energy!X311/Cal_Energy!X311*Cal_Energy_Switching!X312</f>
        <v>26603.538545981053</v>
      </c>
      <c r="Y311" s="35">
        <f>Billed_Energy!Y311/Cal_Energy!Y311*Cal_Energy_Switching!Y312</f>
        <v>11125.892378643002</v>
      </c>
      <c r="Z311" s="1">
        <f>Billed_Energy!Z311/Cal_Energy!Z311*Cal_Energy_Switching!Z312</f>
        <v>5779.6713852206412</v>
      </c>
      <c r="AA311" s="1">
        <f>Billed_Energy!AA311/Cal_Energy!AA311*Cal_Energy_Switching!AA312</f>
        <v>5346.2209934223602</v>
      </c>
      <c r="AB311" s="1">
        <f>Billed_Energy!AB311/Cal_Energy!AB311*Cal_Energy_Switching!AB312</f>
        <v>61.889395850673445</v>
      </c>
      <c r="AC311" s="1">
        <f>Billed_Energy!AC311/Cal_Energy!AC311*Cal_Energy_Switching!AC312</f>
        <v>2011.9088306509407</v>
      </c>
      <c r="AD311" s="1">
        <f>Billed_Energy!AD311/Cal_Energy!AD311*Cal_Energy_Switching!AD312</f>
        <v>759.25800000000004</v>
      </c>
      <c r="AE311" s="1">
        <f>Billed_Energy!AE311/Cal_Energy!AE311*Cal_Energy_Switching!AE312</f>
        <v>4721.6799285317475</v>
      </c>
      <c r="AF311" s="1">
        <f>Billed_Energy!AF311/Cal_Energy!AF311*Cal_Energy_Switching!AF312</f>
        <v>10715.548731808894</v>
      </c>
      <c r="AG311" s="1">
        <f>Billed_Energy!AG311/Cal_Energy!AG311*Cal_Energy_Switching!AG312</f>
        <v>7966.997101547433</v>
      </c>
      <c r="AH311" s="1">
        <f>Billed_Energy!AH311/Cal_Energy!AH311*Cal_Energy_Switching!AH312</f>
        <v>2351.7234999208194</v>
      </c>
      <c r="AI311" s="1">
        <f>Billed_Energy!AI311/Cal_Energy!AI311*Cal_Energy_Switching!AI312</f>
        <v>3571.8495772696274</v>
      </c>
      <c r="AJ311" s="1">
        <f>Billed_Energy!AJ311/Cal_Energy!AJ311*Cal_Energy_Switching!AJ312</f>
        <v>499877.69789933902</v>
      </c>
      <c r="AK311" s="35">
        <f>Billed_Energy!AK311/Cal_Energy!AK311*Cal_Energy_Switching!AK312</f>
        <v>126005.22401282759</v>
      </c>
      <c r="AL311" s="1">
        <f>Billed_Energy!AL311/Cal_Energy!AL311*Cal_Energy_Switching!AL312</f>
        <v>35468.247507506661</v>
      </c>
      <c r="AM311" s="1">
        <f>Billed_Energy!AM311/Cal_Energy!AM311*Cal_Energy_Switching!AM312</f>
        <v>90536.976505320941</v>
      </c>
      <c r="AN311" s="1">
        <f>Billed_Energy!AN311/Cal_Energy!AN311*Cal_Energy_Switching!AN312</f>
        <v>296.68599999999998</v>
      </c>
      <c r="AO311" s="1">
        <f>Billed_Energy!AO311/Cal_Energy!AO311*Cal_Energy_Switching!AO312</f>
        <v>367.25700000000001</v>
      </c>
      <c r="AP311" s="1">
        <f>Billed_Energy!AP311/Cal_Energy!AP311*Cal_Energy_Switching!AP312</f>
        <v>15936.46</v>
      </c>
      <c r="AQ311" s="1">
        <f>Billed_Energy!AQ311/Cal_Energy!AQ311*Cal_Energy_Switching!AQ312</f>
        <v>80278.630032124958</v>
      </c>
      <c r="AR311" s="1">
        <f>Billed_Energy!AR311/Cal_Energy!AR311*Cal_Energy_Switching!AR312</f>
        <v>11578.997585570456</v>
      </c>
      <c r="AS311" s="1">
        <f>Billed_Energy!AS311/Cal_Energy!AS311*Cal_Energy_Switching!AS312</f>
        <v>156550.8339768695</v>
      </c>
      <c r="AT311" s="1">
        <f>Billed_Energy!AT311/Cal_Energy!AT311*Cal_Energy_Switching!AT312</f>
        <v>29024.432884429541</v>
      </c>
      <c r="AU311" s="1">
        <f>Billed_Energy!AU311/Cal_Energy!AU311*Cal_Energy_Switching!AU312</f>
        <v>73722.920528222618</v>
      </c>
      <c r="AV311" s="1">
        <f>Billed_Energy!AV311/Cal_Energy!AV311*Cal_Energy_Switching!AV312</f>
        <v>1216.1780534959237</v>
      </c>
      <c r="AW311" s="1">
        <f>Billed_Energy!AW311/Cal_Energy!AW311*Cal_Energy_Switching!AW312</f>
        <v>19402.858498678834</v>
      </c>
      <c r="AX311" s="1">
        <f>Billed_Energy!AX311/Cal_Energy!AX311*Cal_Energy_Switching!AX312</f>
        <v>153359.00858650406</v>
      </c>
      <c r="AY311" s="1">
        <f>Billed_Energy!AY311/Cal_Energy!AY311*Cal_Energy_Switching!AY312</f>
        <v>23690.950395987831</v>
      </c>
      <c r="AZ311" s="1">
        <f>Billed_Energy!AZ311/Cal_Energy!AZ311*Cal_Energy_Switching!AZ312</f>
        <v>10975.5</v>
      </c>
      <c r="BA311" s="1">
        <f>Billed_Energy!BA311/Cal_Energy!BA311*Cal_Energy_Switching!BA312</f>
        <v>5498.8799999999992</v>
      </c>
      <c r="BB311" s="1" t="e">
        <f t="shared" si="13"/>
        <v>#DIV/0!</v>
      </c>
    </row>
    <row r="312" spans="1:54" x14ac:dyDescent="0.25">
      <c r="A312">
        <v>2040</v>
      </c>
      <c r="B312">
        <v>2</v>
      </c>
      <c r="C312" t="s">
        <v>419</v>
      </c>
      <c r="D312" s="1">
        <f>Billed_Energy!D312/Cal_Energy!D312*Cal_Energy_Switching!D313</f>
        <v>717548.57635371306</v>
      </c>
      <c r="E312" s="35">
        <f t="shared" si="14"/>
        <v>218312.77459518594</v>
      </c>
      <c r="F312" s="1">
        <f>Billed_Energy!F312/Cal_Energy!F312*Cal_Energy_Switching!F313</f>
        <v>88313.657644927778</v>
      </c>
      <c r="G312" s="1">
        <f>Billed_Energy!G312/Cal_Energy!G312*Cal_Energy_Switching!G313</f>
        <v>129999.11695025816</v>
      </c>
      <c r="H312" s="35">
        <f t="shared" si="12"/>
        <v>16963.100801012974</v>
      </c>
      <c r="I312" s="1">
        <f>Billed_Energy!I312/Cal_Energy!I312*Cal_Energy_Switching!I313</f>
        <v>868.36561539473109</v>
      </c>
      <c r="J312" s="1">
        <f>Billed_Energy!J312/Cal_Energy!J312*Cal_Energy_Switching!J313</f>
        <v>16094.735185618241</v>
      </c>
      <c r="K312" s="1">
        <f>Billed_Energy!K312/Cal_Energy!K312*Cal_Energy_Switching!K313</f>
        <v>268296.60778705851</v>
      </c>
      <c r="L312" s="1">
        <f>Billed_Energy!L312/Cal_Energy!L312*Cal_Energy_Switching!L313</f>
        <v>21221.553472963886</v>
      </c>
      <c r="M312" s="1">
        <f>Billed_Energy!M312/Cal_Energy!M312*Cal_Energy_Switching!M313</f>
        <v>174688.2069697183</v>
      </c>
      <c r="N312" s="1">
        <f>Billed_Energy!N312/Cal_Energy!N312*Cal_Energy_Switching!N313</f>
        <v>112174.61109997761</v>
      </c>
      <c r="O312" s="1">
        <f>Billed_Energy!O312/Cal_Energy!O312*Cal_Energy_Switching!O313</f>
        <v>138043.73189214288</v>
      </c>
      <c r="P312" s="1" t="e">
        <f>Billed_Energy!P312/Cal_Energy!P312*Cal_Energy_Switching!P313</f>
        <v>#DIV/0!</v>
      </c>
      <c r="Q312" s="1">
        <f>Billed_Energy!Q312/Cal_Energy!Q312*Cal_Energy_Switching!Q313</f>
        <v>22617.195689552525</v>
      </c>
      <c r="R312" s="1">
        <f>Billed_Energy!R312/Cal_Energy!R312*Cal_Energy_Switching!R313</f>
        <v>20839.19444601754</v>
      </c>
      <c r="S312" s="1">
        <f>Billed_Energy!S312/Cal_Energy!S312*Cal_Energy_Switching!S313</f>
        <v>125293.98530785566</v>
      </c>
      <c r="T312" s="1">
        <f>Billed_Energy!T312/Cal_Energy!T312*Cal_Energy_Switching!T313</f>
        <v>12.268000000000002</v>
      </c>
      <c r="U312" s="1">
        <f>Billed_Energy!U312/Cal_Energy!U312*Cal_Energy_Switching!U313</f>
        <v>109.851</v>
      </c>
      <c r="V312" s="1">
        <f>Billed_Energy!V312/Cal_Energy!V312*Cal_Energy_Switching!V313</f>
        <v>46508.168692297637</v>
      </c>
      <c r="W312" s="1">
        <f>Billed_Energy!W312/Cal_Energy!W312*Cal_Energy_Switching!W313</f>
        <v>9690.52</v>
      </c>
      <c r="X312" s="1">
        <f>Billed_Energy!X312/Cal_Energy!X312*Cal_Energy_Switching!X313</f>
        <v>20216.228790026526</v>
      </c>
      <c r="Y312" s="35">
        <f>Billed_Energy!Y312/Cal_Energy!Y312*Cal_Energy_Switching!Y313</f>
        <v>10455.762036959102</v>
      </c>
      <c r="Z312" s="1">
        <f>Billed_Energy!Z312/Cal_Energy!Z312*Cal_Energy_Switching!Z313</f>
        <v>5431.5525082455824</v>
      </c>
      <c r="AA312" s="1">
        <f>Billed_Energy!AA312/Cal_Energy!AA312*Cal_Energy_Switching!AA313</f>
        <v>5024.2095287135189</v>
      </c>
      <c r="AB312" s="1">
        <f>Billed_Energy!AB312/Cal_Energy!AB312*Cal_Energy_Switching!AB313</f>
        <v>57.705467309107654</v>
      </c>
      <c r="AC312" s="1">
        <f>Billed_Energy!AC312/Cal_Energy!AC312*Cal_Energy_Switching!AC313</f>
        <v>1951.3676359783467</v>
      </c>
      <c r="AD312" s="1">
        <f>Billed_Energy!AD312/Cal_Energy!AD312*Cal_Energy_Switching!AD313</f>
        <v>707.32499999999993</v>
      </c>
      <c r="AE312" s="1">
        <f>Billed_Energy!AE312/Cal_Energy!AE312*Cal_Energy_Switching!AE313</f>
        <v>4538.5926989272184</v>
      </c>
      <c r="AF312" s="1">
        <f>Billed_Energy!AF312/Cal_Energy!AF312*Cal_Energy_Switching!AF313</f>
        <v>9741.9716442723657</v>
      </c>
      <c r="AG312" s="1">
        <f>Billed_Energy!AG312/Cal_Energy!AG312*Cal_Energy_Switching!AG313</f>
        <v>7658.0698871516843</v>
      </c>
      <c r="AH312" s="1">
        <f>Billed_Energy!AH312/Cal_Energy!AH312*Cal_Energy_Switching!AH313</f>
        <v>2260.5333839210975</v>
      </c>
      <c r="AI312" s="1">
        <f>Billed_Energy!AI312/Cal_Energy!AI312*Cal_Energy_Switching!AI313</f>
        <v>3247.3238814241172</v>
      </c>
      <c r="AJ312" s="1">
        <f>Billed_Energy!AJ312/Cal_Energy!AJ312*Cal_Energy_Switching!AJ313</f>
        <v>448439.34425765451</v>
      </c>
      <c r="AK312" s="35">
        <f>Billed_Energy!AK312/Cal_Energy!AK312*Cal_Energy_Switching!AK313</f>
        <v>117146.46364993119</v>
      </c>
      <c r="AL312" s="1">
        <f>Billed_Energy!AL312/Cal_Energy!AL312*Cal_Energy_Switching!AL313</f>
        <v>32993.889071747792</v>
      </c>
      <c r="AM312" s="1">
        <f>Billed_Energy!AM312/Cal_Energy!AM312*Cal_Energy_Switching!AM313</f>
        <v>84152.574578183412</v>
      </c>
      <c r="AN312" s="1">
        <f>Billed_Energy!AN312/Cal_Energy!AN312*Cal_Energy_Switching!AN313</f>
        <v>246.86500000000001</v>
      </c>
      <c r="AO312" s="1">
        <f>Billed_Energy!AO312/Cal_Energy!AO312*Cal_Energy_Switching!AO313</f>
        <v>285.90600000000001</v>
      </c>
      <c r="AP312" s="1">
        <f>Billed_Energy!AP312/Cal_Energy!AP312*Cal_Energy_Switching!AP313</f>
        <v>13630.022000000003</v>
      </c>
      <c r="AQ312" s="1">
        <f>Billed_Energy!AQ312/Cal_Energy!AQ312*Cal_Energy_Switching!AQ313</f>
        <v>68244.586975366692</v>
      </c>
      <c r="AR312" s="1">
        <f>Billed_Energy!AR312/Cal_Energy!AR312*Cal_Energy_Switching!AR313</f>
        <v>10566.061817626825</v>
      </c>
      <c r="AS312" s="1">
        <f>Billed_Energy!AS312/Cal_Energy!AS312*Cal_Energy_Switching!AS313</f>
        <v>154665.09761381417</v>
      </c>
      <c r="AT312" s="1">
        <f>Billed_Energy!AT312/Cal_Energy!AT312*Cal_Energy_Switching!AT313</f>
        <v>26726.393602373173</v>
      </c>
      <c r="AU312" s="1">
        <f>Billed_Energy!AU312/Cal_Energy!AU312*Cal_Energy_Switching!AU313</f>
        <v>72837.209888219193</v>
      </c>
      <c r="AV312" s="1">
        <f>Billed_Energy!AV312/Cal_Energy!AV312*Cal_Energy_Switching!AV313</f>
        <v>1177.0410894131903</v>
      </c>
      <c r="AW312" s="1">
        <f>Billed_Energy!AW312/Cal_Energy!AW312*Cal_Energy_Switching!AW313</f>
        <v>19356.012678404884</v>
      </c>
      <c r="AX312" s="1">
        <f>Billed_Energy!AX312/Cal_Energy!AX312*Cal_Energy_Switching!AX313</f>
        <v>148423.87101058679</v>
      </c>
      <c r="AY312" s="1">
        <f>Billed_Energy!AY312/Cal_Energy!AY312*Cal_Energy_Switching!AY313</f>
        <v>23748.632627261788</v>
      </c>
      <c r="AZ312" s="1">
        <f>Billed_Energy!AZ312/Cal_Energy!AZ312*Cal_Energy_Switching!AZ313</f>
        <v>9522.5</v>
      </c>
      <c r="BA312" s="1">
        <f>Billed_Energy!BA312/Cal_Energy!BA312*Cal_Energy_Switching!BA313</f>
        <v>4744.8</v>
      </c>
      <c r="BB312" s="1" t="e">
        <f t="shared" si="13"/>
        <v>#DIV/0!</v>
      </c>
    </row>
    <row r="313" spans="1:54" x14ac:dyDescent="0.25">
      <c r="A313">
        <v>2040</v>
      </c>
      <c r="B313">
        <v>3</v>
      </c>
      <c r="C313" t="s">
        <v>420</v>
      </c>
      <c r="D313" s="1">
        <f>Billed_Energy!D313/Cal_Energy!D313*Cal_Energy_Switching!D314</f>
        <v>618371.23398500076</v>
      </c>
      <c r="E313" s="35">
        <f t="shared" si="14"/>
        <v>199703.94507796189</v>
      </c>
      <c r="F313" s="1">
        <f>Billed_Energy!F313/Cal_Energy!F313*Cal_Energy_Switching!F314</f>
        <v>80853.551529808246</v>
      </c>
      <c r="G313" s="1">
        <f>Billed_Energy!G313/Cal_Energy!G313*Cal_Energy_Switching!G314</f>
        <v>118850.39354815363</v>
      </c>
      <c r="H313" s="35">
        <f t="shared" si="12"/>
        <v>15989.360935805898</v>
      </c>
      <c r="I313" s="1">
        <f>Billed_Energy!I313/Cal_Energy!I313*Cal_Energy_Switching!I314</f>
        <v>818.518466149799</v>
      </c>
      <c r="J313" s="1">
        <f>Billed_Energy!J313/Cal_Energy!J313*Cal_Energy_Switching!J314</f>
        <v>15170.8424696561</v>
      </c>
      <c r="K313" s="1">
        <f>Billed_Energy!K313/Cal_Energy!K313*Cal_Energy_Switching!K314</f>
        <v>268375.28649164946</v>
      </c>
      <c r="L313" s="1">
        <f>Billed_Energy!L313/Cal_Energy!L313*Cal_Energy_Switching!L314</f>
        <v>21342.654889289868</v>
      </c>
      <c r="M313" s="1">
        <f>Billed_Energy!M313/Cal_Energy!M313*Cal_Energy_Switching!M314</f>
        <v>172577.63001592341</v>
      </c>
      <c r="N313" s="1">
        <f>Billed_Energy!N313/Cal_Energy!N313*Cal_Energy_Switching!N314</f>
        <v>112092.62846906068</v>
      </c>
      <c r="O313" s="1">
        <f>Billed_Energy!O313/Cal_Energy!O313*Cal_Energy_Switching!O314</f>
        <v>136274.78538857543</v>
      </c>
      <c r="P313" s="1" t="e">
        <f>Billed_Energy!P313/Cal_Energy!P313*Cal_Energy_Switching!P314</f>
        <v>#DIV/0!</v>
      </c>
      <c r="Q313" s="1">
        <f>Billed_Energy!Q313/Cal_Energy!Q313*Cal_Energy_Switching!Q314</f>
        <v>23074.089635376629</v>
      </c>
      <c r="R313" s="1">
        <f>Billed_Energy!R313/Cal_Energy!R313*Cal_Energy_Switching!R314</f>
        <v>18281.018149040308</v>
      </c>
      <c r="S313" s="1">
        <f>Billed_Energy!S313/Cal_Energy!S313*Cal_Energy_Switching!S314</f>
        <v>126827.02836700417</v>
      </c>
      <c r="T313" s="1">
        <f>Billed_Energy!T313/Cal_Energy!T313*Cal_Energy_Switching!T314</f>
        <v>13.173999999999999</v>
      </c>
      <c r="U313" s="1">
        <f>Billed_Energy!U313/Cal_Energy!U313*Cal_Energy_Switching!U314</f>
        <v>107.447</v>
      </c>
      <c r="V313" s="1">
        <f>Billed_Energy!V313/Cal_Energy!V313*Cal_Energy_Switching!V314</f>
        <v>48339.183654632048</v>
      </c>
      <c r="W313" s="1">
        <f>Billed_Energy!W313/Cal_Energy!W313*Cal_Energy_Switching!W314</f>
        <v>9225.5750000000007</v>
      </c>
      <c r="X313" s="1">
        <f>Billed_Energy!X313/Cal_Energy!X313*Cal_Energy_Switching!X314</f>
        <v>20150.153535374437</v>
      </c>
      <c r="Y313" s="35">
        <f>Billed_Energy!Y313/Cal_Energy!Y313*Cal_Energy_Switching!Y314</f>
        <v>9682.6078911584627</v>
      </c>
      <c r="Z313" s="1">
        <f>Billed_Energy!Z313/Cal_Energy!Z313*Cal_Energy_Switching!Z314</f>
        <v>5029.9148920642101</v>
      </c>
      <c r="AA313" s="1">
        <f>Billed_Energy!AA313/Cal_Energy!AA313*Cal_Energy_Switching!AA314</f>
        <v>4652.6929990942499</v>
      </c>
      <c r="AB313" s="1">
        <f>Billed_Energy!AB313/Cal_Energy!AB313*Cal_Energy_Switching!AB314</f>
        <v>57.508185001955518</v>
      </c>
      <c r="AC313" s="1">
        <f>Billed_Energy!AC313/Cal_Energy!AC313*Cal_Energy_Switching!AC314</f>
        <v>1804.024582846678</v>
      </c>
      <c r="AD313" s="1">
        <f>Billed_Energy!AD313/Cal_Energy!AD313*Cal_Energy_Switching!AD314</f>
        <v>664.97300000000007</v>
      </c>
      <c r="AE313" s="1">
        <f>Billed_Energy!AE313/Cal_Energy!AE313*Cal_Energy_Switching!AE314</f>
        <v>4314.7310848433999</v>
      </c>
      <c r="AF313" s="1">
        <f>Billed_Energy!AF313/Cal_Energy!AF313*Cal_Energy_Switching!AF314</f>
        <v>9614.0620114799749</v>
      </c>
      <c r="AG313" s="1">
        <f>Billed_Energy!AG313/Cal_Energy!AG313*Cal_Energy_Switching!AG314</f>
        <v>7280.3431336340818</v>
      </c>
      <c r="AH313" s="1">
        <f>Billed_Energy!AH313/Cal_Energy!AH313*Cal_Energy_Switching!AH314</f>
        <v>2149.0348015225168</v>
      </c>
      <c r="AI313" s="1">
        <f>Billed_Energy!AI313/Cal_Energy!AI313*Cal_Energy_Switching!AI314</f>
        <v>3204.6873371599881</v>
      </c>
      <c r="AJ313" s="1">
        <f>Billed_Energy!AJ313/Cal_Energy!AJ313*Cal_Energy_Switching!AJ314</f>
        <v>404582.66178718227</v>
      </c>
      <c r="AK313" s="35">
        <f>Billed_Energy!AK313/Cal_Energy!AK313*Cal_Energy_Switching!AK314</f>
        <v>116305.18703798506</v>
      </c>
      <c r="AL313" s="1">
        <f>Billed_Energy!AL313/Cal_Energy!AL313*Cal_Energy_Switching!AL314</f>
        <v>32748.715615742178</v>
      </c>
      <c r="AM313" s="1">
        <f>Billed_Energy!AM313/Cal_Energy!AM313*Cal_Energy_Switching!AM314</f>
        <v>83556.471422242874</v>
      </c>
      <c r="AN313" s="1">
        <f>Billed_Energy!AN313/Cal_Energy!AN313*Cal_Energy_Switching!AN314</f>
        <v>241.08199999999999</v>
      </c>
      <c r="AO313" s="1">
        <f>Billed_Energy!AO313/Cal_Energy!AO313*Cal_Energy_Switching!AO314</f>
        <v>250.09899999999999</v>
      </c>
      <c r="AP313" s="1">
        <f>Billed_Energy!AP313/Cal_Energy!AP313*Cal_Energy_Switching!AP314</f>
        <v>11701.252</v>
      </c>
      <c r="AQ313" s="1">
        <f>Billed_Energy!AQ313/Cal_Energy!AQ313*Cal_Energy_Switching!AQ314</f>
        <v>79696.389592511288</v>
      </c>
      <c r="AR313" s="1">
        <f>Billed_Energy!AR313/Cal_Energy!AR313*Cal_Energy_Switching!AR314</f>
        <v>10749.102415345122</v>
      </c>
      <c r="AS313" s="1">
        <f>Billed_Energy!AS313/Cal_Energy!AS313*Cal_Energy_Switching!AS314</f>
        <v>151347.10842832256</v>
      </c>
      <c r="AT313" s="1">
        <f>Billed_Energy!AT313/Cal_Energy!AT313*Cal_Energy_Switching!AT314</f>
        <v>27050.176234654871</v>
      </c>
      <c r="AU313" s="1">
        <f>Billed_Energy!AU313/Cal_Energy!AU313*Cal_Energy_Switching!AU314</f>
        <v>71273.129259987807</v>
      </c>
      <c r="AV313" s="1">
        <f>Billed_Energy!AV313/Cal_Energy!AV313*Cal_Energy_Switching!AV314</f>
        <v>1197.2732610667274</v>
      </c>
      <c r="AW313" s="1">
        <f>Billed_Energy!AW313/Cal_Energy!AW313*Cal_Energy_Switching!AW314</f>
        <v>19464.02451371403</v>
      </c>
      <c r="AX313" s="1">
        <f>Billed_Energy!AX313/Cal_Energy!AX313*Cal_Energy_Switching!AX314</f>
        <v>150975.13048893327</v>
      </c>
      <c r="AY313" s="1">
        <f>Billed_Energy!AY313/Cal_Energy!AY313*Cal_Energy_Switching!AY314</f>
        <v>23693.491921619308</v>
      </c>
      <c r="AZ313" s="1">
        <f>Billed_Energy!AZ313/Cal_Energy!AZ313*Cal_Energy_Switching!AZ314</f>
        <v>9371</v>
      </c>
      <c r="BA313" s="1">
        <f>Billed_Energy!BA313/Cal_Energy!BA313*Cal_Energy_Switching!BA314</f>
        <v>4351.2</v>
      </c>
      <c r="BB313" s="1" t="e">
        <f t="shared" si="13"/>
        <v>#DIV/0!</v>
      </c>
    </row>
    <row r="314" spans="1:54" x14ac:dyDescent="0.25">
      <c r="A314">
        <v>2040</v>
      </c>
      <c r="B314">
        <v>4</v>
      </c>
      <c r="C314" t="s">
        <v>421</v>
      </c>
      <c r="D314" s="1">
        <f>Billed_Energy!D314/Cal_Energy!D314*Cal_Energy_Switching!D315</f>
        <v>488782.64517736441</v>
      </c>
      <c r="E314" s="35">
        <f t="shared" si="14"/>
        <v>185059.71946308954</v>
      </c>
      <c r="F314" s="1">
        <f>Billed_Energy!F314/Cal_Energy!F314*Cal_Energy_Switching!F315</f>
        <v>75050.267631191571</v>
      </c>
      <c r="G314" s="1">
        <f>Billed_Energy!G314/Cal_Energy!G314*Cal_Energy_Switching!G315</f>
        <v>110009.45183189797</v>
      </c>
      <c r="H314" s="35">
        <f t="shared" si="12"/>
        <v>14115.027391809921</v>
      </c>
      <c r="I314" s="1">
        <f>Billed_Energy!I314/Cal_Energy!I314*Cal_Energy_Switching!I315</f>
        <v>722.5686265255564</v>
      </c>
      <c r="J314" s="1">
        <f>Billed_Energy!J314/Cal_Energy!J314*Cal_Energy_Switching!J315</f>
        <v>13392.458765284364</v>
      </c>
      <c r="K314" s="1">
        <f>Billed_Energy!K314/Cal_Energy!K314*Cal_Energy_Switching!K315</f>
        <v>269412.15319766535</v>
      </c>
      <c r="L314" s="1">
        <f>Billed_Energy!L314/Cal_Energy!L314*Cal_Energy_Switching!L315</f>
        <v>21080.079058552677</v>
      </c>
      <c r="M314" s="1">
        <f>Billed_Energy!M314/Cal_Energy!M314*Cal_Energy_Switching!M315</f>
        <v>174082.26844947113</v>
      </c>
      <c r="N314" s="1">
        <f>Billed_Energy!N314/Cal_Energy!N314*Cal_Energy_Switching!N315</f>
        <v>112870.73091378201</v>
      </c>
      <c r="O314" s="1">
        <f>Billed_Energy!O314/Cal_Energy!O314*Cal_Energy_Switching!O315</f>
        <v>138465.79408096807</v>
      </c>
      <c r="P314" s="1" t="e">
        <f>Billed_Energy!P314/Cal_Energy!P314*Cal_Energy_Switching!P315</f>
        <v>#DIV/0!</v>
      </c>
      <c r="Q314" s="1">
        <f>Billed_Energy!Q314/Cal_Energy!Q314*Cal_Energy_Switching!Q315</f>
        <v>20494.56749163827</v>
      </c>
      <c r="R314" s="1">
        <f>Billed_Energy!R314/Cal_Energy!R314*Cal_Energy_Switching!R315</f>
        <v>17058.13706139637</v>
      </c>
      <c r="S314" s="1">
        <f>Billed_Energy!S314/Cal_Energy!S314*Cal_Energy_Switching!S315</f>
        <v>124142.18702053708</v>
      </c>
      <c r="T314" s="1">
        <f>Billed_Energy!T314/Cal_Energy!T314*Cal_Energy_Switching!T315</f>
        <v>12.161</v>
      </c>
      <c r="U314" s="1">
        <f>Billed_Energy!U314/Cal_Energy!U314*Cal_Energy_Switching!U315</f>
        <v>98.423000000000002</v>
      </c>
      <c r="V314" s="1">
        <f>Billed_Energy!V314/Cal_Energy!V314*Cal_Energy_Switching!V315</f>
        <v>47968.040843209907</v>
      </c>
      <c r="W314" s="1">
        <f>Billed_Energy!W314/Cal_Energy!W314*Cal_Energy_Switching!W315</f>
        <v>9627.3670000000002</v>
      </c>
      <c r="X314" s="1">
        <f>Billed_Energy!X314/Cal_Energy!X314*Cal_Energy_Switching!X315</f>
        <v>22297.446597742863</v>
      </c>
      <c r="Y314" s="35">
        <f>Billed_Energy!Y314/Cal_Energy!Y314*Cal_Energy_Switching!Y315</f>
        <v>8461.3636576659392</v>
      </c>
      <c r="Z314" s="1">
        <f>Billed_Energy!Z314/Cal_Energy!Z314*Cal_Energy_Switching!Z315</f>
        <v>4395.5037266073559</v>
      </c>
      <c r="AA314" s="1">
        <f>Billed_Energy!AA314/Cal_Energy!AA314*Cal_Energy_Switching!AA315</f>
        <v>4065.8599310585842</v>
      </c>
      <c r="AB314" s="1">
        <f>Billed_Energy!AB314/Cal_Energy!AB314*Cal_Energy_Switching!AB315</f>
        <v>52.273684707593311</v>
      </c>
      <c r="AC314" s="1">
        <f>Billed_Energy!AC314/Cal_Energy!AC314*Cal_Energy_Switching!AC315</f>
        <v>1524.2015193069258</v>
      </c>
      <c r="AD314" s="1">
        <f>Billed_Energy!AD314/Cal_Energy!AD314*Cal_Energy_Switching!AD315</f>
        <v>531.84400000000005</v>
      </c>
      <c r="AE314" s="1">
        <f>Billed_Energy!AE314/Cal_Energy!AE314*Cal_Energy_Switching!AE315</f>
        <v>3927.7719140064346</v>
      </c>
      <c r="AF314" s="1">
        <f>Billed_Energy!AF314/Cal_Energy!AF314*Cal_Energy_Switching!AF315</f>
        <v>9453.1588299865543</v>
      </c>
      <c r="AG314" s="1">
        <f>Billed_Energy!AG314/Cal_Energy!AG314*Cal_Energy_Switching!AG315</f>
        <v>6627.4181918466902</v>
      </c>
      <c r="AH314" s="1">
        <f>Billed_Energy!AH314/Cal_Energy!AH314*Cal_Energy_Switching!AH315</f>
        <v>1956.3023441468752</v>
      </c>
      <c r="AI314" s="1">
        <f>Billed_Energy!AI314/Cal_Energy!AI314*Cal_Energy_Switching!AI315</f>
        <v>3151.0529433288484</v>
      </c>
      <c r="AJ314" s="1">
        <f>Billed_Energy!AJ314/Cal_Energy!AJ314*Cal_Energy_Switching!AJ315</f>
        <v>338855.91756884241</v>
      </c>
      <c r="AK314" s="35">
        <f>Billed_Energy!AK314/Cal_Energy!AK314*Cal_Energy_Switching!AK315</f>
        <v>112231.58759894464</v>
      </c>
      <c r="AL314" s="1">
        <f>Billed_Energy!AL314/Cal_Energy!AL314*Cal_Energy_Switching!AL315</f>
        <v>31609.729492489099</v>
      </c>
      <c r="AM314" s="1">
        <f>Billed_Energy!AM314/Cal_Energy!AM314*Cal_Energy_Switching!AM315</f>
        <v>80621.858106455547</v>
      </c>
      <c r="AN314" s="1">
        <f>Billed_Energy!AN314/Cal_Energy!AN314*Cal_Energy_Switching!AN315</f>
        <v>250.11500000000001</v>
      </c>
      <c r="AO314" s="1">
        <f>Billed_Energy!AO314/Cal_Energy!AO314*Cal_Energy_Switching!AO315</f>
        <v>281.62900000000002</v>
      </c>
      <c r="AP314" s="1">
        <f>Billed_Energy!AP314/Cal_Energy!AP314*Cal_Energy_Switching!AP315</f>
        <v>7780.982</v>
      </c>
      <c r="AQ314" s="1">
        <f>Billed_Energy!AQ314/Cal_Energy!AQ314*Cal_Energy_Switching!AQ315</f>
        <v>91971.964068391899</v>
      </c>
      <c r="AR314" s="1">
        <f>Billed_Energy!AR314/Cal_Energy!AR314*Cal_Energy_Switching!AR315</f>
        <v>11407.258673737906</v>
      </c>
      <c r="AS314" s="1">
        <f>Billed_Energy!AS314/Cal_Energy!AS314*Cal_Energy_Switching!AS315</f>
        <v>151042.54729833687</v>
      </c>
      <c r="AT314" s="1">
        <f>Billed_Energy!AT314/Cal_Energy!AT314*Cal_Energy_Switching!AT315</f>
        <v>28603.297546262093</v>
      </c>
      <c r="AU314" s="1">
        <f>Billed_Energy!AU314/Cal_Energy!AU314*Cal_Energy_Switching!AU315</f>
        <v>71130.257331987916</v>
      </c>
      <c r="AV314" s="1">
        <f>Billed_Energy!AV314/Cal_Energy!AV314*Cal_Energy_Switching!AV315</f>
        <v>1221.2535820309411</v>
      </c>
      <c r="AW314" s="1">
        <f>Billed_Energy!AW314/Cal_Energy!AW314*Cal_Energy_Switching!AW315</f>
        <v>19608.789058615315</v>
      </c>
      <c r="AX314" s="1">
        <f>Billed_Energy!AX314/Cal_Energy!AX314*Cal_Energy_Switching!AX315</f>
        <v>153999.02837796902</v>
      </c>
      <c r="AY314" s="1">
        <f>Billed_Energy!AY314/Cal_Energy!AY314*Cal_Energy_Switching!AY315</f>
        <v>23874.253693384682</v>
      </c>
      <c r="AZ314" s="1">
        <f>Billed_Energy!AZ314/Cal_Energy!AZ314*Cal_Energy_Switching!AZ315</f>
        <v>7236.5</v>
      </c>
      <c r="BA314" s="1">
        <f>Billed_Energy!BA314/Cal_Energy!BA314*Cal_Energy_Switching!BA315</f>
        <v>4414.32</v>
      </c>
      <c r="BB314" s="1" t="e">
        <f t="shared" si="13"/>
        <v>#DIV/0!</v>
      </c>
    </row>
    <row r="315" spans="1:54" x14ac:dyDescent="0.25">
      <c r="A315">
        <v>2040</v>
      </c>
      <c r="B315">
        <v>5</v>
      </c>
      <c r="C315" t="s">
        <v>422</v>
      </c>
      <c r="D315" s="1">
        <f>Billed_Energy!D315/Cal_Energy!D315*Cal_Energy_Switching!D316</f>
        <v>397718.62248664442</v>
      </c>
      <c r="E315" s="35">
        <f t="shared" si="14"/>
        <v>175724.74867366679</v>
      </c>
      <c r="F315" s="1">
        <f>Billed_Energy!F315/Cal_Energy!F315*Cal_Energy_Switching!F316</f>
        <v>71181.960643475584</v>
      </c>
      <c r="G315" s="1">
        <f>Billed_Energy!G315/Cal_Energy!G315*Cal_Energy_Switching!G316</f>
        <v>104542.78803019122</v>
      </c>
      <c r="H315" s="35">
        <f t="shared" si="12"/>
        <v>13854.643800726928</v>
      </c>
      <c r="I315" s="1">
        <f>Billed_Energy!I315/Cal_Energy!I315*Cal_Energy_Switching!I316</f>
        <v>709.23921464727698</v>
      </c>
      <c r="J315" s="1">
        <f>Billed_Energy!J315/Cal_Energy!J315*Cal_Energy_Switching!J316</f>
        <v>13145.40458607965</v>
      </c>
      <c r="K315" s="1">
        <f>Billed_Energy!K315/Cal_Energy!K315*Cal_Energy_Switching!K316</f>
        <v>272086.68617229915</v>
      </c>
      <c r="L315" s="1">
        <f>Billed_Energy!L315/Cal_Energy!L315*Cal_Energy_Switching!L316</f>
        <v>22273.727645857307</v>
      </c>
      <c r="M315" s="1">
        <f>Billed_Energy!M315/Cal_Energy!M315*Cal_Energy_Switching!M316</f>
        <v>175312.66012921606</v>
      </c>
      <c r="N315" s="1">
        <f>Billed_Energy!N315/Cal_Energy!N315*Cal_Energy_Switching!N316</f>
        <v>113006.8510618435</v>
      </c>
      <c r="O315" s="1">
        <f>Billed_Energy!O315/Cal_Energy!O315*Cal_Energy_Switching!O316</f>
        <v>136353.34872672227</v>
      </c>
      <c r="P315" s="1" t="e">
        <f>Billed_Energy!P315/Cal_Energy!P315*Cal_Energy_Switching!P316</f>
        <v>#DIV/0!</v>
      </c>
      <c r="Q315" s="1">
        <f>Billed_Energy!Q315/Cal_Energy!Q315*Cal_Energy_Switching!Q316</f>
        <v>23435.706122598116</v>
      </c>
      <c r="R315" s="1">
        <f>Billed_Energy!R315/Cal_Energy!R315*Cal_Energy_Switching!R316</f>
        <v>20011.268615489713</v>
      </c>
      <c r="S315" s="1">
        <f>Billed_Energy!S315/Cal_Energy!S315*Cal_Energy_Switching!S316</f>
        <v>123066.85561334594</v>
      </c>
      <c r="T315" s="1">
        <f>Billed_Energy!T315/Cal_Energy!T315*Cal_Energy_Switching!T316</f>
        <v>11.971</v>
      </c>
      <c r="U315" s="1">
        <f>Billed_Energy!U315/Cal_Energy!U315*Cal_Energy_Switching!U316</f>
        <v>97.393000000000001</v>
      </c>
      <c r="V315" s="1">
        <f>Billed_Energy!V315/Cal_Energy!V315*Cal_Energy_Switching!V316</f>
        <v>48437.686864592841</v>
      </c>
      <c r="W315" s="1">
        <f>Billed_Energy!W315/Cal_Energy!W315*Cal_Energy_Switching!W316</f>
        <v>8788.2710000000006</v>
      </c>
      <c r="X315" s="1">
        <f>Billed_Energy!X315/Cal_Energy!X315*Cal_Energy_Switching!X316</f>
        <v>22445.963144829377</v>
      </c>
      <c r="Y315" s="35">
        <f>Billed_Energy!Y315/Cal_Energy!Y315*Cal_Energy_Switching!Y316</f>
        <v>7159.55872342169</v>
      </c>
      <c r="Z315" s="1">
        <f>Billed_Energy!Z315/Cal_Energy!Z315*Cal_Energy_Switching!Z316</f>
        <v>3719.2429403684537</v>
      </c>
      <c r="AA315" s="1">
        <f>Billed_Energy!AA315/Cal_Energy!AA315*Cal_Energy_Switching!AA316</f>
        <v>3440.3157830532368</v>
      </c>
      <c r="AB315" s="1">
        <f>Billed_Energy!AB315/Cal_Energy!AB315*Cal_Energy_Switching!AB316</f>
        <v>52.380856060600337</v>
      </c>
      <c r="AC315" s="1">
        <f>Billed_Energy!AC315/Cal_Energy!AC315*Cal_Energy_Switching!AC316</f>
        <v>1253.611908551989</v>
      </c>
      <c r="AD315" s="1">
        <f>Billed_Energy!AD315/Cal_Energy!AD315*Cal_Energy_Switching!AD316</f>
        <v>482.22199999999998</v>
      </c>
      <c r="AE315" s="1">
        <f>Billed_Energy!AE315/Cal_Energy!AE315*Cal_Energy_Switching!AE316</f>
        <v>3588.0080552079171</v>
      </c>
      <c r="AF315" s="1">
        <f>Billed_Energy!AF315/Cal_Energy!AF315*Cal_Energy_Switching!AF316</f>
        <v>9123.1506241031602</v>
      </c>
      <c r="AG315" s="1">
        <f>Billed_Energy!AG315/Cal_Energy!AG315*Cal_Energy_Switching!AG316</f>
        <v>6054.1269651582052</v>
      </c>
      <c r="AH315" s="1">
        <f>Billed_Energy!AH315/Cal_Energy!AH315*Cal_Energy_Switching!AH316</f>
        <v>1787.0764196338773</v>
      </c>
      <c r="AI315" s="1">
        <f>Billed_Energy!AI315/Cal_Energy!AI315*Cal_Energy_Switching!AI316</f>
        <v>3041.0502080343831</v>
      </c>
      <c r="AJ315" s="1">
        <f>Billed_Energy!AJ315/Cal_Energy!AJ315*Cal_Energy_Switching!AJ316</f>
        <v>351638.85120563296</v>
      </c>
      <c r="AK315" s="35">
        <f>Billed_Energy!AK315/Cal_Energy!AK315*Cal_Energy_Switching!AK316</f>
        <v>110132.57741343645</v>
      </c>
      <c r="AL315" s="1">
        <f>Billed_Energy!AL315/Cal_Energy!AL315*Cal_Energy_Switching!AL316</f>
        <v>30999.543153144841</v>
      </c>
      <c r="AM315" s="1">
        <f>Billed_Energy!AM315/Cal_Energy!AM315*Cal_Energy_Switching!AM316</f>
        <v>79133.034260291606</v>
      </c>
      <c r="AN315" s="1">
        <f>Billed_Energy!AN315/Cal_Energy!AN315*Cal_Energy_Switching!AN316</f>
        <v>245.77700000000002</v>
      </c>
      <c r="AO315" s="1">
        <f>Billed_Energy!AO315/Cal_Energy!AO315*Cal_Energy_Switching!AO316</f>
        <v>274.90699999999998</v>
      </c>
      <c r="AP315" s="1">
        <f>Billed_Energy!AP315/Cal_Energy!AP315*Cal_Energy_Switching!AP316</f>
        <v>7381.9660000000003</v>
      </c>
      <c r="AQ315" s="1">
        <f>Billed_Energy!AQ315/Cal_Energy!AQ315*Cal_Energy_Switching!AQ316</f>
        <v>90571.806719090135</v>
      </c>
      <c r="AR315" s="1">
        <f>Billed_Energy!AR315/Cal_Energy!AR315*Cal_Energy_Switching!AR316</f>
        <v>11521.019241647313</v>
      </c>
      <c r="AS315" s="1">
        <f>Billed_Energy!AS315/Cal_Energy!AS315*Cal_Energy_Switching!AS316</f>
        <v>156069.80553988816</v>
      </c>
      <c r="AT315" s="1">
        <f>Billed_Energy!AT315/Cal_Energy!AT315*Cal_Energy_Switching!AT316</f>
        <v>28627.396438352684</v>
      </c>
      <c r="AU315" s="1">
        <f>Billed_Energy!AU315/Cal_Energy!AU315*Cal_Energy_Switching!AU316</f>
        <v>73489.779423546774</v>
      </c>
      <c r="AV315" s="1">
        <f>Billed_Energy!AV315/Cal_Energy!AV315*Cal_Energy_Switching!AV316</f>
        <v>1245.5991507805704</v>
      </c>
      <c r="AW315" s="1">
        <f>Billed_Energy!AW315/Cal_Energy!AW315*Cal_Energy_Switching!AW316</f>
        <v>20226.697602179949</v>
      </c>
      <c r="AX315" s="1">
        <f>Billed_Energy!AX315/Cal_Energy!AX315*Cal_Energy_Switching!AX316</f>
        <v>157068.98369921945</v>
      </c>
      <c r="AY315" s="1">
        <f>Billed_Energy!AY315/Cal_Energy!AY315*Cal_Energy_Switching!AY316</f>
        <v>24130.055413133559</v>
      </c>
      <c r="AZ315" s="1">
        <f>Billed_Energy!AZ315/Cal_Energy!AZ315*Cal_Energy_Switching!AZ316</f>
        <v>8289</v>
      </c>
      <c r="BA315" s="1">
        <f>Billed_Energy!BA315/Cal_Energy!BA315*Cal_Energy_Switching!BA316</f>
        <v>4343.3999999999996</v>
      </c>
      <c r="BB315" s="1" t="e">
        <f t="shared" si="13"/>
        <v>#DIV/0!</v>
      </c>
    </row>
    <row r="316" spans="1:54" x14ac:dyDescent="0.25">
      <c r="A316">
        <v>2040</v>
      </c>
      <c r="B316">
        <v>6</v>
      </c>
      <c r="C316" t="s">
        <v>423</v>
      </c>
      <c r="D316" s="1">
        <f>Billed_Energy!D316/Cal_Energy!D316*Cal_Energy_Switching!D317</f>
        <v>500593.42372453125</v>
      </c>
      <c r="E316" s="35">
        <f t="shared" si="14"/>
        <v>200605.7987372663</v>
      </c>
      <c r="F316" s="1">
        <f>Billed_Energy!F316/Cal_Energy!F316*Cal_Energy_Switching!F317</f>
        <v>81133.459417468664</v>
      </c>
      <c r="G316" s="1">
        <f>Billed_Energy!G316/Cal_Energy!G316*Cal_Energy_Switching!G317</f>
        <v>119472.33931979764</v>
      </c>
      <c r="H316" s="35">
        <f t="shared" si="12"/>
        <v>13668.229905415088</v>
      </c>
      <c r="I316" s="1">
        <f>Billed_Energy!I316/Cal_Energy!I316*Cal_Energy_Switching!I317</f>
        <v>699.69641826709346</v>
      </c>
      <c r="J316" s="1">
        <f>Billed_Energy!J316/Cal_Energy!J316*Cal_Energy_Switching!J317</f>
        <v>12968.533487147995</v>
      </c>
      <c r="K316" s="1">
        <f>Billed_Energy!K316/Cal_Energy!K316*Cal_Energy_Switching!K317</f>
        <v>282367.21088102146</v>
      </c>
      <c r="L316" s="1">
        <f>Billed_Energy!L316/Cal_Energy!L316*Cal_Energy_Switching!L317</f>
        <v>23351.195031593954</v>
      </c>
      <c r="M316" s="1">
        <f>Billed_Energy!M316/Cal_Energy!M316*Cal_Energy_Switching!M317</f>
        <v>195172.06674658199</v>
      </c>
      <c r="N316" s="1">
        <f>Billed_Energy!N316/Cal_Energy!N316*Cal_Energy_Switching!N317</f>
        <v>117040.82573738458</v>
      </c>
      <c r="O316" s="1">
        <f>Billed_Energy!O316/Cal_Energy!O316*Cal_Energy_Switching!O317</f>
        <v>149572.94975009264</v>
      </c>
      <c r="P316" s="1" t="e">
        <f>Billed_Energy!P316/Cal_Energy!P316*Cal_Energy_Switching!P317</f>
        <v>#DIV/0!</v>
      </c>
      <c r="Q316" s="1">
        <f>Billed_Energy!Q316/Cal_Energy!Q316*Cal_Energy_Switching!Q317</f>
        <v>27625.405141494117</v>
      </c>
      <c r="R316" s="1">
        <f>Billed_Energy!R316/Cal_Energy!R316*Cal_Energy_Switching!R317</f>
        <v>20821.649866511696</v>
      </c>
      <c r="S316" s="1">
        <f>Billed_Energy!S316/Cal_Energy!S316*Cal_Energy_Switching!S317</f>
        <v>120819.90172486252</v>
      </c>
      <c r="T316" s="1">
        <f>Billed_Energy!T316/Cal_Energy!T316*Cal_Energy_Switching!T317</f>
        <v>10.17535</v>
      </c>
      <c r="U316" s="1">
        <f>Billed_Energy!U316/Cal_Energy!U316*Cal_Energy_Switching!U317</f>
        <v>98.704999999999998</v>
      </c>
      <c r="V316" s="1">
        <f>Billed_Energy!V316/Cal_Energy!V316*Cal_Energy_Switching!V317</f>
        <v>45688.667155562805</v>
      </c>
      <c r="W316" s="1">
        <f>Billed_Energy!W316/Cal_Energy!W316*Cal_Energy_Switching!W317</f>
        <v>8413.3449999999993</v>
      </c>
      <c r="X316" s="1">
        <f>Billed_Energy!X316/Cal_Energy!X316*Cal_Energy_Switching!X317</f>
        <v>21348.867307742661</v>
      </c>
      <c r="Y316" s="35">
        <f>Billed_Energy!Y316/Cal_Energy!Y316*Cal_Energy_Switching!Y317</f>
        <v>7183.5373579403213</v>
      </c>
      <c r="Z316" s="1">
        <f>Billed_Energy!Z316/Cal_Energy!Z316*Cal_Energy_Switching!Z317</f>
        <v>3731.6993459373252</v>
      </c>
      <c r="AA316" s="1">
        <f>Billed_Energy!AA316/Cal_Energy!AA316*Cal_Energy_Switching!AA317</f>
        <v>3451.8380120029956</v>
      </c>
      <c r="AB316" s="1">
        <f>Billed_Energy!AB316/Cal_Energy!AB316*Cal_Energy_Switching!AB317</f>
        <v>51.689411706218863</v>
      </c>
      <c r="AC316" s="1">
        <f>Billed_Energy!AC316/Cal_Energy!AC316*Cal_Energy_Switching!AC317</f>
        <v>1148.610774041709</v>
      </c>
      <c r="AD316" s="1">
        <f>Billed_Energy!AD316/Cal_Energy!AD316*Cal_Energy_Switching!AD317</f>
        <v>463.041</v>
      </c>
      <c r="AE316" s="1">
        <f>Billed_Energy!AE316/Cal_Energy!AE316*Cal_Energy_Switching!AE317</f>
        <v>3391.1514268154601</v>
      </c>
      <c r="AF316" s="1">
        <f>Billed_Energy!AF316/Cal_Energy!AF316*Cal_Energy_Switching!AF317</f>
        <v>9331.5817840584605</v>
      </c>
      <c r="AG316" s="1">
        <f>Billed_Energy!AG316/Cal_Energy!AG316*Cal_Energy_Switching!AG317</f>
        <v>5721.966333441942</v>
      </c>
      <c r="AH316" s="1">
        <f>Billed_Energy!AH316/Cal_Energy!AH316*Cal_Energy_Switching!AH317</f>
        <v>1689.0281897425975</v>
      </c>
      <c r="AI316" s="1">
        <f>Billed_Energy!AI316/Cal_Energy!AI316*Cal_Energy_Switching!AI317</f>
        <v>3110.5272613528164</v>
      </c>
      <c r="AJ316" s="1">
        <f>Billed_Energy!AJ316/Cal_Energy!AJ316*Cal_Energy_Switching!AJ317</f>
        <v>489355.99062083935</v>
      </c>
      <c r="AK316" s="35">
        <f>Billed_Energy!AK316/Cal_Energy!AK316*Cal_Energy_Switching!AK317</f>
        <v>127200.50127854347</v>
      </c>
      <c r="AL316" s="1">
        <f>Billed_Energy!AL316/Cal_Energy!AL316*Cal_Energy_Switching!AL317</f>
        <v>35782.422354562244</v>
      </c>
      <c r="AM316" s="1">
        <f>Billed_Energy!AM316/Cal_Energy!AM316*Cal_Energy_Switching!AM317</f>
        <v>91418.078923981229</v>
      </c>
      <c r="AN316" s="1">
        <f>Billed_Energy!AN316/Cal_Energy!AN316*Cal_Energy_Switching!AN317</f>
        <v>254.96199999999999</v>
      </c>
      <c r="AO316" s="1">
        <f>Billed_Energy!AO316/Cal_Energy!AO316*Cal_Energy_Switching!AO317</f>
        <v>258.13</v>
      </c>
      <c r="AP316" s="1">
        <f>Billed_Energy!AP316/Cal_Energy!AP316*Cal_Energy_Switching!AP317</f>
        <v>6710.2510000000002</v>
      </c>
      <c r="AQ316" s="1">
        <f>Billed_Energy!AQ316/Cal_Energy!AQ316*Cal_Energy_Switching!AQ317</f>
        <v>89880.064132963977</v>
      </c>
      <c r="AR316" s="1">
        <f>Billed_Energy!AR316/Cal_Energy!AR316*Cal_Energy_Switching!AR317</f>
        <v>13092.568041198636</v>
      </c>
      <c r="AS316" s="1">
        <f>Billed_Energy!AS316/Cal_Energy!AS316*Cal_Energy_Switching!AS317</f>
        <v>180115.4840745804</v>
      </c>
      <c r="AT316" s="1">
        <f>Billed_Energy!AT316/Cal_Energy!AT316*Cal_Energy_Switching!AT317</f>
        <v>32335.820148801358</v>
      </c>
      <c r="AU316" s="1">
        <f>Billed_Energy!AU316/Cal_Energy!AU316*Cal_Energy_Switching!AU317</f>
        <v>84806.466358368081</v>
      </c>
      <c r="AV316" s="1">
        <f>Billed_Energy!AV316/Cal_Energy!AV316*Cal_Energy_Switching!AV317</f>
        <v>1331.9999856815525</v>
      </c>
      <c r="AW316" s="1">
        <f>Billed_Energy!AW316/Cal_Energy!AW316*Cal_Energy_Switching!AW317</f>
        <v>21424.304948713121</v>
      </c>
      <c r="AX316" s="1">
        <f>Billed_Energy!AX316/Cal_Energy!AX316*Cal_Energy_Switching!AX317</f>
        <v>167964.05481431846</v>
      </c>
      <c r="AY316" s="1">
        <f>Billed_Energy!AY316/Cal_Energy!AY316*Cal_Energy_Switching!AY317</f>
        <v>25457.746273090041</v>
      </c>
      <c r="AZ316" s="1">
        <f>Billed_Energy!AZ316/Cal_Energy!AZ316*Cal_Energy_Switching!AZ317</f>
        <v>10068</v>
      </c>
      <c r="BA316" s="1">
        <f>Billed_Energy!BA316/Cal_Energy!BA316*Cal_Energy_Switching!BA317</f>
        <v>4921.8</v>
      </c>
      <c r="BB316" s="1" t="e">
        <f t="shared" si="13"/>
        <v>#DIV/0!</v>
      </c>
    </row>
    <row r="317" spans="1:54" x14ac:dyDescent="0.25">
      <c r="A317">
        <v>2040</v>
      </c>
      <c r="B317">
        <v>7</v>
      </c>
      <c r="C317" t="s">
        <v>424</v>
      </c>
      <c r="D317" s="1">
        <f>Billed_Energy!D317/Cal_Energy!D317*Cal_Energy_Switching!D318</f>
        <v>630872.32823128917</v>
      </c>
      <c r="E317" s="35">
        <f t="shared" si="14"/>
        <v>223694.79544782281</v>
      </c>
      <c r="F317" s="1">
        <f>Billed_Energy!F317/Cal_Energy!F317*Cal_Energy_Switching!F318</f>
        <v>90401.590492932592</v>
      </c>
      <c r="G317" s="1">
        <f>Billed_Energy!G317/Cal_Energy!G317*Cal_Energy_Switching!G318</f>
        <v>133293.20495489021</v>
      </c>
      <c r="H317" s="35">
        <f t="shared" si="12"/>
        <v>14102.854409794076</v>
      </c>
      <c r="I317" s="1">
        <f>Billed_Energy!I317/Cal_Energy!I317*Cal_Energy_Switching!I318</f>
        <v>721.94547400507224</v>
      </c>
      <c r="J317" s="1">
        <f>Billed_Energy!J317/Cal_Energy!J317*Cal_Energy_Switching!J318</f>
        <v>13380.908935789004</v>
      </c>
      <c r="K317" s="1">
        <f>Billed_Energy!K317/Cal_Energy!K317*Cal_Energy_Switching!K318</f>
        <v>295325.1654584551</v>
      </c>
      <c r="L317" s="1">
        <f>Billed_Energy!L317/Cal_Energy!L317*Cal_Energy_Switching!L318</f>
        <v>24479.755893523656</v>
      </c>
      <c r="M317" s="1">
        <f>Billed_Energy!M317/Cal_Energy!M317*Cal_Energy_Switching!M318</f>
        <v>208115.57791540292</v>
      </c>
      <c r="N317" s="1">
        <f>Billed_Energy!N317/Cal_Energy!N317*Cal_Energy_Switching!N318</f>
        <v>122354.91599802126</v>
      </c>
      <c r="O317" s="1">
        <f>Billed_Energy!O317/Cal_Energy!O317*Cal_Energy_Switching!O318</f>
        <v>158912.34178405363</v>
      </c>
      <c r="P317" s="1" t="e">
        <f>Billed_Energy!P317/Cal_Energy!P317*Cal_Energy_Switching!P318</f>
        <v>#DIV/0!</v>
      </c>
      <c r="Q317" s="1">
        <f>Billed_Energy!Q317/Cal_Energy!Q317*Cal_Energy_Switching!Q318</f>
        <v>28556.072309837575</v>
      </c>
      <c r="R317" s="1">
        <f>Billed_Energy!R317/Cal_Energy!R317*Cal_Energy_Switching!R318</f>
        <v>23861.786344161887</v>
      </c>
      <c r="S317" s="1">
        <f>Billed_Energy!S317/Cal_Energy!S317*Cal_Energy_Switching!S318</f>
        <v>108693.5478164783</v>
      </c>
      <c r="T317" s="1">
        <f>Billed_Energy!T317/Cal_Energy!T317*Cal_Energy_Switching!T318</f>
        <v>8.3796999999999997</v>
      </c>
      <c r="U317" s="1">
        <f>Billed_Energy!U317/Cal_Energy!U317*Cal_Energy_Switching!U318</f>
        <v>97.915000000000006</v>
      </c>
      <c r="V317" s="1">
        <f>Billed_Energy!V317/Cal_Energy!V317*Cal_Energy_Switching!V318</f>
        <v>44549.468970203568</v>
      </c>
      <c r="W317" s="1">
        <f>Billed_Energy!W317/Cal_Energy!W317*Cal_Energy_Switching!W318</f>
        <v>8216.8029999999999</v>
      </c>
      <c r="X317" s="1">
        <f>Billed_Energy!X317/Cal_Energy!X317*Cal_Energy_Switching!X318</f>
        <v>19079.431525147538</v>
      </c>
      <c r="Y317" s="35">
        <f>Billed_Energy!Y317/Cal_Energy!Y317*Cal_Energy_Switching!Y318</f>
        <v>7920.0105921424902</v>
      </c>
      <c r="Z317" s="1">
        <f>Billed_Energy!Z317/Cal_Energy!Z317*Cal_Energy_Switching!Z318</f>
        <v>4114.2819858584153</v>
      </c>
      <c r="AA317" s="1">
        <f>Billed_Energy!AA317/Cal_Energy!AA317*Cal_Energy_Switching!AA318</f>
        <v>3805.7286062840749</v>
      </c>
      <c r="AB317" s="1">
        <f>Billed_Energy!AB317/Cal_Energy!AB317*Cal_Energy_Switching!AB318</f>
        <v>63.800864616846255</v>
      </c>
      <c r="AC317" s="1">
        <f>Billed_Energy!AC317/Cal_Energy!AC317*Cal_Energy_Switching!AC318</f>
        <v>1123.0699575392086</v>
      </c>
      <c r="AD317" s="1">
        <f>Billed_Energy!AD317/Cal_Energy!AD317*Cal_Energy_Switching!AD318</f>
        <v>450.834</v>
      </c>
      <c r="AE317" s="1">
        <f>Billed_Energy!AE317/Cal_Energy!AE317*Cal_Energy_Switching!AE318</f>
        <v>3330.512302310919</v>
      </c>
      <c r="AF317" s="1">
        <f>Billed_Energy!AF317/Cal_Energy!AF317*Cal_Energy_Switching!AF318</f>
        <v>9802.1816862010965</v>
      </c>
      <c r="AG317" s="1">
        <f>Billed_Energy!AG317/Cal_Energy!AG317*Cal_Energy_Switching!AG318</f>
        <v>5619.6485701711308</v>
      </c>
      <c r="AH317" s="1">
        <f>Billed_Energy!AH317/Cal_Energy!AH317*Cal_Energy_Switching!AH318</f>
        <v>1658.8257075179504</v>
      </c>
      <c r="AI317" s="1">
        <f>Billed_Energy!AI317/Cal_Energy!AI317*Cal_Energy_Switching!AI318</f>
        <v>3267.3938954003615</v>
      </c>
      <c r="AJ317" s="1">
        <f>Billed_Energy!AJ317/Cal_Energy!AJ317*Cal_Energy_Switching!AJ318</f>
        <v>657898.43975199549</v>
      </c>
      <c r="AK317" s="35">
        <f>Billed_Energy!AK317/Cal_Energy!AK317*Cal_Energy_Switching!AK318</f>
        <v>149642.12125258721</v>
      </c>
      <c r="AL317" s="1">
        <f>Billed_Energy!AL317/Cal_Energy!AL317*Cal_Energy_Switching!AL318</f>
        <v>42076.840094835694</v>
      </c>
      <c r="AM317" s="1">
        <f>Billed_Energy!AM317/Cal_Energy!AM317*Cal_Energy_Switching!AM318</f>
        <v>107565.28115775154</v>
      </c>
      <c r="AN317" s="1">
        <f>Billed_Energy!AN317/Cal_Energy!AN317*Cal_Energy_Switching!AN318</f>
        <v>248.953</v>
      </c>
      <c r="AO317" s="1">
        <f>Billed_Energy!AO317/Cal_Energy!AO317*Cal_Energy_Switching!AO318</f>
        <v>255.874</v>
      </c>
      <c r="AP317" s="1">
        <f>Billed_Energy!AP317/Cal_Energy!AP317*Cal_Energy_Switching!AP318</f>
        <v>6726.4589999999998</v>
      </c>
      <c r="AQ317" s="1">
        <f>Billed_Energy!AQ317/Cal_Energy!AQ317*Cal_Energy_Switching!AQ318</f>
        <v>79705.415956246565</v>
      </c>
      <c r="AR317" s="1">
        <f>Billed_Energy!AR317/Cal_Energy!AR317*Cal_Energy_Switching!AR318</f>
        <v>14193.927014241262</v>
      </c>
      <c r="AS317" s="1">
        <f>Billed_Energy!AS317/Cal_Energy!AS317*Cal_Energy_Switching!AS318</f>
        <v>188430.08148712097</v>
      </c>
      <c r="AT317" s="1">
        <f>Billed_Energy!AT317/Cal_Energy!AT317*Cal_Energy_Switching!AT318</f>
        <v>35021.305225758733</v>
      </c>
      <c r="AU317" s="1">
        <f>Billed_Energy!AU317/Cal_Energy!AU317*Cal_Energy_Switching!AU318</f>
        <v>88722.211302329917</v>
      </c>
      <c r="AV317" s="1">
        <f>Billed_Energy!AV317/Cal_Energy!AV317*Cal_Energy_Switching!AV318</f>
        <v>1323.2855205325341</v>
      </c>
      <c r="AW317" s="1">
        <f>Billed_Energy!AW317/Cal_Energy!AW317*Cal_Energy_Switching!AW318</f>
        <v>22664.05055940125</v>
      </c>
      <c r="AX317" s="1">
        <f>Billed_Energy!AX317/Cal_Energy!AX317*Cal_Energy_Switching!AX318</f>
        <v>166865.16823946743</v>
      </c>
      <c r="AY317" s="1">
        <f>Billed_Energy!AY317/Cal_Energy!AY317*Cal_Energy_Switching!AY318</f>
        <v>26950.936268183068</v>
      </c>
      <c r="AZ317" s="1">
        <f>Billed_Energy!AZ317/Cal_Energy!AZ317*Cal_Energy_Switching!AZ318</f>
        <v>10990</v>
      </c>
      <c r="BA317" s="1">
        <f>Billed_Energy!BA317/Cal_Energy!BA317*Cal_Energy_Switching!BA318</f>
        <v>5252.4</v>
      </c>
      <c r="BB317" s="1" t="e">
        <f t="shared" si="13"/>
        <v>#DIV/0!</v>
      </c>
    </row>
    <row r="318" spans="1:54" x14ac:dyDescent="0.25">
      <c r="A318">
        <v>2040</v>
      </c>
      <c r="B318">
        <v>8</v>
      </c>
      <c r="C318" t="s">
        <v>425</v>
      </c>
      <c r="D318" s="1">
        <f>Billed_Energy!D318/Cal_Energy!D318*Cal_Energy_Switching!D319</f>
        <v>648275.8298493902</v>
      </c>
      <c r="E318" s="35">
        <f t="shared" si="14"/>
        <v>232439.82724398997</v>
      </c>
      <c r="F318" s="1">
        <f>Billed_Energy!F318/Cal_Energy!F318*Cal_Energy_Switching!F319</f>
        <v>93901.688904917886</v>
      </c>
      <c r="G318" s="1">
        <f>Billed_Energy!G318/Cal_Energy!G318*Cal_Energy_Switching!G319</f>
        <v>138538.13833907209</v>
      </c>
      <c r="H318" s="35">
        <f t="shared" si="12"/>
        <v>14174.436351276261</v>
      </c>
      <c r="I318" s="1">
        <f>Billed_Energy!I318/Cal_Energy!I318*Cal_Energy_Switching!I319</f>
        <v>725.60985691451151</v>
      </c>
      <c r="J318" s="1">
        <f>Billed_Energy!J318/Cal_Energy!J318*Cal_Energy_Switching!J319</f>
        <v>13448.826494361751</v>
      </c>
      <c r="K318" s="1">
        <f>Billed_Energy!K318/Cal_Energy!K318*Cal_Energy_Switching!K319</f>
        <v>297191.18523596763</v>
      </c>
      <c r="L318" s="1">
        <f>Billed_Energy!L318/Cal_Energy!L318*Cal_Energy_Switching!L319</f>
        <v>24659.980465847661</v>
      </c>
      <c r="M318" s="1">
        <f>Billed_Energy!M318/Cal_Energy!M318*Cal_Energy_Switching!M319</f>
        <v>209948.98258948087</v>
      </c>
      <c r="N318" s="1">
        <f>Billed_Energy!N318/Cal_Energy!N318*Cal_Energy_Switching!N319</f>
        <v>123102.47013818468</v>
      </c>
      <c r="O318" s="1">
        <f>Billed_Energy!O318/Cal_Energy!O318*Cal_Energy_Switching!O319</f>
        <v>160180.16085802729</v>
      </c>
      <c r="P318" s="1" t="e">
        <f>Billed_Energy!P318/Cal_Energy!P318*Cal_Energy_Switching!P319</f>
        <v>#DIV/0!</v>
      </c>
      <c r="Q318" s="1">
        <f>Billed_Energy!Q318/Cal_Energy!Q318*Cal_Energy_Switching!Q319</f>
        <v>29755.782127508668</v>
      </c>
      <c r="R318" s="1">
        <f>Billed_Energy!R318/Cal_Energy!R318*Cal_Energy_Switching!R319</f>
        <v>22565.223850906834</v>
      </c>
      <c r="S318" s="1">
        <f>Billed_Energy!S318/Cal_Energy!S318*Cal_Energy_Switching!S319</f>
        <v>123169.80772706169</v>
      </c>
      <c r="T318" s="1">
        <f>Billed_Energy!T318/Cal_Energy!T318*Cal_Energy_Switching!T319</f>
        <v>12.210420000000001</v>
      </c>
      <c r="U318" s="1">
        <f>Billed_Energy!U318/Cal_Energy!U318*Cal_Energy_Switching!U319</f>
        <v>97.32</v>
      </c>
      <c r="V318" s="1">
        <f>Billed_Energy!V318/Cal_Energy!V318*Cal_Energy_Switching!V319</f>
        <v>46590.42742533984</v>
      </c>
      <c r="W318" s="1">
        <f>Billed_Energy!W318/Cal_Energy!W318*Cal_Energy_Switching!W319</f>
        <v>8625.8709999999992</v>
      </c>
      <c r="X318" s="1">
        <f>Billed_Energy!X318/Cal_Energy!X318*Cal_Energy_Switching!X319</f>
        <v>23712.204386869045</v>
      </c>
      <c r="Y318" s="35">
        <f>Billed_Energy!Y318/Cal_Energy!Y318*Cal_Energy_Switching!Y319</f>
        <v>8160.5191447204397</v>
      </c>
      <c r="Z318" s="1">
        <f>Billed_Energy!Z318/Cal_Energy!Z318*Cal_Energy_Switching!Z319</f>
        <v>4239.2212133763751</v>
      </c>
      <c r="AA318" s="1">
        <f>Billed_Energy!AA318/Cal_Energy!AA318*Cal_Energy_Switching!AA319</f>
        <v>3921.2979313440651</v>
      </c>
      <c r="AB318" s="1">
        <f>Billed_Energy!AB318/Cal_Energy!AB318*Cal_Energy_Switching!AB319</f>
        <v>66.960987109947709</v>
      </c>
      <c r="AC318" s="1">
        <f>Billed_Energy!AC318/Cal_Energy!AC318*Cal_Energy_Switching!AC319</f>
        <v>1122.1240013724494</v>
      </c>
      <c r="AD318" s="1">
        <f>Billed_Energy!AD318/Cal_Energy!AD318*Cal_Energy_Switching!AD319</f>
        <v>470.70100000000002</v>
      </c>
      <c r="AE318" s="1">
        <f>Billed_Energy!AE318/Cal_Energy!AE318*Cal_Energy_Switching!AE319</f>
        <v>3329.5658221952508</v>
      </c>
      <c r="AF318" s="1">
        <f>Billed_Energy!AF318/Cal_Energy!AF318*Cal_Energy_Switching!AF319</f>
        <v>9875.5313520058953</v>
      </c>
      <c r="AG318" s="1">
        <f>Billed_Energy!AG318/Cal_Energy!AG318*Cal_Energy_Switching!AG319</f>
        <v>5618.0515529119484</v>
      </c>
      <c r="AH318" s="1">
        <f>Billed_Energy!AH318/Cal_Energy!AH318*Cal_Energy_Switching!AH319</f>
        <v>1658.3542948928009</v>
      </c>
      <c r="AI318" s="1">
        <f>Billed_Energy!AI318/Cal_Energy!AI318*Cal_Energy_Switching!AI319</f>
        <v>3291.8437840019615</v>
      </c>
      <c r="AJ318" s="1">
        <f>Billed_Energy!AJ318/Cal_Energy!AJ318*Cal_Energy_Switching!AJ319</f>
        <v>664836.27519925626</v>
      </c>
      <c r="AK318" s="35">
        <f>Billed_Energy!AK318/Cal_Energy!AK318*Cal_Energy_Switching!AK319</f>
        <v>152293.93647706148</v>
      </c>
      <c r="AL318" s="1">
        <f>Billed_Energy!AL318/Cal_Energy!AL318*Cal_Energy_Switching!AL319</f>
        <v>42821.036682384802</v>
      </c>
      <c r="AM318" s="1">
        <f>Billed_Energy!AM318/Cal_Energy!AM318*Cal_Energy_Switching!AM319</f>
        <v>109472.89979467668</v>
      </c>
      <c r="AN318" s="1">
        <f>Billed_Energy!AN318/Cal_Energy!AN318*Cal_Energy_Switching!AN319</f>
        <v>250.17599999999999</v>
      </c>
      <c r="AO318" s="1">
        <f>Billed_Energy!AO318/Cal_Energy!AO318*Cal_Energy_Switching!AO319</f>
        <v>253.59700000000004</v>
      </c>
      <c r="AP318" s="1">
        <f>Billed_Energy!AP318/Cal_Energy!AP318*Cal_Energy_Switching!AP319</f>
        <v>7261.6180000000004</v>
      </c>
      <c r="AQ318" s="1">
        <f>Billed_Energy!AQ318/Cal_Energy!AQ318*Cal_Energy_Switching!AQ319</f>
        <v>87485.143503895131</v>
      </c>
      <c r="AR318" s="1">
        <f>Billed_Energy!AR318/Cal_Energy!AR318*Cal_Energy_Switching!AR319</f>
        <v>14322.499753032471</v>
      </c>
      <c r="AS318" s="1">
        <f>Billed_Energy!AS318/Cal_Energy!AS318*Cal_Energy_Switching!AS319</f>
        <v>191845.68685010535</v>
      </c>
      <c r="AT318" s="1">
        <f>Billed_Energy!AT318/Cal_Energy!AT318*Cal_Energy_Switching!AT319</f>
        <v>35339.447246967524</v>
      </c>
      <c r="AU318" s="1">
        <f>Billed_Energy!AU318/Cal_Energy!AU318*Cal_Energy_Switching!AU319</f>
        <v>90330.024480324209</v>
      </c>
      <c r="AV318" s="1">
        <f>Billed_Energy!AV318/Cal_Energy!AV318*Cal_Energy_Switching!AV319</f>
        <v>1395.4773845689356</v>
      </c>
      <c r="AW318" s="1">
        <f>Billed_Energy!AW318/Cal_Energy!AW318*Cal_Energy_Switching!AW319</f>
        <v>22755.99288226822</v>
      </c>
      <c r="AX318" s="1">
        <f>Billed_Energy!AX318/Cal_Energy!AX318*Cal_Energy_Switching!AX319</f>
        <v>175968.50032543109</v>
      </c>
      <c r="AY318" s="1">
        <f>Billed_Energy!AY318/Cal_Energy!AY318*Cal_Energy_Switching!AY319</f>
        <v>27077.295834821998</v>
      </c>
      <c r="AZ318" s="1">
        <f>Billed_Energy!AZ318/Cal_Energy!AZ318*Cal_Energy_Switching!AZ319</f>
        <v>10824.2</v>
      </c>
      <c r="BA318" s="1">
        <f>Billed_Energy!BA318/Cal_Energy!BA318*Cal_Energy_Switching!BA319</f>
        <v>5119.5</v>
      </c>
      <c r="BB318" s="1" t="e">
        <f t="shared" si="13"/>
        <v>#DIV/0!</v>
      </c>
    </row>
    <row r="319" spans="1:54" x14ac:dyDescent="0.25">
      <c r="A319">
        <v>2040</v>
      </c>
      <c r="B319">
        <v>9</v>
      </c>
      <c r="C319" t="s">
        <v>426</v>
      </c>
      <c r="D319" s="1">
        <f>Billed_Energy!D319/Cal_Energy!D319*Cal_Energy_Switching!D320</f>
        <v>594653.05577442516</v>
      </c>
      <c r="E319" s="35">
        <f t="shared" si="14"/>
        <v>223003.57364841056</v>
      </c>
      <c r="F319" s="1">
        <f>Billed_Energy!F319/Cal_Energy!F319*Cal_Energy_Switching!F320</f>
        <v>90275.065046641757</v>
      </c>
      <c r="G319" s="1">
        <f>Billed_Energy!G319/Cal_Energy!G319*Cal_Energy_Switching!G320</f>
        <v>132728.50860176882</v>
      </c>
      <c r="H319" s="35">
        <f t="shared" si="12"/>
        <v>13760.40112902132</v>
      </c>
      <c r="I319" s="1">
        <f>Billed_Energy!I319/Cal_Energy!I319*Cal_Energy_Switching!I320</f>
        <v>704.41479624806573</v>
      </c>
      <c r="J319" s="1">
        <f>Billed_Energy!J319/Cal_Energy!J319*Cal_Energy_Switching!J320</f>
        <v>13055.986332773255</v>
      </c>
      <c r="K319" s="1">
        <f>Billed_Energy!K319/Cal_Energy!K319*Cal_Energy_Switching!K320</f>
        <v>289952.4559878881</v>
      </c>
      <c r="L319" s="1">
        <f>Billed_Energy!L319/Cal_Energy!L319*Cal_Energy_Switching!L320</f>
        <v>22898.397226232981</v>
      </c>
      <c r="M319" s="1">
        <f>Billed_Energy!M319/Cal_Energy!M319*Cal_Energy_Switching!M320</f>
        <v>209318.70783801886</v>
      </c>
      <c r="N319" s="1">
        <f>Billed_Energy!N319/Cal_Energy!N319*Cal_Energy_Switching!N320</f>
        <v>121264.98171587894</v>
      </c>
      <c r="O319" s="1">
        <f>Billed_Energy!O319/Cal_Energy!O319*Cal_Energy_Switching!O320</f>
        <v>162988.73267017322</v>
      </c>
      <c r="P319" s="1" t="e">
        <f>Billed_Energy!P319/Cal_Energy!P319*Cal_Energy_Switching!P320</f>
        <v>#DIV/0!</v>
      </c>
      <c r="Q319" s="1">
        <f>Billed_Energy!Q319/Cal_Energy!Q319*Cal_Energy_Switching!Q320</f>
        <v>24448.27669479651</v>
      </c>
      <c r="R319" s="1">
        <f>Billed_Energy!R319/Cal_Energy!R319*Cal_Energy_Switching!R320</f>
        <v>18966.441194643008</v>
      </c>
      <c r="S319" s="1">
        <f>Billed_Energy!S319/Cal_Energy!S319*Cal_Energy_Switching!S320</f>
        <v>123122.27765399033</v>
      </c>
      <c r="T319" s="1">
        <f>Billed_Energy!T319/Cal_Energy!T319*Cal_Energy_Switching!T320</f>
        <v>14.3652</v>
      </c>
      <c r="U319" s="1">
        <f>Billed_Energy!U319/Cal_Energy!U319*Cal_Energy_Switching!U320</f>
        <v>103.68599999999999</v>
      </c>
      <c r="V319" s="1">
        <f>Billed_Energy!V319/Cal_Energy!V319*Cal_Energy_Switching!V320</f>
        <v>45641.535759228333</v>
      </c>
      <c r="W319" s="1">
        <f>Billed_Energy!W319/Cal_Energy!W319*Cal_Energy_Switching!W320</f>
        <v>9717.9639999999999</v>
      </c>
      <c r="X319" s="1">
        <f>Billed_Energy!X319/Cal_Energy!X319*Cal_Energy_Switching!X320</f>
        <v>35678.892136098977</v>
      </c>
      <c r="Y319" s="35">
        <f>Billed_Energy!Y319/Cal_Energy!Y319*Cal_Energy_Switching!Y320</f>
        <v>7872.2910615793216</v>
      </c>
      <c r="Z319" s="1">
        <f>Billed_Energy!Z319/Cal_Energy!Z319*Cal_Energy_Switching!Z320</f>
        <v>4089.4926749496076</v>
      </c>
      <c r="AA319" s="1">
        <f>Billed_Energy!AA319/Cal_Energy!AA319*Cal_Energy_Switching!AA320</f>
        <v>3782.7983866297127</v>
      </c>
      <c r="AB319" s="1">
        <f>Billed_Energy!AB319/Cal_Energy!AB319*Cal_Energy_Switching!AB320</f>
        <v>74.838591424601944</v>
      </c>
      <c r="AC319" s="1">
        <f>Billed_Energy!AC319/Cal_Energy!AC319*Cal_Energy_Switching!AC320</f>
        <v>1149.1968065664778</v>
      </c>
      <c r="AD319" s="1">
        <f>Billed_Energy!AD319/Cal_Energy!AD319*Cal_Energy_Switching!AD320</f>
        <v>536.26599999999996</v>
      </c>
      <c r="AE319" s="1">
        <f>Billed_Energy!AE319/Cal_Energy!AE319*Cal_Energy_Switching!AE320</f>
        <v>3341.5861268846984</v>
      </c>
      <c r="AF319" s="1">
        <f>Billed_Energy!AF319/Cal_Energy!AF319*Cal_Energy_Switching!AF320</f>
        <v>9559.5865531827585</v>
      </c>
      <c r="AG319" s="1">
        <f>Billed_Energy!AG319/Cal_Energy!AG319*Cal_Energy_Switching!AG320</f>
        <v>5638.333684286813</v>
      </c>
      <c r="AH319" s="1">
        <f>Billed_Energy!AH319/Cal_Energy!AH319*Cal_Energy_Switching!AH320</f>
        <v>1664.3412388284889</v>
      </c>
      <c r="AI319" s="1">
        <f>Billed_Energy!AI319/Cal_Energy!AI319*Cal_Energy_Switching!AI320</f>
        <v>3186.5288510609162</v>
      </c>
      <c r="AJ319" s="1">
        <f>Billed_Energy!AJ319/Cal_Energy!AJ319*Cal_Energy_Switching!AJ320</f>
        <v>585063.66775065986</v>
      </c>
      <c r="AK319" s="35">
        <f>Billed_Energy!AK319/Cal_Energy!AK319*Cal_Energy_Switching!AK320</f>
        <v>144748.05589923699</v>
      </c>
      <c r="AL319" s="1">
        <f>Billed_Energy!AL319/Cal_Energy!AL319*Cal_Energy_Switching!AL320</f>
        <v>40737.533013766704</v>
      </c>
      <c r="AM319" s="1">
        <f>Billed_Energy!AM319/Cal_Energy!AM319*Cal_Energy_Switching!AM320</f>
        <v>104010.52288547027</v>
      </c>
      <c r="AN319" s="1">
        <f>Billed_Energy!AN319/Cal_Energy!AN319*Cal_Energy_Switching!AN320</f>
        <v>255.37</v>
      </c>
      <c r="AO319" s="1">
        <f>Billed_Energy!AO319/Cal_Energy!AO319*Cal_Energy_Switching!AO320</f>
        <v>272.07799999999997</v>
      </c>
      <c r="AP319" s="1">
        <f>Billed_Energy!AP319/Cal_Energy!AP319*Cal_Energy_Switching!AP320</f>
        <v>8028.0249999999987</v>
      </c>
      <c r="AQ319" s="1">
        <f>Billed_Energy!AQ319/Cal_Energy!AQ319*Cal_Energy_Switching!AQ320</f>
        <v>84198.260403032677</v>
      </c>
      <c r="AR319" s="1">
        <f>Billed_Energy!AR319/Cal_Energy!AR319*Cal_Energy_Switching!AR320</f>
        <v>14807.117013137195</v>
      </c>
      <c r="AS319" s="1">
        <f>Billed_Energy!AS319/Cal_Energy!AS319*Cal_Energy_Switching!AS320</f>
        <v>190053.49951034554</v>
      </c>
      <c r="AT319" s="1">
        <f>Billed_Energy!AT319/Cal_Energy!AT319*Cal_Energy_Switching!AT320</f>
        <v>36785.474006862809</v>
      </c>
      <c r="AU319" s="1">
        <f>Billed_Energy!AU319/Cal_Energy!AU319*Cal_Energy_Switching!AU320</f>
        <v>89494.801673523281</v>
      </c>
      <c r="AV319" s="1">
        <f>Billed_Energy!AV319/Cal_Energy!AV319*Cal_Energy_Switching!AV320</f>
        <v>1337.5788731629113</v>
      </c>
      <c r="AW319" s="1">
        <f>Billed_Energy!AW319/Cal_Energy!AW319*Cal_Energy_Switching!AW320</f>
        <v>22702.559387237125</v>
      </c>
      <c r="AX319" s="1">
        <f>Billed_Energy!AX319/Cal_Energy!AX319*Cal_Energy_Switching!AX320</f>
        <v>168667.54773683709</v>
      </c>
      <c r="AY319" s="1">
        <f>Billed_Energy!AY319/Cal_Energy!AY319*Cal_Energy_Switching!AY320</f>
        <v>27536.088505481865</v>
      </c>
      <c r="AZ319" s="1">
        <f>Billed_Energy!AZ319/Cal_Energy!AZ319*Cal_Energy_Switching!AZ320</f>
        <v>8540</v>
      </c>
      <c r="BA319" s="1">
        <f>Billed_Energy!BA319/Cal_Energy!BA319*Cal_Energy_Switching!BA320</f>
        <v>5318.1</v>
      </c>
      <c r="BB319" s="1" t="e">
        <f t="shared" si="13"/>
        <v>#DIV/0!</v>
      </c>
    </row>
    <row r="320" spans="1:54" x14ac:dyDescent="0.25">
      <c r="A320">
        <v>2040</v>
      </c>
      <c r="B320">
        <v>10</v>
      </c>
      <c r="C320" t="s">
        <v>427</v>
      </c>
      <c r="D320" s="1">
        <f>Billed_Energy!D320/Cal_Energy!D320*Cal_Energy_Switching!D321</f>
        <v>437114.62865310238</v>
      </c>
      <c r="E320" s="35">
        <f t="shared" si="14"/>
        <v>189248.51365766634</v>
      </c>
      <c r="F320" s="1">
        <f>Billed_Energy!F320/Cal_Energy!F320*Cal_Energy_Switching!F321</f>
        <v>76671.198941187555</v>
      </c>
      <c r="G320" s="1">
        <f>Billed_Energy!G320/Cal_Energy!G320*Cal_Energy_Switching!G321</f>
        <v>112577.3147164788</v>
      </c>
      <c r="H320" s="35">
        <f t="shared" si="12"/>
        <v>13507.526582382907</v>
      </c>
      <c r="I320" s="1">
        <f>Billed_Energy!I320/Cal_Energy!I320*Cal_Energy_Switching!I321</f>
        <v>691.46978319383584</v>
      </c>
      <c r="J320" s="1">
        <f>Billed_Energy!J320/Cal_Energy!J320*Cal_Energy_Switching!J321</f>
        <v>12816.056799189071</v>
      </c>
      <c r="K320" s="1">
        <f>Billed_Energy!K320/Cal_Energy!K320*Cal_Energy_Switching!K321</f>
        <v>274249.97380778333</v>
      </c>
      <c r="L320" s="1">
        <f>Billed_Energy!L320/Cal_Energy!L320*Cal_Energy_Switching!L321</f>
        <v>21956.001421379864</v>
      </c>
      <c r="M320" s="1">
        <f>Billed_Energy!M320/Cal_Energy!M320*Cal_Energy_Switching!M321</f>
        <v>183015.508535234</v>
      </c>
      <c r="N320" s="1">
        <f>Billed_Energy!N320/Cal_Energy!N320*Cal_Energy_Switching!N321</f>
        <v>114400.15657083686</v>
      </c>
      <c r="O320" s="1">
        <f>Billed_Energy!O320/Cal_Energy!O320*Cal_Energy_Switching!O321</f>
        <v>143229.49895309276</v>
      </c>
      <c r="P320" s="1" t="e">
        <f>Billed_Energy!P320/Cal_Energy!P320*Cal_Energy_Switching!P321</f>
        <v>#DIV/0!</v>
      </c>
      <c r="Q320" s="1">
        <f>Billed_Energy!Q320/Cal_Energy!Q320*Cal_Energy_Switching!Q321</f>
        <v>22333.285013227276</v>
      </c>
      <c r="R320" s="1">
        <f>Billed_Energy!R320/Cal_Energy!R320*Cal_Energy_Switching!R321</f>
        <v>18200.171992327301</v>
      </c>
      <c r="S320" s="1">
        <f>Billed_Energy!S320/Cal_Energy!S320*Cal_Energy_Switching!S321</f>
        <v>119147.19499327411</v>
      </c>
      <c r="T320" s="1">
        <f>Billed_Energy!T320/Cal_Energy!T320*Cal_Energy_Switching!T321</f>
        <v>14.104999999999999</v>
      </c>
      <c r="U320" s="1">
        <f>Billed_Energy!U320/Cal_Energy!U320*Cal_Energy_Switching!U321</f>
        <v>97.932000000000002</v>
      </c>
      <c r="V320" s="1">
        <f>Billed_Energy!V320/Cal_Energy!V320*Cal_Energy_Switching!V321</f>
        <v>45507.52425543344</v>
      </c>
      <c r="W320" s="1">
        <f>Billed_Energy!W320/Cal_Energy!W320*Cal_Energy_Switching!W321</f>
        <v>10491.976000000001</v>
      </c>
      <c r="X320" s="1">
        <f>Billed_Energy!X320/Cal_Energy!X320*Cal_Energy_Switching!X321</f>
        <v>42530.297004008557</v>
      </c>
      <c r="Y320" s="35">
        <f>Billed_Energy!Y320/Cal_Energy!Y320*Cal_Energy_Switching!Y321</f>
        <v>7126.8020122565204</v>
      </c>
      <c r="Z320" s="1">
        <f>Billed_Energy!Z320/Cal_Energy!Z320*Cal_Energy_Switching!Z321</f>
        <v>3702.2265052141202</v>
      </c>
      <c r="AA320" s="1">
        <f>Billed_Energy!AA320/Cal_Energy!AA320*Cal_Energy_Switching!AA321</f>
        <v>3424.5755070423997</v>
      </c>
      <c r="AB320" s="1">
        <f>Billed_Energy!AB320/Cal_Energy!AB320*Cal_Energy_Switching!AB321</f>
        <v>69.968109190415049</v>
      </c>
      <c r="AC320" s="1">
        <f>Billed_Energy!AC320/Cal_Energy!AC320*Cal_Energy_Switching!AC321</f>
        <v>1240.9545547421278</v>
      </c>
      <c r="AD320" s="1">
        <f>Billed_Energy!AD320/Cal_Energy!AD320*Cal_Energy_Switching!AD321</f>
        <v>574.18700000000001</v>
      </c>
      <c r="AE320" s="1">
        <f>Billed_Energy!AE320/Cal_Energy!AE320*Cal_Energy_Switching!AE321</f>
        <v>3739.5223524098883</v>
      </c>
      <c r="AF320" s="1">
        <f>Billed_Energy!AF320/Cal_Energy!AF320*Cal_Energy_Switching!AF321</f>
        <v>9081.5556836973592</v>
      </c>
      <c r="AG320" s="1">
        <f>Billed_Energy!AG320/Cal_Energy!AG320*Cal_Energy_Switching!AG321</f>
        <v>6309.7804581781065</v>
      </c>
      <c r="AH320" s="1">
        <f>Billed_Energy!AH320/Cal_Energy!AH320*Cal_Energy_Switching!AH321</f>
        <v>1862.541029412004</v>
      </c>
      <c r="AI320" s="1">
        <f>Billed_Energy!AI320/Cal_Energy!AI320*Cal_Energy_Switching!AI321</f>
        <v>3027.1852278991164</v>
      </c>
      <c r="AJ320" s="1">
        <f>Billed_Energy!AJ320/Cal_Energy!AJ320*Cal_Energy_Switching!AJ321</f>
        <v>366711.76495662041</v>
      </c>
      <c r="AK320" s="35">
        <f>Billed_Energy!AK320/Cal_Energy!AK320*Cal_Energy_Switching!AK321</f>
        <v>117728.74800659271</v>
      </c>
      <c r="AL320" s="1">
        <f>Billed_Energy!AL320/Cal_Energy!AL320*Cal_Energy_Switching!AL321</f>
        <v>33148.078487305393</v>
      </c>
      <c r="AM320" s="1">
        <f>Billed_Energy!AM320/Cal_Energy!AM320*Cal_Energy_Switching!AM321</f>
        <v>84580.669519287301</v>
      </c>
      <c r="AN320" s="1">
        <f>Billed_Energy!AN320/Cal_Energy!AN320*Cal_Energy_Switching!AN321</f>
        <v>257.05399999999997</v>
      </c>
      <c r="AO320" s="1">
        <f>Billed_Energy!AO320/Cal_Energy!AO320*Cal_Energy_Switching!AO321</f>
        <v>280.61900000000003</v>
      </c>
      <c r="AP320" s="1">
        <f>Billed_Energy!AP320/Cal_Energy!AP320*Cal_Energy_Switching!AP321</f>
        <v>8482.3029999999999</v>
      </c>
      <c r="AQ320" s="1">
        <f>Billed_Energy!AQ320/Cal_Energy!AQ320*Cal_Energy_Switching!AQ321</f>
        <v>81130.559473126443</v>
      </c>
      <c r="AR320" s="1">
        <f>Billed_Energy!AR320/Cal_Energy!AR320*Cal_Energy_Switching!AR321</f>
        <v>12248.126938602229</v>
      </c>
      <c r="AS320" s="1">
        <f>Billed_Energy!AS320/Cal_Energy!AS320*Cal_Energy_Switching!AS321</f>
        <v>163539.21508518598</v>
      </c>
      <c r="AT320" s="1">
        <f>Billed_Energy!AT320/Cal_Energy!AT320*Cal_Energy_Switching!AT321</f>
        <v>30556.127701397771</v>
      </c>
      <c r="AU320" s="1">
        <f>Billed_Energy!AU320/Cal_Energy!AU320*Cal_Energy_Switching!AU321</f>
        <v>77010.804164675283</v>
      </c>
      <c r="AV320" s="1">
        <f>Billed_Energy!AV320/Cal_Energy!AV320*Cal_Energy_Switching!AV321</f>
        <v>1238.2947101819527</v>
      </c>
      <c r="AW320" s="1">
        <f>Billed_Energy!AW320/Cal_Energy!AW320*Cal_Energy_Switching!AW321</f>
        <v>20322.730607198118</v>
      </c>
      <c r="AX320" s="1">
        <f>Billed_Energy!AX320/Cal_Energy!AX320*Cal_Energy_Switching!AX321</f>
        <v>156147.90000981808</v>
      </c>
      <c r="AY320" s="1">
        <f>Billed_Energy!AY320/Cal_Energy!AY320*Cal_Energy_Switching!AY321</f>
        <v>24610.327877489377</v>
      </c>
      <c r="AZ320" s="1">
        <f>Billed_Energy!AZ320/Cal_Energy!AZ320*Cal_Energy_Switching!AZ321</f>
        <v>7093.2</v>
      </c>
      <c r="BA320" s="1">
        <f>Billed_Energy!BA320/Cal_Energy!BA320*Cal_Energy_Switching!BA321</f>
        <v>4450.8</v>
      </c>
      <c r="BB320" s="1" t="e">
        <f t="shared" si="13"/>
        <v>#DIV/0!</v>
      </c>
    </row>
    <row r="321" spans="1:54" x14ac:dyDescent="0.25">
      <c r="A321">
        <v>2040</v>
      </c>
      <c r="B321">
        <v>11</v>
      </c>
      <c r="C321" t="s">
        <v>428</v>
      </c>
      <c r="D321" s="1">
        <f>Billed_Energy!D321/Cal_Energy!D321*Cal_Energy_Switching!D322</f>
        <v>453754.9881489973</v>
      </c>
      <c r="E321" s="35">
        <f t="shared" si="14"/>
        <v>175338.37406131794</v>
      </c>
      <c r="F321" s="1">
        <f>Billed_Energy!F321/Cal_Energy!F321*Cal_Energy_Switching!F322</f>
        <v>71050.259883800842</v>
      </c>
      <c r="G321" s="1">
        <f>Billed_Energy!G321/Cal_Energy!G321*Cal_Energy_Switching!G322</f>
        <v>104288.11417751711</v>
      </c>
      <c r="H321" s="35">
        <f t="shared" si="12"/>
        <v>14541.764592414636</v>
      </c>
      <c r="I321" s="1">
        <f>Billed_Energy!I321/Cal_Energy!I321*Cal_Energy_Switching!I322</f>
        <v>744.41391979840012</v>
      </c>
      <c r="J321" s="1">
        <f>Billed_Energy!J321/Cal_Energy!J321*Cal_Energy_Switching!J322</f>
        <v>13797.350672616236</v>
      </c>
      <c r="K321" s="1">
        <f>Billed_Energy!K321/Cal_Energy!K321*Cal_Energy_Switching!K322</f>
        <v>268675.62874877546</v>
      </c>
      <c r="L321" s="1">
        <f>Billed_Energy!L321/Cal_Energy!L321*Cal_Energy_Switching!L322</f>
        <v>21762.661466876922</v>
      </c>
      <c r="M321" s="1">
        <f>Billed_Energy!M321/Cal_Energy!M321*Cal_Energy_Switching!M322</f>
        <v>166747.89305424804</v>
      </c>
      <c r="N321" s="1">
        <f>Billed_Energy!N321/Cal_Energy!N321*Cal_Energy_Switching!N322</f>
        <v>111821.95104434754</v>
      </c>
      <c r="O321" s="1">
        <f>Billed_Energy!O321/Cal_Energy!O321*Cal_Energy_Switching!O322</f>
        <v>131142.34288691182</v>
      </c>
      <c r="P321" s="1" t="e">
        <f>Billed_Energy!P321/Cal_Energy!P321*Cal_Energy_Switching!P322</f>
        <v>#DIV/0!</v>
      </c>
      <c r="Q321" s="1">
        <f>Billed_Energy!Q321/Cal_Energy!Q321*Cal_Energy_Switching!Q322</f>
        <v>21372.321395496205</v>
      </c>
      <c r="R321" s="1">
        <f>Billed_Energy!R321/Cal_Energy!R321*Cal_Energy_Switching!R322</f>
        <v>19492.176452665208</v>
      </c>
      <c r="S321" s="1">
        <f>Billed_Energy!S321/Cal_Energy!S321*Cal_Energy_Switching!S322</f>
        <v>121739.72521168974</v>
      </c>
      <c r="T321" s="1">
        <f>Billed_Energy!T321/Cal_Energy!T321*Cal_Energy_Switching!T322</f>
        <v>15.644</v>
      </c>
      <c r="U321" s="1">
        <f>Billed_Energy!U321/Cal_Energy!U321*Cal_Energy_Switching!U322</f>
        <v>98.259</v>
      </c>
      <c r="V321" s="1">
        <f>Billed_Energy!V321/Cal_Energy!V321*Cal_Energy_Switching!V322</f>
        <v>44497.248263400274</v>
      </c>
      <c r="W321" s="1">
        <f>Billed_Energy!W321/Cal_Energy!W321*Cal_Energy_Switching!W322</f>
        <v>10215.241</v>
      </c>
      <c r="X321" s="1">
        <f>Billed_Energy!X321/Cal_Energy!X321*Cal_Energy_Switching!X322</f>
        <v>39808.566263502042</v>
      </c>
      <c r="Y321" s="35">
        <f>Billed_Energy!Y321/Cal_Energy!Y321*Cal_Energy_Switching!Y322</f>
        <v>7757.1519685447611</v>
      </c>
      <c r="Z321" s="1">
        <f>Billed_Energy!Z321/Cal_Energy!Z321*Cal_Energy_Switching!Z322</f>
        <v>4029.6802932830806</v>
      </c>
      <c r="AA321" s="1">
        <f>Billed_Energy!AA321/Cal_Energy!AA321*Cal_Energy_Switching!AA322</f>
        <v>3727.47167526168</v>
      </c>
      <c r="AB321" s="1">
        <f>Billed_Energy!AB321/Cal_Energy!AB321*Cal_Energy_Switching!AB322</f>
        <v>68.134851602440676</v>
      </c>
      <c r="AC321" s="1">
        <f>Billed_Energy!AC321/Cal_Energy!AC321*Cal_Energy_Switching!AC322</f>
        <v>1461.3623415970399</v>
      </c>
      <c r="AD321" s="1">
        <f>Billed_Energy!AD321/Cal_Energy!AD321*Cal_Energy_Switching!AD322</f>
        <v>611.08500000000004</v>
      </c>
      <c r="AE321" s="1">
        <f>Billed_Energy!AE321/Cal_Energy!AE321*Cal_Energy_Switching!AE322</f>
        <v>3419.3235813301835</v>
      </c>
      <c r="AF321" s="1">
        <f>Billed_Energy!AF321/Cal_Energy!AF321*Cal_Energy_Switching!AF322</f>
        <v>8878.1430559701785</v>
      </c>
      <c r="AG321" s="1">
        <f>Billed_Energy!AG321/Cal_Energy!AG321*Cal_Energy_Switching!AG322</f>
        <v>5769.501845539422</v>
      </c>
      <c r="AH321" s="1">
        <f>Billed_Energy!AH321/Cal_Energy!AH321*Cal_Energy_Switching!AH322</f>
        <v>1703.0598731303951</v>
      </c>
      <c r="AI321" s="1">
        <f>Billed_Energy!AI321/Cal_Energy!AI321*Cal_Energy_Switching!AI322</f>
        <v>2959.381018656723</v>
      </c>
      <c r="AJ321" s="1">
        <f>Billed_Energy!AJ321/Cal_Energy!AJ321*Cal_Energy_Switching!AJ322</f>
        <v>324990.19537973974</v>
      </c>
      <c r="AK321" s="35">
        <f>Billed_Energy!AK321/Cal_Energy!AK321*Cal_Energy_Switching!AK322</f>
        <v>110180.62019414383</v>
      </c>
      <c r="AL321" s="1">
        <f>Billed_Energy!AL321/Cal_Energy!AL321*Cal_Energy_Switching!AL322</f>
        <v>31025.865495834187</v>
      </c>
      <c r="AM321" s="1">
        <f>Billed_Energy!AM321/Cal_Energy!AM321*Cal_Energy_Switching!AM322</f>
        <v>79154.75469830964</v>
      </c>
      <c r="AN321" s="1">
        <f>Billed_Energy!AN321/Cal_Energy!AN321*Cal_Energy_Switching!AN322</f>
        <v>265.65600000000001</v>
      </c>
      <c r="AO321" s="1">
        <f>Billed_Energy!AO321/Cal_Energy!AO321*Cal_Energy_Switching!AO322</f>
        <v>309.30500000000001</v>
      </c>
      <c r="AP321" s="1">
        <f>Billed_Energy!AP321/Cal_Energy!AP321*Cal_Energy_Switching!AP322</f>
        <v>9323.16</v>
      </c>
      <c r="AQ321" s="1">
        <f>Billed_Energy!AQ321/Cal_Energy!AQ321*Cal_Energy_Switching!AQ322</f>
        <v>80743.667590540354</v>
      </c>
      <c r="AR321" s="1">
        <f>Billed_Energy!AR321/Cal_Energy!AR321*Cal_Energy_Switching!AR322</f>
        <v>10900.708317901035</v>
      </c>
      <c r="AS321" s="1">
        <f>Billed_Energy!AS321/Cal_Energy!AS321*Cal_Energy_Switching!AS322</f>
        <v>148615.59692028636</v>
      </c>
      <c r="AT321" s="1">
        <f>Billed_Energy!AT321/Cal_Energy!AT321*Cal_Energy_Switching!AT322</f>
        <v>27318.280452098967</v>
      </c>
      <c r="AU321" s="1">
        <f>Billed_Energy!AU321/Cal_Energy!AU321*Cal_Energy_Switching!AU322</f>
        <v>69985.495446417917</v>
      </c>
      <c r="AV321" s="1">
        <f>Billed_Energy!AV321/Cal_Energy!AV321*Cal_Energy_Switching!AV322</f>
        <v>1201.7851968103648</v>
      </c>
      <c r="AW321" s="1">
        <f>Billed_Energy!AW321/Cal_Energy!AW321*Cal_Energy_Switching!AW322</f>
        <v>19690.029458603793</v>
      </c>
      <c r="AX321" s="1">
        <f>Billed_Energy!AX321/Cal_Energy!AX321*Cal_Energy_Switching!AX322</f>
        <v>151544.08171318963</v>
      </c>
      <c r="AY321" s="1">
        <f>Billed_Energy!AY321/Cal_Energy!AY321*Cal_Energy_Switching!AY322</f>
        <v>23791.349903507977</v>
      </c>
      <c r="AZ321" s="1">
        <f>Billed_Energy!AZ321/Cal_Energy!AZ321*Cal_Energy_Switching!AZ322</f>
        <v>7436</v>
      </c>
      <c r="BA321" s="1">
        <f>Billed_Energy!BA321/Cal_Energy!BA321*Cal_Energy_Switching!BA322</f>
        <v>4366.8</v>
      </c>
      <c r="BB321" s="1" t="e">
        <f t="shared" si="13"/>
        <v>#DIV/0!</v>
      </c>
    </row>
    <row r="322" spans="1:54" x14ac:dyDescent="0.25">
      <c r="A322">
        <v>2040</v>
      </c>
      <c r="B322">
        <v>12</v>
      </c>
      <c r="C322" t="s">
        <v>429</v>
      </c>
      <c r="D322" s="1">
        <f>Billed_Energy!D322/Cal_Energy!D322*Cal_Energy_Switching!D323</f>
        <v>663298.4604718698</v>
      </c>
      <c r="E322" s="35">
        <f t="shared" si="14"/>
        <v>205756.40439299593</v>
      </c>
      <c r="F322" s="1">
        <f>Billed_Energy!F322/Cal_Energy!F322*Cal_Energy_Switching!F323</f>
        <v>83209.904404913803</v>
      </c>
      <c r="G322" s="1">
        <f>Billed_Energy!G322/Cal_Energy!G322*Cal_Energy_Switching!G323</f>
        <v>122546.49998808211</v>
      </c>
      <c r="H322" s="35">
        <f t="shared" si="12"/>
        <v>16133.243640868259</v>
      </c>
      <c r="I322" s="1">
        <f>Billed_Energy!I322/Cal_Energy!I322*Cal_Energy_Switching!I323</f>
        <v>825.88402950945738</v>
      </c>
      <c r="J322" s="1">
        <f>Billed_Energy!J322/Cal_Energy!J322*Cal_Energy_Switching!J323</f>
        <v>15307.359611358801</v>
      </c>
      <c r="K322" s="1">
        <f>Billed_Energy!K322/Cal_Energy!K322*Cal_Energy_Switching!K323</f>
        <v>268120.56050791306</v>
      </c>
      <c r="L322" s="1">
        <f>Billed_Energy!L322/Cal_Energy!L322*Cal_Energy_Switching!L323</f>
        <v>21756.375658386627</v>
      </c>
      <c r="M322" s="1">
        <f>Billed_Energy!M322/Cal_Energy!M322*Cal_Energy_Switching!M323</f>
        <v>179822.43354900778</v>
      </c>
      <c r="N322" s="1">
        <f>Billed_Energy!N322/Cal_Energy!N322*Cal_Energy_Switching!N323</f>
        <v>111552.25880370032</v>
      </c>
      <c r="O322" s="1">
        <f>Billed_Energy!O322/Cal_Energy!O322*Cal_Energy_Switching!O323</f>
        <v>139693.54523242504</v>
      </c>
      <c r="P322" s="1" t="e">
        <f>Billed_Energy!P322/Cal_Energy!P322*Cal_Energy_Switching!P323</f>
        <v>#DIV/0!</v>
      </c>
      <c r="Q322" s="1">
        <f>Billed_Energy!Q322/Cal_Energy!Q322*Cal_Energy_Switching!Q323</f>
        <v>23127.648735227045</v>
      </c>
      <c r="R322" s="1">
        <f>Billed_Energy!R322/Cal_Energy!R322*Cal_Energy_Switching!R323</f>
        <v>20792.22110801455</v>
      </c>
      <c r="S322" s="1">
        <f>Billed_Energy!S322/Cal_Energy!S322*Cal_Energy_Switching!S323</f>
        <v>125901.28753861703</v>
      </c>
      <c r="T322" s="1">
        <f>Billed_Energy!T322/Cal_Energy!T322*Cal_Energy_Switching!T323</f>
        <v>19.257999999999999</v>
      </c>
      <c r="U322" s="1">
        <f>Billed_Energy!U322/Cal_Energy!U322*Cal_Energy_Switching!U323</f>
        <v>112.85299999999999</v>
      </c>
      <c r="V322" s="1">
        <f>Billed_Energy!V322/Cal_Energy!V322*Cal_Energy_Switching!V323</f>
        <v>48145.895395850552</v>
      </c>
      <c r="W322" s="1">
        <f>Billed_Energy!W322/Cal_Energy!W322*Cal_Energy_Switching!W323</f>
        <v>11589.816000000001</v>
      </c>
      <c r="X322" s="1">
        <f>Billed_Energy!X322/Cal_Energy!X322*Cal_Energy_Switching!X323</f>
        <v>34469.972161923935</v>
      </c>
      <c r="Y322" s="35">
        <f>Billed_Energy!Y322/Cal_Energy!Y322*Cal_Energy_Switching!Y323</f>
        <v>9475.4062301663198</v>
      </c>
      <c r="Z322" s="1">
        <f>Billed_Energy!Z322/Cal_Energy!Z322*Cal_Energy_Switching!Z323</f>
        <v>4922.2779070700662</v>
      </c>
      <c r="AA322" s="1">
        <f>Billed_Energy!AA322/Cal_Energy!AA322*Cal_Energy_Switching!AA323</f>
        <v>4553.1283230962545</v>
      </c>
      <c r="AB322" s="1">
        <f>Billed_Energy!AB322/Cal_Energy!AB322*Cal_Energy_Switching!AB323</f>
        <v>64.719858320924828</v>
      </c>
      <c r="AC322" s="1">
        <f>Billed_Energy!AC322/Cal_Energy!AC322*Cal_Energy_Switching!AC323</f>
        <v>1780.1495697949172</v>
      </c>
      <c r="AD322" s="1">
        <f>Billed_Energy!AD322/Cal_Energy!AD322*Cal_Energy_Switching!AD323</f>
        <v>695.02800000000002</v>
      </c>
      <c r="AE322" s="1">
        <f>Billed_Energy!AE322/Cal_Energy!AE322*Cal_Energy_Switching!AE323</f>
        <v>4358.598570773428</v>
      </c>
      <c r="AF322" s="1">
        <f>Billed_Energy!AF322/Cal_Energy!AF322*Cal_Energy_Switching!AF323</f>
        <v>9932.1945413999765</v>
      </c>
      <c r="AG322" s="1">
        <f>Billed_Energy!AG322/Cal_Energy!AG322*Cal_Energy_Switching!AG323</f>
        <v>7354.3617326383983</v>
      </c>
      <c r="AH322" s="1">
        <f>Billed_Energy!AH322/Cal_Energy!AH322*Cal_Energy_Switching!AH323</f>
        <v>2170.8838465881731</v>
      </c>
      <c r="AI322" s="1">
        <f>Billed_Energy!AI322/Cal_Energy!AI322*Cal_Energy_Switching!AI323</f>
        <v>3310.7315137999894</v>
      </c>
      <c r="AJ322" s="1">
        <f>Billed_Energy!AJ322/Cal_Energy!AJ322*Cal_Energy_Switching!AJ323</f>
        <v>438220.00552685006</v>
      </c>
      <c r="AK322" s="35">
        <f>Billed_Energy!AK322/Cal_Energy!AK322*Cal_Energy_Switching!AK323</f>
        <v>117823.15909831355</v>
      </c>
      <c r="AL322" s="1">
        <f>Billed_Energy!AL322/Cal_Energy!AL322*Cal_Energy_Switching!AL323</f>
        <v>33169.644799722068</v>
      </c>
      <c r="AM322" s="1">
        <f>Billed_Energy!AM322/Cal_Energy!AM322*Cal_Energy_Switching!AM323</f>
        <v>84653.514298591486</v>
      </c>
      <c r="AN322" s="1">
        <f>Billed_Energy!AN322/Cal_Energy!AN322*Cal_Energy_Switching!AN323</f>
        <v>293.077</v>
      </c>
      <c r="AO322" s="1">
        <f>Billed_Energy!AO322/Cal_Energy!AO322*Cal_Energy_Switching!AO323</f>
        <v>355.63799999999992</v>
      </c>
      <c r="AP322" s="1">
        <f>Billed_Energy!AP322/Cal_Energy!AP322*Cal_Energy_Switching!AP323</f>
        <v>13731.722</v>
      </c>
      <c r="AQ322" s="1">
        <f>Billed_Energy!AQ322/Cal_Energy!AQ322*Cal_Energy_Switching!AQ323</f>
        <v>86295.44382736276</v>
      </c>
      <c r="AR322" s="1">
        <f>Billed_Energy!AR322/Cal_Energy!AR322*Cal_Energy_Switching!AR323</f>
        <v>11631.774836019453</v>
      </c>
      <c r="AS322" s="1">
        <f>Billed_Energy!AS322/Cal_Energy!AS322*Cal_Energy_Switching!AS323</f>
        <v>156673.8517947284</v>
      </c>
      <c r="AT322" s="1">
        <f>Billed_Energy!AT322/Cal_Energy!AT322*Cal_Energy_Switching!AT323</f>
        <v>29065.663623980545</v>
      </c>
      <c r="AU322" s="1">
        <f>Billed_Energy!AU322/Cal_Energy!AU322*Cal_Energy_Switching!AU323</f>
        <v>73778.691088486084</v>
      </c>
      <c r="AV322" s="1">
        <f>Billed_Energy!AV322/Cal_Energy!AV322*Cal_Energy_Switching!AV323</f>
        <v>1235.9303014518734</v>
      </c>
      <c r="AW322" s="1">
        <f>Billed_Energy!AW322/Cal_Energy!AW322*Cal_Energy_Switching!AW323</f>
        <v>19554.982240424433</v>
      </c>
      <c r="AX322" s="1">
        <f>Billed_Energy!AX322/Cal_Energy!AX322*Cal_Energy_Switching!AX323</f>
        <v>155849.75009854813</v>
      </c>
      <c r="AY322" s="1">
        <f>Billed_Energy!AY322/Cal_Energy!AY322*Cal_Energy_Switching!AY323</f>
        <v>23717.170292080307</v>
      </c>
      <c r="AZ322" s="1">
        <f>Billed_Energy!AZ322/Cal_Energy!AZ322*Cal_Energy_Switching!AZ323</f>
        <v>9529</v>
      </c>
      <c r="BA322" s="1">
        <f>Billed_Energy!BA322/Cal_Energy!BA322*Cal_Energy_Switching!BA323</f>
        <v>4790.1000000000004</v>
      </c>
      <c r="BB322" s="1" t="e">
        <f t="shared" si="13"/>
        <v>#DIV/0!</v>
      </c>
    </row>
    <row r="323" spans="1:54" x14ac:dyDescent="0.25">
      <c r="A323">
        <v>2041</v>
      </c>
      <c r="B323">
        <v>1</v>
      </c>
      <c r="C323" t="s">
        <v>430</v>
      </c>
      <c r="D323" s="1">
        <f>Billed_Energy!D323/Cal_Energy!D323*Cal_Energy_Switching!D324</f>
        <v>792277.09130497358</v>
      </c>
      <c r="E323" s="35">
        <f t="shared" si="14"/>
        <v>233371.94344721414</v>
      </c>
      <c r="F323" s="1">
        <f>Billed_Energy!F323/Cal_Energy!F323*Cal_Energy_Switching!F324</f>
        <v>94290.00267212106</v>
      </c>
      <c r="G323" s="1">
        <f>Billed_Energy!G323/Cal_Energy!G323*Cal_Energy_Switching!G324</f>
        <v>139081.9407750931</v>
      </c>
      <c r="H323" s="35">
        <f t="shared" si="12"/>
        <v>17598.606771521205</v>
      </c>
      <c r="I323" s="1">
        <f>Billed_Energy!I323/Cal_Energy!I323*Cal_Energy_Switching!I324</f>
        <v>900.898083346254</v>
      </c>
      <c r="J323" s="1">
        <f>Billed_Energy!J323/Cal_Energy!J323*Cal_Energy_Switching!J324</f>
        <v>16697.708688174949</v>
      </c>
      <c r="K323" s="1">
        <f>Billed_Energy!K323/Cal_Energy!K323*Cal_Energy_Switching!K324</f>
        <v>268083.95104758069</v>
      </c>
      <c r="L323" s="1">
        <f>Billed_Energy!L323/Cal_Energy!L323*Cal_Energy_Switching!L324</f>
        <v>21521.517621043364</v>
      </c>
      <c r="M323" s="1">
        <f>Billed_Energy!M323/Cal_Energy!M323*Cal_Energy_Switching!M324</f>
        <v>187162.47967148453</v>
      </c>
      <c r="N323" s="1">
        <f>Billed_Energy!N323/Cal_Energy!N323*Cal_Energy_Switching!N324</f>
        <v>111768.91474137595</v>
      </c>
      <c r="O323" s="1">
        <f>Billed_Energy!O323/Cal_Energy!O323*Cal_Energy_Switching!O324</f>
        <v>145327.22370222438</v>
      </c>
      <c r="P323" s="1" t="e">
        <f>Billed_Energy!P323/Cal_Energy!P323*Cal_Energy_Switching!P324</f>
        <v>#DIV/0!</v>
      </c>
      <c r="Q323" s="1">
        <f>Billed_Energy!Q323/Cal_Energy!Q323*Cal_Energy_Switching!Q324</f>
        <v>25068.419472164969</v>
      </c>
      <c r="R323" s="1">
        <f>Billed_Energy!R323/Cal_Energy!R323*Cal_Energy_Switching!R324</f>
        <v>23265.889820278189</v>
      </c>
      <c r="S323" s="1">
        <f>Billed_Energy!S323/Cal_Energy!S323*Cal_Energy_Switching!S324</f>
        <v>126830.84685469756</v>
      </c>
      <c r="T323" s="1">
        <f>Billed_Energy!T323/Cal_Energy!T323*Cal_Energy_Switching!T324</f>
        <v>20.895</v>
      </c>
      <c r="U323" s="1">
        <f>Billed_Energy!U323/Cal_Energy!U323*Cal_Energy_Switching!U324</f>
        <v>122.114</v>
      </c>
      <c r="V323" s="1">
        <f>Billed_Energy!V323/Cal_Energy!V323*Cal_Energy_Switching!V324</f>
        <v>48922.696088106532</v>
      </c>
      <c r="W323" s="1">
        <f>Billed_Energy!W323/Cal_Energy!W323*Cal_Energy_Switching!W324</f>
        <v>12776.644</v>
      </c>
      <c r="X323" s="1">
        <f>Billed_Energy!X323/Cal_Energy!X323*Cal_Energy_Switching!X324</f>
        <v>26449.705828063325</v>
      </c>
      <c r="Y323" s="35">
        <f>Billed_Energy!Y323/Cal_Energy!Y323*Cal_Energy_Switching!Y324</f>
        <v>11187.8345591129</v>
      </c>
      <c r="Z323" s="1">
        <f>Billed_Energy!Z323/Cal_Energy!Z323*Cal_Energy_Switching!Z324</f>
        <v>5811.8490691147681</v>
      </c>
      <c r="AA323" s="1">
        <f>Billed_Energy!AA323/Cal_Energy!AA323*Cal_Energy_Switching!AA324</f>
        <v>5375.9854899981328</v>
      </c>
      <c r="AB323" s="1">
        <f>Billed_Energy!AB323/Cal_Energy!AB323*Cal_Energy_Switching!AB324</f>
        <v>61.835071406312927</v>
      </c>
      <c r="AC323" s="1">
        <f>Billed_Energy!AC323/Cal_Energy!AC323*Cal_Energy_Switching!AC324</f>
        <v>2011.9088306509407</v>
      </c>
      <c r="AD323" s="1">
        <f>Billed_Energy!AD323/Cal_Energy!AD323*Cal_Energy_Switching!AD324</f>
        <v>759.25800000000004</v>
      </c>
      <c r="AE323" s="1">
        <f>Billed_Energy!AE323/Cal_Energy!AE323*Cal_Energy_Switching!AE324</f>
        <v>4721.6799285317475</v>
      </c>
      <c r="AF323" s="1">
        <f>Billed_Energy!AF323/Cal_Energy!AF323*Cal_Energy_Switching!AF324</f>
        <v>10633.429846665729</v>
      </c>
      <c r="AG323" s="1">
        <f>Billed_Energy!AG323/Cal_Energy!AG323*Cal_Energy_Switching!AG324</f>
        <v>7966.997101547433</v>
      </c>
      <c r="AH323" s="1">
        <f>Billed_Energy!AH323/Cal_Energy!AH323*Cal_Energy_Switching!AH324</f>
        <v>2351.7234999208194</v>
      </c>
      <c r="AI323" s="1">
        <f>Billed_Energy!AI323/Cal_Energy!AI323*Cal_Energy_Switching!AI324</f>
        <v>3544.4766155552388</v>
      </c>
      <c r="AJ323" s="1">
        <f>Billed_Energy!AJ323/Cal_Energy!AJ323*Cal_Energy_Switching!AJ324</f>
        <v>505024.37045109167</v>
      </c>
      <c r="AK323" s="35">
        <f>Billed_Energy!AK323/Cal_Energy!AK323*Cal_Energy_Switching!AK324</f>
        <v>126465.9883221077</v>
      </c>
      <c r="AL323" s="1">
        <f>Billed_Energy!AL323/Cal_Energy!AL323*Cal_Energy_Switching!AL324</f>
        <v>35597.288392157432</v>
      </c>
      <c r="AM323" s="1">
        <f>Billed_Energy!AM323/Cal_Energy!AM323*Cal_Energy_Switching!AM324</f>
        <v>90868.699929950264</v>
      </c>
      <c r="AN323" s="1">
        <f>Billed_Energy!AN323/Cal_Energy!AN323*Cal_Energy_Switching!AN324</f>
        <v>296.68599999999998</v>
      </c>
      <c r="AO323" s="1">
        <f>Billed_Energy!AO323/Cal_Energy!AO323*Cal_Energy_Switching!AO324</f>
        <v>367.25700000000001</v>
      </c>
      <c r="AP323" s="1">
        <f>Billed_Energy!AP323/Cal_Energy!AP323*Cal_Energy_Switching!AP324</f>
        <v>15936.46</v>
      </c>
      <c r="AQ323" s="1">
        <f>Billed_Energy!AQ323/Cal_Energy!AQ323*Cal_Energy_Switching!AQ324</f>
        <v>80721.533562560129</v>
      </c>
      <c r="AR323" s="1">
        <f>Billed_Energy!AR323/Cal_Energy!AR323*Cal_Energy_Switching!AR324</f>
        <v>11601.82433995356</v>
      </c>
      <c r="AS323" s="1">
        <f>Billed_Energy!AS323/Cal_Energy!AS323*Cal_Energy_Switching!AS324</f>
        <v>157487.04987954738</v>
      </c>
      <c r="AT323" s="1">
        <f>Billed_Energy!AT323/Cal_Energy!AT323*Cal_Energy_Switching!AT324</f>
        <v>29077.998990046435</v>
      </c>
      <c r="AU323" s="1">
        <f>Billed_Energy!AU323/Cal_Energy!AU323*Cal_Energy_Switching!AU324</f>
        <v>74163.500545150338</v>
      </c>
      <c r="AV323" s="1">
        <f>Billed_Energy!AV323/Cal_Energy!AV323*Cal_Energy_Switching!AV324</f>
        <v>1221.6619097296496</v>
      </c>
      <c r="AW323" s="1">
        <f>Billed_Energy!AW323/Cal_Energy!AW323*Cal_Energy_Switching!AW324</f>
        <v>19487.31322944053</v>
      </c>
      <c r="AX323" s="1">
        <f>Billed_Energy!AX323/Cal_Energy!AX323*Cal_Energy_Switching!AX324</f>
        <v>154050.51815027033</v>
      </c>
      <c r="AY323" s="1">
        <f>Billed_Energy!AY323/Cal_Energy!AY323*Cal_Energy_Switching!AY324</f>
        <v>23780.329435226136</v>
      </c>
      <c r="AZ323" s="1">
        <f>Billed_Energy!AZ323/Cal_Energy!AZ323*Cal_Energy_Switching!AZ324</f>
        <v>10975.5</v>
      </c>
      <c r="BA323" s="1">
        <f>Billed_Energy!BA323/Cal_Energy!BA323*Cal_Energy_Switching!BA324</f>
        <v>5498.8799999999992</v>
      </c>
      <c r="BB323" s="1" t="e">
        <f t="shared" si="13"/>
        <v>#DIV/0!</v>
      </c>
    </row>
    <row r="324" spans="1:54" x14ac:dyDescent="0.25">
      <c r="A324">
        <v>2041</v>
      </c>
      <c r="B324">
        <v>2</v>
      </c>
      <c r="C324" t="s">
        <v>431</v>
      </c>
      <c r="D324" s="1">
        <f>Billed_Energy!D324/Cal_Energy!D324*Cal_Energy_Switching!D325</f>
        <v>718833.69916368148</v>
      </c>
      <c r="E324" s="35">
        <f t="shared" si="14"/>
        <v>220594.59589701879</v>
      </c>
      <c r="F324" s="1">
        <f>Billed_Energy!F324/Cal_Energy!F324*Cal_Energy_Switching!F325</f>
        <v>89226.881237308713</v>
      </c>
      <c r="G324" s="1">
        <f>Billed_Energy!G324/Cal_Energy!G324*Cal_Energy_Switching!G325</f>
        <v>131367.71465971009</v>
      </c>
      <c r="H324" s="35">
        <f t="shared" si="12"/>
        <v>17061.365284179115</v>
      </c>
      <c r="I324" s="1">
        <f>Billed_Energy!I324/Cal_Energy!I324*Cal_Energy_Switching!I325</f>
        <v>873.39591612789172</v>
      </c>
      <c r="J324" s="1">
        <f>Billed_Energy!J324/Cal_Energy!J324*Cal_Energy_Switching!J325</f>
        <v>16187.969368051223</v>
      </c>
      <c r="K324" s="1">
        <f>Billed_Energy!K324/Cal_Energy!K324*Cal_Energy_Switching!K325</f>
        <v>268058.84805196687</v>
      </c>
      <c r="L324" s="1">
        <f>Billed_Energy!L324/Cal_Energy!L324*Cal_Energy_Switching!L325</f>
        <v>21193.158871648251</v>
      </c>
      <c r="M324" s="1">
        <f>Billed_Energy!M324/Cal_Energy!M324*Cal_Energy_Switching!M325</f>
        <v>173690.51499213226</v>
      </c>
      <c r="N324" s="1">
        <f>Billed_Energy!N324/Cal_Energy!N324*Cal_Energy_Switching!N325</f>
        <v>112084.79236638488</v>
      </c>
      <c r="O324" s="1">
        <f>Billed_Energy!O324/Cal_Energy!O324*Cal_Energy_Switching!O325</f>
        <v>137389.92186900775</v>
      </c>
      <c r="P324" s="1" t="e">
        <f>Billed_Energy!P324/Cal_Energy!P324*Cal_Energy_Switching!P325</f>
        <v>#DIV/0!</v>
      </c>
      <c r="Q324" s="1">
        <f>Billed_Energy!Q324/Cal_Energy!Q324*Cal_Energy_Switching!Q325</f>
        <v>22908.170149774578</v>
      </c>
      <c r="R324" s="1">
        <f>Billed_Energy!R324/Cal_Energy!R324*Cal_Energy_Switching!R325</f>
        <v>20943.448416153275</v>
      </c>
      <c r="S324" s="1">
        <f>Billed_Energy!S324/Cal_Energy!S324*Cal_Energy_Switching!S325</f>
        <v>125078.64088735569</v>
      </c>
      <c r="T324" s="1">
        <f>Billed_Energy!T324/Cal_Energy!T324*Cal_Energy_Switching!T325</f>
        <v>12.268000000000001</v>
      </c>
      <c r="U324" s="1">
        <f>Billed_Energy!U324/Cal_Energy!U324*Cal_Energy_Switching!U325</f>
        <v>109.85100000000001</v>
      </c>
      <c r="V324" s="1">
        <f>Billed_Energy!V324/Cal_Energy!V324*Cal_Energy_Switching!V325</f>
        <v>46508.168692297637</v>
      </c>
      <c r="W324" s="1">
        <f>Billed_Energy!W324/Cal_Energy!W324*Cal_Energy_Switching!W325</f>
        <v>9690.52</v>
      </c>
      <c r="X324" s="1">
        <f>Billed_Energy!X324/Cal_Energy!X324*Cal_Energy_Switching!X325</f>
        <v>20094.610039792118</v>
      </c>
      <c r="Y324" s="35">
        <f>Billed_Energy!Y324/Cal_Energy!Y324*Cal_Energy_Switching!Y325</f>
        <v>10513.171646198003</v>
      </c>
      <c r="Z324" s="1">
        <f>Billed_Energy!Z324/Cal_Energy!Z324*Cal_Energy_Switching!Z325</f>
        <v>5461.375614964797</v>
      </c>
      <c r="AA324" s="1">
        <f>Billed_Energy!AA324/Cal_Energy!AA324*Cal_Energy_Switching!AA325</f>
        <v>5051.7960312332043</v>
      </c>
      <c r="AB324" s="1">
        <f>Billed_Energy!AB324/Cal_Energy!AB324*Cal_Energy_Switching!AB325</f>
        <v>57.676604306622693</v>
      </c>
      <c r="AC324" s="1">
        <f>Billed_Energy!AC324/Cal_Energy!AC324*Cal_Energy_Switching!AC325</f>
        <v>1951.3676359783467</v>
      </c>
      <c r="AD324" s="1">
        <f>Billed_Energy!AD324/Cal_Energy!AD324*Cal_Energy_Switching!AD325</f>
        <v>707.32499999999993</v>
      </c>
      <c r="AE324" s="1">
        <f>Billed_Energy!AE324/Cal_Energy!AE324*Cal_Energy_Switching!AE325</f>
        <v>4538.5926989272184</v>
      </c>
      <c r="AF324" s="1">
        <f>Billed_Energy!AF324/Cal_Energy!AF324*Cal_Energy_Switching!AF325</f>
        <v>9657.1304625189059</v>
      </c>
      <c r="AG324" s="1">
        <f>Billed_Energy!AG324/Cal_Energy!AG324*Cal_Energy_Switching!AG325</f>
        <v>7658.0698871516843</v>
      </c>
      <c r="AH324" s="1">
        <f>Billed_Energy!AH324/Cal_Energy!AH324*Cal_Energy_Switching!AH325</f>
        <v>2260.5333839210975</v>
      </c>
      <c r="AI324" s="1">
        <f>Billed_Energy!AI324/Cal_Energy!AI324*Cal_Energy_Switching!AI325</f>
        <v>3219.0434875062988</v>
      </c>
      <c r="AJ324" s="1">
        <f>Billed_Energy!AJ324/Cal_Energy!AJ324*Cal_Energy_Switching!AJ325</f>
        <v>453056.41454087739</v>
      </c>
      <c r="AK324" s="35">
        <f>Billed_Energy!AK324/Cal_Energy!AK324*Cal_Energy_Switching!AK325</f>
        <v>117575.16443729161</v>
      </c>
      <c r="AL324" s="1">
        <f>Billed_Energy!AL324/Cal_Energy!AL324*Cal_Energy_Switching!AL325</f>
        <v>33113.945577969214</v>
      </c>
      <c r="AM324" s="1">
        <f>Billed_Energy!AM324/Cal_Energy!AM324*Cal_Energy_Switching!AM325</f>
        <v>84461.218859322384</v>
      </c>
      <c r="AN324" s="1">
        <f>Billed_Energy!AN324/Cal_Energy!AN324*Cal_Energy_Switching!AN325</f>
        <v>246.86500000000001</v>
      </c>
      <c r="AO324" s="1">
        <f>Billed_Energy!AO324/Cal_Energy!AO324*Cal_Energy_Switching!AO325</f>
        <v>285.90600000000001</v>
      </c>
      <c r="AP324" s="1">
        <f>Billed_Energy!AP324/Cal_Energy!AP324*Cal_Energy_Switching!AP325</f>
        <v>13630.022000000001</v>
      </c>
      <c r="AQ324" s="1">
        <f>Billed_Energy!AQ324/Cal_Energy!AQ324*Cal_Energy_Switching!AQ325</f>
        <v>68619.784820230067</v>
      </c>
      <c r="AR324" s="1">
        <f>Billed_Energy!AR324/Cal_Energy!AR324*Cal_Energy_Switching!AR325</f>
        <v>10587.058917080014</v>
      </c>
      <c r="AS324" s="1">
        <f>Billed_Energy!AS324/Cal_Energy!AS324*Cal_Energy_Switching!AS325</f>
        <v>155589.87718750382</v>
      </c>
      <c r="AT324" s="1">
        <f>Billed_Energy!AT324/Cal_Energy!AT324*Cal_Energy_Switching!AT325</f>
        <v>26775.620172919989</v>
      </c>
      <c r="AU324" s="1">
        <f>Billed_Energy!AU324/Cal_Energy!AU324*Cal_Energy_Switching!AU325</f>
        <v>73272.40628164637</v>
      </c>
      <c r="AV324" s="1">
        <f>Billed_Energy!AV324/Cal_Energy!AV324*Cal_Energy_Switching!AV325</f>
        <v>1182.5383553362219</v>
      </c>
      <c r="AW324" s="1">
        <f>Billed_Energy!AW324/Cal_Energy!AW324*Cal_Energy_Switching!AW325</f>
        <v>19440.730027915874</v>
      </c>
      <c r="AX324" s="1">
        <f>Billed_Energy!AX324/Cal_Energy!AX324*Cal_Energy_Switching!AX325</f>
        <v>149117.07152466377</v>
      </c>
      <c r="AY324" s="1">
        <f>Billed_Energy!AY324/Cal_Energy!AY324*Cal_Energy_Switching!AY325</f>
        <v>23838.174117750797</v>
      </c>
      <c r="AZ324" s="1">
        <f>Billed_Energy!AZ324/Cal_Energy!AZ324*Cal_Energy_Switching!AZ325</f>
        <v>9522.5</v>
      </c>
      <c r="BA324" s="1">
        <f>Billed_Energy!BA324/Cal_Energy!BA324*Cal_Energy_Switching!BA325</f>
        <v>4744.8</v>
      </c>
      <c r="BB324" s="1" t="e">
        <f t="shared" si="13"/>
        <v>#DIV/0!</v>
      </c>
    </row>
    <row r="325" spans="1:54" x14ac:dyDescent="0.25">
      <c r="A325">
        <v>2041</v>
      </c>
      <c r="B325">
        <v>3</v>
      </c>
      <c r="C325" t="s">
        <v>432</v>
      </c>
      <c r="D325" s="1">
        <f>Billed_Energy!D325/Cal_Energy!D325*Cal_Energy_Switching!D326</f>
        <v>619355.85304281767</v>
      </c>
      <c r="E325" s="35">
        <f t="shared" si="14"/>
        <v>201882.99101490463</v>
      </c>
      <c r="F325" s="1">
        <f>Billed_Energy!F325/Cal_Energy!F325*Cal_Energy_Switching!F326</f>
        <v>81725.419924414295</v>
      </c>
      <c r="G325" s="1">
        <f>Billed_Energy!G325/Cal_Energy!G325*Cal_Energy_Switching!G326</f>
        <v>120157.57109049035</v>
      </c>
      <c r="H325" s="35">
        <f t="shared" ref="H325:H370" si="15">I325+J325</f>
        <v>16086.76550702707</v>
      </c>
      <c r="I325" s="1">
        <f>Billed_Energy!I325/Cal_Energy!I325*Cal_Energy_Switching!I326</f>
        <v>823.50474674925636</v>
      </c>
      <c r="J325" s="1">
        <f>Billed_Energy!J325/Cal_Energy!J325*Cal_Energy_Switching!J326</f>
        <v>15263.260760277813</v>
      </c>
      <c r="K325" s="1">
        <f>Billed_Energy!K325/Cal_Energy!K325*Cal_Energy_Switching!K326</f>
        <v>268109.99508192524</v>
      </c>
      <c r="L325" s="1">
        <f>Billed_Energy!L325/Cal_Energy!L325*Cal_Energy_Switching!L326</f>
        <v>21313.065099069885</v>
      </c>
      <c r="M325" s="1">
        <f>Billed_Energy!M325/Cal_Energy!M325*Cal_Energy_Switching!M326</f>
        <v>171550.95098766292</v>
      </c>
      <c r="N325" s="1">
        <f>Billed_Energy!N325/Cal_Energy!N325*Cal_Energy_Switching!N326</f>
        <v>111990.31626900483</v>
      </c>
      <c r="O325" s="1">
        <f>Billed_Energy!O325/Cal_Energy!O325*Cal_Energy_Switching!O326</f>
        <v>135596.2909424915</v>
      </c>
      <c r="P325" s="1" t="e">
        <f>Billed_Energy!P325/Cal_Energy!P325*Cal_Energy_Switching!P326</f>
        <v>#DIV/0!</v>
      </c>
      <c r="Q325" s="1">
        <f>Billed_Energy!Q325/Cal_Energy!Q325*Cal_Energy_Switching!Q326</f>
        <v>23370.942121817745</v>
      </c>
      <c r="R325" s="1">
        <f>Billed_Energy!R325/Cal_Energy!R325*Cal_Energy_Switching!R326</f>
        <v>18372.597574391748</v>
      </c>
      <c r="S325" s="1">
        <f>Billed_Energy!S325/Cal_Energy!S325*Cal_Energy_Switching!S326</f>
        <v>126597.84665530417</v>
      </c>
      <c r="T325" s="1">
        <f>Billed_Energy!T325/Cal_Energy!T325*Cal_Energy_Switching!T326</f>
        <v>13.173999999999998</v>
      </c>
      <c r="U325" s="1">
        <f>Billed_Energy!U325/Cal_Energy!U325*Cal_Energy_Switching!U326</f>
        <v>107.44699999999999</v>
      </c>
      <c r="V325" s="1">
        <f>Billed_Energy!V325/Cal_Energy!V325*Cal_Energy_Switching!V326</f>
        <v>48339.183654632048</v>
      </c>
      <c r="W325" s="1">
        <f>Billed_Energy!W325/Cal_Energy!W325*Cal_Energy_Switching!W326</f>
        <v>9225.5750000000007</v>
      </c>
      <c r="X325" s="1">
        <f>Billed_Energy!X325/Cal_Energy!X325*Cal_Energy_Switching!X326</f>
        <v>20030.893549026398</v>
      </c>
      <c r="Y325" s="35">
        <f>Billed_Energy!Y325/Cal_Energy!Y325*Cal_Energy_Switching!Y326</f>
        <v>9734.7725433635023</v>
      </c>
      <c r="Z325" s="1">
        <f>Billed_Energy!Z325/Cal_Energy!Z325*Cal_Energy_Switching!Z326</f>
        <v>5057.0133518918637</v>
      </c>
      <c r="AA325" s="1">
        <f>Billed_Energy!AA325/Cal_Energy!AA325*Cal_Energy_Switching!AA326</f>
        <v>4677.7591914716368</v>
      </c>
      <c r="AB325" s="1">
        <f>Billed_Energy!AB325/Cal_Energy!AB325*Cal_Energy_Switching!AB326</f>
        <v>57.487333237533839</v>
      </c>
      <c r="AC325" s="1">
        <f>Billed_Energy!AC325/Cal_Energy!AC325*Cal_Energy_Switching!AC326</f>
        <v>1804.024582846678</v>
      </c>
      <c r="AD325" s="1">
        <f>Billed_Energy!AD325/Cal_Energy!AD325*Cal_Energy_Switching!AD326</f>
        <v>664.97299999999996</v>
      </c>
      <c r="AE325" s="1">
        <f>Billed_Energy!AE325/Cal_Energy!AE325*Cal_Energy_Switching!AE326</f>
        <v>4314.7310848433999</v>
      </c>
      <c r="AF325" s="1">
        <f>Billed_Energy!AF325/Cal_Energy!AF325*Cal_Energy_Switching!AF326</f>
        <v>9526.4999071431139</v>
      </c>
      <c r="AG325" s="1">
        <f>Billed_Energy!AG325/Cal_Energy!AG325*Cal_Energy_Switching!AG326</f>
        <v>7280.3431336340818</v>
      </c>
      <c r="AH325" s="1">
        <f>Billed_Energy!AH325/Cal_Energy!AH325*Cal_Energy_Switching!AH326</f>
        <v>2149.0348015225168</v>
      </c>
      <c r="AI325" s="1">
        <f>Billed_Energy!AI325/Cal_Energy!AI325*Cal_Energy_Switching!AI326</f>
        <v>3175.4999690477002</v>
      </c>
      <c r="AJ325" s="1">
        <f>Billed_Energy!AJ325/Cal_Energy!AJ325*Cal_Energy_Switching!AJ326</f>
        <v>408748.18965346942</v>
      </c>
      <c r="AK325" s="35">
        <f>Billed_Energy!AK325/Cal_Energy!AK325*Cal_Energy_Switching!AK326</f>
        <v>116730.7966053704</v>
      </c>
      <c r="AL325" s="1">
        <f>Billed_Energy!AL325/Cal_Energy!AL325*Cal_Energy_Switching!AL326</f>
        <v>32867.879356813799</v>
      </c>
      <c r="AM325" s="1">
        <f>Billed_Energy!AM325/Cal_Energy!AM325*Cal_Energy_Switching!AM326</f>
        <v>83862.917248556623</v>
      </c>
      <c r="AN325" s="1">
        <f>Billed_Energy!AN325/Cal_Energy!AN325*Cal_Energy_Switching!AN326</f>
        <v>241.08199999999999</v>
      </c>
      <c r="AO325" s="1">
        <f>Billed_Energy!AO325/Cal_Energy!AO325*Cal_Energy_Switching!AO326</f>
        <v>250.09900000000002</v>
      </c>
      <c r="AP325" s="1">
        <f>Billed_Energy!AP325/Cal_Energy!AP325*Cal_Energy_Switching!AP326</f>
        <v>11701.252</v>
      </c>
      <c r="AQ325" s="1">
        <f>Billed_Energy!AQ325/Cal_Energy!AQ325*Cal_Energy_Switching!AQ326</f>
        <v>80141.80093217903</v>
      </c>
      <c r="AR325" s="1">
        <f>Billed_Energy!AR325/Cal_Energy!AR325*Cal_Energy_Switching!AR326</f>
        <v>10768.336727702297</v>
      </c>
      <c r="AS325" s="1">
        <f>Billed_Energy!AS325/Cal_Energy!AS325*Cal_Energy_Switching!AS326</f>
        <v>152252.06603922148</v>
      </c>
      <c r="AT325" s="1">
        <f>Billed_Energy!AT325/Cal_Energy!AT325*Cal_Energy_Switching!AT326</f>
        <v>27094.996382297704</v>
      </c>
      <c r="AU325" s="1">
        <f>Billed_Energy!AU325/Cal_Energy!AU325*Cal_Energy_Switching!AU326</f>
        <v>71698.990082544216</v>
      </c>
      <c r="AV325" s="1">
        <f>Billed_Energy!AV325/Cal_Energy!AV325*Cal_Energy_Switching!AV326</f>
        <v>1202.7839362856714</v>
      </c>
      <c r="AW325" s="1">
        <f>Billed_Energy!AW325/Cal_Energy!AW325*Cal_Energy_Switching!AW326</f>
        <v>19549.183291690166</v>
      </c>
      <c r="AX325" s="1">
        <f>Billed_Energy!AX325/Cal_Energy!AX325*Cal_Energy_Switching!AX326</f>
        <v>151670.02190371434</v>
      </c>
      <c r="AY325" s="1">
        <f>Billed_Energy!AY325/Cal_Energy!AY325*Cal_Energy_Switching!AY326</f>
        <v>23783.017043643165</v>
      </c>
      <c r="AZ325" s="1">
        <f>Billed_Energy!AZ325/Cal_Energy!AZ325*Cal_Energy_Switching!AZ326</f>
        <v>9371</v>
      </c>
      <c r="BA325" s="1">
        <f>Billed_Energy!BA325/Cal_Energy!BA325*Cal_Energy_Switching!BA326</f>
        <v>4351.2</v>
      </c>
      <c r="BB325" s="1" t="e">
        <f t="shared" ref="BB325:BB370" si="16">SUM(D325:BA325)-E325-H325-Y325-AK325</f>
        <v>#DIV/0!</v>
      </c>
    </row>
    <row r="326" spans="1:54" x14ac:dyDescent="0.25">
      <c r="A326">
        <v>2041</v>
      </c>
      <c r="B326">
        <v>4</v>
      </c>
      <c r="C326" t="s">
        <v>433</v>
      </c>
      <c r="D326" s="1">
        <f>Billed_Energy!D326/Cal_Energy!D326*Cal_Energy_Switching!D327</f>
        <v>489445.14844883361</v>
      </c>
      <c r="E326" s="35">
        <f t="shared" ref="E326:E370" si="17">F326+G326</f>
        <v>187023.39758566587</v>
      </c>
      <c r="F326" s="1">
        <f>Billed_Energy!F326/Cal_Energy!F326*Cal_Energy_Switching!F327</f>
        <v>75835.634351709261</v>
      </c>
      <c r="G326" s="1">
        <f>Billed_Energy!G326/Cal_Energy!G326*Cal_Energy_Switching!G327</f>
        <v>111187.76323395659</v>
      </c>
      <c r="H326" s="35">
        <f t="shared" si="15"/>
        <v>14209.461358130286</v>
      </c>
      <c r="I326" s="1">
        <f>Billed_Energy!I326/Cal_Energy!I326*Cal_Energy_Switching!I327</f>
        <v>727.40283757222142</v>
      </c>
      <c r="J326" s="1">
        <f>Billed_Energy!J326/Cal_Energy!J326*Cal_Energy_Switching!J327</f>
        <v>13482.058520558065</v>
      </c>
      <c r="K326" s="1">
        <f>Billed_Energy!K326/Cal_Energy!K326*Cal_Energy_Switching!K327</f>
        <v>269119.33011330856</v>
      </c>
      <c r="L326" s="1">
        <f>Billed_Energy!L326/Cal_Energy!L326*Cal_Energy_Switching!L327</f>
        <v>21050.022155734463</v>
      </c>
      <c r="M326" s="1">
        <f>Billed_Energy!M326/Cal_Energy!M326*Cal_Energy_Switching!M327</f>
        <v>173043.97243717956</v>
      </c>
      <c r="N326" s="1">
        <f>Billed_Energy!N326/Cal_Energy!N326*Cal_Energy_Switching!N327</f>
        <v>112755.19717095698</v>
      </c>
      <c r="O326" s="1">
        <f>Billed_Energy!O326/Cal_Energy!O326*Cal_Energy_Switching!O327</f>
        <v>137771.84530456291</v>
      </c>
      <c r="P326" s="1" t="e">
        <f>Billed_Energy!P326/Cal_Energy!P326*Cal_Energy_Switching!P327</f>
        <v>#DIV/0!</v>
      </c>
      <c r="Q326" s="1">
        <f>Billed_Energy!Q326/Cal_Energy!Q326*Cal_Energy_Switching!Q327</f>
        <v>20758.233942387462</v>
      </c>
      <c r="R326" s="1">
        <f>Billed_Energy!R326/Cal_Energy!R326*Cal_Energy_Switching!R327</f>
        <v>17143.927972664071</v>
      </c>
      <c r="S326" s="1">
        <f>Billed_Energy!S326/Cal_Energy!S326*Cal_Energy_Switching!S327</f>
        <v>123899.16801173709</v>
      </c>
      <c r="T326" s="1">
        <f>Billed_Energy!T326/Cal_Energy!T326*Cal_Energy_Switching!T327</f>
        <v>12.160999999999998</v>
      </c>
      <c r="U326" s="1">
        <f>Billed_Energy!U326/Cal_Energy!U326*Cal_Energy_Switching!U327</f>
        <v>98.423000000000002</v>
      </c>
      <c r="V326" s="1">
        <f>Billed_Energy!V326/Cal_Energy!V326*Cal_Energy_Switching!V327</f>
        <v>47968.040843209907</v>
      </c>
      <c r="W326" s="1">
        <f>Billed_Energy!W326/Cal_Energy!W326*Cal_Energy_Switching!W327</f>
        <v>9627.3670000000002</v>
      </c>
      <c r="X326" s="1">
        <f>Billed_Energy!X326/Cal_Energy!X326*Cal_Energy_Switching!X327</f>
        <v>22167.217677222256</v>
      </c>
      <c r="Y326" s="35">
        <f>Billed_Energy!Y326/Cal_Energy!Y326*Cal_Energy_Switching!Y327</f>
        <v>8504.0751181292617</v>
      </c>
      <c r="Z326" s="1">
        <f>Billed_Energy!Z326/Cal_Energy!Z326*Cal_Energy_Switching!Z327</f>
        <v>4417.691448496048</v>
      </c>
      <c r="AA326" s="1">
        <f>Billed_Energy!AA326/Cal_Energy!AA326*Cal_Energy_Switching!AA327</f>
        <v>4086.3836696332141</v>
      </c>
      <c r="AB326" s="1">
        <f>Billed_Energy!AB326/Cal_Energy!AB326*Cal_Energy_Switching!AB327</f>
        <v>52.249667344104083</v>
      </c>
      <c r="AC326" s="1">
        <f>Billed_Energy!AC326/Cal_Energy!AC326*Cal_Energy_Switching!AC327</f>
        <v>1524.2015193069258</v>
      </c>
      <c r="AD326" s="1">
        <f>Billed_Energy!AD326/Cal_Energy!AD326*Cal_Energy_Switching!AD327</f>
        <v>531.84400000000005</v>
      </c>
      <c r="AE326" s="1">
        <f>Billed_Energy!AE326/Cal_Energy!AE326*Cal_Energy_Switching!AE327</f>
        <v>3927.7719140064351</v>
      </c>
      <c r="AF326" s="1">
        <f>Billed_Energy!AF326/Cal_Energy!AF326*Cal_Energy_Switching!AF327</f>
        <v>9364.2520703663995</v>
      </c>
      <c r="AG326" s="1">
        <f>Billed_Energy!AG326/Cal_Energy!AG326*Cal_Energy_Switching!AG327</f>
        <v>6627.4181918466893</v>
      </c>
      <c r="AH326" s="1">
        <f>Billed_Energy!AH326/Cal_Energy!AH326*Cal_Energy_Switching!AH327</f>
        <v>1956.3023441468752</v>
      </c>
      <c r="AI326" s="1">
        <f>Billed_Energy!AI326/Cal_Energy!AI326*Cal_Energy_Switching!AI327</f>
        <v>3121.4173567887951</v>
      </c>
      <c r="AJ326" s="1">
        <f>Billed_Energy!AJ326/Cal_Energy!AJ326*Cal_Energy_Switching!AJ327</f>
        <v>342344.73184737365</v>
      </c>
      <c r="AK326" s="35">
        <f>Billed_Energy!AK326/Cal_Energy!AK326*Cal_Energy_Switching!AK327</f>
        <v>112642.60730480762</v>
      </c>
      <c r="AL326" s="1">
        <f>Billed_Energy!AL326/Cal_Energy!AL326*Cal_Energy_Switching!AL327</f>
        <v>31724.765951235288</v>
      </c>
      <c r="AM326" s="1">
        <f>Billed_Energy!AM326/Cal_Energy!AM326*Cal_Energy_Switching!AM327</f>
        <v>80917.841353572338</v>
      </c>
      <c r="AN326" s="1">
        <f>Billed_Energy!AN326/Cal_Energy!AN326*Cal_Energy_Switching!AN327</f>
        <v>250.11500000000001</v>
      </c>
      <c r="AO326" s="1">
        <f>Billed_Energy!AO326/Cal_Energy!AO326*Cal_Energy_Switching!AO327</f>
        <v>281.62900000000002</v>
      </c>
      <c r="AP326" s="1">
        <f>Billed_Energy!AP326/Cal_Energy!AP326*Cal_Energy_Switching!AP327</f>
        <v>7780.9819999999991</v>
      </c>
      <c r="AQ326" s="1">
        <f>Billed_Energy!AQ326/Cal_Energy!AQ326*Cal_Energy_Switching!AQ327</f>
        <v>92489.260858415117</v>
      </c>
      <c r="AR326" s="1">
        <f>Billed_Energy!AR326/Cal_Energy!AR326*Cal_Energy_Switching!AR327</f>
        <v>11425.13684303948</v>
      </c>
      <c r="AS326" s="1">
        <f>Billed_Energy!AS326/Cal_Energy!AS326*Cal_Energy_Switching!AS327</f>
        <v>151945.53096826377</v>
      </c>
      <c r="AT326" s="1">
        <f>Billed_Energy!AT326/Cal_Energy!AT326*Cal_Energy_Switching!AT327</f>
        <v>28644.500946960514</v>
      </c>
      <c r="AU326" s="1">
        <f>Billed_Energy!AU326/Cal_Energy!AU326*Cal_Energy_Switching!AU327</f>
        <v>71555.1775313869</v>
      </c>
      <c r="AV326" s="1">
        <f>Billed_Energy!AV326/Cal_Energy!AV326*Cal_Energy_Switching!AV327</f>
        <v>1226.7776665457973</v>
      </c>
      <c r="AW326" s="1">
        <f>Billed_Energy!AW326/Cal_Energy!AW326*Cal_Energy_Switching!AW327</f>
        <v>19694.51501138723</v>
      </c>
      <c r="AX326" s="1">
        <f>Billed_Energy!AX326/Cal_Energy!AX326*Cal_Energy_Switching!AX327</f>
        <v>154695.61069345419</v>
      </c>
      <c r="AY326" s="1">
        <f>Billed_Energy!AY326/Cal_Energy!AY326*Cal_Energy_Switching!AY327</f>
        <v>23963.63671061278</v>
      </c>
      <c r="AZ326" s="1">
        <f>Billed_Energy!AZ326/Cal_Energy!AZ326*Cal_Energy_Switching!AZ327</f>
        <v>7236.5</v>
      </c>
      <c r="BA326" s="1">
        <f>Billed_Energy!BA326/Cal_Energy!BA326*Cal_Energy_Switching!BA327</f>
        <v>4414.32</v>
      </c>
      <c r="BB326" s="1" t="e">
        <f t="shared" si="16"/>
        <v>#DIV/0!</v>
      </c>
    </row>
    <row r="327" spans="1:54" x14ac:dyDescent="0.25">
      <c r="A327">
        <v>2041</v>
      </c>
      <c r="B327">
        <v>5</v>
      </c>
      <c r="C327" t="s">
        <v>434</v>
      </c>
      <c r="D327" s="1">
        <f>Billed_Energy!D327/Cal_Energy!D327*Cal_Energy_Switching!D328</f>
        <v>398160.94967788586</v>
      </c>
      <c r="E327" s="35">
        <f t="shared" si="17"/>
        <v>177461.01003714095</v>
      </c>
      <c r="F327" s="1">
        <f>Billed_Energy!F327/Cal_Energy!F327*Cal_Energy_Switching!F328</f>
        <v>71876.0876993563</v>
      </c>
      <c r="G327" s="1">
        <f>Billed_Energy!G327/Cal_Energy!G327*Cal_Energy_Switching!G328</f>
        <v>105584.92233778465</v>
      </c>
      <c r="H327" s="35">
        <f t="shared" si="15"/>
        <v>13955.274559754924</v>
      </c>
      <c r="I327" s="1">
        <f>Billed_Energy!I327/Cal_Energy!I327*Cal_Energy_Switching!I328</f>
        <v>714.39064845740722</v>
      </c>
      <c r="J327" s="1">
        <f>Billed_Energy!J327/Cal_Energy!J327*Cal_Energy_Switching!J328</f>
        <v>13240.883911297517</v>
      </c>
      <c r="K327" s="1">
        <f>Billed_Energy!K327/Cal_Energy!K327*Cal_Energy_Switching!K328</f>
        <v>271791.83691450977</v>
      </c>
      <c r="L327" s="1">
        <f>Billed_Energy!L327/Cal_Energy!L327*Cal_Energy_Switching!L328</f>
        <v>22245.352841281547</v>
      </c>
      <c r="M327" s="1">
        <f>Billed_Energy!M327/Cal_Energy!M327*Cal_Energy_Switching!M328</f>
        <v>174261.84787370343</v>
      </c>
      <c r="N327" s="1">
        <f>Billed_Energy!N327/Cal_Energy!N327*Cal_Energy_Switching!N328</f>
        <v>112888.6278142087</v>
      </c>
      <c r="O327" s="1">
        <f>Billed_Energy!O327/Cal_Energy!O327*Cal_Energy_Switching!O328</f>
        <v>135645.01504963994</v>
      </c>
      <c r="P327" s="1" t="e">
        <f>Billed_Energy!P327/Cal_Energy!P327*Cal_Energy_Switching!P328</f>
        <v>#DIV/0!</v>
      </c>
      <c r="Q327" s="1">
        <f>Billed_Energy!Q327/Cal_Energy!Q327*Cal_Energy_Switching!Q328</f>
        <v>23737.210872901691</v>
      </c>
      <c r="R327" s="1">
        <f>Billed_Energy!R327/Cal_Energy!R327*Cal_Energy_Switching!R328</f>
        <v>20111.891234375911</v>
      </c>
      <c r="S327" s="1">
        <f>Billed_Energy!S327/Cal_Energy!S327*Cal_Energy_Switching!S328</f>
        <v>122794.45589624593</v>
      </c>
      <c r="T327" s="1">
        <f>Billed_Energy!T327/Cal_Energy!T327*Cal_Energy_Switching!T328</f>
        <v>11.971</v>
      </c>
      <c r="U327" s="1">
        <f>Billed_Energy!U327/Cal_Energy!U327*Cal_Energy_Switching!U328</f>
        <v>97.393000000000001</v>
      </c>
      <c r="V327" s="1">
        <f>Billed_Energy!V327/Cal_Energy!V327*Cal_Energy_Switching!V328</f>
        <v>48437.686864592841</v>
      </c>
      <c r="W327" s="1">
        <f>Billed_Energy!W327/Cal_Energy!W327*Cal_Energy_Switching!W328</f>
        <v>8788.2710000000006</v>
      </c>
      <c r="X327" s="1">
        <f>Billed_Energy!X327/Cal_Energy!X327*Cal_Energy_Switching!X328</f>
        <v>22317.06383648773</v>
      </c>
      <c r="Y327" s="35">
        <f>Billed_Energy!Y327/Cal_Energy!Y327*Cal_Energy_Switching!Y328</f>
        <v>7192.7183809714306</v>
      </c>
      <c r="Z327" s="1">
        <f>Billed_Energy!Z327/Cal_Energy!Z327*Cal_Energy_Switching!Z328</f>
        <v>3736.4686978503287</v>
      </c>
      <c r="AA327" s="1">
        <f>Billed_Energy!AA327/Cal_Energy!AA327*Cal_Energy_Switching!AA328</f>
        <v>3456.2496831211015</v>
      </c>
      <c r="AB327" s="1">
        <f>Billed_Energy!AB327/Cal_Energy!AB327*Cal_Energy_Switching!AB328</f>
        <v>52.355985369612299</v>
      </c>
      <c r="AC327" s="1">
        <f>Billed_Energy!AC327/Cal_Energy!AC327*Cal_Energy_Switching!AC328</f>
        <v>1253.611908551989</v>
      </c>
      <c r="AD327" s="1">
        <f>Billed_Energy!AD327/Cal_Energy!AD327*Cal_Energy_Switching!AD328</f>
        <v>482.22199999999998</v>
      </c>
      <c r="AE327" s="1">
        <f>Billed_Energy!AE327/Cal_Energy!AE327*Cal_Energy_Switching!AE328</f>
        <v>3588.0080552079171</v>
      </c>
      <c r="AF327" s="1">
        <f>Billed_Energy!AF327/Cal_Energy!AF327*Cal_Energy_Switching!AF328</f>
        <v>9032.8989269406884</v>
      </c>
      <c r="AG327" s="1">
        <f>Billed_Energy!AG327/Cal_Energy!AG327*Cal_Energy_Switching!AG328</f>
        <v>6054.1269651582052</v>
      </c>
      <c r="AH327" s="1">
        <f>Billed_Energy!AH327/Cal_Energy!AH327*Cal_Energy_Switching!AH328</f>
        <v>1787.0764196338773</v>
      </c>
      <c r="AI327" s="1">
        <f>Billed_Energy!AI327/Cal_Energy!AI327*Cal_Energy_Switching!AI328</f>
        <v>3010.9663089802248</v>
      </c>
      <c r="AJ327" s="1">
        <f>Billed_Energy!AJ327/Cal_Energy!AJ327*Cal_Energy_Switching!AJ328</f>
        <v>355259.27682420961</v>
      </c>
      <c r="AK327" s="35">
        <f>Billed_Energy!AK327/Cal_Energy!AK327*Cal_Energy_Switching!AK328</f>
        <v>110535.556048648</v>
      </c>
      <c r="AL327" s="1">
        <f>Billed_Energy!AL327/Cal_Energy!AL327*Cal_Energy_Switching!AL328</f>
        <v>31112.339860745062</v>
      </c>
      <c r="AM327" s="1">
        <f>Billed_Energy!AM327/Cal_Energy!AM327*Cal_Energy_Switching!AM328</f>
        <v>79423.216187902915</v>
      </c>
      <c r="AN327" s="1">
        <f>Billed_Energy!AN327/Cal_Energy!AN327*Cal_Energy_Switching!AN328</f>
        <v>245.77699999999999</v>
      </c>
      <c r="AO327" s="1">
        <f>Billed_Energy!AO327/Cal_Energy!AO327*Cal_Energy_Switching!AO328</f>
        <v>274.90699999999998</v>
      </c>
      <c r="AP327" s="1">
        <f>Billed_Energy!AP327/Cal_Energy!AP327*Cal_Energy_Switching!AP328</f>
        <v>7381.9660000000003</v>
      </c>
      <c r="AQ327" s="1">
        <f>Billed_Energy!AQ327/Cal_Energy!AQ327*Cal_Energy_Switching!AQ328</f>
        <v>91081.200528480913</v>
      </c>
      <c r="AR327" s="1">
        <f>Billed_Energy!AR327/Cal_Energy!AR327*Cal_Energy_Switching!AR328</f>
        <v>11537.368211054418</v>
      </c>
      <c r="AS327" s="1">
        <f>Billed_Energy!AS327/Cal_Energy!AS327*Cal_Energy_Switching!AS328</f>
        <v>157003.36662477569</v>
      </c>
      <c r="AT327" s="1">
        <f>Billed_Energy!AT327/Cal_Energy!AT327*Cal_Energy_Switching!AT328</f>
        <v>28665.156138945578</v>
      </c>
      <c r="AU327" s="1">
        <f>Billed_Energy!AU327/Cal_Energy!AU327*Cal_Energy_Switching!AU328</f>
        <v>73929.092219203201</v>
      </c>
      <c r="AV327" s="1">
        <f>Billed_Energy!AV327/Cal_Energy!AV327*Cal_Energy_Switching!AV328</f>
        <v>1251.1884225964209</v>
      </c>
      <c r="AW327" s="1">
        <f>Billed_Energy!AW327/Cal_Energy!AW327*Cal_Energy_Switching!AW328</f>
        <v>20313.333418046081</v>
      </c>
      <c r="AX327" s="1">
        <f>Billed_Energy!AX327/Cal_Energy!AX327*Cal_Energy_Switching!AX328</f>
        <v>157773.78607740358</v>
      </c>
      <c r="AY327" s="1">
        <f>Billed_Energy!AY327/Cal_Energy!AY327*Cal_Energy_Switching!AY328</f>
        <v>24220.594957267425</v>
      </c>
      <c r="AZ327" s="1">
        <f>Billed_Energy!AZ327/Cal_Energy!AZ327*Cal_Energy_Switching!AZ328</f>
        <v>8289</v>
      </c>
      <c r="BA327" s="1">
        <f>Billed_Energy!BA327/Cal_Energy!BA327*Cal_Energy_Switching!BA328</f>
        <v>4343.3999999999996</v>
      </c>
      <c r="BB327" s="1" t="e">
        <f t="shared" si="16"/>
        <v>#DIV/0!</v>
      </c>
    </row>
    <row r="328" spans="1:54" x14ac:dyDescent="0.25">
      <c r="A328">
        <v>2041</v>
      </c>
      <c r="B328">
        <v>6</v>
      </c>
      <c r="C328" t="s">
        <v>435</v>
      </c>
      <c r="D328" s="1">
        <f>Billed_Energy!D328/Cal_Energy!D328*Cal_Energy_Switching!D329</f>
        <v>501272.92424731614</v>
      </c>
      <c r="E328" s="35">
        <f t="shared" si="17"/>
        <v>202465.98601562052</v>
      </c>
      <c r="F328" s="1">
        <f>Billed_Energy!F328/Cal_Energy!F328*Cal_Energy_Switching!F329</f>
        <v>81877.351807941566</v>
      </c>
      <c r="G328" s="1">
        <f>Billed_Energy!G328/Cal_Energy!G328*Cal_Energy_Switching!G329</f>
        <v>120588.63420767897</v>
      </c>
      <c r="H328" s="35">
        <f t="shared" si="15"/>
        <v>13768.624442004053</v>
      </c>
      <c r="I328" s="1">
        <f>Billed_Energy!I328/Cal_Energy!I328*Cal_Energy_Switching!I329</f>
        <v>704.83575950959425</v>
      </c>
      <c r="J328" s="1">
        <f>Billed_Energy!J328/Cal_Energy!J328*Cal_Energy_Switching!J329</f>
        <v>13063.788682494458</v>
      </c>
      <c r="K328" s="1">
        <f>Billed_Energy!K328/Cal_Energy!K328*Cal_Energy_Switching!K329</f>
        <v>282070.3355900615</v>
      </c>
      <c r="L328" s="1">
        <f>Billed_Energy!L328/Cal_Energy!L328*Cal_Energy_Switching!L329</f>
        <v>23321.281187492172</v>
      </c>
      <c r="M328" s="1">
        <f>Billed_Energy!M328/Cal_Energy!M328*Cal_Energy_Switching!M329</f>
        <v>194103.36836862887</v>
      </c>
      <c r="N328" s="1">
        <f>Billed_Energy!N328/Cal_Energy!N328*Cal_Energy_Switching!N329</f>
        <v>116923.13419244633</v>
      </c>
      <c r="O328" s="1">
        <f>Billed_Energy!O328/Cal_Energy!O328*Cal_Energy_Switching!O329</f>
        <v>148856.93972365843</v>
      </c>
      <c r="P328" s="1" t="e">
        <f>Billed_Energy!P328/Cal_Energy!P328*Cal_Energy_Switching!P329</f>
        <v>#DIV/0!</v>
      </c>
      <c r="Q328" s="1">
        <f>Billed_Energy!Q328/Cal_Energy!Q328*Cal_Energy_Switching!Q329</f>
        <v>27980.811154679675</v>
      </c>
      <c r="R328" s="1">
        <f>Billed_Energy!R328/Cal_Energy!R328*Cal_Energy_Switching!R329</f>
        <v>20926.018101367379</v>
      </c>
      <c r="S328" s="1">
        <f>Billed_Energy!S328/Cal_Energy!S328*Cal_Energy_Switching!S329</f>
        <v>120518.12129756252</v>
      </c>
      <c r="T328" s="1">
        <f>Billed_Energy!T328/Cal_Energy!T328*Cal_Energy_Switching!T329</f>
        <v>10.17535</v>
      </c>
      <c r="U328" s="1">
        <f>Billed_Energy!U328/Cal_Energy!U328*Cal_Energy_Switching!U329</f>
        <v>98.704999999999998</v>
      </c>
      <c r="V328" s="1">
        <f>Billed_Energy!V328/Cal_Energy!V328*Cal_Energy_Switching!V329</f>
        <v>45688.667155562805</v>
      </c>
      <c r="W328" s="1">
        <f>Billed_Energy!W328/Cal_Energy!W328*Cal_Energy_Switching!W329</f>
        <v>8413.3449999999993</v>
      </c>
      <c r="X328" s="1">
        <f>Billed_Energy!X328/Cal_Energy!X328*Cal_Energy_Switching!X329</f>
        <v>21222.882970171617</v>
      </c>
      <c r="Y328" s="35">
        <f>Billed_Energy!Y328/Cal_Energy!Y328*Cal_Energy_Switching!Y329</f>
        <v>7215.969144713561</v>
      </c>
      <c r="Z328" s="1">
        <f>Billed_Energy!Z328/Cal_Energy!Z328*Cal_Energy_Switching!Z329</f>
        <v>3748.5469895784486</v>
      </c>
      <c r="AA328" s="1">
        <f>Billed_Energy!AA328/Cal_Energy!AA328*Cal_Energy_Switching!AA329</f>
        <v>3467.4221551351116</v>
      </c>
      <c r="AB328" s="1">
        <f>Billed_Energy!AB328/Cal_Energy!AB328*Cal_Energy_Switching!AB329</f>
        <v>51.666709951619239</v>
      </c>
      <c r="AC328" s="1">
        <f>Billed_Energy!AC328/Cal_Energy!AC328*Cal_Energy_Switching!AC329</f>
        <v>1148.610774041709</v>
      </c>
      <c r="AD328" s="1">
        <f>Billed_Energy!AD328/Cal_Energy!AD328*Cal_Energy_Switching!AD329</f>
        <v>463.041</v>
      </c>
      <c r="AE328" s="1">
        <f>Billed_Energy!AE328/Cal_Energy!AE328*Cal_Energy_Switching!AE329</f>
        <v>3391.1514268154601</v>
      </c>
      <c r="AF328" s="1">
        <f>Billed_Energy!AF328/Cal_Energy!AF328*Cal_Energy_Switching!AF329</f>
        <v>9239.9860317011953</v>
      </c>
      <c r="AG328" s="1">
        <f>Billed_Energy!AG328/Cal_Energy!AG328*Cal_Energy_Switching!AG329</f>
        <v>5721.966333441942</v>
      </c>
      <c r="AH328" s="1">
        <f>Billed_Energy!AH328/Cal_Energy!AH328*Cal_Energy_Switching!AH329</f>
        <v>1689.0281897425975</v>
      </c>
      <c r="AI328" s="1">
        <f>Billed_Energy!AI328/Cal_Energy!AI328*Cal_Energy_Switching!AI329</f>
        <v>3079.9953439003939</v>
      </c>
      <c r="AJ328" s="1">
        <f>Billed_Energy!AJ328/Cal_Energy!AJ328*Cal_Energy_Switching!AJ329</f>
        <v>494394.3331105081</v>
      </c>
      <c r="AK328" s="35">
        <f>Billed_Energy!AK328/Cal_Energy!AK328*Cal_Energy_Switching!AK329</f>
        <v>127665.37962137588</v>
      </c>
      <c r="AL328" s="1">
        <f>Billed_Energy!AL328/Cal_Energy!AL328*Cal_Energy_Switching!AL329</f>
        <v>35912.592430552198</v>
      </c>
      <c r="AM328" s="1">
        <f>Billed_Energy!AM328/Cal_Energy!AM328*Cal_Energy_Switching!AM329</f>
        <v>91752.787190823699</v>
      </c>
      <c r="AN328" s="1">
        <f>Billed_Energy!AN328/Cal_Energy!AN328*Cal_Energy_Switching!AN329</f>
        <v>254.96199999999999</v>
      </c>
      <c r="AO328" s="1">
        <f>Billed_Energy!AO328/Cal_Energy!AO328*Cal_Energy_Switching!AO329</f>
        <v>258.13</v>
      </c>
      <c r="AP328" s="1">
        <f>Billed_Energy!AP328/Cal_Energy!AP328*Cal_Energy_Switching!AP329</f>
        <v>6710.2510000000002</v>
      </c>
      <c r="AQ328" s="1">
        <f>Billed_Energy!AQ328/Cal_Energy!AQ328*Cal_Energy_Switching!AQ329</f>
        <v>90387.354951293659</v>
      </c>
      <c r="AR328" s="1">
        <f>Billed_Energy!AR328/Cal_Energy!AR328*Cal_Energy_Switching!AR329</f>
        <v>13107.291447650307</v>
      </c>
      <c r="AS328" s="1">
        <f>Billed_Energy!AS328/Cal_Energy!AS328*Cal_Energy_Switching!AS329</f>
        <v>181193.37101074119</v>
      </c>
      <c r="AT328" s="1">
        <f>Billed_Energy!AT328/Cal_Energy!AT328*Cal_Energy_Switching!AT329</f>
        <v>32370.232512349692</v>
      </c>
      <c r="AU328" s="1">
        <f>Billed_Energy!AU328/Cal_Energy!AU328*Cal_Energy_Switching!AU329</f>
        <v>85313.708735266613</v>
      </c>
      <c r="AV328" s="1">
        <f>Billed_Energy!AV328/Cal_Energy!AV328*Cal_Energy_Switching!AV329</f>
        <v>1337.6544446410392</v>
      </c>
      <c r="AW328" s="1">
        <f>Billed_Energy!AW328/Cal_Energy!AW328*Cal_Energy_Switching!AW329</f>
        <v>21511.592634615139</v>
      </c>
      <c r="AX328" s="1">
        <f>Billed_Energy!AX328/Cal_Energy!AX328*Cal_Energy_Switching!AX329</f>
        <v>168677.07723535894</v>
      </c>
      <c r="AY328" s="1">
        <f>Billed_Energy!AY328/Cal_Energy!AY328*Cal_Energy_Switching!AY329</f>
        <v>25549.700317188021</v>
      </c>
      <c r="AZ328" s="1">
        <f>Billed_Energy!AZ328/Cal_Energy!AZ328*Cal_Energy_Switching!AZ329</f>
        <v>10068</v>
      </c>
      <c r="BA328" s="1">
        <f>Billed_Energy!BA328/Cal_Energy!BA328*Cal_Energy_Switching!BA329</f>
        <v>4921.8</v>
      </c>
      <c r="BB328" s="1" t="e">
        <f t="shared" si="16"/>
        <v>#DIV/0!</v>
      </c>
    </row>
    <row r="329" spans="1:54" x14ac:dyDescent="0.25">
      <c r="A329">
        <v>2041</v>
      </c>
      <c r="B329">
        <v>7</v>
      </c>
      <c r="C329" t="s">
        <v>436</v>
      </c>
      <c r="D329" s="1">
        <f>Billed_Energy!D329/Cal_Energy!D329*Cal_Energy_Switching!D330</f>
        <v>631841.33826673462</v>
      </c>
      <c r="E329" s="35">
        <f t="shared" si="17"/>
        <v>225866.70083395939</v>
      </c>
      <c r="F329" s="1">
        <f>Billed_Energy!F329/Cal_Energy!F329*Cal_Energy_Switching!F330</f>
        <v>91270.449158829244</v>
      </c>
      <c r="G329" s="1">
        <f>Billed_Energy!G329/Cal_Energy!G329*Cal_Energy_Switching!G330</f>
        <v>134596.25167513013</v>
      </c>
      <c r="H329" s="35">
        <f t="shared" si="15"/>
        <v>14202.697760691963</v>
      </c>
      <c r="I329" s="1">
        <f>Billed_Energy!I329/Cal_Energy!I329*Cal_Energy_Switching!I330</f>
        <v>727.05659925643772</v>
      </c>
      <c r="J329" s="1">
        <f>Billed_Energy!J329/Cal_Energy!J329*Cal_Energy_Switching!J330</f>
        <v>13475.641161435526</v>
      </c>
      <c r="K329" s="1">
        <f>Billed_Energy!K329/Cal_Energy!K329*Cal_Energy_Switching!K330</f>
        <v>295026.26398738328</v>
      </c>
      <c r="L329" s="1">
        <f>Billed_Energy!L329/Cal_Energy!L329*Cal_Energy_Switching!L330</f>
        <v>24447.72192942195</v>
      </c>
      <c r="M329" s="1">
        <f>Billed_Energy!M329/Cal_Energy!M329*Cal_Energy_Switching!M330</f>
        <v>207033.44742590588</v>
      </c>
      <c r="N329" s="1">
        <f>Billed_Energy!N329/Cal_Energy!N329*Cal_Energy_Switching!N330</f>
        <v>122238.33716319471</v>
      </c>
      <c r="O329" s="1">
        <f>Billed_Energy!O329/Cal_Energy!O329*Cal_Energy_Switching!O330</f>
        <v>158193.4832536027</v>
      </c>
      <c r="P329" s="1" t="e">
        <f>Billed_Energy!P329/Cal_Energy!P329*Cal_Energy_Switching!P330</f>
        <v>#DIV/0!</v>
      </c>
      <c r="Q329" s="1">
        <f>Billed_Energy!Q329/Cal_Energy!Q329*Cal_Energy_Switching!Q330</f>
        <v>28923.451530518538</v>
      </c>
      <c r="R329" s="1">
        <f>Billed_Energy!R329/Cal_Energy!R329*Cal_Energy_Switching!R330</f>
        <v>23981.235306076753</v>
      </c>
      <c r="S329" s="1">
        <f>Billed_Energy!S329/Cal_Energy!S329*Cal_Energy_Switching!S330</f>
        <v>108362.38667177829</v>
      </c>
      <c r="T329" s="1">
        <f>Billed_Energy!T329/Cal_Energy!T329*Cal_Energy_Switching!T330</f>
        <v>8.3796999999999997</v>
      </c>
      <c r="U329" s="1">
        <f>Billed_Energy!U329/Cal_Energy!U329*Cal_Energy_Switching!U330</f>
        <v>97.915000000000006</v>
      </c>
      <c r="V329" s="1">
        <f>Billed_Energy!V329/Cal_Energy!V329*Cal_Energy_Switching!V330</f>
        <v>44549.468970203568</v>
      </c>
      <c r="W329" s="1">
        <f>Billed_Energy!W329/Cal_Energy!W329*Cal_Energy_Switching!W330</f>
        <v>8216.8029999999999</v>
      </c>
      <c r="X329" s="1">
        <f>Billed_Energy!X329/Cal_Energy!X329*Cal_Energy_Switching!X330</f>
        <v>18961.465415133516</v>
      </c>
      <c r="Y329" s="35">
        <f>Billed_Energy!Y329/Cal_Energy!Y329*Cal_Energy_Switching!Y330</f>
        <v>7957.1071745762601</v>
      </c>
      <c r="Z329" s="1">
        <f>Billed_Energy!Z329/Cal_Energy!Z329*Cal_Energy_Switching!Z330</f>
        <v>4133.5528945356837</v>
      </c>
      <c r="AA329" s="1">
        <f>Billed_Energy!AA329/Cal_Energy!AA329*Cal_Energy_Switching!AA330</f>
        <v>3823.5542800405774</v>
      </c>
      <c r="AB329" s="1">
        <f>Billed_Energy!AB329/Cal_Energy!AB329*Cal_Energy_Switching!AB330</f>
        <v>63.774801286590773</v>
      </c>
      <c r="AC329" s="1">
        <f>Billed_Energy!AC329/Cal_Energy!AC329*Cal_Energy_Switching!AC330</f>
        <v>1123.0699575392086</v>
      </c>
      <c r="AD329" s="1">
        <f>Billed_Energy!AD329/Cal_Energy!AD329*Cal_Energy_Switching!AD330</f>
        <v>450.834</v>
      </c>
      <c r="AE329" s="1">
        <f>Billed_Energy!AE329/Cal_Energy!AE329*Cal_Energy_Switching!AE330</f>
        <v>3330.512302310919</v>
      </c>
      <c r="AF329" s="1">
        <f>Billed_Energy!AF329/Cal_Energy!AF329*Cal_Energy_Switching!AF330</f>
        <v>9709.7102756248405</v>
      </c>
      <c r="AG329" s="1">
        <f>Billed_Energy!AG329/Cal_Energy!AG329*Cal_Energy_Switching!AG330</f>
        <v>5619.6485701711308</v>
      </c>
      <c r="AH329" s="1">
        <f>Billed_Energy!AH329/Cal_Energy!AH329*Cal_Energy_Switching!AH330</f>
        <v>1658.8257075179504</v>
      </c>
      <c r="AI329" s="1">
        <f>Billed_Energy!AI329/Cal_Energy!AI329*Cal_Energy_Switching!AI330</f>
        <v>3236.5700918749421</v>
      </c>
      <c r="AJ329" s="1">
        <f>Billed_Energy!AJ329/Cal_Energy!AJ329*Cal_Energy_Switching!AJ330</f>
        <v>664672.07229439868</v>
      </c>
      <c r="AK329" s="35">
        <f>Billed_Energy!AK329/Cal_Energy!AK329*Cal_Energy_Switching!AK330</f>
        <v>150188.46898854585</v>
      </c>
      <c r="AL329" s="1">
        <f>Billed_Energy!AL329/Cal_Energy!AL329*Cal_Energy_Switching!AL330</f>
        <v>42229.87847354394</v>
      </c>
      <c r="AM329" s="1">
        <f>Billed_Energy!AM329/Cal_Energy!AM329*Cal_Energy_Switching!AM330</f>
        <v>107958.59051500188</v>
      </c>
      <c r="AN329" s="1">
        <f>Billed_Energy!AN329/Cal_Energy!AN329*Cal_Energy_Switching!AN330</f>
        <v>248.953</v>
      </c>
      <c r="AO329" s="1">
        <f>Billed_Energy!AO329/Cal_Energy!AO329*Cal_Energy_Switching!AO330</f>
        <v>255.874</v>
      </c>
      <c r="AP329" s="1">
        <f>Billed_Energy!AP329/Cal_Energy!AP329*Cal_Energy_Switching!AP330</f>
        <v>6726.4589999999998</v>
      </c>
      <c r="AQ329" s="1">
        <f>Billed_Energy!AQ329/Cal_Energy!AQ329*Cal_Energy_Switching!AQ330</f>
        <v>80148.907697216957</v>
      </c>
      <c r="AR329" s="1">
        <f>Billed_Energy!AR329/Cal_Energy!AR329*Cal_Energy_Switching!AR330</f>
        <v>14206.337531747635</v>
      </c>
      <c r="AS329" s="1">
        <f>Billed_Energy!AS329/Cal_Energy!AS329*Cal_Energy_Switching!AS330</f>
        <v>189557.83441030403</v>
      </c>
      <c r="AT329" s="1">
        <f>Billed_Energy!AT329/Cal_Energy!AT329*Cal_Energy_Switching!AT330</f>
        <v>35050.93273825237</v>
      </c>
      <c r="AU329" s="1">
        <f>Billed_Energy!AU329/Cal_Energy!AU329*Cal_Energy_Switching!AU330</f>
        <v>89252.93586128614</v>
      </c>
      <c r="AV329" s="1">
        <f>Billed_Energy!AV329/Cal_Energy!AV329*Cal_Energy_Switching!AV330</f>
        <v>1329.0051664783002</v>
      </c>
      <c r="AW329" s="1">
        <f>Billed_Energy!AW329/Cal_Energy!AW329*Cal_Energy_Switching!AW330</f>
        <v>22751.857175888963</v>
      </c>
      <c r="AX329" s="1">
        <f>Billed_Energy!AX329/Cal_Energy!AX329*Cal_Energy_Switching!AX330</f>
        <v>167586.41068352168</v>
      </c>
      <c r="AY329" s="1">
        <f>Billed_Energy!AY329/Cal_Energy!AY329*Cal_Energy_Switching!AY330</f>
        <v>27044.437761695353</v>
      </c>
      <c r="AZ329" s="1">
        <f>Billed_Energy!AZ329/Cal_Energy!AZ329*Cal_Energy_Switching!AZ330</f>
        <v>10990</v>
      </c>
      <c r="BA329" s="1">
        <f>Billed_Energy!BA329/Cal_Energy!BA329*Cal_Energy_Switching!BA330</f>
        <v>5252.4</v>
      </c>
      <c r="BB329" s="1" t="e">
        <f t="shared" si="16"/>
        <v>#DIV/0!</v>
      </c>
    </row>
    <row r="330" spans="1:54" x14ac:dyDescent="0.25">
      <c r="A330">
        <v>2041</v>
      </c>
      <c r="B330">
        <v>8</v>
      </c>
      <c r="C330" t="s">
        <v>437</v>
      </c>
      <c r="D330" s="1">
        <f>Billed_Energy!D330/Cal_Energy!D330*Cal_Energy_Switching!D331</f>
        <v>649288.85371238901</v>
      </c>
      <c r="E330" s="35">
        <f t="shared" si="17"/>
        <v>234699.77201328205</v>
      </c>
      <c r="F330" s="1">
        <f>Billed_Energy!F330/Cal_Energy!F330*Cal_Energy_Switching!F331</f>
        <v>94805.796270189123</v>
      </c>
      <c r="G330" s="1">
        <f>Billed_Energy!G330/Cal_Energy!G330*Cal_Energy_Switching!G331</f>
        <v>139893.97574309295</v>
      </c>
      <c r="H330" s="35">
        <f t="shared" si="15"/>
        <v>14274.043479735115</v>
      </c>
      <c r="I330" s="1">
        <f>Billed_Energy!I330/Cal_Energy!I330*Cal_Energy_Switching!I331</f>
        <v>730.70888959824765</v>
      </c>
      <c r="J330" s="1">
        <f>Billed_Energy!J330/Cal_Energy!J330*Cal_Energy_Switching!J331</f>
        <v>13543.334590136868</v>
      </c>
      <c r="K330" s="1">
        <f>Billed_Energy!K330/Cal_Energy!K330*Cal_Energy_Switching!K331</f>
        <v>296894.93327663431</v>
      </c>
      <c r="L330" s="1">
        <f>Billed_Energy!L330/Cal_Energy!L330*Cal_Energy_Switching!L331</f>
        <v>24627.997611151291</v>
      </c>
      <c r="M330" s="1">
        <f>Billed_Energy!M330/Cal_Energy!M330*Cal_Energy_Switching!M331</f>
        <v>208856.22698008124</v>
      </c>
      <c r="N330" s="1">
        <f>Billed_Energy!N330/Cal_Energy!N330*Cal_Energy_Switching!N331</f>
        <v>122987.15752221436</v>
      </c>
      <c r="O330" s="1">
        <f>Billed_Energy!O330/Cal_Energy!O330*Cal_Energy_Switching!O331</f>
        <v>159454.93866693025</v>
      </c>
      <c r="P330" s="1" t="e">
        <f>Billed_Energy!P330/Cal_Energy!P330*Cal_Energy_Switching!P331</f>
        <v>#DIV/0!</v>
      </c>
      <c r="Q330" s="1">
        <f>Billed_Energy!Q330/Cal_Energy!Q330*Cal_Energy_Switching!Q331</f>
        <v>30138.59583977786</v>
      </c>
      <c r="R330" s="1">
        <f>Billed_Energy!R330/Cal_Energy!R330*Cal_Energy_Switching!R331</f>
        <v>22678.354854200064</v>
      </c>
      <c r="S330" s="1">
        <f>Billed_Energy!S330/Cal_Energy!S330*Cal_Energy_Switching!S331</f>
        <v>122830.1268921617</v>
      </c>
      <c r="T330" s="1">
        <f>Billed_Energy!T330/Cal_Energy!T330*Cal_Energy_Switching!T331</f>
        <v>12.210420000000001</v>
      </c>
      <c r="U330" s="1">
        <f>Billed_Energy!U330/Cal_Energy!U330*Cal_Energy_Switching!U331</f>
        <v>97.32</v>
      </c>
      <c r="V330" s="1">
        <f>Billed_Energy!V330/Cal_Energy!V330*Cal_Energy_Switching!V331</f>
        <v>46590.42742533984</v>
      </c>
      <c r="W330" s="1">
        <f>Billed_Energy!W330/Cal_Energy!W330*Cal_Energy_Switching!W331</f>
        <v>8625.8709999999992</v>
      </c>
      <c r="X330" s="1">
        <f>Billed_Energy!X330/Cal_Energy!X330*Cal_Energy_Switching!X331</f>
        <v>23566.800375640032</v>
      </c>
      <c r="Y330" s="35">
        <f>Billed_Energy!Y330/Cal_Energy!Y330*Cal_Energy_Switching!Y331</f>
        <v>8199.1476581272109</v>
      </c>
      <c r="Z330" s="1">
        <f>Billed_Energy!Z330/Cal_Energy!Z330*Cal_Energy_Switching!Z331</f>
        <v>4259.2879285658273</v>
      </c>
      <c r="AA330" s="1">
        <f>Billed_Energy!AA330/Cal_Energy!AA330*Cal_Energy_Switching!AA331</f>
        <v>3939.859729561384</v>
      </c>
      <c r="AB330" s="1">
        <f>Billed_Energy!AB330/Cal_Energy!AB330*Cal_Energy_Switching!AB331</f>
        <v>66.910586144728512</v>
      </c>
      <c r="AC330" s="1">
        <f>Billed_Energy!AC330/Cal_Energy!AC330*Cal_Energy_Switching!AC331</f>
        <v>1122.1240013724494</v>
      </c>
      <c r="AD330" s="1">
        <f>Billed_Energy!AD330/Cal_Energy!AD330*Cal_Energy_Switching!AD331</f>
        <v>470.70100000000002</v>
      </c>
      <c r="AE330" s="1">
        <f>Billed_Energy!AE330/Cal_Energy!AE330*Cal_Energy_Switching!AE331</f>
        <v>3329.5658221952508</v>
      </c>
      <c r="AF330" s="1">
        <f>Billed_Energy!AF330/Cal_Energy!AF330*Cal_Energy_Switching!AF331</f>
        <v>9782.1836452647476</v>
      </c>
      <c r="AG330" s="1">
        <f>Billed_Energy!AG330/Cal_Energy!AG330*Cal_Energy_Switching!AG331</f>
        <v>5618.0515529119484</v>
      </c>
      <c r="AH330" s="1">
        <f>Billed_Energy!AH330/Cal_Energy!AH330*Cal_Energy_Switching!AH331</f>
        <v>1658.3542948928009</v>
      </c>
      <c r="AI330" s="1">
        <f>Billed_Energy!AI330/Cal_Energy!AI330*Cal_Energy_Switching!AI331</f>
        <v>3260.7278817549118</v>
      </c>
      <c r="AJ330" s="1">
        <f>Billed_Energy!AJ330/Cal_Energy!AJ330*Cal_Energy_Switching!AJ331</f>
        <v>671681.33874851384</v>
      </c>
      <c r="AK330" s="35">
        <f>Billed_Energy!AK330/Cal_Energy!AK330*Cal_Energy_Switching!AK331</f>
        <v>152849.99919165453</v>
      </c>
      <c r="AL330" s="1">
        <f>Billed_Energy!AL330/Cal_Energy!AL330*Cal_Energy_Switching!AL331</f>
        <v>42976.783594342189</v>
      </c>
      <c r="AM330" s="1">
        <f>Billed_Energy!AM330/Cal_Energy!AM330*Cal_Energy_Switching!AM331</f>
        <v>109873.21559731234</v>
      </c>
      <c r="AN330" s="1">
        <f>Billed_Energy!AN330/Cal_Energy!AN330*Cal_Energy_Switching!AN331</f>
        <v>250.17599999999999</v>
      </c>
      <c r="AO330" s="1">
        <f>Billed_Energy!AO330/Cal_Energy!AO330*Cal_Energy_Switching!AO331</f>
        <v>253.59700000000001</v>
      </c>
      <c r="AP330" s="1">
        <f>Billed_Energy!AP330/Cal_Energy!AP330*Cal_Energy_Switching!AP331</f>
        <v>7261.6180000000004</v>
      </c>
      <c r="AQ330" s="1">
        <f>Billed_Energy!AQ330/Cal_Energy!AQ330*Cal_Energy_Switching!AQ331</f>
        <v>87977.41620532528</v>
      </c>
      <c r="AR330" s="1">
        <f>Billed_Energy!AR330/Cal_Energy!AR330*Cal_Energy_Switching!AR331</f>
        <v>14332.818498567894</v>
      </c>
      <c r="AS330" s="1">
        <f>Billed_Energy!AS330/Cal_Energy!AS330*Cal_Energy_Switching!AS331</f>
        <v>192993.87182669374</v>
      </c>
      <c r="AT330" s="1">
        <f>Billed_Energy!AT330/Cal_Energy!AT330*Cal_Energy_Switching!AT331</f>
        <v>35364.068811432102</v>
      </c>
      <c r="AU330" s="1">
        <f>Billed_Energy!AU330/Cal_Energy!AU330*Cal_Energy_Switching!AU331</f>
        <v>90870.360883860791</v>
      </c>
      <c r="AV330" s="1">
        <f>Billed_Energy!AV330/Cal_Energy!AV330*Cal_Energy_Switching!AV331</f>
        <v>1401.0613966325045</v>
      </c>
      <c r="AW330" s="1">
        <f>Billed_Energy!AW330/Cal_Energy!AW330*Cal_Energy_Switching!AW331</f>
        <v>22841.803763774456</v>
      </c>
      <c r="AX330" s="1">
        <f>Billed_Energy!AX330/Cal_Energy!AX330*Cal_Energy_Switching!AX331</f>
        <v>176672.6394533675</v>
      </c>
      <c r="AY330" s="1">
        <f>Billed_Energy!AY330/Cal_Energy!AY330*Cal_Energy_Switching!AY331</f>
        <v>27168.493583315765</v>
      </c>
      <c r="AZ330" s="1">
        <f>Billed_Energy!AZ330/Cal_Energy!AZ330*Cal_Energy_Switching!AZ331</f>
        <v>10824.2</v>
      </c>
      <c r="BA330" s="1">
        <f>Billed_Energy!BA330/Cal_Energy!BA330*Cal_Energy_Switching!BA331</f>
        <v>5119.5</v>
      </c>
      <c r="BB330" s="1" t="e">
        <f t="shared" si="16"/>
        <v>#DIV/0!</v>
      </c>
    </row>
    <row r="331" spans="1:54" x14ac:dyDescent="0.25">
      <c r="A331">
        <v>2041</v>
      </c>
      <c r="B331">
        <v>9</v>
      </c>
      <c r="C331" t="s">
        <v>438</v>
      </c>
      <c r="D331" s="1">
        <f>Billed_Energy!D331/Cal_Energy!D331*Cal_Energy_Switching!D332</f>
        <v>595501.35803986015</v>
      </c>
      <c r="E331" s="35">
        <f t="shared" si="17"/>
        <v>225173.89997730253</v>
      </c>
      <c r="F331" s="1">
        <f>Billed_Energy!F331/Cal_Energy!F331*Cal_Energy_Switching!F332</f>
        <v>91143.149135163214</v>
      </c>
      <c r="G331" s="1">
        <f>Billed_Energy!G331/Cal_Energy!G331*Cal_Energy_Switching!G332</f>
        <v>134030.75084213933</v>
      </c>
      <c r="H331" s="35">
        <f t="shared" si="15"/>
        <v>13859.693294228133</v>
      </c>
      <c r="I331" s="1">
        <f>Billed_Energy!I331/Cal_Energy!I331*Cal_Energy_Switching!I332</f>
        <v>709.49770550829589</v>
      </c>
      <c r="J331" s="1">
        <f>Billed_Energy!J331/Cal_Energy!J331*Cal_Energy_Switching!J332</f>
        <v>13150.195588719836</v>
      </c>
      <c r="K331" s="1">
        <f>Billed_Energy!K331/Cal_Energy!K331*Cal_Energy_Switching!K332</f>
        <v>289658.85346682265</v>
      </c>
      <c r="L331" s="1">
        <f>Billed_Energy!L331/Cal_Energy!L331*Cal_Energy_Switching!L332</f>
        <v>22867.851544382112</v>
      </c>
      <c r="M331" s="1">
        <f>Billed_Energy!M331/Cal_Energy!M331*Cal_Energy_Switching!M332</f>
        <v>208217.70045849023</v>
      </c>
      <c r="N331" s="1">
        <f>Billed_Energy!N331/Cal_Energy!N331*Cal_Energy_Switching!N332</f>
        <v>121149.54921879523</v>
      </c>
      <c r="O331" s="1">
        <f>Billed_Energy!O331/Cal_Energy!O331*Cal_Energy_Switching!O332</f>
        <v>162254.25704801359</v>
      </c>
      <c r="P331" s="1" t="e">
        <f>Billed_Energy!P331/Cal_Energy!P331*Cal_Energy_Switching!P332</f>
        <v>#DIV/0!</v>
      </c>
      <c r="Q331" s="1">
        <f>Billed_Energy!Q331/Cal_Energy!Q331*Cal_Energy_Switching!Q332</f>
        <v>24762.808355231911</v>
      </c>
      <c r="R331" s="1">
        <f>Billed_Energy!R331/Cal_Energy!R331*Cal_Energy_Switching!R332</f>
        <v>19061.735447240382</v>
      </c>
      <c r="S331" s="1">
        <f>Billed_Energy!S331/Cal_Energy!S331*Cal_Energy_Switching!S332</f>
        <v>122774.07712379034</v>
      </c>
      <c r="T331" s="1">
        <f>Billed_Energy!T331/Cal_Energy!T331*Cal_Energy_Switching!T332</f>
        <v>14.365199999999998</v>
      </c>
      <c r="U331" s="1">
        <f>Billed_Energy!U331/Cal_Energy!U331*Cal_Energy_Switching!U332</f>
        <v>103.68599999999999</v>
      </c>
      <c r="V331" s="1">
        <f>Billed_Energy!V331/Cal_Energy!V331*Cal_Energy_Switching!V332</f>
        <v>45641.535759228333</v>
      </c>
      <c r="W331" s="1">
        <f>Billed_Energy!W331/Cal_Energy!W331*Cal_Energy_Switching!W332</f>
        <v>9717.9639999999999</v>
      </c>
      <c r="X331" s="1">
        <f>Billed_Energy!X331/Cal_Energy!X331*Cal_Energy_Switching!X332</f>
        <v>35467.068367820022</v>
      </c>
      <c r="Y331" s="35">
        <f>Billed_Energy!Y331/Cal_Energy!Y331*Cal_Energy_Switching!Y332</f>
        <v>7909.1082811052693</v>
      </c>
      <c r="Z331" s="1">
        <f>Billed_Energy!Z331/Cal_Energy!Z331*Cal_Energy_Switching!Z332</f>
        <v>4108.6184603639967</v>
      </c>
      <c r="AA331" s="1">
        <f>Billed_Energy!AA331/Cal_Energy!AA331*Cal_Energy_Switching!AA332</f>
        <v>3800.4898207412725</v>
      </c>
      <c r="AB331" s="1">
        <f>Billed_Energy!AB331/Cal_Energy!AB331*Cal_Energy_Switching!AB332</f>
        <v>74.743819571882725</v>
      </c>
      <c r="AC331" s="1">
        <f>Billed_Energy!AC331/Cal_Energy!AC331*Cal_Energy_Switching!AC332</f>
        <v>1149.1968065664778</v>
      </c>
      <c r="AD331" s="1">
        <f>Billed_Energy!AD331/Cal_Energy!AD331*Cal_Energy_Switching!AD332</f>
        <v>536.26599999999996</v>
      </c>
      <c r="AE331" s="1">
        <f>Billed_Energy!AE331/Cal_Energy!AE331*Cal_Energy_Switching!AE332</f>
        <v>3341.5861268846984</v>
      </c>
      <c r="AF331" s="1">
        <f>Billed_Energy!AF331/Cal_Energy!AF331*Cal_Energy_Switching!AF332</f>
        <v>9465.3619102574285</v>
      </c>
      <c r="AG331" s="1">
        <f>Billed_Energy!AG331/Cal_Energy!AG331*Cal_Energy_Switching!AG332</f>
        <v>5638.333684286813</v>
      </c>
      <c r="AH331" s="1">
        <f>Billed_Energy!AH331/Cal_Energy!AH331*Cal_Energy_Switching!AH332</f>
        <v>1664.3412388284892</v>
      </c>
      <c r="AI331" s="1">
        <f>Billed_Energy!AI331/Cal_Energy!AI331*Cal_Energy_Switching!AI332</f>
        <v>3155.1206367524724</v>
      </c>
      <c r="AJ331" s="1">
        <f>Billed_Energy!AJ331/Cal_Energy!AJ331*Cal_Energy_Switching!AJ332</f>
        <v>591087.40342139278</v>
      </c>
      <c r="AK331" s="35">
        <f>Billed_Energy!AK331/Cal_Energy!AK331*Cal_Energy_Switching!AK332</f>
        <v>145277.28611587777</v>
      </c>
      <c r="AL331" s="1">
        <f>Billed_Energy!AL331/Cal_Energy!AL331*Cal_Energy_Switching!AL332</f>
        <v>40885.740823583539</v>
      </c>
      <c r="AM331" s="1">
        <f>Billed_Energy!AM331/Cal_Energy!AM331*Cal_Energy_Switching!AM332</f>
        <v>104391.54529229422</v>
      </c>
      <c r="AN331" s="1">
        <f>Billed_Energy!AN331/Cal_Energy!AN331*Cal_Energy_Switching!AN332</f>
        <v>255.37</v>
      </c>
      <c r="AO331" s="1">
        <f>Billed_Energy!AO331/Cal_Energy!AO331*Cal_Energy_Switching!AO332</f>
        <v>272.07799999999997</v>
      </c>
      <c r="AP331" s="1">
        <f>Billed_Energy!AP331/Cal_Energy!AP331*Cal_Energy_Switching!AP332</f>
        <v>8028.0249999999996</v>
      </c>
      <c r="AQ331" s="1">
        <f>Billed_Energy!AQ331/Cal_Energy!AQ331*Cal_Energy_Switching!AQ332</f>
        <v>84669.849164124316</v>
      </c>
      <c r="AR331" s="1">
        <f>Billed_Energy!AR331/Cal_Energy!AR331*Cal_Energy_Switching!AR332</f>
        <v>14815.389544957223</v>
      </c>
      <c r="AS331" s="1">
        <f>Billed_Energy!AS331/Cal_Energy!AS331*Cal_Energy_Switching!AS332</f>
        <v>191190.36062258575</v>
      </c>
      <c r="AT331" s="1">
        <f>Billed_Energy!AT331/Cal_Energy!AT331*Cal_Energy_Switching!AT332</f>
        <v>36805.044045042778</v>
      </c>
      <c r="AU331" s="1">
        <f>Billed_Energy!AU331/Cal_Energy!AU331*Cal_Energy_Switching!AU332</f>
        <v>90029.802024517965</v>
      </c>
      <c r="AV331" s="1">
        <f>Billed_Energy!AV331/Cal_Energy!AV331*Cal_Energy_Switching!AV332</f>
        <v>1343.0272513442833</v>
      </c>
      <c r="AW331" s="1">
        <f>Billed_Energy!AW331/Cal_Energy!AW331*Cal_Energy_Switching!AW332</f>
        <v>22786.493062414618</v>
      </c>
      <c r="AX331" s="1">
        <f>Billed_Energy!AX331/Cal_Energy!AX331*Cal_Energy_Switching!AX332</f>
        <v>169354.5835486557</v>
      </c>
      <c r="AY331" s="1">
        <f>Billed_Energy!AY331/Cal_Energy!AY331*Cal_Energy_Switching!AY332</f>
        <v>27624.863970304366</v>
      </c>
      <c r="AZ331" s="1">
        <f>Billed_Energy!AZ331/Cal_Energy!AZ331*Cal_Energy_Switching!AZ332</f>
        <v>8540</v>
      </c>
      <c r="BA331" s="1">
        <f>Billed_Energy!BA331/Cal_Energy!BA331*Cal_Energy_Switching!BA332</f>
        <v>5318.1</v>
      </c>
      <c r="BB331" s="1" t="e">
        <f t="shared" si="16"/>
        <v>#DIV/0!</v>
      </c>
    </row>
    <row r="332" spans="1:54" x14ac:dyDescent="0.25">
      <c r="A332">
        <v>2041</v>
      </c>
      <c r="B332">
        <v>10</v>
      </c>
      <c r="C332" t="s">
        <v>439</v>
      </c>
      <c r="D332" s="1">
        <f>Billed_Energy!D332/Cal_Energy!D332*Cal_Energy_Switching!D333</f>
        <v>437613.72939594922</v>
      </c>
      <c r="E332" s="35">
        <f t="shared" si="17"/>
        <v>191062.52877166291</v>
      </c>
      <c r="F332" s="1">
        <f>Billed_Energy!F332/Cal_Energy!F332*Cal_Energy_Switching!F333</f>
        <v>77396.314429007383</v>
      </c>
      <c r="G332" s="1">
        <f>Billed_Energy!G332/Cal_Energy!G332*Cal_Energy_Switching!G333</f>
        <v>113666.21434265554</v>
      </c>
      <c r="H332" s="35">
        <f t="shared" si="15"/>
        <v>13606.818747589721</v>
      </c>
      <c r="I332" s="1">
        <f>Billed_Energy!I332/Cal_Energy!I332*Cal_Energy_Switching!I333</f>
        <v>696.55269245406612</v>
      </c>
      <c r="J332" s="1">
        <f>Billed_Energy!J332/Cal_Energy!J332*Cal_Energy_Switching!J333</f>
        <v>12910.266055135655</v>
      </c>
      <c r="K332" s="1">
        <f>Billed_Energy!K332/Cal_Energy!K332*Cal_Energy_Switching!K333</f>
        <v>273959.02078509802</v>
      </c>
      <c r="L332" s="1">
        <f>Billed_Energy!L332/Cal_Energy!L332*Cal_Energy_Switching!L333</f>
        <v>21928.782798420893</v>
      </c>
      <c r="M332" s="1">
        <f>Billed_Energy!M332/Cal_Energy!M332*Cal_Energy_Switching!M333</f>
        <v>181923.87251665274</v>
      </c>
      <c r="N332" s="1">
        <f>Billed_Energy!N332/Cal_Energy!N332*Cal_Energy_Switching!N333</f>
        <v>114282.71433648106</v>
      </c>
      <c r="O332" s="1">
        <f>Billed_Energy!O332/Cal_Energy!O332*Cal_Energy_Switching!O333</f>
        <v>142491.52462796913</v>
      </c>
      <c r="P332" s="1" t="e">
        <f>Billed_Energy!P332/Cal_Energy!P332*Cal_Energy_Switching!P333</f>
        <v>#DIV/0!</v>
      </c>
      <c r="Q332" s="1">
        <f>Billed_Energy!Q332/Cal_Energy!Q332*Cal_Energy_Switching!Q333</f>
        <v>22620.60690940341</v>
      </c>
      <c r="R332" s="1">
        <f>Billed_Energy!R332/Cal_Energy!R332*Cal_Energy_Switching!R333</f>
        <v>18291.141136910854</v>
      </c>
      <c r="S332" s="1">
        <f>Billed_Energy!S332/Cal_Energy!S332*Cal_Energy_Switching!S333</f>
        <v>118790.4747725741</v>
      </c>
      <c r="T332" s="1">
        <f>Billed_Energy!T332/Cal_Energy!T332*Cal_Energy_Switching!T333</f>
        <v>14.105000000000002</v>
      </c>
      <c r="U332" s="1">
        <f>Billed_Energy!U332/Cal_Energy!U332*Cal_Energy_Switching!U333</f>
        <v>97.932000000000002</v>
      </c>
      <c r="V332" s="1">
        <f>Billed_Energy!V332/Cal_Energy!V332*Cal_Energy_Switching!V333</f>
        <v>45507.52425543344</v>
      </c>
      <c r="W332" s="1">
        <f>Billed_Energy!W332/Cal_Energy!W332*Cal_Energy_Switching!W333</f>
        <v>10491.976000000001</v>
      </c>
      <c r="X332" s="1">
        <f>Billed_Energy!X332/Cal_Energy!X332*Cal_Energy_Switching!X333</f>
        <v>42281.718888623858</v>
      </c>
      <c r="Y332" s="35">
        <f>Billed_Energy!Y332/Cal_Energy!Y332*Cal_Energy_Switching!Y333</f>
        <v>7158.5855523854116</v>
      </c>
      <c r="Z332" s="1">
        <f>Billed_Energy!Z332/Cal_Energy!Z332*Cal_Energy_Switching!Z333</f>
        <v>3718.7373981072233</v>
      </c>
      <c r="AA332" s="1">
        <f>Billed_Energy!AA332/Cal_Energy!AA332*Cal_Energy_Switching!AA333</f>
        <v>3439.8481542781878</v>
      </c>
      <c r="AB332" s="1">
        <f>Billed_Energy!AB332/Cal_Energy!AB332*Cal_Energy_Switching!AB333</f>
        <v>69.845670463413697</v>
      </c>
      <c r="AC332" s="1">
        <f>Billed_Energy!AC332/Cal_Energy!AC332*Cal_Energy_Switching!AC333</f>
        <v>1240.9545547421276</v>
      </c>
      <c r="AD332" s="1">
        <f>Billed_Energy!AD332/Cal_Energy!AD332*Cal_Energy_Switching!AD333</f>
        <v>574.18700000000001</v>
      </c>
      <c r="AE332" s="1">
        <f>Billed_Energy!AE332/Cal_Energy!AE332*Cal_Energy_Switching!AE333</f>
        <v>3739.5223524098883</v>
      </c>
      <c r="AF332" s="1">
        <f>Billed_Energy!AF332/Cal_Energy!AF332*Cal_Energy_Switching!AF333</f>
        <v>8987.7000614452809</v>
      </c>
      <c r="AG332" s="1">
        <f>Billed_Energy!AG332/Cal_Energy!AG332*Cal_Energy_Switching!AG333</f>
        <v>6309.7804581781065</v>
      </c>
      <c r="AH332" s="1">
        <f>Billed_Energy!AH332/Cal_Energy!AH332*Cal_Energy_Switching!AH333</f>
        <v>1862.541029412004</v>
      </c>
      <c r="AI332" s="1">
        <f>Billed_Energy!AI332/Cal_Energy!AI332*Cal_Energy_Switching!AI333</f>
        <v>2995.9000204817562</v>
      </c>
      <c r="AJ332" s="1">
        <f>Billed_Energy!AJ332/Cal_Energy!AJ332*Cal_Energy_Switching!AJ333</f>
        <v>370487.37923795026</v>
      </c>
      <c r="AK332" s="35">
        <f>Billed_Energy!AK332/Cal_Energy!AK332*Cal_Energy_Switching!AK333</f>
        <v>118159.74850884955</v>
      </c>
      <c r="AL332" s="1">
        <f>Billed_Energy!AL332/Cal_Energy!AL332*Cal_Energy_Switching!AL333</f>
        <v>33268.705265958146</v>
      </c>
      <c r="AM332" s="1">
        <f>Billed_Energy!AM332/Cal_Energy!AM332*Cal_Energy_Switching!AM333</f>
        <v>84891.043242891406</v>
      </c>
      <c r="AN332" s="1">
        <f>Billed_Energy!AN332/Cal_Energy!AN332*Cal_Energy_Switching!AN333</f>
        <v>257.05399999999997</v>
      </c>
      <c r="AO332" s="1">
        <f>Billed_Energy!AO332/Cal_Energy!AO332*Cal_Energy_Switching!AO333</f>
        <v>280.61900000000003</v>
      </c>
      <c r="AP332" s="1">
        <f>Billed_Energy!AP332/Cal_Energy!AP332*Cal_Energy_Switching!AP333</f>
        <v>8482.3029999999999</v>
      </c>
      <c r="AQ332" s="1">
        <f>Billed_Energy!AQ332/Cal_Energy!AQ332*Cal_Energy_Switching!AQ333</f>
        <v>81585.972813868982</v>
      </c>
      <c r="AR332" s="1">
        <f>Billed_Energy!AR332/Cal_Energy!AR332*Cal_Energy_Switching!AR333</f>
        <v>12255.228693893354</v>
      </c>
      <c r="AS332" s="1">
        <f>Billed_Energy!AS332/Cal_Energy!AS332*Cal_Energy_Switching!AS333</f>
        <v>164517.18109890606</v>
      </c>
      <c r="AT332" s="1">
        <f>Billed_Energy!AT332/Cal_Energy!AT332*Cal_Energy_Switching!AT333</f>
        <v>30572.139836106646</v>
      </c>
      <c r="AU332" s="1">
        <f>Billed_Energy!AU332/Cal_Energy!AU332*Cal_Energy_Switching!AU333</f>
        <v>77471.00897471889</v>
      </c>
      <c r="AV332" s="1">
        <f>Billed_Energy!AV332/Cal_Energy!AV332*Cal_Energy_Switching!AV333</f>
        <v>1243.6074544811279</v>
      </c>
      <c r="AW332" s="1">
        <f>Billed_Energy!AW332/Cal_Energy!AW332*Cal_Energy_Switching!AW333</f>
        <v>20405.228789730671</v>
      </c>
      <c r="AX332" s="1">
        <f>Billed_Energy!AX332/Cal_Energy!AX332*Cal_Energy_Switching!AX333</f>
        <v>156817.83250551889</v>
      </c>
      <c r="AY332" s="1">
        <f>Billed_Energy!AY332/Cal_Energy!AY332*Cal_Energy_Switching!AY333</f>
        <v>24696.239354956822</v>
      </c>
      <c r="AZ332" s="1">
        <f>Billed_Energy!AZ332/Cal_Energy!AZ332*Cal_Energy_Switching!AZ333</f>
        <v>7093.2</v>
      </c>
      <c r="BA332" s="1">
        <f>Billed_Energy!BA332/Cal_Energy!BA332*Cal_Energy_Switching!BA333</f>
        <v>4450.8</v>
      </c>
      <c r="BB332" s="1" t="e">
        <f t="shared" si="16"/>
        <v>#DIV/0!</v>
      </c>
    </row>
    <row r="333" spans="1:54" x14ac:dyDescent="0.25">
      <c r="A333">
        <v>2041</v>
      </c>
      <c r="B333">
        <v>11</v>
      </c>
      <c r="C333" t="s">
        <v>440</v>
      </c>
      <c r="D333" s="1">
        <f>Billed_Energy!D333/Cal_Energy!D333*Cal_Energy_Switching!D334</f>
        <v>454239.11439412634</v>
      </c>
      <c r="E333" s="35">
        <f t="shared" si="17"/>
        <v>177068.30087511003</v>
      </c>
      <c r="F333" s="1">
        <f>Billed_Energy!F333/Cal_Energy!F333*Cal_Energy_Switching!F334</f>
        <v>71741.707554310487</v>
      </c>
      <c r="G333" s="1">
        <f>Billed_Energy!G333/Cal_Energy!G333*Cal_Energy_Switching!G334</f>
        <v>105326.59332079955</v>
      </c>
      <c r="H333" s="35">
        <f t="shared" si="15"/>
        <v>14640.899275995424</v>
      </c>
      <c r="I333" s="1">
        <f>Billed_Energy!I333/Cal_Energy!I333*Cal_Energy_Switching!I334</f>
        <v>749.48876734687735</v>
      </c>
      <c r="J333" s="1">
        <f>Billed_Energy!J333/Cal_Energy!J333*Cal_Energy_Switching!J334</f>
        <v>13891.410508648547</v>
      </c>
      <c r="K333" s="1">
        <f>Billed_Energy!K333/Cal_Energy!K333*Cal_Energy_Switching!K334</f>
        <v>268377.36917736602</v>
      </c>
      <c r="L333" s="1">
        <f>Billed_Energy!L333/Cal_Energy!L333*Cal_Energy_Switching!L334</f>
        <v>21734.917200664873</v>
      </c>
      <c r="M333" s="1">
        <f>Billed_Energy!M333/Cal_Energy!M333*Cal_Energy_Switching!M334</f>
        <v>165660.89085749831</v>
      </c>
      <c r="N333" s="1">
        <f>Billed_Energy!N333/Cal_Energy!N333*Cal_Energy_Switching!N334</f>
        <v>111701.40166196912</v>
      </c>
      <c r="O333" s="1">
        <f>Billed_Energy!O333/Cal_Energy!O333*Cal_Energy_Switching!O334</f>
        <v>130406.72141168074</v>
      </c>
      <c r="P333" s="1" t="e">
        <f>Billed_Energy!P333/Cal_Energy!P333*Cal_Energy_Switching!P334</f>
        <v>#DIV/0!</v>
      </c>
      <c r="Q333" s="1">
        <f>Billed_Energy!Q333/Cal_Energy!Q333*Cal_Energy_Switching!Q334</f>
        <v>21647.280314679028</v>
      </c>
      <c r="R333" s="1">
        <f>Billed_Energy!R333/Cal_Energy!R333*Cal_Energy_Switching!R334</f>
        <v>19589.556287439729</v>
      </c>
      <c r="S333" s="1">
        <f>Billed_Energy!S333/Cal_Energy!S333*Cal_Energy_Switching!S334</f>
        <v>121384.11775458974</v>
      </c>
      <c r="T333" s="1">
        <f>Billed_Energy!T333/Cal_Energy!T333*Cal_Energy_Switching!T334</f>
        <v>15.644</v>
      </c>
      <c r="U333" s="1">
        <f>Billed_Energy!U333/Cal_Energy!U333*Cal_Energy_Switching!U334</f>
        <v>98.259</v>
      </c>
      <c r="V333" s="1">
        <f>Billed_Energy!V333/Cal_Energy!V333*Cal_Energy_Switching!V334</f>
        <v>44497.248263400274</v>
      </c>
      <c r="W333" s="1">
        <f>Billed_Energy!W333/Cal_Energy!W333*Cal_Energy_Switching!W334</f>
        <v>10215.241</v>
      </c>
      <c r="X333" s="1">
        <f>Billed_Energy!X333/Cal_Energy!X333*Cal_Energy_Switching!X334</f>
        <v>39584.762549338484</v>
      </c>
      <c r="Y333" s="35">
        <f>Billed_Energy!Y333/Cal_Energy!Y333*Cal_Energy_Switching!Y334</f>
        <v>7792.520812447041</v>
      </c>
      <c r="Z333" s="1">
        <f>Billed_Energy!Z333/Cal_Energy!Z333*Cal_Energy_Switching!Z334</f>
        <v>4048.0536774641769</v>
      </c>
      <c r="AA333" s="1">
        <f>Billed_Energy!AA333/Cal_Energy!AA333*Cal_Energy_Switching!AA334</f>
        <v>3744.4671349828632</v>
      </c>
      <c r="AB333" s="1">
        <f>Billed_Energy!AB333/Cal_Energy!AB333*Cal_Energy_Switching!AB334</f>
        <v>68.02803842780628</v>
      </c>
      <c r="AC333" s="1">
        <f>Billed_Energy!AC333/Cal_Energy!AC333*Cal_Energy_Switching!AC334</f>
        <v>1461.3623415970399</v>
      </c>
      <c r="AD333" s="1">
        <f>Billed_Energy!AD333/Cal_Energy!AD333*Cal_Energy_Switching!AD334</f>
        <v>611.08500000000004</v>
      </c>
      <c r="AE333" s="1">
        <f>Billed_Energy!AE333/Cal_Energy!AE333*Cal_Energy_Switching!AE334</f>
        <v>3419.3235813301835</v>
      </c>
      <c r="AF333" s="1">
        <f>Billed_Energy!AF333/Cal_Energy!AF333*Cal_Energy_Switching!AF334</f>
        <v>8784.656900586655</v>
      </c>
      <c r="AG333" s="1">
        <f>Billed_Energy!AG333/Cal_Energy!AG333*Cal_Energy_Switching!AG334</f>
        <v>5769.501845539422</v>
      </c>
      <c r="AH333" s="1">
        <f>Billed_Energy!AH333/Cal_Energy!AH333*Cal_Energy_Switching!AH334</f>
        <v>1703.0598731303951</v>
      </c>
      <c r="AI333" s="1">
        <f>Billed_Energy!AI333/Cal_Energy!AI333*Cal_Energy_Switching!AI334</f>
        <v>2928.2189668622141</v>
      </c>
      <c r="AJ333" s="1">
        <f>Billed_Energy!AJ333/Cal_Energy!AJ333*Cal_Energy_Switching!AJ334</f>
        <v>328336.25007507543</v>
      </c>
      <c r="AK333" s="35">
        <f>Billed_Energy!AK333/Cal_Energy!AK333*Cal_Energy_Switching!AK334</f>
        <v>110584.08501387168</v>
      </c>
      <c r="AL333" s="1">
        <f>Billed_Energy!AL333/Cal_Energy!AL333*Cal_Energy_Switching!AL334</f>
        <v>31138.774772849247</v>
      </c>
      <c r="AM333" s="1">
        <f>Billed_Energy!AM333/Cal_Energy!AM333*Cal_Energy_Switching!AM334</f>
        <v>79445.310241022424</v>
      </c>
      <c r="AN333" s="1">
        <f>Billed_Energy!AN333/Cal_Energy!AN333*Cal_Energy_Switching!AN334</f>
        <v>265.65600000000001</v>
      </c>
      <c r="AO333" s="1">
        <f>Billed_Energy!AO333/Cal_Energy!AO333*Cal_Energy_Switching!AO334</f>
        <v>309.30500000000001</v>
      </c>
      <c r="AP333" s="1">
        <f>Billed_Energy!AP333/Cal_Energy!AP333*Cal_Energy_Switching!AP334</f>
        <v>9323.16</v>
      </c>
      <c r="AQ333" s="1">
        <f>Billed_Energy!AQ333/Cal_Energy!AQ333*Cal_Energy_Switching!AQ334</f>
        <v>81194.280256152735</v>
      </c>
      <c r="AR333" s="1">
        <f>Billed_Energy!AR333/Cal_Energy!AR333*Cal_Energy_Switching!AR334</f>
        <v>10906.41588294573</v>
      </c>
      <c r="AS333" s="1">
        <f>Billed_Energy!AS333/Cal_Energy!AS333*Cal_Energy_Switching!AS334</f>
        <v>149504.14804287293</v>
      </c>
      <c r="AT333" s="1">
        <f>Billed_Energy!AT333/Cal_Energy!AT333*Cal_Energy_Switching!AT334</f>
        <v>27330.95808705427</v>
      </c>
      <c r="AU333" s="1">
        <f>Billed_Energy!AU333/Cal_Energy!AU333*Cal_Energy_Switching!AU334</f>
        <v>70403.620555616129</v>
      </c>
      <c r="AV333" s="1">
        <f>Billed_Energy!AV333/Cal_Energy!AV333*Cal_Energy_Switching!AV334</f>
        <v>1207.1657913710837</v>
      </c>
      <c r="AW333" s="1">
        <f>Billed_Energy!AW333/Cal_Energy!AW333*Cal_Energy_Switching!AW334</f>
        <v>19773.641309267376</v>
      </c>
      <c r="AX333" s="1">
        <f>Billed_Energy!AX333/Cal_Energy!AX333*Cal_Energy_Switching!AX334</f>
        <v>152222.57006862893</v>
      </c>
      <c r="AY333" s="1">
        <f>Billed_Energy!AY333/Cal_Energy!AY333*Cal_Energy_Switching!AY334</f>
        <v>23878.298502844391</v>
      </c>
      <c r="AZ333" s="1">
        <f>Billed_Energy!AZ333/Cal_Energy!AZ333*Cal_Energy_Switching!AZ334</f>
        <v>7436</v>
      </c>
      <c r="BA333" s="1">
        <f>Billed_Energy!BA333/Cal_Energy!BA333*Cal_Energy_Switching!BA334</f>
        <v>4366.8</v>
      </c>
      <c r="BB333" s="1" t="e">
        <f t="shared" si="16"/>
        <v>#DIV/0!</v>
      </c>
    </row>
    <row r="334" spans="1:54" x14ac:dyDescent="0.25">
      <c r="A334">
        <v>2041</v>
      </c>
      <c r="B334">
        <v>12</v>
      </c>
      <c r="C334" t="s">
        <v>441</v>
      </c>
      <c r="D334" s="1">
        <f>Billed_Energy!D334/Cal_Energy!D334*Cal_Energy_Switching!D335</f>
        <v>664131.02235042059</v>
      </c>
      <c r="E334" s="35">
        <f t="shared" si="17"/>
        <v>207693.72346817877</v>
      </c>
      <c r="F334" s="1">
        <f>Billed_Energy!F334/Cal_Energy!F334*Cal_Energy_Switching!F335</f>
        <v>83984.644400159523</v>
      </c>
      <c r="G334" s="1">
        <f>Billed_Energy!G334/Cal_Energy!G334*Cal_Energy_Switching!G335</f>
        <v>123709.07906801926</v>
      </c>
      <c r="H334" s="35">
        <f t="shared" si="15"/>
        <v>16232.142102010015</v>
      </c>
      <c r="I334" s="1">
        <f>Billed_Energy!I334/Cal_Energy!I334*Cal_Energy_Switching!I335</f>
        <v>830.94678449030539</v>
      </c>
      <c r="J334" s="1">
        <f>Billed_Energy!J334/Cal_Energy!J334*Cal_Energy_Switching!J335</f>
        <v>15401.19531751971</v>
      </c>
      <c r="K334" s="1">
        <f>Billed_Energy!K334/Cal_Energy!K334*Cal_Energy_Switching!K335</f>
        <v>267814.9944412125</v>
      </c>
      <c r="L334" s="1">
        <f>Billed_Energy!L334/Cal_Energy!L334*Cal_Energy_Switching!L335</f>
        <v>21725.587034109114</v>
      </c>
      <c r="M334" s="1">
        <f>Billed_Energy!M334/Cal_Energy!M334*Cal_Energy_Switching!M335</f>
        <v>178735.93312373318</v>
      </c>
      <c r="N334" s="1">
        <f>Billed_Energy!N334/Cal_Energy!N334*Cal_Energy_Switching!N335</f>
        <v>111431.12101467839</v>
      </c>
      <c r="O334" s="1">
        <f>Billed_Energy!O334/Cal_Energy!O334*Cal_Energy_Switching!O335</f>
        <v>138965.57180294991</v>
      </c>
      <c r="P334" s="1" t="e">
        <f>Billed_Energy!P334/Cal_Energy!P334*Cal_Energy_Switching!P335</f>
        <v>#DIV/0!</v>
      </c>
      <c r="Q334" s="1">
        <f>Billed_Energy!Q334/Cal_Energy!Q334*Cal_Energy_Switching!Q335</f>
        <v>23425.190269522845</v>
      </c>
      <c r="R334" s="1">
        <f>Billed_Energy!R334/Cal_Energy!R334*Cal_Energy_Switching!R335</f>
        <v>20896.146968832389</v>
      </c>
      <c r="S334" s="1">
        <f>Billed_Energy!S334/Cal_Energy!S334*Cal_Energy_Switching!S335</f>
        <v>125546.79284051704</v>
      </c>
      <c r="T334" s="1">
        <f>Billed_Energy!T334/Cal_Energy!T334*Cal_Energy_Switching!T335</f>
        <v>19.257999999999999</v>
      </c>
      <c r="U334" s="1">
        <f>Billed_Energy!U334/Cal_Energy!U334*Cal_Energy_Switching!U335</f>
        <v>112.85299999999999</v>
      </c>
      <c r="V334" s="1">
        <f>Billed_Energy!V334/Cal_Energy!V334*Cal_Energy_Switching!V335</f>
        <v>48145.895395850552</v>
      </c>
      <c r="W334" s="1">
        <f>Billed_Energy!W334/Cal_Energy!W334*Cal_Energy_Switching!W335</f>
        <v>11589.816000000001</v>
      </c>
      <c r="X334" s="1">
        <f>Billed_Energy!X334/Cal_Energy!X334*Cal_Energy_Switching!X335</f>
        <v>34270.499293448273</v>
      </c>
      <c r="Y334" s="35">
        <f>Billed_Energy!Y334/Cal_Energy!Y334*Cal_Energy_Switching!Y335</f>
        <v>9520.95342484506</v>
      </c>
      <c r="Z334" s="1">
        <f>Billed_Energy!Z334/Cal_Energy!Z334*Cal_Energy_Switching!Z335</f>
        <v>4945.9387343370199</v>
      </c>
      <c r="AA334" s="1">
        <f>Billed_Energy!AA334/Cal_Energy!AA334*Cal_Energy_Switching!AA335</f>
        <v>4575.014690508041</v>
      </c>
      <c r="AB334" s="1">
        <f>Billed_Energy!AB334/Cal_Energy!AB334*Cal_Energy_Switching!AB335</f>
        <v>64.631812587908883</v>
      </c>
      <c r="AC334" s="1">
        <f>Billed_Energy!AC334/Cal_Energy!AC334*Cal_Energy_Switching!AC335</f>
        <v>1780.1495697949172</v>
      </c>
      <c r="AD334" s="1">
        <f>Billed_Energy!AD334/Cal_Energy!AD334*Cal_Energy_Switching!AD335</f>
        <v>695.02800000000002</v>
      </c>
      <c r="AE334" s="1">
        <f>Billed_Energy!AE334/Cal_Energy!AE334*Cal_Energy_Switching!AE335</f>
        <v>4358.598570773428</v>
      </c>
      <c r="AF334" s="1">
        <f>Billed_Energy!AF334/Cal_Energy!AF334*Cal_Energy_Switching!AF335</f>
        <v>9839.0798959924887</v>
      </c>
      <c r="AG334" s="1">
        <f>Billed_Energy!AG334/Cal_Energy!AG334*Cal_Energy_Switching!AG335</f>
        <v>7354.3617326383983</v>
      </c>
      <c r="AH334" s="1">
        <f>Billed_Energy!AH334/Cal_Energy!AH334*Cal_Energy_Switching!AH335</f>
        <v>2170.8838465881731</v>
      </c>
      <c r="AI334" s="1">
        <f>Billed_Energy!AI334/Cal_Energy!AI334*Cal_Energy_Switching!AI335</f>
        <v>3279.6932986641586</v>
      </c>
      <c r="AJ334" s="1">
        <f>Billed_Energy!AJ334/Cal_Energy!AJ334*Cal_Energy_Switching!AJ335</f>
        <v>442731.85889328719</v>
      </c>
      <c r="AK334" s="35">
        <f>Billed_Energy!AK334/Cal_Energy!AK334*Cal_Energy_Switching!AK335</f>
        <v>118254.23441944849</v>
      </c>
      <c r="AL334" s="1">
        <f>Billed_Energy!AL334/Cal_Energy!AL334*Cal_Energy_Switching!AL335</f>
        <v>33290.335380301462</v>
      </c>
      <c r="AM334" s="1">
        <f>Billed_Energy!AM334/Cal_Energy!AM334*Cal_Energy_Switching!AM335</f>
        <v>84963.899039147029</v>
      </c>
      <c r="AN334" s="1">
        <f>Billed_Energy!AN334/Cal_Energy!AN334*Cal_Energy_Switching!AN335</f>
        <v>293.077</v>
      </c>
      <c r="AO334" s="1">
        <f>Billed_Energy!AO334/Cal_Energy!AO334*Cal_Energy_Switching!AO335</f>
        <v>355.63799999999992</v>
      </c>
      <c r="AP334" s="1">
        <f>Billed_Energy!AP334/Cal_Energy!AP334*Cal_Energy_Switching!AP335</f>
        <v>13731.722</v>
      </c>
      <c r="AQ334" s="1">
        <f>Billed_Energy!AQ334/Cal_Energy!AQ334*Cal_Energy_Switching!AQ335</f>
        <v>86783.485244936746</v>
      </c>
      <c r="AR334" s="1">
        <f>Billed_Energy!AR334/Cal_Energy!AR334*Cal_Energy_Switching!AR335</f>
        <v>11635.901376228472</v>
      </c>
      <c r="AS334" s="1">
        <f>Billed_Energy!AS334/Cal_Energy!AS334*Cal_Energy_Switching!AS335</f>
        <v>157610.82929342793</v>
      </c>
      <c r="AT334" s="1">
        <f>Billed_Energy!AT334/Cal_Energy!AT334*Cal_Energy_Switching!AT335</f>
        <v>29075.193603771524</v>
      </c>
      <c r="AU334" s="1">
        <f>Billed_Energy!AU334/Cal_Energy!AU334*Cal_Energy_Switching!AU335</f>
        <v>74219.619092619061</v>
      </c>
      <c r="AV334" s="1">
        <f>Billed_Energy!AV334/Cal_Energy!AV334*Cal_Energy_Switching!AV335</f>
        <v>1241.3787454086701</v>
      </c>
      <c r="AW334" s="1">
        <f>Billed_Energy!AW334/Cal_Energy!AW334*Cal_Energy_Switching!AW335</f>
        <v>19639.21086013602</v>
      </c>
      <c r="AX334" s="1">
        <f>Billed_Energy!AX334/Cal_Energy!AX334*Cal_Energy_Switching!AX335</f>
        <v>156536.79420459131</v>
      </c>
      <c r="AY334" s="1">
        <f>Billed_Energy!AY334/Cal_Energy!AY334*Cal_Energy_Switching!AY335</f>
        <v>23805.652902368722</v>
      </c>
      <c r="AZ334" s="1">
        <f>Billed_Energy!AZ334/Cal_Energy!AZ334*Cal_Energy_Switching!AZ335</f>
        <v>9529</v>
      </c>
      <c r="BA334" s="1">
        <f>Billed_Energy!BA334/Cal_Energy!BA334*Cal_Energy_Switching!BA335</f>
        <v>4790.1000000000004</v>
      </c>
      <c r="BB334" s="1" t="e">
        <f t="shared" si="16"/>
        <v>#DIV/0!</v>
      </c>
    </row>
    <row r="335" spans="1:54" x14ac:dyDescent="0.25">
      <c r="A335">
        <v>2042</v>
      </c>
      <c r="B335">
        <v>1</v>
      </c>
      <c r="C335" t="s">
        <v>442</v>
      </c>
      <c r="D335" s="1">
        <f>Billed_Energy!D335/Cal_Energy!D335*Cal_Energy_Switching!D336</f>
        <v>793375.21964370506</v>
      </c>
      <c r="E335" s="35">
        <f t="shared" si="17"/>
        <v>235581.26759684907</v>
      </c>
      <c r="F335" s="1">
        <f>Billed_Energy!F335/Cal_Energy!F335*Cal_Energy_Switching!F336</f>
        <v>95173.526756959691</v>
      </c>
      <c r="G335" s="1">
        <f>Billed_Energy!G335/Cal_Energy!G335*Cal_Energy_Switching!G336</f>
        <v>140407.74083988939</v>
      </c>
      <c r="H335" s="35">
        <f t="shared" si="15"/>
        <v>17697.662714288977</v>
      </c>
      <c r="I335" s="1">
        <f>Billed_Energy!I335/Cal_Energy!I335*Cal_Energy_Switching!I336</f>
        <v>905.96890003885471</v>
      </c>
      <c r="J335" s="1">
        <f>Billed_Energy!J335/Cal_Energy!J335*Cal_Energy_Switching!J336</f>
        <v>16791.693814250124</v>
      </c>
      <c r="K335" s="1">
        <f>Billed_Energy!K335/Cal_Energy!K335*Cal_Energy_Switching!K336</f>
        <v>267771.07849894738</v>
      </c>
      <c r="L335" s="1">
        <f>Billed_Energy!L335/Cal_Energy!L335*Cal_Energy_Switching!L336</f>
        <v>21490.269810044498</v>
      </c>
      <c r="M335" s="1">
        <f>Billed_Energy!M335/Cal_Energy!M335*Cal_Energy_Switching!M336</f>
        <v>186159.41024461878</v>
      </c>
      <c r="N335" s="1">
        <f>Billed_Energy!N335/Cal_Energy!N335*Cal_Energy_Switching!N336</f>
        <v>111644.60338100813</v>
      </c>
      <c r="O335" s="1">
        <f>Billed_Energy!O335/Cal_Energy!O335*Cal_Energy_Switching!O336</f>
        <v>144653.72709294979</v>
      </c>
      <c r="P335" s="1" t="e">
        <f>Billed_Energy!P335/Cal_Energy!P335*Cal_Energy_Switching!P336</f>
        <v>#DIV/0!</v>
      </c>
      <c r="Q335" s="1">
        <f>Billed_Energy!Q335/Cal_Energy!Q335*Cal_Energy_Switching!Q336</f>
        <v>25390.929385624404</v>
      </c>
      <c r="R335" s="1">
        <f>Billed_Energy!R335/Cal_Energy!R335*Cal_Energy_Switching!R336</f>
        <v>23381.873364185052</v>
      </c>
      <c r="S335" s="1">
        <f>Billed_Energy!S335/Cal_Energy!S335*Cal_Energy_Switching!S336</f>
        <v>126477.46491799757</v>
      </c>
      <c r="T335" s="1">
        <f>Billed_Energy!T335/Cal_Energy!T335*Cal_Energy_Switching!T336</f>
        <v>20.895</v>
      </c>
      <c r="U335" s="1">
        <f>Billed_Energy!U335/Cal_Energy!U335*Cal_Energy_Switching!U336</f>
        <v>122.114</v>
      </c>
      <c r="V335" s="1">
        <f>Billed_Energy!V335/Cal_Energy!V335*Cal_Energy_Switching!V336</f>
        <v>48922.696088106532</v>
      </c>
      <c r="W335" s="1">
        <f>Billed_Energy!W335/Cal_Energy!W335*Cal_Energy_Switching!W336</f>
        <v>12776.644</v>
      </c>
      <c r="X335" s="1">
        <f>Billed_Energy!X335/Cal_Energy!X335*Cal_Energy_Switching!X336</f>
        <v>26301.495033665389</v>
      </c>
      <c r="Y335" s="35">
        <f>Billed_Energy!Y335/Cal_Energy!Y335*Cal_Energy_Switching!Y336</f>
        <v>11243.961553433399</v>
      </c>
      <c r="Z335" s="1">
        <f>Billed_Energy!Z335/Cal_Energy!Z335*Cal_Energy_Switching!Z336</f>
        <v>5841.0058838647765</v>
      </c>
      <c r="AA335" s="1">
        <f>Billed_Energy!AA335/Cal_Energy!AA335*Cal_Energy_Switching!AA336</f>
        <v>5402.9556695686224</v>
      </c>
      <c r="AB335" s="1">
        <f>Billed_Energy!AB335/Cal_Energy!AB335*Cal_Energy_Switching!AB336</f>
        <v>61.784527254743004</v>
      </c>
      <c r="AC335" s="1">
        <f>Billed_Energy!AC335/Cal_Energy!AC335*Cal_Energy_Switching!AC336</f>
        <v>2011.9088306509407</v>
      </c>
      <c r="AD335" s="1">
        <f>Billed_Energy!AD335/Cal_Energy!AD335*Cal_Energy_Switching!AD336</f>
        <v>759.25800000000004</v>
      </c>
      <c r="AE335" s="1">
        <f>Billed_Energy!AE335/Cal_Energy!AE335*Cal_Energy_Switching!AE336</f>
        <v>4721.6799285317475</v>
      </c>
      <c r="AF335" s="1">
        <f>Billed_Energy!AF335/Cal_Energy!AF335*Cal_Energy_Switching!AF336</f>
        <v>10547.325623040168</v>
      </c>
      <c r="AG335" s="1">
        <f>Billed_Energy!AG335/Cal_Energy!AG335*Cal_Energy_Switching!AG336</f>
        <v>7966.997101547433</v>
      </c>
      <c r="AH335" s="1">
        <f>Billed_Energy!AH335/Cal_Energy!AH335*Cal_Energy_Switching!AH336</f>
        <v>2351.7234999208194</v>
      </c>
      <c r="AI335" s="1">
        <f>Billed_Energy!AI335/Cal_Energy!AI335*Cal_Energy_Switching!AI336</f>
        <v>3515.7752076800516</v>
      </c>
      <c r="AJ335" s="1">
        <f>Billed_Energy!AJ335/Cal_Energy!AJ335*Cal_Energy_Switching!AJ336</f>
        <v>510224.03244099353</v>
      </c>
      <c r="AK335" s="35">
        <f>Billed_Energy!AK335/Cal_Energy!AK335*Cal_Energy_Switching!AK336</f>
        <v>126928.49030452795</v>
      </c>
      <c r="AL335" s="1">
        <f>Billed_Energy!AL335/Cal_Energy!AL335*Cal_Energy_Switching!AL336</f>
        <v>35726.801623899242</v>
      </c>
      <c r="AM335" s="1">
        <f>Billed_Energy!AM335/Cal_Energy!AM335*Cal_Energy_Switching!AM336</f>
        <v>91201.688680628693</v>
      </c>
      <c r="AN335" s="1">
        <f>Billed_Energy!AN335/Cal_Energy!AN335*Cal_Energy_Switching!AN336</f>
        <v>296.68599999999998</v>
      </c>
      <c r="AO335" s="1">
        <f>Billed_Energy!AO335/Cal_Energy!AO335*Cal_Energy_Switching!AO336</f>
        <v>367.25700000000001</v>
      </c>
      <c r="AP335" s="1">
        <f>Billed_Energy!AP335/Cal_Energy!AP335*Cal_Energy_Switching!AP336</f>
        <v>15936.46</v>
      </c>
      <c r="AQ335" s="1">
        <f>Billed_Energy!AQ335/Cal_Energy!AQ335*Cal_Energy_Switching!AQ336</f>
        <v>81167.094514177894</v>
      </c>
      <c r="AR335" s="1">
        <f>Billed_Energy!AR335/Cal_Energy!AR335*Cal_Energy_Switching!AR336</f>
        <v>11605.780110731133</v>
      </c>
      <c r="AS335" s="1">
        <f>Billed_Energy!AS335/Cal_Energy!AS335*Cal_Energy_Switching!AS336</f>
        <v>158428.8420804583</v>
      </c>
      <c r="AT335" s="1">
        <f>Billed_Energy!AT335/Cal_Energy!AT335*Cal_Energy_Switching!AT336</f>
        <v>29087.379379268863</v>
      </c>
      <c r="AU335" s="1">
        <f>Billed_Energy!AU335/Cal_Energy!AU335*Cal_Energy_Switching!AU336</f>
        <v>74606.700717334985</v>
      </c>
      <c r="AV335" s="1">
        <f>Billed_Energy!AV335/Cal_Energy!AV335*Cal_Energy_Switching!AV336</f>
        <v>1227.1782034759176</v>
      </c>
      <c r="AW335" s="1">
        <f>Billed_Energy!AW335/Cal_Energy!AW335*Cal_Energy_Switching!AW336</f>
        <v>19572.394812941282</v>
      </c>
      <c r="AX335" s="1">
        <f>Billed_Energy!AX335/Cal_Energy!AX335*Cal_Energy_Switching!AX336</f>
        <v>154746.11805652408</v>
      </c>
      <c r="AY335" s="1">
        <f>Billed_Energy!AY335/Cal_Energy!AY335*Cal_Energy_Switching!AY336</f>
        <v>23870.109861725385</v>
      </c>
      <c r="AZ335" s="1">
        <f>Billed_Energy!AZ335/Cal_Energy!AZ335*Cal_Energy_Switching!AZ336</f>
        <v>10975.5</v>
      </c>
      <c r="BA335" s="1">
        <f>Billed_Energy!BA335/Cal_Energy!BA335*Cal_Energy_Switching!BA336</f>
        <v>5498.8799999999992</v>
      </c>
      <c r="BB335" s="1" t="e">
        <f t="shared" si="16"/>
        <v>#DIV/0!</v>
      </c>
    </row>
    <row r="336" spans="1:54" x14ac:dyDescent="0.25">
      <c r="A336">
        <v>2042</v>
      </c>
      <c r="B336">
        <v>2</v>
      </c>
      <c r="C336" t="s">
        <v>443</v>
      </c>
      <c r="D336" s="1">
        <f>Billed_Energy!D336/Cal_Energy!D336*Cal_Energy_Switching!D337</f>
        <v>719859.31632745336</v>
      </c>
      <c r="E336" s="35">
        <f t="shared" si="17"/>
        <v>222683.48081220582</v>
      </c>
      <c r="F336" s="1">
        <f>Billed_Energy!F336/Cal_Energy!F336*Cal_Energy_Switching!F337</f>
        <v>90062.234074299005</v>
      </c>
      <c r="G336" s="1">
        <f>Billed_Energy!G336/Cal_Energy!G336*Cal_Energy_Switching!G337</f>
        <v>132621.2467379068</v>
      </c>
      <c r="H336" s="35">
        <f t="shared" si="15"/>
        <v>17160.342486133883</v>
      </c>
      <c r="I336" s="1">
        <f>Billed_Energy!I336/Cal_Energy!I336*Cal_Energy_Switching!I337</f>
        <v>878.46270196461603</v>
      </c>
      <c r="J336" s="1">
        <f>Billed_Energy!J336/Cal_Energy!J336*Cal_Energy_Switching!J337</f>
        <v>16281.879784169265</v>
      </c>
      <c r="K336" s="1">
        <f>Billed_Energy!K336/Cal_Energy!K336*Cal_Energy_Switching!K337</f>
        <v>267745.06418013887</v>
      </c>
      <c r="L336" s="1">
        <f>Billed_Energy!L336/Cal_Energy!L336*Cal_Energy_Switching!L337</f>
        <v>21161.783373656388</v>
      </c>
      <c r="M336" s="1">
        <f>Billed_Energy!M336/Cal_Energy!M336*Cal_Energy_Switching!M337</f>
        <v>172768.61822777978</v>
      </c>
      <c r="N336" s="1">
        <f>Billed_Energy!N336/Cal_Energy!N336*Cal_Energy_Switching!N337</f>
        <v>111960.1555862047</v>
      </c>
      <c r="O336" s="1">
        <f>Billed_Energy!O336/Cal_Energy!O336*Cal_Energy_Switching!O337</f>
        <v>136770.67886849341</v>
      </c>
      <c r="P336" s="1" t="e">
        <f>Billed_Energy!P336/Cal_Energy!P336*Cal_Energy_Switching!P337</f>
        <v>#DIV/0!</v>
      </c>
      <c r="Q336" s="1">
        <f>Billed_Energy!Q336/Cal_Energy!Q336*Cal_Energy_Switching!Q337</f>
        <v>23202.888050945883</v>
      </c>
      <c r="R336" s="1">
        <f>Billed_Energy!R336/Cal_Energy!R336*Cal_Energy_Switching!R337</f>
        <v>21048.223946290629</v>
      </c>
      <c r="S336" s="1">
        <f>Billed_Energy!S336/Cal_Energy!S336*Cal_Energy_Switching!S337</f>
        <v>124726.55656815569</v>
      </c>
      <c r="T336" s="1">
        <f>Billed_Energy!T336/Cal_Energy!T336*Cal_Energy_Switching!T337</f>
        <v>12.268000000000001</v>
      </c>
      <c r="U336" s="1">
        <f>Billed_Energy!U336/Cal_Energy!U336*Cal_Energy_Switching!U337</f>
        <v>109.851</v>
      </c>
      <c r="V336" s="1">
        <f>Billed_Energy!V336/Cal_Energy!V336*Cal_Energy_Switching!V337</f>
        <v>46508.168692297637</v>
      </c>
      <c r="W336" s="1">
        <f>Billed_Energy!W336/Cal_Energy!W336*Cal_Energy_Switching!W337</f>
        <v>9690.5199999999986</v>
      </c>
      <c r="X336" s="1">
        <f>Billed_Energy!X336/Cal_Energy!X336*Cal_Energy_Switching!X337</f>
        <v>19978.403288219186</v>
      </c>
      <c r="Y336" s="35">
        <f>Billed_Energy!Y336/Cal_Energy!Y336*Cal_Energy_Switching!Y337</f>
        <v>10565.225721025799</v>
      </c>
      <c r="Z336" s="1">
        <f>Billed_Energy!Z336/Cal_Energy!Z336*Cal_Energy_Switching!Z337</f>
        <v>5488.4166321279572</v>
      </c>
      <c r="AA336" s="1">
        <f>Billed_Energy!AA336/Cal_Energy!AA336*Cal_Energy_Switching!AA337</f>
        <v>5076.8090888978422</v>
      </c>
      <c r="AB336" s="1">
        <f>Billed_Energy!AB336/Cal_Energy!AB336*Cal_Energy_Switching!AB337</f>
        <v>57.651100415600368</v>
      </c>
      <c r="AC336" s="1">
        <f>Billed_Energy!AC336/Cal_Energy!AC336*Cal_Energy_Switching!AC337</f>
        <v>1951.3676359783467</v>
      </c>
      <c r="AD336" s="1">
        <f>Billed_Energy!AD336/Cal_Energy!AD336*Cal_Energy_Switching!AD337</f>
        <v>707.32499999999993</v>
      </c>
      <c r="AE336" s="1">
        <f>Billed_Energy!AE336/Cal_Energy!AE336*Cal_Energy_Switching!AE337</f>
        <v>4538.5926989272184</v>
      </c>
      <c r="AF336" s="1">
        <f>Billed_Energy!AF336/Cal_Energy!AF336*Cal_Energy_Switching!AF337</f>
        <v>9577.978935387775</v>
      </c>
      <c r="AG336" s="1">
        <f>Billed_Energy!AG336/Cal_Energy!AG336*Cal_Energy_Switching!AG337</f>
        <v>7658.0698871516843</v>
      </c>
      <c r="AH336" s="1">
        <f>Billed_Energy!AH336/Cal_Energy!AH336*Cal_Energy_Switching!AH337</f>
        <v>2260.5333839210975</v>
      </c>
      <c r="AI336" s="1">
        <f>Billed_Energy!AI336/Cal_Energy!AI336*Cal_Energy_Switching!AI337</f>
        <v>3192.6596451292544</v>
      </c>
      <c r="AJ336" s="1">
        <f>Billed_Energy!AJ336/Cal_Energy!AJ336*Cal_Energy_Switching!AJ337</f>
        <v>457721.02154957526</v>
      </c>
      <c r="AK336" s="35">
        <f>Billed_Energy!AK336/Cal_Energy!AK336*Cal_Energy_Switching!AK337</f>
        <v>118005.47778692852</v>
      </c>
      <c r="AL336" s="1">
        <f>Billed_Energy!AL336/Cal_Energy!AL336*Cal_Energy_Switching!AL337</f>
        <v>33234.441317062665</v>
      </c>
      <c r="AM336" s="1">
        <f>Billed_Energy!AM336/Cal_Energy!AM336*Cal_Energy_Switching!AM337</f>
        <v>84771.036469865881</v>
      </c>
      <c r="AN336" s="1">
        <f>Billed_Energy!AN336/Cal_Energy!AN336*Cal_Energy_Switching!AN337</f>
        <v>246.86500000000004</v>
      </c>
      <c r="AO336" s="1">
        <f>Billed_Energy!AO336/Cal_Energy!AO336*Cal_Energy_Switching!AO337</f>
        <v>285.90600000000001</v>
      </c>
      <c r="AP336" s="1">
        <f>Billed_Energy!AP336/Cal_Energy!AP336*Cal_Energy_Switching!AP337</f>
        <v>13630.022000000001</v>
      </c>
      <c r="AQ336" s="1">
        <f>Billed_Energy!AQ336/Cal_Energy!AQ336*Cal_Energy_Switching!AQ337</f>
        <v>68997.233852162637</v>
      </c>
      <c r="AR336" s="1">
        <f>Billed_Energy!AR336/Cal_Energy!AR336*Cal_Energy_Switching!AR337</f>
        <v>10590.933506256688</v>
      </c>
      <c r="AS336" s="1">
        <f>Billed_Energy!AS336/Cal_Energy!AS336*Cal_Energy_Switching!AS337</f>
        <v>156520.16996006898</v>
      </c>
      <c r="AT336" s="1">
        <f>Billed_Energy!AT336/Cal_Energy!AT336*Cal_Energy_Switching!AT337</f>
        <v>26784.76136374331</v>
      </c>
      <c r="AU336" s="1">
        <f>Billed_Energy!AU336/Cal_Energy!AU336*Cal_Energy_Switching!AU337</f>
        <v>73710.19366833863</v>
      </c>
      <c r="AV336" s="1">
        <f>Billed_Energy!AV336/Cal_Energy!AV336*Cal_Energy_Switching!AV337</f>
        <v>1188.1490612071377</v>
      </c>
      <c r="AW336" s="1">
        <f>Billed_Energy!AW336/Cal_Energy!AW336*Cal_Energy_Switching!AW337</f>
        <v>19527.30927682943</v>
      </c>
      <c r="AX336" s="1">
        <f>Billed_Energy!AX336/Cal_Energy!AX336*Cal_Energy_Switching!AX337</f>
        <v>149824.57671879284</v>
      </c>
      <c r="AY336" s="1">
        <f>Billed_Energy!AY336/Cal_Energy!AY336*Cal_Energy_Switching!AY337</f>
        <v>23929.449668837246</v>
      </c>
      <c r="AZ336" s="1">
        <f>Billed_Energy!AZ336/Cal_Energy!AZ336*Cal_Energy_Switching!AZ337</f>
        <v>9522.5</v>
      </c>
      <c r="BA336" s="1">
        <f>Billed_Energy!BA336/Cal_Energy!BA336*Cal_Energy_Switching!BA337</f>
        <v>4744.8</v>
      </c>
      <c r="BB336" s="1" t="e">
        <f t="shared" si="16"/>
        <v>#DIV/0!</v>
      </c>
    </row>
    <row r="337" spans="1:54" x14ac:dyDescent="0.25">
      <c r="A337">
        <v>2042</v>
      </c>
      <c r="B337">
        <v>3</v>
      </c>
      <c r="C337" t="s">
        <v>444</v>
      </c>
      <c r="D337" s="1">
        <f>Billed_Energy!D337/Cal_Energy!D337*Cal_Energy_Switching!D338</f>
        <v>620160.9418211492</v>
      </c>
      <c r="E337" s="35">
        <f t="shared" si="17"/>
        <v>203878.71115100296</v>
      </c>
      <c r="F337" s="1">
        <f>Billed_Energy!F337/Cal_Energy!F337*Cal_Energy_Switching!F338</f>
        <v>82523.444879737159</v>
      </c>
      <c r="G337" s="1">
        <f>Billed_Energy!G337/Cal_Energy!G337*Cal_Energy_Switching!G338</f>
        <v>121355.26627126581</v>
      </c>
      <c r="H337" s="35">
        <f t="shared" si="15"/>
        <v>16184.876560038714</v>
      </c>
      <c r="I337" s="1">
        <f>Billed_Energy!I337/Cal_Energy!I337*Cal_Energy_Switching!I338</f>
        <v>828.5271931713396</v>
      </c>
      <c r="J337" s="1">
        <f>Billed_Energy!J337/Cal_Energy!J337*Cal_Energy_Switching!J338</f>
        <v>15356.349366867375</v>
      </c>
      <c r="K337" s="1">
        <f>Billed_Energy!K337/Cal_Energy!K337*Cal_Energy_Switching!K338</f>
        <v>267795.29988690268</v>
      </c>
      <c r="L337" s="1">
        <f>Billed_Energy!L337/Cal_Energy!L337*Cal_Energy_Switching!L338</f>
        <v>21282.017659827339</v>
      </c>
      <c r="M337" s="1">
        <f>Billed_Energy!M337/Cal_Energy!M337*Cal_Energy_Switching!M338</f>
        <v>170711.14508053346</v>
      </c>
      <c r="N337" s="1">
        <f>Billed_Energy!N337/Cal_Energy!N337*Cal_Energy_Switching!N338</f>
        <v>111864.89832326995</v>
      </c>
      <c r="O337" s="1">
        <f>Billed_Energy!O337/Cal_Energy!O337*Cal_Energy_Switching!O338</f>
        <v>135030.42458580079</v>
      </c>
      <c r="P337" s="1" t="e">
        <f>Billed_Energy!P337/Cal_Energy!P337*Cal_Energy_Switching!P338</f>
        <v>#DIV/0!</v>
      </c>
      <c r="Q337" s="1">
        <f>Billed_Energy!Q337/Cal_Energy!Q337*Cal_Energy_Switching!Q338</f>
        <v>23671.61367111676</v>
      </c>
      <c r="R337" s="1">
        <f>Billed_Energy!R337/Cal_Energy!R337*Cal_Energy_Switching!R338</f>
        <v>18464.635770205496</v>
      </c>
      <c r="S337" s="1">
        <f>Billed_Energy!S337/Cal_Energy!S337*Cal_Energy_Switching!S338</f>
        <v>126247.05995300419</v>
      </c>
      <c r="T337" s="1">
        <f>Billed_Energy!T337/Cal_Energy!T337*Cal_Energy_Switching!T338</f>
        <v>13.173999999999998</v>
      </c>
      <c r="U337" s="1">
        <f>Billed_Energy!U337/Cal_Energy!U337*Cal_Energy_Switching!U338</f>
        <v>107.447</v>
      </c>
      <c r="V337" s="1">
        <f>Billed_Energy!V337/Cal_Energy!V337*Cal_Energy_Switching!V338</f>
        <v>48339.183654632048</v>
      </c>
      <c r="W337" s="1">
        <f>Billed_Energy!W337/Cal_Energy!W337*Cal_Energy_Switching!W338</f>
        <v>9225.5750000000007</v>
      </c>
      <c r="X337" s="1">
        <f>Billed_Energy!X337/Cal_Energy!X337*Cal_Energy_Switching!X338</f>
        <v>19916.583312181421</v>
      </c>
      <c r="Y337" s="35">
        <f>Billed_Energy!Y337/Cal_Energy!Y337*Cal_Energy_Switching!Y338</f>
        <v>9782.1022020338496</v>
      </c>
      <c r="Z337" s="1">
        <f>Billed_Energy!Z337/Cal_Energy!Z337*Cal_Energy_Switching!Z338</f>
        <v>5081.600132401657</v>
      </c>
      <c r="AA337" s="1">
        <f>Billed_Energy!AA337/Cal_Energy!AA337*Cal_Energy_Switching!AA338</f>
        <v>4700.5020696321926</v>
      </c>
      <c r="AB337" s="1">
        <f>Billed_Energy!AB337/Cal_Energy!AB337*Cal_Energy_Switching!AB338</f>
        <v>57.469364257413496</v>
      </c>
      <c r="AC337" s="1">
        <f>Billed_Energy!AC337/Cal_Energy!AC337*Cal_Energy_Switching!AC338</f>
        <v>1804.0245828466777</v>
      </c>
      <c r="AD337" s="1">
        <f>Billed_Energy!AD337/Cal_Energy!AD337*Cal_Energy_Switching!AD338</f>
        <v>664.97299999999996</v>
      </c>
      <c r="AE337" s="1">
        <f>Billed_Energy!AE337/Cal_Energy!AE337*Cal_Energy_Switching!AE338</f>
        <v>4314.7310848433999</v>
      </c>
      <c r="AF337" s="1">
        <f>Billed_Energy!AF337/Cal_Energy!AF337*Cal_Energy_Switching!AF338</f>
        <v>9454.306492795542</v>
      </c>
      <c r="AG337" s="1">
        <f>Billed_Energy!AG337/Cal_Energy!AG337*Cal_Energy_Switching!AG338</f>
        <v>7280.3431336340827</v>
      </c>
      <c r="AH337" s="1">
        <f>Billed_Energy!AH337/Cal_Energy!AH337*Cal_Energy_Switching!AH338</f>
        <v>2149.0348015225163</v>
      </c>
      <c r="AI337" s="1">
        <f>Billed_Energy!AI337/Cal_Energy!AI337*Cal_Energy_Switching!AI338</f>
        <v>3151.4354975985111</v>
      </c>
      <c r="AJ337" s="1">
        <f>Billed_Energy!AJ337/Cal_Energy!AJ337*Cal_Energy_Switching!AJ338</f>
        <v>412956.60522613558</v>
      </c>
      <c r="AK337" s="35">
        <f>Billed_Energy!AK337/Cal_Energy!AK337*Cal_Energy_Switching!AK338</f>
        <v>117157.99148189214</v>
      </c>
      <c r="AL337" s="1">
        <f>Billed_Energy!AL337/Cal_Energy!AL337*Cal_Energy_Switching!AL338</f>
        <v>32987.47821676988</v>
      </c>
      <c r="AM337" s="1">
        <f>Billed_Energy!AM337/Cal_Energy!AM337*Cal_Energy_Switching!AM338</f>
        <v>84170.513265122267</v>
      </c>
      <c r="AN337" s="1">
        <f>Billed_Energy!AN337/Cal_Energy!AN337*Cal_Energy_Switching!AN338</f>
        <v>241.08199999999999</v>
      </c>
      <c r="AO337" s="1">
        <f>Billed_Energy!AO337/Cal_Energy!AO337*Cal_Energy_Switching!AO338</f>
        <v>250.09899999999999</v>
      </c>
      <c r="AP337" s="1">
        <f>Billed_Energy!AP337/Cal_Energy!AP337*Cal_Energy_Switching!AP338</f>
        <v>11701.252000000002</v>
      </c>
      <c r="AQ337" s="1">
        <f>Billed_Energy!AQ337/Cal_Energy!AQ337*Cal_Energy_Switching!AQ338</f>
        <v>80589.884739884757</v>
      </c>
      <c r="AR337" s="1">
        <f>Billed_Energy!AR337/Cal_Energy!AR337*Cal_Energy_Switching!AR338</f>
        <v>10772.19183737317</v>
      </c>
      <c r="AS337" s="1">
        <f>Billed_Energy!AS337/Cal_Energy!AS337*Cal_Energy_Switching!AS338</f>
        <v>153162.42834190084</v>
      </c>
      <c r="AT337" s="1">
        <f>Billed_Energy!AT337/Cal_Energy!AT337*Cal_Energy_Switching!AT338</f>
        <v>27103.836692626832</v>
      </c>
      <c r="AU337" s="1">
        <f>Billed_Energy!AU337/Cal_Energy!AU337*Cal_Energy_Switching!AU338</f>
        <v>72127.391815935291</v>
      </c>
      <c r="AV337" s="1">
        <f>Billed_Energy!AV337/Cal_Energy!AV337*Cal_Energy_Switching!AV338</f>
        <v>1208.4890542025566</v>
      </c>
      <c r="AW337" s="1">
        <f>Billed_Energy!AW337/Cal_Energy!AW337*Cal_Energy_Switching!AW338</f>
        <v>19637.424977450006</v>
      </c>
      <c r="AX337" s="1">
        <f>Billed_Energy!AX337/Cal_Energy!AX337*Cal_Energy_Switching!AX338</f>
        <v>152389.43237579745</v>
      </c>
      <c r="AY337" s="1">
        <f>Billed_Energy!AY337/Cal_Energy!AY337*Cal_Energy_Switching!AY338</f>
        <v>23875.622947883334</v>
      </c>
      <c r="AZ337" s="1">
        <f>Billed_Energy!AZ337/Cal_Energy!AZ337*Cal_Energy_Switching!AZ338</f>
        <v>9371</v>
      </c>
      <c r="BA337" s="1">
        <f>Billed_Energy!BA337/Cal_Energy!BA337*Cal_Energy_Switching!BA338</f>
        <v>4351.2</v>
      </c>
      <c r="BB337" s="1" t="e">
        <f t="shared" si="16"/>
        <v>#DIV/0!</v>
      </c>
    </row>
    <row r="338" spans="1:54" x14ac:dyDescent="0.25">
      <c r="A338">
        <v>2042</v>
      </c>
      <c r="B338">
        <v>4</v>
      </c>
      <c r="C338" t="s">
        <v>445</v>
      </c>
      <c r="D338" s="1">
        <f>Billed_Energy!D338/Cal_Energy!D338*Cal_Energy_Switching!D339</f>
        <v>490003.09733351792</v>
      </c>
      <c r="E338" s="35">
        <f t="shared" si="17"/>
        <v>188882.21956454177</v>
      </c>
      <c r="F338" s="1">
        <f>Billed_Energy!F338/Cal_Energy!F338*Cal_Energy_Switching!F339</f>
        <v>76578.731224602423</v>
      </c>
      <c r="G338" s="1">
        <f>Billed_Energy!G338/Cal_Energy!G338*Cal_Energy_Switching!G339</f>
        <v>112303.48833993936</v>
      </c>
      <c r="H338" s="35">
        <f t="shared" si="15"/>
        <v>14304.580260247518</v>
      </c>
      <c r="I338" s="1">
        <f>Billed_Energy!I338/Cal_Energy!I338*Cal_Energy_Switching!I339</f>
        <v>732.27211147099877</v>
      </c>
      <c r="J338" s="1">
        <f>Billed_Energy!J338/Cal_Energy!J338*Cal_Energy_Switching!J339</f>
        <v>13572.308148776519</v>
      </c>
      <c r="K338" s="1">
        <f>Billed_Energy!K338/Cal_Energy!K338*Cal_Energy_Switching!K339</f>
        <v>268803.72352829989</v>
      </c>
      <c r="L338" s="1">
        <f>Billed_Energy!L338/Cal_Energy!L338*Cal_Energy_Switching!L339</f>
        <v>21020.027032408179</v>
      </c>
      <c r="M338" s="1">
        <f>Billed_Energy!M338/Cal_Energy!M338*Cal_Energy_Switching!M339</f>
        <v>172271.76425483957</v>
      </c>
      <c r="N338" s="1">
        <f>Billed_Energy!N338/Cal_Energy!N338*Cal_Energy_Switching!N339</f>
        <v>112628.27376929193</v>
      </c>
      <c r="O338" s="1">
        <f>Billed_Energy!O338/Cal_Energy!O338*Cal_Energy_Switching!O339</f>
        <v>137247.36393755578</v>
      </c>
      <c r="P338" s="1" t="e">
        <f>Billed_Energy!P338/Cal_Energy!P338*Cal_Energy_Switching!P339</f>
        <v>#DIV/0!</v>
      </c>
      <c r="Q338" s="1">
        <f>Billed_Energy!Q338/Cal_Energy!Q338*Cal_Energy_Switching!Q339</f>
        <v>21025.292511427462</v>
      </c>
      <c r="R338" s="1">
        <f>Billed_Energy!R338/Cal_Energy!R338*Cal_Energy_Switching!R339</f>
        <v>17230.150354286925</v>
      </c>
      <c r="S338" s="1">
        <f>Billed_Energy!S338/Cal_Energy!S338*Cal_Energy_Switching!S339</f>
        <v>123549.67893643709</v>
      </c>
      <c r="T338" s="1">
        <f>Billed_Energy!T338/Cal_Energy!T338*Cal_Energy_Switching!T339</f>
        <v>12.161</v>
      </c>
      <c r="U338" s="1">
        <f>Billed_Energy!U338/Cal_Energy!U338*Cal_Energy_Switching!U339</f>
        <v>98.423000000000002</v>
      </c>
      <c r="V338" s="1">
        <f>Billed_Energy!V338/Cal_Energy!V338*Cal_Energy_Switching!V339</f>
        <v>47968.040843209907</v>
      </c>
      <c r="W338" s="1">
        <f>Billed_Energy!W338/Cal_Energy!W338*Cal_Energy_Switching!W339</f>
        <v>9627.3670000000002</v>
      </c>
      <c r="X338" s="1">
        <f>Billed_Energy!X338/Cal_Energy!X338*Cal_Energy_Switching!X339</f>
        <v>22041.632804533609</v>
      </c>
      <c r="Y338" s="35">
        <f>Billed_Energy!Y338/Cal_Energy!Y338*Cal_Energy_Switching!Y339</f>
        <v>8544.2030703146502</v>
      </c>
      <c r="Z338" s="1">
        <f>Billed_Energy!Z338/Cal_Energy!Z338*Cal_Energy_Switching!Z339</f>
        <v>4438.5370911735372</v>
      </c>
      <c r="AA338" s="1">
        <f>Billed_Energy!AA338/Cal_Energy!AA338*Cal_Energy_Switching!AA339</f>
        <v>4105.6659791411139</v>
      </c>
      <c r="AB338" s="1">
        <f>Billed_Energy!AB338/Cal_Energy!AB338*Cal_Energy_Switching!AB339</f>
        <v>52.228272289450544</v>
      </c>
      <c r="AC338" s="1">
        <f>Billed_Energy!AC338/Cal_Energy!AC338*Cal_Energy_Switching!AC339</f>
        <v>1524.2015193069258</v>
      </c>
      <c r="AD338" s="1">
        <f>Billed_Energy!AD338/Cal_Energy!AD338*Cal_Energy_Switching!AD339</f>
        <v>531.84400000000005</v>
      </c>
      <c r="AE338" s="1">
        <f>Billed_Energy!AE338/Cal_Energy!AE338*Cal_Energy_Switching!AE339</f>
        <v>3927.7719140064351</v>
      </c>
      <c r="AF338" s="1">
        <f>Billed_Energy!AF338/Cal_Energy!AF338*Cal_Energy_Switching!AF339</f>
        <v>9297.667138586181</v>
      </c>
      <c r="AG338" s="1">
        <f>Billed_Energy!AG338/Cal_Energy!AG338*Cal_Energy_Switching!AG339</f>
        <v>6627.4181918466893</v>
      </c>
      <c r="AH338" s="1">
        <f>Billed_Energy!AH338/Cal_Energy!AH338*Cal_Energy_Switching!AH339</f>
        <v>1956.3023441468754</v>
      </c>
      <c r="AI338" s="1">
        <f>Billed_Energy!AI338/Cal_Energy!AI338*Cal_Energy_Switching!AI339</f>
        <v>3099.2223795287227</v>
      </c>
      <c r="AJ338" s="1">
        <f>Billed_Energy!AJ338/Cal_Energy!AJ338*Cal_Energy_Switching!AJ339</f>
        <v>345869.46648154577</v>
      </c>
      <c r="AK338" s="35">
        <f>Billed_Energy!AK338/Cal_Energy!AK338*Cal_Energy_Switching!AK339</f>
        <v>113055.14529912722</v>
      </c>
      <c r="AL338" s="1">
        <f>Billed_Energy!AL338/Cal_Energy!AL338*Cal_Energy_Switching!AL339</f>
        <v>31840.221770799919</v>
      </c>
      <c r="AM338" s="1">
        <f>Billed_Energy!AM338/Cal_Energy!AM338*Cal_Energy_Switching!AM339</f>
        <v>81214.923528327301</v>
      </c>
      <c r="AN338" s="1">
        <f>Billed_Energy!AN338/Cal_Energy!AN338*Cal_Energy_Switching!AN339</f>
        <v>250.11500000000001</v>
      </c>
      <c r="AO338" s="1">
        <f>Billed_Energy!AO338/Cal_Energy!AO338*Cal_Energy_Switching!AO339</f>
        <v>281.62900000000002</v>
      </c>
      <c r="AP338" s="1">
        <f>Billed_Energy!AP338/Cal_Energy!AP338*Cal_Energy_Switching!AP339</f>
        <v>7780.982</v>
      </c>
      <c r="AQ338" s="1">
        <f>Billed_Energy!AQ338/Cal_Energy!AQ338*Cal_Energy_Switching!AQ339</f>
        <v>93009.66142917845</v>
      </c>
      <c r="AR338" s="1">
        <f>Billed_Energy!AR338/Cal_Energy!AR338*Cal_Energy_Switching!AR339</f>
        <v>11429.350027337481</v>
      </c>
      <c r="AS338" s="1">
        <f>Billed_Energy!AS338/Cal_Energy!AS338*Cal_Energy_Switching!AS339</f>
        <v>152853.91670020195</v>
      </c>
      <c r="AT338" s="1">
        <f>Billed_Energy!AT338/Cal_Energy!AT338*Cal_Energy_Switching!AT339</f>
        <v>28653.756652662516</v>
      </c>
      <c r="AU338" s="1">
        <f>Billed_Energy!AU338/Cal_Energy!AU338*Cal_Energy_Switching!AU339</f>
        <v>71982.638240003784</v>
      </c>
      <c r="AV338" s="1">
        <f>Billed_Energy!AV338/Cal_Energy!AV338*Cal_Energy_Switching!AV339</f>
        <v>1232.5771965873307</v>
      </c>
      <c r="AW338" s="1">
        <f>Billed_Energy!AW338/Cal_Energy!AW338*Cal_Energy_Switching!AW339</f>
        <v>19784.54948865814</v>
      </c>
      <c r="AX338" s="1">
        <f>Billed_Energy!AX338/Cal_Energy!AX338*Cal_Energy_Switching!AX339</f>
        <v>155426.92645341269</v>
      </c>
      <c r="AY338" s="1">
        <f>Billed_Energy!AY338/Cal_Energy!AY338*Cal_Energy_Switching!AY339</f>
        <v>24057.44260334186</v>
      </c>
      <c r="AZ338" s="1">
        <f>Billed_Energy!AZ338/Cal_Energy!AZ338*Cal_Energy_Switching!AZ339</f>
        <v>7236.5</v>
      </c>
      <c r="BA338" s="1">
        <f>Billed_Energy!BA338/Cal_Energy!BA338*Cal_Energy_Switching!BA339</f>
        <v>4414.32</v>
      </c>
      <c r="BB338" s="1" t="e">
        <f t="shared" si="16"/>
        <v>#DIV/0!</v>
      </c>
    </row>
    <row r="339" spans="1:54" x14ac:dyDescent="0.25">
      <c r="A339">
        <v>2042</v>
      </c>
      <c r="B339">
        <v>5</v>
      </c>
      <c r="C339" t="s">
        <v>446</v>
      </c>
      <c r="D339" s="1">
        <f>Billed_Energy!D339/Cal_Energy!D339*Cal_Energy_Switching!D340</f>
        <v>398546.93969235779</v>
      </c>
      <c r="E339" s="35">
        <f t="shared" si="17"/>
        <v>179160.23301581625</v>
      </c>
      <c r="F339" s="1">
        <f>Billed_Energy!F339/Cal_Energy!F339*Cal_Energy_Switching!F340</f>
        <v>72555.300914517924</v>
      </c>
      <c r="G339" s="1">
        <f>Billed_Energy!G339/Cal_Energy!G339*Cal_Energy_Switching!G340</f>
        <v>106604.93210129833</v>
      </c>
      <c r="H339" s="35">
        <f t="shared" si="15"/>
        <v>14056.635200326707</v>
      </c>
      <c r="I339" s="1">
        <f>Billed_Energy!I339/Cal_Energy!I339*Cal_Energy_Switching!I340</f>
        <v>719.57944595731158</v>
      </c>
      <c r="J339" s="1">
        <f>Billed_Energy!J339/Cal_Energy!J339*Cal_Energy_Switching!J340</f>
        <v>13337.055754369396</v>
      </c>
      <c r="K339" s="1">
        <f>Billed_Energy!K339/Cal_Energy!K339*Cal_Energy_Switching!K340</f>
        <v>271478.61340996617</v>
      </c>
      <c r="L339" s="1">
        <f>Billed_Energy!L339/Cal_Energy!L339*Cal_Energy_Switching!L340</f>
        <v>22215.913036253238</v>
      </c>
      <c r="M339" s="1">
        <f>Billed_Energy!M339/Cal_Energy!M339*Cal_Energy_Switching!M340</f>
        <v>173555.77692296766</v>
      </c>
      <c r="N339" s="1">
        <f>Billed_Energy!N339/Cal_Energy!N339*Cal_Energy_Switching!N340</f>
        <v>112762.33395378054</v>
      </c>
      <c r="O339" s="1">
        <f>Billed_Energy!O339/Cal_Energy!O339*Cal_Energy_Switching!O340</f>
        <v>135163.63690369023</v>
      </c>
      <c r="P339" s="1" t="e">
        <f>Billed_Energy!P339/Cal_Energy!P339*Cal_Energy_Switching!P340</f>
        <v>#DIV/0!</v>
      </c>
      <c r="Q339" s="1">
        <f>Billed_Energy!Q339/Cal_Energy!Q339*Cal_Energy_Switching!Q340</f>
        <v>24042.594538309426</v>
      </c>
      <c r="R339" s="1">
        <f>Billed_Energy!R339/Cal_Energy!R339*Cal_Energy_Switching!R340</f>
        <v>20213.019813759969</v>
      </c>
      <c r="S339" s="1">
        <f>Billed_Energy!S339/Cal_Energy!S339*Cal_Energy_Switching!S340</f>
        <v>122449.04324284593</v>
      </c>
      <c r="T339" s="1">
        <f>Billed_Energy!T339/Cal_Energy!T339*Cal_Energy_Switching!T340</f>
        <v>11.971</v>
      </c>
      <c r="U339" s="1">
        <f>Billed_Energy!U339/Cal_Energy!U339*Cal_Energy_Switching!U340</f>
        <v>97.393000000000001</v>
      </c>
      <c r="V339" s="1">
        <f>Billed_Energy!V339/Cal_Energy!V339*Cal_Energy_Switching!V340</f>
        <v>48437.686864592841</v>
      </c>
      <c r="W339" s="1">
        <f>Billed_Energy!W339/Cal_Energy!W339*Cal_Energy_Switching!W340</f>
        <v>8788.2710000000006</v>
      </c>
      <c r="X339" s="1">
        <f>Billed_Energy!X339/Cal_Energy!X339*Cal_Energy_Switching!X340</f>
        <v>22192.833940430566</v>
      </c>
      <c r="Y339" s="35">
        <f>Billed_Energy!Y339/Cal_Energy!Y339*Cal_Energy_Switching!Y340</f>
        <v>7224.9933335351507</v>
      </c>
      <c r="Z339" s="1">
        <f>Billed_Energy!Z339/Cal_Energy!Z339*Cal_Energy_Switching!Z340</f>
        <v>3753.2348693576105</v>
      </c>
      <c r="AA339" s="1">
        <f>Billed_Energy!AA339/Cal_Energy!AA339*Cal_Energy_Switching!AA340</f>
        <v>3471.7584641775397</v>
      </c>
      <c r="AB339" s="1">
        <f>Billed_Energy!AB339/Cal_Energy!AB339*Cal_Energy_Switching!AB340</f>
        <v>52.33375597544115</v>
      </c>
      <c r="AC339" s="1">
        <f>Billed_Energy!AC339/Cal_Energy!AC339*Cal_Energy_Switching!AC340</f>
        <v>1253.611908551989</v>
      </c>
      <c r="AD339" s="1">
        <f>Billed_Energy!AD339/Cal_Energy!AD339*Cal_Energy_Switching!AD340</f>
        <v>482.22199999999998</v>
      </c>
      <c r="AE339" s="1">
        <f>Billed_Energy!AE339/Cal_Energy!AE339*Cal_Energy_Switching!AE340</f>
        <v>3588.0080552079171</v>
      </c>
      <c r="AF339" s="1">
        <f>Billed_Energy!AF339/Cal_Energy!AF339*Cal_Energy_Switching!AF340</f>
        <v>8971.9213781526469</v>
      </c>
      <c r="AG339" s="1">
        <f>Billed_Energy!AG339/Cal_Energy!AG339*Cal_Energy_Switching!AG340</f>
        <v>6054.1269651582052</v>
      </c>
      <c r="AH339" s="1">
        <f>Billed_Energy!AH339/Cal_Energy!AH339*Cal_Energy_Switching!AH340</f>
        <v>1787.0764196338773</v>
      </c>
      <c r="AI339" s="1">
        <f>Billed_Energy!AI339/Cal_Energy!AI339*Cal_Energy_Switching!AI340</f>
        <v>2990.6404593842126</v>
      </c>
      <c r="AJ339" s="1">
        <f>Billed_Energy!AJ339/Cal_Energy!AJ339*Cal_Energy_Switching!AJ340</f>
        <v>358916.97785082128</v>
      </c>
      <c r="AK339" s="35">
        <f>Billed_Energy!AK339/Cal_Energy!AK339*Cal_Energy_Switching!AK340</f>
        <v>110940.02170368942</v>
      </c>
      <c r="AL339" s="1">
        <f>Billed_Energy!AL339/Cal_Energy!AL339*Cal_Energy_Switching!AL340</f>
        <v>31225.547679123483</v>
      </c>
      <c r="AM339" s="1">
        <f>Billed_Energy!AM339/Cal_Energy!AM339*Cal_Energy_Switching!AM340</f>
        <v>79714.474024565934</v>
      </c>
      <c r="AN339" s="1">
        <f>Billed_Energy!AN339/Cal_Energy!AN339*Cal_Energy_Switching!AN340</f>
        <v>245.77699999999999</v>
      </c>
      <c r="AO339" s="1">
        <f>Billed_Energy!AO339/Cal_Energy!AO339*Cal_Energy_Switching!AO340</f>
        <v>274.90699999999998</v>
      </c>
      <c r="AP339" s="1">
        <f>Billed_Energy!AP339/Cal_Energy!AP339*Cal_Energy_Switching!AP340</f>
        <v>7381.9660000000003</v>
      </c>
      <c r="AQ339" s="1">
        <f>Billed_Energy!AQ339/Cal_Energy!AQ339*Cal_Energy_Switching!AQ340</f>
        <v>91593.650700728045</v>
      </c>
      <c r="AR339" s="1">
        <f>Billed_Energy!AR339/Cal_Energy!AR339*Cal_Energy_Switching!AR340</f>
        <v>11541.774447107555</v>
      </c>
      <c r="AS339" s="1">
        <f>Billed_Energy!AS339/Cal_Energy!AS339*Cal_Energy_Switching!AS340</f>
        <v>157942.51451235046</v>
      </c>
      <c r="AT339" s="1">
        <f>Billed_Energy!AT339/Cal_Energy!AT339*Cal_Energy_Switching!AT340</f>
        <v>28674.992262892447</v>
      </c>
      <c r="AU339" s="1">
        <f>Billed_Energy!AU339/Cal_Energy!AU339*Cal_Energy_Switching!AU340</f>
        <v>74371.032605725588</v>
      </c>
      <c r="AV339" s="1">
        <f>Billed_Energy!AV339/Cal_Energy!AV339*Cal_Energy_Switching!AV340</f>
        <v>1257.0080427815044</v>
      </c>
      <c r="AW339" s="1">
        <f>Billed_Energy!AW339/Cal_Energy!AW339*Cal_Energy_Switching!AW340</f>
        <v>20403.576268910463</v>
      </c>
      <c r="AX339" s="1">
        <f>Billed_Energy!AX339/Cal_Energy!AX339*Cal_Energy_Switching!AX340</f>
        <v>158507.63518721849</v>
      </c>
      <c r="AY339" s="1">
        <f>Billed_Energy!AY339/Cal_Energy!AY339*Cal_Energy_Switching!AY340</f>
        <v>24314.829316403044</v>
      </c>
      <c r="AZ339" s="1">
        <f>Billed_Energy!AZ339/Cal_Energy!AZ339*Cal_Energy_Switching!AZ340</f>
        <v>8289</v>
      </c>
      <c r="BA339" s="1">
        <f>Billed_Energy!BA339/Cal_Energy!BA339*Cal_Energy_Switching!BA340</f>
        <v>4343.3999999999996</v>
      </c>
      <c r="BB339" s="1" t="e">
        <f t="shared" si="16"/>
        <v>#DIV/0!</v>
      </c>
    </row>
    <row r="340" spans="1:54" x14ac:dyDescent="0.25">
      <c r="A340">
        <v>2042</v>
      </c>
      <c r="B340">
        <v>6</v>
      </c>
      <c r="C340" t="s">
        <v>447</v>
      </c>
      <c r="D340" s="1">
        <f>Billed_Energy!D340/Cal_Energy!D340*Cal_Energy_Switching!D341</f>
        <v>501909.61645114823</v>
      </c>
      <c r="E340" s="35">
        <f t="shared" si="17"/>
        <v>204349.2298575677</v>
      </c>
      <c r="F340" s="1">
        <f>Billed_Energy!F340/Cal_Energy!F340*Cal_Energy_Switching!F341</f>
        <v>82630.483546863921</v>
      </c>
      <c r="G340" s="1">
        <f>Billed_Energy!G340/Cal_Energy!G340*Cal_Energy_Switching!G341</f>
        <v>121718.74631070376</v>
      </c>
      <c r="H340" s="35">
        <f t="shared" si="15"/>
        <v>13869.747146799846</v>
      </c>
      <c r="I340" s="1">
        <f>Billed_Energy!I340/Cal_Energy!I340*Cal_Energy_Switching!I341</f>
        <v>710.01237673367734</v>
      </c>
      <c r="J340" s="1">
        <f>Billed_Energy!J340/Cal_Energy!J340*Cal_Energy_Switching!J341</f>
        <v>13159.734770066168</v>
      </c>
      <c r="K340" s="1">
        <f>Billed_Energy!K340/Cal_Energy!K340*Cal_Energy_Switching!K341</f>
        <v>281759.49509919155</v>
      </c>
      <c r="L340" s="1">
        <f>Billed_Energy!L340/Cal_Energy!L340*Cal_Energy_Switching!L341</f>
        <v>23289.976706084501</v>
      </c>
      <c r="M340" s="1">
        <f>Billed_Energy!M340/Cal_Energy!M340*Cal_Energy_Switching!M341</f>
        <v>193459.57640328511</v>
      </c>
      <c r="N340" s="1">
        <f>Billed_Energy!N340/Cal_Energy!N340*Cal_Energy_Switching!N341</f>
        <v>116799.88983472394</v>
      </c>
      <c r="O340" s="1">
        <f>Billed_Energy!O340/Cal_Energy!O340*Cal_Energy_Switching!O341</f>
        <v>148423.80522409611</v>
      </c>
      <c r="P340" s="1" t="e">
        <f>Billed_Energy!P340/Cal_Energy!P340*Cal_Energy_Switching!P341</f>
        <v>#DIV/0!</v>
      </c>
      <c r="Q340" s="1">
        <f>Billed_Energy!Q340/Cal_Energy!Q340*Cal_Energy_Switching!Q341</f>
        <v>28340.789532815594</v>
      </c>
      <c r="R340" s="1">
        <f>Billed_Energy!R340/Cal_Energy!R340*Cal_Energy_Switching!R341</f>
        <v>21030.909480571216</v>
      </c>
      <c r="S340" s="1">
        <f>Billed_Energy!S340/Cal_Energy!S340*Cal_Energy_Switching!S341</f>
        <v>120176.78506216253</v>
      </c>
      <c r="T340" s="1">
        <f>Billed_Energy!T340/Cal_Energy!T340*Cal_Energy_Switching!T341</f>
        <v>10.17535</v>
      </c>
      <c r="U340" s="1">
        <f>Billed_Energy!U340/Cal_Energy!U340*Cal_Energy_Switching!U341</f>
        <v>98.704999999999998</v>
      </c>
      <c r="V340" s="1">
        <f>Billed_Energy!V340/Cal_Energy!V340*Cal_Energy_Switching!V341</f>
        <v>45688.667155562805</v>
      </c>
      <c r="W340" s="1">
        <f>Billed_Energy!W340/Cal_Energy!W340*Cal_Energy_Switching!W341</f>
        <v>8413.3449999999993</v>
      </c>
      <c r="X340" s="1">
        <f>Billed_Energy!X340/Cal_Energy!X340*Cal_Energy_Switching!X341</f>
        <v>21102.313195509025</v>
      </c>
      <c r="Y340" s="35">
        <f>Billed_Energy!Y340/Cal_Energy!Y340*Cal_Energy_Switching!Y341</f>
        <v>7248.6883055520802</v>
      </c>
      <c r="Z340" s="1">
        <f>Billed_Energy!Z340/Cal_Energy!Z340*Cal_Energy_Switching!Z341</f>
        <v>3765.5439181133524</v>
      </c>
      <c r="AA340" s="1">
        <f>Billed_Energy!AA340/Cal_Energy!AA340*Cal_Energy_Switching!AA341</f>
        <v>3483.1443874387282</v>
      </c>
      <c r="AB340" s="1">
        <f>Billed_Energy!AB340/Cal_Energy!AB340*Cal_Energy_Switching!AB341</f>
        <v>51.64710278024701</v>
      </c>
      <c r="AC340" s="1">
        <f>Billed_Energy!AC340/Cal_Energy!AC340*Cal_Energy_Switching!AC341</f>
        <v>1148.610774041709</v>
      </c>
      <c r="AD340" s="1">
        <f>Billed_Energy!AD340/Cal_Energy!AD340*Cal_Energy_Switching!AD341</f>
        <v>463.041</v>
      </c>
      <c r="AE340" s="1">
        <f>Billed_Energy!AE340/Cal_Energy!AE340*Cal_Energy_Switching!AE341</f>
        <v>3391.1514268154601</v>
      </c>
      <c r="AF340" s="1">
        <f>Billed_Energy!AF340/Cal_Energy!AF340*Cal_Energy_Switching!AF341</f>
        <v>9184.6193342503539</v>
      </c>
      <c r="AG340" s="1">
        <f>Billed_Energy!AG340/Cal_Energy!AG340*Cal_Energy_Switching!AG341</f>
        <v>5721.966333441942</v>
      </c>
      <c r="AH340" s="1">
        <f>Billed_Energy!AH340/Cal_Energy!AH340*Cal_Energy_Switching!AH341</f>
        <v>1689.0281897425975</v>
      </c>
      <c r="AI340" s="1">
        <f>Billed_Energy!AI340/Cal_Energy!AI340*Cal_Energy_Switching!AI341</f>
        <v>3061.5397780834473</v>
      </c>
      <c r="AJ340" s="1">
        <f>Billed_Energy!AJ340/Cal_Energy!AJ340*Cal_Energy_Switching!AJ341</f>
        <v>499484.54968679219</v>
      </c>
      <c r="AK340" s="35">
        <f>Billed_Energy!AK340/Cal_Energy!AK340*Cal_Energy_Switching!AK341</f>
        <v>128131.970622248</v>
      </c>
      <c r="AL340" s="1">
        <f>Billed_Energy!AL340/Cal_Energy!AL340*Cal_Energy_Switching!AL341</f>
        <v>36043.236786878959</v>
      </c>
      <c r="AM340" s="1">
        <f>Billed_Energy!AM340/Cal_Energy!AM340*Cal_Energy_Switching!AM341</f>
        <v>92088.733835369043</v>
      </c>
      <c r="AN340" s="1">
        <f>Billed_Energy!AN340/Cal_Energy!AN340*Cal_Energy_Switching!AN341</f>
        <v>254.96200000000002</v>
      </c>
      <c r="AO340" s="1">
        <f>Billed_Energy!AO340/Cal_Energy!AO340*Cal_Energy_Switching!AO341</f>
        <v>258.13</v>
      </c>
      <c r="AP340" s="1">
        <f>Billed_Energy!AP340/Cal_Energy!AP340*Cal_Energy_Switching!AP341</f>
        <v>6710.2510000000002</v>
      </c>
      <c r="AQ340" s="1">
        <f>Billed_Energy!AQ340/Cal_Energy!AQ340*Cal_Energy_Switching!AQ341</f>
        <v>90897.689514533326</v>
      </c>
      <c r="AR340" s="1">
        <f>Billed_Energy!AR340/Cal_Energy!AR340*Cal_Energy_Switching!AR341</f>
        <v>13111.796067586838</v>
      </c>
      <c r="AS340" s="1">
        <f>Billed_Energy!AS340/Cal_Energy!AS340*Cal_Energy_Switching!AS341</f>
        <v>182277.70996906969</v>
      </c>
      <c r="AT340" s="1">
        <f>Billed_Energy!AT340/Cal_Energy!AT340*Cal_Energy_Switching!AT341</f>
        <v>32380.743732413153</v>
      </c>
      <c r="AU340" s="1">
        <f>Billed_Energy!AU340/Cal_Energy!AU340*Cal_Energy_Switching!AU341</f>
        <v>85823.985861992434</v>
      </c>
      <c r="AV340" s="1">
        <f>Billed_Energy!AV340/Cal_Energy!AV340*Cal_Energy_Switching!AV341</f>
        <v>1343.4941547336368</v>
      </c>
      <c r="AW340" s="1">
        <f>Billed_Energy!AW340/Cal_Energy!AW340*Cal_Energy_Switching!AW341</f>
        <v>21601.790874566803</v>
      </c>
      <c r="AX340" s="1">
        <f>Billed_Energy!AX340/Cal_Energy!AX340*Cal_Energy_Switching!AX341</f>
        <v>169413.45966526636</v>
      </c>
      <c r="AY340" s="1">
        <f>Billed_Energy!AY340/Cal_Energy!AY340*Cal_Energy_Switching!AY341</f>
        <v>25644.616127236353</v>
      </c>
      <c r="AZ340" s="1">
        <f>Billed_Energy!AZ340/Cal_Energy!AZ340*Cal_Energy_Switching!AZ341</f>
        <v>10068</v>
      </c>
      <c r="BA340" s="1">
        <f>Billed_Energy!BA340/Cal_Energy!BA340*Cal_Energy_Switching!BA341</f>
        <v>4921.8</v>
      </c>
      <c r="BB340" s="1" t="e">
        <f t="shared" si="16"/>
        <v>#DIV/0!</v>
      </c>
    </row>
    <row r="341" spans="1:54" x14ac:dyDescent="0.25">
      <c r="A341">
        <v>2042</v>
      </c>
      <c r="B341">
        <v>7</v>
      </c>
      <c r="C341" t="s">
        <v>448</v>
      </c>
      <c r="D341" s="1">
        <f>Billed_Energy!D341/Cal_Energy!D341*Cal_Energy_Switching!D342</f>
        <v>632773.70053017174</v>
      </c>
      <c r="E341" s="35">
        <f t="shared" si="17"/>
        <v>228078.31763850368</v>
      </c>
      <c r="F341" s="1">
        <f>Billed_Energy!F341/Cal_Energy!F341*Cal_Energy_Switching!F342</f>
        <v>92155.297751530379</v>
      </c>
      <c r="G341" s="1">
        <f>Billed_Energy!G341/Cal_Energy!G341*Cal_Energy_Switching!G342</f>
        <v>135923.01988697328</v>
      </c>
      <c r="H341" s="35">
        <f t="shared" si="15"/>
        <v>14303.265282010449</v>
      </c>
      <c r="I341" s="1">
        <f>Billed_Energy!I341/Cal_Energy!I341*Cal_Energy_Switching!I342</f>
        <v>732.20479583693759</v>
      </c>
      <c r="J341" s="1">
        <f>Billed_Energy!J341/Cal_Energy!J341*Cal_Energy_Switching!J342</f>
        <v>13571.06048617351</v>
      </c>
      <c r="K341" s="1">
        <f>Billed_Energy!K341/Cal_Energy!K341*Cal_Energy_Switching!K342</f>
        <v>294717.80658365763</v>
      </c>
      <c r="L341" s="1">
        <f>Billed_Energy!L341/Cal_Energy!L341*Cal_Energy_Switching!L342</f>
        <v>24414.159426859875</v>
      </c>
      <c r="M341" s="1">
        <f>Billed_Energy!M341/Cal_Energy!M341*Cal_Energy_Switching!M342</f>
        <v>206479.21354303163</v>
      </c>
      <c r="N341" s="1">
        <f>Billed_Energy!N341/Cal_Energy!N341*Cal_Energy_Switching!N342</f>
        <v>122118.53568948249</v>
      </c>
      <c r="O341" s="1">
        <f>Billed_Energy!O341/Cal_Energy!O341*Cal_Energy_Switching!O342</f>
        <v>157828.05653654886</v>
      </c>
      <c r="P341" s="1" t="e">
        <f>Billed_Energy!P341/Cal_Energy!P341*Cal_Energy_Switching!P342</f>
        <v>#DIV/0!</v>
      </c>
      <c r="Q341" s="1">
        <f>Billed_Energy!Q341/Cal_Energy!Q341*Cal_Energy_Switching!Q342</f>
        <v>29295.55715370765</v>
      </c>
      <c r="R341" s="1">
        <f>Billed_Energy!R341/Cal_Energy!R341*Cal_Energy_Switching!R342</f>
        <v>24101.282213773913</v>
      </c>
      <c r="S341" s="1">
        <f>Billed_Energy!S341/Cal_Energy!S341*Cal_Energy_Switching!S342</f>
        <v>108025.1268626783</v>
      </c>
      <c r="T341" s="1">
        <f>Billed_Energy!T341/Cal_Energy!T341*Cal_Energy_Switching!T342</f>
        <v>8.3796999999999997</v>
      </c>
      <c r="U341" s="1">
        <f>Billed_Energy!U341/Cal_Energy!U341*Cal_Energy_Switching!U342</f>
        <v>97.915000000000006</v>
      </c>
      <c r="V341" s="1">
        <f>Billed_Energy!V341/Cal_Energy!V341*Cal_Energy_Switching!V342</f>
        <v>44549.468970203568</v>
      </c>
      <c r="W341" s="1">
        <f>Billed_Energy!W341/Cal_Energy!W341*Cal_Energy_Switching!W342</f>
        <v>8216.8029999999999</v>
      </c>
      <c r="X341" s="1">
        <f>Billed_Energy!X341/Cal_Energy!X341*Cal_Energy_Switching!X342</f>
        <v>18850.468730769793</v>
      </c>
      <c r="Y341" s="35">
        <f>Billed_Energy!Y341/Cal_Energy!Y341*Cal_Energy_Switching!Y342</f>
        <v>7994.7647052438497</v>
      </c>
      <c r="Z341" s="1">
        <f>Billed_Energy!Z341/Cal_Energy!Z341*Cal_Energy_Switching!Z342</f>
        <v>4153.1152042390677</v>
      </c>
      <c r="AA341" s="1">
        <f>Billed_Energy!AA341/Cal_Energy!AA341*Cal_Energy_Switching!AA342</f>
        <v>3841.6495010047825</v>
      </c>
      <c r="AB341" s="1">
        <f>Billed_Energy!AB341/Cal_Energy!AB341*Cal_Energy_Switching!AB342</f>
        <v>63.752942398615062</v>
      </c>
      <c r="AC341" s="1">
        <f>Billed_Energy!AC341/Cal_Energy!AC341*Cal_Energy_Switching!AC342</f>
        <v>1123.0699575392086</v>
      </c>
      <c r="AD341" s="1">
        <f>Billed_Energy!AD341/Cal_Energy!AD341*Cal_Energy_Switching!AD342</f>
        <v>450.834</v>
      </c>
      <c r="AE341" s="1">
        <f>Billed_Energy!AE341/Cal_Energy!AE341*Cal_Energy_Switching!AE342</f>
        <v>3330.512302310919</v>
      </c>
      <c r="AF341" s="1">
        <f>Billed_Energy!AF341/Cal_Energy!AF341*Cal_Energy_Switching!AF342</f>
        <v>9662.3529460863629</v>
      </c>
      <c r="AG341" s="1">
        <f>Billed_Energy!AG341/Cal_Energy!AG341*Cal_Energy_Switching!AG342</f>
        <v>5619.6485701711308</v>
      </c>
      <c r="AH341" s="1">
        <f>Billed_Energy!AH341/Cal_Energy!AH341*Cal_Energy_Switching!AH342</f>
        <v>1658.8257075179504</v>
      </c>
      <c r="AI341" s="1">
        <f>Billed_Energy!AI341/Cal_Energy!AI341*Cal_Energy_Switching!AI342</f>
        <v>3220.7843153621179</v>
      </c>
      <c r="AJ341" s="1">
        <f>Billed_Energy!AJ341/Cal_Energy!AJ341*Cal_Energy_Switching!AJ342</f>
        <v>671515.445232959</v>
      </c>
      <c r="AK341" s="35">
        <f>Billed_Energy!AK341/Cal_Energy!AK341*Cal_Energy_Switching!AK342</f>
        <v>150736.82721590251</v>
      </c>
      <c r="AL341" s="1">
        <f>Billed_Energy!AL341/Cal_Energy!AL341*Cal_Energy_Switching!AL342</f>
        <v>42383.474328378557</v>
      </c>
      <c r="AM341" s="1">
        <f>Billed_Energy!AM341/Cal_Energy!AM341*Cal_Energy_Switching!AM342</f>
        <v>108353.35288752397</v>
      </c>
      <c r="AN341" s="1">
        <f>Billed_Energy!AN341/Cal_Energy!AN341*Cal_Energy_Switching!AN342</f>
        <v>248.953</v>
      </c>
      <c r="AO341" s="1">
        <f>Billed_Energy!AO341/Cal_Energy!AO341*Cal_Energy_Switching!AO342</f>
        <v>255.87399999999997</v>
      </c>
      <c r="AP341" s="1">
        <f>Billed_Energy!AP341/Cal_Energy!AP341*Cal_Energy_Switching!AP342</f>
        <v>6726.4589999999998</v>
      </c>
      <c r="AQ341" s="1">
        <f>Billed_Energy!AQ341/Cal_Energy!AQ341*Cal_Energy_Switching!AQ342</f>
        <v>80595.060388633181</v>
      </c>
      <c r="AR341" s="1">
        <f>Billed_Energy!AR341/Cal_Energy!AR341*Cal_Energy_Switching!AR342</f>
        <v>14210.429187551192</v>
      </c>
      <c r="AS341" s="1">
        <f>Billed_Energy!AS341/Cal_Energy!AS341*Cal_Energy_Switching!AS342</f>
        <v>190692.33700776583</v>
      </c>
      <c r="AT341" s="1">
        <f>Billed_Energy!AT341/Cal_Energy!AT341*Cal_Energy_Switching!AT342</f>
        <v>35061.090102448805</v>
      </c>
      <c r="AU341" s="1">
        <f>Billed_Energy!AU341/Cal_Energy!AU341*Cal_Energy_Switching!AU342</f>
        <v>89786.835184829673</v>
      </c>
      <c r="AV341" s="1">
        <f>Billed_Energy!AV341/Cal_Energy!AV341*Cal_Energy_Switching!AV342</f>
        <v>1334.8649667144482</v>
      </c>
      <c r="AW341" s="1">
        <f>Billed_Energy!AW341/Cal_Energy!AW341*Cal_Energy_Switching!AW342</f>
        <v>22841.879627488583</v>
      </c>
      <c r="AX341" s="1">
        <f>Billed_Energy!AX341/Cal_Energy!AX341*Cal_Energy_Switching!AX342</f>
        <v>168325.32646328557</v>
      </c>
      <c r="AY341" s="1">
        <f>Billed_Energy!AY341/Cal_Energy!AY341*Cal_Energy_Switching!AY342</f>
        <v>27140.166200095737</v>
      </c>
      <c r="AZ341" s="1">
        <f>Billed_Energy!AZ341/Cal_Energy!AZ341*Cal_Energy_Switching!AZ342</f>
        <v>10990</v>
      </c>
      <c r="BA341" s="1">
        <f>Billed_Energy!BA341/Cal_Energy!BA341*Cal_Energy_Switching!BA342</f>
        <v>5252.4</v>
      </c>
      <c r="BB341" s="1" t="e">
        <f t="shared" si="16"/>
        <v>#DIV/0!</v>
      </c>
    </row>
    <row r="342" spans="1:54" x14ac:dyDescent="0.25">
      <c r="A342">
        <v>2042</v>
      </c>
      <c r="B342">
        <v>8</v>
      </c>
      <c r="C342" t="s">
        <v>449</v>
      </c>
      <c r="D342" s="1">
        <f>Billed_Energy!D342/Cal_Energy!D342*Cal_Energy_Switching!D343</f>
        <v>650285.78935139545</v>
      </c>
      <c r="E342" s="35">
        <f t="shared" si="17"/>
        <v>237014.33030973945</v>
      </c>
      <c r="F342" s="1">
        <f>Billed_Energy!F342/Cal_Energy!F342*Cal_Energy_Switching!F343</f>
        <v>95731.957076121413</v>
      </c>
      <c r="G342" s="1">
        <f>Billed_Energy!G342/Cal_Energy!G342*Cal_Energy_Switching!G343</f>
        <v>141282.37323361804</v>
      </c>
      <c r="H342" s="35">
        <f t="shared" si="15"/>
        <v>14374.37306527761</v>
      </c>
      <c r="I342" s="1">
        <f>Billed_Energy!I342/Cal_Energy!I342*Cal_Energy_Switching!I343</f>
        <v>735.84490590292603</v>
      </c>
      <c r="J342" s="1">
        <f>Billed_Energy!J342/Cal_Energy!J342*Cal_Energy_Switching!J343</f>
        <v>13638.528159374684</v>
      </c>
      <c r="K342" s="1">
        <f>Billed_Energy!K342/Cal_Energy!K342*Cal_Energy_Switching!K343</f>
        <v>296588.77231812564</v>
      </c>
      <c r="L342" s="1">
        <f>Billed_Energy!L342/Cal_Energy!L342*Cal_Energy_Switching!L343</f>
        <v>24593.750427370243</v>
      </c>
      <c r="M342" s="1">
        <f>Billed_Energy!M342/Cal_Energy!M342*Cal_Energy_Switching!M343</f>
        <v>208394.09578705332</v>
      </c>
      <c r="N342" s="1">
        <f>Billed_Energy!N342/Cal_Energy!N342*Cal_Energy_Switching!N343</f>
        <v>122869.18251450408</v>
      </c>
      <c r="O342" s="1">
        <f>Billed_Energy!O342/Cal_Energy!O342*Cal_Energy_Switching!O343</f>
        <v>159153.87107181075</v>
      </c>
      <c r="P342" s="1" t="e">
        <f>Billed_Energy!P342/Cal_Energy!P342*Cal_Energy_Switching!P343</f>
        <v>#DIV/0!</v>
      </c>
      <c r="Q342" s="1">
        <f>Billed_Energy!Q342/Cal_Energy!Q342*Cal_Energy_Switching!Q343</f>
        <v>30526.334522181372</v>
      </c>
      <c r="R342" s="1">
        <f>Billed_Energy!R342/Cal_Energy!R342*Cal_Energy_Switching!R343</f>
        <v>22792.053041049312</v>
      </c>
      <c r="S342" s="1">
        <f>Billed_Energy!S342/Cal_Energy!S342*Cal_Energy_Switching!S343</f>
        <v>122497.10960136169</v>
      </c>
      <c r="T342" s="1">
        <f>Billed_Energy!T342/Cal_Energy!T342*Cal_Energy_Switching!T343</f>
        <v>12.210420000000001</v>
      </c>
      <c r="U342" s="1">
        <f>Billed_Energy!U342/Cal_Energy!U342*Cal_Energy_Switching!U343</f>
        <v>97.32</v>
      </c>
      <c r="V342" s="1">
        <f>Billed_Energy!V342/Cal_Energy!V342*Cal_Energy_Switching!V343</f>
        <v>46590.42742533984</v>
      </c>
      <c r="W342" s="1">
        <f>Billed_Energy!W342/Cal_Energy!W342*Cal_Energy_Switching!W343</f>
        <v>8625.8709999999992</v>
      </c>
      <c r="X342" s="1">
        <f>Billed_Energy!X342/Cal_Energy!X342*Cal_Energy_Switching!X343</f>
        <v>23431.474758278444</v>
      </c>
      <c r="Y342" s="35">
        <f>Billed_Energy!Y342/Cal_Energy!Y342*Cal_Energy_Switching!Y343</f>
        <v>8238.6023492170789</v>
      </c>
      <c r="Z342" s="1">
        <f>Billed_Energy!Z342/Cal_Energy!Z342*Cal_Energy_Switching!Z343</f>
        <v>4279.7838260043609</v>
      </c>
      <c r="AA342" s="1">
        <f>Billed_Energy!AA342/Cal_Energy!AA342*Cal_Energy_Switching!AA343</f>
        <v>3958.8185232127184</v>
      </c>
      <c r="AB342" s="1">
        <f>Billed_Energy!AB342/Cal_Energy!AB342*Cal_Energy_Switching!AB343</f>
        <v>66.866660339876844</v>
      </c>
      <c r="AC342" s="1">
        <f>Billed_Energy!AC342/Cal_Energy!AC342*Cal_Energy_Switching!AC343</f>
        <v>1122.1240013724494</v>
      </c>
      <c r="AD342" s="1">
        <f>Billed_Energy!AD342/Cal_Energy!AD342*Cal_Energy_Switching!AD343</f>
        <v>470.70100000000002</v>
      </c>
      <c r="AE342" s="1">
        <f>Billed_Energy!AE342/Cal_Energy!AE342*Cal_Energy_Switching!AE343</f>
        <v>3329.5658221952508</v>
      </c>
      <c r="AF342" s="1">
        <f>Billed_Energy!AF342/Cal_Energy!AF342*Cal_Energy_Switching!AF343</f>
        <v>9742.8331433268577</v>
      </c>
      <c r="AG342" s="1">
        <f>Billed_Energy!AG342/Cal_Energy!AG342*Cal_Energy_Switching!AG343</f>
        <v>5618.0515529119484</v>
      </c>
      <c r="AH342" s="1">
        <f>Billed_Energy!AH342/Cal_Energy!AH342*Cal_Energy_Switching!AH343</f>
        <v>1658.3542948928009</v>
      </c>
      <c r="AI342" s="1">
        <f>Billed_Energy!AI342/Cal_Energy!AI342*Cal_Energy_Switching!AI343</f>
        <v>3247.6110477756165</v>
      </c>
      <c r="AJ342" s="1">
        <f>Billed_Energy!AJ342/Cal_Energy!AJ342*Cal_Energy_Switching!AJ343</f>
        <v>678596.87813782587</v>
      </c>
      <c r="AK342" s="35">
        <f>Billed_Energy!AK342/Cal_Energy!AK342*Cal_Energy_Switching!AK343</f>
        <v>153408.08226204838</v>
      </c>
      <c r="AL342" s="1">
        <f>Billed_Energy!AL342/Cal_Energy!AL342*Cal_Energy_Switching!AL343</f>
        <v>43133.096443442271</v>
      </c>
      <c r="AM342" s="1">
        <f>Billed_Energy!AM342/Cal_Energy!AM342*Cal_Energy_Switching!AM343</f>
        <v>110274.98581860616</v>
      </c>
      <c r="AN342" s="1">
        <f>Billed_Energy!AN342/Cal_Energy!AN342*Cal_Energy_Switching!AN343</f>
        <v>250.17599999999999</v>
      </c>
      <c r="AO342" s="1">
        <f>Billed_Energy!AO342/Cal_Energy!AO342*Cal_Energy_Switching!AO343</f>
        <v>253.59699999999998</v>
      </c>
      <c r="AP342" s="1">
        <f>Billed_Energy!AP342/Cal_Energy!AP342*Cal_Energy_Switching!AP343</f>
        <v>7261.6180000000004</v>
      </c>
      <c r="AQ342" s="1">
        <f>Billed_Energy!AQ342/Cal_Energy!AQ342*Cal_Energy_Switching!AQ343</f>
        <v>88472.642542964022</v>
      </c>
      <c r="AR342" s="1">
        <f>Billed_Energy!AR342/Cal_Energy!AR342*Cal_Energy_Switching!AR343</f>
        <v>14336.699283395863</v>
      </c>
      <c r="AS342" s="1">
        <f>Billed_Energy!AS342/Cal_Energy!AS342*Cal_Energy_Switching!AS343</f>
        <v>194148.94537728521</v>
      </c>
      <c r="AT342" s="1">
        <f>Billed_Energy!AT342/Cal_Energy!AT342*Cal_Energy_Switching!AT343</f>
        <v>35373.670216604129</v>
      </c>
      <c r="AU342" s="1">
        <f>Billed_Energy!AU342/Cal_Energy!AU342*Cal_Energy_Switching!AU343</f>
        <v>91413.939000949656</v>
      </c>
      <c r="AV342" s="1">
        <f>Billed_Energy!AV342/Cal_Energy!AV342*Cal_Energy_Switching!AV343</f>
        <v>1407.0423471754555</v>
      </c>
      <c r="AW342" s="1">
        <f>Billed_Energy!AW342/Cal_Energy!AW342*Cal_Energy_Switching!AW343</f>
        <v>22933.748478549733</v>
      </c>
      <c r="AX342" s="1">
        <f>Billed_Energy!AX342/Cal_Energy!AX342*Cal_Energy_Switching!AX343</f>
        <v>177426.83218282455</v>
      </c>
      <c r="AY342" s="1">
        <f>Billed_Energy!AY342/Cal_Energy!AY342*Cal_Energy_Switching!AY343</f>
        <v>27266.14011854049</v>
      </c>
      <c r="AZ342" s="1">
        <f>Billed_Energy!AZ342/Cal_Energy!AZ342*Cal_Energy_Switching!AZ343</f>
        <v>10824.2</v>
      </c>
      <c r="BA342" s="1">
        <f>Billed_Energy!BA342/Cal_Energy!BA342*Cal_Energy_Switching!BA343</f>
        <v>5119.5</v>
      </c>
      <c r="BB342" s="1" t="e">
        <f t="shared" si="16"/>
        <v>#DIV/0!</v>
      </c>
    </row>
    <row r="343" spans="1:54" x14ac:dyDescent="0.25">
      <c r="A343">
        <v>2042</v>
      </c>
      <c r="B343">
        <v>9</v>
      </c>
      <c r="C343" t="s">
        <v>450</v>
      </c>
      <c r="D343" s="1">
        <f>Billed_Energy!D343/Cal_Energy!D343*Cal_Energy_Switching!D344</f>
        <v>596355.97199547116</v>
      </c>
      <c r="E343" s="35">
        <f t="shared" si="17"/>
        <v>227409.17605555215</v>
      </c>
      <c r="F343" s="1">
        <f>Billed_Energy!F343/Cal_Energy!F343*Cal_Energy_Switching!F344</f>
        <v>92037.613261162143</v>
      </c>
      <c r="G343" s="1">
        <f>Billed_Energy!G343/Cal_Energy!G343*Cal_Energy_Switching!G344</f>
        <v>135371.56279438999</v>
      </c>
      <c r="H343" s="35">
        <f t="shared" si="15"/>
        <v>13959.705632069305</v>
      </c>
      <c r="I343" s="1">
        <f>Billed_Energy!I343/Cal_Energy!I343*Cal_Energy_Switching!I344</f>
        <v>714.61748144521255</v>
      </c>
      <c r="J343" s="1">
        <f>Billed_Energy!J343/Cal_Energy!J343*Cal_Energy_Switching!J344</f>
        <v>13245.088150624091</v>
      </c>
      <c r="K343" s="1">
        <f>Billed_Energy!K343/Cal_Energy!K343*Cal_Energy_Switching!K344</f>
        <v>289354.98895353096</v>
      </c>
      <c r="L343" s="1">
        <f>Billed_Energy!L343/Cal_Energy!L343*Cal_Energy_Switching!L344</f>
        <v>22833.72568455667</v>
      </c>
      <c r="M343" s="1">
        <f>Billed_Energy!M343/Cal_Energy!M343*Cal_Energy_Switching!M344</f>
        <v>207849.03196687353</v>
      </c>
      <c r="N343" s="1">
        <f>Billed_Energy!N343/Cal_Energy!N343*Cal_Energy_Switching!N344</f>
        <v>121032.59467191236</v>
      </c>
      <c r="O343" s="1">
        <f>Billed_Energy!O343/Cal_Energy!O343*Cal_Energy_Switching!O344</f>
        <v>162015.87939179619</v>
      </c>
      <c r="P343" s="1" t="e">
        <f>Billed_Energy!P343/Cal_Energy!P343*Cal_Energy_Switching!P344</f>
        <v>#DIV/0!</v>
      </c>
      <c r="Q343" s="1">
        <f>Billed_Energy!Q343/Cal_Energy!Q343*Cal_Energy_Switching!Q344</f>
        <v>25081.386524411108</v>
      </c>
      <c r="R343" s="1">
        <f>Billed_Energy!R343/Cal_Energy!R343*Cal_Energy_Switching!R344</f>
        <v>19157.50849258991</v>
      </c>
      <c r="S343" s="1">
        <f>Billed_Energy!S343/Cal_Energy!S343*Cal_Energy_Switching!S344</f>
        <v>122445.30235349033</v>
      </c>
      <c r="T343" s="1">
        <f>Billed_Energy!T343/Cal_Energy!T343*Cal_Energy_Switching!T344</f>
        <v>14.365199999999998</v>
      </c>
      <c r="U343" s="1">
        <f>Billed_Energy!U343/Cal_Energy!U343*Cal_Energy_Switching!U344</f>
        <v>103.68600000000001</v>
      </c>
      <c r="V343" s="1">
        <f>Billed_Energy!V343/Cal_Energy!V343*Cal_Energy_Switching!V344</f>
        <v>45641.535759228333</v>
      </c>
      <c r="W343" s="1">
        <f>Billed_Energy!W343/Cal_Energy!W343*Cal_Energy_Switching!W344</f>
        <v>9717.9639999999999</v>
      </c>
      <c r="X343" s="1">
        <f>Billed_Energy!X343/Cal_Energy!X343*Cal_Energy_Switching!X344</f>
        <v>35272.789320837466</v>
      </c>
      <c r="Y343" s="35">
        <f>Billed_Energy!Y343/Cal_Energy!Y343*Cal_Energy_Switching!Y344</f>
        <v>7946.9439016688411</v>
      </c>
      <c r="Z343" s="1">
        <f>Billed_Energy!Z343/Cal_Energy!Z343*Cal_Energy_Switching!Z344</f>
        <v>4128.273284091495</v>
      </c>
      <c r="AA343" s="1">
        <f>Billed_Energy!AA343/Cal_Energy!AA343*Cal_Energy_Switching!AA344</f>
        <v>3818.6706175773461</v>
      </c>
      <c r="AB343" s="1">
        <f>Billed_Energy!AB343/Cal_Energy!AB343*Cal_Energy_Switching!AB344</f>
        <v>74.660615377088476</v>
      </c>
      <c r="AC343" s="1">
        <f>Billed_Energy!AC343/Cal_Energy!AC343*Cal_Energy_Switching!AC344</f>
        <v>1149.1968065664778</v>
      </c>
      <c r="AD343" s="1">
        <f>Billed_Energy!AD343/Cal_Energy!AD343*Cal_Energy_Switching!AD344</f>
        <v>536.26599999999996</v>
      </c>
      <c r="AE343" s="1">
        <f>Billed_Energy!AE343/Cal_Energy!AE343*Cal_Energy_Switching!AE344</f>
        <v>3341.5861268846979</v>
      </c>
      <c r="AF343" s="1">
        <f>Billed_Energy!AF343/Cal_Energy!AF343*Cal_Energy_Switching!AF344</f>
        <v>9434.0157316336663</v>
      </c>
      <c r="AG343" s="1">
        <f>Billed_Energy!AG343/Cal_Energy!AG343*Cal_Energy_Switching!AG344</f>
        <v>5638.333684286813</v>
      </c>
      <c r="AH343" s="1">
        <f>Billed_Energy!AH343/Cal_Energy!AH343*Cal_Energy_Switching!AH344</f>
        <v>1664.3412388284889</v>
      </c>
      <c r="AI343" s="1">
        <f>Billed_Energy!AI343/Cal_Energy!AI343*Cal_Energy_Switching!AI344</f>
        <v>3144.6719105445518</v>
      </c>
      <c r="AJ343" s="1">
        <f>Billed_Energy!AJ343/Cal_Energy!AJ343*Cal_Energy_Switching!AJ344</f>
        <v>597173.15865244181</v>
      </c>
      <c r="AK343" s="35">
        <f>Billed_Energy!AK343/Cal_Energy!AK343*Cal_Energy_Switching!AK344</f>
        <v>145808.40564696409</v>
      </c>
      <c r="AL343" s="1">
        <f>Billed_Energy!AL343/Cal_Energy!AL343*Cal_Energy_Switching!AL344</f>
        <v>41034.485354019496</v>
      </c>
      <c r="AM343" s="1">
        <f>Billed_Energy!AM343/Cal_Energy!AM343*Cal_Energy_Switching!AM344</f>
        <v>104773.92029294456</v>
      </c>
      <c r="AN343" s="1">
        <f>Billed_Energy!AN343/Cal_Energy!AN343*Cal_Energy_Switching!AN344</f>
        <v>255.36999999999998</v>
      </c>
      <c r="AO343" s="1">
        <f>Billed_Energy!AO343/Cal_Energy!AO343*Cal_Energy_Switching!AO344</f>
        <v>272.07799999999997</v>
      </c>
      <c r="AP343" s="1">
        <f>Billed_Energy!AP343/Cal_Energy!AP343*Cal_Energy_Switching!AP344</f>
        <v>8028.0249999999987</v>
      </c>
      <c r="AQ343" s="1">
        <f>Billed_Energy!AQ343/Cal_Energy!AQ343*Cal_Energy_Switching!AQ344</f>
        <v>85144.267457782495</v>
      </c>
      <c r="AR343" s="1">
        <f>Billed_Energy!AR343/Cal_Energy!AR343*Cal_Energy_Switching!AR344</f>
        <v>14819.099336730105</v>
      </c>
      <c r="AS343" s="1">
        <f>Billed_Energy!AS343/Cal_Energy!AS343*Cal_Energy_Switching!AS344</f>
        <v>192334.06388004136</v>
      </c>
      <c r="AT343" s="1">
        <f>Billed_Energy!AT343/Cal_Energy!AT343*Cal_Energy_Switching!AT344</f>
        <v>36814.04961326989</v>
      </c>
      <c r="AU343" s="1">
        <f>Billed_Energy!AU343/Cal_Energy!AU343*Cal_Energy_Switching!AU344</f>
        <v>90568.024313102826</v>
      </c>
      <c r="AV343" s="1">
        <f>Billed_Energy!AV343/Cal_Energy!AV343*Cal_Energy_Switching!AV344</f>
        <v>1349.129352194037</v>
      </c>
      <c r="AW343" s="1">
        <f>Billed_Energy!AW343/Cal_Energy!AW343*Cal_Energy_Switching!AW344</f>
        <v>22880.464028844315</v>
      </c>
      <c r="AX343" s="1">
        <f>Billed_Energy!AX343/Cal_Energy!AX343*Cal_Energy_Switching!AX344</f>
        <v>170124.05322780597</v>
      </c>
      <c r="AY343" s="1">
        <f>Billed_Energy!AY343/Cal_Energy!AY343*Cal_Energy_Switching!AY344</f>
        <v>27724.324623874669</v>
      </c>
      <c r="AZ343" s="1">
        <f>Billed_Energy!AZ343/Cal_Energy!AZ343*Cal_Energy_Switching!AZ344</f>
        <v>8540</v>
      </c>
      <c r="BA343" s="1">
        <f>Billed_Energy!BA343/Cal_Energy!BA343*Cal_Energy_Switching!BA344</f>
        <v>5318.1</v>
      </c>
      <c r="BB343" s="1" t="e">
        <f t="shared" si="16"/>
        <v>#DIV/0!</v>
      </c>
    </row>
    <row r="344" spans="1:54" x14ac:dyDescent="0.25">
      <c r="A344">
        <v>2042</v>
      </c>
      <c r="B344">
        <v>10</v>
      </c>
      <c r="C344" t="s">
        <v>451</v>
      </c>
      <c r="D344" s="1">
        <f>Billed_Energy!D344/Cal_Energy!D344*Cal_Energy_Switching!D345</f>
        <v>438136.01268727839</v>
      </c>
      <c r="E344" s="35">
        <f t="shared" si="17"/>
        <v>192978.12859445042</v>
      </c>
      <c r="F344" s="1">
        <f>Billed_Energy!F344/Cal_Energy!F344*Cal_Energy_Switching!F345</f>
        <v>78162.653772487683</v>
      </c>
      <c r="G344" s="1">
        <f>Billed_Energy!G344/Cal_Energy!G344*Cal_Energy_Switching!G345</f>
        <v>114815.47482196275</v>
      </c>
      <c r="H344" s="35">
        <f t="shared" si="15"/>
        <v>13706.831085430895</v>
      </c>
      <c r="I344" s="1">
        <f>Billed_Energy!I344/Cal_Energy!I344*Cal_Energy_Switching!I345</f>
        <v>701.67246839098254</v>
      </c>
      <c r="J344" s="1">
        <f>Billed_Energy!J344/Cal_Energy!J344*Cal_Energy_Switching!J345</f>
        <v>13005.158617039911</v>
      </c>
      <c r="K344" s="1">
        <f>Billed_Energy!K344/Cal_Energy!K344*Cal_Energy_Switching!K345</f>
        <v>273657.45265023183</v>
      </c>
      <c r="L344" s="1">
        <f>Billed_Energy!L344/Cal_Energy!L344*Cal_Energy_Switching!L345</f>
        <v>21896.633662276756</v>
      </c>
      <c r="M344" s="1">
        <f>Billed_Energy!M344/Cal_Energy!M344*Cal_Energy_Switching!M345</f>
        <v>181620.19546640647</v>
      </c>
      <c r="N344" s="1">
        <f>Billed_Energy!N344/Cal_Energy!N344*Cal_Energy_Switching!N345</f>
        <v>114164.92481749138</v>
      </c>
      <c r="O344" s="1">
        <f>Billed_Energy!O344/Cal_Energy!O344*Cal_Energy_Switching!O345</f>
        <v>142290.96890618579</v>
      </c>
      <c r="P344" s="1" t="e">
        <f>Billed_Energy!P344/Cal_Energy!P344*Cal_Energy_Switching!P345</f>
        <v>#DIV/0!</v>
      </c>
      <c r="Q344" s="1">
        <f>Billed_Energy!Q344/Cal_Energy!Q344*Cal_Energy_Switching!Q345</f>
        <v>22911.625255607985</v>
      </c>
      <c r="R344" s="1">
        <f>Billed_Energy!R344/Cal_Energy!R344*Cal_Energy_Switching!R345</f>
        <v>18382.5649686957</v>
      </c>
      <c r="S344" s="1">
        <f>Billed_Energy!S344/Cal_Energy!S344*Cal_Energy_Switching!S345</f>
        <v>118465.94251647411</v>
      </c>
      <c r="T344" s="1">
        <f>Billed_Energy!T344/Cal_Energy!T344*Cal_Energy_Switching!T345</f>
        <v>14.105</v>
      </c>
      <c r="U344" s="1">
        <f>Billed_Energy!U344/Cal_Energy!U344*Cal_Energy_Switching!U345</f>
        <v>97.932000000000002</v>
      </c>
      <c r="V344" s="1">
        <f>Billed_Energy!V344/Cal_Energy!V344*Cal_Energy_Switching!V345</f>
        <v>45507.52425543344</v>
      </c>
      <c r="W344" s="1">
        <f>Billed_Energy!W344/Cal_Energy!W344*Cal_Energy_Switching!W345</f>
        <v>10491.976000000002</v>
      </c>
      <c r="X344" s="1">
        <f>Billed_Energy!X344/Cal_Energy!X344*Cal_Energy_Switching!X345</f>
        <v>42054.722806699217</v>
      </c>
      <c r="Y344" s="35">
        <f>Billed_Energy!Y344/Cal_Energy!Y344*Cal_Energy_Switching!Y345</f>
        <v>7192.1304126202604</v>
      </c>
      <c r="Z344" s="1">
        <f>Billed_Energy!Z344/Cal_Energy!Z344*Cal_Energy_Switching!Z345</f>
        <v>3736.1632604311071</v>
      </c>
      <c r="AA344" s="1">
        <f>Billed_Energy!AA344/Cal_Energy!AA344*Cal_Energy_Switching!AA345</f>
        <v>3455.9671521891532</v>
      </c>
      <c r="AB344" s="1">
        <f>Billed_Energy!AB344/Cal_Energy!AB344*Cal_Energy_Switching!AB345</f>
        <v>69.744713353004286</v>
      </c>
      <c r="AC344" s="1">
        <f>Billed_Energy!AC344/Cal_Energy!AC344*Cal_Energy_Switching!AC345</f>
        <v>1240.9545547421274</v>
      </c>
      <c r="AD344" s="1">
        <f>Billed_Energy!AD344/Cal_Energy!AD344*Cal_Energy_Switching!AD345</f>
        <v>574.18700000000001</v>
      </c>
      <c r="AE344" s="1">
        <f>Billed_Energy!AE344/Cal_Energy!AE344*Cal_Energy_Switching!AE345</f>
        <v>3739.5223524098888</v>
      </c>
      <c r="AF344" s="1">
        <f>Billed_Energy!AF344/Cal_Energy!AF344*Cal_Energy_Switching!AF345</f>
        <v>8961.6848545014982</v>
      </c>
      <c r="AG344" s="1">
        <f>Billed_Energy!AG344/Cal_Energy!AG344*Cal_Energy_Switching!AG345</f>
        <v>6309.7804581781056</v>
      </c>
      <c r="AH344" s="1">
        <f>Billed_Energy!AH344/Cal_Energy!AH344*Cal_Energy_Switching!AH345</f>
        <v>1862.5410294120043</v>
      </c>
      <c r="AI344" s="1">
        <f>Billed_Energy!AI344/Cal_Energy!AI344*Cal_Energy_Switching!AI345</f>
        <v>2987.2282848338291</v>
      </c>
      <c r="AJ344" s="1">
        <f>Billed_Energy!AJ344/Cal_Energy!AJ344*Cal_Energy_Switching!AJ345</f>
        <v>374301.86672860588</v>
      </c>
      <c r="AK344" s="35">
        <f>Billed_Energy!AK344/Cal_Energy!AK344*Cal_Energy_Switching!AK345</f>
        <v>118592.23425433123</v>
      </c>
      <c r="AL344" s="1">
        <f>Billed_Energy!AL344/Cal_Energy!AL344*Cal_Energy_Switching!AL345</f>
        <v>33389.765982823941</v>
      </c>
      <c r="AM344" s="1">
        <f>Billed_Energy!AM344/Cal_Energy!AM344*Cal_Energy_Switching!AM345</f>
        <v>85202.468271507285</v>
      </c>
      <c r="AN344" s="1">
        <f>Billed_Energy!AN344/Cal_Energy!AN344*Cal_Energy_Switching!AN345</f>
        <v>257.05399999999997</v>
      </c>
      <c r="AO344" s="1">
        <f>Billed_Energy!AO344/Cal_Energy!AO344*Cal_Energy_Switching!AO345</f>
        <v>280.61900000000003</v>
      </c>
      <c r="AP344" s="1">
        <f>Billed_Energy!AP344/Cal_Energy!AP344*Cal_Energy_Switching!AP345</f>
        <v>8482.3029999999999</v>
      </c>
      <c r="AQ344" s="1">
        <f>Billed_Energy!AQ344/Cal_Energy!AQ344*Cal_Energy_Switching!AQ345</f>
        <v>82044.11863465597</v>
      </c>
      <c r="AR344" s="1">
        <f>Billed_Energy!AR344/Cal_Energy!AR344*Cal_Energy_Switching!AR345</f>
        <v>12259.588025733783</v>
      </c>
      <c r="AS344" s="1">
        <f>Billed_Energy!AS344/Cal_Energy!AS344*Cal_Energy_Switching!AS345</f>
        <v>165501.0665212551</v>
      </c>
      <c r="AT344" s="1">
        <f>Billed_Energy!AT344/Cal_Energy!AT344*Cal_Energy_Switching!AT345</f>
        <v>30581.946284266225</v>
      </c>
      <c r="AU344" s="1">
        <f>Billed_Energy!AU344/Cal_Energy!AU344*Cal_Energy_Switching!AU345</f>
        <v>77934.004377948353</v>
      </c>
      <c r="AV344" s="1">
        <f>Billed_Energy!AV344/Cal_Energy!AV344*Cal_Energy_Switching!AV345</f>
        <v>1249.8307056376843</v>
      </c>
      <c r="AW344" s="1">
        <f>Billed_Energy!AW344/Cal_Energy!AW344*Cal_Energy_Switching!AW345</f>
        <v>20501.641838118216</v>
      </c>
      <c r="AX344" s="1">
        <f>Billed_Energy!AX344/Cal_Energy!AX344*Cal_Energy_Switching!AX345</f>
        <v>157602.57913436231</v>
      </c>
      <c r="AY344" s="1">
        <f>Billed_Energy!AY344/Cal_Energy!AY344*Cal_Energy_Switching!AY345</f>
        <v>24797.098286569279</v>
      </c>
      <c r="AZ344" s="1">
        <f>Billed_Energy!AZ344/Cal_Energy!AZ344*Cal_Energy_Switching!AZ345</f>
        <v>7093.2</v>
      </c>
      <c r="BA344" s="1">
        <f>Billed_Energy!BA344/Cal_Energy!BA344*Cal_Energy_Switching!BA345</f>
        <v>4450.8</v>
      </c>
      <c r="BB344" s="1" t="e">
        <f t="shared" si="16"/>
        <v>#DIV/0!</v>
      </c>
    </row>
    <row r="345" spans="1:54" x14ac:dyDescent="0.25">
      <c r="A345">
        <v>2042</v>
      </c>
      <c r="B345">
        <v>11</v>
      </c>
      <c r="C345" t="s">
        <v>452</v>
      </c>
      <c r="D345" s="1">
        <f>Billed_Energy!D345/Cal_Energy!D345*Cal_Energy_Switching!D346</f>
        <v>454770.78252424754</v>
      </c>
      <c r="E345" s="35">
        <f t="shared" si="17"/>
        <v>178941.28390876047</v>
      </c>
      <c r="F345" s="1">
        <f>Billed_Energy!F345/Cal_Energy!F345*Cal_Energy_Switching!F346</f>
        <v>72491.052758999649</v>
      </c>
      <c r="G345" s="1">
        <f>Billed_Energy!G345/Cal_Energy!G345*Cal_Energy_Switching!G346</f>
        <v>106450.23114976082</v>
      </c>
      <c r="H345" s="35">
        <f t="shared" si="15"/>
        <v>14740.75298998594</v>
      </c>
      <c r="I345" s="1">
        <f>Billed_Energy!I345/Cal_Energy!I345*Cal_Energy_Switching!I346</f>
        <v>754.60042309991309</v>
      </c>
      <c r="J345" s="1">
        <f>Billed_Energy!J345/Cal_Energy!J345*Cal_Energy_Switching!J346</f>
        <v>13986.152566886027</v>
      </c>
      <c r="K345" s="1">
        <f>Billed_Energy!K345/Cal_Energy!K345*Cal_Energy_Switching!K346</f>
        <v>268072.05531535042</v>
      </c>
      <c r="L345" s="1">
        <f>Billed_Energy!L345/Cal_Energy!L345*Cal_Energy_Switching!L346</f>
        <v>21702.02251563039</v>
      </c>
      <c r="M345" s="1">
        <f>Billed_Energy!M345/Cal_Energy!M345*Cal_Energy_Switching!M346</f>
        <v>165418.77879914708</v>
      </c>
      <c r="N345" s="1">
        <f>Billed_Energy!N345/Cal_Energy!N345*Cal_Energy_Switching!N346</f>
        <v>111582.49532901922</v>
      </c>
      <c r="O345" s="1">
        <f>Billed_Energy!O345/Cal_Energy!O345*Cal_Energy_Switching!O346</f>
        <v>130248.38692282182</v>
      </c>
      <c r="P345" s="1" t="e">
        <f>Billed_Energy!P345/Cal_Energy!P345*Cal_Energy_Switching!P346</f>
        <v>#DIV/0!</v>
      </c>
      <c r="Q345" s="1">
        <f>Billed_Energy!Q345/Cal_Energy!Q345*Cal_Energy_Switching!Q346</f>
        <v>21925.776631874876</v>
      </c>
      <c r="R345" s="1">
        <f>Billed_Energy!R345/Cal_Energy!R345*Cal_Energy_Switching!R346</f>
        <v>19687.422616487671</v>
      </c>
      <c r="S345" s="1">
        <f>Billed_Energy!S345/Cal_Energy!S345*Cal_Energy_Switching!S346</f>
        <v>121056.50375248975</v>
      </c>
      <c r="T345" s="1">
        <f>Billed_Energy!T345/Cal_Energy!T345*Cal_Energy_Switching!T346</f>
        <v>15.644</v>
      </c>
      <c r="U345" s="1">
        <f>Billed_Energy!U345/Cal_Energy!U345*Cal_Energy_Switching!U346</f>
        <v>98.259</v>
      </c>
      <c r="V345" s="1">
        <f>Billed_Energy!V345/Cal_Energy!V345*Cal_Energy_Switching!V346</f>
        <v>44497.248263400274</v>
      </c>
      <c r="W345" s="1">
        <f>Billed_Energy!W345/Cal_Energy!W345*Cal_Energy_Switching!W346</f>
        <v>10215.241</v>
      </c>
      <c r="X345" s="1">
        <f>Billed_Energy!X345/Cal_Energy!X345*Cal_Energy_Switching!X346</f>
        <v>39378.483786155419</v>
      </c>
      <c r="Y345" s="35">
        <f>Billed_Energy!Y345/Cal_Energy!Y345*Cal_Energy_Switching!Y346</f>
        <v>7830.8479283710712</v>
      </c>
      <c r="Z345" s="1">
        <f>Billed_Energy!Z345/Cal_Energy!Z345*Cal_Energy_Switching!Z346</f>
        <v>4067.9638228840063</v>
      </c>
      <c r="AA345" s="1">
        <f>Billed_Energy!AA345/Cal_Energy!AA345*Cal_Energy_Switching!AA346</f>
        <v>3762.8841054870645</v>
      </c>
      <c r="AB345" s="1">
        <f>Billed_Energy!AB345/Cal_Energy!AB345*Cal_Energy_Switching!AB346</f>
        <v>67.938500148767147</v>
      </c>
      <c r="AC345" s="1">
        <f>Billed_Energy!AC345/Cal_Energy!AC345*Cal_Energy_Switching!AC346</f>
        <v>1461.3623415970399</v>
      </c>
      <c r="AD345" s="1">
        <f>Billed_Energy!AD345/Cal_Energy!AD345*Cal_Energy_Switching!AD346</f>
        <v>611.08500000000004</v>
      </c>
      <c r="AE345" s="1">
        <f>Billed_Energy!AE345/Cal_Energy!AE345*Cal_Energy_Switching!AE346</f>
        <v>3419.3235813301835</v>
      </c>
      <c r="AF345" s="1">
        <f>Billed_Energy!AF345/Cal_Energy!AF345*Cal_Energy_Switching!AF346</f>
        <v>8763.9744191197497</v>
      </c>
      <c r="AG345" s="1">
        <f>Billed_Energy!AG345/Cal_Energy!AG345*Cal_Energy_Switching!AG346</f>
        <v>5769.501845539422</v>
      </c>
      <c r="AH345" s="1">
        <f>Billed_Energy!AH345/Cal_Energy!AH345*Cal_Energy_Switching!AH346</f>
        <v>1703.0598731303951</v>
      </c>
      <c r="AI345" s="1">
        <f>Billed_Energy!AI345/Cal_Energy!AI345*Cal_Energy_Switching!AI346</f>
        <v>2921.3248063732472</v>
      </c>
      <c r="AJ345" s="1">
        <f>Billed_Energy!AJ345/Cal_Energy!AJ345*Cal_Energy_Switching!AJ346</f>
        <v>331716.75529286789</v>
      </c>
      <c r="AK345" s="35">
        <f>Billed_Energy!AK345/Cal_Energy!AK345*Cal_Energy_Switching!AK346</f>
        <v>110988.93339399229</v>
      </c>
      <c r="AL345" s="1">
        <f>Billed_Energy!AL345/Cal_Energy!AL345*Cal_Energy_Switching!AL346</f>
        <v>31252.089856137518</v>
      </c>
      <c r="AM345" s="1">
        <f>Billed_Energy!AM345/Cal_Energy!AM345*Cal_Energy_Switching!AM346</f>
        <v>79736.843537854773</v>
      </c>
      <c r="AN345" s="1">
        <f>Billed_Energy!AN345/Cal_Energy!AN345*Cal_Energy_Switching!AN346</f>
        <v>265.65600000000001</v>
      </c>
      <c r="AO345" s="1">
        <f>Billed_Energy!AO345/Cal_Energy!AO345*Cal_Energy_Switching!AO346</f>
        <v>309.30499999999995</v>
      </c>
      <c r="AP345" s="1">
        <f>Billed_Energy!AP345/Cal_Energy!AP345*Cal_Energy_Switching!AP346</f>
        <v>9323.16</v>
      </c>
      <c r="AQ345" s="1">
        <f>Billed_Energy!AQ345/Cal_Energy!AQ345*Cal_Energy_Switching!AQ346</f>
        <v>81647.596597758791</v>
      </c>
      <c r="AR345" s="1">
        <f>Billed_Energy!AR345/Cal_Energy!AR345*Cal_Energy_Switching!AR346</f>
        <v>10911.233652523386</v>
      </c>
      <c r="AS345" s="1">
        <f>Billed_Energy!AS345/Cal_Energy!AS345*Cal_Energy_Switching!AS346</f>
        <v>150398.08318929037</v>
      </c>
      <c r="AT345" s="1">
        <f>Billed_Energy!AT345/Cal_Energy!AT345*Cal_Energy_Switching!AT346</f>
        <v>27341.756517476613</v>
      </c>
      <c r="AU345" s="1">
        <f>Billed_Energy!AU345/Cal_Energy!AU345*Cal_Energy_Switching!AU346</f>
        <v>70824.284408214546</v>
      </c>
      <c r="AV345" s="1">
        <f>Billed_Energy!AV345/Cal_Energy!AV345*Cal_Energy_Switching!AV346</f>
        <v>1213.3990471585441</v>
      </c>
      <c r="AW345" s="1">
        <f>Billed_Energy!AW345/Cal_Energy!AW345*Cal_Energy_Switching!AW346</f>
        <v>19870.271356070571</v>
      </c>
      <c r="AX345" s="1">
        <f>Billed_Energy!AX345/Cal_Energy!AX345*Cal_Energy_Switching!AX346</f>
        <v>153008.57827284146</v>
      </c>
      <c r="AY345" s="1">
        <f>Billed_Energy!AY345/Cal_Energy!AY345*Cal_Energy_Switching!AY346</f>
        <v>23979.2575860412</v>
      </c>
      <c r="AZ345" s="1">
        <f>Billed_Energy!AZ345/Cal_Energy!AZ345*Cal_Energy_Switching!AZ346</f>
        <v>7436</v>
      </c>
      <c r="BA345" s="1">
        <f>Billed_Energy!BA345/Cal_Energy!BA345*Cal_Energy_Switching!BA346</f>
        <v>4366.8</v>
      </c>
      <c r="BB345" s="1" t="e">
        <f t="shared" si="16"/>
        <v>#DIV/0!</v>
      </c>
    </row>
    <row r="346" spans="1:54" x14ac:dyDescent="0.25">
      <c r="A346">
        <v>2042</v>
      </c>
      <c r="B346">
        <v>12</v>
      </c>
      <c r="C346" t="s">
        <v>453</v>
      </c>
      <c r="D346" s="1">
        <f>Billed_Energy!D346/Cal_Energy!D346*Cal_Energy_Switching!D347</f>
        <v>665062.34020326904</v>
      </c>
      <c r="E346" s="35">
        <f t="shared" si="17"/>
        <v>209844.54342683603</v>
      </c>
      <c r="F346" s="1">
        <f>Billed_Energy!F346/Cal_Energy!F346*Cal_Energy_Switching!F347</f>
        <v>84845.416630594438</v>
      </c>
      <c r="G346" s="1">
        <f>Billed_Energy!G346/Cal_Energy!G346*Cal_Energy_Switching!G347</f>
        <v>124999.1267962416</v>
      </c>
      <c r="H346" s="35">
        <f t="shared" si="15"/>
        <v>16331.757880224539</v>
      </c>
      <c r="I346" s="1">
        <f>Billed_Energy!I346/Cal_Energy!I346*Cal_Energy_Switching!I347</f>
        <v>836.04625996751963</v>
      </c>
      <c r="J346" s="1">
        <f>Billed_Energy!J346/Cal_Energy!J346*Cal_Energy_Switching!J347</f>
        <v>15495.71162025702</v>
      </c>
      <c r="K346" s="1">
        <f>Billed_Energy!K346/Cal_Energy!K346*Cal_Energy_Switching!K347</f>
        <v>267505.93471846444</v>
      </c>
      <c r="L346" s="1">
        <f>Billed_Energy!L346/Cal_Energy!L346*Cal_Energy_Switching!L347</f>
        <v>21690.311493660294</v>
      </c>
      <c r="M346" s="1">
        <f>Billed_Energy!M346/Cal_Energy!M346*Cal_Energy_Switching!M347</f>
        <v>178552.99561229779</v>
      </c>
      <c r="N346" s="1">
        <f>Billed_Energy!N346/Cal_Energy!N346*Cal_Energy_Switching!N347</f>
        <v>111312.73310787523</v>
      </c>
      <c r="O346" s="1">
        <f>Billed_Energy!O346/Cal_Energy!O346*Cal_Energy_Switching!O347</f>
        <v>138853.03535659672</v>
      </c>
      <c r="P346" s="1" t="e">
        <f>Billed_Energy!P346/Cal_Energy!P346*Cal_Energy_Switching!P347</f>
        <v>#DIV/0!</v>
      </c>
      <c r="Q346" s="1">
        <f>Billed_Energy!Q346/Cal_Energy!Q346*Cal_Energy_Switching!Q347</f>
        <v>23726.559731406298</v>
      </c>
      <c r="R346" s="1">
        <f>Billed_Energy!R346/Cal_Energy!R346*Cal_Energy_Switching!R347</f>
        <v>21000.592282790451</v>
      </c>
      <c r="S346" s="1">
        <f>Billed_Energy!S346/Cal_Energy!S346*Cal_Energy_Switching!S347</f>
        <v>125216.09708621704</v>
      </c>
      <c r="T346" s="1">
        <f>Billed_Energy!T346/Cal_Energy!T346*Cal_Energy_Switching!T347</f>
        <v>19.257999999999999</v>
      </c>
      <c r="U346" s="1">
        <f>Billed_Energy!U346/Cal_Energy!U346*Cal_Energy_Switching!U347</f>
        <v>112.85299999999999</v>
      </c>
      <c r="V346" s="1">
        <f>Billed_Energy!V346/Cal_Energy!V346*Cal_Energy_Switching!V347</f>
        <v>48145.895395850552</v>
      </c>
      <c r="W346" s="1">
        <f>Billed_Energy!W346/Cal_Energy!W346*Cal_Energy_Switching!W347</f>
        <v>11589.816000000001</v>
      </c>
      <c r="X346" s="1">
        <f>Billed_Energy!X346/Cal_Energy!X346*Cal_Energy_Switching!X347</f>
        <v>34086.638235863313</v>
      </c>
      <c r="Y346" s="35">
        <f>Billed_Energy!Y346/Cal_Energy!Y346*Cal_Energy_Switching!Y347</f>
        <v>9571.6177613243108</v>
      </c>
      <c r="Z346" s="1">
        <f>Billed_Energy!Z346/Cal_Energy!Z346*Cal_Energy_Switching!Z347</f>
        <v>4972.2578111206858</v>
      </c>
      <c r="AA346" s="1">
        <f>Billed_Energy!AA346/Cal_Energy!AA346*Cal_Energy_Switching!AA347</f>
        <v>4599.359950203625</v>
      </c>
      <c r="AB346" s="1">
        <f>Billed_Energy!AB346/Cal_Energy!AB346*Cal_Energy_Switching!AB347</f>
        <v>64.55867804385268</v>
      </c>
      <c r="AC346" s="1">
        <f>Billed_Energy!AC346/Cal_Energy!AC346*Cal_Energy_Switching!AC347</f>
        <v>1780.1495697949172</v>
      </c>
      <c r="AD346" s="1">
        <f>Billed_Energy!AD346/Cal_Energy!AD346*Cal_Energy_Switching!AD347</f>
        <v>695.02800000000002</v>
      </c>
      <c r="AE346" s="1">
        <f>Billed_Energy!AE346/Cal_Energy!AE346*Cal_Energy_Switching!AE347</f>
        <v>4358.598570773428</v>
      </c>
      <c r="AF346" s="1">
        <f>Billed_Energy!AF346/Cal_Energy!AF346*Cal_Energy_Switching!AF347</f>
        <v>9823.7382123984607</v>
      </c>
      <c r="AG346" s="1">
        <f>Billed_Energy!AG346/Cal_Energy!AG346*Cal_Energy_Switching!AG347</f>
        <v>7354.3617326383983</v>
      </c>
      <c r="AH346" s="1">
        <f>Billed_Energy!AH346/Cal_Energy!AH346*Cal_Energy_Switching!AH347</f>
        <v>2170.8838465881731</v>
      </c>
      <c r="AI346" s="1">
        <f>Billed_Energy!AI346/Cal_Energy!AI346*Cal_Energy_Switching!AI347</f>
        <v>3274.5794041328168</v>
      </c>
      <c r="AJ346" s="1">
        <f>Billed_Energy!AJ346/Cal_Energy!AJ346*Cal_Energy_Switching!AJ347</f>
        <v>447290.16568618472</v>
      </c>
      <c r="AK346" s="35">
        <f>Billed_Energy!AK346/Cal_Energy!AK346*Cal_Energy_Switching!AK347</f>
        <v>118686.80803890407</v>
      </c>
      <c r="AL346" s="1">
        <f>Billed_Energy!AL346/Cal_Energy!AL346*Cal_Energy_Switching!AL347</f>
        <v>33411.460825038594</v>
      </c>
      <c r="AM346" s="1">
        <f>Billed_Energy!AM346/Cal_Energy!AM346*Cal_Energy_Switching!AM347</f>
        <v>85275.347213865476</v>
      </c>
      <c r="AN346" s="1">
        <f>Billed_Energy!AN346/Cal_Energy!AN346*Cal_Energy_Switching!AN347</f>
        <v>293.077</v>
      </c>
      <c r="AO346" s="1">
        <f>Billed_Energy!AO346/Cal_Energy!AO346*Cal_Energy_Switching!AO347</f>
        <v>355.63799999999998</v>
      </c>
      <c r="AP346" s="1">
        <f>Billed_Energy!AP346/Cal_Energy!AP346*Cal_Energy_Switching!AP347</f>
        <v>13731.722</v>
      </c>
      <c r="AQ346" s="1">
        <f>Billed_Energy!AQ346/Cal_Energy!AQ346*Cal_Energy_Switching!AQ347</f>
        <v>87274.45491101619</v>
      </c>
      <c r="AR346" s="1">
        <f>Billed_Energy!AR346/Cal_Energy!AR346*Cal_Energy_Switching!AR347</f>
        <v>11641.001742031392</v>
      </c>
      <c r="AS346" s="1">
        <f>Billed_Energy!AS346/Cal_Energy!AS346*Cal_Energy_Switching!AS347</f>
        <v>158553.47183687234</v>
      </c>
      <c r="AT346" s="1">
        <f>Billed_Energy!AT346/Cal_Energy!AT346*Cal_Energy_Switching!AT347</f>
        <v>29087.159847968611</v>
      </c>
      <c r="AU346" s="1">
        <f>Billed_Energy!AU346/Cal_Energy!AU346*Cal_Energy_Switching!AU347</f>
        <v>74663.2172313677</v>
      </c>
      <c r="AV346" s="1">
        <f>Billed_Energy!AV346/Cal_Energy!AV346*Cal_Energy_Switching!AV347</f>
        <v>1247.6220059843922</v>
      </c>
      <c r="AW346" s="1">
        <f>Billed_Energy!AW346/Cal_Energy!AW346*Cal_Energy_Switching!AW347</f>
        <v>19735.590427341096</v>
      </c>
      <c r="AX346" s="1">
        <f>Billed_Energy!AX346/Cal_Energy!AX346*Cal_Energy_Switching!AX347</f>
        <v>157324.06400401558</v>
      </c>
      <c r="AY346" s="1">
        <f>Billed_Energy!AY346/Cal_Energy!AY346*Cal_Energy_Switching!AY347</f>
        <v>23907.179595163649</v>
      </c>
      <c r="AZ346" s="1">
        <f>Billed_Energy!AZ346/Cal_Energy!AZ346*Cal_Energy_Switching!AZ347</f>
        <v>9529</v>
      </c>
      <c r="BA346" s="1">
        <f>Billed_Energy!BA346/Cal_Energy!BA346*Cal_Energy_Switching!BA347</f>
        <v>4790.1000000000004</v>
      </c>
      <c r="BB346" s="1" t="e">
        <f t="shared" si="16"/>
        <v>#DIV/0!</v>
      </c>
    </row>
    <row r="347" spans="1:54" x14ac:dyDescent="0.25">
      <c r="A347">
        <v>2043</v>
      </c>
      <c r="B347">
        <v>1</v>
      </c>
      <c r="C347" t="s">
        <v>454</v>
      </c>
      <c r="D347" s="1">
        <f>Billed_Energy!D347/Cal_Energy!D347*Cal_Energy_Switching!D348</f>
        <v>794599.59833310964</v>
      </c>
      <c r="E347" s="35">
        <f t="shared" si="17"/>
        <v>238045.1823816697</v>
      </c>
      <c r="F347" s="1">
        <f>Billed_Energy!F347/Cal_Energy!F347*Cal_Energy_Switching!F348</f>
        <v>96159.212219694353</v>
      </c>
      <c r="G347" s="1">
        <f>Billed_Energy!G347/Cal_Energy!G347*Cal_Energy_Switching!G348</f>
        <v>141885.97016197533</v>
      </c>
      <c r="H347" s="35">
        <f t="shared" si="15"/>
        <v>17797.437116354162</v>
      </c>
      <c r="I347" s="1">
        <f>Billed_Energy!I347/Cal_Energy!I347*Cal_Energy_Switching!I348</f>
        <v>911.07649569994999</v>
      </c>
      <c r="J347" s="1">
        <f>Billed_Energy!J347/Cal_Energy!J347*Cal_Energy_Switching!J348</f>
        <v>16886.360620654214</v>
      </c>
      <c r="K347" s="1">
        <f>Billed_Energy!K347/Cal_Energy!K347*Cal_Energy_Switching!K348</f>
        <v>267458.27297557925</v>
      </c>
      <c r="L347" s="1">
        <f>Billed_Energy!L347/Cal_Energy!L347*Cal_Energy_Switching!L348</f>
        <v>21456.758468704171</v>
      </c>
      <c r="M347" s="1">
        <f>Billed_Energy!M347/Cal_Energy!M347*Cal_Energy_Switching!M348</f>
        <v>185999.27727331876</v>
      </c>
      <c r="N347" s="1">
        <f>Billed_Energy!N347/Cal_Energy!N347*Cal_Energy_Switching!N348</f>
        <v>111522.5888757166</v>
      </c>
      <c r="O347" s="1">
        <f>Billed_Energy!O347/Cal_Energy!O347*Cal_Energy_Switching!O348</f>
        <v>144548.2569191714</v>
      </c>
      <c r="P347" s="1" t="e">
        <f>Billed_Energy!P347/Cal_Energy!P347*Cal_Energy_Switching!P348</f>
        <v>#DIV/0!</v>
      </c>
      <c r="Q347" s="1">
        <f>Billed_Energy!Q347/Cal_Energy!Q347*Cal_Energy_Switching!Q348</f>
        <v>25717.588449547638</v>
      </c>
      <c r="R347" s="1">
        <f>Billed_Energy!R347/Cal_Energy!R347*Cal_Energy_Switching!R348</f>
        <v>23498.435101428215</v>
      </c>
      <c r="S347" s="1">
        <f>Billed_Energy!S347/Cal_Energy!S347*Cal_Energy_Switching!S348</f>
        <v>126143.68741909756</v>
      </c>
      <c r="T347" s="1">
        <f>Billed_Energy!T347/Cal_Energy!T347*Cal_Energy_Switching!T348</f>
        <v>20.895</v>
      </c>
      <c r="U347" s="1">
        <f>Billed_Energy!U347/Cal_Energy!U347*Cal_Energy_Switching!U348</f>
        <v>122.114</v>
      </c>
      <c r="V347" s="1">
        <f>Billed_Energy!V347/Cal_Energy!V347*Cal_Energy_Switching!V348</f>
        <v>48922.696088106532</v>
      </c>
      <c r="W347" s="1">
        <f>Billed_Energy!W347/Cal_Energy!W347*Cal_Energy_Switching!W348</f>
        <v>12776.644</v>
      </c>
      <c r="X347" s="1">
        <f>Billed_Energy!X347/Cal_Energy!X347*Cal_Energy_Switching!X348</f>
        <v>26186.327516382178</v>
      </c>
      <c r="Y347" s="35">
        <f>Billed_Energy!Y347/Cal_Energy!Y347*Cal_Energy_Switching!Y348</f>
        <v>11306.6632452173</v>
      </c>
      <c r="Z347" s="1">
        <f>Billed_Energy!Z347/Cal_Energy!Z347*Cal_Energy_Switching!Z348</f>
        <v>5873.5781182056362</v>
      </c>
      <c r="AA347" s="1">
        <f>Billed_Energy!AA347/Cal_Energy!AA347*Cal_Energy_Switching!AA348</f>
        <v>5433.0851270116646</v>
      </c>
      <c r="AB347" s="1">
        <f>Billed_Energy!AB347/Cal_Energy!AB347*Cal_Energy_Switching!AB348</f>
        <v>61.757541996589829</v>
      </c>
      <c r="AC347" s="1">
        <f>Billed_Energy!AC347/Cal_Energy!AC347*Cal_Energy_Switching!AC348</f>
        <v>2011.9088306509407</v>
      </c>
      <c r="AD347" s="1">
        <f>Billed_Energy!AD347/Cal_Energy!AD347*Cal_Energy_Switching!AD348</f>
        <v>759.25800000000004</v>
      </c>
      <c r="AE347" s="1">
        <f>Billed_Energy!AE347/Cal_Energy!AE347*Cal_Energy_Switching!AE348</f>
        <v>4721.6799285317475</v>
      </c>
      <c r="AF347" s="1">
        <f>Billed_Energy!AF347/Cal_Energy!AF347*Cal_Energy_Switching!AF348</f>
        <v>10532.437088644105</v>
      </c>
      <c r="AG347" s="1">
        <f>Billed_Energy!AG347/Cal_Energy!AG347*Cal_Energy_Switching!AG348</f>
        <v>7966.997101547433</v>
      </c>
      <c r="AH347" s="1">
        <f>Billed_Energy!AH347/Cal_Energy!AH347*Cal_Energy_Switching!AH348</f>
        <v>2351.7234999208194</v>
      </c>
      <c r="AI347" s="1">
        <f>Billed_Energy!AI347/Cal_Energy!AI347*Cal_Energy_Switching!AI348</f>
        <v>3510.8123628813623</v>
      </c>
      <c r="AJ347" s="1">
        <f>Billed_Energy!AJ347/Cal_Energy!AJ347*Cal_Energy_Switching!AJ348</f>
        <v>515477.22944106744</v>
      </c>
      <c r="AK347" s="35">
        <f>Billed_Energy!AK347/Cal_Energy!AK347*Cal_Energy_Switching!AK348</f>
        <v>127392.63900714213</v>
      </c>
      <c r="AL347" s="1">
        <f>Billed_Energy!AL347/Cal_Energy!AL347*Cal_Energy_Switching!AL348</f>
        <v>35856.783637731372</v>
      </c>
      <c r="AM347" s="1">
        <f>Billed_Energy!AM347/Cal_Energy!AM347*Cal_Energy_Switching!AM348</f>
        <v>91535.855369410769</v>
      </c>
      <c r="AN347" s="1">
        <f>Billed_Energy!AN347/Cal_Energy!AN347*Cal_Energy_Switching!AN348</f>
        <v>296.68599999999998</v>
      </c>
      <c r="AO347" s="1">
        <f>Billed_Energy!AO347/Cal_Energy!AO347*Cal_Energy_Switching!AO348</f>
        <v>367.25700000000001</v>
      </c>
      <c r="AP347" s="1">
        <f>Billed_Energy!AP347/Cal_Energy!AP347*Cal_Energy_Switching!AP348</f>
        <v>15936.46</v>
      </c>
      <c r="AQ347" s="1">
        <f>Billed_Energy!AQ347/Cal_Energy!AQ347*Cal_Energy_Switching!AQ348</f>
        <v>81615.32883150538</v>
      </c>
      <c r="AR347" s="1">
        <f>Billed_Energy!AR347/Cal_Energy!AR347*Cal_Energy_Switching!AR348</f>
        <v>11611.322538743705</v>
      </c>
      <c r="AS347" s="1">
        <f>Billed_Energy!AS347/Cal_Energy!AS347*Cal_Energy_Switching!AS348</f>
        <v>159376.3066841111</v>
      </c>
      <c r="AT347" s="1">
        <f>Billed_Energy!AT347/Cal_Energy!AT347*Cal_Energy_Switching!AT348</f>
        <v>29100.543911256293</v>
      </c>
      <c r="AU347" s="1">
        <f>Billed_Energy!AU347/Cal_Energy!AU347*Cal_Energy_Switching!AU348</f>
        <v>75052.572407791071</v>
      </c>
      <c r="AV347" s="1">
        <f>Billed_Energy!AV347/Cal_Energy!AV347*Cal_Energy_Switching!AV348</f>
        <v>1233.4314690759375</v>
      </c>
      <c r="AW347" s="1">
        <f>Billed_Energy!AW347/Cal_Energy!AW347*Cal_Energy_Switching!AW348</f>
        <v>19668.793319527253</v>
      </c>
      <c r="AX347" s="1">
        <f>Billed_Energy!AX347/Cal_Energy!AX347*Cal_Energy_Switching!AX348</f>
        <v>155534.64948092404</v>
      </c>
      <c r="AY347" s="1">
        <f>Billed_Energy!AY347/Cal_Energy!AY347*Cal_Energy_Switching!AY348</f>
        <v>23971.934775139409</v>
      </c>
      <c r="AZ347" s="1">
        <f>Billed_Energy!AZ347/Cal_Energy!AZ347*Cal_Energy_Switching!AZ348</f>
        <v>10975.5</v>
      </c>
      <c r="BA347" s="1">
        <f>Billed_Energy!BA347/Cal_Energy!BA347*Cal_Energy_Switching!BA348</f>
        <v>5498.8799999999992</v>
      </c>
      <c r="BB347" s="1" t="e">
        <f t="shared" si="16"/>
        <v>#DIV/0!</v>
      </c>
    </row>
    <row r="348" spans="1:54" x14ac:dyDescent="0.25">
      <c r="A348">
        <v>2043</v>
      </c>
      <c r="B348">
        <v>2</v>
      </c>
      <c r="C348" t="s">
        <v>455</v>
      </c>
      <c r="D348" s="1">
        <f>Billed_Energy!D348/Cal_Energy!D348*Cal_Energy_Switching!D349</f>
        <v>720999.88864477153</v>
      </c>
      <c r="E348" s="35">
        <f t="shared" si="17"/>
        <v>225022.62169256725</v>
      </c>
      <c r="F348" s="1">
        <f>Billed_Energy!F348/Cal_Energy!F348*Cal_Energy_Switching!F349</f>
        <v>90998.000410778608</v>
      </c>
      <c r="G348" s="1">
        <f>Billed_Energy!G348/Cal_Energy!G348*Cal_Energy_Switching!G349</f>
        <v>134024.62128178866</v>
      </c>
      <c r="H348" s="35">
        <f t="shared" si="15"/>
        <v>17260.037576273735</v>
      </c>
      <c r="I348" s="1">
        <f>Billed_Energy!I348/Cal_Energy!I348*Cal_Energy_Switching!I349</f>
        <v>883.56623753377073</v>
      </c>
      <c r="J348" s="1">
        <f>Billed_Energy!J348/Cal_Energy!J348*Cal_Energy_Switching!J349</f>
        <v>16376.471338739962</v>
      </c>
      <c r="K348" s="1">
        <f>Billed_Energy!K348/Cal_Energy!K348*Cal_Energy_Switching!K349</f>
        <v>267429.06419322494</v>
      </c>
      <c r="L348" s="1">
        <f>Billed_Energy!L348/Cal_Energy!L348*Cal_Energy_Switching!L349</f>
        <v>21127.999064079508</v>
      </c>
      <c r="M348" s="1">
        <f>Billed_Energy!M348/Cal_Energy!M348*Cal_Energy_Switching!M349</f>
        <v>172611.69077068413</v>
      </c>
      <c r="N348" s="1">
        <f>Billed_Energy!N348/Cal_Energy!N348*Cal_Energy_Switching!N349</f>
        <v>111836.82577269552</v>
      </c>
      <c r="O348" s="1">
        <f>Billed_Energy!O348/Cal_Energy!O348*Cal_Energy_Switching!O349</f>
        <v>136667.24287796012</v>
      </c>
      <c r="P348" s="1" t="e">
        <f>Billed_Energy!P348/Cal_Energy!P348*Cal_Energy_Switching!P349</f>
        <v>#DIV/0!</v>
      </c>
      <c r="Q348" s="1">
        <f>Billed_Energy!Q348/Cal_Energy!Q348*Cal_Energy_Switching!Q349</f>
        <v>23501.397553135641</v>
      </c>
      <c r="R348" s="1">
        <f>Billed_Energy!R348/Cal_Energy!R348*Cal_Energy_Switching!R349</f>
        <v>21153.523645681176</v>
      </c>
      <c r="S348" s="1">
        <f>Billed_Energy!S348/Cal_Energy!S348*Cal_Energy_Switching!S349</f>
        <v>124386.78469005566</v>
      </c>
      <c r="T348" s="1">
        <f>Billed_Energy!T348/Cal_Energy!T348*Cal_Energy_Switching!T349</f>
        <v>12.268000000000001</v>
      </c>
      <c r="U348" s="1">
        <f>Billed_Energy!U348/Cal_Energy!U348*Cal_Energy_Switching!U349</f>
        <v>109.85100000000001</v>
      </c>
      <c r="V348" s="1">
        <f>Billed_Energy!V348/Cal_Energy!V348*Cal_Energy_Switching!V349</f>
        <v>46508.168692297637</v>
      </c>
      <c r="W348" s="1">
        <f>Billed_Energy!W348/Cal_Energy!W348*Cal_Energy_Switching!W349</f>
        <v>9690.52</v>
      </c>
      <c r="X348" s="1">
        <f>Billed_Energy!X348/Cal_Energy!X348*Cal_Energy_Switching!X349</f>
        <v>19885.680201382536</v>
      </c>
      <c r="Y348" s="35">
        <f>Billed_Energy!Y348/Cal_Energy!Y348*Cal_Energy_Switching!Y349</f>
        <v>10623.626277194402</v>
      </c>
      <c r="Z348" s="1">
        <f>Billed_Energy!Z348/Cal_Energy!Z348*Cal_Energy_Switching!Z349</f>
        <v>5518.7545153180345</v>
      </c>
      <c r="AA348" s="1">
        <f>Billed_Energy!AA348/Cal_Energy!AA348*Cal_Energy_Switching!AA349</f>
        <v>5104.8717618763667</v>
      </c>
      <c r="AB348" s="1">
        <f>Billed_Energy!AB348/Cal_Energy!AB348*Cal_Energy_Switching!AB349</f>
        <v>57.64117334658664</v>
      </c>
      <c r="AC348" s="1">
        <f>Billed_Energy!AC348/Cal_Energy!AC348*Cal_Energy_Switching!AC349</f>
        <v>1951.3676359783469</v>
      </c>
      <c r="AD348" s="1">
        <f>Billed_Energy!AD348/Cal_Energy!AD348*Cal_Energy_Switching!AD349</f>
        <v>707.32500000000005</v>
      </c>
      <c r="AE348" s="1">
        <f>Billed_Energy!AE348/Cal_Energy!AE348*Cal_Energy_Switching!AE349</f>
        <v>4538.5926989272184</v>
      </c>
      <c r="AF348" s="1">
        <f>Billed_Energy!AF348/Cal_Energy!AF348*Cal_Energy_Switching!AF349</f>
        <v>9563.4375369876925</v>
      </c>
      <c r="AG348" s="1">
        <f>Billed_Energy!AG348/Cal_Energy!AG348*Cal_Energy_Switching!AG349</f>
        <v>7658.0698871516834</v>
      </c>
      <c r="AH348" s="1">
        <f>Billed_Energy!AH348/Cal_Energy!AH348*Cal_Energy_Switching!AH349</f>
        <v>2260.5333839210975</v>
      </c>
      <c r="AI348" s="1">
        <f>Billed_Energy!AI348/Cal_Energy!AI348*Cal_Energy_Switching!AI349</f>
        <v>3187.8125123292261</v>
      </c>
      <c r="AJ348" s="1">
        <f>Billed_Energy!AJ348/Cal_Energy!AJ348*Cal_Energy_Switching!AJ349</f>
        <v>462433.65471538581</v>
      </c>
      <c r="AK348" s="35">
        <f>Billed_Energy!AK348/Cal_Energy!AK348*Cal_Energy_Switching!AK349</f>
        <v>118437.32086476602</v>
      </c>
      <c r="AL348" s="1">
        <f>Billed_Energy!AL348/Cal_Energy!AL348*Cal_Energy_Switching!AL349</f>
        <v>33355.37306922031</v>
      </c>
      <c r="AM348" s="1">
        <f>Billed_Energy!AM348/Cal_Energy!AM348*Cal_Energy_Switching!AM349</f>
        <v>85081.947795545711</v>
      </c>
      <c r="AN348" s="1">
        <f>Billed_Energy!AN348/Cal_Energy!AN348*Cal_Energy_Switching!AN349</f>
        <v>246.86500000000001</v>
      </c>
      <c r="AO348" s="1">
        <f>Billed_Energy!AO348/Cal_Energy!AO348*Cal_Energy_Switching!AO349</f>
        <v>285.90600000000001</v>
      </c>
      <c r="AP348" s="1">
        <f>Billed_Energy!AP348/Cal_Energy!AP348*Cal_Energy_Switching!AP349</f>
        <v>13630.022000000001</v>
      </c>
      <c r="AQ348" s="1">
        <f>Billed_Energy!AQ348/Cal_Energy!AQ348*Cal_Energy_Switching!AQ349</f>
        <v>69376.947578286796</v>
      </c>
      <c r="AR348" s="1">
        <f>Billed_Energy!AR348/Cal_Energy!AR348*Cal_Energy_Switching!AR349</f>
        <v>10596.983021936054</v>
      </c>
      <c r="AS348" s="1">
        <f>Billed_Energy!AS348/Cal_Energy!AS348*Cal_Energy_Switching!AS349</f>
        <v>157456.06618907937</v>
      </c>
      <c r="AT348" s="1">
        <f>Billed_Energy!AT348/Cal_Energy!AT348*Cal_Energy_Switching!AT349</f>
        <v>26799.059178063948</v>
      </c>
      <c r="AU348" s="1">
        <f>Billed_Energy!AU348/Cal_Energy!AU348*Cal_Energy_Switching!AU349</f>
        <v>74150.620125191854</v>
      </c>
      <c r="AV348" s="1">
        <f>Billed_Energy!AV348/Cal_Energy!AV348*Cal_Energy_Switching!AV349</f>
        <v>1194.4247581939001</v>
      </c>
      <c r="AW348" s="1">
        <f>Billed_Energy!AW348/Cal_Energy!AW348*Cal_Energy_Switching!AW349</f>
        <v>19624.093555727341</v>
      </c>
      <c r="AX348" s="1">
        <f>Billed_Energy!AX348/Cal_Energy!AX348*Cal_Energy_Switching!AX349</f>
        <v>150615.93672180607</v>
      </c>
      <c r="AY348" s="1">
        <f>Billed_Energy!AY348/Cal_Energy!AY348*Cal_Energy_Switching!AY349</f>
        <v>24031.599859939324</v>
      </c>
      <c r="AZ348" s="1">
        <f>Billed_Energy!AZ348/Cal_Energy!AZ348*Cal_Energy_Switching!AZ349</f>
        <v>9522.5</v>
      </c>
      <c r="BA348" s="1">
        <f>Billed_Energy!BA348/Cal_Energy!BA348*Cal_Energy_Switching!BA349</f>
        <v>4744.8</v>
      </c>
      <c r="BB348" s="1" t="e">
        <f t="shared" si="16"/>
        <v>#DIV/0!</v>
      </c>
    </row>
    <row r="349" spans="1:54" x14ac:dyDescent="0.25">
      <c r="A349">
        <v>2043</v>
      </c>
      <c r="B349">
        <v>3</v>
      </c>
      <c r="C349" t="s">
        <v>456</v>
      </c>
      <c r="D349" s="1">
        <f>Billed_Energy!D349/Cal_Energy!D349*Cal_Energy_Switching!D350</f>
        <v>621075.82781855948</v>
      </c>
      <c r="E349" s="35">
        <f t="shared" si="17"/>
        <v>206122.64961670747</v>
      </c>
      <c r="F349" s="1">
        <f>Billed_Energy!F349/Cal_Energy!F349*Cal_Energy_Switching!F350</f>
        <v>83421.040539370224</v>
      </c>
      <c r="G349" s="1">
        <f>Billed_Energy!G349/Cal_Energy!G349*Cal_Energy_Switching!G350</f>
        <v>122701.60907733724</v>
      </c>
      <c r="H349" s="35">
        <f t="shared" si="15"/>
        <v>16283.699218999938</v>
      </c>
      <c r="I349" s="1">
        <f>Billed_Energy!I349/Cal_Energy!I349*Cal_Energy_Switching!I350</f>
        <v>833.58606772914925</v>
      </c>
      <c r="J349" s="1">
        <f>Billed_Energy!J349/Cal_Energy!J349*Cal_Energy_Switching!J350</f>
        <v>15450.113151270789</v>
      </c>
      <c r="K349" s="1">
        <f>Billed_Energy!K349/Cal_Energy!K349*Cal_Energy_Switching!K350</f>
        <v>267476.10543644289</v>
      </c>
      <c r="L349" s="1">
        <f>Billed_Energy!L349/Cal_Energy!L349*Cal_Energy_Switching!L350</f>
        <v>21248.513504835832</v>
      </c>
      <c r="M349" s="1">
        <f>Billed_Energy!M349/Cal_Energy!M349*Cal_Energy_Switching!M350</f>
        <v>170559.28994863009</v>
      </c>
      <c r="N349" s="1">
        <f>Billed_Energy!N349/Cal_Energy!N349*Cal_Energy_Switching!N350</f>
        <v>111739.70007872125</v>
      </c>
      <c r="O349" s="1">
        <f>Billed_Energy!O349/Cal_Energy!O349*Cal_Energy_Switching!O350</f>
        <v>134928.42535142307</v>
      </c>
      <c r="P349" s="1" t="e">
        <f>Billed_Energy!P349/Cal_Energy!P349*Cal_Energy_Switching!P350</f>
        <v>#DIV/0!</v>
      </c>
      <c r="Q349" s="1">
        <f>Billed_Energy!Q349/Cal_Energy!Q349*Cal_Energy_Switching!Q350</f>
        <v>23976.153416232901</v>
      </c>
      <c r="R349" s="1">
        <f>Billed_Energy!R349/Cal_Energy!R349*Cal_Energy_Switching!R350</f>
        <v>18557.13503470887</v>
      </c>
      <c r="S349" s="1">
        <f>Billed_Energy!S349/Cal_Energy!S349*Cal_Energy_Switching!S350</f>
        <v>125901.2936980042</v>
      </c>
      <c r="T349" s="1">
        <f>Billed_Energy!T349/Cal_Energy!T349*Cal_Energy_Switching!T350</f>
        <v>13.173999999999998</v>
      </c>
      <c r="U349" s="1">
        <f>Billed_Energy!U349/Cal_Energy!U349*Cal_Energy_Switching!U350</f>
        <v>107.44700000000002</v>
      </c>
      <c r="V349" s="1">
        <f>Billed_Energy!V349/Cal_Energy!V349*Cal_Energy_Switching!V350</f>
        <v>48339.183654632048</v>
      </c>
      <c r="W349" s="1">
        <f>Billed_Energy!W349/Cal_Energy!W349*Cal_Energy_Switching!W350</f>
        <v>9225.5750000000007</v>
      </c>
      <c r="X349" s="1">
        <f>Billed_Energy!X349/Cal_Energy!X349*Cal_Energy_Switching!X350</f>
        <v>19825.918442672486</v>
      </c>
      <c r="Y349" s="35">
        <f>Billed_Energy!Y349/Cal_Energy!Y349*Cal_Energy_Switching!Y350</f>
        <v>9835.4281697058814</v>
      </c>
      <c r="Z349" s="1">
        <f>Billed_Energy!Z349/Cal_Energy!Z349*Cal_Energy_Switching!Z350</f>
        <v>5109.301871637862</v>
      </c>
      <c r="AA349" s="1">
        <f>Billed_Energy!AA349/Cal_Energy!AA349*Cal_Energy_Switching!AA350</f>
        <v>4726.1262980680203</v>
      </c>
      <c r="AB349" s="1">
        <f>Billed_Energy!AB349/Cal_Energy!AB349*Cal_Energy_Switching!AB350</f>
        <v>57.46586048033204</v>
      </c>
      <c r="AC349" s="1">
        <f>Billed_Energy!AC349/Cal_Energy!AC349*Cal_Energy_Switching!AC350</f>
        <v>1804.024582846678</v>
      </c>
      <c r="AD349" s="1">
        <f>Billed_Energy!AD349/Cal_Energy!AD349*Cal_Energy_Switching!AD350</f>
        <v>664.97299999999996</v>
      </c>
      <c r="AE349" s="1">
        <f>Billed_Energy!AE349/Cal_Energy!AE349*Cal_Energy_Switching!AE350</f>
        <v>4314.7310848433999</v>
      </c>
      <c r="AF349" s="1">
        <f>Billed_Energy!AF349/Cal_Energy!AF349*Cal_Energy_Switching!AF350</f>
        <v>9440.1246734263295</v>
      </c>
      <c r="AG349" s="1">
        <f>Billed_Energy!AG349/Cal_Energy!AG349*Cal_Energy_Switching!AG350</f>
        <v>7280.3431336340827</v>
      </c>
      <c r="AH349" s="1">
        <f>Billed_Energy!AH349/Cal_Energy!AH349*Cal_Energy_Switching!AH350</f>
        <v>2149.0348015225168</v>
      </c>
      <c r="AI349" s="1">
        <f>Billed_Energy!AI349/Cal_Energy!AI349*Cal_Energy_Switching!AI350</f>
        <v>3146.7082244754383</v>
      </c>
      <c r="AJ349" s="1">
        <f>Billed_Energy!AJ349/Cal_Energy!AJ349*Cal_Energy_Switching!AJ350</f>
        <v>417208.35007115232</v>
      </c>
      <c r="AK349" s="35">
        <f>Billed_Energy!AK349/Cal_Energy!AK349*Cal_Energy_Switching!AK350</f>
        <v>117586.71062157795</v>
      </c>
      <c r="AL349" s="1">
        <f>Billed_Energy!AL349/Cal_Energy!AL349*Cal_Energy_Switching!AL350</f>
        <v>33107.510149278824</v>
      </c>
      <c r="AM349" s="1">
        <f>Billed_Energy!AM349/Cal_Energy!AM349*Cal_Energy_Switching!AM350</f>
        <v>84479.200472299111</v>
      </c>
      <c r="AN349" s="1">
        <f>Billed_Energy!AN349/Cal_Energy!AN349*Cal_Energy_Switching!AN350</f>
        <v>241.08199999999999</v>
      </c>
      <c r="AO349" s="1">
        <f>Billed_Energy!AO349/Cal_Energy!AO349*Cal_Energy_Switching!AO350</f>
        <v>250.09899999999999</v>
      </c>
      <c r="AP349" s="1">
        <f>Billed_Energy!AP349/Cal_Energy!AP349*Cal_Energy_Switching!AP350</f>
        <v>11701.252</v>
      </c>
      <c r="AQ349" s="1">
        <f>Billed_Energy!AQ349/Cal_Energy!AQ349*Cal_Energy_Switching!AQ350</f>
        <v>81040.657050436756</v>
      </c>
      <c r="AR349" s="1">
        <f>Billed_Energy!AR349/Cal_Energy!AR349*Cal_Energy_Switching!AR350</f>
        <v>10778.814620960487</v>
      </c>
      <c r="AS349" s="1">
        <f>Billed_Energy!AS349/Cal_Energy!AS349*Cal_Energy_Switching!AS350</f>
        <v>154078.27092725039</v>
      </c>
      <c r="AT349" s="1">
        <f>Billed_Energy!AT349/Cal_Energy!AT349*Cal_Energy_Switching!AT350</f>
        <v>27119.201589039512</v>
      </c>
      <c r="AU349" s="1">
        <f>Billed_Energy!AU349/Cal_Energy!AU349*Cal_Energy_Switching!AU350</f>
        <v>72558.374262537196</v>
      </c>
      <c r="AV349" s="1">
        <f>Billed_Energy!AV349/Cal_Energy!AV349*Cal_Energy_Switching!AV350</f>
        <v>1214.7871822613461</v>
      </c>
      <c r="AW349" s="1">
        <f>Billed_Energy!AW349/Cal_Energy!AW349*Cal_Energy_Switching!AW350</f>
        <v>19734.771913012381</v>
      </c>
      <c r="AX349" s="1">
        <f>Billed_Energy!AX349/Cal_Energy!AX349*Cal_Energy_Switching!AX350</f>
        <v>153183.62091773865</v>
      </c>
      <c r="AY349" s="1">
        <f>Billed_Energy!AY349/Cal_Energy!AY349*Cal_Energy_Switching!AY350</f>
        <v>23977.921532320954</v>
      </c>
      <c r="AZ349" s="1">
        <f>Billed_Energy!AZ349/Cal_Energy!AZ349*Cal_Energy_Switching!AZ350</f>
        <v>9371</v>
      </c>
      <c r="BA349" s="1">
        <f>Billed_Energy!BA349/Cal_Energy!BA349*Cal_Energy_Switching!BA350</f>
        <v>4351.2</v>
      </c>
      <c r="BB349" s="1" t="e">
        <f t="shared" si="16"/>
        <v>#DIV/0!</v>
      </c>
    </row>
    <row r="350" spans="1:54" x14ac:dyDescent="0.25">
      <c r="A350">
        <v>2043</v>
      </c>
      <c r="B350">
        <v>4</v>
      </c>
      <c r="C350" t="s">
        <v>457</v>
      </c>
      <c r="D350" s="1">
        <f>Billed_Energy!D350/Cal_Energy!D350*Cal_Energy_Switching!D351</f>
        <v>490643.40001945238</v>
      </c>
      <c r="E350" s="35">
        <f t="shared" si="17"/>
        <v>190971.56055727875</v>
      </c>
      <c r="F350" s="1">
        <f>Billed_Energy!F350/Cal_Energy!F350*Cal_Energy_Switching!F351</f>
        <v>77414.320475450004</v>
      </c>
      <c r="G350" s="1">
        <f>Billed_Energy!G350/Cal_Energy!G350*Cal_Energy_Switching!G351</f>
        <v>113557.24008182876</v>
      </c>
      <c r="H350" s="35">
        <f t="shared" si="15"/>
        <v>14400.3890660462</v>
      </c>
      <c r="I350" s="1">
        <f>Billed_Energy!I350/Cal_Energy!I350*Cal_Energy_Switching!I351</f>
        <v>737.17670253507106</v>
      </c>
      <c r="J350" s="1">
        <f>Billed_Energy!J350/Cal_Energy!J350*Cal_Energy_Switching!J351</f>
        <v>13663.212363511129</v>
      </c>
      <c r="K350" s="1">
        <f>Billed_Energy!K350/Cal_Energy!K350*Cal_Energy_Switching!K351</f>
        <v>268481.33468108572</v>
      </c>
      <c r="L350" s="1">
        <f>Billed_Energy!L350/Cal_Energy!L350*Cal_Energy_Switching!L351</f>
        <v>20987.324614424982</v>
      </c>
      <c r="M350" s="1">
        <f>Billed_Energy!M350/Cal_Energy!M350*Cal_Energy_Switching!M351</f>
        <v>172111.83262023269</v>
      </c>
      <c r="N350" s="1">
        <f>Billed_Energy!N350/Cal_Energy!N350*Cal_Energy_Switching!N351</f>
        <v>112500.68554448926</v>
      </c>
      <c r="O350" s="1">
        <f>Billed_Energy!O350/Cal_Energy!O350*Cal_Energy_Switching!O351</f>
        <v>137136.31794811695</v>
      </c>
      <c r="P350" s="1" t="e">
        <f>Billed_Energy!P350/Cal_Energy!P350*Cal_Energy_Switching!P351</f>
        <v>#DIV/0!</v>
      </c>
      <c r="Q350" s="1">
        <f>Billed_Energy!Q350/Cal_Energy!Q350*Cal_Energy_Switching!Q351</f>
        <v>21295.786838995653</v>
      </c>
      <c r="R350" s="1">
        <f>Billed_Energy!R350/Cal_Energy!R350*Cal_Energy_Switching!R351</f>
        <v>17316.806376269476</v>
      </c>
      <c r="S350" s="1">
        <f>Billed_Energy!S350/Cal_Energy!S350*Cal_Energy_Switching!S351</f>
        <v>123197.91829943708</v>
      </c>
      <c r="T350" s="1">
        <f>Billed_Energy!T350/Cal_Energy!T350*Cal_Energy_Switching!T351</f>
        <v>12.161</v>
      </c>
      <c r="U350" s="1">
        <f>Billed_Energy!U350/Cal_Energy!U350*Cal_Energy_Switching!U351</f>
        <v>98.423000000000002</v>
      </c>
      <c r="V350" s="1">
        <f>Billed_Energy!V350/Cal_Energy!V350*Cal_Energy_Switching!V351</f>
        <v>47968.040843209907</v>
      </c>
      <c r="W350" s="1">
        <f>Billed_Energy!W350/Cal_Energy!W350*Cal_Energy_Switching!W351</f>
        <v>9627.3670000000002</v>
      </c>
      <c r="X350" s="1">
        <f>Billed_Energy!X350/Cal_Energy!X350*Cal_Energy_Switching!X351</f>
        <v>21978.801869012925</v>
      </c>
      <c r="Y350" s="35">
        <f>Billed_Energy!Y350/Cal_Energy!Y350*Cal_Energy_Switching!Y351</f>
        <v>8589.3983254996801</v>
      </c>
      <c r="Z350" s="1">
        <f>Billed_Energy!Z350/Cal_Energy!Z350*Cal_Energy_Switching!Z351</f>
        <v>4462.0150931396611</v>
      </c>
      <c r="AA350" s="1">
        <f>Billed_Energy!AA350/Cal_Energy!AA350*Cal_Energy_Switching!AA351</f>
        <v>4127.38323236002</v>
      </c>
      <c r="AB350" s="1">
        <f>Billed_Energy!AB350/Cal_Energy!AB350*Cal_Energy_Switching!AB351</f>
        <v>52.244550968412952</v>
      </c>
      <c r="AC350" s="1">
        <f>Billed_Energy!AC350/Cal_Energy!AC350*Cal_Energy_Switching!AC351</f>
        <v>1524.2015193069258</v>
      </c>
      <c r="AD350" s="1">
        <f>Billed_Energy!AD350/Cal_Energy!AD350*Cal_Energy_Switching!AD351</f>
        <v>531.84400000000005</v>
      </c>
      <c r="AE350" s="1">
        <f>Billed_Energy!AE350/Cal_Energy!AE350*Cal_Energy_Switching!AE351</f>
        <v>3927.7719140064341</v>
      </c>
      <c r="AF350" s="1">
        <f>Billed_Energy!AF350/Cal_Energy!AF350*Cal_Energy_Switching!AF351</f>
        <v>9282.610497032174</v>
      </c>
      <c r="AG350" s="1">
        <f>Billed_Energy!AG350/Cal_Energy!AG350*Cal_Energy_Switching!AG351</f>
        <v>6627.4181918466884</v>
      </c>
      <c r="AH350" s="1">
        <f>Billed_Energy!AH350/Cal_Energy!AH350*Cal_Energy_Switching!AH351</f>
        <v>1956.3023441468752</v>
      </c>
      <c r="AI350" s="1">
        <f>Billed_Energy!AI350/Cal_Energy!AI350*Cal_Energy_Switching!AI351</f>
        <v>3094.2034990107195</v>
      </c>
      <c r="AJ350" s="1">
        <f>Billed_Energy!AJ350/Cal_Energy!AJ350*Cal_Energy_Switching!AJ351</f>
        <v>349430.49130243785</v>
      </c>
      <c r="AK350" s="35">
        <f>Billed_Energy!AK350/Cal_Energy!AK350*Cal_Energy_Switching!AK351</f>
        <v>113469.15934060216</v>
      </c>
      <c r="AL350" s="1">
        <f>Billed_Energy!AL350/Cal_Energy!AL350*Cal_Energy_Switching!AL351</f>
        <v>31956.09588186783</v>
      </c>
      <c r="AM350" s="1">
        <f>Billed_Energy!AM350/Cal_Energy!AM350*Cal_Energy_Switching!AM351</f>
        <v>81513.063458734352</v>
      </c>
      <c r="AN350" s="1">
        <f>Billed_Energy!AN350/Cal_Energy!AN350*Cal_Energy_Switching!AN351</f>
        <v>250.11500000000001</v>
      </c>
      <c r="AO350" s="1">
        <f>Billed_Energy!AO350/Cal_Energy!AO350*Cal_Energy_Switching!AO351</f>
        <v>281.62900000000002</v>
      </c>
      <c r="AP350" s="1">
        <f>Billed_Energy!AP350/Cal_Energy!AP350*Cal_Energy_Switching!AP351</f>
        <v>7780.9819999999991</v>
      </c>
      <c r="AQ350" s="1">
        <f>Billed_Energy!AQ350/Cal_Energy!AQ350*Cal_Energy_Switching!AQ351</f>
        <v>93533.184403366395</v>
      </c>
      <c r="AR350" s="1">
        <f>Billed_Energy!AR350/Cal_Energy!AR350*Cal_Energy_Switching!AR351</f>
        <v>11436.058389750051</v>
      </c>
      <c r="AS350" s="1">
        <f>Billed_Energy!AS350/Cal_Energy!AS350*Cal_Energy_Switching!AS351</f>
        <v>153767.76789756335</v>
      </c>
      <c r="AT350" s="1">
        <f>Billed_Energy!AT350/Cal_Energy!AT350*Cal_Energy_Switching!AT351</f>
        <v>28668.887350249948</v>
      </c>
      <c r="AU350" s="1">
        <f>Billed_Energy!AU350/Cal_Energy!AU350*Cal_Energy_Switching!AU351</f>
        <v>72412.67233286603</v>
      </c>
      <c r="AV350" s="1">
        <f>Billed_Energy!AV350/Cal_Energy!AV350*Cal_Energy_Switching!AV351</f>
        <v>1238.8977560328624</v>
      </c>
      <c r="AW350" s="1">
        <f>Billed_Energy!AW350/Cal_Energy!AW350*Cal_Energy_Switching!AW351</f>
        <v>19882.588234247989</v>
      </c>
      <c r="AX350" s="1">
        <f>Billed_Energy!AX350/Cal_Energy!AX350*Cal_Energy_Switching!AX351</f>
        <v>156223.94357396715</v>
      </c>
      <c r="AY350" s="1">
        <f>Billed_Energy!AY350/Cal_Energy!AY350*Cal_Energy_Switching!AY351</f>
        <v>24159.760427752011</v>
      </c>
      <c r="AZ350" s="1">
        <f>Billed_Energy!AZ350/Cal_Energy!AZ350*Cal_Energy_Switching!AZ351</f>
        <v>7236.5</v>
      </c>
      <c r="BA350" s="1">
        <f>Billed_Energy!BA350/Cal_Energy!BA350*Cal_Energy_Switching!BA351</f>
        <v>4414.32</v>
      </c>
      <c r="BB350" s="1" t="e">
        <f t="shared" si="16"/>
        <v>#DIV/0!</v>
      </c>
    </row>
    <row r="351" spans="1:54" x14ac:dyDescent="0.25">
      <c r="A351">
        <v>2043</v>
      </c>
      <c r="B351">
        <v>5</v>
      </c>
      <c r="C351" t="s">
        <v>458</v>
      </c>
      <c r="D351" s="1">
        <f>Billed_Energy!D351/Cal_Energy!D351*Cal_Energy_Switching!D352</f>
        <v>398996.13606594322</v>
      </c>
      <c r="E351" s="35">
        <f t="shared" si="17"/>
        <v>181069.83701494525</v>
      </c>
      <c r="F351" s="1">
        <f>Billed_Energy!F351/Cal_Energy!F351*Cal_Energy_Switching!F352</f>
        <v>73318.852739436945</v>
      </c>
      <c r="G351" s="1">
        <f>Billed_Energy!G351/Cal_Energy!G351*Cal_Energy_Switching!G352</f>
        <v>107750.98427550831</v>
      </c>
      <c r="H351" s="35">
        <f t="shared" si="15"/>
        <v>14158.731016321341</v>
      </c>
      <c r="I351" s="1">
        <f>Billed_Energy!I351/Cal_Energy!I351*Cal_Energy_Switching!I352</f>
        <v>724.80587814830051</v>
      </c>
      <c r="J351" s="1">
        <f>Billed_Energy!J351/Cal_Energy!J351*Cal_Energy_Switching!J352</f>
        <v>13433.925138173039</v>
      </c>
      <c r="K351" s="1">
        <f>Billed_Energy!K351/Cal_Energy!K351*Cal_Energy_Switching!K352</f>
        <v>271147.48287853395</v>
      </c>
      <c r="L351" s="1">
        <f>Billed_Energy!L351/Cal_Energy!L351*Cal_Energy_Switching!L352</f>
        <v>22183.286252790218</v>
      </c>
      <c r="M351" s="1">
        <f>Billed_Energy!M351/Cal_Energy!M351*Cal_Energy_Switching!M352</f>
        <v>173387.28248416813</v>
      </c>
      <c r="N351" s="1">
        <f>Billed_Energy!N351/Cal_Energy!N351*Cal_Energy_Switching!N352</f>
        <v>112630.32375867576</v>
      </c>
      <c r="O351" s="1">
        <f>Billed_Energy!O351/Cal_Energy!O351*Cal_Energy_Switching!O352</f>
        <v>135043.74599095649</v>
      </c>
      <c r="P351" s="1" t="e">
        <f>Billed_Energy!P351/Cal_Energy!P351*Cal_Energy_Switching!P352</f>
        <v>#DIV/0!</v>
      </c>
      <c r="Q351" s="1">
        <f>Billed_Energy!Q351/Cal_Energy!Q351*Cal_Energy_Switching!Q352</f>
        <v>24351.907021790914</v>
      </c>
      <c r="R351" s="1">
        <f>Billed_Energy!R351/Cal_Energy!R351*Cal_Energy_Switching!R352</f>
        <v>20314.656897761972</v>
      </c>
      <c r="S351" s="1">
        <f>Billed_Energy!S351/Cal_Energy!S351*Cal_Energy_Switching!S352</f>
        <v>122094.88037634593</v>
      </c>
      <c r="T351" s="1">
        <f>Billed_Energy!T351/Cal_Energy!T351*Cal_Energy_Switching!T352</f>
        <v>11.971</v>
      </c>
      <c r="U351" s="1">
        <f>Billed_Energy!U351/Cal_Energy!U351*Cal_Energy_Switching!U352</f>
        <v>97.393000000000001</v>
      </c>
      <c r="V351" s="1">
        <f>Billed_Energy!V351/Cal_Energy!V351*Cal_Energy_Switching!V352</f>
        <v>48437.686864592841</v>
      </c>
      <c r="W351" s="1">
        <f>Billed_Energy!W351/Cal_Energy!W351*Cal_Energy_Switching!W352</f>
        <v>8788.2710000000006</v>
      </c>
      <c r="X351" s="1">
        <f>Billed_Energy!X351/Cal_Energy!X351*Cal_Energy_Switching!X352</f>
        <v>22132.19497549886</v>
      </c>
      <c r="Y351" s="35">
        <f>Billed_Energy!Y351/Cal_Energy!Y351*Cal_Energy_Switching!Y352</f>
        <v>7261.3308191227798</v>
      </c>
      <c r="Z351" s="1">
        <f>Billed_Energy!Z351/Cal_Energy!Z351*Cal_Energy_Switching!Z352</f>
        <v>3772.111442895643</v>
      </c>
      <c r="AA351" s="1">
        <f>Billed_Energy!AA351/Cal_Energy!AA351*Cal_Energy_Switching!AA352</f>
        <v>3489.2193762271368</v>
      </c>
      <c r="AB351" s="1">
        <f>Billed_Energy!AB351/Cal_Energy!AB351*Cal_Energy_Switching!AB352</f>
        <v>52.349741674194789</v>
      </c>
      <c r="AC351" s="1">
        <f>Billed_Energy!AC351/Cal_Energy!AC351*Cal_Energy_Switching!AC352</f>
        <v>1253.611908551989</v>
      </c>
      <c r="AD351" s="1">
        <f>Billed_Energy!AD351/Cal_Energy!AD351*Cal_Energy_Switching!AD352</f>
        <v>482.22199999999998</v>
      </c>
      <c r="AE351" s="1">
        <f>Billed_Energy!AE351/Cal_Energy!AE351*Cal_Energy_Switching!AE352</f>
        <v>3588.0080552079171</v>
      </c>
      <c r="AF351" s="1">
        <f>Billed_Energy!AF351/Cal_Energy!AF351*Cal_Energy_Switching!AF352</f>
        <v>8955.9874502252878</v>
      </c>
      <c r="AG351" s="1">
        <f>Billed_Energy!AG351/Cal_Energy!AG351*Cal_Energy_Switching!AG352</f>
        <v>6054.1269651582052</v>
      </c>
      <c r="AH351" s="1">
        <f>Billed_Energy!AH351/Cal_Energy!AH351*Cal_Energy_Switching!AH352</f>
        <v>1787.0764196338773</v>
      </c>
      <c r="AI351" s="1">
        <f>Billed_Energy!AI351/Cal_Energy!AI351*Cal_Energy_Switching!AI352</f>
        <v>2985.3291500750911</v>
      </c>
      <c r="AJ351" s="1">
        <f>Billed_Energy!AJ351/Cal_Energy!AJ351*Cal_Energy_Switching!AJ352</f>
        <v>362612.33806798153</v>
      </c>
      <c r="AK351" s="35">
        <f>Billed_Energy!AK351/Cal_Energy!AK351*Cal_Energy_Switching!AK352</f>
        <v>111345.93770674347</v>
      </c>
      <c r="AL351" s="1">
        <f>Billed_Energy!AL351/Cal_Energy!AL351*Cal_Energy_Switching!AL352</f>
        <v>31339.165817566882</v>
      </c>
      <c r="AM351" s="1">
        <f>Billed_Energy!AM351/Cal_Energy!AM351*Cal_Energy_Switching!AM352</f>
        <v>80006.771889176598</v>
      </c>
      <c r="AN351" s="1">
        <f>Billed_Energy!AN351/Cal_Energy!AN351*Cal_Energy_Switching!AN352</f>
        <v>245.77700000000002</v>
      </c>
      <c r="AO351" s="1">
        <f>Billed_Energy!AO351/Cal_Energy!AO351*Cal_Energy_Switching!AO352</f>
        <v>274.90699999999998</v>
      </c>
      <c r="AP351" s="1">
        <f>Billed_Energy!AP351/Cal_Energy!AP351*Cal_Energy_Switching!AP352</f>
        <v>7381.9660000000003</v>
      </c>
      <c r="AQ351" s="1">
        <f>Billed_Energy!AQ351/Cal_Energy!AQ351*Cal_Energy_Switching!AQ352</f>
        <v>92109.175574008652</v>
      </c>
      <c r="AR351" s="1">
        <f>Billed_Energy!AR351/Cal_Energy!AR351*Cal_Energy_Switching!AR352</f>
        <v>11548.401708337698</v>
      </c>
      <c r="AS351" s="1">
        <f>Billed_Energy!AS351/Cal_Energy!AS351*Cal_Energy_Switching!AS352</f>
        <v>158887.31002664584</v>
      </c>
      <c r="AT351" s="1">
        <f>Billed_Energy!AT351/Cal_Energy!AT351*Cal_Energy_Switching!AT352</f>
        <v>28690.055451662294</v>
      </c>
      <c r="AU351" s="1">
        <f>Billed_Energy!AU351/Cal_Energy!AU351*Cal_Energy_Switching!AU352</f>
        <v>74815.63188248979</v>
      </c>
      <c r="AV351" s="1">
        <f>Billed_Energy!AV351/Cal_Energy!AV351*Cal_Energy_Switching!AV352</f>
        <v>1263.3581456208983</v>
      </c>
      <c r="AW351" s="1">
        <f>Billed_Energy!AW351/Cal_Energy!AW351*Cal_Energy_Switching!AW352</f>
        <v>20501.976255943722</v>
      </c>
      <c r="AX351" s="1">
        <f>Billed_Energy!AX351/Cal_Energy!AX351*Cal_Energy_Switching!AX352</f>
        <v>159308.37770437909</v>
      </c>
      <c r="AY351" s="1">
        <f>Billed_Energy!AY351/Cal_Energy!AY351*Cal_Energy_Switching!AY352</f>
        <v>24417.722409369791</v>
      </c>
      <c r="AZ351" s="1">
        <f>Billed_Energy!AZ351/Cal_Energy!AZ351*Cal_Energy_Switching!AZ352</f>
        <v>8289</v>
      </c>
      <c r="BA351" s="1">
        <f>Billed_Energy!BA351/Cal_Energy!BA351*Cal_Energy_Switching!BA352</f>
        <v>4343.3999999999996</v>
      </c>
      <c r="BB351" s="1" t="e">
        <f t="shared" si="16"/>
        <v>#DIV/0!</v>
      </c>
    </row>
    <row r="352" spans="1:54" x14ac:dyDescent="0.25">
      <c r="A352">
        <v>2043</v>
      </c>
      <c r="B352">
        <v>6</v>
      </c>
      <c r="C352" t="s">
        <v>459</v>
      </c>
      <c r="D352" s="1">
        <f>Billed_Energy!D352/Cal_Energy!D352*Cal_Energy_Switching!D353</f>
        <v>502612.80290902412</v>
      </c>
      <c r="E352" s="35">
        <f t="shared" si="17"/>
        <v>206465.6166209674</v>
      </c>
      <c r="F352" s="1">
        <f>Billed_Energy!F352/Cal_Energy!F352*Cal_Energy_Switching!F353</f>
        <v>83476.911584122863</v>
      </c>
      <c r="G352" s="1">
        <f>Billed_Energy!G352/Cal_Energy!G352*Cal_Energy_Switching!G353</f>
        <v>122988.70503684453</v>
      </c>
      <c r="H352" s="35">
        <f t="shared" si="15"/>
        <v>13971.603301254587</v>
      </c>
      <c r="I352" s="1">
        <f>Billed_Energy!I352/Cal_Energy!I352*Cal_Energy_Switching!I353</f>
        <v>715.22654030449974</v>
      </c>
      <c r="J352" s="1">
        <f>Billed_Energy!J352/Cal_Energy!J352*Cal_Energy_Switching!J353</f>
        <v>13256.376760950086</v>
      </c>
      <c r="K352" s="1">
        <f>Billed_Energy!K352/Cal_Energy!K352*Cal_Energy_Switching!K353</f>
        <v>281419.62288354128</v>
      </c>
      <c r="L352" s="1">
        <f>Billed_Energy!L352/Cal_Energy!L352*Cal_Energy_Switching!L353</f>
        <v>23255.327976157747</v>
      </c>
      <c r="M352" s="1">
        <f>Billed_Energy!M352/Cal_Energy!M352*Cal_Energy_Switching!M353</f>
        <v>193280.73160707834</v>
      </c>
      <c r="N352" s="1">
        <f>Billed_Energy!N352/Cal_Energy!N352*Cal_Energy_Switching!N353</f>
        <v>116665.55525030097</v>
      </c>
      <c r="O352" s="1">
        <f>Billed_Energy!O352/Cal_Energy!O352*Cal_Energy_Switching!O353</f>
        <v>148300.42445012237</v>
      </c>
      <c r="P352" s="1" t="e">
        <f>Billed_Energy!P352/Cal_Energy!P352*Cal_Energy_Switching!P353</f>
        <v>#DIV/0!</v>
      </c>
      <c r="Q352" s="1">
        <f>Billed_Energy!Q352/Cal_Energy!Q352*Cal_Energy_Switching!Q353</f>
        <v>28705.399100233662</v>
      </c>
      <c r="R352" s="1">
        <f>Billed_Energy!R352/Cal_Energy!R352*Cal_Energy_Switching!R353</f>
        <v>21136.326626377086</v>
      </c>
      <c r="S352" s="1">
        <f>Billed_Energy!S352/Cal_Energy!S352*Cal_Energy_Switching!S353</f>
        <v>119820.21996616252</v>
      </c>
      <c r="T352" s="1">
        <f>Billed_Energy!T352/Cal_Energy!T352*Cal_Energy_Switching!T353</f>
        <v>10.17535</v>
      </c>
      <c r="U352" s="1">
        <f>Billed_Energy!U352/Cal_Energy!U352*Cal_Energy_Switching!U353</f>
        <v>98.704999999999998</v>
      </c>
      <c r="V352" s="1">
        <f>Billed_Energy!V352/Cal_Energy!V352*Cal_Energy_Switching!V353</f>
        <v>45688.667155562805</v>
      </c>
      <c r="W352" s="1">
        <f>Billed_Energy!W352/Cal_Energy!W352*Cal_Energy_Switching!W353</f>
        <v>8413.3449999999993</v>
      </c>
      <c r="X352" s="1">
        <f>Billed_Energy!X352/Cal_Energy!X352*Cal_Energy_Switching!X353</f>
        <v>21042.696967617587</v>
      </c>
      <c r="Y352" s="35">
        <f>Billed_Energy!Y352/Cal_Energy!Y352*Cal_Energy_Switching!Y353</f>
        <v>7285.5128747977105</v>
      </c>
      <c r="Z352" s="1">
        <f>Billed_Energy!Z352/Cal_Energy!Z352*Cal_Energy_Switching!Z353</f>
        <v>3784.6735215553736</v>
      </c>
      <c r="AA352" s="1">
        <f>Billed_Energy!AA352/Cal_Energy!AA352*Cal_Energy_Switching!AA353</f>
        <v>3500.8393532423374</v>
      </c>
      <c r="AB352" s="1">
        <f>Billed_Energy!AB352/Cal_Energy!AB352*Cal_Energy_Switching!AB353</f>
        <v>51.664118318481457</v>
      </c>
      <c r="AC352" s="1">
        <f>Billed_Energy!AC352/Cal_Energy!AC352*Cal_Energy_Switching!AC353</f>
        <v>1148.610774041709</v>
      </c>
      <c r="AD352" s="1">
        <f>Billed_Energy!AD352/Cal_Energy!AD352*Cal_Energy_Switching!AD353</f>
        <v>463.041</v>
      </c>
      <c r="AE352" s="1">
        <f>Billed_Energy!AE352/Cal_Energy!AE352*Cal_Energy_Switching!AE353</f>
        <v>3391.1514268154601</v>
      </c>
      <c r="AF352" s="1">
        <f>Billed_Energy!AF352/Cal_Energy!AF352*Cal_Energy_Switching!AF353</f>
        <v>9167.8160151975171</v>
      </c>
      <c r="AG352" s="1">
        <f>Billed_Energy!AG352/Cal_Energy!AG352*Cal_Energy_Switching!AG353</f>
        <v>5721.966333441942</v>
      </c>
      <c r="AH352" s="1">
        <f>Billed_Energy!AH352/Cal_Energy!AH352*Cal_Energy_Switching!AH353</f>
        <v>1689.0281897425975</v>
      </c>
      <c r="AI352" s="1">
        <f>Billed_Energy!AI352/Cal_Energy!AI352*Cal_Energy_Switching!AI353</f>
        <v>3055.9386717325001</v>
      </c>
      <c r="AJ352" s="1">
        <f>Billed_Energy!AJ352/Cal_Energy!AJ352*Cal_Energy_Switching!AJ353</f>
        <v>504627.17443820735</v>
      </c>
      <c r="AK352" s="35">
        <f>Billed_Energy!AK352/Cal_Energy!AK352*Cal_Energy_Switching!AK353</f>
        <v>128600.24741778331</v>
      </c>
      <c r="AL352" s="1">
        <f>Billed_Energy!AL352/Cal_Energy!AL352*Cal_Energy_Switching!AL353</f>
        <v>36174.355350431833</v>
      </c>
      <c r="AM352" s="1">
        <f>Billed_Energy!AM352/Cal_Energy!AM352*Cal_Energy_Switching!AM353</f>
        <v>92425.892067351466</v>
      </c>
      <c r="AN352" s="1">
        <f>Billed_Energy!AN352/Cal_Energy!AN352*Cal_Energy_Switching!AN353</f>
        <v>254.96199999999999</v>
      </c>
      <c r="AO352" s="1">
        <f>Billed_Energy!AO352/Cal_Energy!AO352*Cal_Energy_Switching!AO353</f>
        <v>258.13</v>
      </c>
      <c r="AP352" s="1">
        <f>Billed_Energy!AP352/Cal_Energy!AP352*Cal_Energy_Switching!AP353</f>
        <v>6710.2510000000002</v>
      </c>
      <c r="AQ352" s="1">
        <f>Billed_Energy!AQ352/Cal_Energy!AQ352*Cal_Energy_Switching!AQ353</f>
        <v>91411.086085152434</v>
      </c>
      <c r="AR352" s="1">
        <f>Billed_Energy!AR352/Cal_Energy!AR352*Cal_Energy_Switching!AR353</f>
        <v>13118.251651458659</v>
      </c>
      <c r="AS352" s="1">
        <f>Billed_Energy!AS352/Cal_Energy!AS352*Cal_Energy_Switching!AS353</f>
        <v>183368.56123883594</v>
      </c>
      <c r="AT352" s="1">
        <f>Billed_Energy!AT352/Cal_Energy!AT352*Cal_Energy_Switching!AT353</f>
        <v>32395.829968541329</v>
      </c>
      <c r="AU352" s="1">
        <f>Billed_Energy!AU352/Cal_Energy!AU352*Cal_Energy_Switching!AU353</f>
        <v>86337.328223092161</v>
      </c>
      <c r="AV352" s="1">
        <f>Billed_Energy!AV352/Cal_Energy!AV352*Cal_Energy_Switching!AV353</f>
        <v>1349.8738009668928</v>
      </c>
      <c r="AW352" s="1">
        <f>Billed_Energy!AW352/Cal_Energy!AW352*Cal_Energy_Switching!AW353</f>
        <v>21700.30966580745</v>
      </c>
      <c r="AX352" s="1">
        <f>Billed_Energy!AX352/Cal_Energy!AX352*Cal_Energy_Switching!AX353</f>
        <v>170217.9275790331</v>
      </c>
      <c r="AY352" s="1">
        <f>Billed_Energy!AY352/Cal_Energy!AY352*Cal_Energy_Switching!AY353</f>
        <v>25748.326915995709</v>
      </c>
      <c r="AZ352" s="1">
        <f>Billed_Energy!AZ352/Cal_Energy!AZ352*Cal_Energy_Switching!AZ353</f>
        <v>10068</v>
      </c>
      <c r="BA352" s="1">
        <f>Billed_Energy!BA352/Cal_Energy!BA352*Cal_Energy_Switching!BA353</f>
        <v>4921.8</v>
      </c>
      <c r="BB352" s="1" t="e">
        <f t="shared" si="16"/>
        <v>#DIV/0!</v>
      </c>
    </row>
    <row r="353" spans="1:54" x14ac:dyDescent="0.25">
      <c r="A353">
        <v>2043</v>
      </c>
      <c r="B353">
        <v>7</v>
      </c>
      <c r="C353" t="s">
        <v>460</v>
      </c>
      <c r="D353" s="1">
        <f>Billed_Energy!D353/Cal_Energy!D353*Cal_Energy_Switching!D354</f>
        <v>633793.66795027826</v>
      </c>
      <c r="E353" s="35">
        <f t="shared" si="17"/>
        <v>230568.16295497579</v>
      </c>
      <c r="F353" s="1">
        <f>Billed_Energy!F353/Cal_Energy!F353*Cal_Energy_Switching!F354</f>
        <v>93151.374660179907</v>
      </c>
      <c r="G353" s="1">
        <f>Billed_Energy!G353/Cal_Energy!G353*Cal_Energy_Switching!G354</f>
        <v>137416.7882947959</v>
      </c>
      <c r="H353" s="35">
        <f t="shared" si="15"/>
        <v>14404.562226205435</v>
      </c>
      <c r="I353" s="1">
        <f>Billed_Energy!I353/Cal_Energy!I353*Cal_Energy_Switching!I354</f>
        <v>737.39033262737121</v>
      </c>
      <c r="J353" s="1">
        <f>Billed_Energy!J353/Cal_Energy!J353*Cal_Energy_Switching!J354</f>
        <v>13667.171893578065</v>
      </c>
      <c r="K353" s="1">
        <f>Billed_Energy!K353/Cal_Energy!K353*Cal_Energy_Switching!K354</f>
        <v>294369.19267711014</v>
      </c>
      <c r="L353" s="1">
        <f>Billed_Energy!L353/Cal_Energy!L353*Cal_Energy_Switching!L354</f>
        <v>24376.787843412141</v>
      </c>
      <c r="M353" s="1">
        <f>Billed_Energy!M353/Cal_Energy!M353*Cal_Energy_Switching!M354</f>
        <v>206308.58202661903</v>
      </c>
      <c r="N353" s="1">
        <f>Billed_Energy!N353/Cal_Energy!N353*Cal_Energy_Switching!N354</f>
        <v>121982.57761947767</v>
      </c>
      <c r="O353" s="1">
        <f>Billed_Energy!O353/Cal_Energy!O353*Cal_Energy_Switching!O354</f>
        <v>157715.85156515232</v>
      </c>
      <c r="P353" s="1" t="e">
        <f>Billed_Energy!P353/Cal_Energy!P353*Cal_Energy_Switching!P354</f>
        <v>#DIV/0!</v>
      </c>
      <c r="Q353" s="1">
        <f>Billed_Energy!Q353/Cal_Energy!Q353*Cal_Energy_Switching!Q354</f>
        <v>29672.449985458745</v>
      </c>
      <c r="R353" s="1">
        <f>Billed_Energy!R353/Cal_Energy!R353*Cal_Energy_Switching!R354</f>
        <v>24221.930060491261</v>
      </c>
      <c r="S353" s="1">
        <f>Billed_Energy!S353/Cal_Energy!S353*Cal_Energy_Switching!S354</f>
        <v>107666.15953957831</v>
      </c>
      <c r="T353" s="1">
        <f>Billed_Energy!T353/Cal_Energy!T353*Cal_Energy_Switching!T354</f>
        <v>8.3796999999999997</v>
      </c>
      <c r="U353" s="1">
        <f>Billed_Energy!U353/Cal_Energy!U353*Cal_Energy_Switching!U354</f>
        <v>97.915000000000006</v>
      </c>
      <c r="V353" s="1">
        <f>Billed_Energy!V353/Cal_Energy!V353*Cal_Energy_Switching!V354</f>
        <v>44549.468970203568</v>
      </c>
      <c r="W353" s="1">
        <f>Billed_Energy!W353/Cal_Energy!W353*Cal_Energy_Switching!W354</f>
        <v>8216.8029999999999</v>
      </c>
      <c r="X353" s="1">
        <f>Billed_Energy!X353/Cal_Energy!X353*Cal_Energy_Switching!X354</f>
        <v>18820.257124950949</v>
      </c>
      <c r="Y353" s="35">
        <f>Billed_Energy!Y353/Cal_Energy!Y353*Cal_Energy_Switching!Y354</f>
        <v>8037.2167088697597</v>
      </c>
      <c r="Z353" s="1">
        <f>Billed_Energy!Z353/Cal_Energy!Z353*Cal_Energy_Switching!Z354</f>
        <v>4175.1681436574772</v>
      </c>
      <c r="AA353" s="1">
        <f>Billed_Energy!AA353/Cal_Energy!AA353*Cal_Energy_Switching!AA354</f>
        <v>3862.0485652122834</v>
      </c>
      <c r="AB353" s="1">
        <f>Billed_Energy!AB353/Cal_Energy!AB353*Cal_Energy_Switching!AB354</f>
        <v>63.780902122077052</v>
      </c>
      <c r="AC353" s="1">
        <f>Billed_Energy!AC353/Cal_Energy!AC353*Cal_Energy_Switching!AC354</f>
        <v>1123.0699575392086</v>
      </c>
      <c r="AD353" s="1">
        <f>Billed_Energy!AD353/Cal_Energy!AD353*Cal_Energy_Switching!AD354</f>
        <v>450.834</v>
      </c>
      <c r="AE353" s="1">
        <f>Billed_Energy!AE353/Cal_Energy!AE353*Cal_Energy_Switching!AE354</f>
        <v>3330.512302310919</v>
      </c>
      <c r="AF353" s="1">
        <f>Billed_Energy!AF353/Cal_Energy!AF353*Cal_Energy_Switching!AF354</f>
        <v>9646.4216633151373</v>
      </c>
      <c r="AG353" s="1">
        <f>Billed_Energy!AG353/Cal_Energy!AG353*Cal_Energy_Switching!AG354</f>
        <v>5619.6485701711308</v>
      </c>
      <c r="AH353" s="1">
        <f>Billed_Energy!AH353/Cal_Energy!AH353*Cal_Energy_Switching!AH354</f>
        <v>1658.8257075179504</v>
      </c>
      <c r="AI353" s="1">
        <f>Billed_Energy!AI353/Cal_Energy!AI353*Cal_Energy_Switching!AI354</f>
        <v>3215.4738877717073</v>
      </c>
      <c r="AJ353" s="1">
        <f>Billed_Energy!AJ353/Cal_Energy!AJ353*Cal_Energy_Switching!AJ354</f>
        <v>678429.27660527686</v>
      </c>
      <c r="AK353" s="35">
        <f>Billed_Energy!AK353/Cal_Energy!AK353*Cal_Energy_Switching!AK354</f>
        <v>151287.17405845952</v>
      </c>
      <c r="AL353" s="1">
        <f>Billed_Energy!AL353/Cal_Energy!AL353*Cal_Energy_Switching!AL354</f>
        <v>42537.628100573362</v>
      </c>
      <c r="AM353" s="1">
        <f>Billed_Energy!AM353/Cal_Energy!AM353*Cal_Energy_Switching!AM354</f>
        <v>108749.54595788616</v>
      </c>
      <c r="AN353" s="1">
        <f>Billed_Energy!AN353/Cal_Energy!AN353*Cal_Energy_Switching!AN354</f>
        <v>248.953</v>
      </c>
      <c r="AO353" s="1">
        <f>Billed_Energy!AO353/Cal_Energy!AO353*Cal_Energy_Switching!AO354</f>
        <v>255.874</v>
      </c>
      <c r="AP353" s="1">
        <f>Billed_Energy!AP353/Cal_Energy!AP353*Cal_Energy_Switching!AP354</f>
        <v>6726.4589999999998</v>
      </c>
      <c r="AQ353" s="1">
        <f>Billed_Energy!AQ353/Cal_Energy!AQ353*Cal_Energy_Switching!AQ354</f>
        <v>81043.88999619789</v>
      </c>
      <c r="AR353" s="1">
        <f>Billed_Energy!AR353/Cal_Energy!AR353*Cal_Energy_Switching!AR354</f>
        <v>14217.063994465938</v>
      </c>
      <c r="AS353" s="1">
        <f>Billed_Energy!AS353/Cal_Energy!AS353*Cal_Energy_Switching!AS354</f>
        <v>191833.64889179263</v>
      </c>
      <c r="AT353" s="1">
        <f>Billed_Energy!AT353/Cal_Energy!AT353*Cal_Energy_Switching!AT354</f>
        <v>35077.192615534055</v>
      </c>
      <c r="AU353" s="1">
        <f>Billed_Energy!AU353/Cal_Energy!AU353*Cal_Energy_Switching!AU354</f>
        <v>90323.939196360807</v>
      </c>
      <c r="AV353" s="1">
        <f>Billed_Energy!AV353/Cal_Energy!AV353*Cal_Energy_Switching!AV354</f>
        <v>1341.2741560268512</v>
      </c>
      <c r="AW353" s="1">
        <f>Billed_Energy!AW353/Cal_Energy!AW353*Cal_Energy_Switching!AW354</f>
        <v>22940.377777727037</v>
      </c>
      <c r="AX353" s="1">
        <f>Billed_Energy!AX353/Cal_Energy!AX353*Cal_Energy_Switching!AX354</f>
        <v>169133.51973397314</v>
      </c>
      <c r="AY353" s="1">
        <f>Billed_Energy!AY353/Cal_Energy!AY353*Cal_Energy_Switching!AY354</f>
        <v>27244.834119857278</v>
      </c>
      <c r="AZ353" s="1">
        <f>Billed_Energy!AZ353/Cal_Energy!AZ353*Cal_Energy_Switching!AZ354</f>
        <v>10990</v>
      </c>
      <c r="BA353" s="1">
        <f>Billed_Energy!BA353/Cal_Energy!BA353*Cal_Energy_Switching!BA354</f>
        <v>5252.4</v>
      </c>
      <c r="BB353" s="1" t="e">
        <f t="shared" si="16"/>
        <v>#DIV/0!</v>
      </c>
    </row>
    <row r="354" spans="1:54" x14ac:dyDescent="0.25">
      <c r="A354">
        <v>2043</v>
      </c>
      <c r="B354">
        <v>8</v>
      </c>
      <c r="C354" t="s">
        <v>461</v>
      </c>
      <c r="D354" s="1">
        <f>Billed_Energy!D354/Cal_Energy!D354*Cal_Energy_Switching!D355</f>
        <v>651375.3034913711</v>
      </c>
      <c r="E354" s="35">
        <f t="shared" si="17"/>
        <v>239624.42310482767</v>
      </c>
      <c r="F354" s="1">
        <f>Billed_Energy!F354/Cal_Energy!F354*Cal_Energy_Switching!F355</f>
        <v>96776.195760627714</v>
      </c>
      <c r="G354" s="1">
        <f>Billed_Energy!G354/Cal_Energy!G354*Cal_Energy_Switching!G355</f>
        <v>142848.22734419996</v>
      </c>
      <c r="H354" s="35">
        <f t="shared" si="15"/>
        <v>14475.430347932705</v>
      </c>
      <c r="I354" s="1">
        <f>Billed_Energy!I354/Cal_Energy!I354*Cal_Energy_Switching!I355</f>
        <v>741.01817407319299</v>
      </c>
      <c r="J354" s="1">
        <f>Billed_Energy!J354/Cal_Energy!J354*Cal_Energy_Switching!J355</f>
        <v>13734.412173859511</v>
      </c>
      <c r="K354" s="1">
        <f>Billed_Energy!K354/Cal_Energy!K354*Cal_Energy_Switching!K355</f>
        <v>296242.48049137095</v>
      </c>
      <c r="L354" s="1">
        <f>Billed_Energy!L354/Cal_Energy!L354*Cal_Energy_Switching!L355</f>
        <v>24556.192836969716</v>
      </c>
      <c r="M354" s="1">
        <f>Billed_Energy!M354/Cal_Energy!M354*Cal_Energy_Switching!M355</f>
        <v>208233.02488395394</v>
      </c>
      <c r="N354" s="1">
        <f>Billed_Energy!N354/Cal_Energy!N354*Cal_Energy_Switching!N355</f>
        <v>122734.56498165931</v>
      </c>
      <c r="O354" s="1">
        <f>Billed_Energy!O354/Cal_Energy!O354*Cal_Energy_Switching!O355</f>
        <v>159049.39636110209</v>
      </c>
      <c r="P354" s="1" t="e">
        <f>Billed_Energy!P354/Cal_Energy!P354*Cal_Energy_Switching!P355</f>
        <v>#DIV/0!</v>
      </c>
      <c r="Q354" s="1">
        <f>Billed_Energy!Q354/Cal_Energy!Q354*Cal_Energy_Switching!Q355</f>
        <v>30919.061535382752</v>
      </c>
      <c r="R354" s="1">
        <f>Billed_Energy!R354/Cal_Energy!R354*Cal_Energy_Switching!R355</f>
        <v>22906.321255035713</v>
      </c>
      <c r="S354" s="1">
        <f>Billed_Energy!S354/Cal_Energy!S354*Cal_Energy_Switching!S355</f>
        <v>122129.58150656169</v>
      </c>
      <c r="T354" s="1">
        <f>Billed_Energy!T354/Cal_Energy!T354*Cal_Energy_Switching!T355</f>
        <v>12.210420000000001</v>
      </c>
      <c r="U354" s="1">
        <f>Billed_Energy!U354/Cal_Energy!U354*Cal_Energy_Switching!U355</f>
        <v>97.32</v>
      </c>
      <c r="V354" s="1">
        <f>Billed_Energy!V354/Cal_Energy!V354*Cal_Energy_Switching!V355</f>
        <v>46590.42742533984</v>
      </c>
      <c r="W354" s="1">
        <f>Billed_Energy!W354/Cal_Energy!W354*Cal_Energy_Switching!W355</f>
        <v>8625.8709999999992</v>
      </c>
      <c r="X354" s="1">
        <f>Billed_Energy!X354/Cal_Energy!X354*Cal_Energy_Switching!X355</f>
        <v>23396.260316939137</v>
      </c>
      <c r="Y354" s="35">
        <f>Billed_Energy!Y354/Cal_Energy!Y354*Cal_Energy_Switching!Y355</f>
        <v>8283.1515066399206</v>
      </c>
      <c r="Z354" s="1">
        <f>Billed_Energy!Z354/Cal_Energy!Z354*Cal_Energy_Switching!Z355</f>
        <v>4302.9261935223803</v>
      </c>
      <c r="AA354" s="1">
        <f>Billed_Energy!AA354/Cal_Energy!AA354*Cal_Energy_Switching!AA355</f>
        <v>3980.2253131175407</v>
      </c>
      <c r="AB354" s="1">
        <f>Billed_Energy!AB354/Cal_Energy!AB354*Cal_Energy_Switching!AB355</f>
        <v>66.887667631963296</v>
      </c>
      <c r="AC354" s="1">
        <f>Billed_Energy!AC354/Cal_Energy!AC354*Cal_Energy_Switching!AC355</f>
        <v>1122.1240013724494</v>
      </c>
      <c r="AD354" s="1">
        <f>Billed_Energy!AD354/Cal_Energy!AD354*Cal_Energy_Switching!AD355</f>
        <v>470.70100000000002</v>
      </c>
      <c r="AE354" s="1">
        <f>Billed_Energy!AE354/Cal_Energy!AE354*Cal_Energy_Switching!AE355</f>
        <v>3329.5658221952508</v>
      </c>
      <c r="AF354" s="1">
        <f>Billed_Energy!AF354/Cal_Energy!AF354*Cal_Energy_Switching!AF355</f>
        <v>9727.7680477750182</v>
      </c>
      <c r="AG354" s="1">
        <f>Billed_Energy!AG354/Cal_Energy!AG354*Cal_Energy_Switching!AG355</f>
        <v>5618.0515529119484</v>
      </c>
      <c r="AH354" s="1">
        <f>Billed_Energy!AH354/Cal_Energy!AH354*Cal_Energy_Switching!AH355</f>
        <v>1658.3542948928009</v>
      </c>
      <c r="AI354" s="1">
        <f>Billed_Energy!AI354/Cal_Energy!AI354*Cal_Energy_Switching!AI355</f>
        <v>3242.5893492583341</v>
      </c>
      <c r="AJ354" s="1">
        <f>Billed_Energy!AJ354/Cal_Energy!AJ354*Cal_Energy_Switching!AJ355</f>
        <v>685583.61897682271</v>
      </c>
      <c r="AK354" s="35">
        <f>Billed_Energy!AK354/Cal_Energy!AK354*Cal_Energy_Switching!AK355</f>
        <v>153968.20344234104</v>
      </c>
      <c r="AL354" s="1">
        <f>Billed_Energy!AL354/Cal_Energy!AL354*Cal_Energy_Switching!AL355</f>
        <v>43289.977851560099</v>
      </c>
      <c r="AM354" s="1">
        <f>Billed_Energy!AM354/Cal_Energy!AM354*Cal_Energy_Switching!AM355</f>
        <v>110678.22559078093</v>
      </c>
      <c r="AN354" s="1">
        <f>Billed_Energy!AN354/Cal_Energy!AN354*Cal_Energy_Switching!AN355</f>
        <v>250.17599999999999</v>
      </c>
      <c r="AO354" s="1">
        <f>Billed_Energy!AO354/Cal_Energy!AO354*Cal_Energy_Switching!AO355</f>
        <v>253.59700000000001</v>
      </c>
      <c r="AP354" s="1">
        <f>Billed_Energy!AP354/Cal_Energy!AP354*Cal_Energy_Switching!AP355</f>
        <v>7261.6180000000004</v>
      </c>
      <c r="AQ354" s="1">
        <f>Billed_Energy!AQ354/Cal_Energy!AQ354*Cal_Energy_Switching!AQ355</f>
        <v>88970.840238628589</v>
      </c>
      <c r="AR354" s="1">
        <f>Billed_Energy!AR354/Cal_Energy!AR354*Cal_Energy_Switching!AR355</f>
        <v>14343.722292291581</v>
      </c>
      <c r="AS354" s="1">
        <f>Billed_Energy!AS354/Cal_Energy!AS354*Cal_Energy_Switching!AS355</f>
        <v>195310.94264639684</v>
      </c>
      <c r="AT354" s="1">
        <f>Billed_Energy!AT354/Cal_Energy!AT354*Cal_Energy_Switching!AT355</f>
        <v>35390.580037708409</v>
      </c>
      <c r="AU354" s="1">
        <f>Billed_Energy!AU354/Cal_Energy!AU354*Cal_Energy_Switching!AU355</f>
        <v>91960.774761895853</v>
      </c>
      <c r="AV354" s="1">
        <f>Billed_Energy!AV354/Cal_Energy!AV354*Cal_Energy_Switching!AV355</f>
        <v>1413.4023697513956</v>
      </c>
      <c r="AW354" s="1">
        <f>Billed_Energy!AW354/Cal_Energy!AW354*Cal_Energy_Switching!AW355</f>
        <v>23031.565405346875</v>
      </c>
      <c r="AX354" s="1">
        <f>Billed_Energy!AX354/Cal_Energy!AX354*Cal_Energy_Switching!AX355</f>
        <v>178228.82557024859</v>
      </c>
      <c r="AY354" s="1">
        <f>Billed_Energy!AY354/Cal_Energy!AY354*Cal_Energy_Switching!AY355</f>
        <v>27369.930721743349</v>
      </c>
      <c r="AZ354" s="1">
        <f>Billed_Energy!AZ354/Cal_Energy!AZ354*Cal_Energy_Switching!AZ355</f>
        <v>10824.2</v>
      </c>
      <c r="BA354" s="1">
        <f>Billed_Energy!BA354/Cal_Energy!BA354*Cal_Energy_Switching!BA355</f>
        <v>5119.5</v>
      </c>
      <c r="BB354" s="1" t="e">
        <f t="shared" si="16"/>
        <v>#DIV/0!</v>
      </c>
    </row>
    <row r="355" spans="1:54" x14ac:dyDescent="0.25">
      <c r="A355">
        <v>2043</v>
      </c>
      <c r="B355">
        <v>9</v>
      </c>
      <c r="C355" t="s">
        <v>462</v>
      </c>
      <c r="D355" s="1">
        <f>Billed_Energy!D355/Cal_Energy!D355*Cal_Energy_Switching!D356</f>
        <v>597300.41048114875</v>
      </c>
      <c r="E355" s="35">
        <f t="shared" si="17"/>
        <v>229933.99260958171</v>
      </c>
      <c r="F355" s="1">
        <f>Billed_Energy!F355/Cal_Energy!F355*Cal_Energy_Switching!F356</f>
        <v>93047.681455256912</v>
      </c>
      <c r="G355" s="1">
        <f>Billed_Energy!G355/Cal_Energy!G355*Cal_Energy_Switching!G356</f>
        <v>136886.31115432479</v>
      </c>
      <c r="H355" s="35">
        <f t="shared" si="15"/>
        <v>14060.443366004542</v>
      </c>
      <c r="I355" s="1">
        <f>Billed_Energy!I355/Cal_Energy!I355*Cal_Energy_Switching!I356</f>
        <v>719.77439145525727</v>
      </c>
      <c r="J355" s="1">
        <f>Billed_Energy!J355/Cal_Energy!J355*Cal_Energy_Switching!J356</f>
        <v>13340.668974549284</v>
      </c>
      <c r="K355" s="1">
        <f>Billed_Energy!K355/Cal_Energy!K355*Cal_Energy_Switching!K356</f>
        <v>289011.01913977752</v>
      </c>
      <c r="L355" s="1">
        <f>Billed_Energy!L355/Cal_Energy!L355*Cal_Energy_Switching!L356</f>
        <v>22796.802449594161</v>
      </c>
      <c r="M355" s="1">
        <f>Billed_Energy!M355/Cal_Energy!M355*Cal_Energy_Switching!M356</f>
        <v>207698.86503237885</v>
      </c>
      <c r="N355" s="1">
        <f>Billed_Energy!N355/Cal_Energy!N355*Cal_Energy_Switching!N356</f>
        <v>120898.49728062829</v>
      </c>
      <c r="O355" s="1">
        <f>Billed_Energy!O355/Cal_Energy!O355*Cal_Energy_Switching!O356</f>
        <v>161917.3817343383</v>
      </c>
      <c r="P355" s="1" t="e">
        <f>Billed_Energy!P355/Cal_Energy!P355*Cal_Energy_Switching!P356</f>
        <v>#DIV/0!</v>
      </c>
      <c r="Q355" s="1">
        <f>Billed_Energy!Q355/Cal_Energy!Q355*Cal_Energy_Switching!Q356</f>
        <v>25404.063261427265</v>
      </c>
      <c r="R355" s="1">
        <f>Billed_Energy!R355/Cal_Energy!R355*Cal_Energy_Switching!R356</f>
        <v>19253.76273631935</v>
      </c>
      <c r="S355" s="1">
        <f>Billed_Energy!S355/Cal_Energy!S355*Cal_Energy_Switching!S356</f>
        <v>122069.21349319033</v>
      </c>
      <c r="T355" s="1">
        <f>Billed_Energy!T355/Cal_Energy!T355*Cal_Energy_Switching!T356</f>
        <v>14.3652</v>
      </c>
      <c r="U355" s="1">
        <f>Billed_Energy!U355/Cal_Energy!U355*Cal_Energy_Switching!U356</f>
        <v>103.68600000000001</v>
      </c>
      <c r="V355" s="1">
        <f>Billed_Energy!V355/Cal_Energy!V355*Cal_Energy_Switching!V356</f>
        <v>45641.535759228333</v>
      </c>
      <c r="W355" s="1">
        <f>Billed_Energy!W355/Cal_Energy!W355*Cal_Energy_Switching!W356</f>
        <v>9717.9639999999999</v>
      </c>
      <c r="X355" s="1">
        <f>Billed_Energy!X355/Cal_Energy!X355*Cal_Energy_Switching!X356</f>
        <v>35230.423176739772</v>
      </c>
      <c r="Y355" s="35">
        <f>Billed_Energy!Y355/Cal_Energy!Y355*Cal_Energy_Switching!Y356</f>
        <v>7989.7317365178505</v>
      </c>
      <c r="Z355" s="1">
        <f>Billed_Energy!Z355/Cal_Energy!Z355*Cal_Energy_Switching!Z356</f>
        <v>4150.5006808967237</v>
      </c>
      <c r="AA355" s="1">
        <f>Billed_Energy!AA355/Cal_Energy!AA355*Cal_Energy_Switching!AA356</f>
        <v>3839.2310556211269</v>
      </c>
      <c r="AB355" s="1">
        <f>Billed_Energy!AB355/Cal_Energy!AB355*Cal_Energy_Switching!AB356</f>
        <v>74.67918504926449</v>
      </c>
      <c r="AC355" s="1">
        <f>Billed_Energy!AC355/Cal_Energy!AC355*Cal_Energy_Switching!AC356</f>
        <v>1149.1968065664778</v>
      </c>
      <c r="AD355" s="1">
        <f>Billed_Energy!AD355/Cal_Energy!AD355*Cal_Energy_Switching!AD356</f>
        <v>536.26599999999996</v>
      </c>
      <c r="AE355" s="1">
        <f>Billed_Energy!AE355/Cal_Energy!AE355*Cal_Energy_Switching!AE356</f>
        <v>3341.5861268846984</v>
      </c>
      <c r="AF355" s="1">
        <f>Billed_Energy!AF355/Cal_Energy!AF355*Cal_Energy_Switching!AF356</f>
        <v>9419.8111062282351</v>
      </c>
      <c r="AG355" s="1">
        <f>Billed_Energy!AG355/Cal_Energy!AG355*Cal_Energy_Switching!AG356</f>
        <v>5638.333684286813</v>
      </c>
      <c r="AH355" s="1">
        <f>Billed_Energy!AH355/Cal_Energy!AH355*Cal_Energy_Switching!AH356</f>
        <v>1664.3412388284887</v>
      </c>
      <c r="AI355" s="1">
        <f>Billed_Energy!AI355/Cal_Energy!AI355*Cal_Energy_Switching!AI356</f>
        <v>3139.9370354094071</v>
      </c>
      <c r="AJ355" s="1">
        <f>Billed_Energy!AJ355/Cal_Energy!AJ355*Cal_Energy_Switching!AJ356</f>
        <v>603321.57198873535</v>
      </c>
      <c r="AK355" s="35">
        <f>Billed_Energy!AK355/Cal_Energy!AK355*Cal_Energy_Switching!AK356</f>
        <v>146341.48046619209</v>
      </c>
      <c r="AL355" s="1">
        <f>Billed_Energy!AL355/Cal_Energy!AL355*Cal_Energy_Switching!AL356</f>
        <v>41183.771764861536</v>
      </c>
      <c r="AM355" s="1">
        <f>Billed_Energy!AM355/Cal_Energy!AM355*Cal_Energy_Switching!AM356</f>
        <v>105157.70870133056</v>
      </c>
      <c r="AN355" s="1">
        <f>Billed_Energy!AN355/Cal_Energy!AN355*Cal_Energy_Switching!AN356</f>
        <v>255.36999999999998</v>
      </c>
      <c r="AO355" s="1">
        <f>Billed_Energy!AO355/Cal_Energy!AO355*Cal_Energy_Switching!AO356</f>
        <v>272.07799999999997</v>
      </c>
      <c r="AP355" s="1">
        <f>Billed_Energy!AP355/Cal_Energy!AP355*Cal_Energy_Switching!AP356</f>
        <v>8028.0249999999987</v>
      </c>
      <c r="AQ355" s="1">
        <f>Billed_Energy!AQ355/Cal_Energy!AQ355*Cal_Energy_Switching!AQ356</f>
        <v>85621.532261202621</v>
      </c>
      <c r="AR355" s="1">
        <f>Billed_Energy!AR355/Cal_Energy!AR355*Cal_Energy_Switching!AR356</f>
        <v>14826.551336866494</v>
      </c>
      <c r="AS355" s="1">
        <f>Billed_Energy!AS355/Cal_Energy!AS355*Cal_Energy_Switching!AS356</f>
        <v>193484.61309865222</v>
      </c>
      <c r="AT355" s="1">
        <f>Billed_Energy!AT355/Cal_Energy!AT355*Cal_Energy_Switching!AT356</f>
        <v>36831.725953133508</v>
      </c>
      <c r="AU355" s="1">
        <f>Billed_Energy!AU355/Cal_Energy!AU355*Cal_Energy_Switching!AU356</f>
        <v>91109.466685407853</v>
      </c>
      <c r="AV355" s="1">
        <f>Billed_Energy!AV355/Cal_Energy!AV355*Cal_Energy_Switching!AV356</f>
        <v>1355.4402076401209</v>
      </c>
      <c r="AW355" s="1">
        <f>Billed_Energy!AW355/Cal_Energy!AW355*Cal_Energy_Switching!AW356</f>
        <v>22977.705785196296</v>
      </c>
      <c r="AX355" s="1">
        <f>Billed_Energy!AX355/Cal_Energy!AX355*Cal_Energy_Switching!AX356</f>
        <v>170919.84668235987</v>
      </c>
      <c r="AY355" s="1">
        <f>Billed_Energy!AY355/Cal_Energy!AY355*Cal_Energy_Switching!AY356</f>
        <v>27827.131837522684</v>
      </c>
      <c r="AZ355" s="1">
        <f>Billed_Energy!AZ355/Cal_Energy!AZ355*Cal_Energy_Switching!AZ356</f>
        <v>8540</v>
      </c>
      <c r="BA355" s="1">
        <f>Billed_Energy!BA355/Cal_Energy!BA355*Cal_Energy_Switching!BA356</f>
        <v>5318.1</v>
      </c>
      <c r="BB355" s="1" t="e">
        <f t="shared" si="16"/>
        <v>#DIV/0!</v>
      </c>
    </row>
    <row r="356" spans="1:54" x14ac:dyDescent="0.25">
      <c r="A356">
        <v>2043</v>
      </c>
      <c r="B356">
        <v>10</v>
      </c>
      <c r="C356" t="s">
        <v>463</v>
      </c>
      <c r="D356" s="1">
        <f>Billed_Energy!D356/Cal_Energy!D356*Cal_Energy_Switching!D357</f>
        <v>438717.17500994063</v>
      </c>
      <c r="E356" s="35">
        <f t="shared" si="17"/>
        <v>195096.36115457339</v>
      </c>
      <c r="F356" s="1">
        <f>Billed_Energy!F356/Cal_Energy!F356*Cal_Energy_Switching!F357</f>
        <v>79009.806426515453</v>
      </c>
      <c r="G356" s="1">
        <f>Billed_Energy!G356/Cal_Energy!G356*Cal_Energy_Switching!G357</f>
        <v>116086.55472805795</v>
      </c>
      <c r="H356" s="35">
        <f t="shared" si="15"/>
        <v>13807.568819366126</v>
      </c>
      <c r="I356" s="1">
        <f>Billed_Energy!I356/Cal_Energy!I356*Cal_Energy_Switching!I357</f>
        <v>706.82937840102738</v>
      </c>
      <c r="J356" s="1">
        <f>Billed_Energy!J356/Cal_Energy!J356*Cal_Energy_Switching!J357</f>
        <v>13100.739440965099</v>
      </c>
      <c r="K356" s="1">
        <f>Billed_Energy!K356/Cal_Energy!K356*Cal_Energy_Switching!K357</f>
        <v>273315.8049229504</v>
      </c>
      <c r="L356" s="1">
        <f>Billed_Energy!L356/Cal_Energy!L356*Cal_Energy_Switching!L357</f>
        <v>21861.884383387649</v>
      </c>
      <c r="M356" s="1">
        <f>Billed_Energy!M356/Cal_Energy!M356*Cal_Energy_Switching!M357</f>
        <v>181451.7607041967</v>
      </c>
      <c r="N356" s="1">
        <f>Billed_Energy!N356/Cal_Energy!N356*Cal_Energy_Switching!N357</f>
        <v>114029.80800366198</v>
      </c>
      <c r="O356" s="1">
        <f>Billed_Energy!O356/Cal_Energy!O356*Cal_Energy_Switching!O357</f>
        <v>142174.32620240856</v>
      </c>
      <c r="P356" s="1" t="e">
        <f>Billed_Energy!P356/Cal_Energy!P356*Cal_Energy_Switching!P357</f>
        <v>#DIV/0!</v>
      </c>
      <c r="Q356" s="1">
        <f>Billed_Energy!Q356/Cal_Energy!Q356*Cal_Energy_Switching!Q357</f>
        <v>23206.387607363198</v>
      </c>
      <c r="R356" s="1">
        <f>Billed_Energy!R356/Cal_Energy!R356*Cal_Energy_Switching!R357</f>
        <v>18474.445760325518</v>
      </c>
      <c r="S356" s="1">
        <f>Billed_Energy!S356/Cal_Energy!S356*Cal_Energy_Switching!S357</f>
        <v>118081.29288847411</v>
      </c>
      <c r="T356" s="1">
        <f>Billed_Energy!T356/Cal_Energy!T356*Cal_Energy_Switching!T357</f>
        <v>14.104999999999999</v>
      </c>
      <c r="U356" s="1">
        <f>Billed_Energy!U356/Cal_Energy!U356*Cal_Energy_Switching!U357</f>
        <v>97.932000000000002</v>
      </c>
      <c r="V356" s="1">
        <f>Billed_Energy!V356/Cal_Energy!V356*Cal_Energy_Switching!V357</f>
        <v>45507.52425543344</v>
      </c>
      <c r="W356" s="1">
        <f>Billed_Energy!W356/Cal_Energy!W356*Cal_Energy_Switching!W357</f>
        <v>10491.976000000001</v>
      </c>
      <c r="X356" s="1">
        <f>Billed_Energy!X356/Cal_Energy!X356*Cal_Energy_Switching!X357</f>
        <v>42068.454727561686</v>
      </c>
      <c r="Y356" s="35">
        <f>Billed_Energy!Y356/Cal_Energy!Y356*Cal_Energy_Switching!Y357</f>
        <v>7229.22682433913</v>
      </c>
      <c r="Z356" s="1">
        <f>Billed_Energy!Z356/Cal_Energy!Z356*Cal_Energy_Switching!Z357</f>
        <v>3755.4340804255089</v>
      </c>
      <c r="AA356" s="1">
        <f>Billed_Energy!AA356/Cal_Energy!AA356*Cal_Energy_Switching!AA357</f>
        <v>3473.7927439136211</v>
      </c>
      <c r="AB356" s="1">
        <f>Billed_Energy!AB356/Cal_Energy!AB356*Cal_Energy_Switching!AB357</f>
        <v>69.754026787894972</v>
      </c>
      <c r="AC356" s="1">
        <f>Billed_Energy!AC356/Cal_Energy!AC356*Cal_Energy_Switching!AC357</f>
        <v>1240.9545547421276</v>
      </c>
      <c r="AD356" s="1">
        <f>Billed_Energy!AD356/Cal_Energy!AD356*Cal_Energy_Switching!AD357</f>
        <v>574.18700000000001</v>
      </c>
      <c r="AE356" s="1">
        <f>Billed_Energy!AE356/Cal_Energy!AE356*Cal_Energy_Switching!AE357</f>
        <v>3739.5223524098883</v>
      </c>
      <c r="AF356" s="1">
        <f>Billed_Energy!AF356/Cal_Energy!AF356*Cal_Energy_Switching!AF357</f>
        <v>8945.837161673302</v>
      </c>
      <c r="AG356" s="1">
        <f>Billed_Energy!AG356/Cal_Energy!AG356*Cal_Energy_Switching!AG357</f>
        <v>6309.7804581781065</v>
      </c>
      <c r="AH356" s="1">
        <f>Billed_Energy!AH356/Cal_Energy!AH356*Cal_Energy_Switching!AH357</f>
        <v>1862.5410294120043</v>
      </c>
      <c r="AI356" s="1">
        <f>Billed_Energy!AI356/Cal_Energy!AI356*Cal_Energy_Switching!AI357</f>
        <v>2981.9457205577628</v>
      </c>
      <c r="AJ356" s="1">
        <f>Billed_Energy!AJ356/Cal_Energy!AJ356*Cal_Energy_Switching!AJ357</f>
        <v>378155.62766184489</v>
      </c>
      <c r="AK356" s="35">
        <f>Billed_Energy!AK356/Cal_Energy!AK356*Cal_Energy_Switching!AK357</f>
        <v>119026.32854351716</v>
      </c>
      <c r="AL356" s="1">
        <f>Billed_Energy!AL356/Cal_Energy!AL356*Cal_Energy_Switching!AL357</f>
        <v>33511.268616650668</v>
      </c>
      <c r="AM356" s="1">
        <f>Billed_Energy!AM356/Cal_Energy!AM356*Cal_Energy_Switching!AM357</f>
        <v>85515.059926866496</v>
      </c>
      <c r="AN356" s="1">
        <f>Billed_Energy!AN356/Cal_Energy!AN356*Cal_Energy_Switching!AN357</f>
        <v>257.05399999999997</v>
      </c>
      <c r="AO356" s="1">
        <f>Billed_Energy!AO356/Cal_Energy!AO356*Cal_Energy_Switching!AO357</f>
        <v>280.61900000000003</v>
      </c>
      <c r="AP356" s="1">
        <f>Billed_Energy!AP356/Cal_Energy!AP356*Cal_Energy_Switching!AP357</f>
        <v>8482.3029999999999</v>
      </c>
      <c r="AQ356" s="1">
        <f>Billed_Energy!AQ356/Cal_Energy!AQ356*Cal_Energy_Switching!AQ357</f>
        <v>82505.013330367714</v>
      </c>
      <c r="AR356" s="1">
        <f>Billed_Energy!AR356/Cal_Energy!AR356*Cal_Energy_Switching!AR357</f>
        <v>12267.176582756494</v>
      </c>
      <c r="AS356" s="1">
        <f>Billed_Energy!AS356/Cal_Energy!AS356*Cal_Energy_Switching!AS357</f>
        <v>166490.83198028948</v>
      </c>
      <c r="AT356" s="1">
        <f>Billed_Energy!AT356/Cal_Energy!AT356*Cal_Energy_Switching!AT357</f>
        <v>30599.195747243506</v>
      </c>
      <c r="AU356" s="1">
        <f>Billed_Energy!AU356/Cal_Energy!AU356*Cal_Energy_Switching!AU357</f>
        <v>78399.764511088433</v>
      </c>
      <c r="AV356" s="1">
        <f>Billed_Energy!AV356/Cal_Energy!AV356*Cal_Energy_Switching!AV357</f>
        <v>1256.0923942686265</v>
      </c>
      <c r="AW356" s="1">
        <f>Billed_Energy!AW356/Cal_Energy!AW356*Cal_Energy_Switching!AW357</f>
        <v>20598.719513550608</v>
      </c>
      <c r="AX356" s="1">
        <f>Billed_Energy!AX356/Cal_Energy!AX356*Cal_Energy_Switching!AX357</f>
        <v>158392.17269573137</v>
      </c>
      <c r="AY356" s="1">
        <f>Billed_Energy!AY356/Cal_Energy!AY356*Cal_Energy_Switching!AY357</f>
        <v>24898.511041136888</v>
      </c>
      <c r="AZ356" s="1">
        <f>Billed_Energy!AZ356/Cal_Energy!AZ356*Cal_Energy_Switching!AZ357</f>
        <v>7093.2</v>
      </c>
      <c r="BA356" s="1">
        <f>Billed_Energy!BA356/Cal_Energy!BA356*Cal_Energy_Switching!BA357</f>
        <v>4450.8</v>
      </c>
      <c r="BB356" s="1" t="e">
        <f t="shared" si="16"/>
        <v>#DIV/0!</v>
      </c>
    </row>
    <row r="357" spans="1:54" x14ac:dyDescent="0.25">
      <c r="A357">
        <v>2043</v>
      </c>
      <c r="B357">
        <v>11</v>
      </c>
      <c r="C357" t="s">
        <v>464</v>
      </c>
      <c r="D357" s="1">
        <f>Billed_Energy!D357/Cal_Energy!D357*Cal_Energy_Switching!D358</f>
        <v>455360.07005621103</v>
      </c>
      <c r="E357" s="35">
        <f t="shared" si="17"/>
        <v>180969.62268605386</v>
      </c>
      <c r="F357" s="1">
        <f>Billed_Energy!F357/Cal_Energy!F357*Cal_Energy_Switching!F358</f>
        <v>73302.207672912744</v>
      </c>
      <c r="G357" s="1">
        <f>Billed_Energy!G357/Cal_Energy!G357*Cal_Energy_Switching!G358</f>
        <v>107667.4150131411</v>
      </c>
      <c r="H357" s="35">
        <f t="shared" si="15"/>
        <v>14841.330949561247</v>
      </c>
      <c r="I357" s="1">
        <f>Billed_Energy!I357/Cal_Energy!I357*Cal_Energy_Switching!I358</f>
        <v>759.74915402984675</v>
      </c>
      <c r="J357" s="1">
        <f>Billed_Energy!J357/Cal_Energy!J357*Cal_Energy_Switching!J358</f>
        <v>14081.5817955314</v>
      </c>
      <c r="K357" s="1">
        <f>Billed_Energy!K357/Cal_Energy!K357*Cal_Energy_Switching!K358</f>
        <v>267735.86319752666</v>
      </c>
      <c r="L357" s="1">
        <f>Billed_Energy!L357/Cal_Energy!L357*Cal_Energy_Switching!L358</f>
        <v>21668.122002452666</v>
      </c>
      <c r="M357" s="1">
        <f>Billed_Energy!M357/Cal_Energy!M357*Cal_Energy_Switching!M358</f>
        <v>165230.19449827517</v>
      </c>
      <c r="N357" s="1">
        <f>Billed_Energy!N357/Cal_Energy!N357*Cal_Energy_Switching!N358</f>
        <v>111449.24226002066</v>
      </c>
      <c r="O357" s="1">
        <f>Billed_Energy!O357/Cal_Energy!O357*Cal_Energy_Switching!O358</f>
        <v>130117.55064749806</v>
      </c>
      <c r="P357" s="1" t="e">
        <f>Billed_Energy!P357/Cal_Energy!P357*Cal_Energy_Switching!P358</f>
        <v>#DIV/0!</v>
      </c>
      <c r="Q357" s="1">
        <f>Billed_Energy!Q357/Cal_Energy!Q357*Cal_Energy_Switching!Q358</f>
        <v>22207.855856371974</v>
      </c>
      <c r="R357" s="1">
        <f>Billed_Energy!R357/Cal_Energy!R357*Cal_Energy_Switching!R358</f>
        <v>19785.777870257582</v>
      </c>
      <c r="S357" s="1">
        <f>Billed_Energy!S357/Cal_Energy!S357*Cal_Energy_Switching!S358</f>
        <v>120667.89129458973</v>
      </c>
      <c r="T357" s="1">
        <f>Billed_Energy!T357/Cal_Energy!T357*Cal_Energy_Switching!T358</f>
        <v>15.644</v>
      </c>
      <c r="U357" s="1">
        <f>Billed_Energy!U357/Cal_Energy!U357*Cal_Energy_Switching!U358</f>
        <v>98.259</v>
      </c>
      <c r="V357" s="1">
        <f>Billed_Energy!V357/Cal_Energy!V357*Cal_Energy_Switching!V358</f>
        <v>44497.248263400274</v>
      </c>
      <c r="W357" s="1">
        <f>Billed_Energy!W357/Cal_Energy!W357*Cal_Energy_Switching!W358</f>
        <v>10215.241</v>
      </c>
      <c r="X357" s="1">
        <f>Billed_Energy!X357/Cal_Energy!X357*Cal_Energy_Switching!X358</f>
        <v>39400.129414844472</v>
      </c>
      <c r="Y357" s="35">
        <f>Billed_Energy!Y357/Cal_Energy!Y357*Cal_Energy_Switching!Y358</f>
        <v>7872.3088365267895</v>
      </c>
      <c r="Z357" s="1">
        <f>Billed_Energy!Z357/Cal_Energy!Z357*Cal_Energy_Switching!Z358</f>
        <v>4089.5019086678362</v>
      </c>
      <c r="AA357" s="1">
        <f>Billed_Energy!AA357/Cal_Energy!AA357*Cal_Energy_Switching!AA358</f>
        <v>3782.8069278589537</v>
      </c>
      <c r="AB357" s="1">
        <f>Billed_Energy!AB357/Cal_Energy!AB357*Cal_Energy_Switching!AB358</f>
        <v>67.952692266066407</v>
      </c>
      <c r="AC357" s="1">
        <f>Billed_Energy!AC357/Cal_Energy!AC357*Cal_Energy_Switching!AC358</f>
        <v>1461.3623415970399</v>
      </c>
      <c r="AD357" s="1">
        <f>Billed_Energy!AD357/Cal_Energy!AD357*Cal_Energy_Switching!AD358</f>
        <v>611.08500000000004</v>
      </c>
      <c r="AE357" s="1">
        <f>Billed_Energy!AE357/Cal_Energy!AE357*Cal_Energy_Switching!AE358</f>
        <v>3419.3235813301835</v>
      </c>
      <c r="AF357" s="1">
        <f>Billed_Energy!AF357/Cal_Energy!AF357*Cal_Energy_Switching!AF358</f>
        <v>8746.4877046283709</v>
      </c>
      <c r="AG357" s="1">
        <f>Billed_Energy!AG357/Cal_Energy!AG357*Cal_Energy_Switching!AG358</f>
        <v>5769.501845539422</v>
      </c>
      <c r="AH357" s="1">
        <f>Billed_Energy!AH357/Cal_Energy!AH357*Cal_Energy_Switching!AH358</f>
        <v>1703.0598731303951</v>
      </c>
      <c r="AI357" s="1">
        <f>Billed_Energy!AI357/Cal_Energy!AI357*Cal_Energy_Switching!AI358</f>
        <v>2915.4959015427858</v>
      </c>
      <c r="AJ357" s="1">
        <f>Billed_Energy!AJ357/Cal_Energy!AJ357*Cal_Energy_Switching!AJ358</f>
        <v>335132.06573099445</v>
      </c>
      <c r="AK357" s="35">
        <f>Billed_Energy!AK357/Cal_Energy!AK357*Cal_Energy_Switching!AK358</f>
        <v>111395.28972786809</v>
      </c>
      <c r="AL357" s="1">
        <f>Billed_Energy!AL357/Cal_Energy!AL357*Cal_Energy_Switching!AL358</f>
        <v>31365.818701625409</v>
      </c>
      <c r="AM357" s="1">
        <f>Billed_Energy!AM357/Cal_Energy!AM357*Cal_Energy_Switching!AM358</f>
        <v>80029.471026242682</v>
      </c>
      <c r="AN357" s="1">
        <f>Billed_Energy!AN357/Cal_Energy!AN357*Cal_Energy_Switching!AN358</f>
        <v>265.65600000000001</v>
      </c>
      <c r="AO357" s="1">
        <f>Billed_Energy!AO357/Cal_Energy!AO357*Cal_Energy_Switching!AO358</f>
        <v>309.30500000000001</v>
      </c>
      <c r="AP357" s="1">
        <f>Billed_Energy!AP357/Cal_Energy!AP357*Cal_Energy_Switching!AP358</f>
        <v>9323.16</v>
      </c>
      <c r="AQ357" s="1">
        <f>Billed_Energy!AQ357/Cal_Energy!AQ357*Cal_Energy_Switching!AQ358</f>
        <v>82103.63283741448</v>
      </c>
      <c r="AR357" s="1">
        <f>Billed_Energy!AR357/Cal_Energy!AR357*Cal_Energy_Switching!AR358</f>
        <v>10918.758380857438</v>
      </c>
      <c r="AS357" s="1">
        <f>Billed_Energy!AS357/Cal_Energy!AS357*Cal_Energy_Switching!AS358</f>
        <v>151297.35881732946</v>
      </c>
      <c r="AT357" s="1">
        <f>Billed_Energy!AT357/Cal_Energy!AT357*Cal_Energy_Switching!AT358</f>
        <v>27358.779489142555</v>
      </c>
      <c r="AU357" s="1">
        <f>Billed_Energy!AU357/Cal_Energy!AU357*Cal_Energy_Switching!AU358</f>
        <v>71247.459084821487</v>
      </c>
      <c r="AV357" s="1">
        <f>Billed_Energy!AV357/Cal_Energy!AV357*Cal_Energy_Switching!AV358</f>
        <v>1219.6641719259899</v>
      </c>
      <c r="AW357" s="1">
        <f>Billed_Energy!AW357/Cal_Energy!AW357*Cal_Energy_Switching!AW358</f>
        <v>19967.464541746744</v>
      </c>
      <c r="AX357" s="1">
        <f>Billed_Energy!AX357/Cal_Energy!AX357*Cal_Energy_Switching!AX358</f>
        <v>153798.60512807401</v>
      </c>
      <c r="AY357" s="1">
        <f>Billed_Energy!AY357/Cal_Energy!AY357*Cal_Energy_Switching!AY358</f>
        <v>24080.663740365027</v>
      </c>
      <c r="AZ357" s="1">
        <f>Billed_Energy!AZ357/Cal_Energy!AZ357*Cal_Energy_Switching!AZ358</f>
        <v>7436</v>
      </c>
      <c r="BA357" s="1">
        <f>Billed_Energy!BA357/Cal_Energy!BA357*Cal_Energy_Switching!BA358</f>
        <v>4366.8</v>
      </c>
      <c r="BB357" s="1" t="e">
        <f t="shared" si="16"/>
        <v>#DIV/0!</v>
      </c>
    </row>
    <row r="358" spans="1:54" x14ac:dyDescent="0.25">
      <c r="A358">
        <v>2043</v>
      </c>
      <c r="B358">
        <v>12</v>
      </c>
      <c r="C358" t="s">
        <v>465</v>
      </c>
      <c r="D358" s="1">
        <f>Billed_Energy!D358/Cal_Energy!D358*Cal_Energy_Switching!D359</f>
        <v>666059.60487397155</v>
      </c>
      <c r="E358" s="35">
        <f t="shared" si="17"/>
        <v>212126.24815332069</v>
      </c>
      <c r="F358" s="1">
        <f>Billed_Energy!F358/Cal_Energy!F358*Cal_Energy_Switching!F359</f>
        <v>85758.089874048746</v>
      </c>
      <c r="G358" s="1">
        <f>Billed_Energy!G358/Cal_Energy!G358*Cal_Energy_Switching!G359</f>
        <v>126368.15827927194</v>
      </c>
      <c r="H358" s="35">
        <f t="shared" si="15"/>
        <v>16432.096178259955</v>
      </c>
      <c r="I358" s="1">
        <f>Billed_Energy!I358/Cal_Energy!I358*Cal_Energy_Switching!I359</f>
        <v>841.18272227728676</v>
      </c>
      <c r="J358" s="1">
        <f>Billed_Energy!J358/Cal_Energy!J358*Cal_Energy_Switching!J359</f>
        <v>15590.913455982667</v>
      </c>
      <c r="K358" s="1">
        <f>Billed_Energy!K358/Cal_Energy!K358*Cal_Energy_Switching!K359</f>
        <v>267175.19828356913</v>
      </c>
      <c r="L358" s="1">
        <f>Billed_Energy!L358/Cal_Energy!L358*Cal_Energy_Switching!L359</f>
        <v>21655.80882220549</v>
      </c>
      <c r="M358" s="1">
        <f>Billed_Energy!M358/Cal_Energy!M358*Cal_Energy_Switching!M359</f>
        <v>178344.42434936692</v>
      </c>
      <c r="N358" s="1">
        <f>Billed_Energy!N358/Cal_Energy!N358*Cal_Energy_Switching!N359</f>
        <v>111182.79474422542</v>
      </c>
      <c r="O358" s="1">
        <f>Billed_Energy!O358/Cal_Energy!O358*Cal_Energy_Switching!O359</f>
        <v>138712.52872595267</v>
      </c>
      <c r="P358" s="1" t="e">
        <f>Billed_Energy!P358/Cal_Energy!P358*Cal_Energy_Switching!P359</f>
        <v>#DIV/0!</v>
      </c>
      <c r="Q358" s="1">
        <f>Billed_Energy!Q358/Cal_Energy!Q358*Cal_Energy_Switching!Q359</f>
        <v>24031.806367883037</v>
      </c>
      <c r="R358" s="1">
        <f>Billed_Energy!R358/Cal_Energy!R358*Cal_Energy_Switching!R359</f>
        <v>21105.559646273912</v>
      </c>
      <c r="S358" s="1">
        <f>Billed_Energy!S358/Cal_Energy!S358*Cal_Energy_Switching!S359</f>
        <v>124823.52179951704</v>
      </c>
      <c r="T358" s="1">
        <f>Billed_Energy!T358/Cal_Energy!T358*Cal_Energy_Switching!T359</f>
        <v>19.257999999999999</v>
      </c>
      <c r="U358" s="1">
        <f>Billed_Energy!U358/Cal_Energy!U358*Cal_Energy_Switching!U359</f>
        <v>112.85299999999999</v>
      </c>
      <c r="V358" s="1">
        <f>Billed_Energy!V358/Cal_Energy!V358*Cal_Energy_Switching!V359</f>
        <v>48145.895395850552</v>
      </c>
      <c r="W358" s="1">
        <f>Billed_Energy!W358/Cal_Energy!W358*Cal_Energy_Switching!W359</f>
        <v>11589.816000000001</v>
      </c>
      <c r="X358" s="1">
        <f>Billed_Energy!X358/Cal_Energy!X358*Cal_Energy_Switching!X359</f>
        <v>34101.618978257568</v>
      </c>
      <c r="Y358" s="35">
        <f>Billed_Energy!Y358/Cal_Energy!Y358*Cal_Energy_Switching!Y359</f>
        <v>9625.2463679658304</v>
      </c>
      <c r="Z358" s="1">
        <f>Billed_Energy!Z358/Cal_Energy!Z358*Cal_Energy_Switching!Z359</f>
        <v>5000.116765053247</v>
      </c>
      <c r="AA358" s="1">
        <f>Billed_Energy!AA358/Cal_Energy!AA358*Cal_Energy_Switching!AA359</f>
        <v>4625.1296029125842</v>
      </c>
      <c r="AB358" s="1">
        <f>Billed_Energy!AB358/Cal_Energy!AB358*Cal_Energy_Switching!AB359</f>
        <v>64.5688609437764</v>
      </c>
      <c r="AC358" s="1">
        <f>Billed_Energy!AC358/Cal_Energy!AC358*Cal_Energy_Switching!AC359</f>
        <v>1780.1495697949172</v>
      </c>
      <c r="AD358" s="1">
        <f>Billed_Energy!AD358/Cal_Energy!AD358*Cal_Energy_Switching!AD359</f>
        <v>695.02800000000002</v>
      </c>
      <c r="AE358" s="1">
        <f>Billed_Energy!AE358/Cal_Energy!AE358*Cal_Energy_Switching!AE359</f>
        <v>4358.598570773428</v>
      </c>
      <c r="AF358" s="1">
        <f>Billed_Energy!AF358/Cal_Energy!AF358*Cal_Energy_Switching!AF359</f>
        <v>9804.6309672463922</v>
      </c>
      <c r="AG358" s="1">
        <f>Billed_Energy!AG358/Cal_Energy!AG358*Cal_Energy_Switching!AG359</f>
        <v>7354.3617326383983</v>
      </c>
      <c r="AH358" s="1">
        <f>Billed_Energy!AH358/Cal_Energy!AH358*Cal_Energy_Switching!AH359</f>
        <v>2170.8838465881731</v>
      </c>
      <c r="AI358" s="1">
        <f>Billed_Energy!AI358/Cal_Energy!AI358*Cal_Energy_Switching!AI359</f>
        <v>3268.2103224154598</v>
      </c>
      <c r="AJ358" s="1">
        <f>Billed_Energy!AJ358/Cal_Energy!AJ358*Cal_Energy_Switching!AJ359</f>
        <v>451895.40418368136</v>
      </c>
      <c r="AK358" s="35">
        <f>Billed_Energy!AK358/Cal_Energy!AK358*Cal_Energy_Switching!AK359</f>
        <v>119120.9944515402</v>
      </c>
      <c r="AL358" s="1">
        <f>Billed_Energy!AL358/Cal_Energy!AL358*Cal_Energy_Switching!AL359</f>
        <v>33533.028635343471</v>
      </c>
      <c r="AM358" s="1">
        <f>Billed_Energy!AM358/Cal_Energy!AM358*Cal_Energy_Switching!AM359</f>
        <v>85587.965816196724</v>
      </c>
      <c r="AN358" s="1">
        <f>Billed_Energy!AN358/Cal_Energy!AN358*Cal_Energy_Switching!AN359</f>
        <v>293.077</v>
      </c>
      <c r="AO358" s="1">
        <f>Billed_Energy!AO358/Cal_Energy!AO358*Cal_Energy_Switching!AO359</f>
        <v>355.63799999999998</v>
      </c>
      <c r="AP358" s="1">
        <f>Billed_Energy!AP358/Cal_Energy!AP358*Cal_Energy_Switching!AP359</f>
        <v>13731.722</v>
      </c>
      <c r="AQ358" s="1">
        <f>Billed_Energy!AQ358/Cal_Energy!AQ358*Cal_Energy_Switching!AQ359</f>
        <v>87768.370395092104</v>
      </c>
      <c r="AR358" s="1">
        <f>Billed_Energy!AR358/Cal_Energy!AR358*Cal_Energy_Switching!AR359</f>
        <v>11648.289276347621</v>
      </c>
      <c r="AS358" s="1">
        <f>Billed_Energy!AS358/Cal_Energy!AS358*Cal_Energy_Switching!AS359</f>
        <v>159501.74418228504</v>
      </c>
      <c r="AT358" s="1">
        <f>Billed_Energy!AT358/Cal_Energy!AT358*Cal_Energy_Switching!AT359</f>
        <v>29104.129703652372</v>
      </c>
      <c r="AU358" s="1">
        <f>Billed_Energy!AU358/Cal_Energy!AU358*Cal_Energy_Switching!AU359</f>
        <v>75109.462136247559</v>
      </c>
      <c r="AV358" s="1">
        <f>Billed_Energy!AV358/Cal_Energy!AV358*Cal_Energy_Switching!AV359</f>
        <v>1253.8905671243774</v>
      </c>
      <c r="AW358" s="1">
        <f>Billed_Energy!AW358/Cal_Energy!AW358*Cal_Energy_Switching!AW359</f>
        <v>19832.438059859429</v>
      </c>
      <c r="AX358" s="1">
        <f>Billed_Energy!AX358/Cal_Energy!AX358*Cal_Energy_Switching!AX359</f>
        <v>158114.52418287564</v>
      </c>
      <c r="AY358" s="1">
        <f>Billed_Energy!AY358/Cal_Energy!AY358*Cal_Energy_Switching!AY359</f>
        <v>24009.040242645315</v>
      </c>
      <c r="AZ358" s="1">
        <f>Billed_Energy!AZ358/Cal_Energy!AZ358*Cal_Energy_Switching!AZ359</f>
        <v>9529</v>
      </c>
      <c r="BA358" s="1">
        <f>Billed_Energy!BA358/Cal_Energy!BA358*Cal_Energy_Switching!BA359</f>
        <v>4790.1000000000004</v>
      </c>
      <c r="BB358" s="1" t="e">
        <f t="shared" si="16"/>
        <v>#DIV/0!</v>
      </c>
    </row>
    <row r="359" spans="1:54" x14ac:dyDescent="0.25">
      <c r="A359">
        <v>2044</v>
      </c>
      <c r="B359">
        <v>1</v>
      </c>
      <c r="C359" t="s">
        <v>466</v>
      </c>
      <c r="D359" s="1">
        <f>Billed_Energy!D359/Cal_Energy!D359*Cal_Energy_Switching!D360</f>
        <v>795861.6342280478</v>
      </c>
      <c r="E359" s="35">
        <f t="shared" si="17"/>
        <v>240647.77177234815</v>
      </c>
      <c r="F359" s="1">
        <f>Billed_Energy!F359/Cal_Energy!F359*Cal_Energy_Switching!F360</f>
        <v>97202.072668262364</v>
      </c>
      <c r="G359" s="1">
        <f>Billed_Energy!G359/Cal_Energy!G359*Cal_Energy_Switching!G360</f>
        <v>143445.6991040858</v>
      </c>
      <c r="H359" s="35">
        <f t="shared" si="15"/>
        <v>17897.774018195061</v>
      </c>
      <c r="I359" s="1">
        <f>Billed_Energy!I359/Cal_Energy!I359*Cal_Energy_Switching!I360</f>
        <v>916.21288653650424</v>
      </c>
      <c r="J359" s="1">
        <f>Billed_Energy!J359/Cal_Energy!J359*Cal_Energy_Switching!J360</f>
        <v>16981.561131658556</v>
      </c>
      <c r="K359" s="1">
        <f>Billed_Energy!K359/Cal_Energy!K359*Cal_Energy_Switching!K360</f>
        <v>267132.99215682078</v>
      </c>
      <c r="L359" s="1">
        <f>Billed_Energy!L359/Cal_Energy!L359*Cal_Energy_Switching!L360</f>
        <v>21409.258660214331</v>
      </c>
      <c r="M359" s="1">
        <f>Billed_Energy!M359/Cal_Energy!M359*Cal_Energy_Switching!M360</f>
        <v>185818.4965075643</v>
      </c>
      <c r="N359" s="1">
        <f>Billed_Energy!N359/Cal_Energy!N359*Cal_Energy_Switching!N360</f>
        <v>111408.36016296489</v>
      </c>
      <c r="O359" s="1">
        <f>Billed_Energy!O359/Cal_Energy!O359*Cal_Energy_Switching!O360</f>
        <v>144468.1073763156</v>
      </c>
      <c r="P359" s="1" t="e">
        <f>Billed_Energy!P359/Cal_Energy!P359*Cal_Energy_Switching!P360</f>
        <v>#DIV/0!</v>
      </c>
      <c r="Q359" s="1">
        <f>Billed_Energy!Q359/Cal_Energy!Q359*Cal_Energy_Switching!Q360</f>
        <v>26048.450043532794</v>
      </c>
      <c r="R359" s="1">
        <f>Billed_Energy!R359/Cal_Energy!R359*Cal_Energy_Switching!R360</f>
        <v>23615.577914378082</v>
      </c>
      <c r="S359" s="1">
        <f>Billed_Energy!S359/Cal_Energy!S359*Cal_Energy_Switching!S360</f>
        <v>125747.14929919757</v>
      </c>
      <c r="T359" s="1">
        <f>Billed_Energy!T359/Cal_Energy!T359*Cal_Energy_Switching!T360</f>
        <v>20.895</v>
      </c>
      <c r="U359" s="1">
        <f>Billed_Energy!U359/Cal_Energy!U359*Cal_Energy_Switching!U360</f>
        <v>122.114</v>
      </c>
      <c r="V359" s="1">
        <f>Billed_Energy!V359/Cal_Energy!V359*Cal_Energy_Switching!V360</f>
        <v>48922.696088106532</v>
      </c>
      <c r="W359" s="1">
        <f>Billed_Energy!W359/Cal_Energy!W359*Cal_Energy_Switching!W360</f>
        <v>12776.644</v>
      </c>
      <c r="X359" s="1">
        <f>Billed_Energy!X359/Cal_Energy!X359*Cal_Energy_Switching!X360</f>
        <v>26192.684830481659</v>
      </c>
      <c r="Y359" s="35">
        <f>Billed_Energy!Y359/Cal_Energy!Y359*Cal_Energy_Switching!Y360</f>
        <v>11372.880812137499</v>
      </c>
      <c r="Z359" s="1">
        <f>Billed_Energy!Z359/Cal_Energy!Z359*Cal_Energy_Switching!Z360</f>
        <v>5907.9767770909457</v>
      </c>
      <c r="AA359" s="1">
        <f>Billed_Energy!AA359/Cal_Energy!AA359*Cal_Energy_Switching!AA360</f>
        <v>5464.9040350465539</v>
      </c>
      <c r="AB359" s="1">
        <f>Billed_Energy!AB359/Cal_Energy!AB359*Cal_Energy_Switching!AB360</f>
        <v>61.762380139711745</v>
      </c>
      <c r="AC359" s="1">
        <f>Billed_Energy!AC359/Cal_Energy!AC359*Cal_Energy_Switching!AC360</f>
        <v>1892.6482118534764</v>
      </c>
      <c r="AD359" s="1">
        <f>Billed_Energy!AD359/Cal_Energy!AD359*Cal_Energy_Switching!AD360</f>
        <v>759.25800000000004</v>
      </c>
      <c r="AE359" s="1">
        <f>Billed_Energy!AE359/Cal_Energy!AE359*Cal_Energy_Switching!AE360</f>
        <v>4721.6799285317475</v>
      </c>
      <c r="AF359" s="1">
        <f>Billed_Energy!AF359/Cal_Energy!AF359*Cal_Energy_Switching!AF360</f>
        <v>10517.569570803744</v>
      </c>
      <c r="AG359" s="1">
        <f>Billed_Energy!AG359/Cal_Energy!AG359*Cal_Energy_Switching!AG360</f>
        <v>7966.997101547433</v>
      </c>
      <c r="AH359" s="1">
        <f>Billed_Energy!AH359/Cal_Energy!AH359*Cal_Energy_Switching!AH360</f>
        <v>2351.7234999208194</v>
      </c>
      <c r="AI359" s="1">
        <f>Billed_Energy!AI359/Cal_Energy!AI359*Cal_Energy_Switching!AI360</f>
        <v>3505.8565236012405</v>
      </c>
      <c r="AJ359" s="1">
        <f>Billed_Energy!AJ359/Cal_Energy!AJ359*Cal_Energy_Switching!AJ360</f>
        <v>520784.5126404714</v>
      </c>
      <c r="AK359" s="35">
        <f>Billed_Energy!AK359/Cal_Energy!AK359*Cal_Energy_Switching!AK360</f>
        <v>127858.48972427942</v>
      </c>
      <c r="AL359" s="1">
        <f>Billed_Energy!AL359/Cal_Energy!AL359*Cal_Energy_Switching!AL360</f>
        <v>35987.238814564946</v>
      </c>
      <c r="AM359" s="1">
        <f>Billed_Energy!AM359/Cal_Energy!AM359*Cal_Energy_Switching!AM360</f>
        <v>91871.250909714465</v>
      </c>
      <c r="AN359" s="1">
        <f>Billed_Energy!AN359/Cal_Energy!AN359*Cal_Energy_Switching!AN360</f>
        <v>296.68599999999998</v>
      </c>
      <c r="AO359" s="1">
        <f>Billed_Energy!AO359/Cal_Energy!AO359*Cal_Energy_Switching!AO360</f>
        <v>367.25700000000001</v>
      </c>
      <c r="AP359" s="1">
        <f>Billed_Energy!AP359/Cal_Energy!AP359*Cal_Energy_Switching!AP360</f>
        <v>15936.46</v>
      </c>
      <c r="AQ359" s="1">
        <f>Billed_Energy!AQ359/Cal_Energy!AQ359*Cal_Energy_Switching!AQ360</f>
        <v>82066.252554736799</v>
      </c>
      <c r="AR359" s="1">
        <f>Billed_Energy!AR359/Cal_Energy!AR359*Cal_Energy_Switching!AR360</f>
        <v>11618.583879520815</v>
      </c>
      <c r="AS359" s="1">
        <f>Billed_Energy!AS359/Cal_Energy!AS359*Cal_Energy_Switching!AS360</f>
        <v>160329.44596989648</v>
      </c>
      <c r="AT359" s="1">
        <f>Billed_Energy!AT359/Cal_Energy!AT359*Cal_Energy_Switching!AT360</f>
        <v>29117.68421047919</v>
      </c>
      <c r="AU359" s="1">
        <f>Billed_Energy!AU359/Cal_Energy!AU359*Cal_Energy_Switching!AU360</f>
        <v>75501.113578995602</v>
      </c>
      <c r="AV359" s="1">
        <f>Billed_Energy!AV359/Cal_Energy!AV359*Cal_Energy_Switching!AV360</f>
        <v>1239.7034662737472</v>
      </c>
      <c r="AW359" s="1">
        <f>Billed_Energy!AW359/Cal_Energy!AW359*Cal_Energy_Switching!AW360</f>
        <v>19765.515070162321</v>
      </c>
      <c r="AX359" s="1">
        <f>Billed_Energy!AX359/Cal_Energy!AX359*Cal_Energy_Switching!AX360</f>
        <v>156325.54294372624</v>
      </c>
      <c r="AY359" s="1">
        <f>Billed_Energy!AY359/Cal_Energy!AY359*Cal_Energy_Switching!AY360</f>
        <v>24074.030214504342</v>
      </c>
      <c r="AZ359" s="1">
        <f>Billed_Energy!AZ359/Cal_Energy!AZ359*Cal_Energy_Switching!AZ360</f>
        <v>10975.5</v>
      </c>
      <c r="BA359" s="1">
        <f>Billed_Energy!BA359/Cal_Energy!BA359*Cal_Energy_Switching!BA360</f>
        <v>5498.8799999999992</v>
      </c>
      <c r="BB359" s="1" t="e">
        <f t="shared" si="16"/>
        <v>#DIV/0!</v>
      </c>
    </row>
    <row r="360" spans="1:54" x14ac:dyDescent="0.25">
      <c r="A360">
        <v>2044</v>
      </c>
      <c r="B360">
        <v>2</v>
      </c>
      <c r="C360" t="s">
        <v>467</v>
      </c>
      <c r="D360" s="1">
        <f>Billed_Energy!D360/Cal_Energy!D360*Cal_Energy_Switching!D361</f>
        <v>722138.84274078184</v>
      </c>
      <c r="E360" s="35">
        <f t="shared" si="17"/>
        <v>227487.9996703759</v>
      </c>
      <c r="F360" s="1">
        <f>Billed_Energy!F360/Cal_Energy!F360*Cal_Energy_Switching!F361</f>
        <v>91985.935165165094</v>
      </c>
      <c r="G360" s="1">
        <f>Billed_Energy!G360/Cal_Energy!G360*Cal_Energy_Switching!G361</f>
        <v>135502.06450521079</v>
      </c>
      <c r="H360" s="35">
        <f t="shared" si="15"/>
        <v>17360.311857126475</v>
      </c>
      <c r="I360" s="1">
        <f>Billed_Energy!I360/Cal_Energy!I360*Cal_Energy_Switching!I361</f>
        <v>888.69942271155128</v>
      </c>
      <c r="J360" s="1">
        <f>Billed_Energy!J360/Cal_Energy!J360*Cal_Energy_Switching!J361</f>
        <v>16471.612434414925</v>
      </c>
      <c r="K360" s="1">
        <f>Billed_Energy!K360/Cal_Energy!K360*Cal_Energy_Switching!K361</f>
        <v>267111.89710508642</v>
      </c>
      <c r="L360" s="1">
        <f>Billed_Energy!L360/Cal_Energy!L360*Cal_Energy_Switching!L361</f>
        <v>21081.565269038754</v>
      </c>
      <c r="M360" s="1">
        <f>Billed_Energy!M360/Cal_Energy!M360*Cal_Energy_Switching!M361</f>
        <v>172434.43564160354</v>
      </c>
      <c r="N360" s="1">
        <f>Billed_Energy!N360/Cal_Energy!N360*Cal_Energy_Switching!N361</f>
        <v>111725.56516587481</v>
      </c>
      <c r="O360" s="1">
        <f>Billed_Energy!O360/Cal_Energy!O360*Cal_Energy_Switching!O361</f>
        <v>136588.74545931781</v>
      </c>
      <c r="P360" s="1" t="e">
        <f>Billed_Energy!P360/Cal_Energy!P360*Cal_Energy_Switching!P361</f>
        <v>#DIV/0!</v>
      </c>
      <c r="Q360" s="1">
        <f>Billed_Energy!Q360/Cal_Energy!Q360*Cal_Energy_Switching!Q361</f>
        <v>23803.747436001373</v>
      </c>
      <c r="R360" s="1">
        <f>Billed_Energy!R360/Cal_Energy!R360*Cal_Energy_Switching!R361</f>
        <v>21259.350136630008</v>
      </c>
      <c r="S360" s="1">
        <f>Billed_Energy!S360/Cal_Energy!S360*Cal_Energy_Switching!S361</f>
        <v>123976.97738255571</v>
      </c>
      <c r="T360" s="1">
        <f>Billed_Energy!T360/Cal_Energy!T360*Cal_Energy_Switching!T361</f>
        <v>12.268000000000001</v>
      </c>
      <c r="U360" s="1">
        <f>Billed_Energy!U360/Cal_Energy!U360*Cal_Energy_Switching!U361</f>
        <v>109.85099999999998</v>
      </c>
      <c r="V360" s="1">
        <f>Billed_Energy!V360/Cal_Energy!V360*Cal_Energy_Switching!V361</f>
        <v>46508.168692297637</v>
      </c>
      <c r="W360" s="1">
        <f>Billed_Energy!W360/Cal_Energy!W360*Cal_Energy_Switching!W361</f>
        <v>9690.5199999999986</v>
      </c>
      <c r="X360" s="1">
        <f>Billed_Energy!X360/Cal_Energy!X360*Cal_Energy_Switching!X361</f>
        <v>19885.53903185681</v>
      </c>
      <c r="Y360" s="35">
        <f>Billed_Energy!Y360/Cal_Energy!Y360*Cal_Energy_Switching!Y361</f>
        <v>10685.162133000702</v>
      </c>
      <c r="Z360" s="1">
        <f>Billed_Energy!Z360/Cal_Energy!Z360*Cal_Energy_Switching!Z361</f>
        <v>5550.7211219384117</v>
      </c>
      <c r="AA360" s="1">
        <f>Billed_Energy!AA360/Cal_Energy!AA360*Cal_Energy_Switching!AA361</f>
        <v>5134.4410110622894</v>
      </c>
      <c r="AB360" s="1">
        <f>Billed_Energy!AB360/Cal_Energy!AB360*Cal_Energy_Switching!AB361</f>
        <v>57.642073266809057</v>
      </c>
      <c r="AC360" s="1">
        <f>Billed_Energy!AC360/Cal_Energy!AC360*Cal_Energy_Switching!AC361</f>
        <v>1667.807047483104</v>
      </c>
      <c r="AD360" s="1">
        <f>Billed_Energy!AD360/Cal_Energy!AD360*Cal_Energy_Switching!AD361</f>
        <v>707.32500000000005</v>
      </c>
      <c r="AE360" s="1">
        <f>Billed_Energy!AE360/Cal_Energy!AE360*Cal_Energy_Switching!AE361</f>
        <v>4538.5926989272184</v>
      </c>
      <c r="AF360" s="1">
        <f>Billed_Energy!AF360/Cal_Energy!AF360*Cal_Energy_Switching!AF361</f>
        <v>9548.9182155068484</v>
      </c>
      <c r="AG360" s="1">
        <f>Billed_Energy!AG360/Cal_Energy!AG360*Cal_Energy_Switching!AG361</f>
        <v>7658.0698871516834</v>
      </c>
      <c r="AH360" s="1">
        <f>Billed_Energy!AH360/Cal_Energy!AH360*Cal_Energy_Switching!AH361</f>
        <v>2260.5333839210975</v>
      </c>
      <c r="AI360" s="1">
        <f>Billed_Energy!AI360/Cal_Energy!AI360*Cal_Energy_Switching!AI361</f>
        <v>3182.9727385022775</v>
      </c>
      <c r="AJ360" s="1">
        <f>Billed_Energy!AJ360/Cal_Energy!AJ360*Cal_Energy_Switching!AJ361</f>
        <v>467194.80850906752</v>
      </c>
      <c r="AK360" s="35">
        <f>Billed_Energy!AK360/Cal_Energy!AK360*Cal_Energy_Switching!AK361</f>
        <v>118870.74939826598</v>
      </c>
      <c r="AL360" s="1">
        <f>Billed_Energy!AL360/Cal_Energy!AL360*Cal_Energy_Switching!AL361</f>
        <v>33476.745142879132</v>
      </c>
      <c r="AM360" s="1">
        <f>Billed_Energy!AM360/Cal_Energy!AM360*Cal_Energy_Switching!AM361</f>
        <v>85394.004255386855</v>
      </c>
      <c r="AN360" s="1">
        <f>Billed_Energy!AN360/Cal_Energy!AN360*Cal_Energy_Switching!AN361</f>
        <v>246.86500000000001</v>
      </c>
      <c r="AO360" s="1">
        <f>Billed_Energy!AO360/Cal_Energy!AO360*Cal_Energy_Switching!AO361</f>
        <v>285.90600000000001</v>
      </c>
      <c r="AP360" s="1">
        <f>Billed_Energy!AP360/Cal_Energy!AP360*Cal_Energy_Switching!AP361</f>
        <v>13630.022000000001</v>
      </c>
      <c r="AQ360" s="1">
        <f>Billed_Energy!AQ360/Cal_Energy!AQ360*Cal_Energy_Switching!AQ361</f>
        <v>69758.939586767694</v>
      </c>
      <c r="AR360" s="1">
        <f>Billed_Energy!AR360/Cal_Energy!AR360*Cal_Energy_Switching!AR361</f>
        <v>10604.303260686031</v>
      </c>
      <c r="AS360" s="1">
        <f>Billed_Energy!AS360/Cal_Energy!AS360*Cal_Energy_Switching!AS361</f>
        <v>158397.56718494493</v>
      </c>
      <c r="AT360" s="1">
        <f>Billed_Energy!AT360/Cal_Energy!AT360*Cal_Energy_Switching!AT361</f>
        <v>26816.284829313972</v>
      </c>
      <c r="AU360" s="1">
        <f>Billed_Energy!AU360/Cal_Energy!AU360*Cal_Energy_Switching!AU361</f>
        <v>74593.683104061522</v>
      </c>
      <c r="AV360" s="1">
        <f>Billed_Energy!AV360/Cal_Energy!AV360*Cal_Energy_Switching!AV361</f>
        <v>1200.7267999691298</v>
      </c>
      <c r="AW360" s="1">
        <f>Billed_Energy!AW360/Cal_Energy!AW360*Cal_Energy_Switching!AW361</f>
        <v>19721.320604236684</v>
      </c>
      <c r="AX360" s="1">
        <f>Billed_Energy!AX360/Cal_Energy!AX360*Cal_Energy_Switching!AX361</f>
        <v>151410.61878003087</v>
      </c>
      <c r="AY360" s="1">
        <f>Billed_Energy!AY360/Cal_Energy!AY360*Cal_Energy_Switching!AY361</f>
        <v>24134.142401429981</v>
      </c>
      <c r="AZ360" s="1">
        <f>Billed_Energy!AZ360/Cal_Energy!AZ360*Cal_Energy_Switching!AZ361</f>
        <v>9522.5</v>
      </c>
      <c r="BA360" s="1">
        <f>Billed_Energy!BA360/Cal_Energy!BA360*Cal_Energy_Switching!BA361</f>
        <v>4744.8</v>
      </c>
      <c r="BB360" s="1" t="e">
        <f t="shared" si="16"/>
        <v>#DIV/0!</v>
      </c>
    </row>
    <row r="361" spans="1:54" x14ac:dyDescent="0.25">
      <c r="A361">
        <v>2044</v>
      </c>
      <c r="B361">
        <v>3</v>
      </c>
      <c r="C361" t="s">
        <v>468</v>
      </c>
      <c r="D361" s="1">
        <f>Billed_Energy!D361/Cal_Energy!D361*Cal_Energy_Switching!D362</f>
        <v>621959.8334529259</v>
      </c>
      <c r="E361" s="35">
        <f t="shared" si="17"/>
        <v>208482.98015712877</v>
      </c>
      <c r="F361" s="1">
        <f>Billed_Energy!F361/Cal_Energy!F361*Cal_Energy_Switching!F362</f>
        <v>84366.690068356402</v>
      </c>
      <c r="G361" s="1">
        <f>Billed_Energy!G361/Cal_Energy!G361*Cal_Energy_Switching!G362</f>
        <v>124116.29008877237</v>
      </c>
      <c r="H361" s="35">
        <f t="shared" si="15"/>
        <v>16383.125275700275</v>
      </c>
      <c r="I361" s="1">
        <f>Billed_Energy!I361/Cal_Energy!I361*Cal_Energy_Switching!I362</f>
        <v>838.67583108819861</v>
      </c>
      <c r="J361" s="1">
        <f>Billed_Energy!J361/Cal_Energy!J361*Cal_Energy_Switching!J362</f>
        <v>15544.449444612077</v>
      </c>
      <c r="K361" s="1">
        <f>Billed_Energy!K361/Cal_Energy!K361*Cal_Energy_Switching!K362</f>
        <v>267167.05207892432</v>
      </c>
      <c r="L361" s="1">
        <f>Billed_Energy!L361/Cal_Energy!L361*Cal_Energy_Switching!L362</f>
        <v>21204.760427784615</v>
      </c>
      <c r="M361" s="1">
        <f>Billed_Energy!M361/Cal_Energy!M361*Cal_Energy_Switching!M362</f>
        <v>170389.16904688274</v>
      </c>
      <c r="N361" s="1">
        <f>Billed_Energy!N361/Cal_Energy!N361*Cal_Energy_Switching!N362</f>
        <v>111629.79287329107</v>
      </c>
      <c r="O361" s="1">
        <f>Billed_Energy!O361/Cal_Energy!O361*Cal_Energy_Switching!O362</f>
        <v>134848.85059739227</v>
      </c>
      <c r="P361" s="1" t="e">
        <f>Billed_Energy!P361/Cal_Energy!P361*Cal_Energy_Switching!P362</f>
        <v>#DIV/0!</v>
      </c>
      <c r="Q361" s="1">
        <f>Billed_Energy!Q361/Cal_Energy!Q361*Cal_Energy_Switching!Q362</f>
        <v>24284.611122230115</v>
      </c>
      <c r="R361" s="1">
        <f>Billed_Energy!R361/Cal_Energy!R361*Cal_Energy_Switching!R362</f>
        <v>18650.097677642239</v>
      </c>
      <c r="S361" s="1">
        <f>Billed_Energy!S361/Cal_Energy!S361*Cal_Energy_Switching!S362</f>
        <v>125478.21720210421</v>
      </c>
      <c r="T361" s="1">
        <f>Billed_Energy!T361/Cal_Energy!T361*Cal_Energy_Switching!T362</f>
        <v>13.174000000000001</v>
      </c>
      <c r="U361" s="1">
        <f>Billed_Energy!U361/Cal_Energy!U361*Cal_Energy_Switching!U362</f>
        <v>107.447</v>
      </c>
      <c r="V361" s="1">
        <f>Billed_Energy!V361/Cal_Energy!V361*Cal_Energy_Switching!V362</f>
        <v>48339.183654632048</v>
      </c>
      <c r="W361" s="1">
        <f>Billed_Energy!W361/Cal_Energy!W361*Cal_Energy_Switching!W362</f>
        <v>9225.5750000000007</v>
      </c>
      <c r="X361" s="1">
        <f>Billed_Energy!X361/Cal_Energy!X361*Cal_Energy_Switching!X362</f>
        <v>19826.856989626594</v>
      </c>
      <c r="Y361" s="35">
        <f>Billed_Energy!Y361/Cal_Energy!Y361*Cal_Energy_Switching!Y362</f>
        <v>9891.4922207621385</v>
      </c>
      <c r="Z361" s="1">
        <f>Billed_Energy!Z361/Cal_Energy!Z361*Cal_Energy_Switching!Z362</f>
        <v>5138.4259886616264</v>
      </c>
      <c r="AA361" s="1">
        <f>Billed_Energy!AA361/Cal_Energy!AA361*Cal_Energy_Switching!AA362</f>
        <v>4753.0662321005138</v>
      </c>
      <c r="AB361" s="1">
        <f>Billed_Energy!AB361/Cal_Energy!AB361*Cal_Energy_Switching!AB362</f>
        <v>57.467786942836476</v>
      </c>
      <c r="AC361" s="1">
        <f>Billed_Energy!AC361/Cal_Energy!AC361*Cal_Energy_Switching!AC362</f>
        <v>1287.7819368689754</v>
      </c>
      <c r="AD361" s="1">
        <f>Billed_Energy!AD361/Cal_Energy!AD361*Cal_Energy_Switching!AD362</f>
        <v>664.97299999999996</v>
      </c>
      <c r="AE361" s="1">
        <f>Billed_Energy!AE361/Cal_Energy!AE361*Cal_Energy_Switching!AE362</f>
        <v>4314.7310848433999</v>
      </c>
      <c r="AF361" s="1">
        <f>Billed_Energy!AF361/Cal_Energy!AF361*Cal_Energy_Switching!AF362</f>
        <v>9425.9641273256293</v>
      </c>
      <c r="AG361" s="1">
        <f>Billed_Energy!AG361/Cal_Energy!AG361*Cal_Energy_Switching!AG362</f>
        <v>7280.3431336340836</v>
      </c>
      <c r="AH361" s="1">
        <f>Billed_Energy!AH361/Cal_Energy!AH361*Cal_Energy_Switching!AH362</f>
        <v>2149.0348015225168</v>
      </c>
      <c r="AI361" s="1">
        <f>Billed_Energy!AI361/Cal_Energy!AI361*Cal_Energy_Switching!AI362</f>
        <v>3141.9880424418702</v>
      </c>
      <c r="AJ361" s="1">
        <f>Billed_Energy!AJ361/Cal_Energy!AJ361*Cal_Energy_Switching!AJ362</f>
        <v>421503.8703007939</v>
      </c>
      <c r="AK361" s="35">
        <f>Billed_Energy!AK361/Cal_Energy!AK361*Cal_Energy_Switching!AK362</f>
        <v>118017.00293708213</v>
      </c>
      <c r="AL361" s="1">
        <f>Billed_Energy!AL361/Cal_Energy!AL361*Cal_Energy_Switching!AL362</f>
        <v>33227.979083140977</v>
      </c>
      <c r="AM361" s="1">
        <f>Billed_Energy!AM361/Cal_Energy!AM361*Cal_Energy_Switching!AM362</f>
        <v>84789.023853941166</v>
      </c>
      <c r="AN361" s="1">
        <f>Billed_Energy!AN361/Cal_Energy!AN361*Cal_Energy_Switching!AN362</f>
        <v>241.08199999999999</v>
      </c>
      <c r="AO361" s="1">
        <f>Billed_Energy!AO361/Cal_Energy!AO361*Cal_Energy_Switching!AO362</f>
        <v>250.09899999999999</v>
      </c>
      <c r="AP361" s="1">
        <f>Billed_Energy!AP361/Cal_Energy!AP361*Cal_Energy_Switching!AP362</f>
        <v>11701.252</v>
      </c>
      <c r="AQ361" s="1">
        <f>Billed_Energy!AQ361/Cal_Energy!AQ361*Cal_Energy_Switching!AQ362</f>
        <v>81494.133994852047</v>
      </c>
      <c r="AR361" s="1">
        <f>Billed_Energy!AR361/Cal_Energy!AR361*Cal_Energy_Switching!AR362</f>
        <v>10786.258941220582</v>
      </c>
      <c r="AS361" s="1">
        <f>Billed_Energy!AS361/Cal_Energy!AS361*Cal_Energy_Switching!AS362</f>
        <v>154999.59872451756</v>
      </c>
      <c r="AT361" s="1">
        <f>Billed_Energy!AT361/Cal_Energy!AT361*Cal_Energy_Switching!AT362</f>
        <v>27136.447408779422</v>
      </c>
      <c r="AU361" s="1">
        <f>Billed_Energy!AU361/Cal_Energy!AU361*Cal_Energy_Switching!AU362</f>
        <v>72991.93700342637</v>
      </c>
      <c r="AV361" s="1">
        <f>Billed_Energy!AV361/Cal_Energy!AV361*Cal_Energy_Switching!AV362</f>
        <v>1221.1192685353171</v>
      </c>
      <c r="AW361" s="1">
        <f>Billed_Energy!AW361/Cal_Energy!AW361*Cal_Energy_Switching!AW362</f>
        <v>19832.677968935743</v>
      </c>
      <c r="AX361" s="1">
        <f>Billed_Energy!AX361/Cal_Energy!AX361*Cal_Energy_Switching!AX362</f>
        <v>153982.09156146471</v>
      </c>
      <c r="AY361" s="1">
        <f>Billed_Energy!AY361/Cal_Energy!AY361*Cal_Energy_Switching!AY362</f>
        <v>24080.737446397598</v>
      </c>
      <c r="AZ361" s="1">
        <f>Billed_Energy!AZ361/Cal_Energy!AZ361*Cal_Energy_Switching!AZ362</f>
        <v>9371</v>
      </c>
      <c r="BA361" s="1">
        <f>Billed_Energy!BA361/Cal_Energy!BA361*Cal_Energy_Switching!BA362</f>
        <v>4351.2</v>
      </c>
      <c r="BB361" s="1" t="e">
        <f t="shared" si="16"/>
        <v>#DIV/0!</v>
      </c>
    </row>
    <row r="362" spans="1:54" x14ac:dyDescent="0.25">
      <c r="A362">
        <v>2044</v>
      </c>
      <c r="B362">
        <v>4</v>
      </c>
      <c r="C362" t="s">
        <v>469</v>
      </c>
      <c r="D362" s="1">
        <f>Billed_Energy!D362/Cal_Energy!D362*Cal_Energy_Switching!D363</f>
        <v>491265.38578042359</v>
      </c>
      <c r="E362" s="35">
        <f t="shared" si="17"/>
        <v>193182.58480501961</v>
      </c>
      <c r="F362" s="1">
        <f>Billed_Energy!F362/Cal_Energy!F362*Cal_Energy_Switching!F363</f>
        <v>78300.167597579202</v>
      </c>
      <c r="G362" s="1">
        <f>Billed_Energy!G362/Cal_Energy!G362*Cal_Energy_Switching!G363</f>
        <v>114882.41720744041</v>
      </c>
      <c r="H362" s="35">
        <f t="shared" si="15"/>
        <v>14496.839577305764</v>
      </c>
      <c r="I362" s="1">
        <f>Billed_Energy!I362/Cal_Energy!I362*Cal_Energy_Switching!I363</f>
        <v>742.1141434279557</v>
      </c>
      <c r="J362" s="1">
        <f>Billed_Energy!J362/Cal_Energy!J362*Cal_Energy_Switching!J363</f>
        <v>13754.725433877808</v>
      </c>
      <c r="K362" s="1">
        <f>Billed_Energy!K362/Cal_Energy!K362*Cal_Energy_Switching!K363</f>
        <v>268180.39499407477</v>
      </c>
      <c r="L362" s="1">
        <f>Billed_Energy!L362/Cal_Energy!L362*Cal_Energy_Switching!L363</f>
        <v>20944.894281437213</v>
      </c>
      <c r="M362" s="1">
        <f>Billed_Energy!M362/Cal_Energy!M362*Cal_Energy_Switching!M363</f>
        <v>171932.57884966405</v>
      </c>
      <c r="N362" s="1">
        <f>Billed_Energy!N362/Cal_Energy!N362*Cal_Energy_Switching!N363</f>
        <v>112393.489684488</v>
      </c>
      <c r="O362" s="1">
        <f>Billed_Energy!O362/Cal_Energy!O362*Cal_Energy_Switching!O363</f>
        <v>137049.00881522353</v>
      </c>
      <c r="P362" s="1" t="e">
        <f>Billed_Energy!P362/Cal_Energy!P362*Cal_Energy_Switching!P363</f>
        <v>#DIV/0!</v>
      </c>
      <c r="Q362" s="1">
        <f>Billed_Energy!Q362/Cal_Energy!Q362*Cal_Energy_Switching!Q363</f>
        <v>21569.761126769241</v>
      </c>
      <c r="R362" s="1">
        <f>Billed_Energy!R362/Cal_Energy!R362*Cal_Energy_Switching!R363</f>
        <v>17403.898219529929</v>
      </c>
      <c r="S362" s="1">
        <f>Billed_Energy!S362/Cal_Energy!S362*Cal_Energy_Switching!S363</f>
        <v>122761.57261243707</v>
      </c>
      <c r="T362" s="1">
        <f>Billed_Energy!T362/Cal_Energy!T362*Cal_Energy_Switching!T363</f>
        <v>12.161</v>
      </c>
      <c r="U362" s="1">
        <f>Billed_Energy!U362/Cal_Energy!U362*Cal_Energy_Switching!U363</f>
        <v>98.423000000000002</v>
      </c>
      <c r="V362" s="1">
        <f>Billed_Energy!V362/Cal_Energy!V362*Cal_Energy_Switching!V363</f>
        <v>47968.040843209907</v>
      </c>
      <c r="W362" s="1">
        <f>Billed_Energy!W362/Cal_Energy!W362*Cal_Energy_Switching!W363</f>
        <v>9627.367000000002</v>
      </c>
      <c r="X362" s="1">
        <f>Billed_Energy!X362/Cal_Energy!X362*Cal_Energy_Switching!X363</f>
        <v>21983.162637774793</v>
      </c>
      <c r="Y362" s="35">
        <f>Billed_Energy!Y362/Cal_Energy!Y362*Cal_Energy_Switching!Y363</f>
        <v>8637.2226906317192</v>
      </c>
      <c r="Z362" s="1">
        <f>Billed_Energy!Z362/Cal_Energy!Z362*Cal_Energy_Switching!Z363</f>
        <v>4486.8588634425787</v>
      </c>
      <c r="AA362" s="1">
        <f>Billed_Energy!AA362/Cal_Energy!AA362*Cal_Energy_Switching!AA363</f>
        <v>4150.3638271891414</v>
      </c>
      <c r="AB362" s="1">
        <f>Billed_Energy!AB362/Cal_Energy!AB362*Cal_Energy_Switching!AB363</f>
        <v>52.24904106213458</v>
      </c>
      <c r="AC362" s="1">
        <f>Billed_Energy!AC362/Cal_Energy!AC362*Cal_Energy_Switching!AC363</f>
        <v>1031.0597367584055</v>
      </c>
      <c r="AD362" s="1">
        <f>Billed_Energy!AD362/Cal_Energy!AD362*Cal_Energy_Switching!AD363</f>
        <v>531.84400000000005</v>
      </c>
      <c r="AE362" s="1">
        <f>Billed_Energy!AE362/Cal_Energy!AE362*Cal_Energy_Switching!AE363</f>
        <v>3927.7719140064346</v>
      </c>
      <c r="AF362" s="1">
        <f>Billed_Energy!AF362/Cal_Energy!AF362*Cal_Energy_Switching!AF363</f>
        <v>9267.5782382025118</v>
      </c>
      <c r="AG362" s="1">
        <f>Billed_Energy!AG362/Cal_Energy!AG362*Cal_Energy_Switching!AG363</f>
        <v>6627.4181918466893</v>
      </c>
      <c r="AH362" s="1">
        <f>Billed_Energy!AH362/Cal_Energy!AH362*Cal_Energy_Switching!AH363</f>
        <v>1956.3023441468756</v>
      </c>
      <c r="AI362" s="1">
        <f>Billed_Energy!AI362/Cal_Energy!AI362*Cal_Energy_Switching!AI363</f>
        <v>3089.1927460674974</v>
      </c>
      <c r="AJ362" s="1">
        <f>Billed_Energy!AJ362/Cal_Energy!AJ362*Cal_Energy_Switching!AJ363</f>
        <v>353028.17994885927</v>
      </c>
      <c r="AK362" s="35">
        <f>Billed_Energy!AK362/Cal_Energy!AK362*Cal_Energy_Switching!AK363</f>
        <v>113884.69140053171</v>
      </c>
      <c r="AL362" s="1">
        <f>Billed_Energy!AL362/Cal_Energy!AL362*Cal_Energy_Switching!AL363</f>
        <v>32072.391792140483</v>
      </c>
      <c r="AM362" s="1">
        <f>Billed_Energy!AM362/Cal_Energy!AM362*Cal_Energy_Switching!AM363</f>
        <v>81812.299608391244</v>
      </c>
      <c r="AN362" s="1">
        <f>Billed_Energy!AN362/Cal_Energy!AN362*Cal_Energy_Switching!AN363</f>
        <v>250.11500000000001</v>
      </c>
      <c r="AO362" s="1">
        <f>Billed_Energy!AO362/Cal_Energy!AO362*Cal_Energy_Switching!AO363</f>
        <v>281.62900000000002</v>
      </c>
      <c r="AP362" s="1">
        <f>Billed_Energy!AP362/Cal_Energy!AP362*Cal_Energy_Switching!AP363</f>
        <v>7780.9819999999991</v>
      </c>
      <c r="AQ362" s="1">
        <f>Billed_Energy!AQ362/Cal_Energy!AQ362*Cal_Energy_Switching!AQ363</f>
        <v>94059.848515399455</v>
      </c>
      <c r="AR362" s="1">
        <f>Billed_Energy!AR362/Cal_Energy!AR362*Cal_Energy_Switching!AR363</f>
        <v>11443.70829627965</v>
      </c>
      <c r="AS362" s="1">
        <f>Billed_Energy!AS362/Cal_Energy!AS362*Cal_Energy_Switching!AS363</f>
        <v>154687.09372521128</v>
      </c>
      <c r="AT362" s="1">
        <f>Billed_Energy!AT362/Cal_Energy!AT362*Cal_Energy_Switching!AT363</f>
        <v>28686.181593720354</v>
      </c>
      <c r="AU362" s="1">
        <f>Billed_Energy!AU362/Cal_Energy!AU362*Cal_Energy_Switching!AU363</f>
        <v>72845.281807458479</v>
      </c>
      <c r="AV362" s="1">
        <f>Billed_Energy!AV362/Cal_Energy!AV362*Cal_Energy_Switching!AV363</f>
        <v>1245.2598868842531</v>
      </c>
      <c r="AW362" s="1">
        <f>Billed_Energy!AW362/Cal_Energy!AW362*Cal_Energy_Switching!AW363</f>
        <v>19981.301689083692</v>
      </c>
      <c r="AX362" s="1">
        <f>Billed_Energy!AX362/Cal_Energy!AX362*Cal_Energy_Switching!AX363</f>
        <v>157026.20281311576</v>
      </c>
      <c r="AY362" s="1">
        <f>Billed_Energy!AY362/Cal_Energy!AY362*Cal_Energy_Switching!AY363</f>
        <v>24262.72133291631</v>
      </c>
      <c r="AZ362" s="1">
        <f>Billed_Energy!AZ362/Cal_Energy!AZ362*Cal_Energy_Switching!AZ363</f>
        <v>7236.5</v>
      </c>
      <c r="BA362" s="1">
        <f>Billed_Energy!BA362/Cal_Energy!BA362*Cal_Energy_Switching!BA363</f>
        <v>4414.32</v>
      </c>
      <c r="BB362" s="1" t="e">
        <f t="shared" si="16"/>
        <v>#DIV/0!</v>
      </c>
    </row>
    <row r="363" spans="1:54" x14ac:dyDescent="0.25">
      <c r="A363">
        <v>2044</v>
      </c>
      <c r="B363">
        <v>5</v>
      </c>
      <c r="C363" t="s">
        <v>470</v>
      </c>
      <c r="D363" s="1">
        <f>Billed_Energy!D363/Cal_Energy!D363*Cal_Energy_Switching!D364</f>
        <v>399434.72196285403</v>
      </c>
      <c r="E363" s="35">
        <f t="shared" si="17"/>
        <v>183102.86984885769</v>
      </c>
      <c r="F363" s="1">
        <f>Billed_Energy!F363/Cal_Energy!F363*Cal_Energy_Switching!F364</f>
        <v>74133.331241712323</v>
      </c>
      <c r="G363" s="1">
        <f>Billed_Energy!G363/Cal_Energy!G363*Cal_Energy_Switching!G364</f>
        <v>108969.53860714537</v>
      </c>
      <c r="H363" s="35">
        <f t="shared" si="15"/>
        <v>14261.568372200518</v>
      </c>
      <c r="I363" s="1">
        <f>Billed_Energy!I363/Cal_Energy!I363*Cal_Energy_Switching!I364</f>
        <v>730.07027083635535</v>
      </c>
      <c r="J363" s="1">
        <f>Billed_Energy!J363/Cal_Energy!J363*Cal_Energy_Switching!J364</f>
        <v>13531.498101364163</v>
      </c>
      <c r="K363" s="1">
        <f>Billed_Energy!K363/Cal_Energy!K363*Cal_Energy_Switching!K364</f>
        <v>270856.59723510884</v>
      </c>
      <c r="L363" s="1">
        <f>Billed_Energy!L363/Cal_Energy!L363*Cal_Energy_Switching!L364</f>
        <v>22143.24395459241</v>
      </c>
      <c r="M363" s="1">
        <f>Billed_Energy!M363/Cal_Energy!M363*Cal_Energy_Switching!M364</f>
        <v>173199.96707980058</v>
      </c>
      <c r="N363" s="1">
        <f>Billed_Energy!N363/Cal_Energy!N363*Cal_Energy_Switching!N364</f>
        <v>112525.73870029872</v>
      </c>
      <c r="O363" s="1">
        <f>Billed_Energy!O363/Cal_Energy!O363*Cal_Energy_Switching!O364</f>
        <v>134947.01867827101</v>
      </c>
      <c r="P363" s="1" t="e">
        <f>Billed_Energy!P363/Cal_Energy!P363*Cal_Energy_Switching!P364</f>
        <v>#DIV/0!</v>
      </c>
      <c r="Q363" s="1">
        <f>Billed_Energy!Q363/Cal_Energy!Q363*Cal_Energy_Switching!Q364</f>
        <v>24665.198868326792</v>
      </c>
      <c r="R363" s="1">
        <f>Billed_Energy!R363/Cal_Energy!R363*Cal_Energy_Switching!R364</f>
        <v>20416.805043294593</v>
      </c>
      <c r="S363" s="1">
        <f>Billed_Energy!S363/Cal_Energy!S363*Cal_Energy_Switching!S364</f>
        <v>121650.55135324593</v>
      </c>
      <c r="T363" s="1">
        <f>Billed_Energy!T363/Cal_Energy!T363*Cal_Energy_Switching!T364</f>
        <v>11.971</v>
      </c>
      <c r="U363" s="1">
        <f>Billed_Energy!U363/Cal_Energy!U363*Cal_Energy_Switching!U364</f>
        <v>97.393000000000001</v>
      </c>
      <c r="V363" s="1">
        <f>Billed_Energy!V363/Cal_Energy!V363*Cal_Energy_Switching!V364</f>
        <v>48437.686864592841</v>
      </c>
      <c r="W363" s="1">
        <f>Billed_Energy!W363/Cal_Energy!W363*Cal_Energy_Switching!W364</f>
        <v>8788.2710000000006</v>
      </c>
      <c r="X363" s="1">
        <f>Billed_Energy!X363/Cal_Energy!X363*Cal_Energy_Switching!X364</f>
        <v>22138.232266338087</v>
      </c>
      <c r="Y363" s="35">
        <f>Billed_Energy!Y363/Cal_Energy!Y363*Cal_Energy_Switching!Y364</f>
        <v>7300.0277248850698</v>
      </c>
      <c r="Z363" s="1">
        <f>Billed_Energy!Z363/Cal_Energy!Z363*Cal_Energy_Switching!Z364</f>
        <v>3792.2136865017569</v>
      </c>
      <c r="AA363" s="1">
        <f>Billed_Energy!AA363/Cal_Energy!AA363*Cal_Energy_Switching!AA364</f>
        <v>3507.8140383833133</v>
      </c>
      <c r="AB363" s="1">
        <f>Billed_Energy!AB363/Cal_Energy!AB363*Cal_Energy_Switching!AB364</f>
        <v>52.355258343565481</v>
      </c>
      <c r="AC363" s="1">
        <f>Billed_Energy!AC363/Cal_Energy!AC363*Cal_Energy_Switching!AC364</f>
        <v>1052.4044173835161</v>
      </c>
      <c r="AD363" s="1">
        <f>Billed_Energy!AD363/Cal_Energy!AD363*Cal_Energy_Switching!AD364</f>
        <v>482.22199999999998</v>
      </c>
      <c r="AE363" s="1">
        <f>Billed_Energy!AE363/Cal_Energy!AE363*Cal_Energy_Switching!AE364</f>
        <v>3588.0080552079171</v>
      </c>
      <c r="AF363" s="1">
        <f>Billed_Energy!AF363/Cal_Energy!AF363*Cal_Energy_Switching!AF364</f>
        <v>8940.0818205908472</v>
      </c>
      <c r="AG363" s="1">
        <f>Billed_Energy!AG363/Cal_Energy!AG363*Cal_Energy_Switching!AG364</f>
        <v>6054.1269651582052</v>
      </c>
      <c r="AH363" s="1">
        <f>Billed_Energy!AH363/Cal_Energy!AH363*Cal_Energy_Switching!AH364</f>
        <v>1787.0764196338773</v>
      </c>
      <c r="AI363" s="1">
        <f>Billed_Energy!AI363/Cal_Energy!AI363*Cal_Energy_Switching!AI364</f>
        <v>2980.0272735302756</v>
      </c>
      <c r="AJ363" s="1">
        <f>Billed_Energy!AJ363/Cal_Energy!AJ363*Cal_Energy_Switching!AJ364</f>
        <v>366345.74520957633</v>
      </c>
      <c r="AK363" s="35">
        <f>Billed_Energy!AK363/Cal_Energy!AK363*Cal_Energy_Switching!AK364</f>
        <v>111753.33380289035</v>
      </c>
      <c r="AL363" s="1">
        <f>Billed_Energy!AL363/Cal_Energy!AL363*Cal_Energy_Switching!AL364</f>
        <v>31453.197096022752</v>
      </c>
      <c r="AM363" s="1">
        <f>Billed_Energy!AM363/Cal_Energy!AM363*Cal_Energy_Switching!AM364</f>
        <v>80300.136706867619</v>
      </c>
      <c r="AN363" s="1">
        <f>Billed_Energy!AN363/Cal_Energy!AN363*Cal_Energy_Switching!AN364</f>
        <v>245.77699999999999</v>
      </c>
      <c r="AO363" s="1">
        <f>Billed_Energy!AO363/Cal_Energy!AO363*Cal_Energy_Switching!AO364</f>
        <v>274.90699999999998</v>
      </c>
      <c r="AP363" s="1">
        <f>Billed_Energy!AP363/Cal_Energy!AP363*Cal_Energy_Switching!AP364</f>
        <v>7381.9660000000003</v>
      </c>
      <c r="AQ363" s="1">
        <f>Billed_Energy!AQ363/Cal_Energy!AQ363*Cal_Energy_Switching!AQ364</f>
        <v>92627.793596528951</v>
      </c>
      <c r="AR363" s="1">
        <f>Billed_Energy!AR363/Cal_Energy!AR363*Cal_Energy_Switching!AR364</f>
        <v>11556.085033288198</v>
      </c>
      <c r="AS363" s="1">
        <f>Billed_Energy!AS363/Cal_Energy!AS363*Cal_Energy_Switching!AS364</f>
        <v>159837.77120169016</v>
      </c>
      <c r="AT363" s="1">
        <f>Billed_Energy!AT363/Cal_Energy!AT363*Cal_Energy_Switching!AT364</f>
        <v>28707.570276711802</v>
      </c>
      <c r="AU363" s="1">
        <f>Billed_Energy!AU363/Cal_Energy!AU363*Cal_Energy_Switching!AU364</f>
        <v>75262.896984188701</v>
      </c>
      <c r="AV363" s="1">
        <f>Billed_Energy!AV363/Cal_Energy!AV363*Cal_Energy_Switching!AV364</f>
        <v>1269.8120176111561</v>
      </c>
      <c r="AW363" s="1">
        <f>Billed_Energy!AW363/Cal_Energy!AW363*Cal_Energy_Switching!AW364</f>
        <v>20601.994412447351</v>
      </c>
      <c r="AX363" s="1">
        <f>Billed_Energy!AX363/Cal_Energy!AX363*Cal_Energy_Switching!AX364</f>
        <v>160122.20542238886</v>
      </c>
      <c r="AY363" s="1">
        <f>Billed_Energy!AY363/Cal_Energy!AY363*Cal_Energy_Switching!AY364</f>
        <v>24522.286732866156</v>
      </c>
      <c r="AZ363" s="1">
        <f>Billed_Energy!AZ363/Cal_Energy!AZ363*Cal_Energy_Switching!AZ364</f>
        <v>8289</v>
      </c>
      <c r="BA363" s="1">
        <f>Billed_Energy!BA363/Cal_Energy!BA363*Cal_Energy_Switching!BA364</f>
        <v>4343.3999999999996</v>
      </c>
      <c r="BB363" s="1" t="e">
        <f t="shared" si="16"/>
        <v>#DIV/0!</v>
      </c>
    </row>
    <row r="364" spans="1:54" x14ac:dyDescent="0.25">
      <c r="A364">
        <v>2044</v>
      </c>
      <c r="B364">
        <v>6</v>
      </c>
      <c r="C364" t="s">
        <v>471</v>
      </c>
      <c r="D364" s="1">
        <f>Billed_Energy!D364/Cal_Energy!D364*Cal_Energy_Switching!D365</f>
        <v>503305.03318636969</v>
      </c>
      <c r="E364" s="35">
        <f t="shared" si="17"/>
        <v>208732.7378479116</v>
      </c>
      <c r="F364" s="1">
        <f>Billed_Energy!F364/Cal_Energy!F364*Cal_Energy_Switching!F365</f>
        <v>84385.288927442889</v>
      </c>
      <c r="G364" s="1">
        <f>Billed_Energy!G364/Cal_Energy!G364*Cal_Energy_Switching!G365</f>
        <v>124347.4489204687</v>
      </c>
      <c r="H364" s="35">
        <f t="shared" si="15"/>
        <v>14074.207463303876</v>
      </c>
      <c r="I364" s="1">
        <f>Billed_Energy!I364/Cal_Energy!I364*Cal_Energy_Switching!I365</f>
        <v>720.47899546379892</v>
      </c>
      <c r="J364" s="1">
        <f>Billed_Energy!J364/Cal_Energy!J364*Cal_Energy_Switching!J365</f>
        <v>13353.728467840077</v>
      </c>
      <c r="K364" s="1">
        <f>Billed_Energy!K364/Cal_Energy!K364*Cal_Energy_Switching!K365</f>
        <v>281138.79121023137</v>
      </c>
      <c r="L364" s="1">
        <f>Billed_Energy!L364/Cal_Energy!L364*Cal_Energy_Switching!L365</f>
        <v>23214.538302659159</v>
      </c>
      <c r="M364" s="1">
        <f>Billed_Energy!M364/Cal_Energy!M364*Cal_Energy_Switching!M365</f>
        <v>193081.89968107073</v>
      </c>
      <c r="N364" s="1">
        <f>Billed_Energy!N364/Cal_Energy!N364*Cal_Energy_Switching!N365</f>
        <v>116566.71636710947</v>
      </c>
      <c r="O364" s="1">
        <f>Billed_Energy!O364/Cal_Energy!O364*Cal_Energy_Switching!O365</f>
        <v>148201.62178868981</v>
      </c>
      <c r="P364" s="1" t="e">
        <f>Billed_Energy!P364/Cal_Energy!P364*Cal_Energy_Switching!P365</f>
        <v>#DIV/0!</v>
      </c>
      <c r="Q364" s="1">
        <f>Billed_Energy!Q364/Cal_Energy!Q364*Cal_Energy_Switching!Q365</f>
        <v>29074.699438051717</v>
      </c>
      <c r="R364" s="1">
        <f>Billed_Energy!R364/Cal_Energy!R364*Cal_Energy_Switching!R365</f>
        <v>21242.272174182883</v>
      </c>
      <c r="S364" s="1">
        <f>Billed_Energy!S364/Cal_Energy!S364*Cal_Energy_Switching!S365</f>
        <v>119367.90760916252</v>
      </c>
      <c r="T364" s="1">
        <f>Billed_Energy!T364/Cal_Energy!T364*Cal_Energy_Switching!T365</f>
        <v>10.17535</v>
      </c>
      <c r="U364" s="1">
        <f>Billed_Energy!U364/Cal_Energy!U364*Cal_Energy_Switching!U365</f>
        <v>98.704999999999998</v>
      </c>
      <c r="V364" s="1">
        <f>Billed_Energy!V364/Cal_Energy!V364*Cal_Energy_Switching!V365</f>
        <v>45688.667155562805</v>
      </c>
      <c r="W364" s="1">
        <f>Billed_Energy!W364/Cal_Energy!W364*Cal_Energy_Switching!W365</f>
        <v>8413.3449999999993</v>
      </c>
      <c r="X364" s="1">
        <f>Billed_Energy!X364/Cal_Energy!X364*Cal_Energy_Switching!X365</f>
        <v>21045.490275645254</v>
      </c>
      <c r="Y364" s="35">
        <f>Billed_Energy!Y364/Cal_Energy!Y364*Cal_Energy_Switching!Y365</f>
        <v>7324.9749754315299</v>
      </c>
      <c r="Z364" s="1">
        <f>Billed_Energy!Z364/Cal_Energy!Z364*Cal_Energy_Switching!Z365</f>
        <v>3805.1732680990126</v>
      </c>
      <c r="AA364" s="1">
        <f>Billed_Energy!AA364/Cal_Energy!AA364*Cal_Energy_Switching!AA365</f>
        <v>3519.8017073325177</v>
      </c>
      <c r="AB364" s="1">
        <f>Billed_Energy!AB364/Cal_Energy!AB364*Cal_Energy_Switching!AB365</f>
        <v>51.667437000546187</v>
      </c>
      <c r="AC364" s="1">
        <f>Billed_Energy!AC364/Cal_Energy!AC364*Cal_Energy_Switching!AC365</f>
        <v>1098.0970734663501</v>
      </c>
      <c r="AD364" s="1">
        <f>Billed_Energy!AD364/Cal_Energy!AD364*Cal_Energy_Switching!AD365</f>
        <v>463.041</v>
      </c>
      <c r="AE364" s="1">
        <f>Billed_Energy!AE364/Cal_Energy!AE364*Cal_Energy_Switching!AE365</f>
        <v>3391.1514268154601</v>
      </c>
      <c r="AF364" s="1">
        <f>Billed_Energy!AF364/Cal_Energy!AF364*Cal_Energy_Switching!AF365</f>
        <v>9151.0434379229628</v>
      </c>
      <c r="AG364" s="1">
        <f>Billed_Energy!AG364/Cal_Energy!AG364*Cal_Energy_Switching!AG365</f>
        <v>5721.966333441942</v>
      </c>
      <c r="AH364" s="1">
        <f>Billed_Energy!AH364/Cal_Energy!AH364*Cal_Energy_Switching!AH365</f>
        <v>1689.0281897425975</v>
      </c>
      <c r="AI364" s="1">
        <f>Billed_Energy!AI364/Cal_Energy!AI364*Cal_Energy_Switching!AI365</f>
        <v>3050.3478126409805</v>
      </c>
      <c r="AJ364" s="1">
        <f>Billed_Energy!AJ364/Cal_Energy!AJ364*Cal_Energy_Switching!AJ365</f>
        <v>509822.7469521719</v>
      </c>
      <c r="AK364" s="35">
        <f>Billed_Energy!AK364/Cal_Energy!AK364*Cal_Energy_Switching!AK365</f>
        <v>129070.22702011481</v>
      </c>
      <c r="AL364" s="1">
        <f>Billed_Energy!AL364/Cal_Energy!AL364*Cal_Energy_Switching!AL365</f>
        <v>36305.950435483021</v>
      </c>
      <c r="AM364" s="1">
        <f>Billed_Energy!AM364/Cal_Energy!AM364*Cal_Energy_Switching!AM365</f>
        <v>92764.276584631778</v>
      </c>
      <c r="AN364" s="1">
        <f>Billed_Energy!AN364/Cal_Energy!AN364*Cal_Energy_Switching!AN365</f>
        <v>254.96199999999999</v>
      </c>
      <c r="AO364" s="1">
        <f>Billed_Energy!AO364/Cal_Energy!AO364*Cal_Energy_Switching!AO365</f>
        <v>258.13</v>
      </c>
      <c r="AP364" s="1">
        <f>Billed_Energy!AP364/Cal_Energy!AP364*Cal_Energy_Switching!AP365</f>
        <v>6710.2510000000002</v>
      </c>
      <c r="AQ364" s="1">
        <f>Billed_Energy!AQ364/Cal_Energy!AQ364*Cal_Energy_Switching!AQ365</f>
        <v>91927.563035195257</v>
      </c>
      <c r="AR364" s="1">
        <f>Billed_Energy!AR364/Cal_Energy!AR364*Cal_Energy_Switching!AR365</f>
        <v>13125.880786626121</v>
      </c>
      <c r="AS364" s="1">
        <f>Billed_Energy!AS364/Cal_Energy!AS364*Cal_Energy_Switching!AS365</f>
        <v>184465.95672241441</v>
      </c>
      <c r="AT364" s="1">
        <f>Billed_Energy!AT364/Cal_Energy!AT364*Cal_Energy_Switching!AT365</f>
        <v>32413.652993373875</v>
      </c>
      <c r="AU364" s="1">
        <f>Billed_Energy!AU364/Cal_Energy!AU364*Cal_Energy_Switching!AU365</f>
        <v>86853.750129838285</v>
      </c>
      <c r="AV364" s="1">
        <f>Billed_Energy!AV364/Cal_Energy!AV364*Cal_Energy_Switching!AV365</f>
        <v>1356.4194141746962</v>
      </c>
      <c r="AW364" s="1">
        <f>Billed_Energy!AW364/Cal_Energy!AW364*Cal_Energy_Switching!AW365</f>
        <v>21801.39878418791</v>
      </c>
      <c r="AX364" s="1">
        <f>Billed_Energy!AX364/Cal_Energy!AX364*Cal_Energy_Switching!AX365</f>
        <v>171043.32378582528</v>
      </c>
      <c r="AY364" s="1">
        <f>Billed_Energy!AY364/Cal_Energy!AY364*Cal_Energy_Switching!AY365</f>
        <v>25854.728387615243</v>
      </c>
      <c r="AZ364" s="1">
        <f>Billed_Energy!AZ364/Cal_Energy!AZ364*Cal_Energy_Switching!AZ365</f>
        <v>10068</v>
      </c>
      <c r="BA364" s="1">
        <f>Billed_Energy!BA364/Cal_Energy!BA364*Cal_Energy_Switching!BA365</f>
        <v>4921.8</v>
      </c>
      <c r="BB364" s="1" t="e">
        <f t="shared" si="16"/>
        <v>#DIV/0!</v>
      </c>
    </row>
    <row r="365" spans="1:54" x14ac:dyDescent="0.25">
      <c r="A365">
        <v>2044</v>
      </c>
      <c r="B365">
        <v>7</v>
      </c>
      <c r="C365" t="s">
        <v>472</v>
      </c>
      <c r="D365" s="1">
        <f>Billed_Energy!D365/Cal_Energy!D365*Cal_Energy_Switching!D366</f>
        <v>634796.69729342824</v>
      </c>
      <c r="E365" s="35">
        <f t="shared" si="17"/>
        <v>233268.07375249392</v>
      </c>
      <c r="F365" s="1">
        <f>Billed_Energy!F365/Cal_Energy!F365*Cal_Energy_Switching!F366</f>
        <v>94233.229724211677</v>
      </c>
      <c r="G365" s="1">
        <f>Billed_Energy!G365/Cal_Energy!G365*Cal_Energy_Switching!G366</f>
        <v>139034.84402828224</v>
      </c>
      <c r="H365" s="35">
        <f t="shared" si="15"/>
        <v>14506.576563995586</v>
      </c>
      <c r="I365" s="1">
        <f>Billed_Energy!I365/Cal_Energy!I365*Cal_Energy_Switching!I366</f>
        <v>742.61259383146296</v>
      </c>
      <c r="J365" s="1">
        <f>Billed_Energy!J365/Cal_Energy!J365*Cal_Energy_Switching!J366</f>
        <v>13763.963970164123</v>
      </c>
      <c r="K365" s="1">
        <f>Billed_Energy!K365/Cal_Energy!K365*Cal_Energy_Switching!K366</f>
        <v>294098.41497391538</v>
      </c>
      <c r="L365" s="1">
        <f>Billed_Energy!L365/Cal_Energy!L365*Cal_Energy_Switching!L366</f>
        <v>24334.538240050319</v>
      </c>
      <c r="M365" s="1">
        <f>Billed_Energy!M365/Cal_Energy!M365*Cal_Energy_Switching!M366</f>
        <v>206116.78065727305</v>
      </c>
      <c r="N365" s="1">
        <f>Billed_Energy!N365/Cal_Energy!N365*Cal_Energy_Switching!N366</f>
        <v>121890.19746603425</v>
      </c>
      <c r="O365" s="1">
        <f>Billed_Energy!O365/Cal_Energy!O365*Cal_Energy_Switching!O366</f>
        <v>157629.60835189396</v>
      </c>
      <c r="P365" s="1" t="e">
        <f>Billed_Energy!P365/Cal_Energy!P365*Cal_Energy_Switching!P366</f>
        <v>#DIV/0!</v>
      </c>
      <c r="Q365" s="1">
        <f>Billed_Energy!Q365/Cal_Energy!Q365*Cal_Energy_Switching!Q366</f>
        <v>30054.191614106927</v>
      </c>
      <c r="R365" s="1">
        <f>Billed_Energy!R365/Cal_Energy!R365*Cal_Energy_Switching!R366</f>
        <v>24343.181854450435</v>
      </c>
      <c r="S365" s="1">
        <f>Billed_Energy!S365/Cal_Energy!S365*Cal_Energy_Switching!S366</f>
        <v>107205.8638451983</v>
      </c>
      <c r="T365" s="1">
        <f>Billed_Energy!T365/Cal_Energy!T365*Cal_Energy_Switching!T366</f>
        <v>8.3796999999999997</v>
      </c>
      <c r="U365" s="1">
        <f>Billed_Energy!U365/Cal_Energy!U365*Cal_Energy_Switching!U366</f>
        <v>97.915000000000006</v>
      </c>
      <c r="V365" s="1">
        <f>Billed_Energy!V365/Cal_Energy!V365*Cal_Energy_Switching!V366</f>
        <v>44549.468970203568</v>
      </c>
      <c r="W365" s="1">
        <f>Billed_Energy!W365/Cal_Energy!W365*Cal_Energy_Switching!W366</f>
        <v>8216.8029999999999</v>
      </c>
      <c r="X365" s="1">
        <f>Billed_Energy!X365/Cal_Energy!X365*Cal_Energy_Switching!X366</f>
        <v>18818.81001277153</v>
      </c>
      <c r="Y365" s="35">
        <f>Billed_Energy!Y365/Cal_Energy!Y365*Cal_Energy_Switching!Y366</f>
        <v>8083.2774591525003</v>
      </c>
      <c r="Z365" s="1">
        <f>Billed_Energy!Z365/Cal_Energy!Z365*Cal_Energy_Switching!Z366</f>
        <v>4199.0957524578253</v>
      </c>
      <c r="AA365" s="1">
        <f>Billed_Energy!AA365/Cal_Energy!AA365*Cal_Energy_Switching!AA366</f>
        <v>3884.1817066946755</v>
      </c>
      <c r="AB365" s="1">
        <f>Billed_Energy!AB365/Cal_Energy!AB365*Cal_Energy_Switching!AB366</f>
        <v>63.781013614293641</v>
      </c>
      <c r="AC365" s="1">
        <f>Billed_Energy!AC365/Cal_Energy!AC365*Cal_Energy_Switching!AC366</f>
        <v>1121.1788419798033</v>
      </c>
      <c r="AD365" s="1">
        <f>Billed_Energy!AD365/Cal_Energy!AD365*Cal_Energy_Switching!AD366</f>
        <v>450.834</v>
      </c>
      <c r="AE365" s="1">
        <f>Billed_Energy!AE365/Cal_Energy!AE365*Cal_Energy_Switching!AE366</f>
        <v>3330.512302310919</v>
      </c>
      <c r="AF365" s="1">
        <f>Billed_Energy!AF365/Cal_Energy!AF365*Cal_Energy_Switching!AF366</f>
        <v>9630.5166480350854</v>
      </c>
      <c r="AG365" s="1">
        <f>Billed_Energy!AG365/Cal_Energy!AG365*Cal_Energy_Switching!AG366</f>
        <v>5619.6485701711308</v>
      </c>
      <c r="AH365" s="1">
        <f>Billed_Energy!AH365/Cal_Energy!AH365*Cal_Energy_Switching!AH366</f>
        <v>1658.8257075179504</v>
      </c>
      <c r="AI365" s="1">
        <f>Billed_Energy!AI365/Cal_Energy!AI365*Cal_Energy_Switching!AI366</f>
        <v>3210.1722160116883</v>
      </c>
      <c r="AJ365" s="1">
        <f>Billed_Energy!AJ365/Cal_Energy!AJ365*Cal_Energy_Switching!AJ366</f>
        <v>685414.29184176971</v>
      </c>
      <c r="AK365" s="35">
        <f>Billed_Energy!AK365/Cal_Energy!AK365*Cal_Energy_Switching!AK366</f>
        <v>151839.52142077073</v>
      </c>
      <c r="AL365" s="1">
        <f>Billed_Energy!AL365/Cal_Energy!AL365*Cal_Energy_Switching!AL366</f>
        <v>42692.342071505904</v>
      </c>
      <c r="AM365" s="1">
        <f>Billed_Energy!AM365/Cal_Energy!AM365*Cal_Energy_Switching!AM366</f>
        <v>109147.17934926484</v>
      </c>
      <c r="AN365" s="1">
        <f>Billed_Energy!AN365/Cal_Energy!AN365*Cal_Energy_Switching!AN366</f>
        <v>248.953</v>
      </c>
      <c r="AO365" s="1">
        <f>Billed_Energy!AO365/Cal_Energy!AO365*Cal_Energy_Switching!AO366</f>
        <v>255.87399999999997</v>
      </c>
      <c r="AP365" s="1">
        <f>Billed_Energy!AP365/Cal_Energy!AP365*Cal_Energy_Switching!AP366</f>
        <v>6726.4589999999998</v>
      </c>
      <c r="AQ365" s="1">
        <f>Billed_Energy!AQ365/Cal_Energy!AQ365*Cal_Energy_Switching!AQ366</f>
        <v>81495.412581407989</v>
      </c>
      <c r="AR365" s="1">
        <f>Billed_Energy!AR365/Cal_Energy!AR365*Cal_Energy_Switching!AR366</f>
        <v>14223.808825951412</v>
      </c>
      <c r="AS365" s="1">
        <f>Billed_Energy!AS365/Cal_Energy!AS365*Cal_Energy_Switching!AS366</f>
        <v>192981.80770171428</v>
      </c>
      <c r="AT365" s="1">
        <f>Billed_Energy!AT365/Cal_Energy!AT365*Cal_Energy_Switching!AT366</f>
        <v>35093.553864048576</v>
      </c>
      <c r="AU365" s="1">
        <f>Billed_Energy!AU365/Cal_Energy!AU365*Cal_Energy_Switching!AU366</f>
        <v>90864.265294082099</v>
      </c>
      <c r="AV365" s="1">
        <f>Billed_Energy!AV365/Cal_Energy!AV365*Cal_Energy_Switching!AV366</f>
        <v>1347.9115106882366</v>
      </c>
      <c r="AW365" s="1">
        <f>Billed_Energy!AW365/Cal_Energy!AW365*Cal_Energy_Switching!AW366</f>
        <v>23042.40462900174</v>
      </c>
      <c r="AX365" s="1">
        <f>Billed_Energy!AX365/Cal_Energy!AX365*Cal_Energy_Switching!AX366</f>
        <v>169970.48445931176</v>
      </c>
      <c r="AY365" s="1">
        <f>Billed_Energy!AY365/Cal_Energy!AY365*Cal_Energy_Switching!AY366</f>
        <v>27353.205998582576</v>
      </c>
      <c r="AZ365" s="1">
        <f>Billed_Energy!AZ365/Cal_Energy!AZ365*Cal_Energy_Switching!AZ366</f>
        <v>10990</v>
      </c>
      <c r="BA365" s="1">
        <f>Billed_Energy!BA365/Cal_Energy!BA365*Cal_Energy_Switching!BA366</f>
        <v>5252.4</v>
      </c>
      <c r="BB365" s="1" t="e">
        <f t="shared" si="16"/>
        <v>#DIV/0!</v>
      </c>
    </row>
    <row r="366" spans="1:54" x14ac:dyDescent="0.25">
      <c r="A366">
        <v>2044</v>
      </c>
      <c r="B366">
        <v>8</v>
      </c>
      <c r="C366" t="s">
        <v>473</v>
      </c>
      <c r="D366" s="1">
        <f>Billed_Energy!D366/Cal_Energy!D366*Cal_Energy_Switching!D367</f>
        <v>652446.84203522466</v>
      </c>
      <c r="E366" s="35">
        <f t="shared" si="17"/>
        <v>242488.13102386339</v>
      </c>
      <c r="F366" s="1">
        <f>Billed_Energy!F366/Cal_Energy!F366*Cal_Energy_Switching!F367</f>
        <v>97923.695326059897</v>
      </c>
      <c r="G366" s="1">
        <f>Billed_Energy!G366/Cal_Energy!G366*Cal_Energy_Switching!G367</f>
        <v>144564.43569780348</v>
      </c>
      <c r="H366" s="35">
        <f t="shared" si="15"/>
        <v>14577.198101530164</v>
      </c>
      <c r="I366" s="1">
        <f>Billed_Energy!I366/Cal_Energy!I366*Cal_Energy_Switching!I367</f>
        <v>746.22781227652911</v>
      </c>
      <c r="J366" s="1">
        <f>Billed_Energy!J366/Cal_Energy!J366*Cal_Energy_Switching!J367</f>
        <v>13830.970289253635</v>
      </c>
      <c r="K366" s="1">
        <f>Billed_Energy!K366/Cal_Energy!K366*Cal_Energy_Switching!K367</f>
        <v>295978.24397983897</v>
      </c>
      <c r="L366" s="1">
        <f>Billed_Energy!L366/Cal_Energy!L366*Cal_Energy_Switching!L367</f>
        <v>24513.765761281997</v>
      </c>
      <c r="M366" s="1">
        <f>Billed_Energy!M366/Cal_Energy!M366*Cal_Energy_Switching!M367</f>
        <v>208050.03531788141</v>
      </c>
      <c r="N366" s="1">
        <f>Billed_Energy!N366/Cal_Energy!N366*Cal_Energy_Switching!N367</f>
        <v>122645.61455887905</v>
      </c>
      <c r="O366" s="1">
        <f>Billed_Energy!O366/Cal_Energy!O366*Cal_Energy_Switching!O367</f>
        <v>158971.76160178886</v>
      </c>
      <c r="P366" s="1" t="e">
        <f>Billed_Energy!P366/Cal_Energy!P366*Cal_Energy_Switching!P367</f>
        <v>#DIV/0!</v>
      </c>
      <c r="Q366" s="1">
        <f>Billed_Energy!Q366/Cal_Energy!Q366*Cal_Energy_Switching!Q367</f>
        <v>31316.841055192352</v>
      </c>
      <c r="R366" s="1">
        <f>Billed_Energy!R366/Cal_Energy!R366*Cal_Energy_Switching!R367</f>
        <v>23021.162353996719</v>
      </c>
      <c r="S366" s="1">
        <f>Billed_Energy!S366/Cal_Energy!S366*Cal_Energy_Switching!S367</f>
        <v>121676.8464535417</v>
      </c>
      <c r="T366" s="1">
        <f>Billed_Energy!T366/Cal_Energy!T366*Cal_Energy_Switching!T367</f>
        <v>12.210420000000001</v>
      </c>
      <c r="U366" s="1">
        <f>Billed_Energy!U366/Cal_Energy!U366*Cal_Energy_Switching!U367</f>
        <v>97.32</v>
      </c>
      <c r="V366" s="1">
        <f>Billed_Energy!V366/Cal_Energy!V366*Cal_Energy_Switching!V367</f>
        <v>46590.42742533984</v>
      </c>
      <c r="W366" s="1">
        <f>Billed_Energy!W366/Cal_Energy!W366*Cal_Energy_Switching!W367</f>
        <v>8625.8709999999992</v>
      </c>
      <c r="X366" s="1">
        <f>Billed_Energy!X366/Cal_Energy!X366*Cal_Energy_Switching!X367</f>
        <v>23395.298554759684</v>
      </c>
      <c r="Y366" s="35">
        <f>Billed_Energy!Y366/Cal_Energy!Y366*Cal_Energy_Switching!Y367</f>
        <v>8332.0761450302707</v>
      </c>
      <c r="Z366" s="1">
        <f>Billed_Energy!Z366/Cal_Energy!Z366*Cal_Energy_Switching!Z367</f>
        <v>4328.3415330667185</v>
      </c>
      <c r="AA366" s="1">
        <f>Billed_Energy!AA366/Cal_Energy!AA366*Cal_Energy_Switching!AA367</f>
        <v>4003.7346119635527</v>
      </c>
      <c r="AB366" s="1">
        <f>Billed_Energy!AB366/Cal_Energy!AB366*Cal_Energy_Switching!AB367</f>
        <v>66.887951999791184</v>
      </c>
      <c r="AC366" s="1">
        <f>Billed_Energy!AC366/Cal_Energy!AC366*Cal_Energy_Switching!AC367</f>
        <v>1176.9227809113108</v>
      </c>
      <c r="AD366" s="1">
        <f>Billed_Energy!AD366/Cal_Energy!AD366*Cal_Energy_Switching!AD367</f>
        <v>470.70100000000002</v>
      </c>
      <c r="AE366" s="1">
        <f>Billed_Energy!AE366/Cal_Energy!AE366*Cal_Energy_Switching!AE367</f>
        <v>3329.5658221952508</v>
      </c>
      <c r="AF366" s="1">
        <f>Billed_Energy!AF366/Cal_Energy!AF366*Cal_Energy_Switching!AF367</f>
        <v>9712.7262469979796</v>
      </c>
      <c r="AG366" s="1">
        <f>Billed_Energy!AG366/Cal_Energy!AG366*Cal_Energy_Switching!AG367</f>
        <v>5618.0515529119484</v>
      </c>
      <c r="AH366" s="1">
        <f>Billed_Energy!AH366/Cal_Energy!AH366*Cal_Energy_Switching!AH367</f>
        <v>1658.3542948928009</v>
      </c>
      <c r="AI366" s="1">
        <f>Billed_Energy!AI366/Cal_Energy!AI366*Cal_Energy_Switching!AI367</f>
        <v>3237.575415665985</v>
      </c>
      <c r="AJ366" s="1">
        <f>Billed_Energy!AJ366/Cal_Energy!AJ366*Cal_Energy_Switching!AJ367</f>
        <v>692642.29434591241</v>
      </c>
      <c r="AK366" s="35">
        <f>Billed_Energy!AK366/Cal_Energy!AK366*Cal_Energy_Switching!AK367</f>
        <v>154530.34590690583</v>
      </c>
      <c r="AL366" s="1">
        <f>Billed_Energy!AL366/Cal_Energy!AL366*Cal_Energy_Switching!AL367</f>
        <v>43447.428568988507</v>
      </c>
      <c r="AM366" s="1">
        <f>Billed_Energy!AM366/Cal_Energy!AM366*Cal_Energy_Switching!AM367</f>
        <v>111082.9173379173</v>
      </c>
      <c r="AN366" s="1">
        <f>Billed_Energy!AN366/Cal_Energy!AN366*Cal_Energy_Switching!AN367</f>
        <v>250.17599999999999</v>
      </c>
      <c r="AO366" s="1">
        <f>Billed_Energy!AO366/Cal_Energy!AO366*Cal_Energy_Switching!AO367</f>
        <v>253.59700000000001</v>
      </c>
      <c r="AP366" s="1">
        <f>Billed_Energy!AP366/Cal_Energy!AP366*Cal_Energy_Switching!AP367</f>
        <v>7261.6180000000004</v>
      </c>
      <c r="AQ366" s="1">
        <f>Billed_Energy!AQ366/Cal_Energy!AQ366*Cal_Energy_Switching!AQ367</f>
        <v>89472.027120467144</v>
      </c>
      <c r="AR366" s="1">
        <f>Billed_Energy!AR366/Cal_Energy!AR366*Cal_Energy_Switching!AR367</f>
        <v>14349.782219772214</v>
      </c>
      <c r="AS366" s="1">
        <f>Billed_Energy!AS366/Cal_Energy!AS366*Cal_Energy_Switching!AS367</f>
        <v>196479.92042859673</v>
      </c>
      <c r="AT366" s="1">
        <f>Billed_Energy!AT366/Cal_Energy!AT366*Cal_Energy_Switching!AT367</f>
        <v>35405.280110227781</v>
      </c>
      <c r="AU366" s="1">
        <f>Billed_Energy!AU366/Cal_Energy!AU366*Cal_Energy_Switching!AU367</f>
        <v>92510.896390147158</v>
      </c>
      <c r="AV366" s="1">
        <f>Billed_Energy!AV366/Cal_Energy!AV366*Cal_Energy_Switching!AV367</f>
        <v>1420.1905880595186</v>
      </c>
      <c r="AW366" s="1">
        <f>Billed_Energy!AW366/Cal_Energy!AW366*Cal_Energy_Switching!AW367</f>
        <v>23135.972870936792</v>
      </c>
      <c r="AX366" s="1">
        <f>Billed_Energy!AX366/Cal_Energy!AX366*Cal_Energy_Switching!AX367</f>
        <v>179084.81407194049</v>
      </c>
      <c r="AY366" s="1">
        <f>Billed_Energy!AY366/Cal_Energy!AY366*Cal_Energy_Switching!AY367</f>
        <v>27480.704236153426</v>
      </c>
      <c r="AZ366" s="1">
        <f>Billed_Energy!AZ366/Cal_Energy!AZ366*Cal_Energy_Switching!AZ367</f>
        <v>10824.2</v>
      </c>
      <c r="BA366" s="1">
        <f>Billed_Energy!BA366/Cal_Energy!BA366*Cal_Energy_Switching!BA367</f>
        <v>5119.5</v>
      </c>
      <c r="BB366" s="1" t="e">
        <f t="shared" si="16"/>
        <v>#DIV/0!</v>
      </c>
    </row>
    <row r="367" spans="1:54" x14ac:dyDescent="0.25">
      <c r="A367">
        <v>2044</v>
      </c>
      <c r="B367">
        <v>9</v>
      </c>
      <c r="C367" t="s">
        <v>474</v>
      </c>
      <c r="D367" s="1">
        <f>Billed_Energy!D367/Cal_Energy!D367*Cal_Energy_Switching!D368</f>
        <v>598228.31775641569</v>
      </c>
      <c r="E367" s="35">
        <f t="shared" si="17"/>
        <v>232734.80066068593</v>
      </c>
      <c r="F367" s="1">
        <f>Billed_Energy!F367/Cal_Energy!F367*Cal_Energy_Switching!F368</f>
        <v>94170.378651693318</v>
      </c>
      <c r="G367" s="1">
        <f>Billed_Energy!G367/Cal_Energy!G367*Cal_Energy_Switching!G368</f>
        <v>138564.42200899261</v>
      </c>
      <c r="H367" s="35">
        <f t="shared" si="15"/>
        <v>14161.908055887552</v>
      </c>
      <c r="I367" s="1">
        <f>Billed_Energy!I367/Cal_Energy!I367*Cal_Energy_Switching!I368</f>
        <v>724.96851538959322</v>
      </c>
      <c r="J367" s="1">
        <f>Billed_Energy!J367/Cal_Energy!J367*Cal_Energy_Switching!J368</f>
        <v>13436.939540497959</v>
      </c>
      <c r="K367" s="1">
        <f>Billed_Energy!K367/Cal_Energy!K367*Cal_Energy_Switching!K368</f>
        <v>288753.3238199082</v>
      </c>
      <c r="L367" s="1">
        <f>Billed_Energy!L367/Cal_Energy!L367*Cal_Energy_Switching!L368</f>
        <v>22752.436345697588</v>
      </c>
      <c r="M367" s="1">
        <f>Billed_Energy!M367/Cal_Energy!M367*Cal_Energy_Switching!M368</f>
        <v>207521.76341192413</v>
      </c>
      <c r="N367" s="1">
        <f>Billed_Energy!N367/Cal_Energy!N367*Cal_Energy_Switching!N368</f>
        <v>120814.73814439417</v>
      </c>
      <c r="O367" s="1">
        <f>Billed_Energy!O367/Cal_Energy!O367*Cal_Energy_Switching!O368</f>
        <v>161851.78817422362</v>
      </c>
      <c r="P367" s="1" t="e">
        <f>Billed_Energy!P367/Cal_Energy!P367*Cal_Energy_Switching!P368</f>
        <v>#DIV/0!</v>
      </c>
      <c r="Q367" s="1">
        <f>Billed_Energy!Q367/Cal_Energy!Q367*Cal_Energy_Switching!Q368</f>
        <v>25730.891295123532</v>
      </c>
      <c r="R367" s="1">
        <f>Billed_Energy!R367/Cal_Energy!R367*Cal_Energy_Switching!R368</f>
        <v>19350.500596143203</v>
      </c>
      <c r="S367" s="1">
        <f>Billed_Energy!S367/Cal_Energy!S367*Cal_Energy_Switching!S368</f>
        <v>121624.03908153033</v>
      </c>
      <c r="T367" s="1">
        <f>Billed_Energy!T367/Cal_Energy!T367*Cal_Energy_Switching!T368</f>
        <v>14.3652</v>
      </c>
      <c r="U367" s="1">
        <f>Billed_Energy!U367/Cal_Energy!U367*Cal_Energy_Switching!U368</f>
        <v>103.68600000000001</v>
      </c>
      <c r="V367" s="1">
        <f>Billed_Energy!V367/Cal_Energy!V367*Cal_Energy_Switching!V368</f>
        <v>45641.535759228333</v>
      </c>
      <c r="W367" s="1">
        <f>Billed_Energy!W367/Cal_Energy!W367*Cal_Energy_Switching!W368</f>
        <v>9717.9639999999999</v>
      </c>
      <c r="X367" s="1">
        <f>Billed_Energy!X367/Cal_Energy!X367*Cal_Energy_Switching!X368</f>
        <v>35234.868107276598</v>
      </c>
      <c r="Y367" s="35">
        <f>Billed_Energy!Y367/Cal_Energy!Y367*Cal_Energy_Switching!Y368</f>
        <v>8037.2800438672812</v>
      </c>
      <c r="Z367" s="1">
        <f>Billed_Energy!Z367/Cal_Energy!Z367*Cal_Energy_Switching!Z368</f>
        <v>4175.2010448810724</v>
      </c>
      <c r="AA367" s="1">
        <f>Billed_Energy!AA367/Cal_Energy!AA367*Cal_Energy_Switching!AA368</f>
        <v>3862.0789989862083</v>
      </c>
      <c r="AB367" s="1">
        <f>Billed_Energy!AB367/Cal_Energy!AB367*Cal_Energy_Switching!AB368</f>
        <v>74.68325008971641</v>
      </c>
      <c r="AC367" s="1">
        <f>Billed_Energy!AC367/Cal_Energy!AC367*Cal_Energy_Switching!AC368</f>
        <v>1340.0387106332855</v>
      </c>
      <c r="AD367" s="1">
        <f>Billed_Energy!AD367/Cal_Energy!AD367*Cal_Energy_Switching!AD368</f>
        <v>536.26599999999996</v>
      </c>
      <c r="AE367" s="1">
        <f>Billed_Energy!AE367/Cal_Energy!AE367*Cal_Energy_Switching!AE368</f>
        <v>3341.5861268846984</v>
      </c>
      <c r="AF367" s="1">
        <f>Billed_Energy!AF367/Cal_Energy!AF367*Cal_Energy_Switching!AF368</f>
        <v>9405.6278684681765</v>
      </c>
      <c r="AG367" s="1">
        <f>Billed_Energy!AG367/Cal_Energy!AG367*Cal_Energy_Switching!AG368</f>
        <v>5638.333684286813</v>
      </c>
      <c r="AH367" s="1">
        <f>Billed_Energy!AH367/Cal_Energy!AH367*Cal_Energy_Switching!AH368</f>
        <v>1664.3412388284889</v>
      </c>
      <c r="AI367" s="1">
        <f>Billed_Energy!AI367/Cal_Energy!AI367*Cal_Energy_Switching!AI368</f>
        <v>3135.2092894893863</v>
      </c>
      <c r="AJ367" s="1">
        <f>Billed_Energy!AJ367/Cal_Energy!AJ367*Cal_Energy_Switching!AJ368</f>
        <v>609533.28854957304</v>
      </c>
      <c r="AK367" s="35">
        <f>Billed_Energy!AK367/Cal_Energy!AK367*Cal_Energy_Switching!AK368</f>
        <v>146876.45456003552</v>
      </c>
      <c r="AL367" s="1">
        <f>Billed_Energy!AL367/Cal_Energy!AL367*Cal_Energy_Switching!AL368</f>
        <v>41333.598597978555</v>
      </c>
      <c r="AM367" s="1">
        <f>Billed_Energy!AM367/Cal_Energy!AM367*Cal_Energy_Switching!AM368</f>
        <v>105542.85596205697</v>
      </c>
      <c r="AN367" s="1">
        <f>Billed_Energy!AN367/Cal_Energy!AN367*Cal_Energy_Switching!AN368</f>
        <v>255.37</v>
      </c>
      <c r="AO367" s="1">
        <f>Billed_Energy!AO367/Cal_Energy!AO367*Cal_Energy_Switching!AO368</f>
        <v>272.07799999999997</v>
      </c>
      <c r="AP367" s="1">
        <f>Billed_Energy!AP367/Cal_Energy!AP367*Cal_Energy_Switching!AP368</f>
        <v>8028.0249999999996</v>
      </c>
      <c r="AQ367" s="1">
        <f>Billed_Energy!AQ367/Cal_Energy!AQ367*Cal_Energy_Switching!AQ368</f>
        <v>86101.660653443279</v>
      </c>
      <c r="AR367" s="1">
        <f>Billed_Energy!AR367/Cal_Energy!AR367*Cal_Energy_Switching!AR368</f>
        <v>14831.960704000867</v>
      </c>
      <c r="AS367" s="1">
        <f>Billed_Energy!AS367/Cal_Energy!AS367*Cal_Energy_Switching!AS368</f>
        <v>194642.08940898167</v>
      </c>
      <c r="AT367" s="1">
        <f>Billed_Energy!AT367/Cal_Energy!AT367*Cal_Energy_Switching!AT368</f>
        <v>36844.730505999127</v>
      </c>
      <c r="AU367" s="1">
        <f>Billed_Energy!AU367/Cal_Energy!AU367*Cal_Energy_Switching!AU368</f>
        <v>91654.171250620682</v>
      </c>
      <c r="AV367" s="1">
        <f>Billed_Energy!AV367/Cal_Energy!AV367*Cal_Energy_Switching!AV368</f>
        <v>1362.3792899096968</v>
      </c>
      <c r="AW367" s="1">
        <f>Billed_Energy!AW367/Cal_Energy!AW367*Cal_Energy_Switching!AW368</f>
        <v>23084.583721447485</v>
      </c>
      <c r="AX367" s="1">
        <f>Billed_Energy!AX367/Cal_Energy!AX367*Cal_Energy_Switching!AX368</f>
        <v>171794.85900009031</v>
      </c>
      <c r="AY367" s="1">
        <f>Billed_Energy!AY367/Cal_Energy!AY367*Cal_Energy_Switching!AY368</f>
        <v>27940.217151271499</v>
      </c>
      <c r="AZ367" s="1">
        <f>Billed_Energy!AZ367/Cal_Energy!AZ367*Cal_Energy_Switching!AZ368</f>
        <v>8540</v>
      </c>
      <c r="BA367" s="1">
        <f>Billed_Energy!BA367/Cal_Energy!BA367*Cal_Energy_Switching!BA368</f>
        <v>5318.1</v>
      </c>
      <c r="BB367" s="1" t="e">
        <f t="shared" si="16"/>
        <v>#DIV/0!</v>
      </c>
    </row>
    <row r="368" spans="1:54" x14ac:dyDescent="0.25">
      <c r="A368">
        <v>2044</v>
      </c>
      <c r="B368">
        <v>10</v>
      </c>
      <c r="C368" t="s">
        <v>475</v>
      </c>
      <c r="D368" s="1">
        <f>Billed_Energy!D368/Cal_Energy!D368*Cal_Energy_Switching!D369</f>
        <v>439285.84720403876</v>
      </c>
      <c r="E368" s="35">
        <f t="shared" si="17"/>
        <v>197540.93173724541</v>
      </c>
      <c r="F368" s="1">
        <f>Billed_Energy!F368/Cal_Energy!F368*Cal_Energy_Switching!F369</f>
        <v>79976.886294232478</v>
      </c>
      <c r="G368" s="1">
        <f>Billed_Energy!G368/Cal_Energy!G368*Cal_Energy_Switching!G369</f>
        <v>117564.04544301293</v>
      </c>
      <c r="H368" s="35">
        <f t="shared" si="15"/>
        <v>13909.046920711973</v>
      </c>
      <c r="I368" s="1">
        <f>Billed_Energy!I368/Cal_Energy!I368*Cal_Energy_Switching!I369</f>
        <v>712.02418888750481</v>
      </c>
      <c r="J368" s="1">
        <f>Billed_Energy!J368/Cal_Energy!J368*Cal_Energy_Switching!J369</f>
        <v>13197.022731824469</v>
      </c>
      <c r="K368" s="1">
        <f>Billed_Energy!K368/Cal_Energy!K368*Cal_Energy_Switching!K369</f>
        <v>273064.65072127304</v>
      </c>
      <c r="L368" s="1">
        <f>Billed_Energy!L368/Cal_Energy!L368*Cal_Energy_Switching!L369</f>
        <v>21907.738650059397</v>
      </c>
      <c r="M368" s="1">
        <f>Billed_Energy!M368/Cal_Energy!M368*Cal_Energy_Switching!M369</f>
        <v>181405.59874263417</v>
      </c>
      <c r="N368" s="1">
        <f>Billed_Energy!N368/Cal_Energy!N368*Cal_Energy_Switching!N369</f>
        <v>113859.08071866746</v>
      </c>
      <c r="O368" s="1">
        <f>Billed_Energy!O368/Cal_Energy!O368*Cal_Energy_Switching!O369</f>
        <v>141909.46048897001</v>
      </c>
      <c r="P368" s="1" t="e">
        <f>Billed_Energy!P368/Cal_Energy!P368*Cal_Energy_Switching!P369</f>
        <v>#DIV/0!</v>
      </c>
      <c r="Q368" s="1">
        <f>Billed_Energy!Q368/Cal_Energy!Q368*Cal_Energy_Switching!Q369</f>
        <v>23504.942132001957</v>
      </c>
      <c r="R368" s="1">
        <f>Billed_Energy!R368/Cal_Energy!R368*Cal_Energy_Switching!R369</f>
        <v>18566.785795803236</v>
      </c>
      <c r="S368" s="1">
        <f>Billed_Energy!S368/Cal_Energy!S368*Cal_Energy_Switching!S369</f>
        <v>117643.6791203741</v>
      </c>
      <c r="T368" s="1">
        <f>Billed_Energy!T368/Cal_Energy!T368*Cal_Energy_Switching!T369</f>
        <v>14.104999999999999</v>
      </c>
      <c r="U368" s="1">
        <f>Billed_Energy!U368/Cal_Energy!U368*Cal_Energy_Switching!U369</f>
        <v>97.932000000000002</v>
      </c>
      <c r="V368" s="1">
        <f>Billed_Energy!V368/Cal_Energy!V368*Cal_Energy_Switching!V369</f>
        <v>45507.52425543344</v>
      </c>
      <c r="W368" s="1">
        <f>Billed_Energy!W368/Cal_Energy!W368*Cal_Energy_Switching!W369</f>
        <v>10491.975999999999</v>
      </c>
      <c r="X368" s="1">
        <f>Billed_Energy!X368/Cal_Energy!X368*Cal_Energy_Switching!X369</f>
        <v>21143.062884031744</v>
      </c>
      <c r="Y368" s="35">
        <f>Billed_Energy!Y368/Cal_Energy!Y368*Cal_Energy_Switching!Y369</f>
        <v>7271.6136303393414</v>
      </c>
      <c r="Z368" s="1">
        <f>Billed_Energy!Z368/Cal_Energy!Z368*Cal_Energy_Switching!Z369</f>
        <v>3777.4531510234392</v>
      </c>
      <c r="AA368" s="1">
        <f>Billed_Energy!AA368/Cal_Energy!AA368*Cal_Energy_Switching!AA369</f>
        <v>3494.1604793159017</v>
      </c>
      <c r="AB368" s="1">
        <f>Billed_Energy!AB368/Cal_Energy!AB368*Cal_Energy_Switching!AB369</f>
        <v>56.114445301554561</v>
      </c>
      <c r="AC368" s="1">
        <f>Billed_Energy!AC368/Cal_Energy!AC368*Cal_Energy_Switching!AC369</f>
        <v>1720.9170837700501</v>
      </c>
      <c r="AD368" s="1">
        <f>Billed_Energy!AD368/Cal_Energy!AD368*Cal_Energy_Switching!AD369</f>
        <v>574.1869999999999</v>
      </c>
      <c r="AE368" s="1">
        <f>Billed_Energy!AE368/Cal_Energy!AE368*Cal_Energy_Switching!AE369</f>
        <v>3739.5223524098888</v>
      </c>
      <c r="AF368" s="1">
        <f>Billed_Energy!AF368/Cal_Energy!AF368*Cal_Energy_Switching!AF369</f>
        <v>8930.0174936386629</v>
      </c>
      <c r="AG368" s="1">
        <f>Billed_Energy!AG368/Cal_Energy!AG368*Cal_Energy_Switching!AG369</f>
        <v>6309.7804581781065</v>
      </c>
      <c r="AH368" s="1">
        <f>Billed_Energy!AH368/Cal_Energy!AH368*Cal_Energy_Switching!AH369</f>
        <v>1862.5410294120045</v>
      </c>
      <c r="AI368" s="1">
        <f>Billed_Energy!AI368/Cal_Energy!AI368*Cal_Energy_Switching!AI369</f>
        <v>2976.6724978795496</v>
      </c>
      <c r="AJ368" s="1">
        <f>Billed_Energy!AJ368/Cal_Energy!AJ368*Cal_Energy_Switching!AJ369</f>
        <v>382049.06639167189</v>
      </c>
      <c r="AK368" s="35">
        <f>Billed_Energy!AK368/Cal_Energy!AK368*Cal_Energy_Switching!AK369</f>
        <v>119461.92937652151</v>
      </c>
      <c r="AL368" s="1">
        <f>Billed_Energy!AL368/Cal_Energy!AL368*Cal_Energy_Switching!AL369</f>
        <v>33633.208917513468</v>
      </c>
      <c r="AM368" s="1">
        <f>Billed_Energy!AM368/Cal_Energy!AM368*Cal_Energy_Switching!AM369</f>
        <v>85828.720459008051</v>
      </c>
      <c r="AN368" s="1">
        <f>Billed_Energy!AN368/Cal_Energy!AN368*Cal_Energy_Switching!AN369</f>
        <v>257.05399999999997</v>
      </c>
      <c r="AO368" s="1">
        <f>Billed_Energy!AO368/Cal_Energy!AO368*Cal_Energy_Switching!AO369</f>
        <v>280.61900000000003</v>
      </c>
      <c r="AP368" s="1">
        <f>Billed_Energy!AP368/Cal_Energy!AP368*Cal_Energy_Switching!AP369</f>
        <v>8482.3029999999999</v>
      </c>
      <c r="AQ368" s="1">
        <f>Billed_Energy!AQ368/Cal_Energy!AQ368*Cal_Energy_Switching!AQ369</f>
        <v>82968.67339425371</v>
      </c>
      <c r="AR368" s="1">
        <f>Billed_Energy!AR368/Cal_Energy!AR368*Cal_Energy_Switching!AR369</f>
        <v>12271.999800236068</v>
      </c>
      <c r="AS368" s="1">
        <f>Billed_Energy!AS368/Cal_Energy!AS368*Cal_Energy_Switching!AS369</f>
        <v>167486.58140351699</v>
      </c>
      <c r="AT368" s="1">
        <f>Billed_Energy!AT368/Cal_Energy!AT368*Cal_Energy_Switching!AT369</f>
        <v>30610.164359763923</v>
      </c>
      <c r="AU368" s="1">
        <f>Billed_Energy!AU368/Cal_Energy!AU368*Cal_Energy_Switching!AU369</f>
        <v>78868.345018551205</v>
      </c>
      <c r="AV368" s="1">
        <f>Billed_Energy!AV368/Cal_Energy!AV368*Cal_Energy_Switching!AV369</f>
        <v>1263.1823402636194</v>
      </c>
      <c r="AW368" s="1">
        <f>Billed_Energy!AW368/Cal_Energy!AW368*Cal_Energy_Switching!AW369</f>
        <v>20708.461085872885</v>
      </c>
      <c r="AX368" s="1">
        <f>Billed_Energy!AX368/Cal_Energy!AX368*Cal_Energy_Switching!AX369</f>
        <v>159286.20879973634</v>
      </c>
      <c r="AY368" s="1">
        <f>Billed_Energy!AY368/Cal_Energy!AY368*Cal_Energy_Switching!AY369</f>
        <v>25013.514968814605</v>
      </c>
      <c r="AZ368" s="1">
        <f>Billed_Energy!AZ368/Cal_Energy!AZ368*Cal_Energy_Switching!AZ369</f>
        <v>7093.2</v>
      </c>
      <c r="BA368" s="1">
        <f>Billed_Energy!BA368/Cal_Energy!BA368*Cal_Energy_Switching!BA369</f>
        <v>4450.8</v>
      </c>
      <c r="BB368" s="1" t="e">
        <f t="shared" si="16"/>
        <v>#DIV/0!</v>
      </c>
    </row>
    <row r="369" spans="1:54" x14ac:dyDescent="0.25">
      <c r="A369">
        <v>2044</v>
      </c>
      <c r="B369">
        <v>11</v>
      </c>
      <c r="C369" t="s">
        <v>476</v>
      </c>
      <c r="D369" s="1">
        <f>Billed_Energy!D369/Cal_Energy!D369*Cal_Energy_Switching!D370</f>
        <v>455932.86423017102</v>
      </c>
      <c r="E369" s="35">
        <f t="shared" si="17"/>
        <v>183366.52100938075</v>
      </c>
      <c r="F369" s="1">
        <f>Billed_Energy!F369/Cal_Energy!F369*Cal_Energy_Switching!F370</f>
        <v>74252.878705397001</v>
      </c>
      <c r="G369" s="1">
        <f>Billed_Energy!G369/Cal_Energy!G369*Cal_Energy_Switching!G370</f>
        <v>109113.64230398374</v>
      </c>
      <c r="H369" s="35">
        <f t="shared" si="15"/>
        <v>14942.595164849492</v>
      </c>
      <c r="I369" s="1">
        <f>Billed_Energy!I369/Cal_Energy!I369*Cal_Energy_Switching!I370</f>
        <v>764.93301538030164</v>
      </c>
      <c r="J369" s="1">
        <f>Billed_Energy!J369/Cal_Energy!J369*Cal_Energy_Switching!J370</f>
        <v>14177.66214946919</v>
      </c>
      <c r="K369" s="1">
        <f>Billed_Energy!K369/Cal_Energy!K369*Cal_Energy_Switching!K370</f>
        <v>267506.25109641778</v>
      </c>
      <c r="L369" s="1">
        <f>Billed_Energy!L369/Cal_Energy!L369*Cal_Energy_Switching!L370</f>
        <v>21698.16718405002</v>
      </c>
      <c r="M369" s="1">
        <f>Billed_Energy!M369/Cal_Energy!M369*Cal_Energy_Switching!M370</f>
        <v>165132.6542657722</v>
      </c>
      <c r="N369" s="1">
        <f>Billed_Energy!N369/Cal_Energy!N369*Cal_Energy_Switching!N370</f>
        <v>111305.0347195322</v>
      </c>
      <c r="O369" s="1">
        <f>Billed_Energy!O369/Cal_Energy!O369*Cal_Energy_Switching!O370</f>
        <v>129876.52721610248</v>
      </c>
      <c r="P369" s="1" t="e">
        <f>Billed_Energy!P369/Cal_Energy!P369*Cal_Energy_Switching!P370</f>
        <v>#DIV/0!</v>
      </c>
      <c r="Q369" s="1">
        <f>Billed_Energy!Q369/Cal_Energy!Q369*Cal_Energy_Switching!Q370</f>
        <v>22493.564082944064</v>
      </c>
      <c r="R369" s="1">
        <f>Billed_Energy!R369/Cal_Energy!R369*Cal_Energy_Switching!R370</f>
        <v>19884.624491340146</v>
      </c>
      <c r="S369" s="1">
        <f>Billed_Energy!S369/Cal_Energy!S369*Cal_Energy_Switching!S370</f>
        <v>120267.80364188974</v>
      </c>
      <c r="T369" s="1">
        <f>Billed_Energy!T369/Cal_Energy!T369*Cal_Energy_Switching!T370</f>
        <v>15.644</v>
      </c>
      <c r="U369" s="1">
        <f>Billed_Energy!U369/Cal_Energy!U369*Cal_Energy_Switching!U370</f>
        <v>98.259</v>
      </c>
      <c r="V369" s="1">
        <f>Billed_Energy!V369/Cal_Energy!V369*Cal_Energy_Switching!V370</f>
        <v>44497.248263400274</v>
      </c>
      <c r="W369" s="1">
        <f>Billed_Energy!W369/Cal_Energy!W369*Cal_Energy_Switching!W370</f>
        <v>10215.241</v>
      </c>
      <c r="X369" s="1">
        <f>Billed_Energy!X369/Cal_Energy!X369*Cal_Energy_Switching!X370</f>
        <v>22099.020302345605</v>
      </c>
      <c r="Y369" s="35">
        <f>Billed_Energy!Y369/Cal_Energy!Y369*Cal_Energy_Switching!Y370</f>
        <v>7920.9959265749503</v>
      </c>
      <c r="Z369" s="1">
        <f>Billed_Energy!Z369/Cal_Energy!Z369*Cal_Energy_Switching!Z370</f>
        <v>4114.7938467528365</v>
      </c>
      <c r="AA369" s="1">
        <f>Billed_Energy!AA369/Cal_Energy!AA369*Cal_Energy_Switching!AA370</f>
        <v>3806.2020798221142</v>
      </c>
      <c r="AB369" s="1">
        <f>Billed_Energy!AB369/Cal_Energy!AB369*Cal_Energy_Switching!AB370</f>
        <v>56.699200080584902</v>
      </c>
      <c r="AC369" s="1">
        <f>Billed_Energy!AC369/Cal_Energy!AC369*Cal_Energy_Switching!AC370</f>
        <v>2168.4782758106949</v>
      </c>
      <c r="AD369" s="1">
        <f>Billed_Energy!AD369/Cal_Energy!AD369*Cal_Energy_Switching!AD370</f>
        <v>611.08500000000004</v>
      </c>
      <c r="AE369" s="1">
        <f>Billed_Energy!AE369/Cal_Energy!AE369*Cal_Energy_Switching!AE370</f>
        <v>3419.3235813301835</v>
      </c>
      <c r="AF369" s="1">
        <f>Billed_Energy!AF369/Cal_Energy!AF369*Cal_Energy_Switching!AF370</f>
        <v>8729.0358812912873</v>
      </c>
      <c r="AG369" s="1">
        <f>Billed_Energy!AG369/Cal_Energy!AG369*Cal_Energy_Switching!AG370</f>
        <v>5769.501845539422</v>
      </c>
      <c r="AH369" s="1">
        <f>Billed_Energy!AH369/Cal_Energy!AH369*Cal_Energy_Switching!AH370</f>
        <v>1703.0598731303951</v>
      </c>
      <c r="AI369" s="1">
        <f>Billed_Energy!AI369/Cal_Energy!AI369*Cal_Energy_Switching!AI370</f>
        <v>2909.6786270970897</v>
      </c>
      <c r="AJ369" s="1">
        <f>Billed_Energy!AJ369/Cal_Energy!AJ369*Cal_Energy_Switching!AJ370</f>
        <v>338582.53973925323</v>
      </c>
      <c r="AK369" s="35">
        <f>Billed_Energy!AK369/Cal_Energy!AK369*Cal_Energy_Switching!AK370</f>
        <v>111803.11782913773</v>
      </c>
      <c r="AL369" s="1">
        <f>Billed_Energy!AL369/Cal_Energy!AL369*Cal_Energy_Switching!AL370</f>
        <v>31479.960550463235</v>
      </c>
      <c r="AM369" s="1">
        <f>Billed_Energy!AM369/Cal_Energy!AM369*Cal_Energy_Switching!AM370</f>
        <v>80323.157278674509</v>
      </c>
      <c r="AN369" s="1">
        <f>Billed_Energy!AN369/Cal_Energy!AN369*Cal_Energy_Switching!AN370</f>
        <v>265.65600000000001</v>
      </c>
      <c r="AO369" s="1">
        <f>Billed_Energy!AO369/Cal_Energy!AO369*Cal_Energy_Switching!AO370</f>
        <v>309.30500000000001</v>
      </c>
      <c r="AP369" s="1">
        <f>Billed_Energy!AP369/Cal_Energy!AP369*Cal_Energy_Switching!AP370</f>
        <v>9323.16</v>
      </c>
      <c r="AQ369" s="1">
        <f>Billed_Energy!AQ369/Cal_Energy!AQ369*Cal_Energy_Switching!AQ370</f>
        <v>82562.405294508106</v>
      </c>
      <c r="AR369" s="1">
        <f>Billed_Energy!AR369/Cal_Energy!AR369*Cal_Energy_Switching!AR370</f>
        <v>10922.866370916996</v>
      </c>
      <c r="AS369" s="1">
        <f>Billed_Energy!AS369/Cal_Energy!AS369*Cal_Energy_Switching!AS370</f>
        <v>152202.03339494436</v>
      </c>
      <c r="AT369" s="1">
        <f>Billed_Energy!AT369/Cal_Energy!AT369*Cal_Energy_Switching!AT370</f>
        <v>27367.841239083005</v>
      </c>
      <c r="AU369" s="1">
        <f>Billed_Energy!AU369/Cal_Energy!AU369*Cal_Energy_Switching!AU370</f>
        <v>71673.174684597354</v>
      </c>
      <c r="AV369" s="1">
        <f>Billed_Energy!AV369/Cal_Energy!AV369*Cal_Energy_Switching!AV370</f>
        <v>1226.2049704671301</v>
      </c>
      <c r="AW369" s="1">
        <f>Billed_Energy!AW369/Cal_Energy!AW369*Cal_Energy_Switching!AW370</f>
        <v>20068.912978910001</v>
      </c>
      <c r="AX369" s="1">
        <f>Billed_Energy!AX369/Cal_Energy!AX369*Cal_Energy_Switching!AX370</f>
        <v>154623.39420953288</v>
      </c>
      <c r="AY369" s="1">
        <f>Billed_Energy!AY369/Cal_Energy!AY369*Cal_Energy_Switching!AY370</f>
        <v>24186.553283201767</v>
      </c>
      <c r="AZ369" s="1">
        <f>Billed_Energy!AZ369/Cal_Energy!AZ369*Cal_Energy_Switching!AZ370</f>
        <v>7436</v>
      </c>
      <c r="BA369" s="1">
        <f>Billed_Energy!BA369/Cal_Energy!BA369*Cal_Energy_Switching!BA370</f>
        <v>4366.8</v>
      </c>
      <c r="BB369" s="1" t="e">
        <f t="shared" si="16"/>
        <v>#DIV/0!</v>
      </c>
    </row>
    <row r="370" spans="1:54" x14ac:dyDescent="0.25">
      <c r="A370">
        <v>2044</v>
      </c>
      <c r="B370">
        <v>12</v>
      </c>
      <c r="C370" t="s">
        <v>477</v>
      </c>
      <c r="D370" s="1">
        <f>Billed_Energy!D370/Cal_Energy!D370*Cal_Energy_Switching!D371</f>
        <v>667030.41688914259</v>
      </c>
      <c r="E370" s="35">
        <f t="shared" si="17"/>
        <v>214867.59601285117</v>
      </c>
      <c r="F370" s="1">
        <f>Billed_Energy!F370/Cal_Energy!F370*Cal_Energy_Switching!F371</f>
        <v>86855.821603392469</v>
      </c>
      <c r="G370" s="1">
        <f>Billed_Energy!G370/Cal_Energy!G370*Cal_Energy_Switching!G371</f>
        <v>128011.77440945868</v>
      </c>
      <c r="H370" s="35">
        <f t="shared" si="15"/>
        <v>16533.050930085985</v>
      </c>
      <c r="I370" s="1">
        <f>Billed_Energy!I370/Cal_Energy!I370*Cal_Energy_Switching!I371</f>
        <v>846.35074174641568</v>
      </c>
      <c r="J370" s="1">
        <f>Billed_Energy!J370/Cal_Energy!J370*Cal_Energy_Switching!J371</f>
        <v>15686.700188339568</v>
      </c>
      <c r="K370" s="1">
        <f>Billed_Energy!K370/Cal_Energy!K370*Cal_Energy_Switching!K371</f>
        <v>266967.12827634945</v>
      </c>
      <c r="L370" s="1">
        <f>Billed_Energy!L370/Cal_Energy!L370*Cal_Energy_Switching!L371</f>
        <v>21624.870718588798</v>
      </c>
      <c r="M370" s="1">
        <f>Billed_Energy!M370/Cal_Energy!M370*Cal_Energy_Switching!M371</f>
        <v>178121.19218086486</v>
      </c>
      <c r="N370" s="1">
        <f>Billed_Energy!N370/Cal_Energy!N370*Cal_Energy_Switching!N371</f>
        <v>111110.28114506172</v>
      </c>
      <c r="O370" s="1">
        <f>Billed_Energy!O370/Cal_Energy!O370*Cal_Energy_Switching!O371</f>
        <v>138590.26464433628</v>
      </c>
      <c r="P370" s="1" t="e">
        <f>Billed_Energy!P370/Cal_Energy!P370*Cal_Energy_Switching!P371</f>
        <v>#DIV/0!</v>
      </c>
      <c r="Q370" s="1">
        <f>Billed_Energy!Q370/Cal_Energy!Q370*Cal_Energy_Switching!Q371</f>
        <v>24340.980059530655</v>
      </c>
      <c r="R370" s="1">
        <f>Billed_Energy!R370/Cal_Energy!R370*Cal_Energy_Switching!R371</f>
        <v>21211.051668645483</v>
      </c>
      <c r="S370" s="1">
        <f>Billed_Energy!S370/Cal_Energy!S370*Cal_Energy_Switching!S371</f>
        <v>124460.96026731704</v>
      </c>
      <c r="T370" s="1">
        <f>Billed_Energy!T370/Cal_Energy!T370*Cal_Energy_Switching!T371</f>
        <v>19.257999999999999</v>
      </c>
      <c r="U370" s="1">
        <f>Billed_Energy!U370/Cal_Energy!U370*Cal_Energy_Switching!U371</f>
        <v>112.85299999999999</v>
      </c>
      <c r="V370" s="1">
        <f>Billed_Energy!V370/Cal_Energy!V370*Cal_Energy_Switching!V371</f>
        <v>48145.895395850552</v>
      </c>
      <c r="W370" s="1">
        <f>Billed_Energy!W370/Cal_Energy!W370*Cal_Energy_Switching!W371</f>
        <v>11589.816000000001</v>
      </c>
      <c r="X370" s="1">
        <f>Billed_Energy!X370/Cal_Energy!X370*Cal_Energy_Switching!X371</f>
        <v>32431.791249777016</v>
      </c>
      <c r="Y370" s="35">
        <f>Billed_Energy!Y370/Cal_Energy!Y370*Cal_Energy_Switching!Y371</f>
        <v>9689.9382059603522</v>
      </c>
      <c r="Z370" s="1">
        <f>Billed_Energy!Z370/Cal_Energy!Z370*Cal_Energy_Switching!Z371</f>
        <v>5033.7228392619081</v>
      </c>
      <c r="AA370" s="1">
        <f>Billed_Energy!AA370/Cal_Energy!AA370*Cal_Energy_Switching!AA371</f>
        <v>4656.2153666984423</v>
      </c>
      <c r="AB370" s="1">
        <f>Billed_Energy!AB370/Cal_Energy!AB370*Cal_Energy_Switching!AB371</f>
        <v>63.019708794031317</v>
      </c>
      <c r="AC370" s="1">
        <f>Billed_Energy!AC370/Cal_Energy!AC370*Cal_Energy_Switching!AC371</f>
        <v>2012.2563376766373</v>
      </c>
      <c r="AD370" s="1">
        <f>Billed_Energy!AD370/Cal_Energy!AD370*Cal_Energy_Switching!AD371</f>
        <v>695.02800000000002</v>
      </c>
      <c r="AE370" s="1">
        <f>Billed_Energy!AE370/Cal_Energy!AE370*Cal_Energy_Switching!AE371</f>
        <v>4358.598570773428</v>
      </c>
      <c r="AF370" s="1">
        <f>Billed_Energy!AF370/Cal_Energy!AF370*Cal_Energy_Switching!AF371</f>
        <v>9785.5608858307151</v>
      </c>
      <c r="AG370" s="1">
        <f>Billed_Energy!AG370/Cal_Energy!AG370*Cal_Energy_Switching!AG371</f>
        <v>7354.3617326383983</v>
      </c>
      <c r="AH370" s="1">
        <f>Billed_Energy!AH370/Cal_Energy!AH370*Cal_Energy_Switching!AH371</f>
        <v>2170.8838465881731</v>
      </c>
      <c r="AI370" s="1">
        <f>Billed_Energy!AI370/Cal_Energy!AI370*Cal_Energy_Switching!AI371</f>
        <v>3261.8536286102335</v>
      </c>
      <c r="AJ370" s="1">
        <f>Billed_Energy!AJ370/Cal_Energy!AJ370*Cal_Energy_Switching!AJ371</f>
        <v>456548.05758820212</v>
      </c>
      <c r="AK370" s="35">
        <f>Billed_Energy!AK370/Cal_Energy!AK370*Cal_Energy_Switching!AK371</f>
        <v>119556.81851367488</v>
      </c>
      <c r="AL370" s="1">
        <f>Billed_Energy!AL370/Cal_Energy!AL370*Cal_Energy_Switching!AL371</f>
        <v>33655.041450109013</v>
      </c>
      <c r="AM370" s="1">
        <f>Billed_Energy!AM370/Cal_Energy!AM370*Cal_Energy_Switching!AM371</f>
        <v>85901.777063565867</v>
      </c>
      <c r="AN370" s="1">
        <f>Billed_Energy!AN370/Cal_Energy!AN370*Cal_Energy_Switching!AN371</f>
        <v>293.077</v>
      </c>
      <c r="AO370" s="1">
        <f>Billed_Energy!AO370/Cal_Energy!AO370*Cal_Energy_Switching!AO371</f>
        <v>355.63799999999998</v>
      </c>
      <c r="AP370" s="1">
        <f>Billed_Energy!AP370/Cal_Energy!AP370*Cal_Energy_Switching!AP371</f>
        <v>13731.722</v>
      </c>
      <c r="AQ370" s="1">
        <f>Billed_Energy!AQ370/Cal_Energy!AQ370*Cal_Energy_Switching!AQ371</f>
        <v>88265.249372072474</v>
      </c>
      <c r="AR370" s="1">
        <f>Billed_Energy!AR370/Cal_Energy!AR370*Cal_Energy_Switching!AR371</f>
        <v>11651.507088831862</v>
      </c>
      <c r="AS370" s="1">
        <f>Billed_Energy!AS370/Cal_Energy!AS370*Cal_Energy_Switching!AS371</f>
        <v>160455.66782125889</v>
      </c>
      <c r="AT370" s="1">
        <f>Billed_Energy!AT370/Cal_Energy!AT370*Cal_Energy_Switching!AT371</f>
        <v>29111.459541168137</v>
      </c>
      <c r="AU370" s="1">
        <f>Billed_Energy!AU370/Cal_Energy!AU370*Cal_Energy_Switching!AU371</f>
        <v>75558.36269719289</v>
      </c>
      <c r="AV370" s="1">
        <f>Billed_Energy!AV370/Cal_Energy!AV370*Cal_Energy_Switching!AV371</f>
        <v>1259.8822182903443</v>
      </c>
      <c r="AW370" s="1">
        <f>Billed_Energy!AW370/Cal_Energy!AW370*Cal_Energy_Switching!AW371</f>
        <v>19925.128484795601</v>
      </c>
      <c r="AX370" s="1">
        <f>Billed_Energy!AX370/Cal_Energy!AX370*Cal_Energy_Switching!AX371</f>
        <v>158870.06625170965</v>
      </c>
      <c r="AY370" s="1">
        <f>Billed_Energy!AY370/Cal_Energy!AY370*Cal_Energy_Switching!AY371</f>
        <v>24106.280267709139</v>
      </c>
      <c r="AZ370" s="1">
        <f>Billed_Energy!AZ370/Cal_Energy!AZ370*Cal_Energy_Switching!AZ371</f>
        <v>9529</v>
      </c>
      <c r="BA370" s="1">
        <f>Billed_Energy!BA370/Cal_Energy!BA370*Cal_Energy_Switching!BA371</f>
        <v>4790.1000000000004</v>
      </c>
      <c r="BB370" s="1" t="e">
        <f t="shared" si="16"/>
        <v>#DIV/0!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I132"/>
  <sheetViews>
    <sheetView workbookViewId="0">
      <pane xSplit="5" ySplit="5" topLeftCell="BB15" activePane="bottomRight" state="frozen"/>
      <selection pane="topRight" activeCell="F1" sqref="F1"/>
      <selection pane="bottomLeft" activeCell="A6" sqref="A6"/>
      <selection pane="bottomRight" activeCell="BI19" sqref="BI19:BI30"/>
    </sheetView>
  </sheetViews>
  <sheetFormatPr defaultRowHeight="15" x14ac:dyDescent="0.25"/>
  <cols>
    <col min="1" max="1" width="15.7109375" customWidth="1"/>
    <col min="2" max="2" width="5" bestFit="1" customWidth="1"/>
    <col min="3" max="3" width="6.85546875" bestFit="1" customWidth="1"/>
    <col min="4" max="4" width="7" bestFit="1" customWidth="1"/>
    <col min="5" max="5" width="8.28515625" bestFit="1" customWidth="1"/>
    <col min="6" max="6" width="16.140625" customWidth="1"/>
    <col min="7" max="7" width="15" customWidth="1"/>
    <col min="8" max="8" width="15.28515625" customWidth="1"/>
    <col min="9" max="9" width="13.42578125" customWidth="1"/>
    <col min="10" max="10" width="12.140625" customWidth="1"/>
    <col min="11" max="11" width="12.42578125" customWidth="1"/>
    <col min="12" max="12" width="18" customWidth="1"/>
    <col min="13" max="13" width="16.7109375" customWidth="1"/>
    <col min="14" max="14" width="17" customWidth="1"/>
    <col min="15" max="15" width="18.140625" bestFit="1" customWidth="1"/>
    <col min="16" max="16" width="16.85546875" bestFit="1" customWidth="1"/>
    <col min="17" max="17" width="18.28515625" bestFit="1" customWidth="1"/>
    <col min="18" max="18" width="17.28515625" bestFit="1" customWidth="1"/>
    <col min="19" max="19" width="16" bestFit="1" customWidth="1"/>
    <col min="20" max="20" width="16.28515625" bestFit="1" customWidth="1"/>
    <col min="21" max="21" width="12.42578125" bestFit="1" customWidth="1"/>
    <col min="22" max="22" width="12.7109375" bestFit="1" customWidth="1"/>
    <col min="23" max="23" width="19.5703125" bestFit="1" customWidth="1"/>
    <col min="24" max="24" width="24.140625" bestFit="1" customWidth="1"/>
    <col min="25" max="25" width="17.42578125" bestFit="1" customWidth="1"/>
    <col min="26" max="26" width="13.85546875" bestFit="1" customWidth="1"/>
    <col min="27" max="27" width="14.140625" bestFit="1" customWidth="1"/>
    <col min="28" max="28" width="18.85546875" bestFit="1" customWidth="1"/>
    <col min="29" max="29" width="17.7109375" bestFit="1" customWidth="1"/>
    <col min="30" max="30" width="18" bestFit="1" customWidth="1"/>
    <col min="31" max="31" width="18.5703125" bestFit="1" customWidth="1"/>
    <col min="32" max="32" width="17.42578125" bestFit="1" customWidth="1"/>
    <col min="33" max="33" width="17.7109375" bestFit="1" customWidth="1"/>
    <col min="34" max="34" width="14.7109375" bestFit="1" customWidth="1"/>
    <col min="35" max="35" width="13.5703125" bestFit="1" customWidth="1"/>
    <col min="36" max="36" width="13.85546875" bestFit="1" customWidth="1"/>
    <col min="37" max="37" width="18.85546875" bestFit="1" customWidth="1"/>
    <col min="38" max="38" width="17.7109375" bestFit="1" customWidth="1"/>
    <col min="39" max="39" width="18" bestFit="1" customWidth="1"/>
    <col min="40" max="40" width="14" bestFit="1" customWidth="1"/>
    <col min="41" max="41" width="12.7109375" bestFit="1" customWidth="1"/>
    <col min="42" max="42" width="13.140625" bestFit="1" customWidth="1"/>
    <col min="43" max="43" width="19.7109375" bestFit="1" customWidth="1"/>
    <col min="44" max="44" width="18.5703125" bestFit="1" customWidth="1"/>
    <col min="45" max="45" width="19.85546875" bestFit="1" customWidth="1"/>
    <col min="46" max="46" width="31.7109375" bestFit="1" customWidth="1"/>
    <col min="47" max="47" width="18.42578125" bestFit="1" customWidth="1"/>
    <col min="48" max="48" width="17.28515625" bestFit="1" customWidth="1"/>
    <col min="49" max="49" width="17.5703125" bestFit="1" customWidth="1"/>
    <col min="50" max="50" width="19.28515625" bestFit="1" customWidth="1"/>
    <col min="51" max="51" width="18.140625" bestFit="1" customWidth="1"/>
    <col min="52" max="52" width="19.42578125" bestFit="1" customWidth="1"/>
    <col min="53" max="53" width="36.7109375" bestFit="1" customWidth="1"/>
    <col min="54" max="54" width="14.140625" bestFit="1" customWidth="1"/>
    <col min="55" max="55" width="13.7109375" bestFit="1" customWidth="1"/>
    <col min="56" max="56" width="14.42578125" bestFit="1" customWidth="1"/>
    <col min="57" max="57" width="14" bestFit="1" customWidth="1"/>
    <col min="58" max="58" width="16.7109375" bestFit="1" customWidth="1"/>
    <col min="59" max="59" width="15.85546875" bestFit="1" customWidth="1"/>
    <col min="60" max="60" width="17.5703125" bestFit="1" customWidth="1"/>
    <col min="61" max="61" width="16.85546875" bestFit="1" customWidth="1"/>
  </cols>
  <sheetData>
    <row r="1" spans="1:61" x14ac:dyDescent="0.25">
      <c r="A1" t="s">
        <v>947</v>
      </c>
      <c r="J1" t="s">
        <v>948</v>
      </c>
    </row>
    <row r="2" spans="1:61" x14ac:dyDescent="0.25">
      <c r="F2" t="s">
        <v>944</v>
      </c>
      <c r="G2" t="s">
        <v>944</v>
      </c>
      <c r="H2" t="s">
        <v>944</v>
      </c>
      <c r="I2" t="s">
        <v>943</v>
      </c>
      <c r="J2" t="s">
        <v>943</v>
      </c>
      <c r="K2" t="s">
        <v>943</v>
      </c>
      <c r="L2" t="s">
        <v>941</v>
      </c>
      <c r="M2" t="s">
        <v>941</v>
      </c>
      <c r="N2" t="s">
        <v>941</v>
      </c>
      <c r="O2" t="s">
        <v>940</v>
      </c>
      <c r="P2" t="s">
        <v>940</v>
      </c>
      <c r="Q2" t="s">
        <v>940</v>
      </c>
      <c r="R2" t="s">
        <v>939</v>
      </c>
      <c r="S2" t="s">
        <v>939</v>
      </c>
      <c r="T2" t="s">
        <v>939</v>
      </c>
      <c r="U2" t="s">
        <v>937</v>
      </c>
      <c r="V2" t="s">
        <v>938</v>
      </c>
      <c r="AK2" t="s">
        <v>953</v>
      </c>
      <c r="AL2" t="s">
        <v>953</v>
      </c>
      <c r="AM2" t="s">
        <v>953</v>
      </c>
      <c r="AN2" t="s">
        <v>959</v>
      </c>
      <c r="AO2" t="s">
        <v>959</v>
      </c>
      <c r="AP2" t="s">
        <v>959</v>
      </c>
      <c r="AQ2" t="s">
        <v>954</v>
      </c>
      <c r="AR2" t="s">
        <v>954</v>
      </c>
      <c r="AS2" t="s">
        <v>954</v>
      </c>
      <c r="AT2" t="s">
        <v>961</v>
      </c>
      <c r="AU2" t="s">
        <v>957</v>
      </c>
      <c r="AV2" t="s">
        <v>957</v>
      </c>
      <c r="AW2" t="s">
        <v>957</v>
      </c>
      <c r="AX2" s="57" t="s">
        <v>958</v>
      </c>
      <c r="AY2" s="57" t="s">
        <v>958</v>
      </c>
      <c r="AZ2" s="57" t="s">
        <v>958</v>
      </c>
      <c r="BA2" t="s">
        <v>962</v>
      </c>
      <c r="BB2" t="s">
        <v>952</v>
      </c>
      <c r="BC2" t="s">
        <v>955</v>
      </c>
      <c r="BD2" t="s">
        <v>951</v>
      </c>
      <c r="BE2" t="s">
        <v>956</v>
      </c>
      <c r="BF2" t="s">
        <v>950</v>
      </c>
      <c r="BG2" t="s">
        <v>936</v>
      </c>
      <c r="BI2" t="s">
        <v>934</v>
      </c>
    </row>
    <row r="3" spans="1:61" x14ac:dyDescent="0.25">
      <c r="F3" t="s">
        <v>187</v>
      </c>
      <c r="G3" t="s">
        <v>188</v>
      </c>
      <c r="H3" t="s">
        <v>189</v>
      </c>
      <c r="I3" t="s">
        <v>187</v>
      </c>
      <c r="J3" t="s">
        <v>188</v>
      </c>
      <c r="K3" t="s">
        <v>189</v>
      </c>
      <c r="L3" t="s">
        <v>187</v>
      </c>
      <c r="M3" t="s">
        <v>188</v>
      </c>
      <c r="N3" t="s">
        <v>189</v>
      </c>
      <c r="O3" t="s">
        <v>190</v>
      </c>
      <c r="P3" t="s">
        <v>191</v>
      </c>
      <c r="Q3" t="s">
        <v>192</v>
      </c>
      <c r="R3" t="s">
        <v>187</v>
      </c>
      <c r="S3" t="s">
        <v>188</v>
      </c>
      <c r="T3" t="s">
        <v>189</v>
      </c>
      <c r="U3" t="s">
        <v>193</v>
      </c>
      <c r="V3" t="s">
        <v>193</v>
      </c>
      <c r="W3" t="s">
        <v>193</v>
      </c>
      <c r="X3" t="s">
        <v>193</v>
      </c>
      <c r="Y3" t="s">
        <v>193</v>
      </c>
      <c r="Z3" t="s">
        <v>193</v>
      </c>
      <c r="AA3" t="s">
        <v>193</v>
      </c>
      <c r="AB3" t="s">
        <v>187</v>
      </c>
      <c r="AC3" t="s">
        <v>188</v>
      </c>
      <c r="AD3" t="s">
        <v>189</v>
      </c>
      <c r="AE3" t="s">
        <v>187</v>
      </c>
      <c r="AF3" t="s">
        <v>188</v>
      </c>
      <c r="AG3" t="s">
        <v>189</v>
      </c>
      <c r="AH3" t="s">
        <v>187</v>
      </c>
      <c r="AI3" t="s">
        <v>188</v>
      </c>
      <c r="AJ3" t="s">
        <v>189</v>
      </c>
      <c r="AK3" t="s">
        <v>187</v>
      </c>
      <c r="AL3" t="s">
        <v>188</v>
      </c>
      <c r="AM3" t="s">
        <v>189</v>
      </c>
      <c r="AN3" t="s">
        <v>187</v>
      </c>
      <c r="AO3" t="s">
        <v>188</v>
      </c>
      <c r="AP3" t="s">
        <v>189</v>
      </c>
      <c r="AQ3" t="s">
        <v>190</v>
      </c>
      <c r="AR3" t="s">
        <v>191</v>
      </c>
      <c r="AS3" t="s">
        <v>192</v>
      </c>
      <c r="AT3" t="s">
        <v>194</v>
      </c>
      <c r="AU3" t="s">
        <v>187</v>
      </c>
      <c r="AV3" t="s">
        <v>188</v>
      </c>
      <c r="AW3" t="s">
        <v>189</v>
      </c>
      <c r="AX3" t="s">
        <v>190</v>
      </c>
      <c r="AY3" t="s">
        <v>191</v>
      </c>
      <c r="AZ3" t="s">
        <v>192</v>
      </c>
      <c r="BA3" t="s">
        <v>193</v>
      </c>
      <c r="BB3" t="s">
        <v>193</v>
      </c>
      <c r="BC3" t="s">
        <v>193</v>
      </c>
      <c r="BD3" t="s">
        <v>193</v>
      </c>
      <c r="BE3" t="s">
        <v>193</v>
      </c>
      <c r="BF3" s="34" t="s">
        <v>193</v>
      </c>
      <c r="BG3" s="34" t="s">
        <v>193</v>
      </c>
      <c r="BH3" s="34" t="s">
        <v>193</v>
      </c>
      <c r="BI3" s="34" t="s">
        <v>193</v>
      </c>
    </row>
    <row r="4" spans="1:61" x14ac:dyDescent="0.25">
      <c r="A4" s="2" t="s">
        <v>130</v>
      </c>
      <c r="B4" t="s">
        <v>0</v>
      </c>
      <c r="C4" t="s">
        <v>1</v>
      </c>
      <c r="D4" t="s">
        <v>2</v>
      </c>
      <c r="E4" t="s">
        <v>131</v>
      </c>
      <c r="F4" s="3" t="s">
        <v>156</v>
      </c>
      <c r="G4" s="3" t="s">
        <v>157</v>
      </c>
      <c r="H4" s="3" t="s">
        <v>158</v>
      </c>
      <c r="I4" s="3" t="s">
        <v>159</v>
      </c>
      <c r="J4" s="3" t="s">
        <v>160</v>
      </c>
      <c r="K4" s="3" t="s">
        <v>161</v>
      </c>
      <c r="L4" s="3" t="s">
        <v>162</v>
      </c>
      <c r="M4" s="3" t="s">
        <v>163</v>
      </c>
      <c r="N4" s="3" t="s">
        <v>164</v>
      </c>
      <c r="O4" s="3" t="s">
        <v>165</v>
      </c>
      <c r="P4" s="3" t="s">
        <v>166</v>
      </c>
      <c r="Q4" s="3" t="s">
        <v>167</v>
      </c>
      <c r="R4" s="3" t="s">
        <v>168</v>
      </c>
      <c r="S4" s="3" t="s">
        <v>169</v>
      </c>
      <c r="T4" s="3" t="s">
        <v>170</v>
      </c>
      <c r="U4" s="3" t="s">
        <v>171</v>
      </c>
      <c r="V4" s="3" t="s">
        <v>172</v>
      </c>
      <c r="W4" s="3" t="s">
        <v>173</v>
      </c>
      <c r="X4" s="3" t="s">
        <v>174</v>
      </c>
      <c r="Y4" s="3" t="s">
        <v>175</v>
      </c>
      <c r="Z4" s="3" t="s">
        <v>176</v>
      </c>
      <c r="AA4" s="3" t="s">
        <v>177</v>
      </c>
      <c r="AB4" s="3" t="s">
        <v>178</v>
      </c>
      <c r="AC4" s="3" t="s">
        <v>179</v>
      </c>
      <c r="AD4" s="3" t="s">
        <v>180</v>
      </c>
      <c r="AE4" s="3" t="s">
        <v>181</v>
      </c>
      <c r="AF4" s="3" t="s">
        <v>182</v>
      </c>
      <c r="AG4" s="3" t="s">
        <v>183</v>
      </c>
      <c r="AH4" s="3" t="s">
        <v>184</v>
      </c>
      <c r="AI4" s="3" t="s">
        <v>185</v>
      </c>
      <c r="AJ4" s="3" t="s">
        <v>186</v>
      </c>
      <c r="AK4" s="3" t="s">
        <v>132</v>
      </c>
      <c r="AL4" s="3" t="s">
        <v>133</v>
      </c>
      <c r="AM4" s="3" t="s">
        <v>134</v>
      </c>
      <c r="AN4" s="3" t="s">
        <v>135</v>
      </c>
      <c r="AO4" s="3" t="s">
        <v>136</v>
      </c>
      <c r="AP4" s="3" t="s">
        <v>137</v>
      </c>
      <c r="AQ4" s="3" t="s">
        <v>138</v>
      </c>
      <c r="AR4" s="3" t="s">
        <v>139</v>
      </c>
      <c r="AS4" s="3" t="s">
        <v>140</v>
      </c>
      <c r="AT4" s="3" t="s">
        <v>141</v>
      </c>
      <c r="AU4" s="3" t="s">
        <v>142</v>
      </c>
      <c r="AV4" s="3" t="s">
        <v>143</v>
      </c>
      <c r="AW4" s="3" t="s">
        <v>144</v>
      </c>
      <c r="AX4" s="3" t="s">
        <v>145</v>
      </c>
      <c r="AY4" s="3" t="s">
        <v>146</v>
      </c>
      <c r="AZ4" s="3" t="s">
        <v>147</v>
      </c>
      <c r="BA4" s="3" t="s">
        <v>148</v>
      </c>
      <c r="BB4" s="3" t="s">
        <v>149</v>
      </c>
      <c r="BC4" s="3" t="s">
        <v>150</v>
      </c>
      <c r="BD4" s="3" t="s">
        <v>151</v>
      </c>
      <c r="BE4" s="3" t="s">
        <v>152</v>
      </c>
      <c r="BF4" s="37" t="s">
        <v>859</v>
      </c>
      <c r="BG4" s="37" t="s">
        <v>867</v>
      </c>
      <c r="BH4" s="37" t="s">
        <v>860</v>
      </c>
      <c r="BI4" s="37" t="s">
        <v>861</v>
      </c>
    </row>
    <row r="5" spans="1:61" x14ac:dyDescent="0.25">
      <c r="A5" s="2"/>
      <c r="F5" s="3" t="s">
        <v>209</v>
      </c>
      <c r="G5" s="3" t="s">
        <v>209</v>
      </c>
      <c r="H5" s="3" t="s">
        <v>209</v>
      </c>
      <c r="I5" s="3" t="s">
        <v>206</v>
      </c>
      <c r="J5" s="3" t="s">
        <v>206</v>
      </c>
      <c r="K5" s="3" t="s">
        <v>206</v>
      </c>
      <c r="L5" s="3" t="s">
        <v>198</v>
      </c>
      <c r="M5" s="3" t="s">
        <v>198</v>
      </c>
      <c r="N5" s="3" t="s">
        <v>198</v>
      </c>
      <c r="O5" s="3" t="s">
        <v>202</v>
      </c>
      <c r="P5" s="3" t="s">
        <v>202</v>
      </c>
      <c r="Q5" s="3" t="s">
        <v>202</v>
      </c>
      <c r="R5" s="3" t="s">
        <v>201</v>
      </c>
      <c r="S5" s="3" t="s">
        <v>201</v>
      </c>
      <c r="T5" s="3" t="s">
        <v>201</v>
      </c>
      <c r="U5" s="3" t="s">
        <v>199</v>
      </c>
      <c r="V5" s="3" t="s">
        <v>200</v>
      </c>
      <c r="W5" s="3" t="s">
        <v>204</v>
      </c>
      <c r="X5" s="3" t="s">
        <v>205</v>
      </c>
      <c r="Y5" s="3" t="s">
        <v>203</v>
      </c>
      <c r="Z5" s="3" t="s">
        <v>216</v>
      </c>
      <c r="AA5" s="3" t="s">
        <v>217</v>
      </c>
      <c r="AB5" s="3" t="s">
        <v>220</v>
      </c>
      <c r="AC5" s="3" t="s">
        <v>220</v>
      </c>
      <c r="AD5" s="3" t="s">
        <v>220</v>
      </c>
      <c r="AE5" s="3" t="s">
        <v>219</v>
      </c>
      <c r="AF5" s="3" t="s">
        <v>219</v>
      </c>
      <c r="AG5" s="3" t="s">
        <v>219</v>
      </c>
      <c r="AH5" s="3" t="s">
        <v>218</v>
      </c>
      <c r="AI5" s="3" t="s">
        <v>218</v>
      </c>
      <c r="AJ5" s="3" t="s">
        <v>218</v>
      </c>
      <c r="AK5" s="3" t="s">
        <v>229</v>
      </c>
      <c r="AL5" s="3" t="s">
        <v>229</v>
      </c>
      <c r="AM5" s="3" t="s">
        <v>229</v>
      </c>
      <c r="AN5" s="3" t="s">
        <v>226</v>
      </c>
      <c r="AO5" s="3" t="s">
        <v>226</v>
      </c>
      <c r="AP5" s="3" t="s">
        <v>226</v>
      </c>
      <c r="AQ5" s="3" t="s">
        <v>230</v>
      </c>
      <c r="AR5" s="3" t="s">
        <v>230</v>
      </c>
      <c r="AS5" s="3" t="s">
        <v>230</v>
      </c>
      <c r="AT5" s="3" t="s">
        <v>235</v>
      </c>
      <c r="AU5" s="3" t="s">
        <v>233</v>
      </c>
      <c r="AV5" s="3" t="s">
        <v>233</v>
      </c>
      <c r="AW5" s="3" t="s">
        <v>233</v>
      </c>
      <c r="AX5" s="3" t="s">
        <v>234</v>
      </c>
      <c r="AY5" s="3" t="s">
        <v>234</v>
      </c>
      <c r="AZ5" s="3" t="s">
        <v>234</v>
      </c>
      <c r="BA5" s="3" t="s">
        <v>236</v>
      </c>
      <c r="BB5" s="3" t="s">
        <v>227</v>
      </c>
      <c r="BC5" s="3" t="s">
        <v>231</v>
      </c>
      <c r="BD5" s="3" t="s">
        <v>228</v>
      </c>
      <c r="BE5" s="3" t="s">
        <v>232</v>
      </c>
      <c r="BF5" s="37" t="s">
        <v>901</v>
      </c>
      <c r="BG5" s="37" t="s">
        <v>902</v>
      </c>
      <c r="BH5" s="37" t="s">
        <v>903</v>
      </c>
      <c r="BI5" s="37" t="s">
        <v>904</v>
      </c>
    </row>
    <row r="6" spans="1:61" x14ac:dyDescent="0.25">
      <c r="A6" t="s">
        <v>155</v>
      </c>
      <c r="B6">
        <v>2014</v>
      </c>
      <c r="C6">
        <v>6</v>
      </c>
      <c r="D6" t="s">
        <v>3</v>
      </c>
      <c r="E6" t="s">
        <v>153</v>
      </c>
      <c r="F6" s="6">
        <f>Demand!F3+IFERROR(VLOOKUP(F$5,Switching!$B$35:$E$44,4,0)/12,0)-IFERROR(VLOOKUP(F$5,Switching!$B$23:$E$31,4,0)/12,0)</f>
        <v>185157.6</v>
      </c>
      <c r="G6" s="1">
        <f>Demand!G3/Demand!F3*'Dmd Switching'!F6</f>
        <v>185157.6</v>
      </c>
      <c r="H6" s="1">
        <f>Demand!H3/Demand!F3*'Dmd Switching'!F6</f>
        <v>101387.6</v>
      </c>
      <c r="I6" s="6">
        <f>Demand!I3+IFERROR(VLOOKUP(I$5,Switching!$B$35:$E$44,4,0)/12,0)-IFERROR(VLOOKUP(I$5,Switching!$B$23:$E$31,4,0)/12,0)</f>
        <v>307685.07189494523</v>
      </c>
      <c r="J6" s="1">
        <f>Demand!J3/Demand!I3*'Dmd Switching'!I6</f>
        <v>291704.45486874197</v>
      </c>
      <c r="K6" s="1">
        <f>Demand!K3/Demand!I3*'Dmd Switching'!I6</f>
        <v>287521.56125447352</v>
      </c>
      <c r="L6" s="6">
        <f>Demand!L3+IFERROR(VLOOKUP(L$5,Switching!$B$35:$E$44,4,0)/12,0)-IFERROR(VLOOKUP(L$5,Switching!$B$23:$E$31,4,0)/12,0)</f>
        <v>540793.81992614013</v>
      </c>
      <c r="M6" s="1">
        <f>Demand!M3/Demand!L3*'Dmd Switching'!L6</f>
        <v>517122.00943804497</v>
      </c>
      <c r="N6" s="1">
        <f>Demand!N3/Demand!L3*'Dmd Switching'!L6</f>
        <v>511667.97199038405</v>
      </c>
      <c r="O6" s="6">
        <f>Demand!O3+IFERROR(VLOOKUP(O$5,Switching!$B$35:$E$44,3,0)/12,0)-IFERROR(VLOOKUP(O$5,Switching!$B$23:$E$31,3,0)/12,0)</f>
        <v>298980.51869889221</v>
      </c>
      <c r="P6" s="1">
        <f>Demand!P3/Demand!O3*'Dmd Switching'!O6</f>
        <v>279136.13972598576</v>
      </c>
      <c r="Q6" s="1">
        <f>Demand!Q3/Demand!O3*'Dmd Switching'!O6</f>
        <v>273702.64706985978</v>
      </c>
      <c r="R6" s="6">
        <f>Demand!R3+IFERROR(VLOOKUP(R$5,Switching!$B$35:$E$44,4,0)/12,0)-IFERROR(VLOOKUP(R$5,Switching!$B$23:$E$31,4,0)/12,0)</f>
        <v>272643.48411333415</v>
      </c>
      <c r="S6" s="1">
        <f>Demand!S3/Demand!R3*'Dmd Switching'!R6</f>
        <v>261372.1322823696</v>
      </c>
      <c r="T6" s="1">
        <f>Demand!T3/Demand!R3*'Dmd Switching'!R6</f>
        <v>256283.3457709362</v>
      </c>
      <c r="U6" s="6">
        <f>Demand!U3+IFERROR(VLOOKUP(U$5,Switching!$B$35:$E$44,3,0)/12,0)-IFERROR(VLOOKUP(U$5,Switching!$B$23:$E$31,3,0)/12,0)</f>
        <v>56921.558672957035</v>
      </c>
      <c r="V6" s="6">
        <f>Demand!V3+IFERROR(VLOOKUP(V$5,Switching!$B$35:$E$44,3,0)/12,0)-IFERROR(VLOOKUP(V$5,Switching!$B$23:$E$31,3,0)/12,0)</f>
        <v>674990.34004787274</v>
      </c>
      <c r="W6" s="6">
        <f>Demand!W3+IFERROR(VLOOKUP(W$5,Switching!$B$35:$E$44,3,0)/12,0)-IFERROR(VLOOKUP(W$5,Switching!$B$23:$E$31,3,0)/12,0)</f>
        <v>118532.03900640042</v>
      </c>
      <c r="X6" s="6">
        <f>Demand!X3+IFERROR(VLOOKUP(X$5,Switching!$B$35:$E$44,3,0)/12,0)-IFERROR(VLOOKUP(X$5,Switching!$B$23:$E$31,3,0)/12,0)</f>
        <v>226950.41238450154</v>
      </c>
      <c r="Y6" s="6">
        <f>Demand!Y3+IFERROR(VLOOKUP(Y$5,Switching!$B$35:$E$44,3,0)/12,0)-IFERROR(VLOOKUP(Y$5,Switching!$B$23:$E$31,3,0)/12,0)</f>
        <v>2414.1666325242418</v>
      </c>
      <c r="Z6" s="6">
        <f>Demand!Z3+IFERROR(VLOOKUP(Z$5,Switching!$B$35:$E$44,3,0)/12,0)-IFERROR(VLOOKUP(Z$5,Switching!$B$23:$E$31,3,0)/12,0)</f>
        <v>10506.568723988252</v>
      </c>
      <c r="AA6" s="6">
        <f>Demand!AA3+IFERROR(VLOOKUP(AA$5,Switching!$B$35:$E$44,3,0)/12,0)-IFERROR(VLOOKUP(AA$5,Switching!$B$23:$E$31,3,0)/12,0)</f>
        <v>13734.532229916373</v>
      </c>
      <c r="AB6" s="6">
        <f>Demand!AB3+IFERROR(VLOOKUP(AB$5,Switching!$B$35:$E$44,4,0)/12,0)-IFERROR(VLOOKUP(AB$5,Switching!$B$23:$E$31,4,0)/12,0)</f>
        <v>4683.2326561701238</v>
      </c>
      <c r="AC6" s="1">
        <f>Demand!AC3/Demand!AB3*'Dmd Switching'!AB6</f>
        <v>4542.1599000339229</v>
      </c>
      <c r="AD6" s="1">
        <f>Demand!AD3/Demand!AB3*'Dmd Switching'!AB6</f>
        <v>4502.1068976436754</v>
      </c>
      <c r="AE6" s="6">
        <f>Demand!AE3+IFERROR(VLOOKUP(AE$5,Switching!$B$35:$E$44,4,0)/12,0)-IFERROR(VLOOKUP(AE$5,Switching!$B$23:$E$31,4,0)/12,0)</f>
        <v>8916.2802870893938</v>
      </c>
      <c r="AF6" s="1">
        <f>Demand!AF3/Demand!AE3*'Dmd Switching'!AE6</f>
        <v>8823.3939538150698</v>
      </c>
      <c r="AG6" s="1">
        <f>Demand!AG3/Demand!AE3*'Dmd Switching'!AE6</f>
        <v>8797.5473219474316</v>
      </c>
      <c r="AH6" s="6">
        <f>Demand!AH3+IFERROR(VLOOKUP(AH$5,Switching!$B$35:$E$44,4,0)/12,0)-IFERROR(VLOOKUP(AH$5,Switching!$B$23:$E$31,4,0)/12,0)</f>
        <v>25546.805113791976</v>
      </c>
      <c r="AI6" s="1">
        <f>Demand!AI3/Demand!AH3*'Dmd Switching'!AH6</f>
        <v>27229.684951953983</v>
      </c>
      <c r="AJ6" s="1">
        <f>Demand!AJ3/Demand!AH3*'Dmd Switching'!AH6</f>
        <v>27162.630525640947</v>
      </c>
      <c r="AK6" s="6">
        <f>Demand!AK3+IFERROR(VLOOKUP(AK$5,Switching!$B$35:$E$44,4,0)/12,0)-IFERROR(VLOOKUP(AK$5,Switching!$B$23:$E$31,4,0)/12,0)</f>
        <v>81522.111048863793</v>
      </c>
      <c r="AL6" s="1">
        <f>Demand!AL3/Demand!AK3*'Dmd Switching'!AK6</f>
        <v>75383.029541561162</v>
      </c>
      <c r="AM6" s="1">
        <f>Demand!AM3/Demand!AK3*'Dmd Switching'!AK6</f>
        <v>74770.572220356597</v>
      </c>
      <c r="AN6" s="6">
        <f>Demand!AN3+IFERROR(VLOOKUP(AN$5,Switching!$B$35:$E$44,4,0)/12,0)-IFERROR(VLOOKUP(AN$5,Switching!$B$23:$E$31,4,0)/12,0)</f>
        <v>158076.92922958668</v>
      </c>
      <c r="AO6" s="1">
        <f>Demand!AO3/Demand!AN3*'Dmd Switching'!AN6</f>
        <v>155552.90953775405</v>
      </c>
      <c r="AP6" s="1">
        <f>Demand!AP3/Demand!AN3*'Dmd Switching'!AN6</f>
        <v>100013.23829900777</v>
      </c>
      <c r="AQ6" s="6">
        <f>Demand!AQ3+IFERROR(VLOOKUP(AQ$5,Switching!$B$35:$E$44,3,0)/12,0)-IFERROR(VLOOKUP(AQ$5,Switching!$B$23:$E$31,3,0)/12,0)</f>
        <v>144883.08915023284</v>
      </c>
      <c r="AR6" s="1">
        <f>Demand!AR3/Demand!AQ3*'Dmd Switching'!AQ6</f>
        <v>139321.80665225835</v>
      </c>
      <c r="AS6" s="1">
        <f>Demand!AS3/Demand!AQ3*'Dmd Switching'!AQ6</f>
        <v>137646.25731893987</v>
      </c>
      <c r="AT6" s="6">
        <f>Demand!AT3+IFERROR(VLOOKUP(AT$5,Switching!$B$35:$E$44,3,0)/12,0)-IFERROR(VLOOKUP(AT$5,Switching!$B$23:$E$31,3,0)/12,0)</f>
        <v>29808</v>
      </c>
      <c r="AU6" s="6">
        <f>Demand!AU3+IFERROR(VLOOKUP(AU$5,Switching!$B$35:$E$44,4,0)/12,0)-IFERROR(VLOOKUP(AU$5,Switching!$B$23:$E$31,4,0)/12,0)</f>
        <v>348007.99274861865</v>
      </c>
      <c r="AV6" s="1">
        <f>Demand!AV3/Demand!AU3*'Dmd Switching'!AU6</f>
        <v>315943.13639634836</v>
      </c>
      <c r="AW6" s="1">
        <f>Demand!AW3/Demand!AU3*'Dmd Switching'!AU6</f>
        <v>311746.20774205192</v>
      </c>
      <c r="AX6" s="6">
        <f>Demand!AX3+IFERROR(VLOOKUP(AX$5,Switching!$B$35:$E$44,3,0)/12,0)-IFERROR(VLOOKUP(AX$5,Switching!$B$23:$E$31,3,0)/12,0)</f>
        <v>49157.414043836026</v>
      </c>
      <c r="AY6" s="1">
        <f>Demand!AY3/Demand!AX3*'Dmd Switching'!AX6</f>
        <v>46032.466085021966</v>
      </c>
      <c r="AZ6" s="1">
        <f>Demand!AZ3/Demand!AX3*'Dmd Switching'!AX6</f>
        <v>44318.089766902725</v>
      </c>
      <c r="BA6" s="6">
        <f>Demand!BA3+IFERROR(VLOOKUP(BA$5,Switching!$B$35:$E$44,3,0)/12,0)-IFERROR(VLOOKUP(BA$5,Switching!$B$23:$E$31,3,0)/12,0)</f>
        <v>9435.6</v>
      </c>
      <c r="BB6" s="6">
        <f>Demand!BB3+IFERROR(VLOOKUP(BB$5,Switching!$B$35:$E$44,3,0)/12,0)-IFERROR(VLOOKUP(BB$5,Switching!$B$23:$E$31,3,0)/12,0)</f>
        <v>32444.526477934964</v>
      </c>
      <c r="BC6" s="6">
        <f>Demand!BC3+IFERROR(VLOOKUP(BC$5,Switching!$B$35:$E$44,3,0)/12,0)-IFERROR(VLOOKUP(BC$5,Switching!$B$23:$E$31,3,0)/12,0)</f>
        <v>4075.0821034889232</v>
      </c>
      <c r="BD6" s="6">
        <f>Demand!BD3+IFERROR(VLOOKUP(BD$5,Switching!$B$35:$E$44,3,0)/12,0)-IFERROR(VLOOKUP(BD$5,Switching!$B$23:$E$31,3,0)/12,0)</f>
        <v>398792.62031853112</v>
      </c>
      <c r="BE6" s="6">
        <f>Demand!BE3+IFERROR(VLOOKUP(BE$5,Switching!$B$35:$E$44,3,0)/12,0)-IFERROR(VLOOKUP(BE$5,Switching!$B$23:$E$31,3,0)/12,0)</f>
        <v>72302.588807900742</v>
      </c>
      <c r="BF6" s="35">
        <f>Billed_Energy!AM4/Cal_Energy!AM4*Cal_Energy_Switching!AM5*VLOOKUP($C6,'Dmd Factors'!$A$4:$E$15,4,0)</f>
        <v>216470.72207296896</v>
      </c>
      <c r="BG6" s="35">
        <f>Billed_Energy!G4/Cal_Energy!G4*Cal_Energy_Switching!G5*VLOOKUP(C6,'Dmd Factors'!$A$4:$E$15,3,0)</f>
        <v>362801.04185079708</v>
      </c>
      <c r="BH6" s="35">
        <f>Billed_Energy!AA4/Cal_Energy!AA4*Cal_Energy_Switching!AA5*VLOOKUP($C6,'Dmd Factors'!$A$4:$E$15,5,0)</f>
        <v>13818.734762016991</v>
      </c>
      <c r="BI6" s="35">
        <f>Billed_Energy!J4/Cal_Energy!J4*Cal_Energy_Switching!J5*VLOOKUP($C6,'Dmd Factors'!$A$4:$E$15,2,0)</f>
        <v>46639.108891823023</v>
      </c>
    </row>
    <row r="7" spans="1:61" x14ac:dyDescent="0.25">
      <c r="A7" t="s">
        <v>155</v>
      </c>
      <c r="B7">
        <v>2014</v>
      </c>
      <c r="C7">
        <v>7</v>
      </c>
      <c r="D7" t="s">
        <v>4</v>
      </c>
      <c r="E7" t="s">
        <v>153</v>
      </c>
      <c r="F7" s="6">
        <f>Demand!F4+IFERROR(VLOOKUP(F$5,Switching!$B$35:$E$44,4,0)/12,0)-IFERROR(VLOOKUP(F$5,Switching!$B$23:$E$31,4,0)/12,0)</f>
        <v>185157.6</v>
      </c>
      <c r="G7" s="1">
        <f>Demand!G4/Demand!F4*'Dmd Switching'!F7</f>
        <v>185157.6</v>
      </c>
      <c r="H7" s="1">
        <f>Demand!H4/Demand!F4*'Dmd Switching'!F7</f>
        <v>101387.6</v>
      </c>
      <c r="I7" s="6">
        <f>Demand!I4+IFERROR(VLOOKUP(I$5,Switching!$B$35:$E$44,4,0)/12,0)-IFERROR(VLOOKUP(I$5,Switching!$B$23:$E$31,4,0)/12,0)</f>
        <v>299518.34313307831</v>
      </c>
      <c r="J7" s="1">
        <f>Demand!J4/Demand!I4*'Dmd Switching'!I7</f>
        <v>282720.52729204652</v>
      </c>
      <c r="K7" s="1">
        <f>Demand!K4/Demand!I4*'Dmd Switching'!I7</f>
        <v>279496.30432096915</v>
      </c>
      <c r="L7" s="6">
        <f>Demand!L4+IFERROR(VLOOKUP(L$5,Switching!$B$35:$E$44,4,0)/12,0)-IFERROR(VLOOKUP(L$5,Switching!$B$23:$E$31,4,0)/12,0)</f>
        <v>553248.11316631269</v>
      </c>
      <c r="M7" s="1">
        <f>Demand!M4/Demand!L4*'Dmd Switching'!L7</f>
        <v>541571.47510723979</v>
      </c>
      <c r="N7" s="1">
        <f>Demand!N4/Demand!L4*'Dmd Switching'!L7</f>
        <v>532113.24307374528</v>
      </c>
      <c r="O7" s="6">
        <f>Demand!O4+IFERROR(VLOOKUP(O$5,Switching!$B$35:$E$44,3,0)/12,0)-IFERROR(VLOOKUP(O$5,Switching!$B$23:$E$31,3,0)/12,0)</f>
        <v>320818.21899477445</v>
      </c>
      <c r="P7" s="1">
        <f>Demand!P4/Demand!O4*'Dmd Switching'!O7</f>
        <v>299524.39574886271</v>
      </c>
      <c r="Q7" s="1">
        <f>Demand!Q4/Demand!O4*'Dmd Switching'!O7</f>
        <v>293694.03782305057</v>
      </c>
      <c r="R7" s="6">
        <f>Demand!R4+IFERROR(VLOOKUP(R$5,Switching!$B$35:$E$44,4,0)/12,0)-IFERROR(VLOOKUP(R$5,Switching!$B$23:$E$31,4,0)/12,0)</f>
        <v>295285.74273509457</v>
      </c>
      <c r="S7" s="1">
        <f>Demand!S4/Demand!R4*'Dmd Switching'!R7</f>
        <v>283176.33539992815</v>
      </c>
      <c r="T7" s="1">
        <f>Demand!T4/Demand!R4*'Dmd Switching'!R7</f>
        <v>277046.69584314624</v>
      </c>
      <c r="U7" s="6">
        <f>Demand!U4+IFERROR(VLOOKUP(U$5,Switching!$B$35:$E$44,3,0)/12,0)-IFERROR(VLOOKUP(U$5,Switching!$B$23:$E$31,3,0)/12,0)</f>
        <v>60619.387372841913</v>
      </c>
      <c r="V7" s="6">
        <f>Demand!V4+IFERROR(VLOOKUP(V$5,Switching!$B$35:$E$44,3,0)/12,0)-IFERROR(VLOOKUP(V$5,Switching!$B$23:$E$31,3,0)/12,0)</f>
        <v>720401.50700549979</v>
      </c>
      <c r="W7" s="6">
        <f>Demand!W4+IFERROR(VLOOKUP(W$5,Switching!$B$35:$E$44,3,0)/12,0)-IFERROR(VLOOKUP(W$5,Switching!$B$23:$E$31,3,0)/12,0)</f>
        <v>125921.68249852885</v>
      </c>
      <c r="X7" s="6">
        <f>Demand!X4+IFERROR(VLOOKUP(X$5,Switching!$B$35:$E$44,3,0)/12,0)-IFERROR(VLOOKUP(X$5,Switching!$B$23:$E$31,3,0)/12,0)</f>
        <v>254285.93441032263</v>
      </c>
      <c r="Y7" s="6">
        <f>Demand!Y4+IFERROR(VLOOKUP(Y$5,Switching!$B$35:$E$44,3,0)/12,0)-IFERROR(VLOOKUP(Y$5,Switching!$B$23:$E$31,3,0)/12,0)</f>
        <v>4029.2260866072515</v>
      </c>
      <c r="Z7" s="6">
        <f>Demand!Z4+IFERROR(VLOOKUP(Z$5,Switching!$B$35:$E$44,3,0)/12,0)-IFERROR(VLOOKUP(Z$5,Switching!$B$23:$E$31,3,0)/12,0)</f>
        <v>9524.367123766704</v>
      </c>
      <c r="AA7" s="6">
        <f>Demand!AA4+IFERROR(VLOOKUP(AA$5,Switching!$B$35:$E$44,3,0)/12,0)-IFERROR(VLOOKUP(AA$5,Switching!$B$23:$E$31,3,0)/12,0)</f>
        <v>14967.801138630099</v>
      </c>
      <c r="AB7" s="6">
        <f>Demand!AB4+IFERROR(VLOOKUP(AB$5,Switching!$B$35:$E$44,4,0)/12,0)-IFERROR(VLOOKUP(AB$5,Switching!$B$23:$E$31,4,0)/12,0)</f>
        <v>5047.0113843023737</v>
      </c>
      <c r="AC7" s="1">
        <f>Demand!AC4/Demand!AB4*'Dmd Switching'!AB7</f>
        <v>4894.9805418251644</v>
      </c>
      <c r="AD7" s="1">
        <f>Demand!AD4/Demand!AB4*'Dmd Switching'!AB7</f>
        <v>4851.8163486534377</v>
      </c>
      <c r="AE7" s="6">
        <f>Demand!AE4+IFERROR(VLOOKUP(AE$5,Switching!$B$35:$E$44,4,0)/12,0)-IFERROR(VLOOKUP(AE$5,Switching!$B$23:$E$31,4,0)/12,0)</f>
        <v>9974.1239627900595</v>
      </c>
      <c r="AF7" s="1">
        <f>Demand!AF4/Demand!AE4*'Dmd Switching'!AE7</f>
        <v>9872.2651316731517</v>
      </c>
      <c r="AG7" s="1">
        <f>Demand!AG4/Demand!AE4*'Dmd Switching'!AE7</f>
        <v>9777.5542887047977</v>
      </c>
      <c r="AH7" s="6">
        <f>Demand!AH4+IFERROR(VLOOKUP(AH$5,Switching!$B$35:$E$44,4,0)/12,0)-IFERROR(VLOOKUP(AH$5,Switching!$B$23:$E$31,4,0)/12,0)</f>
        <v>23893.953535043092</v>
      </c>
      <c r="AI7" s="1">
        <f>Demand!AI4/Demand!AH4*'Dmd Switching'!AH7</f>
        <v>25467.952807319823</v>
      </c>
      <c r="AJ7" s="1">
        <f>Demand!AJ4/Demand!AH4*'Dmd Switching'!AH7</f>
        <v>25405.236732276146</v>
      </c>
      <c r="AK7" s="6">
        <f>Demand!AK4+IFERROR(VLOOKUP(AK$5,Switching!$B$35:$E$44,4,0)/12,0)-IFERROR(VLOOKUP(AK$5,Switching!$B$23:$E$31,4,0)/12,0)</f>
        <v>85432.670060173157</v>
      </c>
      <c r="AL7" s="1">
        <f>Demand!AL4/Demand!AK4*'Dmd Switching'!AK7</f>
        <v>78296.636417681744</v>
      </c>
      <c r="AM7" s="1">
        <f>Demand!AM4/Demand!AK4*'Dmd Switching'!AK7</f>
        <v>77132.743474526287</v>
      </c>
      <c r="AN7" s="6">
        <f>Demand!AN4+IFERROR(VLOOKUP(AN$5,Switching!$B$35:$E$44,4,0)/12,0)-IFERROR(VLOOKUP(AN$5,Switching!$B$23:$E$31,4,0)/12,0)</f>
        <v>145772.61348858953</v>
      </c>
      <c r="AO7" s="1">
        <f>Demand!AO4/Demand!AN4*'Dmd Switching'!AN7</f>
        <v>141989.33692476133</v>
      </c>
      <c r="AP7" s="1">
        <f>Demand!AP4/Demand!AN4*'Dmd Switching'!AN7</f>
        <v>89946.332736574375</v>
      </c>
      <c r="AQ7" s="6">
        <f>Demand!AQ4+IFERROR(VLOOKUP(AQ$5,Switching!$B$35:$E$44,3,0)/12,0)-IFERROR(VLOOKUP(AQ$5,Switching!$B$23:$E$31,3,0)/12,0)</f>
        <v>146340.9719111569</v>
      </c>
      <c r="AR7" s="1">
        <f>Demand!AR4/Demand!AQ4*'Dmd Switching'!AQ7</f>
        <v>141757.35649800903</v>
      </c>
      <c r="AS7" s="1">
        <f>Demand!AS4/Demand!AQ4*'Dmd Switching'!AQ7</f>
        <v>140139.98200549968</v>
      </c>
      <c r="AT7" s="6">
        <f>Demand!AT4+IFERROR(VLOOKUP(AT$5,Switching!$B$35:$E$44,3,0)/12,0)-IFERROR(VLOOKUP(AT$5,Switching!$B$23:$E$31,3,0)/12,0)</f>
        <v>32096</v>
      </c>
      <c r="AU7" s="6">
        <f>Demand!AU4+IFERROR(VLOOKUP(AU$5,Switching!$B$35:$E$44,4,0)/12,0)-IFERROR(VLOOKUP(AU$5,Switching!$B$23:$E$31,4,0)/12,0)</f>
        <v>345460.88445556554</v>
      </c>
      <c r="AV7" s="1">
        <f>Demand!AV4/Demand!AU4*'Dmd Switching'!AU7</f>
        <v>313630.71426922304</v>
      </c>
      <c r="AW7" s="1">
        <f>Demand!AW4/Demand!AU4*'Dmd Switching'!AU7</f>
        <v>309464.50339153945</v>
      </c>
      <c r="AX7" s="6">
        <f>Demand!AX4+IFERROR(VLOOKUP(AX$5,Switching!$B$35:$E$44,3,0)/12,0)-IFERROR(VLOOKUP(AX$5,Switching!$B$23:$E$31,3,0)/12,0)</f>
        <v>50813.895636908142</v>
      </c>
      <c r="AY7" s="1">
        <f>Demand!AY4/Demand!AX4*'Dmd Switching'!AX7</f>
        <v>47521.717095809574</v>
      </c>
      <c r="AZ7" s="1">
        <f>Demand!AZ4/Demand!AX4*'Dmd Switching'!AX7</f>
        <v>45971.96369047973</v>
      </c>
      <c r="BA7" s="6">
        <f>Demand!BA4+IFERROR(VLOOKUP(BA$5,Switching!$B$35:$E$44,3,0)/12,0)-IFERROR(VLOOKUP(BA$5,Switching!$B$23:$E$31,3,0)/12,0)</f>
        <v>9450</v>
      </c>
      <c r="BB7" s="6">
        <f>Demand!BB4+IFERROR(VLOOKUP(BB$5,Switching!$B$35:$E$44,3,0)/12,0)-IFERROR(VLOOKUP(BB$5,Switching!$B$23:$E$31,3,0)/12,0)</f>
        <v>35172.300189936075</v>
      </c>
      <c r="BC7" s="6">
        <f>Demand!BC4+IFERROR(VLOOKUP(BC$5,Switching!$B$35:$E$44,3,0)/12,0)-IFERROR(VLOOKUP(BC$5,Switching!$B$23:$E$31,3,0)/12,0)</f>
        <v>4045.2561350142096</v>
      </c>
      <c r="BD7" s="6">
        <f>Demand!BD4+IFERROR(VLOOKUP(BD$5,Switching!$B$35:$E$44,3,0)/12,0)-IFERROR(VLOOKUP(BD$5,Switching!$B$23:$E$31,3,0)/12,0)</f>
        <v>416251.88270067814</v>
      </c>
      <c r="BE7" s="6">
        <f>Demand!BE4+IFERROR(VLOOKUP(BE$5,Switching!$B$35:$E$44,3,0)/12,0)-IFERROR(VLOOKUP(BE$5,Switching!$B$23:$E$31,3,0)/12,0)</f>
        <v>76963.801402857149</v>
      </c>
      <c r="BF7" s="35">
        <f>Billed_Energy!AM5/Cal_Energy!AM5*Cal_Energy_Switching!AM6*VLOOKUP($C7,'Dmd Factors'!$A$4:$E$15,4,0)</f>
        <v>238113.07240693402</v>
      </c>
      <c r="BG7" s="35">
        <f>Billed_Energy!G5/Cal_Energy!G5*Cal_Energy_Switching!G6*VLOOKUP(C7,'Dmd Factors'!$A$4:$E$15,3,0)</f>
        <v>374869.09296041599</v>
      </c>
      <c r="BH7" s="35">
        <f>Billed_Energy!AA5/Cal_Energy!AA5*Cal_Energy_Switching!AA6*VLOOKUP($C7,'Dmd Factors'!$A$4:$E$15,5,0)</f>
        <v>13908.641532622061</v>
      </c>
      <c r="BI7" s="35">
        <f>Billed_Energy!J5/Cal_Energy!J5*Cal_Energy_Switching!J6*VLOOKUP($C7,'Dmd Factors'!$A$4:$E$15,2,0)</f>
        <v>38210.141336105371</v>
      </c>
    </row>
    <row r="8" spans="1:61" ht="15.75" thickBot="1" x14ac:dyDescent="0.3">
      <c r="A8" t="s">
        <v>155</v>
      </c>
      <c r="B8">
        <v>2014</v>
      </c>
      <c r="C8">
        <v>8</v>
      </c>
      <c r="D8" t="s">
        <v>5</v>
      </c>
      <c r="E8" t="s">
        <v>153</v>
      </c>
      <c r="F8" s="6">
        <f>Demand!F5+IFERROR(VLOOKUP(F$5,Switching!$B$35:$E$44,4,0)/12,0)-IFERROR(VLOOKUP(F$5,Switching!$B$23:$E$31,4,0)/12,0)</f>
        <v>185157.6</v>
      </c>
      <c r="G8" s="1">
        <f>Demand!G5/Demand!F5*'Dmd Switching'!F8</f>
        <v>185157.6</v>
      </c>
      <c r="H8" s="1">
        <f>Demand!H5/Demand!F5*'Dmd Switching'!F8</f>
        <v>101387.6</v>
      </c>
      <c r="I8" s="6">
        <f>Demand!I5+IFERROR(VLOOKUP(I$5,Switching!$B$35:$E$44,4,0)/12,0)-IFERROR(VLOOKUP(I$5,Switching!$B$23:$E$31,4,0)/12,0)</f>
        <v>286604.61294203508</v>
      </c>
      <c r="J8" s="1">
        <f>Demand!J5/Demand!I5*'Dmd Switching'!I8</f>
        <v>272084.41093516693</v>
      </c>
      <c r="K8" s="1">
        <f>Demand!K5/Demand!I5*'Dmd Switching'!I8</f>
        <v>271187.48435308837</v>
      </c>
      <c r="L8" s="6">
        <f>Demand!L5+IFERROR(VLOOKUP(L$5,Switching!$B$35:$E$44,4,0)/12,0)-IFERROR(VLOOKUP(L$5,Switching!$B$23:$E$31,4,0)/12,0)</f>
        <v>555972.69939435436</v>
      </c>
      <c r="M8" s="1">
        <f>Demand!M5/Demand!L5*'Dmd Switching'!L8</f>
        <v>543029.5775798274</v>
      </c>
      <c r="N8" s="1">
        <f>Demand!N5/Demand!L5*'Dmd Switching'!L8</f>
        <v>537367.60966769024</v>
      </c>
      <c r="O8" s="6">
        <f>Demand!O5+IFERROR(VLOOKUP(O$5,Switching!$B$35:$E$44,3,0)/12,0)-IFERROR(VLOOKUP(O$5,Switching!$B$23:$E$31,3,0)/12,0)</f>
        <v>326652.33750171552</v>
      </c>
      <c r="P8" s="1">
        <f>Demand!P5/Demand!O5*'Dmd Switching'!O8</f>
        <v>304971.28347859991</v>
      </c>
      <c r="Q8" s="1">
        <f>Demand!Q5/Demand!O5*'Dmd Switching'!O8</f>
        <v>299034.89978160913</v>
      </c>
      <c r="R8" s="6">
        <f>Demand!R5+IFERROR(VLOOKUP(R$5,Switching!$B$35:$E$44,4,0)/12,0)-IFERROR(VLOOKUP(R$5,Switching!$B$23:$E$31,4,0)/12,0)</f>
        <v>292922.16998859117</v>
      </c>
      <c r="S8" s="1">
        <f>Demand!S5/Demand!R5*'Dmd Switching'!R8</f>
        <v>280249.1892432145</v>
      </c>
      <c r="T8" s="1">
        <f>Demand!T5/Demand!R5*'Dmd Switching'!R8</f>
        <v>271768.96232570929</v>
      </c>
      <c r="U8" s="6">
        <f>Demand!U5+IFERROR(VLOOKUP(U$5,Switching!$B$35:$E$44,3,0)/12,0)-IFERROR(VLOOKUP(U$5,Switching!$B$23:$E$31,3,0)/12,0)</f>
        <v>61214.803899975086</v>
      </c>
      <c r="V8" s="6">
        <f>Demand!V5+IFERROR(VLOOKUP(V$5,Switching!$B$35:$E$44,3,0)/12,0)-IFERROR(VLOOKUP(V$5,Switching!$B$23:$E$31,3,0)/12,0)</f>
        <v>723436.35567803495</v>
      </c>
      <c r="W8" s="6">
        <f>Demand!W5+IFERROR(VLOOKUP(W$5,Switching!$B$35:$E$44,3,0)/12,0)-IFERROR(VLOOKUP(W$5,Switching!$B$23:$E$31,3,0)/12,0)</f>
        <v>127504.6492603302</v>
      </c>
      <c r="X8" s="6">
        <f>Demand!X5+IFERROR(VLOOKUP(X$5,Switching!$B$35:$E$44,3,0)/12,0)-IFERROR(VLOOKUP(X$5,Switching!$B$23:$E$31,3,0)/12,0)</f>
        <v>252886.87888470199</v>
      </c>
      <c r="Y8" s="6">
        <f>Demand!Y5+IFERROR(VLOOKUP(Y$5,Switching!$B$35:$E$44,3,0)/12,0)-IFERROR(VLOOKUP(Y$5,Switching!$B$23:$E$31,3,0)/12,0)</f>
        <v>4596.2635568369005</v>
      </c>
      <c r="Z8" s="6">
        <f>Demand!Z5+IFERROR(VLOOKUP(Z$5,Switching!$B$35:$E$44,3,0)/12,0)-IFERROR(VLOOKUP(Z$5,Switching!$B$23:$E$31,3,0)/12,0)</f>
        <v>9455.1665274273055</v>
      </c>
      <c r="AA8" s="6">
        <f>Demand!AA5+IFERROR(VLOOKUP(AA$5,Switching!$B$35:$E$44,3,0)/12,0)-IFERROR(VLOOKUP(AA$5,Switching!$B$23:$E$31,3,0)/12,0)</f>
        <v>14651.343534464189</v>
      </c>
      <c r="AB8" s="6">
        <f>Demand!AB5+IFERROR(VLOOKUP(AB$5,Switching!$B$35:$E$44,4,0)/12,0)-IFERROR(VLOOKUP(AB$5,Switching!$B$23:$E$31,4,0)/12,0)</f>
        <v>5175.8323602299761</v>
      </c>
      <c r="AC8" s="1">
        <f>Demand!AC5/Demand!AB5*'Dmd Switching'!AB8</f>
        <v>5019.921050678744</v>
      </c>
      <c r="AD8" s="1">
        <f>Demand!AD5/Demand!AB5*'Dmd Switching'!AB8</f>
        <v>4975.6551255975537</v>
      </c>
      <c r="AE8" s="6">
        <f>Demand!AE5+IFERROR(VLOOKUP(AE$5,Switching!$B$35:$E$44,4,0)/12,0)-IFERROR(VLOOKUP(AE$5,Switching!$B$23:$E$31,4,0)/12,0)</f>
        <v>7010.3958878906178</v>
      </c>
      <c r="AF8" s="1">
        <f>Demand!AF5/Demand!AE5*'Dmd Switching'!AE8</f>
        <v>6964.4586439604036</v>
      </c>
      <c r="AG8" s="1">
        <f>Demand!AG5/Demand!AE5*'Dmd Switching'!AE8</f>
        <v>6878.1711181995961</v>
      </c>
      <c r="AH8" s="6">
        <f>Demand!AH5+IFERROR(VLOOKUP(AH$5,Switching!$B$35:$E$44,4,0)/12,0)-IFERROR(VLOOKUP(AH$5,Switching!$B$23:$E$31,4,0)/12,0)</f>
        <v>23513.047905156596</v>
      </c>
      <c r="AI8" s="1">
        <f>Demand!AI5/Demand!AH5*'Dmd Switching'!AH8</f>
        <v>25061.955256861525</v>
      </c>
      <c r="AJ8" s="1">
        <f>Demand!AJ5/Demand!AH5*'Dmd Switching'!AH8</f>
        <v>25000.23897057334</v>
      </c>
      <c r="AK8" s="6">
        <f>Demand!AK5+IFERROR(VLOOKUP(AK$5,Switching!$B$35:$E$44,4,0)/12,0)-IFERROR(VLOOKUP(AK$5,Switching!$B$23:$E$31,4,0)/12,0)</f>
        <v>84140.85108464073</v>
      </c>
      <c r="AL8" s="1">
        <f>Demand!AL5/Demand!AK5*'Dmd Switching'!AK8</f>
        <v>79362.089816365464</v>
      </c>
      <c r="AM8" s="1">
        <f>Demand!AM5/Demand!AK5*'Dmd Switching'!AK8</f>
        <v>78244.693835919854</v>
      </c>
      <c r="AN8" s="6">
        <f>Demand!AN5+IFERROR(VLOOKUP(AN$5,Switching!$B$35:$E$44,4,0)/12,0)-IFERROR(VLOOKUP(AN$5,Switching!$B$23:$E$31,4,0)/12,0)</f>
        <v>155374.56854399739</v>
      </c>
      <c r="AO8" s="1">
        <f>Demand!AO5/Demand!AN5*'Dmd Switching'!AN8</f>
        <v>149863.00140602345</v>
      </c>
      <c r="AP8" s="1">
        <f>Demand!AP5/Demand!AN5*'Dmd Switching'!AN8</f>
        <v>98631.32542075422</v>
      </c>
      <c r="AQ8" s="6">
        <f>Demand!AQ5+IFERROR(VLOOKUP(AQ$5,Switching!$B$35:$E$44,3,0)/12,0)-IFERROR(VLOOKUP(AQ$5,Switching!$B$23:$E$31,3,0)/12,0)</f>
        <v>151375.93240007805</v>
      </c>
      <c r="AR8" s="1">
        <f>Demand!AR5/Demand!AQ5*'Dmd Switching'!AQ8</f>
        <v>147129.14541205647</v>
      </c>
      <c r="AS8" s="1">
        <f>Demand!AS5/Demand!AQ5*'Dmd Switching'!AQ8</f>
        <v>145096.502249157</v>
      </c>
      <c r="AT8" s="6">
        <f>Demand!AT5+IFERROR(VLOOKUP(AT$5,Switching!$B$35:$E$44,3,0)/12,0)-IFERROR(VLOOKUP(AT$5,Switching!$B$23:$E$31,3,0)/12,0)</f>
        <v>25852</v>
      </c>
      <c r="AU8" s="6">
        <f>Demand!AU5+IFERROR(VLOOKUP(AU$5,Switching!$B$35:$E$44,4,0)/12,0)-IFERROR(VLOOKUP(AU$5,Switching!$B$23:$E$31,4,0)/12,0)</f>
        <v>369454.54878107947</v>
      </c>
      <c r="AV8" s="1">
        <f>Demand!AV5/Demand!AU5*'Dmd Switching'!AU8</f>
        <v>335413.64373808692</v>
      </c>
      <c r="AW8" s="1">
        <f>Demand!AW5/Demand!AU5*'Dmd Switching'!AU8</f>
        <v>330958.07255998615</v>
      </c>
      <c r="AX8" s="6">
        <f>Demand!AX5+IFERROR(VLOOKUP(AX$5,Switching!$B$35:$E$44,3,0)/12,0)-IFERROR(VLOOKUP(AX$5,Switching!$B$23:$E$31,3,0)/12,0)</f>
        <v>52639.425351198573</v>
      </c>
      <c r="AY8" s="1">
        <f>Demand!AY5/Demand!AX5*'Dmd Switching'!AX8</f>
        <v>49682.76115774941</v>
      </c>
      <c r="AZ8" s="1">
        <f>Demand!AZ5/Demand!AX5*'Dmd Switching'!AX8</f>
        <v>47883.348579091195</v>
      </c>
      <c r="BA8" s="6">
        <f>Demand!BA5+IFERROR(VLOOKUP(BA$5,Switching!$B$35:$E$44,3,0)/12,0)-IFERROR(VLOOKUP(BA$5,Switching!$B$23:$E$31,3,0)/12,0)</f>
        <v>9450</v>
      </c>
      <c r="BB8" s="6">
        <f>Demand!BB5+IFERROR(VLOOKUP(BB$5,Switching!$B$35:$E$44,3,0)/12,0)-IFERROR(VLOOKUP(BB$5,Switching!$B$23:$E$31,3,0)/12,0)</f>
        <v>35486.668572586947</v>
      </c>
      <c r="BC8" s="6">
        <f>Demand!BC5+IFERROR(VLOOKUP(BC$5,Switching!$B$35:$E$44,3,0)/12,0)-IFERROR(VLOOKUP(BC$5,Switching!$B$23:$E$31,3,0)/12,0)</f>
        <v>4326.2156363112108</v>
      </c>
      <c r="BD8" s="6">
        <f>Demand!BD5+IFERROR(VLOOKUP(BD$5,Switching!$B$35:$E$44,3,0)/12,0)-IFERROR(VLOOKUP(BD$5,Switching!$B$23:$E$31,3,0)/12,0)</f>
        <v>422463.0657494443</v>
      </c>
      <c r="BE8" s="6">
        <f>Demand!BE5+IFERROR(VLOOKUP(BE$5,Switching!$B$35:$E$44,3,0)/12,0)-IFERROR(VLOOKUP(BE$5,Switching!$B$23:$E$31,3,0)/12,0)</f>
        <v>75974.204397461624</v>
      </c>
      <c r="BF8" s="35">
        <f>Billed_Energy!AM6/Cal_Energy!AM6*Cal_Energy_Switching!AM7*VLOOKUP($C8,'Dmd Factors'!$A$4:$E$15,4,0)</f>
        <v>239384.55339760831</v>
      </c>
      <c r="BG8" s="35">
        <f>Billed_Energy!G6/Cal_Energy!G6*Cal_Energy_Switching!G7*VLOOKUP(C8,'Dmd Factors'!$A$4:$E$15,3,0)</f>
        <v>385127.64444215543</v>
      </c>
      <c r="BH8" s="35">
        <f>Billed_Energy!AA6/Cal_Energy!AA6*Cal_Energy_Switching!AA7*VLOOKUP($C8,'Dmd Factors'!$A$4:$E$15,5,0)</f>
        <v>14349.792212504117</v>
      </c>
      <c r="BI8" s="35">
        <f>Billed_Energy!J6/Cal_Energy!J6*Cal_Energy_Switching!J7*VLOOKUP($C8,'Dmd Factors'!$A$4:$E$15,2,0)</f>
        <v>43742.830642525318</v>
      </c>
    </row>
    <row r="9" spans="1:61" x14ac:dyDescent="0.25">
      <c r="A9" t="s">
        <v>155</v>
      </c>
      <c r="B9">
        <v>2014</v>
      </c>
      <c r="C9">
        <v>9</v>
      </c>
      <c r="D9" t="s">
        <v>6</v>
      </c>
      <c r="E9" t="s">
        <v>153</v>
      </c>
      <c r="F9" s="93">
        <f>Demand!F6+IFERROR(VLOOKUP(F$5,Switching!$B$35:$E$44,4,0)/12,0)-IFERROR(VLOOKUP(F$5,Switching!$B$23:$E$31,4,0)/12,0)</f>
        <v>185157.6</v>
      </c>
      <c r="G9" s="94">
        <f>Demand!G6/Demand!F6*'Dmd Switching'!F9</f>
        <v>185157.6</v>
      </c>
      <c r="H9" s="94">
        <f>Demand!H6/Demand!F6*'Dmd Switching'!F9</f>
        <v>101387.6</v>
      </c>
      <c r="I9" s="99">
        <f>Demand!I6+IFERROR(VLOOKUP(I$5,Switching!$B$35:$E$44,4,0)/12,0)-IFERROR(VLOOKUP(I$5,Switching!$B$23:$E$31,4,0)/12,0)</f>
        <v>297220.77763612015</v>
      </c>
      <c r="J9" s="94">
        <f>Demand!J6/Demand!I6*'Dmd Switching'!I9</f>
        <v>280988.92578361172</v>
      </c>
      <c r="K9" s="94">
        <f>Demand!K6/Demand!I6*'Dmd Switching'!I9</f>
        <v>277346.96097633359</v>
      </c>
      <c r="L9" s="99">
        <f>Demand!L6+IFERROR(VLOOKUP(L$5,Switching!$B$35:$E$44,4,0)/12,0)-IFERROR(VLOOKUP(L$5,Switching!$B$23:$E$31,4,0)/12,0)</f>
        <v>525147.2659421782</v>
      </c>
      <c r="M9" s="94">
        <f>Demand!M6/Demand!L6*'Dmd Switching'!L9</f>
        <v>518484.98717059148</v>
      </c>
      <c r="N9" s="94">
        <f>Demand!N6/Demand!L6*'Dmd Switching'!L9</f>
        <v>511615.98180770996</v>
      </c>
      <c r="O9" s="99">
        <f>Demand!O6+IFERROR(VLOOKUP(O$5,Switching!$B$35:$E$44,3,0)/12,0)-IFERROR(VLOOKUP(O$5,Switching!$B$23:$E$31,3,0)/12,0)</f>
        <v>331428.90613428364</v>
      </c>
      <c r="P9" s="94">
        <f>Demand!P6/Demand!O6*'Dmd Switching'!O9</f>
        <v>309430.81460468681</v>
      </c>
      <c r="Q9" s="94">
        <f>Demand!Q6/Demand!O6*'Dmd Switching'!O9</f>
        <v>303407.62441374949</v>
      </c>
      <c r="R9" s="99">
        <f>Demand!R6+IFERROR(VLOOKUP(R$5,Switching!$B$35:$E$44,4,0)/12,0)-IFERROR(VLOOKUP(R$5,Switching!$B$23:$E$31,4,0)/12,0)</f>
        <v>269418.19806971634</v>
      </c>
      <c r="S9" s="94">
        <f>Demand!S6/Demand!R6*'Dmd Switching'!R9</f>
        <v>258888.52689038558</v>
      </c>
      <c r="T9" s="94">
        <f>Demand!T6/Demand!R6*'Dmd Switching'!R9</f>
        <v>249324.7368932128</v>
      </c>
      <c r="U9" s="99">
        <f>Demand!U6+IFERROR(VLOOKUP(U$5,Switching!$B$35:$E$44,3,0)/12,0)-IFERROR(VLOOKUP(U$5,Switching!$B$23:$E$31,3,0)/12,0)</f>
        <v>59273.457941272194</v>
      </c>
      <c r="V9" s="102">
        <f>Demand!V6+IFERROR(VLOOKUP(V$5,Switching!$B$35:$E$44,3,0)/12,0)-IFERROR(VLOOKUP(V$5,Switching!$B$23:$E$31,3,0)/12,0)</f>
        <v>723592.85133098369</v>
      </c>
      <c r="W9" s="6">
        <f>Demand!W6+IFERROR(VLOOKUP(W$5,Switching!$B$35:$E$44,3,0)/12,0)-IFERROR(VLOOKUP(W$5,Switching!$B$23:$E$31,3,0)/12,0)</f>
        <v>98239.257856633732</v>
      </c>
      <c r="X9" s="6">
        <f>Demand!X6+IFERROR(VLOOKUP(X$5,Switching!$B$35:$E$44,3,0)/12,0)-IFERROR(VLOOKUP(X$5,Switching!$B$23:$E$31,3,0)/12,0)</f>
        <v>218543.95212637531</v>
      </c>
      <c r="Y9" s="6">
        <f>Demand!Y6+IFERROR(VLOOKUP(Y$5,Switching!$B$35:$E$44,3,0)/12,0)-IFERROR(VLOOKUP(Y$5,Switching!$B$23:$E$31,3,0)/12,0)</f>
        <v>2528.8710025819273</v>
      </c>
      <c r="Z9" s="6">
        <f>Demand!Z6+IFERROR(VLOOKUP(Z$5,Switching!$B$35:$E$44,3,0)/12,0)-IFERROR(VLOOKUP(Z$5,Switching!$B$23:$E$31,3,0)/12,0)</f>
        <v>9182.0769456730213</v>
      </c>
      <c r="AA9" s="6">
        <f>Demand!AA6+IFERROR(VLOOKUP(AA$5,Switching!$B$35:$E$44,3,0)/12,0)-IFERROR(VLOOKUP(AA$5,Switching!$B$23:$E$31,3,0)/12,0)</f>
        <v>14370.481484158308</v>
      </c>
      <c r="AB9" s="6">
        <f>Demand!AB6+IFERROR(VLOOKUP(AB$5,Switching!$B$35:$E$44,4,0)/12,0)-IFERROR(VLOOKUP(AB$5,Switching!$B$23:$E$31,4,0)/12,0)</f>
        <v>5063.7616875979202</v>
      </c>
      <c r="AC9" s="1">
        <f>Demand!AC6/Demand!AB6*'Dmd Switching'!AB9</f>
        <v>4911.226276668639</v>
      </c>
      <c r="AD9" s="1">
        <f>Demand!AD6/Demand!AB6*'Dmd Switching'!AB9</f>
        <v>4867.9188277615704</v>
      </c>
      <c r="AE9" s="6">
        <f>Demand!AE6+IFERROR(VLOOKUP(AE$5,Switching!$B$35:$E$44,4,0)/12,0)-IFERROR(VLOOKUP(AE$5,Switching!$B$23:$E$31,4,0)/12,0)</f>
        <v>7666.9116873940839</v>
      </c>
      <c r="AF9" s="1">
        <f>Demand!AF6/Demand!AE6*'Dmd Switching'!AE9</f>
        <v>7636.7377952433371</v>
      </c>
      <c r="AG9" s="1">
        <f>Demand!AG6/Demand!AE6*'Dmd Switching'!AE9</f>
        <v>7553.0738215526326</v>
      </c>
      <c r="AH9" s="6">
        <f>Demand!AH6+IFERROR(VLOOKUP(AH$5,Switching!$B$35:$E$44,4,0)/12,0)-IFERROR(VLOOKUP(AH$5,Switching!$B$23:$E$31,4,0)/12,0)</f>
        <v>23204.929483587432</v>
      </c>
      <c r="AI9" s="1">
        <f>Demand!AI6/Demand!AH6*'Dmd Switching'!AH9</f>
        <v>24733.539726627878</v>
      </c>
      <c r="AJ9" s="1">
        <f>Demand!AJ6/Demand!AH6*'Dmd Switching'!AH9</f>
        <v>24672.632179589189</v>
      </c>
      <c r="AK9" s="93">
        <f>Demand!AK6+IFERROR(VLOOKUP(AK$5,Switching!$B$35:$E$44,4,0)/12,0)-IFERROR(VLOOKUP(AK$5,Switching!$B$23:$E$31,4,0)/12,0)</f>
        <v>83908.615031020701</v>
      </c>
      <c r="AL9" s="94">
        <f>Demand!AL6/Demand!AK6*'Dmd Switching'!AK9</f>
        <v>81618.201880771376</v>
      </c>
      <c r="AM9" s="94">
        <f>Demand!AM6/Demand!AK6*'Dmd Switching'!AK9</f>
        <v>80941.511488007905</v>
      </c>
      <c r="AN9" s="99">
        <f>Demand!AN6+IFERROR(VLOOKUP(AN$5,Switching!$B$35:$E$44,4,0)/12,0)-IFERROR(VLOOKUP(AN$5,Switching!$B$23:$E$31,4,0)/12,0)</f>
        <v>156245.80592027181</v>
      </c>
      <c r="AO9" s="94">
        <f>Demand!AO6/Demand!AN6*'Dmd Switching'!AN9</f>
        <v>152149.40804766642</v>
      </c>
      <c r="AP9" s="94">
        <f>Demand!AP6/Demand!AN6*'Dmd Switching'!AN9</f>
        <v>94951.620896366512</v>
      </c>
      <c r="AQ9" s="99">
        <f>Demand!AQ6+IFERROR(VLOOKUP(AQ$5,Switching!$B$35:$E$44,3,0)/12,0)-IFERROR(VLOOKUP(AQ$5,Switching!$B$23:$E$31,3,0)/12,0)</f>
        <v>145324.36923400703</v>
      </c>
      <c r="AR9" s="94">
        <f>Demand!AR6/Demand!AQ6*'Dmd Switching'!AQ9</f>
        <v>141245.46908224275</v>
      </c>
      <c r="AS9" s="94">
        <f>Demand!AS6/Demand!AQ6*'Dmd Switching'!AQ9</f>
        <v>139460.57978605657</v>
      </c>
      <c r="AT9" s="99">
        <f>Demand!AT6+IFERROR(VLOOKUP(AT$5,Switching!$B$35:$E$44,3,0)/12,0)-IFERROR(VLOOKUP(AT$5,Switching!$B$23:$E$31,3,0)/12,0)</f>
        <v>20654</v>
      </c>
      <c r="AU9" s="99">
        <f>Demand!AU6+IFERROR(VLOOKUP(AU$5,Switching!$B$35:$E$44,4,0)/12,0)-IFERROR(VLOOKUP(AU$5,Switching!$B$23:$E$31,4,0)/12,0)</f>
        <v>351643.83529519086</v>
      </c>
      <c r="AV9" s="94">
        <f>Demand!AV6/Demand!AU6*'Dmd Switching'!AU9</f>
        <v>319243.97868026991</v>
      </c>
      <c r="AW9" s="94">
        <f>Demand!AW6/Demand!AU6*'Dmd Switching'!AU9</f>
        <v>315003.20226361119</v>
      </c>
      <c r="AX9" s="99">
        <f>Demand!AX6+IFERROR(VLOOKUP(AX$5,Switching!$B$35:$E$44,3,0)/12,0)-IFERROR(VLOOKUP(AX$5,Switching!$B$23:$E$31,3,0)/12,0)</f>
        <v>49950.953664539891</v>
      </c>
      <c r="AY9" s="94">
        <f>Demand!AY6/Demand!AX6*'Dmd Switching'!AX9</f>
        <v>47252.06854664407</v>
      </c>
      <c r="AZ9" s="94">
        <f>Demand!AZ6/Demand!AX6*'Dmd Switching'!AX9</f>
        <v>45996.845017299434</v>
      </c>
      <c r="BA9" s="99">
        <f>Demand!BA6+IFERROR(VLOOKUP(BA$5,Switching!$B$35:$E$44,3,0)/12,0)-IFERROR(VLOOKUP(BA$5,Switching!$B$23:$E$31,3,0)/12,0)</f>
        <v>9450</v>
      </c>
      <c r="BB9" s="99">
        <f>Demand!BB6+IFERROR(VLOOKUP(BB$5,Switching!$B$35:$E$44,3,0)/12,0)-IFERROR(VLOOKUP(BB$5,Switching!$B$23:$E$31,3,0)/12,0)</f>
        <v>36873.285237264507</v>
      </c>
      <c r="BC9" s="99">
        <f>Demand!BC6+IFERROR(VLOOKUP(BC$5,Switching!$B$35:$E$44,3,0)/12,0)-IFERROR(VLOOKUP(BC$5,Switching!$B$23:$E$31,3,0)/12,0)</f>
        <v>4117.6568638431845</v>
      </c>
      <c r="BD9" s="99">
        <f>Demand!BD6+IFERROR(VLOOKUP(BD$5,Switching!$B$35:$E$44,3,0)/12,0)-IFERROR(VLOOKUP(BD$5,Switching!$B$23:$E$31,3,0)/12,0)</f>
        <v>416583.62459505681</v>
      </c>
      <c r="BE9" s="99">
        <f>Demand!BE6+IFERROR(VLOOKUP(BE$5,Switching!$B$35:$E$44,3,0)/12,0)-IFERROR(VLOOKUP(BE$5,Switching!$B$23:$E$31,3,0)/12,0)</f>
        <v>76493.561473220718</v>
      </c>
      <c r="BF9" s="113">
        <f>Billed_Energy!AM7/Cal_Energy!AM7*Cal_Energy_Switching!AM8*VLOOKUP($C9,'Dmd Factors'!$A$4:$E$15,4,0)</f>
        <v>226848.68441044362</v>
      </c>
      <c r="BG9" s="105">
        <f>Billed_Energy!G7/Cal_Energy!G7*Cal_Energy_Switching!G8*VLOOKUP(C9,'Dmd Factors'!$A$4:$E$15,3,0)</f>
        <v>361876.83127697947</v>
      </c>
      <c r="BH9" s="35">
        <f>Billed_Energy!AA7/Cal_Energy!AA7*Cal_Energy_Switching!AA8*VLOOKUP($C9,'Dmd Factors'!$A$4:$E$15,5,0)</f>
        <v>13684.123837783962</v>
      </c>
      <c r="BI9" s="108">
        <f>Billed_Energy!J7/Cal_Energy!J7*Cal_Energy_Switching!J8*VLOOKUP($C9,'Dmd Factors'!$A$4:$E$15,2,0)</f>
        <v>39481.291903841251</v>
      </c>
    </row>
    <row r="10" spans="1:61" x14ac:dyDescent="0.25">
      <c r="A10" t="s">
        <v>155</v>
      </c>
      <c r="B10">
        <v>2014</v>
      </c>
      <c r="C10">
        <v>10</v>
      </c>
      <c r="D10" t="s">
        <v>7</v>
      </c>
      <c r="E10" t="s">
        <v>154</v>
      </c>
      <c r="F10" s="95">
        <f>Demand!F7+IFERROR(VLOOKUP(F$5,Switching!$B$35:$E$44,4,0)/12,0)-IFERROR(VLOOKUP(F$5,Switching!$B$23:$E$31,4,0)/12,0)</f>
        <v>185157.6</v>
      </c>
      <c r="G10" s="96">
        <f>Demand!G7/Demand!F7*'Dmd Switching'!F10</f>
        <v>185157.6</v>
      </c>
      <c r="H10" s="96">
        <f>Demand!H7/Demand!F7*'Dmd Switching'!F10</f>
        <v>101387.6</v>
      </c>
      <c r="I10" s="100">
        <f>Demand!I7+IFERROR(VLOOKUP(I$5,Switching!$B$35:$E$44,4,0)/12,0)-IFERROR(VLOOKUP(I$5,Switching!$B$23:$E$31,4,0)/12,0)</f>
        <v>286592.09104990767</v>
      </c>
      <c r="J10" s="96">
        <f>Demand!J7/Demand!I7*'Dmd Switching'!I10</f>
        <v>276811.52574842982</v>
      </c>
      <c r="K10" s="96">
        <f>Demand!K7/Demand!I7*'Dmd Switching'!I10</f>
        <v>272775.56374319969</v>
      </c>
      <c r="L10" s="100">
        <f>Demand!L7+IFERROR(VLOOKUP(L$5,Switching!$B$35:$E$44,4,0)/12,0)-IFERROR(VLOOKUP(L$5,Switching!$B$23:$E$31,4,0)/12,0)</f>
        <v>529837.79593831848</v>
      </c>
      <c r="M10" s="96">
        <f>Demand!M7/Demand!L7*'Dmd Switching'!L10</f>
        <v>515177.96261801926</v>
      </c>
      <c r="N10" s="96">
        <f>Demand!N7/Demand!L7*'Dmd Switching'!L10</f>
        <v>498457.73490060709</v>
      </c>
      <c r="O10" s="100">
        <f>Demand!O7+IFERROR(VLOOKUP(O$5,Switching!$B$35:$E$44,3,0)/12,0)-IFERROR(VLOOKUP(O$5,Switching!$B$23:$E$31,3,0)/12,0)</f>
        <v>288421.91837192781</v>
      </c>
      <c r="P10" s="96">
        <f>Demand!P7/Demand!O7*'Dmd Switching'!O10</f>
        <v>262694.95870285621</v>
      </c>
      <c r="Q10" s="96">
        <f>Demand!Q7/Demand!O7*'Dmd Switching'!O10</f>
        <v>256810.59926052688</v>
      </c>
      <c r="R10" s="100">
        <f>Demand!R7+IFERROR(VLOOKUP(R$5,Switching!$B$35:$E$44,4,0)/12,0)-IFERROR(VLOOKUP(R$5,Switching!$B$23:$E$31,4,0)/12,0)</f>
        <v>268584.37733809033</v>
      </c>
      <c r="S10" s="96">
        <f>Demand!S7/Demand!R7*'Dmd Switching'!R10</f>
        <v>258805.98696078354</v>
      </c>
      <c r="T10" s="96">
        <f>Demand!T7/Demand!R7*'Dmd Switching'!R10</f>
        <v>250643.38691544969</v>
      </c>
      <c r="U10" s="100">
        <f>Demand!U7+IFERROR(VLOOKUP(U$5,Switching!$B$35:$E$44,3,0)/12,0)-IFERROR(VLOOKUP(U$5,Switching!$B$23:$E$31,3,0)/12,0)</f>
        <v>54973.9436599943</v>
      </c>
      <c r="V10" s="103">
        <f>Demand!V7+IFERROR(VLOOKUP(V$5,Switching!$B$35:$E$44,3,0)/12,0)-IFERROR(VLOOKUP(V$5,Switching!$B$23:$E$31,3,0)/12,0)</f>
        <v>596288.12893148197</v>
      </c>
      <c r="W10" s="6">
        <f>Demand!W7+IFERROR(VLOOKUP(W$5,Switching!$B$35:$E$44,3,0)/12,0)-IFERROR(VLOOKUP(W$5,Switching!$B$23:$E$31,3,0)/12,0)</f>
        <v>101107.19143660562</v>
      </c>
      <c r="X10" s="6">
        <f>Demand!X7+IFERROR(VLOOKUP(X$5,Switching!$B$35:$E$44,3,0)/12,0)-IFERROR(VLOOKUP(X$5,Switching!$B$23:$E$31,3,0)/12,0)</f>
        <v>214999.6991262669</v>
      </c>
      <c r="Y10" s="6">
        <f>Demand!Y7+IFERROR(VLOOKUP(Y$5,Switching!$B$35:$E$44,3,0)/12,0)-IFERROR(VLOOKUP(Y$5,Switching!$B$23:$E$31,3,0)/12,0)</f>
        <v>2624.0864381636175</v>
      </c>
      <c r="Z10" s="6">
        <f>Demand!Z7+IFERROR(VLOOKUP(Z$5,Switching!$B$35:$E$44,3,0)/12,0)-IFERROR(VLOOKUP(Z$5,Switching!$B$23:$E$31,3,0)/12,0)</f>
        <v>10967.965291533845</v>
      </c>
      <c r="AA10" s="6">
        <f>Demand!AA7+IFERROR(VLOOKUP(AA$5,Switching!$B$35:$E$44,3,0)/12,0)-IFERROR(VLOOKUP(AA$5,Switching!$B$23:$E$31,3,0)/12,0)</f>
        <v>14824.482955507379</v>
      </c>
      <c r="AB10" s="6">
        <f>Demand!AB7+IFERROR(VLOOKUP(AB$5,Switching!$B$35:$E$44,4,0)/12,0)-IFERROR(VLOOKUP(AB$5,Switching!$B$23:$E$31,4,0)/12,0)</f>
        <v>4852.3674741057966</v>
      </c>
      <c r="AC10" s="1">
        <f>Demand!AC7/Demand!AB7*'Dmd Switching'!AB10</f>
        <v>4706.1998792809072</v>
      </c>
      <c r="AD10" s="1">
        <f>Demand!AD7/Demand!AB7*'Dmd Switching'!AB10</f>
        <v>4664.7003638163787</v>
      </c>
      <c r="AE10" s="6">
        <f>Demand!AE7+IFERROR(VLOOKUP(AE$5,Switching!$B$35:$E$44,4,0)/12,0)-IFERROR(VLOOKUP(AE$5,Switching!$B$23:$E$31,4,0)/12,0)</f>
        <v>7612.1108973084765</v>
      </c>
      <c r="AF10" s="1">
        <f>Demand!AF7/Demand!AE7*'Dmd Switching'!AE10</f>
        <v>7491.2837402083414</v>
      </c>
      <c r="AG10" s="1">
        <f>Demand!AG7/Demand!AE7*'Dmd Switching'!AE10</f>
        <v>7393.9507525443441</v>
      </c>
      <c r="AH10" s="6">
        <f>Demand!AH7+IFERROR(VLOOKUP(AH$5,Switching!$B$35:$E$44,4,0)/12,0)-IFERROR(VLOOKUP(AH$5,Switching!$B$23:$E$31,4,0)/12,0)</f>
        <v>25038.05588135076</v>
      </c>
      <c r="AI10" s="1">
        <f>Demand!AI7/Demand!AH7*'Dmd Switching'!AH10</f>
        <v>26687.422181434638</v>
      </c>
      <c r="AJ10" s="1">
        <f>Demand!AJ7/Demand!AH7*'Dmd Switching'!AH10</f>
        <v>26621.703103622771</v>
      </c>
      <c r="AK10" s="95">
        <f>Demand!AK7+IFERROR(VLOOKUP(AK$5,Switching!$B$35:$E$44,4,0)/12,0)-IFERROR(VLOOKUP(AK$5,Switching!$B$23:$E$31,4,0)/12,0)</f>
        <v>74978.641957437576</v>
      </c>
      <c r="AL10" s="96">
        <f>Demand!AL7/Demand!AK7*'Dmd Switching'!AK10</f>
        <v>72101.516516504198</v>
      </c>
      <c r="AM10" s="96">
        <f>Demand!AM7/Demand!AK7*'Dmd Switching'!AK10</f>
        <v>71079.066979643554</v>
      </c>
      <c r="AN10" s="100">
        <f>Demand!AN7+IFERROR(VLOOKUP(AN$5,Switching!$B$35:$E$44,4,0)/12,0)-IFERROR(VLOOKUP(AN$5,Switching!$B$23:$E$31,4,0)/12,0)</f>
        <v>159628.04552423069</v>
      </c>
      <c r="AO10" s="96">
        <f>Demand!AO7/Demand!AN7*'Dmd Switching'!AN10</f>
        <v>153595.61040269252</v>
      </c>
      <c r="AP10" s="96">
        <f>Demand!AP7/Demand!AN7*'Dmd Switching'!AN10</f>
        <v>91413.631198968898</v>
      </c>
      <c r="AQ10" s="100">
        <f>Demand!AQ7+IFERROR(VLOOKUP(AQ$5,Switching!$B$35:$E$44,3,0)/12,0)-IFERROR(VLOOKUP(AQ$5,Switching!$B$23:$E$31,3,0)/12,0)</f>
        <v>132961.79896482325</v>
      </c>
      <c r="AR10" s="96">
        <f>Demand!AR7/Demand!AQ7*'Dmd Switching'!AQ10</f>
        <v>128592.72910125933</v>
      </c>
      <c r="AS10" s="96">
        <f>Demand!AS7/Demand!AQ7*'Dmd Switching'!AQ10</f>
        <v>126755.11821083289</v>
      </c>
      <c r="AT10" s="100">
        <f>Demand!AT7+IFERROR(VLOOKUP(AT$5,Switching!$B$35:$E$44,3,0)/12,0)-IFERROR(VLOOKUP(AT$5,Switching!$B$23:$E$31,3,0)/12,0)</f>
        <v>13032</v>
      </c>
      <c r="AU10" s="100">
        <f>Demand!AU7+IFERROR(VLOOKUP(AU$5,Switching!$B$35:$E$44,4,0)/12,0)-IFERROR(VLOOKUP(AU$5,Switching!$B$23:$E$31,4,0)/12,0)</f>
        <v>321016.78449490858</v>
      </c>
      <c r="AV10" s="96">
        <f>Demand!AV7/Demand!AU7*'Dmd Switching'!AU10</f>
        <v>291438.851527914</v>
      </c>
      <c r="AW10" s="96">
        <f>Demand!AW7/Demand!AU7*'Dmd Switching'!AU10</f>
        <v>287567.43314261857</v>
      </c>
      <c r="AX10" s="100">
        <f>Demand!AX7+IFERROR(VLOOKUP(AX$5,Switching!$B$35:$E$44,3,0)/12,0)-IFERROR(VLOOKUP(AX$5,Switching!$B$23:$E$31,3,0)/12,0)</f>
        <v>47639.193277329192</v>
      </c>
      <c r="AY10" s="96">
        <f>Demand!AY7/Demand!AX7*'Dmd Switching'!AX10</f>
        <v>43831.320870168078</v>
      </c>
      <c r="AZ10" s="96">
        <f>Demand!AZ7/Demand!AX7*'Dmd Switching'!AX10</f>
        <v>42883.635266970457</v>
      </c>
      <c r="BA10" s="100">
        <f>Demand!BA7+IFERROR(VLOOKUP(BA$5,Switching!$B$35:$E$44,3,0)/12,0)-IFERROR(VLOOKUP(BA$5,Switching!$B$23:$E$31,3,0)/12,0)</f>
        <v>9450</v>
      </c>
      <c r="BB10" s="100">
        <f>Demand!BB7+IFERROR(VLOOKUP(BB$5,Switching!$B$35:$E$44,3,0)/12,0)-IFERROR(VLOOKUP(BB$5,Switching!$B$23:$E$31,3,0)/12,0)</f>
        <v>30506.647815179826</v>
      </c>
      <c r="BC10" s="100">
        <f>Demand!BC7+IFERROR(VLOOKUP(BC$5,Switching!$B$35:$E$44,3,0)/12,0)-IFERROR(VLOOKUP(BC$5,Switching!$B$23:$E$31,3,0)/12,0)</f>
        <v>3759.0221508495938</v>
      </c>
      <c r="BD10" s="100">
        <f>Demand!BD7+IFERROR(VLOOKUP(BD$5,Switching!$B$35:$E$44,3,0)/12,0)-IFERROR(VLOOKUP(BD$5,Switching!$B$23:$E$31,3,0)/12,0)</f>
        <v>355039.44543283439</v>
      </c>
      <c r="BE10" s="100">
        <f>Demand!BE7+IFERROR(VLOOKUP(BE$5,Switching!$B$35:$E$44,3,0)/12,0)-IFERROR(VLOOKUP(BE$5,Switching!$B$23:$E$31,3,0)/12,0)</f>
        <v>67270.853363047689</v>
      </c>
      <c r="BF10" s="114">
        <f>Billed_Energy!AM8/Cal_Energy!AM8*Cal_Energy_Switching!AM9*VLOOKUP($C10,'Dmd Factors'!$A$4:$E$15,4,0)</f>
        <v>215413.13420621652</v>
      </c>
      <c r="BG10" s="106">
        <f>Billed_Energy!G8/Cal_Energy!G8*Cal_Energy_Switching!G9*VLOOKUP(C10,'Dmd Factors'!$A$4:$E$15,3,0)</f>
        <v>350429.58750748576</v>
      </c>
      <c r="BH10" s="35">
        <f>Billed_Energy!AA8/Cal_Energy!AA8*Cal_Energy_Switching!AA9*VLOOKUP($C10,'Dmd Factors'!$A$4:$E$15,5,0)</f>
        <v>14153.04319019447</v>
      </c>
      <c r="BI10" s="109">
        <f>Billed_Energy!J8/Cal_Energy!J8*Cal_Energy_Switching!J9*VLOOKUP($C10,'Dmd Factors'!$A$4:$E$15,2,0)</f>
        <v>43111.187646733772</v>
      </c>
    </row>
    <row r="11" spans="1:61" x14ac:dyDescent="0.25">
      <c r="A11" t="s">
        <v>155</v>
      </c>
      <c r="B11">
        <v>2014</v>
      </c>
      <c r="C11">
        <v>11</v>
      </c>
      <c r="D11" t="s">
        <v>8</v>
      </c>
      <c r="E11" t="s">
        <v>154</v>
      </c>
      <c r="F11" s="95">
        <f>Demand!F8+IFERROR(VLOOKUP(F$5,Switching!$B$35:$E$44,4,0)/12,0)-IFERROR(VLOOKUP(F$5,Switching!$B$23:$E$31,4,0)/12,0)</f>
        <v>185157.6</v>
      </c>
      <c r="G11" s="96">
        <f>Demand!G8/Demand!F8*'Dmd Switching'!F11</f>
        <v>185157.6</v>
      </c>
      <c r="H11" s="96">
        <f>Demand!H8/Demand!F8*'Dmd Switching'!F11</f>
        <v>101387.6</v>
      </c>
      <c r="I11" s="100">
        <f>Demand!I8+IFERROR(VLOOKUP(I$5,Switching!$B$35:$E$44,4,0)/12,0)-IFERROR(VLOOKUP(I$5,Switching!$B$23:$E$31,4,0)/12,0)</f>
        <v>293910.54905868211</v>
      </c>
      <c r="J11" s="96">
        <f>Demand!J8/Demand!I8*'Dmd Switching'!I11</f>
        <v>286728.15402822458</v>
      </c>
      <c r="K11" s="96">
        <f>Demand!K8/Demand!I8*'Dmd Switching'!I11</f>
        <v>276345.67234717897</v>
      </c>
      <c r="L11" s="100">
        <f>Demand!L8+IFERROR(VLOOKUP(L$5,Switching!$B$35:$E$44,4,0)/12,0)-IFERROR(VLOOKUP(L$5,Switching!$B$23:$E$31,4,0)/12,0)</f>
        <v>505391.85052850092</v>
      </c>
      <c r="M11" s="96">
        <f>Demand!M8/Demand!L8*'Dmd Switching'!L11</f>
        <v>483224.91868630244</v>
      </c>
      <c r="N11" s="96">
        <f>Demand!N8/Demand!L8*'Dmd Switching'!L11</f>
        <v>477199.83984563634</v>
      </c>
      <c r="O11" s="100">
        <f>Demand!O8+IFERROR(VLOOKUP(O$5,Switching!$B$35:$E$44,3,0)/12,0)-IFERROR(VLOOKUP(O$5,Switching!$B$23:$E$31,3,0)/12,0)</f>
        <v>267018.42564521421</v>
      </c>
      <c r="P11" s="96">
        <f>Demand!P8/Demand!O8*'Dmd Switching'!O11</f>
        <v>243200.63708652736</v>
      </c>
      <c r="Q11" s="96">
        <f>Demand!Q8/Demand!O8*'Dmd Switching'!O11</f>
        <v>237752.94988199536</v>
      </c>
      <c r="R11" s="100">
        <f>Demand!R8+IFERROR(VLOOKUP(R$5,Switching!$B$35:$E$44,4,0)/12,0)-IFERROR(VLOOKUP(R$5,Switching!$B$23:$E$31,4,0)/12,0)</f>
        <v>265026.83487385098</v>
      </c>
      <c r="S11" s="96">
        <f>Demand!S8/Demand!R8*'Dmd Switching'!R11</f>
        <v>254100.37898291124</v>
      </c>
      <c r="T11" s="96">
        <f>Demand!T8/Demand!R8*'Dmd Switching'!R11</f>
        <v>250156.82942645415</v>
      </c>
      <c r="U11" s="100">
        <f>Demand!U8+IFERROR(VLOOKUP(U$5,Switching!$B$35:$E$44,3,0)/12,0)-IFERROR(VLOOKUP(U$5,Switching!$B$23:$E$31,3,0)/12,0)</f>
        <v>53495.680843875132</v>
      </c>
      <c r="V11" s="103">
        <f>Demand!V8+IFERROR(VLOOKUP(V$5,Switching!$B$35:$E$44,3,0)/12,0)-IFERROR(VLOOKUP(V$5,Switching!$B$23:$E$31,3,0)/12,0)</f>
        <v>535245.07918536419</v>
      </c>
      <c r="W11" s="6">
        <f>Demand!W8+IFERROR(VLOOKUP(W$5,Switching!$B$35:$E$44,3,0)/12,0)-IFERROR(VLOOKUP(W$5,Switching!$B$23:$E$31,3,0)/12,0)</f>
        <v>87611.340179961466</v>
      </c>
      <c r="X11" s="6">
        <f>Demand!X8+IFERROR(VLOOKUP(X$5,Switching!$B$35:$E$44,3,0)/12,0)-IFERROR(VLOOKUP(X$5,Switching!$B$23:$E$31,3,0)/12,0)</f>
        <v>183435.4866902167</v>
      </c>
      <c r="Y11" s="6">
        <f>Demand!Y8+IFERROR(VLOOKUP(Y$5,Switching!$B$35:$E$44,3,0)/12,0)-IFERROR(VLOOKUP(Y$5,Switching!$B$23:$E$31,3,0)/12,0)</f>
        <v>2612.9234337980374</v>
      </c>
      <c r="Z11" s="6">
        <f>Demand!Z8+IFERROR(VLOOKUP(Z$5,Switching!$B$35:$E$44,3,0)/12,0)-IFERROR(VLOOKUP(Z$5,Switching!$B$23:$E$31,3,0)/12,0)</f>
        <v>11761.547558858651</v>
      </c>
      <c r="AA11" s="6">
        <f>Demand!AA8+IFERROR(VLOOKUP(AA$5,Switching!$B$35:$E$44,3,0)/12,0)-IFERROR(VLOOKUP(AA$5,Switching!$B$23:$E$31,3,0)/12,0)</f>
        <v>18008.312405615299</v>
      </c>
      <c r="AB11" s="6">
        <f>Demand!AB8+IFERROR(VLOOKUP(AB$5,Switching!$B$35:$E$44,4,0)/12,0)-IFERROR(VLOOKUP(AB$5,Switching!$B$23:$E$31,4,0)/12,0)</f>
        <v>4808.7654262571095</v>
      </c>
      <c r="AC11" s="1">
        <f>Demand!AC8/Demand!AB8*'Dmd Switching'!AB11</f>
        <v>4663.9112534880505</v>
      </c>
      <c r="AD11" s="1">
        <f>Demand!AD8/Demand!AB8*'Dmd Switching'!AB11</f>
        <v>4622.7846413266298</v>
      </c>
      <c r="AE11" s="6">
        <f>Demand!AE8+IFERROR(VLOOKUP(AE$5,Switching!$B$35:$E$44,4,0)/12,0)-IFERROR(VLOOKUP(AE$5,Switching!$B$23:$E$31,4,0)/12,0)</f>
        <v>8841.8421211409259</v>
      </c>
      <c r="AF11" s="1">
        <f>Demand!AF8/Demand!AE8*'Dmd Switching'!AE11</f>
        <v>8015.6191764402465</v>
      </c>
      <c r="AG11" s="1">
        <f>Demand!AG8/Demand!AE8*'Dmd Switching'!AE11</f>
        <v>7777.6481191737967</v>
      </c>
      <c r="AH11" s="6">
        <f>Demand!AH8+IFERROR(VLOOKUP(AH$5,Switching!$B$35:$E$44,4,0)/12,0)-IFERROR(VLOOKUP(AH$5,Switching!$B$23:$E$31,4,0)/12,0)</f>
        <v>22865.072773706073</v>
      </c>
      <c r="AI11" s="1">
        <f>Demand!AI8/Demand!AH8*'Dmd Switching'!AH11</f>
        <v>24371.295168153487</v>
      </c>
      <c r="AJ11" s="1">
        <f>Demand!AJ8/Demand!AH8*'Dmd Switching'!AH11</f>
        <v>24311.279665995091</v>
      </c>
      <c r="AK11" s="95">
        <f>Demand!AK8+IFERROR(VLOOKUP(AK$5,Switching!$B$35:$E$44,4,0)/12,0)-IFERROR(VLOOKUP(AK$5,Switching!$B$23:$E$31,4,0)/12,0)</f>
        <v>70658.819329109378</v>
      </c>
      <c r="AL11" s="96">
        <f>Demand!AL8/Demand!AK8*'Dmd Switching'!AK11</f>
        <v>65548.072797282541</v>
      </c>
      <c r="AM11" s="96">
        <f>Demand!AM8/Demand!AK8*'Dmd Switching'!AK11</f>
        <v>63778.929434972633</v>
      </c>
      <c r="AN11" s="100">
        <f>Demand!AN8+IFERROR(VLOOKUP(AN$5,Switching!$B$35:$E$44,4,0)/12,0)-IFERROR(VLOOKUP(AN$5,Switching!$B$23:$E$31,4,0)/12,0)</f>
        <v>145048.32482083657</v>
      </c>
      <c r="AO11" s="96">
        <f>Demand!AO8/Demand!AN8*'Dmd Switching'!AN11</f>
        <v>140764.74168312165</v>
      </c>
      <c r="AP11" s="96">
        <f>Demand!AP8/Demand!AN8*'Dmd Switching'!AN11</f>
        <v>91029.780061261175</v>
      </c>
      <c r="AQ11" s="100">
        <f>Demand!AQ8+IFERROR(VLOOKUP(AQ$5,Switching!$B$35:$E$44,3,0)/12,0)-IFERROR(VLOOKUP(AQ$5,Switching!$B$23:$E$31,3,0)/12,0)</f>
        <v>126641.57856968197</v>
      </c>
      <c r="AR11" s="96">
        <f>Demand!AR8/Demand!AQ8*'Dmd Switching'!AQ11</f>
        <v>119511.24900233715</v>
      </c>
      <c r="AS11" s="96">
        <f>Demand!AS8/Demand!AQ8*'Dmd Switching'!AQ11</f>
        <v>115331.89207311325</v>
      </c>
      <c r="AT11" s="100">
        <f>Demand!AT8+IFERROR(VLOOKUP(AT$5,Switching!$B$35:$E$44,3,0)/12,0)-IFERROR(VLOOKUP(AT$5,Switching!$B$23:$E$31,3,0)/12,0)</f>
        <v>11920</v>
      </c>
      <c r="AU11" s="100">
        <f>Demand!AU8+IFERROR(VLOOKUP(AU$5,Switching!$B$35:$E$44,4,0)/12,0)-IFERROR(VLOOKUP(AU$5,Switching!$B$23:$E$31,4,0)/12,0)</f>
        <v>311448.56912011589</v>
      </c>
      <c r="AV11" s="96">
        <f>Demand!AV8/Demand!AU8*'Dmd Switching'!AU11</f>
        <v>282752.23501847248</v>
      </c>
      <c r="AW11" s="96">
        <f>Demand!AW8/Demand!AU8*'Dmd Switching'!AU11</f>
        <v>278996.20799807005</v>
      </c>
      <c r="AX11" s="100">
        <f>Demand!AX8+IFERROR(VLOOKUP(AX$5,Switching!$B$35:$E$44,3,0)/12,0)-IFERROR(VLOOKUP(AX$5,Switching!$B$23:$E$31,3,0)/12,0)</f>
        <v>48665.982768943533</v>
      </c>
      <c r="AY11" s="96">
        <f>Demand!AY8/Demand!AX8*'Dmd Switching'!AX11</f>
        <v>45660.480369290439</v>
      </c>
      <c r="AZ11" s="96">
        <f>Demand!AZ8/Demand!AX8*'Dmd Switching'!AX11</f>
        <v>44826.905668225714</v>
      </c>
      <c r="BA11" s="100">
        <f>Demand!BA8+IFERROR(VLOOKUP(BA$5,Switching!$B$35:$E$44,3,0)/12,0)-IFERROR(VLOOKUP(BA$5,Switching!$B$23:$E$31,3,0)/12,0)</f>
        <v>9450</v>
      </c>
      <c r="BB11" s="100">
        <f>Demand!BB8+IFERROR(VLOOKUP(BB$5,Switching!$B$35:$E$44,3,0)/12,0)-IFERROR(VLOOKUP(BB$5,Switching!$B$23:$E$31,3,0)/12,0)</f>
        <v>27177.048622123129</v>
      </c>
      <c r="BC11" s="100">
        <f>Demand!BC8+IFERROR(VLOOKUP(BC$5,Switching!$B$35:$E$44,3,0)/12,0)-IFERROR(VLOOKUP(BC$5,Switching!$B$23:$E$31,3,0)/12,0)</f>
        <v>3646.9808643027354</v>
      </c>
      <c r="BD11" s="100">
        <f>Demand!BD8+IFERROR(VLOOKUP(BD$5,Switching!$B$35:$E$44,3,0)/12,0)-IFERROR(VLOOKUP(BD$5,Switching!$B$23:$E$31,3,0)/12,0)</f>
        <v>319974.63003808993</v>
      </c>
      <c r="BE11" s="100">
        <f>Demand!BE8+IFERROR(VLOOKUP(BE$5,Switching!$B$35:$E$44,3,0)/12,0)-IFERROR(VLOOKUP(BE$5,Switching!$B$23:$E$31,3,0)/12,0)</f>
        <v>63375.317170093404</v>
      </c>
      <c r="BF11" s="114">
        <f>Billed_Energy!AM9/Cal_Energy!AM9*Cal_Energy_Switching!AM10*VLOOKUP($C11,'Dmd Factors'!$A$4:$E$15,4,0)</f>
        <v>211099.45009827975</v>
      </c>
      <c r="BG11" s="106">
        <f>Billed_Energy!G9/Cal_Energy!G9*Cal_Energy_Switching!G10*VLOOKUP(C11,'Dmd Factors'!$A$4:$E$15,3,0)</f>
        <v>359334.00615690026</v>
      </c>
      <c r="BH11" s="35">
        <f>Billed_Energy!AA9/Cal_Energy!AA9*Cal_Energy_Switching!AA10*VLOOKUP($C11,'Dmd Factors'!$A$4:$E$15,5,0)</f>
        <v>18561.558744734786</v>
      </c>
      <c r="BI11" s="109">
        <f>Billed_Energy!J9/Cal_Energy!J9*Cal_Energy_Switching!J10*VLOOKUP($C11,'Dmd Factors'!$A$4:$E$15,2,0)</f>
        <v>54055.320157630711</v>
      </c>
    </row>
    <row r="12" spans="1:61" x14ac:dyDescent="0.25">
      <c r="A12" t="s">
        <v>155</v>
      </c>
      <c r="B12">
        <v>2014</v>
      </c>
      <c r="C12">
        <v>12</v>
      </c>
      <c r="D12" t="s">
        <v>9</v>
      </c>
      <c r="E12" t="s">
        <v>154</v>
      </c>
      <c r="F12" s="95">
        <f>Demand!F9+IFERROR(VLOOKUP(F$5,Switching!$B$35:$E$44,4,0)/12,0)-IFERROR(VLOOKUP(F$5,Switching!$B$23:$E$31,4,0)/12,0)</f>
        <v>185157.6</v>
      </c>
      <c r="G12" s="96">
        <f>Demand!G9/Demand!F9*'Dmd Switching'!F12</f>
        <v>185157.6</v>
      </c>
      <c r="H12" s="96">
        <f>Demand!H9/Demand!F9*'Dmd Switching'!F12</f>
        <v>101387.6</v>
      </c>
      <c r="I12" s="100">
        <f>Demand!I9+IFERROR(VLOOKUP(I$5,Switching!$B$35:$E$44,4,0)/12,0)-IFERROR(VLOOKUP(I$5,Switching!$B$23:$E$31,4,0)/12,0)</f>
        <v>298216.45547860011</v>
      </c>
      <c r="J12" s="96">
        <f>Demand!J9/Demand!I9*'Dmd Switching'!I12</f>
        <v>291926.50488200848</v>
      </c>
      <c r="K12" s="96">
        <f>Demand!K9/Demand!I9*'Dmd Switching'!I12</f>
        <v>285866.23529126489</v>
      </c>
      <c r="L12" s="100">
        <f>Demand!L9+IFERROR(VLOOKUP(L$5,Switching!$B$35:$E$44,4,0)/12,0)-IFERROR(VLOOKUP(L$5,Switching!$B$23:$E$31,4,0)/12,0)</f>
        <v>509319.58526416926</v>
      </c>
      <c r="M12" s="96">
        <f>Demand!M9/Demand!L9*'Dmd Switching'!L12</f>
        <v>475228.55667639314</v>
      </c>
      <c r="N12" s="96">
        <f>Demand!N9/Demand!L9*'Dmd Switching'!L12</f>
        <v>471671.441658834</v>
      </c>
      <c r="O12" s="100">
        <f>Demand!O9+IFERROR(VLOOKUP(O$5,Switching!$B$35:$E$44,3,0)/12,0)-IFERROR(VLOOKUP(O$5,Switching!$B$23:$E$31,3,0)/12,0)</f>
        <v>288657.27050331165</v>
      </c>
      <c r="P12" s="96">
        <f>Demand!P9/Demand!O9*'Dmd Switching'!O12</f>
        <v>262909.3176488874</v>
      </c>
      <c r="Q12" s="96">
        <f>Demand!Q9/Demand!O9*'Dmd Switching'!O12</f>
        <v>257020.15657239521</v>
      </c>
      <c r="R12" s="100">
        <f>Demand!R9+IFERROR(VLOOKUP(R$5,Switching!$B$35:$E$44,4,0)/12,0)-IFERROR(VLOOKUP(R$5,Switching!$B$23:$E$31,4,0)/12,0)</f>
        <v>250727.31922246353</v>
      </c>
      <c r="S12" s="96">
        <f>Demand!S9/Demand!R9*'Dmd Switching'!R12</f>
        <v>241204.87146086985</v>
      </c>
      <c r="T12" s="96">
        <f>Demand!T9/Demand!R9*'Dmd Switching'!R12</f>
        <v>237747.33416162024</v>
      </c>
      <c r="U12" s="100">
        <f>Demand!U9+IFERROR(VLOOKUP(U$5,Switching!$B$35:$E$44,3,0)/12,0)-IFERROR(VLOOKUP(U$5,Switching!$B$23:$E$31,3,0)/12,0)</f>
        <v>53415.887423268956</v>
      </c>
      <c r="V12" s="103">
        <f>Demand!V9+IFERROR(VLOOKUP(V$5,Switching!$B$35:$E$44,3,0)/12,0)-IFERROR(VLOOKUP(V$5,Switching!$B$23:$E$31,3,0)/12,0)</f>
        <v>577561.38723006565</v>
      </c>
      <c r="W12" s="6">
        <f>Demand!W9+IFERROR(VLOOKUP(W$5,Switching!$B$35:$E$44,3,0)/12,0)-IFERROR(VLOOKUP(W$5,Switching!$B$23:$E$31,3,0)/12,0)</f>
        <v>87458.810680568233</v>
      </c>
      <c r="X12" s="6">
        <f>Demand!X9+IFERROR(VLOOKUP(X$5,Switching!$B$35:$E$44,3,0)/12,0)-IFERROR(VLOOKUP(X$5,Switching!$B$23:$E$31,3,0)/12,0)</f>
        <v>194652.95679710549</v>
      </c>
      <c r="Y12" s="6">
        <f>Demand!Y9+IFERROR(VLOOKUP(Y$5,Switching!$B$35:$E$44,3,0)/12,0)-IFERROR(VLOOKUP(Y$5,Switching!$B$23:$E$31,3,0)/12,0)</f>
        <v>3254.7851452313585</v>
      </c>
      <c r="Z12" s="6">
        <f>Demand!Z9+IFERROR(VLOOKUP(Z$5,Switching!$B$35:$E$44,3,0)/12,0)-IFERROR(VLOOKUP(Z$5,Switching!$B$23:$E$31,3,0)/12,0)</f>
        <v>12618.201453080514</v>
      </c>
      <c r="AA12" s="6">
        <f>Demand!AA9+IFERROR(VLOOKUP(AA$5,Switching!$B$35:$E$44,3,0)/12,0)-IFERROR(VLOOKUP(AA$5,Switching!$B$23:$E$31,3,0)/12,0)</f>
        <v>19038.146347661048</v>
      </c>
      <c r="AB12" s="6">
        <f>Demand!AB9+IFERROR(VLOOKUP(AB$5,Switching!$B$35:$E$44,4,0)/12,0)-IFERROR(VLOOKUP(AB$5,Switching!$B$23:$E$31,4,0)/12,0)</f>
        <v>5579.5487129502553</v>
      </c>
      <c r="AC12" s="1">
        <f>Demand!AC9/Demand!AB9*'Dmd Switching'!AB12</f>
        <v>5411.476278219714</v>
      </c>
      <c r="AD12" s="1">
        <f>Demand!AD9/Demand!AB9*'Dmd Switching'!AB12</f>
        <v>5363.7575987640039</v>
      </c>
      <c r="AE12" s="6">
        <f>Demand!AE9+IFERROR(VLOOKUP(AE$5,Switching!$B$35:$E$44,4,0)/12,0)-IFERROR(VLOOKUP(AE$5,Switching!$B$23:$E$31,4,0)/12,0)</f>
        <v>9428.158775098158</v>
      </c>
      <c r="AF12" s="1">
        <f>Demand!AF9/Demand!AE9*'Dmd Switching'!AE12</f>
        <v>8264.3626496835241</v>
      </c>
      <c r="AG12" s="1">
        <f>Demand!AG9/Demand!AE9*'Dmd Switching'!AE12</f>
        <v>8055.3272800438335</v>
      </c>
      <c r="AH12" s="6">
        <f>Demand!AH9+IFERROR(VLOOKUP(AH$5,Switching!$B$35:$E$44,4,0)/12,0)-IFERROR(VLOOKUP(AH$5,Switching!$B$23:$E$31,4,0)/12,0)</f>
        <v>27761.967076321998</v>
      </c>
      <c r="AI12" s="1">
        <f>Demand!AI9/Demand!AH9*'Dmd Switching'!AH12</f>
        <v>29590.769325854046</v>
      </c>
      <c r="AJ12" s="1">
        <f>Demand!AJ9/Demand!AH9*'Dmd Switching'!AH12</f>
        <v>29517.900614195889</v>
      </c>
      <c r="AK12" s="95">
        <f>Demand!AK9+IFERROR(VLOOKUP(AK$5,Switching!$B$35:$E$44,4,0)/12,0)-IFERROR(VLOOKUP(AK$5,Switching!$B$23:$E$31,4,0)/12,0)</f>
        <v>72968.002792046187</v>
      </c>
      <c r="AL12" s="96">
        <f>Demand!AL9/Demand!AK9*'Dmd Switching'!AK12</f>
        <v>66562.366640031076</v>
      </c>
      <c r="AM12" s="96">
        <f>Demand!AM9/Demand!AK9*'Dmd Switching'!AK12</f>
        <v>63373.610899255036</v>
      </c>
      <c r="AN12" s="100">
        <f>Demand!AN9+IFERROR(VLOOKUP(AN$5,Switching!$B$35:$E$44,4,0)/12,0)-IFERROR(VLOOKUP(AN$5,Switching!$B$23:$E$31,4,0)/12,0)</f>
        <v>151008.25333945293</v>
      </c>
      <c r="AO12" s="96">
        <f>Demand!AO9/Demand!AN9*'Dmd Switching'!AN12</f>
        <v>143512.97603077893</v>
      </c>
      <c r="AP12" s="96">
        <f>Demand!AP9/Demand!AN9*'Dmd Switching'!AN12</f>
        <v>97153.7675730521</v>
      </c>
      <c r="AQ12" s="100">
        <f>Demand!AQ9+IFERROR(VLOOKUP(AQ$5,Switching!$B$35:$E$44,3,0)/12,0)-IFERROR(VLOOKUP(AQ$5,Switching!$B$23:$E$31,3,0)/12,0)</f>
        <v>128678.74676258721</v>
      </c>
      <c r="AR12" s="96">
        <f>Demand!AR9/Demand!AQ9*'Dmd Switching'!AQ12</f>
        <v>119925.90844194127</v>
      </c>
      <c r="AS12" s="96">
        <f>Demand!AS9/Demand!AQ9*'Dmd Switching'!AQ12</f>
        <v>117088.20968512874</v>
      </c>
      <c r="AT12" s="100">
        <f>Demand!AT9+IFERROR(VLOOKUP(AT$5,Switching!$B$35:$E$44,3,0)/12,0)-IFERROR(VLOOKUP(AT$5,Switching!$B$23:$E$31,3,0)/12,0)</f>
        <v>12334</v>
      </c>
      <c r="AU12" s="100">
        <f>Demand!AU9+IFERROR(VLOOKUP(AU$5,Switching!$B$35:$E$44,4,0)/12,0)-IFERROR(VLOOKUP(AU$5,Switching!$B$23:$E$31,4,0)/12,0)</f>
        <v>322242.82485942915</v>
      </c>
      <c r="AV12" s="96">
        <f>Demand!AV9/Demand!AU9*'Dmd Switching'!AU12</f>
        <v>292551.92664741271</v>
      </c>
      <c r="AW12" s="96">
        <f>Demand!AW9/Demand!AU9*'Dmd Switching'!AU12</f>
        <v>288665.72238350409</v>
      </c>
      <c r="AX12" s="100">
        <f>Demand!AX9+IFERROR(VLOOKUP(AX$5,Switching!$B$35:$E$44,3,0)/12,0)-IFERROR(VLOOKUP(AX$5,Switching!$B$23:$E$31,3,0)/12,0)</f>
        <v>47262.707606880518</v>
      </c>
      <c r="AY12" s="96">
        <f>Demand!AY9/Demand!AX9*'Dmd Switching'!AX12</f>
        <v>43849.284199561378</v>
      </c>
      <c r="AZ12" s="96">
        <f>Demand!AZ9/Demand!AX9*'Dmd Switching'!AX12</f>
        <v>42600.956580210601</v>
      </c>
      <c r="BA12" s="100">
        <f>Demand!BA9+IFERROR(VLOOKUP(BA$5,Switching!$B$35:$E$44,3,0)/12,0)-IFERROR(VLOOKUP(BA$5,Switching!$B$23:$E$31,3,0)/12,0)</f>
        <v>9478.8000000000011</v>
      </c>
      <c r="BB12" s="100">
        <f>Demand!BB9+IFERROR(VLOOKUP(BB$5,Switching!$B$35:$E$44,3,0)/12,0)-IFERROR(VLOOKUP(BB$5,Switching!$B$23:$E$31,3,0)/12,0)</f>
        <v>28951.521406332122</v>
      </c>
      <c r="BC12" s="100">
        <f>Demand!BC9+IFERROR(VLOOKUP(BC$5,Switching!$B$35:$E$44,3,0)/12,0)-IFERROR(VLOOKUP(BC$5,Switching!$B$23:$E$31,3,0)/12,0)</f>
        <v>3773.3787611910748</v>
      </c>
      <c r="BD12" s="100">
        <f>Demand!BD9+IFERROR(VLOOKUP(BD$5,Switching!$B$35:$E$44,3,0)/12,0)-IFERROR(VLOOKUP(BD$5,Switching!$B$23:$E$31,3,0)/12,0)</f>
        <v>337006.21543637227</v>
      </c>
      <c r="BE12" s="100">
        <f>Demand!BE9+IFERROR(VLOOKUP(BE$5,Switching!$B$35:$E$44,3,0)/12,0)-IFERROR(VLOOKUP(BE$5,Switching!$B$23:$E$31,3,0)/12,0)</f>
        <v>63055.77945563219</v>
      </c>
      <c r="BF12" s="114">
        <f>Billed_Energy!AM10/Cal_Energy!AM10*Cal_Energy_Switching!AM11*VLOOKUP($C12,'Dmd Factors'!$A$4:$E$15,4,0)</f>
        <v>192024.41760193935</v>
      </c>
      <c r="BG12" s="106">
        <f>Billed_Energy!G10/Cal_Energy!G10*Cal_Energy_Switching!G11*VLOOKUP(C12,'Dmd Factors'!$A$4:$E$15,3,0)</f>
        <v>380870.98688223376</v>
      </c>
      <c r="BH12" s="35">
        <f>Billed_Energy!AA10/Cal_Energy!AA10*Cal_Energy_Switching!AA11*VLOOKUP($C12,'Dmd Factors'!$A$4:$E$15,5,0)</f>
        <v>19652.767339519472</v>
      </c>
      <c r="BI12" s="109">
        <f>Billed_Energy!J10/Cal_Energy!J10*Cal_Energy_Switching!J11*VLOOKUP($C12,'Dmd Factors'!$A$4:$E$15,2,0)</f>
        <v>51506.242160372152</v>
      </c>
    </row>
    <row r="13" spans="1:61" x14ac:dyDescent="0.25">
      <c r="A13" t="s">
        <v>155</v>
      </c>
      <c r="B13">
        <v>2015</v>
      </c>
      <c r="C13">
        <v>1</v>
      </c>
      <c r="D13" t="s">
        <v>10</v>
      </c>
      <c r="E13" t="s">
        <v>154</v>
      </c>
      <c r="F13" s="95">
        <f>Demand!F10+IFERROR(VLOOKUP(F$5,Switching!$B$35:$E$44,4,0)/12,0)-IFERROR(VLOOKUP(F$5,Switching!$B$23:$E$31,4,0)/12,0)</f>
        <v>185157.6</v>
      </c>
      <c r="G13" s="96">
        <f>Demand!G10/Demand!F10*'Dmd Switching'!F13</f>
        <v>185157.6</v>
      </c>
      <c r="H13" s="96">
        <f>Demand!H10/Demand!F10*'Dmd Switching'!F13</f>
        <v>101387.6</v>
      </c>
      <c r="I13" s="100">
        <f>Demand!I10+IFERROR(VLOOKUP(I$5,Switching!$B$35:$E$44,4,0)/12,0)-IFERROR(VLOOKUP(I$5,Switching!$B$23:$E$31,4,0)/12,0)</f>
        <v>305144.32605566946</v>
      </c>
      <c r="J13" s="96">
        <f>Demand!J10/Demand!I10*'Dmd Switching'!I13</f>
        <v>294071.15984160319</v>
      </c>
      <c r="K13" s="96">
        <f>Demand!K10/Demand!I10*'Dmd Switching'!I13</f>
        <v>282439.21153641347</v>
      </c>
      <c r="L13" s="100">
        <f>Demand!L10+IFERROR(VLOOKUP(L$5,Switching!$B$35:$E$44,4,0)/12,0)-IFERROR(VLOOKUP(L$5,Switching!$B$23:$E$31,4,0)/12,0)</f>
        <v>491105.68674240884</v>
      </c>
      <c r="M13" s="96">
        <f>Demand!M10/Demand!L10*'Dmd Switching'!L13</f>
        <v>456640.06890562968</v>
      </c>
      <c r="N13" s="96">
        <f>Demand!N10/Demand!L10*'Dmd Switching'!L13</f>
        <v>450122.45689820871</v>
      </c>
      <c r="O13" s="100">
        <f>Demand!O10+IFERROR(VLOOKUP(O$5,Switching!$B$35:$E$44,3,0)/12,0)-IFERROR(VLOOKUP(O$5,Switching!$B$23:$E$31,3,0)/12,0)</f>
        <v>303025.19217877783</v>
      </c>
      <c r="P13" s="96">
        <f>Demand!P10/Demand!O10*'Dmd Switching'!O13</f>
        <v>275995.63443260454</v>
      </c>
      <c r="Q13" s="96">
        <f>Demand!Q10/Demand!O10*'Dmd Switching'!O13</f>
        <v>269813.34024038067</v>
      </c>
      <c r="R13" s="100">
        <f>Demand!R10+IFERROR(VLOOKUP(R$5,Switching!$B$35:$E$44,4,0)/12,0)-IFERROR(VLOOKUP(R$5,Switching!$B$23:$E$31,4,0)/12,0)</f>
        <v>254296.48682667178</v>
      </c>
      <c r="S13" s="96">
        <f>Demand!S10/Demand!R10*'Dmd Switching'!R13</f>
        <v>242176.31182792498</v>
      </c>
      <c r="T13" s="96">
        <f>Demand!T10/Demand!R10*'Dmd Switching'!R13</f>
        <v>237756.56443586267</v>
      </c>
      <c r="U13" s="100">
        <f>Demand!U10+IFERROR(VLOOKUP(U$5,Switching!$B$35:$E$44,3,0)/12,0)-IFERROR(VLOOKUP(U$5,Switching!$B$23:$E$31,3,0)/12,0)</f>
        <v>53480.546871100916</v>
      </c>
      <c r="V13" s="103">
        <f>Demand!V10+IFERROR(VLOOKUP(V$5,Switching!$B$35:$E$44,3,0)/12,0)-IFERROR(VLOOKUP(V$5,Switching!$B$23:$E$31,3,0)/12,0)</f>
        <v>601580.15495547152</v>
      </c>
      <c r="W13" s="6">
        <f>Demand!W10+IFERROR(VLOOKUP(W$5,Switching!$B$35:$E$44,3,0)/12,0)-IFERROR(VLOOKUP(W$5,Switching!$B$23:$E$31,3,0)/12,0)</f>
        <v>107638.99798276329</v>
      </c>
      <c r="X13" s="6">
        <f>Demand!X10+IFERROR(VLOOKUP(X$5,Switching!$B$35:$E$44,3,0)/12,0)-IFERROR(VLOOKUP(X$5,Switching!$B$23:$E$31,3,0)/12,0)</f>
        <v>267731.52607753512</v>
      </c>
      <c r="Y13" s="6">
        <f>Demand!Y10+IFERROR(VLOOKUP(Y$5,Switching!$B$35:$E$44,3,0)/12,0)-IFERROR(VLOOKUP(Y$5,Switching!$B$23:$E$31,3,0)/12,0)</f>
        <v>5705.3853851354461</v>
      </c>
      <c r="Z13" s="6">
        <f>Demand!Z10+IFERROR(VLOOKUP(Z$5,Switching!$B$35:$E$44,3,0)/12,0)-IFERROR(VLOOKUP(Z$5,Switching!$B$23:$E$31,3,0)/12,0)</f>
        <v>12803.700156180517</v>
      </c>
      <c r="AA13" s="6">
        <f>Demand!AA10+IFERROR(VLOOKUP(AA$5,Switching!$B$35:$E$44,3,0)/12,0)-IFERROR(VLOOKUP(AA$5,Switching!$B$23:$E$31,3,0)/12,0)</f>
        <v>20907.534063430969</v>
      </c>
      <c r="AB13" s="6">
        <f>Demand!AB10+IFERROR(VLOOKUP(AB$5,Switching!$B$35:$E$44,4,0)/12,0)-IFERROR(VLOOKUP(AB$5,Switching!$B$23:$E$31,4,0)/12,0)</f>
        <v>6146.0658551402603</v>
      </c>
      <c r="AC13" s="1">
        <f>Demand!AC10/Demand!AB10*'Dmd Switching'!AB13</f>
        <v>5960.9282561279806</v>
      </c>
      <c r="AD13" s="1">
        <f>Demand!AD10/Demand!AB10*'Dmd Switching'!AB13</f>
        <v>5908.3644805354479</v>
      </c>
      <c r="AE13" s="6">
        <f>Demand!AE10+IFERROR(VLOOKUP(AE$5,Switching!$B$35:$E$44,4,0)/12,0)-IFERROR(VLOOKUP(AE$5,Switching!$B$23:$E$31,4,0)/12,0)</f>
        <v>10145.975228638454</v>
      </c>
      <c r="AF13" s="1">
        <f>Demand!AF10/Demand!AE10*'Dmd Switching'!AE13</f>
        <v>9171.393638610205</v>
      </c>
      <c r="AG13" s="1">
        <f>Demand!AG10/Demand!AE10*'Dmd Switching'!AE13</f>
        <v>8892.0197296427887</v>
      </c>
      <c r="AH13" s="6">
        <f>Demand!AH10+IFERROR(VLOOKUP(AH$5,Switching!$B$35:$E$44,4,0)/12,0)-IFERROR(VLOOKUP(AH$5,Switching!$B$23:$E$31,4,0)/12,0)</f>
        <v>29719.554391364549</v>
      </c>
      <c r="AI13" s="1">
        <f>Demand!AI10/Demand!AH10*'Dmd Switching'!AH13</f>
        <v>31677.311483165638</v>
      </c>
      <c r="AJ13" s="1">
        <f>Demand!AJ10/Demand!AH10*'Dmd Switching'!AH13</f>
        <v>31599.304559751319</v>
      </c>
      <c r="AK13" s="95">
        <f>Demand!AK10+IFERROR(VLOOKUP(AK$5,Switching!$B$35:$E$44,4,0)/12,0)-IFERROR(VLOOKUP(AK$5,Switching!$B$23:$E$31,4,0)/12,0)</f>
        <v>67617.764104795569</v>
      </c>
      <c r="AL13" s="96">
        <f>Demand!AL10/Demand!AK10*'Dmd Switching'!AK13</f>
        <v>59777.674754891188</v>
      </c>
      <c r="AM13" s="96">
        <f>Demand!AM10/Demand!AK10*'Dmd Switching'!AK13</f>
        <v>57718.797443712472</v>
      </c>
      <c r="AN13" s="100">
        <f>Demand!AN10+IFERROR(VLOOKUP(AN$5,Switching!$B$35:$E$44,4,0)/12,0)-IFERROR(VLOOKUP(AN$5,Switching!$B$23:$E$31,4,0)/12,0)</f>
        <v>161805.83564477682</v>
      </c>
      <c r="AO13" s="96">
        <f>Demand!AO10/Demand!AN10*'Dmd Switching'!AN13</f>
        <v>147087.77716192685</v>
      </c>
      <c r="AP13" s="96">
        <f>Demand!AP10/Demand!AN10*'Dmd Switching'!AN13</f>
        <v>90645.048210613546</v>
      </c>
      <c r="AQ13" s="100">
        <f>Demand!AQ10+IFERROR(VLOOKUP(AQ$5,Switching!$B$35:$E$44,3,0)/12,0)-IFERROR(VLOOKUP(AQ$5,Switching!$B$23:$E$31,3,0)/12,0)</f>
        <v>118926.32015708546</v>
      </c>
      <c r="AR13" s="96">
        <f>Demand!AR10/Demand!AQ10*'Dmd Switching'!AQ13</f>
        <v>109154.8411043345</v>
      </c>
      <c r="AS13" s="96">
        <f>Demand!AS10/Demand!AQ10*'Dmd Switching'!AQ13</f>
        <v>106745.42014793617</v>
      </c>
      <c r="AT13" s="100">
        <f>Demand!AT10+IFERROR(VLOOKUP(AT$5,Switching!$B$35:$E$44,3,0)/12,0)-IFERROR(VLOOKUP(AT$5,Switching!$B$23:$E$31,3,0)/12,0)</f>
        <v>15562</v>
      </c>
      <c r="AU13" s="100">
        <f>Demand!AU10+IFERROR(VLOOKUP(AU$5,Switching!$B$35:$E$44,4,0)/12,0)-IFERROR(VLOOKUP(AU$5,Switching!$B$23:$E$31,4,0)/12,0)</f>
        <v>318044.35552394111</v>
      </c>
      <c r="AV13" s="96">
        <f>Demand!AV10/Demand!AU10*'Dmd Switching'!AU13</f>
        <v>288740.29703672108</v>
      </c>
      <c r="AW13" s="96">
        <f>Demand!AW10/Demand!AU10*'Dmd Switching'!AU13</f>
        <v>284904.72573707037</v>
      </c>
      <c r="AX13" s="100">
        <f>Demand!AX10+IFERROR(VLOOKUP(AX$5,Switching!$B$35:$E$44,3,0)/12,0)-IFERROR(VLOOKUP(AX$5,Switching!$B$23:$E$31,3,0)/12,0)</f>
        <v>45890.247646745578</v>
      </c>
      <c r="AY13" s="96">
        <f>Demand!AY10/Demand!AX10*'Dmd Switching'!AX13</f>
        <v>41453.519584713111</v>
      </c>
      <c r="AZ13" s="96">
        <f>Demand!AZ10/Demand!AX10*'Dmd Switching'!AX13</f>
        <v>40895.563178127959</v>
      </c>
      <c r="BA13" s="100">
        <f>Demand!BA10+IFERROR(VLOOKUP(BA$5,Switching!$B$35:$E$44,3,0)/12,0)-IFERROR(VLOOKUP(BA$5,Switching!$B$23:$E$31,3,0)/12,0)</f>
        <v>9316.7999999999993</v>
      </c>
      <c r="BB13" s="100">
        <f>Demand!BB10+IFERROR(VLOOKUP(BB$5,Switching!$B$35:$E$44,3,0)/12,0)-IFERROR(VLOOKUP(BB$5,Switching!$B$23:$E$31,3,0)/12,0)</f>
        <v>28924.209814932681</v>
      </c>
      <c r="BC13" s="100">
        <f>Demand!BC10+IFERROR(VLOOKUP(BC$5,Switching!$B$35:$E$44,3,0)/12,0)-IFERROR(VLOOKUP(BC$5,Switching!$B$23:$E$31,3,0)/12,0)</f>
        <v>3724.2157890536701</v>
      </c>
      <c r="BD13" s="100">
        <f>Demand!BD10+IFERROR(VLOOKUP(BD$5,Switching!$B$35:$E$44,3,0)/12,0)-IFERROR(VLOOKUP(BD$5,Switching!$B$23:$E$31,3,0)/12,0)</f>
        <v>342873.33445213269</v>
      </c>
      <c r="BE13" s="100">
        <f>Demand!BE10+IFERROR(VLOOKUP(BE$5,Switching!$B$35:$E$44,3,0)/12,0)-IFERROR(VLOOKUP(BE$5,Switching!$B$23:$E$31,3,0)/12,0)</f>
        <v>62882.116838293645</v>
      </c>
      <c r="BF13" s="114">
        <f>Billed_Energy!AM11/Cal_Energy!AM11*Cal_Energy_Switching!AM12*VLOOKUP($C13,'Dmd Factors'!$A$4:$E$15,4,0)</f>
        <v>202510.61280269662</v>
      </c>
      <c r="BG13" s="106">
        <f>Billed_Energy!G11/Cal_Energy!G11*Cal_Energy_Switching!G12*VLOOKUP(C13,'Dmd Factors'!$A$4:$E$15,3,0)</f>
        <v>416527.73932256084</v>
      </c>
      <c r="BH13" s="35">
        <f>Billed_Energy!AA11/Cal_Energy!AA11*Cal_Energy_Switching!AA12*VLOOKUP($C13,'Dmd Factors'!$A$4:$E$15,5,0)</f>
        <v>21204.7728950048</v>
      </c>
      <c r="BI13" s="109">
        <f>Billed_Energy!J11/Cal_Energy!J11*Cal_Energy_Switching!J12*VLOOKUP($C13,'Dmd Factors'!$A$4:$E$15,2,0)</f>
        <v>55242.607975355408</v>
      </c>
    </row>
    <row r="14" spans="1:61" ht="15.75" thickBot="1" x14ac:dyDescent="0.3">
      <c r="A14" t="s">
        <v>155</v>
      </c>
      <c r="B14">
        <v>2015</v>
      </c>
      <c r="C14">
        <v>2</v>
      </c>
      <c r="D14" t="s">
        <v>11</v>
      </c>
      <c r="E14" t="s">
        <v>154</v>
      </c>
      <c r="F14" s="97">
        <f>Demand!F11+IFERROR(VLOOKUP(F$5,Switching!$B$35:$E$44,4,0)/12,0)-IFERROR(VLOOKUP(F$5,Switching!$B$23:$E$31,4,0)/12,0)</f>
        <v>185157.6</v>
      </c>
      <c r="G14" s="98">
        <f>Demand!G11/Demand!F11*'Dmd Switching'!F14</f>
        <v>185157.6</v>
      </c>
      <c r="H14" s="98">
        <f>Demand!H11/Demand!F11*'Dmd Switching'!F14</f>
        <v>101387.6</v>
      </c>
      <c r="I14" s="101">
        <f>Demand!I11+IFERROR(VLOOKUP(I$5,Switching!$B$35:$E$44,4,0)/12,0)-IFERROR(VLOOKUP(I$5,Switching!$B$23:$E$31,4,0)/12,0)</f>
        <v>311417.31800924934</v>
      </c>
      <c r="J14" s="98">
        <f>Demand!J11/Demand!I11*'Dmd Switching'!I14</f>
        <v>296090.66581749945</v>
      </c>
      <c r="K14" s="98">
        <f>Demand!K11/Demand!I11*'Dmd Switching'!I14</f>
        <v>288303.96943663881</v>
      </c>
      <c r="L14" s="101">
        <f>Demand!L11+IFERROR(VLOOKUP(L$5,Switching!$B$35:$E$44,4,0)/12,0)-IFERROR(VLOOKUP(L$5,Switching!$B$23:$E$31,4,0)/12,0)</f>
        <v>511851.91053856025</v>
      </c>
      <c r="M14" s="98">
        <f>Demand!M11/Demand!L11*'Dmd Switching'!L14</f>
        <v>479279.11771505658</v>
      </c>
      <c r="N14" s="98">
        <f>Demand!N11/Demand!L11*'Dmd Switching'!L14</f>
        <v>472970.69412919576</v>
      </c>
      <c r="O14" s="101">
        <f>Demand!O11+IFERROR(VLOOKUP(O$5,Switching!$B$35:$E$44,3,0)/12,0)-IFERROR(VLOOKUP(O$5,Switching!$B$23:$E$31,3,0)/12,0)</f>
        <v>286976.20921153965</v>
      </c>
      <c r="P14" s="98">
        <f>Demand!P11/Demand!O11*'Dmd Switching'!O14</f>
        <v>261378.20541888851</v>
      </c>
      <c r="Q14" s="98">
        <f>Demand!Q11/Demand!O11*'Dmd Switching'!O14</f>
        <v>255523.34121186173</v>
      </c>
      <c r="R14" s="101">
        <f>Demand!R11+IFERROR(VLOOKUP(R$5,Switching!$B$35:$E$44,4,0)/12,0)-IFERROR(VLOOKUP(R$5,Switching!$B$23:$E$31,4,0)/12,0)</f>
        <v>259770.08259571431</v>
      </c>
      <c r="S14" s="98">
        <f>Demand!S11/Demand!R11*'Dmd Switching'!R14</f>
        <v>246191.86092524588</v>
      </c>
      <c r="T14" s="98">
        <f>Demand!T11/Demand!R11*'Dmd Switching'!R14</f>
        <v>242715.65310980953</v>
      </c>
      <c r="U14" s="101">
        <f>Demand!U11+IFERROR(VLOOKUP(U$5,Switching!$B$35:$E$44,3,0)/12,0)-IFERROR(VLOOKUP(U$5,Switching!$B$23:$E$31,3,0)/12,0)</f>
        <v>53574.28710217365</v>
      </c>
      <c r="V14" s="104">
        <f>Demand!V11+IFERROR(VLOOKUP(V$5,Switching!$B$35:$E$44,3,0)/12,0)-IFERROR(VLOOKUP(V$5,Switching!$B$23:$E$31,3,0)/12,0)</f>
        <v>555176.0386436159</v>
      </c>
      <c r="W14" s="6">
        <f>Demand!W11+IFERROR(VLOOKUP(W$5,Switching!$B$35:$E$44,3,0)/12,0)-IFERROR(VLOOKUP(W$5,Switching!$B$23:$E$31,3,0)/12,0)</f>
        <v>79199.992071806744</v>
      </c>
      <c r="X14" s="6">
        <f>Demand!X11+IFERROR(VLOOKUP(X$5,Switching!$B$35:$E$44,3,0)/12,0)-IFERROR(VLOOKUP(X$5,Switching!$B$23:$E$31,3,0)/12,0)</f>
        <v>186489.28939559386</v>
      </c>
      <c r="Y14" s="6">
        <f>Demand!Y11+IFERROR(VLOOKUP(Y$5,Switching!$B$35:$E$44,3,0)/12,0)-IFERROR(VLOOKUP(Y$5,Switching!$B$23:$E$31,3,0)/12,0)</f>
        <v>6278.718890120429</v>
      </c>
      <c r="Z14" s="6">
        <f>Demand!Z11+IFERROR(VLOOKUP(Z$5,Switching!$B$35:$E$44,3,0)/12,0)-IFERROR(VLOOKUP(Z$5,Switching!$B$23:$E$31,3,0)/12,0)</f>
        <v>12279.001316665772</v>
      </c>
      <c r="AA14" s="6">
        <f>Demand!AA11+IFERROR(VLOOKUP(AA$5,Switching!$B$35:$E$44,3,0)/12,0)-IFERROR(VLOOKUP(AA$5,Switching!$B$23:$E$31,3,0)/12,0)</f>
        <v>20716.37503615837</v>
      </c>
      <c r="AB14" s="6">
        <f>Demand!AB11+IFERROR(VLOOKUP(AB$5,Switching!$B$35:$E$44,4,0)/12,0)-IFERROR(VLOOKUP(AB$5,Switching!$B$23:$E$31,4,0)/12,0)</f>
        <v>5598.4552009547078</v>
      </c>
      <c r="AC14" s="1">
        <f>Demand!AC11/Demand!AB11*'Dmd Switching'!AB14</f>
        <v>5429.8132471403505</v>
      </c>
      <c r="AD14" s="1">
        <f>Demand!AD11/Demand!AB11*'Dmd Switching'!AB14</f>
        <v>5381.9328713383702</v>
      </c>
      <c r="AE14" s="6">
        <f>Demand!AE11+IFERROR(VLOOKUP(AE$5,Switching!$B$35:$E$44,4,0)/12,0)-IFERROR(VLOOKUP(AE$5,Switching!$B$23:$E$31,4,0)/12,0)</f>
        <v>9338.8892439197425</v>
      </c>
      <c r="AF14" s="1">
        <f>Demand!AF11/Demand!AE11*'Dmd Switching'!AE14</f>
        <v>8464.4456665652342</v>
      </c>
      <c r="AG14" s="1">
        <f>Demand!AG11/Demand!AE11*'Dmd Switching'!AE14</f>
        <v>8303.0099292074792</v>
      </c>
      <c r="AH14" s="6">
        <f>Demand!AH11+IFERROR(VLOOKUP(AH$5,Switching!$B$35:$E$44,4,0)/12,0)-IFERROR(VLOOKUP(AH$5,Switching!$B$23:$E$31,4,0)/12,0)</f>
        <v>28481.488285185096</v>
      </c>
      <c r="AI14" s="1">
        <f>Demand!AI11/Demand!AH11*'Dmd Switching'!AH14</f>
        <v>30357.688545158468</v>
      </c>
      <c r="AJ14" s="1">
        <f>Demand!AJ11/Demand!AH11*'Dmd Switching'!AH14</f>
        <v>30282.931257544697</v>
      </c>
      <c r="AK14" s="97">
        <f>Demand!AK11+IFERROR(VLOOKUP(AK$5,Switching!$B$35:$E$44,4,0)/12,0)-IFERROR(VLOOKUP(AK$5,Switching!$B$23:$E$31,4,0)/12,0)</f>
        <v>65785.251892543805</v>
      </c>
      <c r="AL14" s="98">
        <f>Demand!AL11/Demand!AK11*'Dmd Switching'!AK14</f>
        <v>57131.367555392681</v>
      </c>
      <c r="AM14" s="98">
        <f>Demand!AM11/Demand!AK11*'Dmd Switching'!AK14</f>
        <v>55738.056595245442</v>
      </c>
      <c r="AN14" s="101">
        <f>Demand!AN11+IFERROR(VLOOKUP(AN$5,Switching!$B$35:$E$44,4,0)/12,0)-IFERROR(VLOOKUP(AN$5,Switching!$B$23:$E$31,4,0)/12,0)</f>
        <v>151940.9103766153</v>
      </c>
      <c r="AO14" s="98">
        <f>Demand!AO11/Demand!AN11*'Dmd Switching'!AN14</f>
        <v>139155.95555945113</v>
      </c>
      <c r="AP14" s="98">
        <f>Demand!AP11/Demand!AN11*'Dmd Switching'!AN14</f>
        <v>76458.620328534525</v>
      </c>
      <c r="AQ14" s="101">
        <f>Demand!AQ11+IFERROR(VLOOKUP(AQ$5,Switching!$B$35:$E$44,3,0)/12,0)-IFERROR(VLOOKUP(AQ$5,Switching!$B$23:$E$31,3,0)/12,0)</f>
        <v>135768.23011822751</v>
      </c>
      <c r="AR14" s="98">
        <f>Demand!AR11/Demand!AQ11*'Dmd Switching'!AQ14</f>
        <v>124709.56760848229</v>
      </c>
      <c r="AS14" s="98">
        <f>Demand!AS11/Demand!AQ11*'Dmd Switching'!AQ14</f>
        <v>122141.63114271458</v>
      </c>
      <c r="AT14" s="101">
        <f>Demand!AT11+IFERROR(VLOOKUP(AT$5,Switching!$B$35:$E$44,3,0)/12,0)-IFERROR(VLOOKUP(AT$5,Switching!$B$23:$E$31,3,0)/12,0)</f>
        <v>14314</v>
      </c>
      <c r="AU14" s="101">
        <f>Demand!AU11+IFERROR(VLOOKUP(AU$5,Switching!$B$35:$E$44,4,0)/12,0)-IFERROR(VLOOKUP(AU$5,Switching!$B$23:$E$31,4,0)/12,0)</f>
        <v>307717.5389783326</v>
      </c>
      <c r="AV14" s="98">
        <f>Demand!AV11/Demand!AU11*'Dmd Switching'!AU14</f>
        <v>279364.97556022258</v>
      </c>
      <c r="AW14" s="98">
        <f>Demand!AW11/Demand!AU11*'Dmd Switching'!AU14</f>
        <v>275653.94425152329</v>
      </c>
      <c r="AX14" s="101">
        <f>Demand!AX11+IFERROR(VLOOKUP(AX$5,Switching!$B$35:$E$44,3,0)/12,0)-IFERROR(VLOOKUP(AX$5,Switching!$B$23:$E$31,3,0)/12,0)</f>
        <v>48977.262292313797</v>
      </c>
      <c r="AY14" s="98">
        <f>Demand!AY11/Demand!AX11*'Dmd Switching'!AX14</f>
        <v>44593.034077148579</v>
      </c>
      <c r="AZ14" s="98">
        <f>Demand!AZ11/Demand!AX11*'Dmd Switching'!AX14</f>
        <v>43810.98044270635</v>
      </c>
      <c r="BA14" s="101">
        <f>Demand!BA11+IFERROR(VLOOKUP(BA$5,Switching!$B$35:$E$44,3,0)/12,0)-IFERROR(VLOOKUP(BA$5,Switching!$B$23:$E$31,3,0)/12,0)</f>
        <v>9316.7999999999993</v>
      </c>
      <c r="BB14" s="101">
        <f>Demand!BB11+IFERROR(VLOOKUP(BB$5,Switching!$B$35:$E$44,3,0)/12,0)-IFERROR(VLOOKUP(BB$5,Switching!$B$23:$E$31,3,0)/12,0)</f>
        <v>26512.737376620407</v>
      </c>
      <c r="BC14" s="101">
        <f>Demand!BC11+IFERROR(VLOOKUP(BC$5,Switching!$B$35:$E$44,3,0)/12,0)-IFERROR(VLOOKUP(BC$5,Switching!$B$23:$E$31,3,0)/12,0)</f>
        <v>3603.2914822334515</v>
      </c>
      <c r="BD14" s="101">
        <f>Demand!BD11+IFERROR(VLOOKUP(BD$5,Switching!$B$35:$E$44,3,0)/12,0)-IFERROR(VLOOKUP(BD$5,Switching!$B$23:$E$31,3,0)/12,0)</f>
        <v>337872.83445643471</v>
      </c>
      <c r="BE14" s="101">
        <f>Demand!BE11+IFERROR(VLOOKUP(BE$5,Switching!$B$35:$E$44,3,0)/12,0)-IFERROR(VLOOKUP(BE$5,Switching!$B$23:$E$31,3,0)/12,0)</f>
        <v>61759.201799969109</v>
      </c>
      <c r="BF14" s="115">
        <f>Billed_Energy!AM12/Cal_Energy!AM12*Cal_Energy_Switching!AM13*VLOOKUP($C14,'Dmd Factors'!$A$4:$E$15,4,0)</f>
        <v>197014.88372233079</v>
      </c>
      <c r="BG14" s="107">
        <f>Billed_Energy!G12/Cal_Energy!G12*Cal_Energy_Switching!G13*VLOOKUP(C14,'Dmd Factors'!$A$4:$E$15,3,0)</f>
        <v>394581.82331137231</v>
      </c>
      <c r="BH14" s="35">
        <f>Billed_Energy!AA12/Cal_Energy!AA12*Cal_Energy_Switching!AA13*VLOOKUP($C14,'Dmd Factors'!$A$4:$E$15,5,0)</f>
        <v>20507.459713397166</v>
      </c>
      <c r="BI14" s="110">
        <f>Billed_Energy!J12/Cal_Energy!J12*Cal_Energy_Switching!J13*VLOOKUP($C14,'Dmd Factors'!$A$4:$E$15,2,0)</f>
        <v>54944.82801020435</v>
      </c>
    </row>
    <row r="15" spans="1:61" x14ac:dyDescent="0.25">
      <c r="A15" t="s">
        <v>155</v>
      </c>
      <c r="B15">
        <v>2015</v>
      </c>
      <c r="C15">
        <v>3</v>
      </c>
      <c r="D15" t="s">
        <v>12</v>
      </c>
      <c r="E15" t="s">
        <v>154</v>
      </c>
      <c r="F15" s="6">
        <f>Demand!F12+IFERROR(VLOOKUP(F$5,Switching!$B$35:$E$44,4,0)/12,0)-IFERROR(VLOOKUP(F$5,Switching!$B$23:$E$31,4,0)/12,0)</f>
        <v>185157.6</v>
      </c>
      <c r="G15" s="1">
        <f>Demand!G12/Demand!F12*'Dmd Switching'!F15</f>
        <v>185157.6</v>
      </c>
      <c r="H15" s="1">
        <f>Demand!H12/Demand!F12*'Dmd Switching'!F15</f>
        <v>101387.6</v>
      </c>
      <c r="I15" s="6">
        <f>Demand!I12+IFERROR(VLOOKUP(I$5,Switching!$B$35:$E$44,4,0)/12,0)-IFERROR(VLOOKUP(I$5,Switching!$B$23:$E$31,4,0)/12,0)</f>
        <v>298685.50058379647</v>
      </c>
      <c r="J15" s="1">
        <f>Demand!J12/Demand!I12*'Dmd Switching'!I15</f>
        <v>287142.9843937878</v>
      </c>
      <c r="K15" s="1">
        <f>Demand!K12/Demand!I12*'Dmd Switching'!I15</f>
        <v>281872.98806751607</v>
      </c>
      <c r="L15" s="6">
        <f>Demand!L12+IFERROR(VLOOKUP(L$5,Switching!$B$35:$E$44,4,0)/12,0)-IFERROR(VLOOKUP(L$5,Switching!$B$23:$E$31,4,0)/12,0)</f>
        <v>512669.37387478765</v>
      </c>
      <c r="M15" s="1">
        <f>Demand!M12/Demand!L12*'Dmd Switching'!L15</f>
        <v>479413.78797805071</v>
      </c>
      <c r="N15" s="1">
        <f>Demand!N12/Demand!L12*'Dmd Switching'!L15</f>
        <v>473849.85492052691</v>
      </c>
      <c r="O15" s="6">
        <f>Demand!O12+IFERROR(VLOOKUP(O$5,Switching!$B$35:$E$44,3,0)/12,0)-IFERROR(VLOOKUP(O$5,Switching!$B$23:$E$31,3,0)/12,0)</f>
        <v>286420.59065243258</v>
      </c>
      <c r="P15" s="1">
        <f>Demand!P12/Demand!O12*'Dmd Switching'!O15</f>
        <v>260872.14750462497</v>
      </c>
      <c r="Q15" s="1">
        <f>Demand!Q12/Demand!O12*'Dmd Switching'!O15</f>
        <v>255028.61898017419</v>
      </c>
      <c r="R15" s="6">
        <f>Demand!R12+IFERROR(VLOOKUP(R$5,Switching!$B$35:$E$44,4,0)/12,0)-IFERROR(VLOOKUP(R$5,Switching!$B$23:$E$31,4,0)/12,0)</f>
        <v>257062.62091733312</v>
      </c>
      <c r="S15" s="1">
        <f>Demand!S12/Demand!R12*'Dmd Switching'!R15</f>
        <v>244344.76690252841</v>
      </c>
      <c r="T15" s="1">
        <f>Demand!T12/Demand!R12*'Dmd Switching'!R15</f>
        <v>240008.44807362504</v>
      </c>
      <c r="U15" s="6">
        <f>Demand!U12+IFERROR(VLOOKUP(U$5,Switching!$B$35:$E$44,3,0)/12,0)-IFERROR(VLOOKUP(U$5,Switching!$B$23:$E$31,3,0)/12,0)</f>
        <v>53689.272094552216</v>
      </c>
      <c r="V15" s="6">
        <f>Demand!V12+IFERROR(VLOOKUP(V$5,Switching!$B$35:$E$44,3,0)/12,0)-IFERROR(VLOOKUP(V$5,Switching!$B$23:$E$31,3,0)/12,0)</f>
        <v>544984.63503089151</v>
      </c>
      <c r="W15" s="6">
        <f>Demand!W12+IFERROR(VLOOKUP(W$5,Switching!$B$35:$E$44,3,0)/12,0)-IFERROR(VLOOKUP(W$5,Switching!$B$23:$E$31,3,0)/12,0)</f>
        <v>82808.849327416203</v>
      </c>
      <c r="X15" s="6">
        <f>Demand!X12+IFERROR(VLOOKUP(X$5,Switching!$B$35:$E$44,3,0)/12,0)-IFERROR(VLOOKUP(X$5,Switching!$B$23:$E$31,3,0)/12,0)</f>
        <v>193881.47451488543</v>
      </c>
      <c r="Y15" s="6">
        <f>Demand!Y12+IFERROR(VLOOKUP(Y$5,Switching!$B$35:$E$44,3,0)/12,0)-IFERROR(VLOOKUP(Y$5,Switching!$B$23:$E$31,3,0)/12,0)</f>
        <v>6446.0074859730748</v>
      </c>
      <c r="Z15" s="6">
        <f>Demand!Z12+IFERROR(VLOOKUP(Z$5,Switching!$B$35:$E$44,3,0)/12,0)-IFERROR(VLOOKUP(Z$5,Switching!$B$23:$E$31,3,0)/12,0)</f>
        <v>12076.514897356057</v>
      </c>
      <c r="AA15" s="6">
        <f>Demand!AA12+IFERROR(VLOOKUP(AA$5,Switching!$B$35:$E$44,3,0)/12,0)-IFERROR(VLOOKUP(AA$5,Switching!$B$23:$E$31,3,0)/12,0)</f>
        <v>20098.11030933346</v>
      </c>
      <c r="AB15" s="6">
        <f>Demand!AB12+IFERROR(VLOOKUP(AB$5,Switching!$B$35:$E$44,4,0)/12,0)-IFERROR(VLOOKUP(AB$5,Switching!$B$23:$E$31,4,0)/12,0)</f>
        <v>5606.5969901977769</v>
      </c>
      <c r="AC15" s="1">
        <f>Demand!AC12/Demand!AB12*'Dmd Switching'!AB15</f>
        <v>5437.7097817200865</v>
      </c>
      <c r="AD15" s="1">
        <f>Demand!AD12/Demand!AB12*'Dmd Switching'!AB15</f>
        <v>5389.7597738652157</v>
      </c>
      <c r="AE15" s="6">
        <f>Demand!AE12+IFERROR(VLOOKUP(AE$5,Switching!$B$35:$E$44,4,0)/12,0)-IFERROR(VLOOKUP(AE$5,Switching!$B$23:$E$31,4,0)/12,0)</f>
        <v>8546.5346701210001</v>
      </c>
      <c r="AF15" s="1">
        <f>Demand!AF12/Demand!AE12*'Dmd Switching'!AE15</f>
        <v>7808.4457174928666</v>
      </c>
      <c r="AG15" s="1">
        <f>Demand!AG12/Demand!AE12*'Dmd Switching'!AE15</f>
        <v>7806.9159994563315</v>
      </c>
      <c r="AH15" s="6">
        <f>Demand!AH12+IFERROR(VLOOKUP(AH$5,Switching!$B$35:$E$44,4,0)/12,0)-IFERROR(VLOOKUP(AH$5,Switching!$B$23:$E$31,4,0)/12,0)</f>
        <v>26984.493512858546</v>
      </c>
      <c r="AI15" s="1">
        <f>Demand!AI12/Demand!AH12*'Dmd Switching'!AH15</f>
        <v>28762.080176769286</v>
      </c>
      <c r="AJ15" s="1">
        <f>Demand!AJ12/Demand!AH12*'Dmd Switching'!AH15</f>
        <v>28691.252152529341</v>
      </c>
      <c r="AK15" s="6">
        <f>Demand!AK12+IFERROR(VLOOKUP(AK$5,Switching!$B$35:$E$44,4,0)/12,0)-IFERROR(VLOOKUP(AK$5,Switching!$B$23:$E$31,4,0)/12,0)</f>
        <v>66460.107008835432</v>
      </c>
      <c r="AL15" s="1">
        <f>Demand!AL12/Demand!AK12*'Dmd Switching'!AK15</f>
        <v>60283.285374445462</v>
      </c>
      <c r="AM15" s="1">
        <f>Demand!AM12/Demand!AK12*'Dmd Switching'!AK15</f>
        <v>58964.606218365268</v>
      </c>
      <c r="AN15" s="6">
        <f>Demand!AN12+IFERROR(VLOOKUP(AN$5,Switching!$B$35:$E$44,4,0)/12,0)-IFERROR(VLOOKUP(AN$5,Switching!$B$23:$E$31,4,0)/12,0)</f>
        <v>152080.64651395823</v>
      </c>
      <c r="AO15" s="1">
        <f>Demand!AO12/Demand!AN12*'Dmd Switching'!AN15</f>
        <v>146436.53603739996</v>
      </c>
      <c r="AP15" s="1">
        <f>Demand!AP12/Demand!AN12*'Dmd Switching'!AN15</f>
        <v>89538.824726543942</v>
      </c>
      <c r="AQ15" s="6">
        <f>Demand!AQ12+IFERROR(VLOOKUP(AQ$5,Switching!$B$35:$E$44,3,0)/12,0)-IFERROR(VLOOKUP(AQ$5,Switching!$B$23:$E$31,3,0)/12,0)</f>
        <v>130492.31582102076</v>
      </c>
      <c r="AR15" s="1">
        <f>Demand!AR12/Demand!AQ12*'Dmd Switching'!AQ15</f>
        <v>120931.89971850745</v>
      </c>
      <c r="AS15" s="1">
        <f>Demand!AS12/Demand!AQ12*'Dmd Switching'!AQ15</f>
        <v>117835.33474614736</v>
      </c>
      <c r="AT15" s="6">
        <f>Demand!AT12+IFERROR(VLOOKUP(AT$5,Switching!$B$35:$E$44,3,0)/12,0)-IFERROR(VLOOKUP(AT$5,Switching!$B$23:$E$31,3,0)/12,0)</f>
        <v>12754</v>
      </c>
      <c r="AU15" s="6">
        <f>Demand!AU12+IFERROR(VLOOKUP(AU$5,Switching!$B$35:$E$44,4,0)/12,0)-IFERROR(VLOOKUP(AU$5,Switching!$B$23:$E$31,4,0)/12,0)</f>
        <v>314258.29755302169</v>
      </c>
      <c r="AV15" s="1">
        <f>Demand!AV12/Demand!AU12*'Dmd Switching'!AU15</f>
        <v>285303.0799186225</v>
      </c>
      <c r="AW15" s="1">
        <f>Demand!AW12/Demand!AU12*'Dmd Switching'!AU15</f>
        <v>281513.16795874585</v>
      </c>
      <c r="AX15" s="6">
        <f>Demand!AX12+IFERROR(VLOOKUP(AX$5,Switching!$B$35:$E$44,3,0)/12,0)-IFERROR(VLOOKUP(AX$5,Switching!$B$23:$E$31,3,0)/12,0)</f>
        <v>48518.709159711194</v>
      </c>
      <c r="AY15" s="1">
        <f>Demand!AY12/Demand!AX12*'Dmd Switching'!AX15</f>
        <v>44918.037401687092</v>
      </c>
      <c r="AZ15" s="1">
        <f>Demand!AZ12/Demand!AX12*'Dmd Switching'!AX15</f>
        <v>43017.182773834975</v>
      </c>
      <c r="BA15" s="6">
        <f>Demand!BA12+IFERROR(VLOOKUP(BA$5,Switching!$B$35:$E$44,3,0)/12,0)-IFERROR(VLOOKUP(BA$5,Switching!$B$23:$E$31,3,0)/12,0)</f>
        <v>9316.7999999999993</v>
      </c>
      <c r="BB15" s="6">
        <f>Demand!BB12+IFERROR(VLOOKUP(BB$5,Switching!$B$35:$E$44,3,0)/12,0)-IFERROR(VLOOKUP(BB$5,Switching!$B$23:$E$31,3,0)/12,0)</f>
        <v>26859.914680652444</v>
      </c>
      <c r="BC15" s="6">
        <f>Demand!BC12+IFERROR(VLOOKUP(BC$5,Switching!$B$35:$E$44,3,0)/12,0)-IFERROR(VLOOKUP(BC$5,Switching!$B$23:$E$31,3,0)/12,0)</f>
        <v>3679.8820455720665</v>
      </c>
      <c r="BD15" s="6">
        <f>Demand!BD12+IFERROR(VLOOKUP(BD$5,Switching!$B$35:$E$44,3,0)/12,0)-IFERROR(VLOOKUP(BD$5,Switching!$B$23:$E$31,3,0)/12,0)</f>
        <v>329870.17946170445</v>
      </c>
      <c r="BE15" s="6">
        <f>Demand!BE12+IFERROR(VLOOKUP(BE$5,Switching!$B$35:$E$44,3,0)/12,0)-IFERROR(VLOOKUP(BE$5,Switching!$B$23:$E$31,3,0)/12,0)</f>
        <v>61694.581424077871</v>
      </c>
      <c r="BF15" s="35">
        <f>Billed_Energy!AM13/Cal_Energy!AM13*Cal_Energy_Switching!AM14*VLOOKUP($C15,'Dmd Factors'!$A$4:$E$15,4,0)</f>
        <v>197010.60894227927</v>
      </c>
      <c r="BG15" s="35">
        <f>Billed_Energy!G13/Cal_Energy!G13*Cal_Energy_Switching!G14*VLOOKUP(C15,'Dmd Factors'!$A$4:$E$15,3,0)</f>
        <v>372228.49172192358</v>
      </c>
      <c r="BH15" s="35">
        <f>Billed_Energy!AA13/Cal_Energy!AA13*Cal_Energy_Switching!AA14*VLOOKUP($C15,'Dmd Factors'!$A$4:$E$15,5,0)</f>
        <v>19546.845774554378</v>
      </c>
      <c r="BI15" s="35">
        <f>Billed_Energy!J13/Cal_Energy!J13*Cal_Energy_Switching!J14*VLOOKUP($C15,'Dmd Factors'!$A$4:$E$15,2,0)</f>
        <v>54208.887354612933</v>
      </c>
    </row>
    <row r="16" spans="1:61" x14ac:dyDescent="0.25">
      <c r="A16" t="s">
        <v>155</v>
      </c>
      <c r="B16">
        <v>2015</v>
      </c>
      <c r="C16">
        <v>4</v>
      </c>
      <c r="D16" t="s">
        <v>13</v>
      </c>
      <c r="E16" t="s">
        <v>154</v>
      </c>
      <c r="F16" s="6">
        <f>Demand!F13+IFERROR(VLOOKUP(F$5,Switching!$B$35:$E$44,4,0)/12,0)-IFERROR(VLOOKUP(F$5,Switching!$B$23:$E$31,4,0)/12,0)</f>
        <v>185157.6</v>
      </c>
      <c r="G16" s="1">
        <f>Demand!G13/Demand!F13*'Dmd Switching'!F16</f>
        <v>185157.6</v>
      </c>
      <c r="H16" s="1">
        <f>Demand!H13/Demand!F13*'Dmd Switching'!F16</f>
        <v>101387.6</v>
      </c>
      <c r="I16" s="6">
        <f>Demand!I13+IFERROR(VLOOKUP(I$5,Switching!$B$35:$E$44,4,0)/12,0)-IFERROR(VLOOKUP(I$5,Switching!$B$23:$E$31,4,0)/12,0)</f>
        <v>303885.55723546492</v>
      </c>
      <c r="J16" s="1">
        <f>Demand!J13/Demand!I13*'Dmd Switching'!I16</f>
        <v>294289.16083679185</v>
      </c>
      <c r="K16" s="1">
        <f>Demand!K13/Demand!I13*'Dmd Switching'!I16</f>
        <v>280870.37902641838</v>
      </c>
      <c r="L16" s="6">
        <f>Demand!L13+IFERROR(VLOOKUP(L$5,Switching!$B$35:$E$44,4,0)/12,0)-IFERROR(VLOOKUP(L$5,Switching!$B$23:$E$31,4,0)/12,0)</f>
        <v>504805.43818763562</v>
      </c>
      <c r="M16" s="1">
        <f>Demand!M13/Demand!L13*'Dmd Switching'!L16</f>
        <v>480938.1163447724</v>
      </c>
      <c r="N16" s="1">
        <f>Demand!N13/Demand!L13*'Dmd Switching'!L16</f>
        <v>477688.35832718131</v>
      </c>
      <c r="O16" s="6">
        <f>Demand!O13+IFERROR(VLOOKUP(O$5,Switching!$B$35:$E$44,3,0)/12,0)-IFERROR(VLOOKUP(O$5,Switching!$B$23:$E$31,3,0)/12,0)</f>
        <v>292677.82501139317</v>
      </c>
      <c r="P16" s="1">
        <f>Demand!P13/Demand!O13*'Dmd Switching'!O16</f>
        <v>266571.24253457208</v>
      </c>
      <c r="Q16" s="1">
        <f>Demand!Q13/Demand!O13*'Dmd Switching'!O16</f>
        <v>260600.05444703792</v>
      </c>
      <c r="R16" s="6">
        <f>Demand!R13+IFERROR(VLOOKUP(R$5,Switching!$B$35:$E$44,4,0)/12,0)-IFERROR(VLOOKUP(R$5,Switching!$B$23:$E$31,4,0)/12,0)</f>
        <v>274372.00609249884</v>
      </c>
      <c r="S16" s="1">
        <f>Demand!S13/Demand!R13*'Dmd Switching'!R16</f>
        <v>262334.97760515288</v>
      </c>
      <c r="T16" s="1">
        <f>Demand!T13/Demand!R13*'Dmd Switching'!R16</f>
        <v>257034.6479384831</v>
      </c>
      <c r="U16" s="6">
        <f>Demand!U13+IFERROR(VLOOKUP(U$5,Switching!$B$35:$E$44,3,0)/12,0)-IFERROR(VLOOKUP(U$5,Switching!$B$23:$E$31,3,0)/12,0)</f>
        <v>54071.227141020427</v>
      </c>
      <c r="V16" s="6">
        <f>Demand!V13+IFERROR(VLOOKUP(V$5,Switching!$B$35:$E$44,3,0)/12,0)-IFERROR(VLOOKUP(V$5,Switching!$B$23:$E$31,3,0)/12,0)</f>
        <v>550115.39736000379</v>
      </c>
      <c r="W16" s="6">
        <f>Demand!W13+IFERROR(VLOOKUP(W$5,Switching!$B$35:$E$44,3,0)/12,0)-IFERROR(VLOOKUP(W$5,Switching!$B$23:$E$31,3,0)/12,0)</f>
        <v>66742.502805102195</v>
      </c>
      <c r="X16" s="6">
        <f>Demand!X13+IFERROR(VLOOKUP(X$5,Switching!$B$35:$E$44,3,0)/12,0)-IFERROR(VLOOKUP(X$5,Switching!$B$23:$E$31,3,0)/12,0)</f>
        <v>145542.65206274856</v>
      </c>
      <c r="Y16" s="6">
        <f>Demand!Y13+IFERROR(VLOOKUP(Y$5,Switching!$B$35:$E$44,3,0)/12,0)-IFERROR(VLOOKUP(Y$5,Switching!$B$23:$E$31,3,0)/12,0)</f>
        <v>1794.6620797364963</v>
      </c>
      <c r="Z16" s="6">
        <f>Demand!Z13+IFERROR(VLOOKUP(Z$5,Switching!$B$35:$E$44,3,0)/12,0)-IFERROR(VLOOKUP(Z$5,Switching!$B$23:$E$31,3,0)/12,0)</f>
        <v>12662.477894875025</v>
      </c>
      <c r="AA16" s="6">
        <f>Demand!AA13+IFERROR(VLOOKUP(AA$5,Switching!$B$35:$E$44,3,0)/12,0)-IFERROR(VLOOKUP(AA$5,Switching!$B$23:$E$31,3,0)/12,0)</f>
        <v>19195.99515926911</v>
      </c>
      <c r="AB16" s="6">
        <f>Demand!AB13+IFERROR(VLOOKUP(AB$5,Switching!$B$35:$E$44,4,0)/12,0)-IFERROR(VLOOKUP(AB$5,Switching!$B$23:$E$31,4,0)/12,0)</f>
        <v>5596.1995309712302</v>
      </c>
      <c r="AC16" s="1">
        <f>Demand!AC13/Demand!AB13*'Dmd Switching'!AB16</f>
        <v>5427.6255245779948</v>
      </c>
      <c r="AD16" s="1">
        <f>Demand!AD13/Demand!AB13*'Dmd Switching'!AB16</f>
        <v>5379.7644402274273</v>
      </c>
      <c r="AE16" s="6">
        <f>Demand!AE13+IFERROR(VLOOKUP(AE$5,Switching!$B$35:$E$44,4,0)/12,0)-IFERROR(VLOOKUP(AE$5,Switching!$B$23:$E$31,4,0)/12,0)</f>
        <v>9811.6826668946651</v>
      </c>
      <c r="AF16" s="1">
        <f>Demand!AF13/Demand!AE13*'Dmd Switching'!AE16</f>
        <v>9062.469468536252</v>
      </c>
      <c r="AG16" s="1">
        <f>Demand!AG13/Demand!AE13*'Dmd Switching'!AE16</f>
        <v>8779.842168262654</v>
      </c>
      <c r="AH16" s="6">
        <f>Demand!AH13+IFERROR(VLOOKUP(AH$5,Switching!$B$35:$E$44,4,0)/12,0)-IFERROR(VLOOKUP(AH$5,Switching!$B$23:$E$31,4,0)/12,0)</f>
        <v>24602.021165689432</v>
      </c>
      <c r="AI16" s="1">
        <f>Demand!AI13/Demand!AH13*'Dmd Switching'!AH16</f>
        <v>26222.663951092836</v>
      </c>
      <c r="AJ16" s="1">
        <f>Demand!AJ13/Demand!AH13*'Dmd Switching'!AH16</f>
        <v>26158.089363074549</v>
      </c>
      <c r="AK16" s="6">
        <f>Demand!AK13+IFERROR(VLOOKUP(AK$5,Switching!$B$35:$E$44,4,0)/12,0)-IFERROR(VLOOKUP(AK$5,Switching!$B$23:$E$31,4,0)/12,0)</f>
        <v>69121.382177680833</v>
      </c>
      <c r="AL16" s="1">
        <f>Demand!AL13/Demand!AK13*'Dmd Switching'!AK16</f>
        <v>65639.654184608255</v>
      </c>
      <c r="AM16" s="1">
        <f>Demand!AM13/Demand!AK13*'Dmd Switching'!AK16</f>
        <v>62480.824509413804</v>
      </c>
      <c r="AN16" s="6">
        <f>Demand!AN13+IFERROR(VLOOKUP(AN$5,Switching!$B$35:$E$44,4,0)/12,0)-IFERROR(VLOOKUP(AN$5,Switching!$B$23:$E$31,4,0)/12,0)</f>
        <v>166970.12987091808</v>
      </c>
      <c r="AO16" s="1">
        <f>Demand!AO13/Demand!AN13*'Dmd Switching'!AN16</f>
        <v>164239.84751547492</v>
      </c>
      <c r="AP16" s="1">
        <f>Demand!AP13/Demand!AN13*'Dmd Switching'!AN16</f>
        <v>103850.65543825959</v>
      </c>
      <c r="AQ16" s="6">
        <f>Demand!AQ13+IFERROR(VLOOKUP(AQ$5,Switching!$B$35:$E$44,3,0)/12,0)-IFERROR(VLOOKUP(AQ$5,Switching!$B$23:$E$31,3,0)/12,0)</f>
        <v>138684.49125046731</v>
      </c>
      <c r="AR16" s="1">
        <f>Demand!AR13/Demand!AQ13*'Dmd Switching'!AQ16</f>
        <v>128237.75004689919</v>
      </c>
      <c r="AS16" s="1">
        <f>Demand!AS13/Demand!AQ13*'Dmd Switching'!AQ16</f>
        <v>124853.89275292179</v>
      </c>
      <c r="AT16" s="6">
        <f>Demand!AT13+IFERROR(VLOOKUP(AT$5,Switching!$B$35:$E$44,3,0)/12,0)-IFERROR(VLOOKUP(AT$5,Switching!$B$23:$E$31,3,0)/12,0)</f>
        <v>7072</v>
      </c>
      <c r="AU16" s="6">
        <f>Demand!AU13+IFERROR(VLOOKUP(AU$5,Switching!$B$35:$E$44,4,0)/12,0)-IFERROR(VLOOKUP(AU$5,Switching!$B$23:$E$31,4,0)/12,0)</f>
        <v>321959.78561084316</v>
      </c>
      <c r="AV16" s="1">
        <f>Demand!AV13/Demand!AU13*'Dmd Switching'!AU16</f>
        <v>292294.96614712285</v>
      </c>
      <c r="AW16" s="1">
        <f>Demand!AW13/Demand!AU13*'Dmd Switching'!AU16</f>
        <v>288412.17529772618</v>
      </c>
      <c r="AX16" s="6">
        <f>Demand!AX13+IFERROR(VLOOKUP(AX$5,Switching!$B$35:$E$44,3,0)/12,0)-IFERROR(VLOOKUP(AX$5,Switching!$B$23:$E$31,3,0)/12,0)</f>
        <v>48541.25885492799</v>
      </c>
      <c r="AY16" s="1">
        <f>Demand!AY13/Demand!AX13*'Dmd Switching'!AX16</f>
        <v>45708.036118842356</v>
      </c>
      <c r="AZ16" s="1">
        <f>Demand!AZ13/Demand!AX13*'Dmd Switching'!AX16</f>
        <v>44443.128278349461</v>
      </c>
      <c r="BA16" s="6">
        <f>Demand!BA13+IFERROR(VLOOKUP(BA$5,Switching!$B$35:$E$44,3,0)/12,0)-IFERROR(VLOOKUP(BA$5,Switching!$B$23:$E$31,3,0)/12,0)</f>
        <v>9316.7999999999993</v>
      </c>
      <c r="BB16" s="6">
        <f>Demand!BB13+IFERROR(VLOOKUP(BB$5,Switching!$B$35:$E$44,3,0)/12,0)-IFERROR(VLOOKUP(BB$5,Switching!$B$23:$E$31,3,0)/12,0)</f>
        <v>28434.009130929262</v>
      </c>
      <c r="BC16" s="6">
        <f>Demand!BC13+IFERROR(VLOOKUP(BC$5,Switching!$B$35:$E$44,3,0)/12,0)-IFERROR(VLOOKUP(BC$5,Switching!$B$23:$E$31,3,0)/12,0)</f>
        <v>3770.0644460013914</v>
      </c>
      <c r="BD16" s="6">
        <f>Demand!BD13+IFERROR(VLOOKUP(BD$5,Switching!$B$35:$E$44,3,0)/12,0)-IFERROR(VLOOKUP(BD$5,Switching!$B$23:$E$31,3,0)/12,0)</f>
        <v>328377.16422901681</v>
      </c>
      <c r="BE16" s="6">
        <f>Demand!BE13+IFERROR(VLOOKUP(BE$5,Switching!$B$35:$E$44,3,0)/12,0)-IFERROR(VLOOKUP(BE$5,Switching!$B$23:$E$31,3,0)/12,0)</f>
        <v>62289.11312338963</v>
      </c>
      <c r="BF16" s="35">
        <f>Billed_Energy!AM14/Cal_Energy!AM14*Cal_Energy_Switching!AM15*VLOOKUP($C16,'Dmd Factors'!$A$4:$E$15,4,0)</f>
        <v>214656.05631518361</v>
      </c>
      <c r="BG16" s="35">
        <f>Billed_Energy!G14/Cal_Energy!G14*Cal_Energy_Switching!G15*VLOOKUP(C16,'Dmd Factors'!$A$4:$E$15,3,0)</f>
        <v>366398.75269685447</v>
      </c>
      <c r="BH16" s="35">
        <f>Billed_Energy!AA14/Cal_Energy!AA14*Cal_Energy_Switching!AA15*VLOOKUP($C16,'Dmd Factors'!$A$4:$E$15,5,0)</f>
        <v>18890.550537369956</v>
      </c>
      <c r="BI16" s="35">
        <f>Billed_Energy!J14/Cal_Energy!J14*Cal_Energy_Switching!J15*VLOOKUP($C16,'Dmd Factors'!$A$4:$E$15,2,0)</f>
        <v>53376.851220670738</v>
      </c>
    </row>
    <row r="17" spans="1:61" x14ac:dyDescent="0.25">
      <c r="A17" t="s">
        <v>155</v>
      </c>
      <c r="B17">
        <v>2015</v>
      </c>
      <c r="C17">
        <v>5</v>
      </c>
      <c r="D17" t="s">
        <v>14</v>
      </c>
      <c r="E17" t="s">
        <v>153</v>
      </c>
      <c r="F17" s="6">
        <f>Demand!F14+IFERROR(VLOOKUP(F$5,Switching!$B$35:$E$44,4,0)/12,0)-IFERROR(VLOOKUP(F$5,Switching!$B$23:$E$31,4,0)/12,0)</f>
        <v>185157.6</v>
      </c>
      <c r="G17" s="1">
        <f>Demand!G14/Demand!F14*'Dmd Switching'!F17</f>
        <v>185157.6</v>
      </c>
      <c r="H17" s="1">
        <f>Demand!H14/Demand!F14*'Dmd Switching'!F17</f>
        <v>101387.6</v>
      </c>
      <c r="I17" s="6">
        <f>Demand!I14+IFERROR(VLOOKUP(I$5,Switching!$B$35:$E$44,4,0)/12,0)-IFERROR(VLOOKUP(I$5,Switching!$B$23:$E$31,4,0)/12,0)</f>
        <v>302395.98342138255</v>
      </c>
      <c r="J17" s="1">
        <f>Demand!J14/Demand!I14*'Dmd Switching'!I17</f>
        <v>294548.89982432057</v>
      </c>
      <c r="K17" s="1">
        <f>Demand!K14/Demand!I14*'Dmd Switching'!I17</f>
        <v>286760.35433981748</v>
      </c>
      <c r="L17" s="6">
        <f>Demand!L14+IFERROR(VLOOKUP(L$5,Switching!$B$35:$E$44,4,0)/12,0)-IFERROR(VLOOKUP(L$5,Switching!$B$23:$E$31,4,0)/12,0)</f>
        <v>503953.10981375497</v>
      </c>
      <c r="M17" s="1">
        <f>Demand!M14/Demand!L14*'Dmd Switching'!L17</f>
        <v>487000.3051686071</v>
      </c>
      <c r="N17" s="1">
        <f>Demand!N14/Demand!L14*'Dmd Switching'!L17</f>
        <v>480924.82594806672</v>
      </c>
      <c r="O17" s="6">
        <f>Demand!O14+IFERROR(VLOOKUP(O$5,Switching!$B$35:$E$44,3,0)/12,0)-IFERROR(VLOOKUP(O$5,Switching!$B$23:$E$31,3,0)/12,0)</f>
        <v>301751.44813105772</v>
      </c>
      <c r="P17" s="1">
        <f>Demand!P14/Demand!O14*'Dmd Switching'!O17</f>
        <v>281723.15291505156</v>
      </c>
      <c r="Q17" s="1">
        <f>Demand!Q14/Demand!O14*'Dmd Switching'!O17</f>
        <v>276239.3030490785</v>
      </c>
      <c r="R17" s="6">
        <f>Demand!R14+IFERROR(VLOOKUP(R$5,Switching!$B$35:$E$44,4,0)/12,0)-IFERROR(VLOOKUP(R$5,Switching!$B$23:$E$31,4,0)/12,0)</f>
        <v>267803.66317596193</v>
      </c>
      <c r="S17" s="1">
        <f>Demand!S14/Demand!R14*'Dmd Switching'!R17</f>
        <v>257783.57578263435</v>
      </c>
      <c r="T17" s="1">
        <f>Demand!T14/Demand!R14*'Dmd Switching'!R17</f>
        <v>253146.30469157628</v>
      </c>
      <c r="U17" s="6">
        <f>Demand!U14+IFERROR(VLOOKUP(U$5,Switching!$B$35:$E$44,3,0)/12,0)-IFERROR(VLOOKUP(U$5,Switching!$B$23:$E$31,3,0)/12,0)</f>
        <v>54909.080090946343</v>
      </c>
      <c r="V17" s="6">
        <f>Demand!V14+IFERROR(VLOOKUP(V$5,Switching!$B$35:$E$44,3,0)/12,0)-IFERROR(VLOOKUP(V$5,Switching!$B$23:$E$31,3,0)/12,0)</f>
        <v>569873.50051369262</v>
      </c>
      <c r="W17" s="6">
        <f>Demand!W14+IFERROR(VLOOKUP(W$5,Switching!$B$35:$E$44,3,0)/12,0)-IFERROR(VLOOKUP(W$5,Switching!$B$23:$E$31,3,0)/12,0)</f>
        <v>115979.67992029125</v>
      </c>
      <c r="X17" s="6">
        <f>Demand!X14+IFERROR(VLOOKUP(X$5,Switching!$B$35:$E$44,3,0)/12,0)-IFERROR(VLOOKUP(X$5,Switching!$B$23:$E$31,3,0)/12,0)</f>
        <v>221254.03260238387</v>
      </c>
      <c r="Y17" s="6">
        <f>Demand!Y14+IFERROR(VLOOKUP(Y$5,Switching!$B$35:$E$44,3,0)/12,0)-IFERROR(VLOOKUP(Y$5,Switching!$B$23:$E$31,3,0)/12,0)</f>
        <v>5196.7702732982252</v>
      </c>
      <c r="Z17" s="6">
        <f>Demand!Z14+IFERROR(VLOOKUP(Z$5,Switching!$B$35:$E$44,3,0)/12,0)-IFERROR(VLOOKUP(Z$5,Switching!$B$23:$E$31,3,0)/12,0)</f>
        <v>9515.2619045602132</v>
      </c>
      <c r="AA17" s="6">
        <f>Demand!AA14+IFERROR(VLOOKUP(AA$5,Switching!$B$35:$E$44,3,0)/12,0)-IFERROR(VLOOKUP(AA$5,Switching!$B$23:$E$31,3,0)/12,0)</f>
        <v>15622.186460927234</v>
      </c>
      <c r="AB17" s="6">
        <f>Demand!AB14+IFERROR(VLOOKUP(AB$5,Switching!$B$35:$E$44,4,0)/12,0)-IFERROR(VLOOKUP(AB$5,Switching!$B$23:$E$31,4,0)/12,0)</f>
        <v>5465.8330870423406</v>
      </c>
      <c r="AC17" s="1">
        <f>Demand!AC14/Demand!AB14*'Dmd Switching'!AB17</f>
        <v>5301.1861017695483</v>
      </c>
      <c r="AD17" s="1">
        <f>Demand!AD14/Demand!AB14*'Dmd Switching'!AB17</f>
        <v>5254.4399668297065</v>
      </c>
      <c r="AE17" s="6">
        <f>Demand!AE14+IFERROR(VLOOKUP(AE$5,Switching!$B$35:$E$44,4,0)/12,0)-IFERROR(VLOOKUP(AE$5,Switching!$B$23:$E$31,4,0)/12,0)</f>
        <v>12227.114269907095</v>
      </c>
      <c r="AF17" s="1">
        <f>Demand!AF14/Demand!AE14*'Dmd Switching'!AE17</f>
        <v>10571.047111051334</v>
      </c>
      <c r="AG17" s="1">
        <f>Demand!AG14/Demand!AE14*'Dmd Switching'!AE17</f>
        <v>10419.422541134169</v>
      </c>
      <c r="AH17" s="6">
        <f>Demand!AH14+IFERROR(VLOOKUP(AH$5,Switching!$B$35:$E$44,4,0)/12,0)-IFERROR(VLOOKUP(AH$5,Switching!$B$23:$E$31,4,0)/12,0)</f>
        <v>22454.425590713345</v>
      </c>
      <c r="AI17" s="1">
        <f>Demand!AI14/Demand!AH14*'Dmd Switching'!AH17</f>
        <v>23933.596858345554</v>
      </c>
      <c r="AJ17" s="1">
        <f>Demand!AJ14/Demand!AH14*'Dmd Switching'!AH17</f>
        <v>23874.65920960758</v>
      </c>
      <c r="AK17" s="6">
        <f>Demand!AK14+IFERROR(VLOOKUP(AK$5,Switching!$B$35:$E$44,4,0)/12,0)-IFERROR(VLOOKUP(AK$5,Switching!$B$23:$E$31,4,0)/12,0)</f>
        <v>70366.411956226555</v>
      </c>
      <c r="AL17" s="1">
        <f>Demand!AL14/Demand!AK14*'Dmd Switching'!AK17</f>
        <v>65911.478761178543</v>
      </c>
      <c r="AM17" s="1">
        <f>Demand!AM14/Demand!AK14*'Dmd Switching'!AK17</f>
        <v>65310.44952909206</v>
      </c>
      <c r="AN17" s="6">
        <f>Demand!AN14+IFERROR(VLOOKUP(AN$5,Switching!$B$35:$E$44,4,0)/12,0)-IFERROR(VLOOKUP(AN$5,Switching!$B$23:$E$31,4,0)/12,0)</f>
        <v>160155.50304349605</v>
      </c>
      <c r="AO17" s="1">
        <f>Demand!AO14/Demand!AN14*'Dmd Switching'!AN17</f>
        <v>158622.73636895465</v>
      </c>
      <c r="AP17" s="1">
        <f>Demand!AP14/Demand!AN14*'Dmd Switching'!AN17</f>
        <v>102288.45231823815</v>
      </c>
      <c r="AQ17" s="6">
        <f>Demand!AQ14+IFERROR(VLOOKUP(AQ$5,Switching!$B$35:$E$44,3,0)/12,0)-IFERROR(VLOOKUP(AQ$5,Switching!$B$23:$E$31,3,0)/12,0)</f>
        <v>140145.57018686115</v>
      </c>
      <c r="AR17" s="1">
        <f>Demand!AR14/Demand!AQ14*'Dmd Switching'!AQ17</f>
        <v>132442.56886798053</v>
      </c>
      <c r="AS17" s="1">
        <f>Demand!AS14/Demand!AQ14*'Dmd Switching'!AQ17</f>
        <v>130741.78626395005</v>
      </c>
      <c r="AT17" s="6">
        <f>Demand!AT14+IFERROR(VLOOKUP(AT$5,Switching!$B$35:$E$44,3,0)/12,0)-IFERROR(VLOOKUP(AT$5,Switching!$B$23:$E$31,3,0)/12,0)</f>
        <v>12946</v>
      </c>
      <c r="AU17" s="6">
        <f>Demand!AU14+IFERROR(VLOOKUP(AU$5,Switching!$B$35:$E$44,4,0)/12,0)-IFERROR(VLOOKUP(AU$5,Switching!$B$23:$E$31,4,0)/12,0)</f>
        <v>331324.86752227641</v>
      </c>
      <c r="AV17" s="1">
        <f>Demand!AV14/Demand!AU14*'Dmd Switching'!AU17</f>
        <v>300797.16556023876</v>
      </c>
      <c r="AW17" s="1">
        <f>Demand!AW14/Demand!AU14*'Dmd Switching'!AU17</f>
        <v>296801.43310765206</v>
      </c>
      <c r="AX17" s="6">
        <f>Demand!AX14+IFERROR(VLOOKUP(AX$5,Switching!$B$35:$E$44,3,0)/12,0)-IFERROR(VLOOKUP(AX$5,Switching!$B$23:$E$31,3,0)/12,0)</f>
        <v>50159.371634061732</v>
      </c>
      <c r="AY17" s="1">
        <f>Demand!AY14/Demand!AX14*'Dmd Switching'!AX17</f>
        <v>47391.237453540685</v>
      </c>
      <c r="AZ17" s="1">
        <f>Demand!AZ14/Demand!AX14*'Dmd Switching'!AX17</f>
        <v>46232.570612461495</v>
      </c>
      <c r="BA17" s="6">
        <f>Demand!BA14+IFERROR(VLOOKUP(BA$5,Switching!$B$35:$E$44,3,0)/12,0)-IFERROR(VLOOKUP(BA$5,Switching!$B$23:$E$31,3,0)/12,0)</f>
        <v>9429.2999999999993</v>
      </c>
      <c r="BB17" s="6">
        <f>Demand!BB14+IFERROR(VLOOKUP(BB$5,Switching!$B$35:$E$44,3,0)/12,0)-IFERROR(VLOOKUP(BB$5,Switching!$B$23:$E$31,3,0)/12,0)</f>
        <v>28509.901225294278</v>
      </c>
      <c r="BC17" s="6">
        <f>Demand!BC14+IFERROR(VLOOKUP(BC$5,Switching!$B$35:$E$44,3,0)/12,0)-IFERROR(VLOOKUP(BC$5,Switching!$B$23:$E$31,3,0)/12,0)</f>
        <v>3879.7270930962727</v>
      </c>
      <c r="BD17" s="6">
        <f>Demand!BD14+IFERROR(VLOOKUP(BD$5,Switching!$B$35:$E$44,3,0)/12,0)-IFERROR(VLOOKUP(BD$5,Switching!$B$23:$E$31,3,0)/12,0)</f>
        <v>338592.05801495176</v>
      </c>
      <c r="BE17" s="6">
        <f>Demand!BE14+IFERROR(VLOOKUP(BE$5,Switching!$B$35:$E$44,3,0)/12,0)-IFERROR(VLOOKUP(BE$5,Switching!$B$23:$E$31,3,0)/12,0)</f>
        <v>62386.340006026861</v>
      </c>
      <c r="BF17" s="35">
        <f>Billed_Energy!AM15/Cal_Energy!AM15*Cal_Energy_Switching!AM16*VLOOKUP($C17,'Dmd Factors'!$A$4:$E$15,4,0)</f>
        <v>220750.223948881</v>
      </c>
      <c r="BG17" s="35">
        <f>Billed_Energy!G15/Cal_Energy!G15*Cal_Energy_Switching!G16*VLOOKUP(C17,'Dmd Factors'!$A$4:$E$15,3,0)</f>
        <v>358155.87036426534</v>
      </c>
      <c r="BH17" s="35">
        <f>Billed_Energy!AA15/Cal_Energy!AA15*Cal_Energy_Switching!AA16*VLOOKUP($C17,'Dmd Factors'!$A$4:$E$15,5,0)</f>
        <v>16185.388986378728</v>
      </c>
      <c r="BI17" s="35">
        <f>Billed_Energy!J15/Cal_Energy!J15*Cal_Energy_Switching!J16*VLOOKUP($C17,'Dmd Factors'!$A$4:$E$15,2,0)</f>
        <v>49179.922758608598</v>
      </c>
    </row>
    <row r="18" spans="1:61" ht="15.75" thickBot="1" x14ac:dyDescent="0.3">
      <c r="A18" t="s">
        <v>155</v>
      </c>
      <c r="B18">
        <v>2015</v>
      </c>
      <c r="C18">
        <v>6</v>
      </c>
      <c r="D18" t="s">
        <v>15</v>
      </c>
      <c r="E18" t="s">
        <v>153</v>
      </c>
      <c r="F18" s="6">
        <f>Demand!F15+IFERROR(VLOOKUP(F$5,Switching!$B$35:$E$44,4,0)/12,0)-IFERROR(VLOOKUP(F$5,Switching!$B$23:$E$31,4,0)/12,0)</f>
        <v>185157.6</v>
      </c>
      <c r="G18" s="1">
        <f>Demand!G15/Demand!F15*'Dmd Switching'!F18</f>
        <v>185157.6</v>
      </c>
      <c r="H18" s="1">
        <f>Demand!H15/Demand!F15*'Dmd Switching'!F18</f>
        <v>101387.6</v>
      </c>
      <c r="I18" s="6">
        <f>Demand!I15+IFERROR(VLOOKUP(I$5,Switching!$B$35:$E$44,4,0)/12,0)-IFERROR(VLOOKUP(I$5,Switching!$B$23:$E$31,4,0)/12,0)</f>
        <v>314215.48917416233</v>
      </c>
      <c r="J18" s="1">
        <f>Demand!J15/Demand!I15*'Dmd Switching'!I18</f>
        <v>297895.69385465502</v>
      </c>
      <c r="K18" s="1">
        <f>Demand!K15/Demand!I15*'Dmd Switching'!I18</f>
        <v>293624.02102023293</v>
      </c>
      <c r="L18" s="6">
        <f>Demand!L15+IFERROR(VLOOKUP(L$5,Switching!$B$35:$E$44,4,0)/12,0)-IFERROR(VLOOKUP(L$5,Switching!$B$23:$E$31,4,0)/12,0)</f>
        <v>548051.87478024501</v>
      </c>
      <c r="M18" s="1">
        <f>Demand!M15/Demand!L15*'Dmd Switching'!L18</f>
        <v>524062.3622536133</v>
      </c>
      <c r="N18" s="1">
        <f>Demand!N15/Demand!L15*'Dmd Switching'!L18</f>
        <v>518535.12555419886</v>
      </c>
      <c r="O18" s="6">
        <f>Demand!O15+IFERROR(VLOOKUP(O$5,Switching!$B$35:$E$44,3,0)/12,0)-IFERROR(VLOOKUP(O$5,Switching!$B$23:$E$31,3,0)/12,0)</f>
        <v>336307.97314512415</v>
      </c>
      <c r="P18" s="1">
        <f>Demand!P15/Demand!O15*'Dmd Switching'!O18</f>
        <v>313986.04093447333</v>
      </c>
      <c r="Q18" s="1">
        <f>Demand!Q15/Demand!O15*'Dmd Switching'!O18</f>
        <v>307874.18150552845</v>
      </c>
      <c r="R18" s="6">
        <f>Demand!R15+IFERROR(VLOOKUP(R$5,Switching!$B$35:$E$44,4,0)/12,0)-IFERROR(VLOOKUP(R$5,Switching!$B$23:$E$31,4,0)/12,0)</f>
        <v>276105.28141625883</v>
      </c>
      <c r="S18" s="1">
        <f>Demand!S15/Demand!R15*'Dmd Switching'!R18</f>
        <v>264690.81545404828</v>
      </c>
      <c r="T18" s="1">
        <f>Demand!T15/Demand!R15*'Dmd Switching'!R18</f>
        <v>259537.41581797798</v>
      </c>
      <c r="U18" s="6">
        <f>Demand!U15+IFERROR(VLOOKUP(U$5,Switching!$B$35:$E$44,3,0)/12,0)-IFERROR(VLOOKUP(U$5,Switching!$B$23:$E$31,3,0)/12,0)</f>
        <v>57866.112214083623</v>
      </c>
      <c r="V18" s="6">
        <f>Demand!V15+IFERROR(VLOOKUP(V$5,Switching!$B$35:$E$44,3,0)/12,0)-IFERROR(VLOOKUP(V$5,Switching!$B$23:$E$31,3,0)/12,0)</f>
        <v>636256.32140950474</v>
      </c>
      <c r="W18" s="6">
        <f>Demand!W15+IFERROR(VLOOKUP(W$5,Switching!$B$35:$E$44,3,0)/12,0)-IFERROR(VLOOKUP(W$5,Switching!$B$23:$E$31,3,0)/12,0)</f>
        <v>120033.86206569699</v>
      </c>
      <c r="X18" s="6">
        <f>Demand!X15+IFERROR(VLOOKUP(X$5,Switching!$B$35:$E$44,3,0)/12,0)-IFERROR(VLOOKUP(X$5,Switching!$B$23:$E$31,3,0)/12,0)</f>
        <v>228681.79396904667</v>
      </c>
      <c r="Y18" s="6">
        <f>Demand!Y15+IFERROR(VLOOKUP(Y$5,Switching!$B$35:$E$44,3,0)/12,0)-IFERROR(VLOOKUP(Y$5,Switching!$B$23:$E$31,3,0)/12,0)</f>
        <v>2433.4799655844358</v>
      </c>
      <c r="Z18" s="6">
        <f>Demand!Z15+IFERROR(VLOOKUP(Z$5,Switching!$B$35:$E$44,3,0)/12,0)-IFERROR(VLOOKUP(Z$5,Switching!$B$23:$E$31,3,0)/12,0)</f>
        <v>8693.8095837716464</v>
      </c>
      <c r="AA18" s="6">
        <f>Demand!AA15+IFERROR(VLOOKUP(AA$5,Switching!$B$35:$E$44,3,0)/12,0)-IFERROR(VLOOKUP(AA$5,Switching!$B$23:$E$31,3,0)/12,0)</f>
        <v>13506.496734998034</v>
      </c>
      <c r="AB18" s="6">
        <f>Demand!AB15+IFERROR(VLOOKUP(AB$5,Switching!$B$35:$E$44,4,0)/12,0)-IFERROR(VLOOKUP(AB$5,Switching!$B$23:$E$31,4,0)/12,0)</f>
        <v>5709.7099639657736</v>
      </c>
      <c r="AC18" s="1">
        <f>Demand!AC15/Demand!AB15*'Dmd Switching'!AB18</f>
        <v>5537.7166891294773</v>
      </c>
      <c r="AD18" s="1">
        <f>Demand!AD15/Demand!AB15*'Dmd Switching'!AB18</f>
        <v>5488.8848151603215</v>
      </c>
      <c r="AE18" s="6">
        <f>Demand!AE15+IFERROR(VLOOKUP(AE$5,Switching!$B$35:$E$44,4,0)/12,0)-IFERROR(VLOOKUP(AE$5,Switching!$B$23:$E$31,4,0)/12,0)</f>
        <v>7377.9028194532257</v>
      </c>
      <c r="AF18" s="1">
        <f>Demand!AF15/Demand!AE15*'Dmd Switching'!AE18</f>
        <v>7301.042703116862</v>
      </c>
      <c r="AG18" s="1">
        <f>Demand!AG15/Demand!AE15*'Dmd Switching'!AE18</f>
        <v>7279.655540310222</v>
      </c>
      <c r="AH18" s="6">
        <f>Demand!AH15+IFERROR(VLOOKUP(AH$5,Switching!$B$35:$E$44,4,0)/12,0)-IFERROR(VLOOKUP(AH$5,Switching!$B$23:$E$31,4,0)/12,0)</f>
        <v>21139.066898781322</v>
      </c>
      <c r="AI18" s="1">
        <f>Demand!AI15/Demand!AH15*'Dmd Switching'!AH18</f>
        <v>22531.589733752626</v>
      </c>
      <c r="AJ18" s="1">
        <f>Demand!AJ15/Demand!AH15*'Dmd Switching'!AH18</f>
        <v>22476.104595889909</v>
      </c>
      <c r="AK18" s="6">
        <f>Demand!AK15+IFERROR(VLOOKUP(AK$5,Switching!$B$35:$E$44,4,0)/12,0)-IFERROR(VLOOKUP(AK$5,Switching!$B$23:$E$31,4,0)/12,0)</f>
        <v>81180.519703023252</v>
      </c>
      <c r="AL18" s="1">
        <f>Demand!AL15/Demand!AK15*'Dmd Switching'!AK18</f>
        <v>75067.161978965712</v>
      </c>
      <c r="AM18" s="1">
        <f>Demand!AM15/Demand!AK15*'Dmd Switching'!AK18</f>
        <v>74457.270956866123</v>
      </c>
      <c r="AN18" s="6">
        <f>Demand!AN15+IFERROR(VLOOKUP(AN$5,Switching!$B$35:$E$44,4,0)/12,0)-IFERROR(VLOOKUP(AN$5,Switching!$B$23:$E$31,4,0)/12,0)</f>
        <v>160393.87946832657</v>
      </c>
      <c r="AO18" s="1">
        <f>Demand!AO15/Demand!AN15*'Dmd Switching'!AN18</f>
        <v>157832.86495342851</v>
      </c>
      <c r="AP18" s="1">
        <f>Demand!AP15/Demand!AN15*'Dmd Switching'!AN18</f>
        <v>101479.14289042026</v>
      </c>
      <c r="AQ18" s="6">
        <f>Demand!AQ15+IFERROR(VLOOKUP(AQ$5,Switching!$B$35:$E$44,3,0)/12,0)-IFERROR(VLOOKUP(AQ$5,Switching!$B$23:$E$31,3,0)/12,0)</f>
        <v>155529.4165408425</v>
      </c>
      <c r="AR18" s="1">
        <f>Demand!AR15/Demand!AQ15*'Dmd Switching'!AQ18</f>
        <v>149559.47879861304</v>
      </c>
      <c r="AS18" s="1">
        <f>Demand!AS15/Demand!AQ15*'Dmd Switching'!AQ18</f>
        <v>147760.80642266583</v>
      </c>
      <c r="AT18" s="6">
        <f>Demand!AT15+IFERROR(VLOOKUP(AT$5,Switching!$B$35:$E$44,3,0)/12,0)-IFERROR(VLOOKUP(AT$5,Switching!$B$23:$E$31,3,0)/12,0)</f>
        <v>16030</v>
      </c>
      <c r="AU18" s="6">
        <f>Demand!AU15+IFERROR(VLOOKUP(AU$5,Switching!$B$35:$E$44,4,0)/12,0)-IFERROR(VLOOKUP(AU$5,Switching!$B$23:$E$31,4,0)/12,0)</f>
        <v>358389.36733628175</v>
      </c>
      <c r="AV18" s="1">
        <f>Demand!AV15/Demand!AU15*'Dmd Switching'!AU18</f>
        <v>325367.98903098557</v>
      </c>
      <c r="AW18" s="1">
        <f>Demand!AW15/Demand!AU15*'Dmd Switching'!AU18</f>
        <v>321045.86242323462</v>
      </c>
      <c r="AX18" s="6">
        <f>Demand!AX15+IFERROR(VLOOKUP(AX$5,Switching!$B$35:$E$44,3,0)/12,0)-IFERROR(VLOOKUP(AX$5,Switching!$B$23:$E$31,3,0)/12,0)</f>
        <v>53308.278172028244</v>
      </c>
      <c r="AY18" s="1">
        <f>Demand!AY15/Demand!AX15*'Dmd Switching'!AX18</f>
        <v>49919.458839241139</v>
      </c>
      <c r="AZ18" s="1">
        <f>Demand!AZ15/Demand!AX15*'Dmd Switching'!AX18</f>
        <v>48060.3201633063</v>
      </c>
      <c r="BA18" s="6">
        <f>Demand!BA15+IFERROR(VLOOKUP(BA$5,Switching!$B$35:$E$44,3,0)/12,0)-IFERROR(VLOOKUP(BA$5,Switching!$B$23:$E$31,3,0)/12,0)</f>
        <v>9434.7000000000007</v>
      </c>
      <c r="BB18" s="6">
        <f>Demand!BB15+IFERROR(VLOOKUP(BB$5,Switching!$B$35:$E$44,3,0)/12,0)-IFERROR(VLOOKUP(BB$5,Switching!$B$23:$E$31,3,0)/12,0)</f>
        <v>32301.361256277323</v>
      </c>
      <c r="BC18" s="6">
        <f>Demand!BC15+IFERROR(VLOOKUP(BC$5,Switching!$B$35:$E$44,3,0)/12,0)-IFERROR(VLOOKUP(BC$5,Switching!$B$23:$E$31,3,0)/12,0)</f>
        <v>4196.6452706382452</v>
      </c>
      <c r="BD18" s="6">
        <f>Demand!BD15+IFERROR(VLOOKUP(BD$5,Switching!$B$35:$E$44,3,0)/12,0)-IFERROR(VLOOKUP(BD$5,Switching!$B$23:$E$31,3,0)/12,0)</f>
        <v>389711.16898714239</v>
      </c>
      <c r="BE18" s="6">
        <f>Demand!BE15+IFERROR(VLOOKUP(BE$5,Switching!$B$35:$E$44,3,0)/12,0)-IFERROR(VLOOKUP(BE$5,Switching!$B$23:$E$31,3,0)/12,0)</f>
        <v>66802.707180011872</v>
      </c>
      <c r="BF18" s="35">
        <f>Billed_Energy!AM16/Cal_Energy!AM16*Cal_Energy_Switching!AM17*VLOOKUP($C18,'Dmd Factors'!$A$4:$E$15,4,0)</f>
        <v>216714.55588360471</v>
      </c>
      <c r="BG18" s="35">
        <f>Billed_Energy!G16/Cal_Energy!G16*Cal_Energy_Switching!G17*VLOOKUP(C18,'Dmd Factors'!$A$4:$E$15,3,0)</f>
        <v>365518.05039319507</v>
      </c>
      <c r="BH18" s="35">
        <f>Billed_Energy!AA16/Cal_Energy!AA16*Cal_Energy_Switching!AA17*VLOOKUP($C18,'Dmd Factors'!$A$4:$E$15,5,0)</f>
        <v>14210.186489003203</v>
      </c>
      <c r="BI18" s="35">
        <f>Billed_Energy!J16/Cal_Energy!J16*Cal_Energy_Switching!J17*VLOOKUP($C18,'Dmd Factors'!$A$4:$E$15,2,0)</f>
        <v>46982.578805294717</v>
      </c>
    </row>
    <row r="19" spans="1:61" x14ac:dyDescent="0.25">
      <c r="A19" t="s">
        <v>155</v>
      </c>
      <c r="B19">
        <v>2015</v>
      </c>
      <c r="C19">
        <v>7</v>
      </c>
      <c r="D19" t="s">
        <v>16</v>
      </c>
      <c r="E19" t="s">
        <v>153</v>
      </c>
      <c r="F19" s="146">
        <f>Demand!F16+IFERROR(VLOOKUP(F$5,Switching!$B$35:$E$44,4,0)/12,0)-IFERROR(VLOOKUP(F$5,Switching!$B$23:$E$31,4,0)/12,0)</f>
        <v>185157.6</v>
      </c>
      <c r="G19" s="147">
        <f>Demand!G16/Demand!F16*'Dmd Switching'!F19</f>
        <v>185157.6</v>
      </c>
      <c r="H19" s="147">
        <f>Demand!H16/Demand!F16*'Dmd Switching'!F19</f>
        <v>101387.6</v>
      </c>
      <c r="I19" s="152">
        <f>Demand!I16+IFERROR(VLOOKUP(I$5,Switching!$B$35:$E$44,4,0)/12,0)-IFERROR(VLOOKUP(I$5,Switching!$B$23:$E$31,4,0)/12,0)</f>
        <v>303015.95203647082</v>
      </c>
      <c r="J19" s="147">
        <f>Demand!J16/Demand!I16*'Dmd Switching'!I19</f>
        <v>286021.98062904342</v>
      </c>
      <c r="K19" s="147">
        <f>Demand!K16/Demand!I16*'Dmd Switching'!I19</f>
        <v>282760.10697236127</v>
      </c>
      <c r="L19" s="152">
        <f>Demand!L16+IFERROR(VLOOKUP(L$5,Switching!$B$35:$E$44,4,0)/12,0)-IFERROR(VLOOKUP(L$5,Switching!$B$23:$E$31,4,0)/12,0)</f>
        <v>560341.40522533562</v>
      </c>
      <c r="M19" s="147">
        <f>Demand!M16/Demand!L16*'Dmd Switching'!L19</f>
        <v>548515.05892135517</v>
      </c>
      <c r="N19" s="147">
        <f>Demand!N16/Demand!L16*'Dmd Switching'!L19</f>
        <v>538935.5612195665</v>
      </c>
      <c r="O19" s="152">
        <f>Demand!O16+IFERROR(VLOOKUP(O$5,Switching!$B$35:$E$44,3,0)/12,0)-IFERROR(VLOOKUP(O$5,Switching!$B$23:$E$31,3,0)/12,0)</f>
        <v>361109.41266800952</v>
      </c>
      <c r="P19" s="147">
        <f>Demand!P16/Demand!O16*'Dmd Switching'!O19</f>
        <v>337141.32248322846</v>
      </c>
      <c r="Q19" s="147">
        <f>Demand!Q16/Demand!O16*'Dmd Switching'!O19</f>
        <v>330578.73656516196</v>
      </c>
      <c r="R19" s="152">
        <f>Demand!R16+IFERROR(VLOOKUP(R$5,Switching!$B$35:$E$44,4,0)/12,0)-IFERROR(VLOOKUP(R$5,Switching!$B$23:$E$31,4,0)/12,0)</f>
        <v>298883.09503415314</v>
      </c>
      <c r="S19" s="147">
        <f>Demand!S16/Demand!R16*'Dmd Switching'!R19</f>
        <v>286626.16346055281</v>
      </c>
      <c r="T19" s="147">
        <f>Demand!T16/Demand!R16*'Dmd Switching'!R19</f>
        <v>280421.84886952193</v>
      </c>
      <c r="U19" s="152">
        <f>Demand!U16+IFERROR(VLOOKUP(U$5,Switching!$B$35:$E$44,3,0)/12,0)-IFERROR(VLOOKUP(U$5,Switching!$B$23:$E$31,3,0)/12,0)</f>
        <v>61569.12904899726</v>
      </c>
      <c r="V19" s="155">
        <f>Demand!V16+IFERROR(VLOOKUP(V$5,Switching!$B$35:$E$44,3,0)/12,0)-IFERROR(VLOOKUP(V$5,Switching!$B$23:$E$31,3,0)/12,0)</f>
        <v>679556.46383267397</v>
      </c>
      <c r="W19" s="6">
        <f>Demand!W16+IFERROR(VLOOKUP(W$5,Switching!$B$35:$E$44,3,0)/12,0)-IFERROR(VLOOKUP(W$5,Switching!$B$23:$E$31,3,0)/12,0)</f>
        <v>127494.97668899252</v>
      </c>
      <c r="X19" s="6">
        <f>Demand!X16+IFERROR(VLOOKUP(X$5,Switching!$B$35:$E$44,3,0)/12,0)-IFERROR(VLOOKUP(X$5,Switching!$B$23:$E$31,3,0)/12,0)</f>
        <v>256217.49565408827</v>
      </c>
      <c r="Y19" s="6">
        <f>Demand!Y16+IFERROR(VLOOKUP(Y$5,Switching!$B$35:$E$44,3,0)/12,0)-IFERROR(VLOOKUP(Y$5,Switching!$B$23:$E$31,3,0)/12,0)</f>
        <v>4061.4598953001087</v>
      </c>
      <c r="Z19" s="6">
        <f>Demand!Z16+IFERROR(VLOOKUP(Z$5,Switching!$B$35:$E$44,3,0)/12,0)-IFERROR(VLOOKUP(Z$5,Switching!$B$23:$E$31,3,0)/12,0)</f>
        <v>8194.7418801853819</v>
      </c>
      <c r="AA19" s="6">
        <f>Demand!AA16+IFERROR(VLOOKUP(AA$5,Switching!$B$35:$E$44,3,0)/12,0)-IFERROR(VLOOKUP(AA$5,Switching!$B$23:$E$31,3,0)/12,0)</f>
        <v>14753.441773611496</v>
      </c>
      <c r="AB19" s="6">
        <f>Demand!AB16+IFERROR(VLOOKUP(AB$5,Switching!$B$35:$E$44,4,0)/12,0)-IFERROR(VLOOKUP(AB$5,Switching!$B$23:$E$31,4,0)/12,0)</f>
        <v>6154.0878740728413</v>
      </c>
      <c r="AC19" s="1">
        <f>Demand!AC16/Demand!AB16*'Dmd Switching'!AB19</f>
        <v>5968.7086282316131</v>
      </c>
      <c r="AD19" s="1">
        <f>Demand!AD16/Demand!AB16*'Dmd Switching'!AB19</f>
        <v>5916.0762449129488</v>
      </c>
      <c r="AE19" s="6">
        <f>Demand!AE16+IFERROR(VLOOKUP(AE$5,Switching!$B$35:$E$44,4,0)/12,0)-IFERROR(VLOOKUP(AE$5,Switching!$B$23:$E$31,4,0)/12,0)</f>
        <v>8581.7115503745426</v>
      </c>
      <c r="AF19" s="1">
        <f>Demand!AF16/Demand!AE16*'Dmd Switching'!AE19</f>
        <v>8494.0724643992071</v>
      </c>
      <c r="AG19" s="1">
        <f>Demand!AG16/Demand!AE16*'Dmd Switching'!AE19</f>
        <v>8412.5834897203822</v>
      </c>
      <c r="AH19" s="6">
        <f>Demand!AH16+IFERROR(VLOOKUP(AH$5,Switching!$B$35:$E$44,4,0)/12,0)-IFERROR(VLOOKUP(AH$5,Switching!$B$23:$E$31,4,0)/12,0)</f>
        <v>20558.298433101991</v>
      </c>
      <c r="AI19" s="1">
        <f>Demand!AI16/Demand!AH16*'Dmd Switching'!AH19</f>
        <v>21912.563507966752</v>
      </c>
      <c r="AJ19" s="1">
        <f>Demand!AJ16/Demand!AH16*'Dmd Switching'!AH19</f>
        <v>21858.602752355098</v>
      </c>
      <c r="AK19" s="146">
        <f>Demand!AK16+IFERROR(VLOOKUP(AK$5,Switching!$B$35:$E$44,4,0)/12,0)-IFERROR(VLOOKUP(AK$5,Switching!$B$23:$E$31,4,0)/12,0)</f>
        <v>85062.363489381431</v>
      </c>
      <c r="AL19" s="147">
        <f>Demand!AL16/Demand!AK16*'Dmd Switching'!AK19</f>
        <v>77957.260872987448</v>
      </c>
      <c r="AM19" s="147">
        <f>Demand!AM16/Demand!AK16*'Dmd Switching'!AK19</f>
        <v>76798.412805571512</v>
      </c>
      <c r="AN19" s="152">
        <f>Demand!AN16+IFERROR(VLOOKUP(AN$5,Switching!$B$35:$E$44,4,0)/12,0)-IFERROR(VLOOKUP(AN$5,Switching!$B$23:$E$31,4,0)/12,0)</f>
        <v>148470.77229784758</v>
      </c>
      <c r="AO19" s="147">
        <f>Demand!AO16/Demand!AN16*'Dmd Switching'!AN19</f>
        <v>144617.46967943848</v>
      </c>
      <c r="AP19" s="147">
        <f>Demand!AP16/Demand!AN16*'Dmd Switching'!AN19</f>
        <v>91611.18242421918</v>
      </c>
      <c r="AQ19" s="152">
        <f>Demand!AQ16+IFERROR(VLOOKUP(AQ$5,Switching!$B$35:$E$44,3,0)/12,0)-IFERROR(VLOOKUP(AQ$5,Switching!$B$23:$E$31,3,0)/12,0)</f>
        <v>156986.23170945438</v>
      </c>
      <c r="AR19" s="147">
        <f>Demand!AR16/Demand!AQ16*'Dmd Switching'!AQ19</f>
        <v>152069.19103439106</v>
      </c>
      <c r="AS19" s="147">
        <f>Demand!AS16/Demand!AQ16*'Dmd Switching'!AQ19</f>
        <v>150334.16410703011</v>
      </c>
      <c r="AT19" s="152">
        <f>Demand!AT16+IFERROR(VLOOKUP(AT$5,Switching!$B$35:$E$44,3,0)/12,0)-IFERROR(VLOOKUP(AT$5,Switching!$B$23:$E$31,3,0)/12,0)</f>
        <v>20596</v>
      </c>
      <c r="AU19" s="152">
        <f>Demand!AU16+IFERROR(VLOOKUP(AU$5,Switching!$B$35:$E$44,4,0)/12,0)-IFERROR(VLOOKUP(AU$5,Switching!$B$23:$E$31,4,0)/12,0)</f>
        <v>355998.49498358078</v>
      </c>
      <c r="AV19" s="147">
        <f>Demand!AV16/Demand!AU16*'Dmd Switching'!AU19</f>
        <v>323197.40753407922</v>
      </c>
      <c r="AW19" s="147">
        <f>Demand!AW16/Demand!AU16*'Dmd Switching'!AU19</f>
        <v>318904.11451893218</v>
      </c>
      <c r="AX19" s="152">
        <f>Demand!AX16+IFERROR(VLOOKUP(AX$5,Switching!$B$35:$E$44,3,0)/12,0)-IFERROR(VLOOKUP(AX$5,Switching!$B$23:$E$31,3,0)/12,0)</f>
        <v>55144.261074780305</v>
      </c>
      <c r="AY19" s="147">
        <f>Demand!AY16/Demand!AX16*'Dmd Switching'!AX19</f>
        <v>51571.522738157575</v>
      </c>
      <c r="AZ19" s="147">
        <f>Demand!AZ16/Demand!AX16*'Dmd Switching'!AX19</f>
        <v>49889.699187456099</v>
      </c>
      <c r="BA19" s="152">
        <f>Demand!BA16+IFERROR(VLOOKUP(BA$5,Switching!$B$35:$E$44,3,0)/12,0)-IFERROR(VLOOKUP(BA$5,Switching!$B$23:$E$31,3,0)/12,0)</f>
        <v>9450.2999999999993</v>
      </c>
      <c r="BB19" s="152">
        <f>Demand!BB16+IFERROR(VLOOKUP(BB$5,Switching!$B$35:$E$44,3,0)/12,0)-IFERROR(VLOOKUP(BB$5,Switching!$B$23:$E$31,3,0)/12,0)</f>
        <v>35012.310954620436</v>
      </c>
      <c r="BC19" s="152">
        <f>Demand!BC16+IFERROR(VLOOKUP(BC$5,Switching!$B$35:$E$44,3,0)/12,0)-IFERROR(VLOOKUP(BC$5,Switching!$B$23:$E$31,3,0)/12,0)</f>
        <v>4168.6487839504944</v>
      </c>
      <c r="BD19" s="152">
        <f>Demand!BD16+IFERROR(VLOOKUP(BD$5,Switching!$B$35:$E$44,3,0)/12,0)-IFERROR(VLOOKUP(BD$5,Switching!$B$23:$E$31,3,0)/12,0)</f>
        <v>406609.28125735972</v>
      </c>
      <c r="BE19" s="152">
        <f>Demand!BE16+IFERROR(VLOOKUP(BE$5,Switching!$B$35:$E$44,3,0)/12,0)-IFERROR(VLOOKUP(BE$5,Switching!$B$23:$E$31,3,0)/12,0)</f>
        <v>71167.354607631103</v>
      </c>
      <c r="BF19" s="158">
        <f>Billed_Energy!AM17/Cal_Energy!AM17*Cal_Energy_Switching!AM18*VLOOKUP($C19,'Dmd Factors'!$A$4:$E$15,4,0)</f>
        <v>238335.38829164996</v>
      </c>
      <c r="BG19" s="160">
        <f>Billed_Energy!G17/Cal_Energy!G17*Cal_Energy_Switching!G18*VLOOKUP(C19,'Dmd Factors'!$A$4:$E$15,3,0)</f>
        <v>378298.75714964513</v>
      </c>
      <c r="BH19" s="35">
        <f>Billed_Energy!AA17/Cal_Energy!AA17*Cal_Energy_Switching!AA18*VLOOKUP($C19,'Dmd Factors'!$A$4:$E$15,5,0)</f>
        <v>14143.170159471891</v>
      </c>
      <c r="BI19" s="162">
        <f>Billed_Energy!J17/Cal_Energy!J17*Cal_Energy_Switching!J18*VLOOKUP($C19,'Dmd Factors'!$A$4:$E$15,2,0)</f>
        <v>38479.325614795474</v>
      </c>
    </row>
    <row r="20" spans="1:61" x14ac:dyDescent="0.25">
      <c r="A20" t="s">
        <v>155</v>
      </c>
      <c r="B20">
        <v>2015</v>
      </c>
      <c r="C20">
        <v>8</v>
      </c>
      <c r="D20" t="s">
        <v>17</v>
      </c>
      <c r="E20" t="s">
        <v>153</v>
      </c>
      <c r="F20" s="148">
        <f>Demand!F17+IFERROR(VLOOKUP(F$5,Switching!$B$35:$E$44,4,0)/12,0)-IFERROR(VLOOKUP(F$5,Switching!$B$23:$E$31,4,0)/12,0)</f>
        <v>185157.6</v>
      </c>
      <c r="G20" s="149">
        <f>Demand!G17/Demand!F17*'Dmd Switching'!F20</f>
        <v>185157.6</v>
      </c>
      <c r="H20" s="149">
        <f>Demand!H17/Demand!F17*'Dmd Switching'!F20</f>
        <v>101387.6</v>
      </c>
      <c r="I20" s="153">
        <f>Demand!I17+IFERROR(VLOOKUP(I$5,Switching!$B$35:$E$44,4,0)/12,0)-IFERROR(VLOOKUP(I$5,Switching!$B$23:$E$31,4,0)/12,0)</f>
        <v>292761.3128740986</v>
      </c>
      <c r="J20" s="149">
        <f>Demand!J17/Demand!I17*'Dmd Switching'!I20</f>
        <v>277929.19499891426</v>
      </c>
      <c r="K20" s="149">
        <f>Demand!K17/Demand!I17*'Dmd Switching'!I20</f>
        <v>277013.0010792648</v>
      </c>
      <c r="L20" s="153">
        <f>Demand!L17+IFERROR(VLOOKUP(L$5,Switching!$B$35:$E$44,4,0)/12,0)-IFERROR(VLOOKUP(L$5,Switching!$B$23:$E$31,4,0)/12,0)</f>
        <v>563206.33418970206</v>
      </c>
      <c r="M20" s="149">
        <f>Demand!M17/Demand!L17*'Dmd Switching'!L20</f>
        <v>550094.81235046173</v>
      </c>
      <c r="N20" s="149">
        <f>Demand!N17/Demand!L17*'Dmd Switching'!L20</f>
        <v>544359.17785695463</v>
      </c>
      <c r="O20" s="153">
        <f>Demand!O17+IFERROR(VLOOKUP(O$5,Switching!$B$35:$E$44,3,0)/12,0)-IFERROR(VLOOKUP(O$5,Switching!$B$23:$E$31,3,0)/12,0)</f>
        <v>367857.61876212055</v>
      </c>
      <c r="P20" s="149">
        <f>Demand!P17/Demand!O17*'Dmd Switching'!O20</f>
        <v>343441.62662138074</v>
      </c>
      <c r="Q20" s="149">
        <f>Demand!Q17/Demand!O17*'Dmd Switching'!O20</f>
        <v>336756.40285248047</v>
      </c>
      <c r="R20" s="153">
        <f>Demand!R17+IFERROR(VLOOKUP(R$5,Switching!$B$35:$E$44,4,0)/12,0)-IFERROR(VLOOKUP(R$5,Switching!$B$23:$E$31,4,0)/12,0)</f>
        <v>296541.96709062625</v>
      </c>
      <c r="S20" s="149">
        <f>Demand!S17/Demand!R17*'Dmd Switching'!R20</f>
        <v>283712.37949306745</v>
      </c>
      <c r="T20" s="149">
        <f>Demand!T17/Demand!R17*'Dmd Switching'!R20</f>
        <v>275127.35784178786</v>
      </c>
      <c r="U20" s="153">
        <f>Demand!U17+IFERROR(VLOOKUP(U$5,Switching!$B$35:$E$44,3,0)/12,0)-IFERROR(VLOOKUP(U$5,Switching!$B$23:$E$31,3,0)/12,0)</f>
        <v>62186.336939093017</v>
      </c>
      <c r="V20" s="156">
        <f>Demand!V17+IFERROR(VLOOKUP(V$5,Switching!$B$35:$E$44,3,0)/12,0)-IFERROR(VLOOKUP(V$5,Switching!$B$23:$E$31,3,0)/12,0)</f>
        <v>683205.28571321885</v>
      </c>
      <c r="W20" s="6">
        <f>Demand!W17+IFERROR(VLOOKUP(W$5,Switching!$B$35:$E$44,3,0)/12,0)-IFERROR(VLOOKUP(W$5,Switching!$B$23:$E$31,3,0)/12,0)</f>
        <v>129111.54284760321</v>
      </c>
      <c r="X20" s="6">
        <f>Demand!X17+IFERROR(VLOOKUP(X$5,Switching!$B$35:$E$44,3,0)/12,0)-IFERROR(VLOOKUP(X$5,Switching!$B$23:$E$31,3,0)/12,0)</f>
        <v>254814.58921369477</v>
      </c>
      <c r="Y20" s="6">
        <f>Demand!Y17+IFERROR(VLOOKUP(Y$5,Switching!$B$35:$E$44,3,0)/12,0)-IFERROR(VLOOKUP(Y$5,Switching!$B$23:$E$31,3,0)/12,0)</f>
        <v>4633.0336652915967</v>
      </c>
      <c r="Z20" s="6">
        <f>Demand!Z17+IFERROR(VLOOKUP(Z$5,Switching!$B$35:$E$44,3,0)/12,0)-IFERROR(VLOOKUP(Z$5,Switching!$B$23:$E$31,3,0)/12,0)</f>
        <v>8180.2741202229217</v>
      </c>
      <c r="AA20" s="6">
        <f>Demand!AA17+IFERROR(VLOOKUP(AA$5,Switching!$B$35:$E$44,3,0)/12,0)-IFERROR(VLOOKUP(AA$5,Switching!$B$23:$E$31,3,0)/12,0)</f>
        <v>14478.176818279437</v>
      </c>
      <c r="AB20" s="6">
        <f>Demand!AB17+IFERROR(VLOOKUP(AB$5,Switching!$B$35:$E$44,4,0)/12,0)-IFERROR(VLOOKUP(AB$5,Switching!$B$23:$E$31,4,0)/12,0)</f>
        <v>6313.8463264757802</v>
      </c>
      <c r="AC20" s="1">
        <f>Demand!AC17/Demand!AB17*'Dmd Switching'!AB20</f>
        <v>6123.6546856819241</v>
      </c>
      <c r="AD20" s="1">
        <f>Demand!AD17/Demand!AB17*'Dmd Switching'!AB20</f>
        <v>6069.6559799646648</v>
      </c>
      <c r="AE20" s="6">
        <f>Demand!AE17+IFERROR(VLOOKUP(AE$5,Switching!$B$35:$E$44,4,0)/12,0)-IFERROR(VLOOKUP(AE$5,Switching!$B$23:$E$31,4,0)/12,0)</f>
        <v>6065.1454300543746</v>
      </c>
      <c r="AF20" s="1">
        <f>Demand!AF17/Demand!AE17*'Dmd Switching'!AE20</f>
        <v>6025.4021588399919</v>
      </c>
      <c r="AG20" s="1">
        <f>Demand!AG17/Demand!AE17*'Dmd Switching'!AE20</f>
        <v>5950.7492575048664</v>
      </c>
      <c r="AH20" s="6">
        <f>Demand!AH17+IFERROR(VLOOKUP(AH$5,Switching!$B$35:$E$44,4,0)/12,0)-IFERROR(VLOOKUP(AH$5,Switching!$B$23:$E$31,4,0)/12,0)</f>
        <v>20342.65358607594</v>
      </c>
      <c r="AI20" s="1">
        <f>Demand!AI17/Demand!AH17*'Dmd Switching'!AH20</f>
        <v>21682.71319126858</v>
      </c>
      <c r="AJ20" s="1">
        <f>Demand!AJ17/Demand!AH17*'Dmd Switching'!AH20</f>
        <v>21629.318453264223</v>
      </c>
      <c r="AK20" s="148">
        <f>Demand!AK17+IFERROR(VLOOKUP(AK$5,Switching!$B$35:$E$44,4,0)/12,0)-IFERROR(VLOOKUP(AK$5,Switching!$B$23:$E$31,4,0)/12,0)</f>
        <v>83741.128181287189</v>
      </c>
      <c r="AL20" s="149">
        <f>Demand!AL17/Demand!AK17*'Dmd Switching'!AK20</f>
        <v>78985.069088043019</v>
      </c>
      <c r="AM20" s="149">
        <f>Demand!AM17/Demand!AK17*'Dmd Switching'!AK20</f>
        <v>77872.981453778164</v>
      </c>
      <c r="AN20" s="153">
        <f>Demand!AN17+IFERROR(VLOOKUP(AN$5,Switching!$B$35:$E$44,4,0)/12,0)-IFERROR(VLOOKUP(AN$5,Switching!$B$23:$E$31,4,0)/12,0)</f>
        <v>158090.76551559471</v>
      </c>
      <c r="AO20" s="149">
        <f>Demand!AO17/Demand!AN17*'Dmd Switching'!AN20</f>
        <v>152482.84733311457</v>
      </c>
      <c r="AP20" s="149">
        <f>Demand!AP17/Demand!AN17*'Dmd Switching'!AN20</f>
        <v>100355.55937952222</v>
      </c>
      <c r="AQ20" s="153">
        <f>Demand!AQ17+IFERROR(VLOOKUP(AQ$5,Switching!$B$35:$E$44,3,0)/12,0)-IFERROR(VLOOKUP(AQ$5,Switching!$B$23:$E$31,3,0)/12,0)</f>
        <v>162445.05296237452</v>
      </c>
      <c r="AR20" s="149">
        <f>Demand!AR17/Demand!AQ17*'Dmd Switching'!AQ20</f>
        <v>157887.72653504129</v>
      </c>
      <c r="AS20" s="149">
        <f>Demand!AS17/Demand!AQ17*'Dmd Switching'!AQ20</f>
        <v>155706.44962387328</v>
      </c>
      <c r="AT20" s="153">
        <f>Demand!AT17+IFERROR(VLOOKUP(AT$5,Switching!$B$35:$E$44,3,0)/12,0)-IFERROR(VLOOKUP(AT$5,Switching!$B$23:$E$31,3,0)/12,0)</f>
        <v>16552</v>
      </c>
      <c r="AU20" s="153">
        <f>Demand!AU17+IFERROR(VLOOKUP(AU$5,Switching!$B$35:$E$44,4,0)/12,0)-IFERROR(VLOOKUP(AU$5,Switching!$B$23:$E$31,4,0)/12,0)</f>
        <v>380170.37943796802</v>
      </c>
      <c r="AV20" s="149">
        <f>Demand!AV17/Demand!AU17*'Dmd Switching'!AU20</f>
        <v>345142.13623646204</v>
      </c>
      <c r="AW20" s="149">
        <f>Demand!AW17/Demand!AU17*'Dmd Switching'!AU20</f>
        <v>340557.33361059107</v>
      </c>
      <c r="AX20" s="153">
        <f>Demand!AX17+IFERROR(VLOOKUP(AX$5,Switching!$B$35:$E$44,3,0)/12,0)-IFERROR(VLOOKUP(AX$5,Switching!$B$23:$E$31,3,0)/12,0)</f>
        <v>57192.614796173912</v>
      </c>
      <c r="AY20" s="149">
        <f>Demand!AY17/Demand!AX17*'Dmd Switching'!AX20</f>
        <v>53980.205937806153</v>
      </c>
      <c r="AZ20" s="149">
        <f>Demand!AZ17/Demand!AX17*'Dmd Switching'!AX20</f>
        <v>52025.148302127658</v>
      </c>
      <c r="BA20" s="153">
        <f>Demand!BA17+IFERROR(VLOOKUP(BA$5,Switching!$B$35:$E$44,3,0)/12,0)-IFERROR(VLOOKUP(BA$5,Switching!$B$23:$E$31,3,0)/12,0)</f>
        <v>9450.2999999999993</v>
      </c>
      <c r="BB20" s="153">
        <f>Demand!BB17+IFERROR(VLOOKUP(BB$5,Switching!$B$35:$E$44,3,0)/12,0)-IFERROR(VLOOKUP(BB$5,Switching!$B$23:$E$31,3,0)/12,0)</f>
        <v>35309.763101227101</v>
      </c>
      <c r="BC20" s="153">
        <f>Demand!BC17+IFERROR(VLOOKUP(BC$5,Switching!$B$35:$E$44,3,0)/12,0)-IFERROR(VLOOKUP(BC$5,Switching!$B$23:$E$31,3,0)/12,0)</f>
        <v>4451.6951961023769</v>
      </c>
      <c r="BD20" s="153">
        <f>Demand!BD17+IFERROR(VLOOKUP(BD$5,Switching!$B$35:$E$44,3,0)/12,0)-IFERROR(VLOOKUP(BD$5,Switching!$B$23:$E$31,3,0)/12,0)</f>
        <v>412938.1055982961</v>
      </c>
      <c r="BE20" s="153">
        <f>Demand!BE17+IFERROR(VLOOKUP(BE$5,Switching!$B$35:$E$44,3,0)/12,0)-IFERROR(VLOOKUP(BE$5,Switching!$B$23:$E$31,3,0)/12,0)</f>
        <v>70376.801606944937</v>
      </c>
      <c r="BF20" s="159">
        <f>Billed_Energy!AM18/Cal_Energy!AM18*Cal_Energy_Switching!AM19*VLOOKUP($C20,'Dmd Factors'!$A$4:$E$15,4,0)</f>
        <v>239618.59462688791</v>
      </c>
      <c r="BG20" s="161">
        <f>Billed_Energy!G18/Cal_Energy!G18*Cal_Energy_Switching!G19*VLOOKUP(C20,'Dmd Factors'!$A$4:$E$15,3,0)</f>
        <v>388708.8420671004</v>
      </c>
      <c r="BH20" s="35">
        <f>Billed_Energy!AA18/Cal_Energy!AA18*Cal_Energy_Switching!AA19*VLOOKUP($C20,'Dmd Factors'!$A$4:$E$15,5,0)</f>
        <v>14516.827956345258</v>
      </c>
      <c r="BI20" s="163">
        <f>Billed_Energy!J18/Cal_Energy!J18*Cal_Energy_Switching!J19*VLOOKUP($C20,'Dmd Factors'!$A$4:$E$15,2,0)</f>
        <v>44048.256146581669</v>
      </c>
    </row>
    <row r="21" spans="1:61" x14ac:dyDescent="0.25">
      <c r="A21" t="s">
        <v>155</v>
      </c>
      <c r="B21">
        <v>2015</v>
      </c>
      <c r="C21">
        <v>9</v>
      </c>
      <c r="D21" t="s">
        <v>18</v>
      </c>
      <c r="E21" t="s">
        <v>153</v>
      </c>
      <c r="F21" s="148">
        <f>Demand!F18+IFERROR(VLOOKUP(F$5,Switching!$B$35:$E$44,4,0)/12,0)-IFERROR(VLOOKUP(F$5,Switching!$B$23:$E$31,4,0)/12,0)</f>
        <v>185157.6</v>
      </c>
      <c r="G21" s="149">
        <f>Demand!G18/Demand!F18*'Dmd Switching'!F21</f>
        <v>185157.6</v>
      </c>
      <c r="H21" s="149">
        <f>Demand!H18/Demand!F18*'Dmd Switching'!F21</f>
        <v>101387.6</v>
      </c>
      <c r="I21" s="153">
        <f>Demand!I18+IFERROR(VLOOKUP(I$5,Switching!$B$35:$E$44,4,0)/12,0)-IFERROR(VLOOKUP(I$5,Switching!$B$23:$E$31,4,0)/12,0)</f>
        <v>303335.93530027539</v>
      </c>
      <c r="J21" s="149">
        <f>Demand!J18/Demand!I18*'Dmd Switching'!I21</f>
        <v>286770.12182486581</v>
      </c>
      <c r="K21" s="149">
        <f>Demand!K18/Demand!I18*'Dmd Switching'!I21</f>
        <v>283053.22555020865</v>
      </c>
      <c r="L21" s="153">
        <f>Demand!L18+IFERROR(VLOOKUP(L$5,Switching!$B$35:$E$44,4,0)/12,0)-IFERROR(VLOOKUP(L$5,Switching!$B$23:$E$31,4,0)/12,0)</f>
        <v>532319.56058392569</v>
      </c>
      <c r="M21" s="149">
        <f>Demand!M18/Demand!L18*'Dmd Switching'!L21</f>
        <v>525566.29052392463</v>
      </c>
      <c r="N21" s="149">
        <f>Demand!N18/Demand!L18*'Dmd Switching'!L21</f>
        <v>518603.47046647372</v>
      </c>
      <c r="O21" s="153">
        <f>Demand!O18+IFERROR(VLOOKUP(O$5,Switching!$B$35:$E$44,3,0)/12,0)-IFERROR(VLOOKUP(O$5,Switching!$B$23:$E$31,3,0)/12,0)</f>
        <v>373419.51732492255</v>
      </c>
      <c r="P21" s="149">
        <f>Demand!P18/Demand!O18*'Dmd Switching'!O21</f>
        <v>348634.36259335763</v>
      </c>
      <c r="Q21" s="149">
        <f>Demand!Q18/Demand!O18*'Dmd Switching'!O21</f>
        <v>341848.06021530041</v>
      </c>
      <c r="R21" s="153">
        <f>Demand!R18+IFERROR(VLOOKUP(R$5,Switching!$B$35:$E$44,4,0)/12,0)-IFERROR(VLOOKUP(R$5,Switching!$B$23:$E$31,4,0)/12,0)</f>
        <v>272896.96545422159</v>
      </c>
      <c r="S21" s="149">
        <f>Demand!S18/Demand!R18*'Dmd Switching'!R21</f>
        <v>262231.33361250552</v>
      </c>
      <c r="T21" s="149">
        <f>Demand!T18/Demand!R18*'Dmd Switching'!R21</f>
        <v>252544.0545527795</v>
      </c>
      <c r="U21" s="153">
        <f>Demand!U18+IFERROR(VLOOKUP(U$5,Switching!$B$35:$E$44,3,0)/12,0)-IFERROR(VLOOKUP(U$5,Switching!$B$23:$E$31,3,0)/12,0)</f>
        <v>60266.782324743283</v>
      </c>
      <c r="V21" s="156">
        <f>Demand!V18+IFERROR(VLOOKUP(V$5,Switching!$B$35:$E$44,3,0)/12,0)-IFERROR(VLOOKUP(V$5,Switching!$B$23:$E$31,3,0)/12,0)</f>
        <v>684146.93717165105</v>
      </c>
      <c r="W21" s="6">
        <f>Demand!W18+IFERROR(VLOOKUP(W$5,Switching!$B$35:$E$44,3,0)/12,0)-IFERROR(VLOOKUP(W$5,Switching!$B$23:$E$31,3,0)/12,0)</f>
        <v>99492.569711670643</v>
      </c>
      <c r="X21" s="6">
        <f>Demand!X18+IFERROR(VLOOKUP(X$5,Switching!$B$35:$E$44,3,0)/12,0)-IFERROR(VLOOKUP(X$5,Switching!$B$23:$E$31,3,0)/12,0)</f>
        <v>220243.14456193233</v>
      </c>
      <c r="Y21" s="6">
        <f>Demand!Y18+IFERROR(VLOOKUP(Y$5,Switching!$B$35:$E$44,3,0)/12,0)-IFERROR(VLOOKUP(Y$5,Switching!$B$23:$E$31,3,0)/12,0)</f>
        <v>2544.0442285974182</v>
      </c>
      <c r="Z21" s="6">
        <f>Demand!Z18+IFERROR(VLOOKUP(Z$5,Switching!$B$35:$E$44,3,0)/12,0)-IFERROR(VLOOKUP(Z$5,Switching!$B$23:$E$31,3,0)/12,0)</f>
        <v>7981.0707131184499</v>
      </c>
      <c r="AA21" s="6">
        <f>Demand!AA18+IFERROR(VLOOKUP(AA$5,Switching!$B$35:$E$44,3,0)/12,0)-IFERROR(VLOOKUP(AA$5,Switching!$B$23:$E$31,3,0)/12,0)</f>
        <v>14260.554231972303</v>
      </c>
      <c r="AB21" s="6">
        <f>Demand!AB18+IFERROR(VLOOKUP(AB$5,Switching!$B$35:$E$44,4,0)/12,0)-IFERROR(VLOOKUP(AB$5,Switching!$B$23:$E$31,4,0)/12,0)</f>
        <v>6190.5126582749281</v>
      </c>
      <c r="AC21" s="1">
        <f>Demand!AC18/Demand!AB18*'Dmd Switching'!AB21</f>
        <v>6004.0361906904473</v>
      </c>
      <c r="AD21" s="1">
        <f>Demand!AD18/Demand!AB18*'Dmd Switching'!AB21</f>
        <v>5951.0922870874374</v>
      </c>
      <c r="AE21" s="6">
        <f>Demand!AE18+IFERROR(VLOOKUP(AE$5,Switching!$B$35:$E$44,4,0)/12,0)-IFERROR(VLOOKUP(AE$5,Switching!$B$23:$E$31,4,0)/12,0)</f>
        <v>6664.0875142264886</v>
      </c>
      <c r="AF21" s="1">
        <f>Demand!AF18/Demand!AE18*'Dmd Switching'!AE21</f>
        <v>6637.8603361740761</v>
      </c>
      <c r="AG21" s="1">
        <f>Demand!AG18/Demand!AE18*'Dmd Switching'!AE21</f>
        <v>6565.1395243014786</v>
      </c>
      <c r="AH21" s="6">
        <f>Demand!AH18+IFERROR(VLOOKUP(AH$5,Switching!$B$35:$E$44,4,0)/12,0)-IFERROR(VLOOKUP(AH$5,Switching!$B$23:$E$31,4,0)/12,0)</f>
        <v>20169.748543515805</v>
      </c>
      <c r="AI21" s="1">
        <f>Demand!AI18/Demand!AH18*'Dmd Switching'!AH21</f>
        <v>21498.418136973316</v>
      </c>
      <c r="AJ21" s="1">
        <f>Demand!AJ18/Demand!AH18*'Dmd Switching'!AH21</f>
        <v>21445.477234522328</v>
      </c>
      <c r="AK21" s="148">
        <f>Demand!AK18+IFERROR(VLOOKUP(AK$5,Switching!$B$35:$E$44,4,0)/12,0)-IFERROR(VLOOKUP(AK$5,Switching!$B$23:$E$31,4,0)/12,0)</f>
        <v>83487.808449771488</v>
      </c>
      <c r="AL21" s="149">
        <f>Demand!AL18/Demand!AK18*'Dmd Switching'!AK21</f>
        <v>81208.881854592211</v>
      </c>
      <c r="AM21" s="149">
        <f>Demand!AM18/Demand!AK18*'Dmd Switching'!AK21</f>
        <v>80535.585103478501</v>
      </c>
      <c r="AN21" s="153">
        <f>Demand!AN18+IFERROR(VLOOKUP(AN$5,Switching!$B$35:$E$44,4,0)/12,0)-IFERROR(VLOOKUP(AN$5,Switching!$B$23:$E$31,4,0)/12,0)</f>
        <v>159695.81905067401</v>
      </c>
      <c r="AO21" s="149">
        <f>Demand!AO18/Demand!AN18*'Dmd Switching'!AN21</f>
        <v>155508.96994090034</v>
      </c>
      <c r="AP21" s="149">
        <f>Demand!AP18/Demand!AN18*'Dmd Switching'!AN21</f>
        <v>97048.216942039508</v>
      </c>
      <c r="AQ21" s="153">
        <f>Demand!AQ18+IFERROR(VLOOKUP(AQ$5,Switching!$B$35:$E$44,3,0)/12,0)-IFERROR(VLOOKUP(AQ$5,Switching!$B$23:$E$31,3,0)/12,0)</f>
        <v>156168.78566089657</v>
      </c>
      <c r="AR21" s="149">
        <f>Demand!AR18/Demand!AQ18*'Dmd Switching'!AQ21</f>
        <v>151785.5092228798</v>
      </c>
      <c r="AS21" s="149">
        <f>Demand!AS18/Demand!AQ18*'Dmd Switching'!AQ21</f>
        <v>149867.4276554609</v>
      </c>
      <c r="AT21" s="153">
        <f>Demand!AT18+IFERROR(VLOOKUP(AT$5,Switching!$B$35:$E$44,3,0)/12,0)-IFERROR(VLOOKUP(AT$5,Switching!$B$23:$E$31,3,0)/12,0)</f>
        <v>13654</v>
      </c>
      <c r="AU21" s="153">
        <f>Demand!AU18+IFERROR(VLOOKUP(AU$5,Switching!$B$35:$E$44,4,0)/12,0)-IFERROR(VLOOKUP(AU$5,Switching!$B$23:$E$31,4,0)/12,0)</f>
        <v>362537.88605658722</v>
      </c>
      <c r="AV21" s="149">
        <f>Demand!AV18/Demand!AU18*'Dmd Switching'!AU21</f>
        <v>329134.27039004344</v>
      </c>
      <c r="AW21" s="149">
        <f>Demand!AW18/Demand!AU18*'Dmd Switching'!AU21</f>
        <v>324762.11321560177</v>
      </c>
      <c r="AX21" s="153">
        <f>Demand!AX18+IFERROR(VLOOKUP(AX$5,Switching!$B$35:$E$44,3,0)/12,0)-IFERROR(VLOOKUP(AX$5,Switching!$B$23:$E$31,3,0)/12,0)</f>
        <v>54408.771805032884</v>
      </c>
      <c r="AY21" s="149">
        <f>Demand!AY18/Demand!AX18*'Dmd Switching'!AX21</f>
        <v>51469.027641312612</v>
      </c>
      <c r="AZ21" s="149">
        <f>Demand!AZ18/Demand!AX18*'Dmd Switching'!AX21</f>
        <v>50101.783063139461</v>
      </c>
      <c r="BA21" s="153">
        <f>Demand!BA18+IFERROR(VLOOKUP(BA$5,Switching!$B$35:$E$44,3,0)/12,0)-IFERROR(VLOOKUP(BA$5,Switching!$B$23:$E$31,3,0)/12,0)</f>
        <v>9450.2999999999993</v>
      </c>
      <c r="BB21" s="153">
        <f>Demand!BB18+IFERROR(VLOOKUP(BB$5,Switching!$B$35:$E$44,3,0)/12,0)-IFERROR(VLOOKUP(BB$5,Switching!$B$23:$E$31,3,0)/12,0)</f>
        <v>36679.467034354479</v>
      </c>
      <c r="BC21" s="153">
        <f>Demand!BC18+IFERROR(VLOOKUP(BC$5,Switching!$B$35:$E$44,3,0)/12,0)-IFERROR(VLOOKUP(BC$5,Switching!$B$23:$E$31,3,0)/12,0)</f>
        <v>4245.2233342039217</v>
      </c>
      <c r="BD21" s="153">
        <f>Demand!BD18+IFERROR(VLOOKUP(BD$5,Switching!$B$35:$E$44,3,0)/12,0)-IFERROR(VLOOKUP(BD$5,Switching!$B$23:$E$31,3,0)/12,0)</f>
        <v>407882.49249422021</v>
      </c>
      <c r="BE21" s="153">
        <f>Demand!BE18+IFERROR(VLOOKUP(BE$5,Switching!$B$35:$E$44,3,0)/12,0)-IFERROR(VLOOKUP(BE$5,Switching!$B$23:$E$31,3,0)/12,0)</f>
        <v>71082.593438398777</v>
      </c>
      <c r="BF21" s="159">
        <f>Billed_Energy!AM19/Cal_Energy!AM19*Cal_Energy_Switching!AM20*VLOOKUP($C21,'Dmd Factors'!$A$4:$E$15,4,0)</f>
        <v>227085.82376883039</v>
      </c>
      <c r="BG21" s="161">
        <f>Billed_Energy!G19/Cal_Energy!G19*Cal_Energy_Switching!G20*VLOOKUP(C21,'Dmd Factors'!$A$4:$E$15,3,0)</f>
        <v>365688.07501973695</v>
      </c>
      <c r="BH21" s="35">
        <f>Billed_Energy!AA19/Cal_Energy!AA19*Cal_Energy_Switching!AA20*VLOOKUP($C21,'Dmd Factors'!$A$4:$E$15,5,0)</f>
        <v>13813.494491634867</v>
      </c>
      <c r="BI21" s="163">
        <f>Billed_Energy!J19/Cal_Energy!J19*Cal_Energy_Switching!J20*VLOOKUP($C21,'Dmd Factors'!$A$4:$E$15,2,0)</f>
        <v>39765.878281781886</v>
      </c>
    </row>
    <row r="22" spans="1:61" x14ac:dyDescent="0.25">
      <c r="A22" t="s">
        <v>155</v>
      </c>
      <c r="B22">
        <v>2015</v>
      </c>
      <c r="C22">
        <v>10</v>
      </c>
      <c r="D22" t="s">
        <v>19</v>
      </c>
      <c r="E22" t="s">
        <v>154</v>
      </c>
      <c r="F22" s="148">
        <f>Demand!F19+IFERROR(VLOOKUP(F$5,Switching!$B$35:$E$44,4,0)/12,0)-IFERROR(VLOOKUP(F$5,Switching!$B$23:$E$31,4,0)/12,0)</f>
        <v>185157.6</v>
      </c>
      <c r="G22" s="149">
        <f>Demand!G19/Demand!F19*'Dmd Switching'!F22</f>
        <v>185157.6</v>
      </c>
      <c r="H22" s="149">
        <f>Demand!H19/Demand!F19*'Dmd Switching'!F22</f>
        <v>101387.6</v>
      </c>
      <c r="I22" s="153">
        <f>Demand!I19+IFERROR(VLOOKUP(I$5,Switching!$B$35:$E$44,4,0)/12,0)-IFERROR(VLOOKUP(I$5,Switching!$B$23:$E$31,4,0)/12,0)</f>
        <v>295166.35002704972</v>
      </c>
      <c r="J22" s="149">
        <f>Demand!J19/Demand!I19*'Dmd Switching'!I22</f>
        <v>285093.16988218762</v>
      </c>
      <c r="K22" s="149">
        <f>Demand!K19/Demand!I19*'Dmd Switching'!I22</f>
        <v>280936.46001079009</v>
      </c>
      <c r="L22" s="153">
        <f>Demand!L19+IFERROR(VLOOKUP(L$5,Switching!$B$35:$E$44,4,0)/12,0)-IFERROR(VLOOKUP(L$5,Switching!$B$23:$E$31,4,0)/12,0)</f>
        <v>537697.53900742903</v>
      </c>
      <c r="M22" s="149">
        <f>Demand!M19/Demand!L19*'Dmd Switching'!L22</f>
        <v>522820.23814476724</v>
      </c>
      <c r="N22" s="149">
        <f>Demand!N19/Demand!L19*'Dmd Switching'!L22</f>
        <v>505851.97849206597</v>
      </c>
      <c r="O22" s="153">
        <f>Demand!O19+IFERROR(VLOOKUP(O$5,Switching!$B$35:$E$44,3,0)/12,0)-IFERROR(VLOOKUP(O$5,Switching!$B$23:$E$31,3,0)/12,0)</f>
        <v>324937.47249832854</v>
      </c>
      <c r="P22" s="149">
        <f>Demand!P19/Demand!O19*'Dmd Switching'!O22</f>
        <v>295953.36027439358</v>
      </c>
      <c r="Q22" s="149">
        <f>Demand!Q19/Demand!O19*'Dmd Switching'!O22</f>
        <v>289324.01360318629</v>
      </c>
      <c r="R22" s="153">
        <f>Demand!R19+IFERROR(VLOOKUP(R$5,Switching!$B$35:$E$44,4,0)/12,0)-IFERROR(VLOOKUP(R$5,Switching!$B$23:$E$31,4,0)/12,0)</f>
        <v>272350.45919941337</v>
      </c>
      <c r="S22" s="149">
        <f>Demand!S19/Demand!R19*'Dmd Switching'!R22</f>
        <v>262434.95653360384</v>
      </c>
      <c r="T22" s="149">
        <f>Demand!T19/Demand!R19*'Dmd Switching'!R22</f>
        <v>254157.90076200388</v>
      </c>
      <c r="U22" s="153">
        <f>Demand!U19+IFERROR(VLOOKUP(U$5,Switching!$B$35:$E$44,3,0)/12,0)-IFERROR(VLOOKUP(U$5,Switching!$B$23:$E$31,3,0)/12,0)</f>
        <v>55989.059402706058</v>
      </c>
      <c r="V22" s="156">
        <f>Demand!V19+IFERROR(VLOOKUP(V$5,Switching!$B$35:$E$44,3,0)/12,0)-IFERROR(VLOOKUP(V$5,Switching!$B$23:$E$31,3,0)/12,0)</f>
        <v>565092.73331254278</v>
      </c>
      <c r="W22" s="6">
        <f>Demand!W19+IFERROR(VLOOKUP(W$5,Switching!$B$35:$E$44,3,0)/12,0)-IFERROR(VLOOKUP(W$5,Switching!$B$23:$E$31,3,0)/12,0)</f>
        <v>102402.10400689363</v>
      </c>
      <c r="X22" s="6">
        <f>Demand!X19+IFERROR(VLOOKUP(X$5,Switching!$B$35:$E$44,3,0)/12,0)-IFERROR(VLOOKUP(X$5,Switching!$B$23:$E$31,3,0)/12,0)</f>
        <v>216640.57023191015</v>
      </c>
      <c r="Y22" s="6">
        <f>Demand!Y19+IFERROR(VLOOKUP(Y$5,Switching!$B$35:$E$44,3,0)/12,0)-IFERROR(VLOOKUP(Y$5,Switching!$B$23:$E$31,3,0)/12,0)</f>
        <v>2639.830956792599</v>
      </c>
      <c r="Z22" s="6">
        <f>Demand!Z19+IFERROR(VLOOKUP(Z$5,Switching!$B$35:$E$44,3,0)/12,0)-IFERROR(VLOOKUP(Z$5,Switching!$B$23:$E$31,3,0)/12,0)</f>
        <v>9721.7602218244429</v>
      </c>
      <c r="AA22" s="6">
        <f>Demand!AA19+IFERROR(VLOOKUP(AA$5,Switching!$B$35:$E$44,3,0)/12,0)-IFERROR(VLOOKUP(AA$5,Switching!$B$23:$E$31,3,0)/12,0)</f>
        <v>14764.338989486811</v>
      </c>
      <c r="AB22" s="6">
        <f>Demand!AB19+IFERROR(VLOOKUP(AB$5,Switching!$B$35:$E$44,4,0)/12,0)-IFERROR(VLOOKUP(AB$5,Switching!$B$23:$E$31,4,0)/12,0)</f>
        <v>5941.7420908370896</v>
      </c>
      <c r="AC22" s="1">
        <f>Demand!AC19/Demand!AB19*'Dmd Switching'!AB22</f>
        <v>5762.7593251825756</v>
      </c>
      <c r="AD22" s="1">
        <f>Demand!AD19/Demand!AB19*'Dmd Switching'!AB22</f>
        <v>5711.9430135366047</v>
      </c>
      <c r="AE22" s="6">
        <f>Demand!AE19+IFERROR(VLOOKUP(AE$5,Switching!$B$35:$E$44,4,0)/12,0)-IFERROR(VLOOKUP(AE$5,Switching!$B$23:$E$31,4,0)/12,0)</f>
        <v>6747.2056081990695</v>
      </c>
      <c r="AF22" s="1">
        <f>Demand!AF19/Demand!AE19*'Dmd Switching'!AE22</f>
        <v>6640.1071064816242</v>
      </c>
      <c r="AG22" s="1">
        <f>Demand!AG19/Demand!AE19*'Dmd Switching'!AE22</f>
        <v>6553.8333134314598</v>
      </c>
      <c r="AH22" s="6">
        <f>Demand!AH19+IFERROR(VLOOKUP(AH$5,Switching!$B$35:$E$44,4,0)/12,0)-IFERROR(VLOOKUP(AH$5,Switching!$B$23:$E$31,4,0)/12,0)</f>
        <v>22193.175236160179</v>
      </c>
      <c r="AI22" s="1">
        <f>Demand!AI19/Demand!AH19*'Dmd Switching'!AH22</f>
        <v>23655.13679978314</v>
      </c>
      <c r="AJ22" s="1">
        <f>Demand!AJ19/Demand!AH19*'Dmd Switching'!AH22</f>
        <v>23596.884872510949</v>
      </c>
      <c r="AK22" s="148">
        <f>Demand!AK19+IFERROR(VLOOKUP(AK$5,Switching!$B$35:$E$44,4,0)/12,0)-IFERROR(VLOOKUP(AK$5,Switching!$B$23:$E$31,4,0)/12,0)</f>
        <v>74509.339324818968</v>
      </c>
      <c r="AL22" s="149">
        <f>Demand!AL19/Demand!AK19*'Dmd Switching'!AK22</f>
        <v>71650.222246114514</v>
      </c>
      <c r="AM22" s="149">
        <f>Demand!AM19/Demand!AK19*'Dmd Switching'!AK22</f>
        <v>70634.172375169961</v>
      </c>
      <c r="AN22" s="153">
        <f>Demand!AN19+IFERROR(VLOOKUP(AN$5,Switching!$B$35:$E$44,4,0)/12,0)-IFERROR(VLOOKUP(AN$5,Switching!$B$23:$E$31,4,0)/12,0)</f>
        <v>163502.24616839769</v>
      </c>
      <c r="AO22" s="149">
        <f>Demand!AO19/Demand!AN19*'Dmd Switching'!AN22</f>
        <v>157323.40278910627</v>
      </c>
      <c r="AP22" s="149">
        <f>Demand!AP19/Demand!AN19*'Dmd Switching'!AN22</f>
        <v>93632.256050971657</v>
      </c>
      <c r="AQ22" s="153">
        <f>Demand!AQ19+IFERROR(VLOOKUP(AQ$5,Switching!$B$35:$E$44,3,0)/12,0)-IFERROR(VLOOKUP(AQ$5,Switching!$B$23:$E$31,3,0)/12,0)</f>
        <v>143906.44334884384</v>
      </c>
      <c r="AR22" s="149">
        <f>Demand!AR19/Demand!AQ19*'Dmd Switching'!AQ22</f>
        <v>139177.73698578961</v>
      </c>
      <c r="AS22" s="149">
        <f>Demand!AS19/Demand!AQ19*'Dmd Switching'!AQ22</f>
        <v>137188.86462125176</v>
      </c>
      <c r="AT22" s="153">
        <f>Demand!AT19+IFERROR(VLOOKUP(AT$5,Switching!$B$35:$E$44,3,0)/12,0)-IFERROR(VLOOKUP(AT$5,Switching!$B$23:$E$31,3,0)/12,0)</f>
        <v>8332</v>
      </c>
      <c r="AU22" s="153">
        <f>Demand!AU19+IFERROR(VLOOKUP(AU$5,Switching!$B$35:$E$44,4,0)/12,0)-IFERROR(VLOOKUP(AU$5,Switching!$B$23:$E$31,4,0)/12,0)</f>
        <v>332089.05533644755</v>
      </c>
      <c r="AV22" s="149">
        <f>Demand!AV19/Demand!AU19*'Dmd Switching'!AU22</f>
        <v>301490.94242696575</v>
      </c>
      <c r="AW22" s="149">
        <f>Demand!AW19/Demand!AU19*'Dmd Switching'!AU22</f>
        <v>297485.99397416826</v>
      </c>
      <c r="AX22" s="153">
        <f>Demand!AX19+IFERROR(VLOOKUP(AX$5,Switching!$B$35:$E$44,3,0)/12,0)-IFERROR(VLOOKUP(AX$5,Switching!$B$23:$E$31,3,0)/12,0)</f>
        <v>52058.861856101073</v>
      </c>
      <c r="AY22" s="149">
        <f>Demand!AY19/Demand!AX19*'Dmd Switching'!AX22</f>
        <v>47897.71868862438</v>
      </c>
      <c r="AZ22" s="149">
        <f>Demand!AZ19/Demand!AX19*'Dmd Switching'!AX22</f>
        <v>46862.112698978905</v>
      </c>
      <c r="BA22" s="153">
        <f>Demand!BA19+IFERROR(VLOOKUP(BA$5,Switching!$B$35:$E$44,3,0)/12,0)-IFERROR(VLOOKUP(BA$5,Switching!$B$23:$E$31,3,0)/12,0)</f>
        <v>9450.2999999999993</v>
      </c>
      <c r="BB22" s="153">
        <f>Demand!BB19+IFERROR(VLOOKUP(BB$5,Switching!$B$35:$E$44,3,0)/12,0)-IFERROR(VLOOKUP(BB$5,Switching!$B$23:$E$31,3,0)/12,0)</f>
        <v>30304.836367187392</v>
      </c>
      <c r="BC22" s="153">
        <f>Demand!BC19+IFERROR(VLOOKUP(BC$5,Switching!$B$35:$E$44,3,0)/12,0)-IFERROR(VLOOKUP(BC$5,Switching!$B$23:$E$31,3,0)/12,0)</f>
        <v>3888.6755314945894</v>
      </c>
      <c r="BD22" s="153">
        <f>Demand!BD19+IFERROR(VLOOKUP(BD$5,Switching!$B$35:$E$44,3,0)/12,0)-IFERROR(VLOOKUP(BD$5,Switching!$B$23:$E$31,3,0)/12,0)</f>
        <v>350227.83822132717</v>
      </c>
      <c r="BE22" s="153">
        <f>Demand!BE19+IFERROR(VLOOKUP(BE$5,Switching!$B$35:$E$44,3,0)/12,0)-IFERROR(VLOOKUP(BE$5,Switching!$B$23:$E$31,3,0)/12,0)</f>
        <v>62733.20407827395</v>
      </c>
      <c r="BF22" s="159">
        <f>Billed_Energy!AM20/Cal_Energy!AM20*Cal_Energy_Switching!AM21*VLOOKUP($C22,'Dmd Factors'!$A$4:$E$15,4,0)</f>
        <v>215611.85528763963</v>
      </c>
      <c r="BG22" s="161">
        <f>Billed_Energy!G20/Cal_Energy!G20*Cal_Energy_Switching!G21*VLOOKUP(C22,'Dmd Factors'!$A$4:$E$15,3,0)</f>
        <v>354291.87461990153</v>
      </c>
      <c r="BH22" s="35">
        <f>Billed_Energy!AA20/Cal_Energy!AA20*Cal_Energy_Switching!AA21*VLOOKUP($C22,'Dmd Factors'!$A$4:$E$15,5,0)</f>
        <v>14268.3145571573</v>
      </c>
      <c r="BI22" s="163">
        <f>Billed_Energy!J20/Cal_Energy!J20*Cal_Energy_Switching!J21*VLOOKUP($C22,'Dmd Factors'!$A$4:$E$15,2,0)</f>
        <v>43428.978554507368</v>
      </c>
    </row>
    <row r="23" spans="1:61" x14ac:dyDescent="0.25">
      <c r="A23" t="s">
        <v>155</v>
      </c>
      <c r="B23">
        <v>2015</v>
      </c>
      <c r="C23">
        <v>11</v>
      </c>
      <c r="D23" t="s">
        <v>20</v>
      </c>
      <c r="E23" t="s">
        <v>154</v>
      </c>
      <c r="F23" s="148">
        <f>Demand!F20+IFERROR(VLOOKUP(F$5,Switching!$B$35:$E$44,4,0)/12,0)-IFERROR(VLOOKUP(F$5,Switching!$B$23:$E$31,4,0)/12,0)</f>
        <v>185157.6</v>
      </c>
      <c r="G23" s="149">
        <f>Demand!G20/Demand!F20*'Dmd Switching'!F23</f>
        <v>185157.6</v>
      </c>
      <c r="H23" s="149">
        <f>Demand!H20/Demand!F20*'Dmd Switching'!F23</f>
        <v>101387.6</v>
      </c>
      <c r="I23" s="153">
        <f>Demand!I20+IFERROR(VLOOKUP(I$5,Switching!$B$35:$E$44,4,0)/12,0)-IFERROR(VLOOKUP(I$5,Switching!$B$23:$E$31,4,0)/12,0)</f>
        <v>301167.41503133258</v>
      </c>
      <c r="J23" s="149">
        <f>Demand!J20/Demand!I20*'Dmd Switching'!I23</f>
        <v>293807.68142536085</v>
      </c>
      <c r="K23" s="149">
        <f>Demand!K20/Demand!I20*'Dmd Switching'!I23</f>
        <v>283168.84869375179</v>
      </c>
      <c r="L23" s="153">
        <f>Demand!L20+IFERROR(VLOOKUP(L$5,Switching!$B$35:$E$44,4,0)/12,0)-IFERROR(VLOOKUP(L$5,Switching!$B$23:$E$31,4,0)/12,0)</f>
        <v>513158.56739371747</v>
      </c>
      <c r="M23" s="149">
        <f>Demand!M20/Demand!L20*'Dmd Switching'!L23</f>
        <v>490650.98050690588</v>
      </c>
      <c r="N23" s="149">
        <f>Demand!N20/Demand!L20*'Dmd Switching'!L23</f>
        <v>484533.30998436536</v>
      </c>
      <c r="O23" s="153">
        <f>Demand!O20+IFERROR(VLOOKUP(O$5,Switching!$B$35:$E$44,3,0)/12,0)-IFERROR(VLOOKUP(O$5,Switching!$B$23:$E$31,3,0)/12,0)</f>
        <v>300923.62004606653</v>
      </c>
      <c r="P23" s="149">
        <f>Demand!P20/Demand!O20*'Dmd Switching'!O23</f>
        <v>274081.52052708046</v>
      </c>
      <c r="Q23" s="149">
        <f>Demand!Q20/Demand!O20*'Dmd Switching'!O23</f>
        <v>267942.10243072564</v>
      </c>
      <c r="R23" s="153">
        <f>Demand!R20+IFERROR(VLOOKUP(R$5,Switching!$B$35:$E$44,4,0)/12,0)-IFERROR(VLOOKUP(R$5,Switching!$B$23:$E$31,4,0)/12,0)</f>
        <v>268873.68127344287</v>
      </c>
      <c r="S23" s="149">
        <f>Demand!S20/Demand!R20*'Dmd Switching'!R23</f>
        <v>257788.62862182281</v>
      </c>
      <c r="T23" s="149">
        <f>Demand!T20/Demand!R20*'Dmd Switching'!R23</f>
        <v>253787.83871300635</v>
      </c>
      <c r="U23" s="153">
        <f>Demand!U20+IFERROR(VLOOKUP(U$5,Switching!$B$35:$E$44,3,0)/12,0)-IFERROR(VLOOKUP(U$5,Switching!$B$23:$E$31,3,0)/12,0)</f>
        <v>54524.584658645763</v>
      </c>
      <c r="V23" s="156">
        <f>Demand!V20+IFERROR(VLOOKUP(V$5,Switching!$B$35:$E$44,3,0)/12,0)-IFERROR(VLOOKUP(V$5,Switching!$B$23:$E$31,3,0)/12,0)</f>
        <v>508358.91736603208</v>
      </c>
      <c r="W23" s="6">
        <f>Demand!W20+IFERROR(VLOOKUP(W$5,Switching!$B$35:$E$44,3,0)/12,0)-IFERROR(VLOOKUP(W$5,Switching!$B$23:$E$31,3,0)/12,0)</f>
        <v>88717.41171908089</v>
      </c>
      <c r="X23" s="6">
        <f>Demand!X20+IFERROR(VLOOKUP(X$5,Switching!$B$35:$E$44,3,0)/12,0)-IFERROR(VLOOKUP(X$5,Switching!$B$23:$E$31,3,0)/12,0)</f>
        <v>184813.88536344311</v>
      </c>
      <c r="Y23" s="6">
        <f>Demand!Y20+IFERROR(VLOOKUP(Y$5,Switching!$B$35:$E$44,3,0)/12,0)-IFERROR(VLOOKUP(Y$5,Switching!$B$23:$E$31,3,0)/12,0)</f>
        <v>2628.6009744008252</v>
      </c>
      <c r="Z23" s="6">
        <f>Demand!Z20+IFERROR(VLOOKUP(Z$5,Switching!$B$35:$E$44,3,0)/12,0)-IFERROR(VLOOKUP(Z$5,Switching!$B$23:$E$31,3,0)/12,0)</f>
        <v>10367.723846047635</v>
      </c>
      <c r="AA23" s="6">
        <f>Demand!AA20+IFERROR(VLOOKUP(AA$5,Switching!$B$35:$E$44,3,0)/12,0)-IFERROR(VLOOKUP(AA$5,Switching!$B$23:$E$31,3,0)/12,0)</f>
        <v>17978.249066110646</v>
      </c>
      <c r="AB23" s="6">
        <f>Demand!AB20+IFERROR(VLOOKUP(AB$5,Switching!$B$35:$E$44,4,0)/12,0)-IFERROR(VLOOKUP(AB$5,Switching!$B$23:$E$31,4,0)/12,0)</f>
        <v>5891.1013501137759</v>
      </c>
      <c r="AC23" s="1">
        <f>Demand!AC20/Demand!AB20*'Dmd Switching'!AB23</f>
        <v>5713.644032668034</v>
      </c>
      <c r="AD23" s="1">
        <f>Demand!AD20/Demand!AB20*'Dmd Switching'!AB23</f>
        <v>5663.2608222276085</v>
      </c>
      <c r="AE23" s="6">
        <f>Demand!AE20+IFERROR(VLOOKUP(AE$5,Switching!$B$35:$E$44,4,0)/12,0)-IFERROR(VLOOKUP(AE$5,Switching!$B$23:$E$31,4,0)/12,0)</f>
        <v>7794.0234432242423</v>
      </c>
      <c r="AF23" s="1">
        <f>Demand!AF20/Demand!AE20*'Dmd Switching'!AE23</f>
        <v>7065.7135602723956</v>
      </c>
      <c r="AG23" s="1">
        <f>Demand!AG20/Demand!AE20*'Dmd Switching'!AE23</f>
        <v>6855.9436985476714</v>
      </c>
      <c r="AH23" s="6">
        <f>Demand!AH20+IFERROR(VLOOKUP(AH$5,Switching!$B$35:$E$44,4,0)/12,0)-IFERROR(VLOOKUP(AH$5,Switching!$B$23:$E$31,4,0)/12,0)</f>
        <v>20155.405489902332</v>
      </c>
      <c r="AI23" s="1">
        <f>Demand!AI20/Demand!AH20*'Dmd Switching'!AH23</f>
        <v>21483.130243657335</v>
      </c>
      <c r="AJ23" s="1">
        <f>Demand!AJ20/Demand!AH20*'Dmd Switching'!AH23</f>
        <v>21430.226988388735</v>
      </c>
      <c r="AK23" s="148">
        <f>Demand!AK20+IFERROR(VLOOKUP(AK$5,Switching!$B$35:$E$44,4,0)/12,0)-IFERROR(VLOOKUP(AK$5,Switching!$B$23:$E$31,4,0)/12,0)</f>
        <v>70145.62231285352</v>
      </c>
      <c r="AL23" s="149">
        <f>Demand!AL20/Demand!AK20*'Dmd Switching'!AK23</f>
        <v>65071.995278576687</v>
      </c>
      <c r="AM23" s="149">
        <f>Demand!AM20/Demand!AK20*'Dmd Switching'!AK23</f>
        <v>63315.701254870044</v>
      </c>
      <c r="AN23" s="153">
        <f>Demand!AN20+IFERROR(VLOOKUP(AN$5,Switching!$B$35:$E$44,4,0)/12,0)-IFERROR(VLOOKUP(AN$5,Switching!$B$23:$E$31,4,0)/12,0)</f>
        <v>148974.99350695623</v>
      </c>
      <c r="AO23" s="149">
        <f>Demand!AO20/Demand!AN20*'Dmd Switching'!AN23</f>
        <v>144575.44755621307</v>
      </c>
      <c r="AP23" s="149">
        <f>Demand!AP20/Demand!AN20*'Dmd Switching'!AN23</f>
        <v>93494.088334468892</v>
      </c>
      <c r="AQ23" s="153">
        <f>Demand!AQ20+IFERROR(VLOOKUP(AQ$5,Switching!$B$35:$E$44,3,0)/12,0)-IFERROR(VLOOKUP(AQ$5,Switching!$B$23:$E$31,3,0)/12,0)</f>
        <v>137837.98748231615</v>
      </c>
      <c r="AR23" s="149">
        <f>Demand!AR20/Demand!AQ20*'Dmd Switching'!AQ23</f>
        <v>130077.26396047787</v>
      </c>
      <c r="AS23" s="149">
        <f>Demand!AS20/Demand!AQ20*'Dmd Switching'!AQ23</f>
        <v>125528.40919570944</v>
      </c>
      <c r="AT23" s="153">
        <f>Demand!AT20+IFERROR(VLOOKUP(AT$5,Switching!$B$35:$E$44,3,0)/12,0)-IFERROR(VLOOKUP(AT$5,Switching!$B$23:$E$31,3,0)/12,0)</f>
        <v>9520</v>
      </c>
      <c r="AU23" s="153">
        <f>Demand!AU20+IFERROR(VLOOKUP(AU$5,Switching!$B$35:$E$44,4,0)/12,0)-IFERROR(VLOOKUP(AU$5,Switching!$B$23:$E$31,4,0)/12,0)</f>
        <v>322436.45863884978</v>
      </c>
      <c r="AV23" s="149">
        <f>Demand!AV20/Demand!AU20*'Dmd Switching'!AU23</f>
        <v>292727.71934429661</v>
      </c>
      <c r="AW23" s="149">
        <f>Demand!AW20/Demand!AU20*'Dmd Switching'!AU23</f>
        <v>288839.17988357006</v>
      </c>
      <c r="AX23" s="153">
        <f>Demand!AX20+IFERROR(VLOOKUP(AX$5,Switching!$B$35:$E$44,3,0)/12,0)-IFERROR(VLOOKUP(AX$5,Switching!$B$23:$E$31,3,0)/12,0)</f>
        <v>53246.551905761145</v>
      </c>
      <c r="AY23" s="149">
        <f>Demand!AY20/Demand!AX20*'Dmd Switching'!AX23</f>
        <v>49958.163786983787</v>
      </c>
      <c r="AZ23" s="149">
        <f>Demand!AZ20/Demand!AX20*'Dmd Switching'!AX23</f>
        <v>49046.130862501333</v>
      </c>
      <c r="BA23" s="153">
        <f>Demand!BA20+IFERROR(VLOOKUP(BA$5,Switching!$B$35:$E$44,3,0)/12,0)-IFERROR(VLOOKUP(BA$5,Switching!$B$23:$E$31,3,0)/12,0)</f>
        <v>9450.2999999999993</v>
      </c>
      <c r="BB23" s="153">
        <f>Demand!BB20+IFERROR(VLOOKUP(BB$5,Switching!$B$35:$E$44,3,0)/12,0)-IFERROR(VLOOKUP(BB$5,Switching!$B$23:$E$31,3,0)/12,0)</f>
        <v>26967.243929048298</v>
      </c>
      <c r="BC23" s="153">
        <f>Demand!BC20+IFERROR(VLOOKUP(BC$5,Switching!$B$35:$E$44,3,0)/12,0)-IFERROR(VLOOKUP(BC$5,Switching!$B$23:$E$31,3,0)/12,0)</f>
        <v>3775.6461618416056</v>
      </c>
      <c r="BD23" s="153">
        <f>Demand!BD20+IFERROR(VLOOKUP(BD$5,Switching!$B$35:$E$44,3,0)/12,0)-IFERROR(VLOOKUP(BD$5,Switching!$B$23:$E$31,3,0)/12,0)</f>
        <v>317513.90242238884</v>
      </c>
      <c r="BE23" s="153">
        <f>Demand!BE20+IFERROR(VLOOKUP(BE$5,Switching!$B$35:$E$44,3,0)/12,0)-IFERROR(VLOOKUP(BE$5,Switching!$B$23:$E$31,3,0)/12,0)</f>
        <v>59195.646139415061</v>
      </c>
      <c r="BF23" s="159">
        <f>Billed_Energy!AM21/Cal_Energy!AM21*Cal_Energy_Switching!AM22*VLOOKUP($C23,'Dmd Factors'!$A$4:$E$15,4,0)</f>
        <v>211285.86459214325</v>
      </c>
      <c r="BG23" s="161">
        <f>Billed_Energy!G21/Cal_Energy!G21*Cal_Energy_Switching!G22*VLOOKUP(C23,'Dmd Factors'!$A$4:$E$15,3,0)</f>
        <v>363606.36433044949</v>
      </c>
      <c r="BH23" s="35">
        <f>Billed_Energy!AA21/Cal_Energy!AA21*Cal_Energy_Switching!AA22*VLOOKUP($C23,'Dmd Factors'!$A$4:$E$15,5,0)</f>
        <v>18677.565402138542</v>
      </c>
      <c r="BI23" s="163">
        <f>Billed_Energy!J21/Cal_Energy!J21*Cal_Energy_Switching!J22*VLOOKUP($C23,'Dmd Factors'!$A$4:$E$15,2,0)</f>
        <v>54419.307094984259</v>
      </c>
    </row>
    <row r="24" spans="1:61" x14ac:dyDescent="0.25">
      <c r="A24" t="s">
        <v>155</v>
      </c>
      <c r="B24">
        <v>2015</v>
      </c>
      <c r="C24">
        <v>12</v>
      </c>
      <c r="D24" t="s">
        <v>21</v>
      </c>
      <c r="E24" t="s">
        <v>154</v>
      </c>
      <c r="F24" s="148">
        <f>Demand!F21+IFERROR(VLOOKUP(F$5,Switching!$B$35:$E$44,4,0)/12,0)-IFERROR(VLOOKUP(F$5,Switching!$B$23:$E$31,4,0)/12,0)</f>
        <v>185157.6</v>
      </c>
      <c r="G24" s="149">
        <f>Demand!G21/Demand!F21*'Dmd Switching'!F24</f>
        <v>185157.6</v>
      </c>
      <c r="H24" s="149">
        <f>Demand!H21/Demand!F21*'Dmd Switching'!F24</f>
        <v>101387.6</v>
      </c>
      <c r="I24" s="153">
        <f>Demand!I21+IFERROR(VLOOKUP(I$5,Switching!$B$35:$E$44,4,0)/12,0)-IFERROR(VLOOKUP(I$5,Switching!$B$23:$E$31,4,0)/12,0)</f>
        <v>305100.75315947487</v>
      </c>
      <c r="J24" s="149">
        <f>Demand!J21/Demand!I21*'Dmd Switching'!I24</f>
        <v>298665.59966911457</v>
      </c>
      <c r="K24" s="149">
        <f>Demand!K21/Demand!I21*'Dmd Switching'!I24</f>
        <v>292465.4293481377</v>
      </c>
      <c r="L24" s="153">
        <f>Demand!L21+IFERROR(VLOOKUP(L$5,Switching!$B$35:$E$44,4,0)/12,0)-IFERROR(VLOOKUP(L$5,Switching!$B$23:$E$31,4,0)/12,0)</f>
        <v>517261.01572186564</v>
      </c>
      <c r="M24" s="149">
        <f>Demand!M21/Demand!L21*'Dmd Switching'!L24</f>
        <v>482638.43181873532</v>
      </c>
      <c r="N24" s="149">
        <f>Demand!N21/Demand!L21*'Dmd Switching'!L24</f>
        <v>479025.85342933796</v>
      </c>
      <c r="O24" s="153">
        <f>Demand!O21+IFERROR(VLOOKUP(O$5,Switching!$B$35:$E$44,3,0)/12,0)-IFERROR(VLOOKUP(O$5,Switching!$B$23:$E$31,3,0)/12,0)</f>
        <v>325202.28388579714</v>
      </c>
      <c r="P24" s="149">
        <f>Demand!P21/Demand!O21*'Dmd Switching'!O24</f>
        <v>296194.55073900108</v>
      </c>
      <c r="Q24" s="149">
        <f>Demand!Q21/Demand!O21*'Dmd Switching'!O24</f>
        <v>289559.80140839436</v>
      </c>
      <c r="R24" s="153">
        <f>Demand!R21+IFERROR(VLOOKUP(R$5,Switching!$B$35:$E$44,4,0)/12,0)-IFERROR(VLOOKUP(R$5,Switching!$B$23:$E$31,4,0)/12,0)</f>
        <v>254407.40649555661</v>
      </c>
      <c r="S24" s="149">
        <f>Demand!S21/Demand!R21*'Dmd Switching'!R24</f>
        <v>244745.19159999123</v>
      </c>
      <c r="T24" s="149">
        <f>Demand!T21/Demand!R21*'Dmd Switching'!R24</f>
        <v>241236.90578617735</v>
      </c>
      <c r="U24" s="153">
        <f>Demand!U21+IFERROR(VLOOKUP(U$5,Switching!$B$35:$E$44,3,0)/12,0)-IFERROR(VLOOKUP(U$5,Switching!$B$23:$E$31,3,0)/12,0)</f>
        <v>54458.579324985985</v>
      </c>
      <c r="V24" s="156">
        <f>Demand!V21+IFERROR(VLOOKUP(V$5,Switching!$B$35:$E$44,3,0)/12,0)-IFERROR(VLOOKUP(V$5,Switching!$B$23:$E$31,3,0)/12,0)</f>
        <v>548106.31325178512</v>
      </c>
      <c r="W24" s="6">
        <f>Demand!W21+IFERROR(VLOOKUP(W$5,Switching!$B$35:$E$44,3,0)/12,0)-IFERROR(VLOOKUP(W$5,Switching!$B$23:$E$31,3,0)/12,0)</f>
        <v>88544.182727066436</v>
      </c>
      <c r="X24" s="6">
        <f>Demand!X21+IFERROR(VLOOKUP(X$5,Switching!$B$35:$E$44,3,0)/12,0)-IFERROR(VLOOKUP(X$5,Switching!$B$23:$E$31,3,0)/12,0)</f>
        <v>196107.17021455118</v>
      </c>
      <c r="Y24" s="6">
        <f>Demand!Y21+IFERROR(VLOOKUP(Y$5,Switching!$B$35:$E$44,3,0)/12,0)-IFERROR(VLOOKUP(Y$5,Switching!$B$23:$E$31,3,0)/12,0)</f>
        <v>3274.3138561027472</v>
      </c>
      <c r="Z24" s="6">
        <f>Demand!Z21+IFERROR(VLOOKUP(Z$5,Switching!$B$35:$E$44,3,0)/12,0)-IFERROR(VLOOKUP(Z$5,Switching!$B$23:$E$31,3,0)/12,0)</f>
        <v>11461.733199343094</v>
      </c>
      <c r="AA24" s="6">
        <f>Demand!AA21+IFERROR(VLOOKUP(AA$5,Switching!$B$35:$E$44,3,0)/12,0)-IFERROR(VLOOKUP(AA$5,Switching!$B$23:$E$31,3,0)/12,0)</f>
        <v>18923.774341698609</v>
      </c>
      <c r="AB24" s="6">
        <f>Demand!AB21+IFERROR(VLOOKUP(AB$5,Switching!$B$35:$E$44,4,0)/12,0)-IFERROR(VLOOKUP(AB$5,Switching!$B$23:$E$31,4,0)/12,0)</f>
        <v>6792.9445778239397</v>
      </c>
      <c r="AC24" s="1">
        <f>Demand!AC21/Demand!AB21*'Dmd Switching'!AB24</f>
        <v>6588.3210871221618</v>
      </c>
      <c r="AD24" s="1">
        <f>Demand!AD21/Demand!AB21*'Dmd Switching'!AB24</f>
        <v>6530.2249288939483</v>
      </c>
      <c r="AE24" s="6">
        <f>Demand!AE21+IFERROR(VLOOKUP(AE$5,Switching!$B$35:$E$44,4,0)/12,0)-IFERROR(VLOOKUP(AE$5,Switching!$B$23:$E$31,4,0)/12,0)</f>
        <v>8564.0604838210729</v>
      </c>
      <c r="AF24" s="1">
        <f>Demand!AF21/Demand!AE21*'Dmd Switching'!AE24</f>
        <v>7506.9272039687967</v>
      </c>
      <c r="AG24" s="1">
        <f>Demand!AG21/Demand!AE21*'Dmd Switching'!AE24</f>
        <v>7317.050093118638</v>
      </c>
      <c r="AH24" s="6">
        <f>Demand!AH21+IFERROR(VLOOKUP(AH$5,Switching!$B$35:$E$44,4,0)/12,0)-IFERROR(VLOOKUP(AH$5,Switching!$B$23:$E$31,4,0)/12,0)</f>
        <v>25217.560593000886</v>
      </c>
      <c r="AI24" s="1">
        <f>Demand!AI21/Demand!AH21*'Dmd Switching'!AH24</f>
        <v>26878.751653901054</v>
      </c>
      <c r="AJ24" s="1">
        <f>Demand!AJ21/Demand!AH21*'Dmd Switching'!AH24</f>
        <v>26812.561417938239</v>
      </c>
      <c r="AK24" s="148">
        <f>Demand!AK21+IFERROR(VLOOKUP(AK$5,Switching!$B$35:$E$44,4,0)/12,0)-IFERROR(VLOOKUP(AK$5,Switching!$B$23:$E$31,4,0)/12,0)</f>
        <v>72449.926015992518</v>
      </c>
      <c r="AL24" s="149">
        <f>Demand!AL21/Demand!AK21*'Dmd Switching'!AK24</f>
        <v>66089.770227961955</v>
      </c>
      <c r="AM24" s="149">
        <f>Demand!AM21/Demand!AK21*'Dmd Switching'!AK24</f>
        <v>62923.654825835627</v>
      </c>
      <c r="AN24" s="153">
        <f>Demand!AN21+IFERROR(VLOOKUP(AN$5,Switching!$B$35:$E$44,4,0)/12,0)-IFERROR(VLOOKUP(AN$5,Switching!$B$23:$E$31,4,0)/12,0)</f>
        <v>155351.67840013851</v>
      </c>
      <c r="AO24" s="149">
        <f>Demand!AO21/Demand!AN21*'Dmd Switching'!AN24</f>
        <v>147640.81568749258</v>
      </c>
      <c r="AP24" s="149">
        <f>Demand!AP21/Demand!AN21*'Dmd Switching'!AN24</f>
        <v>99948.185093187552</v>
      </c>
      <c r="AQ24" s="153">
        <f>Demand!AQ21+IFERROR(VLOOKUP(AQ$5,Switching!$B$35:$E$44,3,0)/12,0)-IFERROR(VLOOKUP(AQ$5,Switching!$B$23:$E$31,3,0)/12,0)</f>
        <v>139784.85464457909</v>
      </c>
      <c r="AR24" s="149">
        <f>Demand!AR21/Demand!AQ21*'Dmd Switching'!AQ24</f>
        <v>130276.5693747794</v>
      </c>
      <c r="AS24" s="149">
        <f>Demand!AS21/Demand!AQ21*'Dmd Switching'!AQ24</f>
        <v>127193.95225092756</v>
      </c>
      <c r="AT24" s="153">
        <f>Demand!AT21+IFERROR(VLOOKUP(AT$5,Switching!$B$35:$E$44,3,0)/12,0)-IFERROR(VLOOKUP(AT$5,Switching!$B$23:$E$31,3,0)/12,0)</f>
        <v>12334</v>
      </c>
      <c r="AU24" s="153">
        <f>Demand!AU21+IFERROR(VLOOKUP(AU$5,Switching!$B$35:$E$44,4,0)/12,0)-IFERROR(VLOOKUP(AU$5,Switching!$B$23:$E$31,4,0)/12,0)</f>
        <v>333146.33320154966</v>
      </c>
      <c r="AV24" s="149">
        <f>Demand!AV21/Demand!AU21*'Dmd Switching'!AU24</f>
        <v>302450.80453273101</v>
      </c>
      <c r="AW24" s="149">
        <f>Demand!AW21/Demand!AU21*'Dmd Switching'!AU24</f>
        <v>298433.10545391316</v>
      </c>
      <c r="AX24" s="153">
        <f>Demand!AX21+IFERROR(VLOOKUP(AX$5,Switching!$B$35:$E$44,3,0)/12,0)-IFERROR(VLOOKUP(AX$5,Switching!$B$23:$E$31,3,0)/12,0)</f>
        <v>51840.466502393487</v>
      </c>
      <c r="AY24" s="149">
        <f>Demand!AY21/Demand!AX21*'Dmd Switching'!AX24</f>
        <v>48096.42662898064</v>
      </c>
      <c r="AZ24" s="149">
        <f>Demand!AZ21/Demand!AX21*'Dmd Switching'!AX24</f>
        <v>46727.188821590491</v>
      </c>
      <c r="BA24" s="153">
        <f>Demand!BA21+IFERROR(VLOOKUP(BA$5,Switching!$B$35:$E$44,3,0)/12,0)-IFERROR(VLOOKUP(BA$5,Switching!$B$23:$E$31,3,0)/12,0)</f>
        <v>9471.9000000000015</v>
      </c>
      <c r="BB24" s="153">
        <f>Demand!BB21+IFERROR(VLOOKUP(BB$5,Switching!$B$35:$E$44,3,0)/12,0)-IFERROR(VLOOKUP(BB$5,Switching!$B$23:$E$31,3,0)/12,0)</f>
        <v>28733.723468174892</v>
      </c>
      <c r="BC24" s="153">
        <f>Demand!BC21+IFERROR(VLOOKUP(BC$5,Switching!$B$35:$E$44,3,0)/12,0)-IFERROR(VLOOKUP(BC$5,Switching!$B$23:$E$31,3,0)/12,0)</f>
        <v>3901.0559773356863</v>
      </c>
      <c r="BD24" s="153">
        <f>Demand!BD21+IFERROR(VLOOKUP(BD$5,Switching!$B$35:$E$44,3,0)/12,0)-IFERROR(VLOOKUP(BD$5,Switching!$B$23:$E$31,3,0)/12,0)</f>
        <v>333856.23663905152</v>
      </c>
      <c r="BE24" s="153">
        <f>Demand!BE21+IFERROR(VLOOKUP(BE$5,Switching!$B$35:$E$44,3,0)/12,0)-IFERROR(VLOOKUP(BE$5,Switching!$B$23:$E$31,3,0)/12,0)</f>
        <v>59075.15957441576</v>
      </c>
      <c r="BF24" s="159">
        <f>Billed_Energy!AM22/Cal_Energy!AM22*Cal_Energy_Switching!AM23*VLOOKUP($C24,'Dmd Factors'!$A$4:$E$15,4,0)</f>
        <v>192223.27683001317</v>
      </c>
      <c r="BG24" s="161">
        <f>Billed_Energy!G22/Cal_Energy!G22*Cal_Energy_Switching!G23*VLOOKUP(C24,'Dmd Factors'!$A$4:$E$15,3,0)</f>
        <v>385177.80146398745</v>
      </c>
      <c r="BH24" s="35">
        <f>Billed_Energy!AA22/Cal_Energy!AA22*Cal_Energy_Switching!AA23*VLOOKUP($C24,'Dmd Factors'!$A$4:$E$15,5,0)</f>
        <v>19748.25487959513</v>
      </c>
      <c r="BI24" s="163">
        <f>Billed_Energy!J22/Cal_Energy!J22*Cal_Energy_Switching!J23*VLOOKUP($C24,'Dmd Factors'!$A$4:$E$15,2,0)</f>
        <v>51812.189153795145</v>
      </c>
    </row>
    <row r="25" spans="1:61" x14ac:dyDescent="0.25">
      <c r="A25" t="s">
        <v>155</v>
      </c>
      <c r="B25">
        <v>2016</v>
      </c>
      <c r="C25">
        <v>1</v>
      </c>
      <c r="D25" t="s">
        <v>22</v>
      </c>
      <c r="E25" t="s">
        <v>154</v>
      </c>
      <c r="F25" s="148">
        <f>Demand!F22+IFERROR(VLOOKUP(F$5,Switching!$B$35:$E$44,4,0)/12,0)-IFERROR(VLOOKUP(F$5,Switching!$B$23:$E$31,4,0)/12,0)</f>
        <v>185157.6</v>
      </c>
      <c r="G25" s="149">
        <f>Demand!G22/Demand!F22*'Dmd Switching'!F25</f>
        <v>185157.6</v>
      </c>
      <c r="H25" s="149">
        <f>Demand!H22/Demand!F22*'Dmd Switching'!F25</f>
        <v>101387.6</v>
      </c>
      <c r="I25" s="153">
        <f>Demand!I22+IFERROR(VLOOKUP(I$5,Switching!$B$35:$E$44,4,0)/12,0)-IFERROR(VLOOKUP(I$5,Switching!$B$23:$E$31,4,0)/12,0)</f>
        <v>307322.51672138652</v>
      </c>
      <c r="J25" s="149">
        <f>Demand!J22/Demand!I22*'Dmd Switching'!I25</f>
        <v>296170.30768978159</v>
      </c>
      <c r="K25" s="149">
        <f>Demand!K22/Demand!I22*'Dmd Switching'!I25</f>
        <v>284455.32785144821</v>
      </c>
      <c r="L25" s="153">
        <f>Demand!L22+IFERROR(VLOOKUP(L$5,Switching!$B$35:$E$44,4,0)/12,0)-IFERROR(VLOOKUP(L$5,Switching!$B$23:$E$31,4,0)/12,0)</f>
        <v>498856.88548047352</v>
      </c>
      <c r="M25" s="149">
        <f>Demand!M22/Demand!L22*'Dmd Switching'!L25</f>
        <v>463847.29134552699</v>
      </c>
      <c r="N25" s="149">
        <f>Demand!N22/Demand!L22*'Dmd Switching'!L25</f>
        <v>457226.81083682226</v>
      </c>
      <c r="O25" s="153">
        <f>Demand!O22+IFERROR(VLOOKUP(O$5,Switching!$B$35:$E$44,3,0)/12,0)-IFERROR(VLOOKUP(O$5,Switching!$B$23:$E$31,3,0)/12,0)</f>
        <v>326881.2753982892</v>
      </c>
      <c r="P25" s="149">
        <f>Demand!P22/Demand!O22*'Dmd Switching'!O25</f>
        <v>297723.7778120552</v>
      </c>
      <c r="Q25" s="149">
        <f>Demand!Q22/Demand!O22*'Dmd Switching'!O25</f>
        <v>291054.77383944386</v>
      </c>
      <c r="R25" s="153">
        <f>Demand!R22+IFERROR(VLOOKUP(R$5,Switching!$B$35:$E$44,4,0)/12,0)-IFERROR(VLOOKUP(R$5,Switching!$B$23:$E$31,4,0)/12,0)</f>
        <v>258077.9687202473</v>
      </c>
      <c r="S25" s="149">
        <f>Demand!S22/Demand!R22*'Dmd Switching'!R25</f>
        <v>245777.56228033255</v>
      </c>
      <c r="T25" s="149">
        <f>Demand!T22/Demand!R22*'Dmd Switching'!R25</f>
        <v>241292.09162584605</v>
      </c>
      <c r="U25" s="153">
        <f>Demand!U22+IFERROR(VLOOKUP(U$5,Switching!$B$35:$E$44,3,0)/12,0)-IFERROR(VLOOKUP(U$5,Switching!$B$23:$E$31,3,0)/12,0)</f>
        <v>54537.026843015861</v>
      </c>
      <c r="V25" s="156">
        <f>Demand!V22+IFERROR(VLOOKUP(V$5,Switching!$B$35:$E$44,3,0)/12,0)-IFERROR(VLOOKUP(V$5,Switching!$B$23:$E$31,3,0)/12,0)</f>
        <v>568331.42212264787</v>
      </c>
      <c r="W25" s="6">
        <f>Demand!W22+IFERROR(VLOOKUP(W$5,Switching!$B$35:$E$44,3,0)/12,0)-IFERROR(VLOOKUP(W$5,Switching!$B$23:$E$31,3,0)/12,0)</f>
        <v>108994.82114958706</v>
      </c>
      <c r="X25" s="6">
        <f>Demand!X22+IFERROR(VLOOKUP(X$5,Switching!$B$35:$E$44,3,0)/12,0)-IFERROR(VLOOKUP(X$5,Switching!$B$23:$E$31,3,0)/12,0)</f>
        <v>269560.66115353804</v>
      </c>
      <c r="Y25" s="6">
        <f>Demand!Y22+IFERROR(VLOOKUP(Y$5,Switching!$B$35:$E$44,3,0)/12,0)-IFERROR(VLOOKUP(Y$5,Switching!$B$23:$E$31,3,0)/12,0)</f>
        <v>5739.6180951030183</v>
      </c>
      <c r="Z25" s="6">
        <f>Demand!Z22+IFERROR(VLOOKUP(Z$5,Switching!$B$35:$E$44,3,0)/12,0)-IFERROR(VLOOKUP(Z$5,Switching!$B$23:$E$31,3,0)/12,0)</f>
        <v>11690.434591283471</v>
      </c>
      <c r="AA25" s="6">
        <f>Demand!AA22+IFERROR(VLOOKUP(AA$5,Switching!$B$35:$E$44,3,0)/12,0)-IFERROR(VLOOKUP(AA$5,Switching!$B$23:$E$31,3,0)/12,0)</f>
        <v>20965.019592584271</v>
      </c>
      <c r="AB25" s="6">
        <f>Demand!AB22+IFERROR(VLOOKUP(AB$5,Switching!$B$35:$E$44,4,0)/12,0)-IFERROR(VLOOKUP(AB$5,Switching!$B$23:$E$31,4,0)/12,0)</f>
        <v>6162.9645408877914</v>
      </c>
      <c r="AC25" s="1">
        <f>Demand!AC22/Demand!AB22*'Dmd Switching'!AB25</f>
        <v>5977.3179037071131</v>
      </c>
      <c r="AD25" s="1">
        <f>Demand!AD22/Demand!AB22*'Dmd Switching'!AB25</f>
        <v>5924.6096033492458</v>
      </c>
      <c r="AE25" s="6">
        <f>Demand!AE22+IFERROR(VLOOKUP(AE$5,Switching!$B$35:$E$44,4,0)/12,0)-IFERROR(VLOOKUP(AE$5,Switching!$B$23:$E$31,4,0)/12,0)</f>
        <v>9263.7954910186745</v>
      </c>
      <c r="AF25" s="1">
        <f>Demand!AF22/Demand!AE22*'Dmd Switching'!AE25</f>
        <v>8373.9525399093745</v>
      </c>
      <c r="AG25" s="1">
        <f>Demand!AG22/Demand!AE22*'Dmd Switching'!AE25</f>
        <v>8118.8698396386862</v>
      </c>
      <c r="AH25" s="6">
        <f>Demand!AH22+IFERROR(VLOOKUP(AH$5,Switching!$B$35:$E$44,4,0)/12,0)-IFERROR(VLOOKUP(AH$5,Switching!$B$23:$E$31,4,0)/12,0)</f>
        <v>27135.476655678114</v>
      </c>
      <c r="AI25" s="1">
        <f>Demand!AI22/Demand!AH22*'Dmd Switching'!AH25</f>
        <v>28923.009239864266</v>
      </c>
      <c r="AJ25" s="1">
        <f>Demand!AJ22/Demand!AH22*'Dmd Switching'!AH25</f>
        <v>28851.784919963102</v>
      </c>
      <c r="AK25" s="148">
        <f>Demand!AK22+IFERROR(VLOOKUP(AK$5,Switching!$B$35:$E$44,4,0)/12,0)-IFERROR(VLOOKUP(AK$5,Switching!$B$23:$E$31,4,0)/12,0)</f>
        <v>67143.341530059173</v>
      </c>
      <c r="AL25" s="149">
        <f>Demand!AL22/Demand!AK22*'Dmd Switching'!AK25</f>
        <v>59358.260141816769</v>
      </c>
      <c r="AM25" s="149">
        <f>Demand!AM22/Demand!AK22*'Dmd Switching'!AK25</f>
        <v>57313.82841144019</v>
      </c>
      <c r="AN25" s="153">
        <f>Demand!AN22+IFERROR(VLOOKUP(AN$5,Switching!$B$35:$E$44,4,0)/12,0)-IFERROR(VLOOKUP(AN$5,Switching!$B$23:$E$31,4,0)/12,0)</f>
        <v>167001.90989531289</v>
      </c>
      <c r="AO25" s="149">
        <f>Demand!AO22/Demand!AN22*'Dmd Switching'!AN25</f>
        <v>151811.21008654367</v>
      </c>
      <c r="AP25" s="149">
        <f>Demand!AP22/Demand!AN22*'Dmd Switching'!AN25</f>
        <v>93555.934576787549</v>
      </c>
      <c r="AQ25" s="153">
        <f>Demand!AQ22+IFERROR(VLOOKUP(AQ$5,Switching!$B$35:$E$44,3,0)/12,0)-IFERROR(VLOOKUP(AQ$5,Switching!$B$23:$E$31,3,0)/12,0)</f>
        <v>118759.18571119716</v>
      </c>
      <c r="AR25" s="149">
        <f>Demand!AR22/Demand!AQ22*'Dmd Switching'!AQ25</f>
        <v>109001.43911678538</v>
      </c>
      <c r="AS25" s="149">
        <f>Demand!AS22/Demand!AQ22*'Dmd Switching'!AQ25</f>
        <v>106595.40426731382</v>
      </c>
      <c r="AT25" s="153">
        <f>Demand!AT22+IFERROR(VLOOKUP(AT$5,Switching!$B$35:$E$44,3,0)/12,0)-IFERROR(VLOOKUP(AT$5,Switching!$B$23:$E$31,3,0)/12,0)</f>
        <v>15562</v>
      </c>
      <c r="AU25" s="153">
        <f>Demand!AU22+IFERROR(VLOOKUP(AU$5,Switching!$B$35:$E$44,4,0)/12,0)-IFERROR(VLOOKUP(AU$5,Switching!$B$23:$E$31,4,0)/12,0)</f>
        <v>328863.48254325654</v>
      </c>
      <c r="AV25" s="149">
        <f>Demand!AV22/Demand!AU22*'Dmd Switching'!AU25</f>
        <v>298562.56834881176</v>
      </c>
      <c r="AW25" s="149">
        <f>Demand!AW22/Demand!AU22*'Dmd Switching'!AU25</f>
        <v>294596.51986142976</v>
      </c>
      <c r="AX25" s="153">
        <f>Demand!AX22+IFERROR(VLOOKUP(AX$5,Switching!$B$35:$E$44,3,0)/12,0)-IFERROR(VLOOKUP(AX$5,Switching!$B$23:$E$31,3,0)/12,0)</f>
        <v>50459.319756230158</v>
      </c>
      <c r="AY25" s="149">
        <f>Demand!AY22/Demand!AX22*'Dmd Switching'!AX25</f>
        <v>45580.847936315891</v>
      </c>
      <c r="AZ25" s="149">
        <f>Demand!AZ22/Demand!AX22*'Dmd Switching'!AX25</f>
        <v>44967.338483356682</v>
      </c>
      <c r="BA25" s="153">
        <f>Demand!BA22+IFERROR(VLOOKUP(BA$5,Switching!$B$35:$E$44,3,0)/12,0)-IFERROR(VLOOKUP(BA$5,Switching!$B$23:$E$31,3,0)/12,0)</f>
        <v>9307.1999999999989</v>
      </c>
      <c r="BB25" s="153">
        <f>Demand!BB22+IFERROR(VLOOKUP(BB$5,Switching!$B$35:$E$44,3,0)/12,0)-IFERROR(VLOOKUP(BB$5,Switching!$B$23:$E$31,3,0)/12,0)</f>
        <v>28708.882566744876</v>
      </c>
      <c r="BC25" s="153">
        <f>Demand!BC22+IFERROR(VLOOKUP(BC$5,Switching!$B$35:$E$44,3,0)/12,0)-IFERROR(VLOOKUP(BC$5,Switching!$B$23:$E$31,3,0)/12,0)</f>
        <v>3850.9049220921556</v>
      </c>
      <c r="BD25" s="153">
        <f>Demand!BD22+IFERROR(VLOOKUP(BD$5,Switching!$B$35:$E$44,3,0)/12,0)-IFERROR(VLOOKUP(BD$5,Switching!$B$23:$E$31,3,0)/12,0)</f>
        <v>342390.27274795045</v>
      </c>
      <c r="BE25" s="153">
        <f>Demand!BE22+IFERROR(VLOOKUP(BE$5,Switching!$B$35:$E$44,3,0)/12,0)-IFERROR(VLOOKUP(BE$5,Switching!$B$23:$E$31,3,0)/12,0)</f>
        <v>59090.078308219883</v>
      </c>
      <c r="BF25" s="159">
        <f>Billed_Energy!AM23/Cal_Energy!AM23*Cal_Energy_Switching!AM24*VLOOKUP($C25,'Dmd Factors'!$A$4:$E$15,4,0)</f>
        <v>202711.11141043584</v>
      </c>
      <c r="BG25" s="161">
        <f>Billed_Energy!G23/Cal_Energy!G23*Cal_Energy_Switching!G24*VLOOKUP(C25,'Dmd Factors'!$A$4:$E$15,3,0)</f>
        <v>421326.15319491102</v>
      </c>
      <c r="BH25" s="35">
        <f>Billed_Energy!AA23/Cal_Energy!AA23*Cal_Energy_Switching!AA24*VLOOKUP($C25,'Dmd Factors'!$A$4:$E$15,5,0)</f>
        <v>21178.653642978825</v>
      </c>
      <c r="BI25" s="163">
        <f>Billed_Energy!J23/Cal_Energy!J23*Cal_Energy_Switching!J24*VLOOKUP($C25,'Dmd Factors'!$A$4:$E$15,2,0)</f>
        <v>55539.78940412173</v>
      </c>
    </row>
    <row r="26" spans="1:61" x14ac:dyDescent="0.25">
      <c r="A26" t="s">
        <v>155</v>
      </c>
      <c r="B26">
        <v>2016</v>
      </c>
      <c r="C26">
        <v>2</v>
      </c>
      <c r="D26" t="s">
        <v>23</v>
      </c>
      <c r="E26" t="s">
        <v>154</v>
      </c>
      <c r="F26" s="148">
        <f>Demand!F23+IFERROR(VLOOKUP(F$5,Switching!$B$35:$E$44,4,0)/12,0)-IFERROR(VLOOKUP(F$5,Switching!$B$23:$E$31,4,0)/12,0)</f>
        <v>185157.6</v>
      </c>
      <c r="G26" s="149">
        <f>Demand!G23/Demand!F23*'Dmd Switching'!F26</f>
        <v>185157.6</v>
      </c>
      <c r="H26" s="149">
        <f>Demand!H23/Demand!F23*'Dmd Switching'!F26</f>
        <v>101387.6</v>
      </c>
      <c r="I26" s="153">
        <f>Demand!I23+IFERROR(VLOOKUP(I$5,Switching!$B$35:$E$44,4,0)/12,0)-IFERROR(VLOOKUP(I$5,Switching!$B$23:$E$31,4,0)/12,0)</f>
        <v>313851.82751069509</v>
      </c>
      <c r="J26" s="149">
        <f>Demand!J23/Demand!I23*'Dmd Switching'!I26</f>
        <v>298405.35898816219</v>
      </c>
      <c r="K26" s="149">
        <f>Demand!K23/Demand!I23*'Dmd Switching'!I26</f>
        <v>290557.78999287769</v>
      </c>
      <c r="L26" s="153">
        <f>Demand!L23+IFERROR(VLOOKUP(L$5,Switching!$B$35:$E$44,4,0)/12,0)-IFERROR(VLOOKUP(L$5,Switching!$B$23:$E$31,4,0)/12,0)</f>
        <v>519785.10543871985</v>
      </c>
      <c r="M26" s="149">
        <f>Demand!M23/Demand!L23*'Dmd Switching'!L26</f>
        <v>486707.46676314255</v>
      </c>
      <c r="N26" s="149">
        <f>Demand!N23/Demand!L23*'Dmd Switching'!L26</f>
        <v>480301.26889376534</v>
      </c>
      <c r="O26" s="153">
        <f>Demand!O23+IFERROR(VLOOKUP(O$5,Switching!$B$35:$E$44,3,0)/12,0)-IFERROR(VLOOKUP(O$5,Switching!$B$23:$E$31,3,0)/12,0)</f>
        <v>307136.52359476621</v>
      </c>
      <c r="P26" s="149">
        <f>Demand!P23/Demand!O23*'Dmd Switching'!O26</f>
        <v>279740.23901270487</v>
      </c>
      <c r="Q26" s="149">
        <f>Demand!Q23/Demand!O23*'Dmd Switching'!O26</f>
        <v>273474.06578668638</v>
      </c>
      <c r="R26" s="153">
        <f>Demand!R23+IFERROR(VLOOKUP(R$5,Switching!$B$35:$E$44,4,0)/12,0)-IFERROR(VLOOKUP(R$5,Switching!$B$23:$E$31,4,0)/12,0)</f>
        <v>263568.31940477336</v>
      </c>
      <c r="S26" s="149">
        <f>Demand!S23/Demand!R23*'Dmd Switching'!R26</f>
        <v>249791.56331942926</v>
      </c>
      <c r="T26" s="149">
        <f>Demand!T23/Demand!R23*'Dmd Switching'!R26</f>
        <v>246264.528017053</v>
      </c>
      <c r="U26" s="153">
        <f>Demand!U23+IFERROR(VLOOKUP(U$5,Switching!$B$35:$E$44,3,0)/12,0)-IFERROR(VLOOKUP(U$5,Switching!$B$23:$E$31,3,0)/12,0)</f>
        <v>54613.199488927261</v>
      </c>
      <c r="V26" s="156">
        <f>Demand!V23+IFERROR(VLOOKUP(V$5,Switching!$B$35:$E$44,3,0)/12,0)-IFERROR(VLOOKUP(V$5,Switching!$B$23:$E$31,3,0)/12,0)</f>
        <v>526967.13232160313</v>
      </c>
      <c r="W26" s="6">
        <f>Demand!W23+IFERROR(VLOOKUP(W$5,Switching!$B$35:$E$44,3,0)/12,0)-IFERROR(VLOOKUP(W$5,Switching!$B$23:$E$31,3,0)/12,0)</f>
        <v>80202.245023767071</v>
      </c>
      <c r="X26" s="6">
        <f>Demand!X23+IFERROR(VLOOKUP(X$5,Switching!$B$35:$E$44,3,0)/12,0)-IFERROR(VLOOKUP(X$5,Switching!$B$23:$E$31,3,0)/12,0)</f>
        <v>187760.38127380447</v>
      </c>
      <c r="Y26" s="6">
        <f>Demand!Y23+IFERROR(VLOOKUP(Y$5,Switching!$B$35:$E$44,3,0)/12,0)-IFERROR(VLOOKUP(Y$5,Switching!$B$23:$E$31,3,0)/12,0)</f>
        <v>6316.3912034611512</v>
      </c>
      <c r="Z26" s="6">
        <f>Demand!Z23+IFERROR(VLOOKUP(Z$5,Switching!$B$35:$E$44,3,0)/12,0)-IFERROR(VLOOKUP(Z$5,Switching!$B$23:$E$31,3,0)/12,0)</f>
        <v>11203.810412134922</v>
      </c>
      <c r="AA26" s="6">
        <f>Demand!AA23+IFERROR(VLOOKUP(AA$5,Switching!$B$35:$E$44,3,0)/12,0)-IFERROR(VLOOKUP(AA$5,Switching!$B$23:$E$31,3,0)/12,0)</f>
        <v>20755.365602384722</v>
      </c>
      <c r="AB26" s="6">
        <f>Demand!AB23+IFERROR(VLOOKUP(AB$5,Switching!$B$35:$E$44,4,0)/12,0)-IFERROR(VLOOKUP(AB$5,Switching!$B$23:$E$31,4,0)/12,0)</f>
        <v>5608.9921282837922</v>
      </c>
      <c r="AC26" s="1">
        <f>Demand!AC23/Demand!AB23*'Dmd Switching'!AB26</f>
        <v>5440.0327711951049</v>
      </c>
      <c r="AD26" s="1">
        <f>Demand!AD23/Demand!AB23*'Dmd Switching'!AB26</f>
        <v>5392.0622790981461</v>
      </c>
      <c r="AE26" s="6">
        <f>Demand!AE23+IFERROR(VLOOKUP(AE$5,Switching!$B$35:$E$44,4,0)/12,0)-IFERROR(VLOOKUP(AE$5,Switching!$B$23:$E$31,4,0)/12,0)</f>
        <v>8521.1445011241631</v>
      </c>
      <c r="AF26" s="1">
        <f>Demand!AF23/Demand!AE23*'Dmd Switching'!AE26</f>
        <v>7723.2701623135808</v>
      </c>
      <c r="AG26" s="1">
        <f>Demand!AG23/Demand!AE23*'Dmd Switching'!AE26</f>
        <v>7575.9702843793193</v>
      </c>
      <c r="AH26" s="6">
        <f>Demand!AH23+IFERROR(VLOOKUP(AH$5,Switching!$B$35:$E$44,4,0)/12,0)-IFERROR(VLOOKUP(AH$5,Switching!$B$23:$E$31,4,0)/12,0)</f>
        <v>25987.552796297285</v>
      </c>
      <c r="AI26" s="1">
        <f>Demand!AI23/Demand!AH23*'Dmd Switching'!AH26</f>
        <v>27699.466612888336</v>
      </c>
      <c r="AJ26" s="1">
        <f>Demand!AJ23/Demand!AH23*'Dmd Switching'!AH26</f>
        <v>27631.255326339055</v>
      </c>
      <c r="AK26" s="148">
        <f>Demand!AK23+IFERROR(VLOOKUP(AK$5,Switching!$B$35:$E$44,4,0)/12,0)-IFERROR(VLOOKUP(AK$5,Switching!$B$23:$E$31,4,0)/12,0)</f>
        <v>65289.540479371986</v>
      </c>
      <c r="AL26" s="149">
        <f>Demand!AL23/Demand!AK23*'Dmd Switching'!AK26</f>
        <v>56700.86573116036</v>
      </c>
      <c r="AM26" s="149">
        <f>Demand!AM23/Demand!AK23*'Dmd Switching'!AK26</f>
        <v>55318.053782952302</v>
      </c>
      <c r="AN26" s="153">
        <f>Demand!AN23+IFERROR(VLOOKUP(AN$5,Switching!$B$35:$E$44,4,0)/12,0)-IFERROR(VLOOKUP(AN$5,Switching!$B$23:$E$31,4,0)/12,0)</f>
        <v>157758.28645370138</v>
      </c>
      <c r="AO26" s="149">
        <f>Demand!AO23/Demand!AN23*'Dmd Switching'!AN26</f>
        <v>144483.83285628344</v>
      </c>
      <c r="AP26" s="149">
        <f>Demand!AP23/Demand!AN23*'Dmd Switching'!AN26</f>
        <v>79385.998792199956</v>
      </c>
      <c r="AQ26" s="153">
        <f>Demand!AQ23+IFERROR(VLOOKUP(AQ$5,Switching!$B$35:$E$44,3,0)/12,0)-IFERROR(VLOOKUP(AQ$5,Switching!$B$23:$E$31,3,0)/12,0)</f>
        <v>135573.83499310981</v>
      </c>
      <c r="AR26" s="149">
        <f>Demand!AR23/Demand!AQ23*'Dmd Switching'!AQ26</f>
        <v>124531.00645336138</v>
      </c>
      <c r="AS26" s="149">
        <f>Demand!AS23/Demand!AQ23*'Dmd Switching'!AQ26</f>
        <v>121966.74680013017</v>
      </c>
      <c r="AT26" s="153">
        <f>Demand!AT23+IFERROR(VLOOKUP(AT$5,Switching!$B$35:$E$44,3,0)/12,0)-IFERROR(VLOOKUP(AT$5,Switching!$B$23:$E$31,3,0)/12,0)</f>
        <v>14314</v>
      </c>
      <c r="AU26" s="153">
        <f>Demand!AU23+IFERROR(VLOOKUP(AU$5,Switching!$B$35:$E$44,4,0)/12,0)-IFERROR(VLOOKUP(AU$5,Switching!$B$23:$E$31,4,0)/12,0)</f>
        <v>318625.35992736334</v>
      </c>
      <c r="AV26" s="149">
        <f>Demand!AV23/Demand!AU23*'Dmd Switching'!AU26</f>
        <v>289267.76869628695</v>
      </c>
      <c r="AW26" s="149">
        <f>Demand!AW23/Demand!AU23*'Dmd Switching'!AU26</f>
        <v>285425.19056323066</v>
      </c>
      <c r="AX26" s="153">
        <f>Demand!AX23+IFERROR(VLOOKUP(AX$5,Switching!$B$35:$E$44,3,0)/12,0)-IFERROR(VLOOKUP(AX$5,Switching!$B$23:$E$31,3,0)/12,0)</f>
        <v>53949.459339981593</v>
      </c>
      <c r="AY26" s="149">
        <f>Demand!AY23/Demand!AX23*'Dmd Switching'!AX26</f>
        <v>49120.142004529494</v>
      </c>
      <c r="AZ26" s="149">
        <f>Demand!AZ23/Demand!AX23*'Dmd Switching'!AX26</f>
        <v>48258.693879862716</v>
      </c>
      <c r="BA26" s="153">
        <f>Demand!BA23+IFERROR(VLOOKUP(BA$5,Switching!$B$35:$E$44,3,0)/12,0)-IFERROR(VLOOKUP(BA$5,Switching!$B$23:$E$31,3,0)/12,0)</f>
        <v>9307.1999999999989</v>
      </c>
      <c r="BB26" s="153">
        <f>Demand!BB23+IFERROR(VLOOKUP(BB$5,Switching!$B$35:$E$44,3,0)/12,0)-IFERROR(VLOOKUP(BB$5,Switching!$B$23:$E$31,3,0)/12,0)</f>
        <v>26299.880811176277</v>
      </c>
      <c r="BC26" s="153">
        <f>Demand!BC23+IFERROR(VLOOKUP(BC$5,Switching!$B$35:$E$44,3,0)/12,0)-IFERROR(VLOOKUP(BC$5,Switching!$B$23:$E$31,3,0)/12,0)</f>
        <v>3731.0191978711932</v>
      </c>
      <c r="BD26" s="153">
        <f>Demand!BD23+IFERROR(VLOOKUP(BD$5,Switching!$B$35:$E$44,3,0)/12,0)-IFERROR(VLOOKUP(BD$5,Switching!$B$23:$E$31,3,0)/12,0)</f>
        <v>337388.21076785406</v>
      </c>
      <c r="BE26" s="153">
        <f>Demand!BE23+IFERROR(VLOOKUP(BE$5,Switching!$B$35:$E$44,3,0)/12,0)-IFERROR(VLOOKUP(BE$5,Switching!$B$23:$E$31,3,0)/12,0)</f>
        <v>58144.092106100623</v>
      </c>
      <c r="BF26" s="159">
        <f>Billed_Energy!AM24/Cal_Energy!AM24*Cal_Energy_Switching!AM25*VLOOKUP($C26,'Dmd Factors'!$A$4:$E$15,4,0)</f>
        <v>197213.16095520128</v>
      </c>
      <c r="BG26" s="161">
        <f>Billed_Energy!G24/Cal_Energy!G24*Cal_Energy_Switching!G25*VLOOKUP(C26,'Dmd Factors'!$A$4:$E$15,3,0)</f>
        <v>412610.93368839601</v>
      </c>
      <c r="BH26" s="35">
        <f>Billed_Energy!AA24/Cal_Energy!AA24*Cal_Energy_Switching!AA25*VLOOKUP($C26,'Dmd Factors'!$A$4:$E$15,5,0)</f>
        <v>21046.441810787193</v>
      </c>
      <c r="BI26" s="163">
        <f>Billed_Energy!J24/Cal_Energy!J24*Cal_Energy_Switching!J25*VLOOKUP($C26,'Dmd Factors'!$A$4:$E$15,2,0)</f>
        <v>55250.911813746985</v>
      </c>
    </row>
    <row r="27" spans="1:61" x14ac:dyDescent="0.25">
      <c r="A27" t="s">
        <v>155</v>
      </c>
      <c r="B27">
        <v>2016</v>
      </c>
      <c r="C27">
        <v>3</v>
      </c>
      <c r="D27" t="s">
        <v>24</v>
      </c>
      <c r="E27" t="s">
        <v>154</v>
      </c>
      <c r="F27" s="148">
        <f>Demand!F24+IFERROR(VLOOKUP(F$5,Switching!$B$35:$E$44,4,0)/12,0)-IFERROR(VLOOKUP(F$5,Switching!$B$23:$E$31,4,0)/12,0)</f>
        <v>185157.6</v>
      </c>
      <c r="G27" s="149">
        <f>Demand!G24/Demand!F24*'Dmd Switching'!F27</f>
        <v>185157.6</v>
      </c>
      <c r="H27" s="149">
        <f>Demand!H24/Demand!F24*'Dmd Switching'!F27</f>
        <v>101387.6</v>
      </c>
      <c r="I27" s="153">
        <f>Demand!I24+IFERROR(VLOOKUP(I$5,Switching!$B$35:$E$44,4,0)/12,0)-IFERROR(VLOOKUP(I$5,Switching!$B$23:$E$31,4,0)/12,0)</f>
        <v>301106.54211598623</v>
      </c>
      <c r="J27" s="149">
        <f>Demand!J24/Demand!I24*'Dmd Switching'!I27</f>
        <v>289470.46627535054</v>
      </c>
      <c r="K27" s="149">
        <f>Demand!K24/Demand!I24*'Dmd Switching'!I27</f>
        <v>284157.75317857787</v>
      </c>
      <c r="L27" s="153">
        <f>Demand!L24+IFERROR(VLOOKUP(L$5,Switching!$B$35:$E$44,4,0)/12,0)-IFERROR(VLOOKUP(L$5,Switching!$B$23:$E$31,4,0)/12,0)</f>
        <v>520467.50035297225</v>
      </c>
      <c r="M27" s="149">
        <f>Demand!M24/Demand!L24*'Dmd Switching'!L27</f>
        <v>486706.06940649333</v>
      </c>
      <c r="N27" s="149">
        <f>Demand!N24/Demand!L24*'Dmd Switching'!L27</f>
        <v>481057.50431142305</v>
      </c>
      <c r="O27" s="153">
        <f>Demand!O24+IFERROR(VLOOKUP(O$5,Switching!$B$35:$E$44,3,0)/12,0)-IFERROR(VLOOKUP(O$5,Switching!$B$23:$E$31,3,0)/12,0)</f>
        <v>304334.57402527158</v>
      </c>
      <c r="P27" s="149">
        <f>Demand!P24/Demand!O24*'Dmd Switching'!O27</f>
        <v>277188.22066888155</v>
      </c>
      <c r="Q27" s="149">
        <f>Demand!Q24/Demand!O24*'Dmd Switching'!O27</f>
        <v>270979.21257961565</v>
      </c>
      <c r="R27" s="153">
        <f>Demand!R24+IFERROR(VLOOKUP(R$5,Switching!$B$35:$E$44,4,0)/12,0)-IFERROR(VLOOKUP(R$5,Switching!$B$23:$E$31,4,0)/12,0)</f>
        <v>260749.05397636528</v>
      </c>
      <c r="S27" s="149">
        <f>Demand!S24/Demand!R24*'Dmd Switching'!R27</f>
        <v>247848.81826284138</v>
      </c>
      <c r="T27" s="149">
        <f>Demand!T24/Demand!R24*'Dmd Switching'!R27</f>
        <v>243450.31400601257</v>
      </c>
      <c r="U27" s="153">
        <f>Demand!U24+IFERROR(VLOOKUP(U$5,Switching!$B$35:$E$44,3,0)/12,0)-IFERROR(VLOOKUP(U$5,Switching!$B$23:$E$31,3,0)/12,0)</f>
        <v>54710.616892422622</v>
      </c>
      <c r="V27" s="156">
        <f>Demand!V24+IFERROR(VLOOKUP(V$5,Switching!$B$35:$E$44,3,0)/12,0)-IFERROR(VLOOKUP(V$5,Switching!$B$23:$E$31,3,0)/12,0)</f>
        <v>519914.18001196493</v>
      </c>
      <c r="W27" s="6">
        <f>Demand!W24+IFERROR(VLOOKUP(W$5,Switching!$B$35:$E$44,3,0)/12,0)-IFERROR(VLOOKUP(W$5,Switching!$B$23:$E$31,3,0)/12,0)</f>
        <v>83865.395603690966</v>
      </c>
      <c r="X27" s="6">
        <f>Demand!X24+IFERROR(VLOOKUP(X$5,Switching!$B$35:$E$44,3,0)/12,0)-IFERROR(VLOOKUP(X$5,Switching!$B$23:$E$31,3,0)/12,0)</f>
        <v>195215.85731736801</v>
      </c>
      <c r="Y27" s="6">
        <f>Demand!Y24+IFERROR(VLOOKUP(Y$5,Switching!$B$35:$E$44,3,0)/12,0)-IFERROR(VLOOKUP(Y$5,Switching!$B$23:$E$31,3,0)/12,0)</f>
        <v>6484.6835308889149</v>
      </c>
      <c r="Z27" s="6">
        <f>Demand!Z24+IFERROR(VLOOKUP(Z$5,Switching!$B$35:$E$44,3,0)/12,0)-IFERROR(VLOOKUP(Z$5,Switching!$B$23:$E$31,3,0)/12,0)</f>
        <v>11014.179709765624</v>
      </c>
      <c r="AA27" s="6">
        <f>Demand!AA24+IFERROR(VLOOKUP(AA$5,Switching!$B$35:$E$44,3,0)/12,0)-IFERROR(VLOOKUP(AA$5,Switching!$B$23:$E$31,3,0)/12,0)</f>
        <v>20118.581964787845</v>
      </c>
      <c r="AB27" s="6">
        <f>Demand!AB24+IFERROR(VLOOKUP(AB$5,Switching!$B$35:$E$44,4,0)/12,0)-IFERROR(VLOOKUP(AB$5,Switching!$B$23:$E$31,4,0)/12,0)</f>
        <v>5612.3077918646177</v>
      </c>
      <c r="AC27" s="1">
        <f>Demand!AC24/Demand!AB24*'Dmd Switching'!AB27</f>
        <v>5443.2485572267869</v>
      </c>
      <c r="AD27" s="1">
        <f>Demand!AD24/Demand!AB24*'Dmd Switching'!AB27</f>
        <v>5395.2497081612391</v>
      </c>
      <c r="AE27" s="6">
        <f>Demand!AE24+IFERROR(VLOOKUP(AE$5,Switching!$B$35:$E$44,4,0)/12,0)-IFERROR(VLOOKUP(AE$5,Switching!$B$23:$E$31,4,0)/12,0)</f>
        <v>7794.7213705722279</v>
      </c>
      <c r="AF27" s="1">
        <f>Demand!AF24/Demand!AE24*'Dmd Switching'!AE27</f>
        <v>7121.5599133857067</v>
      </c>
      <c r="AG27" s="1">
        <f>Demand!AG24/Demand!AE24*'Dmd Switching'!AE27</f>
        <v>7120.1647601065624</v>
      </c>
      <c r="AH27" s="6">
        <f>Demand!AH24+IFERROR(VLOOKUP(AH$5,Switching!$B$35:$E$44,4,0)/12,0)-IFERROR(VLOOKUP(AH$5,Switching!$B$23:$E$31,4,0)/12,0)</f>
        <v>24610.747674620765</v>
      </c>
      <c r="AI27" s="1">
        <f>Demand!AI24/Demand!AH24*'Dmd Switching'!AH27</f>
        <v>26231.965313352117</v>
      </c>
      <c r="AJ27" s="1">
        <f>Demand!AJ24/Demand!AH24*'Dmd Switching'!AH27</f>
        <v>26167.367820275937</v>
      </c>
      <c r="AK27" s="148">
        <f>Demand!AK24+IFERROR(VLOOKUP(AK$5,Switching!$B$35:$E$44,4,0)/12,0)-IFERROR(VLOOKUP(AK$5,Switching!$B$23:$E$31,4,0)/12,0)</f>
        <v>65971.151631763918</v>
      </c>
      <c r="AL27" s="149">
        <f>Demand!AL24/Demand!AK24*'Dmd Switching'!AK27</f>
        <v>59839.773652030497</v>
      </c>
      <c r="AM27" s="149">
        <f>Demand!AM24/Demand!AK24*'Dmd Switching'!AK27</f>
        <v>58530.796184572486</v>
      </c>
      <c r="AN27" s="153">
        <f>Demand!AN24+IFERROR(VLOOKUP(AN$5,Switching!$B$35:$E$44,4,0)/12,0)-IFERROR(VLOOKUP(AN$5,Switching!$B$23:$E$31,4,0)/12,0)</f>
        <v>157141.01461896554</v>
      </c>
      <c r="AO27" s="149">
        <f>Demand!AO24/Demand!AN24*'Dmd Switching'!AN27</f>
        <v>151309.10064938298</v>
      </c>
      <c r="AP27" s="149">
        <f>Demand!AP24/Demand!AN24*'Dmd Switching'!AN27</f>
        <v>92518.161171990054</v>
      </c>
      <c r="AQ27" s="153">
        <f>Demand!AQ24+IFERROR(VLOOKUP(AQ$5,Switching!$B$35:$E$44,3,0)/12,0)-IFERROR(VLOOKUP(AQ$5,Switching!$B$23:$E$31,3,0)/12,0)</f>
        <v>130299.93765103366</v>
      </c>
      <c r="AR27" s="149">
        <f>Demand!AR24/Demand!AQ24*'Dmd Switching'!AQ27</f>
        <v>120753.61598268333</v>
      </c>
      <c r="AS27" s="149">
        <f>Demand!AS24/Demand!AQ24*'Dmd Switching'!AQ27</f>
        <v>117661.61611822926</v>
      </c>
      <c r="AT27" s="153">
        <f>Demand!AT24+IFERROR(VLOOKUP(AT$5,Switching!$B$35:$E$44,3,0)/12,0)-IFERROR(VLOOKUP(AT$5,Switching!$B$23:$E$31,3,0)/12,0)</f>
        <v>12754</v>
      </c>
      <c r="AU27" s="153">
        <f>Demand!AU24+IFERROR(VLOOKUP(AU$5,Switching!$B$35:$E$44,4,0)/12,0)-IFERROR(VLOOKUP(AU$5,Switching!$B$23:$E$31,4,0)/12,0)</f>
        <v>325254.81255359406</v>
      </c>
      <c r="AV27" s="149">
        <f>Demand!AV24/Demand!AU24*'Dmd Switching'!AU27</f>
        <v>295286.3949892621</v>
      </c>
      <c r="AW27" s="149">
        <f>Demand!AW24/Demand!AU24*'Dmd Switching'!AU27</f>
        <v>291363.86656693352</v>
      </c>
      <c r="AX27" s="153">
        <f>Demand!AX24+IFERROR(VLOOKUP(AX$5,Switching!$B$35:$E$44,3,0)/12,0)-IFERROR(VLOOKUP(AX$5,Switching!$B$23:$E$31,3,0)/12,0)</f>
        <v>53453.387608720157</v>
      </c>
      <c r="AY27" s="149">
        <f>Demand!AY24/Demand!AX24*'Dmd Switching'!AX27</f>
        <v>49486.503360009447</v>
      </c>
      <c r="AZ27" s="149">
        <f>Demand!AZ24/Demand!AX24*'Dmd Switching'!AX27</f>
        <v>47392.319055230364</v>
      </c>
      <c r="BA27" s="153">
        <f>Demand!BA24+IFERROR(VLOOKUP(BA$5,Switching!$B$35:$E$44,3,0)/12,0)-IFERROR(VLOOKUP(BA$5,Switching!$B$23:$E$31,3,0)/12,0)</f>
        <v>9307.1999999999989</v>
      </c>
      <c r="BB27" s="153">
        <f>Demand!BB24+IFERROR(VLOOKUP(BB$5,Switching!$B$35:$E$44,3,0)/12,0)-IFERROR(VLOOKUP(BB$5,Switching!$B$23:$E$31,3,0)/12,0)</f>
        <v>26649.528805177739</v>
      </c>
      <c r="BC27" s="153">
        <f>Demand!BC24+IFERROR(VLOOKUP(BC$5,Switching!$B$35:$E$44,3,0)/12,0)-IFERROR(VLOOKUP(BC$5,Switching!$B$23:$E$31,3,0)/12,0)</f>
        <v>3808.6483452356183</v>
      </c>
      <c r="BD27" s="153">
        <f>Demand!BD24+IFERROR(VLOOKUP(BD$5,Switching!$B$35:$E$44,3,0)/12,0)-IFERROR(VLOOKUP(BD$5,Switching!$B$23:$E$31,3,0)/12,0)</f>
        <v>329382.95328027895</v>
      </c>
      <c r="BE27" s="153">
        <f>Demand!BE24+IFERROR(VLOOKUP(BE$5,Switching!$B$35:$E$44,3,0)/12,0)-IFERROR(VLOOKUP(BE$5,Switching!$B$23:$E$31,3,0)/12,0)</f>
        <v>58098.339581665772</v>
      </c>
      <c r="BF27" s="159">
        <f>Billed_Energy!AM25/Cal_Energy!AM25*Cal_Energy_Switching!AM26*VLOOKUP($C27,'Dmd Factors'!$A$4:$E$15,4,0)</f>
        <v>197201.13471773706</v>
      </c>
      <c r="BG27" s="161">
        <f>Billed_Energy!G25/Cal_Energy!G25*Cal_Energy_Switching!G26*VLOOKUP(C27,'Dmd Factors'!$A$4:$E$15,3,0)</f>
        <v>377207.19804086734</v>
      </c>
      <c r="BH27" s="35">
        <f>Billed_Energy!AA25/Cal_Energy!AA25*Cal_Energy_Switching!AA26*VLOOKUP($C27,'Dmd Factors'!$A$4:$E$15,5,0)</f>
        <v>19538.9388305912</v>
      </c>
      <c r="BI27" s="163">
        <f>Billed_Energy!J25/Cal_Energy!J25*Cal_Energy_Switching!J26*VLOOKUP($C27,'Dmd Factors'!$A$4:$E$15,2,0)</f>
        <v>54528.971165783572</v>
      </c>
    </row>
    <row r="28" spans="1:61" x14ac:dyDescent="0.25">
      <c r="A28" t="s">
        <v>155</v>
      </c>
      <c r="B28">
        <v>2016</v>
      </c>
      <c r="C28">
        <v>4</v>
      </c>
      <c r="D28" t="s">
        <v>25</v>
      </c>
      <c r="E28" t="s">
        <v>154</v>
      </c>
      <c r="F28" s="148">
        <f>Demand!F25+IFERROR(VLOOKUP(F$5,Switching!$B$35:$E$44,4,0)/12,0)-IFERROR(VLOOKUP(F$5,Switching!$B$23:$E$31,4,0)/12,0)</f>
        <v>185157.6</v>
      </c>
      <c r="G28" s="149">
        <f>Demand!G25/Demand!F25*'Dmd Switching'!F28</f>
        <v>185157.6</v>
      </c>
      <c r="H28" s="149">
        <f>Demand!H25/Demand!F25*'Dmd Switching'!F28</f>
        <v>101387.6</v>
      </c>
      <c r="I28" s="153">
        <f>Demand!I25+IFERROR(VLOOKUP(I$5,Switching!$B$35:$E$44,4,0)/12,0)-IFERROR(VLOOKUP(I$5,Switching!$B$23:$E$31,4,0)/12,0)</f>
        <v>306601.64710906835</v>
      </c>
      <c r="J28" s="149">
        <f>Demand!J25/Demand!I25*'Dmd Switching'!I28</f>
        <v>296919.47935844731</v>
      </c>
      <c r="K28" s="149">
        <f>Demand!K25/Demand!I25*'Dmd Switching'!I28</f>
        <v>283380.76220885338</v>
      </c>
      <c r="L28" s="153">
        <f>Demand!L25+IFERROR(VLOOKUP(L$5,Switching!$B$35:$E$44,4,0)/12,0)-IFERROR(VLOOKUP(L$5,Switching!$B$23:$E$31,4,0)/12,0)</f>
        <v>512309.18930126756</v>
      </c>
      <c r="M28" s="149">
        <f>Demand!M25/Demand!L25*'Dmd Switching'!L28</f>
        <v>488087.08831121295</v>
      </c>
      <c r="N28" s="149">
        <f>Demand!N25/Demand!L25*'Dmd Switching'!L28</f>
        <v>484789.02381057164</v>
      </c>
      <c r="O28" s="153">
        <f>Demand!O25+IFERROR(VLOOKUP(O$5,Switching!$B$35:$E$44,3,0)/12,0)-IFERROR(VLOOKUP(O$5,Switching!$B$23:$E$31,3,0)/12,0)</f>
        <v>308834.34325137269</v>
      </c>
      <c r="P28" s="149">
        <f>Demand!P25/Demand!O25*'Dmd Switching'!O28</f>
        <v>281286.61477739963</v>
      </c>
      <c r="Q28" s="149">
        <f>Demand!Q25/Demand!O25*'Dmd Switching'!O28</f>
        <v>274985.80277918204</v>
      </c>
      <c r="R28" s="153">
        <f>Demand!R25+IFERROR(VLOOKUP(R$5,Switching!$B$35:$E$44,4,0)/12,0)-IFERROR(VLOOKUP(R$5,Switching!$B$23:$E$31,4,0)/12,0)</f>
        <v>278231.8358735654</v>
      </c>
      <c r="S28" s="149">
        <f>Demand!S25/Demand!R25*'Dmd Switching'!R28</f>
        <v>266025.47203130234</v>
      </c>
      <c r="T28" s="149">
        <f>Demand!T25/Demand!R25*'Dmd Switching'!R28</f>
        <v>260650.57801461651</v>
      </c>
      <c r="U28" s="153">
        <f>Demand!U25+IFERROR(VLOOKUP(U$5,Switching!$B$35:$E$44,3,0)/12,0)-IFERROR(VLOOKUP(U$5,Switching!$B$23:$E$31,3,0)/12,0)</f>
        <v>55075.004353729499</v>
      </c>
      <c r="V28" s="156">
        <f>Demand!V25+IFERROR(VLOOKUP(V$5,Switching!$B$35:$E$44,3,0)/12,0)-IFERROR(VLOOKUP(V$5,Switching!$B$23:$E$31,3,0)/12,0)</f>
        <v>527559.46190258116</v>
      </c>
      <c r="W28" s="6">
        <f>Demand!W25+IFERROR(VLOOKUP(W$5,Switching!$B$35:$E$44,3,0)/12,0)-IFERROR(VLOOKUP(W$5,Switching!$B$23:$E$31,3,0)/12,0)</f>
        <v>67590.605427481074</v>
      </c>
      <c r="X28" s="6">
        <f>Demand!X25+IFERROR(VLOOKUP(X$5,Switching!$B$35:$E$44,3,0)/12,0)-IFERROR(VLOOKUP(X$5,Switching!$B$23:$E$31,3,0)/12,0)</f>
        <v>146561.69185287596</v>
      </c>
      <c r="Y28" s="6">
        <f>Demand!Y25+IFERROR(VLOOKUP(Y$5,Switching!$B$35:$E$44,3,0)/12,0)-IFERROR(VLOOKUP(Y$5,Switching!$B$23:$E$31,3,0)/12,0)</f>
        <v>1805.4300522149151</v>
      </c>
      <c r="Z28" s="6">
        <f>Demand!Z25+IFERROR(VLOOKUP(Z$5,Switching!$B$35:$E$44,3,0)/12,0)-IFERROR(VLOOKUP(Z$5,Switching!$B$23:$E$31,3,0)/12,0)</f>
        <v>11487.124056972365</v>
      </c>
      <c r="AA28" s="6">
        <f>Demand!AA25+IFERROR(VLOOKUP(AA$5,Switching!$B$35:$E$44,3,0)/12,0)-IFERROR(VLOOKUP(AA$5,Switching!$B$23:$E$31,3,0)/12,0)</f>
        <v>19197.439538012117</v>
      </c>
      <c r="AB28" s="6">
        <f>Demand!AB25+IFERROR(VLOOKUP(AB$5,Switching!$B$35:$E$44,4,0)/12,0)-IFERROR(VLOOKUP(AB$5,Switching!$B$23:$E$31,4,0)/12,0)</f>
        <v>5596.6206100336631</v>
      </c>
      <c r="AC28" s="1">
        <f>Demand!AC25/Demand!AB25*'Dmd Switching'!AB28</f>
        <v>5428.0339194993121</v>
      </c>
      <c r="AD28" s="1">
        <f>Demand!AD25/Demand!AB25*'Dmd Switching'!AB28</f>
        <v>5380.1692339010751</v>
      </c>
      <c r="AE28" s="6">
        <f>Demand!AE25+IFERROR(VLOOKUP(AE$5,Switching!$B$35:$E$44,4,0)/12,0)-IFERROR(VLOOKUP(AE$5,Switching!$B$23:$E$31,4,0)/12,0)</f>
        <v>8900.9447390926234</v>
      </c>
      <c r="AF28" s="1">
        <f>Demand!AF25/Demand!AE25*'Dmd Switching'!AE28</f>
        <v>8221.2748493511026</v>
      </c>
      <c r="AG28" s="1">
        <f>Demand!AG25/Demand!AE25*'Dmd Switching'!AE28</f>
        <v>7964.8815204084322</v>
      </c>
      <c r="AH28" s="6">
        <f>Demand!AH25+IFERROR(VLOOKUP(AH$5,Switching!$B$35:$E$44,4,0)/12,0)-IFERROR(VLOOKUP(AH$5,Switching!$B$23:$E$31,4,0)/12,0)</f>
        <v>22318.417574250278</v>
      </c>
      <c r="AI28" s="1">
        <f>Demand!AI25/Demand!AH25*'Dmd Switching'!AH28</f>
        <v>23788.629398706918</v>
      </c>
      <c r="AJ28" s="1">
        <f>Demand!AJ25/Demand!AH25*'Dmd Switching'!AH28</f>
        <v>23730.048739403719</v>
      </c>
      <c r="AK28" s="148">
        <f>Demand!AK25+IFERROR(VLOOKUP(AK$5,Switching!$B$35:$E$44,4,0)/12,0)-IFERROR(VLOOKUP(AK$5,Switching!$B$23:$E$31,4,0)/12,0)</f>
        <v>68635.065220703036</v>
      </c>
      <c r="AL28" s="149">
        <f>Demand!AL25/Demand!AK25*'Dmd Switching'!AK28</f>
        <v>65177.833603560313</v>
      </c>
      <c r="AM28" s="149">
        <f>Demand!AM25/Demand!AK25*'Dmd Switching'!AK28</f>
        <v>62041.228490243149</v>
      </c>
      <c r="AN28" s="153">
        <f>Demand!AN25+IFERROR(VLOOKUP(AN$5,Switching!$B$35:$E$44,4,0)/12,0)-IFERROR(VLOOKUP(AN$5,Switching!$B$23:$E$31,4,0)/12,0)</f>
        <v>171797.59733790279</v>
      </c>
      <c r="AO28" s="149">
        <f>Demand!AO25/Demand!AN25*'Dmd Switching'!AN28</f>
        <v>168988.37661631728</v>
      </c>
      <c r="AP28" s="149">
        <f>Demand!AP25/Demand!AN25*'Dmd Switching'!AN28</f>
        <v>106853.20242639938</v>
      </c>
      <c r="AQ28" s="153">
        <f>Demand!AQ25+IFERROR(VLOOKUP(AQ$5,Switching!$B$35:$E$44,3,0)/12,0)-IFERROR(VLOOKUP(AQ$5,Switching!$B$23:$E$31,3,0)/12,0)</f>
        <v>138479.13169621569</v>
      </c>
      <c r="AR28" s="149">
        <f>Demand!AR25/Demand!AQ25*'Dmd Switching'!AQ28</f>
        <v>128047.85969253865</v>
      </c>
      <c r="AS28" s="149">
        <f>Demand!AS25/Demand!AQ25*'Dmd Switching'!AQ28</f>
        <v>124669.01310609802</v>
      </c>
      <c r="AT28" s="153">
        <f>Demand!AT25+IFERROR(VLOOKUP(AT$5,Switching!$B$35:$E$44,3,0)/12,0)-IFERROR(VLOOKUP(AT$5,Switching!$B$23:$E$31,3,0)/12,0)</f>
        <v>7072</v>
      </c>
      <c r="AU28" s="153">
        <f>Demand!AU25+IFERROR(VLOOKUP(AU$5,Switching!$B$35:$E$44,4,0)/12,0)-IFERROR(VLOOKUP(AU$5,Switching!$B$23:$E$31,4,0)/12,0)</f>
        <v>333044.99468732235</v>
      </c>
      <c r="AV28" s="149">
        <f>Demand!AV25/Demand!AU25*'Dmd Switching'!AU28</f>
        <v>302358.80317445798</v>
      </c>
      <c r="AW28" s="149">
        <f>Demand!AW25/Demand!AU25*'Dmd Switching'!AU28</f>
        <v>298342.32622422057</v>
      </c>
      <c r="AX28" s="153">
        <f>Demand!AX25+IFERROR(VLOOKUP(AX$5,Switching!$B$35:$E$44,3,0)/12,0)-IFERROR(VLOOKUP(AX$5,Switching!$B$23:$E$31,3,0)/12,0)</f>
        <v>53481.281243353231</v>
      </c>
      <c r="AY28" s="149">
        <f>Demand!AY25/Demand!AX25*'Dmd Switching'!AX28</f>
        <v>50359.722685786568</v>
      </c>
      <c r="AZ28" s="149">
        <f>Demand!AZ25/Demand!AX25*'Dmd Switching'!AX28</f>
        <v>48966.085735280183</v>
      </c>
      <c r="BA28" s="153">
        <f>Demand!BA25+IFERROR(VLOOKUP(BA$5,Switching!$B$35:$E$44,3,0)/12,0)-IFERROR(VLOOKUP(BA$5,Switching!$B$23:$E$31,3,0)/12,0)</f>
        <v>9307.1999999999989</v>
      </c>
      <c r="BB28" s="153">
        <f>Demand!BB25+IFERROR(VLOOKUP(BB$5,Switching!$B$35:$E$44,3,0)/12,0)-IFERROR(VLOOKUP(BB$5,Switching!$B$23:$E$31,3,0)/12,0)</f>
        <v>28221.684843935291</v>
      </c>
      <c r="BC28" s="153">
        <f>Demand!BC25+IFERROR(VLOOKUP(BC$5,Switching!$B$35:$E$44,3,0)/12,0)-IFERROR(VLOOKUP(BC$5,Switching!$B$23:$E$31,3,0)/12,0)</f>
        <v>3899.8693299760662</v>
      </c>
      <c r="BD28" s="153">
        <f>Demand!BD25+IFERROR(VLOOKUP(BD$5,Switching!$B$35:$E$44,3,0)/12,0)-IFERROR(VLOOKUP(BD$5,Switching!$B$23:$E$31,3,0)/12,0)</f>
        <v>327890.15020359476</v>
      </c>
      <c r="BE28" s="153">
        <f>Demand!BE25+IFERROR(VLOOKUP(BE$5,Switching!$B$35:$E$44,3,0)/12,0)-IFERROR(VLOOKUP(BE$5,Switching!$B$23:$E$31,3,0)/12,0)</f>
        <v>58663.566011625815</v>
      </c>
      <c r="BF28" s="159">
        <f>Billed_Energy!AM26/Cal_Energy!AM26*Cal_Energy_Switching!AM27*VLOOKUP($C28,'Dmd Factors'!$A$4:$E$15,4,0)</f>
        <v>214874.7181046723</v>
      </c>
      <c r="BG28" s="161">
        <f>Billed_Energy!G26/Cal_Energy!G26*Cal_Energy_Switching!G27*VLOOKUP(C28,'Dmd Factors'!$A$4:$E$15,3,0)</f>
        <v>371834.457270346</v>
      </c>
      <c r="BH28" s="35">
        <f>Billed_Energy!AA26/Cal_Energy!AA26*Cal_Energy_Switching!AA27*VLOOKUP($C28,'Dmd Factors'!$A$4:$E$15,5,0)</f>
        <v>18904.889104417576</v>
      </c>
      <c r="BI28" s="163">
        <f>Billed_Energy!J26/Cal_Energy!J26*Cal_Energy_Switching!J27*VLOOKUP($C28,'Dmd Factors'!$A$4:$E$15,2,0)</f>
        <v>53728.555466617785</v>
      </c>
    </row>
    <row r="29" spans="1:61" x14ac:dyDescent="0.25">
      <c r="A29" t="s">
        <v>155</v>
      </c>
      <c r="B29">
        <v>2016</v>
      </c>
      <c r="C29">
        <v>5</v>
      </c>
      <c r="D29" t="s">
        <v>26</v>
      </c>
      <c r="E29" t="s">
        <v>153</v>
      </c>
      <c r="F29" s="148">
        <f>Demand!F26+IFERROR(VLOOKUP(F$5,Switching!$B$35:$E$44,4,0)/12,0)-IFERROR(VLOOKUP(F$5,Switching!$B$23:$E$31,4,0)/12,0)</f>
        <v>185157.6</v>
      </c>
      <c r="G29" s="149">
        <f>Demand!G26/Demand!F26*'Dmd Switching'!F29</f>
        <v>185157.6</v>
      </c>
      <c r="H29" s="149">
        <f>Demand!H26/Demand!F26*'Dmd Switching'!F29</f>
        <v>101387.6</v>
      </c>
      <c r="I29" s="153">
        <f>Demand!I26+IFERROR(VLOOKUP(I$5,Switching!$B$35:$E$44,4,0)/12,0)-IFERROR(VLOOKUP(I$5,Switching!$B$23:$E$31,4,0)/12,0)</f>
        <v>305164.43508259428</v>
      </c>
      <c r="J29" s="149">
        <f>Demand!J26/Demand!I26*'Dmd Switching'!I29</f>
        <v>297245.51100877021</v>
      </c>
      <c r="K29" s="149">
        <f>Demand!K26/Demand!I26*'Dmd Switching'!I29</f>
        <v>289385.66096710658</v>
      </c>
      <c r="L29" s="153">
        <f>Demand!L26+IFERROR(VLOOKUP(L$5,Switching!$B$35:$E$44,4,0)/12,0)-IFERROR(VLOOKUP(L$5,Switching!$B$23:$E$31,4,0)/12,0)</f>
        <v>511206.39920957515</v>
      </c>
      <c r="M29" s="149">
        <f>Demand!M26/Demand!L26*'Dmd Switching'!L29</f>
        <v>494009.59647062141</v>
      </c>
      <c r="N29" s="149">
        <f>Demand!N26/Demand!L26*'Dmd Switching'!L29</f>
        <v>487846.6741762181</v>
      </c>
      <c r="O29" s="153">
        <f>Demand!O26+IFERROR(VLOOKUP(O$5,Switching!$B$35:$E$44,3,0)/12,0)-IFERROR(VLOOKUP(O$5,Switching!$B$23:$E$31,3,0)/12,0)</f>
        <v>316205.15247670509</v>
      </c>
      <c r="P29" s="149">
        <f>Demand!P26/Demand!O26*'Dmd Switching'!O29</f>
        <v>295217.51453213062</v>
      </c>
      <c r="Q29" s="149">
        <f>Demand!Q26/Demand!O26*'Dmd Switching'!O29</f>
        <v>289470.99171088397</v>
      </c>
      <c r="R29" s="153">
        <f>Demand!R26+IFERROR(VLOOKUP(R$5,Switching!$B$35:$E$44,4,0)/12,0)-IFERROR(VLOOKUP(R$5,Switching!$B$23:$E$31,4,0)/12,0)</f>
        <v>271446.43220174668</v>
      </c>
      <c r="S29" s="149">
        <f>Demand!S26/Demand!R26*'Dmd Switching'!R29</f>
        <v>261290.04770344598</v>
      </c>
      <c r="T29" s="149">
        <f>Demand!T26/Demand!R26*'Dmd Switching'!R29</f>
        <v>256589.69865708912</v>
      </c>
      <c r="U29" s="153">
        <f>Demand!U26+IFERROR(VLOOKUP(U$5,Switching!$B$35:$E$44,3,0)/12,0)-IFERROR(VLOOKUP(U$5,Switching!$B$23:$E$31,3,0)/12,0)</f>
        <v>55893.053071998467</v>
      </c>
      <c r="V29" s="156">
        <f>Demand!V26+IFERROR(VLOOKUP(V$5,Switching!$B$35:$E$44,3,0)/12,0)-IFERROR(VLOOKUP(V$5,Switching!$B$23:$E$31,3,0)/12,0)</f>
        <v>549351.70245197322</v>
      </c>
      <c r="W29" s="6">
        <f>Demand!W26+IFERROR(VLOOKUP(W$5,Switching!$B$35:$E$44,3,0)/12,0)-IFERROR(VLOOKUP(W$5,Switching!$B$23:$E$31,3,0)/12,0)</f>
        <v>117460.44169177339</v>
      </c>
      <c r="X29" s="6">
        <f>Demand!X26+IFERROR(VLOOKUP(X$5,Switching!$B$35:$E$44,3,0)/12,0)-IFERROR(VLOOKUP(X$5,Switching!$B$23:$E$31,3,0)/12,0)</f>
        <v>222795.12957399726</v>
      </c>
      <c r="Y29" s="6">
        <f>Demand!Y26+IFERROR(VLOOKUP(Y$5,Switching!$B$35:$E$44,3,0)/12,0)-IFERROR(VLOOKUP(Y$5,Switching!$B$23:$E$31,3,0)/12,0)</f>
        <v>5227.9508949380152</v>
      </c>
      <c r="Z29" s="6">
        <f>Demand!Z26+IFERROR(VLOOKUP(Z$5,Switching!$B$35:$E$44,3,0)/12,0)-IFERROR(VLOOKUP(Z$5,Switching!$B$23:$E$31,3,0)/12,0)</f>
        <v>8585.76321453737</v>
      </c>
      <c r="AA29" s="6">
        <f>Demand!AA26+IFERROR(VLOOKUP(AA$5,Switching!$B$35:$E$44,3,0)/12,0)-IFERROR(VLOOKUP(AA$5,Switching!$B$23:$E$31,3,0)/12,0)</f>
        <v>15623.361932886684</v>
      </c>
      <c r="AB29" s="6">
        <f>Demand!AB26+IFERROR(VLOOKUP(AB$5,Switching!$B$35:$E$44,4,0)/12,0)-IFERROR(VLOOKUP(AB$5,Switching!$B$23:$E$31,4,0)/12,0)</f>
        <v>5466.2443568440995</v>
      </c>
      <c r="AC29" s="1">
        <f>Demand!AC26/Demand!AB26*'Dmd Switching'!AB29</f>
        <v>5301.5849829140034</v>
      </c>
      <c r="AD29" s="1">
        <f>Demand!AD26/Demand!AB26*'Dmd Switching'!AB29</f>
        <v>5254.8353306194713</v>
      </c>
      <c r="AE29" s="6">
        <f>Demand!AE26+IFERROR(VLOOKUP(AE$5,Switching!$B$35:$E$44,4,0)/12,0)-IFERROR(VLOOKUP(AE$5,Switching!$B$23:$E$31,4,0)/12,0)</f>
        <v>11032.708187275621</v>
      </c>
      <c r="AF29" s="1">
        <f>Demand!AF26/Demand!AE26*'Dmd Switching'!AE29</f>
        <v>9538.414006419398</v>
      </c>
      <c r="AG29" s="1">
        <f>Demand!AG26/Demand!AE26*'Dmd Switching'!AE29</f>
        <v>9401.600887887058</v>
      </c>
      <c r="AH29" s="6">
        <f>Demand!AH26+IFERROR(VLOOKUP(AH$5,Switching!$B$35:$E$44,4,0)/12,0)-IFERROR(VLOOKUP(AH$5,Switching!$B$23:$E$31,4,0)/12,0)</f>
        <v>20260.964246072814</v>
      </c>
      <c r="AI29" s="1">
        <f>Demand!AI26/Demand!AH26*'Dmd Switching'!AH29</f>
        <v>21595.642616990888</v>
      </c>
      <c r="AJ29" s="1">
        <f>Demand!AJ26/Demand!AH26*'Dmd Switching'!AH29</f>
        <v>21542.46229451933</v>
      </c>
      <c r="AK29" s="148">
        <f>Demand!AK26+IFERROR(VLOOKUP(AK$5,Switching!$B$35:$E$44,4,0)/12,0)-IFERROR(VLOOKUP(AK$5,Switching!$B$23:$E$31,4,0)/12,0)</f>
        <v>69867.930245098483</v>
      </c>
      <c r="AL29" s="149">
        <f>Demand!AL26/Demand!AK26*'Dmd Switching'!AK29</f>
        <v>65444.556179758685</v>
      </c>
      <c r="AM29" s="149">
        <f>Demand!AM26/Demand!AK26*'Dmd Switching'!AK29</f>
        <v>64847.784690417924</v>
      </c>
      <c r="AN29" s="153">
        <f>Demand!AN26+IFERROR(VLOOKUP(AN$5,Switching!$B$35:$E$44,4,0)/12,0)-IFERROR(VLOOKUP(AN$5,Switching!$B$23:$E$31,4,0)/12,0)</f>
        <v>164839.52217747216</v>
      </c>
      <c r="AO29" s="149">
        <f>Demand!AO26/Demand!AN26*'Dmd Switching'!AN29</f>
        <v>163261.92714364841</v>
      </c>
      <c r="AP29" s="149">
        <f>Demand!AP26/Demand!AN26*'Dmd Switching'!AN29</f>
        <v>105280.05147492346</v>
      </c>
      <c r="AQ29" s="153">
        <f>Demand!AQ26+IFERROR(VLOOKUP(AQ$5,Switching!$B$35:$E$44,3,0)/12,0)-IFERROR(VLOOKUP(AQ$5,Switching!$B$23:$E$31,3,0)/12,0)</f>
        <v>139943.83351288579</v>
      </c>
      <c r="AR29" s="149">
        <f>Demand!AR26/Demand!AQ26*'Dmd Switching'!AQ29</f>
        <v>132251.92050641935</v>
      </c>
      <c r="AS29" s="149">
        <f>Demand!AS26/Demand!AQ26*'Dmd Switching'!AQ29</f>
        <v>130553.5861440653</v>
      </c>
      <c r="AT29" s="153">
        <f>Demand!AT26+IFERROR(VLOOKUP(AT$5,Switching!$B$35:$E$44,3,0)/12,0)-IFERROR(VLOOKUP(AT$5,Switching!$B$23:$E$31,3,0)/12,0)</f>
        <v>12946</v>
      </c>
      <c r="AU29" s="153">
        <f>Demand!AU26+IFERROR(VLOOKUP(AU$5,Switching!$B$35:$E$44,4,0)/12,0)-IFERROR(VLOOKUP(AU$5,Switching!$B$23:$E$31,4,0)/12,0)</f>
        <v>342427.26036297355</v>
      </c>
      <c r="AV29" s="149">
        <f>Demand!AV26/Demand!AU26*'Dmd Switching'!AU29</f>
        <v>310876.60306938813</v>
      </c>
      <c r="AW29" s="149">
        <f>Demand!AW26/Demand!AU26*'Dmd Switching'!AU29</f>
        <v>306746.97728212154</v>
      </c>
      <c r="AX29" s="153">
        <f>Demand!AX26+IFERROR(VLOOKUP(AX$5,Switching!$B$35:$E$44,3,0)/12,0)-IFERROR(VLOOKUP(AX$5,Switching!$B$23:$E$31,3,0)/12,0)</f>
        <v>55168.113191774013</v>
      </c>
      <c r="AY29" s="149">
        <f>Demand!AY26/Demand!AX26*'Dmd Switching'!AX29</f>
        <v>52123.56269550541</v>
      </c>
      <c r="AZ29" s="149">
        <f>Demand!AZ26/Demand!AX26*'Dmd Switching'!AX29</f>
        <v>50849.195386709136</v>
      </c>
      <c r="BA29" s="153">
        <f>Demand!BA26+IFERROR(VLOOKUP(BA$5,Switching!$B$35:$E$44,3,0)/12,0)-IFERROR(VLOOKUP(BA$5,Switching!$B$23:$E$31,3,0)/12,0)</f>
        <v>9429.0749999999989</v>
      </c>
      <c r="BB29" s="153">
        <f>Demand!BB26+IFERROR(VLOOKUP(BB$5,Switching!$B$35:$E$44,3,0)/12,0)-IFERROR(VLOOKUP(BB$5,Switching!$B$23:$E$31,3,0)/12,0)</f>
        <v>28295.638534006815</v>
      </c>
      <c r="BC29" s="153">
        <f>Demand!BC26+IFERROR(VLOOKUP(BC$5,Switching!$B$35:$E$44,3,0)/12,0)-IFERROR(VLOOKUP(BC$5,Switching!$B$23:$E$31,3,0)/12,0)</f>
        <v>4009.7331944323118</v>
      </c>
      <c r="BD29" s="153">
        <f>Demand!BD26+IFERROR(VLOOKUP(BD$5,Switching!$B$35:$E$44,3,0)/12,0)-IFERROR(VLOOKUP(BD$5,Switching!$B$23:$E$31,3,0)/12,0)</f>
        <v>338103.87386495265</v>
      </c>
      <c r="BE29" s="153">
        <f>Demand!BE26+IFERROR(VLOOKUP(BE$5,Switching!$B$35:$E$44,3,0)/12,0)-IFERROR(VLOOKUP(BE$5,Switching!$B$23:$E$31,3,0)/12,0)</f>
        <v>58643.855860572054</v>
      </c>
      <c r="BF29" s="159">
        <f>Billed_Energy!AM27/Cal_Energy!AM27*Cal_Energy_Switching!AM28*VLOOKUP($C29,'Dmd Factors'!$A$4:$E$15,4,0)</f>
        <v>220978.501265514</v>
      </c>
      <c r="BG29" s="161">
        <f>Billed_Energy!G27/Cal_Energy!G27*Cal_Energy_Switching!G28*VLOOKUP(C29,'Dmd Factors'!$A$4:$E$15,3,0)</f>
        <v>363643.72144804656</v>
      </c>
      <c r="BH29" s="35">
        <f>Billed_Energy!AA27/Cal_Energy!AA27*Cal_Energy_Switching!AA28*VLOOKUP($C29,'Dmd Factors'!$A$4:$E$15,5,0)</f>
        <v>16224.203983798945</v>
      </c>
      <c r="BI29" s="163">
        <f>Billed_Energy!J27/Cal_Energy!J27*Cal_Energy_Switching!J28*VLOOKUP($C29,'Dmd Factors'!$A$4:$E$15,2,0)</f>
        <v>49537.23250721881</v>
      </c>
    </row>
    <row r="30" spans="1:61" ht="15.75" thickBot="1" x14ac:dyDescent="0.3">
      <c r="A30" t="s">
        <v>155</v>
      </c>
      <c r="B30">
        <v>2016</v>
      </c>
      <c r="C30">
        <v>6</v>
      </c>
      <c r="D30" t="s">
        <v>27</v>
      </c>
      <c r="E30" t="s">
        <v>153</v>
      </c>
      <c r="F30" s="150">
        <f>Demand!F27+IFERROR(VLOOKUP(F$5,Switching!$B$35:$E$44,4,0)/12,0)-IFERROR(VLOOKUP(F$5,Switching!$B$23:$E$31,4,0)/12,0)</f>
        <v>185157.6</v>
      </c>
      <c r="G30" s="151">
        <f>Demand!G27/Demand!F27*'Dmd Switching'!F30</f>
        <v>185157.6</v>
      </c>
      <c r="H30" s="151">
        <f>Demand!H27/Demand!F27*'Dmd Switching'!F30</f>
        <v>101387.6</v>
      </c>
      <c r="I30" s="154">
        <f>Demand!I27+IFERROR(VLOOKUP(I$5,Switching!$B$35:$E$44,4,0)/12,0)-IFERROR(VLOOKUP(I$5,Switching!$B$23:$E$31,4,0)/12,0)</f>
        <v>317092.24799730122</v>
      </c>
      <c r="J30" s="151">
        <f>Demand!J27/Demand!I27*'Dmd Switching'!I30</f>
        <v>300623.03892578377</v>
      </c>
      <c r="K30" s="151">
        <f>Demand!K27/Demand!I27*'Dmd Switching'!I30</f>
        <v>296312.25734930608</v>
      </c>
      <c r="L30" s="154">
        <f>Demand!L27+IFERROR(VLOOKUP(L$5,Switching!$B$35:$E$44,4,0)/12,0)-IFERROR(VLOOKUP(L$5,Switching!$B$23:$E$31,4,0)/12,0)</f>
        <v>555460.6550987059</v>
      </c>
      <c r="M30" s="151">
        <f>Demand!M27/Demand!L27*'Dmd Switching'!L30</f>
        <v>531146.84292739548</v>
      </c>
      <c r="N30" s="151">
        <f>Demand!N27/Demand!L27*'Dmd Switching'!L30</f>
        <v>525544.88687319274</v>
      </c>
      <c r="O30" s="154">
        <f>Demand!O27+IFERROR(VLOOKUP(O$5,Switching!$B$35:$E$44,3,0)/12,0)-IFERROR(VLOOKUP(O$5,Switching!$B$23:$E$31,3,0)/12,0)</f>
        <v>350156.54764489742</v>
      </c>
      <c r="P30" s="151">
        <f>Demand!P27/Demand!O27*'Dmd Switching'!O30</f>
        <v>326915.43728242599</v>
      </c>
      <c r="Q30" s="151">
        <f>Demand!Q27/Demand!O27*'Dmd Switching'!O30</f>
        <v>320551.90216514596</v>
      </c>
      <c r="R30" s="154">
        <f>Demand!R27+IFERROR(VLOOKUP(R$5,Switching!$B$35:$E$44,4,0)/12,0)-IFERROR(VLOOKUP(R$5,Switching!$B$23:$E$31,4,0)/12,0)</f>
        <v>279638.96864237601</v>
      </c>
      <c r="S30" s="151">
        <f>Demand!S27/Demand!R27*'Dmd Switching'!R30</f>
        <v>268078.41654824978</v>
      </c>
      <c r="T30" s="151">
        <f>Demand!T27/Demand!R27*'Dmd Switching'!R30</f>
        <v>262859.06198958016</v>
      </c>
      <c r="U30" s="154">
        <f>Demand!U27+IFERROR(VLOOKUP(U$5,Switching!$B$35:$E$44,3,0)/12,0)-IFERROR(VLOOKUP(U$5,Switching!$B$23:$E$31,3,0)/12,0)</f>
        <v>58830.280965339756</v>
      </c>
      <c r="V30" s="157">
        <f>Demand!V27+IFERROR(VLOOKUP(V$5,Switching!$B$35:$E$44,3,0)/12,0)-IFERROR(VLOOKUP(V$5,Switching!$B$23:$E$31,3,0)/12,0)</f>
        <v>616719.94434403244</v>
      </c>
      <c r="W30" s="6">
        <f>Demand!W27+IFERROR(VLOOKUP(W$5,Switching!$B$35:$E$44,3,0)/12,0)-IFERROR(VLOOKUP(W$5,Switching!$B$23:$E$31,3,0)/12,0)</f>
        <v>121558.54054089363</v>
      </c>
      <c r="X30" s="6">
        <f>Demand!X27+IFERROR(VLOOKUP(X$5,Switching!$B$35:$E$44,3,0)/12,0)-IFERROR(VLOOKUP(X$5,Switching!$B$23:$E$31,3,0)/12,0)</f>
        <v>230287.96011487217</v>
      </c>
      <c r="Y30" s="6">
        <f>Demand!Y27+IFERROR(VLOOKUP(Y$5,Switching!$B$35:$E$44,3,0)/12,0)-IFERROR(VLOOKUP(Y$5,Switching!$B$23:$E$31,3,0)/12,0)</f>
        <v>2452.9478053091116</v>
      </c>
      <c r="Z30" s="6">
        <f>Demand!Z27+IFERROR(VLOOKUP(Z$5,Switching!$B$35:$E$44,3,0)/12,0)-IFERROR(VLOOKUP(Z$5,Switching!$B$23:$E$31,3,0)/12,0)</f>
        <v>7828.7829570948497</v>
      </c>
      <c r="AA30" s="6">
        <f>Demand!AA27+IFERROR(VLOOKUP(AA$5,Switching!$B$35:$E$44,3,0)/12,0)-IFERROR(VLOOKUP(AA$5,Switching!$B$23:$E$31,3,0)/12,0)</f>
        <v>13507.513014519605</v>
      </c>
      <c r="AB30" s="6">
        <f>Demand!AB27+IFERROR(VLOOKUP(AB$5,Switching!$B$35:$E$44,4,0)/12,0)-IFERROR(VLOOKUP(AB$5,Switching!$B$23:$E$31,4,0)/12,0)</f>
        <v>5710.1395839793349</v>
      </c>
      <c r="AC30" s="1">
        <f>Demand!AC27/Demand!AB27*'Dmd Switching'!AB30</f>
        <v>5538.1333677233297</v>
      </c>
      <c r="AD30" s="1">
        <f>Demand!AD27/Demand!AB27*'Dmd Switching'!AB30</f>
        <v>5489.2978194606467</v>
      </c>
      <c r="AE30" s="6">
        <f>Demand!AE27+IFERROR(VLOOKUP(AE$5,Switching!$B$35:$E$44,4,0)/12,0)-IFERROR(VLOOKUP(AE$5,Switching!$B$23:$E$31,4,0)/12,0)</f>
        <v>6643.807791679209</v>
      </c>
      <c r="AF30" s="1">
        <f>Demand!AF27/Demand!AE27*'Dmd Switching'!AE30</f>
        <v>6574.5951912585997</v>
      </c>
      <c r="AG30" s="1">
        <f>Demand!AG27/Demand!AE27*'Dmd Switching'!AE30</f>
        <v>6555.3360328806912</v>
      </c>
      <c r="AH30" s="6">
        <f>Demand!AH27+IFERROR(VLOOKUP(AH$5,Switching!$B$35:$E$44,4,0)/12,0)-IFERROR(VLOOKUP(AH$5,Switching!$B$23:$E$31,4,0)/12,0)</f>
        <v>19035.747800939411</v>
      </c>
      <c r="AI30" s="1">
        <f>Demand!AI27/Demand!AH27*'Dmd Switching'!AH30</f>
        <v>20289.715803429204</v>
      </c>
      <c r="AJ30" s="1">
        <f>Demand!AJ27/Demand!AH27*'Dmd Switching'!AH30</f>
        <v>20239.751389384233</v>
      </c>
      <c r="AK30" s="148">
        <f>Demand!AK27+IFERROR(VLOOKUP(AK$5,Switching!$B$35:$E$44,4,0)/12,0)-IFERROR(VLOOKUP(AK$5,Switching!$B$23:$E$31,4,0)/12,0)</f>
        <v>80664.665207381084</v>
      </c>
      <c r="AL30" s="149">
        <f>Demand!AL27/Demand!AK27*'Dmd Switching'!AK30</f>
        <v>74590.154279044495</v>
      </c>
      <c r="AM30" s="149">
        <f>Demand!AM27/Demand!AK27*'Dmd Switching'!AK30</f>
        <v>73984.138755977838</v>
      </c>
      <c r="AN30" s="153">
        <f>Demand!AN27+IFERROR(VLOOKUP(AN$5,Switching!$B$35:$E$44,4,0)/12,0)-IFERROR(VLOOKUP(AN$5,Switching!$B$23:$E$31,4,0)/12,0)</f>
        <v>165068.11834566511</v>
      </c>
      <c r="AO30" s="149">
        <f>Demand!AO27/Demand!AN27*'Dmd Switching'!AN30</f>
        <v>162432.47010003714</v>
      </c>
      <c r="AP30" s="149">
        <f>Demand!AP27/Demand!AN27*'Dmd Switching'!AN30</f>
        <v>104436.47365958507</v>
      </c>
      <c r="AQ30" s="153">
        <f>Demand!AQ27+IFERROR(VLOOKUP(AQ$5,Switching!$B$35:$E$44,3,0)/12,0)-IFERROR(VLOOKUP(AQ$5,Switching!$B$23:$E$31,3,0)/12,0)</f>
        <v>155337.91462213706</v>
      </c>
      <c r="AR30" s="149">
        <f>Demand!AR27/Demand!AQ27*'Dmd Switching'!AQ30</f>
        <v>149375.32760851967</v>
      </c>
      <c r="AS30" s="149">
        <f>Demand!AS27/Demand!AQ27*'Dmd Switching'!AQ30</f>
        <v>147578.86992107818</v>
      </c>
      <c r="AT30" s="153">
        <f>Demand!AT27+IFERROR(VLOOKUP(AT$5,Switching!$B$35:$E$44,3,0)/12,0)-IFERROR(VLOOKUP(AT$5,Switching!$B$23:$E$31,3,0)/12,0)</f>
        <v>16030</v>
      </c>
      <c r="AU30" s="153">
        <f>Demand!AU27+IFERROR(VLOOKUP(AU$5,Switching!$B$35:$E$44,4,0)/12,0)-IFERROR(VLOOKUP(AU$5,Switching!$B$23:$E$31,4,0)/12,0)</f>
        <v>369508.9440386577</v>
      </c>
      <c r="AV30" s="149">
        <f>Demand!AV27/Demand!AU27*'Dmd Switching'!AU30</f>
        <v>335463.02711043024</v>
      </c>
      <c r="AW30" s="149">
        <f>Demand!AW27/Demand!AU27*'Dmd Switching'!AU30</f>
        <v>331006.79993298481</v>
      </c>
      <c r="AX30" s="153">
        <f>Demand!AX27+IFERROR(VLOOKUP(AX$5,Switching!$B$35:$E$44,3,0)/12,0)-IFERROR(VLOOKUP(AX$5,Switching!$B$23:$E$31,3,0)/12,0)</f>
        <v>58439.052219322657</v>
      </c>
      <c r="AY30" s="149">
        <f>Demand!AY27/Demand!AX27*'Dmd Switching'!AX30</f>
        <v>54724.068416778638</v>
      </c>
      <c r="AZ30" s="149">
        <f>Demand!AZ27/Demand!AX27*'Dmd Switching'!AX30</f>
        <v>52685.992795290513</v>
      </c>
      <c r="BA30" s="153">
        <f>Demand!BA27+IFERROR(VLOOKUP(BA$5,Switching!$B$35:$E$44,3,0)/12,0)-IFERROR(VLOOKUP(BA$5,Switching!$B$23:$E$31,3,0)/12,0)</f>
        <v>9434.9250000000011</v>
      </c>
      <c r="BB30" s="153">
        <f>Demand!BB27+IFERROR(VLOOKUP(BB$5,Switching!$B$35:$E$44,3,0)/12,0)-IFERROR(VLOOKUP(BB$5,Switching!$B$23:$E$31,3,0)/12,0)</f>
        <v>32085.160160696349</v>
      </c>
      <c r="BC30" s="153">
        <f>Demand!BC27+IFERROR(VLOOKUP(BC$5,Switching!$B$35:$E$44,3,0)/12,0)-IFERROR(VLOOKUP(BC$5,Switching!$B$23:$E$31,3,0)/12,0)</f>
        <v>4326.8525904768921</v>
      </c>
      <c r="BD30" s="153">
        <f>Demand!BD27+IFERROR(VLOOKUP(BD$5,Switching!$B$35:$E$44,3,0)/12,0)-IFERROR(VLOOKUP(BD$5,Switching!$B$23:$E$31,3,0)/12,0)</f>
        <v>389230.57526001072</v>
      </c>
      <c r="BE30" s="153">
        <f>Demand!BE27+IFERROR(VLOOKUP(BE$5,Switching!$B$35:$E$44,3,0)/12,0)-IFERROR(VLOOKUP(BE$5,Switching!$B$23:$E$31,3,0)/12,0)</f>
        <v>62551.638696040129</v>
      </c>
      <c r="BF30" s="159">
        <f>Billed_Energy!AM28/Cal_Energy!AM28*Cal_Energy_Switching!AM29*VLOOKUP($C30,'Dmd Factors'!$A$4:$E$15,4,0)</f>
        <v>216925.96502864064</v>
      </c>
      <c r="BG30" s="161">
        <f>Billed_Energy!G28/Cal_Energy!G28*Cal_Energy_Switching!G29*VLOOKUP(C30,'Dmd Factors'!$A$4:$E$15,3,0)</f>
        <v>370806.11108489922</v>
      </c>
      <c r="BH30" s="35">
        <f>Billed_Energy!AA28/Cal_Energy!AA28*Cal_Energy_Switching!AA29*VLOOKUP($C30,'Dmd Factors'!$A$4:$E$15,5,0)</f>
        <v>14256.772126699405</v>
      </c>
      <c r="BI30" s="163">
        <f>Billed_Energy!J28/Cal_Energy!J28*Cal_Energy_Switching!J29*VLOOKUP($C30,'Dmd Factors'!$A$4:$E$15,2,0)</f>
        <v>47328.539928741455</v>
      </c>
    </row>
    <row r="31" spans="1:61" x14ac:dyDescent="0.25">
      <c r="A31" t="s">
        <v>155</v>
      </c>
      <c r="B31">
        <v>2016</v>
      </c>
      <c r="C31">
        <v>7</v>
      </c>
      <c r="D31" t="s">
        <v>28</v>
      </c>
      <c r="E31" t="s">
        <v>153</v>
      </c>
      <c r="F31" s="6">
        <f>Demand!F28+IFERROR(VLOOKUP(F$5,Switching!$B$35:$E$44,4,0)/12,0)-IFERROR(VLOOKUP(F$5,Switching!$B$23:$E$31,4,0)/12,0)</f>
        <v>185157.6</v>
      </c>
      <c r="G31" s="1">
        <f>Demand!G28/Demand!F28*'Dmd Switching'!F31</f>
        <v>185157.6</v>
      </c>
      <c r="H31" s="1">
        <f>Demand!H28/Demand!F28*'Dmd Switching'!F31</f>
        <v>101387.6</v>
      </c>
      <c r="I31" s="6">
        <f>Demand!I28+IFERROR(VLOOKUP(I$5,Switching!$B$35:$E$44,4,0)/12,0)-IFERROR(VLOOKUP(I$5,Switching!$B$23:$E$31,4,0)/12,0)</f>
        <v>306128.42810808233</v>
      </c>
      <c r="J31" s="1">
        <f>Demand!J28/Demand!I28*'Dmd Switching'!I31</f>
        <v>288959.90044705907</v>
      </c>
      <c r="K31" s="1">
        <f>Demand!K28/Demand!I28*'Dmd Switching'!I31</f>
        <v>285664.52194141829</v>
      </c>
      <c r="L31" s="6">
        <f>Demand!L28+IFERROR(VLOOKUP(L$5,Switching!$B$35:$E$44,4,0)/12,0)-IFERROR(VLOOKUP(L$5,Switching!$B$23:$E$31,4,0)/12,0)</f>
        <v>567394.53702303732</v>
      </c>
      <c r="M31" s="1">
        <f>Demand!M28/Demand!L28*'Dmd Switching'!L31</f>
        <v>555419.33008090069</v>
      </c>
      <c r="N31" s="1">
        <f>Demand!N28/Demand!L28*'Dmd Switching'!L31</f>
        <v>545719.25328355259</v>
      </c>
      <c r="O31" s="6">
        <f>Demand!O28+IFERROR(VLOOKUP(O$5,Switching!$B$35:$E$44,3,0)/12,0)-IFERROR(VLOOKUP(O$5,Switching!$B$23:$E$31,3,0)/12,0)</f>
        <v>373451.31401499093</v>
      </c>
      <c r="P31" s="1">
        <f>Demand!P28/Demand!O28*'Dmd Switching'!O31</f>
        <v>348664.04882629478</v>
      </c>
      <c r="Q31" s="1">
        <f>Demand!Q28/Demand!O28*'Dmd Switching'!O31</f>
        <v>341877.16859425983</v>
      </c>
      <c r="R31" s="6">
        <f>Demand!R28+IFERROR(VLOOKUP(R$5,Switching!$B$35:$E$44,4,0)/12,0)-IFERROR(VLOOKUP(R$5,Switching!$B$23:$E$31,4,0)/12,0)</f>
        <v>302460.08011765208</v>
      </c>
      <c r="S31" s="1">
        <f>Demand!S28/Demand!R28*'Dmd Switching'!R31</f>
        <v>290056.45954712725</v>
      </c>
      <c r="T31" s="1">
        <f>Demand!T28/Demand!R28*'Dmd Switching'!R31</f>
        <v>283777.89271127497</v>
      </c>
      <c r="U31" s="6">
        <f>Demand!U28+IFERROR(VLOOKUP(U$5,Switching!$B$35:$E$44,3,0)/12,0)-IFERROR(VLOOKUP(U$5,Switching!$B$23:$E$31,3,0)/12,0)</f>
        <v>62513.493549987033</v>
      </c>
      <c r="V31" s="6">
        <f>Demand!V28+IFERROR(VLOOKUP(V$5,Switching!$B$35:$E$44,3,0)/12,0)-IFERROR(VLOOKUP(V$5,Switching!$B$23:$E$31,3,0)/12,0)</f>
        <v>662216.87698596262</v>
      </c>
      <c r="W31" s="6">
        <f>Demand!W28+IFERROR(VLOOKUP(W$5,Switching!$B$35:$E$44,3,0)/12,0)-IFERROR(VLOOKUP(W$5,Switching!$B$23:$E$31,3,0)/12,0)</f>
        <v>129092.05605853663</v>
      </c>
      <c r="X31" s="6">
        <f>Demand!X28+IFERROR(VLOOKUP(X$5,Switching!$B$35:$E$44,3,0)/12,0)-IFERROR(VLOOKUP(X$5,Switching!$B$23:$E$31,3,0)/12,0)</f>
        <v>258005.6353506592</v>
      </c>
      <c r="Y31" s="6">
        <f>Demand!Y28+IFERROR(VLOOKUP(Y$5,Switching!$B$35:$E$44,3,0)/12,0)-IFERROR(VLOOKUP(Y$5,Switching!$B$23:$E$31,3,0)/12,0)</f>
        <v>4093.9515744625101</v>
      </c>
      <c r="Z31" s="6">
        <f>Demand!Z28+IFERROR(VLOOKUP(Z$5,Switching!$B$35:$E$44,3,0)/12,0)-IFERROR(VLOOKUP(Z$5,Switching!$B$23:$E$31,3,0)/12,0)</f>
        <v>7404.2467989311917</v>
      </c>
      <c r="AA31" s="6">
        <f>Demand!AA28+IFERROR(VLOOKUP(AA$5,Switching!$B$35:$E$44,3,0)/12,0)-IFERROR(VLOOKUP(AA$5,Switching!$B$23:$E$31,3,0)/12,0)</f>
        <v>14754.551877959155</v>
      </c>
      <c r="AB31" s="6">
        <f>Demand!AB28+IFERROR(VLOOKUP(AB$5,Switching!$B$35:$E$44,4,0)/12,0)-IFERROR(VLOOKUP(AB$5,Switching!$B$23:$E$31,4,0)/12,0)</f>
        <v>6154.55093074868</v>
      </c>
      <c r="AC31" s="1">
        <f>Demand!AC28/Demand!AB28*'Dmd Switching'!AB31</f>
        <v>5969.1577362770286</v>
      </c>
      <c r="AD31" s="1">
        <f>Demand!AD28/Demand!AB28*'Dmd Switching'!AB31</f>
        <v>5916.5213927002469</v>
      </c>
      <c r="AE31" s="6">
        <f>Demand!AE28+IFERROR(VLOOKUP(AE$5,Switching!$B$35:$E$44,4,0)/12,0)-IFERROR(VLOOKUP(AE$5,Switching!$B$23:$E$31,4,0)/12,0)</f>
        <v>7753.887944884742</v>
      </c>
      <c r="AF31" s="1">
        <f>Demand!AF28/Demand!AE28*'Dmd Switching'!AE31</f>
        <v>7674.7028489681543</v>
      </c>
      <c r="AG31" s="1">
        <f>Demand!AG28/Demand!AE28*'Dmd Switching'!AE31</f>
        <v>7601.0746018878199</v>
      </c>
      <c r="AH31" s="6">
        <f>Demand!AH28+IFERROR(VLOOKUP(AH$5,Switching!$B$35:$E$44,4,0)/12,0)-IFERROR(VLOOKUP(AH$5,Switching!$B$23:$E$31,4,0)/12,0)</f>
        <v>18575.169003532308</v>
      </c>
      <c r="AI31" s="1">
        <f>Demand!AI28/Demand!AH28*'Dmd Switching'!AH31</f>
        <v>19798.796665279344</v>
      </c>
      <c r="AJ31" s="1">
        <f>Demand!AJ28/Demand!AH28*'Dmd Switching'!AH31</f>
        <v>19750.041163538459</v>
      </c>
      <c r="AK31" s="91">
        <f>Demand!AK28+IFERROR(VLOOKUP(AK$5,Switching!$B$35:$E$44,4,0)/12,0)-IFERROR(VLOOKUP(AK$5,Switching!$B$23:$E$31,4,0)/12,0)</f>
        <v>84567.404154928328</v>
      </c>
      <c r="AL31" s="90">
        <f>Demand!AL28/Demand!AK28*'Dmd Switching'!AK31</f>
        <v>77503.644580485809</v>
      </c>
      <c r="AM31" s="90">
        <f>Demand!AM28/Demand!AK28*'Dmd Switching'!AK31</f>
        <v>76351.539597139606</v>
      </c>
      <c r="AN31" s="91">
        <f>Demand!AN28+IFERROR(VLOOKUP(AN$5,Switching!$B$35:$E$44,4,0)/12,0)-IFERROR(VLOOKUP(AN$5,Switching!$B$23:$E$31,4,0)/12,0)</f>
        <v>150588.15695697762</v>
      </c>
      <c r="AO31" s="90">
        <f>Demand!AO28/Demand!AN28*'Dmd Switching'!AN31</f>
        <v>146679.9012745753</v>
      </c>
      <c r="AP31" s="90">
        <f>Demand!AP28/Demand!AN28*'Dmd Switching'!AN31</f>
        <v>92917.676013951903</v>
      </c>
      <c r="AQ31" s="91">
        <f>Demand!AQ28+IFERROR(VLOOKUP(AQ$5,Switching!$B$35:$E$44,3,0)/12,0)-IFERROR(VLOOKUP(AQ$5,Switching!$B$23:$E$31,3,0)/12,0)</f>
        <v>156802.48061444677</v>
      </c>
      <c r="AR31" s="90">
        <f>Demand!AR28/Demand!AQ28*'Dmd Switching'!AQ31</f>
        <v>151891.19529511366</v>
      </c>
      <c r="AS31" s="90">
        <f>Demand!AS28/Demand!AQ28*'Dmd Switching'!AQ31</f>
        <v>150158.19920252275</v>
      </c>
      <c r="AT31" s="91">
        <f>Demand!AT28+IFERROR(VLOOKUP(AT$5,Switching!$B$35:$E$44,3,0)/12,0)-IFERROR(VLOOKUP(AT$5,Switching!$B$23:$E$31,3,0)/12,0)</f>
        <v>20596</v>
      </c>
      <c r="AU31" s="91">
        <f>Demand!AU28+IFERROR(VLOOKUP(AU$5,Switching!$B$35:$E$44,4,0)/12,0)-IFERROR(VLOOKUP(AU$5,Switching!$B$23:$E$31,4,0)/12,0)</f>
        <v>367135.25549890514</v>
      </c>
      <c r="AV31" s="90">
        <f>Demand!AV28/Demand!AU28*'Dmd Switching'!AU31</f>
        <v>333308.0461395788</v>
      </c>
      <c r="AW31" s="90">
        <f>Demand!AW28/Demand!AU28*'Dmd Switching'!AU31</f>
        <v>328880.44532031025</v>
      </c>
      <c r="AX31" s="91">
        <f>Demand!AX28+IFERROR(VLOOKUP(AX$5,Switching!$B$35:$E$44,3,0)/12,0)-IFERROR(VLOOKUP(AX$5,Switching!$B$23:$E$31,3,0)/12,0)</f>
        <v>60416.487370909439</v>
      </c>
      <c r="AY31" s="90">
        <f>Demand!AY28/Demand!AX28*'Dmd Switching'!AX31</f>
        <v>56502.167070172851</v>
      </c>
      <c r="AZ31" s="90">
        <f>Demand!AZ28/Demand!AX28*'Dmd Switching'!AX31</f>
        <v>54659.547923036902</v>
      </c>
      <c r="BA31" s="91">
        <f>Demand!BA28+IFERROR(VLOOKUP(BA$5,Switching!$B$35:$E$44,3,0)/12,0)-IFERROR(VLOOKUP(BA$5,Switching!$B$23:$E$31,3,0)/12,0)</f>
        <v>9450.2249999999985</v>
      </c>
      <c r="BB31" s="91">
        <f>Demand!BB28+IFERROR(VLOOKUP(BB$5,Switching!$B$35:$E$44,3,0)/12,0)-IFERROR(VLOOKUP(BB$5,Switching!$B$23:$E$31,3,0)/12,0)</f>
        <v>34798.466071279123</v>
      </c>
      <c r="BC31" s="91">
        <f>Demand!BC28+IFERROR(VLOOKUP(BC$5,Switching!$B$35:$E$44,3,0)/12,0)-IFERROR(VLOOKUP(BC$5,Switching!$B$23:$E$31,3,0)/12,0)</f>
        <v>4299.0573217211268</v>
      </c>
      <c r="BD31" s="91">
        <f>Demand!BD28+IFERROR(VLOOKUP(BD$5,Switching!$B$35:$E$44,3,0)/12,0)-IFERROR(VLOOKUP(BD$5,Switching!$B$23:$E$31,3,0)/12,0)</f>
        <v>406132.57452424633</v>
      </c>
      <c r="BE31" s="91">
        <f>Demand!BE28+IFERROR(VLOOKUP(BE$5,Switching!$B$35:$E$44,3,0)/12,0)-IFERROR(VLOOKUP(BE$5,Switching!$B$23:$E$31,3,0)/12,0)</f>
        <v>66594.052489169509</v>
      </c>
      <c r="BF31" s="92">
        <f>Billed_Energy!AM29/Cal_Energy!AM29*Cal_Energy_Switching!AM30*VLOOKUP($C31,'Dmd Factors'!$A$4:$E$15,4,0)</f>
        <v>238575.54216435307</v>
      </c>
      <c r="BG31" s="92">
        <f>Billed_Energy!G29/Cal_Energy!G29*Cal_Energy_Switching!G30*VLOOKUP(C31,'Dmd Factors'!$A$4:$E$15,3,0)</f>
        <v>383731.59249364812</v>
      </c>
      <c r="BH31" s="35">
        <f>Billed_Energy!AA29/Cal_Energy!AA29*Cal_Energy_Switching!AA30*VLOOKUP($C31,'Dmd Factors'!$A$4:$E$15,5,0)</f>
        <v>14184.304356243043</v>
      </c>
      <c r="BI31" s="92">
        <f>Billed_Energy!J29/Cal_Energy!J29*Cal_Energy_Switching!J30*VLOOKUP($C31,'Dmd Factors'!$A$4:$E$15,2,0)</f>
        <v>38750.462304843597</v>
      </c>
    </row>
    <row r="32" spans="1:61" x14ac:dyDescent="0.25">
      <c r="A32" t="s">
        <v>155</v>
      </c>
      <c r="B32">
        <v>2016</v>
      </c>
      <c r="C32">
        <v>8</v>
      </c>
      <c r="D32" t="s">
        <v>29</v>
      </c>
      <c r="E32" t="s">
        <v>153</v>
      </c>
      <c r="F32" s="6">
        <f>Demand!F29+IFERROR(VLOOKUP(F$5,Switching!$B$35:$E$44,4,0)/12,0)-IFERROR(VLOOKUP(F$5,Switching!$B$23:$E$31,4,0)/12,0)</f>
        <v>185157.6</v>
      </c>
      <c r="G32" s="1">
        <f>Demand!G29/Demand!F29*'Dmd Switching'!F32</f>
        <v>185157.6</v>
      </c>
      <c r="H32" s="1">
        <f>Demand!H29/Demand!F29*'Dmd Switching'!F32</f>
        <v>101387.6</v>
      </c>
      <c r="I32" s="6">
        <f>Demand!I29+IFERROR(VLOOKUP(I$5,Switching!$B$35:$E$44,4,0)/12,0)-IFERROR(VLOOKUP(I$5,Switching!$B$23:$E$31,4,0)/12,0)</f>
        <v>295490.3351288691</v>
      </c>
      <c r="J32" s="1">
        <f>Demand!J29/Demand!I29*'Dmd Switching'!I32</f>
        <v>280519.95725146873</v>
      </c>
      <c r="K32" s="1">
        <f>Demand!K29/Demand!I29*'Dmd Switching'!I32</f>
        <v>279595.22288099298</v>
      </c>
      <c r="L32" s="6">
        <f>Demand!L29+IFERROR(VLOOKUP(L$5,Switching!$B$35:$E$44,4,0)/12,0)-IFERROR(VLOOKUP(L$5,Switching!$B$23:$E$31,4,0)/12,0)</f>
        <v>570048.36053968035</v>
      </c>
      <c r="M32" s="1">
        <f>Demand!M29/Demand!L29*'Dmd Switching'!L32</f>
        <v>556777.55537483364</v>
      </c>
      <c r="N32" s="1">
        <f>Demand!N29/Demand!L29*'Dmd Switching'!L32</f>
        <v>550972.24239946983</v>
      </c>
      <c r="O32" s="6">
        <f>Demand!O29+IFERROR(VLOOKUP(O$5,Switching!$B$35:$E$44,3,0)/12,0)-IFERROR(VLOOKUP(O$5,Switching!$B$23:$E$31,3,0)/12,0)</f>
        <v>377770.75517583895</v>
      </c>
      <c r="P32" s="1">
        <f>Demand!P29/Demand!O29*'Dmd Switching'!O32</f>
        <v>352696.79362404841</v>
      </c>
      <c r="Q32" s="1">
        <f>Demand!Q29/Demand!O29*'Dmd Switching'!O32</f>
        <v>345831.41445861082</v>
      </c>
      <c r="R32" s="6">
        <f>Demand!R29+IFERROR(VLOOKUP(R$5,Switching!$B$35:$E$44,4,0)/12,0)-IFERROR(VLOOKUP(R$5,Switching!$B$23:$E$31,4,0)/12,0)</f>
        <v>299965.79865724442</v>
      </c>
      <c r="S32" s="1">
        <f>Demand!S29/Demand!R29*'Dmd Switching'!R32</f>
        <v>286988.08245774044</v>
      </c>
      <c r="T32" s="1">
        <f>Demand!T29/Demand!R29*'Dmd Switching'!R32</f>
        <v>278303.9393619714</v>
      </c>
      <c r="U32" s="6">
        <f>Demand!U29+IFERROR(VLOOKUP(U$5,Switching!$B$35:$E$44,3,0)/12,0)-IFERROR(VLOOKUP(U$5,Switching!$B$23:$E$31,3,0)/12,0)</f>
        <v>63105.273938482947</v>
      </c>
      <c r="V32" s="6">
        <f>Demand!V29+IFERROR(VLOOKUP(V$5,Switching!$B$35:$E$44,3,0)/12,0)-IFERROR(VLOOKUP(V$5,Switching!$B$23:$E$31,3,0)/12,0)</f>
        <v>669229.53177333158</v>
      </c>
      <c r="W32" s="6">
        <f>Demand!W29+IFERROR(VLOOKUP(W$5,Switching!$B$35:$E$44,3,0)/12,0)-IFERROR(VLOOKUP(W$5,Switching!$B$23:$E$31,3,0)/12,0)</f>
        <v>130742.76212356739</v>
      </c>
      <c r="X32" s="6">
        <f>Demand!X29+IFERROR(VLOOKUP(X$5,Switching!$B$35:$E$44,3,0)/12,0)-IFERROR(VLOOKUP(X$5,Switching!$B$23:$E$31,3,0)/12,0)</f>
        <v>256600.10944982889</v>
      </c>
      <c r="Y32" s="6">
        <f>Demand!Y29+IFERROR(VLOOKUP(Y$5,Switching!$B$35:$E$44,3,0)/12,0)-IFERROR(VLOOKUP(Y$5,Switching!$B$23:$E$31,3,0)/12,0)</f>
        <v>4670.0979346139284</v>
      </c>
      <c r="Z32" s="6">
        <f>Demand!Z29+IFERROR(VLOOKUP(Z$5,Switching!$B$35:$E$44,3,0)/12,0)-IFERROR(VLOOKUP(Z$5,Switching!$B$23:$E$31,3,0)/12,0)</f>
        <v>7419.0580873384479</v>
      </c>
      <c r="AA32" s="6">
        <f>Demand!AA29+IFERROR(VLOOKUP(AA$5,Switching!$B$35:$E$44,3,0)/12,0)-IFERROR(VLOOKUP(AA$5,Switching!$B$23:$E$31,3,0)/12,0)</f>
        <v>14479.266210658438</v>
      </c>
      <c r="AB32" s="6">
        <f>Demand!AB29+IFERROR(VLOOKUP(AB$5,Switching!$B$35:$E$44,4,0)/12,0)-IFERROR(VLOOKUP(AB$5,Switching!$B$23:$E$31,4,0)/12,0)</f>
        <v>6314.3214039773557</v>
      </c>
      <c r="AC32" s="1">
        <f>Demand!AC29/Demand!AB29*'Dmd Switching'!AB32</f>
        <v>6124.1154524504127</v>
      </c>
      <c r="AD32" s="1">
        <f>Demand!AD29/Demand!AB29*'Dmd Switching'!AB32</f>
        <v>6070.1126836678095</v>
      </c>
      <c r="AE32" s="6">
        <f>Demand!AE29+IFERROR(VLOOKUP(AE$5,Switching!$B$35:$E$44,4,0)/12,0)-IFERROR(VLOOKUP(AE$5,Switching!$B$23:$E$31,4,0)/12,0)</f>
        <v>5500.7528589399526</v>
      </c>
      <c r="AF32" s="1">
        <f>Demand!AF29/Demand!AE29*'Dmd Switching'!AE32</f>
        <v>5464.7079008631299</v>
      </c>
      <c r="AG32" s="1">
        <f>Demand!AG29/Demand!AE29*'Dmd Switching'!AE32</f>
        <v>5397.00183096207</v>
      </c>
      <c r="AH32" s="6">
        <f>Demand!AH29+IFERROR(VLOOKUP(AH$5,Switching!$B$35:$E$44,4,0)/12,0)-IFERROR(VLOOKUP(AH$5,Switching!$B$23:$E$31,4,0)/12,0)</f>
        <v>18449.666403304876</v>
      </c>
      <c r="AI32" s="1">
        <f>Demand!AI29/Demand!AH29*'Dmd Switching'!AH32</f>
        <v>19665.026659612413</v>
      </c>
      <c r="AJ32" s="1">
        <f>Demand!AJ29/Demand!AH29*'Dmd Switching'!AH32</f>
        <v>19616.600573030151</v>
      </c>
      <c r="AK32" s="6">
        <f>Demand!AK29+IFERROR(VLOOKUP(AK$5,Switching!$B$35:$E$44,4,0)/12,0)-IFERROR(VLOOKUP(AK$5,Switching!$B$23:$E$31,4,0)/12,0)</f>
        <v>83263.263578790691</v>
      </c>
      <c r="AL32" s="1">
        <f>Demand!AL29/Demand!AK29*'Dmd Switching'!AK32</f>
        <v>78534.344701321053</v>
      </c>
      <c r="AM32" s="1">
        <f>Demand!AM29/Demand!AK29*'Dmd Switching'!AK32</f>
        <v>77428.603140089021</v>
      </c>
      <c r="AN32" s="6">
        <f>Demand!AN29+IFERROR(VLOOKUP(AN$5,Switching!$B$35:$E$44,4,0)/12,0)-IFERROR(VLOOKUP(AN$5,Switching!$B$23:$E$31,4,0)/12,0)</f>
        <v>160245.94882755246</v>
      </c>
      <c r="AO32" s="1">
        <f>Demand!AO29/Demand!AN29*'Dmd Switching'!AN32</f>
        <v>154561.58031198493</v>
      </c>
      <c r="AP32" s="1">
        <f>Demand!AP29/Demand!AN29*'Dmd Switching'!AN32</f>
        <v>101723.66349446872</v>
      </c>
      <c r="AQ32" s="6">
        <f>Demand!AQ29+IFERROR(VLOOKUP(AQ$5,Switching!$B$35:$E$44,3,0)/12,0)-IFERROR(VLOOKUP(AQ$5,Switching!$B$23:$E$31,3,0)/12,0)</f>
        <v>162256.19064292876</v>
      </c>
      <c r="AR32" s="1">
        <f>Demand!AR29/Demand!AQ29*'Dmd Switching'!AQ32</f>
        <v>157704.16266712631</v>
      </c>
      <c r="AS32" s="1">
        <f>Demand!AS29/Demand!AQ29*'Dmd Switching'!AQ32</f>
        <v>155525.42175818971</v>
      </c>
      <c r="AT32" s="6">
        <f>Demand!AT29+IFERROR(VLOOKUP(AT$5,Switching!$B$35:$E$44,3,0)/12,0)-IFERROR(VLOOKUP(AT$5,Switching!$B$23:$E$31,3,0)/12,0)</f>
        <v>16552</v>
      </c>
      <c r="AU32" s="6">
        <f>Demand!AU29+IFERROR(VLOOKUP(AU$5,Switching!$B$35:$E$44,4,0)/12,0)-IFERROR(VLOOKUP(AU$5,Switching!$B$23:$E$31,4,0)/12,0)</f>
        <v>391297.00665008841</v>
      </c>
      <c r="AV32" s="1">
        <f>Demand!AV29/Demand!AU29*'Dmd Switching'!AU32</f>
        <v>355243.57520384114</v>
      </c>
      <c r="AW32" s="1">
        <f>Demand!AW29/Demand!AU29*'Dmd Switching'!AU32</f>
        <v>350524.58698009531</v>
      </c>
      <c r="AX32" s="6">
        <f>Demand!AX29+IFERROR(VLOOKUP(AX$5,Switching!$B$35:$E$44,3,0)/12,0)-IFERROR(VLOOKUP(AX$5,Switching!$B$23:$E$31,3,0)/12,0)</f>
        <v>62412.246266031965</v>
      </c>
      <c r="AY32" s="1">
        <f>Demand!AY29/Demand!AX29*'Dmd Switching'!AX32</f>
        <v>58906.6598631343</v>
      </c>
      <c r="AZ32" s="1">
        <f>Demand!AZ29/Demand!AX29*'Dmd Switching'!AX32</f>
        <v>56773.1756876492</v>
      </c>
      <c r="BA32" s="6">
        <f>Demand!BA29+IFERROR(VLOOKUP(BA$5,Switching!$B$35:$E$44,3,0)/12,0)-IFERROR(VLOOKUP(BA$5,Switching!$B$23:$E$31,3,0)/12,0)</f>
        <v>9450.2249999999985</v>
      </c>
      <c r="BB32" s="6">
        <f>Demand!BB29+IFERROR(VLOOKUP(BB$5,Switching!$B$35:$E$44,3,0)/12,0)-IFERROR(VLOOKUP(BB$5,Switching!$B$23:$E$31,3,0)/12,0)</f>
        <v>35098.274437351203</v>
      </c>
      <c r="BC32" s="6">
        <f>Demand!BC29+IFERROR(VLOOKUP(BC$5,Switching!$B$35:$E$44,3,0)/12,0)-IFERROR(VLOOKUP(BC$5,Switching!$B$23:$E$31,3,0)/12,0)</f>
        <v>4581.9850755565467</v>
      </c>
      <c r="BD32" s="6">
        <f>Demand!BD29+IFERROR(VLOOKUP(BD$5,Switching!$B$35:$E$44,3,0)/12,0)-IFERROR(VLOOKUP(BD$5,Switching!$B$23:$E$31,3,0)/12,0)</f>
        <v>412457.28239903075</v>
      </c>
      <c r="BE32" s="6">
        <f>Demand!BE29+IFERROR(VLOOKUP(BE$5,Switching!$B$35:$E$44,3,0)/12,0)-IFERROR(VLOOKUP(BE$5,Switching!$B$23:$E$31,3,0)/12,0)</f>
        <v>65558.285883272227</v>
      </c>
      <c r="BF32" s="35">
        <f>Billed_Energy!AM30/Cal_Energy!AM30*Cal_Energy_Switching!AM31*VLOOKUP($C32,'Dmd Factors'!$A$4:$E$15,4,0)</f>
        <v>239860.40353482377</v>
      </c>
      <c r="BG32" s="35">
        <f>Billed_Energy!G30/Cal_Energy!G30*Cal_Energy_Switching!G31*VLOOKUP(C32,'Dmd Factors'!$A$4:$E$15,3,0)</f>
        <v>394114.44496630994</v>
      </c>
      <c r="BH32" s="35">
        <f>Billed_Energy!AA30/Cal_Energy!AA30*Cal_Energy_Switching!AA31*VLOOKUP($C32,'Dmd Factors'!$A$4:$E$15,5,0)</f>
        <v>14554.467463430738</v>
      </c>
      <c r="BI32" s="35">
        <f>Billed_Energy!J30/Cal_Energy!J30*Cal_Energy_Switching!J31*VLOOKUP($C32,'Dmd Factors'!$A$4:$E$15,2,0)</f>
        <v>44355.896921998021</v>
      </c>
    </row>
    <row r="33" spans="1:61" x14ac:dyDescent="0.25">
      <c r="A33" t="s">
        <v>155</v>
      </c>
      <c r="B33">
        <v>2016</v>
      </c>
      <c r="C33">
        <v>9</v>
      </c>
      <c r="D33" t="s">
        <v>30</v>
      </c>
      <c r="E33" t="s">
        <v>153</v>
      </c>
      <c r="F33" s="6">
        <f>Demand!F30+IFERROR(VLOOKUP(F$5,Switching!$B$35:$E$44,4,0)/12,0)-IFERROR(VLOOKUP(F$5,Switching!$B$23:$E$31,4,0)/12,0)</f>
        <v>185157.6</v>
      </c>
      <c r="G33" s="1">
        <f>Demand!G30/Demand!F30*'Dmd Switching'!F33</f>
        <v>185157.6</v>
      </c>
      <c r="H33" s="1">
        <f>Demand!H30/Demand!F30*'Dmd Switching'!F33</f>
        <v>101387.6</v>
      </c>
      <c r="I33" s="6">
        <f>Demand!I30+IFERROR(VLOOKUP(I$5,Switching!$B$35:$E$44,4,0)/12,0)-IFERROR(VLOOKUP(I$5,Switching!$B$23:$E$31,4,0)/12,0)</f>
        <v>306149.26447322423</v>
      </c>
      <c r="J33" s="1">
        <f>Demand!J30/Demand!I30*'Dmd Switching'!I33</f>
        <v>289429.80917401338</v>
      </c>
      <c r="K33" s="1">
        <f>Demand!K30/Demand!I30*'Dmd Switching'!I33</f>
        <v>285678.44005421852</v>
      </c>
      <c r="L33" s="6">
        <f>Demand!L30+IFERROR(VLOOKUP(L$5,Switching!$B$35:$E$44,4,0)/12,0)-IFERROR(VLOOKUP(L$5,Switching!$B$23:$E$31,4,0)/12,0)</f>
        <v>538771.14223906351</v>
      </c>
      <c r="M33" s="1">
        <f>Demand!M30/Demand!L30*'Dmd Switching'!L33</f>
        <v>531936.02421318355</v>
      </c>
      <c r="N33" s="1">
        <f>Demand!N30/Demand!L30*'Dmd Switching'!L33</f>
        <v>524888.81649561843</v>
      </c>
      <c r="O33" s="6">
        <f>Demand!O30+IFERROR(VLOOKUP(O$5,Switching!$B$35:$E$44,3,0)/12,0)-IFERROR(VLOOKUP(O$5,Switching!$B$23:$E$31,3,0)/12,0)</f>
        <v>380808.63393234217</v>
      </c>
      <c r="P33" s="1">
        <f>Demand!P30/Demand!O30*'Dmd Switching'!O33</f>
        <v>355533.03778047749</v>
      </c>
      <c r="Q33" s="1">
        <f>Demand!Q30/Demand!O30*'Dmd Switching'!O33</f>
        <v>348612.45002825477</v>
      </c>
      <c r="R33" s="6">
        <f>Demand!R30+IFERROR(VLOOKUP(R$5,Switching!$B$35:$E$44,4,0)/12,0)-IFERROR(VLOOKUP(R$5,Switching!$B$23:$E$31,4,0)/12,0)</f>
        <v>276026.16649257974</v>
      </c>
      <c r="S33" s="1">
        <f>Demand!S30/Demand!R30*'Dmd Switching'!R33</f>
        <v>265238.23608965287</v>
      </c>
      <c r="T33" s="1">
        <f>Demand!T30/Demand!R30*'Dmd Switching'!R33</f>
        <v>255439.87685121503</v>
      </c>
      <c r="U33" s="6">
        <f>Demand!U30+IFERROR(VLOOKUP(U$5,Switching!$B$35:$E$44,3,0)/12,0)-IFERROR(VLOOKUP(U$5,Switching!$B$23:$E$31,3,0)/12,0)</f>
        <v>61160.291820672399</v>
      </c>
      <c r="V33" s="6">
        <f>Demand!V30+IFERROR(VLOOKUP(V$5,Switching!$B$35:$E$44,3,0)/12,0)-IFERROR(VLOOKUP(V$5,Switching!$B$23:$E$31,3,0)/12,0)</f>
        <v>673636.11357107852</v>
      </c>
      <c r="W33" s="6">
        <f>Demand!W30+IFERROR(VLOOKUP(W$5,Switching!$B$35:$E$44,3,0)/12,0)-IFERROR(VLOOKUP(W$5,Switching!$B$23:$E$31,3,0)/12,0)</f>
        <v>100015.30255302959</v>
      </c>
      <c r="X33" s="6">
        <f>Demand!X30+IFERROR(VLOOKUP(X$5,Switching!$B$35:$E$44,3,0)/12,0)-IFERROR(VLOOKUP(X$5,Switching!$B$23:$E$31,3,0)/12,0)</f>
        <v>221802.18254188064</v>
      </c>
      <c r="Y33" s="6">
        <f>Demand!Y30+IFERROR(VLOOKUP(Y$5,Switching!$B$35:$E$44,3,0)/12,0)-IFERROR(VLOOKUP(Y$5,Switching!$B$23:$E$31,3,0)/12,0)</f>
        <v>2559.3084939690034</v>
      </c>
      <c r="Z33" s="6">
        <f>Demand!Z30+IFERROR(VLOOKUP(Z$5,Switching!$B$35:$E$44,3,0)/12,0)-IFERROR(VLOOKUP(Z$5,Switching!$B$23:$E$31,3,0)/12,0)</f>
        <v>7279.5834192768798</v>
      </c>
      <c r="AA33" s="6">
        <f>Demand!AA30+IFERROR(VLOOKUP(AA$5,Switching!$B$35:$E$44,3,0)/12,0)-IFERROR(VLOOKUP(AA$5,Switching!$B$23:$E$31,3,0)/12,0)</f>
        <v>14261.627249610889</v>
      </c>
      <c r="AB33" s="6">
        <f>Demand!AB30+IFERROR(VLOOKUP(AB$5,Switching!$B$35:$E$44,4,0)/12,0)-IFERROR(VLOOKUP(AB$5,Switching!$B$23:$E$31,4,0)/12,0)</f>
        <v>6190.9784556882778</v>
      </c>
      <c r="AC33" s="1">
        <f>Demand!AC30/Demand!AB30*'Dmd Switching'!AB33</f>
        <v>6004.4879569142913</v>
      </c>
      <c r="AD33" s="1">
        <f>Demand!AD30/Demand!AB30*'Dmd Switching'!AB33</f>
        <v>5951.5400696132083</v>
      </c>
      <c r="AE33" s="6">
        <f>Demand!AE30+IFERROR(VLOOKUP(AE$5,Switching!$B$35:$E$44,4,0)/12,0)-IFERROR(VLOOKUP(AE$5,Switching!$B$23:$E$31,4,0)/12,0)</f>
        <v>6078.3549873119928</v>
      </c>
      <c r="AF33" s="1">
        <f>Demand!AF30/Demand!AE30*'Dmd Switching'!AE33</f>
        <v>6054.4330177733773</v>
      </c>
      <c r="AG33" s="1">
        <f>Demand!AG30/Demand!AE30*'Dmd Switching'!AE33</f>
        <v>5988.1039204163053</v>
      </c>
      <c r="AH33" s="6">
        <f>Demand!AH30+IFERROR(VLOOKUP(AH$5,Switching!$B$35:$E$44,4,0)/12,0)-IFERROR(VLOOKUP(AH$5,Switching!$B$23:$E$31,4,0)/12,0)</f>
        <v>18396.951029016967</v>
      </c>
      <c r="AI33" s="1">
        <f>Demand!AI30/Demand!AH30*'Dmd Switching'!AH33</f>
        <v>19608.838692953159</v>
      </c>
      <c r="AJ33" s="1">
        <f>Demand!AJ30/Demand!AH30*'Dmd Switching'!AH33</f>
        <v>19560.550971977285</v>
      </c>
      <c r="AK33" s="6">
        <f>Demand!AK30+IFERROR(VLOOKUP(AK$5,Switching!$B$35:$E$44,4,0)/12,0)-IFERROR(VLOOKUP(AK$5,Switching!$B$23:$E$31,4,0)/12,0)</f>
        <v>83033.75249610281</v>
      </c>
      <c r="AL33" s="1">
        <f>Demand!AL30/Demand!AK30*'Dmd Switching'!AK33</f>
        <v>80767.220048137693</v>
      </c>
      <c r="AM33" s="1">
        <f>Demand!AM30/Demand!AK30*'Dmd Switching'!AK33</f>
        <v>80097.585081949306</v>
      </c>
      <c r="AN33" s="6">
        <f>Demand!AN30+IFERROR(VLOOKUP(AN$5,Switching!$B$35:$E$44,4,0)/12,0)-IFERROR(VLOOKUP(AN$5,Switching!$B$23:$E$31,4,0)/12,0)</f>
        <v>161240.47370903284</v>
      </c>
      <c r="AO33" s="1">
        <f>Demand!AO30/Demand!AN30*'Dmd Switching'!AN33</f>
        <v>157013.12738386742</v>
      </c>
      <c r="AP33" s="1">
        <f>Demand!AP30/Demand!AN30*'Dmd Switching'!AN33</f>
        <v>97986.913905279202</v>
      </c>
      <c r="AQ33" s="6">
        <f>Demand!AQ30+IFERROR(VLOOKUP(AQ$5,Switching!$B$35:$E$44,3,0)/12,0)-IFERROR(VLOOKUP(AQ$5,Switching!$B$23:$E$31,3,0)/12,0)</f>
        <v>155984.82956559613</v>
      </c>
      <c r="AR33" s="1">
        <f>Demand!AR30/Demand!AQ30*'Dmd Switching'!AQ33</f>
        <v>151606.71632594033</v>
      </c>
      <c r="AS33" s="1">
        <f>Demand!AS30/Demand!AQ30*'Dmd Switching'!AQ33</f>
        <v>149690.89412676918</v>
      </c>
      <c r="AT33" s="6">
        <f>Demand!AT30+IFERROR(VLOOKUP(AT$5,Switching!$B$35:$E$44,3,0)/12,0)-IFERROR(VLOOKUP(AT$5,Switching!$B$23:$E$31,3,0)/12,0)</f>
        <v>13654</v>
      </c>
      <c r="AU33" s="6">
        <f>Demand!AU30+IFERROR(VLOOKUP(AU$5,Switching!$B$35:$E$44,4,0)/12,0)-IFERROR(VLOOKUP(AU$5,Switching!$B$23:$E$31,4,0)/12,0)</f>
        <v>373654.38006296504</v>
      </c>
      <c r="AV33" s="1">
        <f>Demand!AV30/Demand!AU30*'Dmd Switching'!AU33</f>
        <v>339226.50980778353</v>
      </c>
      <c r="AW33" s="1">
        <f>Demand!AW30/Demand!AU30*'Dmd Switching'!AU33</f>
        <v>334720.28924053814</v>
      </c>
      <c r="AX33" s="6">
        <f>Demand!AX30+IFERROR(VLOOKUP(AX$5,Switching!$B$35:$E$44,3,0)/12,0)-IFERROR(VLOOKUP(AX$5,Switching!$B$23:$E$31,3,0)/12,0)</f>
        <v>59207.337329321861</v>
      </c>
      <c r="AY33" s="1">
        <f>Demand!AY30/Demand!AX30*'Dmd Switching'!AX33</f>
        <v>56008.323299249758</v>
      </c>
      <c r="AZ33" s="1">
        <f>Demand!AZ30/Demand!AX30*'Dmd Switching'!AX33</f>
        <v>54520.494990210522</v>
      </c>
      <c r="BA33" s="6">
        <f>Demand!BA30+IFERROR(VLOOKUP(BA$5,Switching!$B$35:$E$44,3,0)/12,0)-IFERROR(VLOOKUP(BA$5,Switching!$B$23:$E$31,3,0)/12,0)</f>
        <v>9450.2249999999985</v>
      </c>
      <c r="BB33" s="6">
        <f>Demand!BB30+IFERROR(VLOOKUP(BB$5,Switching!$B$35:$E$44,3,0)/12,0)-IFERROR(VLOOKUP(BB$5,Switching!$B$23:$E$31,3,0)/12,0)</f>
        <v>36470.334589943996</v>
      </c>
      <c r="BC33" s="6">
        <f>Demand!BC30+IFERROR(VLOOKUP(BC$5,Switching!$B$35:$E$44,3,0)/12,0)-IFERROR(VLOOKUP(BC$5,Switching!$B$23:$E$31,3,0)/12,0)</f>
        <v>4375.3945564828728</v>
      </c>
      <c r="BD33" s="6">
        <f>Demand!BD30+IFERROR(VLOOKUP(BD$5,Switching!$B$35:$E$44,3,0)/12,0)-IFERROR(VLOOKUP(BD$5,Switching!$B$23:$E$31,3,0)/12,0)</f>
        <v>407401.23933981051</v>
      </c>
      <c r="BE33" s="6">
        <f>Demand!BE30+IFERROR(VLOOKUP(BE$5,Switching!$B$35:$E$44,3,0)/12,0)-IFERROR(VLOOKUP(BE$5,Switching!$B$23:$E$31,3,0)/12,0)</f>
        <v>66030.156468398214</v>
      </c>
      <c r="BF33" s="35">
        <f>Billed_Energy!AM31/Cal_Energy!AM31*Cal_Energy_Switching!AM32*VLOOKUP($C33,'Dmd Factors'!$A$4:$E$15,4,0)</f>
        <v>227315.71832386689</v>
      </c>
      <c r="BG33" s="35">
        <f>Billed_Energy!G31/Cal_Energy!G31*Cal_Energy_Switching!G32*VLOOKUP(C33,'Dmd Factors'!$A$4:$E$15,3,0)</f>
        <v>370944.38543497823</v>
      </c>
      <c r="BH33" s="35">
        <f>Billed_Energy!AA31/Cal_Energy!AA31*Cal_Energy_Switching!AA32*VLOOKUP($C33,'Dmd Factors'!$A$4:$E$15,5,0)</f>
        <v>13852.52488053243</v>
      </c>
      <c r="BI33" s="35">
        <f>Billed_Energy!J31/Cal_Energy!J31*Cal_Energy_Switching!J32*VLOOKUP($C33,'Dmd Factors'!$A$4:$E$15,2,0)</f>
        <v>40052.528783524016</v>
      </c>
    </row>
    <row r="34" spans="1:61" x14ac:dyDescent="0.25">
      <c r="A34" t="s">
        <v>155</v>
      </c>
      <c r="B34">
        <v>2016</v>
      </c>
      <c r="C34">
        <v>10</v>
      </c>
      <c r="D34" t="s">
        <v>31</v>
      </c>
      <c r="E34" t="s">
        <v>154</v>
      </c>
      <c r="F34" s="6">
        <f>Demand!F31+IFERROR(VLOOKUP(F$5,Switching!$B$35:$E$44,4,0)/12,0)-IFERROR(VLOOKUP(F$5,Switching!$B$23:$E$31,4,0)/12,0)</f>
        <v>185157.6</v>
      </c>
      <c r="G34" s="1">
        <f>Demand!G31/Demand!F31*'Dmd Switching'!F34</f>
        <v>185157.6</v>
      </c>
      <c r="H34" s="1">
        <f>Demand!H31/Demand!F31*'Dmd Switching'!F34</f>
        <v>101387.6</v>
      </c>
      <c r="I34" s="6">
        <f>Demand!I31+IFERROR(VLOOKUP(I$5,Switching!$B$35:$E$44,4,0)/12,0)-IFERROR(VLOOKUP(I$5,Switching!$B$23:$E$31,4,0)/12,0)</f>
        <v>297866.26398401312</v>
      </c>
      <c r="J34" s="1">
        <f>Demand!J31/Demand!I31*'Dmd Switching'!I34</f>
        <v>287700.94352687761</v>
      </c>
      <c r="K34" s="1">
        <f>Demand!K31/Demand!I31*'Dmd Switching'!I34</f>
        <v>283506.21184508124</v>
      </c>
      <c r="L34" s="6">
        <f>Demand!L31+IFERROR(VLOOKUP(L$5,Switching!$B$35:$E$44,4,0)/12,0)-IFERROR(VLOOKUP(L$5,Switching!$B$23:$E$31,4,0)/12,0)</f>
        <v>544418.84294477396</v>
      </c>
      <c r="M34" s="1">
        <f>Demand!M31/Demand!L31*'Dmd Switching'!L34</f>
        <v>529355.5734778113</v>
      </c>
      <c r="N34" s="1">
        <f>Demand!N31/Demand!L31*'Dmd Switching'!L34</f>
        <v>512175.20790655928</v>
      </c>
      <c r="O34" s="6">
        <f>Demand!O31+IFERROR(VLOOKUP(O$5,Switching!$B$35:$E$44,3,0)/12,0)-IFERROR(VLOOKUP(O$5,Switching!$B$23:$E$31,3,0)/12,0)</f>
        <v>328961.25841759233</v>
      </c>
      <c r="P34" s="1">
        <f>Demand!P31/Demand!O31*'Dmd Switching'!O34</f>
        <v>299618.22833246907</v>
      </c>
      <c r="Q34" s="1">
        <f>Demand!Q31/Demand!O31*'Dmd Switching'!O34</f>
        <v>292906.78872324387</v>
      </c>
      <c r="R34" s="6">
        <f>Demand!R31+IFERROR(VLOOKUP(R$5,Switching!$B$35:$E$44,4,0)/12,0)-IFERROR(VLOOKUP(R$5,Switching!$B$23:$E$31,4,0)/12,0)</f>
        <v>275571.04549851973</v>
      </c>
      <c r="S34" s="1">
        <f>Demand!S31/Demand!R31*'Dmd Switching'!R34</f>
        <v>265538.29048025177</v>
      </c>
      <c r="T34" s="1">
        <f>Demand!T31/Demand!R31*'Dmd Switching'!R34</f>
        <v>257163.35724410368</v>
      </c>
      <c r="U34" s="6">
        <f>Demand!U31+IFERROR(VLOOKUP(U$5,Switching!$B$35:$E$44,3,0)/12,0)-IFERROR(VLOOKUP(U$5,Switching!$B$23:$E$31,3,0)/12,0)</f>
        <v>56857.141397035346</v>
      </c>
      <c r="V34" s="6">
        <f>Demand!V31+IFERROR(VLOOKUP(V$5,Switching!$B$35:$E$44,3,0)/12,0)-IFERROR(VLOOKUP(V$5,Switching!$B$23:$E$31,3,0)/12,0)</f>
        <v>559179.99828477728</v>
      </c>
      <c r="W34" s="6">
        <f>Demand!W31+IFERROR(VLOOKUP(W$5,Switching!$B$35:$E$44,3,0)/12,0)-IFERROR(VLOOKUP(W$5,Switching!$B$23:$E$31,3,0)/12,0)</f>
        <v>102681.5047279467</v>
      </c>
      <c r="X34" s="6">
        <f>Demand!X31+IFERROR(VLOOKUP(X$5,Switching!$B$35:$E$44,3,0)/12,0)-IFERROR(VLOOKUP(X$5,Switching!$B$23:$E$31,3,0)/12,0)</f>
        <v>218154.97895340787</v>
      </c>
      <c r="Y34" s="6">
        <f>Demand!Y31+IFERROR(VLOOKUP(Y$5,Switching!$B$35:$E$44,3,0)/12,0)-IFERROR(VLOOKUP(Y$5,Switching!$B$23:$E$31,3,0)/12,0)</f>
        <v>2655.6699425333545</v>
      </c>
      <c r="Z34" s="6">
        <f>Demand!Z31+IFERROR(VLOOKUP(Z$5,Switching!$B$35:$E$44,3,0)/12,0)-IFERROR(VLOOKUP(Z$5,Switching!$B$23:$E$31,3,0)/12,0)</f>
        <v>8984.6700634987428</v>
      </c>
      <c r="AA34" s="6">
        <f>Demand!AA31+IFERROR(VLOOKUP(AA$5,Switching!$B$35:$E$44,3,0)/12,0)-IFERROR(VLOOKUP(AA$5,Switching!$B$23:$E$31,3,0)/12,0)</f>
        <v>14765.449913781909</v>
      </c>
      <c r="AB34" s="6">
        <f>Demand!AB31+IFERROR(VLOOKUP(AB$5,Switching!$B$35:$E$44,4,0)/12,0)-IFERROR(VLOOKUP(AB$5,Switching!$B$23:$E$31,4,0)/12,0)</f>
        <v>5942.189169818992</v>
      </c>
      <c r="AC34" s="1">
        <f>Demand!AC31/Demand!AB31*'Dmd Switching'!AB34</f>
        <v>5763.1929368292385</v>
      </c>
      <c r="AD34" s="1">
        <f>Demand!AD31/Demand!AB31*'Dmd Switching'!AB34</f>
        <v>5712.3728015732004</v>
      </c>
      <c r="AE34" s="6">
        <f>Demand!AE31+IFERROR(VLOOKUP(AE$5,Switching!$B$35:$E$44,4,0)/12,0)-IFERROR(VLOOKUP(AE$5,Switching!$B$23:$E$31,4,0)/12,0)</f>
        <v>6235.6419883888511</v>
      </c>
      <c r="AF34" s="1">
        <f>Demand!AF31/Demand!AE31*'Dmd Switching'!AE34</f>
        <v>6136.6635441287108</v>
      </c>
      <c r="AG34" s="1">
        <f>Demand!AG31/Demand!AE31*'Dmd Switching'!AE34</f>
        <v>6056.9309084747083</v>
      </c>
      <c r="AH34" s="6">
        <f>Demand!AH31+IFERROR(VLOOKUP(AH$5,Switching!$B$35:$E$44,4,0)/12,0)-IFERROR(VLOOKUP(AH$5,Switching!$B$23:$E$31,4,0)/12,0)</f>
        <v>20510.519968459968</v>
      </c>
      <c r="AI34" s="1">
        <f>Demand!AI31/Demand!AH31*'Dmd Switching'!AH34</f>
        <v>21861.637666794231</v>
      </c>
      <c r="AJ34" s="1">
        <f>Demand!AJ31/Demand!AH31*'Dmd Switching'!AH34</f>
        <v>21807.802318548482</v>
      </c>
      <c r="AK34" s="6">
        <f>Demand!AK31+IFERROR(VLOOKUP(AK$5,Switching!$B$35:$E$44,4,0)/12,0)-IFERROR(VLOOKUP(AK$5,Switching!$B$23:$E$31,4,0)/12,0)</f>
        <v>74021.866149177513</v>
      </c>
      <c r="AL34" s="1">
        <f>Demand!AL31/Demand!AK31*'Dmd Switching'!AK34</f>
        <v>71181.454683682314</v>
      </c>
      <c r="AM34" s="1">
        <f>Demand!AM31/Demand!AK31*'Dmd Switching'!AK34</f>
        <v>70172.052262060039</v>
      </c>
      <c r="AN34" s="6">
        <f>Demand!AN31+IFERROR(VLOOKUP(AN$5,Switching!$B$35:$E$44,4,0)/12,0)-IFERROR(VLOOKUP(AN$5,Switching!$B$23:$E$31,4,0)/12,0)</f>
        <v>164888.94431514316</v>
      </c>
      <c r="AO34" s="1">
        <f>Demand!AO31/Demand!AN31*'Dmd Switching'!AN34</f>
        <v>158657.69681992132</v>
      </c>
      <c r="AP34" s="1">
        <f>Demand!AP31/Demand!AN31*'Dmd Switching'!AN34</f>
        <v>94426.37159974371</v>
      </c>
      <c r="AQ34" s="6">
        <f>Demand!AQ31+IFERROR(VLOOKUP(AQ$5,Switching!$B$35:$E$44,3,0)/12,0)-IFERROR(VLOOKUP(AQ$5,Switching!$B$23:$E$31,3,0)/12,0)</f>
        <v>143704.33258167317</v>
      </c>
      <c r="AR34" s="1">
        <f>Demand!AR31/Demand!AQ31*'Dmd Switching'!AQ34</f>
        <v>138982.26749505187</v>
      </c>
      <c r="AS34" s="1">
        <f>Demand!AS31/Demand!AQ31*'Dmd Switching'!AQ34</f>
        <v>136996.18842114127</v>
      </c>
      <c r="AT34" s="6">
        <f>Demand!AT31+IFERROR(VLOOKUP(AT$5,Switching!$B$35:$E$44,3,0)/12,0)-IFERROR(VLOOKUP(AT$5,Switching!$B$23:$E$31,3,0)/12,0)</f>
        <v>8332</v>
      </c>
      <c r="AU34" s="6">
        <f>Demand!AU31+IFERROR(VLOOKUP(AU$5,Switching!$B$35:$E$44,4,0)/12,0)-IFERROR(VLOOKUP(AU$5,Switching!$B$23:$E$31,4,0)/12,0)</f>
        <v>343195.416161448</v>
      </c>
      <c r="AV34" s="1">
        <f>Demand!AV31/Demand!AU31*'Dmd Switching'!AU34</f>
        <v>311573.98231718712</v>
      </c>
      <c r="AW34" s="1">
        <f>Demand!AW31/Demand!AU31*'Dmd Switching'!AU34</f>
        <v>307435.0926763633</v>
      </c>
      <c r="AX34" s="6">
        <f>Demand!AX31+IFERROR(VLOOKUP(AX$5,Switching!$B$35:$E$44,3,0)/12,0)-IFERROR(VLOOKUP(AX$5,Switching!$B$23:$E$31,3,0)/12,0)</f>
        <v>56538.170537257152</v>
      </c>
      <c r="AY34" s="1">
        <f>Demand!AY31/Demand!AX31*'Dmd Switching'!AX34</f>
        <v>52018.989486333601</v>
      </c>
      <c r="AZ34" s="1">
        <f>Demand!AZ31/Demand!AX31*'Dmd Switching'!AX34</f>
        <v>50894.276690771025</v>
      </c>
      <c r="BA34" s="6">
        <f>Demand!BA31+IFERROR(VLOOKUP(BA$5,Switching!$B$35:$E$44,3,0)/12,0)-IFERROR(VLOOKUP(BA$5,Switching!$B$23:$E$31,3,0)/12,0)</f>
        <v>9450.2249999999985</v>
      </c>
      <c r="BB34" s="6">
        <f>Demand!BB31+IFERROR(VLOOKUP(BB$5,Switching!$B$35:$E$44,3,0)/12,0)-IFERROR(VLOOKUP(BB$5,Switching!$B$23:$E$31,3,0)/12,0)</f>
        <v>30095.211147561527</v>
      </c>
      <c r="BC34" s="6">
        <f>Demand!BC31+IFERROR(VLOOKUP(BC$5,Switching!$B$35:$E$44,3,0)/12,0)-IFERROR(VLOOKUP(BC$5,Switching!$B$23:$E$31,3,0)/12,0)</f>
        <v>4018.7280968836349</v>
      </c>
      <c r="BD34" s="6">
        <f>Demand!BD31+IFERROR(VLOOKUP(BD$5,Switching!$B$35:$E$44,3,0)/12,0)-IFERROR(VLOOKUP(BD$5,Switching!$B$23:$E$31,3,0)/12,0)</f>
        <v>349735.17252892797</v>
      </c>
      <c r="BE34" s="6">
        <f>Demand!BE31+IFERROR(VLOOKUP(BE$5,Switching!$B$35:$E$44,3,0)/12,0)-IFERROR(VLOOKUP(BE$5,Switching!$B$23:$E$31,3,0)/12,0)</f>
        <v>58133.729856298894</v>
      </c>
      <c r="BF34" s="35">
        <f>Billed_Energy!AM32/Cal_Energy!AM32*Cal_Energy_Switching!AM33*VLOOKUP($C34,'Dmd Factors'!$A$4:$E$15,4,0)</f>
        <v>215833.11671437384</v>
      </c>
      <c r="BG34" s="35">
        <f>Billed_Energy!G32/Cal_Energy!G32*Cal_Energy_Switching!G33*VLOOKUP(C34,'Dmd Factors'!$A$4:$E$15,3,0)</f>
        <v>359839.27634460334</v>
      </c>
      <c r="BH34" s="35">
        <f>Billed_Energy!AA32/Cal_Energy!AA32*Cal_Energy_Switching!AA33*VLOOKUP($C34,'Dmd Factors'!$A$4:$E$15,5,0)</f>
        <v>14311.459524110387</v>
      </c>
      <c r="BI34" s="35">
        <f>Billed_Energy!J32/Cal_Energy!J32*Cal_Energy_Switching!J33*VLOOKUP($C34,'Dmd Factors'!$A$4:$E$15,2,0)</f>
        <v>43749.074420731122</v>
      </c>
    </row>
    <row r="35" spans="1:61" x14ac:dyDescent="0.25">
      <c r="A35" t="s">
        <v>155</v>
      </c>
      <c r="B35">
        <v>2016</v>
      </c>
      <c r="C35">
        <v>11</v>
      </c>
      <c r="D35" t="s">
        <v>32</v>
      </c>
      <c r="E35" t="s">
        <v>154</v>
      </c>
      <c r="F35" s="6">
        <f>Demand!F32+IFERROR(VLOOKUP(F$5,Switching!$B$35:$E$44,4,0)/12,0)-IFERROR(VLOOKUP(F$5,Switching!$B$23:$E$31,4,0)/12,0)</f>
        <v>185157.6</v>
      </c>
      <c r="G35" s="1">
        <f>Demand!G32/Demand!F32*'Dmd Switching'!F35</f>
        <v>185157.6</v>
      </c>
      <c r="H35" s="1">
        <f>Demand!H32/Demand!F32*'Dmd Switching'!F35</f>
        <v>101387.6</v>
      </c>
      <c r="I35" s="6">
        <f>Demand!I32+IFERROR(VLOOKUP(I$5,Switching!$B$35:$E$44,4,0)/12,0)-IFERROR(VLOOKUP(I$5,Switching!$B$23:$E$31,4,0)/12,0)</f>
        <v>303747.31172671315</v>
      </c>
      <c r="J35" s="1">
        <f>Demand!J32/Demand!I32*'Dmd Switching'!I35</f>
        <v>296324.53228157933</v>
      </c>
      <c r="K35" s="1">
        <f>Demand!K32/Demand!I32*'Dmd Switching'!I35</f>
        <v>285594.5638957225</v>
      </c>
      <c r="L35" s="6">
        <f>Demand!L32+IFERROR(VLOOKUP(L$5,Switching!$B$35:$E$44,4,0)/12,0)-IFERROR(VLOOKUP(L$5,Switching!$B$23:$E$31,4,0)/12,0)</f>
        <v>519401.77276356076</v>
      </c>
      <c r="M35" s="1">
        <f>Demand!M32/Demand!L32*'Dmd Switching'!L35</f>
        <v>496620.35338862048</v>
      </c>
      <c r="N35" s="1">
        <f>Demand!N32/Demand!L32*'Dmd Switching'!L35</f>
        <v>490428.25387690566</v>
      </c>
      <c r="O35" s="6">
        <f>Demand!O32+IFERROR(VLOOKUP(O$5,Switching!$B$35:$E$44,3,0)/12,0)-IFERROR(VLOOKUP(O$5,Switching!$B$23:$E$31,3,0)/12,0)</f>
        <v>302536.60519823193</v>
      </c>
      <c r="P35" s="1">
        <f>Demand!P32/Demand!O32*'Dmd Switching'!O35</f>
        <v>275550.62894411129</v>
      </c>
      <c r="Q35" s="1">
        <f>Demand!Q32/Demand!O32*'Dmd Switching'!O35</f>
        <v>269378.30286190001</v>
      </c>
      <c r="R35" s="6">
        <f>Demand!R32+IFERROR(VLOOKUP(R$5,Switching!$B$35:$E$44,4,0)/12,0)-IFERROR(VLOOKUP(R$5,Switching!$B$23:$E$31,4,0)/12,0)</f>
        <v>271965.93408961711</v>
      </c>
      <c r="S35" s="1">
        <f>Demand!S32/Demand!R32*'Dmd Switching'!R35</f>
        <v>260753.39486096552</v>
      </c>
      <c r="T35" s="1">
        <f>Demand!T32/Demand!R32*'Dmd Switching'!R35</f>
        <v>256706.59281067108</v>
      </c>
      <c r="U35" s="6">
        <f>Demand!U32+IFERROR(VLOOKUP(U$5,Switching!$B$35:$E$44,3,0)/12,0)-IFERROR(VLOOKUP(U$5,Switching!$B$23:$E$31,3,0)/12,0)</f>
        <v>55351.659719177027</v>
      </c>
      <c r="V35" s="6">
        <f>Demand!V32+IFERROR(VLOOKUP(V$5,Switching!$B$35:$E$44,3,0)/12,0)-IFERROR(VLOOKUP(V$5,Switching!$B$23:$E$31,3,0)/12,0)</f>
        <v>505631.41551338258</v>
      </c>
      <c r="W35" s="6">
        <f>Demand!W32+IFERROR(VLOOKUP(W$5,Switching!$B$35:$E$44,3,0)/12,0)-IFERROR(VLOOKUP(W$5,Switching!$B$23:$E$31,3,0)/12,0)</f>
        <v>88546.918886223459</v>
      </c>
      <c r="X35" s="6">
        <f>Demand!X32+IFERROR(VLOOKUP(X$5,Switching!$B$35:$E$44,3,0)/12,0)-IFERROR(VLOOKUP(X$5,Switching!$B$23:$E$31,3,0)/12,0)</f>
        <v>186095.19183613805</v>
      </c>
      <c r="Y35" s="6">
        <f>Demand!Y32+IFERROR(VLOOKUP(Y$5,Switching!$B$35:$E$44,3,0)/12,0)-IFERROR(VLOOKUP(Y$5,Switching!$B$23:$E$31,3,0)/12,0)</f>
        <v>2644.3725802472304</v>
      </c>
      <c r="Z35" s="6">
        <f>Demand!Z32+IFERROR(VLOOKUP(Z$5,Switching!$B$35:$E$44,3,0)/12,0)-IFERROR(VLOOKUP(Z$5,Switching!$B$23:$E$31,3,0)/12,0)</f>
        <v>9564.0083343633723</v>
      </c>
      <c r="AA35" s="6">
        <f>Demand!AA32+IFERROR(VLOOKUP(AA$5,Switching!$B$35:$E$44,3,0)/12,0)-IFERROR(VLOOKUP(AA$5,Switching!$B$23:$E$31,3,0)/12,0)</f>
        <v>17979.601817065843</v>
      </c>
      <c r="AB35" s="6">
        <f>Demand!AB32+IFERROR(VLOOKUP(AB$5,Switching!$B$35:$E$44,4,0)/12,0)-IFERROR(VLOOKUP(AB$5,Switching!$B$23:$E$31,4,0)/12,0)</f>
        <v>5891.5446186962272</v>
      </c>
      <c r="AC35" s="1">
        <f>Demand!AC32/Demand!AB32*'Dmd Switching'!AB35</f>
        <v>5714.0739486956954</v>
      </c>
      <c r="AD35" s="1">
        <f>Demand!AD32/Demand!AB32*'Dmd Switching'!AB35</f>
        <v>5663.6869472333628</v>
      </c>
      <c r="AE35" s="6">
        <f>Demand!AE32+IFERROR(VLOOKUP(AE$5,Switching!$B$35:$E$44,4,0)/12,0)-IFERROR(VLOOKUP(AE$5,Switching!$B$23:$E$31,4,0)/12,0)</f>
        <v>7189.8235597427647</v>
      </c>
      <c r="AF35" s="1">
        <f>Demand!AF32/Demand!AE32*'Dmd Switching'!AE35</f>
        <v>6517.9729304258899</v>
      </c>
      <c r="AG35" s="1">
        <f>Demand!AG32/Demand!AE32*'Dmd Switching'!AE35</f>
        <v>6324.4646217918462</v>
      </c>
      <c r="AH35" s="6">
        <f>Demand!AH32+IFERROR(VLOOKUP(AH$5,Switching!$B$35:$E$44,4,0)/12,0)-IFERROR(VLOOKUP(AH$5,Switching!$B$23:$E$31,4,0)/12,0)</f>
        <v>18592.939872852152</v>
      </c>
      <c r="AI35" s="1">
        <f>Demand!AI32/Demand!AH32*'Dmd Switching'!AH35</f>
        <v>19817.738179521391</v>
      </c>
      <c r="AJ35" s="1">
        <f>Demand!AJ32/Demand!AH32*'Dmd Switching'!AH35</f>
        <v>19768.936033378512</v>
      </c>
      <c r="AK35" s="6">
        <f>Demand!AK32+IFERROR(VLOOKUP(AK$5,Switching!$B$35:$E$44,4,0)/12,0)-IFERROR(VLOOKUP(AK$5,Switching!$B$23:$E$31,4,0)/12,0)</f>
        <v>69631.658938470253</v>
      </c>
      <c r="AL35" s="1">
        <f>Demand!AL32/Demand!AK32*'Dmd Switching'!AK35</f>
        <v>64595.20683236311</v>
      </c>
      <c r="AM35" s="1">
        <f>Demand!AM32/Demand!AK32*'Dmd Switching'!AK35</f>
        <v>62851.781335202686</v>
      </c>
      <c r="AN35" s="6">
        <f>Demand!AN32+IFERROR(VLOOKUP(AN$5,Switching!$B$35:$E$44,4,0)/12,0)-IFERROR(VLOOKUP(AN$5,Switching!$B$23:$E$31,4,0)/12,0)</f>
        <v>149794.56546366587</v>
      </c>
      <c r="AO35" s="1">
        <f>Demand!AO32/Demand!AN32*'Dmd Switching'!AN35</f>
        <v>145370.81582344032</v>
      </c>
      <c r="AP35" s="1">
        <f>Demand!AP32/Demand!AN32*'Dmd Switching'!AN35</f>
        <v>94008.437294071235</v>
      </c>
      <c r="AQ35" s="6">
        <f>Demand!AQ32+IFERROR(VLOOKUP(AQ$5,Switching!$B$35:$E$44,3,0)/12,0)-IFERROR(VLOOKUP(AQ$5,Switching!$B$23:$E$31,3,0)/12,0)</f>
        <v>137622.22846247259</v>
      </c>
      <c r="AR35" s="1">
        <f>Demand!AR32/Demand!AQ32*'Dmd Switching'!AQ35</f>
        <v>129873.65286974247</v>
      </c>
      <c r="AS35" s="1">
        <f>Demand!AS32/Demand!AQ32*'Dmd Switching'!AQ35</f>
        <v>125331.91846753433</v>
      </c>
      <c r="AT35" s="6">
        <f>Demand!AT32+IFERROR(VLOOKUP(AT$5,Switching!$B$35:$E$44,3,0)/12,0)-IFERROR(VLOOKUP(AT$5,Switching!$B$23:$E$31,3,0)/12,0)</f>
        <v>9520</v>
      </c>
      <c r="AU35" s="6">
        <f>Demand!AU32+IFERROR(VLOOKUP(AU$5,Switching!$B$35:$E$44,4,0)/12,0)-IFERROR(VLOOKUP(AU$5,Switching!$B$23:$E$31,4,0)/12,0)</f>
        <v>333601.96707302227</v>
      </c>
      <c r="AV35" s="1">
        <f>Demand!AV32/Demand!AU32*'Dmd Switching'!AU35</f>
        <v>302864.45708497404</v>
      </c>
      <c r="AW35" s="1">
        <f>Demand!AW32/Demand!AU32*'Dmd Switching'!AU35</f>
        <v>298841.26312416815</v>
      </c>
      <c r="AX35" s="6">
        <f>Demand!AX32+IFERROR(VLOOKUP(AX$5,Switching!$B$35:$E$44,3,0)/12,0)-IFERROR(VLOOKUP(AX$5,Switching!$B$23:$E$31,3,0)/12,0)</f>
        <v>56566.808369525184</v>
      </c>
      <c r="AY35" s="1">
        <f>Demand!AY32/Demand!AX32*'Dmd Switching'!AX35</f>
        <v>53073.368627385251</v>
      </c>
      <c r="AZ35" s="1">
        <f>Demand!AZ32/Demand!AX32*'Dmd Switching'!AX35</f>
        <v>52104.464729960964</v>
      </c>
      <c r="BA35" s="6">
        <f>Demand!BA32+IFERROR(VLOOKUP(BA$5,Switching!$B$35:$E$44,3,0)/12,0)-IFERROR(VLOOKUP(BA$5,Switching!$B$23:$E$31,3,0)/12,0)</f>
        <v>9450.2249999999985</v>
      </c>
      <c r="BB35" s="6">
        <f>Demand!BB32+IFERROR(VLOOKUP(BB$5,Switching!$B$35:$E$44,3,0)/12,0)-IFERROR(VLOOKUP(BB$5,Switching!$B$23:$E$31,3,0)/12,0)</f>
        <v>26757.125934207052</v>
      </c>
      <c r="BC35" s="6">
        <f>Demand!BC32+IFERROR(VLOOKUP(BC$5,Switching!$B$35:$E$44,3,0)/12,0)-IFERROR(VLOOKUP(BC$5,Switching!$B$23:$E$31,3,0)/12,0)</f>
        <v>3906.3913301840971</v>
      </c>
      <c r="BD35" s="6">
        <f>Demand!BD32+IFERROR(VLOOKUP(BD$5,Switching!$B$35:$E$44,3,0)/12,0)-IFERROR(VLOOKUP(BD$5,Switching!$B$23:$E$31,3,0)/12,0)</f>
        <v>317016.15385576396</v>
      </c>
      <c r="BE35" s="6">
        <f>Demand!BE32+IFERROR(VLOOKUP(BE$5,Switching!$B$35:$E$44,3,0)/12,0)-IFERROR(VLOOKUP(BE$5,Switching!$B$23:$E$31,3,0)/12,0)</f>
        <v>55812.149284096224</v>
      </c>
      <c r="BF35" s="35">
        <f>Billed_Energy!AM33/Cal_Energy!AM33*Cal_Energy_Switching!AM34*VLOOKUP($C35,'Dmd Factors'!$A$4:$E$15,4,0)</f>
        <v>211498.66852006692</v>
      </c>
      <c r="BG35" s="35">
        <f>Billed_Energy!G33/Cal_Energy!G33*Cal_Energy_Switching!G34*VLOOKUP(C35,'Dmd Factors'!$A$4:$E$15,3,0)</f>
        <v>369497.33761944913</v>
      </c>
      <c r="BH35" s="35">
        <f>Billed_Energy!AA33/Cal_Energy!AA33*Cal_Energy_Switching!AA34*VLOOKUP($C35,'Dmd Factors'!$A$4:$E$15,5,0)</f>
        <v>18704.150766009723</v>
      </c>
      <c r="BI35" s="35">
        <f>Billed_Energy!J33/Cal_Energy!J33*Cal_Energy_Switching!J34*VLOOKUP($C35,'Dmd Factors'!$A$4:$E$15,2,0)</f>
        <v>54785.934053642624</v>
      </c>
    </row>
    <row r="36" spans="1:61" x14ac:dyDescent="0.25">
      <c r="A36" t="s">
        <v>155</v>
      </c>
      <c r="B36">
        <v>2016</v>
      </c>
      <c r="C36">
        <v>12</v>
      </c>
      <c r="D36" t="s">
        <v>33</v>
      </c>
      <c r="E36" t="s">
        <v>154</v>
      </c>
      <c r="F36" s="6">
        <f>Demand!F33+IFERROR(VLOOKUP(F$5,Switching!$B$35:$E$44,4,0)/12,0)-IFERROR(VLOOKUP(F$5,Switching!$B$23:$E$31,4,0)/12,0)</f>
        <v>185157.6</v>
      </c>
      <c r="G36" s="1">
        <f>Demand!G33/Demand!F33*'Dmd Switching'!F36</f>
        <v>185157.6</v>
      </c>
      <c r="H36" s="1">
        <f>Demand!H33/Demand!F33*'Dmd Switching'!F36</f>
        <v>101387.6</v>
      </c>
      <c r="I36" s="6">
        <f>Demand!I33+IFERROR(VLOOKUP(I$5,Switching!$B$35:$E$44,4,0)/12,0)-IFERROR(VLOOKUP(I$5,Switching!$B$23:$E$31,4,0)/12,0)</f>
        <v>307422.05531254003</v>
      </c>
      <c r="J36" s="1">
        <f>Demand!J33/Demand!I33*'Dmd Switching'!I36</f>
        <v>300937.94115755404</v>
      </c>
      <c r="K36" s="1">
        <f>Demand!K33/Demand!I33*'Dmd Switching'!I36</f>
        <v>294690.59799755138</v>
      </c>
      <c r="L36" s="6">
        <f>Demand!L33+IFERROR(VLOOKUP(L$5,Switching!$B$35:$E$44,4,0)/12,0)-IFERROR(VLOOKUP(L$5,Switching!$B$23:$E$31,4,0)/12,0)</f>
        <v>523247.92825604609</v>
      </c>
      <c r="M36" s="1">
        <f>Demand!M33/Demand!L33*'Dmd Switching'!L36</f>
        <v>488224.61362851335</v>
      </c>
      <c r="N36" s="1">
        <f>Demand!N33/Demand!L33*'Dmd Switching'!L36</f>
        <v>484570.2223241991</v>
      </c>
      <c r="O36" s="6">
        <f>Demand!O33+IFERROR(VLOOKUP(O$5,Switching!$B$35:$E$44,3,0)/12,0)-IFERROR(VLOOKUP(O$5,Switching!$B$23:$E$31,3,0)/12,0)</f>
        <v>324783.55213191593</v>
      </c>
      <c r="P36" s="1">
        <f>Demand!P33/Demand!O33*'Dmd Switching'!O36</f>
        <v>295813.16945766745</v>
      </c>
      <c r="Q36" s="1">
        <f>Demand!Q33/Demand!O33*'Dmd Switching'!O36</f>
        <v>289186.96305668162</v>
      </c>
      <c r="R36" s="6">
        <f>Demand!R33+IFERROR(VLOOKUP(R$5,Switching!$B$35:$E$44,4,0)/12,0)-IFERROR(VLOOKUP(R$5,Switching!$B$23:$E$31,4,0)/12,0)</f>
        <v>257181.76317342767</v>
      </c>
      <c r="S36" s="1">
        <f>Demand!S33/Demand!R33*'Dmd Switching'!R36</f>
        <v>247414.18015675369</v>
      </c>
      <c r="T36" s="1">
        <f>Demand!T33/Demand!R33*'Dmd Switching'!R36</f>
        <v>243867.63588061949</v>
      </c>
      <c r="U36" s="6">
        <f>Demand!U33+IFERROR(VLOOKUP(U$5,Switching!$B$35:$E$44,3,0)/12,0)-IFERROR(VLOOKUP(U$5,Switching!$B$23:$E$31,3,0)/12,0)</f>
        <v>55244.647433109785</v>
      </c>
      <c r="V36" s="6">
        <f>Demand!V33+IFERROR(VLOOKUP(V$5,Switching!$B$35:$E$44,3,0)/12,0)-IFERROR(VLOOKUP(V$5,Switching!$B$23:$E$31,3,0)/12,0)</f>
        <v>548130.77575375082</v>
      </c>
      <c r="W36" s="6">
        <f>Demand!W33+IFERROR(VLOOKUP(W$5,Switching!$B$35:$E$44,3,0)/12,0)-IFERROR(VLOOKUP(W$5,Switching!$B$23:$E$31,3,0)/12,0)</f>
        <v>88069.582778563679</v>
      </c>
      <c r="X36" s="6">
        <f>Demand!X33+IFERROR(VLOOKUP(X$5,Switching!$B$35:$E$44,3,0)/12,0)-IFERROR(VLOOKUP(X$5,Switching!$B$23:$E$31,3,0)/12,0)</f>
        <v>197461.43921208821</v>
      </c>
      <c r="Y36" s="6">
        <f>Demand!Y33+IFERROR(VLOOKUP(Y$5,Switching!$B$35:$E$44,3,0)/12,0)-IFERROR(VLOOKUP(Y$5,Switching!$B$23:$E$31,3,0)/12,0)</f>
        <v>3293.9597392393634</v>
      </c>
      <c r="Z36" s="6">
        <f>Demand!Z33+IFERROR(VLOOKUP(Z$5,Switching!$B$35:$E$44,3,0)/12,0)-IFERROR(VLOOKUP(Z$5,Switching!$B$23:$E$31,3,0)/12,0)</f>
        <v>10792.541681363169</v>
      </c>
      <c r="AA36" s="6">
        <f>Demand!AA33+IFERROR(VLOOKUP(AA$5,Switching!$B$35:$E$44,3,0)/12,0)-IFERROR(VLOOKUP(AA$5,Switching!$B$23:$E$31,3,0)/12,0)</f>
        <v>18925.198237525306</v>
      </c>
      <c r="AB36" s="6">
        <f>Demand!AB33+IFERROR(VLOOKUP(AB$5,Switching!$B$35:$E$44,4,0)/12,0)-IFERROR(VLOOKUP(AB$5,Switching!$B$23:$E$31,4,0)/12,0)</f>
        <v>6793.4557044766188</v>
      </c>
      <c r="AC36" s="1">
        <f>Demand!AC33/Demand!AB33*'Dmd Switching'!AB36</f>
        <v>6588.8168171351854</v>
      </c>
      <c r="AD36" s="1">
        <f>Demand!AD33/Demand!AB33*'Dmd Switching'!AB36</f>
        <v>6530.7162875339172</v>
      </c>
      <c r="AE36" s="6">
        <f>Demand!AE33+IFERROR(VLOOKUP(AE$5,Switching!$B$35:$E$44,4,0)/12,0)-IFERROR(VLOOKUP(AE$5,Switching!$B$23:$E$31,4,0)/12,0)</f>
        <v>8064.0491386286576</v>
      </c>
      <c r="AF36" s="1">
        <f>Demand!AF33/Demand!AE33*'Dmd Switching'!AE36</f>
        <v>7068.6364216221455</v>
      </c>
      <c r="AG36" s="1">
        <f>Demand!AG33/Demand!AE33*'Dmd Switching'!AE36</f>
        <v>6889.8452564862655</v>
      </c>
      <c r="AH36" s="6">
        <f>Demand!AH33+IFERROR(VLOOKUP(AH$5,Switching!$B$35:$E$44,4,0)/12,0)-IFERROR(VLOOKUP(AH$5,Switching!$B$23:$E$31,4,0)/12,0)</f>
        <v>23745.237222749332</v>
      </c>
      <c r="AI36" s="1">
        <f>Demand!AI33/Demand!AH33*'Dmd Switching'!AH36</f>
        <v>25309.439900796358</v>
      </c>
      <c r="AJ36" s="1">
        <f>Demand!AJ33/Demand!AH33*'Dmd Switching'!AH36</f>
        <v>25247.114171510591</v>
      </c>
      <c r="AK36" s="6">
        <f>Demand!AK33+IFERROR(VLOOKUP(AK$5,Switching!$B$35:$E$44,4,0)/12,0)-IFERROR(VLOOKUP(AK$5,Switching!$B$23:$E$31,4,0)/12,0)</f>
        <v>71948.945383777565</v>
      </c>
      <c r="AL36" s="1">
        <f>Demand!AL33/Demand!AK33*'Dmd Switching'!AK36</f>
        <v>65632.769141936908</v>
      </c>
      <c r="AM36" s="1">
        <f>Demand!AM33/Demand!AK33*'Dmd Switching'!AK36</f>
        <v>62488.546964318091</v>
      </c>
      <c r="AN36" s="6">
        <f>Demand!AN33+IFERROR(VLOOKUP(AN$5,Switching!$B$35:$E$44,4,0)/12,0)-IFERROR(VLOOKUP(AN$5,Switching!$B$23:$E$31,4,0)/12,0)</f>
        <v>155848.67913945674</v>
      </c>
      <c r="AO36" s="1">
        <f>Demand!AO33/Demand!AN33*'Dmd Switching'!AN36</f>
        <v>148113.14785220363</v>
      </c>
      <c r="AP36" s="1">
        <f>Demand!AP33/Demand!AN33*'Dmd Switching'!AN36</f>
        <v>100267.93910161791</v>
      </c>
      <c r="AQ36" s="6">
        <f>Demand!AQ33+IFERROR(VLOOKUP(AQ$5,Switching!$B$35:$E$44,3,0)/12,0)-IFERROR(VLOOKUP(AQ$5,Switching!$B$23:$E$31,3,0)/12,0)</f>
        <v>139577.93950490686</v>
      </c>
      <c r="AR36" s="1">
        <f>Demand!AR33/Demand!AQ33*'Dmd Switching'!AQ36</f>
        <v>130083.72877973253</v>
      </c>
      <c r="AS36" s="1">
        <f>Demand!AS33/Demand!AQ33*'Dmd Switching'!AQ36</f>
        <v>127005.67466919399</v>
      </c>
      <c r="AT36" s="6">
        <f>Demand!AT33+IFERROR(VLOOKUP(AT$5,Switching!$B$35:$E$44,3,0)/12,0)-IFERROR(VLOOKUP(AT$5,Switching!$B$23:$E$31,3,0)/12,0)</f>
        <v>12334</v>
      </c>
      <c r="AU36" s="6">
        <f>Demand!AU33+IFERROR(VLOOKUP(AU$5,Switching!$B$35:$E$44,4,0)/12,0)-IFERROR(VLOOKUP(AU$5,Switching!$B$23:$E$31,4,0)/12,0)</f>
        <v>344370.98922052875</v>
      </c>
      <c r="AV36" s="1">
        <f>Demand!AV33/Demand!AU33*'Dmd Switching'!AU36</f>
        <v>312641.24010174419</v>
      </c>
      <c r="AW36" s="1">
        <f>Demand!AW33/Demand!AU33*'Dmd Switching'!AU36</f>
        <v>308488.17321108788</v>
      </c>
      <c r="AX36" s="6">
        <f>Demand!AX33+IFERROR(VLOOKUP(AX$5,Switching!$B$35:$E$44,3,0)/12,0)-IFERROR(VLOOKUP(AX$5,Switching!$B$23:$E$31,3,0)/12,0)</f>
        <v>54918.893510248745</v>
      </c>
      <c r="AY36" s="1">
        <f>Demand!AY33/Demand!AX33*'Dmd Switching'!AX36</f>
        <v>50952.522430301149</v>
      </c>
      <c r="AZ36" s="1">
        <f>Demand!AZ33/Demand!AX33*'Dmd Switching'!AX36</f>
        <v>49501.975581329527</v>
      </c>
      <c r="BA36" s="6">
        <f>Demand!BA33+IFERROR(VLOOKUP(BA$5,Switching!$B$35:$E$44,3,0)/12,0)-IFERROR(VLOOKUP(BA$5,Switching!$B$23:$E$31,3,0)/12,0)</f>
        <v>9473.6250000000018</v>
      </c>
      <c r="BB36" s="6">
        <f>Demand!BB33+IFERROR(VLOOKUP(BB$5,Switching!$B$35:$E$44,3,0)/12,0)-IFERROR(VLOOKUP(BB$5,Switching!$B$23:$E$31,3,0)/12,0)</f>
        <v>28523.112698118268</v>
      </c>
      <c r="BC36" s="6">
        <f>Demand!BC33+IFERROR(VLOOKUP(BC$5,Switching!$B$35:$E$44,3,0)/12,0)-IFERROR(VLOOKUP(BC$5,Switching!$B$23:$E$31,3,0)/12,0)</f>
        <v>4032.4937483463136</v>
      </c>
      <c r="BD36" s="6">
        <f>Demand!BD33+IFERROR(VLOOKUP(BD$5,Switching!$B$35:$E$44,3,0)/12,0)-IFERROR(VLOOKUP(BD$5,Switching!$B$23:$E$31,3,0)/12,0)</f>
        <v>333361.26596994948</v>
      </c>
      <c r="BE36" s="6">
        <f>Demand!BE33+IFERROR(VLOOKUP(BE$5,Switching!$B$35:$E$44,3,0)/12,0)-IFERROR(VLOOKUP(BE$5,Switching!$B$23:$E$31,3,0)/12,0)</f>
        <v>55528.880215885387</v>
      </c>
      <c r="BF36" s="35">
        <f>Billed_Energy!AM34/Cal_Energy!AM34*Cal_Energy_Switching!AM35*VLOOKUP($C36,'Dmd Factors'!$A$4:$E$15,4,0)</f>
        <v>192428.02624653737</v>
      </c>
      <c r="BG36" s="35">
        <f>Billed_Energy!G34/Cal_Energy!G34*Cal_Energy_Switching!G35*VLOOKUP(C36,'Dmd Factors'!$A$4:$E$15,3,0)</f>
        <v>390611.86184172565</v>
      </c>
      <c r="BH36" s="35">
        <f>Billed_Energy!AA34/Cal_Energy!AA34*Cal_Energy_Switching!AA35*VLOOKUP($C36,'Dmd Factors'!$A$4:$E$15,5,0)</f>
        <v>19741.566296330217</v>
      </c>
      <c r="BI36" s="35">
        <f>Billed_Energy!J34/Cal_Energy!J34*Cal_Energy_Switching!J35*VLOOKUP($C36,'Dmd Factors'!$A$4:$E$15,2,0)</f>
        <v>52120.355200974998</v>
      </c>
    </row>
    <row r="37" spans="1:61" x14ac:dyDescent="0.25">
      <c r="A37" t="s">
        <v>155</v>
      </c>
      <c r="B37">
        <v>2017</v>
      </c>
      <c r="C37">
        <v>1</v>
      </c>
      <c r="D37" t="s">
        <v>34</v>
      </c>
      <c r="E37" t="s">
        <v>154</v>
      </c>
      <c r="F37" s="6">
        <f>Demand!F34+IFERROR(VLOOKUP(F$5,Switching!$B$35:$E$44,4,0)/12,0)-IFERROR(VLOOKUP(F$5,Switching!$B$23:$E$31,4,0)/12,0)</f>
        <v>185157.6</v>
      </c>
      <c r="G37" s="1">
        <f>Demand!G34/Demand!F34*'Dmd Switching'!F37</f>
        <v>185157.6</v>
      </c>
      <c r="H37" s="1">
        <f>Demand!H34/Demand!F34*'Dmd Switching'!F37</f>
        <v>101387.6</v>
      </c>
      <c r="I37" s="6">
        <f>Demand!I34+IFERROR(VLOOKUP(I$5,Switching!$B$35:$E$44,4,0)/12,0)-IFERROR(VLOOKUP(I$5,Switching!$B$23:$E$31,4,0)/12,0)</f>
        <v>309623.77207853581</v>
      </c>
      <c r="J37" s="1">
        <f>Demand!J34/Demand!I34*'Dmd Switching'!I37</f>
        <v>298388.05442201189</v>
      </c>
      <c r="K37" s="1">
        <f>Demand!K34/Demand!I34*'Dmd Switching'!I37</f>
        <v>286585.35188636533</v>
      </c>
      <c r="L37" s="6">
        <f>Demand!L34+IFERROR(VLOOKUP(L$5,Switching!$B$35:$E$44,4,0)/12,0)-IFERROR(VLOOKUP(L$5,Switching!$B$23:$E$31,4,0)/12,0)</f>
        <v>504323.26194019167</v>
      </c>
      <c r="M37" s="1">
        <f>Demand!M34/Demand!L34*'Dmd Switching'!L37</f>
        <v>468930.03950058768</v>
      </c>
      <c r="N37" s="1">
        <f>Demand!N34/Demand!L34*'Dmd Switching'!L37</f>
        <v>462237.01305765187</v>
      </c>
      <c r="O37" s="6">
        <f>Demand!O34+IFERROR(VLOOKUP(O$5,Switching!$B$35:$E$44,3,0)/12,0)-IFERROR(VLOOKUP(O$5,Switching!$B$23:$E$31,3,0)/12,0)</f>
        <v>337954.64322685072</v>
      </c>
      <c r="P37" s="1">
        <f>Demand!P34/Demand!O34*'Dmd Switching'!O37</f>
        <v>307809.41180563532</v>
      </c>
      <c r="Q37" s="1">
        <f>Demand!Q34/Demand!O34*'Dmd Switching'!O37</f>
        <v>300914.48992460634</v>
      </c>
      <c r="R37" s="6">
        <f>Demand!R34+IFERROR(VLOOKUP(R$5,Switching!$B$35:$E$44,4,0)/12,0)-IFERROR(VLOOKUP(R$5,Switching!$B$23:$E$31,4,0)/12,0)</f>
        <v>260744.78250020888</v>
      </c>
      <c r="S37" s="1">
        <f>Demand!S34/Demand!R34*'Dmd Switching'!R37</f>
        <v>248317.27147420432</v>
      </c>
      <c r="T37" s="1">
        <f>Demand!T34/Demand!R34*'Dmd Switching'!R37</f>
        <v>243785.45081545232</v>
      </c>
      <c r="U37" s="6">
        <f>Demand!U34+IFERROR(VLOOKUP(U$5,Switching!$B$35:$E$44,3,0)/12,0)-IFERROR(VLOOKUP(U$5,Switching!$B$23:$E$31,3,0)/12,0)</f>
        <v>55282.088019202594</v>
      </c>
      <c r="V37" s="6">
        <f>Demand!V34+IFERROR(VLOOKUP(V$5,Switching!$B$35:$E$44,3,0)/12,0)-IFERROR(VLOOKUP(V$5,Switching!$B$23:$E$31,3,0)/12,0)</f>
        <v>573169.071525665</v>
      </c>
      <c r="W37" s="6">
        <f>Demand!W34+IFERROR(VLOOKUP(W$5,Switching!$B$35:$E$44,3,0)/12,0)-IFERROR(VLOOKUP(W$5,Switching!$B$23:$E$31,3,0)/12,0)</f>
        <v>108175.3811826681</v>
      </c>
      <c r="X37" s="6">
        <f>Demand!X34+IFERROR(VLOOKUP(X$5,Switching!$B$35:$E$44,3,0)/12,0)-IFERROR(VLOOKUP(X$5,Switching!$B$23:$E$31,3,0)/12,0)</f>
        <v>271549.76464535564</v>
      </c>
      <c r="Y37" s="6">
        <f>Demand!Y34+IFERROR(VLOOKUP(Y$5,Switching!$B$35:$E$44,3,0)/12,0)-IFERROR(VLOOKUP(Y$5,Switching!$B$23:$E$31,3,0)/12,0)</f>
        <v>5774.0549160769042</v>
      </c>
      <c r="Z37" s="6">
        <f>Demand!Z34+IFERROR(VLOOKUP(Z$5,Switching!$B$35:$E$44,3,0)/12,0)-IFERROR(VLOOKUP(Z$5,Switching!$B$23:$E$31,3,0)/12,0)</f>
        <v>11107.911910652698</v>
      </c>
      <c r="AA37" s="6">
        <f>Demand!AA34+IFERROR(VLOOKUP(AA$5,Switching!$B$35:$E$44,3,0)/12,0)-IFERROR(VLOOKUP(AA$5,Switching!$B$23:$E$31,3,0)/12,0)</f>
        <v>20784.707855549012</v>
      </c>
      <c r="AB37" s="6">
        <f>Demand!AB34+IFERROR(VLOOKUP(AB$5,Switching!$B$35:$E$44,4,0)/12,0)-IFERROR(VLOOKUP(AB$5,Switching!$B$23:$E$31,4,0)/12,0)</f>
        <v>7351.7383013632107</v>
      </c>
      <c r="AC37" s="1">
        <f>Demand!AC34/Demand!AB34*'Dmd Switching'!AB37</f>
        <v>7130.2822984890063</v>
      </c>
      <c r="AD37" s="1">
        <f>Demand!AD34/Demand!AB34*'Dmd Switching'!AB37</f>
        <v>7067.407098093181</v>
      </c>
      <c r="AE37" s="6">
        <f>Demand!AE34+IFERROR(VLOOKUP(AE$5,Switching!$B$35:$E$44,4,0)/12,0)-IFERROR(VLOOKUP(AE$5,Switching!$B$23:$E$31,4,0)/12,0)</f>
        <v>8802.1898133078521</v>
      </c>
      <c r="AF37" s="1">
        <f>Demand!AF34/Demand!AE34*'Dmd Switching'!AE37</f>
        <v>7956.68684778019</v>
      </c>
      <c r="AG37" s="1">
        <f>Demand!AG34/Demand!AE34*'Dmd Switching'!AE37</f>
        <v>7714.3146637169139</v>
      </c>
      <c r="AH37" s="6">
        <f>Demand!AH34+IFERROR(VLOOKUP(AH$5,Switching!$B$35:$E$44,4,0)/12,0)-IFERROR(VLOOKUP(AH$5,Switching!$B$23:$E$31,4,0)/12,0)</f>
        <v>25783.342953698786</v>
      </c>
      <c r="AI37" s="1">
        <f>Demand!AI34/Demand!AH34*'Dmd Switching'!AH37</f>
        <v>27481.804574395577</v>
      </c>
      <c r="AJ37" s="1">
        <f>Demand!AJ34/Demand!AH34*'Dmd Switching'!AH37</f>
        <v>27414.129291224483</v>
      </c>
      <c r="AK37" s="6">
        <f>Demand!AK34+IFERROR(VLOOKUP(AK$5,Switching!$B$35:$E$44,4,0)/12,0)-IFERROR(VLOOKUP(AK$5,Switching!$B$23:$E$31,4,0)/12,0)</f>
        <v>66654.350332581496</v>
      </c>
      <c r="AL37" s="1">
        <f>Demand!AL34/Demand!AK34*'Dmd Switching'!AK37</f>
        <v>58925.966096785611</v>
      </c>
      <c r="AM37" s="1">
        <f>Demand!AM34/Demand!AK34*'Dmd Switching'!AK37</f>
        <v>56896.423543760306</v>
      </c>
      <c r="AN37" s="6">
        <f>Demand!AN34+IFERROR(VLOOKUP(AN$5,Switching!$B$35:$E$44,4,0)/12,0)-IFERROR(VLOOKUP(AN$5,Switching!$B$23:$E$31,4,0)/12,0)</f>
        <v>167542.1802878294</v>
      </c>
      <c r="AO37" s="1">
        <f>Demand!AO34/Demand!AN34*'Dmd Switching'!AN37</f>
        <v>152302.33681744919</v>
      </c>
      <c r="AP37" s="1">
        <f>Demand!AP34/Demand!AN34*'Dmd Switching'!AN37</f>
        <v>93858.598788997682</v>
      </c>
      <c r="AQ37" s="6">
        <f>Demand!AQ34+IFERROR(VLOOKUP(AQ$5,Switching!$B$35:$E$44,3,0)/12,0)-IFERROR(VLOOKUP(AQ$5,Switching!$B$23:$E$31,3,0)/12,0)</f>
        <v>127229.18603583533</v>
      </c>
      <c r="AR37" s="1">
        <f>Demand!AR34/Demand!AQ34*'Dmd Switching'!AQ37</f>
        <v>116775.50913230717</v>
      </c>
      <c r="AS37" s="1">
        <f>Demand!AS34/Demand!AQ34*'Dmd Switching'!AQ37</f>
        <v>114197.8739486461</v>
      </c>
      <c r="AT37" s="6">
        <f>Demand!AT34+IFERROR(VLOOKUP(AT$5,Switching!$B$35:$E$44,3,0)/12,0)-IFERROR(VLOOKUP(AT$5,Switching!$B$23:$E$31,3,0)/12,0)</f>
        <v>15562</v>
      </c>
      <c r="AU37" s="6">
        <f>Demand!AU34+IFERROR(VLOOKUP(AU$5,Switching!$B$35:$E$44,4,0)/12,0)-IFERROR(VLOOKUP(AU$5,Switching!$B$23:$E$31,4,0)/12,0)</f>
        <v>340147.28626886877</v>
      </c>
      <c r="AV37" s="1">
        <f>Demand!AV34/Demand!AU34*'Dmd Switching'!AU37</f>
        <v>308806.70185676217</v>
      </c>
      <c r="AW37" s="1">
        <f>Demand!AW34/Demand!AU34*'Dmd Switching'!AU37</f>
        <v>304704.57224431337</v>
      </c>
      <c r="AX37" s="6">
        <f>Demand!AX34+IFERROR(VLOOKUP(AX$5,Switching!$B$35:$E$44,3,0)/12,0)-IFERROR(VLOOKUP(AX$5,Switching!$B$23:$E$31,3,0)/12,0)</f>
        <v>53457.747974540063</v>
      </c>
      <c r="AY37" s="1">
        <f>Demand!AY34/Demand!AX34*'Dmd Switching'!AX37</f>
        <v>48289.384264728607</v>
      </c>
      <c r="AZ37" s="1">
        <f>Demand!AZ34/Demand!AX34*'Dmd Switching'!AX37</f>
        <v>47639.418433347339</v>
      </c>
      <c r="BA37" s="6">
        <f>Demand!BA34+IFERROR(VLOOKUP(BA$5,Switching!$B$35:$E$44,3,0)/12,0)-IFERROR(VLOOKUP(BA$5,Switching!$B$23:$E$31,3,0)/12,0)</f>
        <v>9309.5999999999985</v>
      </c>
      <c r="BB37" s="6">
        <f>Demand!BB34+IFERROR(VLOOKUP(BB$5,Switching!$B$35:$E$44,3,0)/12,0)-IFERROR(VLOOKUP(BB$5,Switching!$B$23:$E$31,3,0)/12,0)</f>
        <v>28486.943024767072</v>
      </c>
      <c r="BC37" s="6">
        <f>Demand!BC34+IFERROR(VLOOKUP(BC$5,Switching!$B$35:$E$44,3,0)/12,0)-IFERROR(VLOOKUP(BC$5,Switching!$B$23:$E$31,3,0)/12,0)</f>
        <v>3983.0352971974744</v>
      </c>
      <c r="BD37" s="6">
        <f>Demand!BD34+IFERROR(VLOOKUP(BD$5,Switching!$B$35:$E$44,3,0)/12,0)-IFERROR(VLOOKUP(BD$5,Switching!$B$23:$E$31,3,0)/12,0)</f>
        <v>337138.2616782242</v>
      </c>
      <c r="BE37" s="6">
        <f>Demand!BE34+IFERROR(VLOOKUP(BE$5,Switching!$B$35:$E$44,3,0)/12,0)-IFERROR(VLOOKUP(BE$5,Switching!$B$23:$E$31,3,0)/12,0)</f>
        <v>55551.994968286417</v>
      </c>
      <c r="BF37" s="35">
        <f>Billed_Energy!AM35/Cal_Energy!AM35*Cal_Energy_Switching!AM36*VLOOKUP($C37,'Dmd Factors'!$A$4:$E$15,4,0)</f>
        <v>202909.55942553576</v>
      </c>
      <c r="BG37" s="35">
        <f>Billed_Energy!G35/Cal_Energy!G35*Cal_Energy_Switching!G36*VLOOKUP(C37,'Dmd Factors'!$A$4:$E$15,3,0)</f>
        <v>426144.4877815785</v>
      </c>
      <c r="BH37" s="35">
        <f>Billed_Energy!AA35/Cal_Energy!AA35*Cal_Energy_Switching!AA36*VLOOKUP($C37,'Dmd Factors'!$A$4:$E$15,5,0)</f>
        <v>21227.343631932516</v>
      </c>
      <c r="BI37" s="35">
        <f>Billed_Energy!J35/Cal_Energy!J35*Cal_Energy_Switching!J36*VLOOKUP($C37,'Dmd Factors'!$A$4:$E$15,2,0)</f>
        <v>55839.126309425315</v>
      </c>
    </row>
    <row r="38" spans="1:61" x14ac:dyDescent="0.25">
      <c r="A38" t="s">
        <v>155</v>
      </c>
      <c r="B38">
        <v>2017</v>
      </c>
      <c r="C38">
        <v>2</v>
      </c>
      <c r="D38" t="s">
        <v>35</v>
      </c>
      <c r="E38" t="s">
        <v>154</v>
      </c>
      <c r="F38" s="6">
        <f>Demand!F35+IFERROR(VLOOKUP(F$5,Switching!$B$35:$E$44,4,0)/12,0)-IFERROR(VLOOKUP(F$5,Switching!$B$23:$E$31,4,0)/12,0)</f>
        <v>185157.6</v>
      </c>
      <c r="G38" s="1">
        <f>Demand!G35/Demand!F35*'Dmd Switching'!F38</f>
        <v>185157.6</v>
      </c>
      <c r="H38" s="1">
        <f>Demand!H35/Demand!F35*'Dmd Switching'!F38</f>
        <v>101387.6</v>
      </c>
      <c r="I38" s="6">
        <f>Demand!I35+IFERROR(VLOOKUP(I$5,Switching!$B$35:$E$44,4,0)/12,0)-IFERROR(VLOOKUP(I$5,Switching!$B$23:$E$31,4,0)/12,0)</f>
        <v>316344.49764489487</v>
      </c>
      <c r="J38" s="1">
        <f>Demand!J35/Demand!I35*'Dmd Switching'!I38</f>
        <v>300775.3503695557</v>
      </c>
      <c r="K38" s="1">
        <f>Demand!K35/Demand!I35*'Dmd Switching'!I38</f>
        <v>292865.45450806885</v>
      </c>
      <c r="L38" s="6">
        <f>Demand!L35+IFERROR(VLOOKUP(L$5,Switching!$B$35:$E$44,4,0)/12,0)-IFERROR(VLOOKUP(L$5,Switching!$B$23:$E$31,4,0)/12,0)</f>
        <v>525248.25530182268</v>
      </c>
      <c r="M38" s="1">
        <f>Demand!M35/Demand!L35*'Dmd Switching'!L38</f>
        <v>491822.95738147019</v>
      </c>
      <c r="N38" s="1">
        <f>Demand!N35/Demand!L35*'Dmd Switching'!L38</f>
        <v>485349.42780395644</v>
      </c>
      <c r="O38" s="6">
        <f>Demand!O35+IFERROR(VLOOKUP(O$5,Switching!$B$35:$E$44,3,0)/12,0)-IFERROR(VLOOKUP(O$5,Switching!$B$23:$E$31,3,0)/12,0)</f>
        <v>317359.31283465656</v>
      </c>
      <c r="P38" s="1">
        <f>Demand!P35/Demand!O35*'Dmd Switching'!O38</f>
        <v>289051.16521540069</v>
      </c>
      <c r="Q38" s="1">
        <f>Demand!Q35/Demand!O35*'Dmd Switching'!O38</f>
        <v>282576.42751297128</v>
      </c>
      <c r="R38" s="6">
        <f>Demand!R35+IFERROR(VLOOKUP(R$5,Switching!$B$35:$E$44,4,0)/12,0)-IFERROR(VLOOKUP(R$5,Switching!$B$23:$E$31,4,0)/12,0)</f>
        <v>266183.95373174862</v>
      </c>
      <c r="S38" s="1">
        <f>Demand!S35/Demand!R35*'Dmd Switching'!R38</f>
        <v>252270.47804287798</v>
      </c>
      <c r="T38" s="1">
        <f>Demand!T35/Demand!R35*'Dmd Switching'!R38</f>
        <v>248708.44067868264</v>
      </c>
      <c r="U38" s="6">
        <f>Demand!U35+IFERROR(VLOOKUP(U$5,Switching!$B$35:$E$44,3,0)/12,0)-IFERROR(VLOOKUP(U$5,Switching!$B$23:$E$31,3,0)/12,0)</f>
        <v>55328.640636522745</v>
      </c>
      <c r="V38" s="6">
        <f>Demand!V35+IFERROR(VLOOKUP(V$5,Switching!$B$35:$E$44,3,0)/12,0)-IFERROR(VLOOKUP(V$5,Switching!$B$23:$E$31,3,0)/12,0)</f>
        <v>532696.63145828107</v>
      </c>
      <c r="W38" s="6">
        <f>Demand!W35+IFERROR(VLOOKUP(W$5,Switching!$B$35:$E$44,3,0)/12,0)-IFERROR(VLOOKUP(W$5,Switching!$B$23:$E$31,3,0)/12,0)</f>
        <v>79685.849013250729</v>
      </c>
      <c r="X38" s="6">
        <f>Demand!X35+IFERROR(VLOOKUP(X$5,Switching!$B$35:$E$44,3,0)/12,0)-IFERROR(VLOOKUP(X$5,Switching!$B$23:$E$31,3,0)/12,0)</f>
        <v>189139.45710063208</v>
      </c>
      <c r="Y38" s="6">
        <f>Demand!Y35+IFERROR(VLOOKUP(Y$5,Switching!$B$35:$E$44,3,0)/12,0)-IFERROR(VLOOKUP(Y$5,Switching!$B$23:$E$31,3,0)/12,0)</f>
        <v>6354.2895506819195</v>
      </c>
      <c r="Z38" s="6">
        <f>Demand!Z35+IFERROR(VLOOKUP(Z$5,Switching!$B$35:$E$44,3,0)/12,0)-IFERROR(VLOOKUP(Z$5,Switching!$B$23:$E$31,3,0)/12,0)</f>
        <v>10685.646117041861</v>
      </c>
      <c r="AA38" s="6">
        <f>Demand!AA35+IFERROR(VLOOKUP(AA$5,Switching!$B$35:$E$44,3,0)/12,0)-IFERROR(VLOOKUP(AA$5,Switching!$B$23:$E$31,3,0)/12,0)</f>
        <v>20750.555038118273</v>
      </c>
      <c r="AB38" s="6">
        <f>Demand!AB35+IFERROR(VLOOKUP(AB$5,Switching!$B$35:$E$44,4,0)/12,0)-IFERROR(VLOOKUP(AB$5,Switching!$B$23:$E$31,4,0)/12,0)</f>
        <v>6629.6209835818499</v>
      </c>
      <c r="AC38" s="1">
        <f>Demand!AC35/Demand!AB35*'Dmd Switching'!AB38</f>
        <v>6429.917280401507</v>
      </c>
      <c r="AD38" s="1">
        <f>Demand!AD35/Demand!AB35*'Dmd Switching'!AB38</f>
        <v>6373.217935184909</v>
      </c>
      <c r="AE38" s="6">
        <f>Demand!AE35+IFERROR(VLOOKUP(AE$5,Switching!$B$35:$E$44,4,0)/12,0)-IFERROR(VLOOKUP(AE$5,Switching!$B$23:$E$31,4,0)/12,0)</f>
        <v>8127.0506463201909</v>
      </c>
      <c r="AF38" s="1">
        <f>Demand!AF35/Demand!AE35*'Dmd Switching'!AE38</f>
        <v>7366.077145629366</v>
      </c>
      <c r="AG38" s="1">
        <f>Demand!AG35/Demand!AE35*'Dmd Switching'!AE38</f>
        <v>7225.5897301172135</v>
      </c>
      <c r="AH38" s="6">
        <f>Demand!AH35+IFERROR(VLOOKUP(AH$5,Switching!$B$35:$E$44,4,0)/12,0)-IFERROR(VLOOKUP(AH$5,Switching!$B$23:$E$31,4,0)/12,0)</f>
        <v>24785.656166441589</v>
      </c>
      <c r="AI38" s="1">
        <f>Demand!AI35/Demand!AH35*'Dmd Switching'!AH38</f>
        <v>26418.395792877374</v>
      </c>
      <c r="AJ38" s="1">
        <f>Demand!AJ35/Demand!AH35*'Dmd Switching'!AH38</f>
        <v>26353.339205659122</v>
      </c>
      <c r="AK38" s="6">
        <f>Demand!AK35+IFERROR(VLOOKUP(AK$5,Switching!$B$35:$E$44,4,0)/12,0)-IFERROR(VLOOKUP(AK$5,Switching!$B$23:$E$31,4,0)/12,0)</f>
        <v>64746.293161038091</v>
      </c>
      <c r="AL38" s="1">
        <f>Demand!AL35/Demand!AK35*'Dmd Switching'!AK38</f>
        <v>56229.081230465417</v>
      </c>
      <c r="AM38" s="1">
        <f>Demand!AM35/Demand!AK35*'Dmd Switching'!AK38</f>
        <v>54857.775089728333</v>
      </c>
      <c r="AN38" s="6">
        <f>Demand!AN35+IFERROR(VLOOKUP(AN$5,Switching!$B$35:$E$44,4,0)/12,0)-IFERROR(VLOOKUP(AN$5,Switching!$B$23:$E$31,4,0)/12,0)</f>
        <v>158387.42865398899</v>
      </c>
      <c r="AO38" s="1">
        <f>Demand!AO35/Demand!AN35*'Dmd Switching'!AN38</f>
        <v>145060.0363543854</v>
      </c>
      <c r="AP38" s="1">
        <f>Demand!AP35/Demand!AN35*'Dmd Switching'!AN38</f>
        <v>79702.591239258589</v>
      </c>
      <c r="AQ38" s="6">
        <f>Demand!AQ35+IFERROR(VLOOKUP(AQ$5,Switching!$B$35:$E$44,3,0)/12,0)-IFERROR(VLOOKUP(AQ$5,Switching!$B$23:$E$31,3,0)/12,0)</f>
        <v>144463.25579244996</v>
      </c>
      <c r="AR38" s="1">
        <f>Demand!AR35/Demand!AQ35*'Dmd Switching'!AQ38</f>
        <v>132696.36165619633</v>
      </c>
      <c r="AS38" s="1">
        <f>Demand!AS35/Demand!AQ35*'Dmd Switching'!AQ38</f>
        <v>129963.96643980504</v>
      </c>
      <c r="AT38" s="6">
        <f>Demand!AT35+IFERROR(VLOOKUP(AT$5,Switching!$B$35:$E$44,3,0)/12,0)-IFERROR(VLOOKUP(AT$5,Switching!$B$23:$E$31,3,0)/12,0)</f>
        <v>14314</v>
      </c>
      <c r="AU38" s="6">
        <f>Demand!AU35+IFERROR(VLOOKUP(AU$5,Switching!$B$35:$E$44,4,0)/12,0)-IFERROR(VLOOKUP(AU$5,Switching!$B$23:$E$31,4,0)/12,0)</f>
        <v>328184.04184793087</v>
      </c>
      <c r="AV38" s="1">
        <f>Demand!AV35/Demand!AU35*'Dmd Switching'!AU38</f>
        <v>297945.73014753632</v>
      </c>
      <c r="AW38" s="1">
        <f>Demand!AW35/Demand!AU35*'Dmd Switching'!AU38</f>
        <v>293987.87562173721</v>
      </c>
      <c r="AX38" s="6">
        <f>Demand!AX35+IFERROR(VLOOKUP(AX$5,Switching!$B$35:$E$44,3,0)/12,0)-IFERROR(VLOOKUP(AX$5,Switching!$B$23:$E$31,3,0)/12,0)</f>
        <v>55889.764462573279</v>
      </c>
      <c r="AY38" s="1">
        <f>Demand!AY35/Demand!AX35*'Dmd Switching'!AX38</f>
        <v>50886.759581791979</v>
      </c>
      <c r="AZ38" s="1">
        <f>Demand!AZ35/Demand!AX35*'Dmd Switching'!AX38</f>
        <v>49994.329270656854</v>
      </c>
      <c r="BA38" s="6">
        <f>Demand!BA35+IFERROR(VLOOKUP(BA$5,Switching!$B$35:$E$44,3,0)/12,0)-IFERROR(VLOOKUP(BA$5,Switching!$B$23:$E$31,3,0)/12,0)</f>
        <v>9309.5999999999985</v>
      </c>
      <c r="BB38" s="6">
        <f>Demand!BB35+IFERROR(VLOOKUP(BB$5,Switching!$B$35:$E$44,3,0)/12,0)-IFERROR(VLOOKUP(BB$5,Switching!$B$23:$E$31,3,0)/12,0)</f>
        <v>26066.612511728821</v>
      </c>
      <c r="BC38" s="6">
        <f>Demand!BC35+IFERROR(VLOOKUP(BC$5,Switching!$B$35:$E$44,3,0)/12,0)-IFERROR(VLOOKUP(BC$5,Switching!$B$23:$E$31,3,0)/12,0)</f>
        <v>3842.948850175429</v>
      </c>
      <c r="BD38" s="6">
        <f>Demand!BD35+IFERROR(VLOOKUP(BD$5,Switching!$B$35:$E$44,3,0)/12,0)-IFERROR(VLOOKUP(BD$5,Switching!$B$23:$E$31,3,0)/12,0)</f>
        <v>332997.99584425404</v>
      </c>
      <c r="BE38" s="6">
        <f>Demand!BE35+IFERROR(VLOOKUP(BE$5,Switching!$B$35:$E$44,3,0)/12,0)-IFERROR(VLOOKUP(BE$5,Switching!$B$23:$E$31,3,0)/12,0)</f>
        <v>55592.221414821928</v>
      </c>
      <c r="BF38" s="35">
        <f>Billed_Energy!AM36/Cal_Energy!AM36*Cal_Energy_Switching!AM37*VLOOKUP($C38,'Dmd Factors'!$A$4:$E$15,4,0)</f>
        <v>197417.86376999036</v>
      </c>
      <c r="BG38" s="35">
        <f>Billed_Energy!G36/Cal_Energy!G36*Cal_Energy_Switching!G37*VLOOKUP(C38,'Dmd Factors'!$A$4:$E$15,3,0)</f>
        <v>403656.28150280658</v>
      </c>
      <c r="BH38" s="35">
        <f>Billed_Energy!AA36/Cal_Energy!AA36*Cal_Energy_Switching!AA37*VLOOKUP($C38,'Dmd Factors'!$A$4:$E$15,5,0)</f>
        <v>20529.232089126817</v>
      </c>
      <c r="BI38" s="35">
        <f>Billed_Energy!J36/Cal_Energy!J36*Cal_Energy_Switching!J37*VLOOKUP($C38,'Dmd Factors'!$A$4:$E$15,2,0)</f>
        <v>55559.215663339324</v>
      </c>
    </row>
    <row r="39" spans="1:61" x14ac:dyDescent="0.25">
      <c r="A39" t="s">
        <v>155</v>
      </c>
      <c r="B39">
        <v>2017</v>
      </c>
      <c r="C39">
        <v>3</v>
      </c>
      <c r="D39" t="s">
        <v>36</v>
      </c>
      <c r="E39" t="s">
        <v>154</v>
      </c>
      <c r="F39" s="6">
        <f>Demand!F36+IFERROR(VLOOKUP(F$5,Switching!$B$35:$E$44,4,0)/12,0)-IFERROR(VLOOKUP(F$5,Switching!$B$23:$E$31,4,0)/12,0)</f>
        <v>185157.6</v>
      </c>
      <c r="G39" s="1">
        <f>Demand!G36/Demand!F36*'Dmd Switching'!F39</f>
        <v>185157.6</v>
      </c>
      <c r="H39" s="1">
        <f>Demand!H36/Demand!F36*'Dmd Switching'!F39</f>
        <v>101387.6</v>
      </c>
      <c r="I39" s="6">
        <f>Demand!I36+IFERROR(VLOOKUP(I$5,Switching!$B$35:$E$44,4,0)/12,0)-IFERROR(VLOOKUP(I$5,Switching!$B$23:$E$31,4,0)/12,0)</f>
        <v>303615.71101044462</v>
      </c>
      <c r="J39" s="1">
        <f>Demand!J36/Demand!I36*'Dmd Switching'!I39</f>
        <v>291882.66989184555</v>
      </c>
      <c r="K39" s="1">
        <f>Demand!K36/Demand!I36*'Dmd Switching'!I39</f>
        <v>286525.68510853319</v>
      </c>
      <c r="L39" s="6">
        <f>Demand!L36+IFERROR(VLOOKUP(L$5,Switching!$B$35:$E$44,4,0)/12,0)-IFERROR(VLOOKUP(L$5,Switching!$B$23:$E$31,4,0)/12,0)</f>
        <v>525703.85149775608</v>
      </c>
      <c r="M39" s="1">
        <f>Demand!M36/Demand!L36*'Dmd Switching'!L39</f>
        <v>491602.75148939283</v>
      </c>
      <c r="N39" s="1">
        <f>Demand!N36/Demand!L36*'Dmd Switching'!L39</f>
        <v>485897.35696639109</v>
      </c>
      <c r="O39" s="6">
        <f>Demand!O36+IFERROR(VLOOKUP(O$5,Switching!$B$35:$E$44,3,0)/12,0)-IFERROR(VLOOKUP(O$5,Switching!$B$23:$E$31,3,0)/12,0)</f>
        <v>314017.47190785425</v>
      </c>
      <c r="P39" s="1">
        <f>Demand!P36/Demand!O36*'Dmd Switching'!O39</f>
        <v>286007.41330773261</v>
      </c>
      <c r="Q39" s="1">
        <f>Demand!Q36/Demand!O36*'Dmd Switching'!O39</f>
        <v>279600.8555595986</v>
      </c>
      <c r="R39" s="6">
        <f>Demand!R36+IFERROR(VLOOKUP(R$5,Switching!$B$35:$E$44,4,0)/12,0)-IFERROR(VLOOKUP(R$5,Switching!$B$23:$E$31,4,0)/12,0)</f>
        <v>263224.45085827447</v>
      </c>
      <c r="S39" s="1">
        <f>Demand!S36/Demand!R36*'Dmd Switching'!R39</f>
        <v>250201.7479573373</v>
      </c>
      <c r="T39" s="1">
        <f>Demand!T36/Demand!R36*'Dmd Switching'!R39</f>
        <v>245761.48690961557</v>
      </c>
      <c r="U39" s="6">
        <f>Demand!U36+IFERROR(VLOOKUP(U$5,Switching!$B$35:$E$44,3,0)/12,0)-IFERROR(VLOOKUP(U$5,Switching!$B$23:$E$31,3,0)/12,0)</f>
        <v>55396.438033758168</v>
      </c>
      <c r="V39" s="6">
        <f>Demand!V36+IFERROR(VLOOKUP(V$5,Switching!$B$35:$E$44,3,0)/12,0)-IFERROR(VLOOKUP(V$5,Switching!$B$23:$E$31,3,0)/12,0)</f>
        <v>526129.48958441219</v>
      </c>
      <c r="W39" s="6">
        <f>Demand!W36+IFERROR(VLOOKUP(W$5,Switching!$B$35:$E$44,3,0)/12,0)-IFERROR(VLOOKUP(W$5,Switching!$B$23:$E$31,3,0)/12,0)</f>
        <v>83618.933094135064</v>
      </c>
      <c r="X39" s="6">
        <f>Demand!X36+IFERROR(VLOOKUP(X$5,Switching!$B$35:$E$44,3,0)/12,0)-IFERROR(VLOOKUP(X$5,Switching!$B$23:$E$31,3,0)/12,0)</f>
        <v>196662.29604880715</v>
      </c>
      <c r="Y39" s="6">
        <f>Demand!Y36+IFERROR(VLOOKUP(Y$5,Switching!$B$35:$E$44,3,0)/12,0)-IFERROR(VLOOKUP(Y$5,Switching!$B$23:$E$31,3,0)/12,0)</f>
        <v>6523.591632074249</v>
      </c>
      <c r="Z39" s="6">
        <f>Demand!Z36+IFERROR(VLOOKUP(Z$5,Switching!$B$35:$E$44,3,0)/12,0)-IFERROR(VLOOKUP(Z$5,Switching!$B$23:$E$31,3,0)/12,0)</f>
        <v>10530.077600162876</v>
      </c>
      <c r="AA39" s="6">
        <f>Demand!AA36+IFERROR(VLOOKUP(AA$5,Switching!$B$35:$E$44,3,0)/12,0)-IFERROR(VLOOKUP(AA$5,Switching!$B$23:$E$31,3,0)/12,0)</f>
        <v>20210.02102079571</v>
      </c>
      <c r="AB39" s="6">
        <f>Demand!AB36+IFERROR(VLOOKUP(AB$5,Switching!$B$35:$E$44,4,0)/12,0)-IFERROR(VLOOKUP(AB$5,Switching!$B$23:$E$31,4,0)/12,0)</f>
        <v>6550.0245635539031</v>
      </c>
      <c r="AC39" s="1">
        <f>Demand!AC36/Demand!AB36*'Dmd Switching'!AB39</f>
        <v>6352.7185388952794</v>
      </c>
      <c r="AD39" s="1">
        <f>Demand!AD36/Demand!AB36*'Dmd Switching'!AB39</f>
        <v>6296.6999361990083</v>
      </c>
      <c r="AE39" s="6">
        <f>Demand!AE36+IFERROR(VLOOKUP(AE$5,Switching!$B$35:$E$44,4,0)/12,0)-IFERROR(VLOOKUP(AE$5,Switching!$B$23:$E$31,4,0)/12,0)</f>
        <v>7452.1229058028603</v>
      </c>
      <c r="AF39" s="1">
        <f>Demand!AF36/Demand!AE36*'Dmd Switching'!AE39</f>
        <v>6808.5486616557555</v>
      </c>
      <c r="AG39" s="1">
        <f>Demand!AG36/Demand!AE36*'Dmd Switching'!AE39</f>
        <v>6807.2148290253981</v>
      </c>
      <c r="AH39" s="6">
        <f>Demand!AH36+IFERROR(VLOOKUP(AH$5,Switching!$B$35:$E$44,4,0)/12,0)-IFERROR(VLOOKUP(AH$5,Switching!$B$23:$E$31,4,0)/12,0)</f>
        <v>23529.040713037302</v>
      </c>
      <c r="AI39" s="1">
        <f>Demand!AI36/Demand!AH36*'Dmd Switching'!AH39</f>
        <v>25079.001580977168</v>
      </c>
      <c r="AJ39" s="1">
        <f>Demand!AJ36/Demand!AH36*'Dmd Switching'!AH39</f>
        <v>25017.24331728504</v>
      </c>
      <c r="AK39" s="6">
        <f>Demand!AK36+IFERROR(VLOOKUP(AK$5,Switching!$B$35:$E$44,4,0)/12,0)-IFERROR(VLOOKUP(AK$5,Switching!$B$23:$E$31,4,0)/12,0)</f>
        <v>65402.686410456692</v>
      </c>
      <c r="AL39" s="1">
        <f>Demand!AL36/Demand!AK36*'Dmd Switching'!AK39</f>
        <v>59324.141753379547</v>
      </c>
      <c r="AM39" s="1">
        <f>Demand!AM36/Demand!AK36*'Dmd Switching'!AK39</f>
        <v>58026.443582209693</v>
      </c>
      <c r="AN39" s="6">
        <f>Demand!AN36+IFERROR(VLOOKUP(AN$5,Switching!$B$35:$E$44,4,0)/12,0)-IFERROR(VLOOKUP(AN$5,Switching!$B$23:$E$31,4,0)/12,0)</f>
        <v>157769.44262715004</v>
      </c>
      <c r="AO39" s="1">
        <f>Demand!AO36/Demand!AN36*'Dmd Switching'!AN39</f>
        <v>151914.2060508712</v>
      </c>
      <c r="AP39" s="1">
        <f>Demand!AP36/Demand!AN36*'Dmd Switching'!AN39</f>
        <v>92888.15371586656</v>
      </c>
      <c r="AQ39" s="6">
        <f>Demand!AQ36+IFERROR(VLOOKUP(AQ$5,Switching!$B$35:$E$44,3,0)/12,0)-IFERROR(VLOOKUP(AQ$5,Switching!$B$23:$E$31,3,0)/12,0)</f>
        <v>138094.34684841652</v>
      </c>
      <c r="AR39" s="1">
        <f>Demand!AR36/Demand!AQ36*'Dmd Switching'!AQ39</f>
        <v>127976.97396734619</v>
      </c>
      <c r="AS39" s="1">
        <f>Demand!AS36/Demand!AQ36*'Dmd Switching'!AQ39</f>
        <v>124700.0138288024</v>
      </c>
      <c r="AT39" s="6">
        <f>Demand!AT36+IFERROR(VLOOKUP(AT$5,Switching!$B$35:$E$44,3,0)/12,0)-IFERROR(VLOOKUP(AT$5,Switching!$B$23:$E$31,3,0)/12,0)</f>
        <v>12754</v>
      </c>
      <c r="AU39" s="6">
        <f>Demand!AU36+IFERROR(VLOOKUP(AU$5,Switching!$B$35:$E$44,4,0)/12,0)-IFERROR(VLOOKUP(AU$5,Switching!$B$23:$E$31,4,0)/12,0)</f>
        <v>334606.27236960205</v>
      </c>
      <c r="AV39" s="1">
        <f>Demand!AV36/Demand!AU36*'Dmd Switching'!AU39</f>
        <v>303776.22742333548</v>
      </c>
      <c r="AW39" s="1">
        <f>Demand!AW36/Demand!AU36*'Dmd Switching'!AU39</f>
        <v>299740.92167841917</v>
      </c>
      <c r="AX39" s="6">
        <f>Demand!AX36+IFERROR(VLOOKUP(AX$5,Switching!$B$35:$E$44,3,0)/12,0)-IFERROR(VLOOKUP(AX$5,Switching!$B$23:$E$31,3,0)/12,0)</f>
        <v>55504.482839792487</v>
      </c>
      <c r="AY39" s="1">
        <f>Demand!AY36/Demand!AX36*'Dmd Switching'!AX39</f>
        <v>51385.38265625076</v>
      </c>
      <c r="AZ39" s="1">
        <f>Demand!AZ36/Demand!AX36*'Dmd Switching'!AX39</f>
        <v>49210.841022728331</v>
      </c>
      <c r="BA39" s="6">
        <f>Demand!BA36+IFERROR(VLOOKUP(BA$5,Switching!$B$35:$E$44,3,0)/12,0)-IFERROR(VLOOKUP(BA$5,Switching!$B$23:$E$31,3,0)/12,0)</f>
        <v>9309.5999999999985</v>
      </c>
      <c r="BB39" s="6">
        <f>Demand!BB36+IFERROR(VLOOKUP(BB$5,Switching!$B$35:$E$44,3,0)/12,0)-IFERROR(VLOOKUP(BB$5,Switching!$B$23:$E$31,3,0)/12,0)</f>
        <v>26404.931733809106</v>
      </c>
      <c r="BC39" s="6">
        <f>Demand!BC36+IFERROR(VLOOKUP(BC$5,Switching!$B$35:$E$44,3,0)/12,0)-IFERROR(VLOOKUP(BC$5,Switching!$B$23:$E$31,3,0)/12,0)</f>
        <v>3918.1514811743286</v>
      </c>
      <c r="BD39" s="6">
        <f>Demand!BD36+IFERROR(VLOOKUP(BD$5,Switching!$B$35:$E$44,3,0)/12,0)-IFERROR(VLOOKUP(BD$5,Switching!$B$23:$E$31,3,0)/12,0)</f>
        <v>325867.00534966943</v>
      </c>
      <c r="BE39" s="6">
        <f>Demand!BE36+IFERROR(VLOOKUP(BE$5,Switching!$B$35:$E$44,3,0)/12,0)-IFERROR(VLOOKUP(BE$5,Switching!$B$23:$E$31,3,0)/12,0)</f>
        <v>55695.357906866688</v>
      </c>
      <c r="BF39" s="35">
        <f>Billed_Energy!AM37/Cal_Energy!AM37*Cal_Energy_Switching!AM38*VLOOKUP($C39,'Dmd Factors'!$A$4:$E$15,4,0)</f>
        <v>197399.89744072914</v>
      </c>
      <c r="BG39" s="35">
        <f>Billed_Energy!G37/Cal_Energy!G37*Cal_Energy_Switching!G38*VLOOKUP(C39,'Dmd Factors'!$A$4:$E$15,3,0)</f>
        <v>381712.51421407319</v>
      </c>
      <c r="BH39" s="35">
        <f>Billed_Energy!AA37/Cal_Energy!AA37*Cal_Energy_Switching!AA38*VLOOKUP($C39,'Dmd Factors'!$A$4:$E$15,5,0)</f>
        <v>19585.89601050127</v>
      </c>
      <c r="BI39" s="35">
        <f>Billed_Energy!J37/Cal_Energy!J37*Cal_Energy_Switching!J38*VLOOKUP($C39,'Dmd Factors'!$A$4:$E$15,2,0)</f>
        <v>54851.376565984188</v>
      </c>
    </row>
    <row r="40" spans="1:61" x14ac:dyDescent="0.25">
      <c r="A40" t="s">
        <v>155</v>
      </c>
      <c r="B40">
        <v>2017</v>
      </c>
      <c r="C40">
        <v>4</v>
      </c>
      <c r="D40" t="s">
        <v>37</v>
      </c>
      <c r="E40" t="s">
        <v>154</v>
      </c>
      <c r="F40" s="6">
        <f>Demand!F37+IFERROR(VLOOKUP(F$5,Switching!$B$35:$E$44,4,0)/12,0)-IFERROR(VLOOKUP(F$5,Switching!$B$23:$E$31,4,0)/12,0)</f>
        <v>185157.6</v>
      </c>
      <c r="G40" s="1">
        <f>Demand!G37/Demand!F37*'Dmd Switching'!F40</f>
        <v>185157.6</v>
      </c>
      <c r="H40" s="1">
        <f>Demand!H37/Demand!F37*'Dmd Switching'!F40</f>
        <v>101387.6</v>
      </c>
      <c r="I40" s="6">
        <f>Demand!I37+IFERROR(VLOOKUP(I$5,Switching!$B$35:$E$44,4,0)/12,0)-IFERROR(VLOOKUP(I$5,Switching!$B$23:$E$31,4,0)/12,0)</f>
        <v>309293.44972062437</v>
      </c>
      <c r="J40" s="1">
        <f>Demand!J37/Demand!I37*'Dmd Switching'!I40</f>
        <v>299526.2775850551</v>
      </c>
      <c r="K40" s="1">
        <f>Demand!K37/Demand!I37*'Dmd Switching'!I40</f>
        <v>285868.69755744329</v>
      </c>
      <c r="L40" s="6">
        <f>Demand!L37+IFERROR(VLOOKUP(L$5,Switching!$B$35:$E$44,4,0)/12,0)-IFERROR(VLOOKUP(L$5,Switching!$B$23:$E$31,4,0)/12,0)</f>
        <v>517214.63025185128</v>
      </c>
      <c r="M40" s="1">
        <f>Demand!M37/Demand!L37*'Dmd Switching'!L40</f>
        <v>492760.59884050582</v>
      </c>
      <c r="N40" s="1">
        <f>Demand!N37/Demand!L37*'Dmd Switching'!L40</f>
        <v>489430.95485427848</v>
      </c>
      <c r="O40" s="6">
        <f>Demand!O37+IFERROR(VLOOKUP(O$5,Switching!$B$35:$E$44,3,0)/12,0)-IFERROR(VLOOKUP(O$5,Switching!$B$23:$E$31,3,0)/12,0)</f>
        <v>318211.30420927989</v>
      </c>
      <c r="P40" s="1">
        <f>Demand!P37/Demand!O37*'Dmd Switching'!O40</f>
        <v>289827.15977307945</v>
      </c>
      <c r="Q40" s="1">
        <f>Demand!Q37/Demand!O37*'Dmd Switching'!O40</f>
        <v>283335.03981510451</v>
      </c>
      <c r="R40" s="6">
        <f>Demand!R37+IFERROR(VLOOKUP(R$5,Switching!$B$35:$E$44,4,0)/12,0)-IFERROR(VLOOKUP(R$5,Switching!$B$23:$E$31,4,0)/12,0)</f>
        <v>280755.12946147891</v>
      </c>
      <c r="S40" s="1">
        <f>Demand!S37/Demand!R37*'Dmd Switching'!R40</f>
        <v>268438.06570768979</v>
      </c>
      <c r="T40" s="1">
        <f>Demand!T37/Demand!R37*'Dmd Switching'!R40</f>
        <v>263014.42660198343</v>
      </c>
      <c r="U40" s="6">
        <f>Demand!U37+IFERROR(VLOOKUP(U$5,Switching!$B$35:$E$44,3,0)/12,0)-IFERROR(VLOOKUP(U$5,Switching!$B$23:$E$31,3,0)/12,0)</f>
        <v>55731.205468334752</v>
      </c>
      <c r="V40" s="6">
        <f>Demand!V37+IFERROR(VLOOKUP(V$5,Switching!$B$35:$E$44,3,0)/12,0)-IFERROR(VLOOKUP(V$5,Switching!$B$23:$E$31,3,0)/12,0)</f>
        <v>534370.90272223891</v>
      </c>
      <c r="W40" s="6">
        <f>Demand!W37+IFERROR(VLOOKUP(W$5,Switching!$B$35:$E$44,3,0)/12,0)-IFERROR(VLOOKUP(W$5,Switching!$B$23:$E$31,3,0)/12,0)</f>
        <v>67642.944725736626</v>
      </c>
      <c r="X40" s="6">
        <f>Demand!X37+IFERROR(VLOOKUP(X$5,Switching!$B$35:$E$44,3,0)/12,0)-IFERROR(VLOOKUP(X$5,Switching!$B$23:$E$31,3,0)/12,0)</f>
        <v>147664.14724748165</v>
      </c>
      <c r="Y40" s="6">
        <f>Demand!Y37+IFERROR(VLOOKUP(Y$5,Switching!$B$35:$E$44,3,0)/12,0)-IFERROR(VLOOKUP(Y$5,Switching!$B$23:$E$31,3,0)/12,0)</f>
        <v>1816.2626325282044</v>
      </c>
      <c r="Z40" s="6">
        <f>Demand!Z37+IFERROR(VLOOKUP(Z$5,Switching!$B$35:$E$44,3,0)/12,0)-IFERROR(VLOOKUP(Z$5,Switching!$B$23:$E$31,3,0)/12,0)</f>
        <v>11007.703410774568</v>
      </c>
      <c r="AA40" s="6">
        <f>Demand!AA37+IFERROR(VLOOKUP(AA$5,Switching!$B$35:$E$44,3,0)/12,0)-IFERROR(VLOOKUP(AA$5,Switching!$B$23:$E$31,3,0)/12,0)</f>
        <v>19396.742970420975</v>
      </c>
      <c r="AB40" s="6">
        <f>Demand!AB37+IFERROR(VLOOKUP(AB$5,Switching!$B$35:$E$44,4,0)/12,0)-IFERROR(VLOOKUP(AB$5,Switching!$B$23:$E$31,4,0)/12,0)</f>
        <v>6457.1874355219406</v>
      </c>
      <c r="AC40" s="1">
        <f>Demand!AC37/Demand!AB37*'Dmd Switching'!AB40</f>
        <v>6262.6779384938609</v>
      </c>
      <c r="AD40" s="1">
        <f>Demand!AD37/Demand!AB37*'Dmd Switching'!AB40</f>
        <v>6207.4533184979928</v>
      </c>
      <c r="AE40" s="6">
        <f>Demand!AE37+IFERROR(VLOOKUP(AE$5,Switching!$B$35:$E$44,4,0)/12,0)-IFERROR(VLOOKUP(AE$5,Switching!$B$23:$E$31,4,0)/12,0)</f>
        <v>8529.459530312577</v>
      </c>
      <c r="AF40" s="1">
        <f>Demand!AF37/Demand!AE37*'Dmd Switching'!AE40</f>
        <v>7878.1559902443933</v>
      </c>
      <c r="AG40" s="1">
        <f>Demand!AG37/Demand!AE37*'Dmd Switching'!AE40</f>
        <v>7632.4633601740297</v>
      </c>
      <c r="AH40" s="6">
        <f>Demand!AH37+IFERROR(VLOOKUP(AH$5,Switching!$B$35:$E$44,4,0)/12,0)-IFERROR(VLOOKUP(AH$5,Switching!$B$23:$E$31,4,0)/12,0)</f>
        <v>21386.947684790452</v>
      </c>
      <c r="AI40" s="1">
        <f>Demand!AI37/Demand!AH37*'Dmd Switching'!AH40</f>
        <v>22795.799511789701</v>
      </c>
      <c r="AJ40" s="1">
        <f>Demand!AJ37/Demand!AH37*'Dmd Switching'!AH40</f>
        <v>22739.663744471523</v>
      </c>
      <c r="AK40" s="6">
        <f>Demand!AK37+IFERROR(VLOOKUP(AK$5,Switching!$B$35:$E$44,4,0)/12,0)-IFERROR(VLOOKUP(AK$5,Switching!$B$23:$E$31,4,0)/12,0)</f>
        <v>68071.880746676703</v>
      </c>
      <c r="AL40" s="1">
        <f>Demand!AL37/Demand!AK37*'Dmd Switching'!AK40</f>
        <v>64643.017415680813</v>
      </c>
      <c r="AM40" s="1">
        <f>Demand!AM37/Demand!AK37*'Dmd Switching'!AK40</f>
        <v>61532.14969031966</v>
      </c>
      <c r="AN40" s="6">
        <f>Demand!AN37+IFERROR(VLOOKUP(AN$5,Switching!$B$35:$E$44,4,0)/12,0)-IFERROR(VLOOKUP(AN$5,Switching!$B$23:$E$31,4,0)/12,0)</f>
        <v>172394.04636336779</v>
      </c>
      <c r="AO40" s="1">
        <f>Demand!AO37/Demand!AN37*'Dmd Switching'!AN40</f>
        <v>169575.07255450008</v>
      </c>
      <c r="AP40" s="1">
        <f>Demand!AP37/Demand!AN37*'Dmd Switching'!AN40</f>
        <v>107224.17669753362</v>
      </c>
      <c r="AQ40" s="6">
        <f>Demand!AQ37+IFERROR(VLOOKUP(AQ$5,Switching!$B$35:$E$44,3,0)/12,0)-IFERROR(VLOOKUP(AQ$5,Switching!$B$23:$E$31,3,0)/12,0)</f>
        <v>145979.14818261808</v>
      </c>
      <c r="AR40" s="1">
        <f>Demand!AR37/Demand!AQ37*'Dmd Switching'!AQ40</f>
        <v>134982.91948804155</v>
      </c>
      <c r="AS40" s="1">
        <f>Demand!AS37/Demand!AQ37*'Dmd Switching'!AQ40</f>
        <v>131421.07489465992</v>
      </c>
      <c r="AT40" s="6">
        <f>Demand!AT37+IFERROR(VLOOKUP(AT$5,Switching!$B$35:$E$44,3,0)/12,0)-IFERROR(VLOOKUP(AT$5,Switching!$B$23:$E$31,3,0)/12,0)</f>
        <v>7072</v>
      </c>
      <c r="AU40" s="6">
        <f>Demand!AU37+IFERROR(VLOOKUP(AU$5,Switching!$B$35:$E$44,4,0)/12,0)-IFERROR(VLOOKUP(AU$5,Switching!$B$23:$E$31,4,0)/12,0)</f>
        <v>342189.23252059723</v>
      </c>
      <c r="AV40" s="1">
        <f>Demand!AV37/Demand!AU37*'Dmd Switching'!AU40</f>
        <v>310660.50670195679</v>
      </c>
      <c r="AW40" s="1">
        <f>Demand!AW37/Demand!AU37*'Dmd Switching'!AU40</f>
        <v>306533.75149781763</v>
      </c>
      <c r="AX40" s="6">
        <f>Demand!AX37+IFERROR(VLOOKUP(AX$5,Switching!$B$35:$E$44,3,0)/12,0)-IFERROR(VLOOKUP(AX$5,Switching!$B$23:$E$31,3,0)/12,0)</f>
        <v>55505.564148030295</v>
      </c>
      <c r="AY40" s="1">
        <f>Demand!AY37/Demand!AX37*'Dmd Switching'!AX40</f>
        <v>52265.853641274574</v>
      </c>
      <c r="AZ40" s="1">
        <f>Demand!AZ37/Demand!AX37*'Dmd Switching'!AX40</f>
        <v>50819.467104583076</v>
      </c>
      <c r="BA40" s="6">
        <f>Demand!BA37+IFERROR(VLOOKUP(BA$5,Switching!$B$35:$E$44,3,0)/12,0)-IFERROR(VLOOKUP(BA$5,Switching!$B$23:$E$31,3,0)/12,0)</f>
        <v>9309.5999999999985</v>
      </c>
      <c r="BB40" s="6">
        <f>Demand!BB37+IFERROR(VLOOKUP(BB$5,Switching!$B$35:$E$44,3,0)/12,0)-IFERROR(VLOOKUP(BB$5,Switching!$B$23:$E$31,3,0)/12,0)</f>
        <v>27975.800467135388</v>
      </c>
      <c r="BC40" s="6">
        <f>Demand!BC37+IFERROR(VLOOKUP(BC$5,Switching!$B$35:$E$44,3,0)/12,0)-IFERROR(VLOOKUP(BC$5,Switching!$B$23:$E$31,3,0)/12,0)</f>
        <v>4006.9459509758076</v>
      </c>
      <c r="BD40" s="6">
        <f>Demand!BD37+IFERROR(VLOOKUP(BD$5,Switching!$B$35:$E$44,3,0)/12,0)-IFERROR(VLOOKUP(BD$5,Switching!$B$23:$E$31,3,0)/12,0)</f>
        <v>325160.15162293141</v>
      </c>
      <c r="BE40" s="6">
        <f>Demand!BE37+IFERROR(VLOOKUP(BE$5,Switching!$B$35:$E$44,3,0)/12,0)-IFERROR(VLOOKUP(BE$5,Switching!$B$23:$E$31,3,0)/12,0)</f>
        <v>56206.556007893276</v>
      </c>
      <c r="BF40" s="35">
        <f>Billed_Energy!AM38/Cal_Energy!AM38*Cal_Energy_Switching!AM39*VLOOKUP($C40,'Dmd Factors'!$A$4:$E$15,4,0)</f>
        <v>215094.70968430451</v>
      </c>
      <c r="BG40" s="35">
        <f>Billed_Energy!G38/Cal_Energy!G38*Cal_Energy_Switching!G39*VLOOKUP(C40,'Dmd Factors'!$A$4:$E$15,3,0)</f>
        <v>376792.50225365482</v>
      </c>
      <c r="BH40" s="35">
        <f>Billed_Energy!AA38/Cal_Energy!AA38*Cal_Energy_Switching!AA39*VLOOKUP($C40,'Dmd Factors'!$A$4:$E$15,5,0)</f>
        <v>18970.038013252852</v>
      </c>
      <c r="BI40" s="35">
        <f>Billed_Energy!J38/Cal_Energy!J38*Cal_Energy_Switching!J39*VLOOKUP($C40,'Dmd Factors'!$A$4:$E$15,2,0)</f>
        <v>54082.810646697362</v>
      </c>
    </row>
    <row r="41" spans="1:61" x14ac:dyDescent="0.25">
      <c r="A41" t="s">
        <v>155</v>
      </c>
      <c r="B41">
        <v>2017</v>
      </c>
      <c r="C41">
        <v>5</v>
      </c>
      <c r="D41" t="s">
        <v>38</v>
      </c>
      <c r="E41" t="s">
        <v>153</v>
      </c>
      <c r="F41" s="6">
        <f>Demand!F38+IFERROR(VLOOKUP(F$5,Switching!$B$35:$E$44,4,0)/12,0)-IFERROR(VLOOKUP(F$5,Switching!$B$23:$E$31,4,0)/12,0)</f>
        <v>185157.6</v>
      </c>
      <c r="G41" s="1">
        <f>Demand!G38/Demand!F38*'Dmd Switching'!F41</f>
        <v>185157.6</v>
      </c>
      <c r="H41" s="1">
        <f>Demand!H38/Demand!F38*'Dmd Switching'!F41</f>
        <v>101387.6</v>
      </c>
      <c r="I41" s="6">
        <f>Demand!I38+IFERROR(VLOOKUP(I$5,Switching!$B$35:$E$44,4,0)/12,0)-IFERROR(VLOOKUP(I$5,Switching!$B$23:$E$31,4,0)/12,0)</f>
        <v>308015.83855889871</v>
      </c>
      <c r="J41" s="1">
        <f>Demand!J38/Demand!I38*'Dmd Switching'!I41</f>
        <v>300022.92143399525</v>
      </c>
      <c r="K41" s="1">
        <f>Demand!K38/Demand!I38*'Dmd Switching'!I41</f>
        <v>292089.63031874783</v>
      </c>
      <c r="L41" s="6">
        <f>Demand!L38+IFERROR(VLOOKUP(L$5,Switching!$B$35:$E$44,4,0)/12,0)-IFERROR(VLOOKUP(L$5,Switching!$B$23:$E$31,4,0)/12,0)</f>
        <v>515870.871565337</v>
      </c>
      <c r="M41" s="1">
        <f>Demand!M38/Demand!L38*'Dmd Switching'!L41</f>
        <v>498517.15762357484</v>
      </c>
      <c r="N41" s="1">
        <f>Demand!N38/Demand!L38*'Dmd Switching'!L41</f>
        <v>492298.00211159571</v>
      </c>
      <c r="O41" s="6">
        <f>Demand!O38+IFERROR(VLOOKUP(O$5,Switching!$B$35:$E$44,3,0)/12,0)-IFERROR(VLOOKUP(O$5,Switching!$B$23:$E$31,3,0)/12,0)</f>
        <v>325463.20065109199</v>
      </c>
      <c r="P41" s="1">
        <f>Demand!P38/Demand!O38*'Dmd Switching'!O41</f>
        <v>303861.07378489332</v>
      </c>
      <c r="Q41" s="1">
        <f>Demand!Q38/Demand!O38*'Dmd Switching'!O41</f>
        <v>297946.30074793188</v>
      </c>
      <c r="R41" s="6">
        <f>Demand!R38+IFERROR(VLOOKUP(R$5,Switching!$B$35:$E$44,4,0)/12,0)-IFERROR(VLOOKUP(R$5,Switching!$B$23:$E$31,4,0)/12,0)</f>
        <v>273789.0376724439</v>
      </c>
      <c r="S41" s="1">
        <f>Demand!S38/Demand!R38*'Dmd Switching'!R41</f>
        <v>263545.00272430957</v>
      </c>
      <c r="T41" s="1">
        <f>Demand!T38/Demand!R38*'Dmd Switching'!R41</f>
        <v>258804.08927155813</v>
      </c>
      <c r="U41" s="6">
        <f>Demand!U38+IFERROR(VLOOKUP(U$5,Switching!$B$35:$E$44,3,0)/12,0)-IFERROR(VLOOKUP(U$5,Switching!$B$23:$E$31,3,0)/12,0)</f>
        <v>56525.830080948261</v>
      </c>
      <c r="V41" s="6">
        <f>Demand!V38+IFERROR(VLOOKUP(V$5,Switching!$B$35:$E$44,3,0)/12,0)-IFERROR(VLOOKUP(V$5,Switching!$B$23:$E$31,3,0)/12,0)</f>
        <v>557166.53659844224</v>
      </c>
      <c r="W41" s="6">
        <f>Demand!W38+IFERROR(VLOOKUP(W$5,Switching!$B$35:$E$44,3,0)/12,0)-IFERROR(VLOOKUP(W$5,Switching!$B$23:$E$31,3,0)/12,0)</f>
        <v>117786.15359447664</v>
      </c>
      <c r="X41" s="6">
        <f>Demand!X38+IFERROR(VLOOKUP(X$5,Switching!$B$35:$E$44,3,0)/12,0)-IFERROR(VLOOKUP(X$5,Switching!$B$23:$E$31,3,0)/12,0)</f>
        <v>224467.73434139925</v>
      </c>
      <c r="Y41" s="6">
        <f>Demand!Y38+IFERROR(VLOOKUP(Y$5,Switching!$B$35:$E$44,3,0)/12,0)-IFERROR(VLOOKUP(Y$5,Switching!$B$23:$E$31,3,0)/12,0)</f>
        <v>0</v>
      </c>
      <c r="Z41" s="6">
        <f>Demand!Z38+IFERROR(VLOOKUP(Z$5,Switching!$B$35:$E$44,3,0)/12,0)-IFERROR(VLOOKUP(Z$5,Switching!$B$23:$E$31,3,0)/12,0)</f>
        <v>8267.4417437147367</v>
      </c>
      <c r="AA41" s="6">
        <f>Demand!AA38+IFERROR(VLOOKUP(AA$5,Switching!$B$35:$E$44,3,0)/12,0)-IFERROR(VLOOKUP(AA$5,Switching!$B$23:$E$31,3,0)/12,0)</f>
        <v>15877.423347065567</v>
      </c>
      <c r="AB41" s="6">
        <f>Demand!AB38+IFERROR(VLOOKUP(AB$5,Switching!$B$35:$E$44,4,0)/12,0)-IFERROR(VLOOKUP(AB$5,Switching!$B$23:$E$31,4,0)/12,0)</f>
        <v>6235.8677494128615</v>
      </c>
      <c r="AC41" s="1">
        <f>Demand!AC38/Demand!AB38*'Dmd Switching'!AB41</f>
        <v>6048.0250529473096</v>
      </c>
      <c r="AD41" s="1">
        <f>Demand!AD38/Demand!AB38*'Dmd Switching'!AB41</f>
        <v>5994.6932532675664</v>
      </c>
      <c r="AE41" s="6">
        <f>Demand!AE38+IFERROR(VLOOKUP(AE$5,Switching!$B$35:$E$44,4,0)/12,0)-IFERROR(VLOOKUP(AE$5,Switching!$B$23:$E$31,4,0)/12,0)</f>
        <v>10623.665006189045</v>
      </c>
      <c r="AF41" s="1">
        <f>Demand!AF38/Demand!AE38*'Dmd Switching'!AE41</f>
        <v>9184.7725304120486</v>
      </c>
      <c r="AG41" s="1">
        <f>Demand!AG38/Demand!AE38*'Dmd Switching'!AE41</f>
        <v>9053.0318267636067</v>
      </c>
      <c r="AH41" s="6">
        <f>Demand!AH38+IFERROR(VLOOKUP(AH$5,Switching!$B$35:$E$44,4,0)/12,0)-IFERROR(VLOOKUP(AH$5,Switching!$B$23:$E$31,4,0)/12,0)</f>
        <v>19509.77885021023</v>
      </c>
      <c r="AI41" s="1">
        <f>Demand!AI38/Demand!AH38*'Dmd Switching'!AH41</f>
        <v>20794.973352136149</v>
      </c>
      <c r="AJ41" s="1">
        <f>Demand!AJ38/Demand!AH38*'Dmd Switching'!AH41</f>
        <v>20743.764716752274</v>
      </c>
      <c r="AK41" s="6">
        <f>Demand!AK38+IFERROR(VLOOKUP(AK$5,Switching!$B$35:$E$44,4,0)/12,0)-IFERROR(VLOOKUP(AK$5,Switching!$B$23:$E$31,4,0)/12,0)</f>
        <v>69292.885800522199</v>
      </c>
      <c r="AL41" s="1">
        <f>Demand!AL38/Demand!AK38*'Dmd Switching'!AK41</f>
        <v>64905.918090338964</v>
      </c>
      <c r="AM41" s="1">
        <f>Demand!AM38/Demand!AK38*'Dmd Switching'!AK41</f>
        <v>64314.058298373835</v>
      </c>
      <c r="AN41" s="6">
        <f>Demand!AN38+IFERROR(VLOOKUP(AN$5,Switching!$B$35:$E$44,4,0)/12,0)-IFERROR(VLOOKUP(AN$5,Switching!$B$23:$E$31,4,0)/12,0)</f>
        <v>165384.22303006056</v>
      </c>
      <c r="AO41" s="1">
        <f>Demand!AO38/Demand!AN38*'Dmd Switching'!AN41</f>
        <v>163801.41494205777</v>
      </c>
      <c r="AP41" s="1">
        <f>Demand!AP38/Demand!AN38*'Dmd Switching'!AN41</f>
        <v>105627.94215697238</v>
      </c>
      <c r="AQ41" s="6">
        <f>Demand!AQ38+IFERROR(VLOOKUP(AQ$5,Switching!$B$35:$E$44,3,0)/12,0)-IFERROR(VLOOKUP(AQ$5,Switching!$B$23:$E$31,3,0)/12,0)</f>
        <v>146737.59556077092</v>
      </c>
      <c r="AR41" s="1">
        <f>Demand!AR38/Demand!AQ38*'Dmd Switching'!AQ41</f>
        <v>138672.26826839274</v>
      </c>
      <c r="AS41" s="1">
        <f>Demand!AS38/Demand!AQ38*'Dmd Switching'!AQ41</f>
        <v>136891.48597499411</v>
      </c>
      <c r="AT41" s="6">
        <f>Demand!AT38+IFERROR(VLOOKUP(AT$5,Switching!$B$35:$E$44,3,0)/12,0)-IFERROR(VLOOKUP(AT$5,Switching!$B$23:$E$31,3,0)/12,0)</f>
        <v>12946</v>
      </c>
      <c r="AU41" s="6">
        <f>Demand!AU38+IFERROR(VLOOKUP(AU$5,Switching!$B$35:$E$44,4,0)/12,0)-IFERROR(VLOOKUP(AU$5,Switching!$B$23:$E$31,4,0)/12,0)</f>
        <v>349867.57192414394</v>
      </c>
      <c r="AV41" s="1">
        <f>Demand!AV38/Demand!AU38*'Dmd Switching'!AU41</f>
        <v>317631.37715327018</v>
      </c>
      <c r="AW41" s="1">
        <f>Demand!AW38/Demand!AU38*'Dmd Switching'!AU41</f>
        <v>313412.02222920611</v>
      </c>
      <c r="AX41" s="6">
        <f>Demand!AX38+IFERROR(VLOOKUP(AX$5,Switching!$B$35:$E$44,3,0)/12,0)-IFERROR(VLOOKUP(AX$5,Switching!$B$23:$E$31,3,0)/12,0)</f>
        <v>56319.119856244928</v>
      </c>
      <c r="AY41" s="1">
        <f>Demand!AY38/Demand!AX38*'Dmd Switching'!AX41</f>
        <v>53211.049009020295</v>
      </c>
      <c r="AZ41" s="1">
        <f>Demand!AZ38/Demand!AX38*'Dmd Switching'!AX41</f>
        <v>51910.093782302858</v>
      </c>
      <c r="BA41" s="6">
        <f>Demand!BA38+IFERROR(VLOOKUP(BA$5,Switching!$B$35:$E$44,3,0)/12,0)-IFERROR(VLOOKUP(BA$5,Switching!$B$23:$E$31,3,0)/12,0)</f>
        <v>9429.1312499999985</v>
      </c>
      <c r="BB41" s="6">
        <f>Demand!BB38+IFERROR(VLOOKUP(BB$5,Switching!$B$35:$E$44,3,0)/12,0)-IFERROR(VLOOKUP(BB$5,Switching!$B$23:$E$31,3,0)/12,0)</f>
        <v>28048.466837324107</v>
      </c>
      <c r="BC41" s="6">
        <f>Demand!BC38+IFERROR(VLOOKUP(BC$5,Switching!$B$35:$E$44,3,0)/12,0)-IFERROR(VLOOKUP(BC$5,Switching!$B$23:$E$31,3,0)/12,0)</f>
        <v>4096.8572867493758</v>
      </c>
      <c r="BD41" s="6">
        <f>Demand!BD38+IFERROR(VLOOKUP(BD$5,Switching!$B$35:$E$44,3,0)/12,0)-IFERROR(VLOOKUP(BD$5,Switching!$B$23:$E$31,3,0)/12,0)</f>
        <v>336086.43001244025</v>
      </c>
      <c r="BE41" s="6">
        <f>Demand!BE38+IFERROR(VLOOKUP(BE$5,Switching!$B$35:$E$44,3,0)/12,0)-IFERROR(VLOOKUP(BE$5,Switching!$B$23:$E$31,3,0)/12,0)</f>
        <v>57535.46165428347</v>
      </c>
      <c r="BF41" s="35">
        <f>Billed_Energy!AM39/Cal_Energy!AM39*Cal_Energy_Switching!AM40*VLOOKUP($C41,'Dmd Factors'!$A$4:$E$15,4,0)</f>
        <v>221190.41337191447</v>
      </c>
      <c r="BG41" s="35">
        <f>Billed_Energy!G39/Cal_Energy!G39*Cal_Energy_Switching!G40*VLOOKUP(C41,'Dmd Factors'!$A$4:$E$15,3,0)</f>
        <v>368673.04127477348</v>
      </c>
      <c r="BH41" s="35">
        <f>Billed_Energy!AA39/Cal_Energy!AA39*Cal_Energy_Switching!AA40*VLOOKUP($C41,'Dmd Factors'!$A$4:$E$15,5,0)</f>
        <v>16302.850168322806</v>
      </c>
      <c r="BI41" s="35">
        <f>Billed_Energy!J39/Cal_Energy!J39*Cal_Energy_Switching!J40*VLOOKUP($C41,'Dmd Factors'!$A$4:$E$15,2,0)</f>
        <v>49897.133847042722</v>
      </c>
    </row>
    <row r="42" spans="1:61" x14ac:dyDescent="0.25">
      <c r="A42" t="s">
        <v>155</v>
      </c>
      <c r="B42">
        <v>2017</v>
      </c>
      <c r="C42">
        <v>6</v>
      </c>
      <c r="D42" t="s">
        <v>39</v>
      </c>
      <c r="E42" t="s">
        <v>153</v>
      </c>
      <c r="F42" s="6">
        <f>Demand!F39+IFERROR(VLOOKUP(F$5,Switching!$B$35:$E$44,4,0)/12,0)-IFERROR(VLOOKUP(F$5,Switching!$B$23:$E$31,4,0)/12,0)</f>
        <v>185157.6</v>
      </c>
      <c r="G42" s="1">
        <f>Demand!G39/Demand!F39*'Dmd Switching'!F42</f>
        <v>185157.6</v>
      </c>
      <c r="H42" s="1">
        <f>Demand!H39/Demand!F39*'Dmd Switching'!F42</f>
        <v>101387.6</v>
      </c>
      <c r="I42" s="6">
        <f>Demand!I39+IFERROR(VLOOKUP(I$5,Switching!$B$35:$E$44,4,0)/12,0)-IFERROR(VLOOKUP(I$5,Switching!$B$23:$E$31,4,0)/12,0)</f>
        <v>320269.97064486897</v>
      </c>
      <c r="J42" s="1">
        <f>Demand!J39/Demand!I39*'Dmd Switching'!I42</f>
        <v>303635.71629398997</v>
      </c>
      <c r="K42" s="1">
        <f>Demand!K39/Demand!I39*'Dmd Switching'!I42</f>
        <v>299281.73445534636</v>
      </c>
      <c r="L42" s="6">
        <f>Demand!L39+IFERROR(VLOOKUP(L$5,Switching!$B$35:$E$44,4,0)/12,0)-IFERROR(VLOOKUP(L$5,Switching!$B$23:$E$31,4,0)/12,0)</f>
        <v>560142.99081769167</v>
      </c>
      <c r="M42" s="1">
        <f>Demand!M39/Demand!L39*'Dmd Switching'!L42</f>
        <v>535624.22185934416</v>
      </c>
      <c r="N42" s="1">
        <f>Demand!N39/Demand!L39*'Dmd Switching'!L42</f>
        <v>529975.04330848402</v>
      </c>
      <c r="O42" s="6">
        <f>Demand!O39+IFERROR(VLOOKUP(O$5,Switching!$B$35:$E$44,3,0)/12,0)-IFERROR(VLOOKUP(O$5,Switching!$B$23:$E$31,3,0)/12,0)</f>
        <v>359377.00616640795</v>
      </c>
      <c r="P42" s="1">
        <f>Demand!P39/Demand!O39*'Dmd Switching'!O42</f>
        <v>335523.90183857345</v>
      </c>
      <c r="Q42" s="1">
        <f>Demand!Q39/Demand!O39*'Dmd Switching'!O42</f>
        <v>328992.79963738861</v>
      </c>
      <c r="R42" s="6">
        <f>Demand!R39+IFERROR(VLOOKUP(R$5,Switching!$B$35:$E$44,4,0)/12,0)-IFERROR(VLOOKUP(R$5,Switching!$B$23:$E$31,4,0)/12,0)</f>
        <v>281872.25255785981</v>
      </c>
      <c r="S42" s="1">
        <f>Demand!S39/Demand!R39*'Dmd Switching'!R42</f>
        <v>270219.37429341738</v>
      </c>
      <c r="T42" s="1">
        <f>Demand!T39/Demand!R39*'Dmd Switching'!R42</f>
        <v>264958.33634333184</v>
      </c>
      <c r="U42" s="6">
        <f>Demand!U39+IFERROR(VLOOKUP(U$5,Switching!$B$35:$E$44,3,0)/12,0)-IFERROR(VLOOKUP(U$5,Switching!$B$23:$E$31,3,0)/12,0)</f>
        <v>59439.633866773103</v>
      </c>
      <c r="V42" s="6">
        <f>Demand!V39+IFERROR(VLOOKUP(V$5,Switching!$B$35:$E$44,3,0)/12,0)-IFERROR(VLOOKUP(V$5,Switching!$B$23:$E$31,3,0)/12,0)</f>
        <v>624799.12109103054</v>
      </c>
      <c r="W42" s="6">
        <f>Demand!W39+IFERROR(VLOOKUP(W$5,Switching!$B$35:$E$44,3,0)/12,0)-IFERROR(VLOOKUP(W$5,Switching!$B$23:$E$31,3,0)/12,0)</f>
        <v>121934.10679813979</v>
      </c>
      <c r="X42" s="6">
        <f>Demand!X39+IFERROR(VLOOKUP(X$5,Switching!$B$35:$E$44,3,0)/12,0)-IFERROR(VLOOKUP(X$5,Switching!$B$23:$E$31,3,0)/12,0)</f>
        <v>232027.27687549315</v>
      </c>
      <c r="Y42" s="6">
        <f>Demand!Y39+IFERROR(VLOOKUP(Y$5,Switching!$B$35:$E$44,3,0)/12,0)-IFERROR(VLOOKUP(Y$5,Switching!$B$23:$E$31,3,0)/12,0)</f>
        <v>0</v>
      </c>
      <c r="Z42" s="6">
        <f>Demand!Z39+IFERROR(VLOOKUP(Z$5,Switching!$B$35:$E$44,3,0)/12,0)-IFERROR(VLOOKUP(Z$5,Switching!$B$23:$E$31,3,0)/12,0)</f>
        <v>7569.2749698165544</v>
      </c>
      <c r="AA42" s="6">
        <f>Demand!AA39+IFERROR(VLOOKUP(AA$5,Switching!$B$35:$E$44,3,0)/12,0)-IFERROR(VLOOKUP(AA$5,Switching!$B$23:$E$31,3,0)/12,0)</f>
        <v>13767.947324996796</v>
      </c>
      <c r="AB42" s="6">
        <f>Demand!AB39+IFERROR(VLOOKUP(AB$5,Switching!$B$35:$E$44,4,0)/12,0)-IFERROR(VLOOKUP(AB$5,Switching!$B$23:$E$31,4,0)/12,0)</f>
        <v>6423.6433239193038</v>
      </c>
      <c r="AC42" s="1">
        <f>Demand!AC39/Demand!AB39*'Dmd Switching'!AB42</f>
        <v>6230.1442742944064</v>
      </c>
      <c r="AD42" s="1">
        <f>Demand!AD39/Demand!AB39*'Dmd Switching'!AB42</f>
        <v>6175.2065378426287</v>
      </c>
      <c r="AE42" s="6">
        <f>Demand!AE39+IFERROR(VLOOKUP(AE$5,Switching!$B$35:$E$44,4,0)/12,0)-IFERROR(VLOOKUP(AE$5,Switching!$B$23:$E$31,4,0)/12,0)</f>
        <v>6423.5792839620499</v>
      </c>
      <c r="AF42" s="1">
        <f>Demand!AF39/Demand!AE39*'Dmd Switching'!AE42</f>
        <v>6356.6609383097593</v>
      </c>
      <c r="AG42" s="1">
        <f>Demand!AG39/Demand!AE39*'Dmd Switching'!AE42</f>
        <v>6338.0401812586879</v>
      </c>
      <c r="AH42" s="6">
        <f>Demand!AH39+IFERROR(VLOOKUP(AH$5,Switching!$B$35:$E$44,4,0)/12,0)-IFERROR(VLOOKUP(AH$5,Switching!$B$23:$E$31,4,0)/12,0)</f>
        <v>18404.752073349056</v>
      </c>
      <c r="AI42" s="1">
        <f>Demand!AI39/Demand!AH39*'Dmd Switching'!AH42</f>
        <v>19617.153626210478</v>
      </c>
      <c r="AJ42" s="1">
        <f>Demand!AJ39/Demand!AH39*'Dmd Switching'!AH42</f>
        <v>19568.84542930621</v>
      </c>
      <c r="AK42" s="6">
        <f>Demand!AK39+IFERROR(VLOOKUP(AK$5,Switching!$B$35:$E$44,4,0)/12,0)-IFERROR(VLOOKUP(AK$5,Switching!$B$23:$E$31,4,0)/12,0)</f>
        <v>80071.843526222219</v>
      </c>
      <c r="AL42" s="1">
        <f>Demand!AL39/Demand!AK39*'Dmd Switching'!AK42</f>
        <v>74041.97546315378</v>
      </c>
      <c r="AM42" s="1">
        <f>Demand!AM39/Demand!AK39*'Dmd Switching'!AK42</f>
        <v>73440.413676308162</v>
      </c>
      <c r="AN42" s="6">
        <f>Demand!AN39+IFERROR(VLOOKUP(AN$5,Switching!$B$35:$E$44,4,0)/12,0)-IFERROR(VLOOKUP(AN$5,Switching!$B$23:$E$31,4,0)/12,0)</f>
        <v>165610.16727955331</v>
      </c>
      <c r="AO42" s="1">
        <f>Demand!AO39/Demand!AN39*'Dmd Switching'!AN42</f>
        <v>162965.86412020872</v>
      </c>
      <c r="AP42" s="1">
        <f>Demand!AP39/Demand!AN39*'Dmd Switching'!AN42</f>
        <v>104779.42104260231</v>
      </c>
      <c r="AQ42" s="6">
        <f>Demand!AQ39+IFERROR(VLOOKUP(AQ$5,Switching!$B$35:$E$44,3,0)/12,0)-IFERROR(VLOOKUP(AQ$5,Switching!$B$23:$E$31,3,0)/12,0)</f>
        <v>162019.04986112216</v>
      </c>
      <c r="AR42" s="1">
        <f>Demand!AR39/Demand!AQ39*'Dmd Switching'!AQ42</f>
        <v>155800.01000204781</v>
      </c>
      <c r="AS42" s="1">
        <f>Demand!AS39/Demand!AQ39*'Dmd Switching'!AQ42</f>
        <v>153926.28607352087</v>
      </c>
      <c r="AT42" s="6">
        <f>Demand!AT39+IFERROR(VLOOKUP(AT$5,Switching!$B$35:$E$44,3,0)/12,0)-IFERROR(VLOOKUP(AT$5,Switching!$B$23:$E$31,3,0)/12,0)</f>
        <v>16030</v>
      </c>
      <c r="AU42" s="6">
        <f>Demand!AU39+IFERROR(VLOOKUP(AU$5,Switching!$B$35:$E$44,4,0)/12,0)-IFERROR(VLOOKUP(AU$5,Switching!$B$23:$E$31,4,0)/12,0)</f>
        <v>376763.22905257426</v>
      </c>
      <c r="AV42" s="1">
        <f>Demand!AV39/Demand!AU39*'Dmd Switching'!AU42</f>
        <v>342048.91481234116</v>
      </c>
      <c r="AW42" s="1">
        <f>Demand!AW39/Demand!AU39*'Dmd Switching'!AU42</f>
        <v>337505.20195273968</v>
      </c>
      <c r="AX42" s="6">
        <f>Demand!AX39+IFERROR(VLOOKUP(AX$5,Switching!$B$35:$E$44,3,0)/12,0)-IFERROR(VLOOKUP(AX$5,Switching!$B$23:$E$31,3,0)/12,0)</f>
        <v>59630.348668790917</v>
      </c>
      <c r="AY42" s="1">
        <f>Demand!AY39/Demand!AX39*'Dmd Switching'!AX42</f>
        <v>55839.633880788875</v>
      </c>
      <c r="AZ42" s="1">
        <f>Demand!AZ39/Demand!AX39*'Dmd Switching'!AX42</f>
        <v>53760.011516849918</v>
      </c>
      <c r="BA42" s="6">
        <f>Demand!BA39+IFERROR(VLOOKUP(BA$5,Switching!$B$35:$E$44,3,0)/12,0)-IFERROR(VLOOKUP(BA$5,Switching!$B$23:$E$31,3,0)/12,0)</f>
        <v>9434.8687500000015</v>
      </c>
      <c r="BB42" s="6">
        <f>Demand!BB39+IFERROR(VLOOKUP(BB$5,Switching!$B$35:$E$44,3,0)/12,0)-IFERROR(VLOOKUP(BB$5,Switching!$B$23:$E$31,3,0)/12,0)</f>
        <v>31836.701151356607</v>
      </c>
      <c r="BC42" s="6">
        <f>Demand!BC39+IFERROR(VLOOKUP(BC$5,Switching!$B$35:$E$44,3,0)/12,0)-IFERROR(VLOOKUP(BC$5,Switching!$B$23:$E$31,3,0)/12,0)</f>
        <v>4411.798360832152</v>
      </c>
      <c r="BD42" s="6">
        <f>Demand!BD39+IFERROR(VLOOKUP(BD$5,Switching!$B$35:$E$44,3,0)/12,0)-IFERROR(VLOOKUP(BD$5,Switching!$B$23:$E$31,3,0)/12,0)</f>
        <v>387830.5776842109</v>
      </c>
      <c r="BE42" s="6">
        <f>Demand!BE39+IFERROR(VLOOKUP(BE$5,Switching!$B$35:$E$44,3,0)/12,0)-IFERROR(VLOOKUP(BE$5,Switching!$B$23:$E$31,3,0)/12,0)</f>
        <v>61336.169138894198</v>
      </c>
      <c r="BF42" s="35">
        <f>Billed_Energy!AM40/Cal_Energy!AM40*Cal_Energy_Switching!AM41*VLOOKUP($C42,'Dmd Factors'!$A$4:$E$15,4,0)</f>
        <v>217144.85744372051</v>
      </c>
      <c r="BG42" s="35">
        <f>Billed_Energy!G40/Cal_Energy!G40*Cal_Energy_Switching!G41*VLOOKUP(C42,'Dmd Factors'!$A$4:$E$15,3,0)</f>
        <v>375764.32751041587</v>
      </c>
      <c r="BH42" s="35">
        <f>Billed_Energy!AA40/Cal_Energy!AA40*Cal_Energy_Switching!AA41*VLOOKUP($C42,'Dmd Factors'!$A$4:$E$15,5,0)</f>
        <v>14338.693260407648</v>
      </c>
      <c r="BI42" s="35">
        <f>Billed_Energy!J40/Cal_Energy!J40*Cal_Energy_Switching!J41*VLOOKUP($C42,'Dmd Factors'!$A$4:$E$15,2,0)</f>
        <v>47677.01033107382</v>
      </c>
    </row>
    <row r="43" spans="1:61" x14ac:dyDescent="0.25">
      <c r="A43" t="s">
        <v>155</v>
      </c>
      <c r="B43">
        <v>2017</v>
      </c>
      <c r="C43">
        <v>7</v>
      </c>
      <c r="D43" t="s">
        <v>40</v>
      </c>
      <c r="E43" t="s">
        <v>153</v>
      </c>
      <c r="F43" s="6">
        <f>Demand!F40+IFERROR(VLOOKUP(F$5,Switching!$B$35:$E$44,4,0)/12,0)-IFERROR(VLOOKUP(F$5,Switching!$B$23:$E$31,4,0)/12,0)</f>
        <v>185157.6</v>
      </c>
      <c r="G43" s="1">
        <f>Demand!G40/Demand!F40*'Dmd Switching'!F43</f>
        <v>185157.6</v>
      </c>
      <c r="H43" s="1">
        <f>Demand!H40/Demand!F40*'Dmd Switching'!F43</f>
        <v>101387.6</v>
      </c>
      <c r="I43" s="6">
        <f>Demand!I40+IFERROR(VLOOKUP(I$5,Switching!$B$35:$E$44,4,0)/12,0)-IFERROR(VLOOKUP(I$5,Switching!$B$23:$E$31,4,0)/12,0)</f>
        <v>309475.92343916046</v>
      </c>
      <c r="J43" s="1">
        <f>Demand!J40/Demand!I40*'Dmd Switching'!I43</f>
        <v>292119.65899543476</v>
      </c>
      <c r="K43" s="1">
        <f>Demand!K40/Demand!I40*'Dmd Switching'!I43</f>
        <v>288788.24573068996</v>
      </c>
      <c r="L43" s="6">
        <f>Demand!L40+IFERROR(VLOOKUP(L$5,Switching!$B$35:$E$44,4,0)/12,0)-IFERROR(VLOOKUP(L$5,Switching!$B$23:$E$31,4,0)/12,0)</f>
        <v>571770.63638414629</v>
      </c>
      <c r="M43" s="1">
        <f>Demand!M40/Demand!L40*'Dmd Switching'!L43</f>
        <v>559703.06920230133</v>
      </c>
      <c r="N43" s="1">
        <f>Demand!N40/Demand!L40*'Dmd Switching'!L43</f>
        <v>549928.17938313913</v>
      </c>
      <c r="O43" s="6">
        <f>Demand!O40+IFERROR(VLOOKUP(O$5,Switching!$B$35:$E$44,3,0)/12,0)-IFERROR(VLOOKUP(O$5,Switching!$B$23:$E$31,3,0)/12,0)</f>
        <v>382316.45886307512</v>
      </c>
      <c r="P43" s="1">
        <f>Demand!P40/Demand!O40*'Dmd Switching'!O43</f>
        <v>356940.78311578906</v>
      </c>
      <c r="Q43" s="1">
        <f>Demand!Q40/Demand!O40*'Dmd Switching'!O43</f>
        <v>349992.79305747797</v>
      </c>
      <c r="R43" s="6">
        <f>Demand!R40+IFERROR(VLOOKUP(R$5,Switching!$B$35:$E$44,4,0)/12,0)-IFERROR(VLOOKUP(R$5,Switching!$B$23:$E$31,4,0)/12,0)</f>
        <v>304679.41226506722</v>
      </c>
      <c r="S43" s="1">
        <f>Demand!S40/Demand!R40*'Dmd Switching'!R43</f>
        <v>292184.77884462912</v>
      </c>
      <c r="T43" s="1">
        <f>Demand!T40/Demand!R40*'Dmd Switching'!R43</f>
        <v>285860.14237468468</v>
      </c>
      <c r="U43" s="6">
        <f>Demand!U40+IFERROR(VLOOKUP(U$5,Switching!$B$35:$E$44,3,0)/12,0)-IFERROR(VLOOKUP(U$5,Switching!$B$23:$E$31,3,0)/12,0)</f>
        <v>63099.422327155495</v>
      </c>
      <c r="V43" s="6">
        <f>Demand!V40+IFERROR(VLOOKUP(V$5,Switching!$B$35:$E$44,3,0)/12,0)-IFERROR(VLOOKUP(V$5,Switching!$B$23:$E$31,3,0)/12,0)</f>
        <v>670546.10964471556</v>
      </c>
      <c r="W43" s="6">
        <f>Demand!W40+IFERROR(VLOOKUP(W$5,Switching!$B$35:$E$44,3,0)/12,0)-IFERROR(VLOOKUP(W$5,Switching!$B$23:$E$31,3,0)/12,0)</f>
        <v>129428.8043690835</v>
      </c>
      <c r="X43" s="6">
        <f>Demand!X40+IFERROR(VLOOKUP(X$5,Switching!$B$35:$E$44,3,0)/12,0)-IFERROR(VLOOKUP(X$5,Switching!$B$23:$E$31,3,0)/12,0)</f>
        <v>259943.97028733953</v>
      </c>
      <c r="Y43" s="6">
        <f>Demand!Y40+IFERROR(VLOOKUP(Y$5,Switching!$B$35:$E$44,3,0)/12,0)-IFERROR(VLOOKUP(Y$5,Switching!$B$23:$E$31,3,0)/12,0)</f>
        <v>0</v>
      </c>
      <c r="Z43" s="6">
        <f>Demand!Z40+IFERROR(VLOOKUP(Z$5,Switching!$B$35:$E$44,3,0)/12,0)-IFERROR(VLOOKUP(Z$5,Switching!$B$23:$E$31,3,0)/12,0)</f>
        <v>7212.6116324009763</v>
      </c>
      <c r="AA43" s="6">
        <f>Demand!AA40+IFERROR(VLOOKUP(AA$5,Switching!$B$35:$E$44,3,0)/12,0)-IFERROR(VLOOKUP(AA$5,Switching!$B$23:$E$31,3,0)/12,0)</f>
        <v>15053.666858967255</v>
      </c>
      <c r="AB43" s="6">
        <f>Demand!AB40+IFERROR(VLOOKUP(AB$5,Switching!$B$35:$E$44,4,0)/12,0)-IFERROR(VLOOKUP(AB$5,Switching!$B$23:$E$31,4,0)/12,0)</f>
        <v>6814.8829193301717</v>
      </c>
      <c r="AC43" s="1">
        <f>Demand!AC40/Demand!AB40*'Dmd Switching'!AB43</f>
        <v>6609.5985811906176</v>
      </c>
      <c r="AD43" s="1">
        <f>Demand!AD40/Demand!AB40*'Dmd Switching'!AB43</f>
        <v>6551.3147969123447</v>
      </c>
      <c r="AE43" s="6">
        <f>Demand!AE40+IFERROR(VLOOKUP(AE$5,Switching!$B$35:$E$44,4,0)/12,0)-IFERROR(VLOOKUP(AE$5,Switching!$B$23:$E$31,4,0)/12,0)</f>
        <v>7553.2034393670265</v>
      </c>
      <c r="AF43" s="1">
        <f>Demand!AF40/Demand!AE40*'Dmd Switching'!AE43</f>
        <v>7476.0677955358124</v>
      </c>
      <c r="AG43" s="1">
        <f>Demand!AG40/Demand!AE40*'Dmd Switching'!AE43</f>
        <v>7404.3451793418772</v>
      </c>
      <c r="AH43" s="6">
        <f>Demand!AH40+IFERROR(VLOOKUP(AH$5,Switching!$B$35:$E$44,4,0)/12,0)-IFERROR(VLOOKUP(AH$5,Switching!$B$23:$E$31,4,0)/12,0)</f>
        <v>18094.410365687781</v>
      </c>
      <c r="AI43" s="1">
        <f>Demand!AI40/Demand!AH40*'Dmd Switching'!AH43</f>
        <v>19286.368352301386</v>
      </c>
      <c r="AJ43" s="1">
        <f>Demand!AJ40/Demand!AH40*'Dmd Switching'!AH43</f>
        <v>19238.874730255913</v>
      </c>
      <c r="AK43" s="6">
        <f>Demand!AK40+IFERROR(VLOOKUP(AK$5,Switching!$B$35:$E$44,4,0)/12,0)-IFERROR(VLOOKUP(AK$5,Switching!$B$23:$E$31,4,0)/12,0)</f>
        <v>83980.717897417679</v>
      </c>
      <c r="AL43" s="1">
        <f>Demand!AL40/Demand!AK40*'Dmd Switching'!AK43</f>
        <v>76965.963145933798</v>
      </c>
      <c r="AM43" s="1">
        <f>Demand!AM40/Demand!AK40*'Dmd Switching'!AK43</f>
        <v>75821.850889427151</v>
      </c>
      <c r="AN43" s="6">
        <f>Demand!AN40+IFERROR(VLOOKUP(AN$5,Switching!$B$35:$E$44,4,0)/12,0)-IFERROR(VLOOKUP(AN$5,Switching!$B$23:$E$31,4,0)/12,0)</f>
        <v>151007.14844993319</v>
      </c>
      <c r="AO43" s="1">
        <f>Demand!AO40/Demand!AN40*'Dmd Switching'!AN43</f>
        <v>147088.01856655575</v>
      </c>
      <c r="AP43" s="1">
        <f>Demand!AP40/Demand!AN40*'Dmd Switching'!AN43</f>
        <v>93176.207073643207</v>
      </c>
      <c r="AQ43" s="6">
        <f>Demand!AQ40+IFERROR(VLOOKUP(AQ$5,Switching!$B$35:$E$44,3,0)/12,0)-IFERROR(VLOOKUP(AQ$5,Switching!$B$23:$E$31,3,0)/12,0)</f>
        <v>162684.40357947579</v>
      </c>
      <c r="AR43" s="1">
        <f>Demand!AR40/Demand!AQ40*'Dmd Switching'!AQ43</f>
        <v>157588.88774418153</v>
      </c>
      <c r="AS43" s="1">
        <f>Demand!AS40/Demand!AQ40*'Dmd Switching'!AQ43</f>
        <v>155790.88407342363</v>
      </c>
      <c r="AT43" s="6">
        <f>Demand!AT40+IFERROR(VLOOKUP(AT$5,Switching!$B$35:$E$44,3,0)/12,0)-IFERROR(VLOOKUP(AT$5,Switching!$B$23:$E$31,3,0)/12,0)</f>
        <v>20596</v>
      </c>
      <c r="AU43" s="6">
        <f>Demand!AU40+IFERROR(VLOOKUP(AU$5,Switching!$B$35:$E$44,4,0)/12,0)-IFERROR(VLOOKUP(AU$5,Switching!$B$23:$E$31,4,0)/12,0)</f>
        <v>374203.51396556775</v>
      </c>
      <c r="AV43" s="1">
        <f>Demand!AV40/Demand!AU40*'Dmd Switching'!AU43</f>
        <v>339725.04745951842</v>
      </c>
      <c r="AW43" s="1">
        <f>Demand!AW40/Demand!AU40*'Dmd Switching'!AU43</f>
        <v>335212.20441273547</v>
      </c>
      <c r="AX43" s="6">
        <f>Demand!AX40+IFERROR(VLOOKUP(AX$5,Switching!$B$35:$E$44,3,0)/12,0)-IFERROR(VLOOKUP(AX$5,Switching!$B$23:$E$31,3,0)/12,0)</f>
        <v>61772.475698191942</v>
      </c>
      <c r="AY43" s="1">
        <f>Demand!AY40/Demand!AX40*'Dmd Switching'!AX43</f>
        <v>57770.30234826271</v>
      </c>
      <c r="AZ43" s="1">
        <f>Demand!AZ40/Demand!AX40*'Dmd Switching'!AX43</f>
        <v>55886.327436105115</v>
      </c>
      <c r="BA43" s="6">
        <f>Demand!BA40+IFERROR(VLOOKUP(BA$5,Switching!$B$35:$E$44,3,0)/12,0)-IFERROR(VLOOKUP(BA$5,Switching!$B$23:$E$31,3,0)/12,0)</f>
        <v>9450.2437499999978</v>
      </c>
      <c r="BB43" s="6">
        <f>Demand!BB40+IFERROR(VLOOKUP(BB$5,Switching!$B$35:$E$44,3,0)/12,0)-IFERROR(VLOOKUP(BB$5,Switching!$B$23:$E$31,3,0)/12,0)</f>
        <v>34544.990996535969</v>
      </c>
      <c r="BC43" s="6">
        <f>Demand!BC40+IFERROR(VLOOKUP(BC$5,Switching!$B$35:$E$44,3,0)/12,0)-IFERROR(VLOOKUP(BC$5,Switching!$B$23:$E$31,3,0)/12,0)</f>
        <v>4381.824770114581</v>
      </c>
      <c r="BD43" s="6">
        <f>Demand!BD40+IFERROR(VLOOKUP(BD$5,Switching!$B$35:$E$44,3,0)/12,0)-IFERROR(VLOOKUP(BD$5,Switching!$B$23:$E$31,3,0)/12,0)</f>
        <v>405639.73169422883</v>
      </c>
      <c r="BE43" s="6">
        <f>Demand!BE40+IFERROR(VLOOKUP(BE$5,Switching!$B$35:$E$44,3,0)/12,0)-IFERROR(VLOOKUP(BE$5,Switching!$B$23:$E$31,3,0)/12,0)</f>
        <v>65447.631233478256</v>
      </c>
      <c r="BF43" s="35">
        <f>Billed_Energy!AM41/Cal_Energy!AM41*Cal_Energy_Switching!AM42*VLOOKUP($C43,'Dmd Factors'!$A$4:$E$15,4,0)</f>
        <v>238811.48376632307</v>
      </c>
      <c r="BG43" s="35">
        <f>Billed_Energy!G41/Cal_Energy!G41*Cal_Energy_Switching!G42*VLOOKUP(C43,'Dmd Factors'!$A$4:$E$15,3,0)</f>
        <v>388723.56717608956</v>
      </c>
      <c r="BH43" s="35">
        <f>Billed_Energy!AA41/Cal_Energy!AA41*Cal_Energy_Switching!AA42*VLOOKUP($C43,'Dmd Factors'!$A$4:$E$15,5,0)</f>
        <v>14263.046290304057</v>
      </c>
      <c r="BI43" s="35">
        <f>Billed_Energy!J41/Cal_Energy!J41*Cal_Energy_Switching!J42*VLOOKUP($C43,'Dmd Factors'!$A$4:$E$15,2,0)</f>
        <v>39023.565567218342</v>
      </c>
    </row>
    <row r="44" spans="1:61" x14ac:dyDescent="0.25">
      <c r="A44" t="s">
        <v>155</v>
      </c>
      <c r="B44">
        <v>2017</v>
      </c>
      <c r="C44">
        <v>8</v>
      </c>
      <c r="D44" t="s">
        <v>41</v>
      </c>
      <c r="E44" t="s">
        <v>153</v>
      </c>
      <c r="F44" s="6">
        <f>Demand!F41+IFERROR(VLOOKUP(F$5,Switching!$B$35:$E$44,4,0)/12,0)-IFERROR(VLOOKUP(F$5,Switching!$B$23:$E$31,4,0)/12,0)</f>
        <v>185157.6</v>
      </c>
      <c r="G44" s="1">
        <f>Demand!G41/Demand!F41*'Dmd Switching'!F44</f>
        <v>185157.6</v>
      </c>
      <c r="H44" s="1">
        <f>Demand!H41/Demand!F41*'Dmd Switching'!F44</f>
        <v>101387.6</v>
      </c>
      <c r="I44" s="6">
        <f>Demand!I41+IFERROR(VLOOKUP(I$5,Switching!$B$35:$E$44,4,0)/12,0)-IFERROR(VLOOKUP(I$5,Switching!$B$23:$E$31,4,0)/12,0)</f>
        <v>298594.4930188125</v>
      </c>
      <c r="J44" s="1">
        <f>Demand!J41/Demand!I41*'Dmd Switching'!I44</f>
        <v>283466.84970468195</v>
      </c>
      <c r="K44" s="1">
        <f>Demand!K41/Demand!I41*'Dmd Switching'!I44</f>
        <v>282532.40089975286</v>
      </c>
      <c r="L44" s="6">
        <f>Demand!L41+IFERROR(VLOOKUP(L$5,Switching!$B$35:$E$44,4,0)/12,0)-IFERROR(VLOOKUP(L$5,Switching!$B$23:$E$31,4,0)/12,0)</f>
        <v>574276.76726596954</v>
      </c>
      <c r="M44" s="1">
        <f>Demand!M41/Demand!L41*'Dmd Switching'!L44</f>
        <v>560907.52420408325</v>
      </c>
      <c r="N44" s="1">
        <f>Demand!N41/Demand!L41*'Dmd Switching'!L44</f>
        <v>555059.14957617829</v>
      </c>
      <c r="O44" s="6">
        <f>Demand!O41+IFERROR(VLOOKUP(O$5,Switching!$B$35:$E$44,3,0)/12,0)-IFERROR(VLOOKUP(O$5,Switching!$B$23:$E$31,3,0)/12,0)</f>
        <v>386106.74443756964</v>
      </c>
      <c r="P44" s="1">
        <f>Demand!P41/Demand!O41*'Dmd Switching'!O44</f>
        <v>360479.49422756227</v>
      </c>
      <c r="Q44" s="1">
        <f>Demand!Q41/Demand!O41*'Dmd Switching'!O44</f>
        <v>353462.62179215427</v>
      </c>
      <c r="R44" s="6">
        <f>Demand!R41+IFERROR(VLOOKUP(R$5,Switching!$B$35:$E$44,4,0)/12,0)-IFERROR(VLOOKUP(R$5,Switching!$B$23:$E$31,4,0)/12,0)</f>
        <v>302081.7438006032</v>
      </c>
      <c r="S44" s="1">
        <f>Demand!S41/Demand!R41*'Dmd Switching'!R44</f>
        <v>289012.48337943404</v>
      </c>
      <c r="T44" s="1">
        <f>Demand!T41/Demand!R41*'Dmd Switching'!R44</f>
        <v>280267.08273200423</v>
      </c>
      <c r="U44" s="6">
        <f>Demand!U41+IFERROR(VLOOKUP(U$5,Switching!$B$35:$E$44,3,0)/12,0)-IFERROR(VLOOKUP(U$5,Switching!$B$23:$E$31,3,0)/12,0)</f>
        <v>63673.181629932922</v>
      </c>
      <c r="V44" s="6">
        <f>Demand!V41+IFERROR(VLOOKUP(V$5,Switching!$B$35:$E$44,3,0)/12,0)-IFERROR(VLOOKUP(V$5,Switching!$B$23:$E$31,3,0)/12,0)</f>
        <v>678104.88417540817</v>
      </c>
      <c r="W44" s="6">
        <f>Demand!W41+IFERROR(VLOOKUP(W$5,Switching!$B$35:$E$44,3,0)/12,0)-IFERROR(VLOOKUP(W$5,Switching!$B$23:$E$31,3,0)/12,0)</f>
        <v>131127.96847653048</v>
      </c>
      <c r="X44" s="6">
        <f>Demand!X41+IFERROR(VLOOKUP(X$5,Switching!$B$35:$E$44,3,0)/12,0)-IFERROR(VLOOKUP(X$5,Switching!$B$23:$E$31,3,0)/12,0)</f>
        <v>258532.98687339117</v>
      </c>
      <c r="Y44" s="6">
        <f>Demand!Y41+IFERROR(VLOOKUP(Y$5,Switching!$B$35:$E$44,3,0)/12,0)-IFERROR(VLOOKUP(Y$5,Switching!$B$23:$E$31,3,0)/12,0)</f>
        <v>0</v>
      </c>
      <c r="Z44" s="6">
        <f>Demand!Z41+IFERROR(VLOOKUP(Z$5,Switching!$B$35:$E$44,3,0)/12,0)-IFERROR(VLOOKUP(Z$5,Switching!$B$23:$E$31,3,0)/12,0)</f>
        <v>7286.1473538000882</v>
      </c>
      <c r="AA44" s="6">
        <f>Demand!AA41+IFERROR(VLOOKUP(AA$5,Switching!$B$35:$E$44,3,0)/12,0)-IFERROR(VLOOKUP(AA$5,Switching!$B$23:$E$31,3,0)/12,0)</f>
        <v>14817.592751835415</v>
      </c>
      <c r="AB44" s="6">
        <f>Demand!AB41+IFERROR(VLOOKUP(AB$5,Switching!$B$35:$E$44,4,0)/12,0)-IFERROR(VLOOKUP(AB$5,Switching!$B$23:$E$31,4,0)/12,0)</f>
        <v>6897.1993633552702</v>
      </c>
      <c r="AC44" s="1">
        <f>Demand!AC41/Demand!AB41*'Dmd Switching'!AB44</f>
        <v>6689.4354115628148</v>
      </c>
      <c r="AD44" s="1">
        <f>Demand!AD41/Demand!AB41*'Dmd Switching'!AB44</f>
        <v>6630.4476219592989</v>
      </c>
      <c r="AE44" s="6">
        <f>Demand!AE41+IFERROR(VLOOKUP(AE$5,Switching!$B$35:$E$44,4,0)/12,0)-IFERROR(VLOOKUP(AE$5,Switching!$B$23:$E$31,4,0)/12,0)</f>
        <v>5402.2081260522737</v>
      </c>
      <c r="AF44" s="1">
        <f>Demand!AF41/Demand!AE41*'Dmd Switching'!AE44</f>
        <v>5366.8089051784691</v>
      </c>
      <c r="AG44" s="1">
        <f>Demand!AG41/Demand!AE41*'Dmd Switching'!AE44</f>
        <v>5300.3157740776751</v>
      </c>
      <c r="AH44" s="6">
        <f>Demand!AH41+IFERROR(VLOOKUP(AH$5,Switching!$B$35:$E$44,4,0)/12,0)-IFERROR(VLOOKUP(AH$5,Switching!$B$23:$E$31,4,0)/12,0)</f>
        <v>18119.144837583994</v>
      </c>
      <c r="AI44" s="1">
        <f>Demand!AI41/Demand!AH41*'Dmd Switching'!AH44</f>
        <v>19312.73219209219</v>
      </c>
      <c r="AJ44" s="1">
        <f>Demand!AJ41/Demand!AH41*'Dmd Switching'!AH44</f>
        <v>19265.173647806307</v>
      </c>
      <c r="AK44" s="6">
        <f>Demand!AK41+IFERROR(VLOOKUP(AK$5,Switching!$B$35:$E$44,4,0)/12,0)-IFERROR(VLOOKUP(AK$5,Switching!$B$23:$E$31,4,0)/12,0)</f>
        <v>82679.195522484079</v>
      </c>
      <c r="AL44" s="1">
        <f>Demand!AL41/Demand!AK41*'Dmd Switching'!AK44</f>
        <v>77983.448662762486</v>
      </c>
      <c r="AM44" s="1">
        <f>Demand!AM41/Demand!AK41*'Dmd Switching'!AK44</f>
        <v>76885.463563344296</v>
      </c>
      <c r="AN44" s="6">
        <f>Demand!AN41+IFERROR(VLOOKUP(AN$5,Switching!$B$35:$E$44,4,0)/12,0)-IFERROR(VLOOKUP(AN$5,Switching!$B$23:$E$31,4,0)/12,0)</f>
        <v>160755.68931659058</v>
      </c>
      <c r="AO44" s="1">
        <f>Demand!AO41/Demand!AN41*'Dmd Switching'!AN44</f>
        <v>155053.23889125744</v>
      </c>
      <c r="AP44" s="1">
        <f>Demand!AP41/Demand!AN41*'Dmd Switching'!AN44</f>
        <v>102047.24527831913</v>
      </c>
      <c r="AQ44" s="6">
        <f>Demand!AQ41+IFERROR(VLOOKUP(AQ$5,Switching!$B$35:$E$44,3,0)/12,0)-IFERROR(VLOOKUP(AQ$5,Switching!$B$23:$E$31,3,0)/12,0)</f>
        <v>167460.33526608805</v>
      </c>
      <c r="AR44" s="1">
        <f>Demand!AR41/Demand!AQ41*'Dmd Switching'!AQ44</f>
        <v>162762.30724048242</v>
      </c>
      <c r="AS44" s="1">
        <f>Demand!AS41/Demand!AQ41*'Dmd Switching'!AQ44</f>
        <v>160513.68620714766</v>
      </c>
      <c r="AT44" s="6">
        <f>Demand!AT41+IFERROR(VLOOKUP(AT$5,Switching!$B$35:$E$44,3,0)/12,0)-IFERROR(VLOOKUP(AT$5,Switching!$B$23:$E$31,3,0)/12,0)</f>
        <v>16552</v>
      </c>
      <c r="AU44" s="6">
        <f>Demand!AU41+IFERROR(VLOOKUP(AU$5,Switching!$B$35:$E$44,4,0)/12,0)-IFERROR(VLOOKUP(AU$5,Switching!$B$23:$E$31,4,0)/12,0)</f>
        <v>396641.2056381806</v>
      </c>
      <c r="AV44" s="1">
        <f>Demand!AV41/Demand!AU41*'Dmd Switching'!AU44</f>
        <v>360095.36891262437</v>
      </c>
      <c r="AW44" s="1">
        <f>Demand!AW41/Demand!AU41*'Dmd Switching'!AU44</f>
        <v>355311.93038217659</v>
      </c>
      <c r="AX44" s="6">
        <f>Demand!AX41+IFERROR(VLOOKUP(AX$5,Switching!$B$35:$E$44,3,0)/12,0)-IFERROR(VLOOKUP(AX$5,Switching!$B$23:$E$31,3,0)/12,0)</f>
        <v>62608.076982878862</v>
      </c>
      <c r="AY44" s="1">
        <f>Demand!AY41/Demand!AX41*'Dmd Switching'!AX44</f>
        <v>59091.491112099175</v>
      </c>
      <c r="AZ44" s="1">
        <f>Demand!AZ41/Demand!AX41*'Dmd Switching'!AX44</f>
        <v>56951.31270975215</v>
      </c>
      <c r="BA44" s="6">
        <f>Demand!BA41+IFERROR(VLOOKUP(BA$5,Switching!$B$35:$E$44,3,0)/12,0)-IFERROR(VLOOKUP(BA$5,Switching!$B$23:$E$31,3,0)/12,0)</f>
        <v>9450.2437499999978</v>
      </c>
      <c r="BB44" s="6">
        <f>Demand!BB41+IFERROR(VLOOKUP(BB$5,Switching!$B$35:$E$44,3,0)/12,0)-IFERROR(VLOOKUP(BB$5,Switching!$B$23:$E$31,3,0)/12,0)</f>
        <v>34839.783282753117</v>
      </c>
      <c r="BC44" s="6">
        <f>Demand!BC41+IFERROR(VLOOKUP(BC$5,Switching!$B$35:$E$44,3,0)/12,0)-IFERROR(VLOOKUP(BC$5,Switching!$B$23:$E$31,3,0)/12,0)</f>
        <v>4644.5642407126452</v>
      </c>
      <c r="BD44" s="6">
        <f>Demand!BD41+IFERROR(VLOOKUP(BD$5,Switching!$B$35:$E$44,3,0)/12,0)-IFERROR(VLOOKUP(BD$5,Switching!$B$23:$E$31,3,0)/12,0)</f>
        <v>412944.64405412733</v>
      </c>
      <c r="BE44" s="6">
        <f>Demand!BE41+IFERROR(VLOOKUP(BE$5,Switching!$B$35:$E$44,3,0)/12,0)-IFERROR(VLOOKUP(BE$5,Switching!$B$23:$E$31,3,0)/12,0)</f>
        <v>65786.795953823719</v>
      </c>
      <c r="BF44" s="35">
        <f>Billed_Energy!AM42/Cal_Energy!AM42*Cal_Energy_Switching!AM43*VLOOKUP($C44,'Dmd Factors'!$A$4:$E$15,4,0)</f>
        <v>240102.98308907382</v>
      </c>
      <c r="BG44" s="35">
        <f>Billed_Energy!G42/Cal_Energy!G42*Cal_Energy_Switching!G43*VLOOKUP(C44,'Dmd Factors'!$A$4:$E$15,3,0)</f>
        <v>399055.58781656768</v>
      </c>
      <c r="BH44" s="35">
        <f>Billed_Energy!AA42/Cal_Energy!AA42*Cal_Energy_Switching!AA43*VLOOKUP($C44,'Dmd Factors'!$A$4:$E$15,5,0)</f>
        <v>14631.655874140584</v>
      </c>
      <c r="BI44" s="35">
        <f>Billed_Energy!J42/Cal_Energy!J42*Cal_Energy_Switching!J43*VLOOKUP($C44,'Dmd Factors'!$A$4:$E$15,2,0)</f>
        <v>44665.769036283971</v>
      </c>
    </row>
    <row r="45" spans="1:61" x14ac:dyDescent="0.25">
      <c r="A45" t="s">
        <v>155</v>
      </c>
      <c r="B45">
        <v>2017</v>
      </c>
      <c r="C45">
        <v>9</v>
      </c>
      <c r="D45" t="s">
        <v>42</v>
      </c>
      <c r="E45" t="s">
        <v>153</v>
      </c>
      <c r="F45" s="6">
        <f>Demand!F42+IFERROR(VLOOKUP(F$5,Switching!$B$35:$E$44,4,0)/12,0)-IFERROR(VLOOKUP(F$5,Switching!$B$23:$E$31,4,0)/12,0)</f>
        <v>185157.6</v>
      </c>
      <c r="G45" s="1">
        <f>Demand!G42/Demand!F42*'Dmd Switching'!F45</f>
        <v>185157.6</v>
      </c>
      <c r="H45" s="1">
        <f>Demand!H42/Demand!F42*'Dmd Switching'!F45</f>
        <v>101387.6</v>
      </c>
      <c r="I45" s="6">
        <f>Demand!I42+IFERROR(VLOOKUP(I$5,Switching!$B$35:$E$44,4,0)/12,0)-IFERROR(VLOOKUP(I$5,Switching!$B$23:$E$31,4,0)/12,0)</f>
        <v>309338.46428497875</v>
      </c>
      <c r="J45" s="1">
        <f>Demand!J42/Demand!I42*'Dmd Switching'!I45</f>
        <v>292444.84007576044</v>
      </c>
      <c r="K45" s="1">
        <f>Demand!K42/Demand!I42*'Dmd Switching'!I45</f>
        <v>288654.39241788298</v>
      </c>
      <c r="L45" s="6">
        <f>Demand!L42+IFERROR(VLOOKUP(L$5,Switching!$B$35:$E$44,4,0)/12,0)-IFERROR(VLOOKUP(L$5,Switching!$B$23:$E$31,4,0)/12,0)</f>
        <v>542741.59635753348</v>
      </c>
      <c r="M45" s="1">
        <f>Demand!M42/Demand!L42*'Dmd Switching'!L45</f>
        <v>535856.10718073545</v>
      </c>
      <c r="N45" s="1">
        <f>Demand!N42/Demand!L42*'Dmd Switching'!L45</f>
        <v>528756.96532506926</v>
      </c>
      <c r="O45" s="6">
        <f>Demand!O42+IFERROR(VLOOKUP(O$5,Switching!$B$35:$E$44,3,0)/12,0)-IFERROR(VLOOKUP(O$5,Switching!$B$23:$E$31,3,0)/12,0)</f>
        <v>388608.22387416096</v>
      </c>
      <c r="P45" s="1">
        <f>Demand!P42/Demand!O42*'Dmd Switching'!O45</f>
        <v>362814.94175629329</v>
      </c>
      <c r="Q45" s="1">
        <f>Demand!Q42/Demand!O42*'Dmd Switching'!O45</f>
        <v>355752.60893367574</v>
      </c>
      <c r="R45" s="6">
        <f>Demand!R42+IFERROR(VLOOKUP(R$5,Switching!$B$35:$E$44,4,0)/12,0)-IFERROR(VLOOKUP(R$5,Switching!$B$23:$E$31,4,0)/12,0)</f>
        <v>277951.94993831433</v>
      </c>
      <c r="S45" s="1">
        <f>Demand!S42/Demand!R42*'Dmd Switching'!R45</f>
        <v>267088.75414280646</v>
      </c>
      <c r="T45" s="1">
        <f>Demand!T42/Demand!R42*'Dmd Switching'!R45</f>
        <v>257222.03356654145</v>
      </c>
      <c r="U45" s="6">
        <f>Demand!U42+IFERROR(VLOOKUP(U$5,Switching!$B$35:$E$44,3,0)/12,0)-IFERROR(VLOOKUP(U$5,Switching!$B$23:$E$31,3,0)/12,0)</f>
        <v>61710.178445013356</v>
      </c>
      <c r="V45" s="6">
        <f>Demand!V42+IFERROR(VLOOKUP(V$5,Switching!$B$35:$E$44,3,0)/12,0)-IFERROR(VLOOKUP(V$5,Switching!$B$23:$E$31,3,0)/12,0)</f>
        <v>683093.45790758135</v>
      </c>
      <c r="W45" s="6">
        <f>Demand!W42+IFERROR(VLOOKUP(W$5,Switching!$B$35:$E$44,3,0)/12,0)-IFERROR(VLOOKUP(W$5,Switching!$B$23:$E$31,3,0)/12,0)</f>
        <v>101100.48675883934</v>
      </c>
      <c r="X45" s="6">
        <f>Demand!X42+IFERROR(VLOOKUP(X$5,Switching!$B$35:$E$44,3,0)/12,0)-IFERROR(VLOOKUP(X$5,Switching!$B$23:$E$31,3,0)/12,0)</f>
        <v>223490.21320838877</v>
      </c>
      <c r="Y45" s="6">
        <f>Demand!Y42+IFERROR(VLOOKUP(Y$5,Switching!$B$35:$E$44,3,0)/12,0)-IFERROR(VLOOKUP(Y$5,Switching!$B$23:$E$31,3,0)/12,0)</f>
        <v>0</v>
      </c>
      <c r="Z45" s="6">
        <f>Demand!Z42+IFERROR(VLOOKUP(Z$5,Switching!$B$35:$E$44,3,0)/12,0)-IFERROR(VLOOKUP(Z$5,Switching!$B$23:$E$31,3,0)/12,0)</f>
        <v>7196.356110627773</v>
      </c>
      <c r="AA45" s="6">
        <f>Demand!AA42+IFERROR(VLOOKUP(AA$5,Switching!$B$35:$E$44,3,0)/12,0)-IFERROR(VLOOKUP(AA$5,Switching!$B$23:$E$31,3,0)/12,0)</f>
        <v>14665.011642167019</v>
      </c>
      <c r="AB45" s="6">
        <f>Demand!AB42+IFERROR(VLOOKUP(AB$5,Switching!$B$35:$E$44,4,0)/12,0)-IFERROR(VLOOKUP(AB$5,Switching!$B$23:$E$31,4,0)/12,0)</f>
        <v>6683.7377984986288</v>
      </c>
      <c r="AC45" s="1">
        <f>Demand!AC42/Demand!AB42*'Dmd Switching'!AB45</f>
        <v>6482.403937520432</v>
      </c>
      <c r="AD45" s="1">
        <f>Demand!AD42/Demand!AB42*'Dmd Switching'!AB45</f>
        <v>6425.241762229748</v>
      </c>
      <c r="AE45" s="6">
        <f>Demand!AE42+IFERROR(VLOOKUP(AE$5,Switching!$B$35:$E$44,4,0)/12,0)-IFERROR(VLOOKUP(AE$5,Switching!$B$23:$E$31,4,0)/12,0)</f>
        <v>6008.8612955070166</v>
      </c>
      <c r="AF45" s="1">
        <f>Demand!AF42/Demand!AE42*'Dmd Switching'!AE45</f>
        <v>5985.2128252921411</v>
      </c>
      <c r="AG45" s="1">
        <f>Demand!AG42/Demand!AE42*'Dmd Switching'!AE45</f>
        <v>5919.642066969077</v>
      </c>
      <c r="AH45" s="6">
        <f>Demand!AH42+IFERROR(VLOOKUP(AH$5,Switching!$B$35:$E$44,4,0)/12,0)-IFERROR(VLOOKUP(AH$5,Switching!$B$23:$E$31,4,0)/12,0)</f>
        <v>18186.619113946123</v>
      </c>
      <c r="AI45" s="1">
        <f>Demand!AI42/Demand!AH42*'Dmd Switching'!AH45</f>
        <v>19384.651294285908</v>
      </c>
      <c r="AJ45" s="1">
        <f>Demand!AJ42/Demand!AH42*'Dmd Switching'!AH45</f>
        <v>19336.915645705685</v>
      </c>
      <c r="AK45" s="6">
        <f>Demand!AK42+IFERROR(VLOOKUP(AK$5,Switching!$B$35:$E$44,4,0)/12,0)-IFERROR(VLOOKUP(AK$5,Switching!$B$23:$E$31,4,0)/12,0)</f>
        <v>82461.64125619625</v>
      </c>
      <c r="AL45" s="1">
        <f>Demand!AL42/Demand!AK42*'Dmd Switching'!AK45</f>
        <v>80210.725453873587</v>
      </c>
      <c r="AM45" s="1">
        <f>Demand!AM42/Demand!AK42*'Dmd Switching'!AK45</f>
        <v>79545.704342645069</v>
      </c>
      <c r="AN45" s="6">
        <f>Demand!AN42+IFERROR(VLOOKUP(AN$5,Switching!$B$35:$E$44,4,0)/12,0)-IFERROR(VLOOKUP(AN$5,Switching!$B$23:$E$31,4,0)/12,0)</f>
        <v>161737.60091657404</v>
      </c>
      <c r="AO45" s="1">
        <f>Demand!AO42/Demand!AN42*'Dmd Switching'!AN45</f>
        <v>157497.22108421533</v>
      </c>
      <c r="AP45" s="1">
        <f>Demand!AP42/Demand!AN42*'Dmd Switching'!AN45</f>
        <v>98289.021433028203</v>
      </c>
      <c r="AQ45" s="6">
        <f>Demand!AQ42+IFERROR(VLOOKUP(AQ$5,Switching!$B$35:$E$44,3,0)/12,0)-IFERROR(VLOOKUP(AQ$5,Switching!$B$23:$E$31,3,0)/12,0)</f>
        <v>160146.96618902619</v>
      </c>
      <c r="AR45" s="1">
        <f>Demand!AR42/Demand!AQ42*'Dmd Switching'!AQ45</f>
        <v>155652.03193858976</v>
      </c>
      <c r="AS45" s="1">
        <f>Demand!AS42/Demand!AQ42*'Dmd Switching'!AQ45</f>
        <v>153685.08993654192</v>
      </c>
      <c r="AT45" s="6">
        <f>Demand!AT42+IFERROR(VLOOKUP(AT$5,Switching!$B$35:$E$44,3,0)/12,0)-IFERROR(VLOOKUP(AT$5,Switching!$B$23:$E$31,3,0)/12,0)</f>
        <v>13654</v>
      </c>
      <c r="AU45" s="6">
        <f>Demand!AU42+IFERROR(VLOOKUP(AU$5,Switching!$B$35:$E$44,4,0)/12,0)-IFERROR(VLOOKUP(AU$5,Switching!$B$23:$E$31,4,0)/12,0)</f>
        <v>378792.41941916355</v>
      </c>
      <c r="AV45" s="1">
        <f>Demand!AV42/Demand!AU42*'Dmd Switching'!AU45</f>
        <v>343891.13907765731</v>
      </c>
      <c r="AW45" s="1">
        <f>Demand!AW42/Demand!AU42*'Dmd Switching'!AU45</f>
        <v>339322.9544605905</v>
      </c>
      <c r="AX45" s="6">
        <f>Demand!AX42+IFERROR(VLOOKUP(AX$5,Switching!$B$35:$E$44,3,0)/12,0)-IFERROR(VLOOKUP(AX$5,Switching!$B$23:$E$31,3,0)/12,0)</f>
        <v>59509.8116893814</v>
      </c>
      <c r="AY45" s="1">
        <f>Demand!AY42/Demand!AX42*'Dmd Switching'!AX45</f>
        <v>56294.454757141852</v>
      </c>
      <c r="AZ45" s="1">
        <f>Demand!AZ42/Demand!AX42*'Dmd Switching'!AX45</f>
        <v>54799.025533487053</v>
      </c>
      <c r="BA45" s="6">
        <f>Demand!BA42+IFERROR(VLOOKUP(BA$5,Switching!$B$35:$E$44,3,0)/12,0)-IFERROR(VLOOKUP(BA$5,Switching!$B$23:$E$31,3,0)/12,0)</f>
        <v>9450.2437499999978</v>
      </c>
      <c r="BB45" s="6">
        <f>Demand!BB42+IFERROR(VLOOKUP(BB$5,Switching!$B$35:$E$44,3,0)/12,0)-IFERROR(VLOOKUP(BB$5,Switching!$B$23:$E$31,3,0)/12,0)</f>
        <v>36206.827369942497</v>
      </c>
      <c r="BC45" s="6">
        <f>Demand!BC42+IFERROR(VLOOKUP(BC$5,Switching!$B$35:$E$44,3,0)/12,0)-IFERROR(VLOOKUP(BC$5,Switching!$B$23:$E$31,3,0)/12,0)</f>
        <v>4435.5596465490389</v>
      </c>
      <c r="BD45" s="6">
        <f>Demand!BD42+IFERROR(VLOOKUP(BD$5,Switching!$B$35:$E$44,3,0)/12,0)-IFERROR(VLOOKUP(BD$5,Switching!$B$23:$E$31,3,0)/12,0)</f>
        <v>408863.05045025377</v>
      </c>
      <c r="BE45" s="6">
        <f>Demand!BE42+IFERROR(VLOOKUP(BE$5,Switching!$B$35:$E$44,3,0)/12,0)-IFERROR(VLOOKUP(BE$5,Switching!$B$23:$E$31,3,0)/12,0)</f>
        <v>66405.914615949601</v>
      </c>
      <c r="BF45" s="35">
        <f>Billed_Energy!AM43/Cal_Energy!AM43*Cal_Energy_Switching!AM44*VLOOKUP($C45,'Dmd Factors'!$A$4:$E$15,4,0)</f>
        <v>227543.40987761944</v>
      </c>
      <c r="BG45" s="35">
        <f>Billed_Energy!G43/Cal_Energy!G43*Cal_Energy_Switching!G44*VLOOKUP(C45,'Dmd Factors'!$A$4:$E$15,3,0)</f>
        <v>375722.38608923001</v>
      </c>
      <c r="BH45" s="35">
        <f>Billed_Energy!AA43/Cal_Energy!AA43*Cal_Energy_Switching!AA44*VLOOKUP($C45,'Dmd Factors'!$A$4:$E$15,5,0)</f>
        <v>13928.209921156702</v>
      </c>
      <c r="BI45" s="35">
        <f>Billed_Energy!J43/Cal_Energy!J43*Cal_Energy_Switching!J44*VLOOKUP($C45,'Dmd Factors'!$A$4:$E$15,2,0)</f>
        <v>40341.258380293948</v>
      </c>
    </row>
    <row r="46" spans="1:61" x14ac:dyDescent="0.25">
      <c r="A46" t="s">
        <v>155</v>
      </c>
      <c r="B46">
        <v>2017</v>
      </c>
      <c r="C46">
        <v>10</v>
      </c>
      <c r="D46" t="s">
        <v>43</v>
      </c>
      <c r="E46" t="s">
        <v>154</v>
      </c>
      <c r="F46" s="6">
        <f>Demand!F43+IFERROR(VLOOKUP(F$5,Switching!$B$35:$E$44,4,0)/12,0)-IFERROR(VLOOKUP(F$5,Switching!$B$23:$E$31,4,0)/12,0)</f>
        <v>185157.6</v>
      </c>
      <c r="G46" s="1">
        <f>Demand!G43/Demand!F43*'Dmd Switching'!F46</f>
        <v>185157.6</v>
      </c>
      <c r="H46" s="1">
        <f>Demand!H43/Demand!F43*'Dmd Switching'!F46</f>
        <v>101387.6</v>
      </c>
      <c r="I46" s="6">
        <f>Demand!I43+IFERROR(VLOOKUP(I$5,Switching!$B$35:$E$44,4,0)/12,0)-IFERROR(VLOOKUP(I$5,Switching!$B$23:$E$31,4,0)/12,0)</f>
        <v>301049.98605959816</v>
      </c>
      <c r="J46" s="1">
        <f>Demand!J43/Demand!I43*'Dmd Switching'!I46</f>
        <v>290776.01430804643</v>
      </c>
      <c r="K46" s="1">
        <f>Demand!K43/Demand!I43*'Dmd Switching'!I46</f>
        <v>286536.44753926218</v>
      </c>
      <c r="L46" s="6">
        <f>Demand!L43+IFERROR(VLOOKUP(L$5,Switching!$B$35:$E$44,4,0)/12,0)-IFERROR(VLOOKUP(L$5,Switching!$B$23:$E$31,4,0)/12,0)</f>
        <v>548536.92160811892</v>
      </c>
      <c r="M46" s="1">
        <f>Demand!M43/Demand!L43*'Dmd Switching'!L46</f>
        <v>533359.71095525508</v>
      </c>
      <c r="N46" s="1">
        <f>Demand!N43/Demand!L43*'Dmd Switching'!L46</f>
        <v>516049.39011554699</v>
      </c>
      <c r="O46" s="6">
        <f>Demand!O43+IFERROR(VLOOKUP(O$5,Switching!$B$35:$E$44,3,0)/12,0)-IFERROR(VLOOKUP(O$5,Switching!$B$23:$E$31,3,0)/12,0)</f>
        <v>335988.31381972681</v>
      </c>
      <c r="P46" s="1">
        <f>Demand!P43/Demand!O43*'Dmd Switching'!O46</f>
        <v>306018.47710373608</v>
      </c>
      <c r="Q46" s="1">
        <f>Demand!Q43/Demand!O43*'Dmd Switching'!O46</f>
        <v>299163.67210799397</v>
      </c>
      <c r="R46" s="6">
        <f>Demand!R43+IFERROR(VLOOKUP(R$5,Switching!$B$35:$E$44,4,0)/12,0)-IFERROR(VLOOKUP(R$5,Switching!$B$23:$E$31,4,0)/12,0)</f>
        <v>277544.26793354785</v>
      </c>
      <c r="S46" s="1">
        <f>Demand!S43/Demand!R43*'Dmd Switching'!R46</f>
        <v>267439.67351992044</v>
      </c>
      <c r="T46" s="1">
        <f>Demand!T43/Demand!R43*'Dmd Switching'!R46</f>
        <v>259004.77169700182</v>
      </c>
      <c r="U46" s="6">
        <f>Demand!U43+IFERROR(VLOOKUP(U$5,Switching!$B$35:$E$44,3,0)/12,0)-IFERROR(VLOOKUP(U$5,Switching!$B$23:$E$31,3,0)/12,0)</f>
        <v>57389.006935657846</v>
      </c>
      <c r="V46" s="6">
        <f>Demand!V43+IFERROR(VLOOKUP(V$5,Switching!$B$35:$E$44,3,0)/12,0)-IFERROR(VLOOKUP(V$5,Switching!$B$23:$E$31,3,0)/12,0)</f>
        <v>569304.98449394049</v>
      </c>
      <c r="W46" s="6">
        <f>Demand!W43+IFERROR(VLOOKUP(W$5,Switching!$B$35:$E$44,3,0)/12,0)-IFERROR(VLOOKUP(W$5,Switching!$B$23:$E$31,3,0)/12,0)</f>
        <v>103802.25443444573</v>
      </c>
      <c r="X46" s="6">
        <f>Demand!X43+IFERROR(VLOOKUP(X$5,Switching!$B$35:$E$44,3,0)/12,0)-IFERROR(VLOOKUP(X$5,Switching!$B$23:$E$31,3,0)/12,0)</f>
        <v>219796.96293753112</v>
      </c>
      <c r="Y46" s="6">
        <f>Demand!Y43+IFERROR(VLOOKUP(Y$5,Switching!$B$35:$E$44,3,0)/12,0)-IFERROR(VLOOKUP(Y$5,Switching!$B$23:$E$31,3,0)/12,0)</f>
        <v>0</v>
      </c>
      <c r="Z46" s="6">
        <f>Demand!Z43+IFERROR(VLOOKUP(Z$5,Switching!$B$35:$E$44,3,0)/12,0)-IFERROR(VLOOKUP(Z$5,Switching!$B$23:$E$31,3,0)/12,0)</f>
        <v>8958.3454097489248</v>
      </c>
      <c r="AA46" s="6">
        <f>Demand!AA43+IFERROR(VLOOKUP(AA$5,Switching!$B$35:$E$44,3,0)/12,0)-IFERROR(VLOOKUP(AA$5,Switching!$B$23:$E$31,3,0)/12,0)</f>
        <v>15277.677439331193</v>
      </c>
      <c r="AB46" s="6">
        <f>Demand!AB43+IFERROR(VLOOKUP(AB$5,Switching!$B$35:$E$44,4,0)/12,0)-IFERROR(VLOOKUP(AB$5,Switching!$B$23:$E$31,4,0)/12,0)</f>
        <v>6350.3325051270112</v>
      </c>
      <c r="AC46" s="1">
        <f>Demand!AC43/Demand!AB43*'Dmd Switching'!AB46</f>
        <v>6159.0417932083346</v>
      </c>
      <c r="AD46" s="1">
        <f>Demand!AD43/Demand!AB43*'Dmd Switching'!AB46</f>
        <v>6104.7310421352249</v>
      </c>
      <c r="AE46" s="6">
        <f>Demand!AE43+IFERROR(VLOOKUP(AE$5,Switching!$B$35:$E$44,4,0)/12,0)-IFERROR(VLOOKUP(AE$5,Switching!$B$23:$E$31,4,0)/12,0)</f>
        <v>6217.3718554744491</v>
      </c>
      <c r="AF46" s="1">
        <f>Demand!AF43/Demand!AE43*'Dmd Switching'!AE46</f>
        <v>6118.6834133240618</v>
      </c>
      <c r="AG46" s="1">
        <f>Demand!AG43/Demand!AE43*'Dmd Switching'!AE46</f>
        <v>6039.1843904806929</v>
      </c>
      <c r="AH46" s="6">
        <f>Demand!AH43+IFERROR(VLOOKUP(AH$5,Switching!$B$35:$E$44,4,0)/12,0)-IFERROR(VLOOKUP(AH$5,Switching!$B$23:$E$31,4,0)/12,0)</f>
        <v>20450.425125512756</v>
      </c>
      <c r="AI46" s="1">
        <f>Demand!AI43/Demand!AH43*'Dmd Switching'!AH46</f>
        <v>21797.5841135847</v>
      </c>
      <c r="AJ46" s="1">
        <f>Demand!AJ43/Demand!AH43*'Dmd Switching'!AH46</f>
        <v>21743.906500335568</v>
      </c>
      <c r="AK46" s="6">
        <f>Demand!AK43+IFERROR(VLOOKUP(AK$5,Switching!$B$35:$E$44,4,0)/12,0)-IFERROR(VLOOKUP(AK$5,Switching!$B$23:$E$31,4,0)/12,0)</f>
        <v>73410.148243323987</v>
      </c>
      <c r="AL46" s="1">
        <f>Demand!AL43/Demand!AK43*'Dmd Switching'!AK46</f>
        <v>70593.209984380126</v>
      </c>
      <c r="AM46" s="1">
        <f>Demand!AM43/Demand!AK43*'Dmd Switching'!AK46</f>
        <v>69592.149280788493</v>
      </c>
      <c r="AN46" s="6">
        <f>Demand!AN43+IFERROR(VLOOKUP(AN$5,Switching!$B$35:$E$44,4,0)/12,0)-IFERROR(VLOOKUP(AN$5,Switching!$B$23:$E$31,4,0)/12,0)</f>
        <v>165376.70549201977</v>
      </c>
      <c r="AO46" s="1">
        <f>Demand!AO43/Demand!AN43*'Dmd Switching'!AN46</f>
        <v>159127.02522300402</v>
      </c>
      <c r="AP46" s="1">
        <f>Demand!AP43/Demand!AN43*'Dmd Switching'!AN46</f>
        <v>94705.69607677871</v>
      </c>
      <c r="AQ46" s="6">
        <f>Demand!AQ43+IFERROR(VLOOKUP(AQ$5,Switching!$B$35:$E$44,3,0)/12,0)-IFERROR(VLOOKUP(AQ$5,Switching!$B$23:$E$31,3,0)/12,0)</f>
        <v>146771.75846031882</v>
      </c>
      <c r="AR46" s="1">
        <f>Demand!AR43/Demand!AQ43*'Dmd Switching'!AQ46</f>
        <v>141948.8990247233</v>
      </c>
      <c r="AS46" s="1">
        <f>Demand!AS43/Demand!AQ43*'Dmd Switching'!AQ46</f>
        <v>139920.42630659256</v>
      </c>
      <c r="AT46" s="6">
        <f>Demand!AT43+IFERROR(VLOOKUP(AT$5,Switching!$B$35:$E$44,3,0)/12,0)-IFERROR(VLOOKUP(AT$5,Switching!$B$23:$E$31,3,0)/12,0)</f>
        <v>8332</v>
      </c>
      <c r="AU46" s="6">
        <f>Demand!AU43+IFERROR(VLOOKUP(AU$5,Switching!$B$35:$E$44,4,0)/12,0)-IFERROR(VLOOKUP(AU$5,Switching!$B$23:$E$31,4,0)/12,0)</f>
        <v>348127.29600757937</v>
      </c>
      <c r="AV46" s="1">
        <f>Demand!AV43/Demand!AU43*'Dmd Switching'!AU46</f>
        <v>316051.44725875312</v>
      </c>
      <c r="AW46" s="1">
        <f>Demand!AW43/Demand!AU43*'Dmd Switching'!AU46</f>
        <v>311853.07982351916</v>
      </c>
      <c r="AX46" s="6">
        <f>Demand!AX43+IFERROR(VLOOKUP(AX$5,Switching!$B$35:$E$44,3,0)/12,0)-IFERROR(VLOOKUP(AX$5,Switching!$B$23:$E$31,3,0)/12,0)</f>
        <v>56835.860653594827</v>
      </c>
      <c r="AY46" s="1">
        <f>Demand!AY43/Demand!AX43*'Dmd Switching'!AX46</f>
        <v>52292.884783701767</v>
      </c>
      <c r="AZ46" s="1">
        <f>Demand!AZ43/Demand!AX43*'Dmd Switching'!AX46</f>
        <v>51162.250044083063</v>
      </c>
      <c r="BA46" s="6">
        <f>Demand!BA43+IFERROR(VLOOKUP(BA$5,Switching!$B$35:$E$44,3,0)/12,0)-IFERROR(VLOOKUP(BA$5,Switching!$B$23:$E$31,3,0)/12,0)</f>
        <v>9450.2437499999978</v>
      </c>
      <c r="BB46" s="6">
        <f>Demand!BB43+IFERROR(VLOOKUP(BB$5,Switching!$B$35:$E$44,3,0)/12,0)-IFERROR(VLOOKUP(BB$5,Switching!$B$23:$E$31,3,0)/12,0)</f>
        <v>29832.157698118121</v>
      </c>
      <c r="BC46" s="6">
        <f>Demand!BC43+IFERROR(VLOOKUP(BC$5,Switching!$B$35:$E$44,3,0)/12,0)-IFERROR(VLOOKUP(BC$5,Switching!$B$23:$E$31,3,0)/12,0)</f>
        <v>4076.4791132864239</v>
      </c>
      <c r="BD46" s="6">
        <f>Demand!BD43+IFERROR(VLOOKUP(BD$5,Switching!$B$35:$E$44,3,0)/12,0)-IFERROR(VLOOKUP(BD$5,Switching!$B$23:$E$31,3,0)/12,0)</f>
        <v>351834.72078124533</v>
      </c>
      <c r="BE46" s="6">
        <f>Demand!BE43+IFERROR(VLOOKUP(BE$5,Switching!$B$35:$E$44,3,0)/12,0)-IFERROR(VLOOKUP(BE$5,Switching!$B$23:$E$31,3,0)/12,0)</f>
        <v>58477.905295841207</v>
      </c>
      <c r="BF46" s="35">
        <f>Billed_Energy!AM44/Cal_Energy!AM44*Cal_Energy_Switching!AM45*VLOOKUP($C46,'Dmd Factors'!$A$4:$E$15,4,0)</f>
        <v>216051.82974003875</v>
      </c>
      <c r="BG46" s="35">
        <f>Billed_Energy!G44/Cal_Energy!G44*Cal_Energy_Switching!G45*VLOOKUP(C46,'Dmd Factors'!$A$4:$E$15,3,0)</f>
        <v>364852.71134772641</v>
      </c>
      <c r="BH46" s="35">
        <f>Billed_Energy!AA44/Cal_Energy!AA44*Cal_Energy_Switching!AA45*VLOOKUP($C46,'Dmd Factors'!$A$4:$E$15,5,0)</f>
        <v>14389.515277415181</v>
      </c>
      <c r="BI46" s="35">
        <f>Billed_Energy!J44/Cal_Energy!J44*Cal_Energy_Switching!J45*VLOOKUP($C46,'Dmd Factors'!$A$4:$E$15,2,0)</f>
        <v>44071.491963420951</v>
      </c>
    </row>
    <row r="47" spans="1:61" x14ac:dyDescent="0.25">
      <c r="A47" t="s">
        <v>155</v>
      </c>
      <c r="B47">
        <v>2017</v>
      </c>
      <c r="C47">
        <v>11</v>
      </c>
      <c r="D47" t="s">
        <v>44</v>
      </c>
      <c r="E47" t="s">
        <v>154</v>
      </c>
      <c r="F47" s="6">
        <f>Demand!F44+IFERROR(VLOOKUP(F$5,Switching!$B$35:$E$44,4,0)/12,0)-IFERROR(VLOOKUP(F$5,Switching!$B$23:$E$31,4,0)/12,0)</f>
        <v>185157.6</v>
      </c>
      <c r="G47" s="1">
        <f>Demand!G44/Demand!F44*'Dmd Switching'!F47</f>
        <v>185157.6</v>
      </c>
      <c r="H47" s="1">
        <f>Demand!H44/Demand!F44*'Dmd Switching'!F47</f>
        <v>101387.6</v>
      </c>
      <c r="I47" s="6">
        <f>Demand!I44+IFERROR(VLOOKUP(I$5,Switching!$B$35:$E$44,4,0)/12,0)-IFERROR(VLOOKUP(I$5,Switching!$B$23:$E$31,4,0)/12,0)</f>
        <v>307124.59175830754</v>
      </c>
      <c r="J47" s="1">
        <f>Demand!J44/Demand!I44*'Dmd Switching'!I47</f>
        <v>299619.28053813847</v>
      </c>
      <c r="K47" s="1">
        <f>Demand!K44/Demand!I44*'Dmd Switching'!I47</f>
        <v>288770.00868334499</v>
      </c>
      <c r="L47" s="6">
        <f>Demand!L44+IFERROR(VLOOKUP(L$5,Switching!$B$35:$E$44,4,0)/12,0)-IFERROR(VLOOKUP(L$5,Switching!$B$23:$E$31,4,0)/12,0)</f>
        <v>523370.22430927661</v>
      </c>
      <c r="M47" s="1">
        <f>Demand!M44/Demand!L44*'Dmd Switching'!L47</f>
        <v>500414.74515311717</v>
      </c>
      <c r="N47" s="1">
        <f>Demand!N44/Demand!L44*'Dmd Switching'!L47</f>
        <v>494175.33535451646</v>
      </c>
      <c r="O47" s="6">
        <f>Demand!O44+IFERROR(VLOOKUP(O$5,Switching!$B$35:$E$44,3,0)/12,0)-IFERROR(VLOOKUP(O$5,Switching!$B$23:$E$31,3,0)/12,0)</f>
        <v>309145.24908716755</v>
      </c>
      <c r="P47" s="1">
        <f>Demand!P44/Demand!O44*'Dmd Switching'!O47</f>
        <v>281569.78810956405</v>
      </c>
      <c r="Q47" s="1">
        <f>Demand!Q44/Demand!O44*'Dmd Switching'!O47</f>
        <v>275262.63303693355</v>
      </c>
      <c r="R47" s="6">
        <f>Demand!R44+IFERROR(VLOOKUP(R$5,Switching!$B$35:$E$44,4,0)/12,0)-IFERROR(VLOOKUP(R$5,Switching!$B$23:$E$31,4,0)/12,0)</f>
        <v>273931.50381560536</v>
      </c>
      <c r="S47" s="1">
        <f>Demand!S44/Demand!R44*'Dmd Switching'!R47</f>
        <v>262637.92860083637</v>
      </c>
      <c r="T47" s="1">
        <f>Demand!T44/Demand!R44*'Dmd Switching'!R47</f>
        <v>258561.87924196353</v>
      </c>
      <c r="U47" s="6">
        <f>Demand!U44+IFERROR(VLOOKUP(U$5,Switching!$B$35:$E$44,3,0)/12,0)-IFERROR(VLOOKUP(U$5,Switching!$B$23:$E$31,3,0)/12,0)</f>
        <v>55877.384424348915</v>
      </c>
      <c r="V47" s="6">
        <f>Demand!V44+IFERROR(VLOOKUP(V$5,Switching!$B$35:$E$44,3,0)/12,0)-IFERROR(VLOOKUP(V$5,Switching!$B$23:$E$31,3,0)/12,0)</f>
        <v>516554.95291274454</v>
      </c>
      <c r="W47" s="6">
        <f>Demand!W44+IFERROR(VLOOKUP(W$5,Switching!$B$35:$E$44,3,0)/12,0)-IFERROR(VLOOKUP(W$5,Switching!$B$23:$E$31,3,0)/12,0)</f>
        <v>89505.570743461838</v>
      </c>
      <c r="X47" s="6">
        <f>Demand!X44+IFERROR(VLOOKUP(X$5,Switching!$B$35:$E$44,3,0)/12,0)-IFERROR(VLOOKUP(X$5,Switching!$B$23:$E$31,3,0)/12,0)</f>
        <v>187483.76413375005</v>
      </c>
      <c r="Y47" s="6">
        <f>Demand!Y44+IFERROR(VLOOKUP(Y$5,Switching!$B$35:$E$44,3,0)/12,0)-IFERROR(VLOOKUP(Y$5,Switching!$B$23:$E$31,3,0)/12,0)</f>
        <v>0</v>
      </c>
      <c r="Z47" s="6">
        <f>Demand!Z44+IFERROR(VLOOKUP(Z$5,Switching!$B$35:$E$44,3,0)/12,0)-IFERROR(VLOOKUP(Z$5,Switching!$B$23:$E$31,3,0)/12,0)</f>
        <v>9594.9204753550475</v>
      </c>
      <c r="AA47" s="6">
        <f>Demand!AA44+IFERROR(VLOOKUP(AA$5,Switching!$B$35:$E$44,3,0)/12,0)-IFERROR(VLOOKUP(AA$5,Switching!$B$23:$E$31,3,0)/12,0)</f>
        <v>18695.604531070003</v>
      </c>
      <c r="AB47" s="6">
        <f>Demand!AB44+IFERROR(VLOOKUP(AB$5,Switching!$B$35:$E$44,4,0)/12,0)-IFERROR(VLOOKUP(AB$5,Switching!$B$23:$E$31,4,0)/12,0)</f>
        <v>6225.5765570848534</v>
      </c>
      <c r="AC47" s="1">
        <f>Demand!AC44/Demand!AB44*'Dmd Switching'!AB47</f>
        <v>6038.0438616318979</v>
      </c>
      <c r="AD47" s="1">
        <f>Demand!AD44/Demand!AB44*'Dmd Switching'!AB47</f>
        <v>5984.8000766166351</v>
      </c>
      <c r="AE47" s="6">
        <f>Demand!AE44+IFERROR(VLOOKUP(AE$5,Switching!$B$35:$E$44,4,0)/12,0)-IFERROR(VLOOKUP(AE$5,Switching!$B$23:$E$31,4,0)/12,0)</f>
        <v>7213.0620212553395</v>
      </c>
      <c r="AF47" s="1">
        <f>Demand!AF44/Demand!AE44*'Dmd Switching'!AE47</f>
        <v>6539.0398817669211</v>
      </c>
      <c r="AG47" s="1">
        <f>Demand!AG44/Demand!AE44*'Dmd Switching'!AE47</f>
        <v>6344.9061286633178</v>
      </c>
      <c r="AH47" s="6">
        <f>Demand!AH44+IFERROR(VLOOKUP(AH$5,Switching!$B$35:$E$44,4,0)/12,0)-IFERROR(VLOOKUP(AH$5,Switching!$B$23:$E$31,4,0)/12,0)</f>
        <v>18653.03471579936</v>
      </c>
      <c r="AI47" s="1">
        <f>Demand!AI44/Demand!AH44*'Dmd Switching'!AH47</f>
        <v>19881.791732730915</v>
      </c>
      <c r="AJ47" s="1">
        <f>Demand!AJ44/Demand!AH44*'Dmd Switching'!AH47</f>
        <v>19832.831851591418</v>
      </c>
      <c r="AK47" s="6">
        <f>Demand!AK44+IFERROR(VLOOKUP(AK$5,Switching!$B$35:$E$44,4,0)/12,0)-IFERROR(VLOOKUP(AK$5,Switching!$B$23:$E$31,4,0)/12,0)</f>
        <v>68989.321696198109</v>
      </c>
      <c r="AL47" s="1">
        <f>Demand!AL44/Demand!AK44*'Dmd Switching'!AK47</f>
        <v>63999.329789459931</v>
      </c>
      <c r="AM47" s="1">
        <f>Demand!AM44/Demand!AK44*'Dmd Switching'!AK47</f>
        <v>62271.987021664638</v>
      </c>
      <c r="AN47" s="6">
        <f>Demand!AN44+IFERROR(VLOOKUP(AN$5,Switching!$B$35:$E$44,4,0)/12,0)-IFERROR(VLOOKUP(AN$5,Switching!$B$23:$E$31,4,0)/12,0)</f>
        <v>150256.41283079804</v>
      </c>
      <c r="AO47" s="1">
        <f>Demand!AO44/Demand!AN44*'Dmd Switching'!AN47</f>
        <v>145819.02386315187</v>
      </c>
      <c r="AP47" s="1">
        <f>Demand!AP44/Demand!AN44*'Dmd Switching'!AN47</f>
        <v>94298.284586715556</v>
      </c>
      <c r="AQ47" s="6">
        <f>Demand!AQ44+IFERROR(VLOOKUP(AQ$5,Switching!$B$35:$E$44,3,0)/12,0)-IFERROR(VLOOKUP(AQ$5,Switching!$B$23:$E$31,3,0)/12,0)</f>
        <v>139833.75429511507</v>
      </c>
      <c r="AR47" s="1">
        <f>Demand!AR44/Demand!AQ44*'Dmd Switching'!AQ47</f>
        <v>131960.6626610379</v>
      </c>
      <c r="AS47" s="1">
        <f>Demand!AS44/Demand!AQ44*'Dmd Switching'!AQ47</f>
        <v>127345.94467857752</v>
      </c>
      <c r="AT47" s="6">
        <f>Demand!AT44+IFERROR(VLOOKUP(AT$5,Switching!$B$35:$E$44,3,0)/12,0)-IFERROR(VLOOKUP(AT$5,Switching!$B$23:$E$31,3,0)/12,0)</f>
        <v>9520</v>
      </c>
      <c r="AU47" s="6">
        <f>Demand!AU44+IFERROR(VLOOKUP(AU$5,Switching!$B$35:$E$44,4,0)/12,0)-IFERROR(VLOOKUP(AU$5,Switching!$B$23:$E$31,4,0)/12,0)</f>
        <v>336945.59654840617</v>
      </c>
      <c r="AV47" s="1">
        <f>Demand!AV44/Demand!AU44*'Dmd Switching'!AU47</f>
        <v>305900.01030619891</v>
      </c>
      <c r="AW47" s="1">
        <f>Demand!AW44/Demand!AU44*'Dmd Switching'!AU47</f>
        <v>301836.49263258476</v>
      </c>
      <c r="AX47" s="6">
        <f>Demand!AX44+IFERROR(VLOOKUP(AX$5,Switching!$B$35:$E$44,3,0)/12,0)-IFERROR(VLOOKUP(AX$5,Switching!$B$23:$E$31,3,0)/12,0)</f>
        <v>57027.486248556386</v>
      </c>
      <c r="AY47" s="1">
        <f>Demand!AY44/Demand!AX44*'Dmd Switching'!AX47</f>
        <v>53505.596069538005</v>
      </c>
      <c r="AZ47" s="1">
        <f>Demand!AZ44/Demand!AX44*'Dmd Switching'!AX47</f>
        <v>52528.801456598456</v>
      </c>
      <c r="BA47" s="6">
        <f>Demand!BA44+IFERROR(VLOOKUP(BA$5,Switching!$B$35:$E$44,3,0)/12,0)-IFERROR(VLOOKUP(BA$5,Switching!$B$23:$E$31,3,0)/12,0)</f>
        <v>9450.2437499999978</v>
      </c>
      <c r="BB47" s="6">
        <f>Demand!BB44+IFERROR(VLOOKUP(BB$5,Switching!$B$35:$E$44,3,0)/12,0)-IFERROR(VLOOKUP(BB$5,Switching!$B$23:$E$31,3,0)/12,0)</f>
        <v>26494.526262547508</v>
      </c>
      <c r="BC47" s="6">
        <f>Demand!BC44+IFERROR(VLOOKUP(BC$5,Switching!$B$35:$E$44,3,0)/12,0)-IFERROR(VLOOKUP(BC$5,Switching!$B$23:$E$31,3,0)/12,0)</f>
        <v>3945.544352297808</v>
      </c>
      <c r="BD47" s="6">
        <f>Demand!BD44+IFERROR(VLOOKUP(BD$5,Switching!$B$35:$E$44,3,0)/12,0)-IFERROR(VLOOKUP(BD$5,Switching!$B$23:$E$31,3,0)/12,0)</f>
        <v>319688.31700794148</v>
      </c>
      <c r="BE47" s="6">
        <f>Demand!BE44+IFERROR(VLOOKUP(BE$5,Switching!$B$35:$E$44,3,0)/12,0)-IFERROR(VLOOKUP(BE$5,Switching!$B$23:$E$31,3,0)/12,0)</f>
        <v>56324.378143218135</v>
      </c>
      <c r="BF47" s="35">
        <f>Billed_Energy!AM45/Cal_Energy!AM45*Cal_Energy_Switching!AM46*VLOOKUP($C47,'Dmd Factors'!$A$4:$E$15,4,0)</f>
        <v>211713.6774998722</v>
      </c>
      <c r="BG47" s="35">
        <f>Billed_Energy!G45/Cal_Energy!G45*Cal_Energy_Switching!G46*VLOOKUP(C47,'Dmd Factors'!$A$4:$E$15,3,0)</f>
        <v>374758.62933786702</v>
      </c>
      <c r="BH47" s="35">
        <f>Billed_Energy!AA45/Cal_Energy!AA45*Cal_Energy_Switching!AA46*VLOOKUP($C47,'Dmd Factors'!$A$4:$E$15,5,0)</f>
        <v>18779.610556239477</v>
      </c>
      <c r="BI47" s="35">
        <f>Billed_Energy!J45/Cal_Energy!J45*Cal_Energy_Switching!J46*VLOOKUP($C47,'Dmd Factors'!$A$4:$E$15,2,0)</f>
        <v>55155.220181854769</v>
      </c>
    </row>
    <row r="48" spans="1:61" x14ac:dyDescent="0.25">
      <c r="A48" t="s">
        <v>155</v>
      </c>
      <c r="B48">
        <v>2017</v>
      </c>
      <c r="C48">
        <v>12</v>
      </c>
      <c r="D48" t="s">
        <v>45</v>
      </c>
      <c r="E48" t="s">
        <v>154</v>
      </c>
      <c r="F48" s="6">
        <f>Demand!F45+IFERROR(VLOOKUP(F$5,Switching!$B$35:$E$44,4,0)/12,0)-IFERROR(VLOOKUP(F$5,Switching!$B$23:$E$31,4,0)/12,0)</f>
        <v>185157.6</v>
      </c>
      <c r="G48" s="1">
        <f>Demand!G45/Demand!F45*'Dmd Switching'!F48</f>
        <v>185157.6</v>
      </c>
      <c r="H48" s="1">
        <f>Demand!H45/Demand!F45*'Dmd Switching'!F48</f>
        <v>101387.6</v>
      </c>
      <c r="I48" s="6">
        <f>Demand!I45+IFERROR(VLOOKUP(I$5,Switching!$B$35:$E$44,4,0)/12,0)-IFERROR(VLOOKUP(I$5,Switching!$B$23:$E$31,4,0)/12,0)</f>
        <v>310813.34504871833</v>
      </c>
      <c r="J48" s="1">
        <f>Demand!J45/Demand!I45*'Dmd Switching'!I48</f>
        <v>304257.70216180821</v>
      </c>
      <c r="K48" s="1">
        <f>Demand!K45/Demand!I45*'Dmd Switching'!I48</f>
        <v>297941.44218087231</v>
      </c>
      <c r="L48" s="6">
        <f>Demand!L45+IFERROR(VLOOKUP(L$5,Switching!$B$35:$E$44,4,0)/12,0)-IFERROR(VLOOKUP(L$5,Switching!$B$23:$E$31,4,0)/12,0)</f>
        <v>527205.22315781354</v>
      </c>
      <c r="M48" s="1">
        <f>Demand!M45/Demand!L45*'Dmd Switching'!L48</f>
        <v>491917.02915487566</v>
      </c>
      <c r="N48" s="1">
        <f>Demand!N45/Demand!L45*'Dmd Switching'!L48</f>
        <v>488234.99989291903</v>
      </c>
      <c r="O48" s="6">
        <f>Demand!O45+IFERROR(VLOOKUP(O$5,Switching!$B$35:$E$44,3,0)/12,0)-IFERROR(VLOOKUP(O$5,Switching!$B$23:$E$31,3,0)/12,0)</f>
        <v>331069.51353529433</v>
      </c>
      <c r="P48" s="1">
        <f>Demand!P45/Demand!O45*'Dmd Switching'!O48</f>
        <v>301538.42910710518</v>
      </c>
      <c r="Q48" s="1">
        <f>Demand!Q45/Demand!O45*'Dmd Switching'!O48</f>
        <v>294783.97705631959</v>
      </c>
      <c r="R48" s="6">
        <f>Demand!R45+IFERROR(VLOOKUP(R$5,Switching!$B$35:$E$44,4,0)/12,0)-IFERROR(VLOOKUP(R$5,Switching!$B$23:$E$31,4,0)/12,0)</f>
        <v>259015.58778241317</v>
      </c>
      <c r="S48" s="1">
        <f>Demand!S45/Demand!R45*'Dmd Switching'!R48</f>
        <v>249178.35739305906</v>
      </c>
      <c r="T48" s="1">
        <f>Demand!T45/Demand!R45*'Dmd Switching'!R48</f>
        <v>245606.5246202205</v>
      </c>
      <c r="U48" s="6">
        <f>Demand!U45+IFERROR(VLOOKUP(U$5,Switching!$B$35:$E$44,3,0)/12,0)-IFERROR(VLOOKUP(U$5,Switching!$B$23:$E$31,3,0)/12,0)</f>
        <v>55764.231325301429</v>
      </c>
      <c r="V48" s="6">
        <f>Demand!V45+IFERROR(VLOOKUP(V$5,Switching!$B$35:$E$44,3,0)/12,0)-IFERROR(VLOOKUP(V$5,Switching!$B$23:$E$31,3,0)/12,0)</f>
        <v>559638.91719013196</v>
      </c>
      <c r="W48" s="6">
        <f>Demand!W45+IFERROR(VLOOKUP(W$5,Switching!$B$35:$E$44,3,0)/12,0)-IFERROR(VLOOKUP(W$5,Switching!$B$23:$E$31,3,0)/12,0)</f>
        <v>89011.982094575258</v>
      </c>
      <c r="X48" s="6">
        <f>Demand!X45+IFERROR(VLOOKUP(X$5,Switching!$B$35:$E$44,3,0)/12,0)-IFERROR(VLOOKUP(X$5,Switching!$B$23:$E$31,3,0)/12,0)</f>
        <v>198932.61881152724</v>
      </c>
      <c r="Y48" s="6">
        <f>Demand!Y45+IFERROR(VLOOKUP(Y$5,Switching!$B$35:$E$44,3,0)/12,0)-IFERROR(VLOOKUP(Y$5,Switching!$B$23:$E$31,3,0)/12,0)</f>
        <v>0</v>
      </c>
      <c r="Z48" s="6">
        <f>Demand!Z45+IFERROR(VLOOKUP(Z$5,Switching!$B$35:$E$44,3,0)/12,0)-IFERROR(VLOOKUP(Z$5,Switching!$B$23:$E$31,3,0)/12,0)</f>
        <v>10888.140471934452</v>
      </c>
      <c r="AA48" s="6">
        <f>Demand!AA45+IFERROR(VLOOKUP(AA$5,Switching!$B$35:$E$44,3,0)/12,0)-IFERROR(VLOOKUP(AA$5,Switching!$B$23:$E$31,3,0)/12,0)</f>
        <v>19657.196080573412</v>
      </c>
      <c r="AB48" s="6">
        <f>Demand!AB45+IFERROR(VLOOKUP(AB$5,Switching!$B$35:$E$44,4,0)/12,0)-IFERROR(VLOOKUP(AB$5,Switching!$B$23:$E$31,4,0)/12,0)</f>
        <v>7056.2162240816187</v>
      </c>
      <c r="AC48" s="1">
        <f>Demand!AC45/Demand!AB45*'Dmd Switching'!AB48</f>
        <v>6843.6622162612539</v>
      </c>
      <c r="AD48" s="1">
        <f>Demand!AD45/Demand!AB45*'Dmd Switching'!AB48</f>
        <v>6783.3144466673411</v>
      </c>
      <c r="AE48" s="6">
        <f>Demand!AE45+IFERROR(VLOOKUP(AE$5,Switching!$B$35:$E$44,4,0)/12,0)-IFERROR(VLOOKUP(AE$5,Switching!$B$23:$E$31,4,0)/12,0)</f>
        <v>8135.4793325088967</v>
      </c>
      <c r="AF48" s="1">
        <f>Demand!AF45/Demand!AE45*'Dmd Switching'!AE48</f>
        <v>7131.2493920276374</v>
      </c>
      <c r="AG48" s="1">
        <f>Demand!AG45/Demand!AE45*'Dmd Switching'!AE48</f>
        <v>6950.8745203232347</v>
      </c>
      <c r="AH48" s="6">
        <f>Demand!AH45+IFERROR(VLOOKUP(AH$5,Switching!$B$35:$E$44,4,0)/12,0)-IFERROR(VLOOKUP(AH$5,Switching!$B$23:$E$31,4,0)/12,0)</f>
        <v>23955.569137820177</v>
      </c>
      <c r="AI48" s="1">
        <f>Demand!AI45/Demand!AH45*'Dmd Switching'!AH48</f>
        <v>25533.627299463609</v>
      </c>
      <c r="AJ48" s="1">
        <f>Demand!AJ45/Demand!AH45*'Dmd Switching'!AH48</f>
        <v>25470.749497782195</v>
      </c>
      <c r="AK48" s="6">
        <f>Demand!AK45+IFERROR(VLOOKUP(AK$5,Switching!$B$35:$E$44,4,0)/12,0)-IFERROR(VLOOKUP(AK$5,Switching!$B$23:$E$31,4,0)/12,0)</f>
        <v>71325.377958374418</v>
      </c>
      <c r="AL48" s="1">
        <f>Demand!AL45/Demand!AK45*'Dmd Switching'!AK48</f>
        <v>65063.942779609897</v>
      </c>
      <c r="AM48" s="1">
        <f>Demand!AM45/Demand!AK45*'Dmd Switching'!AK48</f>
        <v>61946.970960112892</v>
      </c>
      <c r="AN48" s="6">
        <f>Demand!AN45+IFERROR(VLOOKUP(AN$5,Switching!$B$35:$E$44,4,0)/12,0)-IFERROR(VLOOKUP(AN$5,Switching!$B$23:$E$31,4,0)/12,0)</f>
        <v>156349.10962302555</v>
      </c>
      <c r="AO48" s="1">
        <f>Demand!AO45/Demand!AN45*'Dmd Switching'!AN48</f>
        <v>148588.73952620334</v>
      </c>
      <c r="AP48" s="1">
        <f>Demand!AP45/Demand!AN45*'Dmd Switching'!AN48</f>
        <v>100589.89969524072</v>
      </c>
      <c r="AQ48" s="6">
        <f>Demand!AQ45+IFERROR(VLOOKUP(AQ$5,Switching!$B$35:$E$44,3,0)/12,0)-IFERROR(VLOOKUP(AQ$5,Switching!$B$23:$E$31,3,0)/12,0)</f>
        <v>141092.89821906702</v>
      </c>
      <c r="AR48" s="1">
        <f>Demand!AR45/Demand!AQ45*'Dmd Switching'!AQ48</f>
        <v>131495.63870750711</v>
      </c>
      <c r="AS48" s="1">
        <f>Demand!AS45/Demand!AQ45*'Dmd Switching'!AQ48</f>
        <v>128384.17584402414</v>
      </c>
      <c r="AT48" s="6">
        <f>Demand!AT45+IFERROR(VLOOKUP(AT$5,Switching!$B$35:$E$44,3,0)/12,0)-IFERROR(VLOOKUP(AT$5,Switching!$B$23:$E$31,3,0)/12,0)</f>
        <v>12334</v>
      </c>
      <c r="AU48" s="6">
        <f>Demand!AU45+IFERROR(VLOOKUP(AU$5,Switching!$B$35:$E$44,4,0)/12,0)-IFERROR(VLOOKUP(AU$5,Switching!$B$23:$E$31,4,0)/12,0)</f>
        <v>347644.26817184227</v>
      </c>
      <c r="AV48" s="1">
        <f>Demand!AV45/Demand!AU45*'Dmd Switching'!AU48</f>
        <v>315612.92477487505</v>
      </c>
      <c r="AW48" s="1">
        <f>Demand!AW45/Demand!AU45*'Dmd Switching'!AU48</f>
        <v>311420.38258908043</v>
      </c>
      <c r="AX48" s="6">
        <f>Demand!AX45+IFERROR(VLOOKUP(AX$5,Switching!$B$35:$E$44,3,0)/12,0)-IFERROR(VLOOKUP(AX$5,Switching!$B$23:$E$31,3,0)/12,0)</f>
        <v>55358.014571553314</v>
      </c>
      <c r="AY48" s="1">
        <f>Demand!AY45/Demand!AX45*'Dmd Switching'!AX48</f>
        <v>51359.929140371947</v>
      </c>
      <c r="AZ48" s="1">
        <f>Demand!AZ45/Demand!AX45*'Dmd Switching'!AX48</f>
        <v>49897.783993782148</v>
      </c>
      <c r="BA48" s="6">
        <f>Demand!BA45+IFERROR(VLOOKUP(BA$5,Switching!$B$35:$E$44,3,0)/12,0)-IFERROR(VLOOKUP(BA$5,Switching!$B$23:$E$31,3,0)/12,0)</f>
        <v>9473.1937500000022</v>
      </c>
      <c r="BB48" s="6">
        <f>Demand!BB45+IFERROR(VLOOKUP(BB$5,Switching!$B$35:$E$44,3,0)/12,0)-IFERROR(VLOOKUP(BB$5,Switching!$B$23:$E$31,3,0)/12,0)</f>
        <v>28260.966804242584</v>
      </c>
      <c r="BC48" s="6">
        <f>Demand!BC45+IFERROR(VLOOKUP(BC$5,Switching!$B$35:$E$44,3,0)/12,0)-IFERROR(VLOOKUP(BC$5,Switching!$B$23:$E$31,3,0)/12,0)</f>
        <v>4070.8229843183722</v>
      </c>
      <c r="BD48" s="6">
        <f>Demand!BD45+IFERROR(VLOOKUP(BD$5,Switching!$B$35:$E$44,3,0)/12,0)-IFERROR(VLOOKUP(BD$5,Switching!$B$23:$E$31,3,0)/12,0)</f>
        <v>336985.26433757873</v>
      </c>
      <c r="BE48" s="6">
        <f>Demand!BE45+IFERROR(VLOOKUP(BE$5,Switching!$B$35:$E$44,3,0)/12,0)-IFERROR(VLOOKUP(BE$5,Switching!$B$23:$E$31,3,0)/12,0)</f>
        <v>56030.331709577935</v>
      </c>
      <c r="BF48" s="35">
        <f>Billed_Energy!AM46/Cal_Energy!AM46*Cal_Energy_Switching!AM47*VLOOKUP($C48,'Dmd Factors'!$A$4:$E$15,4,0)</f>
        <v>192636.55826673942</v>
      </c>
      <c r="BG48" s="35">
        <f>Billed_Energy!G46/Cal_Energy!G46*Cal_Energy_Switching!G47*VLOOKUP(C48,'Dmd Factors'!$A$4:$E$15,3,0)</f>
        <v>395374.04232980451</v>
      </c>
      <c r="BH48" s="35">
        <f>Billed_Energy!AA46/Cal_Energy!AA46*Cal_Energy_Switching!AA47*VLOOKUP($C48,'Dmd Factors'!$A$4:$E$15,5,0)</f>
        <v>19792.158539222317</v>
      </c>
      <c r="BI48" s="35">
        <f>Billed_Energy!J46/Cal_Energy!J46*Cal_Energy_Switching!J47*VLOOKUP($C48,'Dmd Factors'!$A$4:$E$15,2,0)</f>
        <v>52430.756396855206</v>
      </c>
    </row>
    <row r="49" spans="1:61" x14ac:dyDescent="0.25">
      <c r="A49" t="s">
        <v>155</v>
      </c>
      <c r="B49">
        <v>2018</v>
      </c>
      <c r="C49">
        <v>1</v>
      </c>
      <c r="D49" t="s">
        <v>46</v>
      </c>
      <c r="E49" t="s">
        <v>154</v>
      </c>
      <c r="F49" s="6">
        <f>Demand!F46+IFERROR(VLOOKUP(F$5,Switching!$B$35:$E$44,4,0)/12,0)-IFERROR(VLOOKUP(F$5,Switching!$B$23:$E$31,4,0)/12,0)</f>
        <v>185157.6</v>
      </c>
      <c r="G49" s="1">
        <f>Demand!G46/Demand!F46*'Dmd Switching'!F49</f>
        <v>185157.6</v>
      </c>
      <c r="H49" s="1">
        <f>Demand!H46/Demand!F46*'Dmd Switching'!F49</f>
        <v>101387.6</v>
      </c>
      <c r="I49" s="6">
        <f>Demand!I46+IFERROR(VLOOKUP(I$5,Switching!$B$35:$E$44,4,0)/12,0)-IFERROR(VLOOKUP(I$5,Switching!$B$23:$E$31,4,0)/12,0)</f>
        <v>312971.18894293671</v>
      </c>
      <c r="J49" s="1">
        <f>Demand!J46/Demand!I46*'Dmd Switching'!I49</f>
        <v>301613.99924789771</v>
      </c>
      <c r="K49" s="1">
        <f>Demand!K46/Demand!I46*'Dmd Switching'!I49</f>
        <v>289683.69486421451</v>
      </c>
      <c r="L49" s="6">
        <f>Demand!L46+IFERROR(VLOOKUP(L$5,Switching!$B$35:$E$44,4,0)/12,0)-IFERROR(VLOOKUP(L$5,Switching!$B$23:$E$31,4,0)/12,0)</f>
        <v>508090.29896915029</v>
      </c>
      <c r="M49" s="1">
        <f>Demand!M46/Demand!L46*'Dmd Switching'!L49</f>
        <v>472432.70724586264</v>
      </c>
      <c r="N49" s="1">
        <f>Demand!N46/Demand!L46*'Dmd Switching'!L49</f>
        <v>465689.68731591344</v>
      </c>
      <c r="O49" s="6">
        <f>Demand!O46+IFERROR(VLOOKUP(O$5,Switching!$B$35:$E$44,3,0)/12,0)-IFERROR(VLOOKUP(O$5,Switching!$B$23:$E$31,3,0)/12,0)</f>
        <v>344569.28133318364</v>
      </c>
      <c r="P49" s="1">
        <f>Demand!P46/Demand!O46*'Dmd Switching'!O49</f>
        <v>313834.030510018</v>
      </c>
      <c r="Q49" s="1">
        <f>Demand!Q46/Demand!O46*'Dmd Switching'!O49</f>
        <v>306804.15734505648</v>
      </c>
      <c r="R49" s="6">
        <f>Demand!R46+IFERROR(VLOOKUP(R$5,Switching!$B$35:$E$44,4,0)/12,0)-IFERROR(VLOOKUP(R$5,Switching!$B$23:$E$31,4,0)/12,0)</f>
        <v>262582.5604747925</v>
      </c>
      <c r="S49" s="1">
        <f>Demand!S46/Demand!R46*'Dmd Switching'!R49</f>
        <v>250067.45802769222</v>
      </c>
      <c r="T49" s="1">
        <f>Demand!T46/Demand!R46*'Dmd Switching'!R49</f>
        <v>245503.69624969116</v>
      </c>
      <c r="U49" s="6">
        <f>Demand!U46+IFERROR(VLOOKUP(U$5,Switching!$B$35:$E$44,3,0)/12,0)-IFERROR(VLOOKUP(U$5,Switching!$B$23:$E$31,3,0)/12,0)</f>
        <v>55795.531076082654</v>
      </c>
      <c r="V49" s="6">
        <f>Demand!V46+IFERROR(VLOOKUP(V$5,Switching!$B$35:$E$44,3,0)/12,0)-IFERROR(VLOOKUP(V$5,Switching!$B$23:$E$31,3,0)/12,0)</f>
        <v>586166.00678209832</v>
      </c>
      <c r="W49" s="6">
        <f>Demand!W46+IFERROR(VLOOKUP(W$5,Switching!$B$35:$E$44,3,0)/12,0)-IFERROR(VLOOKUP(W$5,Switching!$B$23:$E$31,3,0)/12,0)</f>
        <v>109304.89346668471</v>
      </c>
      <c r="X49" s="6">
        <f>Demand!X46+IFERROR(VLOOKUP(X$5,Switching!$B$35:$E$44,3,0)/12,0)-IFERROR(VLOOKUP(X$5,Switching!$B$23:$E$31,3,0)/12,0)</f>
        <v>273508.37094142102</v>
      </c>
      <c r="Y49" s="6">
        <f>Demand!Y46+IFERROR(VLOOKUP(Y$5,Switching!$B$35:$E$44,3,0)/12,0)-IFERROR(VLOOKUP(Y$5,Switching!$B$23:$E$31,3,0)/12,0)</f>
        <v>0</v>
      </c>
      <c r="Z49" s="6">
        <f>Demand!Z46+IFERROR(VLOOKUP(Z$5,Switching!$B$35:$E$44,3,0)/12,0)-IFERROR(VLOOKUP(Z$5,Switching!$B$23:$E$31,3,0)/12,0)</f>
        <v>11185.581601403468</v>
      </c>
      <c r="AA49" s="6">
        <f>Demand!AA46+IFERROR(VLOOKUP(AA$5,Switching!$B$35:$E$44,3,0)/12,0)-IFERROR(VLOOKUP(AA$5,Switching!$B$23:$E$31,3,0)/12,0)</f>
        <v>21572.690471856302</v>
      </c>
      <c r="AB49" s="6">
        <f>Demand!AB46+IFERROR(VLOOKUP(AB$5,Switching!$B$35:$E$44,4,0)/12,0)-IFERROR(VLOOKUP(AB$5,Switching!$B$23:$E$31,4,0)/12,0)</f>
        <v>7630.4548472668412</v>
      </c>
      <c r="AC49" s="1">
        <f>Demand!AC46/Demand!AB46*'Dmd Switching'!AB49</f>
        <v>7400.6030814233145</v>
      </c>
      <c r="AD49" s="1">
        <f>Demand!AD46/Demand!AB46*'Dmd Switching'!AB49</f>
        <v>7335.3441782950249</v>
      </c>
      <c r="AE49" s="6">
        <f>Demand!AE46+IFERROR(VLOOKUP(AE$5,Switching!$B$35:$E$44,4,0)/12,0)-IFERROR(VLOOKUP(AE$5,Switching!$B$23:$E$31,4,0)/12,0)</f>
        <v>8863.7372370026296</v>
      </c>
      <c r="AF49" s="1">
        <f>Demand!AF46/Demand!AE46*'Dmd Switching'!AE49</f>
        <v>8012.3222733974162</v>
      </c>
      <c r="AG49" s="1">
        <f>Demand!AG46/Demand!AE46*'Dmd Switching'!AE49</f>
        <v>7768.2553538398179</v>
      </c>
      <c r="AH49" s="6">
        <f>Demand!AH46+IFERROR(VLOOKUP(AH$5,Switching!$B$35:$E$44,4,0)/12,0)-IFERROR(VLOOKUP(AH$5,Switching!$B$23:$E$31,4,0)/12,0)</f>
        <v>25963.627447296032</v>
      </c>
      <c r="AI49" s="1">
        <f>Demand!AI46/Demand!AH46*'Dmd Switching'!AH49</f>
        <v>27673.96519645807</v>
      </c>
      <c r="AJ49" s="1">
        <f>Demand!AJ46/Demand!AH46*'Dmd Switching'!AH49</f>
        <v>27605.816708389637</v>
      </c>
      <c r="AK49" s="6">
        <f>Demand!AK46+IFERROR(VLOOKUP(AK$5,Switching!$B$35:$E$44,4,0)/12,0)-IFERROR(VLOOKUP(AK$5,Switching!$B$23:$E$31,4,0)/12,0)</f>
        <v>66087.644901847525</v>
      </c>
      <c r="AL49" s="1">
        <f>Demand!AL46/Demand!AK46*'Dmd Switching'!AK49</f>
        <v>58424.968565016541</v>
      </c>
      <c r="AM49" s="1">
        <f>Demand!AM46/Demand!AK46*'Dmd Switching'!AK49</f>
        <v>56412.681491655589</v>
      </c>
      <c r="AN49" s="6">
        <f>Demand!AN46+IFERROR(VLOOKUP(AN$5,Switching!$B$35:$E$44,4,0)/12,0)-IFERROR(VLOOKUP(AN$5,Switching!$B$23:$E$31,4,0)/12,0)</f>
        <v>168087.85338427115</v>
      </c>
      <c r="AO49" s="1">
        <f>Demand!AO46/Demand!AN46*'Dmd Switching'!AN49</f>
        <v>152798.37481566385</v>
      </c>
      <c r="AP49" s="1">
        <f>Demand!AP46/Demand!AN46*'Dmd Switching'!AN49</f>
        <v>94164.289643329932</v>
      </c>
      <c r="AQ49" s="6">
        <f>Demand!AQ46+IFERROR(VLOOKUP(AQ$5,Switching!$B$35:$E$44,3,0)/12,0)-IFERROR(VLOOKUP(AQ$5,Switching!$B$23:$E$31,3,0)/12,0)</f>
        <v>128658.33522821018</v>
      </c>
      <c r="AR49" s="1">
        <f>Demand!AR46/Demand!AQ46*'Dmd Switching'!AQ49</f>
        <v>118087.2335075507</v>
      </c>
      <c r="AS49" s="1">
        <f>Demand!AS46/Demand!AQ46*'Dmd Switching'!AQ49</f>
        <v>115480.64407718139</v>
      </c>
      <c r="AT49" s="6">
        <f>Demand!AT46+IFERROR(VLOOKUP(AT$5,Switching!$B$35:$E$44,3,0)/12,0)-IFERROR(VLOOKUP(AT$5,Switching!$B$23:$E$31,3,0)/12,0)</f>
        <v>15562</v>
      </c>
      <c r="AU49" s="6">
        <f>Demand!AU46+IFERROR(VLOOKUP(AU$5,Switching!$B$35:$E$44,4,0)/12,0)-IFERROR(VLOOKUP(AU$5,Switching!$B$23:$E$31,4,0)/12,0)</f>
        <v>343350.21481793816</v>
      </c>
      <c r="AV49" s="1">
        <f>Demand!AV46/Demand!AU46*'Dmd Switching'!AU49</f>
        <v>311714.51809240069</v>
      </c>
      <c r="AW49" s="1">
        <f>Demand!AW46/Demand!AU46*'Dmd Switching'!AU49</f>
        <v>307573.76160101418</v>
      </c>
      <c r="AX49" s="6">
        <f>Demand!AX46+IFERROR(VLOOKUP(AX$5,Switching!$B$35:$E$44,3,0)/12,0)-IFERROR(VLOOKUP(AX$5,Switching!$B$23:$E$31,3,0)/12,0)</f>
        <v>53875.09179377203</v>
      </c>
      <c r="AY49" s="1">
        <f>Demand!AY46/Demand!AX46*'Dmd Switching'!AX49</f>
        <v>48666.37874767989</v>
      </c>
      <c r="AZ49" s="1">
        <f>Demand!AZ46/Demand!AX46*'Dmd Switching'!AX49</f>
        <v>48011.338643013332</v>
      </c>
      <c r="BA49" s="6">
        <f>Demand!BA46+IFERROR(VLOOKUP(BA$5,Switching!$B$35:$E$44,3,0)/12,0)-IFERROR(VLOOKUP(BA$5,Switching!$B$23:$E$31,3,0)/12,0)</f>
        <v>9308.9999999999982</v>
      </c>
      <c r="BB49" s="6">
        <f>Demand!BB46+IFERROR(VLOOKUP(BB$5,Switching!$B$35:$E$44,3,0)/12,0)-IFERROR(VLOOKUP(BB$5,Switching!$B$23:$E$31,3,0)/12,0)</f>
        <v>28229.731147779908</v>
      </c>
      <c r="BC49" s="6">
        <f>Demand!BC46+IFERROR(VLOOKUP(BC$5,Switching!$B$35:$E$44,3,0)/12,0)-IFERROR(VLOOKUP(BC$5,Switching!$B$23:$E$31,3,0)/12,0)</f>
        <v>4020.5407484544348</v>
      </c>
      <c r="BD49" s="6">
        <f>Demand!BD46+IFERROR(VLOOKUP(BD$5,Switching!$B$35:$E$44,3,0)/12,0)-IFERROR(VLOOKUP(BD$5,Switching!$B$23:$E$31,3,0)/12,0)</f>
        <v>340933.16750718717</v>
      </c>
      <c r="BE49" s="6">
        <f>Demand!BE46+IFERROR(VLOOKUP(BE$5,Switching!$B$35:$E$44,3,0)/12,0)-IFERROR(VLOOKUP(BE$5,Switching!$B$23:$E$31,3,0)/12,0)</f>
        <v>56042.669096549595</v>
      </c>
      <c r="BF49" s="35">
        <f>Billed_Energy!AM47/Cal_Energy!AM47*Cal_Energy_Switching!AM48*VLOOKUP($C49,'Dmd Factors'!$A$4:$E$15,4,0)</f>
        <v>203114.58456606101</v>
      </c>
      <c r="BG49" s="35">
        <f>Billed_Energy!G47/Cal_Energy!G47*Cal_Energy_Switching!G48*VLOOKUP(C49,'Dmd Factors'!$A$4:$E$15,3,0)</f>
        <v>431966.074736154</v>
      </c>
      <c r="BH49" s="35">
        <f>Billed_Energy!AA47/Cal_Energy!AA47*Cal_Energy_Switching!AA48*VLOOKUP($C49,'Dmd Factors'!$A$4:$E$15,5,0)</f>
        <v>21254.512554957681</v>
      </c>
      <c r="BI49" s="35">
        <f>Billed_Energy!J47/Cal_Energy!J47*Cal_Energy_Switching!J48*VLOOKUP($C49,'Dmd Factors'!$A$4:$E$15,2,0)</f>
        <v>56140.634325079925</v>
      </c>
    </row>
    <row r="50" spans="1:61" x14ac:dyDescent="0.25">
      <c r="A50" t="s">
        <v>155</v>
      </c>
      <c r="B50">
        <v>2018</v>
      </c>
      <c r="C50">
        <v>2</v>
      </c>
      <c r="D50" t="s">
        <v>47</v>
      </c>
      <c r="E50" t="s">
        <v>154</v>
      </c>
      <c r="F50" s="6">
        <f>Demand!F47+IFERROR(VLOOKUP(F$5,Switching!$B$35:$E$44,4,0)/12,0)-IFERROR(VLOOKUP(F$5,Switching!$B$23:$E$31,4,0)/12,0)</f>
        <v>185157.6</v>
      </c>
      <c r="G50" s="1">
        <f>Demand!G47/Demand!F47*'Dmd Switching'!F50</f>
        <v>185157.6</v>
      </c>
      <c r="H50" s="1">
        <f>Demand!H47/Demand!F47*'Dmd Switching'!F50</f>
        <v>101387.6</v>
      </c>
      <c r="I50" s="6">
        <f>Demand!I47+IFERROR(VLOOKUP(I$5,Switching!$B$35:$E$44,4,0)/12,0)-IFERROR(VLOOKUP(I$5,Switching!$B$23:$E$31,4,0)/12,0)</f>
        <v>319526.08206378995</v>
      </c>
      <c r="J50" s="1">
        <f>Demand!J47/Demand!I47*'Dmd Switching'!I50</f>
        <v>303800.35056854022</v>
      </c>
      <c r="K50" s="1">
        <f>Demand!K47/Demand!I47*'Dmd Switching'!I50</f>
        <v>295810.90218878508</v>
      </c>
      <c r="L50" s="6">
        <f>Demand!L47+IFERROR(VLOOKUP(L$5,Switching!$B$35:$E$44,4,0)/12,0)-IFERROR(VLOOKUP(L$5,Switching!$B$23:$E$31,4,0)/12,0)</f>
        <v>529034.61628983717</v>
      </c>
      <c r="M50" s="1">
        <f>Demand!M47/Demand!L47*'Dmd Switching'!L50</f>
        <v>495368.36517681641</v>
      </c>
      <c r="N50" s="1">
        <f>Demand!N47/Demand!L47*'Dmd Switching'!L50</f>
        <v>488848.16981869395</v>
      </c>
      <c r="O50" s="6">
        <f>Demand!O47+IFERROR(VLOOKUP(O$5,Switching!$B$35:$E$44,3,0)/12,0)-IFERROR(VLOOKUP(O$5,Switching!$B$23:$E$31,3,0)/12,0)</f>
        <v>324324.08434549649</v>
      </c>
      <c r="P50" s="1">
        <f>Demand!P47/Demand!O47*'Dmd Switching'!O50</f>
        <v>295394.68575899408</v>
      </c>
      <c r="Q50" s="1">
        <f>Demand!Q47/Demand!O47*'Dmd Switching'!O50</f>
        <v>288777.85338069941</v>
      </c>
      <c r="R50" s="6">
        <f>Demand!R47+IFERROR(VLOOKUP(R$5,Switching!$B$35:$E$44,4,0)/12,0)-IFERROR(VLOOKUP(R$5,Switching!$B$23:$E$31,4,0)/12,0)</f>
        <v>267996.77893748914</v>
      </c>
      <c r="S50" s="1">
        <f>Demand!S47/Demand!R47*'Dmd Switching'!R50</f>
        <v>253988.54659978734</v>
      </c>
      <c r="T50" s="1">
        <f>Demand!T47/Demand!R47*'Dmd Switching'!R50</f>
        <v>250402.25025593874</v>
      </c>
      <c r="U50" s="6">
        <f>Demand!U47+IFERROR(VLOOKUP(U$5,Switching!$B$35:$E$44,3,0)/12,0)-IFERROR(VLOOKUP(U$5,Switching!$B$23:$E$31,3,0)/12,0)</f>
        <v>55824.493490344568</v>
      </c>
      <c r="V50" s="6">
        <f>Demand!V47+IFERROR(VLOOKUP(V$5,Switching!$B$35:$E$44,3,0)/12,0)-IFERROR(VLOOKUP(V$5,Switching!$B$23:$E$31,3,0)/12,0)</f>
        <v>546381.73143050284</v>
      </c>
      <c r="W50" s="6">
        <f>Demand!W47+IFERROR(VLOOKUP(W$5,Switching!$B$35:$E$44,3,0)/12,0)-IFERROR(VLOOKUP(W$5,Switching!$B$23:$E$31,3,0)/12,0)</f>
        <v>80520.322691546462</v>
      </c>
      <c r="X50" s="6">
        <f>Demand!X47+IFERROR(VLOOKUP(X$5,Switching!$B$35:$E$44,3,0)/12,0)-IFERROR(VLOOKUP(X$5,Switching!$B$23:$E$31,3,0)/12,0)</f>
        <v>190495.54515551153</v>
      </c>
      <c r="Y50" s="6">
        <f>Demand!Y47+IFERROR(VLOOKUP(Y$5,Switching!$B$35:$E$44,3,0)/12,0)-IFERROR(VLOOKUP(Y$5,Switching!$B$23:$E$31,3,0)/12,0)</f>
        <v>0</v>
      </c>
      <c r="Z50" s="6">
        <f>Demand!Z47+IFERROR(VLOOKUP(Z$5,Switching!$B$35:$E$44,3,0)/12,0)-IFERROR(VLOOKUP(Z$5,Switching!$B$23:$E$31,3,0)/12,0)</f>
        <v>10737.462548830363</v>
      </c>
      <c r="AA50" s="6">
        <f>Demand!AA47+IFERROR(VLOOKUP(AA$5,Switching!$B$35:$E$44,3,0)/12,0)-IFERROR(VLOOKUP(AA$5,Switching!$B$23:$E$31,3,0)/12,0)</f>
        <v>21664.617247310063</v>
      </c>
      <c r="AB50" s="6">
        <f>Demand!AB47+IFERROR(VLOOKUP(AB$5,Switching!$B$35:$E$44,4,0)/12,0)-IFERROR(VLOOKUP(AB$5,Switching!$B$23:$E$31,4,0)/12,0)</f>
        <v>6921.6558709005403</v>
      </c>
      <c r="AC50" s="1">
        <f>Demand!AC47/Demand!AB47*'Dmd Switching'!AB50</f>
        <v>6713.1552170951436</v>
      </c>
      <c r="AD50" s="1">
        <f>Demand!AD47/Demand!AB47*'Dmd Switching'!AB50</f>
        <v>6653.9582650119719</v>
      </c>
      <c r="AE50" s="6">
        <f>Demand!AE47+IFERROR(VLOOKUP(AE$5,Switching!$B$35:$E$44,4,0)/12,0)-IFERROR(VLOOKUP(AE$5,Switching!$B$23:$E$31,4,0)/12,0)</f>
        <v>8166.4600335340456</v>
      </c>
      <c r="AF50" s="1">
        <f>Demand!AF47/Demand!AE47*'Dmd Switching'!AE50</f>
        <v>7401.796448868934</v>
      </c>
      <c r="AG50" s="1">
        <f>Demand!AG47/Demand!AE47*'Dmd Switching'!AE50</f>
        <v>7260.6277870846052</v>
      </c>
      <c r="AH50" s="6">
        <f>Demand!AH47+IFERROR(VLOOKUP(AH$5,Switching!$B$35:$E$44,4,0)/12,0)-IFERROR(VLOOKUP(AH$5,Switching!$B$23:$E$31,4,0)/12,0)</f>
        <v>24905.845834713815</v>
      </c>
      <c r="AI50" s="1">
        <f>Demand!AI47/Demand!AH47*'Dmd Switching'!AH50</f>
        <v>26546.502880513377</v>
      </c>
      <c r="AJ50" s="1">
        <f>Demand!AJ47/Demand!AH47*'Dmd Switching'!AH50</f>
        <v>26481.130823348158</v>
      </c>
      <c r="AK50" s="6">
        <f>Demand!AK47+IFERROR(VLOOKUP(AK$5,Switching!$B$35:$E$44,4,0)/12,0)-IFERROR(VLOOKUP(AK$5,Switching!$B$23:$E$31,4,0)/12,0)</f>
        <v>64158.775374765326</v>
      </c>
      <c r="AL50" s="1">
        <f>Demand!AL47/Demand!AK47*'Dmd Switching'!AK50</f>
        <v>55718.849930481832</v>
      </c>
      <c r="AM50" s="1">
        <f>Demand!AM47/Demand!AK47*'Dmd Switching'!AK50</f>
        <v>54359.987231813393</v>
      </c>
      <c r="AN50" s="6">
        <f>Demand!AN47+IFERROR(VLOOKUP(AN$5,Switching!$B$35:$E$44,4,0)/12,0)-IFERROR(VLOOKUP(AN$5,Switching!$B$23:$E$31,4,0)/12,0)</f>
        <v>159022.86227627945</v>
      </c>
      <c r="AO50" s="1">
        <f>Demand!AO47/Demand!AN47*'Dmd Switching'!AN50</f>
        <v>145642.00188746833</v>
      </c>
      <c r="AP50" s="1">
        <f>Demand!AP47/Demand!AN47*'Dmd Switching'!AN50</f>
        <v>80022.349610787816</v>
      </c>
      <c r="AQ50" s="6">
        <f>Demand!AQ47+IFERROR(VLOOKUP(AQ$5,Switching!$B$35:$E$44,3,0)/12,0)-IFERROR(VLOOKUP(AQ$5,Switching!$B$23:$E$31,3,0)/12,0)</f>
        <v>146104.90029908798</v>
      </c>
      <c r="AR50" s="1">
        <f>Demand!AR47/Demand!AQ47*'Dmd Switching'!AQ50</f>
        <v>134204.29010463663</v>
      </c>
      <c r="AS50" s="1">
        <f>Demand!AS47/Demand!AQ47*'Dmd Switching'!AQ50</f>
        <v>131440.84462863198</v>
      </c>
      <c r="AT50" s="6">
        <f>Demand!AT47+IFERROR(VLOOKUP(AT$5,Switching!$B$35:$E$44,3,0)/12,0)-IFERROR(VLOOKUP(AT$5,Switching!$B$23:$E$31,3,0)/12,0)</f>
        <v>14314</v>
      </c>
      <c r="AU50" s="6">
        <f>Demand!AU47+IFERROR(VLOOKUP(AU$5,Switching!$B$35:$E$44,4,0)/12,0)-IFERROR(VLOOKUP(AU$5,Switching!$B$23:$E$31,4,0)/12,0)</f>
        <v>331369.25961164391</v>
      </c>
      <c r="AV50" s="1">
        <f>Demand!AV47/Demand!AU47*'Dmd Switching'!AU50</f>
        <v>300837.46743904095</v>
      </c>
      <c r="AW50" s="1">
        <f>Demand!AW47/Demand!AU47*'Dmd Switching'!AU50</f>
        <v>296841.19962394604</v>
      </c>
      <c r="AX50" s="6">
        <f>Demand!AX47+IFERROR(VLOOKUP(AX$5,Switching!$B$35:$E$44,3,0)/12,0)-IFERROR(VLOOKUP(AX$5,Switching!$B$23:$E$31,3,0)/12,0)</f>
        <v>56324.649518214712</v>
      </c>
      <c r="AY50" s="1">
        <f>Demand!AY47/Demand!AX47*'Dmd Switching'!AX50</f>
        <v>51282.715647897065</v>
      </c>
      <c r="AZ50" s="1">
        <f>Demand!AZ47/Demand!AX47*'Dmd Switching'!AX50</f>
        <v>50383.341227956931</v>
      </c>
      <c r="BA50" s="6">
        <f>Demand!BA47+IFERROR(VLOOKUP(BA$5,Switching!$B$35:$E$44,3,0)/12,0)-IFERROR(VLOOKUP(BA$5,Switching!$B$23:$E$31,3,0)/12,0)</f>
        <v>9308.9999999999982</v>
      </c>
      <c r="BB50" s="6">
        <f>Demand!BB47+IFERROR(VLOOKUP(BB$5,Switching!$B$35:$E$44,3,0)/12,0)-IFERROR(VLOOKUP(BB$5,Switching!$B$23:$E$31,3,0)/12,0)</f>
        <v>25814.334644404418</v>
      </c>
      <c r="BC50" s="6">
        <f>Demand!BC47+IFERROR(VLOOKUP(BC$5,Switching!$B$35:$E$44,3,0)/12,0)-IFERROR(VLOOKUP(BC$5,Switching!$B$23:$E$31,3,0)/12,0)</f>
        <v>3880.2469127920481</v>
      </c>
      <c r="BD50" s="6">
        <f>Demand!BD47+IFERROR(VLOOKUP(BD$5,Switching!$B$35:$E$44,3,0)/12,0)-IFERROR(VLOOKUP(BD$5,Switching!$B$23:$E$31,3,0)/12,0)</f>
        <v>336787.49383927038</v>
      </c>
      <c r="BE50" s="6">
        <f>Demand!BE47+IFERROR(VLOOKUP(BE$5,Switching!$B$35:$E$44,3,0)/12,0)-IFERROR(VLOOKUP(BE$5,Switching!$B$23:$E$31,3,0)/12,0)</f>
        <v>56080.182333073179</v>
      </c>
      <c r="BF50" s="35">
        <f>Billed_Energy!AM48/Cal_Energy!AM48*Cal_Energy_Switching!AM49*VLOOKUP($C50,'Dmd Factors'!$A$4:$E$15,4,0)</f>
        <v>197617.44969080685</v>
      </c>
      <c r="BG50" s="35">
        <f>Billed_Energy!G48/Cal_Energy!G48*Cal_Energy_Switching!G49*VLOOKUP(C50,'Dmd Factors'!$A$4:$E$15,3,0)</f>
        <v>409097.64364964858</v>
      </c>
      <c r="BH50" s="35">
        <f>Billed_Energy!AA48/Cal_Energy!AA48*Cal_Energy_Switching!AA49*VLOOKUP($C50,'Dmd Factors'!$A$4:$E$15,5,0)</f>
        <v>20554.913757435159</v>
      </c>
      <c r="BI50" s="35">
        <f>Billed_Energy!J48/Cal_Energy!J48*Cal_Energy_Switching!J49*VLOOKUP($C50,'Dmd Factors'!$A$4:$E$15,2,0)</f>
        <v>55869.755661122028</v>
      </c>
    </row>
    <row r="51" spans="1:61" x14ac:dyDescent="0.25">
      <c r="A51" t="s">
        <v>155</v>
      </c>
      <c r="B51">
        <v>2018</v>
      </c>
      <c r="C51">
        <v>3</v>
      </c>
      <c r="D51" t="s">
        <v>48</v>
      </c>
      <c r="E51" t="s">
        <v>154</v>
      </c>
      <c r="F51" s="6">
        <f>Demand!F48+IFERROR(VLOOKUP(F$5,Switching!$B$35:$E$44,4,0)/12,0)-IFERROR(VLOOKUP(F$5,Switching!$B$23:$E$31,4,0)/12,0)</f>
        <v>185157.6</v>
      </c>
      <c r="G51" s="1">
        <f>Demand!G48/Demand!F48*'Dmd Switching'!F51</f>
        <v>185157.6</v>
      </c>
      <c r="H51" s="1">
        <f>Demand!H48/Demand!F48*'Dmd Switching'!F51</f>
        <v>101387.6</v>
      </c>
      <c r="I51" s="6">
        <f>Demand!I48+IFERROR(VLOOKUP(I$5,Switching!$B$35:$E$44,4,0)/12,0)-IFERROR(VLOOKUP(I$5,Switching!$B$23:$E$31,4,0)/12,0)</f>
        <v>306387.41068456147</v>
      </c>
      <c r="J51" s="1">
        <f>Demand!J48/Demand!I48*'Dmd Switching'!I51</f>
        <v>294547.25894860795</v>
      </c>
      <c r="K51" s="1">
        <f>Demand!K48/Demand!I48*'Dmd Switching'!I51</f>
        <v>289141.37039503705</v>
      </c>
      <c r="L51" s="6">
        <f>Demand!L48+IFERROR(VLOOKUP(L$5,Switching!$B$35:$E$44,4,0)/12,0)-IFERROR(VLOOKUP(L$5,Switching!$B$23:$E$31,4,0)/12,0)</f>
        <v>529355.4609674213</v>
      </c>
      <c r="M51" s="1">
        <f>Demand!M48/Demand!L48*'Dmd Switching'!L51</f>
        <v>495017.49014412734</v>
      </c>
      <c r="N51" s="1">
        <f>Demand!N48/Demand!L48*'Dmd Switching'!L51</f>
        <v>489272.46518545534</v>
      </c>
      <c r="O51" s="6">
        <f>Demand!O48+IFERROR(VLOOKUP(O$5,Switching!$B$35:$E$44,3,0)/12,0)-IFERROR(VLOOKUP(O$5,Switching!$B$23:$E$31,3,0)/12,0)</f>
        <v>321333.12020400568</v>
      </c>
      <c r="P51" s="1">
        <f>Demand!P48/Demand!O48*'Dmd Switching'!O51</f>
        <v>292670.51276248327</v>
      </c>
      <c r="Q51" s="1">
        <f>Demand!Q48/Demand!O48*'Dmd Switching'!O51</f>
        <v>286114.70178015943</v>
      </c>
      <c r="R51" s="6">
        <f>Demand!R48+IFERROR(VLOOKUP(R$5,Switching!$B$35:$E$44,4,0)/12,0)-IFERROR(VLOOKUP(R$5,Switching!$B$23:$E$31,4,0)/12,0)</f>
        <v>264950.68778265727</v>
      </c>
      <c r="S51" s="1">
        <f>Demand!S48/Demand!R48*'Dmd Switching'!R51</f>
        <v>251842.58145308887</v>
      </c>
      <c r="T51" s="1">
        <f>Demand!T48/Demand!R48*'Dmd Switching'!R51</f>
        <v>247373.20098827092</v>
      </c>
      <c r="U51" s="6">
        <f>Demand!U48+IFERROR(VLOOKUP(U$5,Switching!$B$35:$E$44,3,0)/12,0)-IFERROR(VLOOKUP(U$5,Switching!$B$23:$E$31,3,0)/12,0)</f>
        <v>55874.700645441917</v>
      </c>
      <c r="V51" s="6">
        <f>Demand!V48+IFERROR(VLOOKUP(V$5,Switching!$B$35:$E$44,3,0)/12,0)-IFERROR(VLOOKUP(V$5,Switching!$B$23:$E$31,3,0)/12,0)</f>
        <v>540504.12297630089</v>
      </c>
      <c r="W51" s="6">
        <f>Demand!W48+IFERROR(VLOOKUP(W$5,Switching!$B$35:$E$44,3,0)/12,0)-IFERROR(VLOOKUP(W$5,Switching!$B$23:$E$31,3,0)/12,0)</f>
        <v>84498.175803666862</v>
      </c>
      <c r="X51" s="6">
        <f>Demand!X48+IFERROR(VLOOKUP(X$5,Switching!$B$35:$E$44,3,0)/12,0)-IFERROR(VLOOKUP(X$5,Switching!$B$23:$E$31,3,0)/12,0)</f>
        <v>198082.64648602036</v>
      </c>
      <c r="Y51" s="6">
        <f>Demand!Y48+IFERROR(VLOOKUP(Y$5,Switching!$B$35:$E$44,3,0)/12,0)-IFERROR(VLOOKUP(Y$5,Switching!$B$23:$E$31,3,0)/12,0)</f>
        <v>0</v>
      </c>
      <c r="Z51" s="6">
        <f>Demand!Z48+IFERROR(VLOOKUP(Z$5,Switching!$B$35:$E$44,3,0)/12,0)-IFERROR(VLOOKUP(Z$5,Switching!$B$23:$E$31,3,0)/12,0)</f>
        <v>10570.419442629773</v>
      </c>
      <c r="AA51" s="6">
        <f>Demand!AA48+IFERROR(VLOOKUP(AA$5,Switching!$B$35:$E$44,3,0)/12,0)-IFERROR(VLOOKUP(AA$5,Switching!$B$23:$E$31,3,0)/12,0)</f>
        <v>21152.516332782052</v>
      </c>
      <c r="AB51" s="6">
        <f>Demand!AB48+IFERROR(VLOOKUP(AB$5,Switching!$B$35:$E$44,4,0)/12,0)-IFERROR(VLOOKUP(AB$5,Switching!$B$23:$E$31,4,0)/12,0)</f>
        <v>6855.485277236121</v>
      </c>
      <c r="AC51" s="1">
        <f>Demand!AC48/Demand!AB48*'Dmd Switching'!AB51</f>
        <v>6648.9778765336005</v>
      </c>
      <c r="AD51" s="1">
        <f>Demand!AD48/Demand!AB48*'Dmd Switching'!AB51</f>
        <v>6590.3468435795403</v>
      </c>
      <c r="AE51" s="6">
        <f>Demand!AE48+IFERROR(VLOOKUP(AE$5,Switching!$B$35:$E$44,4,0)/12,0)-IFERROR(VLOOKUP(AE$5,Switching!$B$23:$E$31,4,0)/12,0)</f>
        <v>7480.6727778669729</v>
      </c>
      <c r="AF51" s="1">
        <f>Demand!AF48/Demand!AE48*'Dmd Switching'!AE51</f>
        <v>6834.6329326332507</v>
      </c>
      <c r="AG51" s="1">
        <f>Demand!AG48/Demand!AE48*'Dmd Switching'!AE51</f>
        <v>6833.2939899488274</v>
      </c>
      <c r="AH51" s="6">
        <f>Demand!AH48+IFERROR(VLOOKUP(AH$5,Switching!$B$35:$E$44,4,0)/12,0)-IFERROR(VLOOKUP(AH$5,Switching!$B$23:$E$31,4,0)/12,0)</f>
        <v>23619.182959835922</v>
      </c>
      <c r="AI51" s="1">
        <f>Demand!AI48/Demand!AH48*'Dmd Switching'!AH51</f>
        <v>25175.081892008409</v>
      </c>
      <c r="AJ51" s="1">
        <f>Demand!AJ48/Demand!AH48*'Dmd Switching'!AH51</f>
        <v>25113.087025867615</v>
      </c>
      <c r="AK51" s="6">
        <f>Demand!AK48+IFERROR(VLOOKUP(AK$5,Switching!$B$35:$E$44,4,0)/12,0)-IFERROR(VLOOKUP(AK$5,Switching!$B$23:$E$31,4,0)/12,0)</f>
        <v>64827.837448518323</v>
      </c>
      <c r="AL51" s="1">
        <f>Demand!AL48/Demand!AK48*'Dmd Switching'!AK51</f>
        <v>58802.719420804497</v>
      </c>
      <c r="AM51" s="1">
        <f>Demand!AM48/Demand!AK48*'Dmd Switching'!AK51</f>
        <v>57516.427209963615</v>
      </c>
      <c r="AN51" s="6">
        <f>Demand!AN48+IFERROR(VLOOKUP(AN$5,Switching!$B$35:$E$44,4,0)/12,0)-IFERROR(VLOOKUP(AN$5,Switching!$B$23:$E$31,4,0)/12,0)</f>
        <v>158404.15491541635</v>
      </c>
      <c r="AO51" s="1">
        <f>Demand!AO48/Demand!AN48*'Dmd Switching'!AN51</f>
        <v>152525.36250637431</v>
      </c>
      <c r="AP51" s="1">
        <f>Demand!AP48/Demand!AN48*'Dmd Switching'!AN51</f>
        <v>93261.846185181828</v>
      </c>
      <c r="AQ51" s="6">
        <f>Demand!AQ48+IFERROR(VLOOKUP(AQ$5,Switching!$B$35:$E$44,3,0)/12,0)-IFERROR(VLOOKUP(AQ$5,Switching!$B$23:$E$31,3,0)/12,0)</f>
        <v>139681.60150131589</v>
      </c>
      <c r="AR51" s="1">
        <f>Demand!AR48/Demand!AQ48*'Dmd Switching'!AQ51</f>
        <v>129447.93966601179</v>
      </c>
      <c r="AS51" s="1">
        <f>Demand!AS48/Demand!AQ48*'Dmd Switching'!AQ51</f>
        <v>126133.31418963213</v>
      </c>
      <c r="AT51" s="6">
        <f>Demand!AT48+IFERROR(VLOOKUP(AT$5,Switching!$B$35:$E$44,3,0)/12,0)-IFERROR(VLOOKUP(AT$5,Switching!$B$23:$E$31,3,0)/12,0)</f>
        <v>12754</v>
      </c>
      <c r="AU51" s="6">
        <f>Demand!AU48+IFERROR(VLOOKUP(AU$5,Switching!$B$35:$E$44,4,0)/12,0)-IFERROR(VLOOKUP(AU$5,Switching!$B$23:$E$31,4,0)/12,0)</f>
        <v>337773.77946978528</v>
      </c>
      <c r="AV51" s="1">
        <f>Demand!AV48/Demand!AU48*'Dmd Switching'!AU51</f>
        <v>306651.88588130794</v>
      </c>
      <c r="AW51" s="1">
        <f>Demand!AW48/Demand!AU48*'Dmd Switching'!AU51</f>
        <v>302578.38043526857</v>
      </c>
      <c r="AX51" s="6">
        <f>Demand!AX48+IFERROR(VLOOKUP(AX$5,Switching!$B$35:$E$44,3,0)/12,0)-IFERROR(VLOOKUP(AX$5,Switching!$B$23:$E$31,3,0)/12,0)</f>
        <v>55933.028389705789</v>
      </c>
      <c r="AY51" s="1">
        <f>Demand!AY48/Demand!AX48*'Dmd Switching'!AX51</f>
        <v>51782.124972209072</v>
      </c>
      <c r="AZ51" s="1">
        <f>Demand!AZ48/Demand!AX48*'Dmd Switching'!AX51</f>
        <v>49590.793881466823</v>
      </c>
      <c r="BA51" s="6">
        <f>Demand!BA48+IFERROR(VLOOKUP(BA$5,Switching!$B$35:$E$44,3,0)/12,0)-IFERROR(VLOOKUP(BA$5,Switching!$B$23:$E$31,3,0)/12,0)</f>
        <v>9308.9999999999982</v>
      </c>
      <c r="BB51" s="6">
        <f>Demand!BB48+IFERROR(VLOOKUP(BB$5,Switching!$B$35:$E$44,3,0)/12,0)-IFERROR(VLOOKUP(BB$5,Switching!$B$23:$E$31,3,0)/12,0)</f>
        <v>26157.587890598978</v>
      </c>
      <c r="BC51" s="6">
        <f>Demand!BC48+IFERROR(VLOOKUP(BC$5,Switching!$B$35:$E$44,3,0)/12,0)-IFERROR(VLOOKUP(BC$5,Switching!$B$23:$E$31,3,0)/12,0)</f>
        <v>3955.2421565771624</v>
      </c>
      <c r="BD51" s="6">
        <f>Demand!BD48+IFERROR(VLOOKUP(BD$5,Switching!$B$35:$E$44,3,0)/12,0)-IFERROR(VLOOKUP(BD$5,Switching!$B$23:$E$31,3,0)/12,0)</f>
        <v>329618.38335170044</v>
      </c>
      <c r="BE51" s="6">
        <f>Demand!BE48+IFERROR(VLOOKUP(BE$5,Switching!$B$35:$E$44,3,0)/12,0)-IFERROR(VLOOKUP(BE$5,Switching!$B$23:$E$31,3,0)/12,0)</f>
        <v>56180.605630072205</v>
      </c>
      <c r="BF51" s="35">
        <f>Billed_Energy!AM49/Cal_Energy!AM49*Cal_Energy_Switching!AM50*VLOOKUP($C51,'Dmd Factors'!$A$4:$E$15,4,0)</f>
        <v>197596.7261446972</v>
      </c>
      <c r="BG51" s="35">
        <f>Billed_Energy!G49/Cal_Energy!G49*Cal_Energy_Switching!G50*VLOOKUP(C51,'Dmd Factors'!$A$4:$E$15,3,0)</f>
        <v>387300.44705265295</v>
      </c>
      <c r="BH51" s="35">
        <f>Billed_Energy!AA49/Cal_Energy!AA49*Cal_Energy_Switching!AA50*VLOOKUP($C51,'Dmd Factors'!$A$4:$E$15,5,0)</f>
        <v>19618.168544518081</v>
      </c>
      <c r="BI51" s="35">
        <f>Billed_Energy!J49/Cal_Energy!J49*Cal_Energy_Switching!J50*VLOOKUP($C51,'Dmd Factors'!$A$4:$E$15,2,0)</f>
        <v>55176.120393853402</v>
      </c>
    </row>
    <row r="52" spans="1:61" x14ac:dyDescent="0.25">
      <c r="A52" t="s">
        <v>155</v>
      </c>
      <c r="B52">
        <v>2018</v>
      </c>
      <c r="C52">
        <v>4</v>
      </c>
      <c r="D52" t="s">
        <v>49</v>
      </c>
      <c r="E52" t="s">
        <v>154</v>
      </c>
      <c r="F52" s="6">
        <f>Demand!F49+IFERROR(VLOOKUP(F$5,Switching!$B$35:$E$44,4,0)/12,0)-IFERROR(VLOOKUP(F$5,Switching!$B$23:$E$31,4,0)/12,0)</f>
        <v>185157.6</v>
      </c>
      <c r="G52" s="1">
        <f>Demand!G49/Demand!F49*'Dmd Switching'!F52</f>
        <v>185157.6</v>
      </c>
      <c r="H52" s="1">
        <f>Demand!H49/Demand!F49*'Dmd Switching'!F52</f>
        <v>101387.6</v>
      </c>
      <c r="I52" s="6">
        <f>Demand!I49+IFERROR(VLOOKUP(I$5,Switching!$B$35:$E$44,4,0)/12,0)-IFERROR(VLOOKUP(I$5,Switching!$B$23:$E$31,4,0)/12,0)</f>
        <v>311872.026769677</v>
      </c>
      <c r="J52" s="1">
        <f>Demand!J49/Demand!I49*'Dmd Switching'!I52</f>
        <v>302023.42579710617</v>
      </c>
      <c r="K52" s="1">
        <f>Demand!K49/Demand!I49*'Dmd Switching'!I52</f>
        <v>288251.98263260414</v>
      </c>
      <c r="L52" s="6">
        <f>Demand!L49+IFERROR(VLOOKUP(L$5,Switching!$B$35:$E$44,4,0)/12,0)-IFERROR(VLOOKUP(L$5,Switching!$B$23:$E$31,4,0)/12,0)</f>
        <v>520658.39351078193</v>
      </c>
      <c r="M52" s="1">
        <f>Demand!M49/Demand!L49*'Dmd Switching'!L52</f>
        <v>496041.5401489705</v>
      </c>
      <c r="N52" s="1">
        <f>Demand!N49/Demand!L49*'Dmd Switching'!L52</f>
        <v>492689.72643869743</v>
      </c>
      <c r="O52" s="6">
        <f>Demand!O49+IFERROR(VLOOKUP(O$5,Switching!$B$35:$E$44,3,0)/12,0)-IFERROR(VLOOKUP(O$5,Switching!$B$23:$E$31,3,0)/12,0)</f>
        <v>325575.69581537513</v>
      </c>
      <c r="P52" s="1">
        <f>Demand!P49/Demand!O49*'Dmd Switching'!O52</f>
        <v>296534.65468107787</v>
      </c>
      <c r="Q52" s="1">
        <f>Demand!Q49/Demand!O49*'Dmd Switching'!O52</f>
        <v>289892.28703205037</v>
      </c>
      <c r="R52" s="6">
        <f>Demand!R49+IFERROR(VLOOKUP(R$5,Switching!$B$35:$E$44,4,0)/12,0)-IFERROR(VLOOKUP(R$5,Switching!$B$23:$E$31,4,0)/12,0)</f>
        <v>282526.55548354075</v>
      </c>
      <c r="S52" s="1">
        <f>Demand!S49/Demand!R49*'Dmd Switching'!R52</f>
        <v>270131.77714875469</v>
      </c>
      <c r="T52" s="1">
        <f>Demand!T49/Demand!R49*'Dmd Switching'!R52</f>
        <v>264673.91756250156</v>
      </c>
      <c r="U52" s="6">
        <f>Demand!U49+IFERROR(VLOOKUP(U$5,Switching!$B$35:$E$44,3,0)/12,0)-IFERROR(VLOOKUP(U$5,Switching!$B$23:$E$31,3,0)/12,0)</f>
        <v>56191.877875099322</v>
      </c>
      <c r="V52" s="6">
        <f>Demand!V49+IFERROR(VLOOKUP(V$5,Switching!$B$35:$E$44,3,0)/12,0)-IFERROR(VLOOKUP(V$5,Switching!$B$23:$E$31,3,0)/12,0)</f>
        <v>548841.30025471107</v>
      </c>
      <c r="W52" s="6">
        <f>Demand!W49+IFERROR(VLOOKUP(W$5,Switching!$B$35:$E$44,3,0)/12,0)-IFERROR(VLOOKUP(W$5,Switching!$B$23:$E$31,3,0)/12,0)</f>
        <v>68350.306937036468</v>
      </c>
      <c r="X52" s="6">
        <f>Demand!X49+IFERROR(VLOOKUP(X$5,Switching!$B$35:$E$44,3,0)/12,0)-IFERROR(VLOOKUP(X$5,Switching!$B$23:$E$31,3,0)/12,0)</f>
        <v>148745.34704019595</v>
      </c>
      <c r="Y52" s="6">
        <f>Demand!Y49+IFERROR(VLOOKUP(Y$5,Switching!$B$35:$E$44,3,0)/12,0)-IFERROR(VLOOKUP(Y$5,Switching!$B$23:$E$31,3,0)/12,0)</f>
        <v>0</v>
      </c>
      <c r="Z52" s="6">
        <f>Demand!Z49+IFERROR(VLOOKUP(Z$5,Switching!$B$35:$E$44,3,0)/12,0)-IFERROR(VLOOKUP(Z$5,Switching!$B$23:$E$31,3,0)/12,0)</f>
        <v>11023.168595835792</v>
      </c>
      <c r="AA52" s="6">
        <f>Demand!AA49+IFERROR(VLOOKUP(AA$5,Switching!$B$35:$E$44,3,0)/12,0)-IFERROR(VLOOKUP(AA$5,Switching!$B$23:$E$31,3,0)/12,0)</f>
        <v>20318.856948063891</v>
      </c>
      <c r="AB52" s="6">
        <f>Demand!AB49+IFERROR(VLOOKUP(AB$5,Switching!$B$35:$E$44,4,0)/12,0)-IFERROR(VLOOKUP(AB$5,Switching!$B$23:$E$31,4,0)/12,0)</f>
        <v>6764.1597349247286</v>
      </c>
      <c r="AC52" s="1">
        <f>Demand!AC49/Demand!AB49*'Dmd Switching'!AB52</f>
        <v>6560.4033284403858</v>
      </c>
      <c r="AD52" s="1">
        <f>Demand!AD49/Demand!AB49*'Dmd Switching'!AB52</f>
        <v>6502.5533504611776</v>
      </c>
      <c r="AE52" s="6">
        <f>Demand!AE49+IFERROR(VLOOKUP(AE$5,Switching!$B$35:$E$44,4,0)/12,0)-IFERROR(VLOOKUP(AE$5,Switching!$B$23:$E$31,4,0)/12,0)</f>
        <v>8541.4429264112914</v>
      </c>
      <c r="AF52" s="1">
        <f>Demand!AF49/Demand!AE49*'Dmd Switching'!AE52</f>
        <v>7889.2243426321447</v>
      </c>
      <c r="AG52" s="1">
        <f>Demand!AG49/Demand!AE49*'Dmd Switching'!AE52</f>
        <v>7643.1865286618859</v>
      </c>
      <c r="AH52" s="6">
        <f>Demand!AH49+IFERROR(VLOOKUP(AH$5,Switching!$B$35:$E$44,4,0)/12,0)-IFERROR(VLOOKUP(AH$5,Switching!$B$23:$E$31,4,0)/12,0)</f>
        <v>21416.995106264054</v>
      </c>
      <c r="AI52" s="1">
        <f>Demand!AI49/Demand!AH49*'Dmd Switching'!AH52</f>
        <v>22827.826288394459</v>
      </c>
      <c r="AJ52" s="1">
        <f>Demand!AJ49/Demand!AH49*'Dmd Switching'!AH52</f>
        <v>22771.611653577973</v>
      </c>
      <c r="AK52" s="6">
        <f>Demand!AK49+IFERROR(VLOOKUP(AK$5,Switching!$B$35:$E$44,4,0)/12,0)-IFERROR(VLOOKUP(AK$5,Switching!$B$23:$E$31,4,0)/12,0)</f>
        <v>67522.070773033134</v>
      </c>
      <c r="AL52" s="1">
        <f>Demand!AL49/Demand!AK49*'Dmd Switching'!AK52</f>
        <v>64120.902038351654</v>
      </c>
      <c r="AM52" s="1">
        <f>Demand!AM49/Demand!AK49*'Dmd Switching'!AK52</f>
        <v>61035.160489663293</v>
      </c>
      <c r="AN52" s="6">
        <f>Demand!AN49+IFERROR(VLOOKUP(AN$5,Switching!$B$35:$E$44,4,0)/12,0)-IFERROR(VLOOKUP(AN$5,Switching!$B$23:$E$31,4,0)/12,0)</f>
        <v>172996.45987908743</v>
      </c>
      <c r="AO52" s="1">
        <f>Demand!AO49/Demand!AN49*'Dmd Switching'!AN52</f>
        <v>170167.63545206474</v>
      </c>
      <c r="AP52" s="1">
        <f>Demand!AP49/Demand!AN49*'Dmd Switching'!AN52</f>
        <v>107598.86071137919</v>
      </c>
      <c r="AQ52" s="6">
        <f>Demand!AQ49+IFERROR(VLOOKUP(AQ$5,Switching!$B$35:$E$44,3,0)/12,0)-IFERROR(VLOOKUP(AQ$5,Switching!$B$23:$E$31,3,0)/12,0)</f>
        <v>147676.08259481032</v>
      </c>
      <c r="AR52" s="1">
        <f>Demand!AR49/Demand!AQ49*'Dmd Switching'!AQ52</f>
        <v>136552.02825452707</v>
      </c>
      <c r="AS52" s="1">
        <f>Demand!AS49/Demand!AQ49*'Dmd Switching'!AQ52</f>
        <v>132948.77900344849</v>
      </c>
      <c r="AT52" s="6">
        <f>Demand!AT49+IFERROR(VLOOKUP(AT$5,Switching!$B$35:$E$44,3,0)/12,0)-IFERROR(VLOOKUP(AT$5,Switching!$B$23:$E$31,3,0)/12,0)</f>
        <v>7072</v>
      </c>
      <c r="AU52" s="6">
        <f>Demand!AU49+IFERROR(VLOOKUP(AU$5,Switching!$B$35:$E$44,4,0)/12,0)-IFERROR(VLOOKUP(AU$5,Switching!$B$23:$E$31,4,0)/12,0)</f>
        <v>345339.02893288527</v>
      </c>
      <c r="AV52" s="1">
        <f>Demand!AV49/Demand!AU49*'Dmd Switching'!AU52</f>
        <v>313520.08630427677</v>
      </c>
      <c r="AW52" s="1">
        <f>Demand!AW49/Demand!AU49*'Dmd Switching'!AU52</f>
        <v>309355.34498748108</v>
      </c>
      <c r="AX52" s="6">
        <f>Demand!AX49+IFERROR(VLOOKUP(AX$5,Switching!$B$35:$E$44,3,0)/12,0)-IFERROR(VLOOKUP(AX$5,Switching!$B$23:$E$31,3,0)/12,0)</f>
        <v>55928.06476253298</v>
      </c>
      <c r="AY52" s="1">
        <f>Demand!AY49/Demand!AX49*'Dmd Switching'!AX52</f>
        <v>52663.694031150691</v>
      </c>
      <c r="AZ52" s="1">
        <f>Demand!AZ49/Demand!AX49*'Dmd Switching'!AX52</f>
        <v>51206.297801828536</v>
      </c>
      <c r="BA52" s="6">
        <f>Demand!BA49+IFERROR(VLOOKUP(BA$5,Switching!$B$35:$E$44,3,0)/12,0)-IFERROR(VLOOKUP(BA$5,Switching!$B$23:$E$31,3,0)/12,0)</f>
        <v>9308.9999999999982</v>
      </c>
      <c r="BB52" s="6">
        <f>Demand!BB49+IFERROR(VLOOKUP(BB$5,Switching!$B$35:$E$44,3,0)/12,0)-IFERROR(VLOOKUP(BB$5,Switching!$B$23:$E$31,3,0)/12,0)</f>
        <v>27735.755350548236</v>
      </c>
      <c r="BC52" s="6">
        <f>Demand!BC49+IFERROR(VLOOKUP(BC$5,Switching!$B$35:$E$44,3,0)/12,0)-IFERROR(VLOOKUP(BC$5,Switching!$B$23:$E$31,3,0)/12,0)</f>
        <v>4043.8292388795444</v>
      </c>
      <c r="BD52" s="6">
        <f>Demand!BD49+IFERROR(VLOOKUP(BD$5,Switching!$B$35:$E$44,3,0)/12,0)-IFERROR(VLOOKUP(BD$5,Switching!$B$23:$E$31,3,0)/12,0)</f>
        <v>328944.89851181948</v>
      </c>
      <c r="BE52" s="6">
        <f>Demand!BE49+IFERROR(VLOOKUP(BE$5,Switching!$B$35:$E$44,3,0)/12,0)-IFERROR(VLOOKUP(BE$5,Switching!$B$23:$E$31,3,0)/12,0)</f>
        <v>56689.090521086851</v>
      </c>
      <c r="BF52" s="35">
        <f>Billed_Energy!AM50/Cal_Energy!AM50*Cal_Energy_Switching!AM51*VLOOKUP($C52,'Dmd Factors'!$A$4:$E$15,4,0)</f>
        <v>215305.47833091073</v>
      </c>
      <c r="BG52" s="35">
        <f>Billed_Energy!G50/Cal_Energy!G50*Cal_Energy_Switching!G51*VLOOKUP(C52,'Dmd Factors'!$A$4:$E$15,3,0)</f>
        <v>382621.07173402747</v>
      </c>
      <c r="BH52" s="35">
        <f>Billed_Energy!AA50/Cal_Energy!AA50*Cal_Energy_Switching!AA51*VLOOKUP($C52,'Dmd Factors'!$A$4:$E$15,5,0)</f>
        <v>19017.218856946678</v>
      </c>
      <c r="BI52" s="35">
        <f>Billed_Energy!J50/Cal_Energy!J50*Cal_Energy_Switching!J51*VLOOKUP($C52,'Dmd Factors'!$A$4:$E$15,2,0)</f>
        <v>54439.635263003314</v>
      </c>
    </row>
    <row r="53" spans="1:61" x14ac:dyDescent="0.25">
      <c r="A53" t="s">
        <v>155</v>
      </c>
      <c r="B53">
        <v>2018</v>
      </c>
      <c r="C53">
        <v>5</v>
      </c>
      <c r="D53" t="s">
        <v>50</v>
      </c>
      <c r="E53" t="s">
        <v>153</v>
      </c>
      <c r="F53" s="6">
        <f>Demand!F50+IFERROR(VLOOKUP(F$5,Switching!$B$35:$E$44,4,0)/12,0)-IFERROR(VLOOKUP(F$5,Switching!$B$23:$E$31,4,0)/12,0)</f>
        <v>185157.6</v>
      </c>
      <c r="G53" s="1">
        <f>Demand!G50/Demand!F50*'Dmd Switching'!F53</f>
        <v>185157.6</v>
      </c>
      <c r="H53" s="1">
        <f>Demand!H50/Demand!F50*'Dmd Switching'!F53</f>
        <v>101387.6</v>
      </c>
      <c r="I53" s="6">
        <f>Demand!I50+IFERROR(VLOOKUP(I$5,Switching!$B$35:$E$44,4,0)/12,0)-IFERROR(VLOOKUP(I$5,Switching!$B$23:$E$31,4,0)/12,0)</f>
        <v>310449.00525380764</v>
      </c>
      <c r="J53" s="1">
        <f>Demand!J50/Demand!I50*'Dmd Switching'!I53</f>
        <v>302392.94819481997</v>
      </c>
      <c r="K53" s="1">
        <f>Demand!K50/Demand!I50*'Dmd Switching'!I53</f>
        <v>294396.98816029576</v>
      </c>
      <c r="L53" s="6">
        <f>Demand!L50+IFERROR(VLOOKUP(L$5,Switching!$B$35:$E$44,4,0)/12,0)-IFERROR(VLOOKUP(L$5,Switching!$B$23:$E$31,4,0)/12,0)</f>
        <v>519196.06018818321</v>
      </c>
      <c r="M53" s="1">
        <f>Demand!M50/Demand!L50*'Dmd Switching'!L53</f>
        <v>501730.48807542532</v>
      </c>
      <c r="N53" s="1">
        <f>Demand!N50/Demand!L50*'Dmd Switching'!L53</f>
        <v>495471.24527359899</v>
      </c>
      <c r="O53" s="6">
        <f>Demand!O50+IFERROR(VLOOKUP(O$5,Switching!$B$35:$E$44,3,0)/12,0)-IFERROR(VLOOKUP(O$5,Switching!$B$23:$E$31,3,0)/12,0)</f>
        <v>333037.12520341197</v>
      </c>
      <c r="P53" s="1">
        <f>Demand!P50/Demand!O50*'Dmd Switching'!O53</f>
        <v>310932.2905695549</v>
      </c>
      <c r="Q53" s="1">
        <f>Demand!Q50/Demand!O50*'Dmd Switching'!O53</f>
        <v>304879.87356966175</v>
      </c>
      <c r="R53" s="6">
        <f>Demand!R50+IFERROR(VLOOKUP(R$5,Switching!$B$35:$E$44,4,0)/12,0)-IFERROR(VLOOKUP(R$5,Switching!$B$23:$E$31,4,0)/12,0)</f>
        <v>275459.0239999129</v>
      </c>
      <c r="S53" s="1">
        <f>Demand!S50/Demand!R50*'Dmd Switching'!R53</f>
        <v>265152.5051830053</v>
      </c>
      <c r="T53" s="1">
        <f>Demand!T50/Demand!R50*'Dmd Switching'!R53</f>
        <v>260382.67435389309</v>
      </c>
      <c r="U53" s="6">
        <f>Demand!U50+IFERROR(VLOOKUP(U$5,Switching!$B$35:$E$44,3,0)/12,0)-IFERROR(VLOOKUP(U$5,Switching!$B$23:$E$31,3,0)/12,0)</f>
        <v>56976.921383560286</v>
      </c>
      <c r="V53" s="6">
        <f>Demand!V50+IFERROR(VLOOKUP(V$5,Switching!$B$35:$E$44,3,0)/12,0)-IFERROR(VLOOKUP(V$5,Switching!$B$23:$E$31,3,0)/12,0)</f>
        <v>572269.19969168841</v>
      </c>
      <c r="W53" s="6">
        <f>Demand!W50+IFERROR(VLOOKUP(W$5,Switching!$B$35:$E$44,3,0)/12,0)-IFERROR(VLOOKUP(W$5,Switching!$B$23:$E$31,3,0)/12,0)</f>
        <v>119020.0927513682</v>
      </c>
      <c r="X53" s="6">
        <f>Demand!X50+IFERROR(VLOOKUP(X$5,Switching!$B$35:$E$44,3,0)/12,0)-IFERROR(VLOOKUP(X$5,Switching!$B$23:$E$31,3,0)/12,0)</f>
        <v>226110.35703313298</v>
      </c>
      <c r="Y53" s="6">
        <f>Demand!Y50+IFERROR(VLOOKUP(Y$5,Switching!$B$35:$E$44,3,0)/12,0)-IFERROR(VLOOKUP(Y$5,Switching!$B$23:$E$31,3,0)/12,0)</f>
        <v>0</v>
      </c>
      <c r="Z53" s="6">
        <f>Demand!Z50+IFERROR(VLOOKUP(Z$5,Switching!$B$35:$E$44,3,0)/12,0)-IFERROR(VLOOKUP(Z$5,Switching!$B$23:$E$31,3,0)/12,0)</f>
        <v>8254.7088899597748</v>
      </c>
      <c r="AA53" s="6">
        <f>Demand!AA50+IFERROR(VLOOKUP(AA$5,Switching!$B$35:$E$44,3,0)/12,0)-IFERROR(VLOOKUP(AA$5,Switching!$B$23:$E$31,3,0)/12,0)</f>
        <v>16662.813319299858</v>
      </c>
      <c r="AB53" s="6">
        <f>Demand!AB50+IFERROR(VLOOKUP(AB$5,Switching!$B$35:$E$44,4,0)/12,0)-IFERROR(VLOOKUP(AB$5,Switching!$B$23:$E$31,4,0)/12,0)</f>
        <v>6544.3301423031508</v>
      </c>
      <c r="AC53" s="1">
        <f>Demand!AC50/Demand!AB50*'Dmd Switching'!AB53</f>
        <v>6347.1956503783085</v>
      </c>
      <c r="AD53" s="1">
        <f>Demand!AD50/Demand!AB50*'Dmd Switching'!AB53</f>
        <v>6291.2257488004125</v>
      </c>
      <c r="AE53" s="6">
        <f>Demand!AE50+IFERROR(VLOOKUP(AE$5,Switching!$B$35:$E$44,4,0)/12,0)-IFERROR(VLOOKUP(AE$5,Switching!$B$23:$E$31,4,0)/12,0)</f>
        <v>10607.303285470738</v>
      </c>
      <c r="AF53" s="1">
        <f>Demand!AF50/Demand!AE50*'Dmd Switching'!AE53</f>
        <v>9170.6268770131301</v>
      </c>
      <c r="AG53" s="1">
        <f>Demand!AG50/Demand!AE50*'Dmd Switching'!AE53</f>
        <v>9039.0890698791245</v>
      </c>
      <c r="AH53" s="6">
        <f>Demand!AH50+IFERROR(VLOOKUP(AH$5,Switching!$B$35:$E$44,4,0)/12,0)-IFERROR(VLOOKUP(AH$5,Switching!$B$23:$E$31,4,0)/12,0)</f>
        <v>19479.731446358819</v>
      </c>
      <c r="AI53" s="1">
        <f>Demand!AI50/Demand!AH50*'Dmd Switching'!AH53</f>
        <v>20762.946594314428</v>
      </c>
      <c r="AJ53" s="1">
        <f>Demand!AJ50/Demand!AH50*'Dmd Switching'!AH53</f>
        <v>20711.816826382608</v>
      </c>
      <c r="AK53" s="6">
        <f>Demand!AK50+IFERROR(VLOOKUP(AK$5,Switching!$B$35:$E$44,4,0)/12,0)-IFERROR(VLOOKUP(AK$5,Switching!$B$23:$E$31,4,0)/12,0)</f>
        <v>68751.401836014615</v>
      </c>
      <c r="AL53" s="1">
        <f>Demand!AL50/Demand!AK50*'Dmd Switching'!AK53</f>
        <v>64398.715749989955</v>
      </c>
      <c r="AM53" s="1">
        <f>Demand!AM50/Demand!AK50*'Dmd Switching'!AK53</f>
        <v>63811.481001171516</v>
      </c>
      <c r="AN53" s="6">
        <f>Demand!AN50+IFERROR(VLOOKUP(AN$5,Switching!$B$35:$E$44,4,0)/12,0)-IFERROR(VLOOKUP(AN$5,Switching!$B$23:$E$31,4,0)/12,0)</f>
        <v>165934.3708911748</v>
      </c>
      <c r="AO53" s="1">
        <f>Demand!AO50/Demand!AN50*'Dmd Switching'!AN53</f>
        <v>164346.29761845112</v>
      </c>
      <c r="AP53" s="1">
        <f>Demand!AP50/Demand!AN50*'Dmd Switching'!AN53</f>
        <v>105979.31174584177</v>
      </c>
      <c r="AQ53" s="6">
        <f>Demand!AQ50+IFERROR(VLOOKUP(AQ$5,Switching!$B$35:$E$44,3,0)/12,0)-IFERROR(VLOOKUP(AQ$5,Switching!$B$23:$E$31,3,0)/12,0)</f>
        <v>148459.31763347128</v>
      </c>
      <c r="AR53" s="1">
        <f>Demand!AR50/Demand!AQ50*'Dmd Switching'!AQ53</f>
        <v>140299.3571152332</v>
      </c>
      <c r="AS53" s="1">
        <f>Demand!AS50/Demand!AQ50*'Dmd Switching'!AQ53</f>
        <v>138497.68029804534</v>
      </c>
      <c r="AT53" s="6">
        <f>Demand!AT50+IFERROR(VLOOKUP(AT$5,Switching!$B$35:$E$44,3,0)/12,0)-IFERROR(VLOOKUP(AT$5,Switching!$B$23:$E$31,3,0)/12,0)</f>
        <v>12946</v>
      </c>
      <c r="AU53" s="6">
        <f>Demand!AU50+IFERROR(VLOOKUP(AU$5,Switching!$B$35:$E$44,4,0)/12,0)-IFERROR(VLOOKUP(AU$5,Switching!$B$23:$E$31,4,0)/12,0)</f>
        <v>352963.21456320456</v>
      </c>
      <c r="AV53" s="1">
        <f>Demand!AV50/Demand!AU50*'Dmd Switching'!AU53</f>
        <v>320441.79261764593</v>
      </c>
      <c r="AW53" s="1">
        <f>Demand!AW50/Demand!AU50*'Dmd Switching'!AU53</f>
        <v>316185.10466800182</v>
      </c>
      <c r="AX53" s="6">
        <f>Demand!AX50+IFERROR(VLOOKUP(AX$5,Switching!$B$35:$E$44,3,0)/12,0)-IFERROR(VLOOKUP(AX$5,Switching!$B$23:$E$31,3,0)/12,0)</f>
        <v>56731.630441634275</v>
      </c>
      <c r="AY53" s="1">
        <f>Demand!AY50/Demand!AX50*'Dmd Switching'!AX53</f>
        <v>53600.794463706385</v>
      </c>
      <c r="AZ53" s="1">
        <f>Demand!AZ50/Demand!AX50*'Dmd Switching'!AX53</f>
        <v>52290.310362895951</v>
      </c>
      <c r="BA53" s="6">
        <f>Demand!BA50+IFERROR(VLOOKUP(BA$5,Switching!$B$35:$E$44,3,0)/12,0)-IFERROR(VLOOKUP(BA$5,Switching!$B$23:$E$31,3,0)/12,0)</f>
        <v>9429.1171874999982</v>
      </c>
      <c r="BB53" s="6">
        <f>Demand!BB50+IFERROR(VLOOKUP(BB$5,Switching!$B$35:$E$44,3,0)/12,0)-IFERROR(VLOOKUP(BB$5,Switching!$B$23:$E$31,3,0)/12,0)</f>
        <v>27815.720461811467</v>
      </c>
      <c r="BC53" s="6">
        <f>Demand!BC50+IFERROR(VLOOKUP(BC$5,Switching!$B$35:$E$44,3,0)/12,0)-IFERROR(VLOOKUP(BC$5,Switching!$B$23:$E$31,3,0)/12,0)</f>
        <v>4133.1064482056927</v>
      </c>
      <c r="BD53" s="6">
        <f>Demand!BD50+IFERROR(VLOOKUP(BD$5,Switching!$B$35:$E$44,3,0)/12,0)-IFERROR(VLOOKUP(BD$5,Switching!$B$23:$E$31,3,0)/12,0)</f>
        <v>340035.29988434009</v>
      </c>
      <c r="BE53" s="6">
        <f>Demand!BE50+IFERROR(VLOOKUP(BE$5,Switching!$B$35:$E$44,3,0)/12,0)-IFERROR(VLOOKUP(BE$5,Switching!$B$23:$E$31,3,0)/12,0)</f>
        <v>58009.700065671437</v>
      </c>
      <c r="BF53" s="35">
        <f>Billed_Energy!AM51/Cal_Energy!AM51*Cal_Energy_Switching!AM52*VLOOKUP($C53,'Dmd Factors'!$A$4:$E$15,4,0)</f>
        <v>221425.88834820484</v>
      </c>
      <c r="BG53" s="35">
        <f>Billed_Energy!G51/Cal_Energy!G51*Cal_Energy_Switching!G52*VLOOKUP(C53,'Dmd Factors'!$A$4:$E$15,3,0)</f>
        <v>374466.0838540023</v>
      </c>
      <c r="BH53" s="35">
        <f>Billed_Energy!AA51/Cal_Energy!AA51*Cal_Energy_Switching!AA52*VLOOKUP($C53,'Dmd Factors'!$A$4:$E$15,5,0)</f>
        <v>16363.468664622422</v>
      </c>
      <c r="BI53" s="35">
        <f>Billed_Energy!J51/Cal_Energy!J51*Cal_Energy_Switching!J52*VLOOKUP($C53,'Dmd Factors'!$A$4:$E$15,2,0)</f>
        <v>50259.645575062648</v>
      </c>
    </row>
    <row r="54" spans="1:61" x14ac:dyDescent="0.25">
      <c r="A54" t="s">
        <v>155</v>
      </c>
      <c r="B54">
        <v>2018</v>
      </c>
      <c r="C54">
        <v>6</v>
      </c>
      <c r="D54" t="s">
        <v>51</v>
      </c>
      <c r="E54" t="s">
        <v>153</v>
      </c>
      <c r="F54" s="6">
        <f>Demand!F51+IFERROR(VLOOKUP(F$5,Switching!$B$35:$E$44,4,0)/12,0)-IFERROR(VLOOKUP(F$5,Switching!$B$23:$E$31,4,0)/12,0)</f>
        <v>185157.6</v>
      </c>
      <c r="G54" s="1">
        <f>Demand!G51/Demand!F51*'Dmd Switching'!F54</f>
        <v>185157.6</v>
      </c>
      <c r="H54" s="1">
        <f>Demand!H51/Demand!F51*'Dmd Switching'!F54</f>
        <v>101387.6</v>
      </c>
      <c r="I54" s="6">
        <f>Demand!I51+IFERROR(VLOOKUP(I$5,Switching!$B$35:$E$44,4,0)/12,0)-IFERROR(VLOOKUP(I$5,Switching!$B$23:$E$31,4,0)/12,0)</f>
        <v>322615.52024153422</v>
      </c>
      <c r="J54" s="1">
        <f>Demand!J51/Demand!I51*'Dmd Switching'!I54</f>
        <v>305859.44220389193</v>
      </c>
      <c r="K54" s="1">
        <f>Demand!K51/Demand!I51*'Dmd Switching'!I54</f>
        <v>301473.57326598337</v>
      </c>
      <c r="L54" s="6">
        <f>Demand!L51+IFERROR(VLOOKUP(L$5,Switching!$B$35:$E$44,4,0)/12,0)-IFERROR(VLOOKUP(L$5,Switching!$B$23:$E$31,4,0)/12,0)</f>
        <v>563535.60432711279</v>
      </c>
      <c r="M54" s="1">
        <f>Demand!M51/Demand!L51*'Dmd Switching'!L54</f>
        <v>538868.33273967588</v>
      </c>
      <c r="N54" s="1">
        <f>Demand!N51/Demand!L51*'Dmd Switching'!L54</f>
        <v>533184.9388549045</v>
      </c>
      <c r="O54" s="6">
        <f>Demand!O51+IFERROR(VLOOKUP(O$5,Switching!$B$35:$E$44,3,0)/12,0)-IFERROR(VLOOKUP(O$5,Switching!$B$23:$E$31,3,0)/12,0)</f>
        <v>366983.80170211097</v>
      </c>
      <c r="P54" s="1">
        <f>Demand!P51/Demand!O51*'Dmd Switching'!O54</f>
        <v>342625.80784489569</v>
      </c>
      <c r="Q54" s="1">
        <f>Demand!Q51/Demand!O51*'Dmd Switching'!O54</f>
        <v>335956.46430323907</v>
      </c>
      <c r="R54" s="6">
        <f>Demand!R51+IFERROR(VLOOKUP(R$5,Switching!$B$35:$E$44,4,0)/12,0)-IFERROR(VLOOKUP(R$5,Switching!$B$23:$E$31,4,0)/12,0)</f>
        <v>283490.39137505781</v>
      </c>
      <c r="S54" s="1">
        <f>Demand!S51/Demand!R51*'Dmd Switching'!R54</f>
        <v>271770.61764828913</v>
      </c>
      <c r="T54" s="1">
        <f>Demand!T51/Demand!R51*'Dmd Switching'!R54</f>
        <v>266479.37775513</v>
      </c>
      <c r="U54" s="6">
        <f>Demand!U51+IFERROR(VLOOKUP(U$5,Switching!$B$35:$E$44,3,0)/12,0)-IFERROR(VLOOKUP(U$5,Switching!$B$23:$E$31,3,0)/12,0)</f>
        <v>59881.144046623172</v>
      </c>
      <c r="V54" s="6">
        <f>Demand!V51+IFERROR(VLOOKUP(V$5,Switching!$B$35:$E$44,3,0)/12,0)-IFERROR(VLOOKUP(V$5,Switching!$B$23:$E$31,3,0)/12,0)</f>
        <v>639967.15316729085</v>
      </c>
      <c r="W54" s="6">
        <f>Demand!W51+IFERROR(VLOOKUP(W$5,Switching!$B$35:$E$44,3,0)/12,0)-IFERROR(VLOOKUP(W$5,Switching!$B$23:$E$31,3,0)/12,0)</f>
        <v>123204.82755127261</v>
      </c>
      <c r="X54" s="6">
        <f>Demand!X51+IFERROR(VLOOKUP(X$5,Switching!$B$35:$E$44,3,0)/12,0)-IFERROR(VLOOKUP(X$5,Switching!$B$23:$E$31,3,0)/12,0)</f>
        <v>233738.1353669021</v>
      </c>
      <c r="Y54" s="6">
        <f>Demand!Y51+IFERROR(VLOOKUP(Y$5,Switching!$B$35:$E$44,3,0)/12,0)-IFERROR(VLOOKUP(Y$5,Switching!$B$23:$E$31,3,0)/12,0)</f>
        <v>0</v>
      </c>
      <c r="Z54" s="6">
        <f>Demand!Z51+IFERROR(VLOOKUP(Z$5,Switching!$B$35:$E$44,3,0)/12,0)-IFERROR(VLOOKUP(Z$5,Switching!$B$23:$E$31,3,0)/12,0)</f>
        <v>7544.5599258249085</v>
      </c>
      <c r="AA54" s="6">
        <f>Demand!AA51+IFERROR(VLOOKUP(AA$5,Switching!$B$35:$E$44,3,0)/12,0)-IFERROR(VLOOKUP(AA$5,Switching!$B$23:$E$31,3,0)/12,0)</f>
        <v>14432.422536758133</v>
      </c>
      <c r="AB54" s="6">
        <f>Demand!AB51+IFERROR(VLOOKUP(AB$5,Switching!$B$35:$E$44,4,0)/12,0)-IFERROR(VLOOKUP(AB$5,Switching!$B$23:$E$31,4,0)/12,0)</f>
        <v>6733.6642484031618</v>
      </c>
      <c r="AC54" s="1">
        <f>Demand!AC51/Demand!AB51*'Dmd Switching'!AB54</f>
        <v>6530.8264557586945</v>
      </c>
      <c r="AD54" s="1">
        <f>Demand!AD51/Demand!AB51*'Dmd Switching'!AB54</f>
        <v>6473.2372881820893</v>
      </c>
      <c r="AE54" s="6">
        <f>Demand!AE51+IFERROR(VLOOKUP(AE$5,Switching!$B$35:$E$44,4,0)/12,0)-IFERROR(VLOOKUP(AE$5,Switching!$B$23:$E$31,4,0)/12,0)</f>
        <v>6402.6051424200905</v>
      </c>
      <c r="AF54" s="1">
        <f>Demand!AF51/Demand!AE51*'Dmd Switching'!AE54</f>
        <v>6335.9052972005684</v>
      </c>
      <c r="AG54" s="1">
        <f>Demand!AG51/Demand!AE51*'Dmd Switching'!AE54</f>
        <v>6317.3453402699188</v>
      </c>
      <c r="AH54" s="6">
        <f>Demand!AH51+IFERROR(VLOOKUP(AH$5,Switching!$B$35:$E$44,4,0)/12,0)-IFERROR(VLOOKUP(AH$5,Switching!$B$23:$E$31,4,0)/12,0)</f>
        <v>18344.657248024043</v>
      </c>
      <c r="AI54" s="1">
        <f>Demand!AI51/Demand!AH51*'Dmd Switching'!AH54</f>
        <v>19553.100091783999</v>
      </c>
      <c r="AJ54" s="1">
        <f>Demand!AJ51/Demand!AH51*'Dmd Switching'!AH54</f>
        <v>19504.949629830091</v>
      </c>
      <c r="AK54" s="6">
        <f>Demand!AK51+IFERROR(VLOOKUP(AK$5,Switching!$B$35:$E$44,4,0)/12,0)-IFERROR(VLOOKUP(AK$5,Switching!$B$23:$E$31,4,0)/12,0)</f>
        <v>79533.926828012452</v>
      </c>
      <c r="AL54" s="1">
        <f>Demand!AL51/Demand!AK51*'Dmd Switching'!AK54</f>
        <v>73544.566970778731</v>
      </c>
      <c r="AM54" s="1">
        <f>Demand!AM51/Demand!AK51*'Dmd Switching'!AK54</f>
        <v>72947.046431341689</v>
      </c>
      <c r="AN54" s="6">
        <f>Demand!AN51+IFERROR(VLOOKUP(AN$5,Switching!$B$35:$E$44,4,0)/12,0)-IFERROR(VLOOKUP(AN$5,Switching!$B$23:$E$31,4,0)/12,0)</f>
        <v>166157.63670278044</v>
      </c>
      <c r="AO54" s="1">
        <f>Demand!AO51/Demand!AN51*'Dmd Switching'!AN54</f>
        <v>163504.59208058208</v>
      </c>
      <c r="AP54" s="1">
        <f>Demand!AP51/Demand!AN51*'Dmd Switching'!AN54</f>
        <v>105125.79789944971</v>
      </c>
      <c r="AQ54" s="6">
        <f>Demand!AQ51+IFERROR(VLOOKUP(AQ$5,Switching!$B$35:$E$44,3,0)/12,0)-IFERROR(VLOOKUP(AQ$5,Switching!$B$23:$E$31,3,0)/12,0)</f>
        <v>163923.57678879693</v>
      </c>
      <c r="AR54" s="1">
        <f>Demand!AR51/Demand!AQ51*'Dmd Switching'!AQ54</f>
        <v>157631.43238500366</v>
      </c>
      <c r="AS54" s="1">
        <f>Demand!AS51/Demand!AQ51*'Dmd Switching'!AQ54</f>
        <v>155735.68291269054</v>
      </c>
      <c r="AT54" s="6">
        <f>Demand!AT51+IFERROR(VLOOKUP(AT$5,Switching!$B$35:$E$44,3,0)/12,0)-IFERROR(VLOOKUP(AT$5,Switching!$B$23:$E$31,3,0)/12,0)</f>
        <v>16030</v>
      </c>
      <c r="AU54" s="6">
        <f>Demand!AU51+IFERROR(VLOOKUP(AU$5,Switching!$B$35:$E$44,4,0)/12,0)-IFERROR(VLOOKUP(AU$5,Switching!$B$23:$E$31,4,0)/12,0)</f>
        <v>379804.71801586839</v>
      </c>
      <c r="AV54" s="1">
        <f>Demand!AV51/Demand!AU51*'Dmd Switching'!AU54</f>
        <v>344810.16622725379</v>
      </c>
      <c r="AW54" s="1">
        <f>Demand!AW51/Demand!AU51*'Dmd Switching'!AU54</f>
        <v>340229.7734279735</v>
      </c>
      <c r="AX54" s="6">
        <f>Demand!AX51+IFERROR(VLOOKUP(AX$5,Switching!$B$35:$E$44,3,0)/12,0)-IFERROR(VLOOKUP(AX$5,Switching!$B$23:$E$31,3,0)/12,0)</f>
        <v>60035.680665584936</v>
      </c>
      <c r="AY54" s="1">
        <f>Demand!AY51/Demand!AX51*'Dmd Switching'!AX54</f>
        <v>56219.198830624431</v>
      </c>
      <c r="AZ54" s="1">
        <f>Demand!AZ51/Demand!AX51*'Dmd Switching'!AX54</f>
        <v>54125.440418445432</v>
      </c>
      <c r="BA54" s="6">
        <f>Demand!BA51+IFERROR(VLOOKUP(BA$5,Switching!$B$35:$E$44,3,0)/12,0)-IFERROR(VLOOKUP(BA$5,Switching!$B$23:$E$31,3,0)/12,0)</f>
        <v>9434.8828125000018</v>
      </c>
      <c r="BB54" s="6">
        <f>Demand!BB51+IFERROR(VLOOKUP(BB$5,Switching!$B$35:$E$44,3,0)/12,0)-IFERROR(VLOOKUP(BB$5,Switching!$B$23:$E$31,3,0)/12,0)</f>
        <v>31611.253509692713</v>
      </c>
      <c r="BC54" s="6">
        <f>Demand!BC51+IFERROR(VLOOKUP(BC$5,Switching!$B$35:$E$44,3,0)/12,0)-IFERROR(VLOOKUP(BC$5,Switching!$B$23:$E$31,3,0)/12,0)</f>
        <v>4447.4133969822906</v>
      </c>
      <c r="BD54" s="6">
        <f>Demand!BD51+IFERROR(VLOOKUP(BD$5,Switching!$B$35:$E$44,3,0)/12,0)-IFERROR(VLOOKUP(BD$5,Switching!$B$23:$E$31,3,0)/12,0)</f>
        <v>392395.76716084266</v>
      </c>
      <c r="BE54" s="6">
        <f>Demand!BE51+IFERROR(VLOOKUP(BE$5,Switching!$B$35:$E$44,3,0)/12,0)-IFERROR(VLOOKUP(BE$5,Switching!$B$23:$E$31,3,0)/12,0)</f>
        <v>61802.111463442787</v>
      </c>
      <c r="BF54" s="35">
        <f>Billed_Energy!AM52/Cal_Energy!AM52*Cal_Energy_Switching!AM53*VLOOKUP($C54,'Dmd Factors'!$A$4:$E$15,4,0)</f>
        <v>217364.0622672911</v>
      </c>
      <c r="BG54" s="35">
        <f>Billed_Energy!G52/Cal_Energy!G52*Cal_Energy_Switching!G53*VLOOKUP(C54,'Dmd Factors'!$A$4:$E$15,3,0)</f>
        <v>381240.23894228291</v>
      </c>
      <c r="BH54" s="35">
        <f>Billed_Energy!AA52/Cal_Energy!AA52*Cal_Energy_Switching!AA53*VLOOKUP($C54,'Dmd Factors'!$A$4:$E$15,5,0)</f>
        <v>14402.756253812742</v>
      </c>
      <c r="BI54" s="35">
        <f>Billed_Energy!J52/Cal_Energy!J52*Cal_Energy_Switching!J53*VLOOKUP($C54,'Dmd Factors'!$A$4:$E$15,2,0)</f>
        <v>48028.008212257337</v>
      </c>
    </row>
    <row r="55" spans="1:61" x14ac:dyDescent="0.25">
      <c r="A55" t="s">
        <v>155</v>
      </c>
      <c r="B55">
        <v>2018</v>
      </c>
      <c r="C55">
        <v>7</v>
      </c>
      <c r="D55" t="s">
        <v>52</v>
      </c>
      <c r="E55" t="s">
        <v>153</v>
      </c>
      <c r="F55" s="6">
        <f>Demand!F52+IFERROR(VLOOKUP(F$5,Switching!$B$35:$E$44,4,0)/12,0)-IFERROR(VLOOKUP(F$5,Switching!$B$23:$E$31,4,0)/12,0)</f>
        <v>185157.6</v>
      </c>
      <c r="G55" s="1">
        <f>Demand!G52/Demand!F52*'Dmd Switching'!F55</f>
        <v>185157.6</v>
      </c>
      <c r="H55" s="1">
        <f>Demand!H52/Demand!F52*'Dmd Switching'!F55</f>
        <v>101387.6</v>
      </c>
      <c r="I55" s="6">
        <f>Demand!I52+IFERROR(VLOOKUP(I$5,Switching!$B$35:$E$44,4,0)/12,0)-IFERROR(VLOOKUP(I$5,Switching!$B$23:$E$31,4,0)/12,0)</f>
        <v>311782.0266151664</v>
      </c>
      <c r="J55" s="1">
        <f>Demand!J52/Demand!I52*'Dmd Switching'!I55</f>
        <v>294296.42953673209</v>
      </c>
      <c r="K55" s="1">
        <f>Demand!K52/Demand!I52*'Dmd Switching'!I55</f>
        <v>290940.19177958404</v>
      </c>
      <c r="L55" s="6">
        <f>Demand!L52+IFERROR(VLOOKUP(L$5,Switching!$B$35:$E$44,4,0)/12,0)-IFERROR(VLOOKUP(L$5,Switching!$B$23:$E$31,4,0)/12,0)</f>
        <v>574996.56538318831</v>
      </c>
      <c r="M55" s="1">
        <f>Demand!M52/Demand!L52*'Dmd Switching'!L55</f>
        <v>562860.91300696181</v>
      </c>
      <c r="N55" s="1">
        <f>Demand!N52/Demand!L52*'Dmd Switching'!L55</f>
        <v>553030.8732753637</v>
      </c>
      <c r="O55" s="6">
        <f>Demand!O52+IFERROR(VLOOKUP(O$5,Switching!$B$35:$E$44,3,0)/12,0)-IFERROR(VLOOKUP(O$5,Switching!$B$23:$E$31,3,0)/12,0)</f>
        <v>390063.19259805774</v>
      </c>
      <c r="P55" s="1">
        <f>Demand!P52/Demand!O52*'Dmd Switching'!O55</f>
        <v>364173.33913542028</v>
      </c>
      <c r="Q55" s="1">
        <f>Demand!Q52/Demand!O52*'Dmd Switching'!O55</f>
        <v>357084.56458372081</v>
      </c>
      <c r="R55" s="6">
        <f>Demand!R52+IFERROR(VLOOKUP(R$5,Switching!$B$35:$E$44,4,0)/12,0)-IFERROR(VLOOKUP(R$5,Switching!$B$23:$E$31,4,0)/12,0)</f>
        <v>306315.43725949031</v>
      </c>
      <c r="S55" s="1">
        <f>Demand!S52/Demand!R52*'Dmd Switching'!R55</f>
        <v>293753.71189995459</v>
      </c>
      <c r="T55" s="1">
        <f>Demand!T52/Demand!R52*'Dmd Switching'!R55</f>
        <v>287395.1142796044</v>
      </c>
      <c r="U55" s="6">
        <f>Demand!U52+IFERROR(VLOOKUP(U$5,Switching!$B$35:$E$44,3,0)/12,0)-IFERROR(VLOOKUP(U$5,Switching!$B$23:$E$31,3,0)/12,0)</f>
        <v>63531.351421462445</v>
      </c>
      <c r="V55" s="6">
        <f>Demand!V52+IFERROR(VLOOKUP(V$5,Switching!$B$35:$E$44,3,0)/12,0)-IFERROR(VLOOKUP(V$5,Switching!$B$23:$E$31,3,0)/12,0)</f>
        <v>685993.08831823105</v>
      </c>
      <c r="W55" s="6">
        <f>Demand!W52+IFERROR(VLOOKUP(W$5,Switching!$B$35:$E$44,3,0)/12,0)-IFERROR(VLOOKUP(W$5,Switching!$B$23:$E$31,3,0)/12,0)</f>
        <v>130762.93696732805</v>
      </c>
      <c r="X55" s="6">
        <f>Demand!X52+IFERROR(VLOOKUP(X$5,Switching!$B$35:$E$44,3,0)/12,0)-IFERROR(VLOOKUP(X$5,Switching!$B$23:$E$31,3,0)/12,0)</f>
        <v>261850.745285652</v>
      </c>
      <c r="Y55" s="6">
        <f>Demand!Y52+IFERROR(VLOOKUP(Y$5,Switching!$B$35:$E$44,3,0)/12,0)-IFERROR(VLOOKUP(Y$5,Switching!$B$23:$E$31,3,0)/12,0)</f>
        <v>0</v>
      </c>
      <c r="Z55" s="6">
        <f>Demand!Z52+IFERROR(VLOOKUP(Z$5,Switching!$B$35:$E$44,3,0)/12,0)-IFERROR(VLOOKUP(Z$5,Switching!$B$23:$E$31,3,0)/12,0)</f>
        <v>7164.7028372562309</v>
      </c>
      <c r="AA55" s="6">
        <f>Demand!AA52+IFERROR(VLOOKUP(AA$5,Switching!$B$35:$E$44,3,0)/12,0)-IFERROR(VLOOKUP(AA$5,Switching!$B$23:$E$31,3,0)/12,0)</f>
        <v>15751.773280161231</v>
      </c>
      <c r="AB55" s="6">
        <f>Demand!AB52+IFERROR(VLOOKUP(AB$5,Switching!$B$35:$E$44,4,0)/12,0)-IFERROR(VLOOKUP(AB$5,Switching!$B$23:$E$31,4,0)/12,0)</f>
        <v>7130.9197740208665</v>
      </c>
      <c r="AC55" s="1">
        <f>Demand!AC52/Demand!AB52*'Dmd Switching'!AB55</f>
        <v>6916.1154753316077</v>
      </c>
      <c r="AD55" s="1">
        <f>Demand!AD52/Demand!AB52*'Dmd Switching'!AB55</f>
        <v>6855.1288091284614</v>
      </c>
      <c r="AE55" s="6">
        <f>Demand!AE52+IFERROR(VLOOKUP(AE$5,Switching!$B$35:$E$44,4,0)/12,0)-IFERROR(VLOOKUP(AE$5,Switching!$B$23:$E$31,4,0)/12,0)</f>
        <v>7503.0323093095567</v>
      </c>
      <c r="AF55" s="1">
        <f>Demand!AF52/Demand!AE52*'Dmd Switching'!AE55</f>
        <v>7426.4090285372477</v>
      </c>
      <c r="AG55" s="1">
        <f>Demand!AG52/Demand!AE52*'Dmd Switching'!AE55</f>
        <v>7355.1628200998375</v>
      </c>
      <c r="AH55" s="6">
        <f>Demand!AH52+IFERROR(VLOOKUP(AH$5,Switching!$B$35:$E$44,4,0)/12,0)-IFERROR(VLOOKUP(AH$5,Switching!$B$23:$E$31,4,0)/12,0)</f>
        <v>17974.220697415556</v>
      </c>
      <c r="AI55" s="1">
        <f>Demand!AI52/Demand!AH52*'Dmd Switching'!AH55</f>
        <v>19158.26126466538</v>
      </c>
      <c r="AJ55" s="1">
        <f>Demand!AJ52/Demand!AH52*'Dmd Switching'!AH55</f>
        <v>19111.083112566885</v>
      </c>
      <c r="AK55" s="6">
        <f>Demand!AK52+IFERROR(VLOOKUP(AK$5,Switching!$B$35:$E$44,4,0)/12,0)-IFERROR(VLOOKUP(AK$5,Switching!$B$23:$E$31,4,0)/12,0)</f>
        <v>83473.418041649435</v>
      </c>
      <c r="AL55" s="1">
        <f>Demand!AL52/Demand!AK52*'Dmd Switching'!AK55</f>
        <v>76501.03711314268</v>
      </c>
      <c r="AM55" s="1">
        <f>Demand!AM52/Demand!AK52*'Dmd Switching'!AK55</f>
        <v>75363.836061936949</v>
      </c>
      <c r="AN55" s="6">
        <f>Demand!AN52+IFERROR(VLOOKUP(AN$5,Switching!$B$35:$E$44,4,0)/12,0)-IFERROR(VLOOKUP(AN$5,Switching!$B$23:$E$31,4,0)/12,0)</f>
        <v>151430.32985781832</v>
      </c>
      <c r="AO55" s="1">
        <f>Demand!AO52/Demand!AN52*'Dmd Switching'!AN55</f>
        <v>147500.21703145601</v>
      </c>
      <c r="AP55" s="1">
        <f>Demand!AP52/Demand!AN52*'Dmd Switching'!AN55</f>
        <v>93437.323443931426</v>
      </c>
      <c r="AQ55" s="6">
        <f>Demand!AQ52+IFERROR(VLOOKUP(AQ$5,Switching!$B$35:$E$44,3,0)/12,0)-IFERROR(VLOOKUP(AQ$5,Switching!$B$23:$E$31,3,0)/12,0)</f>
        <v>164607.97852480499</v>
      </c>
      <c r="AR55" s="1">
        <f>Demand!AR52/Demand!AQ52*'Dmd Switching'!AQ55</f>
        <v>159452.21348074428</v>
      </c>
      <c r="AS55" s="1">
        <f>Demand!AS52/Demand!AQ52*'Dmd Switching'!AQ55</f>
        <v>157632.95027473546</v>
      </c>
      <c r="AT55" s="6">
        <f>Demand!AT52+IFERROR(VLOOKUP(AT$5,Switching!$B$35:$E$44,3,0)/12,0)-IFERROR(VLOOKUP(AT$5,Switching!$B$23:$E$31,3,0)/12,0)</f>
        <v>20596</v>
      </c>
      <c r="AU55" s="6">
        <f>Demand!AU52+IFERROR(VLOOKUP(AU$5,Switching!$B$35:$E$44,4,0)/12,0)-IFERROR(VLOOKUP(AU$5,Switching!$B$23:$E$31,4,0)/12,0)</f>
        <v>377190.84927746071</v>
      </c>
      <c r="AV55" s="1">
        <f>Demand!AV52/Demand!AU52*'Dmd Switching'!AU55</f>
        <v>342437.13484708825</v>
      </c>
      <c r="AW55" s="1">
        <f>Demand!AW52/Demand!AU52*'Dmd Switching'!AU55</f>
        <v>337888.26494623377</v>
      </c>
      <c r="AX55" s="6">
        <f>Demand!AX52+IFERROR(VLOOKUP(AX$5,Switching!$B$35:$E$44,3,0)/12,0)-IFERROR(VLOOKUP(AX$5,Switching!$B$23:$E$31,3,0)/12,0)</f>
        <v>62161.04894023644</v>
      </c>
      <c r="AY55" s="1">
        <f>Demand!AY52/Demand!AX52*'Dmd Switching'!AX55</f>
        <v>58133.700341035918</v>
      </c>
      <c r="AZ55" s="1">
        <f>Demand!AZ52/Demand!AX52*'Dmd Switching'!AX55</f>
        <v>56237.874483432599</v>
      </c>
      <c r="BA55" s="6">
        <f>Demand!BA52+IFERROR(VLOOKUP(BA$5,Switching!$B$35:$E$44,3,0)/12,0)-IFERROR(VLOOKUP(BA$5,Switching!$B$23:$E$31,3,0)/12,0)</f>
        <v>9450.2390624999971</v>
      </c>
      <c r="BB55" s="6">
        <f>Demand!BB52+IFERROR(VLOOKUP(BB$5,Switching!$B$35:$E$44,3,0)/12,0)-IFERROR(VLOOKUP(BB$5,Switching!$B$23:$E$31,3,0)/12,0)</f>
        <v>34325.814448232857</v>
      </c>
      <c r="BC55" s="6">
        <f>Demand!BC52+IFERROR(VLOOKUP(BC$5,Switching!$B$35:$E$44,3,0)/12,0)-IFERROR(VLOOKUP(BC$5,Switching!$B$23:$E$31,3,0)/12,0)</f>
        <v>4416.8056812438517</v>
      </c>
      <c r="BD55" s="6">
        <f>Demand!BD52+IFERROR(VLOOKUP(BD$5,Switching!$B$35:$E$44,3,0)/12,0)-IFERROR(VLOOKUP(BD$5,Switching!$B$23:$E$31,3,0)/12,0)</f>
        <v>410443.06948531501</v>
      </c>
      <c r="BE55" s="6">
        <f>Demand!BE52+IFERROR(VLOOKUP(BE$5,Switching!$B$35:$E$44,3,0)/12,0)-IFERROR(VLOOKUP(BE$5,Switching!$B$23:$E$31,3,0)/12,0)</f>
        <v>65905.277456221214</v>
      </c>
      <c r="BF55" s="35">
        <f>Billed_Energy!AM53/Cal_Energy!AM53*Cal_Energy_Switching!AM54*VLOOKUP($C55,'Dmd Factors'!$A$4:$E$15,4,0)</f>
        <v>239051.98355084762</v>
      </c>
      <c r="BG55" s="35">
        <f>Billed_Energy!G53/Cal_Energy!G53*Cal_Energy_Switching!G54*VLOOKUP(C55,'Dmd Factors'!$A$4:$E$15,3,0)</f>
        <v>394256.92434005486</v>
      </c>
      <c r="BH55" s="35">
        <f>Billed_Energy!AA53/Cal_Energy!AA53*Cal_Energy_Switching!AA54*VLOOKUP($C55,'Dmd Factors'!$A$4:$E$15,5,0)</f>
        <v>14323.536085007407</v>
      </c>
      <c r="BI55" s="35">
        <f>Billed_Energy!J53/Cal_Energy!J53*Cal_Energy_Switching!J54*VLOOKUP($C55,'Dmd Factors'!$A$4:$E$15,2,0)</f>
        <v>39298.649665598699</v>
      </c>
    </row>
    <row r="56" spans="1:61" x14ac:dyDescent="0.25">
      <c r="A56" t="s">
        <v>155</v>
      </c>
      <c r="B56">
        <v>2018</v>
      </c>
      <c r="C56">
        <v>8</v>
      </c>
      <c r="D56" t="s">
        <v>53</v>
      </c>
      <c r="E56" t="s">
        <v>153</v>
      </c>
      <c r="F56" s="6">
        <f>Demand!F53+IFERROR(VLOOKUP(F$5,Switching!$B$35:$E$44,4,0)/12,0)-IFERROR(VLOOKUP(F$5,Switching!$B$23:$E$31,4,0)/12,0)</f>
        <v>185157.6</v>
      </c>
      <c r="G56" s="1">
        <f>Demand!G53/Demand!F53*'Dmd Switching'!F56</f>
        <v>185157.6</v>
      </c>
      <c r="H56" s="1">
        <f>Demand!H53/Demand!F53*'Dmd Switching'!F56</f>
        <v>101387.6</v>
      </c>
      <c r="I56" s="6">
        <f>Demand!I53+IFERROR(VLOOKUP(I$5,Switching!$B$35:$E$44,4,0)/12,0)-IFERROR(VLOOKUP(I$5,Switching!$B$23:$E$31,4,0)/12,0)</f>
        <v>300478.23391241982</v>
      </c>
      <c r="J56" s="1">
        <f>Demand!J53/Demand!I53*'Dmd Switching'!I56</f>
        <v>285255.1549455864</v>
      </c>
      <c r="K56" s="1">
        <f>Demand!K53/Demand!I53*'Dmd Switching'!I56</f>
        <v>284314.81099031807</v>
      </c>
      <c r="L56" s="6">
        <f>Demand!L53+IFERROR(VLOOKUP(L$5,Switching!$B$35:$E$44,4,0)/12,0)-IFERROR(VLOOKUP(L$5,Switching!$B$23:$E$31,4,0)/12,0)</f>
        <v>577457.73722128465</v>
      </c>
      <c r="M56" s="1">
        <f>Demand!M53/Demand!L53*'Dmd Switching'!L56</f>
        <v>564014.44073615503</v>
      </c>
      <c r="N56" s="1">
        <f>Demand!N53/Demand!L53*'Dmd Switching'!L56</f>
        <v>558133.67144240381</v>
      </c>
      <c r="O56" s="6">
        <f>Demand!O53+IFERROR(VLOOKUP(O$5,Switching!$B$35:$E$44,3,0)/12,0)-IFERROR(VLOOKUP(O$5,Switching!$B$23:$E$31,3,0)/12,0)</f>
        <v>393991.44495612395</v>
      </c>
      <c r="P56" s="1">
        <f>Demand!P53/Demand!O53*'Dmd Switching'!O56</f>
        <v>367840.85969452537</v>
      </c>
      <c r="Q56" s="1">
        <f>Demand!Q53/Demand!O53*'Dmd Switching'!O56</f>
        <v>360680.69544013951</v>
      </c>
      <c r="R56" s="6">
        <f>Demand!R53+IFERROR(VLOOKUP(R$5,Switching!$B$35:$E$44,4,0)/12,0)-IFERROR(VLOOKUP(R$5,Switching!$B$23:$E$31,4,0)/12,0)</f>
        <v>303673.53909462551</v>
      </c>
      <c r="S56" s="1">
        <f>Demand!S53/Demand!R53*'Dmd Switching'!R56</f>
        <v>290535.41126368497</v>
      </c>
      <c r="T56" s="1">
        <f>Demand!T53/Demand!R53*'Dmd Switching'!R56</f>
        <v>281743.92743552476</v>
      </c>
      <c r="U56" s="6">
        <f>Demand!U53+IFERROR(VLOOKUP(U$5,Switching!$B$35:$E$44,3,0)/12,0)-IFERROR(VLOOKUP(U$5,Switching!$B$23:$E$31,3,0)/12,0)</f>
        <v>64100.410470683622</v>
      </c>
      <c r="V56" s="6">
        <f>Demand!V53+IFERROR(VLOOKUP(V$5,Switching!$B$35:$E$44,3,0)/12,0)-IFERROR(VLOOKUP(V$5,Switching!$B$23:$E$31,3,0)/12,0)</f>
        <v>693826.98173006414</v>
      </c>
      <c r="W56" s="6">
        <f>Demand!W53+IFERROR(VLOOKUP(W$5,Switching!$B$35:$E$44,3,0)/12,0)-IFERROR(VLOOKUP(W$5,Switching!$B$23:$E$31,3,0)/12,0)</f>
        <v>132488.49932008635</v>
      </c>
      <c r="X56" s="6">
        <f>Demand!X53+IFERROR(VLOOKUP(X$5,Switching!$B$35:$E$44,3,0)/12,0)-IFERROR(VLOOKUP(X$5,Switching!$B$23:$E$31,3,0)/12,0)</f>
        <v>260435.07274100534</v>
      </c>
      <c r="Y56" s="6">
        <f>Demand!Y53+IFERROR(VLOOKUP(Y$5,Switching!$B$35:$E$44,3,0)/12,0)-IFERROR(VLOOKUP(Y$5,Switching!$B$23:$E$31,3,0)/12,0)</f>
        <v>0</v>
      </c>
      <c r="Z56" s="6">
        <f>Demand!Z53+IFERROR(VLOOKUP(Z$5,Switching!$B$35:$E$44,3,0)/12,0)-IFERROR(VLOOKUP(Z$5,Switching!$B$23:$E$31,3,0)/12,0)</f>
        <v>7213.6505887634721</v>
      </c>
      <c r="AA56" s="6">
        <f>Demand!AA53+IFERROR(VLOOKUP(AA$5,Switching!$B$35:$E$44,3,0)/12,0)-IFERROR(VLOOKUP(AA$5,Switching!$B$23:$E$31,3,0)/12,0)</f>
        <v>15509.363602104009</v>
      </c>
      <c r="AB56" s="6">
        <f>Demand!AB53+IFERROR(VLOOKUP(AB$5,Switching!$B$35:$E$44,4,0)/12,0)-IFERROR(VLOOKUP(AB$5,Switching!$B$23:$E$31,4,0)/12,0)</f>
        <v>7219.200483778106</v>
      </c>
      <c r="AC56" s="1">
        <f>Demand!AC53/Demand!AB53*'Dmd Switching'!AB56</f>
        <v>7001.7369101919003</v>
      </c>
      <c r="AD56" s="1">
        <f>Demand!AD53/Demand!AB53*'Dmd Switching'!AB56</f>
        <v>6939.9952297200825</v>
      </c>
      <c r="AE56" s="6">
        <f>Demand!AE53+IFERROR(VLOOKUP(AE$5,Switching!$B$35:$E$44,4,0)/12,0)-IFERROR(VLOOKUP(AE$5,Switching!$B$23:$E$31,4,0)/12,0)</f>
        <v>5348.4564526128042</v>
      </c>
      <c r="AF56" s="1">
        <f>Demand!AF53/Demand!AE53*'Dmd Switching'!AE56</f>
        <v>5313.4094520378148</v>
      </c>
      <c r="AG56" s="1">
        <f>Demand!AG53/Demand!AE53*'Dmd Switching'!AE56</f>
        <v>5247.5779239307412</v>
      </c>
      <c r="AH56" s="6">
        <f>Demand!AH53+IFERROR(VLOOKUP(AH$5,Switching!$B$35:$E$44,4,0)/12,0)-IFERROR(VLOOKUP(AH$5,Switching!$B$23:$E$31,4,0)/12,0)</f>
        <v>17938.860343986751</v>
      </c>
      <c r="AI56" s="1">
        <f>Demand!AI53/Demand!AH53*'Dmd Switching'!AH56</f>
        <v>19120.571570029697</v>
      </c>
      <c r="AJ56" s="1">
        <f>Demand!AJ53/Demand!AH53*'Dmd Switching'!AH56</f>
        <v>19073.48623064116</v>
      </c>
      <c r="AK56" s="6">
        <f>Demand!AK53+IFERROR(VLOOKUP(AK$5,Switching!$B$35:$E$44,4,0)/12,0)-IFERROR(VLOOKUP(AK$5,Switching!$B$23:$E$31,4,0)/12,0)</f>
        <v>82198.129673256451</v>
      </c>
      <c r="AL56" s="1">
        <f>Demand!AL53/Demand!AK53*'Dmd Switching'!AK56</f>
        <v>77529.704843418614</v>
      </c>
      <c r="AM56" s="1">
        <f>Demand!AM53/Demand!AK53*'Dmd Switching'!AK56</f>
        <v>76438.10832979824</v>
      </c>
      <c r="AN56" s="6">
        <f>Demand!AN53+IFERROR(VLOOKUP(AN$5,Switching!$B$35:$E$44,4,0)/12,0)-IFERROR(VLOOKUP(AN$5,Switching!$B$23:$E$31,4,0)/12,0)</f>
        <v>161270.5272105191</v>
      </c>
      <c r="AO56" s="1">
        <f>Demand!AO53/Demand!AN53*'Dmd Switching'!AN56</f>
        <v>155549.81405632276</v>
      </c>
      <c r="AP56" s="1">
        <f>Demand!AP53/Demand!AN53*'Dmd Switching'!AN56</f>
        <v>102374.06288000804</v>
      </c>
      <c r="AQ56" s="6">
        <f>Demand!AQ53+IFERROR(VLOOKUP(AQ$5,Switching!$B$35:$E$44,3,0)/12,0)-IFERROR(VLOOKUP(AQ$5,Switching!$B$23:$E$31,3,0)/12,0)</f>
        <v>169456.38866518735</v>
      </c>
      <c r="AR56" s="1">
        <f>Demand!AR53/Demand!AQ53*'Dmd Switching'!AQ56</f>
        <v>164702.36221586741</v>
      </c>
      <c r="AS56" s="1">
        <f>Demand!AS53/Demand!AQ53*'Dmd Switching'!AQ56</f>
        <v>162426.93861074912</v>
      </c>
      <c r="AT56" s="6">
        <f>Demand!AT53+IFERROR(VLOOKUP(AT$5,Switching!$B$35:$E$44,3,0)/12,0)-IFERROR(VLOOKUP(AT$5,Switching!$B$23:$E$31,3,0)/12,0)</f>
        <v>16552</v>
      </c>
      <c r="AU56" s="6">
        <f>Demand!AU53+IFERROR(VLOOKUP(AU$5,Switching!$B$35:$E$44,4,0)/12,0)-IFERROR(VLOOKUP(AU$5,Switching!$B$23:$E$31,4,0)/12,0)</f>
        <v>399584.32672729471</v>
      </c>
      <c r="AV56" s="1">
        <f>Demand!AV53/Demand!AU53*'Dmd Switching'!AU56</f>
        <v>362767.31589965982</v>
      </c>
      <c r="AW56" s="1">
        <f>Demand!AW53/Demand!AU53*'Dmd Switching'!AU56</f>
        <v>357948.38373260212</v>
      </c>
      <c r="AX56" s="6">
        <f>Demand!AX53+IFERROR(VLOOKUP(AX$5,Switching!$B$35:$E$44,3,0)/12,0)-IFERROR(VLOOKUP(AX$5,Switching!$B$23:$E$31,3,0)/12,0)</f>
        <v>62994.470221752403</v>
      </c>
      <c r="AY56" s="1">
        <f>Demand!AY53/Demand!AX53*'Dmd Switching'!AX56</f>
        <v>59456.181320471413</v>
      </c>
      <c r="AZ56" s="1">
        <f>Demand!AZ53/Demand!AX53*'Dmd Switching'!AX56</f>
        <v>57302.794551017432</v>
      </c>
      <c r="BA56" s="6">
        <f>Demand!BA53+IFERROR(VLOOKUP(BA$5,Switching!$B$35:$E$44,3,0)/12,0)-IFERROR(VLOOKUP(BA$5,Switching!$B$23:$E$31,3,0)/12,0)</f>
        <v>9450.2390624999971</v>
      </c>
      <c r="BB56" s="6">
        <f>Demand!BB53+IFERROR(VLOOKUP(BB$5,Switching!$B$35:$E$44,3,0)/12,0)-IFERROR(VLOOKUP(BB$5,Switching!$B$23:$E$31,3,0)/12,0)</f>
        <v>34626.877842262322</v>
      </c>
      <c r="BC56" s="6">
        <f>Demand!BC53+IFERROR(VLOOKUP(BC$5,Switching!$B$35:$E$44,3,0)/12,0)-IFERROR(VLOOKUP(BC$5,Switching!$B$23:$E$31,3,0)/12,0)</f>
        <v>4679.0274149171319</v>
      </c>
      <c r="BD56" s="6">
        <f>Demand!BD53+IFERROR(VLOOKUP(BD$5,Switching!$B$35:$E$44,3,0)/12,0)-IFERROR(VLOOKUP(BD$5,Switching!$B$23:$E$31,3,0)/12,0)</f>
        <v>417873.67091938242</v>
      </c>
      <c r="BE56" s="6">
        <f>Demand!BE53+IFERROR(VLOOKUP(BE$5,Switching!$B$35:$E$44,3,0)/12,0)-IFERROR(VLOOKUP(BE$5,Switching!$B$23:$E$31,3,0)/12,0)</f>
        <v>66237.66876732948</v>
      </c>
      <c r="BF56" s="35">
        <f>Billed_Energy!AM54/Cal_Energy!AM54*Cal_Energy_Switching!AM55*VLOOKUP($C56,'Dmd Factors'!$A$4:$E$15,4,0)</f>
        <v>240342.84301880267</v>
      </c>
      <c r="BG56" s="35">
        <f>Billed_Energy!G54/Cal_Energy!G54*Cal_Energy_Switching!G55*VLOOKUP(C56,'Dmd Factors'!$A$4:$E$15,3,0)</f>
        <v>404476.88370201859</v>
      </c>
      <c r="BH56" s="35">
        <f>Billed_Energy!AA54/Cal_Energy!AA54*Cal_Energy_Switching!AA55*VLOOKUP($C56,'Dmd Factors'!$A$4:$E$15,5,0)</f>
        <v>14689.331367687013</v>
      </c>
      <c r="BI56" s="35">
        <f>Billed_Energy!J54/Cal_Energy!J54*Cal_Energy_Switching!J55*VLOOKUP($C56,'Dmd Factors'!$A$4:$E$15,2,0)</f>
        <v>44977.888673487701</v>
      </c>
    </row>
    <row r="57" spans="1:61" x14ac:dyDescent="0.25">
      <c r="A57" t="s">
        <v>155</v>
      </c>
      <c r="B57">
        <v>2018</v>
      </c>
      <c r="C57">
        <v>9</v>
      </c>
      <c r="D57" t="s">
        <v>54</v>
      </c>
      <c r="E57" t="s">
        <v>153</v>
      </c>
      <c r="F57" s="6">
        <f>Demand!F54+IFERROR(VLOOKUP(F$5,Switching!$B$35:$E$44,4,0)/12,0)-IFERROR(VLOOKUP(F$5,Switching!$B$23:$E$31,4,0)/12,0)</f>
        <v>185157.6</v>
      </c>
      <c r="G57" s="1">
        <f>Demand!G54/Demand!F54*'Dmd Switching'!F57</f>
        <v>185157.6</v>
      </c>
      <c r="H57" s="1">
        <f>Demand!H54/Demand!F54*'Dmd Switching'!F57</f>
        <v>101387.6</v>
      </c>
      <c r="I57" s="6">
        <f>Demand!I54+IFERROR(VLOOKUP(I$5,Switching!$B$35:$E$44,4,0)/12,0)-IFERROR(VLOOKUP(I$5,Switching!$B$23:$E$31,4,0)/12,0)</f>
        <v>311048.04445563041</v>
      </c>
      <c r="J57" s="1">
        <f>Demand!J54/Demand!I54*'Dmd Switching'!I57</f>
        <v>294061.05647729512</v>
      </c>
      <c r="K57" s="1">
        <f>Demand!K54/Demand!I54*'Dmd Switching'!I57</f>
        <v>290249.66065130424</v>
      </c>
      <c r="L57" s="6">
        <f>Demand!L54+IFERROR(VLOOKUP(L$5,Switching!$B$35:$E$44,4,0)/12,0)-IFERROR(VLOOKUP(L$5,Switching!$B$23:$E$31,4,0)/12,0)</f>
        <v>545792.46245174587</v>
      </c>
      <c r="M57" s="1">
        <f>Demand!M54/Demand!L54*'Dmd Switching'!L57</f>
        <v>538868.26847396605</v>
      </c>
      <c r="N57" s="1">
        <f>Demand!N54/Demand!L54*'Dmd Switching'!L57</f>
        <v>531729.22083011107</v>
      </c>
      <c r="O57" s="6">
        <f>Demand!O54+IFERROR(VLOOKUP(O$5,Switching!$B$35:$E$44,3,0)/12,0)-IFERROR(VLOOKUP(O$5,Switching!$B$23:$E$31,3,0)/12,0)</f>
        <v>396630.89931716758</v>
      </c>
      <c r="P57" s="1">
        <f>Demand!P54/Demand!O54*'Dmd Switching'!O57</f>
        <v>370305.12427113019</v>
      </c>
      <c r="Q57" s="1">
        <f>Demand!Q54/Demand!O54*'Dmd Switching'!O57</f>
        <v>363096.99215599766</v>
      </c>
      <c r="R57" s="6">
        <f>Demand!R54+IFERROR(VLOOKUP(R$5,Switching!$B$35:$E$44,4,0)/12,0)-IFERROR(VLOOKUP(R$5,Switching!$B$23:$E$31,4,0)/12,0)</f>
        <v>279431.70697468368</v>
      </c>
      <c r="S57" s="1">
        <f>Demand!S54/Demand!R54*'Dmd Switching'!R57</f>
        <v>268510.67783632845</v>
      </c>
      <c r="T57" s="1">
        <f>Demand!T54/Demand!R54*'Dmd Switching'!R57</f>
        <v>258591.42893924448</v>
      </c>
      <c r="U57" s="6">
        <f>Demand!U54+IFERROR(VLOOKUP(U$5,Switching!$B$35:$E$44,3,0)/12,0)-IFERROR(VLOOKUP(U$5,Switching!$B$23:$E$31,3,0)/12,0)</f>
        <v>62132.707054539103</v>
      </c>
      <c r="V57" s="6">
        <f>Demand!V54+IFERROR(VLOOKUP(V$5,Switching!$B$35:$E$44,3,0)/12,0)-IFERROR(VLOOKUP(V$5,Switching!$B$23:$E$31,3,0)/12,0)</f>
        <v>699090.6975622091</v>
      </c>
      <c r="W57" s="6">
        <f>Demand!W54+IFERROR(VLOOKUP(W$5,Switching!$B$35:$E$44,3,0)/12,0)-IFERROR(VLOOKUP(W$5,Switching!$B$23:$E$31,3,0)/12,0)</f>
        <v>102159.87581118474</v>
      </c>
      <c r="X57" s="6">
        <f>Demand!X54+IFERROR(VLOOKUP(X$5,Switching!$B$35:$E$44,3,0)/12,0)-IFERROR(VLOOKUP(X$5,Switching!$B$23:$E$31,3,0)/12,0)</f>
        <v>225148.19667461523</v>
      </c>
      <c r="Y57" s="6">
        <f>Demand!Y54+IFERROR(VLOOKUP(Y$5,Switching!$B$35:$E$44,3,0)/12,0)-IFERROR(VLOOKUP(Y$5,Switching!$B$23:$E$31,3,0)/12,0)</f>
        <v>0</v>
      </c>
      <c r="Z57" s="6">
        <f>Demand!Z54+IFERROR(VLOOKUP(Z$5,Switching!$B$35:$E$44,3,0)/12,0)-IFERROR(VLOOKUP(Z$5,Switching!$B$23:$E$31,3,0)/12,0)</f>
        <v>7113.1288019786662</v>
      </c>
      <c r="AA57" s="6">
        <f>Demand!AA54+IFERROR(VLOOKUP(AA$5,Switching!$B$35:$E$44,3,0)/12,0)-IFERROR(VLOOKUP(AA$5,Switching!$B$23:$E$31,3,0)/12,0)</f>
        <v>15384.502831590546</v>
      </c>
      <c r="AB57" s="6">
        <f>Demand!AB54+IFERROR(VLOOKUP(AB$5,Switching!$B$35:$E$44,4,0)/12,0)-IFERROR(VLOOKUP(AB$5,Switching!$B$23:$E$31,4,0)/12,0)</f>
        <v>7011.6536962678147</v>
      </c>
      <c r="AC57" s="1">
        <f>Demand!AC54/Demand!AB54*'Dmd Switching'!AB57</f>
        <v>6800.4420429877064</v>
      </c>
      <c r="AD57" s="1">
        <f>Demand!AD54/Demand!AB54*'Dmd Switching'!AB57</f>
        <v>6740.4753911310672</v>
      </c>
      <c r="AE57" s="6">
        <f>Demand!AE54+IFERROR(VLOOKUP(AE$5,Switching!$B$35:$E$44,4,0)/12,0)-IFERROR(VLOOKUP(AE$5,Switching!$B$23:$E$31,4,0)/12,0)</f>
        <v>5939.3676037020396</v>
      </c>
      <c r="AF57" s="1">
        <f>Demand!AF54/Demand!AE54*'Dmd Switching'!AE57</f>
        <v>5915.9926328109032</v>
      </c>
      <c r="AG57" s="1">
        <f>Demand!AG54/Demand!AE54*'Dmd Switching'!AE57</f>
        <v>5851.1802135218477</v>
      </c>
      <c r="AH57" s="6">
        <f>Demand!AH54+IFERROR(VLOOKUP(AH$5,Switching!$B$35:$E$44,4,0)/12,0)-IFERROR(VLOOKUP(AH$5,Switching!$B$23:$E$31,4,0)/12,0)</f>
        <v>17976.287198875274</v>
      </c>
      <c r="AI57" s="1">
        <f>Demand!AI54/Demand!AH54*'Dmd Switching'!AH57</f>
        <v>19160.46389561865</v>
      </c>
      <c r="AJ57" s="1">
        <f>Demand!AJ54/Demand!AH54*'Dmd Switching'!AH57</f>
        <v>19113.280319434078</v>
      </c>
      <c r="AK57" s="6">
        <f>Demand!AK54+IFERROR(VLOOKUP(AK$5,Switching!$B$35:$E$44,4,0)/12,0)-IFERROR(VLOOKUP(AK$5,Switching!$B$23:$E$31,4,0)/12,0)</f>
        <v>82013.009023109276</v>
      </c>
      <c r="AL57" s="1">
        <f>Demand!AL54/Demand!AK54*'Dmd Switching'!AK57</f>
        <v>79774.339319305902</v>
      </c>
      <c r="AM57" s="1">
        <f>Demand!AM54/Demand!AK54*'Dmd Switching'!AK57</f>
        <v>79112.936252802596</v>
      </c>
      <c r="AN57" s="6">
        <f>Demand!AN54+IFERROR(VLOOKUP(AN$5,Switching!$B$35:$E$44,4,0)/12,0)-IFERROR(VLOOKUP(AN$5,Switching!$B$23:$E$31,4,0)/12,0)</f>
        <v>162239.69939619067</v>
      </c>
      <c r="AO57" s="1">
        <f>Demand!AO54/Demand!AN54*'Dmd Switching'!AN57</f>
        <v>157986.15572156673</v>
      </c>
      <c r="AP57" s="1">
        <f>Demand!AP54/Demand!AN54*'Dmd Switching'!AN57</f>
        <v>98594.150036054678</v>
      </c>
      <c r="AQ57" s="6">
        <f>Demand!AQ54+IFERROR(VLOOKUP(AQ$5,Switching!$B$35:$E$44,3,0)/12,0)-IFERROR(VLOOKUP(AQ$5,Switching!$B$23:$E$31,3,0)/12,0)</f>
        <v>162073.24565000419</v>
      </c>
      <c r="AR57" s="1">
        <f>Demand!AR54/Demand!AQ54*'Dmd Switching'!AQ57</f>
        <v>157524.24543921204</v>
      </c>
      <c r="AS57" s="1">
        <f>Demand!AS54/Demand!AQ54*'Dmd Switching'!AQ57</f>
        <v>155533.64466878632</v>
      </c>
      <c r="AT57" s="6">
        <f>Demand!AT54+IFERROR(VLOOKUP(AT$5,Switching!$B$35:$E$44,3,0)/12,0)-IFERROR(VLOOKUP(AT$5,Switching!$B$23:$E$31,3,0)/12,0)</f>
        <v>13654</v>
      </c>
      <c r="AU57" s="6">
        <f>Demand!AU54+IFERROR(VLOOKUP(AU$5,Switching!$B$35:$E$44,4,0)/12,0)-IFERROR(VLOOKUP(AU$5,Switching!$B$23:$E$31,4,0)/12,0)</f>
        <v>381691.32643169054</v>
      </c>
      <c r="AV57" s="1">
        <f>Demand!AV54/Demand!AU54*'Dmd Switching'!AU57</f>
        <v>346522.94579688041</v>
      </c>
      <c r="AW57" s="1">
        <f>Demand!AW54/Demand!AU54*'Dmd Switching'!AU57</f>
        <v>341919.80075890216</v>
      </c>
      <c r="AX57" s="6">
        <f>Demand!AX54+IFERROR(VLOOKUP(AX$5,Switching!$B$35:$E$44,3,0)/12,0)-IFERROR(VLOOKUP(AX$5,Switching!$B$23:$E$31,3,0)/12,0)</f>
        <v>59867.298769792833</v>
      </c>
      <c r="AY57" s="1">
        <f>Demand!AY54/Demand!AX54*'Dmd Switching'!AX57</f>
        <v>56632.626559457873</v>
      </c>
      <c r="AZ57" s="1">
        <f>Demand!AZ54/Demand!AX54*'Dmd Switching'!AX57</f>
        <v>55128.213999913569</v>
      </c>
      <c r="BA57" s="6">
        <f>Demand!BA54+IFERROR(VLOOKUP(BA$5,Switching!$B$35:$E$44,3,0)/12,0)-IFERROR(VLOOKUP(BA$5,Switching!$B$23:$E$31,3,0)/12,0)</f>
        <v>9450.2390624999971</v>
      </c>
      <c r="BB57" s="6">
        <f>Demand!BB54+IFERROR(VLOOKUP(BB$5,Switching!$B$35:$E$44,3,0)/12,0)-IFERROR(VLOOKUP(BB$5,Switching!$B$23:$E$31,3,0)/12,0)</f>
        <v>36000.193022812498</v>
      </c>
      <c r="BC57" s="6">
        <f>Demand!BC54+IFERROR(VLOOKUP(BC$5,Switching!$B$35:$E$44,3,0)/12,0)-IFERROR(VLOOKUP(BC$5,Switching!$B$23:$E$31,3,0)/12,0)</f>
        <v>4469.5050855406089</v>
      </c>
      <c r="BD57" s="6">
        <f>Demand!BD54+IFERROR(VLOOKUP(BD$5,Switching!$B$35:$E$44,3,0)/12,0)-IFERROR(VLOOKUP(BD$5,Switching!$B$23:$E$31,3,0)/12,0)</f>
        <v>413788.5962947206</v>
      </c>
      <c r="BE57" s="6">
        <f>Demand!BE54+IFERROR(VLOOKUP(BE$5,Switching!$B$35:$E$44,3,0)/12,0)-IFERROR(VLOOKUP(BE$5,Switching!$B$23:$E$31,3,0)/12,0)</f>
        <v>66850.014020218179</v>
      </c>
      <c r="BF57" s="35">
        <f>Billed_Energy!AM55/Cal_Energy!AM55*Cal_Energy_Switching!AM56*VLOOKUP($C57,'Dmd Factors'!$A$4:$E$15,4,0)</f>
        <v>227772.51211577753</v>
      </c>
      <c r="BG57" s="35">
        <f>Billed_Energy!G55/Cal_Energy!G55*Cal_Energy_Switching!G56*VLOOKUP(C57,'Dmd Factors'!$A$4:$E$15,3,0)</f>
        <v>380890.33806308272</v>
      </c>
      <c r="BH57" s="35">
        <f>Billed_Energy!AA55/Cal_Energy!AA55*Cal_Energy_Switching!AA56*VLOOKUP($C57,'Dmd Factors'!$A$4:$E$15,5,0)</f>
        <v>13984.193189379161</v>
      </c>
      <c r="BI57" s="35">
        <f>Billed_Energy!J55/Cal_Energy!J55*Cal_Energy_Switching!J56*VLOOKUP($C57,'Dmd Factors'!$A$4:$E$15,2,0)</f>
        <v>40632.082151905292</v>
      </c>
    </row>
    <row r="58" spans="1:61" x14ac:dyDescent="0.25">
      <c r="A58" t="s">
        <v>155</v>
      </c>
      <c r="B58">
        <v>2018</v>
      </c>
      <c r="C58">
        <v>10</v>
      </c>
      <c r="D58" t="s">
        <v>55</v>
      </c>
      <c r="E58" t="s">
        <v>154</v>
      </c>
      <c r="F58" s="6">
        <f>Demand!F55+IFERROR(VLOOKUP(F$5,Switching!$B$35:$E$44,4,0)/12,0)-IFERROR(VLOOKUP(F$5,Switching!$B$23:$E$31,4,0)/12,0)</f>
        <v>185157.6</v>
      </c>
      <c r="G58" s="1">
        <f>Demand!G55/Demand!F55*'Dmd Switching'!F58</f>
        <v>185157.6</v>
      </c>
      <c r="H58" s="1">
        <f>Demand!H55/Demand!F55*'Dmd Switching'!F58</f>
        <v>101387.6</v>
      </c>
      <c r="I58" s="6">
        <f>Demand!I55+IFERROR(VLOOKUP(I$5,Switching!$B$35:$E$44,4,0)/12,0)-IFERROR(VLOOKUP(I$5,Switching!$B$23:$E$31,4,0)/12,0)</f>
        <v>302415.21551849373</v>
      </c>
      <c r="J58" s="1">
        <f>Demand!J55/Demand!I55*'Dmd Switching'!I58</f>
        <v>292094.65240489389</v>
      </c>
      <c r="K58" s="1">
        <f>Demand!K55/Demand!I55*'Dmd Switching'!I58</f>
        <v>287835.85965466563</v>
      </c>
      <c r="L58" s="6">
        <f>Demand!L55+IFERROR(VLOOKUP(L$5,Switching!$B$35:$E$44,4,0)/12,0)-IFERROR(VLOOKUP(L$5,Switching!$B$23:$E$31,4,0)/12,0)</f>
        <v>551772.04385746561</v>
      </c>
      <c r="M58" s="1">
        <f>Demand!M55/Demand!L55*'Dmd Switching'!L58</f>
        <v>536505.32212534361</v>
      </c>
      <c r="N58" s="1">
        <f>Demand!N55/Demand!L55*'Dmd Switching'!L58</f>
        <v>519092.90970002679</v>
      </c>
      <c r="O58" s="6">
        <f>Demand!O55+IFERROR(VLOOKUP(O$5,Switching!$B$35:$E$44,3,0)/12,0)-IFERROR(VLOOKUP(O$5,Switching!$B$23:$E$31,3,0)/12,0)</f>
        <v>343777.88530556957</v>
      </c>
      <c r="P58" s="1">
        <f>Demand!P55/Demand!O55*'Dmd Switching'!O58</f>
        <v>313113.22625226533</v>
      </c>
      <c r="Q58" s="1">
        <f>Demand!Q55/Demand!O55*'Dmd Switching'!O58</f>
        <v>306099.49908173439</v>
      </c>
      <c r="R58" s="6">
        <f>Demand!R55+IFERROR(VLOOKUP(R$5,Switching!$B$35:$E$44,4,0)/12,0)-IFERROR(VLOOKUP(R$5,Switching!$B$23:$E$31,4,0)/12,0)</f>
        <v>279094.41214504378</v>
      </c>
      <c r="S58" s="1">
        <f>Demand!S55/Demand!R55*'Dmd Switching'!R58</f>
        <v>268933.3814062982</v>
      </c>
      <c r="T58" s="1">
        <f>Demand!T55/Demand!R55*'Dmd Switching'!R58</f>
        <v>260451.36884917959</v>
      </c>
      <c r="U58" s="6">
        <f>Demand!U55+IFERROR(VLOOKUP(U$5,Switching!$B$35:$E$44,3,0)/12,0)-IFERROR(VLOOKUP(U$5,Switching!$B$23:$E$31,3,0)/12,0)</f>
        <v>57806.835291627314</v>
      </c>
      <c r="V58" s="6">
        <f>Demand!V55+IFERROR(VLOOKUP(V$5,Switching!$B$35:$E$44,3,0)/12,0)-IFERROR(VLOOKUP(V$5,Switching!$B$23:$E$31,3,0)/12,0)</f>
        <v>584610.81729720929</v>
      </c>
      <c r="W58" s="6">
        <f>Demand!W55+IFERROR(VLOOKUP(W$5,Switching!$B$35:$E$44,3,0)/12,0)-IFERROR(VLOOKUP(W$5,Switching!$B$23:$E$31,3,0)/12,0)</f>
        <v>104896.19529505511</v>
      </c>
      <c r="X58" s="6">
        <f>Demand!X55+IFERROR(VLOOKUP(X$5,Switching!$B$35:$E$44,3,0)/12,0)-IFERROR(VLOOKUP(X$5,Switching!$B$23:$E$31,3,0)/12,0)</f>
        <v>221412.00389489409</v>
      </c>
      <c r="Y58" s="6">
        <f>Demand!Y55+IFERROR(VLOOKUP(Y$5,Switching!$B$35:$E$44,3,0)/12,0)-IFERROR(VLOOKUP(Y$5,Switching!$B$23:$E$31,3,0)/12,0)</f>
        <v>0</v>
      </c>
      <c r="Z58" s="6">
        <f>Demand!Z55+IFERROR(VLOOKUP(Z$5,Switching!$B$35:$E$44,3,0)/12,0)-IFERROR(VLOOKUP(Z$5,Switching!$B$23:$E$31,3,0)/12,0)</f>
        <v>8839.884491033039</v>
      </c>
      <c r="AA58" s="6">
        <f>Demand!AA55+IFERROR(VLOOKUP(AA$5,Switching!$B$35:$E$44,3,0)/12,0)-IFERROR(VLOOKUP(AA$5,Switching!$B$23:$E$31,3,0)/12,0)</f>
        <v>16065.150719521615</v>
      </c>
      <c r="AB58" s="6">
        <f>Demand!AB55+IFERROR(VLOOKUP(AB$5,Switching!$B$35:$E$44,4,0)/12,0)-IFERROR(VLOOKUP(AB$5,Switching!$B$23:$E$31,4,0)/12,0)</f>
        <v>6677.6543240337369</v>
      </c>
      <c r="AC58" s="1">
        <f>Demand!AC55/Demand!AB55*'Dmd Switching'!AB58</f>
        <v>6476.5037152175946</v>
      </c>
      <c r="AD58" s="1">
        <f>Demand!AD55/Demand!AB55*'Dmd Switching'!AB58</f>
        <v>6419.3935683942473</v>
      </c>
      <c r="AE58" s="6">
        <f>Demand!AE55+IFERROR(VLOOKUP(AE$5,Switching!$B$35:$E$44,4,0)/12,0)-IFERROR(VLOOKUP(AE$5,Switching!$B$23:$E$31,4,0)/12,0)</f>
        <v>6135.156273432226</v>
      </c>
      <c r="AF58" s="1">
        <f>Demand!AF55/Demand!AE55*'Dmd Switching'!AE58</f>
        <v>6037.7728405206035</v>
      </c>
      <c r="AG58" s="1">
        <f>Demand!AG55/Demand!AE55*'Dmd Switching'!AE58</f>
        <v>5959.3250751195746</v>
      </c>
      <c r="AH58" s="6">
        <f>Demand!AH55+IFERROR(VLOOKUP(AH$5,Switching!$B$35:$E$44,4,0)/12,0)-IFERROR(VLOOKUP(AH$5,Switching!$B$23:$E$31,4,0)/12,0)</f>
        <v>20179.998385116891</v>
      </c>
      <c r="AI58" s="1">
        <f>Demand!AI55/Demand!AH55*'Dmd Switching'!AH58</f>
        <v>21509.343180490967</v>
      </c>
      <c r="AJ58" s="1">
        <f>Demand!AJ55/Demand!AH55*'Dmd Switching'!AH58</f>
        <v>21456.375374587849</v>
      </c>
      <c r="AK58" s="6">
        <f>Demand!AK55+IFERROR(VLOOKUP(AK$5,Switching!$B$35:$E$44,4,0)/12,0)-IFERROR(VLOOKUP(AK$5,Switching!$B$23:$E$31,4,0)/12,0)</f>
        <v>72946.318447999089</v>
      </c>
      <c r="AL58" s="1">
        <f>Demand!AL55/Demand!AK55*'Dmd Switching'!AK58</f>
        <v>70147.178544287512</v>
      </c>
      <c r="AM58" s="1">
        <f>Demand!AM55/Demand!AK55*'Dmd Switching'!AK58</f>
        <v>69152.442876026354</v>
      </c>
      <c r="AN58" s="6">
        <f>Demand!AN55+IFERROR(VLOOKUP(AN$5,Switching!$B$35:$E$44,4,0)/12,0)-IFERROR(VLOOKUP(AN$5,Switching!$B$23:$E$31,4,0)/12,0)</f>
        <v>165869.34428066513</v>
      </c>
      <c r="AO58" s="1">
        <f>Demand!AO55/Demand!AN55*'Dmd Switching'!AN58</f>
        <v>159601.04691011753</v>
      </c>
      <c r="AP58" s="1">
        <f>Demand!AP55/Demand!AN55*'Dmd Switching'!AN58</f>
        <v>94987.813798584044</v>
      </c>
      <c r="AQ58" s="6">
        <f>Demand!AQ55+IFERROR(VLOOKUP(AQ$5,Switching!$B$35:$E$44,3,0)/12,0)-IFERROR(VLOOKUP(AQ$5,Switching!$B$23:$E$31,3,0)/12,0)</f>
        <v>148579.41596453171</v>
      </c>
      <c r="AR58" s="1">
        <f>Demand!AR55/Demand!AQ55*'Dmd Switching'!AQ58</f>
        <v>143697.15764905646</v>
      </c>
      <c r="AS58" s="1">
        <f>Demand!AS55/Demand!AQ55*'Dmd Switching'!AQ58</f>
        <v>141643.7020325161</v>
      </c>
      <c r="AT58" s="6">
        <f>Demand!AT55+IFERROR(VLOOKUP(AT$5,Switching!$B$35:$E$44,3,0)/12,0)-IFERROR(VLOOKUP(AT$5,Switching!$B$23:$E$31,3,0)/12,0)</f>
        <v>8332</v>
      </c>
      <c r="AU58" s="6">
        <f>Demand!AU55+IFERROR(VLOOKUP(AU$5,Switching!$B$35:$E$44,4,0)/12,0)-IFERROR(VLOOKUP(AU$5,Switching!$B$23:$E$31,4,0)/12,0)</f>
        <v>350981.98867550091</v>
      </c>
      <c r="AV58" s="1">
        <f>Demand!AV55/Demand!AU55*'Dmd Switching'!AU58</f>
        <v>318643.11346684018</v>
      </c>
      <c r="AW58" s="1">
        <f>Demand!AW55/Demand!AU55*'Dmd Switching'!AU58</f>
        <v>314410.31882962561</v>
      </c>
      <c r="AX58" s="6">
        <f>Demand!AX55+IFERROR(VLOOKUP(AX$5,Switching!$B$35:$E$44,3,0)/12,0)-IFERROR(VLOOKUP(AX$5,Switching!$B$23:$E$31,3,0)/12,0)</f>
        <v>57214.120130959644</v>
      </c>
      <c r="AY58" s="1">
        <f>Demand!AY55/Demand!AX55*'Dmd Switching'!AX58</f>
        <v>52640.909411827648</v>
      </c>
      <c r="AZ58" s="1">
        <f>Demand!AZ55/Demand!AX55*'Dmd Switching'!AX58</f>
        <v>51502.74996332304</v>
      </c>
      <c r="BA58" s="6">
        <f>Demand!BA55+IFERROR(VLOOKUP(BA$5,Switching!$B$35:$E$44,3,0)/12,0)-IFERROR(VLOOKUP(BA$5,Switching!$B$23:$E$31,3,0)/12,0)</f>
        <v>9450.2390624999971</v>
      </c>
      <c r="BB58" s="6">
        <f>Demand!BB55+IFERROR(VLOOKUP(BB$5,Switching!$B$35:$E$44,3,0)/12,0)-IFERROR(VLOOKUP(BB$5,Switching!$B$23:$E$31,3,0)/12,0)</f>
        <v>29632.699702124693</v>
      </c>
      <c r="BC58" s="6">
        <f>Demand!BC55+IFERROR(VLOOKUP(BC$5,Switching!$B$35:$E$44,3,0)/12,0)-IFERROR(VLOOKUP(BC$5,Switching!$B$23:$E$31,3,0)/12,0)</f>
        <v>4109.9068139266556</v>
      </c>
      <c r="BD58" s="6">
        <f>Demand!BD55+IFERROR(VLOOKUP(BD$5,Switching!$B$35:$E$44,3,0)/12,0)-IFERROR(VLOOKUP(BD$5,Switching!$B$23:$E$31,3,0)/12,0)</f>
        <v>356174.543747911</v>
      </c>
      <c r="BE58" s="6">
        <f>Demand!BE55+IFERROR(VLOOKUP(BE$5,Switching!$B$35:$E$44,3,0)/12,0)-IFERROR(VLOOKUP(BE$5,Switching!$B$23:$E$31,3,0)/12,0)</f>
        <v>58915.231275906364</v>
      </c>
      <c r="BF58" s="35">
        <f>Billed_Energy!AM56/Cal_Energy!AM56*Cal_Energy_Switching!AM57*VLOOKUP($C58,'Dmd Factors'!$A$4:$E$15,4,0)</f>
        <v>216272.16806827486</v>
      </c>
      <c r="BG58" s="35">
        <f>Billed_Energy!G56/Cal_Energy!G56*Cal_Energy_Switching!G57*VLOOKUP(C58,'Dmd Factors'!$A$4:$E$15,3,0)</f>
        <v>369955.2690127375</v>
      </c>
      <c r="BH58" s="35">
        <f>Billed_Energy!AA56/Cal_Energy!AA56*Cal_Energy_Switching!AA57*VLOOKUP($C58,'Dmd Factors'!$A$4:$E$15,5,0)</f>
        <v>14442.002433256172</v>
      </c>
      <c r="BI58" s="35">
        <f>Billed_Energy!J56/Cal_Energy!J56*Cal_Energy_Switching!J57*VLOOKUP($C58,'Dmd Factors'!$A$4:$E$15,2,0)</f>
        <v>44396.248021849671</v>
      </c>
    </row>
    <row r="59" spans="1:61" x14ac:dyDescent="0.25">
      <c r="A59" t="s">
        <v>155</v>
      </c>
      <c r="B59">
        <v>2018</v>
      </c>
      <c r="C59">
        <v>11</v>
      </c>
      <c r="D59" t="s">
        <v>56</v>
      </c>
      <c r="E59" t="s">
        <v>154</v>
      </c>
      <c r="F59" s="6">
        <f>Demand!F56+IFERROR(VLOOKUP(F$5,Switching!$B$35:$E$44,4,0)/12,0)-IFERROR(VLOOKUP(F$5,Switching!$B$23:$E$31,4,0)/12,0)</f>
        <v>185157.6</v>
      </c>
      <c r="G59" s="1">
        <f>Demand!G56/Demand!F56*'Dmd Switching'!F59</f>
        <v>185157.6</v>
      </c>
      <c r="H59" s="1">
        <f>Demand!H56/Demand!F56*'Dmd Switching'!F59</f>
        <v>101387.6</v>
      </c>
      <c r="I59" s="6">
        <f>Demand!I56+IFERROR(VLOOKUP(I$5,Switching!$B$35:$E$44,4,0)/12,0)-IFERROR(VLOOKUP(I$5,Switching!$B$23:$E$31,4,0)/12,0)</f>
        <v>308393.37928901537</v>
      </c>
      <c r="J59" s="1">
        <f>Demand!J56/Demand!I56*'Dmd Switching'!I59</f>
        <v>300857.06226356147</v>
      </c>
      <c r="K59" s="1">
        <f>Demand!K56/Demand!I56*'Dmd Switching'!I59</f>
        <v>289962.9700940944</v>
      </c>
      <c r="L59" s="6">
        <f>Demand!L56+IFERROR(VLOOKUP(L$5,Switching!$B$35:$E$44,4,0)/12,0)-IFERROR(VLOOKUP(L$5,Switching!$B$23:$E$31,4,0)/12,0)</f>
        <v>526594.69304956205</v>
      </c>
      <c r="M59" s="1">
        <f>Demand!M56/Demand!L56*'Dmd Switching'!L59</f>
        <v>503497.78585351928</v>
      </c>
      <c r="N59" s="1">
        <f>Demand!N56/Demand!L56*'Dmd Switching'!L59</f>
        <v>497219.93523249705</v>
      </c>
      <c r="O59" s="6">
        <f>Demand!O56+IFERROR(VLOOKUP(O$5,Switching!$B$35:$E$44,3,0)/12,0)-IFERROR(VLOOKUP(O$5,Switching!$B$23:$E$31,3,0)/12,0)</f>
        <v>316897.26193984767</v>
      </c>
      <c r="P59" s="1">
        <f>Demand!P56/Demand!O56*'Dmd Switching'!O59</f>
        <v>288630.32881913939</v>
      </c>
      <c r="Q59" s="1">
        <f>Demand!Q56/Demand!O56*'Dmd Switching'!O59</f>
        <v>282165.01783975872</v>
      </c>
      <c r="R59" s="6">
        <f>Demand!R56+IFERROR(VLOOKUP(R$5,Switching!$B$35:$E$44,4,0)/12,0)-IFERROR(VLOOKUP(R$5,Switching!$B$23:$E$31,4,0)/12,0)</f>
        <v>275528.5796688163</v>
      </c>
      <c r="S59" s="1">
        <f>Demand!S56/Demand!R56*'Dmd Switching'!R59</f>
        <v>264169.16063535289</v>
      </c>
      <c r="T59" s="1">
        <f>Demand!T56/Demand!R56*'Dmd Switching'!R59</f>
        <v>260069.34708756101</v>
      </c>
      <c r="U59" s="6">
        <f>Demand!U56+IFERROR(VLOOKUP(U$5,Switching!$B$35:$E$44,3,0)/12,0)-IFERROR(VLOOKUP(U$5,Switching!$B$23:$E$31,3,0)/12,0)</f>
        <v>56304.549241228815</v>
      </c>
      <c r="V59" s="6">
        <f>Demand!V56+IFERROR(VLOOKUP(V$5,Switching!$B$35:$E$44,3,0)/12,0)-IFERROR(VLOOKUP(V$5,Switching!$B$23:$E$31,3,0)/12,0)</f>
        <v>531787.121768101</v>
      </c>
      <c r="W59" s="6">
        <f>Demand!W56+IFERROR(VLOOKUP(W$5,Switching!$B$35:$E$44,3,0)/12,0)-IFERROR(VLOOKUP(W$5,Switching!$B$23:$E$31,3,0)/12,0)</f>
        <v>90441.440134058575</v>
      </c>
      <c r="X59" s="6">
        <f>Demand!X56+IFERROR(VLOOKUP(X$5,Switching!$B$35:$E$44,3,0)/12,0)-IFERROR(VLOOKUP(X$5,Switching!$B$23:$E$31,3,0)/12,0)</f>
        <v>188852.25894303518</v>
      </c>
      <c r="Y59" s="6">
        <f>Demand!Y56+IFERROR(VLOOKUP(Y$5,Switching!$B$35:$E$44,3,0)/12,0)-IFERROR(VLOOKUP(Y$5,Switching!$B$23:$E$31,3,0)/12,0)</f>
        <v>0</v>
      </c>
      <c r="Z59" s="6">
        <f>Demand!Z56+IFERROR(VLOOKUP(Z$5,Switching!$B$35:$E$44,3,0)/12,0)-IFERROR(VLOOKUP(Z$5,Switching!$B$23:$E$31,3,0)/12,0)</f>
        <v>9440.359797590665</v>
      </c>
      <c r="AA59" s="6">
        <f>Demand!AA56+IFERROR(VLOOKUP(AA$5,Switching!$B$35:$E$44,3,0)/12,0)-IFERROR(VLOOKUP(AA$5,Switching!$B$23:$E$31,3,0)/12,0)</f>
        <v>19676.883145395863</v>
      </c>
      <c r="AB59" s="6">
        <f>Demand!AB56+IFERROR(VLOOKUP(AB$5,Switching!$B$35:$E$44,4,0)/12,0)-IFERROR(VLOOKUP(AB$5,Switching!$B$23:$E$31,4,0)/12,0)</f>
        <v>6552.3391994569292</v>
      </c>
      <c r="AC59" s="1">
        <f>Demand!AC56/Demand!AB56*'Dmd Switching'!AB59</f>
        <v>6354.9634511500781</v>
      </c>
      <c r="AD59" s="1">
        <f>Demand!AD56/Demand!AB56*'Dmd Switching'!AB59</f>
        <v>6298.9250527007089</v>
      </c>
      <c r="AE59" s="6">
        <f>Demand!AE56+IFERROR(VLOOKUP(AE$5,Switching!$B$35:$E$44,4,0)/12,0)-IFERROR(VLOOKUP(AE$5,Switching!$B$23:$E$31,4,0)/12,0)</f>
        <v>7096.8697341357829</v>
      </c>
      <c r="AF59" s="1">
        <f>Demand!AF56/Demand!AE56*'Dmd Switching'!AE59</f>
        <v>6433.7051435947596</v>
      </c>
      <c r="AG59" s="1">
        <f>Demand!AG56/Demand!AE56*'Dmd Switching'!AE59</f>
        <v>6242.6986122887429</v>
      </c>
      <c r="AH59" s="6">
        <f>Demand!AH56+IFERROR(VLOOKUP(AH$5,Switching!$B$35:$E$44,4,0)/12,0)-IFERROR(VLOOKUP(AH$5,Switching!$B$23:$E$31,4,0)/12,0)</f>
        <v>18352.560553929892</v>
      </c>
      <c r="AI59" s="1">
        <f>Demand!AI56/Demand!AH56*'Dmd Switching'!AH59</f>
        <v>19561.524023032413</v>
      </c>
      <c r="AJ59" s="1">
        <f>Demand!AJ56/Demand!AH56*'Dmd Switching'!AH59</f>
        <v>19513.352816737239</v>
      </c>
      <c r="AK59" s="6">
        <f>Demand!AK56+IFERROR(VLOOKUP(AK$5,Switching!$B$35:$E$44,4,0)/12,0)-IFERROR(VLOOKUP(AK$5,Switching!$B$23:$E$31,4,0)/12,0)</f>
        <v>68518.98730440317</v>
      </c>
      <c r="AL59" s="1">
        <f>Demand!AL56/Demand!AK56*'Dmd Switching'!AK59</f>
        <v>63563.014645148724</v>
      </c>
      <c r="AM59" s="1">
        <f>Demand!AM56/Demand!AK56*'Dmd Switching'!AK59</f>
        <v>61847.448028939456</v>
      </c>
      <c r="AN59" s="6">
        <f>Demand!AN56+IFERROR(VLOOKUP(AN$5,Switching!$B$35:$E$44,4,0)/12,0)-IFERROR(VLOOKUP(AN$5,Switching!$B$23:$E$31,4,0)/12,0)</f>
        <v>150722.87867160153</v>
      </c>
      <c r="AO59" s="1">
        <f>Demand!AO56/Demand!AN56*'Dmd Switching'!AN59</f>
        <v>146271.71398326056</v>
      </c>
      <c r="AP59" s="1">
        <f>Demand!AP56/Demand!AN56*'Dmd Switching'!AN59</f>
        <v>94591.03035228634</v>
      </c>
      <c r="AQ59" s="6">
        <f>Demand!AQ56+IFERROR(VLOOKUP(AQ$5,Switching!$B$35:$E$44,3,0)/12,0)-IFERROR(VLOOKUP(AQ$5,Switching!$B$23:$E$31,3,0)/12,0)</f>
        <v>141593.2964345924</v>
      </c>
      <c r="AR59" s="1">
        <f>Demand!AR56/Demand!AQ56*'Dmd Switching'!AQ59</f>
        <v>133621.13689972146</v>
      </c>
      <c r="AS59" s="1">
        <f>Demand!AS56/Demand!AQ56*'Dmd Switching'!AQ59</f>
        <v>128948.35145856437</v>
      </c>
      <c r="AT59" s="6">
        <f>Demand!AT56+IFERROR(VLOOKUP(AT$5,Switching!$B$35:$E$44,3,0)/12,0)-IFERROR(VLOOKUP(AT$5,Switching!$B$23:$E$31,3,0)/12,0)</f>
        <v>9520</v>
      </c>
      <c r="AU59" s="6">
        <f>Demand!AU56+IFERROR(VLOOKUP(AU$5,Switching!$B$35:$E$44,4,0)/12,0)-IFERROR(VLOOKUP(AU$5,Switching!$B$23:$E$31,4,0)/12,0)</f>
        <v>339726.28536125855</v>
      </c>
      <c r="AV59" s="1">
        <f>Demand!AV56/Demand!AU56*'Dmd Switching'!AU59</f>
        <v>308424.49124681175</v>
      </c>
      <c r="AW59" s="1">
        <f>Demand!AW56/Demand!AU56*'Dmd Switching'!AU59</f>
        <v>304327.43884755764</v>
      </c>
      <c r="AX59" s="6">
        <f>Demand!AX56+IFERROR(VLOOKUP(AX$5,Switching!$B$35:$E$44,3,0)/12,0)-IFERROR(VLOOKUP(AX$5,Switching!$B$23:$E$31,3,0)/12,0)</f>
        <v>57410.603423818808</v>
      </c>
      <c r="AY59" s="1">
        <f>Demand!AY56/Demand!AX56*'Dmd Switching'!AX59</f>
        <v>53865.05278375381</v>
      </c>
      <c r="AZ59" s="1">
        <f>Demand!AZ56/Demand!AX56*'Dmd Switching'!AX59</f>
        <v>52881.695952881499</v>
      </c>
      <c r="BA59" s="6">
        <f>Demand!BA56+IFERROR(VLOOKUP(BA$5,Switching!$B$35:$E$44,3,0)/12,0)-IFERROR(VLOOKUP(BA$5,Switching!$B$23:$E$31,3,0)/12,0)</f>
        <v>9450.2390624999971</v>
      </c>
      <c r="BB59" s="6">
        <f>Demand!BB56+IFERROR(VLOOKUP(BB$5,Switching!$B$35:$E$44,3,0)/12,0)-IFERROR(VLOOKUP(BB$5,Switching!$B$23:$E$31,3,0)/12,0)</f>
        <v>26302.244624916399</v>
      </c>
      <c r="BC59" s="6">
        <f>Demand!BC56+IFERROR(VLOOKUP(BC$5,Switching!$B$35:$E$44,3,0)/12,0)-IFERROR(VLOOKUP(BC$5,Switching!$B$23:$E$31,3,0)/12,0)</f>
        <v>3978.1054872508557</v>
      </c>
      <c r="BD59" s="6">
        <f>Demand!BD56+IFERROR(VLOOKUP(BD$5,Switching!$B$35:$E$44,3,0)/12,0)-IFERROR(VLOOKUP(BD$5,Switching!$B$23:$E$31,3,0)/12,0)</f>
        <v>323716.80239040556</v>
      </c>
      <c r="BE59" s="6">
        <f>Demand!BE56+IFERROR(VLOOKUP(BE$5,Switching!$B$35:$E$44,3,0)/12,0)-IFERROR(VLOOKUP(BE$5,Switching!$B$23:$E$31,3,0)/12,0)</f>
        <v>56750.367066340266</v>
      </c>
      <c r="BF59" s="35">
        <f>Billed_Energy!AM57/Cal_Energy!AM57*Cal_Energy_Switching!AM58*VLOOKUP($C59,'Dmd Factors'!$A$4:$E$15,4,0)</f>
        <v>211932.41203784911</v>
      </c>
      <c r="BG59" s="35">
        <f>Billed_Energy!G57/Cal_Energy!G57*Cal_Energy_Switching!G58*VLOOKUP(C59,'Dmd Factors'!$A$4:$E$15,3,0)</f>
        <v>379825.19778519007</v>
      </c>
      <c r="BH59" s="35">
        <f>Billed_Energy!AA57/Cal_Energy!AA57*Cal_Energy_Switching!AA58*VLOOKUP($C59,'Dmd Factors'!$A$4:$E$15,5,0)</f>
        <v>18813.874150782376</v>
      </c>
      <c r="BI59" s="35">
        <f>Billed_Energy!J57/Cal_Energy!J57*Cal_Energy_Switching!J58*VLOOKUP($C59,'Dmd Factors'!$A$4:$E$15,2,0)</f>
        <v>55527.184766753133</v>
      </c>
    </row>
    <row r="60" spans="1:61" x14ac:dyDescent="0.25">
      <c r="A60" t="s">
        <v>155</v>
      </c>
      <c r="B60">
        <v>2018</v>
      </c>
      <c r="C60">
        <v>12</v>
      </c>
      <c r="D60" t="s">
        <v>57</v>
      </c>
      <c r="E60" t="s">
        <v>154</v>
      </c>
      <c r="F60" s="6">
        <f>Demand!F57+IFERROR(VLOOKUP(F$5,Switching!$B$35:$E$44,4,0)/12,0)-IFERROR(VLOOKUP(F$5,Switching!$B$23:$E$31,4,0)/12,0)</f>
        <v>185157.6</v>
      </c>
      <c r="G60" s="1">
        <f>Demand!G57/Demand!F57*'Dmd Switching'!F60</f>
        <v>185157.6</v>
      </c>
      <c r="H60" s="1">
        <f>Demand!H57/Demand!F57*'Dmd Switching'!F60</f>
        <v>101387.6</v>
      </c>
      <c r="I60" s="6">
        <f>Demand!I57+IFERROR(VLOOKUP(I$5,Switching!$B$35:$E$44,4,0)/12,0)-IFERROR(VLOOKUP(I$5,Switching!$B$23:$E$31,4,0)/12,0)</f>
        <v>311869.52109220962</v>
      </c>
      <c r="J60" s="1">
        <f>Demand!J57/Demand!I57*'Dmd Switching'!I60</f>
        <v>305291.60144956445</v>
      </c>
      <c r="K60" s="1">
        <f>Demand!K57/Demand!I57*'Dmd Switching'!I60</f>
        <v>298953.87816088262</v>
      </c>
      <c r="L60" s="6">
        <f>Demand!L57+IFERROR(VLOOKUP(L$5,Switching!$B$35:$E$44,4,0)/12,0)-IFERROR(VLOOKUP(L$5,Switching!$B$23:$E$31,4,0)/12,0)</f>
        <v>530529.73768985819</v>
      </c>
      <c r="M60" s="1">
        <f>Demand!M57/Demand!L57*'Dmd Switching'!L60</f>
        <v>495019.01912035834</v>
      </c>
      <c r="N60" s="1">
        <f>Demand!N57/Demand!L57*'Dmd Switching'!L60</f>
        <v>491313.77127244859</v>
      </c>
      <c r="O60" s="6">
        <f>Demand!O57+IFERROR(VLOOKUP(O$5,Switching!$B$35:$E$44,3,0)/12,0)-IFERROR(VLOOKUP(O$5,Switching!$B$23:$E$31,3,0)/12,0)</f>
        <v>338795.54417839501</v>
      </c>
      <c r="P60" s="1">
        <f>Demand!P57/Demand!O57*'Dmd Switching'!O60</f>
        <v>308575.30519538192</v>
      </c>
      <c r="Q60" s="1">
        <f>Demand!Q57/Demand!O57*'Dmd Switching'!O60</f>
        <v>301663.22732467577</v>
      </c>
      <c r="R60" s="6">
        <f>Demand!R57+IFERROR(VLOOKUP(R$5,Switching!$B$35:$E$44,4,0)/12,0)-IFERROR(VLOOKUP(R$5,Switching!$B$23:$E$31,4,0)/12,0)</f>
        <v>260556.17970521131</v>
      </c>
      <c r="S60" s="1">
        <f>Demand!S57/Demand!R57*'Dmd Switching'!R60</f>
        <v>250660.43871496909</v>
      </c>
      <c r="T60" s="1">
        <f>Demand!T57/Demand!R57*'Dmd Switching'!R60</f>
        <v>247067.36113301868</v>
      </c>
      <c r="U60" s="6">
        <f>Demand!U57+IFERROR(VLOOKUP(U$5,Switching!$B$35:$E$44,3,0)/12,0)-IFERROR(VLOOKUP(U$5,Switching!$B$23:$E$31,3,0)/12,0)</f>
        <v>56200.732582621393</v>
      </c>
      <c r="V60" s="6">
        <f>Demand!V57+IFERROR(VLOOKUP(V$5,Switching!$B$35:$E$44,3,0)/12,0)-IFERROR(VLOOKUP(V$5,Switching!$B$23:$E$31,3,0)/12,0)</f>
        <v>574819.91077159543</v>
      </c>
      <c r="W60" s="6">
        <f>Demand!W57+IFERROR(VLOOKUP(W$5,Switching!$B$35:$E$44,3,0)/12,0)-IFERROR(VLOOKUP(W$5,Switching!$B$23:$E$31,3,0)/12,0)</f>
        <v>89932.219422667549</v>
      </c>
      <c r="X60" s="6">
        <f>Demand!X57+IFERROR(VLOOKUP(X$5,Switching!$B$35:$E$44,3,0)/12,0)-IFERROR(VLOOKUP(X$5,Switching!$B$23:$E$31,3,0)/12,0)</f>
        <v>200381.88798040163</v>
      </c>
      <c r="Y60" s="6">
        <f>Demand!Y57+IFERROR(VLOOKUP(Y$5,Switching!$B$35:$E$44,3,0)/12,0)-IFERROR(VLOOKUP(Y$5,Switching!$B$23:$E$31,3,0)/12,0)</f>
        <v>0</v>
      </c>
      <c r="Z60" s="6">
        <f>Demand!Z57+IFERROR(VLOOKUP(Z$5,Switching!$B$35:$E$44,3,0)/12,0)-IFERROR(VLOOKUP(Z$5,Switching!$B$23:$E$31,3,0)/12,0)</f>
        <v>10724.256835531985</v>
      </c>
      <c r="AA60" s="6">
        <f>Demand!AA57+IFERROR(VLOOKUP(AA$5,Switching!$B$35:$E$44,3,0)/12,0)-IFERROR(VLOOKUP(AA$5,Switching!$B$23:$E$31,3,0)/12,0)</f>
        <v>20566.378383294224</v>
      </c>
      <c r="AB60" s="6">
        <f>Demand!AB57+IFERROR(VLOOKUP(AB$5,Switching!$B$35:$E$44,4,0)/12,0)-IFERROR(VLOOKUP(AB$5,Switching!$B$23:$E$31,4,0)/12,0)</f>
        <v>7382.579500350028</v>
      </c>
      <c r="AC60" s="1">
        <f>Demand!AC57/Demand!AB57*'Dmd Switching'!AB60</f>
        <v>7160.1944697586359</v>
      </c>
      <c r="AD60" s="1">
        <f>Demand!AD57/Demand!AB57*'Dmd Switching'!AB60</f>
        <v>7097.0555022798089</v>
      </c>
      <c r="AE60" s="6">
        <f>Demand!AE57+IFERROR(VLOOKUP(AE$5,Switching!$B$35:$E$44,4,0)/12,0)-IFERROR(VLOOKUP(AE$5,Switching!$B$23:$E$31,4,0)/12,0)</f>
        <v>8013.0275749911298</v>
      </c>
      <c r="AF60" s="1">
        <f>Demand!AF57/Demand!AE57*'Dmd Switching'!AE60</f>
        <v>7023.9128743301617</v>
      </c>
      <c r="AG60" s="1">
        <f>Demand!AG57/Demand!AE57*'Dmd Switching'!AE60</f>
        <v>6846.2529280959752</v>
      </c>
      <c r="AH60" s="6">
        <f>Demand!AH57+IFERROR(VLOOKUP(AH$5,Switching!$B$35:$E$44,4,0)/12,0)-IFERROR(VLOOKUP(AH$5,Switching!$B$23:$E$31,4,0)/12,0)</f>
        <v>23595.000150625689</v>
      </c>
      <c r="AI60" s="1">
        <f>Demand!AI57/Demand!AH57*'Dmd Switching'!AH60</f>
        <v>25149.306055338631</v>
      </c>
      <c r="AJ60" s="1">
        <f>Demand!AJ57/Demand!AH57*'Dmd Switching'!AH60</f>
        <v>25087.374663451898</v>
      </c>
      <c r="AK60" s="6">
        <f>Demand!AK57+IFERROR(VLOOKUP(AK$5,Switching!$B$35:$E$44,4,0)/12,0)-IFERROR(VLOOKUP(AK$5,Switching!$B$23:$E$31,4,0)/12,0)</f>
        <v>70885.067316001092</v>
      </c>
      <c r="AL60" s="1">
        <f>Demand!AL57/Demand!AK57*'Dmd Switching'!AK60</f>
        <v>64662.285651941405</v>
      </c>
      <c r="AM60" s="1">
        <f>Demand!AM57/Demand!AK57*'Dmd Switching'!AK60</f>
        <v>61564.555733481408</v>
      </c>
      <c r="AN60" s="6">
        <f>Demand!AN57+IFERROR(VLOOKUP(AN$5,Switching!$B$35:$E$44,4,0)/12,0)-IFERROR(VLOOKUP(AN$5,Switching!$B$23:$E$31,4,0)/12,0)</f>
        <v>156854.54441143005</v>
      </c>
      <c r="AO60" s="1">
        <f>Demand!AO57/Demand!AN57*'Dmd Switching'!AN60</f>
        <v>149069.08711694303</v>
      </c>
      <c r="AP60" s="1">
        <f>Demand!AP57/Demand!AN57*'Dmd Switching'!AN60</f>
        <v>100915.07989479977</v>
      </c>
      <c r="AQ60" s="6">
        <f>Demand!AQ57+IFERROR(VLOOKUP(AQ$5,Switching!$B$35:$E$44,3,0)/12,0)-IFERROR(VLOOKUP(AQ$5,Switching!$B$23:$E$31,3,0)/12,0)</f>
        <v>142874.92568721806</v>
      </c>
      <c r="AR60" s="1">
        <f>Demand!AR57/Demand!AQ57*'Dmd Switching'!AQ60</f>
        <v>133156.45114439543</v>
      </c>
      <c r="AS60" s="1">
        <f>Demand!AS57/Demand!AQ57*'Dmd Switching'!AQ60</f>
        <v>130005.68997207587</v>
      </c>
      <c r="AT60" s="6">
        <f>Demand!AT57+IFERROR(VLOOKUP(AT$5,Switching!$B$35:$E$44,3,0)/12,0)-IFERROR(VLOOKUP(AT$5,Switching!$B$23:$E$31,3,0)/12,0)</f>
        <v>12334</v>
      </c>
      <c r="AU60" s="6">
        <f>Demand!AU57+IFERROR(VLOOKUP(AU$5,Switching!$B$35:$E$44,4,0)/12,0)-IFERROR(VLOOKUP(AU$5,Switching!$B$23:$E$31,4,0)/12,0)</f>
        <v>350350.95308089489</v>
      </c>
      <c r="AV60" s="1">
        <f>Demand!AV57/Demand!AU57*'Dmd Switching'!AU60</f>
        <v>318070.22040377307</v>
      </c>
      <c r="AW60" s="1">
        <f>Demand!AW57/Demand!AU57*'Dmd Switching'!AU60</f>
        <v>313845.03596926673</v>
      </c>
      <c r="AX60" s="6">
        <f>Demand!AX57+IFERROR(VLOOKUP(AX$5,Switching!$B$35:$E$44,3,0)/12,0)-IFERROR(VLOOKUP(AX$5,Switching!$B$23:$E$31,3,0)/12,0)</f>
        <v>55721.125187967482</v>
      </c>
      <c r="AY60" s="1">
        <f>Demand!AY57/Demand!AX57*'Dmd Switching'!AX60</f>
        <v>51696.815057858083</v>
      </c>
      <c r="AZ60" s="1">
        <f>Demand!AZ57/Demand!AX57*'Dmd Switching'!AX60</f>
        <v>50225.079241704458</v>
      </c>
      <c r="BA60" s="6">
        <f>Demand!BA57+IFERROR(VLOOKUP(BA$5,Switching!$B$35:$E$44,3,0)/12,0)-IFERROR(VLOOKUP(BA$5,Switching!$B$23:$E$31,3,0)/12,0)</f>
        <v>9473.3015625000025</v>
      </c>
      <c r="BB60" s="6">
        <f>Demand!BB57+IFERROR(VLOOKUP(BB$5,Switching!$B$35:$E$44,3,0)/12,0)-IFERROR(VLOOKUP(BB$5,Switching!$B$23:$E$31,3,0)/12,0)</f>
        <v>28075.861517748024</v>
      </c>
      <c r="BC60" s="6">
        <f>Demand!BC57+IFERROR(VLOOKUP(BC$5,Switching!$B$35:$E$44,3,0)/12,0)-IFERROR(VLOOKUP(BC$5,Switching!$B$23:$E$31,3,0)/12,0)</f>
        <v>4102.5175530136121</v>
      </c>
      <c r="BD60" s="6">
        <f>Demand!BD57+IFERROR(VLOOKUP(BD$5,Switching!$B$35:$E$44,3,0)/12,0)-IFERROR(VLOOKUP(BD$5,Switching!$B$23:$E$31,3,0)/12,0)</f>
        <v>341248.12944095547</v>
      </c>
      <c r="BE60" s="6">
        <f>Demand!BE57+IFERROR(VLOOKUP(BE$5,Switching!$B$35:$E$44,3,0)/12,0)-IFERROR(VLOOKUP(BE$5,Switching!$B$23:$E$31,3,0)/12,0)</f>
        <v>56444.983560790846</v>
      </c>
      <c r="BF60" s="35">
        <f>Billed_Energy!AM58/Cal_Energy!AM58*Cal_Energy_Switching!AM59*VLOOKUP($C60,'Dmd Factors'!$A$4:$E$15,4,0)</f>
        <v>192824.06731113457</v>
      </c>
      <c r="BG60" s="35">
        <f>Billed_Energy!G58/Cal_Energy!G58*Cal_Energy_Switching!G59*VLOOKUP(C60,'Dmd Factors'!$A$4:$E$15,3,0)</f>
        <v>399534.65032675111</v>
      </c>
      <c r="BH60" s="35">
        <f>Billed_Energy!AA58/Cal_Energy!AA58*Cal_Energy_Switching!AA59*VLOOKUP($C60,'Dmd Factors'!$A$4:$E$15,5,0)</f>
        <v>19789.930269667268</v>
      </c>
      <c r="BI60" s="35">
        <f>Billed_Energy!J58/Cal_Energy!J58*Cal_Energy_Switching!J59*VLOOKUP($C60,'Dmd Factors'!$A$4:$E$15,2,0)</f>
        <v>52743.408953117003</v>
      </c>
    </row>
    <row r="61" spans="1:61" x14ac:dyDescent="0.25">
      <c r="A61" t="s">
        <v>155</v>
      </c>
      <c r="B61">
        <v>2019</v>
      </c>
      <c r="C61">
        <v>1</v>
      </c>
      <c r="D61" t="s">
        <v>58</v>
      </c>
      <c r="E61" t="s">
        <v>154</v>
      </c>
      <c r="F61" s="6">
        <f>Demand!F58+IFERROR(VLOOKUP(F$5,Switching!$B$35:$E$44,4,0)/12,0)-IFERROR(VLOOKUP(F$5,Switching!$B$23:$E$31,4,0)/12,0)</f>
        <v>185157.6</v>
      </c>
      <c r="G61" s="1">
        <f>Demand!G58/Demand!F58*'Dmd Switching'!F61</f>
        <v>185157.6</v>
      </c>
      <c r="H61" s="1">
        <f>Demand!H58/Demand!F58*'Dmd Switching'!F61</f>
        <v>101387.6</v>
      </c>
      <c r="I61" s="6">
        <f>Demand!I58+IFERROR(VLOOKUP(I$5,Switching!$B$35:$E$44,4,0)/12,0)-IFERROR(VLOOKUP(I$5,Switching!$B$23:$E$31,4,0)/12,0)</f>
        <v>313946.18069296924</v>
      </c>
      <c r="J61" s="1">
        <f>Demand!J58/Demand!I58*'Dmd Switching'!I61</f>
        <v>302553.61021322093</v>
      </c>
      <c r="K61" s="1">
        <f>Demand!K58/Demand!I58*'Dmd Switching'!I61</f>
        <v>290586.13963418029</v>
      </c>
      <c r="L61" s="6">
        <f>Demand!L58+IFERROR(VLOOKUP(L$5,Switching!$B$35:$E$44,4,0)/12,0)-IFERROR(VLOOKUP(L$5,Switching!$B$23:$E$31,4,0)/12,0)</f>
        <v>511361.32795838901</v>
      </c>
      <c r="M61" s="1">
        <f>Demand!M58/Demand!L58*'Dmd Switching'!L61</f>
        <v>475474.17661459692</v>
      </c>
      <c r="N61" s="1">
        <f>Demand!N58/Demand!L58*'Dmd Switching'!L61</f>
        <v>468687.74587024993</v>
      </c>
      <c r="O61" s="6">
        <f>Demand!O58+IFERROR(VLOOKUP(O$5,Switching!$B$35:$E$44,3,0)/12,0)-IFERROR(VLOOKUP(O$5,Switching!$B$23:$E$31,3,0)/12,0)</f>
        <v>352046.08867384767</v>
      </c>
      <c r="P61" s="1">
        <f>Demand!P58/Demand!O58*'Dmd Switching'!O61</f>
        <v>320643.91377642145</v>
      </c>
      <c r="Q61" s="1">
        <f>Demand!Q58/Demand!O58*'Dmd Switching'!O61</f>
        <v>313461.49942415394</v>
      </c>
      <c r="R61" s="6">
        <f>Demand!R58+IFERROR(VLOOKUP(R$5,Switching!$B$35:$E$44,4,0)/12,0)-IFERROR(VLOOKUP(R$5,Switching!$B$23:$E$31,4,0)/12,0)</f>
        <v>264178.3571140173</v>
      </c>
      <c r="S61" s="1">
        <f>Demand!S58/Demand!R58*'Dmd Switching'!R61</f>
        <v>251587.19646111489</v>
      </c>
      <c r="T61" s="1">
        <f>Demand!T58/Demand!R58*'Dmd Switching'!R61</f>
        <v>246995.69927031876</v>
      </c>
      <c r="U61" s="6">
        <f>Demand!U58+IFERROR(VLOOKUP(U$5,Switching!$B$35:$E$44,3,0)/12,0)-IFERROR(VLOOKUP(U$5,Switching!$B$23:$E$31,3,0)/12,0)</f>
        <v>56241.368775703639</v>
      </c>
      <c r="V61" s="6">
        <f>Demand!V58+IFERROR(VLOOKUP(V$5,Switching!$B$35:$E$44,3,0)/12,0)-IFERROR(VLOOKUP(V$5,Switching!$B$23:$E$31,3,0)/12,0)</f>
        <v>600857.40336897434</v>
      </c>
      <c r="W61" s="6">
        <f>Demand!W58+IFERROR(VLOOKUP(W$5,Switching!$B$35:$E$44,3,0)/12,0)-IFERROR(VLOOKUP(W$5,Switching!$B$23:$E$31,3,0)/12,0)</f>
        <v>110346.25141725976</v>
      </c>
      <c r="X61" s="6">
        <f>Demand!X58+IFERROR(VLOOKUP(X$5,Switching!$B$35:$E$44,3,0)/12,0)-IFERROR(VLOOKUP(X$5,Switching!$B$23:$E$31,3,0)/12,0)</f>
        <v>275582.54894843878</v>
      </c>
      <c r="Y61" s="6">
        <f>Demand!Y58+IFERROR(VLOOKUP(Y$5,Switching!$B$35:$E$44,3,0)/12,0)-IFERROR(VLOOKUP(Y$5,Switching!$B$23:$E$31,3,0)/12,0)</f>
        <v>0</v>
      </c>
      <c r="Z61" s="6">
        <f>Demand!Z58+IFERROR(VLOOKUP(Z$5,Switching!$B$35:$E$44,3,0)/12,0)-IFERROR(VLOOKUP(Z$5,Switching!$B$23:$E$31,3,0)/12,0)</f>
        <v>11043.187163299093</v>
      </c>
      <c r="AA61" s="6">
        <f>Demand!AA58+IFERROR(VLOOKUP(AA$5,Switching!$B$35:$E$44,3,0)/12,0)-IFERROR(VLOOKUP(AA$5,Switching!$B$23:$E$31,3,0)/12,0)</f>
        <v>22472.219129571578</v>
      </c>
      <c r="AB61" s="6">
        <f>Demand!AB58+IFERROR(VLOOKUP(AB$5,Switching!$B$35:$E$44,4,0)/12,0)-IFERROR(VLOOKUP(AB$5,Switching!$B$23:$E$31,4,0)/12,0)</f>
        <v>7948.626232309126</v>
      </c>
      <c r="AC61" s="1">
        <f>Demand!AC58/Demand!AB58*'Dmd Switching'!AB61</f>
        <v>7709.1902075771468</v>
      </c>
      <c r="AD61" s="1">
        <f>Demand!AD58/Demand!AB58*'Dmd Switching'!AB61</f>
        <v>7641.2101671103528</v>
      </c>
      <c r="AE61" s="6">
        <f>Demand!AE58+IFERROR(VLOOKUP(AE$5,Switching!$B$35:$E$44,4,0)/12,0)-IFERROR(VLOOKUP(AE$5,Switching!$B$23:$E$31,4,0)/12,0)</f>
        <v>8750.9002895515059</v>
      </c>
      <c r="AF61" s="1">
        <f>Demand!AF58/Demand!AE58*'Dmd Switching'!AE61</f>
        <v>7910.3239894737208</v>
      </c>
      <c r="AG61" s="1">
        <f>Demand!AG58/Demand!AE58*'Dmd Switching'!AE61</f>
        <v>7669.3640850994834</v>
      </c>
      <c r="AH61" s="6">
        <f>Demand!AH58+IFERROR(VLOOKUP(AH$5,Switching!$B$35:$E$44,4,0)/12,0)-IFERROR(VLOOKUP(AH$5,Switching!$B$23:$E$31,4,0)/12,0)</f>
        <v>25633.105863952955</v>
      </c>
      <c r="AI61" s="1">
        <f>Demand!AI58/Demand!AH58*'Dmd Switching'!AH61</f>
        <v>27321.670710154805</v>
      </c>
      <c r="AJ61" s="1">
        <f>Demand!AJ58/Demand!AH58*'Dmd Switching'!AH61</f>
        <v>27254.389764429001</v>
      </c>
      <c r="AK61" s="6">
        <f>Demand!AK58+IFERROR(VLOOKUP(AK$5,Switching!$B$35:$E$44,4,0)/12,0)-IFERROR(VLOOKUP(AK$5,Switching!$B$23:$E$31,4,0)/12,0)</f>
        <v>65692.948848398533</v>
      </c>
      <c r="AL61" s="1">
        <f>Demand!AL58/Demand!AK58*'Dmd Switching'!AK61</f>
        <v>58076.036407580119</v>
      </c>
      <c r="AM61" s="1">
        <f>Demand!AM58/Demand!AK58*'Dmd Switching'!AK61</f>
        <v>56075.76734102577</v>
      </c>
      <c r="AN61" s="6">
        <f>Demand!AN58+IFERROR(VLOOKUP(AN$5,Switching!$B$35:$E$44,4,0)/12,0)-IFERROR(VLOOKUP(AN$5,Switching!$B$23:$E$31,4,0)/12,0)</f>
        <v>168638.98321167726</v>
      </c>
      <c r="AO61" s="1">
        <f>Demand!AO58/Demand!AN58*'Dmd Switching'!AN61</f>
        <v>153299.37319386058</v>
      </c>
      <c r="AP61" s="1">
        <f>Demand!AP58/Demand!AN58*'Dmd Switching'!AN61</f>
        <v>94473.037406205491</v>
      </c>
      <c r="AQ61" s="6">
        <f>Demand!AQ58+IFERROR(VLOOKUP(AQ$5,Switching!$B$35:$E$44,3,0)/12,0)-IFERROR(VLOOKUP(AQ$5,Switching!$B$23:$E$31,3,0)/12,0)</f>
        <v>129426.36723957944</v>
      </c>
      <c r="AR61" s="1">
        <f>Demand!AR58/Demand!AQ58*'Dmd Switching'!AQ61</f>
        <v>118792.16082770421</v>
      </c>
      <c r="AS61" s="1">
        <f>Demand!AS58/Demand!AQ58*'Dmd Switching'!AQ61</f>
        <v>116170.0112385666</v>
      </c>
      <c r="AT61" s="6">
        <f>Demand!AT58+IFERROR(VLOOKUP(AT$5,Switching!$B$35:$E$44,3,0)/12,0)-IFERROR(VLOOKUP(AT$5,Switching!$B$23:$E$31,3,0)/12,0)</f>
        <v>15562</v>
      </c>
      <c r="AU61" s="6">
        <f>Demand!AU58+IFERROR(VLOOKUP(AU$5,Switching!$B$35:$E$44,4,0)/12,0)-IFERROR(VLOOKUP(AU$5,Switching!$B$23:$E$31,4,0)/12,0)</f>
        <v>345982.89572572982</v>
      </c>
      <c r="AV61" s="1">
        <f>Demand!AV58/Demand!AU58*'Dmd Switching'!AU61</f>
        <v>314104.62832110253</v>
      </c>
      <c r="AW61" s="1">
        <f>Demand!AW58/Demand!AU58*'Dmd Switching'!AU61</f>
        <v>309932.12205910799</v>
      </c>
      <c r="AX61" s="6">
        <f>Demand!AX58+IFERROR(VLOOKUP(AX$5,Switching!$B$35:$E$44,3,0)/12,0)-IFERROR(VLOOKUP(AX$5,Switching!$B$23:$E$31,3,0)/12,0)</f>
        <v>54218.131938760002</v>
      </c>
      <c r="AY61" s="1">
        <f>Demand!AY58/Demand!AX58*'Dmd Switching'!AX61</f>
        <v>48976.253331013286</v>
      </c>
      <c r="AZ61" s="1">
        <f>Demand!AZ58/Demand!AX58*'Dmd Switching'!AX61</f>
        <v>48317.042374010409</v>
      </c>
      <c r="BA61" s="6">
        <f>Demand!BA58+IFERROR(VLOOKUP(BA$5,Switching!$B$35:$E$44,3,0)/12,0)-IFERROR(VLOOKUP(BA$5,Switching!$B$23:$E$31,3,0)/12,0)</f>
        <v>9309.1499999999978</v>
      </c>
      <c r="BB61" s="6">
        <f>Demand!BB58+IFERROR(VLOOKUP(BB$5,Switching!$B$35:$E$44,3,0)/12,0)-IFERROR(VLOOKUP(BB$5,Switching!$B$23:$E$31,3,0)/12,0)</f>
        <v>28050.589556326388</v>
      </c>
      <c r="BC61" s="6">
        <f>Demand!BC58+IFERROR(VLOOKUP(BC$5,Switching!$B$35:$E$44,3,0)/12,0)-IFERROR(VLOOKUP(BC$5,Switching!$B$23:$E$31,3,0)/12,0)</f>
        <v>4051.3687497506253</v>
      </c>
      <c r="BD61" s="6">
        <f>Demand!BD58+IFERROR(VLOOKUP(BD$5,Switching!$B$35:$E$44,3,0)/12,0)-IFERROR(VLOOKUP(BD$5,Switching!$B$23:$E$31,3,0)/12,0)</f>
        <v>342972.56911223027</v>
      </c>
      <c r="BE61" s="6">
        <f>Demand!BE58+IFERROR(VLOOKUP(BE$5,Switching!$B$35:$E$44,3,0)/12,0)-IFERROR(VLOOKUP(BE$5,Switching!$B$23:$E$31,3,0)/12,0)</f>
        <v>56445.983860887056</v>
      </c>
      <c r="BF61" s="35">
        <f>Billed_Energy!AM59/Cal_Energy!AM59*Cal_Energy_Switching!AM60*VLOOKUP($C61,'Dmd Factors'!$A$4:$E$15,4,0)</f>
        <v>203319.44358852334</v>
      </c>
      <c r="BG61" s="35">
        <f>Billed_Energy!G59/Cal_Energy!G59*Cal_Energy_Switching!G60*VLOOKUP(C61,'Dmd Factors'!$A$4:$E$15,3,0)</f>
        <v>436398.27816439141</v>
      </c>
      <c r="BH61" s="35">
        <f>Billed_Energy!AA59/Cal_Energy!AA59*Cal_Energy_Switching!AA60*VLOOKUP($C61,'Dmd Factors'!$A$4:$E$15,5,0)</f>
        <v>21305.155369367661</v>
      </c>
      <c r="BI61" s="35">
        <f>Billed_Energy!J59/Cal_Energy!J59*Cal_Energy_Switching!J60*VLOOKUP($C61,'Dmd Factors'!$A$4:$E$15,2,0)</f>
        <v>56444.329198292333</v>
      </c>
    </row>
    <row r="62" spans="1:61" x14ac:dyDescent="0.25">
      <c r="A62" t="s">
        <v>155</v>
      </c>
      <c r="B62">
        <v>2019</v>
      </c>
      <c r="C62">
        <v>2</v>
      </c>
      <c r="D62" t="s">
        <v>59</v>
      </c>
      <c r="E62" t="s">
        <v>154</v>
      </c>
      <c r="F62" s="6">
        <f>Demand!F59+IFERROR(VLOOKUP(F$5,Switching!$B$35:$E$44,4,0)/12,0)-IFERROR(VLOOKUP(F$5,Switching!$B$23:$E$31,4,0)/12,0)</f>
        <v>185157.6</v>
      </c>
      <c r="G62" s="1">
        <f>Demand!G59/Demand!F59*'Dmd Switching'!F62</f>
        <v>185157.6</v>
      </c>
      <c r="H62" s="1">
        <f>Demand!H59/Demand!F59*'Dmd Switching'!F62</f>
        <v>101387.6</v>
      </c>
      <c r="I62" s="6">
        <f>Demand!I59+IFERROR(VLOOKUP(I$5,Switching!$B$35:$E$44,4,0)/12,0)-IFERROR(VLOOKUP(I$5,Switching!$B$23:$E$31,4,0)/12,0)</f>
        <v>320526.91003852576</v>
      </c>
      <c r="J62" s="1">
        <f>Demand!J59/Demand!I59*'Dmd Switching'!I62</f>
        <v>304751.92199463391</v>
      </c>
      <c r="K62" s="1">
        <f>Demand!K59/Demand!I59*'Dmd Switching'!I62</f>
        <v>296737.44885511731</v>
      </c>
      <c r="L62" s="6">
        <f>Demand!L59+IFERROR(VLOOKUP(L$5,Switching!$B$35:$E$44,4,0)/12,0)-IFERROR(VLOOKUP(L$5,Switching!$B$23:$E$31,4,0)/12,0)</f>
        <v>532489.07886688667</v>
      </c>
      <c r="M62" s="1">
        <f>Demand!M59/Demand!L59*'Dmd Switching'!L62</f>
        <v>498602.99562757695</v>
      </c>
      <c r="N62" s="1">
        <f>Demand!N59/Demand!L59*'Dmd Switching'!L62</f>
        <v>492040.22503871121</v>
      </c>
      <c r="O62" s="6">
        <f>Demand!O59+IFERROR(VLOOKUP(O$5,Switching!$B$35:$E$44,3,0)/12,0)-IFERROR(VLOOKUP(O$5,Switching!$B$23:$E$31,3,0)/12,0)</f>
        <v>331676.98322132172</v>
      </c>
      <c r="P62" s="1">
        <f>Demand!P59/Demand!O59*'Dmd Switching'!O62</f>
        <v>302091.71307728672</v>
      </c>
      <c r="Q62" s="1">
        <f>Demand!Q59/Demand!O59*'Dmd Switching'!O62</f>
        <v>295324.86748164479</v>
      </c>
      <c r="R62" s="6">
        <f>Demand!R59+IFERROR(VLOOKUP(R$5,Switching!$B$35:$E$44,4,0)/12,0)-IFERROR(VLOOKUP(R$5,Switching!$B$23:$E$31,4,0)/12,0)</f>
        <v>269650.69858534785</v>
      </c>
      <c r="S62" s="1">
        <f>Demand!S59/Demand!R59*'Dmd Switching'!R62</f>
        <v>255556.0156164596</v>
      </c>
      <c r="T62" s="1">
        <f>Demand!T59/Demand!R59*'Dmd Switching'!R62</f>
        <v>251947.58674546023</v>
      </c>
      <c r="U62" s="6">
        <f>Demand!U59+IFERROR(VLOOKUP(U$5,Switching!$B$35:$E$44,3,0)/12,0)-IFERROR(VLOOKUP(U$5,Switching!$B$23:$E$31,3,0)/12,0)</f>
        <v>56276.881715522468</v>
      </c>
      <c r="V62" s="6">
        <f>Demand!V59+IFERROR(VLOOKUP(V$5,Switching!$B$35:$E$44,3,0)/12,0)-IFERROR(VLOOKUP(V$5,Switching!$B$23:$E$31,3,0)/12,0)</f>
        <v>560829.72444292856</v>
      </c>
      <c r="W62" s="6">
        <f>Demand!W59+IFERROR(VLOOKUP(W$5,Switching!$B$35:$E$44,3,0)/12,0)-IFERROR(VLOOKUP(W$5,Switching!$B$23:$E$31,3,0)/12,0)</f>
        <v>81289.462858522165</v>
      </c>
      <c r="X62" s="6">
        <f>Demand!X59+IFERROR(VLOOKUP(X$5,Switching!$B$35:$E$44,3,0)/12,0)-IFERROR(VLOOKUP(X$5,Switching!$B$23:$E$31,3,0)/12,0)</f>
        <v>191933.95525985127</v>
      </c>
      <c r="Y62" s="6">
        <f>Demand!Y59+IFERROR(VLOOKUP(Y$5,Switching!$B$35:$E$44,3,0)/12,0)-IFERROR(VLOOKUP(Y$5,Switching!$B$23:$E$31,3,0)/12,0)</f>
        <v>0</v>
      </c>
      <c r="Z62" s="6">
        <f>Demand!Z59+IFERROR(VLOOKUP(Z$5,Switching!$B$35:$E$44,3,0)/12,0)-IFERROR(VLOOKUP(Z$5,Switching!$B$23:$E$31,3,0)/12,0)</f>
        <v>10607.92147315777</v>
      </c>
      <c r="AA62" s="6">
        <f>Demand!AA59+IFERROR(VLOOKUP(AA$5,Switching!$B$35:$E$44,3,0)/12,0)-IFERROR(VLOOKUP(AA$5,Switching!$B$23:$E$31,3,0)/12,0)</f>
        <v>22642.491816082762</v>
      </c>
      <c r="AB62" s="6">
        <f>Demand!AB59+IFERROR(VLOOKUP(AB$5,Switching!$B$35:$E$44,4,0)/12,0)-IFERROR(VLOOKUP(AB$5,Switching!$B$23:$E$31,4,0)/12,0)</f>
        <v>7234.0782494122232</v>
      </c>
      <c r="AC62" s="1">
        <f>Demand!AC59/Demand!AB59*'Dmd Switching'!AB62</f>
        <v>7016.1665137214959</v>
      </c>
      <c r="AD62" s="1">
        <f>Demand!AD59/Demand!AB59*'Dmd Switching'!AB62</f>
        <v>6954.2975922547812</v>
      </c>
      <c r="AE62" s="6">
        <f>Demand!AE59+IFERROR(VLOOKUP(AE$5,Switching!$B$35:$E$44,4,0)/12,0)-IFERROR(VLOOKUP(AE$5,Switching!$B$23:$E$31,4,0)/12,0)</f>
        <v>8067.9365683885035</v>
      </c>
      <c r="AF62" s="1">
        <f>Demand!AF59/Demand!AE59*'Dmd Switching'!AE62</f>
        <v>7312.4981933885911</v>
      </c>
      <c r="AG62" s="1">
        <f>Demand!AG59/Demand!AE59*'Dmd Switching'!AE62</f>
        <v>7173.0326472347606</v>
      </c>
      <c r="AH62" s="6">
        <f>Demand!AH59+IFERROR(VLOOKUP(AH$5,Switching!$B$35:$E$44,4,0)/12,0)-IFERROR(VLOOKUP(AH$5,Switching!$B$23:$E$31,4,0)/12,0)</f>
        <v>24605.371672844351</v>
      </c>
      <c r="AI62" s="1">
        <f>Demand!AI59/Demand!AH59*'Dmd Switching'!AH62</f>
        <v>26226.235170814885</v>
      </c>
      <c r="AJ62" s="1">
        <f>Demand!AJ59/Demand!AH59*'Dmd Switching'!AH62</f>
        <v>26161.651788493979</v>
      </c>
      <c r="AK62" s="6">
        <f>Demand!AK59+IFERROR(VLOOKUP(AK$5,Switching!$B$35:$E$44,4,0)/12,0)-IFERROR(VLOOKUP(AK$5,Switching!$B$23:$E$31,4,0)/12,0)</f>
        <v>63755.469721497146</v>
      </c>
      <c r="AL62" s="1">
        <f>Demand!AL59/Demand!AK59*'Dmd Switching'!AK62</f>
        <v>55368.598120977957</v>
      </c>
      <c r="AM62" s="1">
        <f>Demand!AM59/Demand!AK59*'Dmd Switching'!AK62</f>
        <v>54018.277309295147</v>
      </c>
      <c r="AN62" s="6">
        <f>Demand!AN59+IFERROR(VLOOKUP(AN$5,Switching!$B$35:$E$44,4,0)/12,0)-IFERROR(VLOOKUP(AN$5,Switching!$B$23:$E$31,4,0)/12,0)</f>
        <v>159664.65023479285</v>
      </c>
      <c r="AO62" s="1">
        <f>Demand!AO59/Demand!AN59*'Dmd Switching'!AN62</f>
        <v>146229.78707588211</v>
      </c>
      <c r="AP62" s="1">
        <f>Demand!AP59/Demand!AN59*'Dmd Switching'!AN62</f>
        <v>80345.30556603233</v>
      </c>
      <c r="AQ62" s="6">
        <f>Demand!AQ59+IFERROR(VLOOKUP(AQ$5,Switching!$B$35:$E$44,3,0)/12,0)-IFERROR(VLOOKUP(AQ$5,Switching!$B$23:$E$31,3,0)/12,0)</f>
        <v>146977.61170088252</v>
      </c>
      <c r="AR62" s="1">
        <f>Demand!AR59/Demand!AQ59*'Dmd Switching'!AQ62</f>
        <v>135005.916976181</v>
      </c>
      <c r="AS62" s="1">
        <f>Demand!AS59/Demand!AQ59*'Dmd Switching'!AQ62</f>
        <v>132225.96493283869</v>
      </c>
      <c r="AT62" s="6">
        <f>Demand!AT59+IFERROR(VLOOKUP(AT$5,Switching!$B$35:$E$44,3,0)/12,0)-IFERROR(VLOOKUP(AT$5,Switching!$B$23:$E$31,3,0)/12,0)</f>
        <v>14314</v>
      </c>
      <c r="AU62" s="6">
        <f>Demand!AU59+IFERROR(VLOOKUP(AU$5,Switching!$B$35:$E$44,4,0)/12,0)-IFERROR(VLOOKUP(AU$5,Switching!$B$23:$E$31,4,0)/12,0)</f>
        <v>333893.21951844054</v>
      </c>
      <c r="AV62" s="1">
        <f>Demand!AV59/Demand!AU59*'Dmd Switching'!AU62</f>
        <v>303128.87403230276</v>
      </c>
      <c r="AW62" s="1">
        <f>Demand!AW59/Demand!AU59*'Dmd Switching'!AU62</f>
        <v>299102.1676069579</v>
      </c>
      <c r="AX62" s="6">
        <f>Demand!AX59+IFERROR(VLOOKUP(AX$5,Switching!$B$35:$E$44,3,0)/12,0)-IFERROR(VLOOKUP(AX$5,Switching!$B$23:$E$31,3,0)/12,0)</f>
        <v>56669.251524683597</v>
      </c>
      <c r="AY62" s="1">
        <f>Demand!AY59/Demand!AX59*'Dmd Switching'!AX62</f>
        <v>51596.470404661668</v>
      </c>
      <c r="AZ62" s="1">
        <f>Demand!AZ59/Demand!AX59*'Dmd Switching'!AX62</f>
        <v>50691.59348746093</v>
      </c>
      <c r="BA62" s="6">
        <f>Demand!BA59+IFERROR(VLOOKUP(BA$5,Switching!$B$35:$E$44,3,0)/12,0)-IFERROR(VLOOKUP(BA$5,Switching!$B$23:$E$31,3,0)/12,0)</f>
        <v>9309.1499999999978</v>
      </c>
      <c r="BB62" s="6">
        <f>Demand!BB59+IFERROR(VLOOKUP(BB$5,Switching!$B$35:$E$44,3,0)/12,0)-IFERROR(VLOOKUP(BB$5,Switching!$B$23:$E$31,3,0)/12,0)</f>
        <v>25641.156755217682</v>
      </c>
      <c r="BC62" s="6">
        <f>Demand!BC59+IFERROR(VLOOKUP(BC$5,Switching!$B$35:$E$44,3,0)/12,0)-IFERROR(VLOOKUP(BC$5,Switching!$B$23:$E$31,3,0)/12,0)</f>
        <v>3909.8018197494298</v>
      </c>
      <c r="BD62" s="6">
        <f>Demand!BD59+IFERROR(VLOOKUP(BD$5,Switching!$B$35:$E$44,3,0)/12,0)-IFERROR(VLOOKUP(BD$5,Switching!$B$23:$E$31,3,0)/12,0)</f>
        <v>338802.02140230598</v>
      </c>
      <c r="BE62" s="6">
        <f>Demand!BE59+IFERROR(VLOOKUP(BE$5,Switching!$B$35:$E$44,3,0)/12,0)-IFERROR(VLOOKUP(BE$5,Switching!$B$23:$E$31,3,0)/12,0)</f>
        <v>56466.841541814574</v>
      </c>
      <c r="BF62" s="35">
        <f>Billed_Energy!AM60/Cal_Energy!AM60*Cal_Energy_Switching!AM61*VLOOKUP($C62,'Dmd Factors'!$A$4:$E$15,4,0)</f>
        <v>197817.04113722703</v>
      </c>
      <c r="BG62" s="35">
        <f>Billed_Energy!G60/Cal_Energy!G60*Cal_Energy_Switching!G61*VLOOKUP(C62,'Dmd Factors'!$A$4:$E$15,3,0)</f>
        <v>413274.12317396974</v>
      </c>
      <c r="BH62" s="35">
        <f>Billed_Energy!AA60/Cal_Energy!AA60*Cal_Energy_Switching!AA61*VLOOKUP($C62,'Dmd Factors'!$A$4:$E$15,5,0)</f>
        <v>20606.052709762997</v>
      </c>
      <c r="BI62" s="35">
        <f>Billed_Energy!J60/Cal_Energy!J60*Cal_Energy_Switching!J61*VLOOKUP($C62,'Dmd Factors'!$A$4:$E$15,2,0)</f>
        <v>56182.548026025659</v>
      </c>
    </row>
    <row r="63" spans="1:61" x14ac:dyDescent="0.25">
      <c r="A63" t="s">
        <v>155</v>
      </c>
      <c r="B63">
        <v>2019</v>
      </c>
      <c r="C63">
        <v>3</v>
      </c>
      <c r="D63" t="s">
        <v>60</v>
      </c>
      <c r="E63" t="s">
        <v>154</v>
      </c>
      <c r="F63" s="6">
        <f>Demand!F60+IFERROR(VLOOKUP(F$5,Switching!$B$35:$E$44,4,0)/12,0)-IFERROR(VLOOKUP(F$5,Switching!$B$23:$E$31,4,0)/12,0)</f>
        <v>185157.6</v>
      </c>
      <c r="G63" s="1">
        <f>Demand!G60/Demand!F60*'Dmd Switching'!F63</f>
        <v>185157.6</v>
      </c>
      <c r="H63" s="1">
        <f>Demand!H60/Demand!F60*'Dmd Switching'!F63</f>
        <v>101387.6</v>
      </c>
      <c r="I63" s="6">
        <f>Demand!I60+IFERROR(VLOOKUP(I$5,Switching!$B$35:$E$44,4,0)/12,0)-IFERROR(VLOOKUP(I$5,Switching!$B$23:$E$31,4,0)/12,0)</f>
        <v>307280.8862417097</v>
      </c>
      <c r="J63" s="1">
        <f>Demand!J60/Demand!I60*'Dmd Switching'!I63</f>
        <v>295406.20669619192</v>
      </c>
      <c r="K63" s="1">
        <f>Demand!K60/Demand!I60*'Dmd Switching'!I63</f>
        <v>289984.55369173677</v>
      </c>
      <c r="L63" s="6">
        <f>Demand!L60+IFERROR(VLOOKUP(L$5,Switching!$B$35:$E$44,4,0)/12,0)-IFERROR(VLOOKUP(L$5,Switching!$B$23:$E$31,4,0)/12,0)</f>
        <v>532859.52975147194</v>
      </c>
      <c r="M63" s="1">
        <f>Demand!M60/Demand!L60*'Dmd Switching'!L63</f>
        <v>498294.25871019287</v>
      </c>
      <c r="N63" s="1">
        <f>Demand!N60/Demand!L60*'Dmd Switching'!L63</f>
        <v>492511.20455544064</v>
      </c>
      <c r="O63" s="6">
        <f>Demand!O60+IFERROR(VLOOKUP(O$5,Switching!$B$35:$E$44,3,0)/12,0)-IFERROR(VLOOKUP(O$5,Switching!$B$23:$E$31,3,0)/12,0)</f>
        <v>328560.83318510902</v>
      </c>
      <c r="P63" s="1">
        <f>Demand!P60/Demand!O60*'Dmd Switching'!O63</f>
        <v>299253.52064830775</v>
      </c>
      <c r="Q63" s="1">
        <f>Demand!Q60/Demand!O60*'Dmd Switching'!O63</f>
        <v>292550.25048061111</v>
      </c>
      <c r="R63" s="6">
        <f>Demand!R60+IFERROR(VLOOKUP(R$5,Switching!$B$35:$E$44,4,0)/12,0)-IFERROR(VLOOKUP(R$5,Switching!$B$23:$E$31,4,0)/12,0)</f>
        <v>266607.17733085633</v>
      </c>
      <c r="S63" s="1">
        <f>Demand!S60/Demand!R60*'Dmd Switching'!R63</f>
        <v>253417.11823749883</v>
      </c>
      <c r="T63" s="1">
        <f>Demand!T60/Demand!R60*'Dmd Switching'!R63</f>
        <v>248919.79490493872</v>
      </c>
      <c r="U63" s="6">
        <f>Demand!U60+IFERROR(VLOOKUP(U$5,Switching!$B$35:$E$44,3,0)/12,0)-IFERROR(VLOOKUP(U$5,Switching!$B$23:$E$31,3,0)/12,0)</f>
        <v>56333.639396176746</v>
      </c>
      <c r="V63" s="6">
        <f>Demand!V60+IFERROR(VLOOKUP(V$5,Switching!$B$35:$E$44,3,0)/12,0)-IFERROR(VLOOKUP(V$5,Switching!$B$23:$E$31,3,0)/12,0)</f>
        <v>554706.12449271884</v>
      </c>
      <c r="W63" s="6">
        <f>Demand!W60+IFERROR(VLOOKUP(W$5,Switching!$B$35:$E$44,3,0)/12,0)-IFERROR(VLOOKUP(W$5,Switching!$B$23:$E$31,3,0)/12,0)</f>
        <v>85308.8659779468</v>
      </c>
      <c r="X63" s="6">
        <f>Demand!X60+IFERROR(VLOOKUP(X$5,Switching!$B$35:$E$44,3,0)/12,0)-IFERROR(VLOOKUP(X$5,Switching!$B$23:$E$31,3,0)/12,0)</f>
        <v>199590.98502506889</v>
      </c>
      <c r="Y63" s="6">
        <f>Demand!Y60+IFERROR(VLOOKUP(Y$5,Switching!$B$35:$E$44,3,0)/12,0)-IFERROR(VLOOKUP(Y$5,Switching!$B$23:$E$31,3,0)/12,0)</f>
        <v>0</v>
      </c>
      <c r="Z63" s="6">
        <f>Demand!Z60+IFERROR(VLOOKUP(Z$5,Switching!$B$35:$E$44,3,0)/12,0)-IFERROR(VLOOKUP(Z$5,Switching!$B$23:$E$31,3,0)/12,0)</f>
        <v>10462.841198680237</v>
      </c>
      <c r="AA63" s="6">
        <f>Demand!AA60+IFERROR(VLOOKUP(AA$5,Switching!$B$35:$E$44,3,0)/12,0)-IFERROR(VLOOKUP(AA$5,Switching!$B$23:$E$31,3,0)/12,0)</f>
        <v>22098.464342563584</v>
      </c>
      <c r="AB63" s="6">
        <f>Demand!AB60+IFERROR(VLOOKUP(AB$5,Switching!$B$35:$E$44,4,0)/12,0)-IFERROR(VLOOKUP(AB$5,Switching!$B$23:$E$31,4,0)/12,0)</f>
        <v>7162.0650028850159</v>
      </c>
      <c r="AC63" s="1">
        <f>Demand!AC60/Demand!AB60*'Dmd Switching'!AB63</f>
        <v>6946.3225182035294</v>
      </c>
      <c r="AD63" s="1">
        <f>Demand!AD60/Demand!AB60*'Dmd Switching'!AB63</f>
        <v>6885.0694847242466</v>
      </c>
      <c r="AE63" s="6">
        <f>Demand!AE60+IFERROR(VLOOKUP(AE$5,Switching!$B$35:$E$44,4,0)/12,0)-IFERROR(VLOOKUP(AE$5,Switching!$B$23:$E$31,4,0)/12,0)</f>
        <v>7404.5397875564377</v>
      </c>
      <c r="AF63" s="1">
        <f>Demand!AF60/Demand!AE60*'Dmd Switching'!AE63</f>
        <v>6765.0748783930267</v>
      </c>
      <c r="AG63" s="1">
        <f>Demand!AG60/Demand!AE60*'Dmd Switching'!AE63</f>
        <v>6763.7495625191132</v>
      </c>
      <c r="AH63" s="6">
        <f>Demand!AH60+IFERROR(VLOOKUP(AH$5,Switching!$B$35:$E$44,4,0)/12,0)-IFERROR(VLOOKUP(AH$5,Switching!$B$23:$E$31,4,0)/12,0)</f>
        <v>23378.803640913662</v>
      </c>
      <c r="AI63" s="1">
        <f>Demand!AI60/Demand!AH60*'Dmd Switching'!AH63</f>
        <v>24918.867735519441</v>
      </c>
      <c r="AJ63" s="1">
        <f>Demand!AJ60/Demand!AH60*'Dmd Switching'!AH63</f>
        <v>24857.503809226349</v>
      </c>
      <c r="AK63" s="6">
        <f>Demand!AK60+IFERROR(VLOOKUP(AK$5,Switching!$B$35:$E$44,4,0)/12,0)-IFERROR(VLOOKUP(AK$5,Switching!$B$23:$E$31,4,0)/12,0)</f>
        <v>64439.216876126091</v>
      </c>
      <c r="AL63" s="1">
        <f>Demand!AL60/Demand!AK60*'Dmd Switching'!AK63</f>
        <v>58450.217357201342</v>
      </c>
      <c r="AM63" s="1">
        <f>Demand!AM60/Demand!AK60*'Dmd Switching'!AK63</f>
        <v>57171.636025435168</v>
      </c>
      <c r="AN63" s="6">
        <f>Demand!AN60+IFERROR(VLOOKUP(AN$5,Switching!$B$35:$E$44,4,0)/12,0)-IFERROR(VLOOKUP(AN$5,Switching!$B$23:$E$31,4,0)/12,0)</f>
        <v>159045.21432656536</v>
      </c>
      <c r="AO63" s="1">
        <f>Demand!AO60/Demand!AN60*'Dmd Switching'!AN63</f>
        <v>153142.63052643251</v>
      </c>
      <c r="AP63" s="1">
        <f>Demand!AP60/Demand!AN60*'Dmd Switching'!AN63</f>
        <v>93639.27557919026</v>
      </c>
      <c r="AQ63" s="6">
        <f>Demand!AQ60+IFERROR(VLOOKUP(AQ$5,Switching!$B$35:$E$44,3,0)/12,0)-IFERROR(VLOOKUP(AQ$5,Switching!$B$23:$E$31,3,0)/12,0)</f>
        <v>140515.77311032376</v>
      </c>
      <c r="AR63" s="1">
        <f>Demand!AR60/Demand!AQ60*'Dmd Switching'!AQ63</f>
        <v>130220.99635317281</v>
      </c>
      <c r="AS63" s="1">
        <f>Demand!AS60/Demand!AQ60*'Dmd Switching'!AQ63</f>
        <v>126886.57609754398</v>
      </c>
      <c r="AT63" s="6">
        <f>Demand!AT60+IFERROR(VLOOKUP(AT$5,Switching!$B$35:$E$44,3,0)/12,0)-IFERROR(VLOOKUP(AT$5,Switching!$B$23:$E$31,3,0)/12,0)</f>
        <v>12754</v>
      </c>
      <c r="AU63" s="6">
        <f>Demand!AU60+IFERROR(VLOOKUP(AU$5,Switching!$B$35:$E$44,4,0)/12,0)-IFERROR(VLOOKUP(AU$5,Switching!$B$23:$E$31,4,0)/12,0)</f>
        <v>340189.01847304794</v>
      </c>
      <c r="AV63" s="1">
        <f>Demand!AV60/Demand!AU60*'Dmd Switching'!AU63</f>
        <v>308844.58892761066</v>
      </c>
      <c r="AW63" s="1">
        <f>Demand!AW60/Demand!AU60*'Dmd Switching'!AU63</f>
        <v>304741.9560305042</v>
      </c>
      <c r="AX63" s="6">
        <f>Demand!AX60+IFERROR(VLOOKUP(AX$5,Switching!$B$35:$E$44,3,0)/12,0)-IFERROR(VLOOKUP(AX$5,Switching!$B$23:$E$31,3,0)/12,0)</f>
        <v>56259.796371139353</v>
      </c>
      <c r="AY63" s="1">
        <f>Demand!AY60/Demand!AX60*'Dmd Switching'!AX63</f>
        <v>52084.642839355773</v>
      </c>
      <c r="AZ63" s="1">
        <f>Demand!AZ60/Demand!AX60*'Dmd Switching'!AX63</f>
        <v>49880.509709142585</v>
      </c>
      <c r="BA63" s="6">
        <f>Demand!BA60+IFERROR(VLOOKUP(BA$5,Switching!$B$35:$E$44,3,0)/12,0)-IFERROR(VLOOKUP(BA$5,Switching!$B$23:$E$31,3,0)/12,0)</f>
        <v>9309.1499999999978</v>
      </c>
      <c r="BB63" s="6">
        <f>Demand!BB60+IFERROR(VLOOKUP(BB$5,Switching!$B$35:$E$44,3,0)/12,0)-IFERROR(VLOOKUP(BB$5,Switching!$B$23:$E$31,3,0)/12,0)</f>
        <v>25990.37369645328</v>
      </c>
      <c r="BC63" s="6">
        <f>Demand!BC60+IFERROR(VLOOKUP(BC$5,Switching!$B$35:$E$44,3,0)/12,0)-IFERROR(VLOOKUP(BC$5,Switching!$B$23:$E$31,3,0)/12,0)</f>
        <v>3983.5239703369803</v>
      </c>
      <c r="BD63" s="6">
        <f>Demand!BD60+IFERROR(VLOOKUP(BD$5,Switching!$B$35:$E$44,3,0)/12,0)-IFERROR(VLOOKUP(BD$5,Switching!$B$23:$E$31,3,0)/12,0)</f>
        <v>331589.89625181066</v>
      </c>
      <c r="BE63" s="6">
        <f>Demand!BE60+IFERROR(VLOOKUP(BE$5,Switching!$B$35:$E$44,3,0)/12,0)-IFERROR(VLOOKUP(BE$5,Switching!$B$23:$E$31,3,0)/12,0)</f>
        <v>56550.609283217535</v>
      </c>
      <c r="BF63" s="35">
        <f>Billed_Energy!AM61/Cal_Energy!AM61*Cal_Energy_Switching!AM62*VLOOKUP($C63,'Dmd Factors'!$A$4:$E$15,4,0)</f>
        <v>197800.0689070927</v>
      </c>
      <c r="BG63" s="35">
        <f>Billed_Energy!G61/Cal_Energy!G61*Cal_Energy_Switching!G62*VLOOKUP(C63,'Dmd Factors'!$A$4:$E$15,3,0)</f>
        <v>391756.71498841001</v>
      </c>
      <c r="BH63" s="35">
        <f>Billed_Energy!AA61/Cal_Energy!AA61*Cal_Energy_Switching!AA62*VLOOKUP($C63,'Dmd Factors'!$A$4:$E$15,5,0)</f>
        <v>19676.486128211585</v>
      </c>
      <c r="BI63" s="35">
        <f>Billed_Energy!J61/Cal_Energy!J61*Cal_Energy_Switching!J62*VLOOKUP($C63,'Dmd Factors'!$A$4:$E$15,2,0)</f>
        <v>55503.219610161628</v>
      </c>
    </row>
    <row r="64" spans="1:61" x14ac:dyDescent="0.25">
      <c r="A64" t="s">
        <v>155</v>
      </c>
      <c r="B64">
        <v>2019</v>
      </c>
      <c r="C64">
        <v>4</v>
      </c>
      <c r="D64" t="s">
        <v>61</v>
      </c>
      <c r="E64" t="s">
        <v>154</v>
      </c>
      <c r="F64" s="6">
        <f>Demand!F61+IFERROR(VLOOKUP(F$5,Switching!$B$35:$E$44,4,0)/12,0)-IFERROR(VLOOKUP(F$5,Switching!$B$23:$E$31,4,0)/12,0)</f>
        <v>185157.6</v>
      </c>
      <c r="G64" s="1">
        <f>Demand!G61/Demand!F61*'Dmd Switching'!F64</f>
        <v>185157.6</v>
      </c>
      <c r="H64" s="1">
        <f>Demand!H61/Demand!F61*'Dmd Switching'!F64</f>
        <v>101387.6</v>
      </c>
      <c r="I64" s="6">
        <f>Demand!I61+IFERROR(VLOOKUP(I$5,Switching!$B$35:$E$44,4,0)/12,0)-IFERROR(VLOOKUP(I$5,Switching!$B$23:$E$31,4,0)/12,0)</f>
        <v>312698.68620260607</v>
      </c>
      <c r="J64" s="1">
        <f>Demand!J61/Demand!I61*'Dmd Switching'!I64</f>
        <v>302823.98016707262</v>
      </c>
      <c r="K64" s="1">
        <f>Demand!K61/Demand!I61*'Dmd Switching'!I64</f>
        <v>289016.03391021275</v>
      </c>
      <c r="L64" s="6">
        <f>Demand!L61+IFERROR(VLOOKUP(L$5,Switching!$B$35:$E$44,4,0)/12,0)-IFERROR(VLOOKUP(L$5,Switching!$B$23:$E$31,4,0)/12,0)</f>
        <v>524138.16534773255</v>
      </c>
      <c r="M64" s="1">
        <f>Demand!M61/Demand!L61*'Dmd Switching'!L64</f>
        <v>499356.78754127485</v>
      </c>
      <c r="N64" s="1">
        <f>Demand!N61/Demand!L61*'Dmd Switching'!L64</f>
        <v>495982.57229652727</v>
      </c>
      <c r="O64" s="6">
        <f>Demand!O61+IFERROR(VLOOKUP(O$5,Switching!$B$35:$E$44,3,0)/12,0)-IFERROR(VLOOKUP(O$5,Switching!$B$23:$E$31,3,0)/12,0)</f>
        <v>332609.53605575481</v>
      </c>
      <c r="P64" s="1">
        <f>Demand!P61/Demand!O61*'Dmd Switching'!O64</f>
        <v>302941.08308949828</v>
      </c>
      <c r="Q64" s="1">
        <f>Demand!Q61/Demand!O61*'Dmd Switching'!O64</f>
        <v>296155.21163026127</v>
      </c>
      <c r="R64" s="6">
        <f>Demand!R61+IFERROR(VLOOKUP(R$5,Switching!$B$35:$E$44,4,0)/12,0)-IFERROR(VLOOKUP(R$5,Switching!$B$23:$E$31,4,0)/12,0)</f>
        <v>284316.50383926096</v>
      </c>
      <c r="S64" s="1">
        <f>Demand!S61/Demand!R61*'Dmd Switching'!R64</f>
        <v>271843.19832651847</v>
      </c>
      <c r="T64" s="1">
        <f>Demand!T61/Demand!R61*'Dmd Switching'!R64</f>
        <v>266350.76044451736</v>
      </c>
      <c r="U64" s="6">
        <f>Demand!U61+IFERROR(VLOOKUP(U$5,Switching!$B$35:$E$44,3,0)/12,0)-IFERROR(VLOOKUP(U$5,Switching!$B$23:$E$31,3,0)/12,0)</f>
        <v>56657.367151391067</v>
      </c>
      <c r="V64" s="6">
        <f>Demand!V61+IFERROR(VLOOKUP(V$5,Switching!$B$35:$E$44,3,0)/12,0)-IFERROR(VLOOKUP(V$5,Switching!$B$23:$E$31,3,0)/12,0)</f>
        <v>562662.3000327237</v>
      </c>
      <c r="W64" s="6">
        <f>Demand!W61+IFERROR(VLOOKUP(W$5,Switching!$B$35:$E$44,3,0)/12,0)-IFERROR(VLOOKUP(W$5,Switching!$B$23:$E$31,3,0)/12,0)</f>
        <v>69004.467566709573</v>
      </c>
      <c r="X64" s="6">
        <f>Demand!X61+IFERROR(VLOOKUP(X$5,Switching!$B$35:$E$44,3,0)/12,0)-IFERROR(VLOOKUP(X$5,Switching!$B$23:$E$31,3,0)/12,0)</f>
        <v>149892.56585782883</v>
      </c>
      <c r="Y64" s="6">
        <f>Demand!Y61+IFERROR(VLOOKUP(Y$5,Switching!$B$35:$E$44,3,0)/12,0)-IFERROR(VLOOKUP(Y$5,Switching!$B$23:$E$31,3,0)/12,0)</f>
        <v>0</v>
      </c>
      <c r="Z64" s="6">
        <f>Demand!Z61+IFERROR(VLOOKUP(Z$5,Switching!$B$35:$E$44,3,0)/12,0)-IFERROR(VLOOKUP(Z$5,Switching!$B$23:$E$31,3,0)/12,0)</f>
        <v>10914.912318547254</v>
      </c>
      <c r="AA64" s="6">
        <f>Demand!AA61+IFERROR(VLOOKUP(AA$5,Switching!$B$35:$E$44,3,0)/12,0)-IFERROR(VLOOKUP(AA$5,Switching!$B$23:$E$31,3,0)/12,0)</f>
        <v>21213.826551109702</v>
      </c>
      <c r="AB64" s="6">
        <f>Demand!AB61+IFERROR(VLOOKUP(AB$5,Switching!$B$35:$E$44,4,0)/12,0)-IFERROR(VLOOKUP(AB$5,Switching!$B$23:$E$31,4,0)/12,0)</f>
        <v>7062.0956556498822</v>
      </c>
      <c r="AC64" s="1">
        <f>Demand!AC61/Demand!AB61*'Dmd Switching'!AB64</f>
        <v>6849.364542040259</v>
      </c>
      <c r="AD64" s="1">
        <f>Demand!AD61/Demand!AB61*'Dmd Switching'!AB64</f>
        <v>6788.9664890408567</v>
      </c>
      <c r="AE64" s="6">
        <f>Demand!AE61+IFERROR(VLOOKUP(AE$5,Switching!$B$35:$E$44,4,0)/12,0)-IFERROR(VLOOKUP(AE$5,Switching!$B$23:$E$31,4,0)/12,0)</f>
        <v>8457.5591677763096</v>
      </c>
      <c r="AF64" s="1">
        <f>Demand!AF61/Demand!AE61*'Dmd Switching'!AE64</f>
        <v>7811.7458889006011</v>
      </c>
      <c r="AG64" s="1">
        <f>Demand!AG61/Demand!AE61*'Dmd Switching'!AE64</f>
        <v>7568.124361824719</v>
      </c>
      <c r="AH64" s="6">
        <f>Demand!AH61+IFERROR(VLOOKUP(AH$5,Switching!$B$35:$E$44,4,0)/12,0)-IFERROR(VLOOKUP(AH$5,Switching!$B$23:$E$31,4,0)/12,0)</f>
        <v>21206.663191193205</v>
      </c>
      <c r="AI64" s="1">
        <f>Demand!AI61/Demand!AH61*'Dmd Switching'!AH64</f>
        <v>22603.638889727205</v>
      </c>
      <c r="AJ64" s="1">
        <f>Demand!AJ61/Demand!AH61*'Dmd Switching'!AH64</f>
        <v>22547.976327306369</v>
      </c>
      <c r="AK64" s="6">
        <f>Demand!AK61+IFERROR(VLOOKUP(AK$5,Switching!$B$35:$E$44,4,0)/12,0)-IFERROR(VLOOKUP(AK$5,Switching!$B$23:$E$31,4,0)/12,0)</f>
        <v>67153.693508437223</v>
      </c>
      <c r="AL64" s="1">
        <f>Demand!AL61/Demand!AK61*'Dmd Switching'!AK64</f>
        <v>63771.080384100154</v>
      </c>
      <c r="AM64" s="1">
        <f>Demand!AM61/Demand!AK61*'Dmd Switching'!AK64</f>
        <v>60702.173583190423</v>
      </c>
      <c r="AN64" s="6">
        <f>Demand!AN61+IFERROR(VLOOKUP(AN$5,Switching!$B$35:$E$44,4,0)/12,0)-IFERROR(VLOOKUP(AN$5,Switching!$B$23:$E$31,4,0)/12,0)</f>
        <v>173604.89752996428</v>
      </c>
      <c r="AO64" s="1">
        <f>Demand!AO61/Demand!AN61*'Dmd Switching'!AN64</f>
        <v>170766.12397860506</v>
      </c>
      <c r="AP64" s="1">
        <f>Demand!AP61/Demand!AN61*'Dmd Switching'!AN64</f>
        <v>107977.29156536322</v>
      </c>
      <c r="AQ64" s="6">
        <f>Demand!AQ61+IFERROR(VLOOKUP(AQ$5,Switching!$B$35:$E$44,3,0)/12,0)-IFERROR(VLOOKUP(AQ$5,Switching!$B$23:$E$31,3,0)/12,0)</f>
        <v>148558.22109037917</v>
      </c>
      <c r="AR64" s="1">
        <f>Demand!AR61/Demand!AQ61*'Dmd Switching'!AQ64</f>
        <v>137367.71755678082</v>
      </c>
      <c r="AS64" s="1">
        <f>Demand!AS61/Demand!AQ61*'Dmd Switching'!AQ64</f>
        <v>133742.94440814445</v>
      </c>
      <c r="AT64" s="6">
        <f>Demand!AT61+IFERROR(VLOOKUP(AT$5,Switching!$B$35:$E$44,3,0)/12,0)-IFERROR(VLOOKUP(AT$5,Switching!$B$23:$E$31,3,0)/12,0)</f>
        <v>7072</v>
      </c>
      <c r="AU64" s="6">
        <f>Demand!AU61+IFERROR(VLOOKUP(AU$5,Switching!$B$35:$E$44,4,0)/12,0)-IFERROR(VLOOKUP(AU$5,Switching!$B$23:$E$31,4,0)/12,0)</f>
        <v>347645.54681332654</v>
      </c>
      <c r="AV64" s="1">
        <f>Demand!AV61/Demand!AU61*'Dmd Switching'!AU64</f>
        <v>315614.0856045378</v>
      </c>
      <c r="AW64" s="1">
        <f>Demand!AW61/Demand!AU61*'Dmd Switching'!AU64</f>
        <v>311421.52799850231</v>
      </c>
      <c r="AX64" s="6">
        <f>Demand!AX61+IFERROR(VLOOKUP(AX$5,Switching!$B$35:$E$44,3,0)/12,0)-IFERROR(VLOOKUP(AX$5,Switching!$B$23:$E$31,3,0)/12,0)</f>
        <v>56237.451506781916</v>
      </c>
      <c r="AY64" s="1">
        <f>Demand!AY61/Demand!AX61*'Dmd Switching'!AX64</f>
        <v>52955.02270317966</v>
      </c>
      <c r="AZ64" s="1">
        <f>Demand!AZ61/Demand!AX61*'Dmd Switching'!AX64</f>
        <v>51489.56434840431</v>
      </c>
      <c r="BA64" s="6">
        <f>Demand!BA61+IFERROR(VLOOKUP(BA$5,Switching!$B$35:$E$44,3,0)/12,0)-IFERROR(VLOOKUP(BA$5,Switching!$B$23:$E$31,3,0)/12,0)</f>
        <v>9309.1499999999978</v>
      </c>
      <c r="BB64" s="6">
        <f>Demand!BB61+IFERROR(VLOOKUP(BB$5,Switching!$B$35:$E$44,3,0)/12,0)-IFERROR(VLOOKUP(BB$5,Switching!$B$23:$E$31,3,0)/12,0)</f>
        <v>27574.92312183843</v>
      </c>
      <c r="BC64" s="6">
        <f>Demand!BC61+IFERROR(VLOOKUP(BC$5,Switching!$B$35:$E$44,3,0)/12,0)-IFERROR(VLOOKUP(BC$5,Switching!$B$23:$E$31,3,0)/12,0)</f>
        <v>4070.837956873997</v>
      </c>
      <c r="BD64" s="6">
        <f>Demand!BD61+IFERROR(VLOOKUP(BD$5,Switching!$B$35:$E$44,3,0)/12,0)-IFERROR(VLOOKUP(BD$5,Switching!$B$23:$E$31,3,0)/12,0)</f>
        <v>330912.37050289038</v>
      </c>
      <c r="BE64" s="6">
        <f>Demand!BE61+IFERROR(VLOOKUP(BE$5,Switching!$B$35:$E$44,3,0)/12,0)-IFERROR(VLOOKUP(BE$5,Switching!$B$23:$E$31,3,0)/12,0)</f>
        <v>57042.438603669907</v>
      </c>
      <c r="BF64" s="35">
        <f>Billed_Energy!AM62/Cal_Energy!AM62*Cal_Energy_Switching!AM63*VLOOKUP($C64,'Dmd Factors'!$A$4:$E$15,4,0)</f>
        <v>215543.26207397637</v>
      </c>
      <c r="BG64" s="35">
        <f>Billed_Energy!G62/Cal_Energy!G62*Cal_Energy_Switching!G63*VLOOKUP(C64,'Dmd Factors'!$A$4:$E$15,3,0)</f>
        <v>387454.87557614414</v>
      </c>
      <c r="BH64" s="35">
        <f>Billed_Energy!AA62/Cal_Energy!AA62*Cal_Energy_Switching!AA63*VLOOKUP($C64,'Dmd Factors'!$A$4:$E$15,5,0)</f>
        <v>19089.696707788626</v>
      </c>
      <c r="BI64" s="35">
        <f>Billed_Energy!J62/Cal_Energy!J62*Cal_Energy_Switching!J63*VLOOKUP($C64,'Dmd Factors'!$A$4:$E$15,2,0)</f>
        <v>54799.047951826302</v>
      </c>
    </row>
    <row r="65" spans="1:61" x14ac:dyDescent="0.25">
      <c r="A65" t="s">
        <v>155</v>
      </c>
      <c r="B65">
        <v>2019</v>
      </c>
      <c r="C65">
        <v>5</v>
      </c>
      <c r="D65" t="s">
        <v>62</v>
      </c>
      <c r="E65" t="s">
        <v>153</v>
      </c>
      <c r="F65" s="6">
        <f>Demand!F62+IFERROR(VLOOKUP(F$5,Switching!$B$35:$E$44,4,0)/12,0)-IFERROR(VLOOKUP(F$5,Switching!$B$23:$E$31,4,0)/12,0)</f>
        <v>185157.6</v>
      </c>
      <c r="G65" s="1">
        <f>Demand!G62/Demand!F62*'Dmd Switching'!F65</f>
        <v>185157.6</v>
      </c>
      <c r="H65" s="1">
        <f>Demand!H62/Demand!F62*'Dmd Switching'!F65</f>
        <v>101387.6</v>
      </c>
      <c r="I65" s="6">
        <f>Demand!I62+IFERROR(VLOOKUP(I$5,Switching!$B$35:$E$44,4,0)/12,0)-IFERROR(VLOOKUP(I$5,Switching!$B$23:$E$31,4,0)/12,0)</f>
        <v>311216.32606185565</v>
      </c>
      <c r="J65" s="1">
        <f>Demand!J62/Demand!I62*'Dmd Switching'!I65</f>
        <v>303140.35726178461</v>
      </c>
      <c r="K65" s="1">
        <f>Demand!K62/Demand!I62*'Dmd Switching'!I65</f>
        <v>295124.63402489549</v>
      </c>
      <c r="L65" s="6">
        <f>Demand!L62+IFERROR(VLOOKUP(L$5,Switching!$B$35:$E$44,4,0)/12,0)-IFERROR(VLOOKUP(L$5,Switching!$B$23:$E$31,4,0)/12,0)</f>
        <v>522682.92070569325</v>
      </c>
      <c r="M65" s="1">
        <f>Demand!M62/Demand!L62*'Dmd Switching'!L65</f>
        <v>505100.05183649703</v>
      </c>
      <c r="N65" s="1">
        <f>Demand!N62/Demand!L62*'Dmd Switching'!L65</f>
        <v>498798.77268603723</v>
      </c>
      <c r="O65" s="6">
        <f>Demand!O62+IFERROR(VLOOKUP(O$5,Switching!$B$35:$E$44,3,0)/12,0)-IFERROR(VLOOKUP(O$5,Switching!$B$23:$E$31,3,0)/12,0)</f>
        <v>340038.04643826815</v>
      </c>
      <c r="P65" s="1">
        <f>Demand!P62/Demand!O62*'Dmd Switching'!O65</f>
        <v>317468.53626384895</v>
      </c>
      <c r="Q65" s="1">
        <f>Demand!Q62/Demand!O62*'Dmd Switching'!O65</f>
        <v>311288.8887197008</v>
      </c>
      <c r="R65" s="6">
        <f>Demand!R62+IFERROR(VLOOKUP(R$5,Switching!$B$35:$E$44,4,0)/12,0)-IFERROR(VLOOKUP(R$5,Switching!$B$23:$E$31,4,0)/12,0)</f>
        <v>277210.20567725471</v>
      </c>
      <c r="S65" s="1">
        <f>Demand!S62/Demand!R62*'Dmd Switching'!R65</f>
        <v>266838.16500287701</v>
      </c>
      <c r="T65" s="1">
        <f>Demand!T62/Demand!R62*'Dmd Switching'!R65</f>
        <v>262038.01082392264</v>
      </c>
      <c r="U65" s="6">
        <f>Demand!U62+IFERROR(VLOOKUP(U$5,Switching!$B$35:$E$44,3,0)/12,0)-IFERROR(VLOOKUP(U$5,Switching!$B$23:$E$31,3,0)/12,0)</f>
        <v>57449.944911327504</v>
      </c>
      <c r="V65" s="6">
        <f>Demand!V62+IFERROR(VLOOKUP(V$5,Switching!$B$35:$E$44,3,0)/12,0)-IFERROR(VLOOKUP(V$5,Switching!$B$23:$E$31,3,0)/12,0)</f>
        <v>586229.33828646957</v>
      </c>
      <c r="W65" s="6">
        <f>Demand!W62+IFERROR(VLOOKUP(W$5,Switching!$B$35:$E$44,3,0)/12,0)-IFERROR(VLOOKUP(W$5,Switching!$B$23:$E$31,3,0)/12,0)</f>
        <v>43821.521921602478</v>
      </c>
      <c r="X65" s="6">
        <f>Demand!X62+IFERROR(VLOOKUP(X$5,Switching!$B$35:$E$44,3,0)/12,0)-IFERROR(VLOOKUP(X$5,Switching!$B$23:$E$31,3,0)/12,0)</f>
        <v>43289.183097875284</v>
      </c>
      <c r="Y65" s="6">
        <f>Demand!Y62+IFERROR(VLOOKUP(Y$5,Switching!$B$35:$E$44,3,0)/12,0)-IFERROR(VLOOKUP(Y$5,Switching!$B$23:$E$31,3,0)/12,0)</f>
        <v>0</v>
      </c>
      <c r="Z65" s="6">
        <f>Demand!Z62+IFERROR(VLOOKUP(Z$5,Switching!$B$35:$E$44,3,0)/12,0)-IFERROR(VLOOKUP(Z$5,Switching!$B$23:$E$31,3,0)/12,0)</f>
        <v>8178.3117375597476</v>
      </c>
      <c r="AA65" s="6">
        <f>Demand!AA62+IFERROR(VLOOKUP(AA$5,Switching!$B$35:$E$44,3,0)/12,0)-IFERROR(VLOOKUP(AA$5,Switching!$B$23:$E$31,3,0)/12,0)</f>
        <v>17399.440663319914</v>
      </c>
      <c r="AB65" s="6">
        <f>Demand!AB62+IFERROR(VLOOKUP(AB$5,Switching!$B$35:$E$44,4,0)/12,0)-IFERROR(VLOOKUP(AB$5,Switching!$B$23:$E$31,4,0)/12,0)</f>
        <v>6833.640983080054</v>
      </c>
      <c r="AC65" s="1">
        <f>Demand!AC62/Demand!AB62*'Dmd Switching'!AB65</f>
        <v>6627.7915968322268</v>
      </c>
      <c r="AD65" s="1">
        <f>Demand!AD62/Demand!AB62*'Dmd Switching'!AB65</f>
        <v>6569.3473855951897</v>
      </c>
      <c r="AE65" s="6">
        <f>Demand!AE62+IFERROR(VLOOKUP(AE$5,Switching!$B$35:$E$44,4,0)/12,0)-IFERROR(VLOOKUP(AE$5,Switching!$B$23:$E$31,4,0)/12,0)</f>
        <v>10509.132922777624</v>
      </c>
      <c r="AF65" s="1">
        <f>Demand!AF62/Demand!AE62*'Dmd Switching'!AE65</f>
        <v>9085.7529234350532</v>
      </c>
      <c r="AG65" s="1">
        <f>Demand!AG62/Demand!AE62*'Dmd Switching'!AE65</f>
        <v>8955.432495863668</v>
      </c>
      <c r="AH65" s="6">
        <f>Demand!AH62+IFERROR(VLOOKUP(AH$5,Switching!$B$35:$E$44,4,0)/12,0)-IFERROR(VLOOKUP(AH$5,Switching!$B$23:$E$31,4,0)/12,0)</f>
        <v>19299.446952761573</v>
      </c>
      <c r="AI65" s="1">
        <f>Demand!AI62/Demand!AH62*'Dmd Switching'!AH65</f>
        <v>20570.785972251935</v>
      </c>
      <c r="AJ65" s="1">
        <f>Demand!AJ62/Demand!AH62*'Dmd Switching'!AH65</f>
        <v>20520.129409217458</v>
      </c>
      <c r="AK65" s="6">
        <f>Demand!AK62+IFERROR(VLOOKUP(AK$5,Switching!$B$35:$E$44,4,0)/12,0)-IFERROR(VLOOKUP(AK$5,Switching!$B$23:$E$31,4,0)/12,0)</f>
        <v>68392.073598978808</v>
      </c>
      <c r="AL65" s="1">
        <f>Demand!AL62/Demand!AK62*'Dmd Switching'!AK65</f>
        <v>64062.136765709627</v>
      </c>
      <c r="AM65" s="1">
        <f>Demand!AM62/Demand!AK62*'Dmd Switching'!AK65</f>
        <v>63477.971191066317</v>
      </c>
      <c r="AN65" s="6">
        <f>Demand!AN62+IFERROR(VLOOKUP(AN$5,Switching!$B$35:$E$44,4,0)/12,0)-IFERROR(VLOOKUP(AN$5,Switching!$B$23:$E$31,4,0)/12,0)</f>
        <v>166490.02023090023</v>
      </c>
      <c r="AO65" s="1">
        <f>Demand!AO62/Demand!AN62*'Dmd Switching'!AN65</f>
        <v>164896.62912160851</v>
      </c>
      <c r="AP65" s="1">
        <f>Demand!AP62/Demand!AN62*'Dmd Switching'!AN65</f>
        <v>106334.19503059991</v>
      </c>
      <c r="AQ65" s="6">
        <f>Demand!AQ62+IFERROR(VLOOKUP(AQ$5,Switching!$B$35:$E$44,3,0)/12,0)-IFERROR(VLOOKUP(AQ$5,Switching!$B$23:$E$31,3,0)/12,0)</f>
        <v>149346.15553927212</v>
      </c>
      <c r="AR65" s="1">
        <f>Demand!AR62/Demand!AQ62*'Dmd Switching'!AQ65</f>
        <v>141137.45060800045</v>
      </c>
      <c r="AS65" s="1">
        <f>Demand!AS62/Demand!AQ62*'Dmd Switching'!AQ65</f>
        <v>139325.0112780855</v>
      </c>
      <c r="AT65" s="6">
        <f>Demand!AT62+IFERROR(VLOOKUP(AT$5,Switching!$B$35:$E$44,3,0)/12,0)-IFERROR(VLOOKUP(AT$5,Switching!$B$23:$E$31,3,0)/12,0)</f>
        <v>12946</v>
      </c>
      <c r="AU65" s="6">
        <f>Demand!AU62+IFERROR(VLOOKUP(AU$5,Switching!$B$35:$E$44,4,0)/12,0)-IFERROR(VLOOKUP(AU$5,Switching!$B$23:$E$31,4,0)/12,0)</f>
        <v>355250.41890976933</v>
      </c>
      <c r="AV65" s="1">
        <f>Demand!AV62/Demand!AU62*'Dmd Switching'!AU65</f>
        <v>322518.25789973798</v>
      </c>
      <c r="AW65" s="1">
        <f>Demand!AW62/Demand!AU62*'Dmd Switching'!AU65</f>
        <v>318233.98657942325</v>
      </c>
      <c r="AX65" s="6">
        <f>Demand!AX62+IFERROR(VLOOKUP(AX$5,Switching!$B$35:$E$44,3,0)/12,0)-IFERROR(VLOOKUP(AX$5,Switching!$B$23:$E$31,3,0)/12,0)</f>
        <v>57036.412397274398</v>
      </c>
      <c r="AY65" s="1">
        <f>Demand!AY62/Demand!AX62*'Dmd Switching'!AX65</f>
        <v>53888.756484775382</v>
      </c>
      <c r="AZ65" s="1">
        <f>Demand!AZ62/Demand!AX62*'Dmd Switching'!AX65</f>
        <v>52571.232009768559</v>
      </c>
      <c r="BA65" s="6">
        <f>Demand!BA62+IFERROR(VLOOKUP(BA$5,Switching!$B$35:$E$44,3,0)/12,0)-IFERROR(VLOOKUP(BA$5,Switching!$B$23:$E$31,3,0)/12,0)</f>
        <v>9429.1207031249978</v>
      </c>
      <c r="BB65" s="6">
        <f>Demand!BB62+IFERROR(VLOOKUP(BB$5,Switching!$B$35:$E$44,3,0)/12,0)-IFERROR(VLOOKUP(BB$5,Switching!$B$23:$E$31,3,0)/12,0)</f>
        <v>27661.270191311778</v>
      </c>
      <c r="BC65" s="6">
        <f>Demand!BC62+IFERROR(VLOOKUP(BC$5,Switching!$B$35:$E$44,3,0)/12,0)-IFERROR(VLOOKUP(BC$5,Switching!$B$23:$E$31,3,0)/12,0)</f>
        <v>4159.8890097959984</v>
      </c>
      <c r="BD65" s="6">
        <f>Demand!BD62+IFERROR(VLOOKUP(BD$5,Switching!$B$35:$E$44,3,0)/12,0)-IFERROR(VLOOKUP(BD$5,Switching!$B$23:$E$31,3,0)/12,0)</f>
        <v>342069.31428364612</v>
      </c>
      <c r="BE65" s="6">
        <f>Demand!BE62+IFERROR(VLOOKUP(BE$5,Switching!$B$35:$E$44,3,0)/12,0)-IFERROR(VLOOKUP(BE$5,Switching!$B$23:$E$31,3,0)/12,0)</f>
        <v>58360.089402531856</v>
      </c>
      <c r="BF65" s="35">
        <f>Billed_Energy!AM63/Cal_Energy!AM63*Cal_Energy_Switching!AM64*VLOOKUP($C65,'Dmd Factors'!$A$4:$E$15,4,0)</f>
        <v>221634.76135689206</v>
      </c>
      <c r="BG65" s="35">
        <f>Billed_Energy!G63/Cal_Energy!G63*Cal_Energy_Switching!G64*VLOOKUP(C65,'Dmd Factors'!$A$4:$E$15,3,0)</f>
        <v>380007.01427597599</v>
      </c>
      <c r="BH65" s="35">
        <f>Billed_Energy!AA63/Cal_Energy!AA63*Cal_Energy_Switching!AA64*VLOOKUP($C65,'Dmd Factors'!$A$4:$E$15,5,0)</f>
        <v>16444.685631152166</v>
      </c>
      <c r="BI65" s="35">
        <f>Billed_Energy!J63/Cal_Energy!J63*Cal_Energy_Switching!J64*VLOOKUP($C65,'Dmd Factors'!$A$4:$E$15,2,0)</f>
        <v>50624.786624596643</v>
      </c>
    </row>
    <row r="66" spans="1:61" x14ac:dyDescent="0.25">
      <c r="A66" t="s">
        <v>155</v>
      </c>
      <c r="B66">
        <v>2019</v>
      </c>
      <c r="C66">
        <v>6</v>
      </c>
      <c r="D66" t="s">
        <v>63</v>
      </c>
      <c r="E66" t="s">
        <v>153</v>
      </c>
      <c r="F66" s="6">
        <f>Demand!F63+IFERROR(VLOOKUP(F$5,Switching!$B$35:$E$44,4,0)/12,0)-IFERROR(VLOOKUP(F$5,Switching!$B$23:$E$31,4,0)/12,0)</f>
        <v>185157.6</v>
      </c>
      <c r="G66" s="1">
        <f>Demand!G63/Demand!F63*'Dmd Switching'!F66</f>
        <v>185157.6</v>
      </c>
      <c r="H66" s="1">
        <f>Demand!H63/Demand!F63*'Dmd Switching'!F66</f>
        <v>101387.6</v>
      </c>
      <c r="I66" s="6">
        <f>Demand!I63+IFERROR(VLOOKUP(I$5,Switching!$B$35:$E$44,4,0)/12,0)-IFERROR(VLOOKUP(I$5,Switching!$B$23:$E$31,4,0)/12,0)</f>
        <v>323418.73401946295</v>
      </c>
      <c r="J66" s="1">
        <f>Demand!J63/Demand!I63*'Dmd Switching'!I66</f>
        <v>306620.93848250812</v>
      </c>
      <c r="K66" s="1">
        <f>Demand!K63/Demand!I63*'Dmd Switching'!I66</f>
        <v>302224.15007502021</v>
      </c>
      <c r="L66" s="6">
        <f>Demand!L63+IFERROR(VLOOKUP(L$5,Switching!$B$35:$E$44,4,0)/12,0)-IFERROR(VLOOKUP(L$5,Switching!$B$23:$E$31,4,0)/12,0)</f>
        <v>567228.26409229555</v>
      </c>
      <c r="M66" s="1">
        <f>Demand!M63/Demand!L63*'Dmd Switching'!L66</f>
        <v>542399.35614930559</v>
      </c>
      <c r="N66" s="1">
        <f>Demand!N63/Demand!L63*'Dmd Switching'!L66</f>
        <v>536678.72089102247</v>
      </c>
      <c r="O66" s="6">
        <f>Demand!O63+IFERROR(VLOOKUP(O$5,Switching!$B$35:$E$44,3,0)/12,0)-IFERROR(VLOOKUP(O$5,Switching!$B$23:$E$31,3,0)/12,0)</f>
        <v>373775.56309333508</v>
      </c>
      <c r="P66" s="1">
        <f>Demand!P63/Demand!O63*'Dmd Switching'!O66</f>
        <v>348966.77636330144</v>
      </c>
      <c r="Q66" s="1">
        <f>Demand!Q63/Demand!O63*'Dmd Switching'!O66</f>
        <v>342174.00342296029</v>
      </c>
      <c r="R66" s="6">
        <f>Demand!R63+IFERROR(VLOOKUP(R$5,Switching!$B$35:$E$44,4,0)/12,0)-IFERROR(VLOOKUP(R$5,Switching!$B$23:$E$31,4,0)/12,0)</f>
        <v>285251.64006670943</v>
      </c>
      <c r="S66" s="1">
        <f>Demand!S63/Demand!R63*'Dmd Switching'!R66</f>
        <v>273459.05457357859</v>
      </c>
      <c r="T66" s="1">
        <f>Demand!T63/Demand!R63*'Dmd Switching'!R66</f>
        <v>268134.94164619123</v>
      </c>
      <c r="U66" s="6">
        <f>Demand!U63+IFERROR(VLOOKUP(U$5,Switching!$B$35:$E$44,3,0)/12,0)-IFERROR(VLOOKUP(U$5,Switching!$B$23:$E$31,3,0)/12,0)</f>
        <v>60361.701844475348</v>
      </c>
      <c r="V66" s="6">
        <f>Demand!V63+IFERROR(VLOOKUP(V$5,Switching!$B$35:$E$44,3,0)/12,0)-IFERROR(VLOOKUP(V$5,Switching!$B$23:$E$31,3,0)/12,0)</f>
        <v>653510.02198869886</v>
      </c>
      <c r="W66" s="6">
        <f>Demand!W63+IFERROR(VLOOKUP(W$5,Switching!$B$35:$E$44,3,0)/12,0)-IFERROR(VLOOKUP(W$5,Switching!$B$23:$E$31,3,0)/12,0)</f>
        <v>45168.475657455005</v>
      </c>
      <c r="X66" s="6">
        <f>Demand!X63+IFERROR(VLOOKUP(X$5,Switching!$B$35:$E$44,3,0)/12,0)-IFERROR(VLOOKUP(X$5,Switching!$B$23:$E$31,3,0)/12,0)</f>
        <v>41102.987492539047</v>
      </c>
      <c r="Y66" s="6">
        <f>Demand!Y63+IFERROR(VLOOKUP(Y$5,Switching!$B$35:$E$44,3,0)/12,0)-IFERROR(VLOOKUP(Y$5,Switching!$B$23:$E$31,3,0)/12,0)</f>
        <v>0</v>
      </c>
      <c r="Z66" s="6">
        <f>Demand!Z63+IFERROR(VLOOKUP(Z$5,Switching!$B$35:$E$44,3,0)/12,0)-IFERROR(VLOOKUP(Z$5,Switching!$B$23:$E$31,3,0)/12,0)</f>
        <v>7482.7723122220777</v>
      </c>
      <c r="AA66" s="6">
        <f>Demand!AA63+IFERROR(VLOOKUP(AA$5,Switching!$B$35:$E$44,3,0)/12,0)-IFERROR(VLOOKUP(AA$5,Switching!$B$23:$E$31,3,0)/12,0)</f>
        <v>15033.89520764555</v>
      </c>
      <c r="AB66" s="6">
        <f>Demand!AB63+IFERROR(VLOOKUP(AB$5,Switching!$B$35:$E$44,4,0)/12,0)-IFERROR(VLOOKUP(AB$5,Switching!$B$23:$E$31,4,0)/12,0)</f>
        <v>7014.2903879186088</v>
      </c>
      <c r="AC66" s="1">
        <f>Demand!AC63/Demand!AB63*'Dmd Switching'!AB66</f>
        <v>6802.9993097229426</v>
      </c>
      <c r="AD66" s="1">
        <f>Demand!AD63/Demand!AB63*'Dmd Switching'!AB66</f>
        <v>6743.0101077551417</v>
      </c>
      <c r="AE66" s="6">
        <f>Demand!AE63+IFERROR(VLOOKUP(AE$5,Switching!$B$35:$E$44,4,0)/12,0)-IFERROR(VLOOKUP(AE$5,Switching!$B$23:$E$31,4,0)/12,0)</f>
        <v>6350.1697854899658</v>
      </c>
      <c r="AF66" s="1">
        <f>Demand!AF63/Demand!AE63*'Dmd Switching'!AE66</f>
        <v>6284.0161913843995</v>
      </c>
      <c r="AG66" s="1">
        <f>Demand!AG63/Demand!AE63*'Dmd Switching'!AE66</f>
        <v>6265.6082347637202</v>
      </c>
      <c r="AH66" s="6">
        <f>Demand!AH63+IFERROR(VLOOKUP(AH$5,Switching!$B$35:$E$44,4,0)/12,0)-IFERROR(VLOOKUP(AH$5,Switching!$B$23:$E$31,4,0)/12,0)</f>
        <v>18194.420175900403</v>
      </c>
      <c r="AI66" s="1">
        <f>Demand!AI63/Demand!AH63*'Dmd Switching'!AH66</f>
        <v>19392.966246326272</v>
      </c>
      <c r="AJ66" s="1">
        <f>Demand!AJ63/Demand!AH63*'Dmd Switching'!AH66</f>
        <v>19345.21012177139</v>
      </c>
      <c r="AK66" s="6">
        <f>Demand!AK63+IFERROR(VLOOKUP(AK$5,Switching!$B$35:$E$44,4,0)/12,0)-IFERROR(VLOOKUP(AK$5,Switching!$B$23:$E$31,4,0)/12,0)</f>
        <v>79180.636755064275</v>
      </c>
      <c r="AL66" s="1">
        <f>Demand!AL63/Demand!AK63*'Dmd Switching'!AK66</f>
        <v>73217.881662177868</v>
      </c>
      <c r="AM66" s="1">
        <f>Demand!AM63/Demand!AK63*'Dmd Switching'!AK66</f>
        <v>72623.015311756564</v>
      </c>
      <c r="AN66" s="6">
        <f>Demand!AN63+IFERROR(VLOOKUP(AN$5,Switching!$B$35:$E$44,4,0)/12,0)-IFERROR(VLOOKUP(AN$5,Switching!$B$23:$E$31,4,0)/12,0)</f>
        <v>166710.58082023985</v>
      </c>
      <c r="AO66" s="1">
        <f>Demand!AO63/Demand!AN63*'Dmd Switching'!AN66</f>
        <v>164048.70732055916</v>
      </c>
      <c r="AP66" s="1">
        <f>Demand!AP63/Demand!AN63*'Dmd Switching'!AN66</f>
        <v>105475.63852486562</v>
      </c>
      <c r="AQ66" s="6">
        <f>Demand!AQ63+IFERROR(VLOOKUP(AQ$5,Switching!$B$35:$E$44,3,0)/12,0)-IFERROR(VLOOKUP(AQ$5,Switching!$B$23:$E$31,3,0)/12,0)</f>
        <v>164903.20024952968</v>
      </c>
      <c r="AR66" s="1">
        <f>Demand!AR63/Demand!AQ63*'Dmd Switching'!AQ66</f>
        <v>158573.45337025964</v>
      </c>
      <c r="AS66" s="1">
        <f>Demand!AS63/Demand!AQ63*'Dmd Switching'!AQ66</f>
        <v>156666.37471214458</v>
      </c>
      <c r="AT66" s="6">
        <f>Demand!AT63+IFERROR(VLOOKUP(AT$5,Switching!$B$35:$E$44,3,0)/12,0)-IFERROR(VLOOKUP(AT$5,Switching!$B$23:$E$31,3,0)/12,0)</f>
        <v>16030</v>
      </c>
      <c r="AU66" s="6">
        <f>Demand!AU63+IFERROR(VLOOKUP(AU$5,Switching!$B$35:$E$44,4,0)/12,0)-IFERROR(VLOOKUP(AU$5,Switching!$B$23:$E$31,4,0)/12,0)</f>
        <v>382072.60873109585</v>
      </c>
      <c r="AV66" s="1">
        <f>Demand!AV63/Demand!AU63*'Dmd Switching'!AU66</f>
        <v>346869.0974026958</v>
      </c>
      <c r="AW66" s="1">
        <f>Demand!AW63/Demand!AU63*'Dmd Switching'!AU66</f>
        <v>342261.3541524894</v>
      </c>
      <c r="AX66" s="6">
        <f>Demand!AX63+IFERROR(VLOOKUP(AX$5,Switching!$B$35:$E$44,3,0)/12,0)-IFERROR(VLOOKUP(AX$5,Switching!$B$23:$E$31,3,0)/12,0)</f>
        <v>60337.917049148251</v>
      </c>
      <c r="AY66" s="1">
        <f>Demand!AY63/Demand!AX63*'Dmd Switching'!AX66</f>
        <v>56502.221978742673</v>
      </c>
      <c r="AZ66" s="1">
        <f>Demand!AZ63/Demand!AX63*'Dmd Switching'!AX66</f>
        <v>54397.92300196048</v>
      </c>
      <c r="BA66" s="6">
        <f>Demand!BA63+IFERROR(VLOOKUP(BA$5,Switching!$B$35:$E$44,3,0)/12,0)-IFERROR(VLOOKUP(BA$5,Switching!$B$23:$E$31,3,0)/12,0)</f>
        <v>9434.8792968750022</v>
      </c>
      <c r="BB66" s="6">
        <f>Demand!BB63+IFERROR(VLOOKUP(BB$5,Switching!$B$35:$E$44,3,0)/12,0)-IFERROR(VLOOKUP(BB$5,Switching!$B$23:$E$31,3,0)/12,0)</f>
        <v>31463.18520462891</v>
      </c>
      <c r="BC66" s="6">
        <f>Demand!BC63+IFERROR(VLOOKUP(BC$5,Switching!$B$35:$E$44,3,0)/12,0)-IFERROR(VLOOKUP(BC$5,Switching!$B$23:$E$31,3,0)/12,0)</f>
        <v>4473.969801027205</v>
      </c>
      <c r="BD66" s="6">
        <f>Demand!BD63+IFERROR(VLOOKUP(BD$5,Switching!$B$35:$E$44,3,0)/12,0)-IFERROR(VLOOKUP(BD$5,Switching!$B$23:$E$31,3,0)/12,0)</f>
        <v>394743.94436380774</v>
      </c>
      <c r="BE66" s="6">
        <f>Demand!BE63+IFERROR(VLOOKUP(BE$5,Switching!$B$35:$E$44,3,0)/12,0)-IFERROR(VLOOKUP(BE$5,Switching!$B$23:$E$31,3,0)/12,0)</f>
        <v>62149.542024648144</v>
      </c>
      <c r="BF66" s="35">
        <f>Billed_Energy!AM64/Cal_Energy!AM64*Cal_Energy_Switching!AM65*VLOOKUP($C66,'Dmd Factors'!$A$4:$E$15,4,0)</f>
        <v>217582.6506942173</v>
      </c>
      <c r="BG66" s="35">
        <f>Billed_Energy!G64/Cal_Energy!G64*Cal_Energy_Switching!G65*VLOOKUP(C66,'Dmd Factors'!$A$4:$E$15,3,0)</f>
        <v>386764.31734587857</v>
      </c>
      <c r="BH66" s="35">
        <f>Billed_Energy!AA64/Cal_Energy!AA64*Cal_Energy_Switching!AA65*VLOOKUP($C66,'Dmd Factors'!$A$4:$E$15,5,0)</f>
        <v>14487.702523677668</v>
      </c>
      <c r="BI66" s="35">
        <f>Billed_Energy!J64/Cal_Energy!J64*Cal_Energy_Switching!J65*VLOOKUP($C66,'Dmd Factors'!$A$4:$E$15,2,0)</f>
        <v>48381.551904263077</v>
      </c>
    </row>
    <row r="67" spans="1:61" x14ac:dyDescent="0.25">
      <c r="A67" t="s">
        <v>155</v>
      </c>
      <c r="B67">
        <v>2019</v>
      </c>
      <c r="C67">
        <v>7</v>
      </c>
      <c r="D67" t="s">
        <v>64</v>
      </c>
      <c r="E67" t="s">
        <v>153</v>
      </c>
      <c r="F67" s="6">
        <f>Demand!F64+IFERROR(VLOOKUP(F$5,Switching!$B$35:$E$44,4,0)/12,0)-IFERROR(VLOOKUP(F$5,Switching!$B$23:$E$31,4,0)/12,0)</f>
        <v>185157.6</v>
      </c>
      <c r="G67" s="1">
        <f>Demand!G64/Demand!F64*'Dmd Switching'!F67</f>
        <v>185157.6</v>
      </c>
      <c r="H67" s="1">
        <f>Demand!H64/Demand!F64*'Dmd Switching'!F67</f>
        <v>101387.6</v>
      </c>
      <c r="I67" s="6">
        <f>Demand!I64+IFERROR(VLOOKUP(I$5,Switching!$B$35:$E$44,4,0)/12,0)-IFERROR(VLOOKUP(I$5,Switching!$B$23:$E$31,4,0)/12,0)</f>
        <v>312473.72909913922</v>
      </c>
      <c r="J67" s="1">
        <f>Demand!J64/Demand!I64*'Dmd Switching'!I67</f>
        <v>294949.33943517908</v>
      </c>
      <c r="K67" s="1">
        <f>Demand!K64/Demand!I64*'Dmd Switching'!I67</f>
        <v>291585.65571323747</v>
      </c>
      <c r="L67" s="6">
        <f>Demand!L64+IFERROR(VLOOKUP(L$5,Switching!$B$35:$E$44,4,0)/12,0)-IFERROR(VLOOKUP(L$5,Switching!$B$23:$E$31,4,0)/12,0)</f>
        <v>578641.95605234744</v>
      </c>
      <c r="M67" s="1">
        <f>Demand!M64/Demand!L64*'Dmd Switching'!L67</f>
        <v>566429.36548796506</v>
      </c>
      <c r="N67" s="1">
        <f>Demand!N64/Demand!L64*'Dmd Switching'!L67</f>
        <v>556537.00480129954</v>
      </c>
      <c r="O67" s="6">
        <f>Demand!O64+IFERROR(VLOOKUP(O$5,Switching!$B$35:$E$44,3,0)/12,0)-IFERROR(VLOOKUP(O$5,Switching!$B$23:$E$31,3,0)/12,0)</f>
        <v>396680.98338492285</v>
      </c>
      <c r="P67" s="1">
        <f>Demand!P64/Demand!O64*'Dmd Switching'!O67</f>
        <v>370351.88408476568</v>
      </c>
      <c r="Q67" s="1">
        <f>Demand!Q64/Demand!O64*'Dmd Switching'!O67</f>
        <v>363142.8417718198</v>
      </c>
      <c r="R67" s="6">
        <f>Demand!R64+IFERROR(VLOOKUP(R$5,Switching!$B$35:$E$44,4,0)/12,0)-IFERROR(VLOOKUP(R$5,Switching!$B$23:$E$31,4,0)/12,0)</f>
        <v>308164.19160310773</v>
      </c>
      <c r="S67" s="1">
        <f>Demand!S64/Demand!R64*'Dmd Switching'!R67</f>
        <v>295526.65046187473</v>
      </c>
      <c r="T67" s="1">
        <f>Demand!T64/Demand!R64*'Dmd Switching'!R67</f>
        <v>289129.67578460858</v>
      </c>
      <c r="U67" s="6">
        <f>Demand!U64+IFERROR(VLOOKUP(U$5,Switching!$B$35:$E$44,3,0)/12,0)-IFERROR(VLOOKUP(U$5,Switching!$B$23:$E$31,3,0)/12,0)</f>
        <v>64019.443468929181</v>
      </c>
      <c r="V67" s="6">
        <f>Demand!V64+IFERROR(VLOOKUP(V$5,Switching!$B$35:$E$44,3,0)/12,0)-IFERROR(VLOOKUP(V$5,Switching!$B$23:$E$31,3,0)/12,0)</f>
        <v>699188.91274586692</v>
      </c>
      <c r="W67" s="6">
        <f>Demand!W64+IFERROR(VLOOKUP(W$5,Switching!$B$35:$E$44,3,0)/12,0)-IFERROR(VLOOKUP(W$5,Switching!$B$23:$E$31,3,0)/12,0)</f>
        <v>46565.867007160858</v>
      </c>
      <c r="X67" s="6">
        <f>Demand!X64+IFERROR(VLOOKUP(X$5,Switching!$B$35:$E$44,3,0)/12,0)-IFERROR(VLOOKUP(X$5,Switching!$B$23:$E$31,3,0)/12,0)</f>
        <v>47062.26706855504</v>
      </c>
      <c r="Y67" s="6">
        <f>Demand!Y64+IFERROR(VLOOKUP(Y$5,Switching!$B$35:$E$44,3,0)/12,0)-IFERROR(VLOOKUP(Y$5,Switching!$B$23:$E$31,3,0)/12,0)</f>
        <v>0</v>
      </c>
      <c r="Z67" s="6">
        <f>Demand!Z64+IFERROR(VLOOKUP(Z$5,Switching!$B$35:$E$44,3,0)/12,0)-IFERROR(VLOOKUP(Z$5,Switching!$B$23:$E$31,3,0)/12,0)</f>
        <v>7116.7940421114872</v>
      </c>
      <c r="AA67" s="6">
        <f>Demand!AA64+IFERROR(VLOOKUP(AA$5,Switching!$B$35:$E$44,3,0)/12,0)-IFERROR(VLOOKUP(AA$5,Switching!$B$23:$E$31,3,0)/12,0)</f>
        <v>16355.101117598888</v>
      </c>
      <c r="AB67" s="6">
        <f>Demand!AB64+IFERROR(VLOOKUP(AB$5,Switching!$B$35:$E$44,4,0)/12,0)-IFERROR(VLOOKUP(AB$5,Switching!$B$23:$E$31,4,0)/12,0)</f>
        <v>7404.0498102193951</v>
      </c>
      <c r="AC67" s="1">
        <f>Demand!AC64/Demand!AB64*'Dmd Switching'!AB67</f>
        <v>7181.0180306811235</v>
      </c>
      <c r="AD67" s="1">
        <f>Demand!AD64/Demand!AB64*'Dmd Switching'!AB67</f>
        <v>7117.6954399583419</v>
      </c>
      <c r="AE67" s="6">
        <f>Demand!AE64+IFERROR(VLOOKUP(AE$5,Switching!$B$35:$E$44,4,0)/12,0)-IFERROR(VLOOKUP(AE$5,Switching!$B$23:$E$31,4,0)/12,0)</f>
        <v>7452.861179252086</v>
      </c>
      <c r="AF67" s="1">
        <f>Demand!AF64/Demand!AE64*'Dmd Switching'!AE67</f>
        <v>7376.7502615386811</v>
      </c>
      <c r="AG67" s="1">
        <f>Demand!AG64/Demand!AE64*'Dmd Switching'!AE67</f>
        <v>7305.980460857797</v>
      </c>
      <c r="AH67" s="6">
        <f>Demand!AH64+IFERROR(VLOOKUP(AH$5,Switching!$B$35:$E$44,4,0)/12,0)-IFERROR(VLOOKUP(AH$5,Switching!$B$23:$E$31,4,0)/12,0)</f>
        <v>17854.031029143331</v>
      </c>
      <c r="AI67" s="1">
        <f>Demand!AI64/Demand!AH64*'Dmd Switching'!AH67</f>
        <v>19030.154177029373</v>
      </c>
      <c r="AJ67" s="1">
        <f>Demand!AJ64/Demand!AH64*'Dmd Switching'!AH67</f>
        <v>18983.291494877856</v>
      </c>
      <c r="AK67" s="6">
        <f>Demand!AK64+IFERROR(VLOOKUP(AK$5,Switching!$B$35:$E$44,4,0)/12,0)-IFERROR(VLOOKUP(AK$5,Switching!$B$23:$E$31,4,0)/12,0)</f>
        <v>83146.761054546267</v>
      </c>
      <c r="AL67" s="1">
        <f>Demand!AL64/Demand!AK64*'Dmd Switching'!AK67</f>
        <v>76201.665182773446</v>
      </c>
      <c r="AM67" s="1">
        <f>Demand!AM64/Demand!AK64*'Dmd Switching'!AK67</f>
        <v>75068.914346712045</v>
      </c>
      <c r="AN67" s="6">
        <f>Demand!AN64+IFERROR(VLOOKUP(AN$5,Switching!$B$35:$E$44,4,0)/12,0)-IFERROR(VLOOKUP(AN$5,Switching!$B$23:$E$31,4,0)/12,0)</f>
        <v>151857.74307978229</v>
      </c>
      <c r="AO67" s="1">
        <f>Demand!AO64/Demand!AN64*'Dmd Switching'!AN67</f>
        <v>147916.53748100527</v>
      </c>
      <c r="AP67" s="1">
        <f>Demand!AP64/Demand!AN64*'Dmd Switching'!AN67</f>
        <v>93701.050977922525</v>
      </c>
      <c r="AQ67" s="6">
        <f>Demand!AQ64+IFERROR(VLOOKUP(AQ$5,Switching!$B$35:$E$44,3,0)/12,0)-IFERROR(VLOOKUP(AQ$5,Switching!$B$23:$E$31,3,0)/12,0)</f>
        <v>165591.70839595384</v>
      </c>
      <c r="AR67" s="1">
        <f>Demand!AR64/Demand!AQ64*'Dmd Switching'!AQ67</f>
        <v>160405.1314791764</v>
      </c>
      <c r="AS67" s="1">
        <f>Demand!AS64/Demand!AQ64*'Dmd Switching'!AQ67</f>
        <v>158574.99599604419</v>
      </c>
      <c r="AT67" s="6">
        <f>Demand!AT64+IFERROR(VLOOKUP(AT$5,Switching!$B$35:$E$44,3,0)/12,0)-IFERROR(VLOOKUP(AT$5,Switching!$B$23:$E$31,3,0)/12,0)</f>
        <v>20596</v>
      </c>
      <c r="AU67" s="6">
        <f>Demand!AU64+IFERROR(VLOOKUP(AU$5,Switching!$B$35:$E$44,4,0)/12,0)-IFERROR(VLOOKUP(AU$5,Switching!$B$23:$E$31,4,0)/12,0)</f>
        <v>379439.42636135075</v>
      </c>
      <c r="AV67" s="1">
        <f>Demand!AV64/Demand!AU64*'Dmd Switching'!AU67</f>
        <v>344478.5319158801</v>
      </c>
      <c r="AW67" s="1">
        <f>Demand!AW64/Demand!AU64*'Dmd Switching'!AU67</f>
        <v>339902.54448384419</v>
      </c>
      <c r="AX67" s="6">
        <f>Demand!AX64+IFERROR(VLOOKUP(AX$5,Switching!$B$35:$E$44,3,0)/12,0)-IFERROR(VLOOKUP(AX$5,Switching!$B$23:$E$31,3,0)/12,0)</f>
        <v>62453.529296204026</v>
      </c>
      <c r="AY67" s="1">
        <f>Demand!AY64/Demand!AX64*'Dmd Switching'!AX67</f>
        <v>58407.231204162221</v>
      </c>
      <c r="AZ67" s="1">
        <f>Demand!AZ64/Demand!AX64*'Dmd Switching'!AX67</f>
        <v>56502.485100984901</v>
      </c>
      <c r="BA67" s="6">
        <f>Demand!BA64+IFERROR(VLOOKUP(BA$5,Switching!$B$35:$E$44,3,0)/12,0)-IFERROR(VLOOKUP(BA$5,Switching!$B$23:$E$31,3,0)/12,0)</f>
        <v>9450.2402343749964</v>
      </c>
      <c r="BB67" s="6">
        <f>Demand!BB64+IFERROR(VLOOKUP(BB$5,Switching!$B$35:$E$44,3,0)/12,0)-IFERROR(VLOOKUP(BB$5,Switching!$B$23:$E$31,3,0)/12,0)</f>
        <v>34184.683812971918</v>
      </c>
      <c r="BC67" s="6">
        <f>Demand!BC64+IFERROR(VLOOKUP(BC$5,Switching!$B$35:$E$44,3,0)/12,0)-IFERROR(VLOOKUP(BC$5,Switching!$B$23:$E$31,3,0)/12,0)</f>
        <v>4443.1359277433749</v>
      </c>
      <c r="BD67" s="6">
        <f>Demand!BD64+IFERROR(VLOOKUP(BD$5,Switching!$B$35:$E$44,3,0)/12,0)-IFERROR(VLOOKUP(BD$5,Switching!$B$23:$E$31,3,0)/12,0)</f>
        <v>412899.53050222696</v>
      </c>
      <c r="BE67" s="6">
        <f>Demand!BE64+IFERROR(VLOOKUP(BE$5,Switching!$B$35:$E$44,3,0)/12,0)-IFERROR(VLOOKUP(BE$5,Switching!$B$23:$E$31,3,0)/12,0)</f>
        <v>66249.749271703971</v>
      </c>
      <c r="BF67" s="35">
        <f>Billed_Energy!AM65/Cal_Energy!AM65*Cal_Energy_Switching!AM66*VLOOKUP($C67,'Dmd Factors'!$A$4:$E$15,4,0)</f>
        <v>239293.64596269815</v>
      </c>
      <c r="BG67" s="35">
        <f>Billed_Energy!G65/Cal_Energy!G65*Cal_Energy_Switching!G66*VLOOKUP(C67,'Dmd Factors'!$A$4:$E$15,3,0)</f>
        <v>400048.62248394656</v>
      </c>
      <c r="BH67" s="35">
        <f>Billed_Energy!AA65/Cal_Energy!AA65*Cal_Energy_Switching!AA66*VLOOKUP($C67,'Dmd Factors'!$A$4:$E$15,5,0)</f>
        <v>14410.27015509746</v>
      </c>
      <c r="BI67" s="35">
        <f>Billed_Energy!J65/Cal_Energy!J65*Cal_Energy_Switching!J66*VLOOKUP($C67,'Dmd Factors'!$A$4:$E$15,2,0)</f>
        <v>39575.728967119103</v>
      </c>
    </row>
    <row r="68" spans="1:61" x14ac:dyDescent="0.25">
      <c r="A68" t="s">
        <v>155</v>
      </c>
      <c r="B68">
        <v>2019</v>
      </c>
      <c r="C68">
        <v>8</v>
      </c>
      <c r="D68" t="s">
        <v>65</v>
      </c>
      <c r="E68" t="s">
        <v>153</v>
      </c>
      <c r="F68" s="6">
        <f>Demand!F65+IFERROR(VLOOKUP(F$5,Switching!$B$35:$E$44,4,0)/12,0)-IFERROR(VLOOKUP(F$5,Switching!$B$23:$E$31,4,0)/12,0)</f>
        <v>185157.6</v>
      </c>
      <c r="G68" s="1">
        <f>Demand!G65/Demand!F65*'Dmd Switching'!F68</f>
        <v>185157.6</v>
      </c>
      <c r="H68" s="1">
        <f>Demand!H65/Demand!F65*'Dmd Switching'!F68</f>
        <v>101387.6</v>
      </c>
      <c r="I68" s="6">
        <f>Demand!I65+IFERROR(VLOOKUP(I$5,Switching!$B$35:$E$44,4,0)/12,0)-IFERROR(VLOOKUP(I$5,Switching!$B$23:$E$31,4,0)/12,0)</f>
        <v>301088.33140862064</v>
      </c>
      <c r="J68" s="1">
        <f>Demand!J65/Demand!I65*'Dmd Switching'!I68</f>
        <v>285834.34317344794</v>
      </c>
      <c r="K68" s="1">
        <f>Demand!K65/Demand!I65*'Dmd Switching'!I68</f>
        <v>284892.08992350224</v>
      </c>
      <c r="L68" s="6">
        <f>Demand!L65+IFERROR(VLOOKUP(L$5,Switching!$B$35:$E$44,4,0)/12,0)-IFERROR(VLOOKUP(L$5,Switching!$B$23:$E$31,4,0)/12,0)</f>
        <v>581047.94758656109</v>
      </c>
      <c r="M68" s="1">
        <f>Demand!M65/Demand!L65*'Dmd Switching'!L68</f>
        <v>567521.0705044918</v>
      </c>
      <c r="N68" s="1">
        <f>Demand!N65/Demand!L65*'Dmd Switching'!L68</f>
        <v>561603.7388832951</v>
      </c>
      <c r="O68" s="6">
        <f>Demand!O65+IFERROR(VLOOKUP(O$5,Switching!$B$35:$E$44,3,0)/12,0)-IFERROR(VLOOKUP(O$5,Switching!$B$23:$E$31,3,0)/12,0)</f>
        <v>400436.51554509776</v>
      </c>
      <c r="P68" s="1">
        <f>Demand!P65/Demand!O65*'Dmd Switching'!O68</f>
        <v>373858.14848744334</v>
      </c>
      <c r="Q68" s="1">
        <f>Demand!Q65/Demand!O65*'Dmd Switching'!O68</f>
        <v>366580.85538511176</v>
      </c>
      <c r="R68" s="6">
        <f>Demand!R65+IFERROR(VLOOKUP(R$5,Switching!$B$35:$E$44,4,0)/12,0)-IFERROR(VLOOKUP(R$5,Switching!$B$23:$E$31,4,0)/12,0)</f>
        <v>305470.1231693817</v>
      </c>
      <c r="S68" s="1">
        <f>Demand!S65/Demand!R65*'Dmd Switching'!R68</f>
        <v>292254.26794966852</v>
      </c>
      <c r="T68" s="1">
        <f>Demand!T65/Demand!R65*'Dmd Switching'!R68</f>
        <v>283410.77221462224</v>
      </c>
      <c r="U68" s="6">
        <f>Demand!U65+IFERROR(VLOOKUP(U$5,Switching!$B$35:$E$44,3,0)/12,0)-IFERROR(VLOOKUP(U$5,Switching!$B$23:$E$31,3,0)/12,0)</f>
        <v>64582.603460229206</v>
      </c>
      <c r="V68" s="6">
        <f>Demand!V65+IFERROR(VLOOKUP(V$5,Switching!$B$35:$E$44,3,0)/12,0)-IFERROR(VLOOKUP(V$5,Switching!$B$23:$E$31,3,0)/12,0)</f>
        <v>706678.34280634357</v>
      </c>
      <c r="W68" s="6">
        <f>Demand!W65+IFERROR(VLOOKUP(W$5,Switching!$B$35:$E$44,3,0)/12,0)-IFERROR(VLOOKUP(W$5,Switching!$B$23:$E$31,3,0)/12,0)</f>
        <v>48043.926087748281</v>
      </c>
      <c r="X68" s="6">
        <f>Demand!X65+IFERROR(VLOOKUP(X$5,Switching!$B$35:$E$44,3,0)/12,0)-IFERROR(VLOOKUP(X$5,Switching!$B$23:$E$31,3,0)/12,0)</f>
        <v>43352.504543675626</v>
      </c>
      <c r="Y68" s="6">
        <f>Demand!Y65+IFERROR(VLOOKUP(Y$5,Switching!$B$35:$E$44,3,0)/12,0)-IFERROR(VLOOKUP(Y$5,Switching!$B$23:$E$31,3,0)/12,0)</f>
        <v>0</v>
      </c>
      <c r="Z68" s="6">
        <f>Demand!Z65+IFERROR(VLOOKUP(Z$5,Switching!$B$35:$E$44,3,0)/12,0)-IFERROR(VLOOKUP(Z$5,Switching!$B$23:$E$31,3,0)/12,0)</f>
        <v>7189.4850027800367</v>
      </c>
      <c r="AA68" s="6">
        <f>Demand!AA65+IFERROR(VLOOKUP(AA$5,Switching!$B$35:$E$44,3,0)/12,0)-IFERROR(VLOOKUP(AA$5,Switching!$B$23:$E$31,3,0)/12,0)</f>
        <v>16080.134749074332</v>
      </c>
      <c r="AB68" s="6">
        <f>Demand!AB65+IFERROR(VLOOKUP(AB$5,Switching!$B$35:$E$44,4,0)/12,0)-IFERROR(VLOOKUP(AB$5,Switching!$B$23:$E$31,4,0)/12,0)</f>
        <v>7484.8794275470018</v>
      </c>
      <c r="AC68" s="1">
        <f>Demand!AC65/Demand!AB65*'Dmd Switching'!AB68</f>
        <v>7259.4128219535232</v>
      </c>
      <c r="AD68" s="1">
        <f>Demand!AD65/Demand!AB65*'Dmd Switching'!AB68</f>
        <v>7195.3989418813308</v>
      </c>
      <c r="AE68" s="6">
        <f>Demand!AE65+IFERROR(VLOOKUP(AE$5,Switching!$B$35:$E$44,4,0)/12,0)-IFERROR(VLOOKUP(AE$5,Switching!$B$23:$E$31,4,0)/12,0)</f>
        <v>5330.539229884329</v>
      </c>
      <c r="AF68" s="1">
        <f>Demand!AF65/Demand!AE65*'Dmd Switching'!AE68</f>
        <v>5295.609636064135</v>
      </c>
      <c r="AG68" s="1">
        <f>Demand!AG65/Demand!AE65*'Dmd Switching'!AE68</f>
        <v>5229.9986422667453</v>
      </c>
      <c r="AH68" s="6">
        <f>Demand!AH65+IFERROR(VLOOKUP(AH$5,Switching!$B$35:$E$44,4,0)/12,0)-IFERROR(VLOOKUP(AH$5,Switching!$B$23:$E$31,4,0)/12,0)</f>
        <v>17878.765518661734</v>
      </c>
      <c r="AI68" s="1">
        <f>Demand!AI65/Demand!AH65*'Dmd Switching'!AH68</f>
        <v>19056.518035603214</v>
      </c>
      <c r="AJ68" s="1">
        <f>Demand!AJ65/Demand!AH65*'Dmd Switching'!AH68</f>
        <v>19009.590431165037</v>
      </c>
      <c r="AK68" s="6">
        <f>Demand!AK65+IFERROR(VLOOKUP(AK$5,Switching!$B$35:$E$44,4,0)/12,0)-IFERROR(VLOOKUP(AK$5,Switching!$B$23:$E$31,4,0)/12,0)</f>
        <v>81894.916881983241</v>
      </c>
      <c r="AL68" s="1">
        <f>Demand!AL65/Demand!AK65*'Dmd Switching'!AK68</f>
        <v>77243.712956430347</v>
      </c>
      <c r="AM68" s="1">
        <f>Demand!AM65/Demand!AK65*'Dmd Switching'!AK68</f>
        <v>76156.143128418946</v>
      </c>
      <c r="AN68" s="6">
        <f>Demand!AN65+IFERROR(VLOOKUP(AN$5,Switching!$B$35:$E$44,4,0)/12,0)-IFERROR(VLOOKUP(AN$5,Switching!$B$23:$E$31,4,0)/12,0)</f>
        <v>161790.51348338687</v>
      </c>
      <c r="AO68" s="1">
        <f>Demand!AO65/Demand!AN65*'Dmd Switching'!AN68</f>
        <v>156051.35497303866</v>
      </c>
      <c r="AP68" s="1">
        <f>Demand!AP65/Demand!AN65*'Dmd Switching'!AN68</f>
        <v>102704.1486577138</v>
      </c>
      <c r="AQ68" s="6">
        <f>Demand!AQ65+IFERROR(VLOOKUP(AQ$5,Switching!$B$35:$E$44,3,0)/12,0)-IFERROR(VLOOKUP(AQ$5,Switching!$B$23:$E$31,3,0)/12,0)</f>
        <v>170469.2089971785</v>
      </c>
      <c r="AR68" s="1">
        <f>Demand!AR65/Demand!AQ65*'Dmd Switching'!AQ68</f>
        <v>165686.76830697554</v>
      </c>
      <c r="AS68" s="1">
        <f>Demand!AS65/Demand!AQ65*'Dmd Switching'!AQ68</f>
        <v>163397.74477028006</v>
      </c>
      <c r="AT68" s="6">
        <f>Demand!AT65+IFERROR(VLOOKUP(AT$5,Switching!$B$35:$E$44,3,0)/12,0)-IFERROR(VLOOKUP(AT$5,Switching!$B$23:$E$31,3,0)/12,0)</f>
        <v>16552</v>
      </c>
      <c r="AU68" s="6">
        <f>Demand!AU65+IFERROR(VLOOKUP(AU$5,Switching!$B$35:$E$44,4,0)/12,0)-IFERROR(VLOOKUP(AU$5,Switching!$B$23:$E$31,4,0)/12,0)</f>
        <v>401814.69390294264</v>
      </c>
      <c r="AV68" s="1">
        <f>Demand!AV65/Demand!AU65*'Dmd Switching'!AU68</f>
        <v>364792.18088975421</v>
      </c>
      <c r="AW68" s="1">
        <f>Demand!AW65/Demand!AU65*'Dmd Switching'!AU68</f>
        <v>359946.35080051038</v>
      </c>
      <c r="AX68" s="6">
        <f>Demand!AX65+IFERROR(VLOOKUP(AX$5,Switching!$B$35:$E$44,3,0)/12,0)-IFERROR(VLOOKUP(AX$5,Switching!$B$23:$E$31,3,0)/12,0)</f>
        <v>63287.288196563131</v>
      </c>
      <c r="AY68" s="1">
        <f>Demand!AY65/Demand!AX65*'Dmd Switching'!AX68</f>
        <v>59732.552223234052</v>
      </c>
      <c r="AZ68" s="1">
        <f>Demand!AZ65/Demand!AX65*'Dmd Switching'!AX68</f>
        <v>57569.155839434628</v>
      </c>
      <c r="BA68" s="6">
        <f>Demand!BA65+IFERROR(VLOOKUP(BA$5,Switching!$B$35:$E$44,3,0)/12,0)-IFERROR(VLOOKUP(BA$5,Switching!$B$23:$E$31,3,0)/12,0)</f>
        <v>9450.2402343749964</v>
      </c>
      <c r="BB68" s="6">
        <f>Demand!BB65+IFERROR(VLOOKUP(BB$5,Switching!$B$35:$E$44,3,0)/12,0)-IFERROR(VLOOKUP(BB$5,Switching!$B$23:$E$31,3,0)/12,0)</f>
        <v>34492.68487680424</v>
      </c>
      <c r="BC68" s="6">
        <f>Demand!BC65+IFERROR(VLOOKUP(BC$5,Switching!$B$35:$E$44,3,0)/12,0)-IFERROR(VLOOKUP(BC$5,Switching!$B$23:$E$31,3,0)/12,0)</f>
        <v>4705.1444281785425</v>
      </c>
      <c r="BD68" s="6">
        <f>Demand!BD65+IFERROR(VLOOKUP(BD$5,Switching!$B$35:$E$44,3,0)/12,0)-IFERROR(VLOOKUP(BD$5,Switching!$B$23:$E$31,3,0)/12,0)</f>
        <v>420374.7155448987</v>
      </c>
      <c r="BE68" s="6">
        <f>Demand!BE65+IFERROR(VLOOKUP(BE$5,Switching!$B$35:$E$44,3,0)/12,0)-IFERROR(VLOOKUP(BE$5,Switching!$B$23:$E$31,3,0)/12,0)</f>
        <v>66579.350895445576</v>
      </c>
      <c r="BF68" s="35">
        <f>Billed_Energy!AM66/Cal_Energy!AM66*Cal_Energy_Switching!AM67*VLOOKUP($C68,'Dmd Factors'!$A$4:$E$15,4,0)</f>
        <v>240584.06205759992</v>
      </c>
      <c r="BG68" s="35">
        <f>Billed_Energy!G66/Cal_Energy!G66*Cal_Energy_Switching!G67*VLOOKUP(C68,'Dmd Factors'!$A$4:$E$15,3,0)</f>
        <v>410303.92121226876</v>
      </c>
      <c r="BH68" s="35">
        <f>Billed_Energy!AA66/Cal_Energy!AA66*Cal_Energy_Switching!AA67*VLOOKUP($C68,'Dmd Factors'!$A$4:$E$15,5,0)</f>
        <v>14777.280188457678</v>
      </c>
      <c r="BI68" s="35">
        <f>Billed_Energy!J66/Cal_Energy!J66*Cal_Energy_Switching!J67*VLOOKUP($C68,'Dmd Factors'!$A$4:$E$15,2,0)</f>
        <v>45292.27213504145</v>
      </c>
    </row>
    <row r="69" spans="1:61" x14ac:dyDescent="0.25">
      <c r="A69" t="s">
        <v>155</v>
      </c>
      <c r="B69">
        <v>2019</v>
      </c>
      <c r="C69">
        <v>9</v>
      </c>
      <c r="D69" t="s">
        <v>66</v>
      </c>
      <c r="E69" t="s">
        <v>153</v>
      </c>
      <c r="F69" s="6">
        <f>Demand!F66+IFERROR(VLOOKUP(F$5,Switching!$B$35:$E$44,4,0)/12,0)-IFERROR(VLOOKUP(F$5,Switching!$B$23:$E$31,4,0)/12,0)</f>
        <v>185157.6</v>
      </c>
      <c r="G69" s="1">
        <f>Demand!G66/Demand!F66*'Dmd Switching'!F69</f>
        <v>185157.6</v>
      </c>
      <c r="H69" s="1">
        <f>Demand!H66/Demand!F66*'Dmd Switching'!F69</f>
        <v>101387.6</v>
      </c>
      <c r="I69" s="6">
        <f>Demand!I66+IFERROR(VLOOKUP(I$5,Switching!$B$35:$E$44,4,0)/12,0)-IFERROR(VLOOKUP(I$5,Switching!$B$23:$E$31,4,0)/12,0)</f>
        <v>311508.78564474802</v>
      </c>
      <c r="J69" s="1">
        <f>Demand!J66/Demand!I66*'Dmd Switching'!I69</f>
        <v>294496.63562093396</v>
      </c>
      <c r="K69" s="1">
        <f>Demand!K66/Demand!I66*'Dmd Switching'!I69</f>
        <v>290679.59414927394</v>
      </c>
      <c r="L69" s="6">
        <f>Demand!L66+IFERROR(VLOOKUP(L$5,Switching!$B$35:$E$44,4,0)/12,0)-IFERROR(VLOOKUP(L$5,Switching!$B$23:$E$31,4,0)/12,0)</f>
        <v>549231.54082048812</v>
      </c>
      <c r="M69" s="1">
        <f>Demand!M66/Demand!L66*'Dmd Switching'!L69</f>
        <v>542263.71698819729</v>
      </c>
      <c r="N69" s="1">
        <f>Demand!N66/Demand!L66*'Dmd Switching'!L69</f>
        <v>535079.68568111048</v>
      </c>
      <c r="O69" s="6">
        <f>Demand!O66+IFERROR(VLOOKUP(O$5,Switching!$B$35:$E$44,3,0)/12,0)-IFERROR(VLOOKUP(O$5,Switching!$B$23:$E$31,3,0)/12,0)</f>
        <v>402903.10583042738</v>
      </c>
      <c r="P69" s="1">
        <f>Demand!P66/Demand!O66*'Dmd Switching'!O69</f>
        <v>376161.02257947053</v>
      </c>
      <c r="Q69" s="1">
        <f>Demand!Q66/Demand!O66*'Dmd Switching'!O69</f>
        <v>368838.9031444423</v>
      </c>
      <c r="R69" s="6">
        <f>Demand!R66+IFERROR(VLOOKUP(R$5,Switching!$B$35:$E$44,4,0)/12,0)-IFERROR(VLOOKUP(R$5,Switching!$B$23:$E$31,4,0)/12,0)</f>
        <v>281099.75803219341</v>
      </c>
      <c r="S69" s="1">
        <f>Demand!S66/Demand!R66*'Dmd Switching'!R69</f>
        <v>270113.53645594144</v>
      </c>
      <c r="T69" s="1">
        <f>Demand!T66/Demand!R66*'Dmd Switching'!R69</f>
        <v>260135.07518889551</v>
      </c>
      <c r="U69" s="6">
        <f>Demand!U66+IFERROR(VLOOKUP(U$5,Switching!$B$35:$E$44,3,0)/12,0)-IFERROR(VLOOKUP(U$5,Switching!$B$23:$E$31,3,0)/12,0)</f>
        <v>62609.000984302606</v>
      </c>
      <c r="V69" s="6">
        <f>Demand!V66+IFERROR(VLOOKUP(V$5,Switching!$B$35:$E$44,3,0)/12,0)-IFERROR(VLOOKUP(V$5,Switching!$B$23:$E$31,3,0)/12,0)</f>
        <v>711597.31424419314</v>
      </c>
      <c r="W69" s="6">
        <f>Demand!W66+IFERROR(VLOOKUP(W$5,Switching!$B$35:$E$44,3,0)/12,0)-IFERROR(VLOOKUP(W$5,Switching!$B$23:$E$31,3,0)/12,0)</f>
        <v>37865.909926501248</v>
      </c>
      <c r="X69" s="6">
        <f>Demand!X66+IFERROR(VLOOKUP(X$5,Switching!$B$35:$E$44,3,0)/12,0)-IFERROR(VLOOKUP(X$5,Switching!$B$23:$E$31,3,0)/12,0)</f>
        <v>34581.389503650367</v>
      </c>
      <c r="Y69" s="6">
        <f>Demand!Y66+IFERROR(VLOOKUP(Y$5,Switching!$B$35:$E$44,3,0)/12,0)-IFERROR(VLOOKUP(Y$5,Switching!$B$23:$E$31,3,0)/12,0)</f>
        <v>0</v>
      </c>
      <c r="Z69" s="6">
        <f>Demand!Z66+IFERROR(VLOOKUP(Z$5,Switching!$B$35:$E$44,3,0)/12,0)-IFERROR(VLOOKUP(Z$5,Switching!$B$23:$E$31,3,0)/12,0)</f>
        <v>7101.2391914380896</v>
      </c>
      <c r="AA69" s="6">
        <f>Demand!AA66+IFERROR(VLOOKUP(AA$5,Switching!$B$35:$E$44,3,0)/12,0)-IFERROR(VLOOKUP(AA$5,Switching!$B$23:$E$31,3,0)/12,0)</f>
        <v>15951.183777006499</v>
      </c>
      <c r="AB69" s="6">
        <f>Demand!AB66+IFERROR(VLOOKUP(AB$5,Switching!$B$35:$E$44,4,0)/12,0)-IFERROR(VLOOKUP(AB$5,Switching!$B$23:$E$31,4,0)/12,0)</f>
        <v>7269.9246712239528</v>
      </c>
      <c r="AC69" s="1">
        <f>Demand!AC66/Demand!AB66*'Dmd Switching'!AB69</f>
        <v>7050.9331357680048</v>
      </c>
      <c r="AD69" s="1">
        <f>Demand!AD66/Demand!AB66*'Dmd Switching'!AB69</f>
        <v>6988.7576404186939</v>
      </c>
      <c r="AE69" s="6">
        <f>Demand!AE66+IFERROR(VLOOKUP(AE$5,Switching!$B$35:$E$44,4,0)/12,0)-IFERROR(VLOOKUP(AE$5,Switching!$B$23:$E$31,4,0)/12,0)</f>
        <v>5929.4399376030233</v>
      </c>
      <c r="AF69" s="1">
        <f>Demand!AF66/Demand!AE66*'Dmd Switching'!AE69</f>
        <v>5906.1040380274835</v>
      </c>
      <c r="AG69" s="1">
        <f>Demand!AG66/Demand!AE66*'Dmd Switching'!AE69</f>
        <v>5841.3999528407603</v>
      </c>
      <c r="AH69" s="6">
        <f>Demand!AH66+IFERROR(VLOOKUP(AH$5,Switching!$B$35:$E$44,4,0)/12,0)-IFERROR(VLOOKUP(AH$5,Switching!$B$23:$E$31,4,0)/12,0)</f>
        <v>17946.239795023859</v>
      </c>
      <c r="AI69" s="1">
        <f>Demand!AI66/Demand!AH66*'Dmd Switching'!AH69</f>
        <v>19128.437137796929</v>
      </c>
      <c r="AJ69" s="1">
        <f>Demand!AJ66/Demand!AH66*'Dmd Switching'!AH69</f>
        <v>19081.332429064412</v>
      </c>
      <c r="AK69" s="6">
        <f>Demand!AK66+IFERROR(VLOOKUP(AK$5,Switching!$B$35:$E$44,4,0)/12,0)-IFERROR(VLOOKUP(AK$5,Switching!$B$23:$E$31,4,0)/12,0)</f>
        <v>81736.719892027264</v>
      </c>
      <c r="AL69" s="1">
        <f>Demand!AL66/Demand!AK66*'Dmd Switching'!AK69</f>
        <v>79505.591919890736</v>
      </c>
      <c r="AM69" s="1">
        <f>Demand!AM66/Demand!AK66*'Dmd Switching'!AK69</f>
        <v>78846.417017927641</v>
      </c>
      <c r="AN69" s="6">
        <f>Demand!AN66+IFERROR(VLOOKUP(AN$5,Switching!$B$35:$E$44,4,0)/12,0)-IFERROR(VLOOKUP(AN$5,Switching!$B$23:$E$31,4,0)/12,0)</f>
        <v>162746.8188606035</v>
      </c>
      <c r="AO69" s="1">
        <f>Demand!AO66/Demand!AN66*'Dmd Switching'!AN69</f>
        <v>158479.97970529165</v>
      </c>
      <c r="AP69" s="1">
        <f>Demand!AP66/Demand!AN66*'Dmd Switching'!AN69</f>
        <v>98902.329925111451</v>
      </c>
      <c r="AQ69" s="6">
        <f>Demand!AQ66+IFERROR(VLOOKUP(AQ$5,Switching!$B$35:$E$44,3,0)/12,0)-IFERROR(VLOOKUP(AQ$5,Switching!$B$23:$E$31,3,0)/12,0)</f>
        <v>163041.7671239042</v>
      </c>
      <c r="AR69" s="1">
        <f>Demand!AR66/Demand!AQ66*'Dmd Switching'!AQ69</f>
        <v>158465.5828805393</v>
      </c>
      <c r="AS69" s="1">
        <f>Demand!AS66/Demand!AQ66*'Dmd Switching'!AQ69</f>
        <v>156463.08662678202</v>
      </c>
      <c r="AT69" s="6">
        <f>Demand!AT66+IFERROR(VLOOKUP(AT$5,Switching!$B$35:$E$44,3,0)/12,0)-IFERROR(VLOOKUP(AT$5,Switching!$B$23:$E$31,3,0)/12,0)</f>
        <v>13654</v>
      </c>
      <c r="AU69" s="6">
        <f>Demand!AU66+IFERROR(VLOOKUP(AU$5,Switching!$B$35:$E$44,4,0)/12,0)-IFERROR(VLOOKUP(AU$5,Switching!$B$23:$E$31,4,0)/12,0)</f>
        <v>383903.48347980867</v>
      </c>
      <c r="AV69" s="1">
        <f>Demand!AV66/Demand!AU66*'Dmd Switching'!AU69</f>
        <v>348531.27850919421</v>
      </c>
      <c r="AW69" s="1">
        <f>Demand!AW66/Demand!AU66*'Dmd Switching'!AU69</f>
        <v>343901.45516066998</v>
      </c>
      <c r="AX69" s="6">
        <f>Demand!AX66+IFERROR(VLOOKUP(AX$5,Switching!$B$35:$E$44,3,0)/12,0)-IFERROR(VLOOKUP(AX$5,Switching!$B$23:$E$31,3,0)/12,0)</f>
        <v>60140.097298010449</v>
      </c>
      <c r="AY69" s="1">
        <f>Demand!AY66/Demand!AX66*'Dmd Switching'!AX69</f>
        <v>56890.685591550253</v>
      </c>
      <c r="AZ69" s="1">
        <f>Demand!AZ66/Demand!AX66*'Dmd Switching'!AX69</f>
        <v>55379.417844942072</v>
      </c>
      <c r="BA69" s="6">
        <f>Demand!BA66+IFERROR(VLOOKUP(BA$5,Switching!$B$35:$E$44,3,0)/12,0)-IFERROR(VLOOKUP(BA$5,Switching!$B$23:$E$31,3,0)/12,0)</f>
        <v>9450.2402343749964</v>
      </c>
      <c r="BB69" s="6">
        <f>Demand!BB66+IFERROR(VLOOKUP(BB$5,Switching!$B$35:$E$44,3,0)/12,0)-IFERROR(VLOOKUP(BB$5,Switching!$B$23:$E$31,3,0)/12,0)</f>
        <v>35872.93773438302</v>
      </c>
      <c r="BC69" s="6">
        <f>Demand!BC66+IFERROR(VLOOKUP(BC$5,Switching!$B$35:$E$44,3,0)/12,0)-IFERROR(VLOOKUP(BC$5,Switching!$B$23:$E$31,3,0)/12,0)</f>
        <v>4495.4088629961034</v>
      </c>
      <c r="BD69" s="6">
        <f>Demand!BD66+IFERROR(VLOOKUP(BD$5,Switching!$B$35:$E$44,3,0)/12,0)-IFERROR(VLOOKUP(BD$5,Switching!$B$23:$E$31,3,0)/12,0)</f>
        <v>416265.13047248893</v>
      </c>
      <c r="BE69" s="6">
        <f>Demand!BE66+IFERROR(VLOOKUP(BE$5,Switching!$B$35:$E$44,3,0)/12,0)-IFERROR(VLOOKUP(BE$5,Switching!$B$23:$E$31,3,0)/12,0)</f>
        <v>67188.906446001391</v>
      </c>
      <c r="BF69" s="35">
        <f>Billed_Energy!AM67/Cal_Energy!AM67*Cal_Energy_Switching!AM68*VLOOKUP($C69,'Dmd Factors'!$A$4:$E$15,4,0)</f>
        <v>227998.79295154172</v>
      </c>
      <c r="BG69" s="35">
        <f>Billed_Energy!G67/Cal_Energy!G67*Cal_Energy_Switching!G68*VLOOKUP(C69,'Dmd Factors'!$A$4:$E$15,3,0)</f>
        <v>386589.08770947607</v>
      </c>
      <c r="BH69" s="35">
        <f>Billed_Energy!AA67/Cal_Energy!AA67*Cal_Energy_Switching!AA68*VLOOKUP($C69,'Dmd Factors'!$A$4:$E$15,5,0)</f>
        <v>14069.425837903656</v>
      </c>
      <c r="BI69" s="35">
        <f>Billed_Energy!J67/Cal_Energy!J67*Cal_Energy_Switching!J68*VLOOKUP($C69,'Dmd Factors'!$A$4:$E$15,2,0)</f>
        <v>40925.015287546499</v>
      </c>
    </row>
    <row r="70" spans="1:61" x14ac:dyDescent="0.25">
      <c r="A70" t="s">
        <v>155</v>
      </c>
      <c r="B70">
        <v>2019</v>
      </c>
      <c r="C70">
        <v>10</v>
      </c>
      <c r="D70" t="s">
        <v>67</v>
      </c>
      <c r="E70" t="s">
        <v>154</v>
      </c>
      <c r="F70" s="6">
        <f>Demand!F67+IFERROR(VLOOKUP(F$5,Switching!$B$35:$E$44,4,0)/12,0)-IFERROR(VLOOKUP(F$5,Switching!$B$23:$E$31,4,0)/12,0)</f>
        <v>185157.6</v>
      </c>
      <c r="G70" s="1">
        <f>Demand!G67/Demand!F67*'Dmd Switching'!F70</f>
        <v>185157.6</v>
      </c>
      <c r="H70" s="1">
        <f>Demand!H67/Demand!F67*'Dmd Switching'!F70</f>
        <v>101387.6</v>
      </c>
      <c r="I70" s="6">
        <f>Demand!I67+IFERROR(VLOOKUP(I$5,Switching!$B$35:$E$44,4,0)/12,0)-IFERROR(VLOOKUP(I$5,Switching!$B$23:$E$31,4,0)/12,0)</f>
        <v>302624.0475189276</v>
      </c>
      <c r="J70" s="1">
        <f>Demand!J67/Demand!I67*'Dmd Switching'!I70</f>
        <v>292296.35756868066</v>
      </c>
      <c r="K70" s="1">
        <f>Demand!K67/Demand!I67*'Dmd Switching'!I70</f>
        <v>288034.62392075994</v>
      </c>
      <c r="L70" s="6">
        <f>Demand!L67+IFERROR(VLOOKUP(L$5,Switching!$B$35:$E$44,4,0)/12,0)-IFERROR(VLOOKUP(L$5,Switching!$B$23:$E$31,4,0)/12,0)</f>
        <v>555414.17318668403</v>
      </c>
      <c r="M70" s="1">
        <f>Demand!M67/Demand!L67*'Dmd Switching'!L70</f>
        <v>540046.67908742116</v>
      </c>
      <c r="N70" s="1">
        <f>Demand!N67/Demand!L67*'Dmd Switching'!L70</f>
        <v>522519.33104930446</v>
      </c>
      <c r="O70" s="6">
        <f>Demand!O67+IFERROR(VLOOKUP(O$5,Switching!$B$35:$E$44,3,0)/12,0)-IFERROR(VLOOKUP(O$5,Switching!$B$23:$E$31,3,0)/12,0)</f>
        <v>349710.80768137233</v>
      </c>
      <c r="P70" s="1">
        <f>Demand!P67/Demand!O67*'Dmd Switching'!O70</f>
        <v>318516.93761822669</v>
      </c>
      <c r="Q70" s="1">
        <f>Demand!Q67/Demand!O67*'Dmd Switching'!O70</f>
        <v>311382.16747010336</v>
      </c>
      <c r="R70" s="6">
        <f>Demand!R67+IFERROR(VLOOKUP(R$5,Switching!$B$35:$E$44,4,0)/12,0)-IFERROR(VLOOKUP(R$5,Switching!$B$23:$E$31,4,0)/12,0)</f>
        <v>280839.57825069787</v>
      </c>
      <c r="S70" s="1">
        <f>Demand!S67/Demand!R67*'Dmd Switching'!R70</f>
        <v>270615.01099645026</v>
      </c>
      <c r="T70" s="1">
        <f>Demand!T67/Demand!R67*'Dmd Switching'!R70</f>
        <v>262079.96075681903</v>
      </c>
      <c r="U70" s="6">
        <f>Demand!U67+IFERROR(VLOOKUP(U$5,Switching!$B$35:$E$44,3,0)/12,0)-IFERROR(VLOOKUP(U$5,Switching!$B$23:$E$31,3,0)/12,0)</f>
        <v>58277.230161608735</v>
      </c>
      <c r="V70" s="6">
        <f>Demand!V67+IFERROR(VLOOKUP(V$5,Switching!$B$35:$E$44,3,0)/12,0)-IFERROR(VLOOKUP(V$5,Switching!$B$23:$E$31,3,0)/12,0)</f>
        <v>596268.30258657807</v>
      </c>
      <c r="W70" s="6">
        <f>Demand!W67+IFERROR(VLOOKUP(W$5,Switching!$B$35:$E$44,3,0)/12,0)-IFERROR(VLOOKUP(W$5,Switching!$B$23:$E$31,3,0)/12,0)</f>
        <v>39420.511725218734</v>
      </c>
      <c r="X70" s="6">
        <f>Demand!X67+IFERROR(VLOOKUP(X$5,Switching!$B$35:$E$44,3,0)/12,0)-IFERROR(VLOOKUP(X$5,Switching!$B$23:$E$31,3,0)/12,0)</f>
        <v>38634.316631868773</v>
      </c>
      <c r="Y70" s="6">
        <f>Demand!Y67+IFERROR(VLOOKUP(Y$5,Switching!$B$35:$E$44,3,0)/12,0)-IFERROR(VLOOKUP(Y$5,Switching!$B$23:$E$31,3,0)/12,0)</f>
        <v>0</v>
      </c>
      <c r="Z70" s="6">
        <f>Demand!Z67+IFERROR(VLOOKUP(Z$5,Switching!$B$35:$E$44,3,0)/12,0)-IFERROR(VLOOKUP(Z$5,Switching!$B$23:$E$31,3,0)/12,0)</f>
        <v>8839.884491033039</v>
      </c>
      <c r="AA70" s="6">
        <f>Demand!AA67+IFERROR(VLOOKUP(AA$5,Switching!$B$35:$E$44,3,0)/12,0)-IFERROR(VLOOKUP(AA$5,Switching!$B$23:$E$31,3,0)/12,0)</f>
        <v>16666.13991931907</v>
      </c>
      <c r="AB70" s="6">
        <f>Demand!AB67+IFERROR(VLOOKUP(AB$5,Switching!$B$35:$E$44,4,0)/12,0)-IFERROR(VLOOKUP(AB$5,Switching!$B$23:$E$31,4,0)/12,0)</f>
        <v>6927.4620101731789</v>
      </c>
      <c r="AC70" s="1">
        <f>Demand!AC67/Demand!AB67*'Dmd Switching'!AB70</f>
        <v>6718.7864583582577</v>
      </c>
      <c r="AD70" s="1">
        <f>Demand!AD67/Demand!AB67*'Dmd Switching'!AB70</f>
        <v>6659.5398496965563</v>
      </c>
      <c r="AE70" s="6">
        <f>Demand!AE67+IFERROR(VLOOKUP(AE$5,Switching!$B$35:$E$44,4,0)/12,0)-IFERROR(VLOOKUP(AE$5,Switching!$B$23:$E$31,4,0)/12,0)</f>
        <v>6135.156273432226</v>
      </c>
      <c r="AF70" s="1">
        <f>Demand!AF67/Demand!AE67*'Dmd Switching'!AE70</f>
        <v>6037.7728405206035</v>
      </c>
      <c r="AG70" s="1">
        <f>Demand!AG67/Demand!AE67*'Dmd Switching'!AE70</f>
        <v>5959.3250751195746</v>
      </c>
      <c r="AH70" s="6">
        <f>Demand!AH67+IFERROR(VLOOKUP(AH$5,Switching!$B$35:$E$44,4,0)/12,0)-IFERROR(VLOOKUP(AH$5,Switching!$B$23:$E$31,4,0)/12,0)</f>
        <v>20179.998385116891</v>
      </c>
      <c r="AI70" s="1">
        <f>Demand!AI67/Demand!AH67*'Dmd Switching'!AH70</f>
        <v>21509.343180490967</v>
      </c>
      <c r="AJ70" s="1">
        <f>Demand!AJ67/Demand!AH67*'Dmd Switching'!AH70</f>
        <v>21456.375374587849</v>
      </c>
      <c r="AK70" s="6">
        <f>Demand!AK67+IFERROR(VLOOKUP(AK$5,Switching!$B$35:$E$44,4,0)/12,0)-IFERROR(VLOOKUP(AK$5,Switching!$B$23:$E$31,4,0)/12,0)</f>
        <v>72666.953849530328</v>
      </c>
      <c r="AL70" s="1">
        <f>Demand!AL67/Demand!AK67*'Dmd Switching'!AK70</f>
        <v>69878.533891826926</v>
      </c>
      <c r="AM70" s="1">
        <f>Demand!AM67/Demand!AK67*'Dmd Switching'!AK70</f>
        <v>68887.60779115546</v>
      </c>
      <c r="AN70" s="6">
        <f>Demand!AN67+IFERROR(VLOOKUP(AN$5,Switching!$B$35:$E$44,4,0)/12,0)-IFERROR(VLOOKUP(AN$5,Switching!$B$23:$E$31,4,0)/12,0)</f>
        <v>166366.90945719695</v>
      </c>
      <c r="AO70" s="1">
        <f>Demand!AO67/Demand!AN67*'Dmd Switching'!AN70</f>
        <v>160079.80881410217</v>
      </c>
      <c r="AP70" s="1">
        <f>Demand!AP67/Demand!AN67*'Dmd Switching'!AN70</f>
        <v>95272.75269760743</v>
      </c>
      <c r="AQ70" s="6">
        <f>Demand!AQ67+IFERROR(VLOOKUP(AQ$5,Switching!$B$35:$E$44,3,0)/12,0)-IFERROR(VLOOKUP(AQ$5,Switching!$B$23:$E$31,3,0)/12,0)</f>
        <v>149466.97446031892</v>
      </c>
      <c r="AR70" s="1">
        <f>Demand!AR67/Demand!AQ67*'Dmd Switching'!AQ70</f>
        <v>144555.55133881449</v>
      </c>
      <c r="AS70" s="1">
        <f>Demand!AS67/Demand!AQ67*'Dmd Switching'!AQ70</f>
        <v>142489.82913765774</v>
      </c>
      <c r="AT70" s="6">
        <f>Demand!AT67+IFERROR(VLOOKUP(AT$5,Switching!$B$35:$E$44,3,0)/12,0)-IFERROR(VLOOKUP(AT$5,Switching!$B$23:$E$31,3,0)/12,0)</f>
        <v>8332</v>
      </c>
      <c r="AU70" s="6">
        <f>Demand!AU67+IFERROR(VLOOKUP(AU$5,Switching!$B$35:$E$44,4,0)/12,0)-IFERROR(VLOOKUP(AU$5,Switching!$B$23:$E$31,4,0)/12,0)</f>
        <v>353175.93571791588</v>
      </c>
      <c r="AV70" s="1">
        <f>Demand!AV67/Demand!AU67*'Dmd Switching'!AU70</f>
        <v>320634.91401197523</v>
      </c>
      <c r="AW70" s="1">
        <f>Demand!AW67/Demand!AU67*'Dmd Switching'!AU70</f>
        <v>316375.66067438555</v>
      </c>
      <c r="AX70" s="6">
        <f>Demand!AX67+IFERROR(VLOOKUP(AX$5,Switching!$B$35:$E$44,3,0)/12,0)-IFERROR(VLOOKUP(AX$5,Switching!$B$23:$E$31,3,0)/12,0)</f>
        <v>57504.827868367291</v>
      </c>
      <c r="AY70" s="1">
        <f>Demand!AY67/Demand!AX67*'Dmd Switching'!AX70</f>
        <v>52908.380442320922</v>
      </c>
      <c r="AZ70" s="1">
        <f>Demand!AZ67/Demand!AX67*'Dmd Switching'!AX70</f>
        <v>51764.437950096908</v>
      </c>
      <c r="BA70" s="6">
        <f>Demand!BA67+IFERROR(VLOOKUP(BA$5,Switching!$B$35:$E$44,3,0)/12,0)-IFERROR(VLOOKUP(BA$5,Switching!$B$23:$E$31,3,0)/12,0)</f>
        <v>9450.2402343749964</v>
      </c>
      <c r="BB70" s="6">
        <f>Demand!BB67+IFERROR(VLOOKUP(BB$5,Switching!$B$35:$E$44,3,0)/12,0)-IFERROR(VLOOKUP(BB$5,Switching!$B$23:$E$31,3,0)/12,0)</f>
        <v>29512.566188659777</v>
      </c>
      <c r="BC70" s="6">
        <f>Demand!BC67+IFERROR(VLOOKUP(BC$5,Switching!$B$35:$E$44,3,0)/12,0)-IFERROR(VLOOKUP(BC$5,Switching!$B$23:$E$31,3,0)/12,0)</f>
        <v>4135.59735700279</v>
      </c>
      <c r="BD70" s="6">
        <f>Demand!BD67+IFERROR(VLOOKUP(BD$5,Switching!$B$35:$E$44,3,0)/12,0)-IFERROR(VLOOKUP(BD$5,Switching!$B$23:$E$31,3,0)/12,0)</f>
        <v>358305.3936103984</v>
      </c>
      <c r="BE70" s="6">
        <f>Demand!BE67+IFERROR(VLOOKUP(BE$5,Switching!$B$35:$E$44,3,0)/12,0)-IFERROR(VLOOKUP(BE$5,Switching!$B$23:$E$31,3,0)/12,0)</f>
        <v>59251.334014322907</v>
      </c>
      <c r="BF70" s="35">
        <f>Billed_Energy!AM68/Cal_Energy!AM68*Cal_Energy_Switching!AM69*VLOOKUP($C70,'Dmd Factors'!$A$4:$E$15,4,0)</f>
        <v>216496.06148337794</v>
      </c>
      <c r="BG70" s="35">
        <f>Billed_Energy!G68/Cal_Energy!G68*Cal_Energy_Switching!G69*VLOOKUP(C70,'Dmd Factors'!$A$4:$E$15,3,0)</f>
        <v>375676.88981446857</v>
      </c>
      <c r="BH70" s="35">
        <f>Billed_Energy!AA68/Cal_Energy!AA68*Cal_Energy_Switching!AA69*VLOOKUP($C70,'Dmd Factors'!$A$4:$E$15,5,0)</f>
        <v>14525.464934807294</v>
      </c>
      <c r="BI70" s="35">
        <f>Billed_Energy!J68/Cal_Energy!J68*Cal_Energy_Switching!J69*VLOOKUP($C70,'Dmd Factors'!$A$4:$E$15,2,0)</f>
        <v>44723.359557426433</v>
      </c>
    </row>
    <row r="71" spans="1:61" x14ac:dyDescent="0.25">
      <c r="A71" t="s">
        <v>155</v>
      </c>
      <c r="B71">
        <v>2019</v>
      </c>
      <c r="C71">
        <v>11</v>
      </c>
      <c r="D71" t="s">
        <v>68</v>
      </c>
      <c r="E71" t="s">
        <v>154</v>
      </c>
      <c r="F71" s="6">
        <f>Demand!F68+IFERROR(VLOOKUP(F$5,Switching!$B$35:$E$44,4,0)/12,0)-IFERROR(VLOOKUP(F$5,Switching!$B$23:$E$31,4,0)/12,0)</f>
        <v>185157.6</v>
      </c>
      <c r="G71" s="1">
        <f>Demand!G68/Demand!F68*'Dmd Switching'!F71</f>
        <v>185157.6</v>
      </c>
      <c r="H71" s="1">
        <f>Demand!H68/Demand!F68*'Dmd Switching'!F71</f>
        <v>101387.6</v>
      </c>
      <c r="I71" s="6">
        <f>Demand!I68+IFERROR(VLOOKUP(I$5,Switching!$B$35:$E$44,4,0)/12,0)-IFERROR(VLOOKUP(I$5,Switching!$B$23:$E$31,4,0)/12,0)</f>
        <v>308737.45966319251</v>
      </c>
      <c r="J71" s="1">
        <f>Demand!J68/Demand!I68*'Dmd Switching'!I71</f>
        <v>301192.7342251197</v>
      </c>
      <c r="K71" s="1">
        <f>Demand!K68/Demand!I68*'Dmd Switching'!I71</f>
        <v>290286.48730927426</v>
      </c>
      <c r="L71" s="6">
        <f>Demand!L68+IFERROR(VLOOKUP(L$5,Switching!$B$35:$E$44,4,0)/12,0)-IFERROR(VLOOKUP(L$5,Switching!$B$23:$E$31,4,0)/12,0)</f>
        <v>530125.91641842923</v>
      </c>
      <c r="M71" s="1">
        <f>Demand!M68/Demand!L68*'Dmd Switching'!L71</f>
        <v>506874.12665422604</v>
      </c>
      <c r="N71" s="1">
        <f>Demand!N68/Demand!L68*'Dmd Switching'!L71</f>
        <v>500554.17820519325</v>
      </c>
      <c r="O71" s="6">
        <f>Demand!O68+IFERROR(VLOOKUP(O$5,Switching!$B$35:$E$44,3,0)/12,0)-IFERROR(VLOOKUP(O$5,Switching!$B$23:$E$31,3,0)/12,0)</f>
        <v>322639.31947538571</v>
      </c>
      <c r="P71" s="1">
        <f>Demand!P68/Demand!O68*'Dmd Switching'!O71</f>
        <v>293860.20030630718</v>
      </c>
      <c r="Q71" s="1">
        <f>Demand!Q68/Demand!O68*'Dmd Switching'!O71</f>
        <v>287277.74035756814</v>
      </c>
      <c r="R71" s="6">
        <f>Demand!R68+IFERROR(VLOOKUP(R$5,Switching!$B$35:$E$44,4,0)/12,0)-IFERROR(VLOOKUP(R$5,Switching!$B$23:$E$31,4,0)/12,0)</f>
        <v>277277.59075527918</v>
      </c>
      <c r="S71" s="1">
        <f>Demand!S68/Demand!R68*'Dmd Switching'!R71</f>
        <v>265846.06395771663</v>
      </c>
      <c r="T71" s="1">
        <f>Demand!T68/Demand!R68*'Dmd Switching'!R71</f>
        <v>261720.22545325372</v>
      </c>
      <c r="U71" s="6">
        <f>Demand!U68+IFERROR(VLOOKUP(U$5,Switching!$B$35:$E$44,3,0)/12,0)-IFERROR(VLOOKUP(U$5,Switching!$B$23:$E$31,3,0)/12,0)</f>
        <v>56772.351693421515</v>
      </c>
      <c r="V71" s="6">
        <f>Demand!V68+IFERROR(VLOOKUP(V$5,Switching!$B$35:$E$44,3,0)/12,0)-IFERROR(VLOOKUP(V$5,Switching!$B$23:$E$31,3,0)/12,0)</f>
        <v>543069.65621081961</v>
      </c>
      <c r="W71" s="6">
        <f>Demand!W68+IFERROR(VLOOKUP(W$5,Switching!$B$35:$E$44,3,0)/12,0)-IFERROR(VLOOKUP(W$5,Switching!$B$23:$E$31,3,0)/12,0)</f>
        <v>33672.784929935115</v>
      </c>
      <c r="X71" s="6">
        <f>Demand!X68+IFERROR(VLOOKUP(X$5,Switching!$B$35:$E$44,3,0)/12,0)-IFERROR(VLOOKUP(X$5,Switching!$B$23:$E$31,3,0)/12,0)</f>
        <v>35515.604372126109</v>
      </c>
      <c r="Y71" s="6">
        <f>Demand!Y68+IFERROR(VLOOKUP(Y$5,Switching!$B$35:$E$44,3,0)/12,0)-IFERROR(VLOOKUP(Y$5,Switching!$B$23:$E$31,3,0)/12,0)</f>
        <v>0</v>
      </c>
      <c r="Z71" s="6">
        <f>Demand!Z68+IFERROR(VLOOKUP(Z$5,Switching!$B$35:$E$44,3,0)/12,0)-IFERROR(VLOOKUP(Z$5,Switching!$B$23:$E$31,3,0)/12,0)</f>
        <v>9455.8158680865017</v>
      </c>
      <c r="AA71" s="6">
        <f>Demand!AA68+IFERROR(VLOOKUP(AA$5,Switching!$B$35:$E$44,3,0)/12,0)-IFERROR(VLOOKUP(AA$5,Switching!$B$23:$E$31,3,0)/12,0)</f>
        <v>20401.556750992782</v>
      </c>
      <c r="AB71" s="6">
        <f>Demand!AB68+IFERROR(VLOOKUP(AB$5,Switching!$B$35:$E$44,4,0)/12,0)-IFERROR(VLOOKUP(AB$5,Switching!$B$23:$E$31,4,0)/12,0)</f>
        <v>6793.6531940402401</v>
      </c>
      <c r="AC71" s="1">
        <f>Demand!AC68/Demand!AB68*'Dmd Switching'!AB71</f>
        <v>6589.0083577316955</v>
      </c>
      <c r="AD71" s="1">
        <f>Demand!AD68/Demand!AB68*'Dmd Switching'!AB71</f>
        <v>6530.9061391154792</v>
      </c>
      <c r="AE71" s="6">
        <f>Demand!AE68+IFERROR(VLOOKUP(AE$5,Switching!$B$35:$E$44,4,0)/12,0)-IFERROR(VLOOKUP(AE$5,Switching!$B$23:$E$31,4,0)/12,0)</f>
        <v>7108.4889648920716</v>
      </c>
      <c r="AF71" s="1">
        <f>Demand!AF68/Demand!AE68*'Dmd Switching'!AE71</f>
        <v>6444.2386192652766</v>
      </c>
      <c r="AG71" s="1">
        <f>Demand!AG68/Demand!AE68*'Dmd Switching'!AE71</f>
        <v>6252.9193657244796</v>
      </c>
      <c r="AH71" s="6">
        <f>Demand!AH68+IFERROR(VLOOKUP(AH$5,Switching!$B$35:$E$44,4,0)/12,0)-IFERROR(VLOOKUP(AH$5,Switching!$B$23:$E$31,4,0)/12,0)</f>
        <v>18382.607975403494</v>
      </c>
      <c r="AI71" s="1">
        <f>Demand!AI68/Demand!AH68*'Dmd Switching'!AH71</f>
        <v>19593.550799637178</v>
      </c>
      <c r="AJ71" s="1">
        <f>Demand!AJ68/Demand!AH68*'Dmd Switching'!AH71</f>
        <v>19545.300725843696</v>
      </c>
      <c r="AK71" s="6">
        <f>Demand!AK68+IFERROR(VLOOKUP(AK$5,Switching!$B$35:$E$44,4,0)/12,0)-IFERROR(VLOOKUP(AK$5,Switching!$B$23:$E$31,4,0)/12,0)</f>
        <v>68242.552653918086</v>
      </c>
      <c r="AL71" s="1">
        <f>Demand!AL68/Demand!AK68*'Dmd Switching'!AK71</f>
        <v>63306.574489967374</v>
      </c>
      <c r="AM71" s="1">
        <f>Demand!AM68/Demand!AK68*'Dmd Switching'!AK71</f>
        <v>61597.929196979509</v>
      </c>
      <c r="AN71" s="6">
        <f>Demand!AN68+IFERROR(VLOOKUP(AN$5,Switching!$B$35:$E$44,4,0)/12,0)-IFERROR(VLOOKUP(AN$5,Switching!$B$23:$E$31,4,0)/12,0)</f>
        <v>151194.00917081308</v>
      </c>
      <c r="AO71" s="1">
        <f>Demand!AO68/Demand!AN68*'Dmd Switching'!AN71</f>
        <v>146728.93100457027</v>
      </c>
      <c r="AP71" s="1">
        <f>Demand!AP68/Demand!AN68*'Dmd Switching'!AN71</f>
        <v>94886.703575512816</v>
      </c>
      <c r="AQ71" s="6">
        <f>Demand!AQ68+IFERROR(VLOOKUP(AQ$5,Switching!$B$35:$E$44,3,0)/12,0)-IFERROR(VLOOKUP(AQ$5,Switching!$B$23:$E$31,3,0)/12,0)</f>
        <v>142438.93821319996</v>
      </c>
      <c r="AR71" s="1">
        <f>Demand!AR68/Demand!AQ68*'Dmd Switching'!AQ71</f>
        <v>134419.16631716388</v>
      </c>
      <c r="AS71" s="1">
        <f>Demand!AS68/Demand!AQ68*'Dmd Switching'!AQ71</f>
        <v>129718.4734630782</v>
      </c>
      <c r="AT71" s="6">
        <f>Demand!AT68+IFERROR(VLOOKUP(AT$5,Switching!$B$35:$E$44,3,0)/12,0)-IFERROR(VLOOKUP(AT$5,Switching!$B$23:$E$31,3,0)/12,0)</f>
        <v>9520</v>
      </c>
      <c r="AU71" s="6">
        <f>Demand!AU68+IFERROR(VLOOKUP(AU$5,Switching!$B$35:$E$44,4,0)/12,0)-IFERROR(VLOOKUP(AU$5,Switching!$B$23:$E$31,4,0)/12,0)</f>
        <v>341926.27133983484</v>
      </c>
      <c r="AV71" s="1">
        <f>Demand!AV68/Demand!AU68*'Dmd Switching'!AU71</f>
        <v>310421.77431094379</v>
      </c>
      <c r="AW71" s="1">
        <f>Demand!AW68/Demand!AU68*'Dmd Switching'!AU71</f>
        <v>306298.19038257265</v>
      </c>
      <c r="AX71" s="6">
        <f>Demand!AX68+IFERROR(VLOOKUP(AX$5,Switching!$B$35:$E$44,3,0)/12,0)-IFERROR(VLOOKUP(AX$5,Switching!$B$23:$E$31,3,0)/12,0)</f>
        <v>57713.712637290671</v>
      </c>
      <c r="AY71" s="1">
        <f>Demand!AY68/Demand!AX68*'Dmd Switching'!AX71</f>
        <v>54149.442649200355</v>
      </c>
      <c r="AZ71" s="1">
        <f>Demand!AZ68/Demand!AX68*'Dmd Switching'!AX71</f>
        <v>53160.894015807389</v>
      </c>
      <c r="BA71" s="6">
        <f>Demand!BA68+IFERROR(VLOOKUP(BA$5,Switching!$B$35:$E$44,3,0)/12,0)-IFERROR(VLOOKUP(BA$5,Switching!$B$23:$E$31,3,0)/12,0)</f>
        <v>9450.2402343749964</v>
      </c>
      <c r="BB71" s="6">
        <f>Demand!BB68+IFERROR(VLOOKUP(BB$5,Switching!$B$35:$E$44,3,0)/12,0)-IFERROR(VLOOKUP(BB$5,Switching!$B$23:$E$31,3,0)/12,0)</f>
        <v>26189.232886416037</v>
      </c>
      <c r="BC71" s="6">
        <f>Demand!BC68+IFERROR(VLOOKUP(BC$5,Switching!$B$35:$E$44,3,0)/12,0)-IFERROR(VLOOKUP(BC$5,Switching!$B$23:$E$31,3,0)/12,0)</f>
        <v>4003.8667446817985</v>
      </c>
      <c r="BD71" s="6">
        <f>Demand!BD68+IFERROR(VLOOKUP(BD$5,Switching!$B$35:$E$44,3,0)/12,0)-IFERROR(VLOOKUP(BD$5,Switching!$B$23:$E$31,3,0)/12,0)</f>
        <v>325652.90580474801</v>
      </c>
      <c r="BE71" s="6">
        <f>Demand!BE68+IFERROR(VLOOKUP(BE$5,Switching!$B$35:$E$44,3,0)/12,0)-IFERROR(VLOOKUP(BE$5,Switching!$B$23:$E$31,3,0)/12,0)</f>
        <v>57087.394941289582</v>
      </c>
      <c r="BF71" s="35">
        <f>Billed_Energy!AM69/Cal_Energy!AM69*Cal_Energy_Switching!AM70*VLOOKUP($C71,'Dmd Factors'!$A$4:$E$15,4,0)</f>
        <v>212162.14581396652</v>
      </c>
      <c r="BG71" s="35">
        <f>Billed_Energy!G69/Cal_Energy!G69*Cal_Energy_Switching!G70*VLOOKUP(C71,'Dmd Factors'!$A$4:$E$15,3,0)</f>
        <v>385749.37347090157</v>
      </c>
      <c r="BH71" s="35">
        <f>Billed_Energy!AA69/Cal_Energy!AA69*Cal_Energy_Switching!AA70*VLOOKUP($C71,'Dmd Factors'!$A$4:$E$15,5,0)</f>
        <v>18897.92682149999</v>
      </c>
      <c r="BI71" s="35">
        <f>Billed_Energy!J69/Cal_Energy!J69*Cal_Energy_Switching!J70*VLOOKUP($C71,'Dmd Factors'!$A$4:$E$15,2,0)</f>
        <v>55901.847235361034</v>
      </c>
    </row>
    <row r="72" spans="1:61" x14ac:dyDescent="0.25">
      <c r="A72" t="s">
        <v>155</v>
      </c>
      <c r="B72">
        <v>2019</v>
      </c>
      <c r="C72">
        <v>12</v>
      </c>
      <c r="D72" t="s">
        <v>69</v>
      </c>
      <c r="E72" t="s">
        <v>154</v>
      </c>
      <c r="F72" s="6">
        <f>Demand!F69+IFERROR(VLOOKUP(F$5,Switching!$B$35:$E$44,4,0)/12,0)-IFERROR(VLOOKUP(F$5,Switching!$B$23:$E$31,4,0)/12,0)</f>
        <v>185157.6</v>
      </c>
      <c r="G72" s="1">
        <f>Demand!G69/Demand!F69*'Dmd Switching'!F72</f>
        <v>185157.6</v>
      </c>
      <c r="H72" s="1">
        <f>Demand!H69/Demand!F69*'Dmd Switching'!F72</f>
        <v>101387.6</v>
      </c>
      <c r="I72" s="6">
        <f>Demand!I69+IFERROR(VLOOKUP(I$5,Switching!$B$35:$E$44,4,0)/12,0)-IFERROR(VLOOKUP(I$5,Switching!$B$23:$E$31,4,0)/12,0)</f>
        <v>312406.73744676076</v>
      </c>
      <c r="J72" s="1">
        <f>Demand!J69/Demand!I69*'Dmd Switching'!I72</f>
        <v>305817.48689239786</v>
      </c>
      <c r="K72" s="1">
        <f>Demand!K69/Demand!I69*'Dmd Switching'!I72</f>
        <v>299468.84644647228</v>
      </c>
      <c r="L72" s="6">
        <f>Demand!L69+IFERROR(VLOOKUP(L$5,Switching!$B$35:$E$44,4,0)/12,0)-IFERROR(VLOOKUP(L$5,Switching!$B$23:$E$31,4,0)/12,0)</f>
        <v>534072.90622349503</v>
      </c>
      <c r="M72" s="1">
        <f>Demand!M69/Demand!L69*'Dmd Switching'!L72</f>
        <v>498325.02760112018</v>
      </c>
      <c r="N72" s="1">
        <f>Demand!N69/Demand!L69*'Dmd Switching'!L72</f>
        <v>494595.03407610441</v>
      </c>
      <c r="O72" s="6">
        <f>Demand!O69+IFERROR(VLOOKUP(O$5,Switching!$B$35:$E$44,3,0)/12,0)-IFERROR(VLOOKUP(O$5,Switching!$B$23:$E$31,3,0)/12,0)</f>
        <v>344340.03158455301</v>
      </c>
      <c r="P72" s="1">
        <f>Demand!P69/Demand!O69*'Dmd Switching'!O72</f>
        <v>313625.22962002637</v>
      </c>
      <c r="Q72" s="1">
        <f>Demand!Q69/Demand!O69*'Dmd Switching'!O72</f>
        <v>306600.03358893387</v>
      </c>
      <c r="R72" s="6">
        <f>Demand!R69+IFERROR(VLOOKUP(R$5,Switching!$B$35:$E$44,4,0)/12,0)-IFERROR(VLOOKUP(R$5,Switching!$B$23:$E$31,4,0)/12,0)</f>
        <v>262198.0966742661</v>
      </c>
      <c r="S72" s="1">
        <f>Demand!S69/Demand!R69*'Dmd Switching'!R72</f>
        <v>252239.99682893304</v>
      </c>
      <c r="T72" s="1">
        <f>Demand!T69/Demand!R69*'Dmd Switching'!R72</f>
        <v>248624.2771624249</v>
      </c>
      <c r="U72" s="6">
        <f>Demand!U69+IFERROR(VLOOKUP(U$5,Switching!$B$35:$E$44,3,0)/12,0)-IFERROR(VLOOKUP(U$5,Switching!$B$23:$E$31,3,0)/12,0)</f>
        <v>56665.942617025372</v>
      </c>
      <c r="V72" s="6">
        <f>Demand!V69+IFERROR(VLOOKUP(V$5,Switching!$B$35:$E$44,3,0)/12,0)-IFERROR(VLOOKUP(V$5,Switching!$B$23:$E$31,3,0)/12,0)</f>
        <v>585714.09824568464</v>
      </c>
      <c r="W72" s="6">
        <f>Demand!W69+IFERROR(VLOOKUP(W$5,Switching!$B$35:$E$44,3,0)/12,0)-IFERROR(VLOOKUP(W$5,Switching!$B$23:$E$31,3,0)/12,0)</f>
        <v>32875.518135886137</v>
      </c>
      <c r="X72" s="6">
        <f>Demand!X69+IFERROR(VLOOKUP(X$5,Switching!$B$35:$E$44,3,0)/12,0)-IFERROR(VLOOKUP(X$5,Switching!$B$23:$E$31,3,0)/12,0)</f>
        <v>36779.747515718242</v>
      </c>
      <c r="Y72" s="6">
        <f>Demand!Y69+IFERROR(VLOOKUP(Y$5,Switching!$B$35:$E$44,3,0)/12,0)-IFERROR(VLOOKUP(Y$5,Switching!$B$23:$E$31,3,0)/12,0)</f>
        <v>0</v>
      </c>
      <c r="Z72" s="6">
        <f>Demand!Z69+IFERROR(VLOOKUP(Z$5,Switching!$B$35:$E$44,3,0)/12,0)-IFERROR(VLOOKUP(Z$5,Switching!$B$23:$E$31,3,0)/12,0)</f>
        <v>10751.57077226255</v>
      </c>
      <c r="AA72" s="6">
        <f>Demand!AA69+IFERROR(VLOOKUP(AA$5,Switching!$B$35:$E$44,3,0)/12,0)-IFERROR(VLOOKUP(AA$5,Switching!$B$23:$E$31,3,0)/12,0)</f>
        <v>21214.58092672101</v>
      </c>
      <c r="AB72" s="6">
        <f>Demand!AB69+IFERROR(VLOOKUP(AB$5,Switching!$B$35:$E$44,4,0)/12,0)-IFERROR(VLOOKUP(AB$5,Switching!$B$23:$E$31,4,0)/12,0)</f>
        <v>7615.2605645603635</v>
      </c>
      <c r="AC72" s="1">
        <f>Demand!AC69/Demand!AB69*'Dmd Switching'!AB72</f>
        <v>7385.8664952474783</v>
      </c>
      <c r="AD72" s="1">
        <f>Demand!AD69/Demand!AB69*'Dmd Switching'!AB72</f>
        <v>7320.7375401030367</v>
      </c>
      <c r="AE72" s="6">
        <f>Demand!AE69+IFERROR(VLOOKUP(AE$5,Switching!$B$35:$E$44,4,0)/12,0)-IFERROR(VLOOKUP(AE$5,Switching!$B$23:$E$31,4,0)/12,0)</f>
        <v>8033.4361992492159</v>
      </c>
      <c r="AF72" s="1">
        <f>Demand!AF69/Demand!AE69*'Dmd Switching'!AE72</f>
        <v>7041.8022921977772</v>
      </c>
      <c r="AG72" s="1">
        <f>Demand!AG69/Demand!AE69*'Dmd Switching'!AE72</f>
        <v>6863.6898584294504</v>
      </c>
      <c r="AH72" s="6">
        <f>Demand!AH69+IFERROR(VLOOKUP(AH$5,Switching!$B$35:$E$44,4,0)/12,0)-IFERROR(VLOOKUP(AH$5,Switching!$B$23:$E$31,4,0)/12,0)</f>
        <v>23655.094975950706</v>
      </c>
      <c r="AI72" s="1">
        <f>Demand!AI69/Demand!AH69*'Dmd Switching'!AH72</f>
        <v>25213.359589765107</v>
      </c>
      <c r="AJ72" s="1">
        <f>Demand!AJ69/Demand!AH69*'Dmd Switching'!AH72</f>
        <v>25151.270462928012</v>
      </c>
      <c r="AK72" s="6">
        <f>Demand!AK69+IFERROR(VLOOKUP(AK$5,Switching!$B$35:$E$44,4,0)/12,0)-IFERROR(VLOOKUP(AK$5,Switching!$B$23:$E$31,4,0)/12,0)</f>
        <v>70633.186460795463</v>
      </c>
      <c r="AL72" s="1">
        <f>Demand!AL69/Demand!AK69*'Dmd Switching'!AK72</f>
        <v>64432.51664097391</v>
      </c>
      <c r="AM72" s="1">
        <f>Demand!AM69/Demand!AK69*'Dmd Switching'!AK72</f>
        <v>61345.794102355692</v>
      </c>
      <c r="AN72" s="6">
        <f>Demand!AN69+IFERROR(VLOOKUP(AN$5,Switching!$B$35:$E$44,4,0)/12,0)-IFERROR(VLOOKUP(AN$5,Switching!$B$23:$E$31,4,0)/12,0)</f>
        <v>157365.0335477186</v>
      </c>
      <c r="AO72" s="1">
        <f>Demand!AO69/Demand!AN69*'Dmd Switching'!AN72</f>
        <v>149554.23818359015</v>
      </c>
      <c r="AP72" s="1">
        <f>Demand!AP69/Demand!AN69*'Dmd Switching'!AN72</f>
        <v>101243.51189635441</v>
      </c>
      <c r="AQ72" s="6">
        <f>Demand!AQ69+IFERROR(VLOOKUP(AQ$5,Switching!$B$35:$E$44,3,0)/12,0)-IFERROR(VLOOKUP(AQ$5,Switching!$B$23:$E$31,3,0)/12,0)</f>
        <v>143728.25724134137</v>
      </c>
      <c r="AR72" s="1">
        <f>Demand!AR69/Demand!AQ69*'Dmd Switching'!AQ72</f>
        <v>133951.73835697005</v>
      </c>
      <c r="AS72" s="1">
        <f>Demand!AS69/Demand!AQ69*'Dmd Switching'!AQ72</f>
        <v>130782.15901963714</v>
      </c>
      <c r="AT72" s="6">
        <f>Demand!AT69+IFERROR(VLOOKUP(AT$5,Switching!$B$35:$E$44,3,0)/12,0)-IFERROR(VLOOKUP(AT$5,Switching!$B$23:$E$31,3,0)/12,0)</f>
        <v>12334</v>
      </c>
      <c r="AU72" s="6">
        <f>Demand!AU69+IFERROR(VLOOKUP(AU$5,Switching!$B$35:$E$44,4,0)/12,0)-IFERROR(VLOOKUP(AU$5,Switching!$B$23:$E$31,4,0)/12,0)</f>
        <v>352556.97804436297</v>
      </c>
      <c r="AV72" s="1">
        <f>Demand!AV69/Demand!AU69*'Dmd Switching'!AU72</f>
        <v>320072.98603114247</v>
      </c>
      <c r="AW72" s="1">
        <f>Demand!AW69/Demand!AU69*'Dmd Switching'!AU72</f>
        <v>315821.19723818975</v>
      </c>
      <c r="AX72" s="6">
        <f>Demand!AX69+IFERROR(VLOOKUP(AX$5,Switching!$B$35:$E$44,3,0)/12,0)-IFERROR(VLOOKUP(AX$5,Switching!$B$23:$E$31,3,0)/12,0)</f>
        <v>56017.070645328211</v>
      </c>
      <c r="AY72" s="1">
        <f>Demand!AY69/Demand!AX69*'Dmd Switching'!AX72</f>
        <v>51971.386641342448</v>
      </c>
      <c r="AZ72" s="1">
        <f>Demand!AZ69/Demand!AX69*'Dmd Switching'!AX72</f>
        <v>50491.834157313642</v>
      </c>
      <c r="BA72" s="6">
        <f>Demand!BA69+IFERROR(VLOOKUP(BA$5,Switching!$B$35:$E$44,3,0)/12,0)-IFERROR(VLOOKUP(BA$5,Switching!$B$23:$E$31,3,0)/12,0)</f>
        <v>9473.2746093750029</v>
      </c>
      <c r="BB72" s="6">
        <f>Demand!BB69+IFERROR(VLOOKUP(BB$5,Switching!$B$35:$E$44,3,0)/12,0)-IFERROR(VLOOKUP(BB$5,Switching!$B$23:$E$31,3,0)/12,0)</f>
        <v>27969.971554212232</v>
      </c>
      <c r="BC72" s="6">
        <f>Demand!BC69+IFERROR(VLOOKUP(BC$5,Switching!$B$35:$E$44,3,0)/12,0)-IFERROR(VLOOKUP(BC$5,Switching!$B$23:$E$31,3,0)/12,0)</f>
        <v>4128.3495253699848</v>
      </c>
      <c r="BD72" s="6">
        <f>Demand!BD69+IFERROR(VLOOKUP(BD$5,Switching!$B$35:$E$44,3,0)/12,0)-IFERROR(VLOOKUP(BD$5,Switching!$B$23:$E$31,3,0)/12,0)</f>
        <v>343289.4208176012</v>
      </c>
      <c r="BE72" s="6">
        <f>Demand!BE69+IFERROR(VLOOKUP(BE$5,Switching!$B$35:$E$44,3,0)/12,0)-IFERROR(VLOOKUP(BE$5,Switching!$B$23:$E$31,3,0)/12,0)</f>
        <v>56782.936587239114</v>
      </c>
      <c r="BF72" s="35">
        <f>Billed_Energy!AM70/Cal_Energy!AM70*Cal_Energy_Switching!AM71*VLOOKUP($C72,'Dmd Factors'!$A$4:$E$15,4,0)</f>
        <v>193000.88477474035</v>
      </c>
      <c r="BG72" s="35">
        <f>Billed_Energy!G70/Cal_Energy!G70*Cal_Energy_Switching!G71*VLOOKUP(C72,'Dmd Factors'!$A$4:$E$15,3,0)</f>
        <v>404689.04186686699</v>
      </c>
      <c r="BH72" s="35">
        <f>Billed_Energy!AA70/Cal_Energy!AA70*Cal_Energy_Switching!AA71*VLOOKUP($C72,'Dmd Factors'!$A$4:$E$15,5,0)</f>
        <v>19854.877546774725</v>
      </c>
      <c r="BI72" s="35">
        <f>Billed_Energy!J70/Cal_Energy!J70*Cal_Energy_Switching!J71*VLOOKUP($C72,'Dmd Factors'!$A$4:$E$15,2,0)</f>
        <v>53058.329199025946</v>
      </c>
    </row>
    <row r="73" spans="1:61" x14ac:dyDescent="0.25">
      <c r="A73" t="s">
        <v>155</v>
      </c>
      <c r="B73">
        <v>2020</v>
      </c>
      <c r="C73">
        <v>1</v>
      </c>
      <c r="D73" t="s">
        <v>70</v>
      </c>
      <c r="E73" t="s">
        <v>154</v>
      </c>
      <c r="F73" s="6">
        <f>Demand!F70+IFERROR(VLOOKUP(F$5,Switching!$B$35:$E$44,4,0)/12,0)-IFERROR(VLOOKUP(F$5,Switching!$B$23:$E$31,4,0)/12,0)</f>
        <v>185157.6</v>
      </c>
      <c r="G73" s="1">
        <f>Demand!G70/Demand!F70*'Dmd Switching'!F73</f>
        <v>185157.6</v>
      </c>
      <c r="H73" s="1">
        <f>Demand!H70/Demand!F70*'Dmd Switching'!F73</f>
        <v>101387.6</v>
      </c>
      <c r="I73" s="6">
        <f>Demand!I70+IFERROR(VLOOKUP(I$5,Switching!$B$35:$E$44,4,0)/12,0)-IFERROR(VLOOKUP(I$5,Switching!$B$23:$E$31,4,0)/12,0)</f>
        <v>313715.85779919697</v>
      </c>
      <c r="J73" s="1">
        <f>Demand!J70/Demand!I70*'Dmd Switching'!I73</f>
        <v>302331.6453437272</v>
      </c>
      <c r="K73" s="1">
        <f>Demand!K70/Demand!I70*'Dmd Switching'!I73</f>
        <v>290372.95455760782</v>
      </c>
      <c r="L73" s="6">
        <f>Demand!L70+IFERROR(VLOOKUP(L$5,Switching!$B$35:$E$44,4,0)/12,0)-IFERROR(VLOOKUP(L$5,Switching!$B$23:$E$31,4,0)/12,0)</f>
        <v>514755.46810438234</v>
      </c>
      <c r="M73" s="1">
        <f>Demand!M70/Demand!L70*'Dmd Switching'!L73</f>
        <v>478630.11724404176</v>
      </c>
      <c r="N73" s="1">
        <f>Demand!N70/Demand!L70*'Dmd Switching'!L73</f>
        <v>471798.64183992485</v>
      </c>
      <c r="O73" s="6">
        <f>Demand!O70+IFERROR(VLOOKUP(O$5,Switching!$B$35:$E$44,3,0)/12,0)-IFERROR(VLOOKUP(O$5,Switching!$B$23:$E$31,3,0)/12,0)</f>
        <v>357514.02241485199</v>
      </c>
      <c r="P73" s="1">
        <f>Demand!P70/Demand!O70*'Dmd Switching'!O73</f>
        <v>325624.11304973322</v>
      </c>
      <c r="Q73" s="1">
        <f>Demand!Q70/Demand!O70*'Dmd Switching'!O73</f>
        <v>318330.14237844344</v>
      </c>
      <c r="R73" s="6">
        <f>Demand!R70+IFERROR(VLOOKUP(R$5,Switching!$B$35:$E$44,4,0)/12,0)-IFERROR(VLOOKUP(R$5,Switching!$B$23:$E$31,4,0)/12,0)</f>
        <v>265834.21447751159</v>
      </c>
      <c r="S73" s="1">
        <f>Demand!S70/Demand!R70*'Dmd Switching'!R73</f>
        <v>253164.13302916702</v>
      </c>
      <c r="T73" s="1">
        <f>Demand!T70/Demand!R70*'Dmd Switching'!R73</f>
        <v>248543.85655260386</v>
      </c>
      <c r="U73" s="6">
        <f>Demand!U70+IFERROR(VLOOKUP(U$5,Switching!$B$35:$E$44,3,0)/12,0)-IFERROR(VLOOKUP(U$5,Switching!$B$23:$E$31,3,0)/12,0)</f>
        <v>56703.986392318882</v>
      </c>
      <c r="V73" s="6">
        <f>Demand!V70+IFERROR(VLOOKUP(V$5,Switching!$B$35:$E$44,3,0)/12,0)-IFERROR(VLOOKUP(V$5,Switching!$B$23:$E$31,3,0)/12,0)</f>
        <v>611600.22844758141</v>
      </c>
      <c r="W73" s="6">
        <f>Demand!W70+IFERROR(VLOOKUP(W$5,Switching!$B$35:$E$44,3,0)/12,0)-IFERROR(VLOOKUP(W$5,Switching!$B$23:$E$31,3,0)/12,0)</f>
        <v>41563.758944599729</v>
      </c>
      <c r="X73" s="6">
        <f>Demand!X70+IFERROR(VLOOKUP(X$5,Switching!$B$35:$E$44,3,0)/12,0)-IFERROR(VLOOKUP(X$5,Switching!$B$23:$E$31,3,0)/12,0)</f>
        <v>50439.701563313982</v>
      </c>
      <c r="Y73" s="6">
        <f>Demand!Y70+IFERROR(VLOOKUP(Y$5,Switching!$B$35:$E$44,3,0)/12,0)-IFERROR(VLOOKUP(Y$5,Switching!$B$23:$E$31,3,0)/12,0)</f>
        <v>0</v>
      </c>
      <c r="Z73" s="6">
        <f>Demand!Z70+IFERROR(VLOOKUP(Z$5,Switching!$B$35:$E$44,3,0)/12,0)-IFERROR(VLOOKUP(Z$5,Switching!$B$23:$E$31,3,0)/12,0)</f>
        <v>11069.07705768537</v>
      </c>
      <c r="AA73" s="6">
        <f>Demand!AA70+IFERROR(VLOOKUP(AA$5,Switching!$B$35:$E$44,3,0)/12,0)-IFERROR(VLOOKUP(AA$5,Switching!$B$23:$E$31,3,0)/12,0)</f>
        <v>23115.844713782775</v>
      </c>
      <c r="AB73" s="6">
        <f>Demand!AB70+IFERROR(VLOOKUP(AB$5,Switching!$B$35:$E$44,4,0)/12,0)-IFERROR(VLOOKUP(AB$5,Switching!$B$23:$E$31,4,0)/12,0)</f>
        <v>8176.2823962575394</v>
      </c>
      <c r="AC73" s="1">
        <f>Demand!AC70/Demand!AB70*'Dmd Switching'!AB73</f>
        <v>7929.9886975944391</v>
      </c>
      <c r="AD73" s="1">
        <f>Demand!AD70/Demand!AB70*'Dmd Switching'!AB73</f>
        <v>7860.0616445514561</v>
      </c>
      <c r="AE73" s="6">
        <f>Demand!AE70+IFERROR(VLOOKUP(AE$5,Switching!$B$35:$E$44,4,0)/12,0)-IFERROR(VLOOKUP(AE$5,Switching!$B$23:$E$31,4,0)/12,0)</f>
        <v>8771.416095444416</v>
      </c>
      <c r="AF73" s="1">
        <f>Demand!AF70/Demand!AE70*'Dmd Switching'!AE73</f>
        <v>7928.8691295334047</v>
      </c>
      <c r="AG73" s="1">
        <f>Demand!AG70/Demand!AE70*'Dmd Switching'!AE73</f>
        <v>7687.344313382946</v>
      </c>
      <c r="AH73" s="6">
        <f>Demand!AH70+IFERROR(VLOOKUP(AH$5,Switching!$B$35:$E$44,4,0)/12,0)-IFERROR(VLOOKUP(AH$5,Switching!$B$23:$E$31,4,0)/12,0)</f>
        <v>25693.200689277972</v>
      </c>
      <c r="AI73" s="1">
        <f>Demand!AI70/Demand!AH70*'Dmd Switching'!AH73</f>
        <v>27385.724244581292</v>
      </c>
      <c r="AJ73" s="1">
        <f>Demand!AJ70/Demand!AH70*'Dmd Switching'!AH73</f>
        <v>27318.285563905119</v>
      </c>
      <c r="AK73" s="6">
        <f>Demand!AK70+IFERROR(VLOOKUP(AK$5,Switching!$B$35:$E$44,4,0)/12,0)-IFERROR(VLOOKUP(AK$5,Switching!$B$23:$E$31,4,0)/12,0)</f>
        <v>65469.861475408215</v>
      </c>
      <c r="AL73" s="1">
        <f>Demand!AL70/Demand!AK70*'Dmd Switching'!AK73</f>
        <v>57878.815387318777</v>
      </c>
      <c r="AM73" s="1">
        <f>Demand!AM70/Demand!AK70*'Dmd Switching'!AK73</f>
        <v>55885.339055436169</v>
      </c>
      <c r="AN73" s="6">
        <f>Demand!AN70+IFERROR(VLOOKUP(AN$5,Switching!$B$35:$E$44,4,0)/12,0)-IFERROR(VLOOKUP(AN$5,Switching!$B$23:$E$31,4,0)/12,0)</f>
        <v>169559.46093157094</v>
      </c>
      <c r="AO73" s="1">
        <f>Demand!AO70/Demand!AN70*'Dmd Switching'!AN73</f>
        <v>154136.12312445932</v>
      </c>
      <c r="AP73" s="1">
        <f>Demand!AP70/Demand!AN70*'Dmd Switching'!AN73</f>
        <v>94988.697097736833</v>
      </c>
      <c r="AQ73" s="6">
        <f>Demand!AQ70+IFERROR(VLOOKUP(AQ$5,Switching!$B$35:$E$44,3,0)/12,0)-IFERROR(VLOOKUP(AQ$5,Switching!$B$23:$E$31,3,0)/12,0)</f>
        <v>130199.00744301692</v>
      </c>
      <c r="AR73" s="1">
        <f>Demand!AR70/Demand!AQ70*'Dmd Switching'!AQ73</f>
        <v>119501.31771177867</v>
      </c>
      <c r="AS73" s="1">
        <f>Demand!AS70/Demand!AQ70*'Dmd Switching'!AQ73</f>
        <v>116863.51460292011</v>
      </c>
      <c r="AT73" s="6">
        <f>Demand!AT70+IFERROR(VLOOKUP(AT$5,Switching!$B$35:$E$44,3,0)/12,0)-IFERROR(VLOOKUP(AT$5,Switching!$B$23:$E$31,3,0)/12,0)</f>
        <v>15562</v>
      </c>
      <c r="AU73" s="6">
        <f>Demand!AU70+IFERROR(VLOOKUP(AU$5,Switching!$B$35:$E$44,4,0)/12,0)-IFERROR(VLOOKUP(AU$5,Switching!$B$23:$E$31,4,0)/12,0)</f>
        <v>348194.95964972454</v>
      </c>
      <c r="AV73" s="1">
        <f>Demand!AV70/Demand!AU70*'Dmd Switching'!AU73</f>
        <v>316112.87648958917</v>
      </c>
      <c r="AW73" s="1">
        <f>Demand!AW70/Demand!AU70*'Dmd Switching'!AU73</f>
        <v>311913.69304011273</v>
      </c>
      <c r="AX73" s="6">
        <f>Demand!AX70+IFERROR(VLOOKUP(AX$5,Switching!$B$35:$E$44,3,0)/12,0)-IFERROR(VLOOKUP(AX$5,Switching!$B$23:$E$31,3,0)/12,0)</f>
        <v>54506.36540909484</v>
      </c>
      <c r="AY73" s="1">
        <f>Demand!AY70/Demand!AX70*'Dmd Switching'!AX73</f>
        <v>49236.620019366572</v>
      </c>
      <c r="AZ73" s="1">
        <f>Demand!AZ70/Demand!AX70*'Dmd Switching'!AX73</f>
        <v>48573.904576778783</v>
      </c>
      <c r="BA73" s="6">
        <f>Demand!BA70+IFERROR(VLOOKUP(BA$5,Switching!$B$35:$E$44,3,0)/12,0)-IFERROR(VLOOKUP(BA$5,Switching!$B$23:$E$31,3,0)/12,0)</f>
        <v>9309.1499999999978</v>
      </c>
      <c r="BB73" s="6">
        <f>Demand!BB70+IFERROR(VLOOKUP(BB$5,Switching!$B$35:$E$44,3,0)/12,0)-IFERROR(VLOOKUP(BB$5,Switching!$B$23:$E$31,3,0)/12,0)</f>
        <v>27949.336385230676</v>
      </c>
      <c r="BC73" s="6">
        <f>Demand!BC70+IFERROR(VLOOKUP(BC$5,Switching!$B$35:$E$44,3,0)/12,0)-IFERROR(VLOOKUP(BC$5,Switching!$B$23:$E$31,3,0)/12,0)</f>
        <v>4077.2714367471153</v>
      </c>
      <c r="BD73" s="6">
        <f>Demand!BD70+IFERROR(VLOOKUP(BD$5,Switching!$B$35:$E$44,3,0)/12,0)-IFERROR(VLOOKUP(BD$5,Switching!$B$23:$E$31,3,0)/12,0)</f>
        <v>345024.2071269037</v>
      </c>
      <c r="BE73" s="6">
        <f>Demand!BE70+IFERROR(VLOOKUP(BE$5,Switching!$B$35:$E$44,3,0)/12,0)-IFERROR(VLOOKUP(BE$5,Switching!$B$23:$E$31,3,0)/12,0)</f>
        <v>56784.862023868096</v>
      </c>
      <c r="BF73" s="35">
        <f>Billed_Energy!AM71/Cal_Energy!AM71*Cal_Energy_Switching!AM72*VLOOKUP($C73,'Dmd Factors'!$A$4:$E$15,4,0)</f>
        <v>204064.94653861303</v>
      </c>
      <c r="BG73" s="35">
        <f>Billed_Energy!G71/Cal_Energy!G71*Cal_Energy_Switching!G72*VLOOKUP(C73,'Dmd Factors'!$A$4:$E$15,3,0)</f>
        <v>441234.32979349088</v>
      </c>
      <c r="BH73" s="35">
        <f>Billed_Energy!AA71/Cal_Energy!AA71*Cal_Energy_Switching!AA72*VLOOKUP($C73,'Dmd Factors'!$A$4:$E$15,5,0)</f>
        <v>21343.654902281323</v>
      </c>
      <c r="BI73" s="35">
        <f>Billed_Energy!J71/Cal_Energy!J71*Cal_Energy_Switching!J72*VLOOKUP($C73,'Dmd Factors'!$A$4:$E$15,2,0)</f>
        <v>56750.226790484943</v>
      </c>
    </row>
    <row r="74" spans="1:61" x14ac:dyDescent="0.25">
      <c r="A74" t="s">
        <v>155</v>
      </c>
      <c r="B74">
        <v>2020</v>
      </c>
      <c r="C74">
        <v>2</v>
      </c>
      <c r="D74" t="s">
        <v>71</v>
      </c>
      <c r="E74" t="s">
        <v>154</v>
      </c>
      <c r="F74" s="6">
        <f>Demand!F71+IFERROR(VLOOKUP(F$5,Switching!$B$35:$E$44,4,0)/12,0)-IFERROR(VLOOKUP(F$5,Switching!$B$23:$E$31,4,0)/12,0)</f>
        <v>185157.6</v>
      </c>
      <c r="G74" s="1">
        <f>Demand!G71/Demand!F71*'Dmd Switching'!F74</f>
        <v>185157.6</v>
      </c>
      <c r="H74" s="1">
        <f>Demand!H71/Demand!F71*'Dmd Switching'!F74</f>
        <v>101387.6</v>
      </c>
      <c r="I74" s="6">
        <f>Demand!I71+IFERROR(VLOOKUP(I$5,Switching!$B$35:$E$44,4,0)/12,0)-IFERROR(VLOOKUP(I$5,Switching!$B$23:$E$31,4,0)/12,0)</f>
        <v>320201.64447086531</v>
      </c>
      <c r="J74" s="1">
        <f>Demand!J71/Demand!I71*'Dmd Switching'!I74</f>
        <v>304442.66463183932</v>
      </c>
      <c r="K74" s="1">
        <f>Demand!K71/Demand!I71*'Dmd Switching'!I74</f>
        <v>296436.32445112761</v>
      </c>
      <c r="L74" s="6">
        <f>Demand!L71+IFERROR(VLOOKUP(L$5,Switching!$B$35:$E$44,4,0)/12,0)-IFERROR(VLOOKUP(L$5,Switching!$B$23:$E$31,4,0)/12,0)</f>
        <v>536039.93633852305</v>
      </c>
      <c r="M74" s="1">
        <f>Demand!M71/Demand!L71*'Dmd Switching'!L74</f>
        <v>501927.88667730871</v>
      </c>
      <c r="N74" s="1">
        <f>Demand!N71/Demand!L71*'Dmd Switching'!L74</f>
        <v>495321.35281910107</v>
      </c>
      <c r="O74" s="6">
        <f>Demand!O71+IFERROR(VLOOKUP(O$5,Switching!$B$35:$E$44,3,0)/12,0)-IFERROR(VLOOKUP(O$5,Switching!$B$23:$E$31,3,0)/12,0)</f>
        <v>336963.95752155315</v>
      </c>
      <c r="P74" s="1">
        <f>Demand!P71/Demand!O71*'Dmd Switching'!O74</f>
        <v>306907.0943191222</v>
      </c>
      <c r="Q74" s="1">
        <f>Demand!Q71/Demand!O71*'Dmd Switching'!O74</f>
        <v>300032.3843235742</v>
      </c>
      <c r="R74" s="6">
        <f>Demand!R71+IFERROR(VLOOKUP(R$5,Switching!$B$35:$E$44,4,0)/12,0)-IFERROR(VLOOKUP(R$5,Switching!$B$23:$E$31,4,0)/12,0)</f>
        <v>271350.76995914208</v>
      </c>
      <c r="S74" s="1">
        <f>Demand!S71/Demand!R71*'Dmd Switching'!R74</f>
        <v>257167.22400134327</v>
      </c>
      <c r="T74" s="1">
        <f>Demand!T71/Demand!R71*'Dmd Switching'!R74</f>
        <v>253536.04500709136</v>
      </c>
      <c r="U74" s="6">
        <f>Demand!U71+IFERROR(VLOOKUP(U$5,Switching!$B$35:$E$44,3,0)/12,0)-IFERROR(VLOOKUP(U$5,Switching!$B$23:$E$31,3,0)/12,0)</f>
        <v>56741.893587448794</v>
      </c>
      <c r="V74" s="6">
        <f>Demand!V71+IFERROR(VLOOKUP(V$5,Switching!$B$35:$E$44,3,0)/12,0)-IFERROR(VLOOKUP(V$5,Switching!$B$23:$E$31,3,0)/12,0)</f>
        <v>571217.08858494333</v>
      </c>
      <c r="W74" s="6">
        <f>Demand!W71+IFERROR(VLOOKUP(W$5,Switching!$B$35:$E$44,3,0)/12,0)-IFERROR(VLOOKUP(W$5,Switching!$B$23:$E$31,3,0)/12,0)</f>
        <v>30775.832037798744</v>
      </c>
      <c r="X74" s="6">
        <f>Demand!X71+IFERROR(VLOOKUP(X$5,Switching!$B$35:$E$44,3,0)/12,0)-IFERROR(VLOOKUP(X$5,Switching!$B$23:$E$31,3,0)/12,0)</f>
        <v>33594.968333669909</v>
      </c>
      <c r="Y74" s="6">
        <f>Demand!Y71+IFERROR(VLOOKUP(Y$5,Switching!$B$35:$E$44,3,0)/12,0)-IFERROR(VLOOKUP(Y$5,Switching!$B$23:$E$31,3,0)/12,0)</f>
        <v>0</v>
      </c>
      <c r="Z74" s="6">
        <f>Demand!Z71+IFERROR(VLOOKUP(Z$5,Switching!$B$35:$E$44,3,0)/12,0)-IFERROR(VLOOKUP(Z$5,Switching!$B$23:$E$31,3,0)/12,0)</f>
        <v>10620.875583004223</v>
      </c>
      <c r="AA74" s="6">
        <f>Demand!AA71+IFERROR(VLOOKUP(AA$5,Switching!$B$35:$E$44,3,0)/12,0)-IFERROR(VLOOKUP(AA$5,Switching!$B$23:$E$31,3,0)/12,0)</f>
        <v>23332.641100560439</v>
      </c>
      <c r="AB74" s="6">
        <f>Demand!AB71+IFERROR(VLOOKUP(AB$5,Switching!$B$35:$E$44,4,0)/12,0)-IFERROR(VLOOKUP(AB$5,Switching!$B$23:$E$31,4,0)/12,0)</f>
        <v>7454.5749141892529</v>
      </c>
      <c r="AC74" s="1">
        <f>Demand!AC71/Demand!AB71*'Dmd Switching'!AB74</f>
        <v>7230.0211697616851</v>
      </c>
      <c r="AD74" s="1">
        <f>Demand!AD71/Demand!AB71*'Dmd Switching'!AB74</f>
        <v>7166.266466808177</v>
      </c>
      <c r="AE74" s="6">
        <f>Demand!AE71+IFERROR(VLOOKUP(AE$5,Switching!$B$35:$E$44,4,0)/12,0)-IFERROR(VLOOKUP(AE$5,Switching!$B$23:$E$31,4,0)/12,0)</f>
        <v>8077.7889166365176</v>
      </c>
      <c r="AF74" s="1">
        <f>Demand!AF71/Demand!AE71*'Dmd Switching'!AE74</f>
        <v>7321.428020507773</v>
      </c>
      <c r="AG74" s="1">
        <f>Demand!AG71/Demand!AE71*'Dmd Switching'!AE74</f>
        <v>7181.7921627609285</v>
      </c>
      <c r="AH74" s="6">
        <f>Demand!AH71+IFERROR(VLOOKUP(AH$5,Switching!$B$35:$E$44,4,0)/12,0)-IFERROR(VLOOKUP(AH$5,Switching!$B$23:$E$31,4,0)/12,0)</f>
        <v>24635.419094317953</v>
      </c>
      <c r="AI74" s="1">
        <f>Demand!AI71/Demand!AH71*'Dmd Switching'!AH74</f>
        <v>26258.261947419644</v>
      </c>
      <c r="AJ74" s="1">
        <f>Demand!AJ71/Demand!AH71*'Dmd Switching'!AH74</f>
        <v>26193.599697600424</v>
      </c>
      <c r="AK74" s="6">
        <f>Demand!AK71+IFERROR(VLOOKUP(AK$5,Switching!$B$35:$E$44,4,0)/12,0)-IFERROR(VLOOKUP(AK$5,Switching!$B$23:$E$31,4,0)/12,0)</f>
        <v>63530.464469341154</v>
      </c>
      <c r="AL74" s="1">
        <f>Demand!AL71/Demand!AK71*'Dmd Switching'!AK74</f>
        <v>55173.191743514886</v>
      </c>
      <c r="AM74" s="1">
        <f>Demand!AM71/Demand!AK71*'Dmd Switching'!AK74</f>
        <v>53827.636472358266</v>
      </c>
      <c r="AN74" s="6">
        <f>Demand!AN71+IFERROR(VLOOKUP(AN$5,Switching!$B$35:$E$44,4,0)/12,0)-IFERROR(VLOOKUP(AN$5,Switching!$B$23:$E$31,4,0)/12,0)</f>
        <v>160532.7360198047</v>
      </c>
      <c r="AO74" s="1">
        <f>Demand!AO71/Demand!AN71*'Dmd Switching'!AN74</f>
        <v>147024.82842861244</v>
      </c>
      <c r="AP74" s="1">
        <f>Demand!AP71/Demand!AN71*'Dmd Switching'!AN74</f>
        <v>80782.137498158452</v>
      </c>
      <c r="AQ74" s="6">
        <f>Demand!AQ71+IFERROR(VLOOKUP(AQ$5,Switching!$B$35:$E$44,3,0)/12,0)-IFERROR(VLOOKUP(AQ$5,Switching!$B$23:$E$31,3,0)/12,0)</f>
        <v>147855.55937108779</v>
      </c>
      <c r="AR74" s="1">
        <f>Demand!AR71/Demand!AQ71*'Dmd Switching'!AQ74</f>
        <v>135812.35360895461</v>
      </c>
      <c r="AS74" s="1">
        <f>Demand!AS71/Demand!AQ71*'Dmd Switching'!AQ74</f>
        <v>133015.79595887059</v>
      </c>
      <c r="AT74" s="6">
        <f>Demand!AT71+IFERROR(VLOOKUP(AT$5,Switching!$B$35:$E$44,3,0)/12,0)-IFERROR(VLOOKUP(AT$5,Switching!$B$23:$E$31,3,0)/12,0)</f>
        <v>14314</v>
      </c>
      <c r="AU74" s="6">
        <f>Demand!AU71+IFERROR(VLOOKUP(AU$5,Switching!$B$35:$E$44,4,0)/12,0)-IFERROR(VLOOKUP(AU$5,Switching!$B$23:$E$31,4,0)/12,0)</f>
        <v>336110.69950442261</v>
      </c>
      <c r="AV74" s="1">
        <f>Demand!AV71/Demand!AU71*'Dmd Switching'!AU74</f>
        <v>305142.03923616448</v>
      </c>
      <c r="AW74" s="1">
        <f>Demand!AW71/Demand!AU71*'Dmd Switching'!AU74</f>
        <v>301088.59030637314</v>
      </c>
      <c r="AX74" s="6">
        <f>Demand!AX71+IFERROR(VLOOKUP(AX$5,Switching!$B$35:$E$44,3,0)/12,0)-IFERROR(VLOOKUP(AX$5,Switching!$B$23:$E$31,3,0)/12,0)</f>
        <v>56972.009127938043</v>
      </c>
      <c r="AY74" s="1">
        <f>Demand!AY71/Demand!AX71*'Dmd Switching'!AX74</f>
        <v>51872.126484384185</v>
      </c>
      <c r="AZ74" s="1">
        <f>Demand!AZ71/Demand!AX71*'Dmd Switching'!AX74</f>
        <v>50962.415228290294</v>
      </c>
      <c r="BA74" s="6">
        <f>Demand!BA71+IFERROR(VLOOKUP(BA$5,Switching!$B$35:$E$44,3,0)/12,0)-IFERROR(VLOOKUP(BA$5,Switching!$B$23:$E$31,3,0)/12,0)</f>
        <v>9309.1499999999978</v>
      </c>
      <c r="BB74" s="6">
        <f>Demand!BB71+IFERROR(VLOOKUP(BB$5,Switching!$B$35:$E$44,3,0)/12,0)-IFERROR(VLOOKUP(BB$5,Switching!$B$23:$E$31,3,0)/12,0)</f>
        <v>25544.540369336301</v>
      </c>
      <c r="BC74" s="6">
        <f>Demand!BC71+IFERROR(VLOOKUP(BC$5,Switching!$B$35:$E$44,3,0)/12,0)-IFERROR(VLOOKUP(BC$5,Switching!$B$23:$E$31,3,0)/12,0)</f>
        <v>3935.7679274079042</v>
      </c>
      <c r="BD74" s="6">
        <f>Demand!BD71+IFERROR(VLOOKUP(BD$5,Switching!$B$35:$E$44,3,0)/12,0)-IFERROR(VLOOKUP(BD$5,Switching!$B$23:$E$31,3,0)/12,0)</f>
        <v>340828.63613071979</v>
      </c>
      <c r="BE74" s="6">
        <f>Demand!BE71+IFERROR(VLOOKUP(BE$5,Switching!$B$35:$E$44,3,0)/12,0)-IFERROR(VLOOKUP(BE$5,Switching!$B$23:$E$31,3,0)/12,0)</f>
        <v>56806.549416746428</v>
      </c>
      <c r="BF74" s="35">
        <f>Billed_Energy!AM72/Cal_Energy!AM72*Cal_Energy_Switching!AM73*VLOOKUP($C74,'Dmd Factors'!$A$4:$E$15,4,0)</f>
        <v>198543.11315186255</v>
      </c>
      <c r="BG74" s="35">
        <f>Billed_Energy!G72/Cal_Energy!G72*Cal_Energy_Switching!G73*VLOOKUP(C74,'Dmd Factors'!$A$4:$E$15,3,0)</f>
        <v>431772.49126969854</v>
      </c>
      <c r="BH74" s="35">
        <f>Billed_Energy!AA72/Cal_Energy!AA72*Cal_Energy_Switching!AA73*VLOOKUP($C74,'Dmd Factors'!$A$4:$E$15,5,0)</f>
        <v>21205.47996969174</v>
      </c>
      <c r="BI74" s="35">
        <f>Billed_Energy!J72/Cal_Energy!J72*Cal_Energy_Switching!J73*VLOOKUP($C74,'Dmd Factors'!$A$4:$E$15,2,0)</f>
        <v>56497.609094617779</v>
      </c>
    </row>
    <row r="75" spans="1:61" x14ac:dyDescent="0.25">
      <c r="A75" t="s">
        <v>155</v>
      </c>
      <c r="B75">
        <v>2020</v>
      </c>
      <c r="C75">
        <v>3</v>
      </c>
      <c r="D75" t="s">
        <v>72</v>
      </c>
      <c r="E75" t="s">
        <v>154</v>
      </c>
      <c r="F75" s="6">
        <f>Demand!F72+IFERROR(VLOOKUP(F$5,Switching!$B$35:$E$44,4,0)/12,0)-IFERROR(VLOOKUP(F$5,Switching!$B$23:$E$31,4,0)/12,0)</f>
        <v>185157.6</v>
      </c>
      <c r="G75" s="1">
        <f>Demand!G72/Demand!F72*'Dmd Switching'!F75</f>
        <v>185157.6</v>
      </c>
      <c r="H75" s="1">
        <f>Demand!H72/Demand!F72*'Dmd Switching'!F75</f>
        <v>101387.6</v>
      </c>
      <c r="I75" s="6">
        <f>Demand!I72+IFERROR(VLOOKUP(I$5,Switching!$B$35:$E$44,4,0)/12,0)-IFERROR(VLOOKUP(I$5,Switching!$B$23:$E$31,4,0)/12,0)</f>
        <v>306932.84393720794</v>
      </c>
      <c r="J75" s="1">
        <f>Demand!J72/Demand!I72*'Dmd Switching'!I75</f>
        <v>295071.61427100026</v>
      </c>
      <c r="K75" s="1">
        <f>Demand!K72/Demand!I72*'Dmd Switching'!I75</f>
        <v>289656.10211256047</v>
      </c>
      <c r="L75" s="6">
        <f>Demand!L72+IFERROR(VLOOKUP(L$5,Switching!$B$35:$E$44,4,0)/12,0)-IFERROR(VLOOKUP(L$5,Switching!$B$23:$E$31,4,0)/12,0)</f>
        <v>536428.24842914718</v>
      </c>
      <c r="M75" s="1">
        <f>Demand!M72/Demand!L72*'Dmd Switching'!L75</f>
        <v>501631.48349224136</v>
      </c>
      <c r="N75" s="1">
        <f>Demand!N72/Demand!L72*'Dmd Switching'!L75</f>
        <v>495809.69850464532</v>
      </c>
      <c r="O75" s="6">
        <f>Demand!O72+IFERROR(VLOOKUP(O$5,Switching!$B$35:$E$44,3,0)/12,0)-IFERROR(VLOOKUP(O$5,Switching!$B$23:$E$31,3,0)/12,0)</f>
        <v>333676.43191144482</v>
      </c>
      <c r="P75" s="1">
        <f>Demand!P72/Demand!O72*'Dmd Switching'!O75</f>
        <v>303912.81285377132</v>
      </c>
      <c r="Q75" s="1">
        <f>Demand!Q72/Demand!O72*'Dmd Switching'!O75</f>
        <v>297105.17467604828</v>
      </c>
      <c r="R75" s="6">
        <f>Demand!R72+IFERROR(VLOOKUP(R$5,Switching!$B$35:$E$44,4,0)/12,0)-IFERROR(VLOOKUP(R$5,Switching!$B$23:$E$31,4,0)/12,0)</f>
        <v>268294.22902828275</v>
      </c>
      <c r="S75" s="1">
        <f>Demand!S72/Demand!R72*'Dmd Switching'!R75</f>
        <v>255020.70514674744</v>
      </c>
      <c r="T75" s="1">
        <f>Demand!T72/Demand!R72*'Dmd Switching'!R75</f>
        <v>250494.92340193439</v>
      </c>
      <c r="U75" s="6">
        <f>Demand!U72+IFERROR(VLOOKUP(U$5,Switching!$B$35:$E$44,3,0)/12,0)-IFERROR(VLOOKUP(U$5,Switching!$B$23:$E$31,3,0)/12,0)</f>
        <v>56801.045543884538</v>
      </c>
      <c r="V75" s="6">
        <f>Demand!V72+IFERROR(VLOOKUP(V$5,Switching!$B$35:$E$44,3,0)/12,0)-IFERROR(VLOOKUP(V$5,Switching!$B$23:$E$31,3,0)/12,0)</f>
        <v>564756.73883887986</v>
      </c>
      <c r="W75" s="6">
        <f>Demand!W72+IFERROR(VLOOKUP(W$5,Switching!$B$35:$E$44,3,0)/12,0)-IFERROR(VLOOKUP(W$5,Switching!$B$23:$E$31,3,0)/12,0)</f>
        <v>32317.770486311594</v>
      </c>
      <c r="X75" s="6">
        <f>Demand!X72+IFERROR(VLOOKUP(X$5,Switching!$B$35:$E$44,3,0)/12,0)-IFERROR(VLOOKUP(X$5,Switching!$B$23:$E$31,3,0)/12,0)</f>
        <v>32677.973711937178</v>
      </c>
      <c r="Y75" s="6">
        <f>Demand!Y72+IFERROR(VLOOKUP(Y$5,Switching!$B$35:$E$44,3,0)/12,0)-IFERROR(VLOOKUP(Y$5,Switching!$B$23:$E$31,3,0)/12,0)</f>
        <v>0</v>
      </c>
      <c r="Z75" s="6">
        <f>Demand!Z72+IFERROR(VLOOKUP(Z$5,Switching!$B$35:$E$44,3,0)/12,0)-IFERROR(VLOOKUP(Z$5,Switching!$B$23:$E$31,3,0)/12,0)</f>
        <v>10449.393915229084</v>
      </c>
      <c r="AA75" s="6">
        <f>Demand!AA72+IFERROR(VLOOKUP(AA$5,Switching!$B$35:$E$44,3,0)/12,0)-IFERROR(VLOOKUP(AA$5,Switching!$B$23:$E$31,3,0)/12,0)</f>
        <v>22756.949548988552</v>
      </c>
      <c r="AB75" s="6">
        <f>Demand!AB72+IFERROR(VLOOKUP(AB$5,Switching!$B$35:$E$44,4,0)/12,0)-IFERROR(VLOOKUP(AB$5,Switching!$B$23:$E$31,4,0)/12,0)</f>
        <v>7375.4786491341947</v>
      </c>
      <c r="AC75" s="1">
        <f>Demand!AC72/Demand!AB72*'Dmd Switching'!AB75</f>
        <v>7153.3075170879902</v>
      </c>
      <c r="AD75" s="1">
        <f>Demand!AD72/Demand!AB72*'Dmd Switching'!AB75</f>
        <v>7090.2292791162363</v>
      </c>
      <c r="AE75" s="6">
        <f>Demand!AE72+IFERROR(VLOOKUP(AE$5,Switching!$B$35:$E$44,4,0)/12,0)-IFERROR(VLOOKUP(AE$5,Switching!$B$23:$E$31,4,0)/12,0)</f>
        <v>7395.0231616746323</v>
      </c>
      <c r="AF75" s="1">
        <f>Demand!AF72/Demand!AE72*'Dmd Switching'!AE75</f>
        <v>6756.3801197007633</v>
      </c>
      <c r="AG75" s="1">
        <f>Demand!AG72/Demand!AE72*'Dmd Switching'!AE75</f>
        <v>6755.0565071785359</v>
      </c>
      <c r="AH75" s="6">
        <f>Demand!AH72+IFERROR(VLOOKUP(AH$5,Switching!$B$35:$E$44,4,0)/12,0)-IFERROR(VLOOKUP(AH$5,Switching!$B$23:$E$31,4,0)/12,0)</f>
        <v>23348.756219440056</v>
      </c>
      <c r="AI75" s="1">
        <f>Demand!AI72/Demand!AH72*'Dmd Switching'!AH75</f>
        <v>24886.840958914669</v>
      </c>
      <c r="AJ75" s="1">
        <f>Demand!AJ72/Demand!AH72*'Dmd Switching'!AH75</f>
        <v>24825.555900119896</v>
      </c>
      <c r="AK75" s="6">
        <f>Demand!AK72+IFERROR(VLOOKUP(AK$5,Switching!$B$35:$E$44,4,0)/12,0)-IFERROR(VLOOKUP(AK$5,Switching!$B$23:$E$31,4,0)/12,0)</f>
        <v>64225.448151274337</v>
      </c>
      <c r="AL75" s="1">
        <f>Demand!AL72/Demand!AK72*'Dmd Switching'!AK75</f>
        <v>58256.316359680277</v>
      </c>
      <c r="AM75" s="1">
        <f>Demand!AM72/Demand!AK72*'Dmd Switching'!AK75</f>
        <v>56981.976555265952</v>
      </c>
      <c r="AN75" s="6">
        <f>Demand!AN72+IFERROR(VLOOKUP(AN$5,Switching!$B$35:$E$44,4,0)/12,0)-IFERROR(VLOOKUP(AN$5,Switching!$B$23:$E$31,4,0)/12,0)</f>
        <v>159926.01547527837</v>
      </c>
      <c r="AO75" s="1">
        <f>Demand!AO72/Demand!AN72*'Dmd Switching'!AN75</f>
        <v>153990.74284125923</v>
      </c>
      <c r="AP75" s="1">
        <f>Demand!AP72/Demand!AN72*'Dmd Switching'!AN75</f>
        <v>94157.855040031209</v>
      </c>
      <c r="AQ75" s="6">
        <f>Demand!AQ72+IFERROR(VLOOKUP(AQ$5,Switching!$B$35:$E$44,3,0)/12,0)-IFERROR(VLOOKUP(AQ$5,Switching!$B$23:$E$31,3,0)/12,0)</f>
        <v>141354.9497489857</v>
      </c>
      <c r="AR75" s="1">
        <f>Demand!AR72/Demand!AQ72*'Dmd Switching'!AQ75</f>
        <v>130998.69138045682</v>
      </c>
      <c r="AS75" s="1">
        <f>Demand!AS72/Demand!AQ72*'Dmd Switching'!AQ75</f>
        <v>127644.35757690331</v>
      </c>
      <c r="AT75" s="6">
        <f>Demand!AT72+IFERROR(VLOOKUP(AT$5,Switching!$B$35:$E$44,3,0)/12,0)-IFERROR(VLOOKUP(AT$5,Switching!$B$23:$E$31,3,0)/12,0)</f>
        <v>12754</v>
      </c>
      <c r="AU75" s="6">
        <f>Demand!AU72+IFERROR(VLOOKUP(AU$5,Switching!$B$35:$E$44,4,0)/12,0)-IFERROR(VLOOKUP(AU$5,Switching!$B$23:$E$31,4,0)/12,0)</f>
        <v>342411.91427736438</v>
      </c>
      <c r="AV75" s="1">
        <f>Demand!AV72/Demand!AU72*'Dmd Switching'!AU75</f>
        <v>310862.67094564444</v>
      </c>
      <c r="AW75" s="1">
        <f>Demand!AW72/Demand!AU72*'Dmd Switching'!AU75</f>
        <v>306733.23023006518</v>
      </c>
      <c r="AX75" s="6">
        <f>Demand!AX72+IFERROR(VLOOKUP(AX$5,Switching!$B$35:$E$44,3,0)/12,0)-IFERROR(VLOOKUP(AX$5,Switching!$B$23:$E$31,3,0)/12,0)</f>
        <v>56560.541429035417</v>
      </c>
      <c r="AY75" s="1">
        <f>Demand!AY72/Demand!AX72*'Dmd Switching'!AX75</f>
        <v>52363.068996871218</v>
      </c>
      <c r="AZ75" s="1">
        <f>Demand!AZ72/Demand!AX72*'Dmd Switching'!AX75</f>
        <v>50147.15334719274</v>
      </c>
      <c r="BA75" s="6">
        <f>Demand!BA72+IFERROR(VLOOKUP(BA$5,Switching!$B$35:$E$44,3,0)/12,0)-IFERROR(VLOOKUP(BA$5,Switching!$B$23:$E$31,3,0)/12,0)</f>
        <v>9309.1499999999978</v>
      </c>
      <c r="BB75" s="6">
        <f>Demand!BB72+IFERROR(VLOOKUP(BB$5,Switching!$B$35:$E$44,3,0)/12,0)-IFERROR(VLOOKUP(BB$5,Switching!$B$23:$E$31,3,0)/12,0)</f>
        <v>25898.394095786225</v>
      </c>
      <c r="BC75" s="6">
        <f>Demand!BC72+IFERROR(VLOOKUP(BC$5,Switching!$B$35:$E$44,3,0)/12,0)-IFERROR(VLOOKUP(BC$5,Switching!$B$23:$E$31,3,0)/12,0)</f>
        <v>4009.5534958043268</v>
      </c>
      <c r="BD75" s="6">
        <f>Demand!BD72+IFERROR(VLOOKUP(BD$5,Switching!$B$35:$E$44,3,0)/12,0)-IFERROR(VLOOKUP(BD$5,Switching!$B$23:$E$31,3,0)/12,0)</f>
        <v>333573.23822932149</v>
      </c>
      <c r="BE75" s="6">
        <f>Demand!BE72+IFERROR(VLOOKUP(BE$5,Switching!$B$35:$E$44,3,0)/12,0)-IFERROR(VLOOKUP(BE$5,Switching!$B$23:$E$31,3,0)/12,0)</f>
        <v>56891.146840167785</v>
      </c>
      <c r="BF75" s="35">
        <f>Billed_Energy!AM73/Cal_Energy!AM73*Cal_Energy_Switching!AM74*VLOOKUP($C75,'Dmd Factors'!$A$4:$E$15,4,0)</f>
        <v>198526.0253913721</v>
      </c>
      <c r="BG75" s="35">
        <f>Billed_Energy!G73/Cal_Energy!G73*Cal_Energy_Switching!G74*VLOOKUP(C75,'Dmd Factors'!$A$4:$E$15,3,0)</f>
        <v>396270.0759745214</v>
      </c>
      <c r="BH75" s="35">
        <f>Billed_Energy!AA73/Cal_Energy!AA73*Cal_Energy_Switching!AA74*VLOOKUP($C75,'Dmd Factors'!$A$4:$E$15,5,0)</f>
        <v>19710.723733327159</v>
      </c>
      <c r="BI75" s="35">
        <f>Billed_Energy!J73/Cal_Energy!J73*Cal_Energy_Switching!J74*VLOOKUP($C75,'Dmd Factors'!$A$4:$E$15,2,0)</f>
        <v>55832.691298696787</v>
      </c>
    </row>
    <row r="76" spans="1:61" x14ac:dyDescent="0.25">
      <c r="A76" t="s">
        <v>155</v>
      </c>
      <c r="B76">
        <v>2020</v>
      </c>
      <c r="C76">
        <v>4</v>
      </c>
      <c r="D76" t="s">
        <v>73</v>
      </c>
      <c r="E76" t="s">
        <v>154</v>
      </c>
      <c r="F76" s="6">
        <f>Demand!F73+IFERROR(VLOOKUP(F$5,Switching!$B$35:$E$44,4,0)/12,0)-IFERROR(VLOOKUP(F$5,Switching!$B$23:$E$31,4,0)/12,0)</f>
        <v>185157.6</v>
      </c>
      <c r="G76" s="1">
        <f>Demand!G73/Demand!F73*'Dmd Switching'!F76</f>
        <v>185157.6</v>
      </c>
      <c r="H76" s="1">
        <f>Demand!H73/Demand!F73*'Dmd Switching'!F76</f>
        <v>101387.6</v>
      </c>
      <c r="I76" s="6">
        <f>Demand!I73+IFERROR(VLOOKUP(I$5,Switching!$B$35:$E$44,4,0)/12,0)-IFERROR(VLOOKUP(I$5,Switching!$B$23:$E$31,4,0)/12,0)</f>
        <v>312346.54042917915</v>
      </c>
      <c r="J76" s="1">
        <f>Demand!J73/Demand!I73*'Dmd Switching'!I76</f>
        <v>302482.95479851996</v>
      </c>
      <c r="K76" s="1">
        <f>Demand!K73/Demand!I73*'Dmd Switching'!I76</f>
        <v>288690.55836687086</v>
      </c>
      <c r="L76" s="6">
        <f>Demand!L73+IFERROR(VLOOKUP(L$5,Switching!$B$35:$E$44,4,0)/12,0)-IFERROR(VLOOKUP(L$5,Switching!$B$23:$E$31,4,0)/12,0)</f>
        <v>527650.16493595089</v>
      </c>
      <c r="M76" s="1">
        <f>Demand!M73/Demand!L73*'Dmd Switching'!L76</f>
        <v>502702.73894905974</v>
      </c>
      <c r="N76" s="1">
        <f>Demand!N73/Demand!L73*'Dmd Switching'!L76</f>
        <v>499305.91469902766</v>
      </c>
      <c r="O76" s="6">
        <f>Demand!O73+IFERROR(VLOOKUP(O$5,Switching!$B$35:$E$44,3,0)/12,0)-IFERROR(VLOOKUP(O$5,Switching!$B$23:$E$31,3,0)/12,0)</f>
        <v>337542.49471614911</v>
      </c>
      <c r="P76" s="1">
        <f>Demand!P73/Demand!O73*'Dmd Switching'!O76</f>
        <v>307434.02654847677</v>
      </c>
      <c r="Q76" s="1">
        <f>Demand!Q73/Demand!O73*'Dmd Switching'!O76</f>
        <v>300547.51328630128</v>
      </c>
      <c r="R76" s="6">
        <f>Demand!R73+IFERROR(VLOOKUP(R$5,Switching!$B$35:$E$44,4,0)/12,0)-IFERROR(VLOOKUP(R$5,Switching!$B$23:$E$31,4,0)/12,0)</f>
        <v>286123.02972163894</v>
      </c>
      <c r="S76" s="1">
        <f>Demand!S73/Demand!R73*'Dmd Switching'!R76</f>
        <v>273570.46975499275</v>
      </c>
      <c r="T76" s="1">
        <f>Demand!T73/Demand!R73*'Dmd Switching'!R76</f>
        <v>268043.13333190384</v>
      </c>
      <c r="U76" s="6">
        <f>Demand!U73+IFERROR(VLOOKUP(U$5,Switching!$B$35:$E$44,3,0)/12,0)-IFERROR(VLOOKUP(U$5,Switching!$B$23:$E$31,3,0)/12,0)</f>
        <v>57127.16753580053</v>
      </c>
      <c r="V76" s="6">
        <f>Demand!V73+IFERROR(VLOOKUP(V$5,Switching!$B$35:$E$44,3,0)/12,0)-IFERROR(VLOOKUP(V$5,Switching!$B$23:$E$31,3,0)/12,0)</f>
        <v>572353.97786322131</v>
      </c>
      <c r="W76" s="6">
        <f>Demand!W73+IFERROR(VLOOKUP(W$5,Switching!$B$35:$E$44,3,0)/12,0)-IFERROR(VLOOKUP(W$5,Switching!$B$23:$E$31,3,0)/12,0)</f>
        <v>25310.631234063276</v>
      </c>
      <c r="X76" s="6">
        <f>Demand!X73+IFERROR(VLOOKUP(X$5,Switching!$B$35:$E$44,3,0)/12,0)-IFERROR(VLOOKUP(X$5,Switching!$B$23:$E$31,3,0)/12,0)</f>
        <v>25042.128016750135</v>
      </c>
      <c r="Y76" s="6">
        <f>Demand!Y73+IFERROR(VLOOKUP(Y$5,Switching!$B$35:$E$44,3,0)/12,0)-IFERROR(VLOOKUP(Y$5,Switching!$B$23:$E$31,3,0)/12,0)</f>
        <v>0</v>
      </c>
      <c r="Z76" s="6">
        <f>Demand!Z73+IFERROR(VLOOKUP(Z$5,Switching!$B$35:$E$44,3,0)/12,0)-IFERROR(VLOOKUP(Z$5,Switching!$B$23:$E$31,3,0)/12,0)</f>
        <v>10899.44713348603</v>
      </c>
      <c r="AA76" s="6">
        <f>Demand!AA73+IFERROR(VLOOKUP(AA$5,Switching!$B$35:$E$44,3,0)/12,0)-IFERROR(VLOOKUP(AA$5,Switching!$B$23:$E$31,3,0)/12,0)</f>
        <v>21832.122621385748</v>
      </c>
      <c r="AB76" s="6">
        <f>Demand!AB73+IFERROR(VLOOKUP(AB$5,Switching!$B$35:$E$44,4,0)/12,0)-IFERROR(VLOOKUP(AB$5,Switching!$B$23:$E$31,4,0)/12,0)</f>
        <v>7267.9267904186117</v>
      </c>
      <c r="AC76" s="1">
        <f>Demand!AC73/Demand!AB73*'Dmd Switching'!AB76</f>
        <v>7048.9954370147498</v>
      </c>
      <c r="AD76" s="1">
        <f>Demand!AD73/Demand!AB73*'Dmd Switching'!AB76</f>
        <v>6986.8370283938893</v>
      </c>
      <c r="AE76" s="6">
        <f>Demand!AE73+IFERROR(VLOOKUP(AE$5,Switching!$B$35:$E$44,4,0)/12,0)-IFERROR(VLOOKUP(AE$5,Switching!$B$23:$E$31,4,0)/12,0)</f>
        <v>8445.5757716775952</v>
      </c>
      <c r="AF76" s="1">
        <f>Demand!AF73/Demand!AE73*'Dmd Switching'!AE76</f>
        <v>7800.6775365128497</v>
      </c>
      <c r="AG76" s="1">
        <f>Demand!AG73/Demand!AE73*'Dmd Switching'!AE76</f>
        <v>7557.4011933368629</v>
      </c>
      <c r="AH76" s="6">
        <f>Demand!AH73+IFERROR(VLOOKUP(AH$5,Switching!$B$35:$E$44,4,0)/12,0)-IFERROR(VLOOKUP(AH$5,Switching!$B$23:$E$31,4,0)/12,0)</f>
        <v>21176.615769719603</v>
      </c>
      <c r="AI76" s="1">
        <f>Demand!AI73/Demand!AH73*'Dmd Switching'!AH76</f>
        <v>22571.612113122446</v>
      </c>
      <c r="AJ76" s="1">
        <f>Demand!AJ73/Demand!AH73*'Dmd Switching'!AH76</f>
        <v>22516.02841819992</v>
      </c>
      <c r="AK76" s="6">
        <f>Demand!AK73+IFERROR(VLOOKUP(AK$5,Switching!$B$35:$E$44,4,0)/12,0)-IFERROR(VLOOKUP(AK$5,Switching!$B$23:$E$31,4,0)/12,0)</f>
        <v>66949.173431732474</v>
      </c>
      <c r="AL76" s="1">
        <f>Demand!AL73/Demand!AK73*'Dmd Switching'!AK76</f>
        <v>63576.862232122206</v>
      </c>
      <c r="AM76" s="1">
        <f>Demand!AM73/Demand!AK73*'Dmd Switching'!AK76</f>
        <v>60517.301946966567</v>
      </c>
      <c r="AN76" s="6">
        <f>Demand!AN73+IFERROR(VLOOKUP(AN$5,Switching!$B$35:$E$44,4,0)/12,0)-IFERROR(VLOOKUP(AN$5,Switching!$B$23:$E$31,4,0)/12,0)</f>
        <v>174573.2274897171</v>
      </c>
      <c r="AO76" s="1">
        <f>Demand!AO73/Demand!AN73*'Dmd Switching'!AN76</f>
        <v>171718.61988345592</v>
      </c>
      <c r="AP76" s="1">
        <f>Demand!AP73/Demand!AN73*'Dmd Switching'!AN76</f>
        <v>108579.56516411154</v>
      </c>
      <c r="AQ76" s="6">
        <f>Demand!AQ73+IFERROR(VLOOKUP(AQ$5,Switching!$B$35:$E$44,3,0)/12,0)-IFERROR(VLOOKUP(AQ$5,Switching!$B$23:$E$31,3,0)/12,0)</f>
        <v>149445.65241692145</v>
      </c>
      <c r="AR76" s="1">
        <f>Demand!AR73/Demand!AQ73*'Dmd Switching'!AQ76</f>
        <v>138188.30099484805</v>
      </c>
      <c r="AS76" s="1">
        <f>Demand!AS73/Demand!AQ73*'Dmd Switching'!AQ76</f>
        <v>134541.87480526854</v>
      </c>
      <c r="AT76" s="6">
        <f>Demand!AT73+IFERROR(VLOOKUP(AT$5,Switching!$B$35:$E$44,3,0)/12,0)-IFERROR(VLOOKUP(AT$5,Switching!$B$23:$E$31,3,0)/12,0)</f>
        <v>7072</v>
      </c>
      <c r="AU76" s="6">
        <f>Demand!AU73+IFERROR(VLOOKUP(AU$5,Switching!$B$35:$E$44,4,0)/12,0)-IFERROR(VLOOKUP(AU$5,Switching!$B$23:$E$31,4,0)/12,0)</f>
        <v>349873.85870399547</v>
      </c>
      <c r="AV76" s="1">
        <f>Demand!AV73/Demand!AU73*'Dmd Switching'!AU76</f>
        <v>317637.08468006714</v>
      </c>
      <c r="AW76" s="1">
        <f>Demand!AW73/Demand!AU73*'Dmd Switching'!AU76</f>
        <v>313417.65393830044</v>
      </c>
      <c r="AX76" s="6">
        <f>Demand!AX73+IFERROR(VLOOKUP(AX$5,Switching!$B$35:$E$44,3,0)/12,0)-IFERROR(VLOOKUP(AX$5,Switching!$B$23:$E$31,3,0)/12,0)</f>
        <v>56536.348014572126</v>
      </c>
      <c r="AY76" s="1">
        <f>Demand!AY73/Demand!AX73*'Dmd Switching'!AX76</f>
        <v>53236.473425640361</v>
      </c>
      <c r="AZ76" s="1">
        <f>Demand!AZ73/Demand!AX73*'Dmd Switching'!AX76</f>
        <v>51763.226304254524</v>
      </c>
      <c r="BA76" s="6">
        <f>Demand!BA73+IFERROR(VLOOKUP(BA$5,Switching!$B$35:$E$44,3,0)/12,0)-IFERROR(VLOOKUP(BA$5,Switching!$B$23:$E$31,3,0)/12,0)</f>
        <v>9309.1499999999978</v>
      </c>
      <c r="BB76" s="6">
        <f>Demand!BB73+IFERROR(VLOOKUP(BB$5,Switching!$B$35:$E$44,3,0)/12,0)-IFERROR(VLOOKUP(BB$5,Switching!$B$23:$E$31,3,0)/12,0)</f>
        <v>27485.630369777813</v>
      </c>
      <c r="BC76" s="6">
        <f>Demand!BC73+IFERROR(VLOOKUP(BC$5,Switching!$B$35:$E$44,3,0)/12,0)-IFERROR(VLOOKUP(BC$5,Switching!$B$23:$E$31,3,0)/12,0)</f>
        <v>4096.9309032886385</v>
      </c>
      <c r="BD76" s="6">
        <f>Demand!BD73+IFERROR(VLOOKUP(BD$5,Switching!$B$35:$E$44,3,0)/12,0)-IFERROR(VLOOKUP(BD$5,Switching!$B$23:$E$31,3,0)/12,0)</f>
        <v>332891.64732590772</v>
      </c>
      <c r="BE76" s="6">
        <f>Demand!BE73+IFERROR(VLOOKUP(BE$5,Switching!$B$35:$E$44,3,0)/12,0)-IFERROR(VLOOKUP(BE$5,Switching!$B$23:$E$31,3,0)/12,0)</f>
        <v>57383.805872570971</v>
      </c>
      <c r="BF76" s="35">
        <f>Billed_Energy!AM74/Cal_Energy!AM74*Cal_Energy_Switching!AM75*VLOOKUP($C76,'Dmd Factors'!$A$4:$E$15,4,0)</f>
        <v>216335.18982308614</v>
      </c>
      <c r="BG76" s="35">
        <f>Billed_Energy!G74/Cal_Energy!G74*Cal_Energy_Switching!G75*VLOOKUP(C76,'Dmd Factors'!$A$4:$E$15,3,0)</f>
        <v>392251.0170352342</v>
      </c>
      <c r="BH76" s="35">
        <f>Billed_Energy!AA74/Cal_Energy!AA74*Cal_Energy_Switching!AA75*VLOOKUP($C76,'Dmd Factors'!$A$4:$E$15,5,0)</f>
        <v>19133.582066542145</v>
      </c>
      <c r="BI76" s="35">
        <f>Billed_Energy!J74/Cal_Energy!J74*Cal_Energy_Switching!J75*VLOOKUP($C76,'Dmd Factors'!$A$4:$E$15,2,0)</f>
        <v>55161.067484627318</v>
      </c>
    </row>
    <row r="77" spans="1:61" x14ac:dyDescent="0.25">
      <c r="A77" t="s">
        <v>155</v>
      </c>
      <c r="B77">
        <v>2020</v>
      </c>
      <c r="C77">
        <v>5</v>
      </c>
      <c r="D77" t="s">
        <v>74</v>
      </c>
      <c r="E77" t="s">
        <v>153</v>
      </c>
      <c r="F77" s="6">
        <f>Demand!F74+IFERROR(VLOOKUP(F$5,Switching!$B$35:$E$44,4,0)/12,0)-IFERROR(VLOOKUP(F$5,Switching!$B$23:$E$31,4,0)/12,0)</f>
        <v>185157.6</v>
      </c>
      <c r="G77" s="1">
        <f>Demand!G74/Demand!F74*'Dmd Switching'!F77</f>
        <v>185157.6</v>
      </c>
      <c r="H77" s="1">
        <f>Demand!H74/Demand!F74*'Dmd Switching'!F77</f>
        <v>101387.6</v>
      </c>
      <c r="I77" s="6">
        <f>Demand!I74+IFERROR(VLOOKUP(I$5,Switching!$B$35:$E$44,4,0)/12,0)-IFERROR(VLOOKUP(I$5,Switching!$B$23:$E$31,4,0)/12,0)</f>
        <v>310893.67221926636</v>
      </c>
      <c r="J77" s="1">
        <f>Demand!J74/Demand!I74*'Dmd Switching'!I77</f>
        <v>302826.07618806307</v>
      </c>
      <c r="K77" s="1">
        <f>Demand!K74/Demand!I74*'Dmd Switching'!I77</f>
        <v>294818.66326039273</v>
      </c>
      <c r="L77" s="6">
        <f>Demand!L74+IFERROR(VLOOKUP(L$5,Switching!$B$35:$E$44,4,0)/12,0)-IFERROR(VLOOKUP(L$5,Switching!$B$23:$E$31,4,0)/12,0)</f>
        <v>526135.31356276246</v>
      </c>
      <c r="M77" s="1">
        <f>Demand!M74/Demand!L74*'Dmd Switching'!L77</f>
        <v>508436.30741705286</v>
      </c>
      <c r="N77" s="1">
        <f>Demand!N74/Demand!L74*'Dmd Switching'!L77</f>
        <v>502093.40744779893</v>
      </c>
      <c r="O77" s="6">
        <f>Demand!O74+IFERROR(VLOOKUP(O$5,Switching!$B$35:$E$44,3,0)/12,0)-IFERROR(VLOOKUP(O$5,Switching!$B$23:$E$31,3,0)/12,0)</f>
        <v>344904.59802623995</v>
      </c>
      <c r="P77" s="1">
        <f>Demand!P74/Demand!O74*'Dmd Switching'!O77</f>
        <v>322012.07786299876</v>
      </c>
      <c r="Q77" s="1">
        <f>Demand!Q74/Demand!O74*'Dmd Switching'!O77</f>
        <v>315743.98852863314</v>
      </c>
      <c r="R77" s="6">
        <f>Demand!R74+IFERROR(VLOOKUP(R$5,Switching!$B$35:$E$44,4,0)/12,0)-IFERROR(VLOOKUP(R$5,Switching!$B$23:$E$31,4,0)/12,0)</f>
        <v>278944.07690150489</v>
      </c>
      <c r="S77" s="1">
        <f>Demand!S74/Demand!R74*'Dmd Switching'!R77</f>
        <v>268507.16205404943</v>
      </c>
      <c r="T77" s="1">
        <f>Demand!T74/Demand!R74*'Dmd Switching'!R77</f>
        <v>263676.9842719505</v>
      </c>
      <c r="U77" s="6">
        <f>Demand!U74+IFERROR(VLOOKUP(U$5,Switching!$B$35:$E$44,3,0)/12,0)-IFERROR(VLOOKUP(U$5,Switching!$B$23:$E$31,3,0)/12,0)</f>
        <v>57918.292595523191</v>
      </c>
      <c r="V77" s="6">
        <f>Demand!V74+IFERROR(VLOOKUP(V$5,Switching!$B$35:$E$44,3,0)/12,0)-IFERROR(VLOOKUP(V$5,Switching!$B$23:$E$31,3,0)/12,0)</f>
        <v>595932.15808315156</v>
      </c>
      <c r="W77" s="6">
        <f>Demand!W74+IFERROR(VLOOKUP(W$5,Switching!$B$35:$E$44,3,0)/12,0)-IFERROR(VLOOKUP(W$5,Switching!$B$23:$E$31,3,0)/12,0)</f>
        <v>44388.189739749832</v>
      </c>
      <c r="X77" s="6">
        <f>Demand!X74+IFERROR(VLOOKUP(X$5,Switching!$B$35:$E$44,3,0)/12,0)-IFERROR(VLOOKUP(X$5,Switching!$B$23:$E$31,3,0)/12,0)</f>
        <v>43505.922342957318</v>
      </c>
      <c r="Y77" s="6">
        <f>Demand!Y74+IFERROR(VLOOKUP(Y$5,Switching!$B$35:$E$44,3,0)/12,0)-IFERROR(VLOOKUP(Y$5,Switching!$B$23:$E$31,3,0)/12,0)</f>
        <v>0</v>
      </c>
      <c r="Z77" s="6">
        <f>Demand!Z74+IFERROR(VLOOKUP(Z$5,Switching!$B$35:$E$44,3,0)/12,0)-IFERROR(VLOOKUP(Z$5,Switching!$B$23:$E$31,3,0)/12,0)</f>
        <v>8152.8460151146974</v>
      </c>
      <c r="AA77" s="6">
        <f>Demand!AA74+IFERROR(VLOOKUP(AA$5,Switching!$B$35:$E$44,3,0)/12,0)-IFERROR(VLOOKUP(AA$5,Switching!$B$23:$E$31,3,0)/12,0)</f>
        <v>17904.171465886662</v>
      </c>
      <c r="AB77" s="6">
        <f>Demand!AB74+IFERROR(VLOOKUP(AB$5,Switching!$B$35:$E$44,4,0)/12,0)-IFERROR(VLOOKUP(AB$5,Switching!$B$23:$E$31,4,0)/12,0)</f>
        <v>7031.8743150925184</v>
      </c>
      <c r="AC77" s="1">
        <f>Demand!AC74/Demand!AB74*'Dmd Switching'!AB77</f>
        <v>6820.0535572391791</v>
      </c>
      <c r="AD77" s="1">
        <f>Demand!AD74/Demand!AB74*'Dmd Switching'!AB77</f>
        <v>6759.9139700292098</v>
      </c>
      <c r="AE77" s="6">
        <f>Demand!AE74+IFERROR(VLOOKUP(AE$5,Switching!$B$35:$E$44,4,0)/12,0)-IFERROR(VLOOKUP(AE$5,Switching!$B$23:$E$31,4,0)/12,0)</f>
        <v>10476.409462149375</v>
      </c>
      <c r="AF77" s="1">
        <f>Demand!AF74/Demand!AE74*'Dmd Switching'!AE77</f>
        <v>9057.4616000449387</v>
      </c>
      <c r="AG77" s="1">
        <f>Demand!AG74/Demand!AE74*'Dmd Switching'!AE77</f>
        <v>8927.546965740421</v>
      </c>
      <c r="AH77" s="6">
        <f>Demand!AH74+IFERROR(VLOOKUP(AH$5,Switching!$B$35:$E$44,4,0)/12,0)-IFERROR(VLOOKUP(AH$5,Switching!$B$23:$E$31,4,0)/12,0)</f>
        <v>19239.352109814365</v>
      </c>
      <c r="AI77" s="1">
        <f>Demand!AI74/Demand!AH74*'Dmd Switching'!AH77</f>
        <v>20506.732419042411</v>
      </c>
      <c r="AJ77" s="1">
        <f>Demand!AJ74/Demand!AH74*'Dmd Switching'!AH77</f>
        <v>20456.233591004548</v>
      </c>
      <c r="AK77" s="6">
        <f>Demand!AK74+IFERROR(VLOOKUP(AK$5,Switching!$B$35:$E$44,4,0)/12,0)-IFERROR(VLOOKUP(AK$5,Switching!$B$23:$E$31,4,0)/12,0)</f>
        <v>68190.585159314825</v>
      </c>
      <c r="AL77" s="1">
        <f>Demand!AL74/Demand!AK74*'Dmd Switching'!AK77</f>
        <v>63873.404661253364</v>
      </c>
      <c r="AM77" s="1">
        <f>Demand!AM74/Demand!AK74*'Dmd Switching'!AK77</f>
        <v>63290.960084438397</v>
      </c>
      <c r="AN77" s="6">
        <f>Demand!AN74+IFERROR(VLOOKUP(AN$5,Switching!$B$35:$E$44,4,0)/12,0)-IFERROR(VLOOKUP(AN$5,Switching!$B$23:$E$31,4,0)/12,0)</f>
        <v>167418.60800938349</v>
      </c>
      <c r="AO77" s="1">
        <f>Demand!AO74/Demand!AN74*'Dmd Switching'!AN77</f>
        <v>165816.32985984528</v>
      </c>
      <c r="AP77" s="1">
        <f>Demand!AP74/Demand!AN74*'Dmd Switching'!AN77</f>
        <v>106927.26741898288</v>
      </c>
      <c r="AQ77" s="6">
        <f>Demand!AQ74+IFERROR(VLOOKUP(AQ$5,Switching!$B$35:$E$44,3,0)/12,0)-IFERROR(VLOOKUP(AQ$5,Switching!$B$23:$E$31,3,0)/12,0)</f>
        <v>150238.31447250774</v>
      </c>
      <c r="AR77" s="1">
        <f>Demand!AR74/Demand!AQ74*'Dmd Switching'!AQ77</f>
        <v>141980.57266172429</v>
      </c>
      <c r="AS77" s="1">
        <f>Demand!AS74/Demand!AQ74*'Dmd Switching'!AQ77</f>
        <v>140157.30624400589</v>
      </c>
      <c r="AT77" s="6">
        <f>Demand!AT74+IFERROR(VLOOKUP(AT$5,Switching!$B$35:$E$44,3,0)/12,0)-IFERROR(VLOOKUP(AT$5,Switching!$B$23:$E$31,3,0)/12,0)</f>
        <v>12946</v>
      </c>
      <c r="AU77" s="6">
        <f>Demand!AU74+IFERROR(VLOOKUP(AU$5,Switching!$B$35:$E$44,4,0)/12,0)-IFERROR(VLOOKUP(AU$5,Switching!$B$23:$E$31,4,0)/12,0)</f>
        <v>357480.72232146352</v>
      </c>
      <c r="AV77" s="1">
        <f>Demand!AV74/Demand!AU74*'Dmd Switching'!AU77</f>
        <v>324543.06500097929</v>
      </c>
      <c r="AW77" s="1">
        <f>Demand!AW74/Demand!AU74*'Dmd Switching'!AU77</f>
        <v>320231.89652746305</v>
      </c>
      <c r="AX77" s="6">
        <f>Demand!AX74+IFERROR(VLOOKUP(AX$5,Switching!$B$35:$E$44,3,0)/12,0)-IFERROR(VLOOKUP(AX$5,Switching!$B$23:$E$31,3,0)/12,0)</f>
        <v>57333.611991110352</v>
      </c>
      <c r="AY77" s="1">
        <f>Demand!AY74/Demand!AX74*'Dmd Switching'!AX77</f>
        <v>54169.554590168926</v>
      </c>
      <c r="AZ77" s="1">
        <f>Demand!AZ74/Demand!AX74*'Dmd Switching'!AX77</f>
        <v>52845.164891309782</v>
      </c>
      <c r="BA77" s="6">
        <f>Demand!BA74+IFERROR(VLOOKUP(BA$5,Switching!$B$35:$E$44,3,0)/12,0)-IFERROR(VLOOKUP(BA$5,Switching!$B$23:$E$31,3,0)/12,0)</f>
        <v>9429.1207031249978</v>
      </c>
      <c r="BB77" s="6">
        <f>Demand!BB74+IFERROR(VLOOKUP(BB$5,Switching!$B$35:$E$44,3,0)/12,0)-IFERROR(VLOOKUP(BB$5,Switching!$B$23:$E$31,3,0)/12,0)</f>
        <v>27574.664295083367</v>
      </c>
      <c r="BC77" s="6">
        <f>Demand!BC74+IFERROR(VLOOKUP(BC$5,Switching!$B$35:$E$44,3,0)/12,0)-IFERROR(VLOOKUP(BC$5,Switching!$B$23:$E$31,3,0)/12,0)</f>
        <v>4186.0052763982731</v>
      </c>
      <c r="BD77" s="6">
        <f>Demand!BD74+IFERROR(VLOOKUP(BD$5,Switching!$B$35:$E$44,3,0)/12,0)-IFERROR(VLOOKUP(BD$5,Switching!$B$23:$E$31,3,0)/12,0)</f>
        <v>344115.53276934795</v>
      </c>
      <c r="BE77" s="6">
        <f>Demand!BE74+IFERROR(VLOOKUP(BE$5,Switching!$B$35:$E$44,3,0)/12,0)-IFERROR(VLOOKUP(BE$5,Switching!$B$23:$E$31,3,0)/12,0)</f>
        <v>58701.761757710046</v>
      </c>
      <c r="BF77" s="35">
        <f>Billed_Energy!AM75/Cal_Energy!AM75*Cal_Energy_Switching!AM76*VLOOKUP($C77,'Dmd Factors'!$A$4:$E$15,4,0)</f>
        <v>222448.06390216129</v>
      </c>
      <c r="BG77" s="35">
        <f>Billed_Energy!G75/Cal_Energy!G75*Cal_Energy_Switching!G76*VLOOKUP(C77,'Dmd Factors'!$A$4:$E$15,3,0)</f>
        <v>383997.07787778386</v>
      </c>
      <c r="BH77" s="35">
        <f>Billed_Energy!AA75/Cal_Energy!AA75*Cal_Energy_Switching!AA76*VLOOKUP($C77,'Dmd Factors'!$A$4:$E$15,5,0)</f>
        <v>16496.460204948256</v>
      </c>
      <c r="BI77" s="35">
        <f>Billed_Energy!J75/Cal_Energy!J75*Cal_Energy_Switching!J76*VLOOKUP($C77,'Dmd Factors'!$A$4:$E$15,2,0)</f>
        <v>50992.576066287344</v>
      </c>
    </row>
    <row r="78" spans="1:61" x14ac:dyDescent="0.25">
      <c r="A78" t="s">
        <v>155</v>
      </c>
      <c r="B78">
        <v>2020</v>
      </c>
      <c r="C78">
        <v>6</v>
      </c>
      <c r="D78" t="s">
        <v>75</v>
      </c>
      <c r="E78" t="s">
        <v>153</v>
      </c>
      <c r="F78" s="6">
        <f>Demand!F75+IFERROR(VLOOKUP(F$5,Switching!$B$35:$E$44,4,0)/12,0)-IFERROR(VLOOKUP(F$5,Switching!$B$23:$E$31,4,0)/12,0)</f>
        <v>185157.6</v>
      </c>
      <c r="G78" s="1">
        <f>Demand!G75/Demand!F75*'Dmd Switching'!F78</f>
        <v>185157.6</v>
      </c>
      <c r="H78" s="1">
        <f>Demand!H75/Demand!F75*'Dmd Switching'!F78</f>
        <v>101387.6</v>
      </c>
      <c r="I78" s="6">
        <f>Demand!I75+IFERROR(VLOOKUP(I$5,Switching!$B$35:$E$44,4,0)/12,0)-IFERROR(VLOOKUP(I$5,Switching!$B$23:$E$31,4,0)/12,0)</f>
        <v>323136.64529645309</v>
      </c>
      <c r="J78" s="1">
        <f>Demand!J75/Demand!I75*'Dmd Switching'!I78</f>
        <v>306353.50094755256</v>
      </c>
      <c r="K78" s="1">
        <f>Demand!K75/Demand!I75*'Dmd Switching'!I78</f>
        <v>301960.54745838174</v>
      </c>
      <c r="L78" s="6">
        <f>Demand!L75+IFERROR(VLOOKUP(L$5,Switching!$B$35:$E$44,4,0)/12,0)-IFERROR(VLOOKUP(L$5,Switching!$B$23:$E$31,4,0)/12,0)</f>
        <v>570815.93742776371</v>
      </c>
      <c r="M78" s="1">
        <f>Demand!M75/Demand!L75*'Dmd Switching'!L78</f>
        <v>545829.98863082693</v>
      </c>
      <c r="N78" s="1">
        <f>Demand!N75/Demand!L75*'Dmd Switching'!L78</f>
        <v>540073.17081275734</v>
      </c>
      <c r="O78" s="6">
        <f>Demand!O75+IFERROR(VLOOKUP(O$5,Switching!$B$35:$E$44,3,0)/12,0)-IFERROR(VLOOKUP(O$5,Switching!$B$23:$E$31,3,0)/12,0)</f>
        <v>378459.89309767279</v>
      </c>
      <c r="P78" s="1">
        <f>Demand!P75/Demand!O75*'Dmd Switching'!O78</f>
        <v>353340.19106036506</v>
      </c>
      <c r="Q78" s="1">
        <f>Demand!Q75/Demand!O75*'Dmd Switching'!O78</f>
        <v>346462.28791559389</v>
      </c>
      <c r="R78" s="6">
        <f>Demand!R75+IFERROR(VLOOKUP(R$5,Switching!$B$35:$E$44,4,0)/12,0)-IFERROR(VLOOKUP(R$5,Switching!$B$23:$E$31,4,0)/12,0)</f>
        <v>286962.81449651875</v>
      </c>
      <c r="S78" s="1">
        <f>Demand!S75/Demand!R75*'Dmd Switching'!R78</f>
        <v>275099.48735663539</v>
      </c>
      <c r="T78" s="1">
        <f>Demand!T75/Demand!R75*'Dmd Switching'!R78</f>
        <v>269743.43601199426</v>
      </c>
      <c r="U78" s="6">
        <f>Demand!U75+IFERROR(VLOOKUP(U$5,Switching!$B$35:$E$44,3,0)/12,0)-IFERROR(VLOOKUP(U$5,Switching!$B$23:$E$31,3,0)/12,0)</f>
        <v>60828.596848927584</v>
      </c>
      <c r="V78" s="6">
        <f>Demand!V75+IFERROR(VLOOKUP(V$5,Switching!$B$35:$E$44,3,0)/12,0)-IFERROR(VLOOKUP(V$5,Switching!$B$23:$E$31,3,0)/12,0)</f>
        <v>662849.20711638452</v>
      </c>
      <c r="W78" s="6">
        <f>Demand!W75+IFERROR(VLOOKUP(W$5,Switching!$B$35:$E$44,3,0)/12,0)-IFERROR(VLOOKUP(W$5,Switching!$B$23:$E$31,3,0)/12,0)</f>
        <v>45752.561294545434</v>
      </c>
      <c r="X78" s="6">
        <f>Demand!X75+IFERROR(VLOOKUP(X$5,Switching!$B$35:$E$44,3,0)/12,0)-IFERROR(VLOOKUP(X$5,Switching!$B$23:$E$31,3,0)/12,0)</f>
        <v>41308.910373258761</v>
      </c>
      <c r="Y78" s="6">
        <f>Demand!Y75+IFERROR(VLOOKUP(Y$5,Switching!$B$35:$E$44,3,0)/12,0)-IFERROR(VLOOKUP(Y$5,Switching!$B$23:$E$31,3,0)/12,0)</f>
        <v>0</v>
      </c>
      <c r="Z78" s="6">
        <f>Demand!Z75+IFERROR(VLOOKUP(Z$5,Switching!$B$35:$E$44,3,0)/12,0)-IFERROR(VLOOKUP(Z$5,Switching!$B$23:$E$31,3,0)/12,0)</f>
        <v>7458.0572609829997</v>
      </c>
      <c r="AA78" s="6">
        <f>Demand!AA75+IFERROR(VLOOKUP(AA$5,Switching!$B$35:$E$44,3,0)/12,0)-IFERROR(VLOOKUP(AA$5,Switching!$B$23:$E$31,3,0)/12,0)</f>
        <v>15442.593208333257</v>
      </c>
      <c r="AB78" s="6">
        <f>Demand!AB75+IFERROR(VLOOKUP(AB$5,Switching!$B$35:$E$44,4,0)/12,0)-IFERROR(VLOOKUP(AB$5,Switching!$B$23:$E$31,4,0)/12,0)</f>
        <v>7204.9745997074133</v>
      </c>
      <c r="AC78" s="1">
        <f>Demand!AC75/Demand!AB75*'Dmd Switching'!AB78</f>
        <v>6987.9395516337472</v>
      </c>
      <c r="AD78" s="1">
        <f>Demand!AD75/Demand!AB75*'Dmd Switching'!AB78</f>
        <v>6926.319536987764</v>
      </c>
      <c r="AE78" s="6">
        <f>Demand!AE75+IFERROR(VLOOKUP(AE$5,Switching!$B$35:$E$44,4,0)/12,0)-IFERROR(VLOOKUP(AE$5,Switching!$B$23:$E$31,4,0)/12,0)</f>
        <v>6329.1956377975539</v>
      </c>
      <c r="AF78" s="1">
        <f>Demand!AF75/Demand!AE75*'Dmd Switching'!AE78</f>
        <v>6263.260544188829</v>
      </c>
      <c r="AG78" s="1">
        <f>Demand!AG75/Demand!AE75*'Dmd Switching'!AE78</f>
        <v>6244.9133877064005</v>
      </c>
      <c r="AH78" s="6">
        <f>Demand!AH75+IFERROR(VLOOKUP(AH$5,Switching!$B$35:$E$44,4,0)/12,0)-IFERROR(VLOOKUP(AH$5,Switching!$B$23:$E$31,4,0)/12,0)</f>
        <v>18134.325332953191</v>
      </c>
      <c r="AI78" s="1">
        <f>Demand!AI75/Demand!AH75*'Dmd Switching'!AH78</f>
        <v>19328.912693116745</v>
      </c>
      <c r="AJ78" s="1">
        <f>Demand!AJ75/Demand!AH75*'Dmd Switching'!AH78</f>
        <v>19281.314303558484</v>
      </c>
      <c r="AK78" s="6">
        <f>Demand!AK75+IFERROR(VLOOKUP(AK$5,Switching!$B$35:$E$44,4,0)/12,0)-IFERROR(VLOOKUP(AK$5,Switching!$B$23:$E$31,4,0)/12,0)</f>
        <v>78980.406401943663</v>
      </c>
      <c r="AL78" s="1">
        <f>Demand!AL75/Demand!AK75*'Dmd Switching'!AK78</f>
        <v>73032.729800551519</v>
      </c>
      <c r="AM78" s="1">
        <f>Demand!AM75/Demand!AK75*'Dmd Switching'!AK78</f>
        <v>72439.36773582788</v>
      </c>
      <c r="AN78" s="6">
        <f>Demand!AN75+IFERROR(VLOOKUP(AN$5,Switching!$B$35:$E$44,4,0)/12,0)-IFERROR(VLOOKUP(AN$5,Switching!$B$23:$E$31,4,0)/12,0)</f>
        <v>167644.09742156728</v>
      </c>
      <c r="AO78" s="1">
        <f>Demand!AO75/Demand!AN75*'Dmd Switching'!AN78</f>
        <v>164967.31843064324</v>
      </c>
      <c r="AP78" s="1">
        <f>Demand!AP75/Demand!AN75*'Dmd Switching'!AN78</f>
        <v>106066.26246195537</v>
      </c>
      <c r="AQ78" s="6">
        <f>Demand!AQ75+IFERROR(VLOOKUP(AQ$5,Switching!$B$35:$E$44,3,0)/12,0)-IFERROR(VLOOKUP(AQ$5,Switching!$B$23:$E$31,3,0)/12,0)</f>
        <v>165888.70145102686</v>
      </c>
      <c r="AR78" s="1">
        <f>Demand!AR75/Demand!AQ75*'Dmd Switching'!AQ78</f>
        <v>159521.12648142708</v>
      </c>
      <c r="AS78" s="1">
        <f>Demand!AS75/Demand!AQ75*'Dmd Switching'!AQ78</f>
        <v>157602.65066239538</v>
      </c>
      <c r="AT78" s="6">
        <f>Demand!AT75+IFERROR(VLOOKUP(AT$5,Switching!$B$35:$E$44,3,0)/12,0)-IFERROR(VLOOKUP(AT$5,Switching!$B$23:$E$31,3,0)/12,0)</f>
        <v>16030</v>
      </c>
      <c r="AU78" s="6">
        <f>Demand!AU75+IFERROR(VLOOKUP(AU$5,Switching!$B$35:$E$44,4,0)/12,0)-IFERROR(VLOOKUP(AU$5,Switching!$B$23:$E$31,4,0)/12,0)</f>
        <v>384304.90385873744</v>
      </c>
      <c r="AV78" s="1">
        <f>Demand!AV75/Demand!AU75*'Dmd Switching'!AU78</f>
        <v>348895.71270661155</v>
      </c>
      <c r="AW78" s="1">
        <f>Demand!AW75/Demand!AU75*'Dmd Switching'!AU78</f>
        <v>344261.04828338261</v>
      </c>
      <c r="AX78" s="6">
        <f>Demand!AX75+IFERROR(VLOOKUP(AX$5,Switching!$B$35:$E$44,3,0)/12,0)-IFERROR(VLOOKUP(AX$5,Switching!$B$23:$E$31,3,0)/12,0)</f>
        <v>60635.409700275704</v>
      </c>
      <c r="AY78" s="1">
        <f>Demand!AY75/Demand!AX75*'Dmd Switching'!AX78</f>
        <v>56780.802954571787</v>
      </c>
      <c r="AZ78" s="1">
        <f>Demand!AZ75/Demand!AX75*'Dmd Switching'!AX78</f>
        <v>54666.128851965186</v>
      </c>
      <c r="BA78" s="6">
        <f>Demand!BA75+IFERROR(VLOOKUP(BA$5,Switching!$B$35:$E$44,3,0)/12,0)-IFERROR(VLOOKUP(BA$5,Switching!$B$23:$E$31,3,0)/12,0)</f>
        <v>9434.8792968750022</v>
      </c>
      <c r="BB78" s="6">
        <f>Demand!BB75+IFERROR(VLOOKUP(BB$5,Switching!$B$35:$E$44,3,0)/12,0)-IFERROR(VLOOKUP(BB$5,Switching!$B$23:$E$31,3,0)/12,0)</f>
        <v>31379.266149781175</v>
      </c>
      <c r="BC78" s="6">
        <f>Demand!BC75+IFERROR(VLOOKUP(BC$5,Switching!$B$35:$E$44,3,0)/12,0)-IFERROR(VLOOKUP(BC$5,Switching!$B$23:$E$31,3,0)/12,0)</f>
        <v>4500.1093900996002</v>
      </c>
      <c r="BD78" s="6">
        <f>Demand!BD75+IFERROR(VLOOKUP(BD$5,Switching!$B$35:$E$44,3,0)/12,0)-IFERROR(VLOOKUP(BD$5,Switching!$B$23:$E$31,3,0)/12,0)</f>
        <v>397106.21062999062</v>
      </c>
      <c r="BE78" s="6">
        <f>Demand!BE75+IFERROR(VLOOKUP(BE$5,Switching!$B$35:$E$44,3,0)/12,0)-IFERROR(VLOOKUP(BE$5,Switching!$B$23:$E$31,3,0)/12,0)</f>
        <v>62491.519511002101</v>
      </c>
      <c r="BF78" s="35">
        <f>Billed_Energy!AM76/Cal_Energy!AM76*Cal_Energy_Switching!AM77*VLOOKUP($C78,'Dmd Factors'!$A$4:$E$15,4,0)</f>
        <v>218379.781589872</v>
      </c>
      <c r="BG78" s="35">
        <f>Billed_Energy!G76/Cal_Energy!G76*Cal_Energy_Switching!G77*VLOOKUP(C78,'Dmd Factors'!$A$4:$E$15,3,0)</f>
        <v>390655.68547887466</v>
      </c>
      <c r="BH78" s="35">
        <f>Billed_Energy!AA76/Cal_Energy!AA76*Cal_Energy_Switching!AA77*VLOOKUP($C78,'Dmd Factors'!$A$4:$E$15,5,0)</f>
        <v>14543.699443268983</v>
      </c>
      <c r="BI78" s="35">
        <f>Billed_Energy!J76/Cal_Energy!J76*Cal_Energy_Switching!J77*VLOOKUP($C78,'Dmd Factors'!$A$4:$E$15,2,0)</f>
        <v>48737.659872025179</v>
      </c>
    </row>
    <row r="79" spans="1:61" x14ac:dyDescent="0.25">
      <c r="A79" t="s">
        <v>155</v>
      </c>
      <c r="B79">
        <v>2020</v>
      </c>
      <c r="C79">
        <v>7</v>
      </c>
      <c r="D79" t="s">
        <v>76</v>
      </c>
      <c r="E79" t="s">
        <v>153</v>
      </c>
      <c r="F79" s="6">
        <f>Demand!F76+IFERROR(VLOOKUP(F$5,Switching!$B$35:$E$44,4,0)/12,0)-IFERROR(VLOOKUP(F$5,Switching!$B$23:$E$31,4,0)/12,0)</f>
        <v>185157.6</v>
      </c>
      <c r="G79" s="1">
        <f>Demand!G76/Demand!F76*'Dmd Switching'!F79</f>
        <v>185157.6</v>
      </c>
      <c r="H79" s="1">
        <f>Demand!H76/Demand!F76*'Dmd Switching'!F79</f>
        <v>101387.6</v>
      </c>
      <c r="I79" s="6">
        <f>Demand!I76+IFERROR(VLOOKUP(I$5,Switching!$B$35:$E$44,4,0)/12,0)-IFERROR(VLOOKUP(I$5,Switching!$B$23:$E$31,4,0)/12,0)</f>
        <v>312208.65301001567</v>
      </c>
      <c r="J79" s="1">
        <f>Demand!J76/Demand!I76*'Dmd Switching'!I79</f>
        <v>294699.12954517495</v>
      </c>
      <c r="K79" s="1">
        <f>Demand!K76/Demand!I76*'Dmd Switching'!I79</f>
        <v>291338.29928591853</v>
      </c>
      <c r="L79" s="6">
        <f>Demand!L76+IFERROR(VLOOKUP(L$5,Switching!$B$35:$E$44,4,0)/12,0)-IFERROR(VLOOKUP(L$5,Switching!$B$23:$E$31,4,0)/12,0)</f>
        <v>582118.18363788689</v>
      </c>
      <c r="M79" s="1">
        <f>Demand!M76/Demand!L76*'Dmd Switching'!L79</f>
        <v>569832.22517515777</v>
      </c>
      <c r="N79" s="1">
        <f>Demand!N76/Demand!L76*'Dmd Switching'!L79</f>
        <v>559880.4355156268</v>
      </c>
      <c r="O79" s="6">
        <f>Demand!O76+IFERROR(VLOOKUP(O$5,Switching!$B$35:$E$44,3,0)/12,0)-IFERROR(VLOOKUP(O$5,Switching!$B$23:$E$31,3,0)/12,0)</f>
        <v>401164.33866702241</v>
      </c>
      <c r="P79" s="1">
        <f>Demand!P76/Demand!O76*'Dmd Switching'!O79</f>
        <v>374537.6634523028</v>
      </c>
      <c r="Q79" s="1">
        <f>Demand!Q76/Demand!O76*'Dmd Switching'!O79</f>
        <v>367247.1433290097</v>
      </c>
      <c r="R79" s="6">
        <f>Demand!R76+IFERROR(VLOOKUP(R$5,Switching!$B$35:$E$44,4,0)/12,0)-IFERROR(VLOOKUP(R$5,Switching!$B$23:$E$31,4,0)/12,0)</f>
        <v>309927.15514568239</v>
      </c>
      <c r="S79" s="1">
        <f>Demand!S76/Demand!R76*'Dmd Switching'!R79</f>
        <v>297217.31642768078</v>
      </c>
      <c r="T79" s="1">
        <f>Demand!T76/Demand!R76*'Dmd Switching'!R79</f>
        <v>290783.74556745088</v>
      </c>
      <c r="U79" s="6">
        <f>Demand!U76+IFERROR(VLOOKUP(U$5,Switching!$B$35:$E$44,3,0)/12,0)-IFERROR(VLOOKUP(U$5,Switching!$B$23:$E$31,3,0)/12,0)</f>
        <v>64484.885775028539</v>
      </c>
      <c r="V79" s="6">
        <f>Demand!V76+IFERROR(VLOOKUP(V$5,Switching!$B$35:$E$44,3,0)/12,0)-IFERROR(VLOOKUP(V$5,Switching!$B$23:$E$31,3,0)/12,0)</f>
        <v>708127.14295936283</v>
      </c>
      <c r="W79" s="6">
        <f>Demand!W76+IFERROR(VLOOKUP(W$5,Switching!$B$35:$E$44,3,0)/12,0)-IFERROR(VLOOKUP(W$5,Switching!$B$23:$E$31,3,0)/12,0)</f>
        <v>47168.022685466451</v>
      </c>
      <c r="X79" s="6">
        <f>Demand!X76+IFERROR(VLOOKUP(X$5,Switching!$B$35:$E$44,3,0)/12,0)-IFERROR(VLOOKUP(X$5,Switching!$B$23:$E$31,3,0)/12,0)</f>
        <v>47296.659028626906</v>
      </c>
      <c r="Y79" s="6">
        <f>Demand!Y76+IFERROR(VLOOKUP(Y$5,Switching!$B$35:$E$44,3,0)/12,0)-IFERROR(VLOOKUP(Y$5,Switching!$B$23:$E$31,3,0)/12,0)</f>
        <v>0</v>
      </c>
      <c r="Z79" s="6">
        <f>Demand!Z76+IFERROR(VLOOKUP(Z$5,Switching!$B$35:$E$44,3,0)/12,0)-IFERROR(VLOOKUP(Z$5,Switching!$B$23:$E$31,3,0)/12,0)</f>
        <v>7080.8624475090228</v>
      </c>
      <c r="AA79" s="6">
        <f>Demand!AA76+IFERROR(VLOOKUP(AA$5,Switching!$B$35:$E$44,3,0)/12,0)-IFERROR(VLOOKUP(AA$5,Switching!$B$23:$E$31,3,0)/12,0)</f>
        <v>16758.234334707315</v>
      </c>
      <c r="AB79" s="6">
        <f>Demand!AB76+IFERROR(VLOOKUP(AB$5,Switching!$B$35:$E$44,4,0)/12,0)-IFERROR(VLOOKUP(AB$5,Switching!$B$23:$E$31,4,0)/12,0)</f>
        <v>7586.5505724074692</v>
      </c>
      <c r="AC79" s="1">
        <f>Demand!AC76/Demand!AB76*'Dmd Switching'!AB79</f>
        <v>7358.0213325871619</v>
      </c>
      <c r="AD79" s="1">
        <f>Demand!AD76/Demand!AB76*'Dmd Switching'!AB79</f>
        <v>7293.1379175362299</v>
      </c>
      <c r="AE79" s="6">
        <f>Demand!AE76+IFERROR(VLOOKUP(AE$5,Switching!$B$35:$E$44,4,0)/12,0)-IFERROR(VLOOKUP(AE$5,Switching!$B$23:$E$31,4,0)/12,0)</f>
        <v>7415.2328335480024</v>
      </c>
      <c r="AF79" s="1">
        <f>Demand!AF76/Demand!AE76*'Dmd Switching'!AE79</f>
        <v>7339.5061881099955</v>
      </c>
      <c r="AG79" s="1">
        <f>Demand!AG76/Demand!AE76*'Dmd Switching'!AE79</f>
        <v>7269.0936932290433</v>
      </c>
      <c r="AH79" s="6">
        <f>Demand!AH76+IFERROR(VLOOKUP(AH$5,Switching!$B$35:$E$44,4,0)/12,0)-IFERROR(VLOOKUP(AH$5,Switching!$B$23:$E$31,4,0)/12,0)</f>
        <v>17763.888782344708</v>
      </c>
      <c r="AI79" s="1">
        <f>Demand!AI76/Demand!AH76*'Dmd Switching'!AH79</f>
        <v>18934.073865998125</v>
      </c>
      <c r="AJ79" s="1">
        <f>Demand!AJ76/Demand!AH76*'Dmd Switching'!AH79</f>
        <v>18887.447786295277</v>
      </c>
      <c r="AK79" s="6">
        <f>Demand!AK76+IFERROR(VLOOKUP(AK$5,Switching!$B$35:$E$44,4,0)/12,0)-IFERROR(VLOOKUP(AK$5,Switching!$B$23:$E$31,4,0)/12,0)</f>
        <v>82957.277074351383</v>
      </c>
      <c r="AL79" s="1">
        <f>Demand!AL76/Demand!AK76*'Dmd Switching'!AK79</f>
        <v>76028.008450590729</v>
      </c>
      <c r="AM79" s="1">
        <f>Demand!AM76/Demand!AK76*'Dmd Switching'!AK79</f>
        <v>74897.839051668459</v>
      </c>
      <c r="AN79" s="6">
        <f>Demand!AN76+IFERROR(VLOOKUP(AN$5,Switching!$B$35:$E$44,4,0)/12,0)-IFERROR(VLOOKUP(AN$5,Switching!$B$23:$E$31,4,0)/12,0)</f>
        <v>152694.56309243123</v>
      </c>
      <c r="AO79" s="1">
        <f>Demand!AO76/Demand!AN76*'Dmd Switching'!AN79</f>
        <v>148731.63927466757</v>
      </c>
      <c r="AP79" s="1">
        <f>Demand!AP76/Demand!AN76*'Dmd Switching'!AN79</f>
        <v>94217.395505862514</v>
      </c>
      <c r="AQ79" s="6">
        <f>Demand!AQ76+IFERROR(VLOOKUP(AQ$5,Switching!$B$35:$E$44,3,0)/12,0)-IFERROR(VLOOKUP(AQ$5,Switching!$B$23:$E$31,3,0)/12,0)</f>
        <v>166581.34064632957</v>
      </c>
      <c r="AR79" s="1">
        <f>Demand!AR76/Demand!AQ76*'Dmd Switching'!AQ79</f>
        <v>161363.76698559904</v>
      </c>
      <c r="AS79" s="1">
        <f>Demand!AS76/Demand!AQ76*'Dmd Switching'!AQ79</f>
        <v>159522.6939916808</v>
      </c>
      <c r="AT79" s="6">
        <f>Demand!AT76+IFERROR(VLOOKUP(AT$5,Switching!$B$35:$E$44,3,0)/12,0)-IFERROR(VLOOKUP(AT$5,Switching!$B$23:$E$31,3,0)/12,0)</f>
        <v>20596</v>
      </c>
      <c r="AU79" s="6">
        <f>Demand!AU76+IFERROR(VLOOKUP(AU$5,Switching!$B$35:$E$44,4,0)/12,0)-IFERROR(VLOOKUP(AU$5,Switching!$B$23:$E$31,4,0)/12,0)</f>
        <v>381673.71310747869</v>
      </c>
      <c r="AV79" s="1">
        <f>Demand!AV76/Demand!AU76*'Dmd Switching'!AU79</f>
        <v>346506.95533398929</v>
      </c>
      <c r="AW79" s="1">
        <f>Demand!AW76/Demand!AU76*'Dmd Switching'!AU79</f>
        <v>341904.02271028497</v>
      </c>
      <c r="AX79" s="6">
        <f>Demand!AX76+IFERROR(VLOOKUP(AX$5,Switching!$B$35:$E$44,3,0)/12,0)-IFERROR(VLOOKUP(AX$5,Switching!$B$23:$E$31,3,0)/12,0)</f>
        <v>62744.150846538032</v>
      </c>
      <c r="AY79" s="1">
        <f>Demand!AY76/Demand!AX76*'Dmd Switching'!AX79</f>
        <v>58679.023691705472</v>
      </c>
      <c r="AZ79" s="1">
        <f>Demand!AZ76/Demand!AX76*'Dmd Switching'!AX79</f>
        <v>56765.414033950263</v>
      </c>
      <c r="BA79" s="6">
        <f>Demand!BA76+IFERROR(VLOOKUP(BA$5,Switching!$B$35:$E$44,3,0)/12,0)-IFERROR(VLOOKUP(BA$5,Switching!$B$23:$E$31,3,0)/12,0)</f>
        <v>9450.2402343749964</v>
      </c>
      <c r="BB79" s="6">
        <f>Demand!BB76+IFERROR(VLOOKUP(BB$5,Switching!$B$35:$E$44,3,0)/12,0)-IFERROR(VLOOKUP(BB$5,Switching!$B$23:$E$31,3,0)/12,0)</f>
        <v>34102.818138724972</v>
      </c>
      <c r="BC79" s="6">
        <f>Demand!BC76+IFERROR(VLOOKUP(BC$5,Switching!$B$35:$E$44,3,0)/12,0)-IFERROR(VLOOKUP(BC$5,Switching!$B$23:$E$31,3,0)/12,0)</f>
        <v>4469.2988381446467</v>
      </c>
      <c r="BD79" s="6">
        <f>Demand!BD76+IFERROR(VLOOKUP(BD$5,Switching!$B$35:$E$44,3,0)/12,0)-IFERROR(VLOOKUP(BD$5,Switching!$B$23:$E$31,3,0)/12,0)</f>
        <v>415370.73028524034</v>
      </c>
      <c r="BE79" s="6">
        <f>Demand!BE76+IFERROR(VLOOKUP(BE$5,Switching!$B$35:$E$44,3,0)/12,0)-IFERROR(VLOOKUP(BE$5,Switching!$B$23:$E$31,3,0)/12,0)</f>
        <v>66592.031859301249</v>
      </c>
      <c r="BF79" s="35">
        <f>Billed_Energy!AM77/Cal_Energy!AM77*Cal_Energy_Switching!AM78*VLOOKUP($C79,'Dmd Factors'!$A$4:$E$15,4,0)</f>
        <v>240169.0734029251</v>
      </c>
      <c r="BG79" s="35">
        <f>Billed_Energy!G77/Cal_Energy!G77*Cal_Energy_Switching!G78*VLOOKUP(C79,'Dmd Factors'!$A$4:$E$15,3,0)</f>
        <v>403966.82770615787</v>
      </c>
      <c r="BH79" s="35">
        <f>Billed_Energy!AA77/Cal_Energy!AA77*Cal_Energy_Switching!AA78*VLOOKUP($C79,'Dmd Factors'!$A$4:$E$15,5,0)</f>
        <v>14465.68373763813</v>
      </c>
      <c r="BI79" s="35">
        <f>Billed_Energy!J77/Cal_Energy!J77*Cal_Energy_Switching!J78*VLOOKUP($C79,'Dmd Factors'!$A$4:$E$15,2,0)</f>
        <v>39854.817943119728</v>
      </c>
    </row>
    <row r="80" spans="1:61" x14ac:dyDescent="0.25">
      <c r="A80" t="s">
        <v>155</v>
      </c>
      <c r="B80">
        <v>2020</v>
      </c>
      <c r="C80">
        <v>8</v>
      </c>
      <c r="D80" t="s">
        <v>77</v>
      </c>
      <c r="E80" t="s">
        <v>153</v>
      </c>
      <c r="F80" s="6">
        <f>Demand!F77+IFERROR(VLOOKUP(F$5,Switching!$B$35:$E$44,4,0)/12,0)-IFERROR(VLOOKUP(F$5,Switching!$B$23:$E$31,4,0)/12,0)</f>
        <v>185157.6</v>
      </c>
      <c r="G80" s="1">
        <f>Demand!G77/Demand!F77*'Dmd Switching'!F80</f>
        <v>185157.6</v>
      </c>
      <c r="H80" s="1">
        <f>Demand!H77/Demand!F77*'Dmd Switching'!F80</f>
        <v>101387.6</v>
      </c>
      <c r="I80" s="6">
        <f>Demand!I77+IFERROR(VLOOKUP(I$5,Switching!$B$35:$E$44,4,0)/12,0)-IFERROR(VLOOKUP(I$5,Switching!$B$23:$E$31,4,0)/12,0)</f>
        <v>300820.91594289179</v>
      </c>
      <c r="J80" s="1">
        <f>Demand!J77/Demand!I77*'Dmd Switching'!I80</f>
        <v>285580.47573314089</v>
      </c>
      <c r="K80" s="1">
        <f>Demand!K77/Demand!I77*'Dmd Switching'!I80</f>
        <v>284639.05935751199</v>
      </c>
      <c r="L80" s="6">
        <f>Demand!L77+IFERROR(VLOOKUP(L$5,Switching!$B$35:$E$44,4,0)/12,0)-IFERROR(VLOOKUP(L$5,Switching!$B$23:$E$31,4,0)/12,0)</f>
        <v>584547.15117511584</v>
      </c>
      <c r="M80" s="1">
        <f>Demand!M77/Demand!L77*'Dmd Switching'!L80</f>
        <v>570938.81214653398</v>
      </c>
      <c r="N80" s="1">
        <f>Demand!N77/Demand!L77*'Dmd Switching'!L80</f>
        <v>564985.84500140231</v>
      </c>
      <c r="O80" s="6">
        <f>Demand!O77+IFERROR(VLOOKUP(O$5,Switching!$B$35:$E$44,3,0)/12,0)-IFERROR(VLOOKUP(O$5,Switching!$B$23:$E$31,3,0)/12,0)</f>
        <v>404715.71596999053</v>
      </c>
      <c r="P80" s="1">
        <f>Demand!P77/Demand!O77*'Dmd Switching'!O80</f>
        <v>377853.323467126</v>
      </c>
      <c r="Q80" s="1">
        <f>Demand!Q77/Demand!O77*'Dmd Switching'!O80</f>
        <v>370498.26274239569</v>
      </c>
      <c r="R80" s="6">
        <f>Demand!R77+IFERROR(VLOOKUP(R$5,Switching!$B$35:$E$44,4,0)/12,0)-IFERROR(VLOOKUP(R$5,Switching!$B$23:$E$31,4,0)/12,0)</f>
        <v>307221.16636794439</v>
      </c>
      <c r="S80" s="1">
        <f>Demand!S77/Demand!R77*'Dmd Switching'!R80</f>
        <v>293929.55403930164</v>
      </c>
      <c r="T80" s="1">
        <f>Demand!T77/Demand!R77*'Dmd Switching'!R80</f>
        <v>285035.3648259613</v>
      </c>
      <c r="U80" s="6">
        <f>Demand!U77+IFERROR(VLOOKUP(U$5,Switching!$B$35:$E$44,3,0)/12,0)-IFERROR(VLOOKUP(U$5,Switching!$B$23:$E$31,3,0)/12,0)</f>
        <v>65052.573536554759</v>
      </c>
      <c r="V80" s="6">
        <f>Demand!V77+IFERROR(VLOOKUP(V$5,Switching!$B$35:$E$44,3,0)/12,0)-IFERROR(VLOOKUP(V$5,Switching!$B$23:$E$31,3,0)/12,0)</f>
        <v>715209.41383829038</v>
      </c>
      <c r="W80" s="6">
        <f>Demand!W77+IFERROR(VLOOKUP(W$5,Switching!$B$35:$E$44,3,0)/12,0)-IFERROR(VLOOKUP(W$5,Switching!$B$23:$E$31,3,0)/12,0)</f>
        <v>48665.194943268245</v>
      </c>
      <c r="X80" s="6">
        <f>Demand!X77+IFERROR(VLOOKUP(X$5,Switching!$B$35:$E$44,3,0)/12,0)-IFERROR(VLOOKUP(X$5,Switching!$B$23:$E$31,3,0)/12,0)</f>
        <v>43569.55395767009</v>
      </c>
      <c r="Y80" s="6">
        <f>Demand!Y77+IFERROR(VLOOKUP(Y$5,Switching!$B$35:$E$44,3,0)/12,0)-IFERROR(VLOOKUP(Y$5,Switching!$B$23:$E$31,3,0)/12,0)</f>
        <v>0</v>
      </c>
      <c r="Z80" s="6">
        <f>Demand!Z77+IFERROR(VLOOKUP(Z$5,Switching!$B$35:$E$44,3,0)/12,0)-IFERROR(VLOOKUP(Z$5,Switching!$B$23:$E$31,3,0)/12,0)</f>
        <v>7129.0710271919834</v>
      </c>
      <c r="AA80" s="6">
        <f>Demand!AA77+IFERROR(VLOOKUP(AA$5,Switching!$B$35:$E$44,3,0)/12,0)-IFERROR(VLOOKUP(AA$5,Switching!$B$23:$E$31,3,0)/12,0)</f>
        <v>16454.550233933784</v>
      </c>
      <c r="AB80" s="6">
        <f>Demand!AB77+IFERROR(VLOOKUP(AB$5,Switching!$B$35:$E$44,4,0)/12,0)-IFERROR(VLOOKUP(AB$5,Switching!$B$23:$E$31,4,0)/12,0)</f>
        <v>7659.1599795268839</v>
      </c>
      <c r="AC80" s="1">
        <f>Demand!AC77/Demand!AB77*'Dmd Switching'!AB80</f>
        <v>7428.443530585062</v>
      </c>
      <c r="AD80" s="1">
        <f>Demand!AD77/Demand!AB77*'Dmd Switching'!AB80</f>
        <v>7362.9391289271371</v>
      </c>
      <c r="AE80" s="6">
        <f>Demand!AE77+IFERROR(VLOOKUP(AE$5,Switching!$B$35:$E$44,4,0)/12,0)-IFERROR(VLOOKUP(AE$5,Switching!$B$23:$E$31,4,0)/12,0)</f>
        <v>5285.7461651820777</v>
      </c>
      <c r="AF80" s="1">
        <f>Demand!AF77/Demand!AE77*'Dmd Switching'!AE80</f>
        <v>5251.1100883005156</v>
      </c>
      <c r="AG80" s="1">
        <f>Demand!AG77/Demand!AE77*'Dmd Switching'!AE80</f>
        <v>5186.0504303743392</v>
      </c>
      <c r="AH80" s="6">
        <f>Demand!AH77+IFERROR(VLOOKUP(AH$5,Switching!$B$35:$E$44,4,0)/12,0)-IFERROR(VLOOKUP(AH$5,Switching!$B$23:$E$31,4,0)/12,0)</f>
        <v>17728.528428915903</v>
      </c>
      <c r="AI80" s="1">
        <f>Demand!AI77/Demand!AH77*'Dmd Switching'!AH80</f>
        <v>18896.384171362442</v>
      </c>
      <c r="AJ80" s="1">
        <f>Demand!AJ77/Demand!AH77*'Dmd Switching'!AH80</f>
        <v>18849.850904369552</v>
      </c>
      <c r="AK80" s="6">
        <f>Demand!AK77+IFERROR(VLOOKUP(AK$5,Switching!$B$35:$E$44,4,0)/12,0)-IFERROR(VLOOKUP(AK$5,Switching!$B$23:$E$31,4,0)/12,0)</f>
        <v>81714.578736517054</v>
      </c>
      <c r="AL80" s="1">
        <f>Demand!AL77/Demand!AK77*'Dmd Switching'!AK80</f>
        <v>77073.617076565672</v>
      </c>
      <c r="AM80" s="1">
        <f>Demand!AM77/Demand!AK77*'Dmd Switching'!AK80</f>
        <v>75988.442150867078</v>
      </c>
      <c r="AN80" s="6">
        <f>Demand!AN77+IFERROR(VLOOKUP(AN$5,Switching!$B$35:$E$44,4,0)/12,0)-IFERROR(VLOOKUP(AN$5,Switching!$B$23:$E$31,4,0)/12,0)</f>
        <v>162693.38273284477</v>
      </c>
      <c r="AO80" s="1">
        <f>Demand!AO77/Demand!AN77*'Dmd Switching'!AN80</f>
        <v>156922.19694459753</v>
      </c>
      <c r="AP80" s="1">
        <f>Demand!AP77/Demand!AN77*'Dmd Switching'!AN80</f>
        <v>103277.28743834031</v>
      </c>
      <c r="AQ80" s="6">
        <f>Demand!AQ77+IFERROR(VLOOKUP(AQ$5,Switching!$B$35:$E$44,3,0)/12,0)-IFERROR(VLOOKUP(AQ$5,Switching!$B$23:$E$31,3,0)/12,0)</f>
        <v>171488.10625116157</v>
      </c>
      <c r="AR80" s="1">
        <f>Demand!AR77/Demand!AQ77*'Dmd Switching'!AQ80</f>
        <v>166677.08083463032</v>
      </c>
      <c r="AS80" s="1">
        <f>Demand!AS77/Demand!AQ77*'Dmd Switching'!AQ80</f>
        <v>164374.37576676824</v>
      </c>
      <c r="AT80" s="6">
        <f>Demand!AT77+IFERROR(VLOOKUP(AT$5,Switching!$B$35:$E$44,3,0)/12,0)-IFERROR(VLOOKUP(AT$5,Switching!$B$23:$E$31,3,0)/12,0)</f>
        <v>16552</v>
      </c>
      <c r="AU80" s="6">
        <f>Demand!AU77+IFERROR(VLOOKUP(AU$5,Switching!$B$35:$E$44,4,0)/12,0)-IFERROR(VLOOKUP(AU$5,Switching!$B$23:$E$31,4,0)/12,0)</f>
        <v>404014.70773104078</v>
      </c>
      <c r="AV80" s="1">
        <f>Demand!AV77/Demand!AU77*'Dmd Switching'!AU80</f>
        <v>366789.48923740117</v>
      </c>
      <c r="AW80" s="1">
        <f>Demand!AW77/Demand!AU77*'Dmd Switching'!AU80</f>
        <v>361917.12728317903</v>
      </c>
      <c r="AX80" s="6">
        <f>Demand!AX77+IFERROR(VLOOKUP(AX$5,Switching!$B$35:$E$44,3,0)/12,0)-IFERROR(VLOOKUP(AX$5,Switching!$B$23:$E$31,3,0)/12,0)</f>
        <v>63576.121180947979</v>
      </c>
      <c r="AY80" s="1">
        <f>Demand!AY77/Demand!AX77*'Dmd Switching'!AX80</f>
        <v>60005.16196549344</v>
      </c>
      <c r="AZ80" s="1">
        <f>Demand!AZ77/Demand!AX77*'Dmd Switching'!AX80</f>
        <v>57831.892189236445</v>
      </c>
      <c r="BA80" s="6">
        <f>Demand!BA77+IFERROR(VLOOKUP(BA$5,Switching!$B$35:$E$44,3,0)/12,0)-IFERROR(VLOOKUP(BA$5,Switching!$B$23:$E$31,3,0)/12,0)</f>
        <v>9450.2402343749964</v>
      </c>
      <c r="BB80" s="6">
        <f>Demand!BB77+IFERROR(VLOOKUP(BB$5,Switching!$B$35:$E$44,3,0)/12,0)-IFERROR(VLOOKUP(BB$5,Switching!$B$23:$E$31,3,0)/12,0)</f>
        <v>34412.872575932306</v>
      </c>
      <c r="BC80" s="6">
        <f>Demand!BC77+IFERROR(VLOOKUP(BC$5,Switching!$B$35:$E$44,3,0)/12,0)-IFERROR(VLOOKUP(BC$5,Switching!$B$23:$E$31,3,0)/12,0)</f>
        <v>4730.9060117200643</v>
      </c>
      <c r="BD80" s="6">
        <f>Demand!BD77+IFERROR(VLOOKUP(BD$5,Switching!$B$35:$E$44,3,0)/12,0)-IFERROR(VLOOKUP(BD$5,Switching!$B$23:$E$31,3,0)/12,0)</f>
        <v>422890.76643816807</v>
      </c>
      <c r="BE80" s="6">
        <f>Demand!BE77+IFERROR(VLOOKUP(BE$5,Switching!$B$35:$E$44,3,0)/12,0)-IFERROR(VLOOKUP(BE$5,Switching!$B$23:$E$31,3,0)/12,0)</f>
        <v>66916.383035765917</v>
      </c>
      <c r="BF80" s="35">
        <f>Billed_Energy!AM78/Cal_Energy!AM78*Cal_Energy_Switching!AM79*VLOOKUP($C80,'Dmd Factors'!$A$4:$E$15,4,0)</f>
        <v>241464.28792289231</v>
      </c>
      <c r="BG80" s="35">
        <f>Billed_Energy!G78/Cal_Energy!G78*Cal_Energy_Switching!G79*VLOOKUP(C80,'Dmd Factors'!$A$4:$E$15,3,0)</f>
        <v>414070.11182909942</v>
      </c>
      <c r="BH80" s="35">
        <f>Billed_Energy!AA78/Cal_Energy!AA78*Cal_Energy_Switching!AA79*VLOOKUP($C80,'Dmd Factors'!$A$4:$E$15,5,0)</f>
        <v>14830.302851441671</v>
      </c>
      <c r="BI80" s="35">
        <f>Billed_Energy!J78/Cal_Energy!J78*Cal_Energy_Switching!J79*VLOOKUP($C80,'Dmd Factors'!$A$4:$E$15,2,0)</f>
        <v>45608.935840612823</v>
      </c>
    </row>
    <row r="81" spans="1:61" x14ac:dyDescent="0.25">
      <c r="A81" t="s">
        <v>155</v>
      </c>
      <c r="B81">
        <v>2020</v>
      </c>
      <c r="C81">
        <v>9</v>
      </c>
      <c r="D81" t="s">
        <v>78</v>
      </c>
      <c r="E81" t="s">
        <v>153</v>
      </c>
      <c r="F81" s="6">
        <f>Demand!F78+IFERROR(VLOOKUP(F$5,Switching!$B$35:$E$44,4,0)/12,0)-IFERROR(VLOOKUP(F$5,Switching!$B$23:$E$31,4,0)/12,0)</f>
        <v>185157.6</v>
      </c>
      <c r="G81" s="1">
        <f>Demand!G78/Demand!F78*'Dmd Switching'!F81</f>
        <v>185157.6</v>
      </c>
      <c r="H81" s="1">
        <f>Demand!H78/Demand!F78*'Dmd Switching'!F81</f>
        <v>101387.6</v>
      </c>
      <c r="I81" s="6">
        <f>Demand!I78+IFERROR(VLOOKUP(I$5,Switching!$B$35:$E$44,4,0)/12,0)-IFERROR(VLOOKUP(I$5,Switching!$B$23:$E$31,4,0)/12,0)</f>
        <v>311311.94658466562</v>
      </c>
      <c r="J81" s="1">
        <f>Demand!J78/Demand!I78*'Dmd Switching'!I81</f>
        <v>294310.54635596159</v>
      </c>
      <c r="K81" s="1">
        <f>Demand!K78/Demand!I78*'Dmd Switching'!I81</f>
        <v>290495.91683186201</v>
      </c>
      <c r="L81" s="6">
        <f>Demand!L78+IFERROR(VLOOKUP(L$5,Switching!$B$35:$E$44,4,0)/12,0)-IFERROR(VLOOKUP(L$5,Switching!$B$23:$E$31,4,0)/12,0)</f>
        <v>552657.65057775751</v>
      </c>
      <c r="M81" s="1">
        <f>Demand!M78/Demand!L78*'Dmd Switching'!L81</f>
        <v>545646.36141719541</v>
      </c>
      <c r="N81" s="1">
        <f>Demand!N78/Demand!L78*'Dmd Switching'!L81</f>
        <v>538417.51607826888</v>
      </c>
      <c r="O81" s="6">
        <f>Demand!O78+IFERROR(VLOOKUP(O$5,Switching!$B$35:$E$44,3,0)/12,0)-IFERROR(VLOOKUP(O$5,Switching!$B$23:$E$31,3,0)/12,0)</f>
        <v>406977.93739218375</v>
      </c>
      <c r="P81" s="1">
        <f>Demand!P78/Demand!O78*'Dmd Switching'!O81</f>
        <v>379965.39336968842</v>
      </c>
      <c r="Q81" s="1">
        <f>Demand!Q78/Demand!O78*'Dmd Switching'!O81</f>
        <v>372569.22038942558</v>
      </c>
      <c r="R81" s="6">
        <f>Demand!R78+IFERROR(VLOOKUP(R$5,Switching!$B$35:$E$44,4,0)/12,0)-IFERROR(VLOOKUP(R$5,Switching!$B$23:$E$31,4,0)/12,0)</f>
        <v>282761.51894340169</v>
      </c>
      <c r="S81" s="1">
        <f>Demand!S78/Demand!R78*'Dmd Switching'!R81</f>
        <v>271710.35076703498</v>
      </c>
      <c r="T81" s="1">
        <f>Demand!T78/Demand!R78*'Dmd Switching'!R81</f>
        <v>261672.90041723897</v>
      </c>
      <c r="U81" s="6">
        <f>Demand!U78+IFERROR(VLOOKUP(U$5,Switching!$B$35:$E$44,3,0)/12,0)-IFERROR(VLOOKUP(U$5,Switching!$B$23:$E$31,3,0)/12,0)</f>
        <v>63083.498830854383</v>
      </c>
      <c r="V81" s="6">
        <f>Demand!V78+IFERROR(VLOOKUP(V$5,Switching!$B$35:$E$44,3,0)/12,0)-IFERROR(VLOOKUP(V$5,Switching!$B$23:$E$31,3,0)/12,0)</f>
        <v>719720.80858271685</v>
      </c>
      <c r="W81" s="6">
        <f>Demand!W78+IFERROR(VLOOKUP(W$5,Switching!$B$35:$E$44,3,0)/12,0)-IFERROR(VLOOKUP(W$5,Switching!$B$23:$E$31,3,0)/12,0)</f>
        <v>38355.56413336796</v>
      </c>
      <c r="X81" s="6">
        <f>Demand!X78+IFERROR(VLOOKUP(X$5,Switching!$B$35:$E$44,3,0)/12,0)-IFERROR(VLOOKUP(X$5,Switching!$B$23:$E$31,3,0)/12,0)</f>
        <v>34754.95326485594</v>
      </c>
      <c r="Y81" s="6">
        <f>Demand!Y78+IFERROR(VLOOKUP(Y$5,Switching!$B$35:$E$44,3,0)/12,0)-IFERROR(VLOOKUP(Y$5,Switching!$B$23:$E$31,3,0)/12,0)</f>
        <v>0</v>
      </c>
      <c r="Z81" s="6">
        <f>Demand!Z78+IFERROR(VLOOKUP(Z$5,Switching!$B$35:$E$44,3,0)/12,0)-IFERROR(VLOOKUP(Z$5,Switching!$B$23:$E$31,3,0)/12,0)</f>
        <v>7041.7911108431508</v>
      </c>
      <c r="AA81" s="6">
        <f>Demand!AA78+IFERROR(VLOOKUP(AA$5,Switching!$B$35:$E$44,3,0)/12,0)-IFERROR(VLOOKUP(AA$5,Switching!$B$23:$E$31,3,0)/12,0)</f>
        <v>16315.465051908579</v>
      </c>
      <c r="AB81" s="6">
        <f>Demand!AB78+IFERROR(VLOOKUP(AB$5,Switching!$B$35:$E$44,4,0)/12,0)-IFERROR(VLOOKUP(AB$5,Switching!$B$23:$E$31,4,0)/12,0)</f>
        <v>7435.9498054521109</v>
      </c>
      <c r="AC81" s="1">
        <f>Demand!AC78/Demand!AB78*'Dmd Switching'!AB81</f>
        <v>7211.9571041363834</v>
      </c>
      <c r="AD81" s="1">
        <f>Demand!AD78/Demand!AB78*'Dmd Switching'!AB81</f>
        <v>7148.361691053683</v>
      </c>
      <c r="AE81" s="6">
        <f>Demand!AE78+IFERROR(VLOOKUP(AE$5,Switching!$B$35:$E$44,4,0)/12,0)-IFERROR(VLOOKUP(AE$5,Switching!$B$23:$E$31,4,0)/12,0)</f>
        <v>5879.8015838184501</v>
      </c>
      <c r="AF81" s="1">
        <f>Demand!AF78/Demand!AE78*'Dmd Switching'!AE81</f>
        <v>5856.6610409125451</v>
      </c>
      <c r="AG81" s="1">
        <f>Demand!AG78/Demand!AE78*'Dmd Switching'!AE81</f>
        <v>5792.4986264916288</v>
      </c>
      <c r="AH81" s="6">
        <f>Demand!AH78+IFERROR(VLOOKUP(AH$5,Switching!$B$35:$E$44,4,0)/12,0)-IFERROR(VLOOKUP(AH$5,Switching!$B$23:$E$31,4,0)/12,0)</f>
        <v>17796.002705278031</v>
      </c>
      <c r="AI81" s="1">
        <f>Demand!AI78/Demand!AH78*'Dmd Switching'!AH81</f>
        <v>18968.303273556161</v>
      </c>
      <c r="AJ81" s="1">
        <f>Demand!AJ78/Demand!AH78*'Dmd Switching'!AH81</f>
        <v>18921.592902268931</v>
      </c>
      <c r="AK81" s="6">
        <f>Demand!AK78+IFERROR(VLOOKUP(AK$5,Switching!$B$35:$E$44,4,0)/12,0)-IFERROR(VLOOKUP(AK$5,Switching!$B$23:$E$31,4,0)/12,0)</f>
        <v>81567.894307067021</v>
      </c>
      <c r="AL81" s="1">
        <f>Demand!AL78/Demand!AK78*'Dmd Switching'!AK81</f>
        <v>79341.374685810195</v>
      </c>
      <c r="AM81" s="1">
        <f>Demand!AM78/Demand!AK78*'Dmd Switching'!AK81</f>
        <v>78683.561296623244</v>
      </c>
      <c r="AN81" s="6">
        <f>Demand!AN78+IFERROR(VLOOKUP(AN$5,Switching!$B$35:$E$44,4,0)/12,0)-IFERROR(VLOOKUP(AN$5,Switching!$B$23:$E$31,4,0)/12,0)</f>
        <v>163650.30911928246</v>
      </c>
      <c r="AO81" s="1">
        <f>Demand!AO78/Demand!AN78*'Dmd Switching'!AN81</f>
        <v>159359.78257248018</v>
      </c>
      <c r="AP81" s="1">
        <f>Demand!AP78/Demand!AN78*'Dmd Switching'!AN81</f>
        <v>99451.386995926019</v>
      </c>
      <c r="AQ81" s="6">
        <f>Demand!AQ78+IFERROR(VLOOKUP(AQ$5,Switching!$B$35:$E$44,3,0)/12,0)-IFERROR(VLOOKUP(AQ$5,Switching!$B$23:$E$31,3,0)/12,0)</f>
        <v>164016.09972664763</v>
      </c>
      <c r="AR81" s="1">
        <f>Demand!AR78/Demand!AQ78*'Dmd Switching'!AQ81</f>
        <v>159412.56834651451</v>
      </c>
      <c r="AS81" s="1">
        <f>Demand!AS78/Demand!AQ78*'Dmd Switching'!AQ81</f>
        <v>157398.10523652573</v>
      </c>
      <c r="AT81" s="6">
        <f>Demand!AT78+IFERROR(VLOOKUP(AT$5,Switching!$B$35:$E$44,3,0)/12,0)-IFERROR(VLOOKUP(AT$5,Switching!$B$23:$E$31,3,0)/12,0)</f>
        <v>13654</v>
      </c>
      <c r="AU81" s="6">
        <f>Demand!AU78+IFERROR(VLOOKUP(AU$5,Switching!$B$35:$E$44,4,0)/12,0)-IFERROR(VLOOKUP(AU$5,Switching!$B$23:$E$31,4,0)/12,0)</f>
        <v>386069.22463353019</v>
      </c>
      <c r="AV81" s="1">
        <f>Demand!AV78/Demand!AU78*'Dmd Switching'!AU81</f>
        <v>350497.47200758231</v>
      </c>
      <c r="AW81" s="1">
        <f>Demand!AW78/Demand!AU78*'Dmd Switching'!AU81</f>
        <v>345841.53011783131</v>
      </c>
      <c r="AX81" s="6">
        <f>Demand!AX78+IFERROR(VLOOKUP(AX$5,Switching!$B$35:$E$44,3,0)/12,0)-IFERROR(VLOOKUP(AX$5,Switching!$B$23:$E$31,3,0)/12,0)</f>
        <v>60407.171917657513</v>
      </c>
      <c r="AY81" s="1">
        <f>Demand!AY78/Demand!AX78*'Dmd Switching'!AX81</f>
        <v>57143.32998187327</v>
      </c>
      <c r="AZ81" s="1">
        <f>Demand!AZ78/Demand!AX78*'Dmd Switching'!AX81</f>
        <v>55625.350884988933</v>
      </c>
      <c r="BA81" s="6">
        <f>Demand!BA78+IFERROR(VLOOKUP(BA$5,Switching!$B$35:$E$44,3,0)/12,0)-IFERROR(VLOOKUP(BA$5,Switching!$B$23:$E$31,3,0)/12,0)</f>
        <v>9450.2402343749964</v>
      </c>
      <c r="BB81" s="6">
        <f>Demand!BB78+IFERROR(VLOOKUP(BB$5,Switching!$B$35:$E$44,3,0)/12,0)-IFERROR(VLOOKUP(BB$5,Switching!$B$23:$E$31,3,0)/12,0)</f>
        <v>35795.178799660345</v>
      </c>
      <c r="BC81" s="6">
        <f>Demand!BC78+IFERROR(VLOOKUP(BC$5,Switching!$B$35:$E$44,3,0)/12,0)-IFERROR(VLOOKUP(BC$5,Switching!$B$23:$E$31,3,0)/12,0)</f>
        <v>4520.76912253099</v>
      </c>
      <c r="BD81" s="6">
        <f>Demand!BD78+IFERROR(VLOOKUP(BD$5,Switching!$B$35:$E$44,3,0)/12,0)-IFERROR(VLOOKUP(BD$5,Switching!$B$23:$E$31,3,0)/12,0)</f>
        <v>418756.5238553239</v>
      </c>
      <c r="BE81" s="6">
        <f>Demand!BE78+IFERROR(VLOOKUP(BE$5,Switching!$B$35:$E$44,3,0)/12,0)-IFERROR(VLOOKUP(BE$5,Switching!$B$23:$E$31,3,0)/12,0)</f>
        <v>67520.688168977227</v>
      </c>
      <c r="BF81" s="35">
        <f>Billed_Energy!AM79/Cal_Energy!AM79*Cal_Energy_Switching!AM80*VLOOKUP($C81,'Dmd Factors'!$A$4:$E$15,4,0)</f>
        <v>228834.57332567556</v>
      </c>
      <c r="BG81" s="35">
        <f>Billed_Energy!G79/Cal_Energy!G79*Cal_Energy_Switching!G80*VLOOKUP(C81,'Dmd Factors'!$A$4:$E$15,3,0)</f>
        <v>390026.50434166158</v>
      </c>
      <c r="BH81" s="35">
        <f>Billed_Energy!AA79/Cal_Energy!AA79*Cal_Energy_Switching!AA80*VLOOKUP($C81,'Dmd Factors'!$A$4:$E$15,5,0)</f>
        <v>14117.690833429921</v>
      </c>
      <c r="BI81" s="35">
        <f>Billed_Energy!J79/Cal_Energy!J79*Cal_Energy_Switching!J80*VLOOKUP($C81,'Dmd Factors'!$A$4:$E$15,2,0)</f>
        <v>41220.073086574281</v>
      </c>
    </row>
    <row r="82" spans="1:61" x14ac:dyDescent="0.25">
      <c r="A82" t="s">
        <v>155</v>
      </c>
      <c r="B82">
        <v>2020</v>
      </c>
      <c r="C82">
        <v>10</v>
      </c>
      <c r="D82" t="s">
        <v>79</v>
      </c>
      <c r="E82" t="s">
        <v>154</v>
      </c>
      <c r="F82" s="6">
        <f>Demand!F79+IFERROR(VLOOKUP(F$5,Switching!$B$35:$E$44,4,0)/12,0)-IFERROR(VLOOKUP(F$5,Switching!$B$23:$E$31,4,0)/12,0)</f>
        <v>185157.6</v>
      </c>
      <c r="G82" s="1">
        <f>Demand!G79/Demand!F79*'Dmd Switching'!F82</f>
        <v>185157.6</v>
      </c>
      <c r="H82" s="1">
        <f>Demand!H79/Demand!F79*'Dmd Switching'!F82</f>
        <v>101387.6</v>
      </c>
      <c r="I82" s="6">
        <f>Demand!I79+IFERROR(VLOOKUP(I$5,Switching!$B$35:$E$44,4,0)/12,0)-IFERROR(VLOOKUP(I$5,Switching!$B$23:$E$31,4,0)/12,0)</f>
        <v>302482.00210611318</v>
      </c>
      <c r="J82" s="1">
        <f>Demand!J79/Demand!I79*'Dmd Switching'!I82</f>
        <v>292159.15975801286</v>
      </c>
      <c r="K82" s="1">
        <f>Demand!K79/Demand!I79*'Dmd Switching'!I82</f>
        <v>287899.4264789336</v>
      </c>
      <c r="L82" s="6">
        <f>Demand!L79+IFERROR(VLOOKUP(L$5,Switching!$B$35:$E$44,4,0)/12,0)-IFERROR(VLOOKUP(L$5,Switching!$B$23:$E$31,4,0)/12,0)</f>
        <v>559123.12786801497</v>
      </c>
      <c r="M82" s="1">
        <f>Demand!M79/Demand!L79*'Dmd Switching'!L82</f>
        <v>543653.01244230533</v>
      </c>
      <c r="N82" s="1">
        <f>Demand!N79/Demand!L79*'Dmd Switching'!L82</f>
        <v>526008.6199665498</v>
      </c>
      <c r="O82" s="6">
        <f>Demand!O79+IFERROR(VLOOKUP(O$5,Switching!$B$35:$E$44,3,0)/12,0)-IFERROR(VLOOKUP(O$5,Switching!$B$23:$E$31,3,0)/12,0)</f>
        <v>353475.06184596504</v>
      </c>
      <c r="P82" s="1">
        <f>Demand!P79/Demand!O79*'Dmd Switching'!O82</f>
        <v>321945.42390628887</v>
      </c>
      <c r="Q82" s="1">
        <f>Demand!Q79/Demand!O79*'Dmd Switching'!O82</f>
        <v>314733.85576492775</v>
      </c>
      <c r="R82" s="6">
        <f>Demand!R79+IFERROR(VLOOKUP(R$5,Switching!$B$35:$E$44,4,0)/12,0)-IFERROR(VLOOKUP(R$5,Switching!$B$23:$E$31,4,0)/12,0)</f>
        <v>282616.76445475157</v>
      </c>
      <c r="S82" s="1">
        <f>Demand!S79/Demand!R79*'Dmd Switching'!R82</f>
        <v>272327.49492463586</v>
      </c>
      <c r="T82" s="1">
        <f>Demand!T79/Demand!R79*'Dmd Switching'!R82</f>
        <v>263738.43387345417</v>
      </c>
      <c r="U82" s="6">
        <f>Demand!U79+IFERROR(VLOOKUP(U$5,Switching!$B$35:$E$44,3,0)/12,0)-IFERROR(VLOOKUP(U$5,Switching!$B$23:$E$31,3,0)/12,0)</f>
        <v>58756.255780247651</v>
      </c>
      <c r="V82" s="6">
        <f>Demand!V79+IFERROR(VLOOKUP(V$5,Switching!$B$35:$E$44,3,0)/12,0)-IFERROR(VLOOKUP(V$5,Switching!$B$23:$E$31,3,0)/12,0)</f>
        <v>603663.22628238471</v>
      </c>
      <c r="W82" s="6">
        <f>Demand!W79+IFERROR(VLOOKUP(W$5,Switching!$B$35:$E$44,3,0)/12,0)-IFERROR(VLOOKUP(W$5,Switching!$B$23:$E$31,3,0)/12,0)</f>
        <v>39930.268903655968</v>
      </c>
      <c r="X82" s="6">
        <f>Demand!X79+IFERROR(VLOOKUP(X$5,Switching!$B$35:$E$44,3,0)/12,0)-IFERROR(VLOOKUP(X$5,Switching!$B$23:$E$31,3,0)/12,0)</f>
        <v>38826.623233641243</v>
      </c>
      <c r="Y82" s="6">
        <f>Demand!Y79+IFERROR(VLOOKUP(Y$5,Switching!$B$35:$E$44,3,0)/12,0)-IFERROR(VLOOKUP(Y$5,Switching!$B$23:$E$31,3,0)/12,0)</f>
        <v>0</v>
      </c>
      <c r="Z82" s="6">
        <f>Demand!Z79+IFERROR(VLOOKUP(Z$5,Switching!$B$35:$E$44,3,0)/12,0)-IFERROR(VLOOKUP(Z$5,Switching!$B$23:$E$31,3,0)/12,0)</f>
        <v>8760.9105452224485</v>
      </c>
      <c r="AA82" s="6">
        <f>Demand!AA79+IFERROR(VLOOKUP(AA$5,Switching!$B$35:$E$44,3,0)/12,0)-IFERROR(VLOOKUP(AA$5,Switching!$B$23:$E$31,3,0)/12,0)</f>
        <v>17045.141589570303</v>
      </c>
      <c r="AB82" s="6">
        <f>Demand!AB79+IFERROR(VLOOKUP(AB$5,Switching!$B$35:$E$44,4,0)/12,0)-IFERROR(VLOOKUP(AB$5,Switching!$B$23:$E$31,4,0)/12,0)</f>
        <v>7084.9981694258813</v>
      </c>
      <c r="AC82" s="1">
        <f>Demand!AC79/Demand!AB79*'Dmd Switching'!AB82</f>
        <v>6871.5771646709682</v>
      </c>
      <c r="AD82" s="1">
        <f>Demand!AD79/Demand!AB79*'Dmd Switching'!AB82</f>
        <v>6810.9832396091751</v>
      </c>
      <c r="AE82" s="6">
        <f>Demand!AE79+IFERROR(VLOOKUP(AE$5,Switching!$B$35:$E$44,4,0)/12,0)-IFERROR(VLOOKUP(AE$5,Switching!$B$23:$E$31,4,0)/12,0)</f>
        <v>6080.3458854040764</v>
      </c>
      <c r="AF82" s="1">
        <f>Demand!AF79/Demand!AE79*'Dmd Switching'!AE82</f>
        <v>5983.832458651631</v>
      </c>
      <c r="AG82" s="1">
        <f>Demand!AG79/Demand!AE79*'Dmd Switching'!AE82</f>
        <v>5906.0855315454937</v>
      </c>
      <c r="AH82" s="6">
        <f>Demand!AH79+IFERROR(VLOOKUP(AH$5,Switching!$B$35:$E$44,4,0)/12,0)-IFERROR(VLOOKUP(AH$5,Switching!$B$23:$E$31,4,0)/12,0)</f>
        <v>19999.713891519648</v>
      </c>
      <c r="AI82" s="1">
        <f>Demand!AI79/Demand!AH79*'Dmd Switching'!AH82</f>
        <v>21317.182558428474</v>
      </c>
      <c r="AJ82" s="1">
        <f>Demand!AJ79/Demand!AH79*'Dmd Switching'!AH82</f>
        <v>21264.687957422699</v>
      </c>
      <c r="AK82" s="6">
        <f>Demand!AK79+IFERROR(VLOOKUP(AK$5,Switching!$B$35:$E$44,4,0)/12,0)-IFERROR(VLOOKUP(AK$5,Switching!$B$23:$E$31,4,0)/12,0)</f>
        <v>72485.061988321031</v>
      </c>
      <c r="AL82" s="1">
        <f>Demand!AL79/Demand!AK79*'Dmd Switching'!AK82</f>
        <v>69703.621694262125</v>
      </c>
      <c r="AM82" s="1">
        <f>Demand!AM79/Demand!AK79*'Dmd Switching'!AK82</f>
        <v>68715.175969927135</v>
      </c>
      <c r="AN82" s="6">
        <f>Demand!AN79+IFERROR(VLOOKUP(AN$5,Switching!$B$35:$E$44,4,0)/12,0)-IFERROR(VLOOKUP(AN$5,Switching!$B$23:$E$31,4,0)/12,0)</f>
        <v>167292.79654267739</v>
      </c>
      <c r="AO82" s="1">
        <f>Demand!AO79/Demand!AN79*'Dmd Switching'!AN82</f>
        <v>160970.70609716608</v>
      </c>
      <c r="AP82" s="1">
        <f>Demand!AP79/Demand!AN79*'Dmd Switching'!AN82</f>
        <v>95802.977197231143</v>
      </c>
      <c r="AQ82" s="6">
        <f>Demand!AQ79+IFERROR(VLOOKUP(AQ$5,Switching!$B$35:$E$44,3,0)/12,0)-IFERROR(VLOOKUP(AQ$5,Switching!$B$23:$E$31,3,0)/12,0)</f>
        <v>150359.85830708081</v>
      </c>
      <c r="AR82" s="1">
        <f>Demand!AR79/Demand!AQ79*'Dmd Switching'!AQ82</f>
        <v>145419.09539071113</v>
      </c>
      <c r="AS82" s="1">
        <f>Demand!AS79/Demand!AQ79*'Dmd Switching'!AQ82</f>
        <v>143341.0330054303</v>
      </c>
      <c r="AT82" s="6">
        <f>Demand!AT79+IFERROR(VLOOKUP(AT$5,Switching!$B$35:$E$44,3,0)/12,0)-IFERROR(VLOOKUP(AT$5,Switching!$B$23:$E$31,3,0)/12,0)</f>
        <v>8332</v>
      </c>
      <c r="AU82" s="6">
        <f>Demand!AU79+IFERROR(VLOOKUP(AU$5,Switching!$B$35:$E$44,4,0)/12,0)-IFERROR(VLOOKUP(AU$5,Switching!$B$23:$E$31,4,0)/12,0)</f>
        <v>355307.40407543414</v>
      </c>
      <c r="AV82" s="1">
        <f>Demand!AV79/Demand!AU79*'Dmd Switching'!AU82</f>
        <v>322569.99255050276</v>
      </c>
      <c r="AW82" s="1">
        <f>Demand!AW79/Demand!AU79*'Dmd Switching'!AU82</f>
        <v>318285.03399690706</v>
      </c>
      <c r="AX82" s="6">
        <f>Demand!AX79+IFERROR(VLOOKUP(AX$5,Switching!$B$35:$E$44,3,0)/12,0)-IFERROR(VLOOKUP(AX$5,Switching!$B$23:$E$31,3,0)/12,0)</f>
        <v>57787.256892297548</v>
      </c>
      <c r="AY82" s="1">
        <f>Demand!AY79/Demand!AX79*'Dmd Switching'!AX82</f>
        <v>53168.234489363029</v>
      </c>
      <c r="AZ82" s="1">
        <f>Demand!AZ79/Demand!AX79*'Dmd Switching'!AX82</f>
        <v>52018.673641715875</v>
      </c>
      <c r="BA82" s="6">
        <f>Demand!BA79+IFERROR(VLOOKUP(BA$5,Switching!$B$35:$E$44,3,0)/12,0)-IFERROR(VLOOKUP(BA$5,Switching!$B$23:$E$31,3,0)/12,0)</f>
        <v>9450.2402343749964</v>
      </c>
      <c r="BB82" s="6">
        <f>Demand!BB79+IFERROR(VLOOKUP(BB$5,Switching!$B$35:$E$44,3,0)/12,0)-IFERROR(VLOOKUP(BB$5,Switching!$B$23:$E$31,3,0)/12,0)</f>
        <v>29434.348302508439</v>
      </c>
      <c r="BC82" s="6">
        <f>Demand!BC79+IFERROR(VLOOKUP(BC$5,Switching!$B$35:$E$44,3,0)/12,0)-IFERROR(VLOOKUP(BC$5,Switching!$B$23:$E$31,3,0)/12,0)</f>
        <v>4160.5562911044844</v>
      </c>
      <c r="BD82" s="6">
        <f>Demand!BD79+IFERROR(VLOOKUP(BD$5,Switching!$B$35:$E$44,3,0)/12,0)-IFERROR(VLOOKUP(BD$5,Switching!$B$23:$E$31,3,0)/12,0)</f>
        <v>360449.02857206081</v>
      </c>
      <c r="BE82" s="6">
        <f>Demand!BE79+IFERROR(VLOOKUP(BE$5,Switching!$B$35:$E$44,3,0)/12,0)-IFERROR(VLOOKUP(BE$5,Switching!$B$23:$E$31,3,0)/12,0)</f>
        <v>59577.865290021815</v>
      </c>
      <c r="BF82" s="35">
        <f>Billed_Energy!AM80/Cal_Energy!AM80*Cal_Energy_Switching!AM81*VLOOKUP($C82,'Dmd Factors'!$A$4:$E$15,4,0)</f>
        <v>217291.05550304684</v>
      </c>
      <c r="BG82" s="35">
        <f>Billed_Energy!G80/Cal_Energy!G80*Cal_Energy_Switching!G81*VLOOKUP(C82,'Dmd Factors'!$A$4:$E$15,3,0)</f>
        <v>378971.60561466613</v>
      </c>
      <c r="BH82" s="35">
        <f>Billed_Energy!AA80/Cal_Energy!AA80*Cal_Energy_Switching!AA81*VLOOKUP($C82,'Dmd Factors'!$A$4:$E$15,5,0)</f>
        <v>14568.134764773045</v>
      </c>
      <c r="BI82" s="35">
        <f>Billed_Energy!J80/Cal_Energy!J80*Cal_Energy_Switching!J81*VLOOKUP($C82,'Dmd Factors'!$A$4:$E$15,2,0)</f>
        <v>45052.843654582604</v>
      </c>
    </row>
    <row r="83" spans="1:61" x14ac:dyDescent="0.25">
      <c r="A83" t="s">
        <v>155</v>
      </c>
      <c r="B83">
        <v>2020</v>
      </c>
      <c r="C83">
        <v>11</v>
      </c>
      <c r="D83" t="s">
        <v>80</v>
      </c>
      <c r="E83" t="s">
        <v>154</v>
      </c>
      <c r="F83" s="6">
        <f>Demand!F80+IFERROR(VLOOKUP(F$5,Switching!$B$35:$E$44,4,0)/12,0)-IFERROR(VLOOKUP(F$5,Switching!$B$23:$E$31,4,0)/12,0)</f>
        <v>185157.6</v>
      </c>
      <c r="G83" s="1">
        <f>Demand!G80/Demand!F80*'Dmd Switching'!F83</f>
        <v>185157.6</v>
      </c>
      <c r="H83" s="1">
        <f>Demand!H80/Demand!F80*'Dmd Switching'!F83</f>
        <v>101387.6</v>
      </c>
      <c r="I83" s="6">
        <f>Demand!I80+IFERROR(VLOOKUP(I$5,Switching!$B$35:$E$44,4,0)/12,0)-IFERROR(VLOOKUP(I$5,Switching!$B$23:$E$31,4,0)/12,0)</f>
        <v>308636.25764743617</v>
      </c>
      <c r="J83" s="1">
        <f>Demand!J80/Demand!I80*'Dmd Switching'!I83</f>
        <v>301094.00531846873</v>
      </c>
      <c r="K83" s="1">
        <f>Demand!K80/Demand!I80*'Dmd Switching'!I83</f>
        <v>290191.33339534828</v>
      </c>
      <c r="L83" s="6">
        <f>Demand!L80+IFERROR(VLOOKUP(L$5,Switching!$B$35:$E$44,4,0)/12,0)-IFERROR(VLOOKUP(L$5,Switching!$B$23:$E$31,4,0)/12,0)</f>
        <v>533705.99700802471</v>
      </c>
      <c r="M83" s="1">
        <f>Demand!M80/Demand!L80*'Dmd Switching'!L83</f>
        <v>510297.18175491388</v>
      </c>
      <c r="N83" s="1">
        <f>Demand!N80/Demand!L80*'Dmd Switching'!L83</f>
        <v>503934.5530216904</v>
      </c>
      <c r="O83" s="6">
        <f>Demand!O80+IFERROR(VLOOKUP(O$5,Switching!$B$35:$E$44,3,0)/12,0)-IFERROR(VLOOKUP(O$5,Switching!$B$23:$E$31,3,0)/12,0)</f>
        <v>326193.73676131287</v>
      </c>
      <c r="P83" s="1">
        <f>Demand!P80/Demand!O80*'Dmd Switching'!O83</f>
        <v>297097.56696488161</v>
      </c>
      <c r="Q83" s="1">
        <f>Demand!Q80/Demand!O80*'Dmd Switching'!O83</f>
        <v>290442.59009705239</v>
      </c>
      <c r="R83" s="6">
        <f>Demand!R80+IFERROR(VLOOKUP(R$5,Switching!$B$35:$E$44,4,0)/12,0)-IFERROR(VLOOKUP(R$5,Switching!$B$23:$E$31,4,0)/12,0)</f>
        <v>279050.80076992669</v>
      </c>
      <c r="S83" s="1">
        <f>Demand!S80/Demand!R80*'Dmd Switching'!R83</f>
        <v>267546.16854128725</v>
      </c>
      <c r="T83" s="1">
        <f>Demand!T80/Demand!R80*'Dmd Switching'!R83</f>
        <v>263393.94500464411</v>
      </c>
      <c r="U83" s="6">
        <f>Demand!U80+IFERROR(VLOOKUP(U$5,Switching!$B$35:$E$44,3,0)/12,0)-IFERROR(VLOOKUP(U$5,Switching!$B$23:$E$31,3,0)/12,0)</f>
        <v>57246.626556242627</v>
      </c>
      <c r="V83" s="6">
        <f>Demand!V80+IFERROR(VLOOKUP(V$5,Switching!$B$35:$E$44,3,0)/12,0)-IFERROR(VLOOKUP(V$5,Switching!$B$23:$E$31,3,0)/12,0)</f>
        <v>550052.41910236178</v>
      </c>
      <c r="W83" s="6">
        <f>Demand!W80+IFERROR(VLOOKUP(W$5,Switching!$B$35:$E$44,3,0)/12,0)-IFERROR(VLOOKUP(W$5,Switching!$B$23:$E$31,3,0)/12,0)</f>
        <v>34108.216716200499</v>
      </c>
      <c r="X83" s="6">
        <f>Demand!X80+IFERROR(VLOOKUP(X$5,Switching!$B$35:$E$44,3,0)/12,0)-IFERROR(VLOOKUP(X$5,Switching!$B$23:$E$31,3,0)/12,0)</f>
        <v>35693.334045851756</v>
      </c>
      <c r="Y83" s="6">
        <f>Demand!Y80+IFERROR(VLOOKUP(Y$5,Switching!$B$35:$E$44,3,0)/12,0)-IFERROR(VLOOKUP(Y$5,Switching!$B$23:$E$31,3,0)/12,0)</f>
        <v>0</v>
      </c>
      <c r="Z83" s="6">
        <f>Demand!Z80+IFERROR(VLOOKUP(Z$5,Switching!$B$35:$E$44,3,0)/12,0)-IFERROR(VLOOKUP(Z$5,Switching!$B$23:$E$31,3,0)/12,0)</f>
        <v>9363.0794632408069</v>
      </c>
      <c r="AA83" s="6">
        <f>Demand!AA80+IFERROR(VLOOKUP(AA$5,Switching!$B$35:$E$44,3,0)/12,0)-IFERROR(VLOOKUP(AA$5,Switching!$B$23:$E$31,3,0)/12,0)</f>
        <v>20849.22472672828</v>
      </c>
      <c r="AB83" s="6">
        <f>Demand!AB80+IFERROR(VLOOKUP(AB$5,Switching!$B$35:$E$44,4,0)/12,0)-IFERROR(VLOOKUP(AB$5,Switching!$B$23:$E$31,4,0)/12,0)</f>
        <v>6942.7251991987214</v>
      </c>
      <c r="AC83" s="1">
        <f>Demand!AC80/Demand!AB80*'Dmd Switching'!AB83</f>
        <v>6733.5898751919531</v>
      </c>
      <c r="AD83" s="1">
        <f>Demand!AD80/Demand!AB80*'Dmd Switching'!AB83</f>
        <v>6674.2127292301848</v>
      </c>
      <c r="AE83" s="6">
        <f>Demand!AE80+IFERROR(VLOOKUP(AE$5,Switching!$B$35:$E$44,4,0)/12,0)-IFERROR(VLOOKUP(AE$5,Switching!$B$23:$E$31,4,0)/12,0)</f>
        <v>7038.7735939832255</v>
      </c>
      <c r="AF83" s="1">
        <f>Demand!AF80/Demand!AE80*'Dmd Switching'!AE83</f>
        <v>6381.0377775975139</v>
      </c>
      <c r="AG83" s="1">
        <f>Demand!AG80/Demand!AE80*'Dmd Switching'!AE83</f>
        <v>6191.5948570985865</v>
      </c>
      <c r="AH83" s="6">
        <f>Demand!AH80+IFERROR(VLOOKUP(AH$5,Switching!$B$35:$E$44,4,0)/12,0)-IFERROR(VLOOKUP(AH$5,Switching!$B$23:$E$31,4,0)/12,0)</f>
        <v>18202.323481806252</v>
      </c>
      <c r="AI83" s="1">
        <f>Demand!AI80/Demand!AH80*'Dmd Switching'!AH83</f>
        <v>19401.390177574685</v>
      </c>
      <c r="AJ83" s="1">
        <f>Demand!AJ80/Demand!AH80*'Dmd Switching'!AH83</f>
        <v>19353.613308678548</v>
      </c>
      <c r="AK83" s="6">
        <f>Demand!AK80+IFERROR(VLOOKUP(AK$5,Switching!$B$35:$E$44,4,0)/12,0)-IFERROR(VLOOKUP(AK$5,Switching!$B$23:$E$31,4,0)/12,0)</f>
        <v>68050.103565144207</v>
      </c>
      <c r="AL83" s="1">
        <f>Demand!AL80/Demand!AK80*'Dmd Switching'!AK83</f>
        <v>63128.045227796079</v>
      </c>
      <c r="AM83" s="1">
        <f>Demand!AM80/Demand!AK80*'Dmd Switching'!AK83</f>
        <v>61424.218441984231</v>
      </c>
      <c r="AN83" s="6">
        <f>Demand!AN80+IFERROR(VLOOKUP(AN$5,Switching!$B$35:$E$44,4,0)/12,0)-IFERROR(VLOOKUP(AN$5,Switching!$B$23:$E$31,4,0)/12,0)</f>
        <v>152029.97141060152</v>
      </c>
      <c r="AO83" s="1">
        <f>Demand!AO80/Demand!AN80*'Dmd Switching'!AN83</f>
        <v>147540.20551522746</v>
      </c>
      <c r="AP83" s="1">
        <f>Demand!AP80/Demand!AN80*'Dmd Switching'!AN83</f>
        <v>95411.338788787121</v>
      </c>
      <c r="AQ83" s="6">
        <f>Demand!AQ80+IFERROR(VLOOKUP(AQ$5,Switching!$B$35:$E$44,3,0)/12,0)-IFERROR(VLOOKUP(AQ$5,Switching!$B$23:$E$31,3,0)/12,0)</f>
        <v>143289.65384247914</v>
      </c>
      <c r="AR83" s="1">
        <f>Demand!AR80/Demand!AQ80*'Dmd Switching'!AQ83</f>
        <v>135221.9839111109</v>
      </c>
      <c r="AS83" s="1">
        <f>Demand!AS80/Demand!AQ80*'Dmd Switching'!AQ83</f>
        <v>130493.21619961913</v>
      </c>
      <c r="AT83" s="6">
        <f>Demand!AT80+IFERROR(VLOOKUP(AT$5,Switching!$B$35:$E$44,3,0)/12,0)-IFERROR(VLOOKUP(AT$5,Switching!$B$23:$E$31,3,0)/12,0)</f>
        <v>9520</v>
      </c>
      <c r="AU83" s="6">
        <f>Demand!AU80+IFERROR(VLOOKUP(AU$5,Switching!$B$35:$E$44,4,0)/12,0)-IFERROR(VLOOKUP(AU$5,Switching!$B$23:$E$31,4,0)/12,0)</f>
        <v>344024.07376733102</v>
      </c>
      <c r="AV83" s="1">
        <f>Demand!AV80/Demand!AU80*'Dmd Switching'!AU83</f>
        <v>312326.28884018841</v>
      </c>
      <c r="AW83" s="1">
        <f>Demand!AW80/Demand!AU80*'Dmd Switching'!AU83</f>
        <v>308177.40570230933</v>
      </c>
      <c r="AX83" s="6">
        <f>Demand!AX80+IFERROR(VLOOKUP(AX$5,Switching!$B$35:$E$44,3,0)/12,0)-IFERROR(VLOOKUP(AX$5,Switching!$B$23:$E$31,3,0)/12,0)</f>
        <v>58002.743222248748</v>
      </c>
      <c r="AY83" s="1">
        <f>Demand!AY80/Demand!AX80*'Dmd Switching'!AX83</f>
        <v>54420.623350785288</v>
      </c>
      <c r="AZ83" s="1">
        <f>Demand!AZ80/Demand!AX80*'Dmd Switching'!AX83</f>
        <v>53427.124060490991</v>
      </c>
      <c r="BA83" s="6">
        <f>Demand!BA80+IFERROR(VLOOKUP(BA$5,Switching!$B$35:$E$44,3,0)/12,0)-IFERROR(VLOOKUP(BA$5,Switching!$B$23:$E$31,3,0)/12,0)</f>
        <v>9450.2402343749964</v>
      </c>
      <c r="BB83" s="6">
        <f>Demand!BB80+IFERROR(VLOOKUP(BB$5,Switching!$B$35:$E$44,3,0)/12,0)-IFERROR(VLOOKUP(BB$5,Switching!$B$23:$E$31,3,0)/12,0)</f>
        <v>26110.556041610282</v>
      </c>
      <c r="BC83" s="6">
        <f>Demand!BC80+IFERROR(VLOOKUP(BC$5,Switching!$B$35:$E$44,3,0)/12,0)-IFERROR(VLOOKUP(BC$5,Switching!$B$23:$E$31,3,0)/12,0)</f>
        <v>4028.431459593734</v>
      </c>
      <c r="BD83" s="6">
        <f>Demand!BD80+IFERROR(VLOOKUP(BD$5,Switching!$B$35:$E$44,3,0)/12,0)-IFERROR(VLOOKUP(BD$5,Switching!$B$23:$E$31,3,0)/12,0)</f>
        <v>327600.62583957653</v>
      </c>
      <c r="BE83" s="6">
        <f>Demand!BE80+IFERROR(VLOOKUP(BE$5,Switching!$B$35:$E$44,3,0)/12,0)-IFERROR(VLOOKUP(BE$5,Switching!$B$23:$E$31,3,0)/12,0)</f>
        <v>57408.768754800585</v>
      </c>
      <c r="BF83" s="35">
        <f>Billed_Energy!AM81/Cal_Energy!AM81*Cal_Energy_Switching!AM82*VLOOKUP($C83,'Dmd Factors'!$A$4:$E$15,4,0)</f>
        <v>212941.51407024075</v>
      </c>
      <c r="BG83" s="35">
        <f>Billed_Energy!G81/Cal_Energy!G81*Cal_Energy_Switching!G82*VLOOKUP(C83,'Dmd Factors'!$A$4:$E$15,3,0)</f>
        <v>388942.04942173278</v>
      </c>
      <c r="BH83" s="35">
        <f>Billed_Energy!AA81/Cal_Energy!AA81*Cal_Energy_Switching!AA82*VLOOKUP($C83,'Dmd Factors'!$A$4:$E$15,5,0)</f>
        <v>18927.828906450803</v>
      </c>
      <c r="BI83" s="35">
        <f>Billed_Energy!J81/Cal_Energy!J81*Cal_Energy_Switching!J82*VLOOKUP($C83,'Dmd Factors'!$A$4:$E$15,2,0)</f>
        <v>56279.227155607266</v>
      </c>
    </row>
    <row r="84" spans="1:61" x14ac:dyDescent="0.25">
      <c r="A84" t="s">
        <v>155</v>
      </c>
      <c r="B84">
        <v>2020</v>
      </c>
      <c r="C84">
        <v>12</v>
      </c>
      <c r="D84" t="s">
        <v>81</v>
      </c>
      <c r="E84" t="s">
        <v>154</v>
      </c>
      <c r="F84" s="6">
        <f>Demand!F81+IFERROR(VLOOKUP(F$5,Switching!$B$35:$E$44,4,0)/12,0)-IFERROR(VLOOKUP(F$5,Switching!$B$23:$E$31,4,0)/12,0)</f>
        <v>185157.6</v>
      </c>
      <c r="G84" s="1">
        <f>Demand!G81/Demand!F81*'Dmd Switching'!F84</f>
        <v>185157.6</v>
      </c>
      <c r="H84" s="1">
        <f>Demand!H81/Demand!F81*'Dmd Switching'!F84</f>
        <v>101387.6</v>
      </c>
      <c r="I84" s="6">
        <f>Demand!I81+IFERROR(VLOOKUP(I$5,Switching!$B$35:$E$44,4,0)/12,0)-IFERROR(VLOOKUP(I$5,Switching!$B$23:$E$31,4,0)/12,0)</f>
        <v>312254.18625858129</v>
      </c>
      <c r="J84" s="1">
        <f>Demand!J81/Demand!I81*'Dmd Switching'!I84</f>
        <v>305668.15329808177</v>
      </c>
      <c r="K84" s="1">
        <f>Demand!K81/Demand!I81*'Dmd Switching'!I84</f>
        <v>299322.61295380979</v>
      </c>
      <c r="L84" s="6">
        <f>Demand!L81+IFERROR(VLOOKUP(L$5,Switching!$B$35:$E$44,4,0)/12,0)-IFERROR(VLOOKUP(L$5,Switching!$B$23:$E$31,4,0)/12,0)</f>
        <v>537648.93224131176</v>
      </c>
      <c r="M84" s="1">
        <f>Demand!M81/Demand!L81*'Dmd Switching'!L84</f>
        <v>501661.6942682832</v>
      </c>
      <c r="N84" s="1">
        <f>Demand!N81/Demand!L81*'Dmd Switching'!L84</f>
        <v>497906.72558774782</v>
      </c>
      <c r="O84" s="6">
        <f>Demand!O81+IFERROR(VLOOKUP(O$5,Switching!$B$35:$E$44,3,0)/12,0)-IFERROR(VLOOKUP(O$5,Switching!$B$23:$E$31,3,0)/12,0)</f>
        <v>347692.71127732616</v>
      </c>
      <c r="P84" s="1">
        <f>Demand!P81/Demand!O81*'Dmd Switching'!O84</f>
        <v>316678.85348609195</v>
      </c>
      <c r="Q84" s="1">
        <f>Demand!Q81/Demand!O81*'Dmd Switching'!O84</f>
        <v>309585.25636912283</v>
      </c>
      <c r="R84" s="6">
        <f>Demand!R81+IFERROR(VLOOKUP(R$5,Switching!$B$35:$E$44,4,0)/12,0)-IFERROR(VLOOKUP(R$5,Switching!$B$23:$E$31,4,0)/12,0)</f>
        <v>263855.23991899012</v>
      </c>
      <c r="S84" s="1">
        <f>Demand!S81/Demand!R81*'Dmd Switching'!R84</f>
        <v>253834.20293529375</v>
      </c>
      <c r="T84" s="1">
        <f>Demand!T81/Demand!R81*'Dmd Switching'!R84</f>
        <v>250195.63121342676</v>
      </c>
      <c r="U84" s="6">
        <f>Demand!U81+IFERROR(VLOOKUP(U$5,Switching!$B$35:$E$44,3,0)/12,0)-IFERROR(VLOOKUP(U$5,Switching!$B$23:$E$31,3,0)/12,0)</f>
        <v>57135.466764969431</v>
      </c>
      <c r="V84" s="6">
        <f>Demand!V81+IFERROR(VLOOKUP(V$5,Switching!$B$35:$E$44,3,0)/12,0)-IFERROR(VLOOKUP(V$5,Switching!$B$23:$E$31,3,0)/12,0)</f>
        <v>592300.27083866287</v>
      </c>
      <c r="W84" s="6">
        <f>Demand!W81+IFERROR(VLOOKUP(W$5,Switching!$B$35:$E$44,3,0)/12,0)-IFERROR(VLOOKUP(W$5,Switching!$B$23:$E$31,3,0)/12,0)</f>
        <v>33300.640252043049</v>
      </c>
      <c r="X84" s="6">
        <f>Demand!X81+IFERROR(VLOOKUP(X$5,Switching!$B$35:$E$44,3,0)/12,0)-IFERROR(VLOOKUP(X$5,Switching!$B$23:$E$31,3,0)/12,0)</f>
        <v>36962.959669306452</v>
      </c>
      <c r="Y84" s="6">
        <f>Demand!Y81+IFERROR(VLOOKUP(Y$5,Switching!$B$35:$E$44,3,0)/12,0)-IFERROR(VLOOKUP(Y$5,Switching!$B$23:$E$31,3,0)/12,0)</f>
        <v>0</v>
      </c>
      <c r="Z84" s="6">
        <f>Demand!Z81+IFERROR(VLOOKUP(Z$5,Switching!$B$35:$E$44,3,0)/12,0)-IFERROR(VLOOKUP(Z$5,Switching!$B$23:$E$31,3,0)/12,0)</f>
        <v>10655.971989700796</v>
      </c>
      <c r="AA84" s="6">
        <f>Demand!AA81+IFERROR(VLOOKUP(AA$5,Switching!$B$35:$E$44,3,0)/12,0)-IFERROR(VLOOKUP(AA$5,Switching!$B$23:$E$31,3,0)/12,0)</f>
        <v>21606.602850813182</v>
      </c>
      <c r="AB84" s="6">
        <f>Demand!AB81+IFERROR(VLOOKUP(AB$5,Switching!$B$35:$E$44,4,0)/12,0)-IFERROR(VLOOKUP(AB$5,Switching!$B$23:$E$31,4,0)/12,0)</f>
        <v>7755.9821328672842</v>
      </c>
      <c r="AC84" s="1">
        <f>Demand!AC81/Demand!AB81*'Dmd Switching'!AB84</f>
        <v>7522.3491155997835</v>
      </c>
      <c r="AD84" s="1">
        <f>Demand!AD81/Demand!AB81*'Dmd Switching'!AB84</f>
        <v>7456.0166496059855</v>
      </c>
      <c r="AE84" s="6">
        <f>Demand!AE81+IFERROR(VLOOKUP(AE$5,Switching!$B$35:$E$44,4,0)/12,0)-IFERROR(VLOOKUP(AE$5,Switching!$B$23:$E$31,4,0)/12,0)</f>
        <v>7962.0060113535992</v>
      </c>
      <c r="AF84" s="1">
        <f>Demand!AF81/Demand!AE81*'Dmd Switching'!AE84</f>
        <v>6979.1893270381761</v>
      </c>
      <c r="AG84" s="1">
        <f>Demand!AG81/Demand!AE81*'Dmd Switching'!AE84</f>
        <v>6802.660599705684</v>
      </c>
      <c r="AH84" s="6">
        <f>Demand!AH81+IFERROR(VLOOKUP(AH$5,Switching!$B$35:$E$44,4,0)/12,0)-IFERROR(VLOOKUP(AH$5,Switching!$B$23:$E$31,4,0)/12,0)</f>
        <v>23444.763078502052</v>
      </c>
      <c r="AI84" s="1">
        <f>Demand!AI81/Demand!AH81*'Dmd Switching'!AH84</f>
        <v>24989.1722098809</v>
      </c>
      <c r="AJ84" s="1">
        <f>Demand!AJ81/Demand!AH81*'Dmd Switching'!AH84</f>
        <v>24927.635155393193</v>
      </c>
      <c r="AK84" s="6">
        <f>Demand!AK81+IFERROR(VLOOKUP(AK$5,Switching!$B$35:$E$44,4,0)/12,0)-IFERROR(VLOOKUP(AK$5,Switching!$B$23:$E$31,4,0)/12,0)</f>
        <v>70444.945844146612</v>
      </c>
      <c r="AL84" s="1">
        <f>Demand!AL81/Demand!AK81*'Dmd Switching'!AK84</f>
        <v>64260.801088094719</v>
      </c>
      <c r="AM84" s="1">
        <f>Demand!AM81/Demand!AK81*'Dmd Switching'!AK84</f>
        <v>61182.304803780011</v>
      </c>
      <c r="AN84" s="6">
        <f>Demand!AN81+IFERROR(VLOOKUP(AN$5,Switching!$B$35:$E$44,4,0)/12,0)-IFERROR(VLOOKUP(AN$5,Switching!$B$23:$E$31,4,0)/12,0)</f>
        <v>158248.21870058015</v>
      </c>
      <c r="AO84" s="1">
        <f>Demand!AO81/Demand!AN81*'Dmd Switching'!AN84</f>
        <v>150393.58654283802</v>
      </c>
      <c r="AP84" s="1">
        <f>Demand!AP81/Demand!AN81*'Dmd Switching'!AN84</f>
        <v>101811.72431632192</v>
      </c>
      <c r="AQ84" s="6">
        <f>Demand!AQ81+IFERROR(VLOOKUP(AQ$5,Switching!$B$35:$E$44,3,0)/12,0)-IFERROR(VLOOKUP(AQ$5,Switching!$B$23:$E$31,3,0)/12,0)</f>
        <v>144586.70878478943</v>
      </c>
      <c r="AR84" s="1">
        <f>Demand!AR81/Demand!AQ81*'Dmd Switching'!AQ84</f>
        <v>134751.79729282009</v>
      </c>
      <c r="AS84" s="1">
        <f>Demand!AS81/Demand!AQ81*'Dmd Switching'!AQ84</f>
        <v>131563.2868814838</v>
      </c>
      <c r="AT84" s="6">
        <f>Demand!AT81+IFERROR(VLOOKUP(AT$5,Switching!$B$35:$E$44,3,0)/12,0)-IFERROR(VLOOKUP(AT$5,Switching!$B$23:$E$31,3,0)/12,0)</f>
        <v>12334</v>
      </c>
      <c r="AU84" s="6">
        <f>Demand!AU81+IFERROR(VLOOKUP(AU$5,Switching!$B$35:$E$44,4,0)/12,0)-IFERROR(VLOOKUP(AU$5,Switching!$B$23:$E$31,4,0)/12,0)</f>
        <v>354621.11454183707</v>
      </c>
      <c r="AV84" s="1">
        <f>Demand!AV81/Demand!AU81*'Dmd Switching'!AU84</f>
        <v>321946.93655110436</v>
      </c>
      <c r="AW84" s="1">
        <f>Demand!AW81/Demand!AU81*'Dmd Switching'!AU84</f>
        <v>317670.25455514155</v>
      </c>
      <c r="AX84" s="6">
        <f>Demand!AX81+IFERROR(VLOOKUP(AX$5,Switching!$B$35:$E$44,3,0)/12,0)-IFERROR(VLOOKUP(AX$5,Switching!$B$23:$E$31,3,0)/12,0)</f>
        <v>56293.981296789942</v>
      </c>
      <c r="AY84" s="1">
        <f>Demand!AY81/Demand!AX81*'Dmd Switching'!AX84</f>
        <v>52228.298157179161</v>
      </c>
      <c r="AZ84" s="1">
        <f>Demand!AZ81/Demand!AX81*'Dmd Switching'!AX84</f>
        <v>50741.431762631568</v>
      </c>
      <c r="BA84" s="6">
        <f>Demand!BA81+IFERROR(VLOOKUP(BA$5,Switching!$B$35:$E$44,3,0)/12,0)-IFERROR(VLOOKUP(BA$5,Switching!$B$23:$E$31,3,0)/12,0)</f>
        <v>9473.2746093750029</v>
      </c>
      <c r="BB84" s="6">
        <f>Demand!BB81+IFERROR(VLOOKUP(BB$5,Switching!$B$35:$E$44,3,0)/12,0)-IFERROR(VLOOKUP(BB$5,Switching!$B$23:$E$31,3,0)/12,0)</f>
        <v>27890.835757977813</v>
      </c>
      <c r="BC84" s="6">
        <f>Demand!BC81+IFERROR(VLOOKUP(BC$5,Switching!$B$35:$E$44,3,0)/12,0)-IFERROR(VLOOKUP(BC$5,Switching!$B$23:$E$31,3,0)/12,0)</f>
        <v>4152.5200210921648</v>
      </c>
      <c r="BD84" s="6">
        <f>Demand!BD81+IFERROR(VLOOKUP(BD$5,Switching!$B$35:$E$44,3,0)/12,0)-IFERROR(VLOOKUP(BD$5,Switching!$B$23:$E$31,3,0)/12,0)</f>
        <v>345342.95994250686</v>
      </c>
      <c r="BE84" s="6">
        <f>Demand!BE81+IFERROR(VLOOKUP(BE$5,Switching!$B$35:$E$44,3,0)/12,0)-IFERROR(VLOOKUP(BE$5,Switching!$B$23:$E$31,3,0)/12,0)</f>
        <v>57099.152938562227</v>
      </c>
      <c r="BF84" s="35">
        <f>Billed_Energy!AM82/Cal_Energy!AM82*Cal_Energy_Switching!AM83*VLOOKUP($C84,'Dmd Factors'!$A$4:$E$15,4,0)</f>
        <v>193709.06277306055</v>
      </c>
      <c r="BG84" s="35">
        <f>Billed_Energy!G82/Cal_Energy!G82*Cal_Energy_Switching!G83*VLOOKUP(C84,'Dmd Factors'!$A$4:$E$15,3,0)</f>
        <v>407278.92260375462</v>
      </c>
      <c r="BH84" s="35">
        <f>Billed_Energy!AA82/Cal_Energy!AA82*Cal_Energy_Switching!AA83*VLOOKUP($C84,'Dmd Factors'!$A$4:$E$15,5,0)</f>
        <v>19861.123389331107</v>
      </c>
      <c r="BI84" s="35">
        <f>Billed_Energy!J82/Cal_Energy!J82*Cal_Energy_Switching!J83*VLOOKUP($C84,'Dmd Factors'!$A$4:$E$15,2,0)</f>
        <v>53375.533582284879</v>
      </c>
    </row>
    <row r="85" spans="1:61" x14ac:dyDescent="0.25">
      <c r="A85" t="s">
        <v>155</v>
      </c>
      <c r="B85">
        <v>2021</v>
      </c>
      <c r="C85">
        <v>1</v>
      </c>
      <c r="D85" t="s">
        <v>82</v>
      </c>
      <c r="E85" t="s">
        <v>154</v>
      </c>
      <c r="F85" s="6">
        <f>Demand!F82+IFERROR(VLOOKUP(F$5,Switching!$B$35:$E$44,4,0)/12,0)-IFERROR(VLOOKUP(F$5,Switching!$B$23:$E$31,4,0)/12,0)</f>
        <v>185157.6</v>
      </c>
      <c r="G85" s="1">
        <f>Demand!G82/Demand!F82*'Dmd Switching'!F85</f>
        <v>185157.6</v>
      </c>
      <c r="H85" s="1">
        <f>Demand!H82/Demand!F82*'Dmd Switching'!F85</f>
        <v>101387.6</v>
      </c>
      <c r="I85" s="6">
        <f>Demand!I82+IFERROR(VLOOKUP(I$5,Switching!$B$35:$E$44,4,0)/12,0)-IFERROR(VLOOKUP(I$5,Switching!$B$23:$E$31,4,0)/12,0)</f>
        <v>313143.11529173033</v>
      </c>
      <c r="J85" s="1">
        <f>Demand!J82/Demand!I82*'Dmd Switching'!I85</f>
        <v>301779.68668325205</v>
      </c>
      <c r="K85" s="1">
        <f>Demand!K82/Demand!I82*'Dmd Switching'!I85</f>
        <v>289842.82855358464</v>
      </c>
      <c r="L85" s="6">
        <f>Demand!L82+IFERROR(VLOOKUP(L$5,Switching!$B$35:$E$44,4,0)/12,0)-IFERROR(VLOOKUP(L$5,Switching!$B$23:$E$31,4,0)/12,0)</f>
        <v>518165.42492796056</v>
      </c>
      <c r="M85" s="1">
        <f>Demand!M82/Demand!L82*'Dmd Switching'!L85</f>
        <v>481800.76454241178</v>
      </c>
      <c r="N85" s="1">
        <f>Demand!N82/Demand!L82*'Dmd Switching'!L85</f>
        <v>474924.03457061609</v>
      </c>
      <c r="O85" s="6">
        <f>Demand!O82+IFERROR(VLOOKUP(O$5,Switching!$B$35:$E$44,3,0)/12,0)-IFERROR(VLOOKUP(O$5,Switching!$B$23:$E$31,3,0)/12,0)</f>
        <v>360671.57836071873</v>
      </c>
      <c r="P85" s="1">
        <f>Demand!P82/Demand!O82*'Dmd Switching'!O85</f>
        <v>328500.01802076871</v>
      </c>
      <c r="Q85" s="1">
        <f>Demand!Q82/Demand!O82*'Dmd Switching'!O85</f>
        <v>321141.62716168736</v>
      </c>
      <c r="R85" s="6">
        <f>Demand!R82+IFERROR(VLOOKUP(R$5,Switching!$B$35:$E$44,4,0)/12,0)-IFERROR(VLOOKUP(R$5,Switching!$B$23:$E$31,4,0)/12,0)</f>
        <v>267497.78812876012</v>
      </c>
      <c r="S85" s="1">
        <f>Demand!S82/Demand!R82*'Dmd Switching'!R85</f>
        <v>254748.41811442687</v>
      </c>
      <c r="T85" s="1">
        <f>Demand!T82/Demand!R82*'Dmd Switching'!R85</f>
        <v>250099.22824075643</v>
      </c>
      <c r="U85" s="6">
        <f>Demand!U82+IFERROR(VLOOKUP(U$5,Switching!$B$35:$E$44,3,0)/12,0)-IFERROR(VLOOKUP(U$5,Switching!$B$23:$E$31,3,0)/12,0)</f>
        <v>57168.75980491552</v>
      </c>
      <c r="V85" s="6">
        <f>Demand!V82+IFERROR(VLOOKUP(V$5,Switching!$B$35:$E$44,3,0)/12,0)-IFERROR(VLOOKUP(V$5,Switching!$B$23:$E$31,3,0)/12,0)</f>
        <v>617831.49325276644</v>
      </c>
      <c r="W85" s="6">
        <f>Demand!W82+IFERROR(VLOOKUP(W$5,Switching!$B$35:$E$44,3,0)/12,0)-IFERROR(VLOOKUP(W$5,Switching!$B$23:$E$31,3,0)/12,0)</f>
        <v>41895.502802623021</v>
      </c>
      <c r="X85" s="6">
        <f>Demand!X82+IFERROR(VLOOKUP(X$5,Switching!$B$35:$E$44,3,0)/12,0)-IFERROR(VLOOKUP(X$5,Switching!$B$23:$E$31,3,0)/12,0)</f>
        <v>50691.33774669531</v>
      </c>
      <c r="Y85" s="6">
        <f>Demand!Y82+IFERROR(VLOOKUP(Y$5,Switching!$B$35:$E$44,3,0)/12,0)-IFERROR(VLOOKUP(Y$5,Switching!$B$23:$E$31,3,0)/12,0)</f>
        <v>0</v>
      </c>
      <c r="Z85" s="6">
        <f>Demand!Z82+IFERROR(VLOOKUP(Z$5,Switching!$B$35:$E$44,3,0)/12,0)-IFERROR(VLOOKUP(Z$5,Switching!$B$23:$E$31,3,0)/12,0)</f>
        <v>10952.572521559212</v>
      </c>
      <c r="AA85" s="6">
        <f>Demand!AA82+IFERROR(VLOOKUP(AA$5,Switching!$B$35:$E$44,3,0)/12,0)-IFERROR(VLOOKUP(AA$5,Switching!$B$23:$E$31,3,0)/12,0)</f>
        <v>23477.179396568026</v>
      </c>
      <c r="AB85" s="6">
        <f>Demand!AB82+IFERROR(VLOOKUP(AB$5,Switching!$B$35:$E$44,4,0)/12,0)-IFERROR(VLOOKUP(AB$5,Switching!$B$23:$E$31,4,0)/12,0)</f>
        <v>8304.0897267961773</v>
      </c>
      <c r="AC85" s="1">
        <f>Demand!AC82/Demand!AB82*'Dmd Switching'!AB85</f>
        <v>8053.9460950425782</v>
      </c>
      <c r="AD85" s="1">
        <f>Demand!AD82/Demand!AB82*'Dmd Switching'!AB85</f>
        <v>7982.9259792176708</v>
      </c>
      <c r="AE85" s="6">
        <f>Demand!AE82+IFERROR(VLOOKUP(AE$5,Switching!$B$35:$E$44,4,0)/12,0)-IFERROR(VLOOKUP(AE$5,Switching!$B$23:$E$31,4,0)/12,0)</f>
        <v>8679.0949599022497</v>
      </c>
      <c r="AF85" s="1">
        <f>Demand!AF82/Demand!AE82*'Dmd Switching'!AE85</f>
        <v>7845.4159911075685</v>
      </c>
      <c r="AG85" s="1">
        <f>Demand!AG82/Demand!AE82*'Dmd Switching'!AE85</f>
        <v>7606.4332781985904</v>
      </c>
      <c r="AH85" s="6">
        <f>Demand!AH82+IFERROR(VLOOKUP(AH$5,Switching!$B$35:$E$44,4,0)/12,0)-IFERROR(VLOOKUP(AH$5,Switching!$B$23:$E$31,4,0)/12,0)</f>
        <v>25422.773948882106</v>
      </c>
      <c r="AI85" s="1">
        <f>Demand!AI82/Demand!AH82*'Dmd Switching'!AH85</f>
        <v>27097.483311487551</v>
      </c>
      <c r="AJ85" s="1">
        <f>Demand!AJ82/Demand!AH82*'Dmd Switching'!AH85</f>
        <v>27030.754438157397</v>
      </c>
      <c r="AK85" s="6">
        <f>Demand!AK82+IFERROR(VLOOKUP(AK$5,Switching!$B$35:$E$44,4,0)/12,0)-IFERROR(VLOOKUP(AK$5,Switching!$B$23:$E$31,4,0)/12,0)</f>
        <v>65325.002941904662</v>
      </c>
      <c r="AL85" s="1">
        <f>Demand!AL82/Demand!AK82*'Dmd Switching'!AK85</f>
        <v>57750.75279288242</v>
      </c>
      <c r="AM85" s="1">
        <f>Demand!AM82/Demand!AK82*'Dmd Switching'!AK85</f>
        <v>55761.687224235029</v>
      </c>
      <c r="AN85" s="6">
        <f>Demand!AN82+IFERROR(VLOOKUP(AN$5,Switching!$B$35:$E$44,4,0)/12,0)-IFERROR(VLOOKUP(AN$5,Switching!$B$23:$E$31,4,0)/12,0)</f>
        <v>170485.46151778396</v>
      </c>
      <c r="AO85" s="1">
        <f>Demand!AO82/Demand!AN82*'Dmd Switching'!AN85</f>
        <v>154977.89355464166</v>
      </c>
      <c r="AP85" s="1">
        <f>Demand!AP82/Demand!AN82*'Dmd Switching'!AN85</f>
        <v>95507.450747417359</v>
      </c>
      <c r="AQ85" s="6">
        <f>Demand!AQ82+IFERROR(VLOOKUP(AQ$5,Switching!$B$35:$E$44,3,0)/12,0)-IFERROR(VLOOKUP(AQ$5,Switching!$B$23:$E$31,3,0)/12,0)</f>
        <v>130976.28348767501</v>
      </c>
      <c r="AR85" s="1">
        <f>Demand!AR82/Demand!AQ82*'Dmd Switching'!AQ85</f>
        <v>120214.72953715756</v>
      </c>
      <c r="AS85" s="1">
        <f>Demand!AS82/Demand!AQ82*'Dmd Switching'!AQ85</f>
        <v>117561.17898745972</v>
      </c>
      <c r="AT85" s="6">
        <f>Demand!AT82+IFERROR(VLOOKUP(AT$5,Switching!$B$35:$E$44,3,0)/12,0)-IFERROR(VLOOKUP(AT$5,Switching!$B$23:$E$31,3,0)/12,0)</f>
        <v>15562</v>
      </c>
      <c r="AU85" s="6">
        <f>Demand!AU82+IFERROR(VLOOKUP(AU$5,Switching!$B$35:$E$44,4,0)/12,0)-IFERROR(VLOOKUP(AU$5,Switching!$B$23:$E$31,4,0)/12,0)</f>
        <v>350225.43021717633</v>
      </c>
      <c r="AV85" s="1">
        <f>Demand!AV82/Demand!AU82*'Dmd Switching'!AU85</f>
        <v>317956.26300026797</v>
      </c>
      <c r="AW85" s="1">
        <f>Demand!AW82/Demand!AU82*'Dmd Switching'!AU85</f>
        <v>313732.59235427936</v>
      </c>
      <c r="AX85" s="6">
        <f>Demand!AX82+IFERROR(VLOOKUP(AX$5,Switching!$B$35:$E$44,3,0)/12,0)-IFERROR(VLOOKUP(AX$5,Switching!$B$23:$E$31,3,0)/12,0)</f>
        <v>54770.937142797731</v>
      </c>
      <c r="AY85" s="1">
        <f>Demand!AY82/Demand!AX82*'Dmd Switching'!AX85</f>
        <v>49475.612618165324</v>
      </c>
      <c r="AZ85" s="1">
        <f>Demand!AZ82/Demand!AX82*'Dmd Switching'!AX85</f>
        <v>48809.680381130122</v>
      </c>
      <c r="BA85" s="6">
        <f>Demand!BA82+IFERROR(VLOOKUP(BA$5,Switching!$B$35:$E$44,3,0)/12,0)-IFERROR(VLOOKUP(BA$5,Switching!$B$23:$E$31,3,0)/12,0)</f>
        <v>9309.1499999999978</v>
      </c>
      <c r="BB85" s="6">
        <f>Demand!BB82+IFERROR(VLOOKUP(BB$5,Switching!$B$35:$E$44,3,0)/12,0)-IFERROR(VLOOKUP(BB$5,Switching!$B$23:$E$31,3,0)/12,0)</f>
        <v>27883.589114639319</v>
      </c>
      <c r="BC85" s="6">
        <f>Demand!BC82+IFERROR(VLOOKUP(BC$5,Switching!$B$35:$E$44,3,0)/12,0)-IFERROR(VLOOKUP(BC$5,Switching!$B$23:$E$31,3,0)/12,0)</f>
        <v>4101.0477132795368</v>
      </c>
      <c r="BD85" s="6">
        <f>Demand!BD82+IFERROR(VLOOKUP(BD$5,Switching!$B$35:$E$44,3,0)/12,0)-IFERROR(VLOOKUP(BD$5,Switching!$B$23:$E$31,3,0)/12,0)</f>
        <v>347088.15496966511</v>
      </c>
      <c r="BE85" s="6">
        <f>Demand!BE82+IFERROR(VLOOKUP(BE$5,Switching!$B$35:$E$44,3,0)/12,0)-IFERROR(VLOOKUP(BE$5,Switching!$B$23:$E$31,3,0)/12,0)</f>
        <v>57095.92091300329</v>
      </c>
      <c r="BF85" s="35">
        <f>Billed_Energy!AM83/Cal_Energy!AM83*Cal_Energy_Switching!AM84*VLOOKUP($C85,'Dmd Factors'!$A$4:$E$15,4,0)</f>
        <v>204813.18903354355</v>
      </c>
      <c r="BG85" s="35">
        <f>Billed_Energy!G83/Cal_Energy!G83*Cal_Energy_Switching!G84*VLOOKUP(C85,'Dmd Factors'!$A$4:$E$15,3,0)</f>
        <v>444250.25338548986</v>
      </c>
      <c r="BH85" s="35">
        <f>Billed_Energy!AA83/Cal_Energy!AA83*Cal_Energy_Switching!AA84*VLOOKUP($C85,'Dmd Factors'!$A$4:$E$15,5,0)</f>
        <v>21351.471106448244</v>
      </c>
      <c r="BI85" s="35">
        <f>Billed_Energy!J83/Cal_Energy!J83*Cal_Energy_Switching!J84*VLOOKUP($C85,'Dmd Factors'!$A$4:$E$15,2,0)</f>
        <v>57058.343078124009</v>
      </c>
    </row>
    <row r="86" spans="1:61" x14ac:dyDescent="0.25">
      <c r="A86" t="s">
        <v>155</v>
      </c>
      <c r="B86">
        <v>2021</v>
      </c>
      <c r="C86">
        <v>2</v>
      </c>
      <c r="D86" t="s">
        <v>83</v>
      </c>
      <c r="E86" t="s">
        <v>154</v>
      </c>
      <c r="F86" s="6">
        <f>Demand!F83+IFERROR(VLOOKUP(F$5,Switching!$B$35:$E$44,4,0)/12,0)-IFERROR(VLOOKUP(F$5,Switching!$B$23:$E$31,4,0)/12,0)</f>
        <v>185157.6</v>
      </c>
      <c r="G86" s="1">
        <f>Demand!G83/Demand!F83*'Dmd Switching'!F86</f>
        <v>185157.6</v>
      </c>
      <c r="H86" s="1">
        <f>Demand!H83/Demand!F83*'Dmd Switching'!F86</f>
        <v>101387.6</v>
      </c>
      <c r="I86" s="6">
        <f>Demand!I83+IFERROR(VLOOKUP(I$5,Switching!$B$35:$E$44,4,0)/12,0)-IFERROR(VLOOKUP(I$5,Switching!$B$23:$E$31,4,0)/12,0)</f>
        <v>319113.05114759621</v>
      </c>
      <c r="J86" s="1">
        <f>Demand!J83/Demand!I83*'Dmd Switching'!I86</f>
        <v>303407.64729898283</v>
      </c>
      <c r="K86" s="1">
        <f>Demand!K83/Demand!I83*'Dmd Switching'!I86</f>
        <v>295428.526367813</v>
      </c>
      <c r="L86" s="6">
        <f>Demand!L83+IFERROR(VLOOKUP(L$5,Switching!$B$35:$E$44,4,0)/12,0)-IFERROR(VLOOKUP(L$5,Switching!$B$23:$E$31,4,0)/12,0)</f>
        <v>539572.86115157162</v>
      </c>
      <c r="M86" s="1">
        <f>Demand!M83/Demand!L83*'Dmd Switching'!L86</f>
        <v>505235.98625159764</v>
      </c>
      <c r="N86" s="1">
        <f>Demand!N83/Demand!L83*'Dmd Switching'!L86</f>
        <v>498585.91013876739</v>
      </c>
      <c r="O86" s="6">
        <f>Demand!O83+IFERROR(VLOOKUP(O$5,Switching!$B$35:$E$44,3,0)/12,0)-IFERROR(VLOOKUP(O$5,Switching!$B$23:$E$31,3,0)/12,0)</f>
        <v>339976.63280560117</v>
      </c>
      <c r="P86" s="1">
        <f>Demand!P83/Demand!O83*'Dmd Switching'!O86</f>
        <v>309651.04184500873</v>
      </c>
      <c r="Q86" s="1">
        <f>Demand!Q83/Demand!O83*'Dmd Switching'!O86</f>
        <v>302714.86750460643</v>
      </c>
      <c r="R86" s="6">
        <f>Demand!R83+IFERROR(VLOOKUP(R$5,Switching!$B$35:$E$44,4,0)/12,0)-IFERROR(VLOOKUP(R$5,Switching!$B$23:$E$31,4,0)/12,0)</f>
        <v>273042.25557590014</v>
      </c>
      <c r="S86" s="1">
        <f>Demand!S83/Demand!R83*'Dmd Switching'!R86</f>
        <v>258770.29540801499</v>
      </c>
      <c r="T86" s="1">
        <f>Demand!T83/Demand!R83*'Dmd Switching'!R86</f>
        <v>255116.4811839402</v>
      </c>
      <c r="U86" s="6">
        <f>Demand!U83+IFERROR(VLOOKUP(U$5,Switching!$B$35:$E$44,3,0)/12,0)-IFERROR(VLOOKUP(U$5,Switching!$B$23:$E$31,3,0)/12,0)</f>
        <v>57204.557040942338</v>
      </c>
      <c r="V86" s="6">
        <f>Demand!V83+IFERROR(VLOOKUP(V$5,Switching!$B$35:$E$44,3,0)/12,0)-IFERROR(VLOOKUP(V$5,Switching!$B$23:$E$31,3,0)/12,0)</f>
        <v>577161.98942847422</v>
      </c>
      <c r="W86" s="6">
        <f>Demand!W83+IFERROR(VLOOKUP(W$5,Switching!$B$35:$E$44,3,0)/12,0)-IFERROR(VLOOKUP(W$5,Switching!$B$23:$E$31,3,0)/12,0)</f>
        <v>31021.471352272321</v>
      </c>
      <c r="X86" s="6">
        <f>Demand!X83+IFERROR(VLOOKUP(X$5,Switching!$B$35:$E$44,3,0)/12,0)-IFERROR(VLOOKUP(X$5,Switching!$B$23:$E$31,3,0)/12,0)</f>
        <v>33763.163245028096</v>
      </c>
      <c r="Y86" s="6">
        <f>Demand!Y83+IFERROR(VLOOKUP(Y$5,Switching!$B$35:$E$44,3,0)/12,0)-IFERROR(VLOOKUP(Y$5,Switching!$B$23:$E$31,3,0)/12,0)</f>
        <v>0</v>
      </c>
      <c r="Z86" s="6">
        <f>Demand!Z83+IFERROR(VLOOKUP(Z$5,Switching!$B$35:$E$44,3,0)/12,0)-IFERROR(VLOOKUP(Z$5,Switching!$B$23:$E$31,3,0)/12,0)</f>
        <v>10504.288617178085</v>
      </c>
      <c r="AA86" s="6">
        <f>Demand!AA83+IFERROR(VLOOKUP(AA$5,Switching!$B$35:$E$44,3,0)/12,0)-IFERROR(VLOOKUP(AA$5,Switching!$B$23:$E$31,3,0)/12,0)</f>
        <v>23715.296038341447</v>
      </c>
      <c r="AB86" s="6">
        <f>Demand!AB83+IFERROR(VLOOKUP(AB$5,Switching!$B$35:$E$44,4,0)/12,0)-IFERROR(VLOOKUP(AB$5,Switching!$B$23:$E$31,4,0)/12,0)</f>
        <v>7576.829822567558</v>
      </c>
      <c r="AC86" s="1">
        <f>Demand!AC83/Demand!AB83*'Dmd Switching'!AB86</f>
        <v>7348.593400352589</v>
      </c>
      <c r="AD86" s="1">
        <f>Demand!AD83/Demand!AB83*'Dmd Switching'!AB86</f>
        <v>7283.7931212987687</v>
      </c>
      <c r="AE86" s="6">
        <f>Demand!AE83+IFERROR(VLOOKUP(AE$5,Switching!$B$35:$E$44,4,0)/12,0)-IFERROR(VLOOKUP(AE$5,Switching!$B$23:$E$31,4,0)/12,0)</f>
        <v>7989.1177997389905</v>
      </c>
      <c r="AF86" s="1">
        <f>Demand!AF83/Demand!AE83*'Dmd Switching'!AE86</f>
        <v>7241.0595921466129</v>
      </c>
      <c r="AG86" s="1">
        <f>Demand!AG83/Demand!AE83*'Dmd Switching'!AE86</f>
        <v>7102.9565384372499</v>
      </c>
      <c r="AH86" s="6">
        <f>Demand!AH83+IFERROR(VLOOKUP(AH$5,Switching!$B$35:$E$44,4,0)/12,0)-IFERROR(VLOOKUP(AH$5,Switching!$B$23:$E$31,4,0)/12,0)</f>
        <v>24364.992353922087</v>
      </c>
      <c r="AI86" s="1">
        <f>Demand!AI83/Demand!AH83*'Dmd Switching'!AH86</f>
        <v>25970.02101432591</v>
      </c>
      <c r="AJ86" s="1">
        <f>Demand!AJ83/Demand!AH83*'Dmd Switching'!AH86</f>
        <v>25906.068571852706</v>
      </c>
      <c r="AK86" s="6">
        <f>Demand!AK83+IFERROR(VLOOKUP(AK$5,Switching!$B$35:$E$44,4,0)/12,0)-IFERROR(VLOOKUP(AK$5,Switching!$B$23:$E$31,4,0)/12,0)</f>
        <v>63408.528707594436</v>
      </c>
      <c r="AL86" s="1">
        <f>Demand!AL83/Demand!AK83*'Dmd Switching'!AK86</f>
        <v>55067.296324373252</v>
      </c>
      <c r="AM86" s="1">
        <f>Demand!AM83/Demand!AK83*'Dmd Switching'!AK86</f>
        <v>53724.323614328547</v>
      </c>
      <c r="AN86" s="6">
        <f>Demand!AN83+IFERROR(VLOOKUP(AN$5,Switching!$B$35:$E$44,4,0)/12,0)-IFERROR(VLOOKUP(AN$5,Switching!$B$23:$E$31,4,0)/12,0)</f>
        <v>161406.03031952665</v>
      </c>
      <c r="AO86" s="1">
        <f>Demand!AO83/Demand!AN83*'Dmd Switching'!AN86</f>
        <v>147824.64002945917</v>
      </c>
      <c r="AP86" s="1">
        <f>Demand!AP83/Demand!AN83*'Dmd Switching'!AN86</f>
        <v>81221.590421877336</v>
      </c>
      <c r="AQ86" s="6">
        <f>Demand!AQ83+IFERROR(VLOOKUP(AQ$5,Switching!$B$35:$E$44,3,0)/12,0)-IFERROR(VLOOKUP(AQ$5,Switching!$B$23:$E$31,3,0)/12,0)</f>
        <v>148738.77472731433</v>
      </c>
      <c r="AR86" s="1">
        <f>Demand!AR83/Demand!AQ83*'Dmd Switching'!AQ86</f>
        <v>136623.62886152486</v>
      </c>
      <c r="AS86" s="1">
        <f>Demand!AS83/Demand!AQ83*'Dmd Switching'!AQ86</f>
        <v>133810.36597105875</v>
      </c>
      <c r="AT86" s="6">
        <f>Demand!AT83+IFERROR(VLOOKUP(AT$5,Switching!$B$35:$E$44,3,0)/12,0)-IFERROR(VLOOKUP(AT$5,Switching!$B$23:$E$31,3,0)/12,0)</f>
        <v>14314</v>
      </c>
      <c r="AU86" s="6">
        <f>Demand!AU83+IFERROR(VLOOKUP(AU$5,Switching!$B$35:$E$44,4,0)/12,0)-IFERROR(VLOOKUP(AU$5,Switching!$B$23:$E$31,4,0)/12,0)</f>
        <v>338133.92741748359</v>
      </c>
      <c r="AV86" s="1">
        <f>Demand!AV83/Demand!AU83*'Dmd Switching'!AU86</f>
        <v>306978.85041813884</v>
      </c>
      <c r="AW86" s="1">
        <f>Demand!AW83/Demand!AU83*'Dmd Switching'!AU86</f>
        <v>302901.00163725379</v>
      </c>
      <c r="AX86" s="6">
        <f>Demand!AX83+IFERROR(VLOOKUP(AX$5,Switching!$B$35:$E$44,3,0)/12,0)-IFERROR(VLOOKUP(AX$5,Switching!$B$23:$E$31,3,0)/12,0)</f>
        <v>57248.24506603292</v>
      </c>
      <c r="AY86" s="1">
        <f>Demand!AY83/Demand!AX83*'Dmd Switching'!AX86</f>
        <v>52123.635001280833</v>
      </c>
      <c r="AZ86" s="1">
        <f>Demand!AZ83/Demand!AX83*'Dmd Switching'!AX86</f>
        <v>51209.51289596346</v>
      </c>
      <c r="BA86" s="6">
        <f>Demand!BA83+IFERROR(VLOOKUP(BA$5,Switching!$B$35:$E$44,3,0)/12,0)-IFERROR(VLOOKUP(BA$5,Switching!$B$23:$E$31,3,0)/12,0)</f>
        <v>9309.1499999999978</v>
      </c>
      <c r="BB86" s="6">
        <f>Demand!BB83+IFERROR(VLOOKUP(BB$5,Switching!$B$35:$E$44,3,0)/12,0)-IFERROR(VLOOKUP(BB$5,Switching!$B$23:$E$31,3,0)/12,0)</f>
        <v>25492.181624388009</v>
      </c>
      <c r="BC86" s="6">
        <f>Demand!BC83+IFERROR(VLOOKUP(BC$5,Switching!$B$35:$E$44,3,0)/12,0)-IFERROR(VLOOKUP(BC$5,Switching!$B$23:$E$31,3,0)/12,0)</f>
        <v>3959.4593943615087</v>
      </c>
      <c r="BD86" s="6">
        <f>Demand!BD83+IFERROR(VLOOKUP(BD$5,Switching!$B$35:$E$44,3,0)/12,0)-IFERROR(VLOOKUP(BD$5,Switching!$B$23:$E$31,3,0)/12,0)</f>
        <v>342867.41054750414</v>
      </c>
      <c r="BE86" s="6">
        <f>Demand!BE83+IFERROR(VLOOKUP(BE$5,Switching!$B$35:$E$44,3,0)/12,0)-IFERROR(VLOOKUP(BE$5,Switching!$B$23:$E$31,3,0)/12,0)</f>
        <v>57116.498770623308</v>
      </c>
      <c r="BF86" s="35">
        <f>Billed_Energy!AM84/Cal_Energy!AM84*Cal_Energy_Switching!AM85*VLOOKUP($C86,'Dmd Factors'!$A$4:$E$15,4,0)</f>
        <v>199271.85340515713</v>
      </c>
      <c r="BG86" s="35">
        <f>Billed_Energy!G84/Cal_Energy!G84*Cal_Energy_Switching!G85*VLOOKUP(C86,'Dmd Factors'!$A$4:$E$15,3,0)</f>
        <v>420640.24910503492</v>
      </c>
      <c r="BH86" s="35">
        <f>Billed_Energy!AA84/Cal_Energy!AA84*Cal_Energy_Switching!AA85*VLOOKUP($C86,'Dmd Factors'!$A$4:$E$15,5,0)</f>
        <v>20648.03866746206</v>
      </c>
      <c r="BI86" s="35">
        <f>Billed_Energy!J84/Cal_Energy!J84*Cal_Energy_Switching!J85*VLOOKUP($C86,'Dmd Factors'!$A$4:$E$15,2,0)</f>
        <v>56814.95532195612</v>
      </c>
    </row>
    <row r="87" spans="1:61" x14ac:dyDescent="0.25">
      <c r="A87" t="s">
        <v>155</v>
      </c>
      <c r="B87">
        <v>2021</v>
      </c>
      <c r="C87">
        <v>3</v>
      </c>
      <c r="D87" t="s">
        <v>84</v>
      </c>
      <c r="E87" t="s">
        <v>154</v>
      </c>
      <c r="F87" s="6">
        <f>Demand!F84+IFERROR(VLOOKUP(F$5,Switching!$B$35:$E$44,4,0)/12,0)-IFERROR(VLOOKUP(F$5,Switching!$B$23:$E$31,4,0)/12,0)</f>
        <v>185157.6</v>
      </c>
      <c r="G87" s="1">
        <f>Demand!G84/Demand!F84*'Dmd Switching'!F87</f>
        <v>185157.6</v>
      </c>
      <c r="H87" s="1">
        <f>Demand!H84/Demand!F84*'Dmd Switching'!F87</f>
        <v>101387.6</v>
      </c>
      <c r="I87" s="6">
        <f>Demand!I84+IFERROR(VLOOKUP(I$5,Switching!$B$35:$E$44,4,0)/12,0)-IFERROR(VLOOKUP(I$5,Switching!$B$23:$E$31,4,0)/12,0)</f>
        <v>305472.77529523609</v>
      </c>
      <c r="J87" s="1">
        <f>Demand!J84/Demand!I84*'Dmd Switching'!I87</f>
        <v>293667.96907745674</v>
      </c>
      <c r="K87" s="1">
        <f>Demand!K84/Demand!I84*'Dmd Switching'!I87</f>
        <v>288278.21831809479</v>
      </c>
      <c r="L87" s="6">
        <f>Demand!L84+IFERROR(VLOOKUP(L$5,Switching!$B$35:$E$44,4,0)/12,0)-IFERROR(VLOOKUP(L$5,Switching!$B$23:$E$31,4,0)/12,0)</f>
        <v>539944.64600388543</v>
      </c>
      <c r="M87" s="1">
        <f>Demand!M84/Demand!L84*'Dmd Switching'!L87</f>
        <v>504919.78111103736</v>
      </c>
      <c r="N87" s="1">
        <f>Demand!N84/Demand!L84*'Dmd Switching'!L87</f>
        <v>499059.83312462276</v>
      </c>
      <c r="O87" s="6">
        <f>Demand!O84+IFERROR(VLOOKUP(O$5,Switching!$B$35:$E$44,3,0)/12,0)-IFERROR(VLOOKUP(O$5,Switching!$B$23:$E$31,3,0)/12,0)</f>
        <v>336537.58757825795</v>
      </c>
      <c r="P87" s="1">
        <f>Demand!P84/Demand!O84*'Dmd Switching'!O87</f>
        <v>306518.75616757554</v>
      </c>
      <c r="Q87" s="1">
        <f>Demand!Q84/Demand!O84*'Dmd Switching'!O87</f>
        <v>299652.74493533908</v>
      </c>
      <c r="R87" s="6">
        <f>Demand!R84+IFERROR(VLOOKUP(R$5,Switching!$B$35:$E$44,4,0)/12,0)-IFERROR(VLOOKUP(R$5,Switching!$B$23:$E$31,4,0)/12,0)</f>
        <v>269956.54680479987</v>
      </c>
      <c r="S87" s="1">
        <f>Demand!S84/Demand!R84*'Dmd Switching'!R87</f>
        <v>256600.78181511545</v>
      </c>
      <c r="T87" s="1">
        <f>Demand!T84/Demand!R84*'Dmd Switching'!R87</f>
        <v>252046.95888777572</v>
      </c>
      <c r="U87" s="6">
        <f>Demand!U84+IFERROR(VLOOKUP(U$5,Switching!$B$35:$E$44,3,0)/12,0)-IFERROR(VLOOKUP(U$5,Switching!$B$23:$E$31,3,0)/12,0)</f>
        <v>57261.599034553117</v>
      </c>
      <c r="V87" s="6">
        <f>Demand!V84+IFERROR(VLOOKUP(V$5,Switching!$B$35:$E$44,3,0)/12,0)-IFERROR(VLOOKUP(V$5,Switching!$B$23:$E$31,3,0)/12,0)</f>
        <v>570403.61151185504</v>
      </c>
      <c r="W87" s="6">
        <f>Demand!W84+IFERROR(VLOOKUP(W$5,Switching!$B$35:$E$44,3,0)/12,0)-IFERROR(VLOOKUP(W$5,Switching!$B$23:$E$31,3,0)/12,0)</f>
        <v>32575.716883270816</v>
      </c>
      <c r="X87" s="6">
        <f>Demand!X84+IFERROR(VLOOKUP(X$5,Switching!$B$35:$E$44,3,0)/12,0)-IFERROR(VLOOKUP(X$5,Switching!$B$23:$E$31,3,0)/12,0)</f>
        <v>32841.26637801349</v>
      </c>
      <c r="Y87" s="6">
        <f>Demand!Y84+IFERROR(VLOOKUP(Y$5,Switching!$B$35:$E$44,3,0)/12,0)-IFERROR(VLOOKUP(Y$5,Switching!$B$23:$E$31,3,0)/12,0)</f>
        <v>0</v>
      </c>
      <c r="Z87" s="6">
        <f>Demand!Z84+IFERROR(VLOOKUP(Z$5,Switching!$B$35:$E$44,3,0)/12,0)-IFERROR(VLOOKUP(Z$5,Switching!$B$23:$E$31,3,0)/12,0)</f>
        <v>10314.921112263803</v>
      </c>
      <c r="AA87" s="6">
        <f>Demand!AA84+IFERROR(VLOOKUP(AA$5,Switching!$B$35:$E$44,3,0)/12,0)-IFERROR(VLOOKUP(AA$5,Switching!$B$23:$E$31,3,0)/12,0)</f>
        <v>23117.175484608324</v>
      </c>
      <c r="AB87" s="6">
        <f>Demand!AB84+IFERROR(VLOOKUP(AB$5,Switching!$B$35:$E$44,4,0)/12,0)-IFERROR(VLOOKUP(AB$5,Switching!$B$23:$E$31,4,0)/12,0)</f>
        <v>7492.2271039878851</v>
      </c>
      <c r="AC87" s="1">
        <f>Demand!AC84/Demand!AB84*'Dmd Switching'!AB87</f>
        <v>7266.5391647467277</v>
      </c>
      <c r="AD87" s="1">
        <f>Demand!AD84/Demand!AB84*'Dmd Switching'!AB87</f>
        <v>7202.4624442129025</v>
      </c>
      <c r="AE87" s="6">
        <f>Demand!AE84+IFERROR(VLOOKUP(AE$5,Switching!$B$35:$E$44,4,0)/12,0)-IFERROR(VLOOKUP(AE$5,Switching!$B$23:$E$31,4,0)/12,0)</f>
        <v>7299.856925181788</v>
      </c>
      <c r="AF87" s="1">
        <f>Demand!AF84/Demand!AE84*'Dmd Switching'!AE87</f>
        <v>6669.4325531753066</v>
      </c>
      <c r="AG87" s="1">
        <f>Demand!AG84/Demand!AE84*'Dmd Switching'!AE87</f>
        <v>6668.125974165966</v>
      </c>
      <c r="AH87" s="6">
        <f>Demand!AH84+IFERROR(VLOOKUP(AH$5,Switching!$B$35:$E$44,4,0)/12,0)-IFERROR(VLOOKUP(AH$5,Switching!$B$23:$E$31,4,0)/12,0)</f>
        <v>23048.282075192776</v>
      </c>
      <c r="AI87" s="1">
        <f>Demand!AI84/Demand!AH84*'Dmd Switching'!AH87</f>
        <v>24566.573267999214</v>
      </c>
      <c r="AJ87" s="1">
        <f>Demand!AJ84/Demand!AH84*'Dmd Switching'!AH87</f>
        <v>24506.076884002501</v>
      </c>
      <c r="AK87" s="6">
        <f>Demand!AK84+IFERROR(VLOOKUP(AK$5,Switching!$B$35:$E$44,4,0)/12,0)-IFERROR(VLOOKUP(AK$5,Switching!$B$23:$E$31,4,0)/12,0)</f>
        <v>64134.87791583455</v>
      </c>
      <c r="AL87" s="1">
        <f>Demand!AL84/Demand!AK84*'Dmd Switching'!AK87</f>
        <v>58174.163748208834</v>
      </c>
      <c r="AM87" s="1">
        <f>Demand!AM84/Demand!AK84*'Dmd Switching'!AK87</f>
        <v>56901.62100803366</v>
      </c>
      <c r="AN87" s="6">
        <f>Demand!AN84+IFERROR(VLOOKUP(AN$5,Switching!$B$35:$E$44,4,0)/12,0)-IFERROR(VLOOKUP(AN$5,Switching!$B$23:$E$31,4,0)/12,0)</f>
        <v>160812.10143088369</v>
      </c>
      <c r="AO87" s="1">
        <f>Demand!AO84/Demand!AN84*'Dmd Switching'!AN87</f>
        <v>154843.94382997492</v>
      </c>
      <c r="AP87" s="1">
        <f>Demand!AP84/Demand!AN84*'Dmd Switching'!AN87</f>
        <v>94679.54597763723</v>
      </c>
      <c r="AQ87" s="6">
        <f>Demand!AQ84+IFERROR(VLOOKUP(AQ$5,Switching!$B$35:$E$44,3,0)/12,0)-IFERROR(VLOOKUP(AQ$5,Switching!$B$23:$E$31,3,0)/12,0)</f>
        <v>142199.16144747962</v>
      </c>
      <c r="AR87" s="1">
        <f>Demand!AR84/Demand!AQ84*'Dmd Switching'!AQ87</f>
        <v>131781.05257790451</v>
      </c>
      <c r="AS87" s="1">
        <f>Demand!AS84/Demand!AQ84*'Dmd Switching'!AQ87</f>
        <v>128406.68574513878</v>
      </c>
      <c r="AT87" s="6">
        <f>Demand!AT84+IFERROR(VLOOKUP(AT$5,Switching!$B$35:$E$44,3,0)/12,0)-IFERROR(VLOOKUP(AT$5,Switching!$B$23:$E$31,3,0)/12,0)</f>
        <v>12754</v>
      </c>
      <c r="AU87" s="6">
        <f>Demand!AU84+IFERROR(VLOOKUP(AU$5,Switching!$B$35:$E$44,4,0)/12,0)-IFERROR(VLOOKUP(AU$5,Switching!$B$23:$E$31,4,0)/12,0)</f>
        <v>344427.89968222642</v>
      </c>
      <c r="AV87" s="1">
        <f>Demand!AV84/Demand!AU84*'Dmd Switching'!AU87</f>
        <v>312692.90693163651</v>
      </c>
      <c r="AW87" s="1">
        <f>Demand!AW84/Demand!AU84*'Dmd Switching'!AU87</f>
        <v>308539.15370861895</v>
      </c>
      <c r="AX87" s="6">
        <f>Demand!AX84+IFERROR(VLOOKUP(AX$5,Switching!$B$35:$E$44,3,0)/12,0)-IFERROR(VLOOKUP(AX$5,Switching!$B$23:$E$31,3,0)/12,0)</f>
        <v>56833.292693133495</v>
      </c>
      <c r="AY87" s="1">
        <f>Demand!AY84/Demand!AX84*'Dmd Switching'!AX87</f>
        <v>52615.578836772082</v>
      </c>
      <c r="AZ87" s="1">
        <f>Demand!AZ84/Demand!AX84*'Dmd Switching'!AX87</f>
        <v>50388.977401927572</v>
      </c>
      <c r="BA87" s="6">
        <f>Demand!BA84+IFERROR(VLOOKUP(BA$5,Switching!$B$35:$E$44,3,0)/12,0)-IFERROR(VLOOKUP(BA$5,Switching!$B$23:$E$31,3,0)/12,0)</f>
        <v>9309.1499999999978</v>
      </c>
      <c r="BB87" s="6">
        <f>Demand!BB84+IFERROR(VLOOKUP(BB$5,Switching!$B$35:$E$44,3,0)/12,0)-IFERROR(VLOOKUP(BB$5,Switching!$B$23:$E$31,3,0)/12,0)</f>
        <v>25859.423876480996</v>
      </c>
      <c r="BC87" s="6">
        <f>Demand!BC84+IFERROR(VLOOKUP(BC$5,Switching!$B$35:$E$44,3,0)/12,0)-IFERROR(VLOOKUP(BC$5,Switching!$B$23:$E$31,3,0)/12,0)</f>
        <v>4033.1601548909834</v>
      </c>
      <c r="BD87" s="6">
        <f>Demand!BD84+IFERROR(VLOOKUP(BD$5,Switching!$B$35:$E$44,3,0)/12,0)-IFERROR(VLOOKUP(BD$5,Switching!$B$23:$E$31,3,0)/12,0)</f>
        <v>335568.48025869747</v>
      </c>
      <c r="BE87" s="6">
        <f>Demand!BE84+IFERROR(VLOOKUP(BE$5,Switching!$B$35:$E$44,3,0)/12,0)-IFERROR(VLOOKUP(BE$5,Switching!$B$23:$E$31,3,0)/12,0)</f>
        <v>57199.986658786358</v>
      </c>
      <c r="BF87" s="35">
        <f>Billed_Energy!AM85/Cal_Energy!AM85*Cal_Energy_Switching!AM86*VLOOKUP($C87,'Dmd Factors'!$A$4:$E$15,4,0)</f>
        <v>199254.63935935791</v>
      </c>
      <c r="BG87" s="35">
        <f>Billed_Energy!G85/Cal_Energy!G85*Cal_Energy_Switching!G86*VLOOKUP(C87,'Dmd Factors'!$A$4:$E$15,3,0)</f>
        <v>399384.71576495469</v>
      </c>
      <c r="BH87" s="35">
        <f>Billed_Energy!AA85/Cal_Energy!AA85*Cal_Energy_Switching!AA86*VLOOKUP($C87,'Dmd Factors'!$A$4:$E$15,5,0)</f>
        <v>19725.644900272997</v>
      </c>
      <c r="BI87" s="35">
        <f>Billed_Energy!J85/Cal_Energy!J85*Cal_Energy_Switching!J86*VLOOKUP($C87,'Dmd Factors'!$A$4:$E$15,2,0)</f>
        <v>56164.552667156706</v>
      </c>
    </row>
    <row r="88" spans="1:61" x14ac:dyDescent="0.25">
      <c r="A88" t="s">
        <v>155</v>
      </c>
      <c r="B88">
        <v>2021</v>
      </c>
      <c r="C88">
        <v>4</v>
      </c>
      <c r="D88" t="s">
        <v>85</v>
      </c>
      <c r="E88" t="s">
        <v>154</v>
      </c>
      <c r="F88" s="6">
        <f>Demand!F85+IFERROR(VLOOKUP(F$5,Switching!$B$35:$E$44,4,0)/12,0)-IFERROR(VLOOKUP(F$5,Switching!$B$23:$E$31,4,0)/12,0)</f>
        <v>185157.6</v>
      </c>
      <c r="G88" s="1">
        <f>Demand!G85/Demand!F85*'Dmd Switching'!F88</f>
        <v>185157.6</v>
      </c>
      <c r="H88" s="1">
        <f>Demand!H85/Demand!F85*'Dmd Switching'!F88</f>
        <v>101387.6</v>
      </c>
      <c r="I88" s="6">
        <f>Demand!I85+IFERROR(VLOOKUP(I$5,Switching!$B$35:$E$44,4,0)/12,0)-IFERROR(VLOOKUP(I$5,Switching!$B$23:$E$31,4,0)/12,0)</f>
        <v>310363.19098960358</v>
      </c>
      <c r="J88" s="1">
        <f>Demand!J85/Demand!I85*'Dmd Switching'!I88</f>
        <v>300562.23751426104</v>
      </c>
      <c r="K88" s="1">
        <f>Demand!K85/Demand!I85*'Dmd Switching'!I88</f>
        <v>286857.42054385878</v>
      </c>
      <c r="L88" s="6">
        <f>Demand!L85+IFERROR(VLOOKUP(L$5,Switching!$B$35:$E$44,4,0)/12,0)-IFERROR(VLOOKUP(L$5,Switching!$B$23:$E$31,4,0)/12,0)</f>
        <v>531077.26634511538</v>
      </c>
      <c r="M88" s="1">
        <f>Demand!M85/Demand!L85*'Dmd Switching'!L88</f>
        <v>505967.80618399987</v>
      </c>
      <c r="N88" s="1">
        <f>Demand!N85/Demand!L85*'Dmd Switching'!L88</f>
        <v>502548.9194729898</v>
      </c>
      <c r="O88" s="6">
        <f>Demand!O85+IFERROR(VLOOKUP(O$5,Switching!$B$35:$E$44,3,0)/12,0)-IFERROR(VLOOKUP(O$5,Switching!$B$23:$E$31,3,0)/12,0)</f>
        <v>340310.22608759935</v>
      </c>
      <c r="P88" s="1">
        <f>Demand!P85/Demand!O85*'Dmd Switching'!O88</f>
        <v>309954.87892484205</v>
      </c>
      <c r="Q88" s="1">
        <f>Demand!Q85/Demand!O85*'Dmd Switching'!O88</f>
        <v>303011.8986426795</v>
      </c>
      <c r="R88" s="6">
        <f>Demand!R85+IFERROR(VLOOKUP(R$5,Switching!$B$35:$E$44,4,0)/12,0)-IFERROR(VLOOKUP(R$5,Switching!$B$23:$E$31,4,0)/12,0)</f>
        <v>287885.88510976569</v>
      </c>
      <c r="S88" s="1">
        <f>Demand!S85/Demand!R85*'Dmd Switching'!R88</f>
        <v>275255.98656609724</v>
      </c>
      <c r="T88" s="1">
        <f>Demand!T85/Demand!R85*'Dmd Switching'!R88</f>
        <v>269694.59523031948</v>
      </c>
      <c r="U88" s="6">
        <f>Demand!U85+IFERROR(VLOOKUP(U$5,Switching!$B$35:$E$44,3,0)/12,0)-IFERROR(VLOOKUP(U$5,Switching!$B$23:$E$31,3,0)/12,0)</f>
        <v>57585.611085975426</v>
      </c>
      <c r="V88" s="6">
        <f>Demand!V85+IFERROR(VLOOKUP(V$5,Switching!$B$35:$E$44,3,0)/12,0)-IFERROR(VLOOKUP(V$5,Switching!$B$23:$E$31,3,0)/12,0)</f>
        <v>577817.5636710762</v>
      </c>
      <c r="W88" s="6">
        <f>Demand!W85+IFERROR(VLOOKUP(W$5,Switching!$B$35:$E$44,3,0)/12,0)-IFERROR(VLOOKUP(W$5,Switching!$B$23:$E$31,3,0)/12,0)</f>
        <v>25512.649691195245</v>
      </c>
      <c r="X88" s="6">
        <f>Demand!X85+IFERROR(VLOOKUP(X$5,Switching!$B$35:$E$44,3,0)/12,0)-IFERROR(VLOOKUP(X$5,Switching!$B$23:$E$31,3,0)/12,0)</f>
        <v>25166.450778524264</v>
      </c>
      <c r="Y88" s="6">
        <f>Demand!Y85+IFERROR(VLOOKUP(Y$5,Switching!$B$35:$E$44,3,0)/12,0)-IFERROR(VLOOKUP(Y$5,Switching!$B$23:$E$31,3,0)/12,0)</f>
        <v>0</v>
      </c>
      <c r="Z88" s="6">
        <f>Demand!Z85+IFERROR(VLOOKUP(Z$5,Switching!$B$35:$E$44,3,0)/12,0)-IFERROR(VLOOKUP(Z$5,Switching!$B$23:$E$31,3,0)/12,0)</f>
        <v>10713.8649490314</v>
      </c>
      <c r="AA88" s="6">
        <f>Demand!AA85+IFERROR(VLOOKUP(AA$5,Switching!$B$35:$E$44,3,0)/12,0)-IFERROR(VLOOKUP(AA$5,Switching!$B$23:$E$31,3,0)/12,0)</f>
        <v>22173.22518306251</v>
      </c>
      <c r="AB88" s="6">
        <f>Demand!AB85+IFERROR(VLOOKUP(AB$5,Switching!$B$35:$E$44,4,0)/12,0)-IFERROR(VLOOKUP(AB$5,Switching!$B$23:$E$31,4,0)/12,0)</f>
        <v>7381.4800389636002</v>
      </c>
      <c r="AC88" s="1">
        <f>Demand!AC85/Demand!AB85*'Dmd Switching'!AB88</f>
        <v>7159.1281273862396</v>
      </c>
      <c r="AD88" s="1">
        <f>Demand!AD85/Demand!AB85*'Dmd Switching'!AB88</f>
        <v>7095.9985629699477</v>
      </c>
      <c r="AE88" s="6">
        <f>Demand!AE85+IFERROR(VLOOKUP(AE$5,Switching!$B$35:$E$44,4,0)/12,0)-IFERROR(VLOOKUP(AE$5,Switching!$B$23:$E$31,4,0)/12,0)</f>
        <v>8301.775046605062</v>
      </c>
      <c r="AF88" s="1">
        <f>Demand!AF85/Demand!AE85*'Dmd Switching'!AE88</f>
        <v>7667.8573338252663</v>
      </c>
      <c r="AG88" s="1">
        <f>Demand!AG85/Demand!AE85*'Dmd Switching'!AE88</f>
        <v>7428.7231966382451</v>
      </c>
      <c r="AH88" s="6">
        <f>Demand!AH85+IFERROR(VLOOKUP(AH$5,Switching!$B$35:$E$44,4,0)/12,0)-IFERROR(VLOOKUP(AH$5,Switching!$B$23:$E$31,4,0)/12,0)</f>
        <v>20816.046782525114</v>
      </c>
      <c r="AI88" s="1">
        <f>Demand!AI85/Demand!AH85*'Dmd Switching'!AH88</f>
        <v>22187.290868997457</v>
      </c>
      <c r="AJ88" s="1">
        <f>Demand!AJ85/Demand!AH85*'Dmd Switching'!AH88</f>
        <v>22132.653583869618</v>
      </c>
      <c r="AK88" s="6">
        <f>Demand!AK85+IFERROR(VLOOKUP(AK$5,Switching!$B$35:$E$44,4,0)/12,0)-IFERROR(VLOOKUP(AK$5,Switching!$B$23:$E$31,4,0)/12,0)</f>
        <v>66879.185734762112</v>
      </c>
      <c r="AL88" s="1">
        <f>Demand!AL85/Demand!AK85*'Dmd Switching'!AK88</f>
        <v>63510.399900473487</v>
      </c>
      <c r="AM88" s="1">
        <f>Demand!AM85/Demand!AK85*'Dmd Switching'!AK88</f>
        <v>60454.038035359852</v>
      </c>
      <c r="AN88" s="6">
        <f>Demand!AN85+IFERROR(VLOOKUP(AN$5,Switching!$B$35:$E$44,4,0)/12,0)-IFERROR(VLOOKUP(AN$5,Switching!$B$23:$E$31,4,0)/12,0)</f>
        <v>175547.36742922844</v>
      </c>
      <c r="AO88" s="1">
        <f>Demand!AO85/Demand!AN85*'Dmd Switching'!AN88</f>
        <v>172676.8307637359</v>
      </c>
      <c r="AP88" s="1">
        <f>Demand!AP85/Demand!AN85*'Dmd Switching'!AN88</f>
        <v>109185.45240445237</v>
      </c>
      <c r="AQ88" s="6">
        <f>Demand!AQ85+IFERROR(VLOOKUP(AQ$5,Switching!$B$35:$E$44,3,0)/12,0)-IFERROR(VLOOKUP(AQ$5,Switching!$B$23:$E$31,3,0)/12,0)</f>
        <v>150338.40833142298</v>
      </c>
      <c r="AR88" s="1">
        <f>Demand!AR85/Demand!AQ85*'Dmd Switching'!AQ88</f>
        <v>139013.80793354369</v>
      </c>
      <c r="AS88" s="1">
        <f>Demand!AS85/Demand!AQ85*'Dmd Switching'!AQ88</f>
        <v>135345.59878477544</v>
      </c>
      <c r="AT88" s="6">
        <f>Demand!AT85+IFERROR(VLOOKUP(AT$5,Switching!$B$35:$E$44,3,0)/12,0)-IFERROR(VLOOKUP(AT$5,Switching!$B$23:$E$31,3,0)/12,0)</f>
        <v>7072</v>
      </c>
      <c r="AU88" s="6">
        <f>Demand!AU85+IFERROR(VLOOKUP(AU$5,Switching!$B$35:$E$44,4,0)/12,0)-IFERROR(VLOOKUP(AU$5,Switching!$B$23:$E$31,4,0)/12,0)</f>
        <v>351882.60135700565</v>
      </c>
      <c r="AV88" s="1">
        <f>Demand!AV85/Demand!AU85*'Dmd Switching'!AU88</f>
        <v>319460.74524887354</v>
      </c>
      <c r="AW88" s="1">
        <f>Demand!AW85/Demand!AU85*'Dmd Switching'!AU88</f>
        <v>315217.08934626228</v>
      </c>
      <c r="AX88" s="6">
        <f>Demand!AX85+IFERROR(VLOOKUP(AX$5,Switching!$B$35:$E$44,3,0)/12,0)-IFERROR(VLOOKUP(AX$5,Switching!$B$23:$E$31,3,0)/12,0)</f>
        <v>56805.792425163752</v>
      </c>
      <c r="AY88" s="1">
        <f>Demand!AY85/Demand!AX85*'Dmd Switching'!AX88</f>
        <v>53490.191090609645</v>
      </c>
      <c r="AZ88" s="1">
        <f>Demand!AZ85/Demand!AX85*'Dmd Switching'!AX88</f>
        <v>52009.922677325463</v>
      </c>
      <c r="BA88" s="6">
        <f>Demand!BA85+IFERROR(VLOOKUP(BA$5,Switching!$B$35:$E$44,3,0)/12,0)-IFERROR(VLOOKUP(BA$5,Switching!$B$23:$E$31,3,0)/12,0)</f>
        <v>9309.1499999999978</v>
      </c>
      <c r="BB88" s="6">
        <f>Demand!BB85+IFERROR(VLOOKUP(BB$5,Switching!$B$35:$E$44,3,0)/12,0)-IFERROR(VLOOKUP(BB$5,Switching!$B$23:$E$31,3,0)/12,0)</f>
        <v>27455.073985419083</v>
      </c>
      <c r="BC88" s="6">
        <f>Demand!BC85+IFERROR(VLOOKUP(BC$5,Switching!$B$35:$E$44,3,0)/12,0)-IFERROR(VLOOKUP(BC$5,Switching!$B$23:$E$31,3,0)/12,0)</f>
        <v>4120.4527516552362</v>
      </c>
      <c r="BD88" s="6">
        <f>Demand!BD85+IFERROR(VLOOKUP(BD$5,Switching!$B$35:$E$44,3,0)/12,0)-IFERROR(VLOOKUP(BD$5,Switching!$B$23:$E$31,3,0)/12,0)</f>
        <v>334882.79980986315</v>
      </c>
      <c r="BE88" s="6">
        <f>Demand!BE85+IFERROR(VLOOKUP(BE$5,Switching!$B$35:$E$44,3,0)/12,0)-IFERROR(VLOOKUP(BE$5,Switching!$B$23:$E$31,3,0)/12,0)</f>
        <v>57691.536140965</v>
      </c>
      <c r="BF88" s="35">
        <f>Billed_Energy!AM86/Cal_Energy!AM86*Cal_Energy_Switching!AM87*VLOOKUP($C88,'Dmd Factors'!$A$4:$E$15,4,0)</f>
        <v>217130.01792783244</v>
      </c>
      <c r="BG88" s="35">
        <f>Billed_Energy!G86/Cal_Energy!G86*Cal_Energy_Switching!G87*VLOOKUP(C88,'Dmd Factors'!$A$4:$E$15,3,0)</f>
        <v>395519.4906782193</v>
      </c>
      <c r="BH88" s="35">
        <f>Billed_Energy!AA86/Cal_Energy!AA86*Cal_Energy_Switching!AA87*VLOOKUP($C88,'Dmd Factors'!$A$4:$E$15,5,0)</f>
        <v>19159.634208295367</v>
      </c>
      <c r="BI88" s="35">
        <f>Billed_Energy!J86/Cal_Energy!J86*Cal_Energy_Switching!J87*VLOOKUP($C88,'Dmd Factors'!$A$4:$E$15,2,0)</f>
        <v>55525.71276901794</v>
      </c>
    </row>
    <row r="89" spans="1:61" x14ac:dyDescent="0.25">
      <c r="A89" t="s">
        <v>155</v>
      </c>
      <c r="B89">
        <v>2021</v>
      </c>
      <c r="C89">
        <v>5</v>
      </c>
      <c r="D89" t="s">
        <v>86</v>
      </c>
      <c r="E89" t="s">
        <v>153</v>
      </c>
      <c r="F89" s="6">
        <f>Demand!F86+IFERROR(VLOOKUP(F$5,Switching!$B$35:$E$44,4,0)/12,0)-IFERROR(VLOOKUP(F$5,Switching!$B$23:$E$31,4,0)/12,0)</f>
        <v>185157.6</v>
      </c>
      <c r="G89" s="1">
        <f>Demand!G86/Demand!F86*'Dmd Switching'!F89</f>
        <v>185157.6</v>
      </c>
      <c r="H89" s="1">
        <f>Demand!H86/Demand!F86*'Dmd Switching'!F89</f>
        <v>101387.6</v>
      </c>
      <c r="I89" s="6">
        <f>Demand!I86+IFERROR(VLOOKUP(I$5,Switching!$B$35:$E$44,4,0)/12,0)-IFERROR(VLOOKUP(I$5,Switching!$B$23:$E$31,4,0)/12,0)</f>
        <v>308480.07631848316</v>
      </c>
      <c r="J89" s="1">
        <f>Demand!J86/Demand!I86*'Dmd Switching'!I89</f>
        <v>300475.11236522184</v>
      </c>
      <c r="K89" s="1">
        <f>Demand!K86/Demand!I86*'Dmd Switching'!I89</f>
        <v>292529.86428921972</v>
      </c>
      <c r="L89" s="6">
        <f>Demand!L86+IFERROR(VLOOKUP(L$5,Switching!$B$35:$E$44,4,0)/12,0)-IFERROR(VLOOKUP(L$5,Switching!$B$23:$E$31,4,0)/12,0)</f>
        <v>529526.09396834788</v>
      </c>
      <c r="M89" s="1">
        <f>Demand!M86/Demand!L86*'Dmd Switching'!L89</f>
        <v>511713.02316723467</v>
      </c>
      <c r="N89" s="1">
        <f>Demand!N86/Demand!L86*'Dmd Switching'!L89</f>
        <v>505329.24515695992</v>
      </c>
      <c r="O89" s="6">
        <f>Demand!O86+IFERROR(VLOOKUP(O$5,Switching!$B$35:$E$44,3,0)/12,0)-IFERROR(VLOOKUP(O$5,Switching!$B$23:$E$31,3,0)/12,0)</f>
        <v>347644.70705455233</v>
      </c>
      <c r="P89" s="1">
        <f>Demand!P86/Demand!O86*'Dmd Switching'!O89</f>
        <v>324570.31630582444</v>
      </c>
      <c r="Q89" s="1">
        <f>Demand!Q86/Demand!O86*'Dmd Switching'!O89</f>
        <v>318252.42987314903</v>
      </c>
      <c r="R89" s="6">
        <f>Demand!R86+IFERROR(VLOOKUP(R$5,Switching!$B$35:$E$44,4,0)/12,0)-IFERROR(VLOOKUP(R$5,Switching!$B$23:$E$31,4,0)/12,0)</f>
        <v>280647.00493327796</v>
      </c>
      <c r="S89" s="1">
        <f>Demand!S86/Demand!R86*'Dmd Switching'!R89</f>
        <v>270146.3736769408</v>
      </c>
      <c r="T89" s="1">
        <f>Demand!T86/Demand!R86*'Dmd Switching'!R89</f>
        <v>265286.7081020379</v>
      </c>
      <c r="U89" s="6">
        <f>Demand!U86+IFERROR(VLOOKUP(U$5,Switching!$B$35:$E$44,3,0)/12,0)-IFERROR(VLOOKUP(U$5,Switching!$B$23:$E$31,3,0)/12,0)</f>
        <v>58378.282004700741</v>
      </c>
      <c r="V89" s="6">
        <f>Demand!V86+IFERROR(VLOOKUP(V$5,Switching!$B$35:$E$44,3,0)/12,0)-IFERROR(VLOOKUP(V$5,Switching!$B$23:$E$31,3,0)/12,0)</f>
        <v>601422.22265462973</v>
      </c>
      <c r="W89" s="6">
        <f>Demand!W86+IFERROR(VLOOKUP(W$5,Switching!$B$35:$E$44,3,0)/12,0)-IFERROR(VLOOKUP(W$5,Switching!$B$23:$E$31,3,0)/12,0)</f>
        <v>44742.47697672862</v>
      </c>
      <c r="X89" s="6">
        <f>Demand!X86+IFERROR(VLOOKUP(X$5,Switching!$B$35:$E$44,3,0)/12,0)-IFERROR(VLOOKUP(X$5,Switching!$B$23:$E$31,3,0)/12,0)</f>
        <v>43724.507138583445</v>
      </c>
      <c r="Y89" s="6">
        <f>Demand!Y86+IFERROR(VLOOKUP(Y$5,Switching!$B$35:$E$44,3,0)/12,0)-IFERROR(VLOOKUP(Y$5,Switching!$B$23:$E$31,3,0)/12,0)</f>
        <v>0</v>
      </c>
      <c r="Z89" s="6">
        <f>Demand!Z86+IFERROR(VLOOKUP(Z$5,Switching!$B$35:$E$44,3,0)/12,0)-IFERROR(VLOOKUP(Z$5,Switching!$B$23:$E$31,3,0)/12,0)</f>
        <v>8000.051710314644</v>
      </c>
      <c r="AA89" s="6">
        <f>Demand!AA86+IFERROR(VLOOKUP(AA$5,Switching!$B$35:$E$44,3,0)/12,0)-IFERROR(VLOOKUP(AA$5,Switching!$B$23:$E$31,3,0)/12,0)</f>
        <v>18185.135636169009</v>
      </c>
      <c r="AB89" s="6">
        <f>Demand!AB86+IFERROR(VLOOKUP(AB$5,Switching!$B$35:$E$44,4,0)/12,0)-IFERROR(VLOOKUP(AB$5,Switching!$B$23:$E$31,4,0)/12,0)</f>
        <v>7142.2231651487145</v>
      </c>
      <c r="AC89" s="1">
        <f>Demand!AC86/Demand!AB86*'Dmd Switching'!AB89</f>
        <v>6927.0783750388573</v>
      </c>
      <c r="AD89" s="1">
        <f>Demand!AD86/Demand!AB86*'Dmd Switching'!AB89</f>
        <v>6865.9950374155414</v>
      </c>
      <c r="AE89" s="6">
        <f>Demand!AE86+IFERROR(VLOOKUP(AE$5,Switching!$B$35:$E$44,4,0)/12,0)-IFERROR(VLOOKUP(AE$5,Switching!$B$23:$E$31,4,0)/12,0)</f>
        <v>10280.068736763153</v>
      </c>
      <c r="AF89" s="1">
        <f>Demand!AF86/Demand!AE86*'Dmd Switching'!AE89</f>
        <v>8887.713692888794</v>
      </c>
      <c r="AG89" s="1">
        <f>Demand!AG86/Demand!AE86*'Dmd Switching'!AE89</f>
        <v>8760.2338177095062</v>
      </c>
      <c r="AH89" s="6">
        <f>Demand!AH86+IFERROR(VLOOKUP(AH$5,Switching!$B$35:$E$44,4,0)/12,0)-IFERROR(VLOOKUP(AH$5,Switching!$B$23:$E$31,4,0)/12,0)</f>
        <v>18878.78312261988</v>
      </c>
      <c r="AI89" s="1">
        <f>Demand!AI86/Demand!AH86*'Dmd Switching'!AH89</f>
        <v>20122.411174917426</v>
      </c>
      <c r="AJ89" s="1">
        <f>Demand!AJ86/Demand!AH86*'Dmd Switching'!AH89</f>
        <v>20072.85875667425</v>
      </c>
      <c r="AK89" s="6">
        <f>Demand!AK86+IFERROR(VLOOKUP(AK$5,Switching!$B$35:$E$44,4,0)/12,0)-IFERROR(VLOOKUP(AK$5,Switching!$B$23:$E$31,4,0)/12,0)</f>
        <v>68139.070546783187</v>
      </c>
      <c r="AL89" s="1">
        <f>Demand!AL86/Demand!AK86*'Dmd Switching'!AK89</f>
        <v>63825.151464943141</v>
      </c>
      <c r="AM89" s="1">
        <f>Demand!AM86/Demand!AK86*'Dmd Switching'!AK89</f>
        <v>63243.146896182465</v>
      </c>
      <c r="AN89" s="6">
        <f>Demand!AN86+IFERROR(VLOOKUP(AN$5,Switching!$B$35:$E$44,4,0)/12,0)-IFERROR(VLOOKUP(AN$5,Switching!$B$23:$E$31,4,0)/12,0)</f>
        <v>168352.76731453763</v>
      </c>
      <c r="AO89" s="1">
        <f>Demand!AO86/Demand!AN86*'Dmd Switching'!AN89</f>
        <v>166741.54880251142</v>
      </c>
      <c r="AP89" s="1">
        <f>Demand!AP86/Demand!AN86*'Dmd Switching'!AN89</f>
        <v>107523.89824169614</v>
      </c>
      <c r="AQ89" s="6">
        <f>Demand!AQ86+IFERROR(VLOOKUP(AQ$5,Switching!$B$35:$E$44,3,0)/12,0)-IFERROR(VLOOKUP(AQ$5,Switching!$B$23:$E$31,3,0)/12,0)</f>
        <v>151135.82635934278</v>
      </c>
      <c r="AR89" s="1">
        <f>Demand!AR86/Demand!AQ86*'Dmd Switching'!AQ89</f>
        <v>142828.75344777046</v>
      </c>
      <c r="AS89" s="1">
        <f>Demand!AS86/Demand!AQ86*'Dmd Switching'!AQ89</f>
        <v>140994.59497972179</v>
      </c>
      <c r="AT89" s="6">
        <f>Demand!AT86+IFERROR(VLOOKUP(AT$5,Switching!$B$35:$E$44,3,0)/12,0)-IFERROR(VLOOKUP(AT$5,Switching!$B$23:$E$31,3,0)/12,0)</f>
        <v>12946</v>
      </c>
      <c r="AU89" s="6">
        <f>Demand!AU86+IFERROR(VLOOKUP(AU$5,Switching!$B$35:$E$44,4,0)/12,0)-IFERROR(VLOOKUP(AU$5,Switching!$B$23:$E$31,4,0)/12,0)</f>
        <v>359451.63962209504</v>
      </c>
      <c r="AV89" s="1">
        <f>Demand!AV86/Demand!AU86*'Dmd Switching'!AU89</f>
        <v>326332.38538014988</v>
      </c>
      <c r="AW89" s="1">
        <f>Demand!AW86/Demand!AU86*'Dmd Switching'!AU89</f>
        <v>321997.44791435008</v>
      </c>
      <c r="AX89" s="6">
        <f>Demand!AX86+IFERROR(VLOOKUP(AX$5,Switching!$B$35:$E$44,3,0)/12,0)-IFERROR(VLOOKUP(AX$5,Switching!$B$23:$E$31,3,0)/12,0)</f>
        <v>57596.247036832676</v>
      </c>
      <c r="AY89" s="1">
        <f>Demand!AY86/Demand!AX86*'Dmd Switching'!AX89</f>
        <v>54417.695653542949</v>
      </c>
      <c r="AZ89" s="1">
        <f>Demand!AZ86/Demand!AX86*'Dmd Switching'!AX89</f>
        <v>53087.239161802019</v>
      </c>
      <c r="BA89" s="6">
        <f>Demand!BA86+IFERROR(VLOOKUP(BA$5,Switching!$B$35:$E$44,3,0)/12,0)-IFERROR(VLOOKUP(BA$5,Switching!$B$23:$E$31,3,0)/12,0)</f>
        <v>9429.1207031249978</v>
      </c>
      <c r="BB89" s="6">
        <f>Demand!BB86+IFERROR(VLOOKUP(BB$5,Switching!$B$35:$E$44,3,0)/12,0)-IFERROR(VLOOKUP(BB$5,Switching!$B$23:$E$31,3,0)/12,0)</f>
        <v>27552.521738445364</v>
      </c>
      <c r="BC89" s="6">
        <f>Demand!BC86+IFERROR(VLOOKUP(BC$5,Switching!$B$35:$E$44,3,0)/12,0)-IFERROR(VLOOKUP(BC$5,Switching!$B$23:$E$31,3,0)/12,0)</f>
        <v>4209.0841998328324</v>
      </c>
      <c r="BD89" s="6">
        <f>Demand!BD86+IFERROR(VLOOKUP(BD$5,Switching!$B$35:$E$44,3,0)/12,0)-IFERROR(VLOOKUP(BD$5,Switching!$B$23:$E$31,3,0)/12,0)</f>
        <v>346174.02856596402</v>
      </c>
      <c r="BE89" s="6">
        <f>Demand!BE86+IFERROR(VLOOKUP(BE$5,Switching!$B$35:$E$44,3,0)/12,0)-IFERROR(VLOOKUP(BE$5,Switching!$B$23:$E$31,3,0)/12,0)</f>
        <v>59003.69734741281</v>
      </c>
      <c r="BF89" s="35">
        <f>Billed_Energy!AM87/Cal_Energy!AM87*Cal_Energy_Switching!AM88*VLOOKUP($C89,'Dmd Factors'!$A$4:$E$15,4,0)</f>
        <v>223264.36944520441</v>
      </c>
      <c r="BG89" s="35">
        <f>Billed_Energy!G87/Cal_Energy!G87*Cal_Energy_Switching!G88*VLOOKUP(C89,'Dmd Factors'!$A$4:$E$15,3,0)</f>
        <v>387432.73971478327</v>
      </c>
      <c r="BH89" s="35">
        <f>Billed_Energy!AA87/Cal_Energy!AA87*Cal_Energy_Switching!AA88*VLOOKUP($C89,'Dmd Factors'!$A$4:$E$15,5,0)</f>
        <v>16534.406011190742</v>
      </c>
      <c r="BI89" s="35">
        <f>Billed_Energy!J87/Cal_Energy!J87*Cal_Energy_Switching!J88*VLOOKUP($C89,'Dmd Factors'!$A$4:$E$15,2,0)</f>
        <v>51363.03310909804</v>
      </c>
    </row>
    <row r="90" spans="1:61" x14ac:dyDescent="0.25">
      <c r="A90" t="s">
        <v>155</v>
      </c>
      <c r="B90">
        <v>2021</v>
      </c>
      <c r="C90">
        <v>6</v>
      </c>
      <c r="D90" t="s">
        <v>87</v>
      </c>
      <c r="E90" t="s">
        <v>153</v>
      </c>
      <c r="F90" s="6">
        <f>Demand!F87+IFERROR(VLOOKUP(F$5,Switching!$B$35:$E$44,4,0)/12,0)-IFERROR(VLOOKUP(F$5,Switching!$B$23:$E$31,4,0)/12,0)</f>
        <v>185157.6</v>
      </c>
      <c r="G90" s="1">
        <f>Demand!G87/Demand!F87*'Dmd Switching'!F90</f>
        <v>185157.6</v>
      </c>
      <c r="H90" s="1">
        <f>Demand!H87/Demand!F87*'Dmd Switching'!F90</f>
        <v>101387.6</v>
      </c>
      <c r="I90" s="6">
        <f>Demand!I87+IFERROR(VLOOKUP(I$5,Switching!$B$35:$E$44,4,0)/12,0)-IFERROR(VLOOKUP(I$5,Switching!$B$23:$E$31,4,0)/12,0)</f>
        <v>320011.68016927235</v>
      </c>
      <c r="J90" s="1">
        <f>Demand!J87/Demand!I87*'Dmd Switching'!I90</f>
        <v>303390.84096767765</v>
      </c>
      <c r="K90" s="1">
        <f>Demand!K87/Demand!I87*'Dmd Switching'!I90</f>
        <v>299040.37051674718</v>
      </c>
      <c r="L90" s="6">
        <f>Demand!L87+IFERROR(VLOOKUP(L$5,Switching!$B$35:$E$44,4,0)/12,0)-IFERROR(VLOOKUP(L$5,Switching!$B$23:$E$31,4,0)/12,0)</f>
        <v>574362.4259370903</v>
      </c>
      <c r="M90" s="1">
        <f>Demand!M87/Demand!L87*'Dmd Switching'!L90</f>
        <v>549221.23904238374</v>
      </c>
      <c r="N90" s="1">
        <f>Demand!N87/Demand!L87*'Dmd Switching'!L90</f>
        <v>543428.65402353485</v>
      </c>
      <c r="O90" s="6">
        <f>Demand!O87+IFERROR(VLOOKUP(O$5,Switching!$B$35:$E$44,3,0)/12,0)-IFERROR(VLOOKUP(O$5,Switching!$B$23:$E$31,3,0)/12,0)</f>
        <v>381104.41536042659</v>
      </c>
      <c r="P90" s="1">
        <f>Demand!P87/Demand!O87*'Dmd Switching'!O90</f>
        <v>355809.1871643819</v>
      </c>
      <c r="Q90" s="1">
        <f>Demand!Q87/Demand!O87*'Dmd Switching'!O90</f>
        <v>348883.22405785747</v>
      </c>
      <c r="R90" s="6">
        <f>Demand!R87+IFERROR(VLOOKUP(R$5,Switching!$B$35:$E$44,4,0)/12,0)-IFERROR(VLOOKUP(R$5,Switching!$B$23:$E$31,4,0)/12,0)</f>
        <v>288654.34543741483</v>
      </c>
      <c r="S90" s="1">
        <f>Demand!S87/Demand!R87*'Dmd Switching'!R90</f>
        <v>276721.08873207786</v>
      </c>
      <c r="T90" s="1">
        <f>Demand!T87/Demand!R87*'Dmd Switching'!R90</f>
        <v>271333.46560840192</v>
      </c>
      <c r="U90" s="6">
        <f>Demand!U87+IFERROR(VLOOKUP(U$5,Switching!$B$35:$E$44,3,0)/12,0)-IFERROR(VLOOKUP(U$5,Switching!$B$23:$E$31,3,0)/12,0)</f>
        <v>61290.132115246815</v>
      </c>
      <c r="V90" s="6">
        <f>Demand!V87+IFERROR(VLOOKUP(V$5,Switching!$B$35:$E$44,3,0)/12,0)-IFERROR(VLOOKUP(V$5,Switching!$B$23:$E$31,3,0)/12,0)</f>
        <v>668151.36907313403</v>
      </c>
      <c r="W90" s="6">
        <f>Demand!W87+IFERROR(VLOOKUP(W$5,Switching!$B$35:$E$44,3,0)/12,0)-IFERROR(VLOOKUP(W$5,Switching!$B$23:$E$31,3,0)/12,0)</f>
        <v>46117.738352244443</v>
      </c>
      <c r="X90" s="6">
        <f>Demand!X87+IFERROR(VLOOKUP(X$5,Switching!$B$35:$E$44,3,0)/12,0)-IFERROR(VLOOKUP(X$5,Switching!$B$23:$E$31,3,0)/12,0)</f>
        <v>41514.833253978482</v>
      </c>
      <c r="Y90" s="6">
        <f>Demand!Y87+IFERROR(VLOOKUP(Y$5,Switching!$B$35:$E$44,3,0)/12,0)-IFERROR(VLOOKUP(Y$5,Switching!$B$23:$E$31,3,0)/12,0)</f>
        <v>0</v>
      </c>
      <c r="Z90" s="6">
        <f>Demand!Z87+IFERROR(VLOOKUP(Z$5,Switching!$B$35:$E$44,3,0)/12,0)-IFERROR(VLOOKUP(Z$5,Switching!$B$23:$E$31,3,0)/12,0)</f>
        <v>7285.0519385466132</v>
      </c>
      <c r="AA90" s="6">
        <f>Demand!AA87+IFERROR(VLOOKUP(AA$5,Switching!$B$35:$E$44,3,0)/12,0)-IFERROR(VLOOKUP(AA$5,Switching!$B$23:$E$31,3,0)/12,0)</f>
        <v>15672.301212575961</v>
      </c>
      <c r="AB90" s="6">
        <f>Demand!AB87+IFERROR(VLOOKUP(AB$5,Switching!$B$35:$E$44,4,0)/12,0)-IFERROR(VLOOKUP(AB$5,Switching!$B$23:$E$31,4,0)/12,0)</f>
        <v>7312.1483310613539</v>
      </c>
      <c r="AC90" s="1">
        <f>Demand!AC87/Demand!AB87*'Dmd Switching'!AB90</f>
        <v>7091.8848946547732</v>
      </c>
      <c r="AD90" s="1">
        <f>Demand!AD87/Demand!AB87*'Dmd Switching'!AB90</f>
        <v>7029.3482845643084</v>
      </c>
      <c r="AE90" s="6">
        <f>Demand!AE87+IFERROR(VLOOKUP(AE$5,Switching!$B$35:$E$44,4,0)/12,0)-IFERROR(VLOOKUP(AE$5,Switching!$B$23:$E$31,4,0)/12,0)</f>
        <v>6182.3766347029305</v>
      </c>
      <c r="AF90" s="1">
        <f>Demand!AF87/Demand!AE87*'Dmd Switching'!AE90</f>
        <v>6117.9710442517262</v>
      </c>
      <c r="AG90" s="1">
        <f>Demand!AG87/Demand!AE87*'Dmd Switching'!AE90</f>
        <v>6100.0494886479137</v>
      </c>
      <c r="AH90" s="6">
        <f>Demand!AH87+IFERROR(VLOOKUP(AH$5,Switching!$B$35:$E$44,4,0)/12,0)-IFERROR(VLOOKUP(AH$5,Switching!$B$23:$E$31,4,0)/12,0)</f>
        <v>17713.661520433685</v>
      </c>
      <c r="AI90" s="1">
        <f>Demand!AI87/Demand!AH87*'Dmd Switching'!AH90</f>
        <v>18880.537914565277</v>
      </c>
      <c r="AJ90" s="1">
        <f>Demand!AJ87/Demand!AH87*'Dmd Switching'!AH90</f>
        <v>18834.043669752067</v>
      </c>
      <c r="AK90" s="6">
        <f>Demand!AK87+IFERROR(VLOOKUP(AK$5,Switching!$B$35:$E$44,4,0)/12,0)-IFERROR(VLOOKUP(AK$5,Switching!$B$23:$E$31,4,0)/12,0)</f>
        <v>78947.649772947363</v>
      </c>
      <c r="AL90" s="1">
        <f>Demand!AL87/Demand!AK87*'Dmd Switching'!AK90</f>
        <v>73002.439933182526</v>
      </c>
      <c r="AM90" s="1">
        <f>Demand!AM87/Demand!AK87*'Dmd Switching'!AK90</f>
        <v>72409.323961659728</v>
      </c>
      <c r="AN90" s="6">
        <f>Demand!AN87+IFERROR(VLOOKUP(AN$5,Switching!$B$35:$E$44,4,0)/12,0)-IFERROR(VLOOKUP(AN$5,Switching!$B$23:$E$31,4,0)/12,0)</f>
        <v>168583.21512250265</v>
      </c>
      <c r="AO90" s="1">
        <f>Demand!AO87/Demand!AN87*'Dmd Switching'!AN90</f>
        <v>165891.44120738783</v>
      </c>
      <c r="AP90" s="1">
        <f>Demand!AP87/Demand!AN87*'Dmd Switching'!AN90</f>
        <v>106660.43014266768</v>
      </c>
      <c r="AQ90" s="6">
        <f>Demand!AQ87+IFERROR(VLOOKUP(AQ$5,Switching!$B$35:$E$44,3,0)/12,0)-IFERROR(VLOOKUP(AQ$5,Switching!$B$23:$E$31,3,0)/12,0)</f>
        <v>166880.11565973301</v>
      </c>
      <c r="AR90" s="1">
        <f>Demand!AR87/Demand!AQ87*'Dmd Switching'!AQ90</f>
        <v>160474.4856312616</v>
      </c>
      <c r="AS90" s="1">
        <f>Demand!AS87/Demand!AQ87*'Dmd Switching'!AQ90</f>
        <v>158544.54426834767</v>
      </c>
      <c r="AT90" s="6">
        <f>Demand!AT87+IFERROR(VLOOKUP(AT$5,Switching!$B$35:$E$44,3,0)/12,0)-IFERROR(VLOOKUP(AT$5,Switching!$B$23:$E$31,3,0)/12,0)</f>
        <v>16030</v>
      </c>
      <c r="AU90" s="6">
        <f>Demand!AU87+IFERROR(VLOOKUP(AU$5,Switching!$B$35:$E$44,4,0)/12,0)-IFERROR(VLOOKUP(AU$5,Switching!$B$23:$E$31,4,0)/12,0)</f>
        <v>386237.9955877029</v>
      </c>
      <c r="AV90" s="1">
        <f>Demand!AV87/Demand!AU87*'Dmd Switching'!AU90</f>
        <v>350650.69269706361</v>
      </c>
      <c r="AW90" s="1">
        <f>Demand!AW87/Demand!AU87*'Dmd Switching'!AU90</f>
        <v>345992.71545275656</v>
      </c>
      <c r="AX90" s="6">
        <f>Demand!AX87+IFERROR(VLOOKUP(AX$5,Switching!$B$35:$E$44,3,0)/12,0)-IFERROR(VLOOKUP(AX$5,Switching!$B$23:$E$31,3,0)/12,0)</f>
        <v>60893.028238884959</v>
      </c>
      <c r="AY90" s="1">
        <f>Demand!AY87/Demand!AX87*'Dmd Switching'!AX90</f>
        <v>57022.04462425824</v>
      </c>
      <c r="AZ90" s="1">
        <f>Demand!AZ87/Demand!AX87*'Dmd Switching'!AX90</f>
        <v>54898.386014832256</v>
      </c>
      <c r="BA90" s="6">
        <f>Demand!BA87+IFERROR(VLOOKUP(BA$5,Switching!$B$35:$E$44,3,0)/12,0)-IFERROR(VLOOKUP(BA$5,Switching!$B$23:$E$31,3,0)/12,0)</f>
        <v>9434.8792968750022</v>
      </c>
      <c r="BB90" s="6">
        <f>Demand!BB87+IFERROR(VLOOKUP(BB$5,Switching!$B$35:$E$44,3,0)/12,0)-IFERROR(VLOOKUP(BB$5,Switching!$B$23:$E$31,3,0)/12,0)</f>
        <v>31365.53743531544</v>
      </c>
      <c r="BC90" s="6">
        <f>Demand!BC87+IFERROR(VLOOKUP(BC$5,Switching!$B$35:$E$44,3,0)/12,0)-IFERROR(VLOOKUP(BC$5,Switching!$B$23:$E$31,3,0)/12,0)</f>
        <v>4522.7453860343248</v>
      </c>
      <c r="BD90" s="6">
        <f>Demand!BD87+IFERROR(VLOOKUP(BD$5,Switching!$B$35:$E$44,3,0)/12,0)-IFERROR(VLOOKUP(BD$5,Switching!$B$23:$E$31,3,0)/12,0)</f>
        <v>399482.6504937706</v>
      </c>
      <c r="BE90" s="6">
        <f>Demand!BE87+IFERROR(VLOOKUP(BE$5,Switching!$B$35:$E$44,3,0)/12,0)-IFERROR(VLOOKUP(BE$5,Switching!$B$23:$E$31,3,0)/12,0)</f>
        <v>62787.660407047384</v>
      </c>
      <c r="BF90" s="35">
        <f>Billed_Energy!AM88/Cal_Energy!AM88*Cal_Energy_Switching!AM89*VLOOKUP($C90,'Dmd Factors'!$A$4:$E$15,4,0)</f>
        <v>219179.85499672053</v>
      </c>
      <c r="BG90" s="35">
        <f>Billed_Energy!G88/Cal_Energy!G88*Cal_Energy_Switching!G89*VLOOKUP(C90,'Dmd Factors'!$A$4:$E$15,3,0)</f>
        <v>393943.09095767664</v>
      </c>
      <c r="BH90" s="35">
        <f>Billed_Energy!AA88/Cal_Energy!AA88*Cal_Energy_Switching!AA89*VLOOKUP($C90,'Dmd Factors'!$A$4:$E$15,5,0)</f>
        <v>14588.485837072843</v>
      </c>
      <c r="BI90" s="35">
        <f>Billed_Energy!J88/Cal_Energy!J88*Cal_Energy_Switching!J89*VLOOKUP($C90,'Dmd Factors'!$A$4:$E$15,2,0)</f>
        <v>49096.350714405089</v>
      </c>
    </row>
    <row r="91" spans="1:61" x14ac:dyDescent="0.25">
      <c r="A91" t="s">
        <v>155</v>
      </c>
      <c r="B91">
        <v>2021</v>
      </c>
      <c r="C91">
        <v>7</v>
      </c>
      <c r="D91" t="s">
        <v>88</v>
      </c>
      <c r="E91" t="s">
        <v>153</v>
      </c>
      <c r="F91" s="6">
        <f>Demand!F88+IFERROR(VLOOKUP(F$5,Switching!$B$35:$E$44,4,0)/12,0)-IFERROR(VLOOKUP(F$5,Switching!$B$23:$E$31,4,0)/12,0)</f>
        <v>185157.6</v>
      </c>
      <c r="G91" s="1">
        <f>Demand!G88/Demand!F88*'Dmd Switching'!F91</f>
        <v>185157.6</v>
      </c>
      <c r="H91" s="1">
        <f>Demand!H88/Demand!F88*'Dmd Switching'!F91</f>
        <v>101387.6</v>
      </c>
      <c r="I91" s="6">
        <f>Demand!I88+IFERROR(VLOOKUP(I$5,Switching!$B$35:$E$44,4,0)/12,0)-IFERROR(VLOOKUP(I$5,Switching!$B$23:$E$31,4,0)/12,0)</f>
        <v>308388.51610382635</v>
      </c>
      <c r="J91" s="1">
        <f>Demand!J88/Demand!I88*'Dmd Switching'!I91</f>
        <v>291093.23646648042</v>
      </c>
      <c r="K91" s="1">
        <f>Demand!K88/Demand!I88*'Dmd Switching'!I91</f>
        <v>287773.52880771895</v>
      </c>
      <c r="L91" s="6">
        <f>Demand!L88+IFERROR(VLOOKUP(L$5,Switching!$B$35:$E$44,4,0)/12,0)-IFERROR(VLOOKUP(L$5,Switching!$B$23:$E$31,4,0)/12,0)</f>
        <v>585576.77636704466</v>
      </c>
      <c r="M91" s="1">
        <f>Demand!M88/Demand!L88*'Dmd Switching'!L91</f>
        <v>573217.8222003429</v>
      </c>
      <c r="N91" s="1">
        <f>Demand!N88/Demand!L88*'Dmd Switching'!L91</f>
        <v>563206.90505033662</v>
      </c>
      <c r="O91" s="6">
        <f>Demand!O88+IFERROR(VLOOKUP(O$5,Switching!$B$35:$E$44,3,0)/12,0)-IFERROR(VLOOKUP(O$5,Switching!$B$23:$E$31,3,0)/12,0)</f>
        <v>403732.55087423278</v>
      </c>
      <c r="P91" s="1">
        <f>Demand!P88/Demand!O88*'Dmd Switching'!O91</f>
        <v>376935.41446510318</v>
      </c>
      <c r="Q91" s="1">
        <f>Demand!Q88/Demand!O88*'Dmd Switching'!O91</f>
        <v>369598.22119324515</v>
      </c>
      <c r="R91" s="6">
        <f>Demand!R88+IFERROR(VLOOKUP(R$5,Switching!$B$35:$E$44,4,0)/12,0)-IFERROR(VLOOKUP(R$5,Switching!$B$23:$E$31,4,0)/12,0)</f>
        <v>311681.17519761546</v>
      </c>
      <c r="S91" s="1">
        <f>Demand!S88/Demand!R88*'Dmd Switching'!R91</f>
        <v>298899.40566749207</v>
      </c>
      <c r="T91" s="1">
        <f>Demand!T88/Demand!R88*'Dmd Switching'!R91</f>
        <v>292429.42427624855</v>
      </c>
      <c r="U91" s="6">
        <f>Demand!U88+IFERROR(VLOOKUP(U$5,Switching!$B$35:$E$44,3,0)/12,0)-IFERROR(VLOOKUP(U$5,Switching!$B$23:$E$31,3,0)/12,0)</f>
        <v>64947.966898489496</v>
      </c>
      <c r="V91" s="6">
        <f>Demand!V88+IFERROR(VLOOKUP(V$5,Switching!$B$35:$E$44,3,0)/12,0)-IFERROR(VLOOKUP(V$5,Switching!$B$23:$E$31,3,0)/12,0)</f>
        <v>713278.96415182296</v>
      </c>
      <c r="W91" s="6">
        <f>Demand!W88+IFERROR(VLOOKUP(W$5,Switching!$B$35:$E$44,3,0)/12,0)-IFERROR(VLOOKUP(W$5,Switching!$B$23:$E$31,3,0)/12,0)</f>
        <v>47544.497340751252</v>
      </c>
      <c r="X91" s="6">
        <f>Demand!X88+IFERROR(VLOOKUP(X$5,Switching!$B$35:$E$44,3,0)/12,0)-IFERROR(VLOOKUP(X$5,Switching!$B$23:$E$31,3,0)/12,0)</f>
        <v>47534.70658685753</v>
      </c>
      <c r="Y91" s="6">
        <f>Demand!Y88+IFERROR(VLOOKUP(Y$5,Switching!$B$35:$E$44,3,0)/12,0)-IFERROR(VLOOKUP(Y$5,Switching!$B$23:$E$31,3,0)/12,0)</f>
        <v>0</v>
      </c>
      <c r="Z91" s="6">
        <f>Demand!Z88+IFERROR(VLOOKUP(Z$5,Switching!$B$35:$E$44,3,0)/12,0)-IFERROR(VLOOKUP(Z$5,Switching!$B$23:$E$31,3,0)/12,0)</f>
        <v>6901.2044744967079</v>
      </c>
      <c r="AA91" s="6">
        <f>Demand!AA88+IFERROR(VLOOKUP(AA$5,Switching!$B$35:$E$44,3,0)/12,0)-IFERROR(VLOOKUP(AA$5,Switching!$B$23:$E$31,3,0)/12,0)</f>
        <v>16973.966051045059</v>
      </c>
      <c r="AB91" s="6">
        <f>Demand!AB88+IFERROR(VLOOKUP(AB$5,Switching!$B$35:$E$44,4,0)/12,0)-IFERROR(VLOOKUP(AB$5,Switching!$B$23:$E$31,4,0)/12,0)</f>
        <v>7684.2135805370826</v>
      </c>
      <c r="AC91" s="1">
        <f>Demand!AC88/Demand!AB88*'Dmd Switching'!AB91</f>
        <v>7452.7424433691722</v>
      </c>
      <c r="AD91" s="1">
        <f>Demand!AD88/Demand!AB88*'Dmd Switching'!AB91</f>
        <v>7387.0237726337073</v>
      </c>
      <c r="AE91" s="6">
        <f>Demand!AE88+IFERROR(VLOOKUP(AE$5,Switching!$B$35:$E$44,4,0)/12,0)-IFERROR(VLOOKUP(AE$5,Switching!$B$23:$E$31,4,0)/12,0)</f>
        <v>7227.0911050275945</v>
      </c>
      <c r="AF91" s="1">
        <f>Demand!AF88/Demand!AE88*'Dmd Switching'!AE91</f>
        <v>7153.2858209665756</v>
      </c>
      <c r="AG91" s="1">
        <f>Demand!AG88/Demand!AE88*'Dmd Switching'!AE91</f>
        <v>7084.6598550852796</v>
      </c>
      <c r="AH91" s="6">
        <f>Demand!AH88+IFERROR(VLOOKUP(AH$5,Switching!$B$35:$E$44,4,0)/12,0)-IFERROR(VLOOKUP(AH$5,Switching!$B$23:$E$31,4,0)/12,0)</f>
        <v>17313.177548351599</v>
      </c>
      <c r="AI91" s="1">
        <f>Demand!AI88/Demand!AH88*'Dmd Switching'!AH91</f>
        <v>18453.672310841896</v>
      </c>
      <c r="AJ91" s="1">
        <f>Demand!AJ88/Demand!AH88*'Dmd Switching'!AH91</f>
        <v>18408.229243382404</v>
      </c>
      <c r="AK91" s="6">
        <f>Demand!AK88+IFERROR(VLOOKUP(AK$5,Switching!$B$35:$E$44,4,0)/12,0)-IFERROR(VLOOKUP(AK$5,Switching!$B$23:$E$31,4,0)/12,0)</f>
        <v>82949.732967802862</v>
      </c>
      <c r="AL91" s="1">
        <f>Demand!AL88/Demand!AK88*'Dmd Switching'!AK91</f>
        <v>76021.094489372976</v>
      </c>
      <c r="AM91" s="1">
        <f>Demand!AM88/Demand!AK88*'Dmd Switching'!AK91</f>
        <v>74891.027867671277</v>
      </c>
      <c r="AN91" s="6">
        <f>Demand!AN88+IFERROR(VLOOKUP(AN$5,Switching!$B$35:$E$44,4,0)/12,0)-IFERROR(VLOOKUP(AN$5,Switching!$B$23:$E$31,4,0)/12,0)</f>
        <v>153536.40402515602</v>
      </c>
      <c r="AO91" s="1">
        <f>Demand!AO88/Demand!AN88*'Dmd Switching'!AN91</f>
        <v>149551.63167909184</v>
      </c>
      <c r="AP91" s="1">
        <f>Demand!AP88/Demand!AN88*'Dmd Switching'!AN91</f>
        <v>94736.838100970112</v>
      </c>
      <c r="AQ91" s="6">
        <f>Demand!AQ88+IFERROR(VLOOKUP(AQ$5,Switching!$B$35:$E$44,3,0)/12,0)-IFERROR(VLOOKUP(AQ$5,Switching!$B$23:$E$31,3,0)/12,0)</f>
        <v>167576.91069020756</v>
      </c>
      <c r="AR91" s="1">
        <f>Demand!AR88/Demand!AQ88*'Dmd Switching'!AQ91</f>
        <v>162328.15430506028</v>
      </c>
      <c r="AS91" s="1">
        <f>Demand!AS88/Demand!AQ88*'Dmd Switching'!AQ91</f>
        <v>160476.07817529122</v>
      </c>
      <c r="AT91" s="6">
        <f>Demand!AT88+IFERROR(VLOOKUP(AT$5,Switching!$B$35:$E$44,3,0)/12,0)-IFERROR(VLOOKUP(AT$5,Switching!$B$23:$E$31,3,0)/12,0)</f>
        <v>20596</v>
      </c>
      <c r="AU91" s="6">
        <f>Demand!AU88+IFERROR(VLOOKUP(AU$5,Switching!$B$35:$E$44,4,0)/12,0)-IFERROR(VLOOKUP(AU$5,Switching!$B$23:$E$31,4,0)/12,0)</f>
        <v>383568.97948406549</v>
      </c>
      <c r="AV91" s="1">
        <f>Demand!AV88/Demand!AU88*'Dmd Switching'!AU91</f>
        <v>348227.59513480531</v>
      </c>
      <c r="AW91" s="1">
        <f>Demand!AW88/Demand!AU88*'Dmd Switching'!AU91</f>
        <v>343601.80585858395</v>
      </c>
      <c r="AX91" s="6">
        <f>Demand!AX88+IFERROR(VLOOKUP(AX$5,Switching!$B$35:$E$44,3,0)/12,0)-IFERROR(VLOOKUP(AX$5,Switching!$B$23:$E$31,3,0)/12,0)</f>
        <v>62990.674832503428</v>
      </c>
      <c r="AY91" s="1">
        <f>Demand!AY88/Demand!AX88*'Dmd Switching'!AX91</f>
        <v>58909.575649423699</v>
      </c>
      <c r="AZ91" s="1">
        <f>Demand!AZ88/Demand!AX88*'Dmd Switching'!AX91</f>
        <v>56988.447351698924</v>
      </c>
      <c r="BA91" s="6">
        <f>Demand!BA88+IFERROR(VLOOKUP(BA$5,Switching!$B$35:$E$44,3,0)/12,0)-IFERROR(VLOOKUP(BA$5,Switching!$B$23:$E$31,3,0)/12,0)</f>
        <v>9450.2402343749964</v>
      </c>
      <c r="BB91" s="6">
        <f>Demand!BB88+IFERROR(VLOOKUP(BB$5,Switching!$B$35:$E$44,3,0)/12,0)-IFERROR(VLOOKUP(BB$5,Switching!$B$23:$E$31,3,0)/12,0)</f>
        <v>34099.558742502923</v>
      </c>
      <c r="BC91" s="6">
        <f>Demand!BC88+IFERROR(VLOOKUP(BC$5,Switching!$B$35:$E$44,3,0)/12,0)-IFERROR(VLOOKUP(BC$5,Switching!$B$23:$E$31,3,0)/12,0)</f>
        <v>4491.4919091473357</v>
      </c>
      <c r="BD91" s="6">
        <f>Demand!BD88+IFERROR(VLOOKUP(BD$5,Switching!$B$35:$E$44,3,0)/12,0)-IFERROR(VLOOKUP(BD$5,Switching!$B$23:$E$31,3,0)/12,0)</f>
        <v>417856.75726695178</v>
      </c>
      <c r="BE91" s="6">
        <f>Demand!BE88+IFERROR(VLOOKUP(BE$5,Switching!$B$35:$E$44,3,0)/12,0)-IFERROR(VLOOKUP(BE$5,Switching!$B$23:$E$31,3,0)/12,0)</f>
        <v>66882.378076655266</v>
      </c>
      <c r="BF91" s="35">
        <f>Billed_Energy!AM89/Cal_Energy!AM89*Cal_Energy_Switching!AM90*VLOOKUP($C91,'Dmd Factors'!$A$4:$E$15,4,0)</f>
        <v>241047.72746980283</v>
      </c>
      <c r="BG91" s="35">
        <f>Billed_Energy!G89/Cal_Energy!G89*Cal_Energy_Switching!G90*VLOOKUP(C91,'Dmd Factors'!$A$4:$E$15,3,0)</f>
        <v>407422.93743426935</v>
      </c>
      <c r="BH91" s="35">
        <f>Billed_Energy!AA89/Cal_Energy!AA89*Cal_Energy_Switching!AA90*VLOOKUP($C91,'Dmd Factors'!$A$4:$E$15,5,0)</f>
        <v>14513.633579272775</v>
      </c>
      <c r="BI91" s="35">
        <f>Billed_Energy!J89/Cal_Energy!J89*Cal_Energy_Switching!J90*VLOOKUP($C91,'Dmd Factors'!$A$4:$E$15,2,0)</f>
        <v>40135.931169902382</v>
      </c>
    </row>
    <row r="92" spans="1:61" x14ac:dyDescent="0.25">
      <c r="A92" t="s">
        <v>155</v>
      </c>
      <c r="B92">
        <v>2021</v>
      </c>
      <c r="C92">
        <v>8</v>
      </c>
      <c r="D92" t="s">
        <v>89</v>
      </c>
      <c r="E92" t="s">
        <v>153</v>
      </c>
      <c r="F92" s="6">
        <f>Demand!F89+IFERROR(VLOOKUP(F$5,Switching!$B$35:$E$44,4,0)/12,0)-IFERROR(VLOOKUP(F$5,Switching!$B$23:$E$31,4,0)/12,0)</f>
        <v>185157.6</v>
      </c>
      <c r="G92" s="1">
        <f>Demand!G89/Demand!F89*'Dmd Switching'!F92</f>
        <v>185157.6</v>
      </c>
      <c r="H92" s="1">
        <f>Demand!H89/Demand!F89*'Dmd Switching'!F92</f>
        <v>101387.6</v>
      </c>
      <c r="I92" s="6">
        <f>Demand!I89+IFERROR(VLOOKUP(I$5,Switching!$B$35:$E$44,4,0)/12,0)-IFERROR(VLOOKUP(I$5,Switching!$B$23:$E$31,4,0)/12,0)</f>
        <v>297155.13518874219</v>
      </c>
      <c r="J92" s="1">
        <f>Demand!J89/Demand!I89*'Dmd Switching'!I92</f>
        <v>282100.41382181353</v>
      </c>
      <c r="K92" s="1">
        <f>Demand!K89/Demand!I89*'Dmd Switching'!I92</f>
        <v>281170.4694743866</v>
      </c>
      <c r="L92" s="6">
        <f>Demand!L89+IFERROR(VLOOKUP(L$5,Switching!$B$35:$E$44,4,0)/12,0)-IFERROR(VLOOKUP(L$5,Switching!$B$23:$E$31,4,0)/12,0)</f>
        <v>588034.8369395351</v>
      </c>
      <c r="M92" s="1">
        <f>Demand!M89/Demand!L89*'Dmd Switching'!L92</f>
        <v>574345.3041009896</v>
      </c>
      <c r="N92" s="1">
        <f>Demand!N89/Demand!L89*'Dmd Switching'!L92</f>
        <v>568356.81872824114</v>
      </c>
      <c r="O92" s="6">
        <f>Demand!O89+IFERROR(VLOOKUP(O$5,Switching!$B$35:$E$44,3,0)/12,0)-IFERROR(VLOOKUP(O$5,Switching!$B$23:$E$31,3,0)/12,0)</f>
        <v>407207.52950626938</v>
      </c>
      <c r="P92" s="1">
        <f>Demand!P89/Demand!O89*'Dmd Switching'!O92</f>
        <v>380179.74665503384</v>
      </c>
      <c r="Q92" s="1">
        <f>Demand!Q89/Demand!O89*'Dmd Switching'!O92</f>
        <v>372779.40120536997</v>
      </c>
      <c r="R92" s="6">
        <f>Demand!R89+IFERROR(VLOOKUP(R$5,Switching!$B$35:$E$44,4,0)/12,0)-IFERROR(VLOOKUP(R$5,Switching!$B$23:$E$31,4,0)/12,0)</f>
        <v>308966.44590997678</v>
      </c>
      <c r="S92" s="1">
        <f>Demand!S89/Demand!R89*'Dmd Switching'!R92</f>
        <v>295599.32583116164</v>
      </c>
      <c r="T92" s="1">
        <f>Demand!T89/Demand!R89*'Dmd Switching'!R92</f>
        <v>286654.60999994352</v>
      </c>
      <c r="U92" s="6">
        <f>Demand!U89+IFERROR(VLOOKUP(U$5,Switching!$B$35:$E$44,3,0)/12,0)-IFERROR(VLOOKUP(U$5,Switching!$B$23:$E$31,3,0)/12,0)</f>
        <v>65520.996680113778</v>
      </c>
      <c r="V92" s="6">
        <f>Demand!V89+IFERROR(VLOOKUP(V$5,Switching!$B$35:$E$44,3,0)/12,0)-IFERROR(VLOOKUP(V$5,Switching!$B$23:$E$31,3,0)/12,0)</f>
        <v>720209.16078768636</v>
      </c>
      <c r="W92" s="6">
        <f>Demand!W89+IFERROR(VLOOKUP(W$5,Switching!$B$35:$E$44,3,0)/12,0)-IFERROR(VLOOKUP(W$5,Switching!$B$23:$E$31,3,0)/12,0)</f>
        <v>49053.61937676221</v>
      </c>
      <c r="X92" s="6">
        <f>Demand!X89+IFERROR(VLOOKUP(X$5,Switching!$B$35:$E$44,3,0)/12,0)-IFERROR(VLOOKUP(X$5,Switching!$B$23:$E$31,3,0)/12,0)</f>
        <v>43786.603371664547</v>
      </c>
      <c r="Y92" s="6">
        <f>Demand!Y89+IFERROR(VLOOKUP(Y$5,Switching!$B$35:$E$44,3,0)/12,0)-IFERROR(VLOOKUP(Y$5,Switching!$B$23:$E$31,3,0)/12,0)</f>
        <v>0</v>
      </c>
      <c r="Z92" s="6">
        <f>Demand!Z89+IFERROR(VLOOKUP(Z$5,Switching!$B$35:$E$44,3,0)/12,0)-IFERROR(VLOOKUP(Z$5,Switching!$B$23:$E$31,3,0)/12,0)</f>
        <v>6935.7463251518784</v>
      </c>
      <c r="AA92" s="6">
        <f>Demand!AA89+IFERROR(VLOOKUP(AA$5,Switching!$B$35:$E$44,3,0)/12,0)-IFERROR(VLOOKUP(AA$5,Switching!$B$23:$E$31,3,0)/12,0)</f>
        <v>16659.142276090748</v>
      </c>
      <c r="AB92" s="6">
        <f>Demand!AB89+IFERROR(VLOOKUP(AB$5,Switching!$B$35:$E$44,4,0)/12,0)-IFERROR(VLOOKUP(AB$5,Switching!$B$23:$E$31,4,0)/12,0)</f>
        <v>7754.3921894104851</v>
      </c>
      <c r="AC92" s="1">
        <f>Demand!AC89/Demand!AB89*'Dmd Switching'!AB92</f>
        <v>7520.807065921068</v>
      </c>
      <c r="AD92" s="1">
        <f>Demand!AD89/Demand!AB89*'Dmd Switching'!AB92</f>
        <v>7454.4881978015919</v>
      </c>
      <c r="AE92" s="6">
        <f>Demand!AE89+IFERROR(VLOOKUP(AE$5,Switching!$B$35:$E$44,4,0)/12,0)-IFERROR(VLOOKUP(AE$5,Switching!$B$23:$E$31,4,0)/12,0)</f>
        <v>5142.4083728461883</v>
      </c>
      <c r="AF92" s="1">
        <f>Demand!AF89/Demand!AE89*'Dmd Switching'!AE92</f>
        <v>5108.7115500718483</v>
      </c>
      <c r="AG92" s="1">
        <f>Demand!AG89/Demand!AE89*'Dmd Switching'!AE92</f>
        <v>5045.4161667524804</v>
      </c>
      <c r="AH92" s="6">
        <f>Demand!AH89+IFERROR(VLOOKUP(AH$5,Switching!$B$35:$E$44,4,0)/12,0)-IFERROR(VLOOKUP(AH$5,Switching!$B$23:$E$31,4,0)/12,0)</f>
        <v>17247.76979107138</v>
      </c>
      <c r="AI92" s="1">
        <f>Demand!AI89/Demand!AH89*'Dmd Switching'!AH92</f>
        <v>18383.955858384492</v>
      </c>
      <c r="AJ92" s="1">
        <f>Demand!AJ89/Demand!AH89*'Dmd Switching'!AH92</f>
        <v>18338.684471087014</v>
      </c>
      <c r="AK92" s="6">
        <f>Demand!AK89+IFERROR(VLOOKUP(AK$5,Switching!$B$35:$E$44,4,0)/12,0)-IFERROR(VLOOKUP(AK$5,Switching!$B$23:$E$31,4,0)/12,0)</f>
        <v>81730.869775056432</v>
      </c>
      <c r="AL92" s="1">
        <f>Demand!AL89/Demand!AK89*'Dmd Switching'!AK92</f>
        <v>77088.982869127751</v>
      </c>
      <c r="AM92" s="1">
        <f>Demand!AM89/Demand!AK89*'Dmd Switching'!AK92</f>
        <v>76003.591597376741</v>
      </c>
      <c r="AN92" s="6">
        <f>Demand!AN89+IFERROR(VLOOKUP(AN$5,Switching!$B$35:$E$44,4,0)/12,0)-IFERROR(VLOOKUP(AN$5,Switching!$B$23:$E$31,4,0)/12,0)</f>
        <v>163601.66919779938</v>
      </c>
      <c r="AO92" s="1">
        <f>Demand!AO89/Demand!AN89*'Dmd Switching'!AN92</f>
        <v>157798.26396798575</v>
      </c>
      <c r="AP92" s="1">
        <f>Demand!AP89/Demand!AN89*'Dmd Switching'!AN92</f>
        <v>103853.86505165056</v>
      </c>
      <c r="AQ92" s="6">
        <f>Demand!AQ89+IFERROR(VLOOKUP(AQ$5,Switching!$B$35:$E$44,3,0)/12,0)-IFERROR(VLOOKUP(AQ$5,Switching!$B$23:$E$31,3,0)/12,0)</f>
        <v>172513.11688866853</v>
      </c>
      <c r="AR92" s="1">
        <f>Demand!AR89/Demand!AQ89*'Dmd Switching'!AQ92</f>
        <v>167673.33523745101</v>
      </c>
      <c r="AS92" s="1">
        <f>Demand!AS89/Demand!AQ89*'Dmd Switching'!AQ92</f>
        <v>165356.86654923536</v>
      </c>
      <c r="AT92" s="6">
        <f>Demand!AT89+IFERROR(VLOOKUP(AT$5,Switching!$B$35:$E$44,3,0)/12,0)-IFERROR(VLOOKUP(AT$5,Switching!$B$23:$E$31,3,0)/12,0)</f>
        <v>16552</v>
      </c>
      <c r="AU92" s="6">
        <f>Demand!AU89+IFERROR(VLOOKUP(AU$5,Switching!$B$35:$E$44,4,0)/12,0)-IFERROR(VLOOKUP(AU$5,Switching!$B$23:$E$31,4,0)/12,0)</f>
        <v>405895.26965746301</v>
      </c>
      <c r="AV92" s="1">
        <f>Demand!AV89/Demand!AU89*'Dmd Switching'!AU92</f>
        <v>368496.77943073463</v>
      </c>
      <c r="AW92" s="1">
        <f>Demand!AW89/Demand!AU89*'Dmd Switching'!AU92</f>
        <v>363601.73815764725</v>
      </c>
      <c r="AX92" s="6">
        <f>Demand!AX89+IFERROR(VLOOKUP(AX$5,Switching!$B$35:$E$44,3,0)/12,0)-IFERROR(VLOOKUP(AX$5,Switching!$B$23:$E$31,3,0)/12,0)</f>
        <v>63823.014321180635</v>
      </c>
      <c r="AY92" s="1">
        <f>Demand!AY89/Demand!AX89*'Dmd Switching'!AX92</f>
        <v>60238.187551084979</v>
      </c>
      <c r="AZ92" s="1">
        <f>Demand!AZ89/Demand!AX89*'Dmd Switching'!AX92</f>
        <v>58056.478043217023</v>
      </c>
      <c r="BA92" s="6">
        <f>Demand!BA89+IFERROR(VLOOKUP(BA$5,Switching!$B$35:$E$44,3,0)/12,0)-IFERROR(VLOOKUP(BA$5,Switching!$B$23:$E$31,3,0)/12,0)</f>
        <v>9450.2402343749964</v>
      </c>
      <c r="BB92" s="6">
        <f>Demand!BB89+IFERROR(VLOOKUP(BB$5,Switching!$B$35:$E$44,3,0)/12,0)-IFERROR(VLOOKUP(BB$5,Switching!$B$23:$E$31,3,0)/12,0)</f>
        <v>34420.082505179722</v>
      </c>
      <c r="BC92" s="6">
        <f>Demand!BC89+IFERROR(VLOOKUP(BC$5,Switching!$B$35:$E$44,3,0)/12,0)-IFERROR(VLOOKUP(BC$5,Switching!$B$23:$E$31,3,0)/12,0)</f>
        <v>4752.9268974771367</v>
      </c>
      <c r="BD92" s="6">
        <f>Demand!BD89+IFERROR(VLOOKUP(BD$5,Switching!$B$35:$E$44,3,0)/12,0)-IFERROR(VLOOKUP(BD$5,Switching!$B$23:$E$31,3,0)/12,0)</f>
        <v>425421.91363679711</v>
      </c>
      <c r="BE92" s="6">
        <f>Demand!BE89+IFERROR(VLOOKUP(BE$5,Switching!$B$35:$E$44,3,0)/12,0)-IFERROR(VLOOKUP(BE$5,Switching!$B$23:$E$31,3,0)/12,0)</f>
        <v>67204.476598418551</v>
      </c>
      <c r="BF92" s="35">
        <f>Billed_Energy!AM90/Cal_Energy!AM90*Cal_Energy_Switching!AM91*VLOOKUP($C92,'Dmd Factors'!$A$4:$E$15,4,0)</f>
        <v>242347.72473879487</v>
      </c>
      <c r="BG92" s="35">
        <f>Billed_Energy!G90/Cal_Energy!G90*Cal_Energy_Switching!G91*VLOOKUP(C92,'Dmd Factors'!$A$4:$E$15,3,0)</f>
        <v>417547.94233006251</v>
      </c>
      <c r="BH92" s="35">
        <f>Billed_Energy!AA90/Cal_Energy!AA90*Cal_Energy_Switching!AA91*VLOOKUP($C92,'Dmd Factors'!$A$4:$E$15,5,0)</f>
        <v>14879.129075027653</v>
      </c>
      <c r="BI92" s="35">
        <f>Billed_Energy!J90/Cal_Energy!J90*Cal_Energy_Switching!J91*VLOOKUP($C92,'Dmd Factors'!$A$4:$E$15,2,0)</f>
        <v>45927.896328962299</v>
      </c>
    </row>
    <row r="93" spans="1:61" x14ac:dyDescent="0.25">
      <c r="A93" t="s">
        <v>155</v>
      </c>
      <c r="B93">
        <v>2021</v>
      </c>
      <c r="C93">
        <v>9</v>
      </c>
      <c r="D93" t="s">
        <v>90</v>
      </c>
      <c r="E93" t="s">
        <v>153</v>
      </c>
      <c r="F93" s="6">
        <f>Demand!F90+IFERROR(VLOOKUP(F$5,Switching!$B$35:$E$44,4,0)/12,0)-IFERROR(VLOOKUP(F$5,Switching!$B$23:$E$31,4,0)/12,0)</f>
        <v>185157.6</v>
      </c>
      <c r="G93" s="1">
        <f>Demand!G90/Demand!F90*'Dmd Switching'!F93</f>
        <v>185157.6</v>
      </c>
      <c r="H93" s="1">
        <f>Demand!H90/Demand!F90*'Dmd Switching'!F93</f>
        <v>101387.6</v>
      </c>
      <c r="I93" s="6">
        <f>Demand!I90+IFERROR(VLOOKUP(I$5,Switching!$B$35:$E$44,4,0)/12,0)-IFERROR(VLOOKUP(I$5,Switching!$B$23:$E$31,4,0)/12,0)</f>
        <v>307063.03269955295</v>
      </c>
      <c r="J93" s="1">
        <f>Demand!J90/Demand!I90*'Dmd Switching'!I93</f>
        <v>290293.6745954465</v>
      </c>
      <c r="K93" s="1">
        <f>Demand!K90/Demand!I90*'Dmd Switching'!I93</f>
        <v>286531.10870889539</v>
      </c>
      <c r="L93" s="6">
        <f>Demand!L90+IFERROR(VLOOKUP(L$5,Switching!$B$35:$E$44,4,0)/12,0)-IFERROR(VLOOKUP(L$5,Switching!$B$23:$E$31,4,0)/12,0)</f>
        <v>556078.47001462406</v>
      </c>
      <c r="M93" s="1">
        <f>Demand!M90/Demand!L90*'Dmd Switching'!L93</f>
        <v>549023.78264142002</v>
      </c>
      <c r="N93" s="1">
        <f>Demand!N90/Demand!L90*'Dmd Switching'!L93</f>
        <v>541750.19246884168</v>
      </c>
      <c r="O93" s="6">
        <f>Demand!O90+IFERROR(VLOOKUP(O$5,Switching!$B$35:$E$44,3,0)/12,0)-IFERROR(VLOOKUP(O$5,Switching!$B$23:$E$31,3,0)/12,0)</f>
        <v>409393.34630302561</v>
      </c>
      <c r="P93" s="1">
        <f>Demand!P90/Demand!O90*'Dmd Switching'!O93</f>
        <v>382220.48317341961</v>
      </c>
      <c r="Q93" s="1">
        <f>Demand!Q90/Demand!O90*'Dmd Switching'!O93</f>
        <v>374780.41400006792</v>
      </c>
      <c r="R93" s="6">
        <f>Demand!R90+IFERROR(VLOOKUP(R$5,Switching!$B$35:$E$44,4,0)/12,0)-IFERROR(VLOOKUP(R$5,Switching!$B$23:$E$31,4,0)/12,0)</f>
        <v>284420.71389838663</v>
      </c>
      <c r="S93" s="1">
        <f>Demand!S90/Demand!R90*'Dmd Switching'!R93</f>
        <v>273304.69940716965</v>
      </c>
      <c r="T93" s="1">
        <f>Demand!T90/Demand!R90*'Dmd Switching'!R93</f>
        <v>263208.35106077389</v>
      </c>
      <c r="U93" s="6">
        <f>Demand!U90+IFERROR(VLOOKUP(U$5,Switching!$B$35:$E$44,3,0)/12,0)-IFERROR(VLOOKUP(U$5,Switching!$B$23:$E$31,3,0)/12,0)</f>
        <v>63557.263996372363</v>
      </c>
      <c r="V93" s="6">
        <f>Demand!V90+IFERROR(VLOOKUP(V$5,Switching!$B$35:$E$44,3,0)/12,0)-IFERROR(VLOOKUP(V$5,Switching!$B$23:$E$31,3,0)/12,0)</f>
        <v>724568.36463194608</v>
      </c>
      <c r="W93" s="6">
        <f>Demand!W90+IFERROR(VLOOKUP(W$5,Switching!$B$35:$E$44,3,0)/12,0)-IFERROR(VLOOKUP(W$5,Switching!$B$23:$E$31,3,0)/12,0)</f>
        <v>38661.701574864099</v>
      </c>
      <c r="X93" s="6">
        <f>Demand!X90+IFERROR(VLOOKUP(X$5,Switching!$B$35:$E$44,3,0)/12,0)-IFERROR(VLOOKUP(X$5,Switching!$B$23:$E$31,3,0)/12,0)</f>
        <v>34928.51702606152</v>
      </c>
      <c r="Y93" s="6">
        <f>Demand!Y90+IFERROR(VLOOKUP(Y$5,Switching!$B$35:$E$44,3,0)/12,0)-IFERROR(VLOOKUP(Y$5,Switching!$B$23:$E$31,3,0)/12,0)</f>
        <v>0</v>
      </c>
      <c r="Z93" s="6">
        <f>Demand!Z90+IFERROR(VLOOKUP(Z$5,Switching!$B$35:$E$44,3,0)/12,0)-IFERROR(VLOOKUP(Z$5,Switching!$B$23:$E$31,3,0)/12,0)</f>
        <v>6839.6676549501926</v>
      </c>
      <c r="AA93" s="6">
        <f>Demand!AA90+IFERROR(VLOOKUP(AA$5,Switching!$B$35:$E$44,3,0)/12,0)-IFERROR(VLOOKUP(AA$5,Switching!$B$23:$E$31,3,0)/12,0)</f>
        <v>16519.037288566309</v>
      </c>
      <c r="AB93" s="6">
        <f>Demand!AB90+IFERROR(VLOOKUP(AB$5,Switching!$B$35:$E$44,4,0)/12,0)-IFERROR(VLOOKUP(AB$5,Switching!$B$23:$E$31,4,0)/12,0)</f>
        <v>7528.7300558926845</v>
      </c>
      <c r="AC93" s="1">
        <f>Demand!AC90/Demand!AB90*'Dmd Switching'!AB93</f>
        <v>7301.9425402669276</v>
      </c>
      <c r="AD93" s="1">
        <f>Demand!AD90/Demand!AB90*'Dmd Switching'!AB93</f>
        <v>7237.5536309252348</v>
      </c>
      <c r="AE93" s="6">
        <f>Demand!AE90+IFERROR(VLOOKUP(AE$5,Switching!$B$35:$E$44,4,0)/12,0)-IFERROR(VLOOKUP(AE$5,Switching!$B$23:$E$31,4,0)/12,0)</f>
        <v>5711.0311960890749</v>
      </c>
      <c r="AF93" s="1">
        <f>Demand!AF90/Demand!AE90*'Dmd Switching'!AE93</f>
        <v>5688.5548658003518</v>
      </c>
      <c r="AG93" s="1">
        <f>Demand!AG90/Demand!AE90*'Dmd Switching'!AE93</f>
        <v>5626.2341318179842</v>
      </c>
      <c r="AH93" s="6">
        <f>Demand!AH90+IFERROR(VLOOKUP(AH$5,Switching!$B$35:$E$44,4,0)/12,0)-IFERROR(VLOOKUP(AH$5,Switching!$B$23:$E$31,4,0)/12,0)</f>
        <v>17285.196645959899</v>
      </c>
      <c r="AI93" s="1">
        <f>Demand!AI90/Demand!AH90*'Dmd Switching'!AH93</f>
        <v>18423.848183973445</v>
      </c>
      <c r="AJ93" s="1">
        <f>Demand!AJ90/Demand!AH90*'Dmd Switching'!AH93</f>
        <v>18378.478559879935</v>
      </c>
      <c r="AK93" s="6">
        <f>Demand!AK90+IFERROR(VLOOKUP(AK$5,Switching!$B$35:$E$44,4,0)/12,0)-IFERROR(VLOOKUP(AK$5,Switching!$B$23:$E$31,4,0)/12,0)</f>
        <v>81606.278440157184</v>
      </c>
      <c r="AL93" s="1">
        <f>Demand!AL90/Demand!AK90*'Dmd Switching'!AK93</f>
        <v>79378.71106566122</v>
      </c>
      <c r="AM93" s="1">
        <f>Demand!AM90/Demand!AK90*'Dmd Switching'!AK93</f>
        <v>78720.588123348076</v>
      </c>
      <c r="AN93" s="6">
        <f>Demand!AN90+IFERROR(VLOOKUP(AN$5,Switching!$B$35:$E$44,4,0)/12,0)-IFERROR(VLOOKUP(AN$5,Switching!$B$23:$E$31,4,0)/12,0)</f>
        <v>164559.22031951352</v>
      </c>
      <c r="AO93" s="1">
        <f>Demand!AO90/Demand!AN90*'Dmd Switching'!AN93</f>
        <v>160244.86425687184</v>
      </c>
      <c r="AP93" s="1">
        <f>Demand!AP90/Demand!AN90*'Dmd Switching'!AN93</f>
        <v>100003.73840916545</v>
      </c>
      <c r="AQ93" s="6">
        <f>Demand!AQ90+IFERROR(VLOOKUP(AQ$5,Switching!$B$35:$E$44,3,0)/12,0)-IFERROR(VLOOKUP(AQ$5,Switching!$B$23:$E$31,3,0)/12,0)</f>
        <v>164996.27832500753</v>
      </c>
      <c r="AR93" s="1">
        <f>Demand!AR90/Demand!AQ90*'Dmd Switching'!AQ93</f>
        <v>160365.23572528557</v>
      </c>
      <c r="AS93" s="1">
        <f>Demand!AS90/Demand!AQ90*'Dmd Switching'!AQ93</f>
        <v>158338.73395792785</v>
      </c>
      <c r="AT93" s="6">
        <f>Demand!AT90+IFERROR(VLOOKUP(AT$5,Switching!$B$35:$E$44,3,0)/12,0)-IFERROR(VLOOKUP(AT$5,Switching!$B$23:$E$31,3,0)/12,0)</f>
        <v>13654</v>
      </c>
      <c r="AU93" s="6">
        <f>Demand!AU90+IFERROR(VLOOKUP(AU$5,Switching!$B$35:$E$44,4,0)/12,0)-IFERROR(VLOOKUP(AU$5,Switching!$B$23:$E$31,4,0)/12,0)</f>
        <v>387935.08198796102</v>
      </c>
      <c r="AV93" s="1">
        <f>Demand!AV90/Demand!AU90*'Dmd Switching'!AU93</f>
        <v>352191.41248283145</v>
      </c>
      <c r="AW93" s="1">
        <f>Demand!AW90/Demand!AU90*'Dmd Switching'!AU93</f>
        <v>347512.9686093363</v>
      </c>
      <c r="AX93" s="6">
        <f>Demand!AX90+IFERROR(VLOOKUP(AX$5,Switching!$B$35:$E$44,3,0)/12,0)-IFERROR(VLOOKUP(AX$5,Switching!$B$23:$E$31,3,0)/12,0)</f>
        <v>60637.265495723645</v>
      </c>
      <c r="AY93" s="1">
        <f>Demand!AY90/Demand!AX90*'Dmd Switching'!AX93</f>
        <v>57360.991442271821</v>
      </c>
      <c r="AZ93" s="1">
        <f>Demand!AZ90/Demand!AX90*'Dmd Switching'!AX93</f>
        <v>55837.230296158152</v>
      </c>
      <c r="BA93" s="6">
        <f>Demand!BA90+IFERROR(VLOOKUP(BA$5,Switching!$B$35:$E$44,3,0)/12,0)-IFERROR(VLOOKUP(BA$5,Switching!$B$23:$E$31,3,0)/12,0)</f>
        <v>9450.2402343749964</v>
      </c>
      <c r="BB93" s="6">
        <f>Demand!BB90+IFERROR(VLOOKUP(BB$5,Switching!$B$35:$E$44,3,0)/12,0)-IFERROR(VLOOKUP(BB$5,Switching!$B$23:$E$31,3,0)/12,0)</f>
        <v>35812.858047151458</v>
      </c>
      <c r="BC93" s="6">
        <f>Demand!BC90+IFERROR(VLOOKUP(BC$5,Switching!$B$35:$E$44,3,0)/12,0)-IFERROR(VLOOKUP(BC$5,Switching!$B$23:$E$31,3,0)/12,0)</f>
        <v>4542.6178216158896</v>
      </c>
      <c r="BD93" s="6">
        <f>Demand!BD90+IFERROR(VLOOKUP(BD$5,Switching!$B$35:$E$44,3,0)/12,0)-IFERROR(VLOOKUP(BD$5,Switching!$B$23:$E$31,3,0)/12,0)</f>
        <v>421262.86559845583</v>
      </c>
      <c r="BE93" s="6">
        <f>Demand!BE90+IFERROR(VLOOKUP(BE$5,Switching!$B$35:$E$44,3,0)/12,0)-IFERROR(VLOOKUP(BE$5,Switching!$B$23:$E$31,3,0)/12,0)</f>
        <v>67806.52904699606</v>
      </c>
      <c r="BF93" s="35">
        <f>Billed_Energy!AM91/Cal_Energy!AM91*Cal_Energy_Switching!AM92*VLOOKUP($C93,'Dmd Factors'!$A$4:$E$15,4,0)</f>
        <v>229673.37242616536</v>
      </c>
      <c r="BG93" s="35">
        <f>Billed_Energy!G91/Cal_Energy!G91*Cal_Energy_Switching!G92*VLOOKUP(C93,'Dmd Factors'!$A$4:$E$15,3,0)</f>
        <v>393394.86729521083</v>
      </c>
      <c r="BH93" s="35">
        <f>Billed_Energy!AA91/Cal_Energy!AA91*Cal_Energy_Switching!AA92*VLOOKUP($C93,'Dmd Factors'!$A$4:$E$15,5,0)</f>
        <v>14164.925448652026</v>
      </c>
      <c r="BI93" s="35">
        <f>Billed_Energy!J91/Cal_Energy!J91*Cal_Energy_Switching!J92*VLOOKUP($C93,'Dmd Factors'!$A$4:$E$15,2,0)</f>
        <v>41517.270959312526</v>
      </c>
    </row>
    <row r="94" spans="1:61" x14ac:dyDescent="0.25">
      <c r="A94" t="s">
        <v>155</v>
      </c>
      <c r="B94">
        <v>2021</v>
      </c>
      <c r="C94">
        <v>10</v>
      </c>
      <c r="D94" t="s">
        <v>91</v>
      </c>
      <c r="E94" t="s">
        <v>154</v>
      </c>
      <c r="F94" s="6">
        <f>Demand!F91+IFERROR(VLOOKUP(F$5,Switching!$B$35:$E$44,4,0)/12,0)-IFERROR(VLOOKUP(F$5,Switching!$B$23:$E$31,4,0)/12,0)</f>
        <v>185157.6</v>
      </c>
      <c r="G94" s="1">
        <f>Demand!G91/Demand!F91*'Dmd Switching'!F94</f>
        <v>185157.6</v>
      </c>
      <c r="H94" s="1">
        <f>Demand!H91/Demand!F91*'Dmd Switching'!F94</f>
        <v>101387.6</v>
      </c>
      <c r="I94" s="6">
        <f>Demand!I91+IFERROR(VLOOKUP(I$5,Switching!$B$35:$E$44,4,0)/12,0)-IFERROR(VLOOKUP(I$5,Switching!$B$23:$E$31,4,0)/12,0)</f>
        <v>297706.39990594471</v>
      </c>
      <c r="J94" s="1">
        <f>Demand!J91/Demand!I91*'Dmd Switching'!I94</f>
        <v>287546.53515084606</v>
      </c>
      <c r="K94" s="1">
        <f>Demand!K91/Demand!I91*'Dmd Switching'!I94</f>
        <v>283354.05477104033</v>
      </c>
      <c r="L94" s="6">
        <f>Demand!L91+IFERROR(VLOOKUP(L$5,Switching!$B$35:$E$44,4,0)/12,0)-IFERROR(VLOOKUP(L$5,Switching!$B$23:$E$31,4,0)/12,0)</f>
        <v>562832.7140984945</v>
      </c>
      <c r="M94" s="1">
        <f>Demand!M91/Demand!L91*'Dmd Switching'!L94</f>
        <v>547259.95987230097</v>
      </c>
      <c r="N94" s="1">
        <f>Demand!N91/Demand!L91*'Dmd Switching'!L94</f>
        <v>529498.50302894739</v>
      </c>
      <c r="O94" s="6">
        <f>Demand!O91+IFERROR(VLOOKUP(O$5,Switching!$B$35:$E$44,3,0)/12,0)-IFERROR(VLOOKUP(O$5,Switching!$B$23:$E$31,3,0)/12,0)</f>
        <v>355832.47255631315</v>
      </c>
      <c r="P94" s="1">
        <f>Demand!P91/Demand!O91*'Dmd Switching'!O94</f>
        <v>324092.55583265651</v>
      </c>
      <c r="Q94" s="1">
        <f>Demand!Q91/Demand!O91*'Dmd Switching'!O94</f>
        <v>316832.89199852984</v>
      </c>
      <c r="R94" s="6">
        <f>Demand!R91+IFERROR(VLOOKUP(R$5,Switching!$B$35:$E$44,4,0)/12,0)-IFERROR(VLOOKUP(R$5,Switching!$B$23:$E$31,4,0)/12,0)</f>
        <v>284394.25327248767</v>
      </c>
      <c r="S94" s="1">
        <f>Demand!S91/Demand!R91*'Dmd Switching'!R94</f>
        <v>274040.27044920361</v>
      </c>
      <c r="T94" s="1">
        <f>Demand!T91/Demand!R91*'Dmd Switching'!R94</f>
        <v>265397.18938968034</v>
      </c>
      <c r="U94" s="6">
        <f>Demand!U91+IFERROR(VLOOKUP(U$5,Switching!$B$35:$E$44,3,0)/12,0)-IFERROR(VLOOKUP(U$5,Switching!$B$23:$E$31,3,0)/12,0)</f>
        <v>59235.362965863664</v>
      </c>
      <c r="V94" s="6">
        <f>Demand!V91+IFERROR(VLOOKUP(V$5,Switching!$B$35:$E$44,3,0)/12,0)-IFERROR(VLOOKUP(V$5,Switching!$B$23:$E$31,3,0)/12,0)</f>
        <v>608321.73003573972</v>
      </c>
      <c r="W94" s="6">
        <f>Demand!W91+IFERROR(VLOOKUP(W$5,Switching!$B$35:$E$44,3,0)/12,0)-IFERROR(VLOOKUP(W$5,Switching!$B$23:$E$31,3,0)/12,0)</f>
        <v>40248.974954176141</v>
      </c>
      <c r="X94" s="6">
        <f>Demand!X91+IFERROR(VLOOKUP(X$5,Switching!$B$35:$E$44,3,0)/12,0)-IFERROR(VLOOKUP(X$5,Switching!$B$23:$E$31,3,0)/12,0)</f>
        <v>39020.622110882789</v>
      </c>
      <c r="Y94" s="6">
        <f>Demand!Y91+IFERROR(VLOOKUP(Y$5,Switching!$B$35:$E$44,3,0)/12,0)-IFERROR(VLOOKUP(Y$5,Switching!$B$23:$E$31,3,0)/12,0)</f>
        <v>0</v>
      </c>
      <c r="Z94" s="6">
        <f>Demand!Z91+IFERROR(VLOOKUP(Z$5,Switching!$B$35:$E$44,3,0)/12,0)-IFERROR(VLOOKUP(Z$5,Switching!$B$23:$E$31,3,0)/12,0)</f>
        <v>8523.9887077906787</v>
      </c>
      <c r="AA94" s="6">
        <f>Demand!AA91+IFERROR(VLOOKUP(AA$5,Switching!$B$35:$E$44,3,0)/12,0)-IFERROR(VLOOKUP(AA$5,Switching!$B$23:$E$31,3,0)/12,0)</f>
        <v>17269.602502507965</v>
      </c>
      <c r="AB94" s="6">
        <f>Demand!AB91+IFERROR(VLOOKUP(AB$5,Switching!$B$35:$E$44,4,0)/12,0)-IFERROR(VLOOKUP(AB$5,Switching!$B$23:$E$31,4,0)/12,0)</f>
        <v>7178.2977849740437</v>
      </c>
      <c r="AC94" s="1">
        <f>Demand!AC91/Demand!AB91*'Dmd Switching'!AB94</f>
        <v>6962.0663211029287</v>
      </c>
      <c r="AD94" s="1">
        <f>Demand!AD91/Demand!AB91*'Dmd Switching'!AB94</f>
        <v>6900.6744579503102</v>
      </c>
      <c r="AE94" s="6">
        <f>Demand!AE91+IFERROR(VLOOKUP(AE$5,Switching!$B$35:$E$44,4,0)/12,0)-IFERROR(VLOOKUP(AE$5,Switching!$B$23:$E$31,4,0)/12,0)</f>
        <v>5915.9147213196284</v>
      </c>
      <c r="AF94" s="1">
        <f>Demand!AF91/Demand!AE91*'Dmd Switching'!AE94</f>
        <v>5822.0113130447144</v>
      </c>
      <c r="AG94" s="1">
        <f>Demand!AG91/Demand!AE91*'Dmd Switching'!AE94</f>
        <v>5746.3669008232546</v>
      </c>
      <c r="AH94" s="6">
        <f>Demand!AH91+IFERROR(VLOOKUP(AH$5,Switching!$B$35:$E$44,4,0)/12,0)-IFERROR(VLOOKUP(AH$5,Switching!$B$23:$E$31,4,0)/12,0)</f>
        <v>19458.860410727917</v>
      </c>
      <c r="AI94" s="1">
        <f>Demand!AI91/Demand!AH91*'Dmd Switching'!AH94</f>
        <v>20740.700692240996</v>
      </c>
      <c r="AJ94" s="1">
        <f>Demand!AJ91/Demand!AH91*'Dmd Switching'!AH94</f>
        <v>20689.62570592725</v>
      </c>
      <c r="AK94" s="6">
        <f>Demand!AK91+IFERROR(VLOOKUP(AK$5,Switching!$B$35:$E$44,4,0)/12,0)-IFERROR(VLOOKUP(AK$5,Switching!$B$23:$E$31,4,0)/12,0)</f>
        <v>72546.236218724196</v>
      </c>
      <c r="AL94" s="1">
        <f>Demand!AL91/Demand!AK91*'Dmd Switching'!AK94</f>
        <v>69762.448510387985</v>
      </c>
      <c r="AM94" s="1">
        <f>Demand!AM91/Demand!AK91*'Dmd Switching'!AK94</f>
        <v>68773.168580979269</v>
      </c>
      <c r="AN94" s="6">
        <f>Demand!AN91+IFERROR(VLOOKUP(AN$5,Switching!$B$35:$E$44,4,0)/12,0)-IFERROR(VLOOKUP(AN$5,Switching!$B$23:$E$31,4,0)/12,0)</f>
        <v>168224.2389506707</v>
      </c>
      <c r="AO94" s="1">
        <f>Demand!AO91/Demand!AN91*'Dmd Switching'!AN94</f>
        <v>161866.94876392835</v>
      </c>
      <c r="AP94" s="1">
        <f>Demand!AP91/Demand!AN91*'Dmd Switching'!AN94</f>
        <v>96336.383043852606</v>
      </c>
      <c r="AQ94" s="6">
        <f>Demand!AQ91+IFERROR(VLOOKUP(AQ$5,Switching!$B$35:$E$44,3,0)/12,0)-IFERROR(VLOOKUP(AQ$5,Switching!$B$23:$E$31,3,0)/12,0)</f>
        <v>151258.09945692332</v>
      </c>
      <c r="AR94" s="1">
        <f>Demand!AR91/Demand!AQ91*'Dmd Switching'!AQ94</f>
        <v>146287.8207069191</v>
      </c>
      <c r="AS94" s="1">
        <f>Demand!AS91/Demand!AQ91*'Dmd Switching'!AQ94</f>
        <v>144197.34409640945</v>
      </c>
      <c r="AT94" s="6">
        <f>Demand!AT91+IFERROR(VLOOKUP(AT$5,Switching!$B$35:$E$44,3,0)/12,0)-IFERROR(VLOOKUP(AT$5,Switching!$B$23:$E$31,3,0)/12,0)</f>
        <v>8332</v>
      </c>
      <c r="AU94" s="6">
        <f>Demand!AU91+IFERROR(VLOOKUP(AU$5,Switching!$B$35:$E$44,4,0)/12,0)-IFERROR(VLOOKUP(AU$5,Switching!$B$23:$E$31,4,0)/12,0)</f>
        <v>357158.55695533496</v>
      </c>
      <c r="AV94" s="1">
        <f>Demand!AV91/Demand!AU91*'Dmd Switching'!AU94</f>
        <v>324250.58339614887</v>
      </c>
      <c r="AW94" s="1">
        <f>Demand!AW91/Demand!AU91*'Dmd Switching'!AU94</f>
        <v>319943.30019275483</v>
      </c>
      <c r="AX94" s="6">
        <f>Demand!AX91+IFERROR(VLOOKUP(AX$5,Switching!$B$35:$E$44,3,0)/12,0)-IFERROR(VLOOKUP(AX$5,Switching!$B$23:$E$31,3,0)/12,0)</f>
        <v>58032.542875816973</v>
      </c>
      <c r="AY94" s="1">
        <f>Demand!AY91/Demand!AX91*'Dmd Switching'!AX94</f>
        <v>53393.914395108019</v>
      </c>
      <c r="AZ94" s="1">
        <f>Demand!AZ91/Demand!AX91*'Dmd Switching'!AX94</f>
        <v>52239.474077863342</v>
      </c>
      <c r="BA94" s="6">
        <f>Demand!BA91+IFERROR(VLOOKUP(BA$5,Switching!$B$35:$E$44,3,0)/12,0)-IFERROR(VLOOKUP(BA$5,Switching!$B$23:$E$31,3,0)/12,0)</f>
        <v>9450.2402343749964</v>
      </c>
      <c r="BB94" s="6">
        <f>Demand!BB91+IFERROR(VLOOKUP(BB$5,Switching!$B$35:$E$44,3,0)/12,0)-IFERROR(VLOOKUP(BB$5,Switching!$B$23:$E$31,3,0)/12,0)</f>
        <v>29460.654696633264</v>
      </c>
      <c r="BC94" s="6">
        <f>Demand!BC91+IFERROR(VLOOKUP(BC$5,Switching!$B$35:$E$44,3,0)/12,0)-IFERROR(VLOOKUP(BC$5,Switching!$B$23:$E$31,3,0)/12,0)</f>
        <v>4182.2328046584553</v>
      </c>
      <c r="BD94" s="6">
        <f>Demand!BD91+IFERROR(VLOOKUP(BD$5,Switching!$B$35:$E$44,3,0)/12,0)-IFERROR(VLOOKUP(BD$5,Switching!$B$23:$E$31,3,0)/12,0)</f>
        <v>362605.52534349315</v>
      </c>
      <c r="BE94" s="6">
        <f>Demand!BE91+IFERROR(VLOOKUP(BE$5,Switching!$B$35:$E$44,3,0)/12,0)-IFERROR(VLOOKUP(BE$5,Switching!$B$23:$E$31,3,0)/12,0)</f>
        <v>59861.453513339286</v>
      </c>
      <c r="BF94" s="35">
        <f>Billed_Energy!AM92/Cal_Energy!AM92*Cal_Energy_Switching!AM93*VLOOKUP($C94,'Dmd Factors'!$A$4:$E$15,4,0)</f>
        <v>218088.880890984</v>
      </c>
      <c r="BG94" s="35">
        <f>Billed_Energy!G92/Cal_Energy!G92*Cal_Energy_Switching!G93*VLOOKUP(C94,'Dmd Factors'!$A$4:$E$15,3,0)</f>
        <v>382368.59754427744</v>
      </c>
      <c r="BH94" s="35">
        <f>Billed_Energy!AA92/Cal_Energy!AA92*Cal_Energy_Switching!AA93*VLOOKUP($C94,'Dmd Factors'!$A$4:$E$15,5,0)</f>
        <v>14611.159226292988</v>
      </c>
      <c r="BI94" s="35">
        <f>Billed_Energy!J92/Cal_Energy!J92*Cal_Energy_Switching!J93*VLOOKUP($C94,'Dmd Factors'!$A$4:$E$15,2,0)</f>
        <v>45384.717521664083</v>
      </c>
    </row>
    <row r="95" spans="1:61" x14ac:dyDescent="0.25">
      <c r="A95" t="s">
        <v>155</v>
      </c>
      <c r="B95">
        <v>2021</v>
      </c>
      <c r="C95">
        <v>11</v>
      </c>
      <c r="D95" t="s">
        <v>92</v>
      </c>
      <c r="E95" t="s">
        <v>154</v>
      </c>
      <c r="F95" s="6">
        <f>Demand!F92+IFERROR(VLOOKUP(F$5,Switching!$B$35:$E$44,4,0)/12,0)-IFERROR(VLOOKUP(F$5,Switching!$B$23:$E$31,4,0)/12,0)</f>
        <v>185157.6</v>
      </c>
      <c r="G95" s="1">
        <f>Demand!G92/Demand!F92*'Dmd Switching'!F95</f>
        <v>185157.6</v>
      </c>
      <c r="H95" s="1">
        <f>Demand!H92/Demand!F92*'Dmd Switching'!F95</f>
        <v>101387.6</v>
      </c>
      <c r="I95" s="6">
        <f>Demand!I92+IFERROR(VLOOKUP(I$5,Switching!$B$35:$E$44,4,0)/12,0)-IFERROR(VLOOKUP(I$5,Switching!$B$23:$E$31,4,0)/12,0)</f>
        <v>303401.61927975609</v>
      </c>
      <c r="J95" s="1">
        <f>Demand!J92/Demand!I92*'Dmd Switching'!I95</f>
        <v>295987.28764202847</v>
      </c>
      <c r="K95" s="1">
        <f>Demand!K92/Demand!I92*'Dmd Switching'!I95</f>
        <v>285269.53094952297</v>
      </c>
      <c r="L95" s="6">
        <f>Demand!L92+IFERROR(VLOOKUP(L$5,Switching!$B$35:$E$44,4,0)/12,0)-IFERROR(VLOOKUP(L$5,Switching!$B$23:$E$31,4,0)/12,0)</f>
        <v>537375.45959004294</v>
      </c>
      <c r="M95" s="1">
        <f>Demand!M92/Demand!L92*'Dmd Switching'!L95</f>
        <v>513805.69847508636</v>
      </c>
      <c r="N95" s="1">
        <f>Demand!N92/Demand!L92*'Dmd Switching'!L95</f>
        <v>507399.32388142531</v>
      </c>
      <c r="O95" s="6">
        <f>Demand!O92+IFERROR(VLOOKUP(O$5,Switching!$B$35:$E$44,3,0)/12,0)-IFERROR(VLOOKUP(O$5,Switching!$B$23:$E$31,3,0)/12,0)</f>
        <v>328551.24975970935</v>
      </c>
      <c r="P95" s="1">
        <f>Demand!P92/Demand!O92*'Dmd Switching'!O95</f>
        <v>299244.79205530143</v>
      </c>
      <c r="Q95" s="1">
        <f>Demand!Q92/Demand!O92*'Dmd Switching'!O95</f>
        <v>292541.71740783448</v>
      </c>
      <c r="R95" s="6">
        <f>Demand!R92+IFERROR(VLOOKUP(R$5,Switching!$B$35:$E$44,4,0)/12,0)-IFERROR(VLOOKUP(R$5,Switching!$B$23:$E$31,4,0)/12,0)</f>
        <v>280868.28158801747</v>
      </c>
      <c r="S95" s="1">
        <f>Demand!S92/Demand!R92*'Dmd Switching'!R95</f>
        <v>269288.7187433861</v>
      </c>
      <c r="T95" s="1">
        <f>Demand!T92/Demand!R92*'Dmd Switching'!R95</f>
        <v>265109.45143331727</v>
      </c>
      <c r="U95" s="6">
        <f>Demand!U92+IFERROR(VLOOKUP(U$5,Switching!$B$35:$E$44,3,0)/12,0)-IFERROR(VLOOKUP(U$5,Switching!$B$23:$E$31,3,0)/12,0)</f>
        <v>57732.742390554209</v>
      </c>
      <c r="V95" s="6">
        <f>Demand!V92+IFERROR(VLOOKUP(V$5,Switching!$B$35:$E$44,3,0)/12,0)-IFERROR(VLOOKUP(V$5,Switching!$B$23:$E$31,3,0)/12,0)</f>
        <v>554708.93883980112</v>
      </c>
      <c r="W95" s="6">
        <f>Demand!W92+IFERROR(VLOOKUP(W$5,Switching!$B$35:$E$44,3,0)/12,0)-IFERROR(VLOOKUP(W$5,Switching!$B$23:$E$31,3,0)/12,0)</f>
        <v>34380.453676741265</v>
      </c>
      <c r="X95" s="6">
        <f>Demand!X92+IFERROR(VLOOKUP(X$5,Switching!$B$35:$E$44,3,0)/12,0)-IFERROR(VLOOKUP(X$5,Switching!$B$23:$E$31,3,0)/12,0)</f>
        <v>35871.063719577403</v>
      </c>
      <c r="Y95" s="6">
        <f>Demand!Y92+IFERROR(VLOOKUP(Y$5,Switching!$B$35:$E$44,3,0)/12,0)-IFERROR(VLOOKUP(Y$5,Switching!$B$23:$E$31,3,0)/12,0)</f>
        <v>0</v>
      </c>
      <c r="Z95" s="6">
        <f>Demand!Z92+IFERROR(VLOOKUP(Z$5,Switching!$B$35:$E$44,3,0)/12,0)-IFERROR(VLOOKUP(Z$5,Switching!$B$23:$E$31,3,0)/12,0)</f>
        <v>9053.9581077120365</v>
      </c>
      <c r="AA95" s="6">
        <f>Demand!AA92+IFERROR(VLOOKUP(AA$5,Switching!$B$35:$E$44,3,0)/12,0)-IFERROR(VLOOKUP(AA$5,Switching!$B$23:$E$31,3,0)/12,0)</f>
        <v>21131.010956759677</v>
      </c>
      <c r="AB95" s="6">
        <f>Demand!AB92+IFERROR(VLOOKUP(AB$5,Switching!$B$35:$E$44,4,0)/12,0)-IFERROR(VLOOKUP(AB$5,Switching!$B$23:$E$31,4,0)/12,0)</f>
        <v>7036.5591132011969</v>
      </c>
      <c r="AC95" s="1">
        <f>Demand!AC92/Demand!AB92*'Dmd Switching'!AB95</f>
        <v>6824.5972354356827</v>
      </c>
      <c r="AD95" s="1">
        <f>Demand!AD92/Demand!AB92*'Dmd Switching'!AB95</f>
        <v>6764.4175818349058</v>
      </c>
      <c r="AE95" s="6">
        <f>Demand!AE92+IFERROR(VLOOKUP(AE$5,Switching!$B$35:$E$44,4,0)/12,0)-IFERROR(VLOOKUP(AE$5,Switching!$B$23:$E$31,4,0)/12,0)</f>
        <v>6806.3890197441115</v>
      </c>
      <c r="AF95" s="1">
        <f>Demand!AF92/Demand!AE92*'Dmd Switching'!AE95</f>
        <v>6170.3683012531901</v>
      </c>
      <c r="AG95" s="1">
        <f>Demand!AG92/Demand!AE92*'Dmd Switching'!AE95</f>
        <v>5987.1798243494359</v>
      </c>
      <c r="AH95" s="6">
        <f>Demand!AH92+IFERROR(VLOOKUP(AH$5,Switching!$B$35:$E$44,4,0)/12,0)-IFERROR(VLOOKUP(AH$5,Switching!$B$23:$E$31,4,0)/12,0)</f>
        <v>17601.375158067312</v>
      </c>
      <c r="AI95" s="1">
        <f>Demand!AI92/Demand!AH92*'Dmd Switching'!AH95</f>
        <v>18760.854758177684</v>
      </c>
      <c r="AJ95" s="1">
        <f>Demand!AJ92/Demand!AH92*'Dmd Switching'!AH95</f>
        <v>18714.655238970183</v>
      </c>
      <c r="AK95" s="6">
        <f>Demand!AK92+IFERROR(VLOOKUP(AK$5,Switching!$B$35:$E$44,4,0)/12,0)-IFERROR(VLOOKUP(AK$5,Switching!$B$23:$E$31,4,0)/12,0)</f>
        <v>68135.55345962361</v>
      </c>
      <c r="AL95" s="1">
        <f>Demand!AL92/Demand!AK92*'Dmd Switching'!AK95</f>
        <v>63207.314538506871</v>
      </c>
      <c r="AM95" s="1">
        <f>Demand!AM92/Demand!AK92*'Dmd Switching'!AK95</f>
        <v>61501.348272937728</v>
      </c>
      <c r="AN95" s="6">
        <f>Demand!AN92+IFERROR(VLOOKUP(AN$5,Switching!$B$35:$E$44,4,0)/12,0)-IFERROR(VLOOKUP(AN$5,Switching!$B$23:$E$31,4,0)/12,0)</f>
        <v>152870.94942382872</v>
      </c>
      <c r="AO95" s="1">
        <f>Demand!AO92/Demand!AN92*'Dmd Switching'!AN95</f>
        <v>148356.34767294856</v>
      </c>
      <c r="AP95" s="1">
        <f>Demand!AP92/Demand!AN92*'Dmd Switching'!AN95</f>
        <v>95939.121813341088</v>
      </c>
      <c r="AQ95" s="6">
        <f>Demand!AQ92+IFERROR(VLOOKUP(AQ$5,Switching!$B$35:$E$44,3,0)/12,0)-IFERROR(VLOOKUP(AQ$5,Switching!$B$23:$E$31,3,0)/12,0)</f>
        <v>144145.47376553403</v>
      </c>
      <c r="AR95" s="1">
        <f>Demand!AR92/Demand!AQ92*'Dmd Switching'!AQ95</f>
        <v>136029.61841062162</v>
      </c>
      <c r="AS95" s="1">
        <f>Demand!AS92/Demand!AQ92*'Dmd Switching'!AQ95</f>
        <v>131272.60739257932</v>
      </c>
      <c r="AT95" s="6">
        <f>Demand!AT92+IFERROR(VLOOKUP(AT$5,Switching!$B$35:$E$44,3,0)/12,0)-IFERROR(VLOOKUP(AT$5,Switching!$B$23:$E$31,3,0)/12,0)</f>
        <v>9520</v>
      </c>
      <c r="AU95" s="6">
        <f>Demand!AU92+IFERROR(VLOOKUP(AU$5,Switching!$B$35:$E$44,4,0)/12,0)-IFERROR(VLOOKUP(AU$5,Switching!$B$23:$E$31,4,0)/12,0)</f>
        <v>345853.15749695804</v>
      </c>
      <c r="AV95" s="1">
        <f>Demand!AV92/Demand!AU92*'Dmd Switching'!AU95</f>
        <v>313986.84394901124</v>
      </c>
      <c r="AW95" s="1">
        <f>Demand!AW92/Demand!AU92*'Dmd Switching'!AU95</f>
        <v>309815.90231225872</v>
      </c>
      <c r="AX95" s="6">
        <f>Demand!AX92+IFERROR(VLOOKUP(AX$5,Switching!$B$35:$E$44,3,0)/12,0)-IFERROR(VLOOKUP(AX$5,Switching!$B$23:$E$31,3,0)/12,0)</f>
        <v>58254.750349605238</v>
      </c>
      <c r="AY95" s="1">
        <f>Demand!AY92/Demand!AX92*'Dmd Switching'!AX95</f>
        <v>54657.067080817702</v>
      </c>
      <c r="AZ95" s="1">
        <f>Demand!AZ92/Demand!AX92*'Dmd Switching'!AX95</f>
        <v>53659.251289470711</v>
      </c>
      <c r="BA95" s="6">
        <f>Demand!BA92+IFERROR(VLOOKUP(BA$5,Switching!$B$35:$E$44,3,0)/12,0)-IFERROR(VLOOKUP(BA$5,Switching!$B$23:$E$31,3,0)/12,0)</f>
        <v>9450.2402343749964</v>
      </c>
      <c r="BB95" s="6">
        <f>Demand!BB92+IFERROR(VLOOKUP(BB$5,Switching!$B$35:$E$44,3,0)/12,0)-IFERROR(VLOOKUP(BB$5,Switching!$B$23:$E$31,3,0)/12,0)</f>
        <v>26145.48958236882</v>
      </c>
      <c r="BC95" s="6">
        <f>Demand!BC92+IFERROR(VLOOKUP(BC$5,Switching!$B$35:$E$44,3,0)/12,0)-IFERROR(VLOOKUP(BC$5,Switching!$B$23:$E$31,3,0)/12,0)</f>
        <v>4049.8495491999984</v>
      </c>
      <c r="BD95" s="6">
        <f>Demand!BD92+IFERROR(VLOOKUP(BD$5,Switching!$B$35:$E$44,3,0)/12,0)-IFERROR(VLOOKUP(BD$5,Switching!$B$23:$E$31,3,0)/12,0)</f>
        <v>329560.032194614</v>
      </c>
      <c r="BE95" s="6">
        <f>Demand!BE92+IFERROR(VLOOKUP(BE$5,Switching!$B$35:$E$44,3,0)/12,0)-IFERROR(VLOOKUP(BE$5,Switching!$B$23:$E$31,3,0)/12,0)</f>
        <v>57688.976095356797</v>
      </c>
      <c r="BF95" s="35">
        <f>Billed_Energy!AM93/Cal_Energy!AM93*Cal_Energy_Switching!AM94*VLOOKUP($C95,'Dmd Factors'!$A$4:$E$15,4,0)</f>
        <v>213723.61178706682</v>
      </c>
      <c r="BG95" s="35">
        <f>Billed_Energy!G93/Cal_Energy!G93*Cal_Energy_Switching!G94*VLOOKUP(C95,'Dmd Factors'!$A$4:$E$15,3,0)</f>
        <v>392383.1288536975</v>
      </c>
      <c r="BH95" s="35">
        <f>Billed_Energy!AA93/Cal_Energy!AA93*Cal_Energy_Switching!AA94*VLOOKUP($C95,'Dmd Factors'!$A$4:$E$15,5,0)</f>
        <v>18959.866495082995</v>
      </c>
      <c r="BI95" s="35">
        <f>Billed_Energy!J93/Cal_Energy!J93*Cal_Energy_Switching!J94*VLOOKUP($C95,'Dmd Factors'!$A$4:$E$15,2,0)</f>
        <v>56659.344237348094</v>
      </c>
    </row>
    <row r="96" spans="1:61" x14ac:dyDescent="0.25">
      <c r="A96" t="s">
        <v>155</v>
      </c>
      <c r="B96">
        <v>2021</v>
      </c>
      <c r="C96">
        <v>12</v>
      </c>
      <c r="D96" t="s">
        <v>93</v>
      </c>
      <c r="E96" t="s">
        <v>154</v>
      </c>
      <c r="F96" s="6">
        <f>Demand!F93+IFERROR(VLOOKUP(F$5,Switching!$B$35:$E$44,4,0)/12,0)-IFERROR(VLOOKUP(F$5,Switching!$B$23:$E$31,4,0)/12,0)</f>
        <v>185157.6</v>
      </c>
      <c r="G96" s="1">
        <f>Demand!G93/Demand!F93*'Dmd Switching'!F96</f>
        <v>185157.6</v>
      </c>
      <c r="H96" s="1">
        <f>Demand!H93/Demand!F93*'Dmd Switching'!F96</f>
        <v>101387.6</v>
      </c>
      <c r="I96" s="6">
        <f>Demand!I93+IFERROR(VLOOKUP(I$5,Switching!$B$35:$E$44,4,0)/12,0)-IFERROR(VLOOKUP(I$5,Switching!$B$23:$E$31,4,0)/12,0)</f>
        <v>306717.9266573409</v>
      </c>
      <c r="J96" s="1">
        <f>Demand!J93/Demand!I93*'Dmd Switching'!I96</f>
        <v>300248.66391103307</v>
      </c>
      <c r="K96" s="1">
        <f>Demand!K93/Demand!I93*'Dmd Switching'!I96</f>
        <v>294015.62985235156</v>
      </c>
      <c r="L96" s="6">
        <f>Demand!L93+IFERROR(VLOOKUP(L$5,Switching!$B$35:$E$44,4,0)/12,0)-IFERROR(VLOOKUP(L$5,Switching!$B$23:$E$31,4,0)/12,0)</f>
        <v>541404.70495071891</v>
      </c>
      <c r="M96" s="1">
        <f>Demand!M93/Demand!L93*'Dmd Switching'!L96</f>
        <v>505166.07638029341</v>
      </c>
      <c r="N96" s="1">
        <f>Demand!N93/Demand!L93*'Dmd Switching'!L96</f>
        <v>501384.87718380359</v>
      </c>
      <c r="O96" s="6">
        <f>Demand!O93+IFERROR(VLOOKUP(O$5,Switching!$B$35:$E$44,3,0)/12,0)-IFERROR(VLOOKUP(O$5,Switching!$B$23:$E$31,3,0)/12,0)</f>
        <v>350050.55232377944</v>
      </c>
      <c r="P96" s="1">
        <f>Demand!P93/Demand!O93*'Dmd Switching'!O96</f>
        <v>318826.37736299518</v>
      </c>
      <c r="Q96" s="1">
        <f>Demand!Q93/Demand!O93*'Dmd Switching'!O96</f>
        <v>311684.67577357986</v>
      </c>
      <c r="R96" s="6">
        <f>Demand!R93+IFERROR(VLOOKUP(R$5,Switching!$B$35:$E$44,4,0)/12,0)-IFERROR(VLOOKUP(R$5,Switching!$B$23:$E$31,4,0)/12,0)</f>
        <v>265595.67842338129</v>
      </c>
      <c r="S96" s="1">
        <f>Demand!S93/Demand!R93*'Dmd Switching'!R96</f>
        <v>255508.54080577026</v>
      </c>
      <c r="T96" s="1">
        <f>Demand!T93/Demand!R93*'Dmd Switching'!R96</f>
        <v>251845.96838439981</v>
      </c>
      <c r="U96" s="6">
        <f>Demand!U93+IFERROR(VLOOKUP(U$5,Switching!$B$35:$E$44,3,0)/12,0)-IFERROR(VLOOKUP(U$5,Switching!$B$23:$E$31,3,0)/12,0)</f>
        <v>57628.591247976583</v>
      </c>
      <c r="V96" s="6">
        <f>Demand!V93+IFERROR(VLOOKUP(V$5,Switching!$B$35:$E$44,3,0)/12,0)-IFERROR(VLOOKUP(V$5,Switching!$B$23:$E$31,3,0)/12,0)</f>
        <v>596959.15716100065</v>
      </c>
      <c r="W96" s="6">
        <f>Demand!W93+IFERROR(VLOOKUP(W$5,Switching!$B$35:$E$44,3,0)/12,0)-IFERROR(VLOOKUP(W$5,Switching!$B$23:$E$31,3,0)/12,0)</f>
        <v>33566.431488263581</v>
      </c>
      <c r="X96" s="6">
        <f>Demand!X93+IFERROR(VLOOKUP(X$5,Switching!$B$35:$E$44,3,0)/12,0)-IFERROR(VLOOKUP(X$5,Switching!$B$23:$E$31,3,0)/12,0)</f>
        <v>37147.067495329546</v>
      </c>
      <c r="Y96" s="6">
        <f>Demand!Y93+IFERROR(VLOOKUP(Y$5,Switching!$B$35:$E$44,3,0)/12,0)-IFERROR(VLOOKUP(Y$5,Switching!$B$23:$E$31,3,0)/12,0)</f>
        <v>0</v>
      </c>
      <c r="Z96" s="6">
        <f>Demand!Z93+IFERROR(VLOOKUP(Z$5,Switching!$B$35:$E$44,3,0)/12,0)-IFERROR(VLOOKUP(Z$5,Switching!$B$23:$E$31,3,0)/12,0)</f>
        <v>10382.832590356997</v>
      </c>
      <c r="AA96" s="6">
        <f>Demand!AA93+IFERROR(VLOOKUP(AA$5,Switching!$B$35:$E$44,3,0)/12,0)-IFERROR(VLOOKUP(AA$5,Switching!$B$23:$E$31,3,0)/12,0)</f>
        <v>21869.684086627971</v>
      </c>
      <c r="AB96" s="6">
        <f>Demand!AB93+IFERROR(VLOOKUP(AB$5,Switching!$B$35:$E$44,4,0)/12,0)-IFERROR(VLOOKUP(AB$5,Switching!$B$23:$E$31,4,0)/12,0)</f>
        <v>7850.4186983264963</v>
      </c>
      <c r="AC96" s="1">
        <f>Demand!AC93/Demand!AB93*'Dmd Switching'!AB96</f>
        <v>7613.9409736640255</v>
      </c>
      <c r="AD96" s="1">
        <f>Demand!AD93/Demand!AB93*'Dmd Switching'!AB96</f>
        <v>7546.8008458990198</v>
      </c>
      <c r="AE96" s="6">
        <f>Demand!AE93+IFERROR(VLOOKUP(AE$5,Switching!$B$35:$E$44,4,0)/12,0)-IFERROR(VLOOKUP(AE$5,Switching!$B$23:$E$31,4,0)/12,0)</f>
        <v>7757.9197448342447</v>
      </c>
      <c r="AF96" s="1">
        <f>Demand!AF93/Demand!AE93*'Dmd Switching'!AE96</f>
        <v>6800.2951273784611</v>
      </c>
      <c r="AG96" s="1">
        <f>Demand!AG93/Demand!AE93*'Dmd Switching'!AE96</f>
        <v>6628.2912759181199</v>
      </c>
      <c r="AH96" s="6">
        <f>Demand!AH93+IFERROR(VLOOKUP(AH$5,Switching!$B$35:$E$44,4,0)/12,0)-IFERROR(VLOOKUP(AH$5,Switching!$B$23:$E$31,4,0)/12,0)</f>
        <v>22843.814754763112</v>
      </c>
      <c r="AI96" s="1">
        <f>Demand!AI93/Demand!AH93*'Dmd Switching'!AH96</f>
        <v>24348.636790483899</v>
      </c>
      <c r="AJ96" s="1">
        <f>Demand!AJ93/Demand!AH93*'Dmd Switching'!AH96</f>
        <v>24288.677085684845</v>
      </c>
      <c r="AK96" s="6">
        <f>Demand!AK93+IFERROR(VLOOKUP(AK$5,Switching!$B$35:$E$44,4,0)/12,0)-IFERROR(VLOOKUP(AK$5,Switching!$B$23:$E$31,4,0)/12,0)</f>
        <v>70548.563798174582</v>
      </c>
      <c r="AL96" s="1">
        <f>Demand!AL93/Demand!AK93*'Dmd Switching'!AK96</f>
        <v>64355.322741183612</v>
      </c>
      <c r="AM96" s="1">
        <f>Demand!AM93/Demand!AK93*'Dmd Switching'!AK96</f>
        <v>61272.298275568734</v>
      </c>
      <c r="AN96" s="6">
        <f>Demand!AN93+IFERROR(VLOOKUP(AN$5,Switching!$B$35:$E$44,4,0)/12,0)-IFERROR(VLOOKUP(AN$5,Switching!$B$23:$E$31,4,0)/12,0)</f>
        <v>159136.70296435885</v>
      </c>
      <c r="AO96" s="1">
        <f>Demand!AO93/Demand!AN93*'Dmd Switching'!AN96</f>
        <v>151237.9709922414</v>
      </c>
      <c r="AP96" s="1">
        <f>Demand!AP93/Demand!AN93*'Dmd Switching'!AN96</f>
        <v>102383.34601080927</v>
      </c>
      <c r="AQ96" s="6">
        <f>Demand!AQ93+IFERROR(VLOOKUP(AQ$5,Switching!$B$35:$E$44,3,0)/12,0)-IFERROR(VLOOKUP(AQ$5,Switching!$B$23:$E$31,3,0)/12,0)</f>
        <v>145450.31103749815</v>
      </c>
      <c r="AR96" s="1">
        <f>Demand!AR93/Demand!AQ93*'Dmd Switching'!AQ96</f>
        <v>135556.65658228524</v>
      </c>
      <c r="AS96" s="1">
        <f>Demand!AS93/Demand!AQ93*'Dmd Switching'!AQ96</f>
        <v>132349.10151050155</v>
      </c>
      <c r="AT96" s="6">
        <f>Demand!AT93+IFERROR(VLOOKUP(AT$5,Switching!$B$35:$E$44,3,0)/12,0)-IFERROR(VLOOKUP(AT$5,Switching!$B$23:$E$31,3,0)/12,0)</f>
        <v>12334</v>
      </c>
      <c r="AU96" s="6">
        <f>Demand!AU93+IFERROR(VLOOKUP(AU$5,Switching!$B$35:$E$44,4,0)/12,0)-IFERROR(VLOOKUP(AU$5,Switching!$B$23:$E$31,4,0)/12,0)</f>
        <v>356428.12924301683</v>
      </c>
      <c r="AV96" s="1">
        <f>Demand!AV93/Demand!AU93*'Dmd Switching'!AU96</f>
        <v>323587.4560337055</v>
      </c>
      <c r="AW96" s="1">
        <f>Demand!AW93/Demand!AU93*'Dmd Switching'!AU96</f>
        <v>319288.98168832506</v>
      </c>
      <c r="AX96" s="6">
        <f>Demand!AX93+IFERROR(VLOOKUP(AX$5,Switching!$B$35:$E$44,3,0)/12,0)-IFERROR(VLOOKUP(AX$5,Switching!$B$23:$E$31,3,0)/12,0)</f>
        <v>56536.398219409843</v>
      </c>
      <c r="AY96" s="1">
        <f>Demand!AY93/Demand!AX93*'Dmd Switching'!AX96</f>
        <v>52453.207162036844</v>
      </c>
      <c r="AZ96" s="1">
        <f>Demand!AZ93/Demand!AX93*'Dmd Switching'!AX96</f>
        <v>50959.937923572201</v>
      </c>
      <c r="BA96" s="6">
        <f>Demand!BA93+IFERROR(VLOOKUP(BA$5,Switching!$B$35:$E$44,3,0)/12,0)-IFERROR(VLOOKUP(BA$5,Switching!$B$23:$E$31,3,0)/12,0)</f>
        <v>9473.2746093750029</v>
      </c>
      <c r="BB96" s="6">
        <f>Demand!BB93+IFERROR(VLOOKUP(BB$5,Switching!$B$35:$E$44,3,0)/12,0)-IFERROR(VLOOKUP(BB$5,Switching!$B$23:$E$31,3,0)/12,0)</f>
        <v>27934.396438144311</v>
      </c>
      <c r="BC96" s="6">
        <f>Demand!BC93+IFERROR(VLOOKUP(BC$5,Switching!$B$35:$E$44,3,0)/12,0)-IFERROR(VLOOKUP(BC$5,Switching!$B$23:$E$31,3,0)/12,0)</f>
        <v>4173.6796881772771</v>
      </c>
      <c r="BD96" s="6">
        <f>Demand!BD93+IFERROR(VLOOKUP(BD$5,Switching!$B$35:$E$44,3,0)/12,0)-IFERROR(VLOOKUP(BD$5,Switching!$B$23:$E$31,3,0)/12,0)</f>
        <v>347408.82030216191</v>
      </c>
      <c r="BE96" s="6">
        <f>Demand!BE93+IFERROR(VLOOKUP(BE$5,Switching!$B$35:$E$44,3,0)/12,0)-IFERROR(VLOOKUP(BE$5,Switching!$B$23:$E$31,3,0)/12,0)</f>
        <v>57375.979396357165</v>
      </c>
      <c r="BF96" s="35">
        <f>Billed_Energy!AM94/Cal_Energy!AM94*Cal_Energy_Switching!AM95*VLOOKUP($C96,'Dmd Factors'!$A$4:$E$15,4,0)</f>
        <v>194419.6947202608</v>
      </c>
      <c r="BG96" s="35">
        <f>Billed_Energy!G94/Cal_Energy!G94*Cal_Energy_Switching!G95*VLOOKUP(C96,'Dmd Factors'!$A$4:$E$15,3,0)</f>
        <v>410278.09077441471</v>
      </c>
      <c r="BH96" s="35">
        <f>Billed_Energy!AA94/Cal_Energy!AA94*Cal_Energy_Switching!AA95*VLOOKUP($C96,'Dmd Factors'!$A$4:$E$15,5,0)</f>
        <v>19872.728715494741</v>
      </c>
      <c r="BI96" s="35">
        <f>Billed_Energy!J94/Cal_Energy!J94*Cal_Energy_Switching!J95*VLOOKUP($C96,'Dmd Factors'!$A$4:$E$15,2,0)</f>
        <v>53695.038669892914</v>
      </c>
    </row>
    <row r="97" spans="1:61" x14ac:dyDescent="0.25">
      <c r="A97" t="s">
        <v>155</v>
      </c>
      <c r="B97">
        <v>2022</v>
      </c>
      <c r="C97">
        <v>1</v>
      </c>
      <c r="D97" t="s">
        <v>94</v>
      </c>
      <c r="E97" t="s">
        <v>154</v>
      </c>
      <c r="F97" s="6">
        <f>Demand!F94+IFERROR(VLOOKUP(F$5,Switching!$B$35:$E$44,4,0)/12,0)-IFERROR(VLOOKUP(F$5,Switching!$B$23:$E$31,4,0)/12,0)</f>
        <v>185157.6</v>
      </c>
      <c r="G97" s="1">
        <f>Demand!G94/Demand!F94*'Dmd Switching'!F97</f>
        <v>185157.6</v>
      </c>
      <c r="H97" s="1">
        <f>Demand!H94/Demand!F94*'Dmd Switching'!F97</f>
        <v>101387.6</v>
      </c>
      <c r="I97" s="6">
        <f>Demand!I94+IFERROR(VLOOKUP(I$5,Switching!$B$35:$E$44,4,0)/12,0)-IFERROR(VLOOKUP(I$5,Switching!$B$23:$E$31,4,0)/12,0)</f>
        <v>307844.94795289455</v>
      </c>
      <c r="J97" s="1">
        <f>Demand!J94/Demand!I94*'Dmd Switching'!I97</f>
        <v>296673.7807845393</v>
      </c>
      <c r="K97" s="1">
        <f>Demand!K94/Demand!I94*'Dmd Switching'!I97</f>
        <v>284938.8861303007</v>
      </c>
      <c r="L97" s="6">
        <f>Demand!L94+IFERROR(VLOOKUP(L$5,Switching!$B$35:$E$44,4,0)/12,0)-IFERROR(VLOOKUP(L$5,Switching!$B$23:$E$31,4,0)/12,0)</f>
        <v>521834.80964044284</v>
      </c>
      <c r="M97" s="1">
        <f>Demand!M94/Demand!L94*'Dmd Switching'!L97</f>
        <v>485212.63317513652</v>
      </c>
      <c r="N97" s="1">
        <f>Demand!N94/Demand!L94*'Dmd Switching'!L97</f>
        <v>478287.20568973524</v>
      </c>
      <c r="O97" s="6">
        <f>Demand!O94+IFERROR(VLOOKUP(O$5,Switching!$B$35:$E$44,3,0)/12,0)-IFERROR(VLOOKUP(O$5,Switching!$B$23:$E$31,3,0)/12,0)</f>
        <v>362539.24714160181</v>
      </c>
      <c r="P97" s="1">
        <f>Demand!P94/Demand!O94*'Dmd Switching'!O97</f>
        <v>330201.09253006463</v>
      </c>
      <c r="Q97" s="1">
        <f>Demand!Q94/Demand!O94*'Dmd Switching'!O97</f>
        <v>322804.59765139979</v>
      </c>
      <c r="R97" s="6">
        <f>Demand!R94+IFERROR(VLOOKUP(R$5,Switching!$B$35:$E$44,4,0)/12,0)-IFERROR(VLOOKUP(R$5,Switching!$B$23:$E$31,4,0)/12,0)</f>
        <v>269287.925670025</v>
      </c>
      <c r="S97" s="1">
        <f>Demand!S94/Demand!R94*'Dmd Switching'!R97</f>
        <v>256453.23485341601</v>
      </c>
      <c r="T97" s="1">
        <f>Demand!T94/Demand!R94*'Dmd Switching'!R97</f>
        <v>251772.9318651754</v>
      </c>
      <c r="U97" s="6">
        <f>Demand!U94+IFERROR(VLOOKUP(U$5,Switching!$B$35:$E$44,3,0)/12,0)-IFERROR(VLOOKUP(U$5,Switching!$B$23:$E$31,3,0)/12,0)</f>
        <v>57668.892957088639</v>
      </c>
      <c r="V97" s="6">
        <f>Demand!V94+IFERROR(VLOOKUP(V$5,Switching!$B$35:$E$44,3,0)/12,0)-IFERROR(VLOOKUP(V$5,Switching!$B$23:$E$31,3,0)/12,0)</f>
        <v>621468.78501805931</v>
      </c>
      <c r="W97" s="6">
        <f>Demand!W94+IFERROR(VLOOKUP(W$5,Switching!$B$35:$E$44,3,0)/12,0)-IFERROR(VLOOKUP(W$5,Switching!$B$23:$E$31,3,0)/12,0)</f>
        <v>42294.62196048133</v>
      </c>
      <c r="X97" s="6">
        <f>Demand!X94+IFERROR(VLOOKUP(X$5,Switching!$B$35:$E$44,3,0)/12,0)-IFERROR(VLOOKUP(X$5,Switching!$B$23:$E$31,3,0)/12,0)</f>
        <v>50945.21470756807</v>
      </c>
      <c r="Y97" s="6">
        <f>Demand!Y94+IFERROR(VLOOKUP(Y$5,Switching!$B$35:$E$44,3,0)/12,0)-IFERROR(VLOOKUP(Y$5,Switching!$B$23:$E$31,3,0)/12,0)</f>
        <v>0</v>
      </c>
      <c r="Z97" s="6">
        <f>Demand!Z94+IFERROR(VLOOKUP(Z$5,Switching!$B$35:$E$44,3,0)/12,0)-IFERROR(VLOOKUP(Z$5,Switching!$B$23:$E$31,3,0)/12,0)</f>
        <v>10732.508400296016</v>
      </c>
      <c r="AA97" s="6">
        <f>Demand!AA94+IFERROR(VLOOKUP(AA$5,Switching!$B$35:$E$44,3,0)/12,0)-IFERROR(VLOOKUP(AA$5,Switching!$B$23:$E$31,3,0)/12,0)</f>
        <v>23691.53514339164</v>
      </c>
      <c r="AB97" s="6">
        <f>Demand!AB94+IFERROR(VLOOKUP(AB$5,Switching!$B$35:$E$44,4,0)/12,0)-IFERROR(VLOOKUP(AB$5,Switching!$B$23:$E$31,4,0)/12,0)</f>
        <v>8379.9092843763337</v>
      </c>
      <c r="AC97" s="1">
        <f>Demand!AC94/Demand!AB94*'Dmd Switching'!AB97</f>
        <v>8127.4817443179081</v>
      </c>
      <c r="AD97" s="1">
        <f>Demand!AD94/Demand!AB94*'Dmd Switching'!AB97</f>
        <v>8055.8131873106086</v>
      </c>
      <c r="AE97" s="6">
        <f>Demand!AE94+IFERROR(VLOOKUP(AE$5,Switching!$B$35:$E$44,4,0)/12,0)-IFERROR(VLOOKUP(AE$5,Switching!$B$23:$E$31,4,0)/12,0)</f>
        <v>8504.7105947723994</v>
      </c>
      <c r="AF97" s="1">
        <f>Demand!AF94/Demand!AE94*'Dmd Switching'!AE97</f>
        <v>7687.782287004823</v>
      </c>
      <c r="AG97" s="1">
        <f>Demand!AG94/Demand!AE94*'Dmd Switching'!AE97</f>
        <v>7453.6013246078728</v>
      </c>
      <c r="AH97" s="6">
        <f>Demand!AH94+IFERROR(VLOOKUP(AH$5,Switching!$B$35:$E$44,4,0)/12,0)-IFERROR(VLOOKUP(AH$5,Switching!$B$23:$E$31,4,0)/12,0)</f>
        <v>24911.967889563977</v>
      </c>
      <c r="AI97" s="1">
        <f>Demand!AI94/Demand!AH94*'Dmd Switching'!AH97</f>
        <v>26553.028221904839</v>
      </c>
      <c r="AJ97" s="1">
        <f>Demand!AJ94/Demand!AH94*'Dmd Switching'!AH97</f>
        <v>26487.640095768398</v>
      </c>
      <c r="AK97" s="6">
        <f>Demand!AK94+IFERROR(VLOOKUP(AK$5,Switching!$B$35:$E$44,4,0)/12,0)-IFERROR(VLOOKUP(AK$5,Switching!$B$23:$E$31,4,0)/12,0)</f>
        <v>65417.091570826051</v>
      </c>
      <c r="AL97" s="1">
        <f>Demand!AL94/Demand!AK94*'Dmd Switching'!AK97</f>
        <v>57832.16400458345</v>
      </c>
      <c r="AM97" s="1">
        <f>Demand!AM94/Demand!AK94*'Dmd Switching'!AK97</f>
        <v>55840.294451048161</v>
      </c>
      <c r="AN97" s="6">
        <f>Demand!AN94+IFERROR(VLOOKUP(AN$5,Switching!$B$35:$E$44,4,0)/12,0)-IFERROR(VLOOKUP(AN$5,Switching!$B$23:$E$31,4,0)/12,0)</f>
        <v>171417.01810751425</v>
      </c>
      <c r="AO97" s="1">
        <f>Demand!AO94/Demand!AN94*'Dmd Switching'!AN97</f>
        <v>155824.71460740507</v>
      </c>
      <c r="AP97" s="1">
        <f>Demand!AP94/Demand!AN94*'Dmd Switching'!AN97</f>
        <v>96029.316918995988</v>
      </c>
      <c r="AQ97" s="6">
        <f>Demand!AQ94+IFERROR(VLOOKUP(AQ$5,Switching!$B$35:$E$44,3,0)/12,0)-IFERROR(VLOOKUP(AQ$5,Switching!$B$23:$E$31,3,0)/12,0)</f>
        <v>131758.22318860108</v>
      </c>
      <c r="AR97" s="1">
        <f>Demand!AR94/Demand!AQ94*'Dmd Switching'!AQ97</f>
        <v>120932.42183348873</v>
      </c>
      <c r="AS97" s="1">
        <f>Demand!AS94/Demand!AQ94*'Dmd Switching'!AQ97</f>
        <v>118263.02935830659</v>
      </c>
      <c r="AT97" s="6">
        <f>Demand!AT94+IFERROR(VLOOKUP(AT$5,Switching!$B$35:$E$44,3,0)/12,0)-IFERROR(VLOOKUP(AT$5,Switching!$B$23:$E$31,3,0)/12,0)</f>
        <v>15562</v>
      </c>
      <c r="AU97" s="6">
        <f>Demand!AU94+IFERROR(VLOOKUP(AU$5,Switching!$B$35:$E$44,4,0)/12,0)-IFERROR(VLOOKUP(AU$5,Switching!$B$23:$E$31,4,0)/12,0)</f>
        <v>352010.37579244783</v>
      </c>
      <c r="AV97" s="1">
        <f>Demand!AV94/Demand!AU94*'Dmd Switching'!AU97</f>
        <v>319576.74676816637</v>
      </c>
      <c r="AW97" s="1">
        <f>Demand!AW94/Demand!AU94*'Dmd Switching'!AU97</f>
        <v>315331.5499233912</v>
      </c>
      <c r="AX97" s="6">
        <f>Demand!AX94+IFERROR(VLOOKUP(AX$5,Switching!$B$35:$E$44,3,0)/12,0)-IFERROR(VLOOKUP(AX$5,Switching!$B$23:$E$31,3,0)/12,0)</f>
        <v>55003.516787448112</v>
      </c>
      <c r="AY97" s="1">
        <f>Demand!AY94/Demand!AX94*'Dmd Switching'!AX97</f>
        <v>49685.706164156552</v>
      </c>
      <c r="AZ97" s="1">
        <f>Demand!AZ94/Demand!AX94*'Dmd Switching'!AX97</f>
        <v>49016.946108370546</v>
      </c>
      <c r="BA97" s="6">
        <f>Demand!BA94+IFERROR(VLOOKUP(BA$5,Switching!$B$35:$E$44,3,0)/12,0)-IFERROR(VLOOKUP(BA$5,Switching!$B$23:$E$31,3,0)/12,0)</f>
        <v>9309.1499999999978</v>
      </c>
      <c r="BB97" s="6">
        <f>Demand!BB94+IFERROR(VLOOKUP(BB$5,Switching!$B$35:$E$44,3,0)/12,0)-IFERROR(VLOOKUP(BB$5,Switching!$B$23:$E$31,3,0)/12,0)</f>
        <v>27925.385589155834</v>
      </c>
      <c r="BC97" s="6">
        <f>Demand!BC94+IFERROR(VLOOKUP(BC$5,Switching!$B$35:$E$44,3,0)/12,0)-IFERROR(VLOOKUP(BC$5,Switching!$B$23:$E$31,3,0)/12,0)</f>
        <v>4121.9489567022547</v>
      </c>
      <c r="BD97" s="6">
        <f>Demand!BD94+IFERROR(VLOOKUP(BD$5,Switching!$B$35:$E$44,3,0)/12,0)-IFERROR(VLOOKUP(BD$5,Switching!$B$23:$E$31,3,0)/12,0)</f>
        <v>349164.48649948306</v>
      </c>
      <c r="BE97" s="6">
        <f>Demand!BE94+IFERROR(VLOOKUP(BE$5,Switching!$B$35:$E$44,3,0)/12,0)-IFERROR(VLOOKUP(BE$5,Switching!$B$23:$E$31,3,0)/12,0)</f>
        <v>57369.366473070761</v>
      </c>
      <c r="BF97" s="35">
        <f>Billed_Energy!AM95/Cal_Energy!AM95*Cal_Energy_Switching!AM96*VLOOKUP($C97,'Dmd Factors'!$A$4:$E$15,4,0)</f>
        <v>205564.03163853232</v>
      </c>
      <c r="BG97" s="35">
        <f>Billed_Energy!G95/Cal_Energy!G95*Cal_Energy_Switching!G96*VLOOKUP(C97,'Dmd Factors'!$A$4:$E$15,3,0)</f>
        <v>447172.22666571289</v>
      </c>
      <c r="BH97" s="35">
        <f>Billed_Energy!AA95/Cal_Energy!AA95*Cal_Energy_Switching!AA96*VLOOKUP($C97,'Dmd Factors'!$A$4:$E$15,5,0)</f>
        <v>21354.143368388162</v>
      </c>
      <c r="BI97" s="35">
        <f>Billed_Energy!J95/Cal_Energy!J95*Cal_Energy_Switching!J96*VLOOKUP($C97,'Dmd Factors'!$A$4:$E$15,2,0)</f>
        <v>57368.694153554228</v>
      </c>
    </row>
    <row r="98" spans="1:61" x14ac:dyDescent="0.25">
      <c r="A98" t="s">
        <v>155</v>
      </c>
      <c r="B98">
        <v>2022</v>
      </c>
      <c r="C98">
        <v>2</v>
      </c>
      <c r="D98" t="s">
        <v>95</v>
      </c>
      <c r="E98" t="s">
        <v>154</v>
      </c>
      <c r="F98" s="6">
        <f>Demand!F95+IFERROR(VLOOKUP(F$5,Switching!$B$35:$E$44,4,0)/12,0)-IFERROR(VLOOKUP(F$5,Switching!$B$23:$E$31,4,0)/12,0)</f>
        <v>185157.6</v>
      </c>
      <c r="G98" s="1">
        <f>Demand!G95/Demand!F95*'Dmd Switching'!F98</f>
        <v>185157.6</v>
      </c>
      <c r="H98" s="1">
        <f>Demand!H95/Demand!F95*'Dmd Switching'!F98</f>
        <v>101387.6</v>
      </c>
      <c r="I98" s="6">
        <f>Demand!I95+IFERROR(VLOOKUP(I$5,Switching!$B$35:$E$44,4,0)/12,0)-IFERROR(VLOOKUP(I$5,Switching!$B$23:$E$31,4,0)/12,0)</f>
        <v>313923.89511034405</v>
      </c>
      <c r="J98" s="1">
        <f>Demand!J95/Demand!I95*'Dmd Switching'!I98</f>
        <v>298473.87972329766</v>
      </c>
      <c r="K98" s="1">
        <f>Demand!K95/Demand!I95*'Dmd Switching'!I98</f>
        <v>290624.50874564127</v>
      </c>
      <c r="L98" s="6">
        <f>Demand!L95+IFERROR(VLOOKUP(L$5,Switching!$B$35:$E$44,4,0)/12,0)-IFERROR(VLOOKUP(L$5,Switching!$B$23:$E$31,4,0)/12,0)</f>
        <v>543470.75608248229</v>
      </c>
      <c r="M98" s="1">
        <f>Demand!M95/Demand!L95*'Dmd Switching'!L98</f>
        <v>508885.83028845431</v>
      </c>
      <c r="N98" s="1">
        <f>Demand!N95/Demand!L95*'Dmd Switching'!L98</f>
        <v>502187.7137721185</v>
      </c>
      <c r="O98" s="6">
        <f>Demand!O95+IFERROR(VLOOKUP(O$5,Switching!$B$35:$E$44,3,0)/12,0)-IFERROR(VLOOKUP(O$5,Switching!$B$23:$E$31,3,0)/12,0)</f>
        <v>341451.38524301653</v>
      </c>
      <c r="P98" s="1">
        <f>Demand!P95/Demand!O95*'Dmd Switching'!O98</f>
        <v>310994.24777342984</v>
      </c>
      <c r="Q98" s="1">
        <f>Demand!Q95/Demand!O95*'Dmd Switching'!O98</f>
        <v>304027.98565925786</v>
      </c>
      <c r="R98" s="6">
        <f>Demand!R95+IFERROR(VLOOKUP(R$5,Switching!$B$35:$E$44,4,0)/12,0)-IFERROR(VLOOKUP(R$5,Switching!$B$23:$E$31,4,0)/12,0)</f>
        <v>274908.48074630805</v>
      </c>
      <c r="S98" s="1">
        <f>Demand!S95/Demand!R95*'Dmd Switching'!R98</f>
        <v>260538.97270532837</v>
      </c>
      <c r="T98" s="1">
        <f>Demand!T95/Demand!R95*'Dmd Switching'!R98</f>
        <v>256860.1849105563</v>
      </c>
      <c r="U98" s="6">
        <f>Demand!U95+IFERROR(VLOOKUP(U$5,Switching!$B$35:$E$44,3,0)/12,0)-IFERROR(VLOOKUP(U$5,Switching!$B$23:$E$31,3,0)/12,0)</f>
        <v>57715.016115369712</v>
      </c>
      <c r="V98" s="6">
        <f>Demand!V95+IFERROR(VLOOKUP(V$5,Switching!$B$35:$E$44,3,0)/12,0)-IFERROR(VLOOKUP(V$5,Switching!$B$23:$E$31,3,0)/12,0)</f>
        <v>580029.23362779571</v>
      </c>
      <c r="W98" s="6">
        <f>Demand!W95+IFERROR(VLOOKUP(W$5,Switching!$B$35:$E$44,3,0)/12,0)-IFERROR(VLOOKUP(W$5,Switching!$B$23:$E$31,3,0)/12,0)</f>
        <v>31316.998621153067</v>
      </c>
      <c r="X98" s="6">
        <f>Demand!X95+IFERROR(VLOOKUP(X$5,Switching!$B$35:$E$44,3,0)/12,0)-IFERROR(VLOOKUP(X$5,Switching!$B$23:$E$31,3,0)/12,0)</f>
        <v>33931.35815638629</v>
      </c>
      <c r="Y98" s="6">
        <f>Demand!Y95+IFERROR(VLOOKUP(Y$5,Switching!$B$35:$E$44,3,0)/12,0)-IFERROR(VLOOKUP(Y$5,Switching!$B$23:$E$31,3,0)/12,0)</f>
        <v>0</v>
      </c>
      <c r="Z98" s="6">
        <f>Demand!Z95+IFERROR(VLOOKUP(Z$5,Switching!$B$35:$E$44,3,0)/12,0)-IFERROR(VLOOKUP(Z$5,Switching!$B$23:$E$31,3,0)/12,0)</f>
        <v>10309.977007467853</v>
      </c>
      <c r="AA98" s="6">
        <f>Demand!AA95+IFERROR(VLOOKUP(AA$5,Switching!$B$35:$E$44,3,0)/12,0)-IFERROR(VLOOKUP(AA$5,Switching!$B$23:$E$31,3,0)/12,0)</f>
        <v>23903.499731128803</v>
      </c>
      <c r="AB98" s="6">
        <f>Demand!AB95+IFERROR(VLOOKUP(AB$5,Switching!$B$35:$E$44,4,0)/12,0)-IFERROR(VLOOKUP(AB$5,Switching!$B$23:$E$31,4,0)/12,0)</f>
        <v>7636.9592575922452</v>
      </c>
      <c r="AC98" s="1">
        <f>Demand!AC95/Demand!AB95*'Dmd Switching'!AB98</f>
        <v>7406.9115597592136</v>
      </c>
      <c r="AD98" s="1">
        <f>Demand!AD95/Demand!AB95*'Dmd Switching'!AB98</f>
        <v>7341.5970281406389</v>
      </c>
      <c r="AE98" s="6">
        <f>Demand!AE95+IFERROR(VLOOKUP(AE$5,Switching!$B$35:$E$44,4,0)/12,0)-IFERROR(VLOOKUP(AE$5,Switching!$B$23:$E$31,4,0)/12,0)</f>
        <v>7841.3326049097768</v>
      </c>
      <c r="AF98" s="1">
        <f>Demand!AF95/Demand!AE95*'Dmd Switching'!AE98</f>
        <v>7107.1122115446769</v>
      </c>
      <c r="AG98" s="1">
        <f>Demand!AG95/Demand!AE95*'Dmd Switching'!AE98</f>
        <v>6971.5638312311203</v>
      </c>
      <c r="AH98" s="6">
        <f>Demand!AH95+IFERROR(VLOOKUP(AH$5,Switching!$B$35:$E$44,4,0)/12,0)-IFERROR(VLOOKUP(AH$5,Switching!$B$23:$E$31,4,0)/12,0)</f>
        <v>23914.281119928975</v>
      </c>
      <c r="AI98" s="1">
        <f>Demand!AI95/Demand!AH95*'Dmd Switching'!AH98</f>
        <v>25489.619459169673</v>
      </c>
      <c r="AJ98" s="1">
        <f>Demand!AJ95/Demand!AH95*'Dmd Switching'!AH98</f>
        <v>25426.850028939833</v>
      </c>
      <c r="AK98" s="6">
        <f>Demand!AK95+IFERROR(VLOOKUP(AK$5,Switching!$B$35:$E$44,4,0)/12,0)-IFERROR(VLOOKUP(AK$5,Switching!$B$23:$E$31,4,0)/12,0)</f>
        <v>63501.757932311557</v>
      </c>
      <c r="AL98" s="1">
        <f>Demand!AL95/Demand!AK95*'Dmd Switching'!AK98</f>
        <v>55148.261479191213</v>
      </c>
      <c r="AM98" s="1">
        <f>Demand!AM95/Demand!AK95*'Dmd Switching'!AK98</f>
        <v>53803.314203467009</v>
      </c>
      <c r="AN98" s="6">
        <f>Demand!AN95+IFERROR(VLOOKUP(AN$5,Switching!$B$35:$E$44,4,0)/12,0)-IFERROR(VLOOKUP(AN$5,Switching!$B$23:$E$31,4,0)/12,0)</f>
        <v>162284.56438504692</v>
      </c>
      <c r="AO98" s="1">
        <f>Demand!AO95/Demand!AN95*'Dmd Switching'!AN98</f>
        <v>148629.25049991097</v>
      </c>
      <c r="AP98" s="1">
        <f>Demand!AP95/Demand!AN95*'Dmd Switching'!AN98</f>
        <v>81663.680063138541</v>
      </c>
      <c r="AQ98" s="6">
        <f>Demand!AQ95+IFERROR(VLOOKUP(AQ$5,Switching!$B$35:$E$44,3,0)/12,0)-IFERROR(VLOOKUP(AQ$5,Switching!$B$23:$E$31,3,0)/12,0)</f>
        <v>149627.28937567823</v>
      </c>
      <c r="AR98" s="1">
        <f>Demand!AR95/Demand!AQ95*'Dmd Switching'!AQ98</f>
        <v>137439.77176561061</v>
      </c>
      <c r="AS98" s="1">
        <f>Demand!AS95/Demand!AQ95*'Dmd Switching'!AQ98</f>
        <v>134609.70340332002</v>
      </c>
      <c r="AT98" s="6">
        <f>Demand!AT95+IFERROR(VLOOKUP(AT$5,Switching!$B$35:$E$44,3,0)/12,0)-IFERROR(VLOOKUP(AT$5,Switching!$B$23:$E$31,3,0)/12,0)</f>
        <v>14314</v>
      </c>
      <c r="AU98" s="6">
        <f>Demand!AU95+IFERROR(VLOOKUP(AU$5,Switching!$B$35:$E$44,4,0)/12,0)-IFERROR(VLOOKUP(AU$5,Switching!$B$23:$E$31,4,0)/12,0)</f>
        <v>339909.10646020307</v>
      </c>
      <c r="AV98" s="1">
        <f>Demand!AV95/Demand!AU95*'Dmd Switching'!AU98</f>
        <v>308590.46752495342</v>
      </c>
      <c r="AW98" s="1">
        <f>Demand!AW95/Demand!AU95*'Dmd Switching'!AU98</f>
        <v>304491.21032832458</v>
      </c>
      <c r="AX98" s="6">
        <f>Demand!AX95+IFERROR(VLOOKUP(AX$5,Switching!$B$35:$E$44,3,0)/12,0)-IFERROR(VLOOKUP(AX$5,Switching!$B$23:$E$31,3,0)/12,0)</f>
        <v>57490.614308403157</v>
      </c>
      <c r="AY98" s="1">
        <f>Demand!AY95/Demand!AX95*'Dmd Switching'!AX98</f>
        <v>52344.308419483816</v>
      </c>
      <c r="AZ98" s="1">
        <f>Demand!AZ95/Demand!AX95*'Dmd Switching'!AX98</f>
        <v>51426.316237767693</v>
      </c>
      <c r="BA98" s="6">
        <f>Demand!BA95+IFERROR(VLOOKUP(BA$5,Switching!$B$35:$E$44,3,0)/12,0)-IFERROR(VLOOKUP(BA$5,Switching!$B$23:$E$31,3,0)/12,0)</f>
        <v>9309.1499999999978</v>
      </c>
      <c r="BB98" s="6">
        <f>Demand!BB95+IFERROR(VLOOKUP(BB$5,Switching!$B$35:$E$44,3,0)/12,0)-IFERROR(VLOOKUP(BB$5,Switching!$B$23:$E$31,3,0)/12,0)</f>
        <v>25532.213893254549</v>
      </c>
      <c r="BC98" s="6">
        <f>Demand!BC95+IFERROR(VLOOKUP(BC$5,Switching!$B$35:$E$44,3,0)/12,0)-IFERROR(VLOOKUP(BC$5,Switching!$B$23:$E$31,3,0)/12,0)</f>
        <v>3980.2462742556722</v>
      </c>
      <c r="BD98" s="6">
        <f>Demand!BD95+IFERROR(VLOOKUP(BD$5,Switching!$B$35:$E$44,3,0)/12,0)-IFERROR(VLOOKUP(BD$5,Switching!$B$23:$E$31,3,0)/12,0)</f>
        <v>344918.41761078918</v>
      </c>
      <c r="BE98" s="6">
        <f>Demand!BE95+IFERROR(VLOOKUP(BE$5,Switching!$B$35:$E$44,3,0)/12,0)-IFERROR(VLOOKUP(BE$5,Switching!$B$23:$E$31,3,0)/12,0)</f>
        <v>57388.448143287766</v>
      </c>
      <c r="BF98" s="35">
        <f>Billed_Energy!AM96/Cal_Energy!AM96*Cal_Energy_Switching!AM97*VLOOKUP($C98,'Dmd Factors'!$A$4:$E$15,4,0)</f>
        <v>200003.15841981641</v>
      </c>
      <c r="BG98" s="35">
        <f>Billed_Energy!G96/Cal_Energy!G96*Cal_Energy_Switching!G97*VLOOKUP(C98,'Dmd Factors'!$A$4:$E$15,3,0)</f>
        <v>423391.44453942304</v>
      </c>
      <c r="BH98" s="35">
        <f>Billed_Energy!AA96/Cal_Energy!AA96*Cal_Energy_Switching!AA97*VLOOKUP($C98,'Dmd Factors'!$A$4:$E$15,5,0)</f>
        <v>20651.62397012717</v>
      </c>
      <c r="BI98" s="35">
        <f>Billed_Energy!J96/Cal_Energy!J96*Cal_Energy_Switching!J97*VLOOKUP($C98,'Dmd Factors'!$A$4:$E$15,2,0)</f>
        <v>57134.603282448028</v>
      </c>
    </row>
    <row r="99" spans="1:61" x14ac:dyDescent="0.25">
      <c r="A99" t="s">
        <v>155</v>
      </c>
      <c r="B99">
        <v>2022</v>
      </c>
      <c r="C99">
        <v>3</v>
      </c>
      <c r="D99" t="s">
        <v>96</v>
      </c>
      <c r="E99" t="s">
        <v>154</v>
      </c>
      <c r="F99" s="6">
        <f>Demand!F96+IFERROR(VLOOKUP(F$5,Switching!$B$35:$E$44,4,0)/12,0)-IFERROR(VLOOKUP(F$5,Switching!$B$23:$E$31,4,0)/12,0)</f>
        <v>185157.6</v>
      </c>
      <c r="G99" s="1">
        <f>Demand!G96/Demand!F96*'Dmd Switching'!F99</f>
        <v>185157.6</v>
      </c>
      <c r="H99" s="1">
        <f>Demand!H96/Demand!F96*'Dmd Switching'!F99</f>
        <v>101387.6</v>
      </c>
      <c r="I99" s="6">
        <f>Demand!I96+IFERROR(VLOOKUP(I$5,Switching!$B$35:$E$44,4,0)/12,0)-IFERROR(VLOOKUP(I$5,Switching!$B$23:$E$31,4,0)/12,0)</f>
        <v>300713.34142411372</v>
      </c>
      <c r="J99" s="1">
        <f>Demand!J96/Demand!I96*'Dmd Switching'!I99</f>
        <v>289092.46058070083</v>
      </c>
      <c r="K99" s="1">
        <f>Demand!K96/Demand!I96*'Dmd Switching'!I99</f>
        <v>283786.68510292075</v>
      </c>
      <c r="L99" s="6">
        <f>Demand!L96+IFERROR(VLOOKUP(L$5,Switching!$B$35:$E$44,4,0)/12,0)-IFERROR(VLOOKUP(L$5,Switching!$B$23:$E$31,4,0)/12,0)</f>
        <v>543920.92068525276</v>
      </c>
      <c r="M99" s="1">
        <f>Demand!M96/Demand!L96*'Dmd Switching'!L99</f>
        <v>508638.12475350581</v>
      </c>
      <c r="N99" s="1">
        <f>Demand!N96/Demand!L96*'Dmd Switching'!L99</f>
        <v>502735.02278272453</v>
      </c>
      <c r="O99" s="6">
        <f>Demand!O96+IFERROR(VLOOKUP(O$5,Switching!$B$35:$E$44,3,0)/12,0)-IFERROR(VLOOKUP(O$5,Switching!$B$23:$E$31,3,0)/12,0)</f>
        <v>337614.72311615042</v>
      </c>
      <c r="P99" s="1">
        <f>Demand!P96/Demand!O96*'Dmd Switching'!O99</f>
        <v>307499.81224417774</v>
      </c>
      <c r="Q99" s="1">
        <f>Demand!Q96/Demand!O96*'Dmd Switching'!O99</f>
        <v>300611.82538433</v>
      </c>
      <c r="R99" s="6">
        <f>Demand!R96+IFERROR(VLOOKUP(R$5,Switching!$B$35:$E$44,4,0)/12,0)-IFERROR(VLOOKUP(R$5,Switching!$B$23:$E$31,4,0)/12,0)</f>
        <v>271836.26374427148</v>
      </c>
      <c r="S99" s="1">
        <f>Demand!S96/Demand!R96*'Dmd Switching'!R99</f>
        <v>258387.50209276189</v>
      </c>
      <c r="T99" s="1">
        <f>Demand!T96/Demand!R96*'Dmd Switching'!R99</f>
        <v>253801.97073605753</v>
      </c>
      <c r="U99" s="6">
        <f>Demand!U96+IFERROR(VLOOKUP(U$5,Switching!$B$35:$E$44,3,0)/12,0)-IFERROR(VLOOKUP(U$5,Switching!$B$23:$E$31,3,0)/12,0)</f>
        <v>57782.384055426985</v>
      </c>
      <c r="V99" s="6">
        <f>Demand!V96+IFERROR(VLOOKUP(V$5,Switching!$B$35:$E$44,3,0)/12,0)-IFERROR(VLOOKUP(V$5,Switching!$B$23:$E$31,3,0)/12,0)</f>
        <v>572489.84636615892</v>
      </c>
      <c r="W99" s="6">
        <f>Demand!W96+IFERROR(VLOOKUP(W$5,Switching!$B$35:$E$44,3,0)/12,0)-IFERROR(VLOOKUP(W$5,Switching!$B$23:$E$31,3,0)/12,0)</f>
        <v>32886.050733429722</v>
      </c>
      <c r="X99" s="6">
        <f>Demand!X96+IFERROR(VLOOKUP(X$5,Switching!$B$35:$E$44,3,0)/12,0)-IFERROR(VLOOKUP(X$5,Switching!$B$23:$E$31,3,0)/12,0)</f>
        <v>33004.559044089809</v>
      </c>
      <c r="Y99" s="6">
        <f>Demand!Y96+IFERROR(VLOOKUP(Y$5,Switching!$B$35:$E$44,3,0)/12,0)-IFERROR(VLOOKUP(Y$5,Switching!$B$23:$E$31,3,0)/12,0)</f>
        <v>0</v>
      </c>
      <c r="Z99" s="6">
        <f>Demand!Z96+IFERROR(VLOOKUP(Z$5,Switching!$B$35:$E$44,3,0)/12,0)-IFERROR(VLOOKUP(Z$5,Switching!$B$23:$E$31,3,0)/12,0)</f>
        <v>10153.55374239622</v>
      </c>
      <c r="AA99" s="6">
        <f>Demand!AA96+IFERROR(VLOOKUP(AA$5,Switching!$B$35:$E$44,3,0)/12,0)-IFERROR(VLOOKUP(AA$5,Switching!$B$23:$E$31,3,0)/12,0)</f>
        <v>23253.776959472718</v>
      </c>
      <c r="AB99" s="6">
        <f>Demand!AB96+IFERROR(VLOOKUP(AB$5,Switching!$B$35:$E$44,4,0)/12,0)-IFERROR(VLOOKUP(AB$5,Switching!$B$23:$E$31,4,0)/12,0)</f>
        <v>7536.4993496653578</v>
      </c>
      <c r="AC99" s="1">
        <f>Demand!AC96/Demand!AB96*'Dmd Switching'!AB99</f>
        <v>7309.4778000365504</v>
      </c>
      <c r="AD99" s="1">
        <f>Demand!AD96/Demand!AB96*'Dmd Switching'!AB99</f>
        <v>7245.0224443820443</v>
      </c>
      <c r="AE99" s="6">
        <f>Demand!AE96+IFERROR(VLOOKUP(AE$5,Switching!$B$35:$E$44,4,0)/12,0)-IFERROR(VLOOKUP(AE$5,Switching!$B$23:$E$31,4,0)/12,0)</f>
        <v>7185.6574369253303</v>
      </c>
      <c r="AF99" s="1">
        <f>Demand!AF96/Demand!AE96*'Dmd Switching'!AE99</f>
        <v>6565.0954692653222</v>
      </c>
      <c r="AG99" s="1">
        <f>Demand!AG96/Demand!AE96*'Dmd Switching'!AE99</f>
        <v>6563.8093304722433</v>
      </c>
      <c r="AH99" s="6">
        <f>Demand!AH96+IFERROR(VLOOKUP(AH$5,Switching!$B$35:$E$44,4,0)/12,0)-IFERROR(VLOOKUP(AH$5,Switching!$B$23:$E$31,4,0)/12,0)</f>
        <v>22687.713087998291</v>
      </c>
      <c r="AI99" s="1">
        <f>Demand!AI96/Demand!AH96*'Dmd Switching'!AH99</f>
        <v>24182.252023874229</v>
      </c>
      <c r="AJ99" s="1">
        <f>Demand!AJ96/Demand!AH96*'Dmd Switching'!AH99</f>
        <v>24122.7020496722</v>
      </c>
      <c r="AK99" s="6">
        <f>Demand!AK96+IFERROR(VLOOKUP(AK$5,Switching!$B$35:$E$44,4,0)/12,0)-IFERROR(VLOOKUP(AK$5,Switching!$B$23:$E$31,4,0)/12,0)</f>
        <v>64223.816278439102</v>
      </c>
      <c r="AL99" s="1">
        <f>Demand!AL96/Demand!AK96*'Dmd Switching'!AK99</f>
        <v>58254.836153579978</v>
      </c>
      <c r="AM99" s="1">
        <f>Demand!AM96/Demand!AK96*'Dmd Switching'!AK99</f>
        <v>56980.528728239209</v>
      </c>
      <c r="AN99" s="6">
        <f>Demand!AN96+IFERROR(VLOOKUP(AN$5,Switching!$B$35:$E$44,4,0)/12,0)-IFERROR(VLOOKUP(AN$5,Switching!$B$23:$E$31,4,0)/12,0)</f>
        <v>161703.50390222267</v>
      </c>
      <c r="AO99" s="1">
        <f>Demand!AO96/Demand!AN96*'Dmd Switching'!AN99</f>
        <v>155702.26402462291</v>
      </c>
      <c r="AP99" s="1">
        <f>Demand!AP96/Demand!AN96*'Dmd Switching'!AN99</f>
        <v>95204.36706086887</v>
      </c>
      <c r="AQ99" s="6">
        <f>Demand!AQ96+IFERROR(VLOOKUP(AQ$5,Switching!$B$35:$E$44,3,0)/12,0)-IFERROR(VLOOKUP(AQ$5,Switching!$B$23:$E$31,3,0)/12,0)</f>
        <v>143048.43841616448</v>
      </c>
      <c r="AR99" s="1">
        <f>Demand!AR96/Demand!AQ96*'Dmd Switching'!AQ99</f>
        <v>132568.10794253685</v>
      </c>
      <c r="AS99" s="1">
        <f>Demand!AS96/Demand!AQ96*'Dmd Switching'!AQ99</f>
        <v>129173.58788238365</v>
      </c>
      <c r="AT99" s="6">
        <f>Demand!AT96+IFERROR(VLOOKUP(AT$5,Switching!$B$35:$E$44,3,0)/12,0)-IFERROR(VLOOKUP(AT$5,Switching!$B$23:$E$31,3,0)/12,0)</f>
        <v>12754</v>
      </c>
      <c r="AU99" s="6">
        <f>Demand!AU96+IFERROR(VLOOKUP(AU$5,Switching!$B$35:$E$44,4,0)/12,0)-IFERROR(VLOOKUP(AU$5,Switching!$B$23:$E$31,4,0)/12,0)</f>
        <v>346193.31231422012</v>
      </c>
      <c r="AV99" s="1">
        <f>Demand!AV96/Demand!AU96*'Dmd Switching'!AU99</f>
        <v>314295.65748796845</v>
      </c>
      <c r="AW99" s="1">
        <f>Demand!AW96/Demand!AU96*'Dmd Switching'!AU99</f>
        <v>310120.61363078083</v>
      </c>
      <c r="AX99" s="6">
        <f>Demand!AX96+IFERROR(VLOOKUP(AX$5,Switching!$B$35:$E$44,3,0)/12,0)-IFERROR(VLOOKUP(AX$5,Switching!$B$23:$E$31,3,0)/12,0)</f>
        <v>57072.14290569182</v>
      </c>
      <c r="AY99" s="1">
        <f>Demand!AY96/Demand!AX96*'Dmd Switching'!AX99</f>
        <v>52836.703490888089</v>
      </c>
      <c r="AZ99" s="1">
        <f>Demand!AZ96/Demand!AX96*'Dmd Switching'!AX99</f>
        <v>50600.744438337577</v>
      </c>
      <c r="BA99" s="6">
        <f>Demand!BA96+IFERROR(VLOOKUP(BA$5,Switching!$B$35:$E$44,3,0)/12,0)-IFERROR(VLOOKUP(BA$5,Switching!$B$23:$E$31,3,0)/12,0)</f>
        <v>9309.1499999999978</v>
      </c>
      <c r="BB99" s="6">
        <f>Demand!BB96+IFERROR(VLOOKUP(BB$5,Switching!$B$35:$E$44,3,0)/12,0)-IFERROR(VLOOKUP(BB$5,Switching!$B$23:$E$31,3,0)/12,0)</f>
        <v>25897.691939697543</v>
      </c>
      <c r="BC99" s="6">
        <f>Demand!BC96+IFERROR(VLOOKUP(BC$5,Switching!$B$35:$E$44,3,0)/12,0)-IFERROR(VLOOKUP(BC$5,Switching!$B$23:$E$31,3,0)/12,0)</f>
        <v>4053.8326726831465</v>
      </c>
      <c r="BD99" s="6">
        <f>Demand!BD96+IFERROR(VLOOKUP(BD$5,Switching!$B$35:$E$44,3,0)/12,0)-IFERROR(VLOOKUP(BD$5,Switching!$B$23:$E$31,3,0)/12,0)</f>
        <v>337575.69374024967</v>
      </c>
      <c r="BE99" s="6">
        <f>Demand!BE96+IFERROR(VLOOKUP(BE$5,Switching!$B$35:$E$44,3,0)/12,0)-IFERROR(VLOOKUP(BE$5,Switching!$B$23:$E$31,3,0)/12,0)</f>
        <v>57470.439873980235</v>
      </c>
      <c r="BF99" s="35">
        <f>Billed_Energy!AM97/Cal_Energy!AM97*Cal_Energy_Switching!AM98*VLOOKUP($C99,'Dmd Factors'!$A$4:$E$15,4,0)</f>
        <v>199985.86736073243</v>
      </c>
      <c r="BG99" s="35">
        <f>Billed_Energy!G97/Cal_Energy!G97*Cal_Energy_Switching!G98*VLOOKUP(C99,'Dmd Factors'!$A$4:$E$15,3,0)</f>
        <v>402233.78993285901</v>
      </c>
      <c r="BH99" s="35">
        <f>Billed_Energy!AA97/Cal_Energy!AA97*Cal_Energy_Switching!AA98*VLOOKUP($C99,'Dmd Factors'!$A$4:$E$15,5,0)</f>
        <v>19735.966473376862</v>
      </c>
      <c r="BI99" s="35">
        <f>Billed_Energy!J97/Cal_Energy!J97*Cal_Energy_Switching!J98*VLOOKUP($C99,'Dmd Factors'!$A$4:$E$15,2,0)</f>
        <v>56498.821048047765</v>
      </c>
    </row>
    <row r="100" spans="1:61" x14ac:dyDescent="0.25">
      <c r="A100" t="s">
        <v>155</v>
      </c>
      <c r="B100">
        <v>2022</v>
      </c>
      <c r="C100">
        <v>4</v>
      </c>
      <c r="D100" t="s">
        <v>97</v>
      </c>
      <c r="E100" t="s">
        <v>154</v>
      </c>
      <c r="F100" s="6">
        <f>Demand!F97+IFERROR(VLOOKUP(F$5,Switching!$B$35:$E$44,4,0)/12,0)-IFERROR(VLOOKUP(F$5,Switching!$B$23:$E$31,4,0)/12,0)</f>
        <v>185157.6</v>
      </c>
      <c r="G100" s="1">
        <f>Demand!G97/Demand!F97*'Dmd Switching'!F100</f>
        <v>185157.6</v>
      </c>
      <c r="H100" s="1">
        <f>Demand!H97/Demand!F97*'Dmd Switching'!F100</f>
        <v>101387.6</v>
      </c>
      <c r="I100" s="6">
        <f>Demand!I97+IFERROR(VLOOKUP(I$5,Switching!$B$35:$E$44,4,0)/12,0)-IFERROR(VLOOKUP(I$5,Switching!$B$23:$E$31,4,0)/12,0)</f>
        <v>305593.09164493275</v>
      </c>
      <c r="J100" s="1">
        <f>Demand!J97/Demand!I97*'Dmd Switching'!I100</f>
        <v>295942.77304868406</v>
      </c>
      <c r="K100" s="1">
        <f>Demand!K97/Demand!I97*'Dmd Switching'!I100</f>
        <v>282448.5910386999</v>
      </c>
      <c r="L100" s="6">
        <f>Demand!L97+IFERROR(VLOOKUP(L$5,Switching!$B$35:$E$44,4,0)/12,0)-IFERROR(VLOOKUP(L$5,Switching!$B$23:$E$31,4,0)/12,0)</f>
        <v>535047.59405738581</v>
      </c>
      <c r="M100" s="1">
        <f>Demand!M97/Demand!L97*'Dmd Switching'!L100</f>
        <v>509750.41585252143</v>
      </c>
      <c r="N100" s="1">
        <f>Demand!N97/Demand!L97*'Dmd Switching'!L100</f>
        <v>506305.96958264103</v>
      </c>
      <c r="O100" s="6">
        <f>Demand!O97+IFERROR(VLOOKUP(O$5,Switching!$B$35:$E$44,3,0)/12,0)-IFERROR(VLOOKUP(O$5,Switching!$B$23:$E$31,3,0)/12,0)</f>
        <v>341135.86824643641</v>
      </c>
      <c r="P100" s="1">
        <f>Demand!P97/Demand!O97*'Dmd Switching'!O100</f>
        <v>310706.87459161849</v>
      </c>
      <c r="Q100" s="1">
        <f>Demand!Q97/Demand!O97*'Dmd Switching'!O100</f>
        <v>303747.04962836945</v>
      </c>
      <c r="R100" s="6">
        <f>Demand!R97+IFERROR(VLOOKUP(R$5,Switching!$B$35:$E$44,4,0)/12,0)-IFERROR(VLOOKUP(R$5,Switching!$B$23:$E$31,4,0)/12,0)</f>
        <v>289928.168883887</v>
      </c>
      <c r="S100" s="1">
        <f>Demand!S97/Demand!R97*'Dmd Switching'!R100</f>
        <v>277208.6729052671</v>
      </c>
      <c r="T100" s="1">
        <f>Demand!T97/Demand!R97*'Dmd Switching'!R100</f>
        <v>271607.82864777959</v>
      </c>
      <c r="U100" s="6">
        <f>Demand!U97+IFERROR(VLOOKUP(U$5,Switching!$B$35:$E$44,3,0)/12,0)-IFERROR(VLOOKUP(U$5,Switching!$B$23:$E$31,3,0)/12,0)</f>
        <v>58116.722049573917</v>
      </c>
      <c r="V100" s="6">
        <f>Demand!V97+IFERROR(VLOOKUP(V$5,Switching!$B$35:$E$44,3,0)/12,0)-IFERROR(VLOOKUP(V$5,Switching!$B$23:$E$31,3,0)/12,0)</f>
        <v>579409.21426039061</v>
      </c>
      <c r="W100" s="6">
        <f>Demand!W97+IFERROR(VLOOKUP(W$5,Switching!$B$35:$E$44,3,0)/12,0)-IFERROR(VLOOKUP(W$5,Switching!$B$23:$E$31,3,0)/12,0)</f>
        <v>25755.696953510145</v>
      </c>
      <c r="X100" s="6">
        <f>Demand!X97+IFERROR(VLOOKUP(X$5,Switching!$B$35:$E$44,3,0)/12,0)-IFERROR(VLOOKUP(X$5,Switching!$B$23:$E$31,3,0)/12,0)</f>
        <v>25293.024394252636</v>
      </c>
      <c r="Y100" s="6">
        <f>Demand!Y97+IFERROR(VLOOKUP(Y$5,Switching!$B$35:$E$44,3,0)/12,0)-IFERROR(VLOOKUP(Y$5,Switching!$B$23:$E$31,3,0)/12,0)</f>
        <v>0</v>
      </c>
      <c r="Z100" s="6">
        <f>Demand!Z97+IFERROR(VLOOKUP(Z$5,Switching!$B$35:$E$44,3,0)/12,0)-IFERROR(VLOOKUP(Z$5,Switching!$B$23:$E$31,3,0)/12,0)</f>
        <v>10574.678310690428</v>
      </c>
      <c r="AA100" s="6">
        <f>Demand!AA97+IFERROR(VLOOKUP(AA$5,Switching!$B$35:$E$44,3,0)/12,0)-IFERROR(VLOOKUP(AA$5,Switching!$B$23:$E$31,3,0)/12,0)</f>
        <v>22276.324966498487</v>
      </c>
      <c r="AB100" s="6">
        <f>Demand!AB97+IFERROR(VLOOKUP(AB$5,Switching!$B$35:$E$44,4,0)/12,0)-IFERROR(VLOOKUP(AB$5,Switching!$B$23:$E$31,4,0)/12,0)</f>
        <v>7415.8020190621683</v>
      </c>
      <c r="AC100" s="1">
        <f>Demand!AC97/Demand!AB97*'Dmd Switching'!AB100</f>
        <v>7192.4162283923015</v>
      </c>
      <c r="AD100" s="1">
        <f>Demand!AD97/Demand!AB97*'Dmd Switching'!AB100</f>
        <v>7128.9931277688956</v>
      </c>
      <c r="AE100" s="6">
        <f>Demand!AE97+IFERROR(VLOOKUP(AE$5,Switching!$B$35:$E$44,4,0)/12,0)-IFERROR(VLOOKUP(AE$5,Switching!$B$23:$E$31,4,0)/12,0)</f>
        <v>8193.9245028006644</v>
      </c>
      <c r="AF100" s="1">
        <f>Demand!AF97/Demand!AE97*'Dmd Switching'!AE100</f>
        <v>7568.2421818095791</v>
      </c>
      <c r="AG100" s="1">
        <f>Demand!AG97/Demand!AE97*'Dmd Switching'!AE100</f>
        <v>7332.2146991142808</v>
      </c>
      <c r="AH100" s="6">
        <f>Demand!AH97+IFERROR(VLOOKUP(AH$5,Switching!$B$35:$E$44,4,0)/12,0)-IFERROR(VLOOKUP(AH$5,Switching!$B$23:$E$31,4,0)/12,0)</f>
        <v>20545.620042129249</v>
      </c>
      <c r="AI100" s="1">
        <f>Demand!AI97/Demand!AH97*'Dmd Switching'!AH100</f>
        <v>21899.049935903724</v>
      </c>
      <c r="AJ100" s="1">
        <f>Demand!AJ97/Demand!AH97*'Dmd Switching'!AH100</f>
        <v>21845.122458121896</v>
      </c>
      <c r="AK100" s="6">
        <f>Demand!AK97+IFERROR(VLOOKUP(AK$5,Switching!$B$35:$E$44,4,0)/12,0)-IFERROR(VLOOKUP(AK$5,Switching!$B$23:$E$31,4,0)/12,0)</f>
        <v>66968.767879050341</v>
      </c>
      <c r="AL100" s="1">
        <f>Demand!AL97/Demand!AK97*'Dmd Switching'!AK100</f>
        <v>63595.469683324176</v>
      </c>
      <c r="AM100" s="1">
        <f>Demand!AM97/Demand!AK97*'Dmd Switching'!AK100</f>
        <v>60535.01393688425</v>
      </c>
      <c r="AN100" s="6">
        <f>Demand!AN97+IFERROR(VLOOKUP(AN$5,Switching!$B$35:$E$44,4,0)/12,0)-IFERROR(VLOOKUP(AN$5,Switching!$B$23:$E$31,4,0)/12,0)</f>
        <v>176527.35220837683</v>
      </c>
      <c r="AO100" s="1">
        <f>Demand!AO97/Demand!AN97*'Dmd Switching'!AN100</f>
        <v>173640.79090929759</v>
      </c>
      <c r="AP100" s="1">
        <f>Demand!AP97/Demand!AN97*'Dmd Switching'!AN100</f>
        <v>109794.97496823523</v>
      </c>
      <c r="AQ100" s="6">
        <f>Demand!AQ97+IFERROR(VLOOKUP(AQ$5,Switching!$B$35:$E$44,3,0)/12,0)-IFERROR(VLOOKUP(AQ$5,Switching!$B$23:$E$31,3,0)/12,0)</f>
        <v>151236.52078141153</v>
      </c>
      <c r="AR100" s="1">
        <f>Demand!AR97/Demand!AQ97*'Dmd Switching'!AQ100</f>
        <v>139844.26791387153</v>
      </c>
      <c r="AS100" s="1">
        <f>Demand!AS97/Demand!AQ97*'Dmd Switching'!AQ100</f>
        <v>136154.14510815934</v>
      </c>
      <c r="AT100" s="6">
        <f>Demand!AT97+IFERROR(VLOOKUP(AT$5,Switching!$B$35:$E$44,3,0)/12,0)-IFERROR(VLOOKUP(AT$5,Switching!$B$23:$E$31,3,0)/12,0)</f>
        <v>7072</v>
      </c>
      <c r="AU100" s="6">
        <f>Demand!AU97+IFERROR(VLOOKUP(AU$5,Switching!$B$35:$E$44,4,0)/12,0)-IFERROR(VLOOKUP(AU$5,Switching!$B$23:$E$31,4,0)/12,0)</f>
        <v>353638.2475782737</v>
      </c>
      <c r="AV100" s="1">
        <f>Demand!AV97/Demand!AU97*'Dmd Switching'!AU100</f>
        <v>321054.62925472314</v>
      </c>
      <c r="AW100" s="1">
        <f>Demand!AW97/Demand!AU97*'Dmd Switching'!AU100</f>
        <v>316789.80049951543</v>
      </c>
      <c r="AX100" s="6">
        <f>Demand!AX97+IFERROR(VLOOKUP(AX$5,Switching!$B$35:$E$44,3,0)/12,0)-IFERROR(VLOOKUP(AX$5,Switching!$B$23:$E$31,3,0)/12,0)</f>
        <v>57041.287530141082</v>
      </c>
      <c r="AY100" s="1">
        <f>Demand!AY97/Demand!AX97*'Dmd Switching'!AX100</f>
        <v>53711.940979632585</v>
      </c>
      <c r="AZ100" s="1">
        <f>Demand!AZ97/Demand!AX97*'Dmd Switching'!AX100</f>
        <v>52225.535939245798</v>
      </c>
      <c r="BA100" s="6">
        <f>Demand!BA97+IFERROR(VLOOKUP(BA$5,Switching!$B$35:$E$44,3,0)/12,0)-IFERROR(VLOOKUP(BA$5,Switching!$B$23:$E$31,3,0)/12,0)</f>
        <v>9309.1499999999978</v>
      </c>
      <c r="BB100" s="6">
        <f>Demand!BB97+IFERROR(VLOOKUP(BB$5,Switching!$B$35:$E$44,3,0)/12,0)-IFERROR(VLOOKUP(BB$5,Switching!$B$23:$E$31,3,0)/12,0)</f>
        <v>27494.185237125355</v>
      </c>
      <c r="BC100" s="6">
        <f>Demand!BC97+IFERROR(VLOOKUP(BC$5,Switching!$B$35:$E$44,3,0)/12,0)-IFERROR(VLOOKUP(BC$5,Switching!$B$23:$E$31,3,0)/12,0)</f>
        <v>4141.0109073453987</v>
      </c>
      <c r="BD100" s="6">
        <f>Demand!BD97+IFERROR(VLOOKUP(BD$5,Switching!$B$35:$E$44,3,0)/12,0)-IFERROR(VLOOKUP(BD$5,Switching!$B$23:$E$31,3,0)/12,0)</f>
        <v>336885.89920872235</v>
      </c>
      <c r="BE100" s="6">
        <f>Demand!BE97+IFERROR(VLOOKUP(BE$5,Switching!$B$35:$E$44,3,0)/12,0)-IFERROR(VLOOKUP(BE$5,Switching!$B$23:$E$31,3,0)/12,0)</f>
        <v>57960.493183722094</v>
      </c>
      <c r="BF100" s="35">
        <f>Billed_Energy!AM98/Cal_Energy!AM98*Cal_Energy_Switching!AM99*VLOOKUP($C100,'Dmd Factors'!$A$4:$E$15,4,0)</f>
        <v>217927.72773179936</v>
      </c>
      <c r="BG100" s="35">
        <f>Billed_Energy!G98/Cal_Energy!G98*Cal_Energy_Switching!G99*VLOOKUP(C100,'Dmd Factors'!$A$4:$E$15,3,0)</f>
        <v>398825.6328265281</v>
      </c>
      <c r="BH100" s="35">
        <f>Billed_Energy!AA98/Cal_Energy!AA98*Cal_Energy_Switching!AA99*VLOOKUP($C100,'Dmd Factors'!$A$4:$E$15,5,0)</f>
        <v>19184.256703218573</v>
      </c>
      <c r="BI100" s="35">
        <f>Billed_Energy!J98/Cal_Energy!J98*Cal_Energy_Switching!J99*VLOOKUP($C100,'Dmd Factors'!$A$4:$E$15,2,0)</f>
        <v>55893.002849747943</v>
      </c>
    </row>
    <row r="101" spans="1:61" x14ac:dyDescent="0.25">
      <c r="A101" t="s">
        <v>155</v>
      </c>
      <c r="B101">
        <v>2022</v>
      </c>
      <c r="C101">
        <v>5</v>
      </c>
      <c r="D101" t="s">
        <v>98</v>
      </c>
      <c r="E101" t="s">
        <v>153</v>
      </c>
      <c r="F101" s="6">
        <f>Demand!F98+IFERROR(VLOOKUP(F$5,Switching!$B$35:$E$44,4,0)/12,0)-IFERROR(VLOOKUP(F$5,Switching!$B$23:$E$31,4,0)/12,0)</f>
        <v>185157.6</v>
      </c>
      <c r="G101" s="1">
        <f>Demand!G98/Demand!F98*'Dmd Switching'!F101</f>
        <v>185157.6</v>
      </c>
      <c r="H101" s="1">
        <f>Demand!H98/Demand!F98*'Dmd Switching'!F101</f>
        <v>101387.6</v>
      </c>
      <c r="I101" s="6">
        <f>Demand!I98+IFERROR(VLOOKUP(I$5,Switching!$B$35:$E$44,4,0)/12,0)-IFERROR(VLOOKUP(I$5,Switching!$B$23:$E$31,4,0)/12,0)</f>
        <v>303810.45663707115</v>
      </c>
      <c r="J101" s="1">
        <f>Demand!J98/Demand!I98*'Dmd Switching'!I101</f>
        <v>295926.66789120488</v>
      </c>
      <c r="K101" s="1">
        <f>Demand!K98/Demand!I98*'Dmd Switching'!I101</f>
        <v>288101.69107301679</v>
      </c>
      <c r="L101" s="6">
        <f>Demand!L98+IFERROR(VLOOKUP(L$5,Switching!$B$35:$E$44,4,0)/12,0)-IFERROR(VLOOKUP(L$5,Switching!$B$23:$E$31,4,0)/12,0)</f>
        <v>533422.17014074465</v>
      </c>
      <c r="M101" s="1">
        <f>Demand!M98/Demand!L98*'Dmd Switching'!L101</f>
        <v>515478.03671307542</v>
      </c>
      <c r="N101" s="1">
        <f>Demand!N98/Demand!L98*'Dmd Switching'!L101</f>
        <v>509047.28899596474</v>
      </c>
      <c r="O101" s="6">
        <f>Demand!O98+IFERROR(VLOOKUP(O$5,Switching!$B$35:$E$44,3,0)/12,0)-IFERROR(VLOOKUP(O$5,Switching!$B$23:$E$31,3,0)/12,0)</f>
        <v>348234.1087356105</v>
      </c>
      <c r="P101" s="1">
        <f>Demand!P98/Demand!O98*'Dmd Switching'!O101</f>
        <v>325120.59734324634</v>
      </c>
      <c r="Q101" s="1">
        <f>Demand!Q98/Demand!O98*'Dmd Switching'!O101</f>
        <v>318791.99947786803</v>
      </c>
      <c r="R101" s="6">
        <f>Demand!R98+IFERROR(VLOOKUP(R$5,Switching!$B$35:$E$44,4,0)/12,0)-IFERROR(VLOOKUP(R$5,Switching!$B$23:$E$31,4,0)/12,0)</f>
        <v>282603.70413944544</v>
      </c>
      <c r="S101" s="1">
        <f>Demand!S98/Demand!R98*'Dmd Switching'!R101</f>
        <v>272029.86142357963</v>
      </c>
      <c r="T101" s="1">
        <f>Demand!T98/Demand!R98*'Dmd Switching'!R101</f>
        <v>267136.31377045921</v>
      </c>
      <c r="U101" s="6">
        <f>Demand!U98+IFERROR(VLOOKUP(U$5,Switching!$B$35:$E$44,3,0)/12,0)-IFERROR(VLOOKUP(U$5,Switching!$B$23:$E$31,3,0)/12,0)</f>
        <v>58906.819262288802</v>
      </c>
      <c r="V101" s="6">
        <f>Demand!V98+IFERROR(VLOOKUP(V$5,Switching!$B$35:$E$44,3,0)/12,0)-IFERROR(VLOOKUP(V$5,Switching!$B$23:$E$31,3,0)/12,0)</f>
        <v>602565.60325859685</v>
      </c>
      <c r="W101" s="6">
        <f>Demand!W98+IFERROR(VLOOKUP(W$5,Switching!$B$35:$E$44,3,0)/12,0)-IFERROR(VLOOKUP(W$5,Switching!$B$23:$E$31,3,0)/12,0)</f>
        <v>45168.717946208715</v>
      </c>
      <c r="X101" s="6">
        <f>Demand!X98+IFERROR(VLOOKUP(X$5,Switching!$B$35:$E$44,3,0)/12,0)-IFERROR(VLOOKUP(X$5,Switching!$B$23:$E$31,3,0)/12,0)</f>
        <v>43943.091934209566</v>
      </c>
      <c r="Y101" s="6">
        <f>Demand!Y98+IFERROR(VLOOKUP(Y$5,Switching!$B$35:$E$44,3,0)/12,0)-IFERROR(VLOOKUP(Y$5,Switching!$B$23:$E$31,3,0)/12,0)</f>
        <v>0</v>
      </c>
      <c r="Z101" s="6">
        <f>Demand!Z98+IFERROR(VLOOKUP(Z$5,Switching!$B$35:$E$44,3,0)/12,0)-IFERROR(VLOOKUP(Z$5,Switching!$B$23:$E$31,3,0)/12,0)</f>
        <v>7910.921704159653</v>
      </c>
      <c r="AA101" s="6">
        <f>Demand!AA98+IFERROR(VLOOKUP(AA$5,Switching!$B$35:$E$44,3,0)/12,0)-IFERROR(VLOOKUP(AA$5,Switching!$B$23:$E$31,3,0)/12,0)</f>
        <v>18247.274624317193</v>
      </c>
      <c r="AB101" s="6">
        <f>Demand!AB98+IFERROR(VLOOKUP(AB$5,Switching!$B$35:$E$44,4,0)/12,0)-IFERROR(VLOOKUP(AB$5,Switching!$B$23:$E$31,4,0)/12,0)</f>
        <v>7166.6282908233479</v>
      </c>
      <c r="AC101" s="1">
        <f>Demand!AC98/Demand!AB98*'Dmd Switching'!AB101</f>
        <v>6950.7483464737725</v>
      </c>
      <c r="AD101" s="1">
        <f>Demand!AD98/Demand!AB98*'Dmd Switching'!AB101</f>
        <v>6889.4562858104655</v>
      </c>
      <c r="AE101" s="6">
        <f>Demand!AE98+IFERROR(VLOOKUP(AE$5,Switching!$B$35:$E$44,4,0)/12,0)-IFERROR(VLOOKUP(AE$5,Switching!$B$23:$E$31,4,0)/12,0)</f>
        <v>10165.536653351732</v>
      </c>
      <c r="AF101" s="1">
        <f>Demand!AF98/Demand!AE98*'Dmd Switching'!AE101</f>
        <v>8788.6940859118004</v>
      </c>
      <c r="AG101" s="1">
        <f>Demand!AG98/Demand!AE98*'Dmd Switching'!AE101</f>
        <v>8662.6344868095694</v>
      </c>
      <c r="AH101" s="6">
        <f>Demand!AH98+IFERROR(VLOOKUP(AH$5,Switching!$B$35:$E$44,4,0)/12,0)-IFERROR(VLOOKUP(AH$5,Switching!$B$23:$E$31,4,0)/12,0)</f>
        <v>18668.451225171222</v>
      </c>
      <c r="AI101" s="1">
        <f>Demand!AI98/Demand!AH98*'Dmd Switching'!AH101</f>
        <v>19898.223795033213</v>
      </c>
      <c r="AJ101" s="1">
        <f>Demand!AJ98/Demand!AH98*'Dmd Switching'!AH101</f>
        <v>19849.223449139434</v>
      </c>
      <c r="AK101" s="6">
        <f>Demand!AK98+IFERROR(VLOOKUP(AK$5,Switching!$B$35:$E$44,4,0)/12,0)-IFERROR(VLOOKUP(AK$5,Switching!$B$23:$E$31,4,0)/12,0)</f>
        <v>68232.02446982218</v>
      </c>
      <c r="AL101" s="1">
        <f>Demand!AL98/Demand!AK98*'Dmd Switching'!AK101</f>
        <v>63912.22042801552</v>
      </c>
      <c r="AM101" s="1">
        <f>Demand!AM98/Demand!AK98*'Dmd Switching'!AK101</f>
        <v>63329.421900554509</v>
      </c>
      <c r="AN101" s="6">
        <f>Demand!AN98+IFERROR(VLOOKUP(AN$5,Switching!$B$35:$E$44,4,0)/12,0)-IFERROR(VLOOKUP(AN$5,Switching!$B$23:$E$31,4,0)/12,0)</f>
        <v>169292.53157552268</v>
      </c>
      <c r="AO101" s="1">
        <f>Demand!AO98/Demand!AN98*'Dmd Switching'!AN101</f>
        <v>167672.31905883359</v>
      </c>
      <c r="AP101" s="1">
        <f>Demand!AP98/Demand!AN98*'Dmd Switching'!AN101</f>
        <v>108124.10884934569</v>
      </c>
      <c r="AQ101" s="6">
        <f>Demand!AQ98+IFERROR(VLOOKUP(AQ$5,Switching!$B$35:$E$44,3,0)/12,0)-IFERROR(VLOOKUP(AQ$5,Switching!$B$23:$E$31,3,0)/12,0)</f>
        <v>152038.72331749884</v>
      </c>
      <c r="AR101" s="1">
        <f>Demand!AR98/Demand!AQ98*'Dmd Switching'!AQ101</f>
        <v>143682.02331853291</v>
      </c>
      <c r="AS101" s="1">
        <f>Demand!AS98/Demand!AQ98*'Dmd Switching'!AQ101</f>
        <v>141836.90744785199</v>
      </c>
      <c r="AT101" s="6">
        <f>Demand!AT98+IFERROR(VLOOKUP(AT$5,Switching!$B$35:$E$44,3,0)/12,0)-IFERROR(VLOOKUP(AT$5,Switching!$B$23:$E$31,3,0)/12,0)</f>
        <v>12946</v>
      </c>
      <c r="AU101" s="6">
        <f>Demand!AU98+IFERROR(VLOOKUP(AU$5,Switching!$B$35:$E$44,4,0)/12,0)-IFERROR(VLOOKUP(AU$5,Switching!$B$23:$E$31,4,0)/12,0)</f>
        <v>361189.66233446187</v>
      </c>
      <c r="AV101" s="1">
        <f>Demand!AV98/Demand!AU98*'Dmd Switching'!AU101</f>
        <v>327910.26967681857</v>
      </c>
      <c r="AW101" s="1">
        <f>Demand!AW98/Demand!AU98*'Dmd Switching'!AU101</f>
        <v>323554.37189552211</v>
      </c>
      <c r="AX101" s="6">
        <f>Demand!AX98+IFERROR(VLOOKUP(AX$5,Switching!$B$35:$E$44,3,0)/12,0)-IFERROR(VLOOKUP(AX$5,Switching!$B$23:$E$31,3,0)/12,0)</f>
        <v>57827.847674764642</v>
      </c>
      <c r="AY101" s="1">
        <f>Demand!AY98/Demand!AX98*'Dmd Switching'!AX101</f>
        <v>54636.514998145176</v>
      </c>
      <c r="AZ101" s="1">
        <f>Demand!AZ98/Demand!AX98*'Dmd Switching'!AX101</f>
        <v>53300.708599282167</v>
      </c>
      <c r="BA101" s="6">
        <f>Demand!BA98+IFERROR(VLOOKUP(BA$5,Switching!$B$35:$E$44,3,0)/12,0)-IFERROR(VLOOKUP(BA$5,Switching!$B$23:$E$31,3,0)/12,0)</f>
        <v>9429.1207031249978</v>
      </c>
      <c r="BB101" s="6">
        <f>Demand!BB98+IFERROR(VLOOKUP(BB$5,Switching!$B$35:$E$44,3,0)/12,0)-IFERROR(VLOOKUP(BB$5,Switching!$B$23:$E$31,3,0)/12,0)</f>
        <v>27592.476178641366</v>
      </c>
      <c r="BC101" s="6">
        <f>Demand!BC98+IFERROR(VLOOKUP(BC$5,Switching!$B$35:$E$44,3,0)/12,0)-IFERROR(VLOOKUP(BC$5,Switching!$B$23:$E$31,3,0)/12,0)</f>
        <v>4229.4359888669969</v>
      </c>
      <c r="BD101" s="6">
        <f>Demand!BD98+IFERROR(VLOOKUP(BD$5,Switching!$B$35:$E$44,3,0)/12,0)-IFERROR(VLOOKUP(BD$5,Switching!$B$23:$E$31,3,0)/12,0)</f>
        <v>348244.87533735979</v>
      </c>
      <c r="BE101" s="6">
        <f>Demand!BE98+IFERROR(VLOOKUP(BE$5,Switching!$B$35:$E$44,3,0)/12,0)-IFERROR(VLOOKUP(BE$5,Switching!$B$23:$E$31,3,0)/12,0)</f>
        <v>59269.954559953483</v>
      </c>
      <c r="BF101" s="35">
        <f>Billed_Energy!AM99/Cal_Energy!AM99*Cal_Energy_Switching!AM100*VLOOKUP($C101,'Dmd Factors'!$A$4:$E$15,4,0)</f>
        <v>224083.63356951825</v>
      </c>
      <c r="BG101" s="35">
        <f>Billed_Energy!G99/Cal_Energy!G99*Cal_Energy_Switching!G100*VLOOKUP(C101,'Dmd Factors'!$A$4:$E$15,3,0)</f>
        <v>390773.48536749667</v>
      </c>
      <c r="BH101" s="35">
        <f>Billed_Energy!AA99/Cal_Energy!AA99*Cal_Energy_Switching!AA100*VLOOKUP($C101,'Dmd Factors'!$A$4:$E$15,5,0)</f>
        <v>16573.626494840522</v>
      </c>
      <c r="BI101" s="35">
        <f>Billed_Energy!J99/Cal_Energy!J99*Cal_Energy_Switching!J100*VLOOKUP($C101,'Dmd Factors'!$A$4:$E$15,2,0)</f>
        <v>51736.177101315901</v>
      </c>
    </row>
    <row r="102" spans="1:61" x14ac:dyDescent="0.25">
      <c r="A102" t="s">
        <v>155</v>
      </c>
      <c r="B102">
        <v>2022</v>
      </c>
      <c r="C102">
        <v>6</v>
      </c>
      <c r="D102" t="s">
        <v>99</v>
      </c>
      <c r="E102" t="s">
        <v>153</v>
      </c>
      <c r="F102" s="6">
        <f>Demand!F99+IFERROR(VLOOKUP(F$5,Switching!$B$35:$E$44,4,0)/12,0)-IFERROR(VLOOKUP(F$5,Switching!$B$23:$E$31,4,0)/12,0)</f>
        <v>185157.6</v>
      </c>
      <c r="G102" s="1">
        <f>Demand!G99/Demand!F99*'Dmd Switching'!F102</f>
        <v>185157.6</v>
      </c>
      <c r="H102" s="1">
        <f>Demand!H99/Demand!F99*'Dmd Switching'!F102</f>
        <v>101387.6</v>
      </c>
      <c r="I102" s="6">
        <f>Demand!I99+IFERROR(VLOOKUP(I$5,Switching!$B$35:$E$44,4,0)/12,0)-IFERROR(VLOOKUP(I$5,Switching!$B$23:$E$31,4,0)/12,0)</f>
        <v>315252.88187993731</v>
      </c>
      <c r="J102" s="1">
        <f>Demand!J99/Demand!I99*'Dmd Switching'!I102</f>
        <v>298879.20622286707</v>
      </c>
      <c r="K102" s="1">
        <f>Demand!K99/Demand!I99*'Dmd Switching'!I102</f>
        <v>294593.43032098794</v>
      </c>
      <c r="L102" s="6">
        <f>Demand!L99+IFERROR(VLOOKUP(L$5,Switching!$B$35:$E$44,4,0)/12,0)-IFERROR(VLOOKUP(L$5,Switching!$B$23:$E$31,4,0)/12,0)</f>
        <v>578403.98845401849</v>
      </c>
      <c r="M102" s="1">
        <f>Demand!M99/Demand!L99*'Dmd Switching'!L102</f>
        <v>553085.89291418449</v>
      </c>
      <c r="N102" s="1">
        <f>Demand!N99/Demand!L99*'Dmd Switching'!L102</f>
        <v>547252.54775255604</v>
      </c>
      <c r="O102" s="6">
        <f>Demand!O99+IFERROR(VLOOKUP(O$5,Switching!$B$35:$E$44,3,0)/12,0)-IFERROR(VLOOKUP(O$5,Switching!$B$23:$E$31,3,0)/12,0)</f>
        <v>381428.07225036435</v>
      </c>
      <c r="P102" s="1">
        <f>Demand!P99/Demand!O99*'Dmd Switching'!O102</f>
        <v>356111.36181859055</v>
      </c>
      <c r="Q102" s="1">
        <f>Demand!Q99/Demand!O99*'Dmd Switching'!O102</f>
        <v>349179.51676583692</v>
      </c>
      <c r="R102" s="6">
        <f>Demand!R99+IFERROR(VLOOKUP(R$5,Switching!$B$35:$E$44,4,0)/12,0)-IFERROR(VLOOKUP(R$5,Switching!$B$23:$E$31,4,0)/12,0)</f>
        <v>290582.00656728219</v>
      </c>
      <c r="S102" s="1">
        <f>Demand!S99/Demand!R99*'Dmd Switching'!R102</f>
        <v>278569.05844046758</v>
      </c>
      <c r="T102" s="1">
        <f>Demand!T99/Demand!R99*'Dmd Switching'!R102</f>
        <v>273145.45625795529</v>
      </c>
      <c r="U102" s="6">
        <f>Demand!U99+IFERROR(VLOOKUP(U$5,Switching!$B$35:$E$44,3,0)/12,0)-IFERROR(VLOOKUP(U$5,Switching!$B$23:$E$31,3,0)/12,0)</f>
        <v>61816.095650075964</v>
      </c>
      <c r="V102" s="6">
        <f>Demand!V99+IFERROR(VLOOKUP(V$5,Switching!$B$35:$E$44,3,0)/12,0)-IFERROR(VLOOKUP(V$5,Switching!$B$23:$E$31,3,0)/12,0)</f>
        <v>668761.40429256205</v>
      </c>
      <c r="W102" s="6">
        <f>Demand!W99+IFERROR(VLOOKUP(W$5,Switching!$B$35:$E$44,3,0)/12,0)-IFERROR(VLOOKUP(W$5,Switching!$B$23:$E$31,3,0)/12,0)</f>
        <v>46557.080803394718</v>
      </c>
      <c r="X102" s="6">
        <f>Demand!X99+IFERROR(VLOOKUP(X$5,Switching!$B$35:$E$44,3,0)/12,0)-IFERROR(VLOOKUP(X$5,Switching!$B$23:$E$31,3,0)/12,0)</f>
        <v>41723.134908460037</v>
      </c>
      <c r="Y102" s="6">
        <f>Demand!Y99+IFERROR(VLOOKUP(Y$5,Switching!$B$35:$E$44,3,0)/12,0)-IFERROR(VLOOKUP(Y$5,Switching!$B$23:$E$31,3,0)/12,0)</f>
        <v>0</v>
      </c>
      <c r="Z102" s="6">
        <f>Demand!Z99+IFERROR(VLOOKUP(Z$5,Switching!$B$35:$E$44,3,0)/12,0)-IFERROR(VLOOKUP(Z$5,Switching!$B$23:$E$31,3,0)/12,0)</f>
        <v>7247.9793689354274</v>
      </c>
      <c r="AA102" s="6">
        <f>Demand!AA99+IFERROR(VLOOKUP(AA$5,Switching!$B$35:$E$44,3,0)/12,0)-IFERROR(VLOOKUP(AA$5,Switching!$B$23:$E$31,3,0)/12,0)</f>
        <v>15703.126269996057</v>
      </c>
      <c r="AB102" s="6">
        <f>Demand!AB99+IFERROR(VLOOKUP(AB$5,Switching!$B$35:$E$44,4,0)/12,0)-IFERROR(VLOOKUP(AB$5,Switching!$B$23:$E$31,4,0)/12,0)</f>
        <v>7326.5302261712086</v>
      </c>
      <c r="AC102" s="1">
        <f>Demand!AC99/Demand!AB99*'Dmd Switching'!AB102</f>
        <v>7105.8335647402564</v>
      </c>
      <c r="AD102" s="1">
        <f>Demand!AD99/Demand!AB99*'Dmd Switching'!AB102</f>
        <v>7043.1739545510354</v>
      </c>
      <c r="AE102" s="6">
        <f>Demand!AE99+IFERROR(VLOOKUP(AE$5,Switching!$B$35:$E$44,4,0)/12,0)-IFERROR(VLOOKUP(AE$5,Switching!$B$23:$E$31,4,0)/12,0)</f>
        <v>6150.9154193147651</v>
      </c>
      <c r="AF102" s="1">
        <f>Demand!AF99/Demand!AE99*'Dmd Switching'!AE102</f>
        <v>6086.83757954475</v>
      </c>
      <c r="AG102" s="1">
        <f>Demand!AG99/Demand!AE99*'Dmd Switching'!AE102</f>
        <v>6069.0072241304852</v>
      </c>
      <c r="AH102" s="6">
        <f>Demand!AH99+IFERROR(VLOOKUP(AH$5,Switching!$B$35:$E$44,4,0)/12,0)-IFERROR(VLOOKUP(AH$5,Switching!$B$23:$E$31,4,0)/12,0)</f>
        <v>17623.519273635065</v>
      </c>
      <c r="AI102" s="1">
        <f>Demand!AI99/Demand!AH99*'Dmd Switching'!AH102</f>
        <v>18784.457603534029</v>
      </c>
      <c r="AJ102" s="1">
        <f>Demand!AJ99/Demand!AH99*'Dmd Switching'!AH102</f>
        <v>18738.199961169492</v>
      </c>
      <c r="AK102" s="6">
        <f>Demand!AK99+IFERROR(VLOOKUP(AK$5,Switching!$B$35:$E$44,4,0)/12,0)-IFERROR(VLOOKUP(AK$5,Switching!$B$23:$E$31,4,0)/12,0)</f>
        <v>79044.992648963176</v>
      </c>
      <c r="AL102" s="1">
        <f>Demand!AL99/Demand!AK99*'Dmd Switching'!AK102</f>
        <v>73092.452333547903</v>
      </c>
      <c r="AM102" s="1">
        <f>Demand!AM99/Demand!AK99*'Dmd Switching'!AK102</f>
        <v>72498.605046847966</v>
      </c>
      <c r="AN102" s="6">
        <f>Demand!AN99+IFERROR(VLOOKUP(AN$5,Switching!$B$35:$E$44,4,0)/12,0)-IFERROR(VLOOKUP(AN$5,Switching!$B$23:$E$31,4,0)/12,0)</f>
        <v>169527.96752964362</v>
      </c>
      <c r="AO102" s="1">
        <f>Demand!AO99/Demand!AN99*'Dmd Switching'!AN102</f>
        <v>166821.10872079289</v>
      </c>
      <c r="AP102" s="1">
        <f>Demand!AP99/Demand!AN99*'Dmd Switching'!AN102</f>
        <v>107258.16282946426</v>
      </c>
      <c r="AQ102" s="6">
        <f>Demand!AQ99+IFERROR(VLOOKUP(AQ$5,Switching!$B$35:$E$44,3,0)/12,0)-IFERROR(VLOOKUP(AQ$5,Switching!$B$23:$E$31,3,0)/12,0)</f>
        <v>167877.47835369143</v>
      </c>
      <c r="AR102" s="1">
        <f>Demand!AR99/Demand!AQ99*'Dmd Switching'!AQ102</f>
        <v>161433.56493599512</v>
      </c>
      <c r="AS102" s="1">
        <f>Demand!AS99/Demand!AQ99*'Dmd Switching'!AQ102</f>
        <v>159492.08923593568</v>
      </c>
      <c r="AT102" s="6">
        <f>Demand!AT99+IFERROR(VLOOKUP(AT$5,Switching!$B$35:$E$44,3,0)/12,0)-IFERROR(VLOOKUP(AT$5,Switching!$B$23:$E$31,3,0)/12,0)</f>
        <v>16030</v>
      </c>
      <c r="AU102" s="6">
        <f>Demand!AU99+IFERROR(VLOOKUP(AU$5,Switching!$B$35:$E$44,4,0)/12,0)-IFERROR(VLOOKUP(AU$5,Switching!$B$23:$E$31,4,0)/12,0)</f>
        <v>387958.39503482101</v>
      </c>
      <c r="AV102" s="1">
        <f>Demand!AV99/Demand!AU99*'Dmd Switching'!AU102</f>
        <v>352212.57750575431</v>
      </c>
      <c r="AW102" s="1">
        <f>Demand!AW99/Demand!AU99*'Dmd Switching'!AU102</f>
        <v>347533.85248011211</v>
      </c>
      <c r="AX102" s="6">
        <f>Demand!AX99+IFERROR(VLOOKUP(AX$5,Switching!$B$35:$E$44,3,0)/12,0)-IFERROR(VLOOKUP(AX$5,Switching!$B$23:$E$31,3,0)/12,0)</f>
        <v>61122.301765712138</v>
      </c>
      <c r="AY102" s="1">
        <f>Demand!AY99/Demand!AX99*'Dmd Switching'!AX102</f>
        <v>57236.743180989768</v>
      </c>
      <c r="AZ102" s="1">
        <f>Demand!AZ99/Demand!AX99*'Dmd Switching'!AX102</f>
        <v>55105.088603663316</v>
      </c>
      <c r="BA102" s="6">
        <f>Demand!BA99+IFERROR(VLOOKUP(BA$5,Switching!$B$35:$E$44,3,0)/12,0)-IFERROR(VLOOKUP(BA$5,Switching!$B$23:$E$31,3,0)/12,0)</f>
        <v>9434.8792968750022</v>
      </c>
      <c r="BB102" s="6">
        <f>Demand!BB99+IFERROR(VLOOKUP(BB$5,Switching!$B$35:$E$44,3,0)/12,0)-IFERROR(VLOOKUP(BB$5,Switching!$B$23:$E$31,3,0)/12,0)</f>
        <v>31406.335056775391</v>
      </c>
      <c r="BC102" s="6">
        <f>Demand!BC99+IFERROR(VLOOKUP(BC$5,Switching!$B$35:$E$44,3,0)/12,0)-IFERROR(VLOOKUP(BC$5,Switching!$B$23:$E$31,3,0)/12,0)</f>
        <v>4542.890811265599</v>
      </c>
      <c r="BD102" s="6">
        <f>Demand!BD99+IFERROR(VLOOKUP(BD$5,Switching!$B$35:$E$44,3,0)/12,0)-IFERROR(VLOOKUP(BD$5,Switching!$B$23:$E$31,3,0)/12,0)</f>
        <v>401873.34899673314</v>
      </c>
      <c r="BE102" s="6">
        <f>Demand!BE99+IFERROR(VLOOKUP(BE$5,Switching!$B$35:$E$44,3,0)/12,0)-IFERROR(VLOOKUP(BE$5,Switching!$B$23:$E$31,3,0)/12,0)</f>
        <v>63051.217789371643</v>
      </c>
      <c r="BF102" s="35">
        <f>Billed_Energy!AM100/Cal_Energy!AM100*Cal_Energy_Switching!AM101*VLOOKUP($C102,'Dmd Factors'!$A$4:$E$15,4,0)</f>
        <v>219982.81672237499</v>
      </c>
      <c r="BG102" s="35">
        <f>Billed_Energy!G100/Cal_Energy!G100*Cal_Energy_Switching!G101*VLOOKUP(C102,'Dmd Factors'!$A$4:$E$15,3,0)</f>
        <v>397340.34826001618</v>
      </c>
      <c r="BH102" s="35">
        <f>Billed_Energy!AA100/Cal_Energy!AA100*Cal_Energy_Switching!AA101*VLOOKUP($C102,'Dmd Factors'!$A$4:$E$15,5,0)</f>
        <v>14636.204340791974</v>
      </c>
      <c r="BI102" s="35">
        <f>Billed_Energy!J100/Cal_Energy!J100*Cal_Energy_Switching!J101*VLOOKUP($C102,'Dmd Factors'!$A$4:$E$15,2,0)</f>
        <v>49457.643165163085</v>
      </c>
    </row>
    <row r="103" spans="1:61" x14ac:dyDescent="0.25">
      <c r="A103" t="s">
        <v>155</v>
      </c>
      <c r="B103">
        <v>2022</v>
      </c>
      <c r="C103">
        <v>7</v>
      </c>
      <c r="D103" t="s">
        <v>100</v>
      </c>
      <c r="E103" t="s">
        <v>153</v>
      </c>
      <c r="F103" s="6">
        <f>Demand!F100+IFERROR(VLOOKUP(F$5,Switching!$B$35:$E$44,4,0)/12,0)-IFERROR(VLOOKUP(F$5,Switching!$B$23:$E$31,4,0)/12,0)</f>
        <v>185157.6</v>
      </c>
      <c r="G103" s="1">
        <f>Demand!G100/Demand!F100*'Dmd Switching'!F103</f>
        <v>185157.6</v>
      </c>
      <c r="H103" s="1">
        <f>Demand!H100/Demand!F100*'Dmd Switching'!F103</f>
        <v>101387.6</v>
      </c>
      <c r="I103" s="6">
        <f>Demand!I100+IFERROR(VLOOKUP(I$5,Switching!$B$35:$E$44,4,0)/12,0)-IFERROR(VLOOKUP(I$5,Switching!$B$23:$E$31,4,0)/12,0)</f>
        <v>303417.10804404115</v>
      </c>
      <c r="J103" s="1">
        <f>Demand!J100/Demand!I100*'Dmd Switching'!I103</f>
        <v>286400.63869986567</v>
      </c>
      <c r="K103" s="1">
        <f>Demand!K100/Demand!I100*'Dmd Switching'!I103</f>
        <v>283134.44672197138</v>
      </c>
      <c r="L103" s="6">
        <f>Demand!L100+IFERROR(VLOOKUP(L$5,Switching!$B$35:$E$44,4,0)/12,0)-IFERROR(VLOOKUP(L$5,Switching!$B$23:$E$31,4,0)/12,0)</f>
        <v>589485.79410833656</v>
      </c>
      <c r="M103" s="1">
        <f>Demand!M100/Demand!L100*'Dmd Switching'!L103</f>
        <v>577044.33774371434</v>
      </c>
      <c r="N103" s="1">
        <f>Demand!N100/Demand!L100*'Dmd Switching'!L103</f>
        <v>566966.5927167749</v>
      </c>
      <c r="O103" s="6">
        <f>Demand!O100+IFERROR(VLOOKUP(O$5,Switching!$B$35:$E$44,3,0)/12,0)-IFERROR(VLOOKUP(O$5,Switching!$B$23:$E$31,3,0)/12,0)</f>
        <v>403730.71924520802</v>
      </c>
      <c r="P103" s="1">
        <f>Demand!P100/Demand!O100*'Dmd Switching'!O103</f>
        <v>376933.70440768014</v>
      </c>
      <c r="Q103" s="1">
        <f>Demand!Q100/Demand!O100*'Dmd Switching'!O103</f>
        <v>369596.54442274949</v>
      </c>
      <c r="R103" s="6">
        <f>Demand!R100+IFERROR(VLOOKUP(R$5,Switching!$B$35:$E$44,4,0)/12,0)-IFERROR(VLOOKUP(R$5,Switching!$B$23:$E$31,4,0)/12,0)</f>
        <v>313663.6276106399</v>
      </c>
      <c r="S103" s="1">
        <f>Demand!S100/Demand!R100*'Dmd Switching'!R103</f>
        <v>300800.55945915566</v>
      </c>
      <c r="T103" s="1">
        <f>Demand!T100/Demand!R100*'Dmd Switching'!R103</f>
        <v>294289.42566205014</v>
      </c>
      <c r="U103" s="6">
        <f>Demand!U100+IFERROR(VLOOKUP(U$5,Switching!$B$35:$E$44,3,0)/12,0)-IFERROR(VLOOKUP(U$5,Switching!$B$23:$E$31,3,0)/12,0)</f>
        <v>65471.356747778598</v>
      </c>
      <c r="V103" s="6">
        <f>Demand!V100+IFERROR(VLOOKUP(V$5,Switching!$B$35:$E$44,3,0)/12,0)-IFERROR(VLOOKUP(V$5,Switching!$B$23:$E$31,3,0)/12,0)</f>
        <v>713237.6110084384</v>
      </c>
      <c r="W103" s="6">
        <f>Demand!W100+IFERROR(VLOOKUP(W$5,Switching!$B$35:$E$44,3,0)/12,0)-IFERROR(VLOOKUP(W$5,Switching!$B$23:$E$31,3,0)/12,0)</f>
        <v>47997.431867610503</v>
      </c>
      <c r="X103" s="6">
        <f>Demand!X100+IFERROR(VLOOKUP(X$5,Switching!$B$35:$E$44,3,0)/12,0)-IFERROR(VLOOKUP(X$5,Switching!$B$23:$E$31,3,0)/12,0)</f>
        <v>47772.754145088147</v>
      </c>
      <c r="Y103" s="6">
        <f>Demand!Y100+IFERROR(VLOOKUP(Y$5,Switching!$B$35:$E$44,3,0)/12,0)-IFERROR(VLOOKUP(Y$5,Switching!$B$23:$E$31,3,0)/12,0)</f>
        <v>0</v>
      </c>
      <c r="Z103" s="6">
        <f>Demand!Z100+IFERROR(VLOOKUP(Z$5,Switching!$B$35:$E$44,3,0)/12,0)-IFERROR(VLOOKUP(Z$5,Switching!$B$23:$E$31,3,0)/12,0)</f>
        <v>6901.2044744967079</v>
      </c>
      <c r="AA103" s="6">
        <f>Demand!AA100+IFERROR(VLOOKUP(AA$5,Switching!$B$35:$E$44,3,0)/12,0)-IFERROR(VLOOKUP(AA$5,Switching!$B$23:$E$31,3,0)/12,0)</f>
        <v>16978.092935037508</v>
      </c>
      <c r="AB103" s="6">
        <f>Demand!AB100+IFERROR(VLOOKUP(AB$5,Switching!$B$35:$E$44,4,0)/12,0)-IFERROR(VLOOKUP(AB$5,Switching!$B$23:$E$31,4,0)/12,0)</f>
        <v>7686.0818450266397</v>
      </c>
      <c r="AC103" s="1">
        <f>Demand!AC100/Demand!AB100*'Dmd Switching'!AB103</f>
        <v>7454.5544302316957</v>
      </c>
      <c r="AD103" s="1">
        <f>Demand!AD100/Demand!AB100*'Dmd Switching'!AB103</f>
        <v>7388.8197813017741</v>
      </c>
      <c r="AE103" s="6">
        <f>Demand!AE100+IFERROR(VLOOKUP(AE$5,Switching!$B$35:$E$44,4,0)/12,0)-IFERROR(VLOOKUP(AE$5,Switching!$B$23:$E$31,4,0)/12,0)</f>
        <v>7227.0911050275945</v>
      </c>
      <c r="AF103" s="1">
        <f>Demand!AF100/Demand!AE100*'Dmd Switching'!AE103</f>
        <v>7153.2858209665756</v>
      </c>
      <c r="AG103" s="1">
        <f>Demand!AG100/Demand!AE100*'Dmd Switching'!AE103</f>
        <v>7084.6598550852796</v>
      </c>
      <c r="AH103" s="6">
        <f>Demand!AH100+IFERROR(VLOOKUP(AH$5,Switching!$B$35:$E$44,4,0)/12,0)-IFERROR(VLOOKUP(AH$5,Switching!$B$23:$E$31,4,0)/12,0)</f>
        <v>17313.177548351599</v>
      </c>
      <c r="AI103" s="1">
        <f>Demand!AI100/Demand!AH100*'Dmd Switching'!AH103</f>
        <v>18453.672310841896</v>
      </c>
      <c r="AJ103" s="1">
        <f>Demand!AJ100/Demand!AH100*'Dmd Switching'!AH103</f>
        <v>18408.229243382404</v>
      </c>
      <c r="AK103" s="6">
        <f>Demand!AK100+IFERROR(VLOOKUP(AK$5,Switching!$B$35:$E$44,4,0)/12,0)-IFERROR(VLOOKUP(AK$5,Switching!$B$23:$E$31,4,0)/12,0)</f>
        <v>83028.042810756291</v>
      </c>
      <c r="AL103" s="1">
        <f>Demand!AL100/Demand!AK100*'Dmd Switching'!AK103</f>
        <v>76092.863255318502</v>
      </c>
      <c r="AM103" s="1">
        <f>Demand!AM100/Demand!AK100*'Dmd Switching'!AK103</f>
        <v>74961.729778588997</v>
      </c>
      <c r="AN103" s="6">
        <f>Demand!AN100+IFERROR(VLOOKUP(AN$5,Switching!$B$35:$E$44,4,0)/12,0)-IFERROR(VLOOKUP(AN$5,Switching!$B$23:$E$31,4,0)/12,0)</f>
        <v>154383.29600347718</v>
      </c>
      <c r="AO103" s="1">
        <f>Demand!AO100/Demand!AN100*'Dmd Switching'!AN103</f>
        <v>150376.54403794263</v>
      </c>
      <c r="AP103" s="1">
        <f>Demand!AP100/Demand!AN100*'Dmd Switching'!AN103</f>
        <v>95259.397351648397</v>
      </c>
      <c r="AQ103" s="6">
        <f>Demand!AQ100+IFERROR(VLOOKUP(AQ$5,Switching!$B$35:$E$44,3,0)/12,0)-IFERROR(VLOOKUP(AQ$5,Switching!$B$23:$E$31,3,0)/12,0)</f>
        <v>168578.45415434879</v>
      </c>
      <c r="AR103" s="1">
        <f>Demand!AR100/Demand!AQ100*'Dmd Switching'!AQ103</f>
        <v>163298.32794843821</v>
      </c>
      <c r="AS103" s="1">
        <f>Demand!AS100/Demand!AQ100*'Dmd Switching'!AQ103</f>
        <v>161435.18266400331</v>
      </c>
      <c r="AT103" s="6">
        <f>Demand!AT100+IFERROR(VLOOKUP(AT$5,Switching!$B$35:$E$44,3,0)/12,0)-IFERROR(VLOOKUP(AT$5,Switching!$B$23:$E$31,3,0)/12,0)</f>
        <v>20596</v>
      </c>
      <c r="AU103" s="6">
        <f>Demand!AU100+IFERROR(VLOOKUP(AU$5,Switching!$B$35:$E$44,4,0)/12,0)-IFERROR(VLOOKUP(AU$5,Switching!$B$23:$E$31,4,0)/12,0)</f>
        <v>385271.75542228232</v>
      </c>
      <c r="AV103" s="1">
        <f>Demand!AV100/Demand!AU100*'Dmd Switching'!AU103</f>
        <v>349773.48023431521</v>
      </c>
      <c r="AW103" s="1">
        <f>Demand!AW100/Demand!AU100*'Dmd Switching'!AU103</f>
        <v>345127.15571385849</v>
      </c>
      <c r="AX103" s="6">
        <f>Demand!AX100+IFERROR(VLOOKUP(AX$5,Switching!$B$35:$E$44,3,0)/12,0)-IFERROR(VLOOKUP(AX$5,Switching!$B$23:$E$31,3,0)/12,0)</f>
        <v>63212.16090558147</v>
      </c>
      <c r="AY103" s="1">
        <f>Demand!AY100/Demand!AX100*'Dmd Switching'!AX103</f>
        <v>59116.711874142347</v>
      </c>
      <c r="AZ103" s="1">
        <f>Demand!AZ100/Demand!AX100*'Dmd Switching'!AX103</f>
        <v>57188.828558096619</v>
      </c>
      <c r="BA103" s="6">
        <f>Demand!BA100+IFERROR(VLOOKUP(BA$5,Switching!$B$35:$E$44,3,0)/12,0)-IFERROR(VLOOKUP(BA$5,Switching!$B$23:$E$31,3,0)/12,0)</f>
        <v>9450.2402343749964</v>
      </c>
      <c r="BB103" s="6">
        <f>Demand!BB100+IFERROR(VLOOKUP(BB$5,Switching!$B$35:$E$44,3,0)/12,0)-IFERROR(VLOOKUP(BB$5,Switching!$B$23:$E$31,3,0)/12,0)</f>
        <v>34133.392146714512</v>
      </c>
      <c r="BC103" s="6">
        <f>Demand!BC100+IFERROR(VLOOKUP(BC$5,Switching!$B$35:$E$44,3,0)/12,0)-IFERROR(VLOOKUP(BC$5,Switching!$B$23:$E$31,3,0)/12,0)</f>
        <v>4511.4309677226111</v>
      </c>
      <c r="BD103" s="6">
        <f>Demand!BD100+IFERROR(VLOOKUP(BD$5,Switching!$B$35:$E$44,3,0)/12,0)-IFERROR(VLOOKUP(BD$5,Switching!$B$23:$E$31,3,0)/12,0)</f>
        <v>420357.70041055349</v>
      </c>
      <c r="BE103" s="6">
        <f>Demand!BE100+IFERROR(VLOOKUP(BE$5,Switching!$B$35:$E$44,3,0)/12,0)-IFERROR(VLOOKUP(BE$5,Switching!$B$23:$E$31,3,0)/12,0)</f>
        <v>67143.235628763097</v>
      </c>
      <c r="BF103" s="35">
        <f>Billed_Energy!AM101/Cal_Energy!AM101*Cal_Energy_Switching!AM102*VLOOKUP($C103,'Dmd Factors'!$A$4:$E$15,4,0)</f>
        <v>241929.56750258699</v>
      </c>
      <c r="BG103" s="35">
        <f>Billed_Energy!G101/Cal_Energy!G101*Cal_Energy_Switching!G102*VLOOKUP(C103,'Dmd Factors'!$A$4:$E$15,3,0)</f>
        <v>410976.88772522</v>
      </c>
      <c r="BH103" s="35">
        <f>Billed_Energy!AA101/Cal_Energy!AA101*Cal_Energy_Switching!AA102*VLOOKUP($C103,'Dmd Factors'!$A$4:$E$15,5,0)</f>
        <v>14564.380604632252</v>
      </c>
      <c r="BI103" s="35">
        <f>Billed_Energy!J101/Cal_Energy!J101*Cal_Energy_Switching!J102*VLOOKUP($C103,'Dmd Factors'!$A$4:$E$15,2,0)</f>
        <v>40419.08332949171</v>
      </c>
    </row>
    <row r="104" spans="1:61" x14ac:dyDescent="0.25">
      <c r="A104" t="s">
        <v>155</v>
      </c>
      <c r="B104">
        <v>2022</v>
      </c>
      <c r="C104">
        <v>8</v>
      </c>
      <c r="D104" t="s">
        <v>101</v>
      </c>
      <c r="E104" t="s">
        <v>153</v>
      </c>
      <c r="F104" s="6">
        <f>Demand!F101+IFERROR(VLOOKUP(F$5,Switching!$B$35:$E$44,4,0)/12,0)-IFERROR(VLOOKUP(F$5,Switching!$B$23:$E$31,4,0)/12,0)</f>
        <v>185157.6</v>
      </c>
      <c r="G104" s="1">
        <f>Demand!G101/Demand!F101*'Dmd Switching'!F104</f>
        <v>185157.6</v>
      </c>
      <c r="H104" s="1">
        <f>Demand!H101/Demand!F101*'Dmd Switching'!F104</f>
        <v>101387.6</v>
      </c>
      <c r="I104" s="6">
        <f>Demand!I101+IFERROR(VLOOKUP(I$5,Switching!$B$35:$E$44,4,0)/12,0)-IFERROR(VLOOKUP(I$5,Switching!$B$23:$E$31,4,0)/12,0)</f>
        <v>293013.16998072999</v>
      </c>
      <c r="J104" s="1">
        <f>Demand!J101/Demand!I101*'Dmd Switching'!I104</f>
        <v>278168.29231069231</v>
      </c>
      <c r="K104" s="1">
        <f>Demand!K101/Demand!I101*'Dmd Switching'!I104</f>
        <v>277251.31020647206</v>
      </c>
      <c r="L104" s="6">
        <f>Demand!L101+IFERROR(VLOOKUP(L$5,Switching!$B$35:$E$44,4,0)/12,0)-IFERROR(VLOOKUP(L$5,Switching!$B$23:$E$31,4,0)/12,0)</f>
        <v>591939.44422204571</v>
      </c>
      <c r="M104" s="1">
        <f>Demand!M101/Demand!L101*'Dmd Switching'!L104</f>
        <v>578159.01158257388</v>
      </c>
      <c r="N104" s="1">
        <f>Demand!N101/Demand!L101*'Dmd Switching'!L104</f>
        <v>572130.76209700631</v>
      </c>
      <c r="O104" s="6">
        <f>Demand!O101+IFERROR(VLOOKUP(O$5,Switching!$B$35:$E$44,3,0)/12,0)-IFERROR(VLOOKUP(O$5,Switching!$B$23:$E$31,3,0)/12,0)</f>
        <v>406885.42672320234</v>
      </c>
      <c r="P104" s="1">
        <f>Demand!P101/Demand!O101*'Dmd Switching'!O104</f>
        <v>379879.02295620687</v>
      </c>
      <c r="Q104" s="1">
        <f>Demand!Q101/Demand!O101*'Dmd Switching'!O104</f>
        <v>372484.53120936593</v>
      </c>
      <c r="R104" s="6">
        <f>Demand!R101+IFERROR(VLOOKUP(R$5,Switching!$B$35:$E$44,4,0)/12,0)-IFERROR(VLOOKUP(R$5,Switching!$B$23:$E$31,4,0)/12,0)</f>
        <v>310920.35795083729</v>
      </c>
      <c r="S104" s="1">
        <f>Demand!S101/Demand!R101*'Dmd Switching'!R104</f>
        <v>297468.70384828141</v>
      </c>
      <c r="T104" s="1">
        <f>Demand!T101/Demand!R101*'Dmd Switching'!R104</f>
        <v>288467.42139568407</v>
      </c>
      <c r="U104" s="6">
        <f>Demand!U101+IFERROR(VLOOKUP(U$5,Switching!$B$35:$E$44,3,0)/12,0)-IFERROR(VLOOKUP(U$5,Switching!$B$23:$E$31,3,0)/12,0)</f>
        <v>66045.415604632784</v>
      </c>
      <c r="V104" s="6">
        <f>Demand!V101+IFERROR(VLOOKUP(V$5,Switching!$B$35:$E$44,3,0)/12,0)-IFERROR(VLOOKUP(V$5,Switching!$B$23:$E$31,3,0)/12,0)</f>
        <v>719528.76658077142</v>
      </c>
      <c r="W104" s="6">
        <f>Demand!W101+IFERROR(VLOOKUP(W$5,Switching!$B$35:$E$44,3,0)/12,0)-IFERROR(VLOOKUP(W$5,Switching!$B$23:$E$31,3,0)/12,0)</f>
        <v>49520.930614147073</v>
      </c>
      <c r="X104" s="6">
        <f>Demand!X101+IFERROR(VLOOKUP(X$5,Switching!$B$35:$E$44,3,0)/12,0)-IFERROR(VLOOKUP(X$5,Switching!$B$23:$E$31,3,0)/12,0)</f>
        <v>44006.15788315337</v>
      </c>
      <c r="Y104" s="6">
        <f>Demand!Y101+IFERROR(VLOOKUP(Y$5,Switching!$B$35:$E$44,3,0)/12,0)-IFERROR(VLOOKUP(Y$5,Switching!$B$23:$E$31,3,0)/12,0)</f>
        <v>0</v>
      </c>
      <c r="Z104" s="6">
        <f>Demand!Z101+IFERROR(VLOOKUP(Z$5,Switching!$B$35:$E$44,3,0)/12,0)-IFERROR(VLOOKUP(Z$5,Switching!$B$23:$E$31,3,0)/12,0)</f>
        <v>6971.9947076701874</v>
      </c>
      <c r="AA104" s="6">
        <f>Demand!AA101+IFERROR(VLOOKUP(AA$5,Switching!$B$35:$E$44,3,0)/12,0)-IFERROR(VLOOKUP(AA$5,Switching!$B$23:$E$31,3,0)/12,0)</f>
        <v>16636.440889273985</v>
      </c>
      <c r="AB104" s="6">
        <f>Demand!AB101+IFERROR(VLOOKUP(AB$5,Switching!$B$35:$E$44,4,0)/12,0)-IFERROR(VLOOKUP(AB$5,Switching!$B$23:$E$31,4,0)/12,0)</f>
        <v>7743.8252914452005</v>
      </c>
      <c r="AC104" s="1">
        <f>Demand!AC101/Demand!AB101*'Dmd Switching'!AB104</f>
        <v>7510.5584740339164</v>
      </c>
      <c r="AD104" s="1">
        <f>Demand!AD101/Demand!AB101*'Dmd Switching'!AB104</f>
        <v>7444.3299785310792</v>
      </c>
      <c r="AE104" s="6">
        <f>Demand!AE101+IFERROR(VLOOKUP(AE$5,Switching!$B$35:$E$44,4,0)/12,0)-IFERROR(VLOOKUP(AE$5,Switching!$B$23:$E$31,4,0)/12,0)</f>
        <v>5169.2842095659234</v>
      </c>
      <c r="AF104" s="1">
        <f>Demand!AF101/Demand!AE101*'Dmd Switching'!AE104</f>
        <v>5135.4112766421749</v>
      </c>
      <c r="AG104" s="1">
        <f>Demand!AG101/Demand!AE101*'Dmd Switching'!AE104</f>
        <v>5071.7850918259473</v>
      </c>
      <c r="AH104" s="6">
        <f>Demand!AH101+IFERROR(VLOOKUP(AH$5,Switching!$B$35:$E$44,4,0)/12,0)-IFERROR(VLOOKUP(AH$5,Switching!$B$23:$E$31,4,0)/12,0)</f>
        <v>17337.912037869999</v>
      </c>
      <c r="AI104" s="1">
        <f>Demand!AI101/Demand!AH101*'Dmd Switching'!AH104</f>
        <v>18480.036169415733</v>
      </c>
      <c r="AJ104" s="1">
        <f>Demand!AJ101/Demand!AH101*'Dmd Switching'!AH104</f>
        <v>18434.528179669585</v>
      </c>
      <c r="AK104" s="6">
        <f>Demand!AK101+IFERROR(VLOOKUP(AK$5,Switching!$B$35:$E$44,4,0)/12,0)-IFERROR(VLOOKUP(AK$5,Switching!$B$23:$E$31,4,0)/12,0)</f>
        <v>81791.581461027075</v>
      </c>
      <c r="AL104" s="1">
        <f>Demand!AL101/Demand!AK101*'Dmd Switching'!AK104</f>
        <v>77146.246448147882</v>
      </c>
      <c r="AM104" s="1">
        <f>Demand!AM101/Demand!AK101*'Dmd Switching'!AK104</f>
        <v>76060.048921254507</v>
      </c>
      <c r="AN104" s="6">
        <f>Demand!AN101+IFERROR(VLOOKUP(AN$5,Switching!$B$35:$E$44,4,0)/12,0)-IFERROR(VLOOKUP(AN$5,Switching!$B$23:$E$31,4,0)/12,0)</f>
        <v>164515.40538154374</v>
      </c>
      <c r="AO104" s="1">
        <f>Demand!AO101/Demand!AN101*'Dmd Switching'!AN104</f>
        <v>158679.58739351429</v>
      </c>
      <c r="AP104" s="1">
        <f>Demand!AP101/Demand!AN101*'Dmd Switching'!AN104</f>
        <v>104433.90213064066</v>
      </c>
      <c r="AQ104" s="6">
        <f>Demand!AQ101+IFERROR(VLOOKUP(AQ$5,Switching!$B$35:$E$44,3,0)/12,0)-IFERROR(VLOOKUP(AQ$5,Switching!$B$23:$E$31,3,0)/12,0)</f>
        <v>173544.27759000054</v>
      </c>
      <c r="AR104" s="1">
        <f>Demand!AR101/Demand!AQ101*'Dmd Switching'!AQ104</f>
        <v>168675.56716668865</v>
      </c>
      <c r="AS104" s="1">
        <f>Demand!AS101/Demand!AQ101*'Dmd Switching'!AQ104</f>
        <v>166345.25227639722</v>
      </c>
      <c r="AT104" s="6">
        <f>Demand!AT101+IFERROR(VLOOKUP(AT$5,Switching!$B$35:$E$44,3,0)/12,0)-IFERROR(VLOOKUP(AT$5,Switching!$B$23:$E$31,3,0)/12,0)</f>
        <v>16552</v>
      </c>
      <c r="AU104" s="6">
        <f>Demand!AU101+IFERROR(VLOOKUP(AU$5,Switching!$B$35:$E$44,4,0)/12,0)-IFERROR(VLOOKUP(AU$5,Switching!$B$23:$E$31,4,0)/12,0)</f>
        <v>407609.87684257637</v>
      </c>
      <c r="AV104" s="1">
        <f>Demand!AV101/Demand!AU101*'Dmd Switching'!AU104</f>
        <v>370053.40566645371</v>
      </c>
      <c r="AW104" s="1">
        <f>Demand!AW101/Demand!AU101*'Dmd Switching'!AU104</f>
        <v>365137.68646591646</v>
      </c>
      <c r="AX104" s="6">
        <f>Demand!AX101+IFERROR(VLOOKUP(AX$5,Switching!$B$35:$E$44,3,0)/12,0)-IFERROR(VLOOKUP(AX$5,Switching!$B$23:$E$31,3,0)/12,0)</f>
        <v>64048.119767161988</v>
      </c>
      <c r="AY104" s="1">
        <f>Demand!AY101/Demand!AX101*'Dmd Switching'!AX104</f>
        <v>60450.649218996135</v>
      </c>
      <c r="AZ104" s="1">
        <f>Demand!AZ101/Demand!AX101*'Dmd Switching'!AX104</f>
        <v>58261.24476445427</v>
      </c>
      <c r="BA104" s="6">
        <f>Demand!BA101+IFERROR(VLOOKUP(BA$5,Switching!$B$35:$E$44,3,0)/12,0)-IFERROR(VLOOKUP(BA$5,Switching!$B$23:$E$31,3,0)/12,0)</f>
        <v>9450.2402343749964</v>
      </c>
      <c r="BB104" s="6">
        <f>Demand!BB101+IFERROR(VLOOKUP(BB$5,Switching!$B$35:$E$44,3,0)/12,0)-IFERROR(VLOOKUP(BB$5,Switching!$B$23:$E$31,3,0)/12,0)</f>
        <v>34446.951692142939</v>
      </c>
      <c r="BC104" s="6">
        <f>Demand!BC101+IFERROR(VLOOKUP(BC$5,Switching!$B$35:$E$44,3,0)/12,0)-IFERROR(VLOOKUP(BC$5,Switching!$B$23:$E$31,3,0)/12,0)</f>
        <v>4773.0044968431266</v>
      </c>
      <c r="BD104" s="6">
        <f>Demand!BD101+IFERROR(VLOOKUP(BD$5,Switching!$B$35:$E$44,3,0)/12,0)-IFERROR(VLOOKUP(BD$5,Switching!$B$23:$E$31,3,0)/12,0)</f>
        <v>427968.24771861784</v>
      </c>
      <c r="BE104" s="6">
        <f>Demand!BE101+IFERROR(VLOOKUP(BE$5,Switching!$B$35:$E$44,3,0)/12,0)-IFERROR(VLOOKUP(BE$5,Switching!$B$23:$E$31,3,0)/12,0)</f>
        <v>67467.146633900993</v>
      </c>
      <c r="BF104" s="35">
        <f>Billed_Energy!AM102/Cal_Energy!AM102*Cal_Energy_Switching!AM103*VLOOKUP($C104,'Dmd Factors'!$A$4:$E$15,4,0)</f>
        <v>243234.37702824769</v>
      </c>
      <c r="BG104" s="35">
        <f>Billed_Energy!G102/Cal_Energy!G102*Cal_Energy_Switching!G103*VLOOKUP(C104,'Dmd Factors'!$A$4:$E$15,3,0)</f>
        <v>421115.62121333962</v>
      </c>
      <c r="BH104" s="35">
        <f>Billed_Energy!AA102/Cal_Energy!AA102*Cal_Energy_Switching!AA103*VLOOKUP($C104,'Dmd Factors'!$A$4:$E$15,5,0)</f>
        <v>14930.743770959019</v>
      </c>
      <c r="BI104" s="35">
        <f>Billed_Energy!J102/Cal_Energy!J102*Cal_Energy_Switching!J103*VLOOKUP($C104,'Dmd Factors'!$A$4:$E$15,2,0)</f>
        <v>46249.170258807098</v>
      </c>
    </row>
    <row r="105" spans="1:61" x14ac:dyDescent="0.25">
      <c r="A105" t="s">
        <v>155</v>
      </c>
      <c r="B105">
        <v>2022</v>
      </c>
      <c r="C105">
        <v>9</v>
      </c>
      <c r="D105" t="s">
        <v>102</v>
      </c>
      <c r="E105" t="s">
        <v>153</v>
      </c>
      <c r="F105" s="6">
        <f>Demand!F102+IFERROR(VLOOKUP(F$5,Switching!$B$35:$E$44,4,0)/12,0)-IFERROR(VLOOKUP(F$5,Switching!$B$23:$E$31,4,0)/12,0)</f>
        <v>185157.6</v>
      </c>
      <c r="G105" s="1">
        <f>Demand!G102/Demand!F102*'Dmd Switching'!F105</f>
        <v>185157.6</v>
      </c>
      <c r="H105" s="1">
        <f>Demand!H102/Demand!F102*'Dmd Switching'!F105</f>
        <v>101387.6</v>
      </c>
      <c r="I105" s="6">
        <f>Demand!I102+IFERROR(VLOOKUP(I$5,Switching!$B$35:$E$44,4,0)/12,0)-IFERROR(VLOOKUP(I$5,Switching!$B$23:$E$31,4,0)/12,0)</f>
        <v>302830.79002167261</v>
      </c>
      <c r="J105" s="1">
        <f>Demand!J102/Demand!I102*'Dmd Switching'!I105</f>
        <v>286292.56359246984</v>
      </c>
      <c r="K105" s="1">
        <f>Demand!K102/Demand!I102*'Dmd Switching'!I105</f>
        <v>282581.85706451169</v>
      </c>
      <c r="L105" s="6">
        <f>Demand!L102+IFERROR(VLOOKUP(L$5,Switching!$B$35:$E$44,4,0)/12,0)-IFERROR(VLOOKUP(L$5,Switching!$B$23:$E$31,4,0)/12,0)</f>
        <v>559872.4651443389</v>
      </c>
      <c r="M105" s="1">
        <f>Demand!M102/Demand!L102*'Dmd Switching'!L105</f>
        <v>552769.64526649949</v>
      </c>
      <c r="N105" s="1">
        <f>Demand!N102/Demand!L102*'Dmd Switching'!L105</f>
        <v>545446.42906598013</v>
      </c>
      <c r="O105" s="6">
        <f>Demand!O102+IFERROR(VLOOKUP(O$5,Switching!$B$35:$E$44,3,0)/12,0)-IFERROR(VLOOKUP(O$5,Switching!$B$23:$E$31,3,0)/12,0)</f>
        <v>408751.32354799839</v>
      </c>
      <c r="P105" s="1">
        <f>Demand!P102/Demand!O102*'Dmd Switching'!O105</f>
        <v>381621.07370609243</v>
      </c>
      <c r="Q105" s="1">
        <f>Demand!Q102/Demand!O102*'Dmd Switching'!O105</f>
        <v>374192.67226928653</v>
      </c>
      <c r="R105" s="6">
        <f>Demand!R102+IFERROR(VLOOKUP(R$5,Switching!$B$35:$E$44,4,0)/12,0)-IFERROR(VLOOKUP(R$5,Switching!$B$23:$E$31,4,0)/12,0)</f>
        <v>286260.90970370127</v>
      </c>
      <c r="S105" s="1">
        <f>Demand!S102/Demand!R102*'Dmd Switching'!R105</f>
        <v>275072.97484157258</v>
      </c>
      <c r="T105" s="1">
        <f>Demand!T102/Demand!R102*'Dmd Switching'!R105</f>
        <v>264911.30334194587</v>
      </c>
      <c r="U105" s="6">
        <f>Demand!U102+IFERROR(VLOOKUP(U$5,Switching!$B$35:$E$44,3,0)/12,0)-IFERROR(VLOOKUP(U$5,Switching!$B$23:$E$31,3,0)/12,0)</f>
        <v>64082.711996121288</v>
      </c>
      <c r="V105" s="6">
        <f>Demand!V102+IFERROR(VLOOKUP(V$5,Switching!$B$35:$E$44,3,0)/12,0)-IFERROR(VLOOKUP(V$5,Switching!$B$23:$E$31,3,0)/12,0)</f>
        <v>723249.76045693865</v>
      </c>
      <c r="W105" s="6">
        <f>Demand!W102+IFERROR(VLOOKUP(W$5,Switching!$B$35:$E$44,3,0)/12,0)-IFERROR(VLOOKUP(W$5,Switching!$B$23:$E$31,3,0)/12,0)</f>
        <v>39030.013797935528</v>
      </c>
      <c r="X105" s="6">
        <f>Demand!X102+IFERROR(VLOOKUP(X$5,Switching!$B$35:$E$44,3,0)/12,0)-IFERROR(VLOOKUP(X$5,Switching!$B$23:$E$31,3,0)/12,0)</f>
        <v>35102.832206916159</v>
      </c>
      <c r="Y105" s="6">
        <f>Demand!Y102+IFERROR(VLOOKUP(Y$5,Switching!$B$35:$E$44,3,0)/12,0)-IFERROR(VLOOKUP(Y$5,Switching!$B$23:$E$31,3,0)/12,0)</f>
        <v>0</v>
      </c>
      <c r="Z105" s="6">
        <f>Demand!Z102+IFERROR(VLOOKUP(Z$5,Switching!$B$35:$E$44,3,0)/12,0)-IFERROR(VLOOKUP(Z$5,Switching!$B$23:$E$31,3,0)/12,0)</f>
        <v>6899.1157285721165</v>
      </c>
      <c r="AA105" s="6">
        <f>Demand!AA102+IFERROR(VLOOKUP(AA$5,Switching!$B$35:$E$44,3,0)/12,0)-IFERROR(VLOOKUP(AA$5,Switching!$B$23:$E$31,3,0)/12,0)</f>
        <v>16468.736435750187</v>
      </c>
      <c r="AB105" s="6">
        <f>Demand!AB102+IFERROR(VLOOKUP(AB$5,Switching!$B$35:$E$44,4,0)/12,0)-IFERROR(VLOOKUP(AB$5,Switching!$B$23:$E$31,4,0)/12,0)</f>
        <v>7505.8048977361714</v>
      </c>
      <c r="AC105" s="1">
        <f>Demand!AC102/Demand!AB102*'Dmd Switching'!AB105</f>
        <v>7279.7079553711155</v>
      </c>
      <c r="AD105" s="1">
        <f>Demand!AD102/Demand!AB102*'Dmd Switching'!AB105</f>
        <v>7215.5151117562091</v>
      </c>
      <c r="AE105" s="6">
        <f>Demand!AE102+IFERROR(VLOOKUP(AE$5,Switching!$B$35:$E$44,4,0)/12,0)-IFERROR(VLOOKUP(AE$5,Switching!$B$23:$E$31,4,0)/12,0)</f>
        <v>5760.6695440512731</v>
      </c>
      <c r="AF105" s="1">
        <f>Demand!AF102/Demand!AE102*'Dmd Switching'!AE105</f>
        <v>5737.9978571158299</v>
      </c>
      <c r="AG105" s="1">
        <f>Demand!AG102/Demand!AE102*'Dmd Switching'!AE105</f>
        <v>5675.1354524311919</v>
      </c>
      <c r="AH105" s="6">
        <f>Demand!AH102+IFERROR(VLOOKUP(AH$5,Switching!$B$35:$E$44,4,0)/12,0)-IFERROR(VLOOKUP(AH$5,Switching!$B$23:$E$31,4,0)/12,0)</f>
        <v>17435.433718083539</v>
      </c>
      <c r="AI105" s="1">
        <f>Demand!AI102/Demand!AH102*'Dmd Switching'!AH105</f>
        <v>18583.982029431176</v>
      </c>
      <c r="AJ105" s="1">
        <f>Demand!AJ102/Demand!AH102*'Dmd Switching'!AH105</f>
        <v>18538.218067938629</v>
      </c>
      <c r="AK105" s="6">
        <f>Demand!AK102+IFERROR(VLOOKUP(AK$5,Switching!$B$35:$E$44,4,0)/12,0)-IFERROR(VLOOKUP(AK$5,Switching!$B$23:$E$31,4,0)/12,0)</f>
        <v>81649.494944956343</v>
      </c>
      <c r="AL105" s="1">
        <f>Demand!AL102/Demand!AK102*'Dmd Switching'!AK105</f>
        <v>79420.747910292426</v>
      </c>
      <c r="AM105" s="1">
        <f>Demand!AM102/Demand!AK102*'Dmd Switching'!AK105</f>
        <v>78762.276443652008</v>
      </c>
      <c r="AN105" s="6">
        <f>Demand!AN102+IFERROR(VLOOKUP(AN$5,Switching!$B$35:$E$44,4,0)/12,0)-IFERROR(VLOOKUP(AN$5,Switching!$B$23:$E$31,4,0)/12,0)</f>
        <v>165473.58498694596</v>
      </c>
      <c r="AO105" s="1">
        <f>Demand!AO102/Demand!AN102*'Dmd Switching'!AN105</f>
        <v>161135.25643136987</v>
      </c>
      <c r="AP105" s="1">
        <f>Demand!AP102/Demand!AN102*'Dmd Switching'!AN105</f>
        <v>100559.40393088435</v>
      </c>
      <c r="AQ105" s="6">
        <f>Demand!AQ102+IFERROR(VLOOKUP(AQ$5,Switching!$B$35:$E$44,3,0)/12,0)-IFERROR(VLOOKUP(AQ$5,Switching!$B$23:$E$31,3,0)/12,0)</f>
        <v>165982.3379949576</v>
      </c>
      <c r="AR105" s="1">
        <f>Demand!AR102/Demand!AQ102*'Dmd Switching'!AQ105</f>
        <v>161323.61910832924</v>
      </c>
      <c r="AS105" s="1">
        <f>Demand!AS102/Demand!AQ102*'Dmd Switching'!AQ105</f>
        <v>159285.00645165841</v>
      </c>
      <c r="AT105" s="6">
        <f>Demand!AT102+IFERROR(VLOOKUP(AT$5,Switching!$B$35:$E$44,3,0)/12,0)-IFERROR(VLOOKUP(AT$5,Switching!$B$23:$E$31,3,0)/12,0)</f>
        <v>13654</v>
      </c>
      <c r="AU105" s="6">
        <f>Demand!AU102+IFERROR(VLOOKUP(AU$5,Switching!$B$35:$E$44,4,0)/12,0)-IFERROR(VLOOKUP(AU$5,Switching!$B$23:$E$31,4,0)/12,0)</f>
        <v>389661.52049306693</v>
      </c>
      <c r="AV105" s="1">
        <f>Demand!AV102/Demand!AU102*'Dmd Switching'!AU105</f>
        <v>353758.77992112061</v>
      </c>
      <c r="AW105" s="1">
        <f>Demand!AW102/Demand!AU102*'Dmd Switching'!AU105</f>
        <v>349059.51543607941</v>
      </c>
      <c r="AX105" s="6">
        <f>Demand!AX102+IFERROR(VLOOKUP(AX$5,Switching!$B$35:$E$44,3,0)/12,0)-IFERROR(VLOOKUP(AX$5,Switching!$B$23:$E$31,3,0)/12,0)</f>
        <v>60850.166241092207</v>
      </c>
      <c r="AY105" s="1">
        <f>Demand!AY102/Demand!AX102*'Dmd Switching'!AX105</f>
        <v>57562.3890108017</v>
      </c>
      <c r="AZ105" s="1">
        <f>Demand!AZ102/Demand!AX102*'Dmd Switching'!AX105</f>
        <v>56033.277856221801</v>
      </c>
      <c r="BA105" s="6">
        <f>Demand!BA102+IFERROR(VLOOKUP(BA$5,Switching!$B$35:$E$44,3,0)/12,0)-IFERROR(VLOOKUP(BA$5,Switching!$B$23:$E$31,3,0)/12,0)</f>
        <v>9450.2402343749964</v>
      </c>
      <c r="BB105" s="6">
        <f>Demand!BB102+IFERROR(VLOOKUP(BB$5,Switching!$B$35:$E$44,3,0)/12,0)-IFERROR(VLOOKUP(BB$5,Switching!$B$23:$E$31,3,0)/12,0)</f>
        <v>35832.763024092077</v>
      </c>
      <c r="BC105" s="6">
        <f>Demand!BC102+IFERROR(VLOOKUP(BC$5,Switching!$B$35:$E$44,3,0)/12,0)-IFERROR(VLOOKUP(BC$5,Switching!$B$23:$E$31,3,0)/12,0)</f>
        <v>4562.8339626285269</v>
      </c>
      <c r="BD105" s="6">
        <f>Demand!BD102+IFERROR(VLOOKUP(BD$5,Switching!$B$35:$E$44,3,0)/12,0)-IFERROR(VLOOKUP(BD$5,Switching!$B$23:$E$31,3,0)/12,0)</f>
        <v>423784.24539204652</v>
      </c>
      <c r="BE105" s="6">
        <f>Demand!BE102+IFERROR(VLOOKUP(BE$5,Switching!$B$35:$E$44,3,0)/12,0)-IFERROR(VLOOKUP(BE$5,Switching!$B$23:$E$31,3,0)/12,0)</f>
        <v>68071.011595785545</v>
      </c>
      <c r="BF105" s="35">
        <f>Billed_Energy!AM103/Cal_Energy!AM103*Cal_Energy_Switching!AM104*VLOOKUP($C105,'Dmd Factors'!$A$4:$E$15,4,0)</f>
        <v>230515.24968907636</v>
      </c>
      <c r="BG105" s="35">
        <f>Billed_Energy!G103/Cal_Energy!G103*Cal_Energy_Switching!G104*VLOOKUP(C105,'Dmd Factors'!$A$4:$E$15,3,0)</f>
        <v>396850.60442409723</v>
      </c>
      <c r="BH105" s="35">
        <f>Billed_Energy!AA103/Cal_Energy!AA103*Cal_Energy_Switching!AA104*VLOOKUP($C105,'Dmd Factors'!$A$4:$E$15,5,0)</f>
        <v>14214.89232071956</v>
      </c>
      <c r="BI105" s="35">
        <f>Billed_Energy!J103/Cal_Energy!J103*Cal_Energy_Switching!J104*VLOOKUP($C105,'Dmd Factors'!$A$4:$E$15,2,0)</f>
        <v>41816.62442785727</v>
      </c>
    </row>
    <row r="106" spans="1:61" x14ac:dyDescent="0.25">
      <c r="A106" t="s">
        <v>155</v>
      </c>
      <c r="B106">
        <v>2022</v>
      </c>
      <c r="C106">
        <v>10</v>
      </c>
      <c r="D106" t="s">
        <v>103</v>
      </c>
      <c r="E106" t="s">
        <v>154</v>
      </c>
      <c r="F106" s="6">
        <f>Demand!F103+IFERROR(VLOOKUP(F$5,Switching!$B$35:$E$44,4,0)/12,0)-IFERROR(VLOOKUP(F$5,Switching!$B$23:$E$31,4,0)/12,0)</f>
        <v>185157.6</v>
      </c>
      <c r="G106" s="1">
        <f>Demand!G103/Demand!F103*'Dmd Switching'!F106</f>
        <v>185157.6</v>
      </c>
      <c r="H106" s="1">
        <f>Demand!H103/Demand!F103*'Dmd Switching'!F106</f>
        <v>101387.6</v>
      </c>
      <c r="I106" s="6">
        <f>Demand!I103+IFERROR(VLOOKUP(I$5,Switching!$B$35:$E$44,4,0)/12,0)-IFERROR(VLOOKUP(I$5,Switching!$B$23:$E$31,4,0)/12,0)</f>
        <v>293622.31551012973</v>
      </c>
      <c r="J106" s="1">
        <f>Demand!J103/Demand!I103*'Dmd Switching'!I106</f>
        <v>283601.82883062167</v>
      </c>
      <c r="K106" s="1">
        <f>Demand!K103/Demand!I103*'Dmd Switching'!I106</f>
        <v>279466.86298091785</v>
      </c>
      <c r="L106" s="6">
        <f>Demand!L103+IFERROR(VLOOKUP(L$5,Switching!$B$35:$E$44,4,0)/12,0)-IFERROR(VLOOKUP(L$5,Switching!$B$23:$E$31,4,0)/12,0)</f>
        <v>566909.07148477947</v>
      </c>
      <c r="M106" s="1">
        <f>Demand!M103/Demand!L103*'Dmd Switching'!L106</f>
        <v>551223.53043911967</v>
      </c>
      <c r="N106" s="1">
        <f>Demand!N103/Demand!L103*'Dmd Switching'!L106</f>
        <v>533333.43493639014</v>
      </c>
      <c r="O106" s="6">
        <f>Demand!O103+IFERROR(VLOOKUP(O$5,Switching!$B$35:$E$44,3,0)/12,0)-IFERROR(VLOOKUP(O$5,Switching!$B$23:$E$31,3,0)/12,0)</f>
        <v>354961.17751040659</v>
      </c>
      <c r="P106" s="1">
        <f>Demand!P103/Demand!O103*'Dmd Switching'!O106</f>
        <v>323298.97947273758</v>
      </c>
      <c r="Q106" s="1">
        <f>Demand!Q103/Demand!O103*'Dmd Switching'!O106</f>
        <v>316057.09172601573</v>
      </c>
      <c r="R106" s="6">
        <f>Demand!R103+IFERROR(VLOOKUP(R$5,Switching!$B$35:$E$44,4,0)/12,0)-IFERROR(VLOOKUP(R$5,Switching!$B$23:$E$31,4,0)/12,0)</f>
        <v>286347.48450126569</v>
      </c>
      <c r="S106" s="1">
        <f>Demand!S103/Demand!R103*'Dmd Switching'!R106</f>
        <v>275922.39010536735</v>
      </c>
      <c r="T106" s="1">
        <f>Demand!T103/Demand!R103*'Dmd Switching'!R106</f>
        <v>267219.94801571051</v>
      </c>
      <c r="U106" s="6">
        <f>Demand!U103+IFERROR(VLOOKUP(U$5,Switching!$B$35:$E$44,3,0)/12,0)-IFERROR(VLOOKUP(U$5,Switching!$B$23:$E$31,3,0)/12,0)</f>
        <v>59761.840042703465</v>
      </c>
      <c r="V106" s="6">
        <f>Demand!V103+IFERROR(VLOOKUP(V$5,Switching!$B$35:$E$44,3,0)/12,0)-IFERROR(VLOOKUP(V$5,Switching!$B$23:$E$31,3,0)/12,0)</f>
        <v>606577.19442290394</v>
      </c>
      <c r="W106" s="6">
        <f>Demand!W103+IFERROR(VLOOKUP(W$5,Switching!$B$35:$E$44,3,0)/12,0)-IFERROR(VLOOKUP(W$5,Switching!$B$23:$E$31,3,0)/12,0)</f>
        <v>40632.40839962379</v>
      </c>
      <c r="X106" s="6">
        <f>Demand!X103+IFERROR(VLOOKUP(X$5,Switching!$B$35:$E$44,3,0)/12,0)-IFERROR(VLOOKUP(X$5,Switching!$B$23:$E$31,3,0)/12,0)</f>
        <v>39214.620988124341</v>
      </c>
      <c r="Y106" s="6">
        <f>Demand!Y103+IFERROR(VLOOKUP(Y$5,Switching!$B$35:$E$44,3,0)/12,0)-IFERROR(VLOOKUP(Y$5,Switching!$B$23:$E$31,3,0)/12,0)</f>
        <v>0</v>
      </c>
      <c r="Z106" s="6">
        <f>Demand!Z103+IFERROR(VLOOKUP(Z$5,Switching!$B$35:$E$44,3,0)/12,0)-IFERROR(VLOOKUP(Z$5,Switching!$B$23:$E$31,3,0)/12,0)</f>
        <v>8629.2873073510855</v>
      </c>
      <c r="AA106" s="6">
        <f>Demand!AA103+IFERROR(VLOOKUP(AA$5,Switching!$B$35:$E$44,3,0)/12,0)-IFERROR(VLOOKUP(AA$5,Switching!$B$23:$E$31,3,0)/12,0)</f>
        <v>17190.05182292861</v>
      </c>
      <c r="AB106" s="6">
        <f>Demand!AB103+IFERROR(VLOOKUP(AB$5,Switching!$B$35:$E$44,4,0)/12,0)-IFERROR(VLOOKUP(AB$5,Switching!$B$23:$E$31,4,0)/12,0)</f>
        <v>7145.2316812849349</v>
      </c>
      <c r="AC106" s="1">
        <f>Demand!AC103/Demand!AB103*'Dmd Switching'!AB106</f>
        <v>6929.99626581128</v>
      </c>
      <c r="AD106" s="1">
        <f>Demand!AD103/Demand!AB103*'Dmd Switching'!AB106</f>
        <v>6868.8871980752747</v>
      </c>
      <c r="AE106" s="6">
        <f>Demand!AE103+IFERROR(VLOOKUP(AE$5,Switching!$B$35:$E$44,4,0)/12,0)-IFERROR(VLOOKUP(AE$5,Switching!$B$23:$E$31,4,0)/12,0)</f>
        <v>5988.9952422621791</v>
      </c>
      <c r="AF106" s="1">
        <f>Demand!AF103/Demand!AE103*'Dmd Switching'!AE106</f>
        <v>5893.9318257183349</v>
      </c>
      <c r="AG106" s="1">
        <f>Demand!AG103/Demand!AE103*'Dmd Switching'!AE106</f>
        <v>5817.3529623913491</v>
      </c>
      <c r="AH106" s="6">
        <f>Demand!AH103+IFERROR(VLOOKUP(AH$5,Switching!$B$35:$E$44,4,0)/12,0)-IFERROR(VLOOKUP(AH$5,Switching!$B$23:$E$31,4,0)/12,0)</f>
        <v>19699.239747272364</v>
      </c>
      <c r="AI106" s="1">
        <f>Demand!AI103/Demand!AH103*'Dmd Switching'!AH106</f>
        <v>20996.914867513009</v>
      </c>
      <c r="AJ106" s="1">
        <f>Demand!AJ103/Demand!AH103*'Dmd Switching'!AH106</f>
        <v>20945.208941305307</v>
      </c>
      <c r="AK106" s="6">
        <f>Demand!AK103+IFERROR(VLOOKUP(AK$5,Switching!$B$35:$E$44,4,0)/12,0)-IFERROR(VLOOKUP(AK$5,Switching!$B$23:$E$31,4,0)/12,0)</f>
        <v>72579.976966456394</v>
      </c>
      <c r="AL106" s="1">
        <f>Demand!AL103/Demand!AK103*'Dmd Switching'!AK106</f>
        <v>69794.894537901724</v>
      </c>
      <c r="AM106" s="1">
        <f>Demand!AM103/Demand!AK103*'Dmd Switching'!AK106</f>
        <v>68805.154501307901</v>
      </c>
      <c r="AN106" s="6">
        <f>Demand!AN103+IFERROR(VLOOKUP(AN$5,Switching!$B$35:$E$44,4,0)/12,0)-IFERROR(VLOOKUP(AN$5,Switching!$B$23:$E$31,4,0)/12,0)</f>
        <v>169161.27001311202</v>
      </c>
      <c r="AO106" s="1">
        <f>Demand!AO103/Demand!AN103*'Dmd Switching'!AN106</f>
        <v>162768.56888669121</v>
      </c>
      <c r="AP106" s="1">
        <f>Demand!AP103/Demand!AN103*'Dmd Switching'!AN106</f>
        <v>96872.989325553819</v>
      </c>
      <c r="AQ106" s="6">
        <f>Demand!AQ103+IFERROR(VLOOKUP(AQ$5,Switching!$B$35:$E$44,3,0)/12,0)-IFERROR(VLOOKUP(AQ$5,Switching!$B$23:$E$31,3,0)/12,0)</f>
        <v>152161.73005366483</v>
      </c>
      <c r="AR106" s="1">
        <f>Demand!AR103/Demand!AQ103*'Dmd Switching'!AQ106</f>
        <v>147161.75837502431</v>
      </c>
      <c r="AS106" s="1">
        <f>Demand!AS103/Demand!AQ103*'Dmd Switching'!AQ106</f>
        <v>145058.79305393447</v>
      </c>
      <c r="AT106" s="6">
        <f>Demand!AT103+IFERROR(VLOOKUP(AT$5,Switching!$B$35:$E$44,3,0)/12,0)-IFERROR(VLOOKUP(AT$5,Switching!$B$23:$E$31,3,0)/12,0)</f>
        <v>8332</v>
      </c>
      <c r="AU106" s="6">
        <f>Demand!AU103+IFERROR(VLOOKUP(AU$5,Switching!$B$35:$E$44,4,0)/12,0)-IFERROR(VLOOKUP(AU$5,Switching!$B$23:$E$31,4,0)/12,0)</f>
        <v>358896.82670733746</v>
      </c>
      <c r="AV106" s="1">
        <f>Demand!AV103/Demand!AU103*'Dmd Switching'!AU106</f>
        <v>325828.69197064725</v>
      </c>
      <c r="AW106" s="1">
        <f>Demand!AW103/Demand!AU103*'Dmd Switching'!AU106</f>
        <v>321500.44547249249</v>
      </c>
      <c r="AX106" s="6">
        <f>Demand!AX103+IFERROR(VLOOKUP(AX$5,Switching!$B$35:$E$44,3,0)/12,0)-IFERROR(VLOOKUP(AX$5,Switching!$B$23:$E$31,3,0)/12,0)</f>
        <v>58262.871349184417</v>
      </c>
      <c r="AY106" s="1">
        <f>Demand!AY103/Demand!AX103*'Dmd Switching'!AX106</f>
        <v>53605.832366995855</v>
      </c>
      <c r="AZ106" s="1">
        <f>Demand!AZ103/Demand!AX103*'Dmd Switching'!AX106</f>
        <v>52446.810129630365</v>
      </c>
      <c r="BA106" s="6">
        <f>Demand!BA103+IFERROR(VLOOKUP(BA$5,Switching!$B$35:$E$44,3,0)/12,0)-IFERROR(VLOOKUP(BA$5,Switching!$B$23:$E$31,3,0)/12,0)</f>
        <v>9450.2402343749964</v>
      </c>
      <c r="BB106" s="6">
        <f>Demand!BB103+IFERROR(VLOOKUP(BB$5,Switching!$B$35:$E$44,3,0)/12,0)-IFERROR(VLOOKUP(BB$5,Switching!$B$23:$E$31,3,0)/12,0)</f>
        <v>29475.164031725177</v>
      </c>
      <c r="BC106" s="6">
        <f>Demand!BC103+IFERROR(VLOOKUP(BC$5,Switching!$B$35:$E$44,3,0)/12,0)-IFERROR(VLOOKUP(BC$5,Switching!$B$23:$E$31,3,0)/12,0)</f>
        <v>4202.587486461809</v>
      </c>
      <c r="BD106" s="6">
        <f>Demand!BD103+IFERROR(VLOOKUP(BD$5,Switching!$B$35:$E$44,3,0)/12,0)-IFERROR(VLOOKUP(BD$5,Switching!$B$23:$E$31,3,0)/12,0)</f>
        <v>364774.96109555411</v>
      </c>
      <c r="BE106" s="6">
        <f>Demand!BE103+IFERROR(VLOOKUP(BE$5,Switching!$B$35:$E$44,3,0)/12,0)-IFERROR(VLOOKUP(BE$5,Switching!$B$23:$E$31,3,0)/12,0)</f>
        <v>60127.748560469547</v>
      </c>
      <c r="BF106" s="35">
        <f>Billed_Energy!AM104/Cal_Energy!AM104*Cal_Energy_Switching!AM105*VLOOKUP($C106,'Dmd Factors'!$A$4:$E$15,4,0)</f>
        <v>218889.68719610645</v>
      </c>
      <c r="BG106" s="35">
        <f>Billed_Energy!G104/Cal_Energy!G104*Cal_Energy_Switching!G105*VLOOKUP(C106,'Dmd Factors'!$A$4:$E$15,3,0)</f>
        <v>385801.95062912157</v>
      </c>
      <c r="BH106" s="35">
        <f>Billed_Energy!AA104/Cal_Energy!AA104*Cal_Energy_Switching!AA105*VLOOKUP($C106,'Dmd Factors'!$A$4:$E$15,5,0)</f>
        <v>14656.144093584326</v>
      </c>
      <c r="BI106" s="35">
        <f>Billed_Energy!J104/Cal_Energy!J104*Cal_Energy_Switching!J105*VLOOKUP($C106,'Dmd Factors'!$A$4:$E$15,2,0)</f>
        <v>45718.998491830025</v>
      </c>
    </row>
    <row r="107" spans="1:61" x14ac:dyDescent="0.25">
      <c r="A107" t="s">
        <v>155</v>
      </c>
      <c r="B107">
        <v>2022</v>
      </c>
      <c r="C107">
        <v>11</v>
      </c>
      <c r="D107" t="s">
        <v>104</v>
      </c>
      <c r="E107" t="s">
        <v>154</v>
      </c>
      <c r="F107" s="6">
        <f>Demand!F104+IFERROR(VLOOKUP(F$5,Switching!$B$35:$E$44,4,0)/12,0)-IFERROR(VLOOKUP(F$5,Switching!$B$23:$E$31,4,0)/12,0)</f>
        <v>185157.6</v>
      </c>
      <c r="G107" s="1">
        <f>Demand!G104/Demand!F104*'Dmd Switching'!F107</f>
        <v>185157.6</v>
      </c>
      <c r="H107" s="1">
        <f>Demand!H104/Demand!F104*'Dmd Switching'!F107</f>
        <v>101387.6</v>
      </c>
      <c r="I107" s="6">
        <f>Demand!I104+IFERROR(VLOOKUP(I$5,Switching!$B$35:$E$44,4,0)/12,0)-IFERROR(VLOOKUP(I$5,Switching!$B$23:$E$31,4,0)/12,0)</f>
        <v>299389.78311818815</v>
      </c>
      <c r="J107" s="1">
        <f>Demand!J104/Demand!I104*'Dmd Switching'!I107</f>
        <v>292073.4901258992</v>
      </c>
      <c r="K107" s="1">
        <f>Demand!K104/Demand!I104*'Dmd Switching'!I107</f>
        <v>281497.4527952479</v>
      </c>
      <c r="L107" s="6">
        <f>Demand!L104+IFERROR(VLOOKUP(L$5,Switching!$B$35:$E$44,4,0)/12,0)-IFERROR(VLOOKUP(L$5,Switching!$B$23:$E$31,4,0)/12,0)</f>
        <v>541334.70724275021</v>
      </c>
      <c r="M107" s="1">
        <f>Demand!M104/Demand!L104*'Dmd Switching'!L107</f>
        <v>517591.290037431</v>
      </c>
      <c r="N107" s="1">
        <f>Demand!N104/Demand!L104*'Dmd Switching'!L107</f>
        <v>511137.71488200314</v>
      </c>
      <c r="O107" s="6">
        <f>Demand!O104+IFERROR(VLOOKUP(O$5,Switching!$B$35:$E$44,3,0)/12,0)-IFERROR(VLOOKUP(O$5,Switching!$B$23:$E$31,3,0)/12,0)</f>
        <v>327430.57079393463</v>
      </c>
      <c r="P107" s="1">
        <f>Demand!P104/Demand!O104*'Dmd Switching'!O107</f>
        <v>298224.07658299903</v>
      </c>
      <c r="Q107" s="1">
        <f>Demand!Q104/Demand!O104*'Dmd Switching'!O107</f>
        <v>291543.86593245476</v>
      </c>
      <c r="R107" s="6">
        <f>Demand!R104+IFERROR(VLOOKUP(R$5,Switching!$B$35:$E$44,4,0)/12,0)-IFERROR(VLOOKUP(R$5,Switching!$B$23:$E$31,4,0)/12,0)</f>
        <v>282829.29263582855</v>
      </c>
      <c r="S107" s="1">
        <f>Demand!S104/Demand!R104*'Dmd Switching'!R107</f>
        <v>271168.88174905174</v>
      </c>
      <c r="T107" s="1">
        <f>Demand!T104/Demand!R104*'Dmd Switching'!R107</f>
        <v>266960.4349626801</v>
      </c>
      <c r="U107" s="6">
        <f>Demand!U104+IFERROR(VLOOKUP(U$5,Switching!$B$35:$E$44,3,0)/12,0)-IFERROR(VLOOKUP(U$5,Switching!$B$23:$E$31,3,0)/12,0)</f>
        <v>58257.247800521756</v>
      </c>
      <c r="V107" s="6">
        <f>Demand!V104+IFERROR(VLOOKUP(V$5,Switching!$B$35:$E$44,3,0)/12,0)-IFERROR(VLOOKUP(V$5,Switching!$B$23:$E$31,3,0)/12,0)</f>
        <v>552477.06813608867</v>
      </c>
      <c r="W107" s="6">
        <f>Demand!W104+IFERROR(VLOOKUP(W$5,Switching!$B$35:$E$44,3,0)/12,0)-IFERROR(VLOOKUP(W$5,Switching!$B$23:$E$31,3,0)/12,0)</f>
        <v>34707.980423058027</v>
      </c>
      <c r="X107" s="6">
        <f>Demand!X104+IFERROR(VLOOKUP(X$5,Switching!$B$35:$E$44,3,0)/12,0)-IFERROR(VLOOKUP(X$5,Switching!$B$23:$E$31,3,0)/12,0)</f>
        <v>36049.711882453565</v>
      </c>
      <c r="Y107" s="6">
        <f>Demand!Y104+IFERROR(VLOOKUP(Y$5,Switching!$B$35:$E$44,3,0)/12,0)-IFERROR(VLOOKUP(Y$5,Switching!$B$23:$E$31,3,0)/12,0)</f>
        <v>0</v>
      </c>
      <c r="Z107" s="6">
        <f>Demand!Z104+IFERROR(VLOOKUP(Z$5,Switching!$B$35:$E$44,3,0)/12,0)-IFERROR(VLOOKUP(Z$5,Switching!$B$23:$E$31,3,0)/12,0)</f>
        <v>9223.9748559722593</v>
      </c>
      <c r="AA107" s="6">
        <f>Demand!AA104+IFERROR(VLOOKUP(AA$5,Switching!$B$35:$E$44,3,0)/12,0)-IFERROR(VLOOKUP(AA$5,Switching!$B$23:$E$31,3,0)/12,0)</f>
        <v>21001.095901951718</v>
      </c>
      <c r="AB107" s="6">
        <f>Demand!AB104+IFERROR(VLOOKUP(AB$5,Switching!$B$35:$E$44,4,0)/12,0)-IFERROR(VLOOKUP(AB$5,Switching!$B$23:$E$31,4,0)/12,0)</f>
        <v>6993.2978151628986</v>
      </c>
      <c r="AC107" s="1">
        <f>Demand!AC104/Demand!AB104*'Dmd Switching'!AB107</f>
        <v>6782.6390950656778</v>
      </c>
      <c r="AD107" s="1">
        <f>Demand!AD104/Demand!AB104*'Dmd Switching'!AB107</f>
        <v>6722.8294305303498</v>
      </c>
      <c r="AE107" s="6">
        <f>Demand!AE104+IFERROR(VLOOKUP(AE$5,Switching!$B$35:$E$44,4,0)/12,0)-IFERROR(VLOOKUP(AE$5,Switching!$B$23:$E$31,4,0)/12,0)</f>
        <v>6934.200537619955</v>
      </c>
      <c r="AF107" s="1">
        <f>Demand!AF104/Demand!AE104*'Dmd Switching'!AE107</f>
        <v>6286.2365150958667</v>
      </c>
      <c r="AG107" s="1">
        <f>Demand!AG104/Demand!AE104*'Dmd Switching'!AE107</f>
        <v>6099.6080941597465</v>
      </c>
      <c r="AH107" s="6">
        <f>Demand!AH104+IFERROR(VLOOKUP(AH$5,Switching!$B$35:$E$44,4,0)/12,0)-IFERROR(VLOOKUP(AH$5,Switching!$B$23:$E$31,4,0)/12,0)</f>
        <v>17931.896741410383</v>
      </c>
      <c r="AI107" s="1">
        <f>Demand!AI104/Demand!AH104*'Dmd Switching'!AH107</f>
        <v>19113.149244480948</v>
      </c>
      <c r="AJ107" s="1">
        <f>Demand!AJ104/Demand!AH104*'Dmd Switching'!AH107</f>
        <v>19066.082182930819</v>
      </c>
      <c r="AK107" s="6">
        <f>Demand!AK104+IFERROR(VLOOKUP(AK$5,Switching!$B$35:$E$44,4,0)/12,0)-IFERROR(VLOOKUP(AK$5,Switching!$B$23:$E$31,4,0)/12,0)</f>
        <v>68157.846228805385</v>
      </c>
      <c r="AL107" s="1">
        <f>Demand!AL104/Demand!AK104*'Dmd Switching'!AK107</f>
        <v>63227.994873545766</v>
      </c>
      <c r="AM107" s="1">
        <f>Demand!AM104/Demand!AK104*'Dmd Switching'!AK107</f>
        <v>61521.470445457089</v>
      </c>
      <c r="AN107" s="6">
        <f>Demand!AN104+IFERROR(VLOOKUP(AN$5,Switching!$B$35:$E$44,4,0)/12,0)-IFERROR(VLOOKUP(AN$5,Switching!$B$23:$E$31,4,0)/12,0)</f>
        <v>153716.97330513524</v>
      </c>
      <c r="AO107" s="1">
        <f>Demand!AO104/Demand!AN104*'Dmd Switching'!AN107</f>
        <v>149177.38668361597</v>
      </c>
      <c r="AP107" s="1">
        <f>Demand!AP104/Demand!AN104*'Dmd Switching'!AN107</f>
        <v>96470.071536042364</v>
      </c>
      <c r="AQ107" s="6">
        <f>Demand!AQ104+IFERROR(VLOOKUP(AQ$5,Switching!$B$35:$E$44,3,0)/12,0)-IFERROR(VLOOKUP(AQ$5,Switching!$B$23:$E$31,3,0)/12,0)</f>
        <v>145006.42860812723</v>
      </c>
      <c r="AR107" s="1">
        <f>Demand!AR104/Demand!AQ104*'Dmd Switching'!AQ107</f>
        <v>136842.09871712941</v>
      </c>
      <c r="AS107" s="1">
        <f>Demand!AS104/Demand!AQ104*'Dmd Switching'!AQ107</f>
        <v>132056.67493269729</v>
      </c>
      <c r="AT107" s="6">
        <f>Demand!AT104+IFERROR(VLOOKUP(AT$5,Switching!$B$35:$E$44,3,0)/12,0)-IFERROR(VLOOKUP(AT$5,Switching!$B$23:$E$31,3,0)/12,0)</f>
        <v>9520</v>
      </c>
      <c r="AU107" s="6">
        <f>Demand!AU104+IFERROR(VLOOKUP(AU$5,Switching!$B$35:$E$44,4,0)/12,0)-IFERROR(VLOOKUP(AU$5,Switching!$B$23:$E$31,4,0)/12,0)</f>
        <v>347601.86908978235</v>
      </c>
      <c r="AV107" s="1">
        <f>Demand!AV104/Demand!AU104*'Dmd Switching'!AU107</f>
        <v>315574.43227112386</v>
      </c>
      <c r="AW107" s="1">
        <f>Demand!AW104/Demand!AU104*'Dmd Switching'!AU107</f>
        <v>311382.40141244268</v>
      </c>
      <c r="AX107" s="6">
        <f>Demand!AX104+IFERROR(VLOOKUP(AX$5,Switching!$B$35:$E$44,3,0)/12,0)-IFERROR(VLOOKUP(AX$5,Switching!$B$23:$E$31,3,0)/12,0)</f>
        <v>58495.683969903701</v>
      </c>
      <c r="AY107" s="1">
        <f>Demand!AY104/Demand!AX104*'Dmd Switching'!AX107</f>
        <v>54883.121178855159</v>
      </c>
      <c r="AZ107" s="1">
        <f>Demand!AZ104/Demand!AX104*'Dmd Switching'!AX107</f>
        <v>53881.178558888059</v>
      </c>
      <c r="BA107" s="6">
        <f>Demand!BA104+IFERROR(VLOOKUP(BA$5,Switching!$B$35:$E$44,3,0)/12,0)-IFERROR(VLOOKUP(BA$5,Switching!$B$23:$E$31,3,0)/12,0)</f>
        <v>9450.2402343749964</v>
      </c>
      <c r="BB107" s="6">
        <f>Demand!BB104+IFERROR(VLOOKUP(BB$5,Switching!$B$35:$E$44,3,0)/12,0)-IFERROR(VLOOKUP(BB$5,Switching!$B$23:$E$31,3,0)/12,0)</f>
        <v>26154.603290063558</v>
      </c>
      <c r="BC107" s="6">
        <f>Demand!BC104+IFERROR(VLOOKUP(BC$5,Switching!$B$35:$E$44,3,0)/12,0)-IFERROR(VLOOKUP(BC$5,Switching!$B$23:$E$31,3,0)/12,0)</f>
        <v>4070.326502214205</v>
      </c>
      <c r="BD107" s="6">
        <f>Demand!BD104+IFERROR(VLOOKUP(BD$5,Switching!$B$35:$E$44,3,0)/12,0)-IFERROR(VLOOKUP(BD$5,Switching!$B$23:$E$31,3,0)/12,0)</f>
        <v>331531.1949877817</v>
      </c>
      <c r="BE107" s="6">
        <f>Demand!BE104+IFERROR(VLOOKUP(BE$5,Switching!$B$35:$E$44,3,0)/12,0)-IFERROR(VLOOKUP(BE$5,Switching!$B$23:$E$31,3,0)/12,0)</f>
        <v>57956.870776362834</v>
      </c>
      <c r="BF107" s="35">
        <f>Billed_Energy!AM105/Cal_Energy!AM105*Cal_Energy_Switching!AM106*VLOOKUP($C107,'Dmd Factors'!$A$4:$E$15,4,0)</f>
        <v>214508.65493259809</v>
      </c>
      <c r="BG107" s="35">
        <f>Billed_Energy!G105/Cal_Energy!G105*Cal_Energy_Switching!G106*VLOOKUP(C107,'Dmd Factors'!$A$4:$E$15,3,0)</f>
        <v>395676.77860812185</v>
      </c>
      <c r="BH107" s="35">
        <f>Billed_Energy!AA105/Cal_Energy!AA105*Cal_Energy_Switching!AA106*VLOOKUP($C107,'Dmd Factors'!$A$4:$E$15,5,0)</f>
        <v>18992.794685338144</v>
      </c>
      <c r="BI107" s="35">
        <f>Billed_Energy!J105/Cal_Energy!J105*Cal_Energy_Switching!J106*VLOOKUP($C107,'Dmd Factors'!$A$4:$E$15,2,0)</f>
        <v>57042.218333396682</v>
      </c>
    </row>
    <row r="108" spans="1:61" x14ac:dyDescent="0.25">
      <c r="A108" t="s">
        <v>155</v>
      </c>
      <c r="B108">
        <v>2022</v>
      </c>
      <c r="C108">
        <v>12</v>
      </c>
      <c r="D108" t="s">
        <v>105</v>
      </c>
      <c r="E108" t="s">
        <v>154</v>
      </c>
      <c r="F108" s="6">
        <f>Demand!F105+IFERROR(VLOOKUP(F$5,Switching!$B$35:$E$44,4,0)/12,0)-IFERROR(VLOOKUP(F$5,Switching!$B$23:$E$31,4,0)/12,0)</f>
        <v>185157.6</v>
      </c>
      <c r="G108" s="1">
        <f>Demand!G105/Demand!F105*'Dmd Switching'!F108</f>
        <v>185157.6</v>
      </c>
      <c r="H108" s="1">
        <f>Demand!H105/Demand!F105*'Dmd Switching'!F108</f>
        <v>101387.6</v>
      </c>
      <c r="I108" s="6">
        <f>Demand!I105+IFERROR(VLOOKUP(I$5,Switching!$B$35:$E$44,4,0)/12,0)-IFERROR(VLOOKUP(I$5,Switching!$B$23:$E$31,4,0)/12,0)</f>
        <v>302784.84077761055</v>
      </c>
      <c r="J108" s="1">
        <f>Demand!J105/Demand!I105*'Dmd Switching'!I108</f>
        <v>296398.53427137982</v>
      </c>
      <c r="K108" s="1">
        <f>Demand!K105/Demand!I105*'Dmd Switching'!I108</f>
        <v>290245.42726003868</v>
      </c>
      <c r="L108" s="6">
        <f>Demand!L105+IFERROR(VLOOKUP(L$5,Switching!$B$35:$E$44,4,0)/12,0)-IFERROR(VLOOKUP(L$5,Switching!$B$23:$E$31,4,0)/12,0)</f>
        <v>545384.46643674199</v>
      </c>
      <c r="M108" s="1">
        <f>Demand!M105/Demand!L105*'Dmd Switching'!L108</f>
        <v>508879.45470235031</v>
      </c>
      <c r="N108" s="1">
        <f>Demand!N105/Demand!L105*'Dmd Switching'!L108</f>
        <v>505070.46064040111</v>
      </c>
      <c r="O108" s="6">
        <f>Demand!O105+IFERROR(VLOOKUP(O$5,Switching!$B$35:$E$44,3,0)/12,0)-IFERROR(VLOOKUP(O$5,Switching!$B$23:$E$31,3,0)/12,0)</f>
        <v>348667.20138894452</v>
      </c>
      <c r="P108" s="1">
        <f>Demand!P105/Demand!O105*'Dmd Switching'!O108</f>
        <v>317566.42001041491</v>
      </c>
      <c r="Q108" s="1">
        <f>Demand!Q105/Demand!O105*'Dmd Switching'!O108</f>
        <v>310452.94142908929</v>
      </c>
      <c r="R108" s="6">
        <f>Demand!R105+IFERROR(VLOOKUP(R$5,Switching!$B$35:$E$44,4,0)/12,0)-IFERROR(VLOOKUP(R$5,Switching!$B$23:$E$31,4,0)/12,0)</f>
        <v>267439.91412785253</v>
      </c>
      <c r="S108" s="1">
        <f>Demand!S105/Demand!R105*'Dmd Switching'!R108</f>
        <v>257282.73373145555</v>
      </c>
      <c r="T108" s="1">
        <f>Demand!T105/Demand!R105*'Dmd Switching'!R108</f>
        <v>253594.7292440598</v>
      </c>
      <c r="U108" s="6">
        <f>Demand!U105+IFERROR(VLOOKUP(U$5,Switching!$B$35:$E$44,3,0)/12,0)-IFERROR(VLOOKUP(U$5,Switching!$B$23:$E$31,3,0)/12,0)</f>
        <v>58151.124951992082</v>
      </c>
      <c r="V108" s="6">
        <f>Demand!V105+IFERROR(VLOOKUP(V$5,Switching!$B$35:$E$44,3,0)/12,0)-IFERROR(VLOOKUP(V$5,Switching!$B$23:$E$31,3,0)/12,0)</f>
        <v>594208.96343823883</v>
      </c>
      <c r="W108" s="6">
        <f>Demand!W105+IFERROR(VLOOKUP(W$5,Switching!$B$35:$E$44,3,0)/12,0)-IFERROR(VLOOKUP(W$5,Switching!$B$23:$E$31,3,0)/12,0)</f>
        <v>33886.203420134647</v>
      </c>
      <c r="X108" s="6">
        <f>Demand!X105+IFERROR(VLOOKUP(X$5,Switching!$B$35:$E$44,3,0)/12,0)-IFERROR(VLOOKUP(X$5,Switching!$B$23:$E$31,3,0)/12,0)</f>
        <v>37333.225939821976</v>
      </c>
      <c r="Y108" s="6">
        <f>Demand!Y105+IFERROR(VLOOKUP(Y$5,Switching!$B$35:$E$44,3,0)/12,0)-IFERROR(VLOOKUP(Y$5,Switching!$B$23:$E$31,3,0)/12,0)</f>
        <v>0</v>
      </c>
      <c r="Z108" s="6">
        <f>Demand!Z105+IFERROR(VLOOKUP(Z$5,Switching!$B$35:$E$44,3,0)/12,0)-IFERROR(VLOOKUP(Z$5,Switching!$B$23:$E$31,3,0)/12,0)</f>
        <v>10574.030163490033</v>
      </c>
      <c r="AA108" s="6">
        <f>Demand!AA105+IFERROR(VLOOKUP(AA$5,Switching!$B$35:$E$44,3,0)/12,0)-IFERROR(VLOOKUP(AA$5,Switching!$B$23:$E$31,3,0)/12,0)</f>
        <v>21720.073042168027</v>
      </c>
      <c r="AB108" s="6">
        <f>Demand!AB105+IFERROR(VLOOKUP(AB$5,Switching!$B$35:$E$44,4,0)/12,0)-IFERROR(VLOOKUP(AB$5,Switching!$B$23:$E$31,4,0)/12,0)</f>
        <v>7796.7137917420196</v>
      </c>
      <c r="AC108" s="1">
        <f>Demand!AC105/Demand!AB105*'Dmd Switching'!AB108</f>
        <v>7561.8538169856811</v>
      </c>
      <c r="AD108" s="1">
        <f>Demand!AD105/Demand!AB105*'Dmd Switching'!AB108</f>
        <v>7495.1729964790838</v>
      </c>
      <c r="AE108" s="6">
        <f>Demand!AE105+IFERROR(VLOOKUP(AE$5,Switching!$B$35:$E$44,4,0)/12,0)-IFERROR(VLOOKUP(AE$5,Switching!$B$23:$E$31,4,0)/12,0)</f>
        <v>7900.7801266100969</v>
      </c>
      <c r="AF108" s="1">
        <f>Demand!AF105/Demand!AE105*'Dmd Switching'!AE108</f>
        <v>6925.5210629435496</v>
      </c>
      <c r="AG108" s="1">
        <f>Demand!AG105/Demand!AE105*'Dmd Switching'!AE108</f>
        <v>6750.3497984788537</v>
      </c>
      <c r="AH108" s="6">
        <f>Demand!AH105+IFERROR(VLOOKUP(AH$5,Switching!$B$35:$E$44,4,0)/12,0)-IFERROR(VLOOKUP(AH$5,Switching!$B$23:$E$31,4,0)/12,0)</f>
        <v>23264.478567282615</v>
      </c>
      <c r="AI108" s="1">
        <f>Demand!AI105/Demand!AH105*'Dmd Switching'!AH108</f>
        <v>24797.011569035367</v>
      </c>
      <c r="AJ108" s="1">
        <f>Demand!AJ105/Demand!AH105*'Dmd Switching'!AH108</f>
        <v>24735.947719491262</v>
      </c>
      <c r="AK108" s="6">
        <f>Demand!AK105+IFERROR(VLOOKUP(AK$5,Switching!$B$35:$E$44,4,0)/12,0)-IFERROR(VLOOKUP(AK$5,Switching!$B$23:$E$31,4,0)/12,0)</f>
        <v>70557.407992598368</v>
      </c>
      <c r="AL108" s="1">
        <f>Demand!AL105/Demand!AK105*'Dmd Switching'!AK108</f>
        <v>64363.390531027748</v>
      </c>
      <c r="AM108" s="1">
        <f>Demand!AM105/Demand!AK105*'Dmd Switching'!AK108</f>
        <v>61279.979567569113</v>
      </c>
      <c r="AN108" s="6">
        <f>Demand!AN105+IFERROR(VLOOKUP(AN$5,Switching!$B$35:$E$44,4,0)/12,0)-IFERROR(VLOOKUP(AN$5,Switching!$B$23:$E$31,4,0)/12,0)</f>
        <v>160030.51813372021</v>
      </c>
      <c r="AO108" s="1">
        <f>Demand!AO105/Demand!AN105*'Dmd Switching'!AN108</f>
        <v>152087.42174834118</v>
      </c>
      <c r="AP108" s="1">
        <f>Demand!AP105/Demand!AN105*'Dmd Switching'!AN108</f>
        <v>102958.39743546354</v>
      </c>
      <c r="AQ108" s="6">
        <f>Demand!AQ105+IFERROR(VLOOKUP(AQ$5,Switching!$B$35:$E$44,3,0)/12,0)-IFERROR(VLOOKUP(AQ$5,Switching!$B$23:$E$31,3,0)/12,0)</f>
        <v>146319.09490372316</v>
      </c>
      <c r="AR108" s="1">
        <f>Demand!AR105/Demand!AQ105*'Dmd Switching'!AQ108</f>
        <v>136366.3450274872</v>
      </c>
      <c r="AS108" s="1">
        <f>Demand!AS105/Demand!AQ105*'Dmd Switching'!AQ108</f>
        <v>133139.63102729339</v>
      </c>
      <c r="AT108" s="6">
        <f>Demand!AT105+IFERROR(VLOOKUP(AT$5,Switching!$B$35:$E$44,3,0)/12,0)-IFERROR(VLOOKUP(AT$5,Switching!$B$23:$E$31,3,0)/12,0)</f>
        <v>12334</v>
      </c>
      <c r="AU108" s="6">
        <f>Demand!AU105+IFERROR(VLOOKUP(AU$5,Switching!$B$35:$E$44,4,0)/12,0)-IFERROR(VLOOKUP(AU$5,Switching!$B$23:$E$31,4,0)/12,0)</f>
        <v>358187.28243300994</v>
      </c>
      <c r="AV108" s="1">
        <f>Demand!AV105/Demand!AU105*'Dmd Switching'!AU108</f>
        <v>325184.52388222917</v>
      </c>
      <c r="AW108" s="1">
        <f>Demand!AW105/Demand!AU105*'Dmd Switching'!AU108</f>
        <v>320864.83439069055</v>
      </c>
      <c r="AX108" s="6">
        <f>Demand!AX105+IFERROR(VLOOKUP(AX$5,Switching!$B$35:$E$44,3,0)/12,0)-IFERROR(VLOOKUP(AX$5,Switching!$B$23:$E$31,3,0)/12,0)</f>
        <v>56772.394358440273</v>
      </c>
      <c r="AY108" s="1">
        <f>Demand!AY105/Demand!AX105*'Dmd Switching'!AX108</f>
        <v>52672.159107329935</v>
      </c>
      <c r="AZ108" s="1">
        <f>Demand!AZ105/Demand!AX105*'Dmd Switching'!AX108</f>
        <v>51172.65661407882</v>
      </c>
      <c r="BA108" s="6">
        <f>Demand!BA105+IFERROR(VLOOKUP(BA$5,Switching!$B$35:$E$44,3,0)/12,0)-IFERROR(VLOOKUP(BA$5,Switching!$B$23:$E$31,3,0)/12,0)</f>
        <v>9473.2746093750029</v>
      </c>
      <c r="BB108" s="6">
        <f>Demand!BB105+IFERROR(VLOOKUP(BB$5,Switching!$B$35:$E$44,3,0)/12,0)-IFERROR(VLOOKUP(BB$5,Switching!$B$23:$E$31,3,0)/12,0)</f>
        <v>27938.114511216096</v>
      </c>
      <c r="BC108" s="6">
        <f>Demand!BC105+IFERROR(VLOOKUP(BC$5,Switching!$B$35:$E$44,3,0)/12,0)-IFERROR(VLOOKUP(BC$5,Switching!$B$23:$E$31,3,0)/12,0)</f>
        <v>4194.2789095492271</v>
      </c>
      <c r="BD108" s="6">
        <f>Demand!BD105+IFERROR(VLOOKUP(BD$5,Switching!$B$35:$E$44,3,0)/12,0)-IFERROR(VLOOKUP(BD$5,Switching!$B$23:$E$31,3,0)/12,0)</f>
        <v>349487.07582397491</v>
      </c>
      <c r="BE108" s="6">
        <f>Demand!BE105+IFERROR(VLOOKUP(BE$5,Switching!$B$35:$E$44,3,0)/12,0)-IFERROR(VLOOKUP(BE$5,Switching!$B$23:$E$31,3,0)/12,0)</f>
        <v>57645.473681306554</v>
      </c>
      <c r="BF108" s="35">
        <f>Billed_Energy!AM106/Cal_Energy!AM106*Cal_Energy_Switching!AM107*VLOOKUP($C108,'Dmd Factors'!$A$4:$E$15,4,0)</f>
        <v>195132.98156954953</v>
      </c>
      <c r="BG108" s="35">
        <f>Billed_Energy!G106/Cal_Energy!G106*Cal_Energy_Switching!G107*VLOOKUP(C108,'Dmd Factors'!$A$4:$E$15,3,0)</f>
        <v>413146.7950541458</v>
      </c>
      <c r="BH108" s="35">
        <f>Billed_Energy!AA106/Cal_Energy!AA106*Cal_Energy_Switching!AA107*VLOOKUP($C108,'Dmd Factors'!$A$4:$E$15,5,0)</f>
        <v>19883.201626897822</v>
      </c>
      <c r="BI108" s="35">
        <f>Billed_Energy!J106/Cal_Energy!J106*Cal_Energy_Switching!J107*VLOOKUP($C108,'Dmd Factors'!$A$4:$E$15,2,0)</f>
        <v>54016.861149010707</v>
      </c>
    </row>
    <row r="109" spans="1:61" x14ac:dyDescent="0.25">
      <c r="A109" t="s">
        <v>155</v>
      </c>
      <c r="B109">
        <v>2023</v>
      </c>
      <c r="C109">
        <v>1</v>
      </c>
      <c r="D109" t="s">
        <v>106</v>
      </c>
      <c r="E109" t="s">
        <v>154</v>
      </c>
      <c r="F109" s="6">
        <f>Demand!F106+IFERROR(VLOOKUP(F$5,Switching!$B$35:$E$44,4,0)/12,0)-IFERROR(VLOOKUP(F$5,Switching!$B$23:$E$31,4,0)/12,0)</f>
        <v>185157.6</v>
      </c>
      <c r="G109" s="1">
        <f>Demand!G106/Demand!F106*'Dmd Switching'!F109</f>
        <v>185157.6</v>
      </c>
      <c r="H109" s="1">
        <f>Demand!H106/Demand!F106*'Dmd Switching'!F109</f>
        <v>101387.6</v>
      </c>
      <c r="I109" s="6">
        <f>Demand!I106+IFERROR(VLOOKUP(I$5,Switching!$B$35:$E$44,4,0)/12,0)-IFERROR(VLOOKUP(I$5,Switching!$B$23:$E$31,4,0)/12,0)</f>
        <v>303484.53957237909</v>
      </c>
      <c r="J109" s="1">
        <f>Demand!J106/Demand!I106*'Dmd Switching'!I109</f>
        <v>292471.60417383193</v>
      </c>
      <c r="K109" s="1">
        <f>Demand!K106/Demand!I106*'Dmd Switching'!I109</f>
        <v>280902.926094967</v>
      </c>
      <c r="L109" s="6">
        <f>Demand!L106+IFERROR(VLOOKUP(L$5,Switching!$B$35:$E$44,4,0)/12,0)-IFERROR(VLOOKUP(L$5,Switching!$B$23:$E$31,4,0)/12,0)</f>
        <v>525654.07716465835</v>
      </c>
      <c r="M109" s="1">
        <f>Demand!M106/Demand!L106*'Dmd Switching'!L109</f>
        <v>488763.86589857592</v>
      </c>
      <c r="N109" s="1">
        <f>Demand!N106/Demand!L106*'Dmd Switching'!L109</f>
        <v>481787.75175947184</v>
      </c>
      <c r="O109" s="6">
        <f>Demand!O106+IFERROR(VLOOKUP(O$5,Switching!$B$35:$E$44,3,0)/12,0)-IFERROR(VLOOKUP(O$5,Switching!$B$23:$E$31,3,0)/12,0)</f>
        <v>361349.53169587674</v>
      </c>
      <c r="P109" s="1">
        <f>Demand!P106/Demand!O106*'Dmd Switching'!O109</f>
        <v>329117.49856589199</v>
      </c>
      <c r="Q109" s="1">
        <f>Demand!Q106/Demand!O106*'Dmd Switching'!O109</f>
        <v>321745.27616054076</v>
      </c>
      <c r="R109" s="6">
        <f>Demand!R106+IFERROR(VLOOKUP(R$5,Switching!$B$35:$E$44,4,0)/12,0)-IFERROR(VLOOKUP(R$5,Switching!$B$23:$E$31,4,0)/12,0)</f>
        <v>271151.1846932543</v>
      </c>
      <c r="S109" s="1">
        <f>Demand!S106/Demand!R106*'Dmd Switching'!R109</f>
        <v>258227.68798824574</v>
      </c>
      <c r="T109" s="1">
        <f>Demand!T106/Demand!R106*'Dmd Switching'!R109</f>
        <v>253515.00101267043</v>
      </c>
      <c r="U109" s="6">
        <f>Demand!U106+IFERROR(VLOOKUP(U$5,Switching!$B$35:$E$44,3,0)/12,0)-IFERROR(VLOOKUP(U$5,Switching!$B$23:$E$31,3,0)/12,0)</f>
        <v>58189.454973761473</v>
      </c>
      <c r="V109" s="6">
        <f>Demand!V106+IFERROR(VLOOKUP(V$5,Switching!$B$35:$E$44,3,0)/12,0)-IFERROR(VLOOKUP(V$5,Switching!$B$23:$E$31,3,0)/12,0)</f>
        <v>619138.64138559136</v>
      </c>
      <c r="W109" s="6">
        <f>Demand!W106+IFERROR(VLOOKUP(W$5,Switching!$B$35:$E$44,3,0)/12,0)-IFERROR(VLOOKUP(W$5,Switching!$B$23:$E$31,3,0)/12,0)</f>
        <v>42757.826301013374</v>
      </c>
      <c r="X109" s="6">
        <f>Demand!X106+IFERROR(VLOOKUP(X$5,Switching!$B$35:$E$44,3,0)/12,0)-IFERROR(VLOOKUP(X$5,Switching!$B$23:$E$31,3,0)/12,0)</f>
        <v>51200.196412660538</v>
      </c>
      <c r="Y109" s="6">
        <f>Demand!Y106+IFERROR(VLOOKUP(Y$5,Switching!$B$35:$E$44,3,0)/12,0)-IFERROR(VLOOKUP(Y$5,Switching!$B$23:$E$31,3,0)/12,0)</f>
        <v>0</v>
      </c>
      <c r="Z109" s="6">
        <f>Demand!Z106+IFERROR(VLOOKUP(Z$5,Switching!$B$35:$E$44,3,0)/12,0)-IFERROR(VLOOKUP(Z$5,Switching!$B$23:$E$31,3,0)/12,0)</f>
        <v>10900.792732786664</v>
      </c>
      <c r="AA109" s="6">
        <f>Demand!AA106+IFERROR(VLOOKUP(AA$5,Switching!$B$35:$E$44,3,0)/12,0)-IFERROR(VLOOKUP(AA$5,Switching!$B$23:$E$31,3,0)/12,0)</f>
        <v>23555.95418102738</v>
      </c>
      <c r="AB109" s="6">
        <f>Demand!AB106+IFERROR(VLOOKUP(AB$5,Switching!$B$35:$E$44,4,0)/12,0)-IFERROR(VLOOKUP(AB$5,Switching!$B$23:$E$31,4,0)/12,0)</f>
        <v>8331.953077299655</v>
      </c>
      <c r="AC109" s="1">
        <f>Demand!AC106/Demand!AB106*'Dmd Switching'!AB109</f>
        <v>8080.9701193926685</v>
      </c>
      <c r="AD109" s="1">
        <f>Demand!AD106/Demand!AB106*'Dmd Switching'!AB109</f>
        <v>8009.7117043146063</v>
      </c>
      <c r="AE109" s="6">
        <f>Demand!AE106+IFERROR(VLOOKUP(AE$5,Switching!$B$35:$E$44,4,0)/12,0)-IFERROR(VLOOKUP(AE$5,Switching!$B$23:$E$31,4,0)/12,0)</f>
        <v>8638.0633481164332</v>
      </c>
      <c r="AF109" s="1">
        <f>Demand!AF106/Demand!AE106*'Dmd Switching'!AE109</f>
        <v>7808.3257109881997</v>
      </c>
      <c r="AG109" s="1">
        <f>Demand!AG106/Demand!AE106*'Dmd Switching'!AE109</f>
        <v>7570.472821631668</v>
      </c>
      <c r="AH109" s="6">
        <f>Demand!AH106+IFERROR(VLOOKUP(AH$5,Switching!$B$35:$E$44,4,0)/12,0)-IFERROR(VLOOKUP(AH$5,Switching!$B$23:$E$31,4,0)/12,0)</f>
        <v>25302.584298232068</v>
      </c>
      <c r="AI109" s="1">
        <f>Demand!AI106/Demand!AH106*'Dmd Switching'!AH109</f>
        <v>26969.376242634578</v>
      </c>
      <c r="AJ109" s="1">
        <f>Demand!AJ106/Demand!AH106*'Dmd Switching'!AH109</f>
        <v>26902.962839205156</v>
      </c>
      <c r="AK109" s="6">
        <f>Demand!AK106+IFERROR(VLOOKUP(AK$5,Switching!$B$35:$E$44,4,0)/12,0)-IFERROR(VLOOKUP(AK$5,Switching!$B$23:$E$31,4,0)/12,0)</f>
        <v>65408.317903946649</v>
      </c>
      <c r="AL109" s="1">
        <f>Demand!AL106/Demand!AK106*'Dmd Switching'!AK109</f>
        <v>57824.407619673839</v>
      </c>
      <c r="AM109" s="1">
        <f>Demand!AM106/Demand!AK106*'Dmd Switching'!AK109</f>
        <v>55832.805213446831</v>
      </c>
      <c r="AN109" s="6">
        <f>Demand!AN106+IFERROR(VLOOKUP(AN$5,Switching!$B$35:$E$44,4,0)/12,0)-IFERROR(VLOOKUP(AN$5,Switching!$B$23:$E$31,4,0)/12,0)</f>
        <v>172354.16403678295</v>
      </c>
      <c r="AO109" s="1">
        <f>Demand!AO106/Demand!AN106*'Dmd Switching'!AN109</f>
        <v>156676.61658648506</v>
      </c>
      <c r="AP109" s="1">
        <f>Demand!AP106/Demand!AN106*'Dmd Switching'!AN109</f>
        <v>96554.314287604037</v>
      </c>
      <c r="AQ109" s="6">
        <f>Demand!AQ106+IFERROR(VLOOKUP(AQ$5,Switching!$B$35:$E$44,3,0)/12,0)-IFERROR(VLOOKUP(AQ$5,Switching!$B$23:$E$31,3,0)/12,0)</f>
        <v>132544.85452773268</v>
      </c>
      <c r="AR109" s="1">
        <f>Demand!AR106/Demand!AQ106*'Dmd Switching'!AQ109</f>
        <v>121654.42028359788</v>
      </c>
      <c r="AS109" s="1">
        <f>Demand!AS106/Demand!AQ106*'Dmd Switching'!AQ109</f>
        <v>118969.09083137853</v>
      </c>
      <c r="AT109" s="6">
        <f>Demand!AT106+IFERROR(VLOOKUP(AT$5,Switching!$B$35:$E$44,3,0)/12,0)-IFERROR(VLOOKUP(AT$5,Switching!$B$23:$E$31,3,0)/12,0)</f>
        <v>15562</v>
      </c>
      <c r="AU109" s="6">
        <f>Demand!AU106+IFERROR(VLOOKUP(AU$5,Switching!$B$35:$E$44,4,0)/12,0)-IFERROR(VLOOKUP(AU$5,Switching!$B$23:$E$31,4,0)/12,0)</f>
        <v>353779.97079889744</v>
      </c>
      <c r="AV109" s="1">
        <f>Demand!AV106/Demand!AU106*'Dmd Switching'!AU109</f>
        <v>321183.29434218392</v>
      </c>
      <c r="AW109" s="1">
        <f>Demand!AW106/Demand!AU106*'Dmd Switching'!AU109</f>
        <v>316916.75642437651</v>
      </c>
      <c r="AX109" s="6">
        <f>Demand!AX106+IFERROR(VLOOKUP(AX$5,Switching!$B$35:$E$44,3,0)/12,0)-IFERROR(VLOOKUP(AX$5,Switching!$B$23:$E$31,3,0)/12,0)</f>
        <v>55234.096251866969</v>
      </c>
      <c r="AY109" s="1">
        <f>Demand!AY106/Demand!AX106*'Dmd Switching'!AX109</f>
        <v>49893.99290990911</v>
      </c>
      <c r="AZ109" s="1">
        <f>Demand!AZ106/Demand!AX106*'Dmd Switching'!AX109</f>
        <v>49222.429354556283</v>
      </c>
      <c r="BA109" s="6">
        <f>Demand!BA106+IFERROR(VLOOKUP(BA$5,Switching!$B$35:$E$44,3,0)/12,0)-IFERROR(VLOOKUP(BA$5,Switching!$B$23:$E$31,3,0)/12,0)</f>
        <v>9309.1499999999978</v>
      </c>
      <c r="BB109" s="6">
        <f>Demand!BB106+IFERROR(VLOOKUP(BB$5,Switching!$B$35:$E$44,3,0)/12,0)-IFERROR(VLOOKUP(BB$5,Switching!$B$23:$E$31,3,0)/12,0)</f>
        <v>27921.40346510386</v>
      </c>
      <c r="BC109" s="6">
        <f>Demand!BC106+IFERROR(VLOOKUP(BC$5,Switching!$B$35:$E$44,3,0)/12,0)-IFERROR(VLOOKUP(BC$5,Switching!$B$23:$E$31,3,0)/12,0)</f>
        <v>4142.6704489997483</v>
      </c>
      <c r="BD109" s="6">
        <f>Demand!BD106+IFERROR(VLOOKUP(BD$5,Switching!$B$35:$E$44,3,0)/12,0)-IFERROR(VLOOKUP(BD$5,Switching!$B$23:$E$31,3,0)/12,0)</f>
        <v>351253.27601847996</v>
      </c>
      <c r="BE109" s="6">
        <f>Demand!BE106+IFERROR(VLOOKUP(BE$5,Switching!$B$35:$E$44,3,0)/12,0)-IFERROR(VLOOKUP(BE$5,Switching!$B$23:$E$31,3,0)/12,0)</f>
        <v>57640.460406862134</v>
      </c>
      <c r="BF109" s="35">
        <f>Billed_Energy!AM107/Cal_Energy!AM107*Cal_Energy_Switching!AM108*VLOOKUP($C109,'Dmd Factors'!$A$4:$E$15,4,0)</f>
        <v>206317.71819695437</v>
      </c>
      <c r="BG109" s="35">
        <f>Billed_Energy!G107/Cal_Energy!G107*Cal_Energy_Switching!G108*VLOOKUP(C109,'Dmd Factors'!$A$4:$E$15,3,0)</f>
        <v>450300.48832716519</v>
      </c>
      <c r="BH109" s="35">
        <f>Billed_Energy!AA107/Cal_Energy!AA107*Cal_Energy_Switching!AA108*VLOOKUP($C109,'Dmd Factors'!$A$4:$E$15,5,0)</f>
        <v>21368.862100337956</v>
      </c>
      <c r="BI109" s="35">
        <f>Billed_Energy!J107/Cal_Energy!J107*Cal_Energy_Switching!J108*VLOOKUP($C109,'Dmd Factors'!$A$4:$E$15,2,0)</f>
        <v>57681.296225839047</v>
      </c>
    </row>
    <row r="110" spans="1:61" x14ac:dyDescent="0.25">
      <c r="A110" t="s">
        <v>155</v>
      </c>
      <c r="B110">
        <v>2023</v>
      </c>
      <c r="C110">
        <v>2</v>
      </c>
      <c r="D110" t="s">
        <v>107</v>
      </c>
      <c r="E110" t="s">
        <v>154</v>
      </c>
      <c r="F110" s="6">
        <f>Demand!F107+IFERROR(VLOOKUP(F$5,Switching!$B$35:$E$44,4,0)/12,0)-IFERROR(VLOOKUP(F$5,Switching!$B$23:$E$31,4,0)/12,0)</f>
        <v>185157.6</v>
      </c>
      <c r="G110" s="1">
        <f>Demand!G107/Demand!F107*'Dmd Switching'!F110</f>
        <v>185157.6</v>
      </c>
      <c r="H110" s="1">
        <f>Demand!H107/Demand!F107*'Dmd Switching'!F110</f>
        <v>101387.6</v>
      </c>
      <c r="I110" s="6">
        <f>Demand!I107+IFERROR(VLOOKUP(I$5,Switching!$B$35:$E$44,4,0)/12,0)-IFERROR(VLOOKUP(I$5,Switching!$B$23:$E$31,4,0)/12,0)</f>
        <v>308887.92923963792</v>
      </c>
      <c r="J110" s="1">
        <f>Demand!J107/Demand!I107*'Dmd Switching'!I110</f>
        <v>293685.76293768169</v>
      </c>
      <c r="K110" s="1">
        <f>Demand!K107/Demand!I107*'Dmd Switching'!I110</f>
        <v>285962.31153787742</v>
      </c>
      <c r="L110" s="6">
        <f>Demand!L107+IFERROR(VLOOKUP(L$5,Switching!$B$35:$E$44,4,0)/12,0)-IFERROR(VLOOKUP(L$5,Switching!$B$23:$E$31,4,0)/12,0)</f>
        <v>547443.99109777831</v>
      </c>
      <c r="M110" s="1">
        <f>Demand!M107/Demand!L107*'Dmd Switching'!L110</f>
        <v>512606.21998203179</v>
      </c>
      <c r="N110" s="1">
        <f>Demand!N107/Demand!L107*'Dmd Switching'!L110</f>
        <v>505859.1345179074</v>
      </c>
      <c r="O110" s="6">
        <f>Demand!O107+IFERROR(VLOOKUP(O$5,Switching!$B$35:$E$44,3,0)/12,0)-IFERROR(VLOOKUP(O$5,Switching!$B$23:$E$31,3,0)/12,0)</f>
        <v>340310.70543606387</v>
      </c>
      <c r="P110" s="1">
        <f>Demand!P107/Demand!O107*'Dmd Switching'!O110</f>
        <v>309955.31551588135</v>
      </c>
      <c r="Q110" s="1">
        <f>Demand!Q107/Demand!O107*'Dmd Switching'!O110</f>
        <v>303012.32545409224</v>
      </c>
      <c r="R110" s="6">
        <f>Demand!R107+IFERROR(VLOOKUP(R$5,Switching!$B$35:$E$44,4,0)/12,0)-IFERROR(VLOOKUP(R$5,Switching!$B$23:$E$31,4,0)/12,0)</f>
        <v>276810.77706904634</v>
      </c>
      <c r="S110" s="1">
        <f>Demand!S107/Demand!R107*'Dmd Switching'!R110</f>
        <v>262341.83571036143</v>
      </c>
      <c r="T110" s="1">
        <f>Demand!T107/Demand!R107*'Dmd Switching'!R110</f>
        <v>258637.59164565132</v>
      </c>
      <c r="U110" s="6">
        <f>Demand!U107+IFERROR(VLOOKUP(U$5,Switching!$B$35:$E$44,3,0)/12,0)-IFERROR(VLOOKUP(U$5,Switching!$B$23:$E$31,3,0)/12,0)</f>
        <v>58235.341548543045</v>
      </c>
      <c r="V110" s="6">
        <f>Demand!V107+IFERROR(VLOOKUP(V$5,Switching!$B$35:$E$44,3,0)/12,0)-IFERROR(VLOOKUP(V$5,Switching!$B$23:$E$31,3,0)/12,0)</f>
        <v>577794.95400629879</v>
      </c>
      <c r="W110" s="6">
        <f>Demand!W107+IFERROR(VLOOKUP(W$5,Switching!$B$35:$E$44,3,0)/12,0)-IFERROR(VLOOKUP(W$5,Switching!$B$23:$E$31,3,0)/12,0)</f>
        <v>31659.977681405864</v>
      </c>
      <c r="X110" s="6">
        <f>Demand!X107+IFERROR(VLOOKUP(X$5,Switching!$B$35:$E$44,3,0)/12,0)-IFERROR(VLOOKUP(X$5,Switching!$B$23:$E$31,3,0)/12,0)</f>
        <v>34100.2566779876</v>
      </c>
      <c r="Y110" s="6">
        <f>Demand!Y107+IFERROR(VLOOKUP(Y$5,Switching!$B$35:$E$44,3,0)/12,0)-IFERROR(VLOOKUP(Y$5,Switching!$B$23:$E$31,3,0)/12,0)</f>
        <v>0</v>
      </c>
      <c r="Z110" s="6">
        <f>Demand!Z107+IFERROR(VLOOKUP(Z$5,Switching!$B$35:$E$44,3,0)/12,0)-IFERROR(VLOOKUP(Z$5,Switching!$B$23:$E$31,3,0)/12,0)</f>
        <v>10465.426295236039</v>
      </c>
      <c r="AA110" s="6">
        <f>Demand!AA107+IFERROR(VLOOKUP(AA$5,Switching!$B$35:$E$44,3,0)/12,0)-IFERROR(VLOOKUP(AA$5,Switching!$B$23:$E$31,3,0)/12,0)</f>
        <v>23759.497373175454</v>
      </c>
      <c r="AB110" s="6">
        <f>Demand!AB107+IFERROR(VLOOKUP(AB$5,Switching!$B$35:$E$44,4,0)/12,0)-IFERROR(VLOOKUP(AB$5,Switching!$B$23:$E$31,4,0)/12,0)</f>
        <v>7590.9517627460027</v>
      </c>
      <c r="AC110" s="1">
        <f>Demand!AC107/Demand!AB107*'Dmd Switching'!AB110</f>
        <v>7362.2899461145653</v>
      </c>
      <c r="AD110" s="1">
        <f>Demand!AD107/Demand!AB107*'Dmd Switching'!AB110</f>
        <v>7297.3688902073927</v>
      </c>
      <c r="AE110" s="6">
        <f>Demand!AE107+IFERROR(VLOOKUP(AE$5,Switching!$B$35:$E$44,4,0)/12,0)-IFERROR(VLOOKUP(AE$5,Switching!$B$23:$E$31,4,0)/12,0)</f>
        <v>7959.5607607731472</v>
      </c>
      <c r="AF110" s="1">
        <f>Demand!AF107/Demand!AE107*'Dmd Switching'!AE110</f>
        <v>7214.270116026225</v>
      </c>
      <c r="AG110" s="1">
        <f>Demand!AG107/Demand!AE107*'Dmd Switching'!AE110</f>
        <v>7076.6779969960235</v>
      </c>
      <c r="AH110" s="6">
        <f>Demand!AH107+IFERROR(VLOOKUP(AH$5,Switching!$B$35:$E$44,4,0)/12,0)-IFERROR(VLOOKUP(AH$5,Switching!$B$23:$E$31,4,0)/12,0)</f>
        <v>24274.850107123468</v>
      </c>
      <c r="AI110" s="1">
        <f>Demand!AI107/Demand!AH107*'Dmd Switching'!AH110</f>
        <v>25873.940703294662</v>
      </c>
      <c r="AJ110" s="1">
        <f>Demand!AJ107/Demand!AH107*'Dmd Switching'!AH110</f>
        <v>25810.224863270134</v>
      </c>
      <c r="AK110" s="6">
        <f>Demand!AK107+IFERROR(VLOOKUP(AK$5,Switching!$B$35:$E$44,4,0)/12,0)-IFERROR(VLOOKUP(AK$5,Switching!$B$23:$E$31,4,0)/12,0)</f>
        <v>63474.551536647537</v>
      </c>
      <c r="AL110" s="1">
        <f>Demand!AL107/Demand!AK107*'Dmd Switching'!AK110</f>
        <v>55124.634016411597</v>
      </c>
      <c r="AM110" s="1">
        <f>Demand!AM107/Demand!AK107*'Dmd Switching'!AK110</f>
        <v>53780.262963597161</v>
      </c>
      <c r="AN110" s="6">
        <f>Demand!AN107+IFERROR(VLOOKUP(AN$5,Switching!$B$35:$E$44,4,0)/12,0)-IFERROR(VLOOKUP(AN$5,Switching!$B$23:$E$31,4,0)/12,0)</f>
        <v>163168.36965496032</v>
      </c>
      <c r="AO110" s="1">
        <f>Demand!AO107/Demand!AN107*'Dmd Switching'!AN110</f>
        <v>149438.68863318549</v>
      </c>
      <c r="AP110" s="1">
        <f>Demand!AP107/Demand!AN107*'Dmd Switching'!AN110</f>
        <v>82108.42224224731</v>
      </c>
      <c r="AQ110" s="6">
        <f>Demand!AQ107+IFERROR(VLOOKUP(AQ$5,Switching!$B$35:$E$44,3,0)/12,0)-IFERROR(VLOOKUP(AQ$5,Switching!$B$23:$E$31,3,0)/12,0)</f>
        <v>150521.13511193229</v>
      </c>
      <c r="AR110" s="1">
        <f>Demand!AR107/Demand!AQ107*'Dmd Switching'!AQ110</f>
        <v>138260.81152712074</v>
      </c>
      <c r="AS110" s="1">
        <f>Demand!AS107/Demand!AQ107*'Dmd Switching'!AQ110</f>
        <v>135413.83686017484</v>
      </c>
      <c r="AT110" s="6">
        <f>Demand!AT107+IFERROR(VLOOKUP(AT$5,Switching!$B$35:$E$44,3,0)/12,0)-IFERROR(VLOOKUP(AT$5,Switching!$B$23:$E$31,3,0)/12,0)</f>
        <v>14314</v>
      </c>
      <c r="AU110" s="6">
        <f>Demand!AU107+IFERROR(VLOOKUP(AU$5,Switching!$B$35:$E$44,4,0)/12,0)-IFERROR(VLOOKUP(AU$5,Switching!$B$23:$E$31,4,0)/12,0)</f>
        <v>341688.55310714908</v>
      </c>
      <c r="AV110" s="1">
        <f>Demand!AV107/Demand!AU107*'Dmd Switching'!AU110</f>
        <v>310205.9590263</v>
      </c>
      <c r="AW110" s="1">
        <f>Demand!AW107/Demand!AU107*'Dmd Switching'!AU110</f>
        <v>306085.24194720597</v>
      </c>
      <c r="AX110" s="6">
        <f>Demand!AX107+IFERROR(VLOOKUP(AX$5,Switching!$B$35:$E$44,3,0)/12,0)-IFERROR(VLOOKUP(AX$5,Switching!$B$23:$E$31,3,0)/12,0)</f>
        <v>57733.566222305417</v>
      </c>
      <c r="AY110" s="1">
        <f>Demand!AY107/Demand!AX107*'Dmd Switching'!AX110</f>
        <v>52565.512351036596</v>
      </c>
      <c r="AZ110" s="1">
        <f>Demand!AZ107/Demand!AX107*'Dmd Switching'!AX110</f>
        <v>51643.64078900461</v>
      </c>
      <c r="BA110" s="6">
        <f>Demand!BA107+IFERROR(VLOOKUP(BA$5,Switching!$B$35:$E$44,3,0)/12,0)-IFERROR(VLOOKUP(BA$5,Switching!$B$23:$E$31,3,0)/12,0)</f>
        <v>9309.1499999999978</v>
      </c>
      <c r="BB110" s="6">
        <f>Demand!BB107+IFERROR(VLOOKUP(BB$5,Switching!$B$35:$E$44,3,0)/12,0)-IFERROR(VLOOKUP(BB$5,Switching!$B$23:$E$31,3,0)/12,0)</f>
        <v>25520.531572078802</v>
      </c>
      <c r="BC110" s="6">
        <f>Demand!BC107+IFERROR(VLOOKUP(BC$5,Switching!$B$35:$E$44,3,0)/12,0)-IFERROR(VLOOKUP(BC$5,Switching!$B$23:$E$31,3,0)/12,0)</f>
        <v>4001.0831266733726</v>
      </c>
      <c r="BD110" s="6">
        <f>Demand!BD107+IFERROR(VLOOKUP(BD$5,Switching!$B$35:$E$44,3,0)/12,0)-IFERROR(VLOOKUP(BD$5,Switching!$B$23:$E$31,3,0)/12,0)</f>
        <v>346981.73071645387</v>
      </c>
      <c r="BE110" s="6">
        <f>Demand!BE107+IFERROR(VLOOKUP(BE$5,Switching!$B$35:$E$44,3,0)/12,0)-IFERROR(VLOOKUP(BE$5,Switching!$B$23:$E$31,3,0)/12,0)</f>
        <v>57661.051300054743</v>
      </c>
      <c r="BF110" s="35">
        <f>Billed_Energy!AM108/Cal_Energy!AM108*Cal_Energy_Switching!AM109*VLOOKUP($C110,'Dmd Factors'!$A$4:$E$15,4,0)</f>
        <v>200737.25387299759</v>
      </c>
      <c r="BG110" s="35">
        <f>Billed_Energy!G108/Cal_Energy!G108*Cal_Energy_Switching!G109*VLOOKUP(C110,'Dmd Factors'!$A$4:$E$15,3,0)</f>
        <v>426354.24480569107</v>
      </c>
      <c r="BH110" s="35">
        <f>Billed_Energy!AA108/Cal_Energy!AA108*Cal_Energy_Switching!AA109*VLOOKUP($C110,'Dmd Factors'!$A$4:$E$15,5,0)</f>
        <v>20667.148607952033</v>
      </c>
      <c r="BI110" s="35">
        <f>Billed_Energy!J108/Cal_Energy!J108*Cal_Energy_Switching!J109*VLOOKUP($C110,'Dmd Factors'!$A$4:$E$15,2,0)</f>
        <v>57456.569670716148</v>
      </c>
    </row>
    <row r="111" spans="1:61" x14ac:dyDescent="0.25">
      <c r="A111" t="s">
        <v>155</v>
      </c>
      <c r="B111">
        <v>2023</v>
      </c>
      <c r="C111">
        <v>3</v>
      </c>
      <c r="D111" t="s">
        <v>108</v>
      </c>
      <c r="E111" t="s">
        <v>154</v>
      </c>
      <c r="F111" s="6">
        <f>Demand!F108+IFERROR(VLOOKUP(F$5,Switching!$B$35:$E$44,4,0)/12,0)-IFERROR(VLOOKUP(F$5,Switching!$B$23:$E$31,4,0)/12,0)</f>
        <v>185157.6</v>
      </c>
      <c r="G111" s="1">
        <f>Demand!G108/Demand!F108*'Dmd Switching'!F111</f>
        <v>185157.6</v>
      </c>
      <c r="H111" s="1">
        <f>Demand!H108/Demand!F108*'Dmd Switching'!F111</f>
        <v>101387.6</v>
      </c>
      <c r="I111" s="6">
        <f>Demand!I108+IFERROR(VLOOKUP(I$5,Switching!$B$35:$E$44,4,0)/12,0)-IFERROR(VLOOKUP(I$5,Switching!$B$23:$E$31,4,0)/12,0)</f>
        <v>295570.23259416688</v>
      </c>
      <c r="J111" s="1">
        <f>Demand!J108/Demand!I108*'Dmd Switching'!I111</f>
        <v>284148.10400628904</v>
      </c>
      <c r="K111" s="1">
        <f>Demand!K108/Demand!I108*'Dmd Switching'!I111</f>
        <v>278933.07335738902</v>
      </c>
      <c r="L111" s="6">
        <f>Demand!L108+IFERROR(VLOOKUP(L$5,Switching!$B$35:$E$44,4,0)/12,0)-IFERROR(VLOOKUP(L$5,Switching!$B$23:$E$31,4,0)/12,0)</f>
        <v>547891.87982066371</v>
      </c>
      <c r="M111" s="1">
        <f>Demand!M108/Demand!L108*'Dmd Switching'!L111</f>
        <v>512351.49765624979</v>
      </c>
      <c r="N111" s="1">
        <f>Demand!N108/Demand!L108*'Dmd Switching'!L111</f>
        <v>506405.29939002055</v>
      </c>
      <c r="O111" s="6">
        <f>Demand!O108+IFERROR(VLOOKUP(O$5,Switching!$B$35:$E$44,3,0)/12,0)-IFERROR(VLOOKUP(O$5,Switching!$B$23:$E$31,3,0)/12,0)</f>
        <v>336525.93442628247</v>
      </c>
      <c r="P111" s="1">
        <f>Demand!P108/Demand!O108*'Dmd Switching'!O111</f>
        <v>306508.14246562729</v>
      </c>
      <c r="Q111" s="1">
        <f>Demand!Q108/Demand!O108*'Dmd Switching'!O111</f>
        <v>299642.36898000602</v>
      </c>
      <c r="R111" s="6">
        <f>Demand!R108+IFERROR(VLOOKUP(R$5,Switching!$B$35:$E$44,4,0)/12,0)-IFERROR(VLOOKUP(R$5,Switching!$B$23:$E$31,4,0)/12,0)</f>
        <v>273713.46784884663</v>
      </c>
      <c r="S111" s="1">
        <f>Demand!S108/Demand!R108*'Dmd Switching'!R111</f>
        <v>260171.83385489849</v>
      </c>
      <c r="T111" s="1">
        <f>Demand!T108/Demand!R108*'Dmd Switching'!R111</f>
        <v>255554.63645715205</v>
      </c>
      <c r="U111" s="6">
        <f>Demand!U108+IFERROR(VLOOKUP(U$5,Switching!$B$35:$E$44,3,0)/12,0)-IFERROR(VLOOKUP(U$5,Switching!$B$23:$E$31,3,0)/12,0)</f>
        <v>58302.472882769507</v>
      </c>
      <c r="V111" s="6">
        <f>Demand!V108+IFERROR(VLOOKUP(V$5,Switching!$B$35:$E$44,3,0)/12,0)-IFERROR(VLOOKUP(V$5,Switching!$B$23:$E$31,3,0)/12,0)</f>
        <v>570357.44834423158</v>
      </c>
      <c r="W111" s="6">
        <f>Demand!W108+IFERROR(VLOOKUP(W$5,Switching!$B$35:$E$44,3,0)/12,0)-IFERROR(VLOOKUP(W$5,Switching!$B$23:$E$31,3,0)/12,0)</f>
        <v>33246.213816502423</v>
      </c>
      <c r="X111" s="6">
        <f>Demand!X108+IFERROR(VLOOKUP(X$5,Switching!$B$35:$E$44,3,0)/12,0)-IFERROR(VLOOKUP(X$5,Switching!$B$23:$E$31,3,0)/12,0)</f>
        <v>33169.289698540291</v>
      </c>
      <c r="Y111" s="6">
        <f>Demand!Y108+IFERROR(VLOOKUP(Y$5,Switching!$B$35:$E$44,3,0)/12,0)-IFERROR(VLOOKUP(Y$5,Switching!$B$23:$E$31,3,0)/12,0)</f>
        <v>0</v>
      </c>
      <c r="Z111" s="6">
        <f>Demand!Z108+IFERROR(VLOOKUP(Z$5,Switching!$B$35:$E$44,3,0)/12,0)-IFERROR(VLOOKUP(Z$5,Switching!$B$23:$E$31,3,0)/12,0)</f>
        <v>10301.473828812652</v>
      </c>
      <c r="AA111" s="6">
        <f>Demand!AA108+IFERROR(VLOOKUP(AA$5,Switching!$B$35:$E$44,3,0)/12,0)-IFERROR(VLOOKUP(AA$5,Switching!$B$23:$E$31,3,0)/12,0)</f>
        <v>23118.218614045767</v>
      </c>
      <c r="AB111" s="6">
        <f>Demand!AB108+IFERROR(VLOOKUP(AB$5,Switching!$B$35:$E$44,4,0)/12,0)-IFERROR(VLOOKUP(AB$5,Switching!$B$23:$E$31,4,0)/12,0)</f>
        <v>7492.5651800062733</v>
      </c>
      <c r="AC111" s="1">
        <f>Demand!AC108/Demand!AB108*'Dmd Switching'!AB111</f>
        <v>7266.8670569200685</v>
      </c>
      <c r="AD111" s="1">
        <f>Demand!AD108/Demand!AB108*'Dmd Switching'!AB111</f>
        <v>7202.7874450159925</v>
      </c>
      <c r="AE111" s="6">
        <f>Demand!AE108+IFERROR(VLOOKUP(AE$5,Switching!$B$35:$E$44,4,0)/12,0)-IFERROR(VLOOKUP(AE$5,Switching!$B$23:$E$31,4,0)/12,0)</f>
        <v>7290.3402992999809</v>
      </c>
      <c r="AF111" s="1">
        <f>Demand!AF108/Demand!AE108*'Dmd Switching'!AE111</f>
        <v>6660.7377944830423</v>
      </c>
      <c r="AG111" s="1">
        <f>Demand!AG108/Demand!AE108*'Dmd Switching'!AE111</f>
        <v>6659.4329188253896</v>
      </c>
      <c r="AH111" s="6">
        <f>Demand!AH108+IFERROR(VLOOKUP(AH$5,Switching!$B$35:$E$44,4,0)/12,0)-IFERROR(VLOOKUP(AH$5,Switching!$B$23:$E$31,4,0)/12,0)</f>
        <v>23018.234653719173</v>
      </c>
      <c r="AI111" s="1">
        <f>Demand!AI108/Demand!AH108*'Dmd Switching'!AH111</f>
        <v>24534.546491394456</v>
      </c>
      <c r="AJ111" s="1">
        <f>Demand!AJ108/Demand!AH108*'Dmd Switching'!AH111</f>
        <v>24474.128974896052</v>
      </c>
      <c r="AK111" s="6">
        <f>Demand!AK108+IFERROR(VLOOKUP(AK$5,Switching!$B$35:$E$44,4,0)/12,0)-IFERROR(VLOOKUP(AK$5,Switching!$B$23:$E$31,4,0)/12,0)</f>
        <v>64178.769592095043</v>
      </c>
      <c r="AL111" s="1">
        <f>Demand!AL108/Demand!AK108*'Dmd Switching'!AK111</f>
        <v>58213.976119338826</v>
      </c>
      <c r="AM111" s="1">
        <f>Demand!AM108/Demand!AK108*'Dmd Switching'!AK111</f>
        <v>56940.562495242215</v>
      </c>
      <c r="AN111" s="6">
        <f>Demand!AN108+IFERROR(VLOOKUP(AN$5,Switching!$B$35:$E$44,4,0)/12,0)-IFERROR(VLOOKUP(AN$5,Switching!$B$23:$E$31,4,0)/12,0)</f>
        <v>162600.25478838966</v>
      </c>
      <c r="AO111" s="1">
        <f>Demand!AO108/Demand!AN108*'Dmd Switching'!AN111</f>
        <v>156565.73414043878</v>
      </c>
      <c r="AP111" s="1">
        <f>Demand!AP108/Demand!AN108*'Dmd Switching'!AN111</f>
        <v>95732.33707059994</v>
      </c>
      <c r="AQ111" s="6">
        <f>Demand!AQ108+IFERROR(VLOOKUP(AQ$5,Switching!$B$35:$E$44,3,0)/12,0)-IFERROR(VLOOKUP(AQ$5,Switching!$B$23:$E$31,3,0)/12,0)</f>
        <v>143902.81104666149</v>
      </c>
      <c r="AR111" s="1">
        <f>Demand!AR108/Demand!AQ108*'Dmd Switching'!AQ111</f>
        <v>133359.88563935706</v>
      </c>
      <c r="AS111" s="1">
        <f>Demand!AS108/Demand!AQ108*'Dmd Switching'!AQ111</f>
        <v>129945.09143245201</v>
      </c>
      <c r="AT111" s="6">
        <f>Demand!AT108+IFERROR(VLOOKUP(AT$5,Switching!$B$35:$E$44,3,0)/12,0)-IFERROR(VLOOKUP(AT$5,Switching!$B$23:$E$31,3,0)/12,0)</f>
        <v>12754</v>
      </c>
      <c r="AU111" s="6">
        <f>Demand!AU108+IFERROR(VLOOKUP(AU$5,Switching!$B$35:$E$44,4,0)/12,0)-IFERROR(VLOOKUP(AU$5,Switching!$B$23:$E$31,4,0)/12,0)</f>
        <v>347982.61050420138</v>
      </c>
      <c r="AV111" s="1">
        <f>Demand!AV108/Demand!AU108*'Dmd Switching'!AU111</f>
        <v>315920.09282816295</v>
      </c>
      <c r="AW111" s="1">
        <f>Demand!AW108/Demand!AU108*'Dmd Switching'!AU111</f>
        <v>311723.47028025234</v>
      </c>
      <c r="AX111" s="6">
        <f>Demand!AX108+IFERROR(VLOOKUP(AX$5,Switching!$B$35:$E$44,3,0)/12,0)-IFERROR(VLOOKUP(AX$5,Switching!$B$23:$E$31,3,0)/12,0)</f>
        <v>57314.224688837829</v>
      </c>
      <c r="AY111" s="1">
        <f>Demand!AY108/Demand!AX108*'Dmd Switching'!AX111</f>
        <v>53060.819894187793</v>
      </c>
      <c r="AZ111" s="1">
        <f>Demand!AZ108/Demand!AX108*'Dmd Switching'!AX111</f>
        <v>50815.376618215407</v>
      </c>
      <c r="BA111" s="6">
        <f>Demand!BA108+IFERROR(VLOOKUP(BA$5,Switching!$B$35:$E$44,3,0)/12,0)-IFERROR(VLOOKUP(BA$5,Switching!$B$23:$E$31,3,0)/12,0)</f>
        <v>9309.1499999999978</v>
      </c>
      <c r="BB111" s="6">
        <f>Demand!BB108+IFERROR(VLOOKUP(BB$5,Switching!$B$35:$E$44,3,0)/12,0)-IFERROR(VLOOKUP(BB$5,Switching!$B$23:$E$31,3,0)/12,0)</f>
        <v>25878.30942139804</v>
      </c>
      <c r="BC111" s="6">
        <f>Demand!BC108+IFERROR(VLOOKUP(BC$5,Switching!$B$35:$E$44,3,0)/12,0)-IFERROR(VLOOKUP(BC$5,Switching!$B$23:$E$31,3,0)/12,0)</f>
        <v>4074.7848840798115</v>
      </c>
      <c r="BD111" s="6">
        <f>Demand!BD108+IFERROR(VLOOKUP(BD$5,Switching!$B$35:$E$44,3,0)/12,0)-IFERROR(VLOOKUP(BD$5,Switching!$B$23:$E$31,3,0)/12,0)</f>
        <v>339594.95050269115</v>
      </c>
      <c r="BE111" s="6">
        <f>Demand!BE108+IFERROR(VLOOKUP(BE$5,Switching!$B$35:$E$44,3,0)/12,0)-IFERROR(VLOOKUP(BE$5,Switching!$B$23:$E$31,3,0)/12,0)</f>
        <v>57744.552238756587</v>
      </c>
      <c r="BF111" s="35">
        <f>Billed_Energy!AM109/Cal_Energy!AM109*Cal_Energy_Switching!AM110*VLOOKUP($C111,'Dmd Factors'!$A$4:$E$15,4,0)</f>
        <v>200719.88019657429</v>
      </c>
      <c r="BG111" s="35">
        <f>Billed_Energy!G109/Cal_Energy!G109*Cal_Energy_Switching!G110*VLOOKUP(C111,'Dmd Factors'!$A$4:$E$15,3,0)</f>
        <v>405398.94591089746</v>
      </c>
      <c r="BH111" s="35">
        <f>Billed_Energy!AA109/Cal_Energy!AA109*Cal_Energy_Switching!AA110*VLOOKUP($C111,'Dmd Factors'!$A$4:$E$15,5,0)</f>
        <v>19758.036119905821</v>
      </c>
      <c r="BI111" s="35">
        <f>Billed_Energy!J109/Cal_Energy!J109*Cal_Energy_Switching!J110*VLOOKUP($C111,'Dmd Factors'!$A$4:$E$15,2,0)</f>
        <v>56835.513899590143</v>
      </c>
    </row>
    <row r="112" spans="1:61" x14ac:dyDescent="0.25">
      <c r="A112" t="s">
        <v>155</v>
      </c>
      <c r="B112">
        <v>2023</v>
      </c>
      <c r="C112">
        <v>4</v>
      </c>
      <c r="D112" t="s">
        <v>109</v>
      </c>
      <c r="E112" t="s">
        <v>154</v>
      </c>
      <c r="F112" s="6">
        <f>Demand!F109+IFERROR(VLOOKUP(F$5,Switching!$B$35:$E$44,4,0)/12,0)-IFERROR(VLOOKUP(F$5,Switching!$B$23:$E$31,4,0)/12,0)</f>
        <v>185157.6</v>
      </c>
      <c r="G112" s="1">
        <f>Demand!G109/Demand!F109*'Dmd Switching'!F112</f>
        <v>185157.6</v>
      </c>
      <c r="H112" s="1">
        <f>Demand!H109/Demand!F109*'Dmd Switching'!F112</f>
        <v>101387.6</v>
      </c>
      <c r="I112" s="6">
        <f>Demand!I109+IFERROR(VLOOKUP(I$5,Switching!$B$35:$E$44,4,0)/12,0)-IFERROR(VLOOKUP(I$5,Switching!$B$23:$E$31,4,0)/12,0)</f>
        <v>299876.36023146921</v>
      </c>
      <c r="J112" s="1">
        <f>Demand!J109/Demand!I109*'Dmd Switching'!I112</f>
        <v>290406.57019092882</v>
      </c>
      <c r="K112" s="1">
        <f>Demand!K109/Demand!I109*'Dmd Switching'!I112</f>
        <v>277164.8239077481</v>
      </c>
      <c r="L112" s="6">
        <f>Demand!L109+IFERROR(VLOOKUP(L$5,Switching!$B$35:$E$44,4,0)/12,0)-IFERROR(VLOOKUP(L$5,Switching!$B$23:$E$31,4,0)/12,0)</f>
        <v>538933.75689378742</v>
      </c>
      <c r="M112" s="1">
        <f>Demand!M109/Demand!L109*'Dmd Switching'!L112</f>
        <v>513452.83998063341</v>
      </c>
      <c r="N112" s="1">
        <f>Demand!N109/Demand!L109*'Dmd Switching'!L112</f>
        <v>509983.37597544375</v>
      </c>
      <c r="O112" s="6">
        <f>Demand!O109+IFERROR(VLOOKUP(O$5,Switching!$B$35:$E$44,3,0)/12,0)-IFERROR(VLOOKUP(O$5,Switching!$B$23:$E$31,3,0)/12,0)</f>
        <v>340022.55802341783</v>
      </c>
      <c r="P112" s="1">
        <f>Demand!P109/Demand!O109*'Dmd Switching'!O112</f>
        <v>309692.87057725585</v>
      </c>
      <c r="Q112" s="1">
        <f>Demand!Q109/Demand!O109*'Dmd Switching'!O112</f>
        <v>302755.75927446655</v>
      </c>
      <c r="R112" s="6">
        <f>Demand!R109+IFERROR(VLOOKUP(R$5,Switching!$B$35:$E$44,4,0)/12,0)-IFERROR(VLOOKUP(R$5,Switching!$B$23:$E$31,4,0)/12,0)</f>
        <v>291927.1593651633</v>
      </c>
      <c r="S112" s="1">
        <f>Demand!S109/Demand!R109*'Dmd Switching'!R112</f>
        <v>279119.96528019611</v>
      </c>
      <c r="T112" s="1">
        <f>Demand!T109/Demand!R109*'Dmd Switching'!R112</f>
        <v>273480.50444260548</v>
      </c>
      <c r="U112" s="6">
        <f>Demand!U109+IFERROR(VLOOKUP(U$5,Switching!$B$35:$E$44,3,0)/12,0)-IFERROR(VLOOKUP(U$5,Switching!$B$23:$E$31,3,0)/12,0)</f>
        <v>58636.574272946586</v>
      </c>
      <c r="V112" s="6">
        <f>Demand!V109+IFERROR(VLOOKUP(V$5,Switching!$B$35:$E$44,3,0)/12,0)-IFERROR(VLOOKUP(V$5,Switching!$B$23:$E$31,3,0)/12,0)</f>
        <v>577228.71155529574</v>
      </c>
      <c r="W112" s="6">
        <f>Demand!W109+IFERROR(VLOOKUP(W$5,Switching!$B$35:$E$44,3,0)/12,0)-IFERROR(VLOOKUP(W$5,Switching!$B$23:$E$31,3,0)/12,0)</f>
        <v>26037.769474064677</v>
      </c>
      <c r="X112" s="6">
        <f>Demand!X109+IFERROR(VLOOKUP(X$5,Switching!$B$35:$E$44,3,0)/12,0)-IFERROR(VLOOKUP(X$5,Switching!$B$23:$E$31,3,0)/12,0)</f>
        <v>25419.598009981011</v>
      </c>
      <c r="Y112" s="6">
        <f>Demand!Y109+IFERROR(VLOOKUP(Y$5,Switching!$B$35:$E$44,3,0)/12,0)-IFERROR(VLOOKUP(Y$5,Switching!$B$23:$E$31,3,0)/12,0)</f>
        <v>0</v>
      </c>
      <c r="Z112" s="6">
        <f>Demand!Z109+IFERROR(VLOOKUP(Z$5,Switching!$B$35:$E$44,3,0)/12,0)-IFERROR(VLOOKUP(Z$5,Switching!$B$23:$E$31,3,0)/12,0)</f>
        <v>10729.330134092625</v>
      </c>
      <c r="AA112" s="6">
        <f>Demand!AA109+IFERROR(VLOOKUP(AA$5,Switching!$B$35:$E$44,3,0)/12,0)-IFERROR(VLOOKUP(AA$5,Switching!$B$23:$E$31,3,0)/12,0)</f>
        <v>22141.276204668316</v>
      </c>
      <c r="AB112" s="6">
        <f>Demand!AB109+IFERROR(VLOOKUP(AB$5,Switching!$B$35:$E$44,4,0)/12,0)-IFERROR(VLOOKUP(AB$5,Switching!$B$23:$E$31,4,0)/12,0)</f>
        <v>7370.8442047836379</v>
      </c>
      <c r="AC112" s="1">
        <f>Demand!AC109/Demand!AB109*'Dmd Switching'!AB112</f>
        <v>7148.8126758461603</v>
      </c>
      <c r="AD112" s="1">
        <f>Demand!AD109/Demand!AB109*'Dmd Switching'!AB112</f>
        <v>7085.774073618406</v>
      </c>
      <c r="AE112" s="6">
        <f>Demand!AE109+IFERROR(VLOOKUP(AE$5,Switching!$B$35:$E$44,4,0)/12,0)-IFERROR(VLOOKUP(AE$5,Switching!$B$23:$E$31,4,0)/12,0)</f>
        <v>8313.7584427037782</v>
      </c>
      <c r="AF112" s="1">
        <f>Demand!AF109/Demand!AE109*'Dmd Switching'!AE112</f>
        <v>7678.9256862130187</v>
      </c>
      <c r="AG112" s="1">
        <f>Demand!AG109/Demand!AE109*'Dmd Switching'!AE112</f>
        <v>7439.4463651261021</v>
      </c>
      <c r="AH112" s="6">
        <f>Demand!AH109+IFERROR(VLOOKUP(AH$5,Switching!$B$35:$E$44,4,0)/12,0)-IFERROR(VLOOKUP(AH$5,Switching!$B$23:$E$31,4,0)/12,0)</f>
        <v>20846.09420399872</v>
      </c>
      <c r="AI112" s="1">
        <f>Demand!AI109/Demand!AH109*'Dmd Switching'!AH112</f>
        <v>22219.317645602223</v>
      </c>
      <c r="AJ112" s="1">
        <f>Demand!AJ109/Demand!AH109*'Dmd Switching'!AH112</f>
        <v>22164.601492976075</v>
      </c>
      <c r="AK112" s="6">
        <f>Demand!AK109+IFERROR(VLOOKUP(AK$5,Switching!$B$35:$E$44,4,0)/12,0)-IFERROR(VLOOKUP(AK$5,Switching!$B$23:$E$31,4,0)/12,0)</f>
        <v>66908.610522695046</v>
      </c>
      <c r="AL112" s="1">
        <f>Demand!AL109/Demand!AK109*'Dmd Switching'!AK112</f>
        <v>63538.342526091255</v>
      </c>
      <c r="AM112" s="1">
        <f>Demand!AM109/Demand!AK109*'Dmd Switching'!AK112</f>
        <v>60480.635955614671</v>
      </c>
      <c r="AN112" s="6">
        <f>Demand!AN109+IFERROR(VLOOKUP(AN$5,Switching!$B$35:$E$44,4,0)/12,0)-IFERROR(VLOOKUP(AN$5,Switching!$B$23:$E$31,4,0)/12,0)</f>
        <v>177513.21689620015</v>
      </c>
      <c r="AO112" s="1">
        <f>Demand!AO109/Demand!AN109*'Dmd Switching'!AN112</f>
        <v>174610.53481573259</v>
      </c>
      <c r="AP112" s="1">
        <f>Demand!AP109/Demand!AN109*'Dmd Switching'!AN112</f>
        <v>110408.1546674008</v>
      </c>
      <c r="AQ112" s="6">
        <f>Demand!AQ109+IFERROR(VLOOKUP(AQ$5,Switching!$B$35:$E$44,3,0)/12,0)-IFERROR(VLOOKUP(AQ$5,Switching!$B$23:$E$31,3,0)/12,0)</f>
        <v>152140.02190609998</v>
      </c>
      <c r="AR112" s="1">
        <f>Demand!AR109/Demand!AQ109*'Dmd Switching'!AQ112</f>
        <v>140679.71065408134</v>
      </c>
      <c r="AS112" s="1">
        <f>Demand!AS109/Demand!AQ109*'Dmd Switching'!AQ112</f>
        <v>136967.54270948353</v>
      </c>
      <c r="AT112" s="6">
        <f>Demand!AT109+IFERROR(VLOOKUP(AT$5,Switching!$B$35:$E$44,3,0)/12,0)-IFERROR(VLOOKUP(AT$5,Switching!$B$23:$E$31,3,0)/12,0)</f>
        <v>7072</v>
      </c>
      <c r="AU112" s="6">
        <f>Demand!AU109+IFERROR(VLOOKUP(AU$5,Switching!$B$35:$E$44,4,0)/12,0)-IFERROR(VLOOKUP(AU$5,Switching!$B$23:$E$31,4,0)/12,0)</f>
        <v>355437.39738438622</v>
      </c>
      <c r="AV112" s="1">
        <f>Demand!AV109/Demand!AU109*'Dmd Switching'!AU112</f>
        <v>322688.00850012642</v>
      </c>
      <c r="AW112" s="1">
        <f>Demand!AW109/Demand!AU109*'Dmd Switching'!AU112</f>
        <v>318401.48224505672</v>
      </c>
      <c r="AX112" s="6">
        <f>Demand!AX109+IFERROR(VLOOKUP(AX$5,Switching!$B$35:$E$44,3,0)/12,0)-IFERROR(VLOOKUP(AX$5,Switching!$B$23:$E$31,3,0)/12,0)</f>
        <v>57282.618019487243</v>
      </c>
      <c r="AY112" s="1">
        <f>Demand!AY109/Demand!AX109*'Dmd Switching'!AX112</f>
        <v>53939.185657332011</v>
      </c>
      <c r="AZ112" s="1">
        <f>Demand!AZ109/Demand!AX109*'Dmd Switching'!AX112</f>
        <v>52446.491929026415</v>
      </c>
      <c r="BA112" s="6">
        <f>Demand!BA109+IFERROR(VLOOKUP(BA$5,Switching!$B$35:$E$44,3,0)/12,0)-IFERROR(VLOOKUP(BA$5,Switching!$B$23:$E$31,3,0)/12,0)</f>
        <v>9309.1499999999978</v>
      </c>
      <c r="BB112" s="6">
        <f>Demand!BB109+IFERROR(VLOOKUP(BB$5,Switching!$B$35:$E$44,3,0)/12,0)-IFERROR(VLOOKUP(BB$5,Switching!$B$23:$E$31,3,0)/12,0)</f>
        <v>27467.920745187934</v>
      </c>
      <c r="BC112" s="6">
        <f>Demand!BC109+IFERROR(VLOOKUP(BC$5,Switching!$B$35:$E$44,3,0)/12,0)-IFERROR(VLOOKUP(BC$5,Switching!$B$23:$E$31,3,0)/12,0)</f>
        <v>4162.0784785769602</v>
      </c>
      <c r="BD112" s="6">
        <f>Demand!BD109+IFERROR(VLOOKUP(BD$5,Switching!$B$35:$E$44,3,0)/12,0)-IFERROR(VLOOKUP(BD$5,Switching!$B$23:$E$31,3,0)/12,0)</f>
        <v>338901.01720397465</v>
      </c>
      <c r="BE112" s="6">
        <f>Demand!BE109+IFERROR(VLOOKUP(BE$5,Switching!$B$35:$E$44,3,0)/12,0)-IFERROR(VLOOKUP(BE$5,Switching!$B$23:$E$31,3,0)/12,0)</f>
        <v>58236.114771474065</v>
      </c>
      <c r="BF112" s="35">
        <f>Billed_Energy!AM110/Cal_Energy!AM110*Cal_Energy_Switching!AM111*VLOOKUP($C112,'Dmd Factors'!$A$4:$E$15,4,0)</f>
        <v>218728.49140959908</v>
      </c>
      <c r="BG112" s="35">
        <f>Billed_Energy!G110/Cal_Energy!G110*Cal_Energy_Switching!G111*VLOOKUP(C112,'Dmd Factors'!$A$4:$E$15,3,0)</f>
        <v>402252.32634644199</v>
      </c>
      <c r="BH112" s="35">
        <f>Billed_Energy!AA110/Cal_Energy!AA110*Cal_Energy_Switching!AA111*VLOOKUP($C112,'Dmd Factors'!$A$4:$E$15,5,0)</f>
        <v>19219.069100307021</v>
      </c>
      <c r="BI112" s="35">
        <f>Billed_Energy!J110/Cal_Energy!J110*Cal_Energy_Switching!J111*VLOOKUP($C112,'Dmd Factors'!$A$4:$E$15,2,0)</f>
        <v>56262.956909699889</v>
      </c>
    </row>
    <row r="113" spans="1:61" x14ac:dyDescent="0.25">
      <c r="A113" t="s">
        <v>155</v>
      </c>
      <c r="B113">
        <v>2023</v>
      </c>
      <c r="C113">
        <v>5</v>
      </c>
      <c r="D113" t="s">
        <v>110</v>
      </c>
      <c r="E113" t="s">
        <v>153</v>
      </c>
      <c r="F113" s="6">
        <f>Demand!F110+IFERROR(VLOOKUP(F$5,Switching!$B$35:$E$44,4,0)/12,0)-IFERROR(VLOOKUP(F$5,Switching!$B$23:$E$31,4,0)/12,0)</f>
        <v>185157.6</v>
      </c>
      <c r="G113" s="1">
        <f>Demand!G110/Demand!F110*'Dmd Switching'!F113</f>
        <v>185157.6</v>
      </c>
      <c r="H113" s="1">
        <f>Demand!H110/Demand!F110*'Dmd Switching'!F113</f>
        <v>101387.6</v>
      </c>
      <c r="I113" s="6">
        <f>Demand!I110+IFERROR(VLOOKUP(I$5,Switching!$B$35:$E$44,4,0)/12,0)-IFERROR(VLOOKUP(I$5,Switching!$B$23:$E$31,4,0)/12,0)</f>
        <v>297608.37110907811</v>
      </c>
      <c r="J113" s="1">
        <f>Demand!J110/Demand!I110*'Dmd Switching'!I113</f>
        <v>289885.52459221787</v>
      </c>
      <c r="K113" s="1">
        <f>Demand!K110/Demand!I110*'Dmd Switching'!I113</f>
        <v>282220.28939720552</v>
      </c>
      <c r="L113" s="6">
        <f>Demand!L110+IFERROR(VLOOKUP(L$5,Switching!$B$35:$E$44,4,0)/12,0)-IFERROR(VLOOKUP(L$5,Switching!$B$23:$E$31,4,0)/12,0)</f>
        <v>537323.50483028963</v>
      </c>
      <c r="M113" s="1">
        <f>Demand!M110/Demand!L110*'Dmd Switching'!L113</f>
        <v>519248.13188140455</v>
      </c>
      <c r="N113" s="1">
        <f>Demand!N110/Demand!L110*'Dmd Switching'!L113</f>
        <v>512770.35106264771</v>
      </c>
      <c r="O113" s="6">
        <f>Demand!O110+IFERROR(VLOOKUP(O$5,Switching!$B$35:$E$44,3,0)/12,0)-IFERROR(VLOOKUP(O$5,Switching!$B$23:$E$31,3,0)/12,0)</f>
        <v>347067.59078913019</v>
      </c>
      <c r="P113" s="1">
        <f>Demand!P110/Demand!O110*'Dmd Switching'!O113</f>
        <v>324031.505258188</v>
      </c>
      <c r="Q113" s="1">
        <f>Demand!Q110/Demand!O110*'Dmd Switching'!O113</f>
        <v>317724.10699043906</v>
      </c>
      <c r="R113" s="6">
        <f>Demand!R110+IFERROR(VLOOKUP(R$5,Switching!$B$35:$E$44,4,0)/12,0)-IFERROR(VLOOKUP(R$5,Switching!$B$23:$E$31,4,0)/12,0)</f>
        <v>284563.04429406318</v>
      </c>
      <c r="S113" s="1">
        <f>Demand!S110/Demand!R110*'Dmd Switching'!R113</f>
        <v>273915.89130547852</v>
      </c>
      <c r="T113" s="1">
        <f>Demand!T110/Demand!R110*'Dmd Switching'!R113</f>
        <v>268988.41584364633</v>
      </c>
      <c r="U113" s="6">
        <f>Demand!U110+IFERROR(VLOOKUP(U$5,Switching!$B$35:$E$44,3,0)/12,0)-IFERROR(VLOOKUP(U$5,Switching!$B$23:$E$31,3,0)/12,0)</f>
        <v>59436.069884325989</v>
      </c>
      <c r="V113" s="6">
        <f>Demand!V110+IFERROR(VLOOKUP(V$5,Switching!$B$35:$E$44,3,0)/12,0)-IFERROR(VLOOKUP(V$5,Switching!$B$23:$E$31,3,0)/12,0)</f>
        <v>600246.84732407855</v>
      </c>
      <c r="W113" s="6">
        <f>Demand!W110+IFERROR(VLOOKUP(W$5,Switching!$B$35:$E$44,3,0)/12,0)-IFERROR(VLOOKUP(W$5,Switching!$B$23:$E$31,3,0)/12,0)</f>
        <v>45663.398953843724</v>
      </c>
      <c r="X113" s="6">
        <f>Demand!X110+IFERROR(VLOOKUP(X$5,Switching!$B$35:$E$44,3,0)/12,0)-IFERROR(VLOOKUP(X$5,Switching!$B$23:$E$31,3,0)/12,0)</f>
        <v>44162.476949016927</v>
      </c>
      <c r="Y113" s="6">
        <f>Demand!Y110+IFERROR(VLOOKUP(Y$5,Switching!$B$35:$E$44,3,0)/12,0)-IFERROR(VLOOKUP(Y$5,Switching!$B$23:$E$31,3,0)/12,0)</f>
        <v>0</v>
      </c>
      <c r="Z113" s="6">
        <f>Demand!Z110+IFERROR(VLOOKUP(Z$5,Switching!$B$35:$E$44,3,0)/12,0)-IFERROR(VLOOKUP(Z$5,Switching!$B$23:$E$31,3,0)/12,0)</f>
        <v>8025.5174327596933</v>
      </c>
      <c r="AA113" s="6">
        <f>Demand!AA110+IFERROR(VLOOKUP(AA$5,Switching!$B$35:$E$44,3,0)/12,0)-IFERROR(VLOOKUP(AA$5,Switching!$B$23:$E$31,3,0)/12,0)</f>
        <v>18130.135706251334</v>
      </c>
      <c r="AB113" s="6">
        <f>Demand!AB110+IFERROR(VLOOKUP(AB$5,Switching!$B$35:$E$44,4,0)/12,0)-IFERROR(VLOOKUP(AB$5,Switching!$B$23:$E$31,4,0)/12,0)</f>
        <v>7120.6219089690148</v>
      </c>
      <c r="AC113" s="1">
        <f>Demand!AC110/Demand!AB110*'Dmd Switching'!AB113</f>
        <v>6906.1278122944404</v>
      </c>
      <c r="AD113" s="1">
        <f>Demand!AD110/Demand!AB110*'Dmd Switching'!AB113</f>
        <v>6845.229217823754</v>
      </c>
      <c r="AE113" s="6">
        <f>Demand!AE110+IFERROR(VLOOKUP(AE$5,Switching!$B$35:$E$44,4,0)/12,0)-IFERROR(VLOOKUP(AE$5,Switching!$B$23:$E$31,4,0)/12,0)</f>
        <v>10312.7921973914</v>
      </c>
      <c r="AF113" s="1">
        <f>Demand!AF110/Demand!AE110*'Dmd Switching'!AE113</f>
        <v>8916.0050162789084</v>
      </c>
      <c r="AG113" s="1">
        <f>Demand!AG110/Demand!AE110*'Dmd Switching'!AE113</f>
        <v>8788.119347832755</v>
      </c>
      <c r="AH113" s="6">
        <f>Demand!AH110+IFERROR(VLOOKUP(AH$5,Switching!$B$35:$E$44,4,0)/12,0)-IFERROR(VLOOKUP(AH$5,Switching!$B$23:$E$31,4,0)/12,0)</f>
        <v>18938.877965567088</v>
      </c>
      <c r="AI113" s="1">
        <f>Demand!AI110/Demand!AH110*'Dmd Switching'!AH113</f>
        <v>20186.464728126957</v>
      </c>
      <c r="AJ113" s="1">
        <f>Demand!AJ110/Demand!AH110*'Dmd Switching'!AH113</f>
        <v>20136.75457488716</v>
      </c>
      <c r="AK113" s="6">
        <f>Demand!AK110+IFERROR(VLOOKUP(AK$5,Switching!$B$35:$E$44,4,0)/12,0)-IFERROR(VLOOKUP(AK$5,Switching!$B$23:$E$31,4,0)/12,0)</f>
        <v>68154.909285752743</v>
      </c>
      <c r="AL113" s="1">
        <f>Demand!AL110/Demand!AK110*'Dmd Switching'!AK113</f>
        <v>63839.987445323175</v>
      </c>
      <c r="AM113" s="1">
        <f>Demand!AM110/Demand!AK110*'Dmd Switching'!AK113</f>
        <v>63257.847591206089</v>
      </c>
      <c r="AN113" s="6">
        <f>Demand!AN110+IFERROR(VLOOKUP(AN$5,Switching!$B$35:$E$44,4,0)/12,0)-IFERROR(VLOOKUP(AN$5,Switching!$B$23:$E$31,4,0)/12,0)</f>
        <v>170237.93442207362</v>
      </c>
      <c r="AO113" s="1">
        <f>Demand!AO110/Demand!AN110*'Dmd Switching'!AN113</f>
        <v>168608.67393669367</v>
      </c>
      <c r="AP113" s="1">
        <f>Demand!AP110/Demand!AN110*'Dmd Switching'!AN113</f>
        <v>108727.92072064112</v>
      </c>
      <c r="AQ113" s="6">
        <f>Demand!AQ110+IFERROR(VLOOKUP(AQ$5,Switching!$B$35:$E$44,3,0)/12,0)-IFERROR(VLOOKUP(AQ$5,Switching!$B$23:$E$31,3,0)/12,0)</f>
        <v>152947.03765740382</v>
      </c>
      <c r="AR113" s="1">
        <f>Demand!AR110/Demand!AQ110*'Dmd Switching'!AQ113</f>
        <v>144540.41280851996</v>
      </c>
      <c r="AS113" s="1">
        <f>Demand!AS110/Demand!AQ110*'Dmd Switching'!AQ113</f>
        <v>142684.27379079099</v>
      </c>
      <c r="AT113" s="6">
        <f>Demand!AT110+IFERROR(VLOOKUP(AT$5,Switching!$B$35:$E$44,3,0)/12,0)-IFERROR(VLOOKUP(AT$5,Switching!$B$23:$E$31,3,0)/12,0)</f>
        <v>12946</v>
      </c>
      <c r="AU113" s="6">
        <f>Demand!AU110+IFERROR(VLOOKUP(AU$5,Switching!$B$35:$E$44,4,0)/12,0)-IFERROR(VLOOKUP(AU$5,Switching!$B$23:$E$31,4,0)/12,0)</f>
        <v>363023.37300755508</v>
      </c>
      <c r="AV113" s="1">
        <f>Demand!AV110/Demand!AU110*'Dmd Switching'!AU113</f>
        <v>329575.02541051531</v>
      </c>
      <c r="AW113" s="1">
        <f>Demand!AW110/Demand!AU110*'Dmd Switching'!AU113</f>
        <v>325197.01333004195</v>
      </c>
      <c r="AX113" s="6">
        <f>Demand!AX110+IFERROR(VLOOKUP(AX$5,Switching!$B$35:$E$44,3,0)/12,0)-IFERROR(VLOOKUP(AX$5,Switching!$B$23:$E$31,3,0)/12,0)</f>
        <v>58072.199218077978</v>
      </c>
      <c r="AY113" s="1">
        <f>Demand!AY110/Demand!AX110*'Dmd Switching'!AX113</f>
        <v>54867.381566725511</v>
      </c>
      <c r="AZ113" s="1">
        <f>Demand!AZ110/Demand!AX110*'Dmd Switching'!AX113</f>
        <v>53525.93071854864</v>
      </c>
      <c r="BA113" s="6">
        <f>Demand!BA110+IFERROR(VLOOKUP(BA$5,Switching!$B$35:$E$44,3,0)/12,0)-IFERROR(VLOOKUP(BA$5,Switching!$B$23:$E$31,3,0)/12,0)</f>
        <v>9429.1207031249978</v>
      </c>
      <c r="BB113" s="6">
        <f>Demand!BB110+IFERROR(VLOOKUP(BB$5,Switching!$B$35:$E$44,3,0)/12,0)-IFERROR(VLOOKUP(BB$5,Switching!$B$23:$E$31,3,0)/12,0)</f>
        <v>27559.329713066018</v>
      </c>
      <c r="BC113" s="6">
        <f>Demand!BC110+IFERROR(VLOOKUP(BC$5,Switching!$B$35:$E$44,3,0)/12,0)-IFERROR(VLOOKUP(BC$5,Switching!$B$23:$E$31,3,0)/12,0)</f>
        <v>4250.9082587648218</v>
      </c>
      <c r="BD113" s="6">
        <f>Demand!BD110+IFERROR(VLOOKUP(BD$5,Switching!$B$35:$E$44,3,0)/12,0)-IFERROR(VLOOKUP(BD$5,Switching!$B$23:$E$31,3,0)/12,0)</f>
        <v>350328.14718938398</v>
      </c>
      <c r="BE113" s="6">
        <f>Demand!BE110+IFERROR(VLOOKUP(BE$5,Switching!$B$35:$E$44,3,0)/12,0)-IFERROR(VLOOKUP(BE$5,Switching!$B$23:$E$31,3,0)/12,0)</f>
        <v>59550.870715381934</v>
      </c>
      <c r="BF113" s="35">
        <f>Billed_Energy!AM111/Cal_Energy!AM111*Cal_Energy_Switching!AM112*VLOOKUP($C113,'Dmd Factors'!$A$4:$E$15,4,0)</f>
        <v>224905.97810697331</v>
      </c>
      <c r="BG113" s="35">
        <f>Billed_Energy!G111/Cal_Energy!G111*Cal_Energy_Switching!G112*VLOOKUP(C113,'Dmd Factors'!$A$4:$E$15,3,0)</f>
        <v>394415.06272076821</v>
      </c>
      <c r="BH113" s="35">
        <f>Billed_Energy!AA111/Cal_Energy!AA111*Cal_Energy_Switching!AA112*VLOOKUP($C113,'Dmd Factors'!$A$4:$E$15,5,0)</f>
        <v>16620.585699140509</v>
      </c>
      <c r="BI113" s="35">
        <f>Billed_Energy!J111/Cal_Energy!J111*Cal_Energy_Switching!J112*VLOOKUP($C113,'Dmd Factors'!$A$4:$E$15,2,0)</f>
        <v>52112.027531562533</v>
      </c>
    </row>
    <row r="114" spans="1:61" x14ac:dyDescent="0.25">
      <c r="A114" t="s">
        <v>155</v>
      </c>
      <c r="B114">
        <v>2023</v>
      </c>
      <c r="C114">
        <v>6</v>
      </c>
      <c r="D114" t="s">
        <v>111</v>
      </c>
      <c r="E114" t="s">
        <v>153</v>
      </c>
      <c r="F114" s="6">
        <f>Demand!F111+IFERROR(VLOOKUP(F$5,Switching!$B$35:$E$44,4,0)/12,0)-IFERROR(VLOOKUP(F$5,Switching!$B$23:$E$31,4,0)/12,0)</f>
        <v>185157.6</v>
      </c>
      <c r="G114" s="1">
        <f>Demand!G111/Demand!F111*'Dmd Switching'!F114</f>
        <v>185157.6</v>
      </c>
      <c r="H114" s="1">
        <f>Demand!H111/Demand!F111*'Dmd Switching'!F114</f>
        <v>101387.6</v>
      </c>
      <c r="I114" s="6">
        <f>Demand!I111+IFERROR(VLOOKUP(I$5,Switching!$B$35:$E$44,4,0)/12,0)-IFERROR(VLOOKUP(I$5,Switching!$B$23:$E$31,4,0)/12,0)</f>
        <v>308327.38786130206</v>
      </c>
      <c r="J114" s="1">
        <f>Demand!J111/Demand!I111*'Dmd Switching'!I114</f>
        <v>292313.41008280439</v>
      </c>
      <c r="K114" s="1">
        <f>Demand!K111/Demand!I111*'Dmd Switching'!I114</f>
        <v>288121.78436028818</v>
      </c>
      <c r="L114" s="6">
        <f>Demand!L111+IFERROR(VLOOKUP(L$5,Switching!$B$35:$E$44,4,0)/12,0)-IFERROR(VLOOKUP(L$5,Switching!$B$23:$E$31,4,0)/12,0)</f>
        <v>582543.02764622064</v>
      </c>
      <c r="M114" s="1">
        <f>Demand!M111/Demand!L111*'Dmd Switching'!L114</f>
        <v>557043.756679171</v>
      </c>
      <c r="N114" s="1">
        <f>Demand!N111/Demand!L111*'Dmd Switching'!L114</f>
        <v>551168.66829874122</v>
      </c>
      <c r="O114" s="6">
        <f>Demand!O111+IFERROR(VLOOKUP(O$5,Switching!$B$35:$E$44,3,0)/12,0)-IFERROR(VLOOKUP(O$5,Switching!$B$23:$E$31,3,0)/12,0)</f>
        <v>380241.32624596951</v>
      </c>
      <c r="P114" s="1">
        <f>Demand!P111/Demand!O111*'Dmd Switching'!O114</f>
        <v>355003.3842823162</v>
      </c>
      <c r="Q114" s="1">
        <f>Demand!Q111/Demand!O111*'Dmd Switching'!O114</f>
        <v>348093.10643978626</v>
      </c>
      <c r="R114" s="6">
        <f>Demand!R111+IFERROR(VLOOKUP(R$5,Switching!$B$35:$E$44,4,0)/12,0)-IFERROR(VLOOKUP(R$5,Switching!$B$23:$E$31,4,0)/12,0)</f>
        <v>292556.16011121147</v>
      </c>
      <c r="S114" s="1">
        <f>Demand!S111/Demand!R111*'Dmd Switching'!R114</f>
        <v>280461.59852044657</v>
      </c>
      <c r="T114" s="1">
        <f>Demand!T111/Demand!R111*'Dmd Switching'!R114</f>
        <v>275001.14951594424</v>
      </c>
      <c r="U114" s="6">
        <f>Demand!U111+IFERROR(VLOOKUP(U$5,Switching!$B$35:$E$44,3,0)/12,0)-IFERROR(VLOOKUP(U$5,Switching!$B$23:$E$31,3,0)/12,0)</f>
        <v>62354.744668916741</v>
      </c>
      <c r="V114" s="6">
        <f>Demand!V111+IFERROR(VLOOKUP(V$5,Switching!$B$35:$E$44,3,0)/12,0)-IFERROR(VLOOKUP(V$5,Switching!$B$23:$E$31,3,0)/12,0)</f>
        <v>666403.10210789333</v>
      </c>
      <c r="W114" s="6">
        <f>Demand!W111+IFERROR(VLOOKUP(W$5,Switching!$B$35:$E$44,3,0)/12,0)-IFERROR(VLOOKUP(W$5,Switching!$B$23:$E$31,3,0)/12,0)</f>
        <v>47066.966952295232</v>
      </c>
      <c r="X114" s="6">
        <f>Demand!X111+IFERROR(VLOOKUP(X$5,Switching!$B$35:$E$44,3,0)/12,0)-IFERROR(VLOOKUP(X$5,Switching!$B$23:$E$31,3,0)/12,0)</f>
        <v>41932.247757680656</v>
      </c>
      <c r="Y114" s="6">
        <f>Demand!Y111+IFERROR(VLOOKUP(Y$5,Switching!$B$35:$E$44,3,0)/12,0)-IFERROR(VLOOKUP(Y$5,Switching!$B$23:$E$31,3,0)/12,0)</f>
        <v>0</v>
      </c>
      <c r="Z114" s="6">
        <f>Demand!Z111+IFERROR(VLOOKUP(Z$5,Switching!$B$35:$E$44,3,0)/12,0)-IFERROR(VLOOKUP(Z$5,Switching!$B$23:$E$31,3,0)/12,0)</f>
        <v>7334.4820337773372</v>
      </c>
      <c r="AA114" s="6">
        <f>Demand!AA111+IFERROR(VLOOKUP(AA$5,Switching!$B$35:$E$44,3,0)/12,0)-IFERROR(VLOOKUP(AA$5,Switching!$B$23:$E$31,3,0)/12,0)</f>
        <v>15602.442338080646</v>
      </c>
      <c r="AB114" s="6">
        <f>Demand!AB111+IFERROR(VLOOKUP(AB$5,Switching!$B$35:$E$44,4,0)/12,0)-IFERROR(VLOOKUP(AB$5,Switching!$B$23:$E$31,4,0)/12,0)</f>
        <v>7279.5546203087297</v>
      </c>
      <c r="AC114" s="1">
        <f>Demand!AC111/Demand!AB111*'Dmd Switching'!AB114</f>
        <v>7060.2730024335269</v>
      </c>
      <c r="AD114" s="1">
        <f>Demand!AD111/Demand!AB111*'Dmd Switching'!AB114</f>
        <v>6998.0151476538758</v>
      </c>
      <c r="AE114" s="6">
        <f>Demand!AE111+IFERROR(VLOOKUP(AE$5,Switching!$B$35:$E$44,4,0)/12,0)-IFERROR(VLOOKUP(AE$5,Switching!$B$23:$E$31,4,0)/12,0)</f>
        <v>6224.3249239373026</v>
      </c>
      <c r="AF114" s="1">
        <f>Demand!AF111/Demand!AE111*'Dmd Switching'!AE114</f>
        <v>6159.4823325564903</v>
      </c>
      <c r="AG114" s="1">
        <f>Demand!AG111/Demand!AE111*'Dmd Switching'!AE114</f>
        <v>6141.4391766940034</v>
      </c>
      <c r="AH114" s="6">
        <f>Demand!AH111+IFERROR(VLOOKUP(AH$5,Switching!$B$35:$E$44,4,0)/12,0)-IFERROR(VLOOKUP(AH$5,Switching!$B$23:$E$31,4,0)/12,0)</f>
        <v>17833.85118870591</v>
      </c>
      <c r="AI114" s="1">
        <f>Demand!AI111/Demand!AH111*'Dmd Switching'!AH114</f>
        <v>19008.645002201283</v>
      </c>
      <c r="AJ114" s="1">
        <f>Demand!AJ111/Demand!AH111*'Dmd Switching'!AH114</f>
        <v>18961.835287441092</v>
      </c>
      <c r="AK114" s="6">
        <f>Demand!AK111+IFERROR(VLOOKUP(AK$5,Switching!$B$35:$E$44,4,0)/12,0)-IFERROR(VLOOKUP(AK$5,Switching!$B$23:$E$31,4,0)/12,0)</f>
        <v>78949.485054338031</v>
      </c>
      <c r="AL114" s="1">
        <f>Demand!AL111/Demand!AK111*'Dmd Switching'!AK114</f>
        <v>73004.137007381287</v>
      </c>
      <c r="AM114" s="1">
        <f>Demand!AM111/Demand!AK111*'Dmd Switching'!AK114</f>
        <v>72411.007247801375</v>
      </c>
      <c r="AN114" s="6">
        <f>Demand!AN111+IFERROR(VLOOKUP(AN$5,Switching!$B$35:$E$44,4,0)/12,0)-IFERROR(VLOOKUP(AN$5,Switching!$B$23:$E$31,4,0)/12,0)</f>
        <v>170478.38845122748</v>
      </c>
      <c r="AO114" s="1">
        <f>Demand!AO111/Demand!AN111*'Dmd Switching'!AN114</f>
        <v>167756.35423927841</v>
      </c>
      <c r="AP114" s="1">
        <f>Demand!AP111/Demand!AN111*'Dmd Switching'!AN114</f>
        <v>107859.48191238161</v>
      </c>
      <c r="AQ114" s="6">
        <f>Demand!AQ111+IFERROR(VLOOKUP(AQ$5,Switching!$B$35:$E$44,3,0)/12,0)-IFERROR(VLOOKUP(AQ$5,Switching!$B$23:$E$31,3,0)/12,0)</f>
        <v>168880.82522381359</v>
      </c>
      <c r="AR114" s="1">
        <f>Demand!AR111/Demand!AQ111*'Dmd Switching'!AQ114</f>
        <v>162398.39871655701</v>
      </c>
      <c r="AS114" s="1">
        <f>Demand!AS111/Demand!AQ111*'Dmd Switching'!AQ114</f>
        <v>160445.31947332923</v>
      </c>
      <c r="AT114" s="6">
        <f>Demand!AT111+IFERROR(VLOOKUP(AT$5,Switching!$B$35:$E$44,3,0)/12,0)-IFERROR(VLOOKUP(AT$5,Switching!$B$23:$E$31,3,0)/12,0)</f>
        <v>16030</v>
      </c>
      <c r="AU114" s="6">
        <f>Demand!AU111+IFERROR(VLOOKUP(AU$5,Switching!$B$35:$E$44,4,0)/12,0)-IFERROR(VLOOKUP(AU$5,Switching!$B$23:$E$31,4,0)/12,0)</f>
        <v>389826.66645306867</v>
      </c>
      <c r="AV114" s="1">
        <f>Demand!AV111/Demand!AU111*'Dmd Switching'!AU114</f>
        <v>353908.70961714291</v>
      </c>
      <c r="AW114" s="1">
        <f>Demand!AW111/Demand!AU111*'Dmd Switching'!AU114</f>
        <v>349207.45349447813</v>
      </c>
      <c r="AX114" s="6">
        <f>Demand!AX111+IFERROR(VLOOKUP(AX$5,Switching!$B$35:$E$44,3,0)/12,0)-IFERROR(VLOOKUP(AX$5,Switching!$B$23:$E$31,3,0)/12,0)</f>
        <v>61371.281846983125</v>
      </c>
      <c r="AY114" s="1">
        <f>Demand!AY111/Demand!AX111*'Dmd Switching'!AX114</f>
        <v>57469.895542029997</v>
      </c>
      <c r="AZ114" s="1">
        <f>Demand!AZ111/Demand!AX111*'Dmd Switching'!AX114</f>
        <v>55329.557726105326</v>
      </c>
      <c r="BA114" s="6">
        <f>Demand!BA111+IFERROR(VLOOKUP(BA$5,Switching!$B$35:$E$44,3,0)/12,0)-IFERROR(VLOOKUP(BA$5,Switching!$B$23:$E$31,3,0)/12,0)</f>
        <v>9434.8792968750022</v>
      </c>
      <c r="BB114" s="6">
        <f>Demand!BB111+IFERROR(VLOOKUP(BB$5,Switching!$B$35:$E$44,3,0)/12,0)-IFERROR(VLOOKUP(BB$5,Switching!$B$23:$E$31,3,0)/12,0)</f>
        <v>31366.306624787892</v>
      </c>
      <c r="BC114" s="6">
        <f>Demand!BC111+IFERROR(VLOOKUP(BC$5,Switching!$B$35:$E$44,3,0)/12,0)-IFERROR(VLOOKUP(BC$5,Switching!$B$23:$E$31,3,0)/12,0)</f>
        <v>4564.7677784031348</v>
      </c>
      <c r="BD114" s="6">
        <f>Demand!BD111+IFERROR(VLOOKUP(BD$5,Switching!$B$35:$E$44,3,0)/12,0)-IFERROR(VLOOKUP(BD$5,Switching!$B$23:$E$31,3,0)/12,0)</f>
        <v>404278.39169071359</v>
      </c>
      <c r="BE114" s="6">
        <f>Demand!BE111+IFERROR(VLOOKUP(BE$5,Switching!$B$35:$E$44,3,0)/12,0)-IFERROR(VLOOKUP(BE$5,Switching!$B$23:$E$31,3,0)/12,0)</f>
        <v>63337.42849751038</v>
      </c>
      <c r="BF114" s="35">
        <f>Billed_Energy!AM112/Cal_Energy!AM112*Cal_Energy_Switching!AM113*VLOOKUP($C114,'Dmd Factors'!$A$4:$E$15,4,0)</f>
        <v>220788.74167420273</v>
      </c>
      <c r="BG114" s="35">
        <f>Billed_Energy!G112/Cal_Energy!G112*Cal_Energy_Switching!G113*VLOOKUP(C114,'Dmd Factors'!$A$4:$E$15,3,0)</f>
        <v>400930.06466016517</v>
      </c>
      <c r="BH114" s="35">
        <f>Billed_Energy!AA112/Cal_Energy!AA112*Cal_Energy_Switching!AA113*VLOOKUP($C114,'Dmd Factors'!$A$4:$E$15,5,0)</f>
        <v>14690.727645892081</v>
      </c>
      <c r="BI114" s="35">
        <f>Billed_Energy!J112/Cal_Energy!J112*Cal_Energy_Switching!J113*VLOOKUP($C114,'Dmd Factors'!$A$4:$E$15,2,0)</f>
        <v>49821.556093936582</v>
      </c>
    </row>
    <row r="115" spans="1:61" x14ac:dyDescent="0.25">
      <c r="A115" t="s">
        <v>155</v>
      </c>
      <c r="B115">
        <v>2023</v>
      </c>
      <c r="C115">
        <v>7</v>
      </c>
      <c r="D115" t="s">
        <v>112</v>
      </c>
      <c r="E115" t="s">
        <v>153</v>
      </c>
      <c r="F115" s="6">
        <f>Demand!F112+IFERROR(VLOOKUP(F$5,Switching!$B$35:$E$44,4,0)/12,0)-IFERROR(VLOOKUP(F$5,Switching!$B$23:$E$31,4,0)/12,0)</f>
        <v>185157.6</v>
      </c>
      <c r="G115" s="1">
        <f>Demand!G112/Demand!F112*'Dmd Switching'!F115</f>
        <v>185157.6</v>
      </c>
      <c r="H115" s="1">
        <f>Demand!H112/Demand!F112*'Dmd Switching'!F115</f>
        <v>101387.6</v>
      </c>
      <c r="I115" s="6">
        <f>Demand!I112+IFERROR(VLOOKUP(I$5,Switching!$B$35:$E$44,4,0)/12,0)-IFERROR(VLOOKUP(I$5,Switching!$B$23:$E$31,4,0)/12,0)</f>
        <v>295699.67172358296</v>
      </c>
      <c r="J115" s="1">
        <f>Demand!J112/Demand!I112*'Dmd Switching'!I115</f>
        <v>279116.01752094406</v>
      </c>
      <c r="K115" s="1">
        <f>Demand!K112/Demand!I112*'Dmd Switching'!I115</f>
        <v>275932.90137473994</v>
      </c>
      <c r="L115" s="6">
        <f>Demand!L112+IFERROR(VLOOKUP(L$5,Switching!$B$35:$E$44,4,0)/12,0)-IFERROR(VLOOKUP(L$5,Switching!$B$23:$E$31,4,0)/12,0)</f>
        <v>593578.97054457851</v>
      </c>
      <c r="M115" s="1">
        <f>Demand!M112/Demand!L112*'Dmd Switching'!L115</f>
        <v>581051.12520072528</v>
      </c>
      <c r="N115" s="1">
        <f>Demand!N112/Demand!L112*'Dmd Switching'!L115</f>
        <v>570903.40395232814</v>
      </c>
      <c r="O115" s="6">
        <f>Demand!O112+IFERROR(VLOOKUP(O$5,Switching!$B$35:$E$44,3,0)/12,0)-IFERROR(VLOOKUP(O$5,Switching!$B$23:$E$31,3,0)/12,0)</f>
        <v>402760.11525627604</v>
      </c>
      <c r="P115" s="1">
        <f>Demand!P112/Demand!O112*'Dmd Switching'!O115</f>
        <v>376027.52278804767</v>
      </c>
      <c r="Q115" s="1">
        <f>Demand!Q112/Demand!O112*'Dmd Switching'!O115</f>
        <v>368708.00197796634</v>
      </c>
      <c r="R115" s="6">
        <f>Demand!R112+IFERROR(VLOOKUP(R$5,Switching!$B$35:$E$44,4,0)/12,0)-IFERROR(VLOOKUP(R$5,Switching!$B$23:$E$31,4,0)/12,0)</f>
        <v>315739.47582622798</v>
      </c>
      <c r="S115" s="1">
        <f>Demand!S112/Demand!R112*'Dmd Switching'!R115</f>
        <v>302791.27897406311</v>
      </c>
      <c r="T115" s="1">
        <f>Demand!T112/Demand!R112*'Dmd Switching'!R115</f>
        <v>296237.05402999499</v>
      </c>
      <c r="U115" s="6">
        <f>Demand!U112+IFERROR(VLOOKUP(U$5,Switching!$B$35:$E$44,3,0)/12,0)-IFERROR(VLOOKUP(U$5,Switching!$B$23:$E$31,3,0)/12,0)</f>
        <v>66019.404144813539</v>
      </c>
      <c r="V115" s="6">
        <f>Demand!V112+IFERROR(VLOOKUP(V$5,Switching!$B$35:$E$44,3,0)/12,0)-IFERROR(VLOOKUP(V$5,Switching!$B$23:$E$31,3,0)/12,0)</f>
        <v>711310.87998316612</v>
      </c>
      <c r="W115" s="6">
        <f>Demand!W112+IFERROR(VLOOKUP(W$5,Switching!$B$35:$E$44,3,0)/12,0)-IFERROR(VLOOKUP(W$5,Switching!$B$23:$E$31,3,0)/12,0)</f>
        <v>48523.092524803309</v>
      </c>
      <c r="X115" s="6">
        <f>Demand!X112+IFERROR(VLOOKUP(X$5,Switching!$B$35:$E$44,3,0)/12,0)-IFERROR(VLOOKUP(X$5,Switching!$B$23:$E$31,3,0)/12,0)</f>
        <v>48010.801703318764</v>
      </c>
      <c r="Y115" s="6">
        <f>Demand!Y112+IFERROR(VLOOKUP(Y$5,Switching!$B$35:$E$44,3,0)/12,0)-IFERROR(VLOOKUP(Y$5,Switching!$B$23:$E$31,3,0)/12,0)</f>
        <v>0</v>
      </c>
      <c r="Z115" s="6">
        <f>Demand!Z112+IFERROR(VLOOKUP(Z$5,Switching!$B$35:$E$44,3,0)/12,0)-IFERROR(VLOOKUP(Z$5,Switching!$B$23:$E$31,3,0)/12,0)</f>
        <v>6973.067663701634</v>
      </c>
      <c r="AA115" s="6">
        <f>Demand!AA112+IFERROR(VLOOKUP(AA$5,Switching!$B$35:$E$44,3,0)/12,0)-IFERROR(VLOOKUP(AA$5,Switching!$B$23:$E$31,3,0)/12,0)</f>
        <v>16892.729533638674</v>
      </c>
      <c r="AB115" s="6">
        <f>Demand!AB112+IFERROR(VLOOKUP(AB$5,Switching!$B$35:$E$44,4,0)/12,0)-IFERROR(VLOOKUP(AB$5,Switching!$B$23:$E$31,4,0)/12,0)</f>
        <v>7647.4373345841668</v>
      </c>
      <c r="AC115" s="1">
        <f>Demand!AC112/Demand!AB112*'Dmd Switching'!AB115</f>
        <v>7417.0740062222276</v>
      </c>
      <c r="AD115" s="1">
        <f>Demand!AD112/Demand!AB112*'Dmd Switching'!AB115</f>
        <v>7351.66986162185</v>
      </c>
      <c r="AE115" s="6">
        <f>Demand!AE112+IFERROR(VLOOKUP(AE$5,Switching!$B$35:$E$44,4,0)/12,0)-IFERROR(VLOOKUP(AE$5,Switching!$B$23:$E$31,4,0)/12,0)</f>
        <v>7302.347796435758</v>
      </c>
      <c r="AF115" s="1">
        <f>Demand!AF112/Demand!AE112*'Dmd Switching'!AE115</f>
        <v>7227.773967823945</v>
      </c>
      <c r="AG115" s="1">
        <f>Demand!AG112/Demand!AE112*'Dmd Switching'!AE115</f>
        <v>7158.433390342786</v>
      </c>
      <c r="AH115" s="6">
        <f>Demand!AH112+IFERROR(VLOOKUP(AH$5,Switching!$B$35:$E$44,4,0)/12,0)-IFERROR(VLOOKUP(AH$5,Switching!$B$23:$E$31,4,0)/12,0)</f>
        <v>17493.462041948846</v>
      </c>
      <c r="AI115" s="1">
        <f>Demand!AI112/Demand!AH112*'Dmd Switching'!AH115</f>
        <v>18645.832932904388</v>
      </c>
      <c r="AJ115" s="1">
        <f>Demand!AJ112/Demand!AH112*'Dmd Switching'!AH115</f>
        <v>18599.916660547555</v>
      </c>
      <c r="AK115" s="6">
        <f>Demand!AK112+IFERROR(VLOOKUP(AK$5,Switching!$B$35:$E$44,4,0)/12,0)-IFERROR(VLOOKUP(AK$5,Switching!$B$23:$E$31,4,0)/12,0)</f>
        <v>82932.033869680134</v>
      </c>
      <c r="AL115" s="1">
        <f>Demand!AL112/Demand!AK112*'Dmd Switching'!AK115</f>
        <v>76004.873764331132</v>
      </c>
      <c r="AM115" s="1">
        <f>Demand!AM112/Demand!AK112*'Dmd Switching'!AK115</f>
        <v>74875.048266492115</v>
      </c>
      <c r="AN115" s="6">
        <f>Demand!AN112+IFERROR(VLOOKUP(AN$5,Switching!$B$35:$E$44,4,0)/12,0)-IFERROR(VLOOKUP(AN$5,Switching!$B$23:$E$31,4,0)/12,0)</f>
        <v>155235.26933366826</v>
      </c>
      <c r="AO115" s="1">
        <f>Demand!AO112/Demand!AN112*'Dmd Switching'!AN115</f>
        <v>151206.40587094656</v>
      </c>
      <c r="AP115" s="1">
        <f>Demand!AP112/Demand!AN112*'Dmd Switching'!AN115</f>
        <v>95785.091957830766</v>
      </c>
      <c r="AQ115" s="6">
        <f>Demand!AQ112+IFERROR(VLOOKUP(AQ$5,Switching!$B$35:$E$44,3,0)/12,0)-IFERROR(VLOOKUP(AQ$5,Switching!$B$23:$E$31,3,0)/12,0)</f>
        <v>169586.00687927488</v>
      </c>
      <c r="AR115" s="1">
        <f>Demand!AR112/Demand!AQ112*'Dmd Switching'!AQ115</f>
        <v>164274.32263367649</v>
      </c>
      <c r="AS115" s="1">
        <f>Demand!AS112/Demand!AQ112*'Dmd Switching'!AQ115</f>
        <v>162400.04177964767</v>
      </c>
      <c r="AT115" s="6">
        <f>Demand!AT112+IFERROR(VLOOKUP(AT$5,Switching!$B$35:$E$44,3,0)/12,0)-IFERROR(VLOOKUP(AT$5,Switching!$B$23:$E$31,3,0)/12,0)</f>
        <v>20596</v>
      </c>
      <c r="AU115" s="6">
        <f>Demand!AU112+IFERROR(VLOOKUP(AU$5,Switching!$B$35:$E$44,4,0)/12,0)-IFERROR(VLOOKUP(AU$5,Switching!$B$23:$E$31,4,0)/12,0)</f>
        <v>387174.58770751074</v>
      </c>
      <c r="AV115" s="1">
        <f>Demand!AV112/Demand!AU112*'Dmd Switching'!AU115</f>
        <v>351500.98883399728</v>
      </c>
      <c r="AW115" s="1">
        <f>Demand!AW112/Demand!AU112*'Dmd Switching'!AU115</f>
        <v>346831.71641720302</v>
      </c>
      <c r="AX115" s="6">
        <f>Demand!AX112+IFERROR(VLOOKUP(AX$5,Switching!$B$35:$E$44,3,0)/12,0)-IFERROR(VLOOKUP(AX$5,Switching!$B$23:$E$31,3,0)/12,0)</f>
        <v>63459.669012209524</v>
      </c>
      <c r="AY115" s="1">
        <f>Demand!AY112/Demand!AX112*'Dmd Switching'!AX115</f>
        <v>59348.184192386623</v>
      </c>
      <c r="AZ115" s="1">
        <f>Demand!AZ112/Demand!AX112*'Dmd Switching'!AX115</f>
        <v>57412.752222054783</v>
      </c>
      <c r="BA115" s="6">
        <f>Demand!BA112+IFERROR(VLOOKUP(BA$5,Switching!$B$35:$E$44,3,0)/12,0)-IFERROR(VLOOKUP(BA$5,Switching!$B$23:$E$31,3,0)/12,0)</f>
        <v>9450.2402343749964</v>
      </c>
      <c r="BB115" s="6">
        <f>Demand!BB112+IFERROR(VLOOKUP(BB$5,Switching!$B$35:$E$44,3,0)/12,0)-IFERROR(VLOOKUP(BB$5,Switching!$B$23:$E$31,3,0)/12,0)</f>
        <v>34091.911929300615</v>
      </c>
      <c r="BC115" s="6">
        <f>Demand!BC112+IFERROR(VLOOKUP(BC$5,Switching!$B$35:$E$44,3,0)/12,0)-IFERROR(VLOOKUP(BC$5,Switching!$B$23:$E$31,3,0)/12,0)</f>
        <v>4533.7126335264093</v>
      </c>
      <c r="BD115" s="6">
        <f>Demand!BD112+IFERROR(VLOOKUP(BD$5,Switching!$B$35:$E$44,3,0)/12,0)-IFERROR(VLOOKUP(BD$5,Switching!$B$23:$E$31,3,0)/12,0)</f>
        <v>422873.64921301685</v>
      </c>
      <c r="BE115" s="6">
        <f>Demand!BE112+IFERROR(VLOOKUP(BE$5,Switching!$B$35:$E$44,3,0)/12,0)-IFERROR(VLOOKUP(BE$5,Switching!$B$23:$E$31,3,0)/12,0)</f>
        <v>67434.740904578328</v>
      </c>
      <c r="BF115" s="35">
        <f>Billed_Energy!AM113/Cal_Energy!AM113*Cal_Energy_Switching!AM114*VLOOKUP($C115,'Dmd Factors'!$A$4:$E$15,4,0)</f>
        <v>242814.60125149961</v>
      </c>
      <c r="BG115" s="35">
        <f>Billed_Energy!G113/Cal_Energy!G113*Cal_Energy_Switching!G114*VLOOKUP(C115,'Dmd Factors'!$A$4:$E$15,3,0)</f>
        <v>414787.52942517173</v>
      </c>
      <c r="BH115" s="35">
        <f>Billed_Energy!AA113/Cal_Energy!AA113*Cal_Energy_Switching!AA114*VLOOKUP($C115,'Dmd Factors'!$A$4:$E$15,5,0)</f>
        <v>14623.513263861672</v>
      </c>
      <c r="BI115" s="35">
        <f>Billed_Energy!J113/Cal_Energy!J113*Cal_Energy_Switching!J114*VLOOKUP($C115,'Dmd Factors'!$A$4:$E$15,2,0)</f>
        <v>40704.289210402072</v>
      </c>
    </row>
    <row r="116" spans="1:61" x14ac:dyDescent="0.25">
      <c r="A116" t="s">
        <v>155</v>
      </c>
      <c r="B116">
        <v>2023</v>
      </c>
      <c r="C116">
        <v>8</v>
      </c>
      <c r="D116" t="s">
        <v>113</v>
      </c>
      <c r="E116" t="s">
        <v>153</v>
      </c>
      <c r="F116" s="6">
        <f>Demand!F113+IFERROR(VLOOKUP(F$5,Switching!$B$35:$E$44,4,0)/12,0)-IFERROR(VLOOKUP(F$5,Switching!$B$23:$E$31,4,0)/12,0)</f>
        <v>185157.6</v>
      </c>
      <c r="G116" s="1">
        <f>Demand!G113/Demand!F113*'Dmd Switching'!F116</f>
        <v>185157.6</v>
      </c>
      <c r="H116" s="1">
        <f>Demand!H113/Demand!F113*'Dmd Switching'!F116</f>
        <v>101387.6</v>
      </c>
      <c r="I116" s="6">
        <f>Demand!I113+IFERROR(VLOOKUP(I$5,Switching!$B$35:$E$44,4,0)/12,0)-IFERROR(VLOOKUP(I$5,Switching!$B$23:$E$31,4,0)/12,0)</f>
        <v>285885.70303505071</v>
      </c>
      <c r="J116" s="1">
        <f>Demand!J113/Demand!I113*'Dmd Switching'!I116</f>
        <v>271401.92304165615</v>
      </c>
      <c r="K116" s="1">
        <f>Demand!K113/Demand!I113*'Dmd Switching'!I116</f>
        <v>270507.24628172477</v>
      </c>
      <c r="L116" s="6">
        <f>Demand!L113+IFERROR(VLOOKUP(L$5,Switching!$B$35:$E$44,4,0)/12,0)-IFERROR(VLOOKUP(L$5,Switching!$B$23:$E$31,4,0)/12,0)</f>
        <v>596069.32900069153</v>
      </c>
      <c r="M116" s="1">
        <f>Demand!M113/Demand!L113*'Dmd Switching'!L116</f>
        <v>582192.75206883217</v>
      </c>
      <c r="N116" s="1">
        <f>Demand!N113/Demand!L113*'Dmd Switching'!L116</f>
        <v>576122.4442679499</v>
      </c>
      <c r="O116" s="6">
        <f>Demand!O113+IFERROR(VLOOKUP(O$5,Switching!$B$35:$E$44,3,0)/12,0)-IFERROR(VLOOKUP(O$5,Switching!$B$23:$E$31,3,0)/12,0)</f>
        <v>406127.7955060894</v>
      </c>
      <c r="P116" s="1">
        <f>Demand!P113/Demand!O113*'Dmd Switching'!O116</f>
        <v>379171.67836331791</v>
      </c>
      <c r="Q116" s="1">
        <f>Demand!Q113/Demand!O113*'Dmd Switching'!O116</f>
        <v>371790.95535188541</v>
      </c>
      <c r="R116" s="6">
        <f>Demand!R113+IFERROR(VLOOKUP(R$5,Switching!$B$35:$E$44,4,0)/12,0)-IFERROR(VLOOKUP(R$5,Switching!$B$23:$E$31,4,0)/12,0)</f>
        <v>312987.00153686601</v>
      </c>
      <c r="S116" s="1">
        <f>Demand!S113/Demand!R113*'Dmd Switching'!R116</f>
        <v>299445.93619454524</v>
      </c>
      <c r="T116" s="1">
        <f>Demand!T113/Demand!R113*'Dmd Switching'!R116</f>
        <v>290384.82349226833</v>
      </c>
      <c r="U116" s="6">
        <f>Demand!U113+IFERROR(VLOOKUP(U$5,Switching!$B$35:$E$44,3,0)/12,0)-IFERROR(VLOOKUP(U$5,Switching!$B$23:$E$31,3,0)/12,0)</f>
        <v>66600.091037346778</v>
      </c>
      <c r="V116" s="6">
        <f>Demand!V113+IFERROR(VLOOKUP(V$5,Switching!$B$35:$E$44,3,0)/12,0)-IFERROR(VLOOKUP(V$5,Switching!$B$23:$E$31,3,0)/12,0)</f>
        <v>718026.82889784116</v>
      </c>
      <c r="W116" s="6">
        <f>Demand!W113+IFERROR(VLOOKUP(W$5,Switching!$B$35:$E$44,3,0)/12,0)-IFERROR(VLOOKUP(W$5,Switching!$B$23:$E$31,3,0)/12,0)</f>
        <v>50063.276400547351</v>
      </c>
      <c r="X116" s="6">
        <f>Demand!X113+IFERROR(VLOOKUP(X$5,Switching!$B$35:$E$44,3,0)/12,0)-IFERROR(VLOOKUP(X$5,Switching!$B$23:$E$31,3,0)/12,0)</f>
        <v>44226.668343260142</v>
      </c>
      <c r="Y116" s="6">
        <f>Demand!Y113+IFERROR(VLOOKUP(Y$5,Switching!$B$35:$E$44,3,0)/12,0)-IFERROR(VLOOKUP(Y$5,Switching!$B$23:$E$31,3,0)/12,0)</f>
        <v>0</v>
      </c>
      <c r="Z116" s="6">
        <f>Demand!Z113+IFERROR(VLOOKUP(Z$5,Switching!$B$35:$E$44,3,0)/12,0)-IFERROR(VLOOKUP(Z$5,Switching!$B$23:$E$31,3,0)/12,0)</f>
        <v>7032.4086761719309</v>
      </c>
      <c r="AA116" s="6">
        <f>Demand!AA113+IFERROR(VLOOKUP(AA$5,Switching!$B$35:$E$44,3,0)/12,0)-IFERROR(VLOOKUP(AA$5,Switching!$B$23:$E$31,3,0)/12,0)</f>
        <v>16571.191349149805</v>
      </c>
      <c r="AB116" s="6">
        <f>Demand!AB113+IFERROR(VLOOKUP(AB$5,Switching!$B$35:$E$44,4,0)/12,0)-IFERROR(VLOOKUP(AB$5,Switching!$B$23:$E$31,4,0)/12,0)</f>
        <v>7713.4533481652761</v>
      </c>
      <c r="AC116" s="1">
        <f>Demand!AC113/Demand!AB113*'Dmd Switching'!AB116</f>
        <v>7481.1014231076888</v>
      </c>
      <c r="AD116" s="1">
        <f>Demand!AD113/Demand!AB113*'Dmd Switching'!AB116</f>
        <v>7415.1326814129779</v>
      </c>
      <c r="AE116" s="6">
        <f>Demand!AE113+IFERROR(VLOOKUP(AE$5,Switching!$B$35:$E$44,4,0)/12,0)-IFERROR(VLOOKUP(AE$5,Switching!$B$23:$E$31,4,0)/12,0)</f>
        <v>5214.077269014133</v>
      </c>
      <c r="AF116" s="1">
        <f>Demand!AF113/Demand!AE113*'Dmd Switching'!AE116</f>
        <v>5179.9108191861824</v>
      </c>
      <c r="AG116" s="1">
        <f>Demand!AG113/Demand!AE113*'Dmd Switching'!AE116</f>
        <v>5115.7332985634102</v>
      </c>
      <c r="AH116" s="6">
        <f>Demand!AH113+IFERROR(VLOOKUP(AH$5,Switching!$B$35:$E$44,4,0)/12,0)-IFERROR(VLOOKUP(AH$5,Switching!$B$23:$E$31,4,0)/12,0)</f>
        <v>17488.149109993639</v>
      </c>
      <c r="AI116" s="1">
        <f>Demand!AI113/Demand!AH113*'Dmd Switching'!AH116</f>
        <v>18640.170014873467</v>
      </c>
      <c r="AJ116" s="1">
        <f>Demand!AJ113/Demand!AH113*'Dmd Switching'!AH116</f>
        <v>18594.267687728283</v>
      </c>
      <c r="AK116" s="6">
        <f>Demand!AK113+IFERROR(VLOOKUP(AK$5,Switching!$B$35:$E$44,4,0)/12,0)-IFERROR(VLOOKUP(AK$5,Switching!$B$23:$E$31,4,0)/12,0)</f>
        <v>81694.575405748561</v>
      </c>
      <c r="AL116" s="1">
        <f>Demand!AL113/Demand!AK113*'Dmd Switching'!AK116</f>
        <v>77054.749830601169</v>
      </c>
      <c r="AM116" s="1">
        <f>Demand!AM113/Demand!AK113*'Dmd Switching'!AK116</f>
        <v>75969.840550437541</v>
      </c>
      <c r="AN116" s="6">
        <f>Demand!AN113+IFERROR(VLOOKUP(AN$5,Switching!$B$35:$E$44,4,0)/12,0)-IFERROR(VLOOKUP(AN$5,Switching!$B$23:$E$31,4,0)/12,0)</f>
        <v>165434.62398239056</v>
      </c>
      <c r="AO116" s="1">
        <f>Demand!AO113/Demand!AN113*'Dmd Switching'!AN116</f>
        <v>159566.19875959601</v>
      </c>
      <c r="AP116" s="1">
        <f>Demand!AP113/Demand!AN113*'Dmd Switching'!AN116</f>
        <v>105017.4194321047</v>
      </c>
      <c r="AQ116" s="6">
        <f>Demand!AQ113+IFERROR(VLOOKUP(AQ$5,Switching!$B$35:$E$44,3,0)/12,0)-IFERROR(VLOOKUP(AQ$5,Switching!$B$23:$E$31,3,0)/12,0)</f>
        <v>174581.62525554054</v>
      </c>
      <c r="AR116" s="1">
        <f>Demand!AR113/Demand!AQ113*'Dmd Switching'!AQ116</f>
        <v>169683.81248750171</v>
      </c>
      <c r="AS116" s="1">
        <f>Demand!AS113/Demand!AQ113*'Dmd Switching'!AQ116</f>
        <v>167339.56831792215</v>
      </c>
      <c r="AT116" s="6">
        <f>Demand!AT113+IFERROR(VLOOKUP(AT$5,Switching!$B$35:$E$44,3,0)/12,0)-IFERROR(VLOOKUP(AT$5,Switching!$B$23:$E$31,3,0)/12,0)</f>
        <v>16552</v>
      </c>
      <c r="AU116" s="6">
        <f>Demand!AU113+IFERROR(VLOOKUP(AU$5,Switching!$B$35:$E$44,4,0)/12,0)-IFERROR(VLOOKUP(AU$5,Switching!$B$23:$E$31,4,0)/12,0)</f>
        <v>409549.68296216452</v>
      </c>
      <c r="AV116" s="1">
        <f>Demand!AV113/Demand!AU113*'Dmd Switching'!AU116</f>
        <v>371814.48139515461</v>
      </c>
      <c r="AW116" s="1">
        <f>Demand!AW113/Demand!AU113*'Dmd Switching'!AU116</f>
        <v>366875.36839890934</v>
      </c>
      <c r="AX116" s="6">
        <f>Demand!AX113+IFERROR(VLOOKUP(AX$5,Switching!$B$35:$E$44,3,0)/12,0)-IFERROR(VLOOKUP(AX$5,Switching!$B$23:$E$31,3,0)/12,0)</f>
        <v>64302.79089753615</v>
      </c>
      <c r="AY116" s="1">
        <f>Demand!AY113/Demand!AX113*'Dmd Switching'!AX116</f>
        <v>60691.015918665391</v>
      </c>
      <c r="AZ116" s="1">
        <f>Demand!AZ113/Demand!AX113*'Dmd Switching'!AX116</f>
        <v>58492.905851697869</v>
      </c>
      <c r="BA116" s="6">
        <f>Demand!BA113+IFERROR(VLOOKUP(BA$5,Switching!$B$35:$E$44,3,0)/12,0)-IFERROR(VLOOKUP(BA$5,Switching!$B$23:$E$31,3,0)/12,0)</f>
        <v>9450.2402343749964</v>
      </c>
      <c r="BB116" s="6">
        <f>Demand!BB113+IFERROR(VLOOKUP(BB$5,Switching!$B$35:$E$44,3,0)/12,0)-IFERROR(VLOOKUP(BB$5,Switching!$B$23:$E$31,3,0)/12,0)</f>
        <v>34404.01969652839</v>
      </c>
      <c r="BC116" s="6">
        <f>Demand!BC113+IFERROR(VLOOKUP(BC$5,Switching!$B$35:$E$44,3,0)/12,0)-IFERROR(VLOOKUP(BC$5,Switching!$B$23:$E$31,3,0)/12,0)</f>
        <v>4795.7191165268259</v>
      </c>
      <c r="BD116" s="6">
        <f>Demand!BD113+IFERROR(VLOOKUP(BD$5,Switching!$B$35:$E$44,3,0)/12,0)-IFERROR(VLOOKUP(BD$5,Switching!$B$23:$E$31,3,0)/12,0)</f>
        <v>430529.85980492958</v>
      </c>
      <c r="BE116" s="6">
        <f>Demand!BE113+IFERROR(VLOOKUP(BE$5,Switching!$B$35:$E$44,3,0)/12,0)-IFERROR(VLOOKUP(BE$5,Switching!$B$23:$E$31,3,0)/12,0)</f>
        <v>67764.316142884243</v>
      </c>
      <c r="BF116" s="35">
        <f>Billed_Energy!AM114/Cal_Energy!AM114*Cal_Energy_Switching!AM115*VLOOKUP($C116,'Dmd Factors'!$A$4:$E$15,4,0)</f>
        <v>244124.21187724115</v>
      </c>
      <c r="BG116" s="35">
        <f>Billed_Energy!G114/Cal_Energy!G114*Cal_Energy_Switching!G115*VLOOKUP(C116,'Dmd Factors'!$A$4:$E$15,3,0)</f>
        <v>425013.33022735914</v>
      </c>
      <c r="BH116" s="35">
        <f>Billed_Energy!AA114/Cal_Energy!AA114*Cal_Energy_Switching!AA115*VLOOKUP($C116,'Dmd Factors'!$A$4:$E$15,5,0)</f>
        <v>14992.009720170241</v>
      </c>
      <c r="BI116" s="35">
        <f>Billed_Energy!J114/Cal_Energy!J114*Cal_Energy_Switching!J115*VLOOKUP($C116,'Dmd Factors'!$A$4:$E$15,2,0)</f>
        <v>46572.774409691287</v>
      </c>
    </row>
    <row r="117" spans="1:61" x14ac:dyDescent="0.25">
      <c r="A117" t="s">
        <v>155</v>
      </c>
      <c r="B117">
        <v>2023</v>
      </c>
      <c r="C117">
        <v>9</v>
      </c>
      <c r="D117" t="s">
        <v>114</v>
      </c>
      <c r="E117" t="s">
        <v>153</v>
      </c>
      <c r="F117" s="6">
        <f>Demand!F114+IFERROR(VLOOKUP(F$5,Switching!$B$35:$E$44,4,0)/12,0)-IFERROR(VLOOKUP(F$5,Switching!$B$23:$E$31,4,0)/12,0)</f>
        <v>185157.6</v>
      </c>
      <c r="G117" s="1">
        <f>Demand!G114/Demand!F114*'Dmd Switching'!F117</f>
        <v>185157.6</v>
      </c>
      <c r="H117" s="1">
        <f>Demand!H114/Demand!F114*'Dmd Switching'!F117</f>
        <v>101387.6</v>
      </c>
      <c r="I117" s="6">
        <f>Demand!I114+IFERROR(VLOOKUP(I$5,Switching!$B$35:$E$44,4,0)/12,0)-IFERROR(VLOOKUP(I$5,Switching!$B$23:$E$31,4,0)/12,0)</f>
        <v>295104.1893325689</v>
      </c>
      <c r="J117" s="1">
        <f>Demand!J114/Demand!I114*'Dmd Switching'!I117</f>
        <v>278987.92881943198</v>
      </c>
      <c r="K117" s="1">
        <f>Demand!K114/Demand!I114*'Dmd Switching'!I117</f>
        <v>275371.89941335405</v>
      </c>
      <c r="L117" s="6">
        <f>Demand!L114+IFERROR(VLOOKUP(L$5,Switching!$B$35:$E$44,4,0)/12,0)-IFERROR(VLOOKUP(L$5,Switching!$B$23:$E$31,4,0)/12,0)</f>
        <v>563925.35451164434</v>
      </c>
      <c r="M117" s="1">
        <f>Demand!M114/Demand!L114*'Dmd Switching'!L117</f>
        <v>556771.11766841915</v>
      </c>
      <c r="N117" s="1">
        <f>Demand!N114/Demand!L114*'Dmd Switching'!L117</f>
        <v>549394.88906432339</v>
      </c>
      <c r="O117" s="6">
        <f>Demand!O114+IFERROR(VLOOKUP(O$5,Switching!$B$35:$E$44,3,0)/12,0)-IFERROR(VLOOKUP(O$5,Switching!$B$23:$E$31,3,0)/12,0)</f>
        <v>408206.45172220393</v>
      </c>
      <c r="P117" s="1">
        <f>Demand!P114/Demand!O114*'Dmd Switching'!O117</f>
        <v>381112.3669222538</v>
      </c>
      <c r="Q117" s="1">
        <f>Demand!Q114/Demand!O114*'Dmd Switching'!O117</f>
        <v>373693.86765926465</v>
      </c>
      <c r="R117" s="6">
        <f>Demand!R114+IFERROR(VLOOKUP(R$5,Switching!$B$35:$E$44,4,0)/12,0)-IFERROR(VLOOKUP(R$5,Switching!$B$23:$E$31,4,0)/12,0)</f>
        <v>288226.67659536313</v>
      </c>
      <c r="S117" s="1">
        <f>Demand!S114/Demand!R114*'Dmd Switching'!R117</f>
        <v>276961.91366767429</v>
      </c>
      <c r="T117" s="1">
        <f>Demand!T114/Demand!R114*'Dmd Switching'!R117</f>
        <v>266730.46150040906</v>
      </c>
      <c r="U117" s="6">
        <f>Demand!U114+IFERROR(VLOOKUP(U$5,Switching!$B$35:$E$44,3,0)/12,0)-IFERROR(VLOOKUP(U$5,Switching!$B$23:$E$31,3,0)/12,0)</f>
        <v>64644.015460792434</v>
      </c>
      <c r="V117" s="6">
        <f>Demand!V114+IFERROR(VLOOKUP(V$5,Switching!$B$35:$E$44,3,0)/12,0)-IFERROR(VLOOKUP(V$5,Switching!$B$23:$E$31,3,0)/12,0)</f>
        <v>722172.15978528792</v>
      </c>
      <c r="W117" s="6">
        <f>Demand!W114+IFERROR(VLOOKUP(W$5,Switching!$B$35:$E$44,3,0)/12,0)-IFERROR(VLOOKUP(W$5,Switching!$B$23:$E$31,3,0)/12,0)</f>
        <v>39457.464640719329</v>
      </c>
      <c r="X117" s="6">
        <f>Demand!X114+IFERROR(VLOOKUP(X$5,Switching!$B$35:$E$44,3,0)/12,0)-IFERROR(VLOOKUP(X$5,Switching!$B$23:$E$31,3,0)/12,0)</f>
        <v>35279.120117523344</v>
      </c>
      <c r="Y117" s="6">
        <f>Demand!Y114+IFERROR(VLOOKUP(Y$5,Switching!$B$35:$E$44,3,0)/12,0)-IFERROR(VLOOKUP(Y$5,Switching!$B$23:$E$31,3,0)/12,0)</f>
        <v>0</v>
      </c>
      <c r="Z117" s="6">
        <f>Demand!Z114+IFERROR(VLOOKUP(Z$5,Switching!$B$35:$E$44,3,0)/12,0)-IFERROR(VLOOKUP(Z$5,Switching!$B$23:$E$31,3,0)/12,0)</f>
        <v>6946.6741916534675</v>
      </c>
      <c r="AA117" s="6">
        <f>Demand!AA114+IFERROR(VLOOKUP(AA$5,Switching!$B$35:$E$44,3,0)/12,0)-IFERROR(VLOOKUP(AA$5,Switching!$B$23:$E$31,3,0)/12,0)</f>
        <v>16420.121587095691</v>
      </c>
      <c r="AB117" s="6">
        <f>Demand!AB114+IFERROR(VLOOKUP(AB$5,Switching!$B$35:$E$44,4,0)/12,0)-IFERROR(VLOOKUP(AB$5,Switching!$B$23:$E$31,4,0)/12,0)</f>
        <v>7483.6481542265983</v>
      </c>
      <c r="AC117" s="1">
        <f>Demand!AC114/Demand!AB114*'Dmd Switching'!AB117</f>
        <v>7258.2186382106865</v>
      </c>
      <c r="AD117" s="1">
        <f>Demand!AD114/Demand!AB114*'Dmd Switching'!AB117</f>
        <v>7194.215288512888</v>
      </c>
      <c r="AE117" s="6">
        <f>Demand!AE114+IFERROR(VLOOKUP(AE$5,Switching!$B$35:$E$44,4,0)/12,0)-IFERROR(VLOOKUP(AE$5,Switching!$B$23:$E$31,4,0)/12,0)</f>
        <v>5800.3802259144577</v>
      </c>
      <c r="AF117" s="1">
        <f>Demand!AF114/Demand!AE114*'Dmd Switching'!AE117</f>
        <v>5777.5522536478884</v>
      </c>
      <c r="AG117" s="1">
        <f>Demand!AG114/Demand!AE114*'Dmd Switching'!AE117</f>
        <v>5714.2565123633121</v>
      </c>
      <c r="AH117" s="6">
        <f>Demand!AH114+IFERROR(VLOOKUP(AH$5,Switching!$B$35:$E$44,4,0)/12,0)-IFERROR(VLOOKUP(AH$5,Switching!$B$23:$E$31,4,0)/12,0)</f>
        <v>17555.623386355765</v>
      </c>
      <c r="AI117" s="1">
        <f>Demand!AI114/Demand!AH114*'Dmd Switching'!AH117</f>
        <v>18712.089117067182</v>
      </c>
      <c r="AJ117" s="1">
        <f>Demand!AJ114/Demand!AH114*'Dmd Switching'!AH117</f>
        <v>18666.009685627658</v>
      </c>
      <c r="AK117" s="6">
        <f>Demand!AK114+IFERROR(VLOOKUP(AK$5,Switching!$B$35:$E$44,4,0)/12,0)-IFERROR(VLOOKUP(AK$5,Switching!$B$23:$E$31,4,0)/12,0)</f>
        <v>81553.131513233559</v>
      </c>
      <c r="AL117" s="1">
        <f>Demand!AL114/Demand!AK114*'Dmd Switching'!AK117</f>
        <v>79327.01486486716</v>
      </c>
      <c r="AM117" s="1">
        <f>Demand!AM114/Demand!AK114*'Dmd Switching'!AK117</f>
        <v>78669.320531879086</v>
      </c>
      <c r="AN117" s="6">
        <f>Demand!AN114+IFERROR(VLOOKUP(AN$5,Switching!$B$35:$E$44,4,0)/12,0)-IFERROR(VLOOKUP(AN$5,Switching!$B$23:$E$31,4,0)/12,0)</f>
        <v>166393.43584238298</v>
      </c>
      <c r="AO117" s="1">
        <f>Demand!AO114/Demand!AN114*'Dmd Switching'!AN117</f>
        <v>162030.99095891489</v>
      </c>
      <c r="AP117" s="1">
        <f>Demand!AP114/Demand!AN114*'Dmd Switching'!AN117</f>
        <v>101118.40344573358</v>
      </c>
      <c r="AQ117" s="6">
        <f>Demand!AQ114+IFERROR(VLOOKUP(AQ$5,Switching!$B$35:$E$44,3,0)/12,0)-IFERROR(VLOOKUP(AQ$5,Switching!$B$23:$E$31,3,0)/12,0)</f>
        <v>166974.31402292734</v>
      </c>
      <c r="AR117" s="1">
        <f>Demand!AR114/Demand!AQ114*'Dmd Switching'!AQ117</f>
        <v>162287.75279167117</v>
      </c>
      <c r="AS117" s="1">
        <f>Demand!AS114/Demand!AQ114*'Dmd Switching'!AQ117</f>
        <v>160236.95658035128</v>
      </c>
      <c r="AT117" s="6">
        <f>Demand!AT114+IFERROR(VLOOKUP(AT$5,Switching!$B$35:$E$44,3,0)/12,0)-IFERROR(VLOOKUP(AT$5,Switching!$B$23:$E$31,3,0)/12,0)</f>
        <v>13654</v>
      </c>
      <c r="AU117" s="6">
        <f>Demand!AU114+IFERROR(VLOOKUP(AU$5,Switching!$B$35:$E$44,4,0)/12,0)-IFERROR(VLOOKUP(AU$5,Switching!$B$23:$E$31,4,0)/12,0)</f>
        <v>391638.30034955364</v>
      </c>
      <c r="AV117" s="1">
        <f>Demand!AV114/Demand!AU114*'Dmd Switching'!AU117</f>
        <v>355553.42269035918</v>
      </c>
      <c r="AW117" s="1">
        <f>Demand!AW114/Demand!AU114*'Dmd Switching'!AU117</f>
        <v>350830.31851141498</v>
      </c>
      <c r="AX117" s="6">
        <f>Demand!AX114+IFERROR(VLOOKUP(AX$5,Switching!$B$35:$E$44,3,0)/12,0)-IFERROR(VLOOKUP(AX$5,Switching!$B$23:$E$31,3,0)/12,0)</f>
        <v>61093.938555557645</v>
      </c>
      <c r="AY117" s="1">
        <f>Demand!AY114/Demand!AX114*'Dmd Switching'!AX117</f>
        <v>57792.990135862332</v>
      </c>
      <c r="AZ117" s="1">
        <f>Demand!AZ114/Demand!AX114*'Dmd Switching'!AX117</f>
        <v>56257.753197439059</v>
      </c>
      <c r="BA117" s="6">
        <f>Demand!BA114+IFERROR(VLOOKUP(BA$5,Switching!$B$35:$E$44,3,0)/12,0)-IFERROR(VLOOKUP(BA$5,Switching!$B$23:$E$31,3,0)/12,0)</f>
        <v>9450.2402343749964</v>
      </c>
      <c r="BB117" s="6">
        <f>Demand!BB114+IFERROR(VLOOKUP(BB$5,Switching!$B$35:$E$44,3,0)/12,0)-IFERROR(VLOOKUP(BB$5,Switching!$B$23:$E$31,3,0)/12,0)</f>
        <v>35788.379243051138</v>
      </c>
      <c r="BC117" s="6">
        <f>Demand!BC114+IFERROR(VLOOKUP(BC$5,Switching!$B$35:$E$44,3,0)/12,0)-IFERROR(VLOOKUP(BC$5,Switching!$B$23:$E$31,3,0)/12,0)</f>
        <v>4585.9815350508807</v>
      </c>
      <c r="BD117" s="6">
        <f>Demand!BD114+IFERROR(VLOOKUP(BD$5,Switching!$B$35:$E$44,3,0)/12,0)-IFERROR(VLOOKUP(BD$5,Switching!$B$23:$E$31,3,0)/12,0)</f>
        <v>426320.75346439885</v>
      </c>
      <c r="BE117" s="6">
        <f>Demand!BE114+IFERROR(VLOOKUP(BE$5,Switching!$B$35:$E$44,3,0)/12,0)-IFERROR(VLOOKUP(BE$5,Switching!$B$23:$E$31,3,0)/12,0)</f>
        <v>68373.845308004355</v>
      </c>
      <c r="BF117" s="35">
        <f>Billed_Energy!AM115/Cal_Energy!AM115*Cal_Energy_Switching!AM116*VLOOKUP($C117,'Dmd Factors'!$A$4:$E$15,4,0)</f>
        <v>231360.10349033304</v>
      </c>
      <c r="BG117" s="35">
        <f>Billed_Energy!G115/Cal_Energy!G115*Cal_Energy_Switching!G116*VLOOKUP(C117,'Dmd Factors'!$A$4:$E$15,3,0)</f>
        <v>400640.28696701746</v>
      </c>
      <c r="BH117" s="35">
        <f>Billed_Energy!AA115/Cal_Energy!AA115*Cal_Energy_Switching!AA116*VLOOKUP($C117,'Dmd Factors'!$A$4:$E$15,5,0)</f>
        <v>14274.485212407119</v>
      </c>
      <c r="BI117" s="35">
        <f>Billed_Energy!J115/Cal_Energy!J115*Cal_Energy_Switching!J116*VLOOKUP($C117,'Dmd Factors'!$A$4:$E$15,2,0)</f>
        <v>42118.1491268873</v>
      </c>
    </row>
    <row r="118" spans="1:61" x14ac:dyDescent="0.25">
      <c r="A118" t="s">
        <v>155</v>
      </c>
      <c r="B118">
        <v>2023</v>
      </c>
      <c r="C118">
        <v>10</v>
      </c>
      <c r="D118" t="s">
        <v>115</v>
      </c>
      <c r="E118" t="s">
        <v>154</v>
      </c>
      <c r="F118" s="6">
        <f>Demand!F115+IFERROR(VLOOKUP(F$5,Switching!$B$35:$E$44,4,0)/12,0)-IFERROR(VLOOKUP(F$5,Switching!$B$23:$E$31,4,0)/12,0)</f>
        <v>185157.6</v>
      </c>
      <c r="G118" s="1">
        <f>Demand!G115/Demand!F115*'Dmd Switching'!F118</f>
        <v>185157.6</v>
      </c>
      <c r="H118" s="1">
        <f>Demand!H115/Demand!F115*'Dmd Switching'!F118</f>
        <v>101387.6</v>
      </c>
      <c r="I118" s="6">
        <f>Demand!I115+IFERROR(VLOOKUP(I$5,Switching!$B$35:$E$44,4,0)/12,0)-IFERROR(VLOOKUP(I$5,Switching!$B$23:$E$31,4,0)/12,0)</f>
        <v>285542.86876771227</v>
      </c>
      <c r="J118" s="1">
        <f>Demand!J115/Demand!I115*'Dmd Switching'!I118</f>
        <v>275798.11041055445</v>
      </c>
      <c r="K118" s="1">
        <f>Demand!K115/Demand!I115*'Dmd Switching'!I118</f>
        <v>271776.92418385495</v>
      </c>
      <c r="L118" s="6">
        <f>Demand!L115+IFERROR(VLOOKUP(L$5,Switching!$B$35:$E$44,4,0)/12,0)-IFERROR(VLOOKUP(L$5,Switching!$B$23:$E$31,4,0)/12,0)</f>
        <v>571306.39842734218</v>
      </c>
      <c r="M118" s="1">
        <f>Demand!M115/Demand!L115*'Dmd Switching'!L118</f>
        <v>555499.18980619614</v>
      </c>
      <c r="N118" s="1">
        <f>Demand!N115/Demand!L115*'Dmd Switching'!L118</f>
        <v>537470.32672517898</v>
      </c>
      <c r="O118" s="6">
        <f>Demand!O115+IFERROR(VLOOKUP(O$5,Switching!$B$35:$E$44,3,0)/12,0)-IFERROR(VLOOKUP(O$5,Switching!$B$23:$E$31,3,0)/12,0)</f>
        <v>354582.63411688578</v>
      </c>
      <c r="P118" s="1">
        <f>Demand!P115/Demand!O115*'Dmd Switching'!O118</f>
        <v>322954.20178840094</v>
      </c>
      <c r="Q118" s="1">
        <f>Demand!Q115/Demand!O115*'Dmd Switching'!O118</f>
        <v>315720.03705179068</v>
      </c>
      <c r="R118" s="6">
        <f>Demand!R115+IFERROR(VLOOKUP(R$5,Switching!$B$35:$E$44,4,0)/12,0)-IFERROR(VLOOKUP(R$5,Switching!$B$23:$E$31,4,0)/12,0)</f>
        <v>288454.51180369459</v>
      </c>
      <c r="S118" s="1">
        <f>Demand!S115/Demand!R115*'Dmd Switching'!R118</f>
        <v>277952.70655922423</v>
      </c>
      <c r="T118" s="1">
        <f>Demand!T115/Demand!R115*'Dmd Switching'!R118</f>
        <v>269186.22939304961</v>
      </c>
      <c r="U118" s="6">
        <f>Demand!U115+IFERROR(VLOOKUP(U$5,Switching!$B$35:$E$44,3,0)/12,0)-IFERROR(VLOOKUP(U$5,Switching!$B$23:$E$31,3,0)/12,0)</f>
        <v>60329.77155980216</v>
      </c>
      <c r="V118" s="6">
        <f>Demand!V115+IFERROR(VLOOKUP(V$5,Switching!$B$35:$E$44,3,0)/12,0)-IFERROR(VLOOKUP(V$5,Switching!$B$23:$E$31,3,0)/12,0)</f>
        <v>605840.91771134385</v>
      </c>
      <c r="W118" s="6">
        <f>Demand!W115+IFERROR(VLOOKUP(W$5,Switching!$B$35:$E$44,3,0)/12,0)-IFERROR(VLOOKUP(W$5,Switching!$B$23:$E$31,3,0)/12,0)</f>
        <v>41077.408427158305</v>
      </c>
      <c r="X118" s="6">
        <f>Demand!X115+IFERROR(VLOOKUP(X$5,Switching!$B$35:$E$44,3,0)/12,0)-IFERROR(VLOOKUP(X$5,Switching!$B$23:$E$31,3,0)/12,0)</f>
        <v>39409.706409921928</v>
      </c>
      <c r="Y118" s="6">
        <f>Demand!Y115+IFERROR(VLOOKUP(Y$5,Switching!$B$35:$E$44,3,0)/12,0)-IFERROR(VLOOKUP(Y$5,Switching!$B$23:$E$31,3,0)/12,0)</f>
        <v>0</v>
      </c>
      <c r="Z118" s="6">
        <f>Demand!Z115+IFERROR(VLOOKUP(Z$5,Switching!$B$35:$E$44,3,0)/12,0)-IFERROR(VLOOKUP(Z$5,Switching!$B$23:$E$31,3,0)/12,0)</f>
        <v>8668.7742802563807</v>
      </c>
      <c r="AA118" s="6">
        <f>Demand!AA115+IFERROR(VLOOKUP(AA$5,Switching!$B$35:$E$44,3,0)/12,0)-IFERROR(VLOOKUP(AA$5,Switching!$B$23:$E$31,3,0)/12,0)</f>
        <v>17151.977370192195</v>
      </c>
      <c r="AB118" s="6">
        <f>Demand!AB115+IFERROR(VLOOKUP(AB$5,Switching!$B$35:$E$44,4,0)/12,0)-IFERROR(VLOOKUP(AB$5,Switching!$B$23:$E$31,4,0)/12,0)</f>
        <v>7129.4056216114577</v>
      </c>
      <c r="AC118" s="1">
        <f>Demand!AC115/Demand!AB115*'Dmd Switching'!AB118</f>
        <v>6914.646933650788</v>
      </c>
      <c r="AD118" s="1">
        <f>Demand!AD115/Demand!AB115*'Dmd Switching'!AB118</f>
        <v>6853.6732171246131</v>
      </c>
      <c r="AE118" s="6">
        <f>Demand!AE115+IFERROR(VLOOKUP(AE$5,Switching!$B$35:$E$44,4,0)/12,0)-IFERROR(VLOOKUP(AE$5,Switching!$B$23:$E$31,4,0)/12,0)</f>
        <v>6016.4004362762544</v>
      </c>
      <c r="AF118" s="1">
        <f>Demand!AF115/Demand!AE115*'Dmd Switching'!AE118</f>
        <v>5920.9020166528226</v>
      </c>
      <c r="AG118" s="1">
        <f>Demand!AG115/Demand!AE115*'Dmd Switching'!AE118</f>
        <v>5843.9727341783901</v>
      </c>
      <c r="AH118" s="6">
        <f>Demand!AH115+IFERROR(VLOOKUP(AH$5,Switching!$B$35:$E$44,4,0)/12,0)-IFERROR(VLOOKUP(AH$5,Switching!$B$23:$E$31,4,0)/12,0)</f>
        <v>19789.381994070995</v>
      </c>
      <c r="AI118" s="1">
        <f>Demand!AI115/Demand!AH115*'Dmd Switching'!AH118</f>
        <v>21092.995178544261</v>
      </c>
      <c r="AJ118" s="1">
        <f>Demand!AJ115/Demand!AH115*'Dmd Switching'!AH118</f>
        <v>21041.052649887886</v>
      </c>
      <c r="AK118" s="6">
        <f>Demand!AK115+IFERROR(VLOOKUP(AK$5,Switching!$B$35:$E$44,4,0)/12,0)-IFERROR(VLOOKUP(AK$5,Switching!$B$23:$E$31,4,0)/12,0)</f>
        <v>72474.506835809065</v>
      </c>
      <c r="AL118" s="1">
        <f>Demand!AL115/Demand!AK115*'Dmd Switching'!AK118</f>
        <v>69693.471570396083</v>
      </c>
      <c r="AM118" s="1">
        <f>Demand!AM115/Demand!AK115*'Dmd Switching'!AK118</f>
        <v>68705.169781860881</v>
      </c>
      <c r="AN118" s="6">
        <f>Demand!AN115+IFERROR(VLOOKUP(AN$5,Switching!$B$35:$E$44,4,0)/12,0)-IFERROR(VLOOKUP(AN$5,Switching!$B$23:$E$31,4,0)/12,0)</f>
        <v>170103.92326192791</v>
      </c>
      <c r="AO118" s="1">
        <f>Demand!AO115/Demand!AN115*'Dmd Switching'!AN118</f>
        <v>163675.59873019066</v>
      </c>
      <c r="AP118" s="1">
        <f>Demand!AP115/Demand!AN115*'Dmd Switching'!AN118</f>
        <v>97412.815244945188</v>
      </c>
      <c r="AQ118" s="6">
        <f>Demand!AQ115+IFERROR(VLOOKUP(AQ$5,Switching!$B$35:$E$44,3,0)/12,0)-IFERROR(VLOOKUP(AQ$5,Switching!$B$23:$E$31,3,0)/12,0)</f>
        <v>153070.78243398681</v>
      </c>
      <c r="AR118" s="1">
        <f>Demand!AR115/Demand!AQ115*'Dmd Switching'!AQ118</f>
        <v>148040.9396691382</v>
      </c>
      <c r="AS118" s="1">
        <f>Demand!AS115/Demand!AQ115*'Dmd Switching'!AQ118</f>
        <v>145925.41070520462</v>
      </c>
      <c r="AT118" s="6">
        <f>Demand!AT115+IFERROR(VLOOKUP(AT$5,Switching!$B$35:$E$44,3,0)/12,0)-IFERROR(VLOOKUP(AT$5,Switching!$B$23:$E$31,3,0)/12,0)</f>
        <v>8332</v>
      </c>
      <c r="AU118" s="6">
        <f>Demand!AU115+IFERROR(VLOOKUP(AU$5,Switching!$B$35:$E$44,4,0)/12,0)-IFERROR(VLOOKUP(AU$5,Switching!$B$23:$E$31,4,0)/12,0)</f>
        <v>360910.58039818396</v>
      </c>
      <c r="AV118" s="1">
        <f>Demand!AV115/Demand!AU115*'Dmd Switching'!AU118</f>
        <v>327656.90186890482</v>
      </c>
      <c r="AW118" s="1">
        <f>Demand!AW115/Demand!AU115*'Dmd Switching'!AU118</f>
        <v>323304.36977747659</v>
      </c>
      <c r="AX118" s="6">
        <f>Demand!AX115+IFERROR(VLOOKUP(AX$5,Switching!$B$35:$E$44,3,0)/12,0)-IFERROR(VLOOKUP(AX$5,Switching!$B$23:$E$31,3,0)/12,0)</f>
        <v>58529.702663234551</v>
      </c>
      <c r="AY118" s="1">
        <f>Demand!AY115/Demand!AX115*'Dmd Switching'!AX118</f>
        <v>53851.335452580344</v>
      </c>
      <c r="AZ118" s="1">
        <f>Demand!AZ115/Demand!AX115*'Dmd Switching'!AX118</f>
        <v>52687.005144749928</v>
      </c>
      <c r="BA118" s="6">
        <f>Demand!BA115+IFERROR(VLOOKUP(BA$5,Switching!$B$35:$E$44,3,0)/12,0)-IFERROR(VLOOKUP(BA$5,Switching!$B$23:$E$31,3,0)/12,0)</f>
        <v>9450.2402343749964</v>
      </c>
      <c r="BB118" s="6">
        <f>Demand!BB115+IFERROR(VLOOKUP(BB$5,Switching!$B$35:$E$44,3,0)/12,0)-IFERROR(VLOOKUP(BB$5,Switching!$B$23:$E$31,3,0)/12,0)</f>
        <v>29429.809332419274</v>
      </c>
      <c r="BC118" s="6">
        <f>Demand!BC115+IFERROR(VLOOKUP(BC$5,Switching!$B$35:$E$44,3,0)/12,0)-IFERROR(VLOOKUP(BC$5,Switching!$B$23:$E$31,3,0)/12,0)</f>
        <v>4226.1680127640611</v>
      </c>
      <c r="BD118" s="6">
        <f>Demand!BD115+IFERROR(VLOOKUP(BD$5,Switching!$B$35:$E$44,3,0)/12,0)-IFERROR(VLOOKUP(BD$5,Switching!$B$23:$E$31,3,0)/12,0)</f>
        <v>366957.41346212738</v>
      </c>
      <c r="BE118" s="6">
        <f>Demand!BE115+IFERROR(VLOOKUP(BE$5,Switching!$B$35:$E$44,3,0)/12,0)-IFERROR(VLOOKUP(BE$5,Switching!$B$23:$E$31,3,0)/12,0)</f>
        <v>60436.246490890182</v>
      </c>
      <c r="BF118" s="35">
        <f>Billed_Energy!AM116/Cal_Energy!AM116*Cal_Energy_Switching!AM117*VLOOKUP($C118,'Dmd Factors'!$A$4:$E$15,4,0)</f>
        <v>219693.25692779879</v>
      </c>
      <c r="BG118" s="35">
        <f>Billed_Energy!G116/Cal_Energy!G116*Cal_Energy_Switching!G117*VLOOKUP(C118,'Dmd Factors'!$A$4:$E$15,3,0)</f>
        <v>389597.44674881728</v>
      </c>
      <c r="BH118" s="35">
        <f>Billed_Energy!AA116/Cal_Energy!AA116*Cal_Energy_Switching!AA117*VLOOKUP($C118,'Dmd Factors'!$A$4:$E$15,5,0)</f>
        <v>14711.08449750997</v>
      </c>
      <c r="BI118" s="35">
        <f>Billed_Energy!J116/Cal_Energy!J116*Cal_Energy_Switching!J117*VLOOKUP($C118,'Dmd Factors'!$A$4:$E$15,2,0)</f>
        <v>46055.704023958126</v>
      </c>
    </row>
    <row r="119" spans="1:61" x14ac:dyDescent="0.25">
      <c r="A119" t="s">
        <v>155</v>
      </c>
      <c r="B119">
        <v>2023</v>
      </c>
      <c r="C119">
        <v>11</v>
      </c>
      <c r="D119" t="s">
        <v>116</v>
      </c>
      <c r="E119" t="s">
        <v>154</v>
      </c>
      <c r="F119" s="6">
        <f>Demand!F116+IFERROR(VLOOKUP(F$5,Switching!$B$35:$E$44,4,0)/12,0)-IFERROR(VLOOKUP(F$5,Switching!$B$23:$E$31,4,0)/12,0)</f>
        <v>185157.6</v>
      </c>
      <c r="G119" s="1">
        <f>Demand!G116/Demand!F116*'Dmd Switching'!F119</f>
        <v>185157.6</v>
      </c>
      <c r="H119" s="1">
        <f>Demand!H116/Demand!F116*'Dmd Switching'!F119</f>
        <v>101387.6</v>
      </c>
      <c r="I119" s="6">
        <f>Demand!I116+IFERROR(VLOOKUP(I$5,Switching!$B$35:$E$44,4,0)/12,0)-IFERROR(VLOOKUP(I$5,Switching!$B$23:$E$31,4,0)/12,0)</f>
        <v>290842.48027582251</v>
      </c>
      <c r="J119" s="1">
        <f>Demand!J116/Demand!I116*'Dmd Switching'!I119</f>
        <v>283735.06071681267</v>
      </c>
      <c r="K119" s="1">
        <f>Demand!K116/Demand!I116*'Dmd Switching'!I119</f>
        <v>273460.95952104131</v>
      </c>
      <c r="L119" s="6">
        <f>Demand!L116+IFERROR(VLOOKUP(L$5,Switching!$B$35:$E$44,4,0)/12,0)-IFERROR(VLOOKUP(L$5,Switching!$B$23:$E$31,4,0)/12,0)</f>
        <v>545684.7629194702</v>
      </c>
      <c r="M119" s="1">
        <f>Demand!M116/Demand!L116*'Dmd Switching'!L119</f>
        <v>521750.5484395317</v>
      </c>
      <c r="N119" s="1">
        <f>Demand!N116/Demand!L116*'Dmd Switching'!L119</f>
        <v>515245.11366589647</v>
      </c>
      <c r="O119" s="6">
        <f>Demand!O116+IFERROR(VLOOKUP(O$5,Switching!$B$35:$E$44,3,0)/12,0)-IFERROR(VLOOKUP(O$5,Switching!$B$23:$E$31,3,0)/12,0)</f>
        <v>327208.11602019868</v>
      </c>
      <c r="P119" s="1">
        <f>Demand!P116/Demand!O116*'Dmd Switching'!O119</f>
        <v>298021.46456263086</v>
      </c>
      <c r="Q119" s="1">
        <f>Demand!Q116/Demand!O116*'Dmd Switching'!O119</f>
        <v>291345.79241545592</v>
      </c>
      <c r="R119" s="6">
        <f>Demand!R116+IFERROR(VLOOKUP(R$5,Switching!$B$35:$E$44,4,0)/12,0)-IFERROR(VLOOKUP(R$5,Switching!$B$23:$E$31,4,0)/12,0)</f>
        <v>284983.87047205149</v>
      </c>
      <c r="S119" s="1">
        <f>Demand!S116/Demand!R116*'Dmd Switching'!R119</f>
        <v>273234.63122303615</v>
      </c>
      <c r="T119" s="1">
        <f>Demand!T116/Demand!R116*'Dmd Switching'!R119</f>
        <v>268994.1247228834</v>
      </c>
      <c r="U119" s="6">
        <f>Demand!U116+IFERROR(VLOOKUP(U$5,Switching!$B$35:$E$44,3,0)/12,0)-IFERROR(VLOOKUP(U$5,Switching!$B$23:$E$31,3,0)/12,0)</f>
        <v>58833.525905918752</v>
      </c>
      <c r="V119" s="6">
        <f>Demand!V116+IFERROR(VLOOKUP(V$5,Switching!$B$35:$E$44,3,0)/12,0)-IFERROR(VLOOKUP(V$5,Switching!$B$23:$E$31,3,0)/12,0)</f>
        <v>552046.87500326568</v>
      </c>
      <c r="W119" s="6">
        <f>Demand!W116+IFERROR(VLOOKUP(W$5,Switching!$B$35:$E$44,3,0)/12,0)-IFERROR(VLOOKUP(W$5,Switching!$B$23:$E$31,3,0)/12,0)</f>
        <v>35088.09700615656</v>
      </c>
      <c r="X119" s="6">
        <f>Demand!X116+IFERROR(VLOOKUP(X$5,Switching!$B$35:$E$44,3,0)/12,0)-IFERROR(VLOOKUP(X$5,Switching!$B$23:$E$31,3,0)/12,0)</f>
        <v>36230.589505778735</v>
      </c>
      <c r="Y119" s="6">
        <f>Demand!Y116+IFERROR(VLOOKUP(Y$5,Switching!$B$35:$E$44,3,0)/12,0)-IFERROR(VLOOKUP(Y$5,Switching!$B$23:$E$31,3,0)/12,0)</f>
        <v>0</v>
      </c>
      <c r="Z119" s="6">
        <f>Demand!Z116+IFERROR(VLOOKUP(Z$5,Switching!$B$35:$E$44,3,0)/12,0)-IFERROR(VLOOKUP(Z$5,Switching!$B$23:$E$31,3,0)/12,0)</f>
        <v>9254.8869878992682</v>
      </c>
      <c r="AA119" s="6">
        <f>Demand!AA116+IFERROR(VLOOKUP(AA$5,Switching!$B$35:$E$44,3,0)/12,0)-IFERROR(VLOOKUP(AA$5,Switching!$B$23:$E$31,3,0)/12,0)</f>
        <v>20972.702502001459</v>
      </c>
      <c r="AB119" s="6">
        <f>Demand!AB116+IFERROR(VLOOKUP(AB$5,Switching!$B$35:$E$44,4,0)/12,0)-IFERROR(VLOOKUP(AB$5,Switching!$B$23:$E$31,4,0)/12,0)</f>
        <v>6983.8429037256919</v>
      </c>
      <c r="AC119" s="1">
        <f>Demand!AC116/Demand!AB116*'Dmd Switching'!AB119</f>
        <v>6773.46899339843</v>
      </c>
      <c r="AD119" s="1">
        <f>Demand!AD116/Demand!AB116*'Dmd Switching'!AB119</f>
        <v>6713.7401912968526</v>
      </c>
      <c r="AE119" s="6">
        <f>Demand!AE116+IFERROR(VLOOKUP(AE$5,Switching!$B$35:$E$44,4,0)/12,0)-IFERROR(VLOOKUP(AE$5,Switching!$B$23:$E$31,4,0)/12,0)</f>
        <v>6957.4389923180906</v>
      </c>
      <c r="AF119" s="1">
        <f>Demand!AF116/Demand!AE116*'Dmd Switching'!AE119</f>
        <v>6307.3034602592325</v>
      </c>
      <c r="AG119" s="1">
        <f>Demand!AG116/Demand!AE116*'Dmd Switching'!AE119</f>
        <v>6120.0495950369568</v>
      </c>
      <c r="AH119" s="6">
        <f>Demand!AH116+IFERROR(VLOOKUP(AH$5,Switching!$B$35:$E$44,4,0)/12,0)-IFERROR(VLOOKUP(AH$5,Switching!$B$23:$E$31,4,0)/12,0)</f>
        <v>17991.991566735403</v>
      </c>
      <c r="AI119" s="1">
        <f>Demand!AI116/Demand!AH116*'Dmd Switching'!AH119</f>
        <v>19177.202778907431</v>
      </c>
      <c r="AJ119" s="1">
        <f>Demand!AJ116/Demand!AH116*'Dmd Switching'!AH119</f>
        <v>19129.977982406941</v>
      </c>
      <c r="AK119" s="6">
        <f>Demand!AK116+IFERROR(VLOOKUP(AK$5,Switching!$B$35:$E$44,4,0)/12,0)-IFERROR(VLOOKUP(AK$5,Switching!$B$23:$E$31,4,0)/12,0)</f>
        <v>68044.530496571824</v>
      </c>
      <c r="AL119" s="1">
        <f>Demand!AL116/Demand!AK116*'Dmd Switching'!AK119</f>
        <v>63122.87525881052</v>
      </c>
      <c r="AM119" s="1">
        <f>Demand!AM116/Demand!AK116*'Dmd Switching'!AK119</f>
        <v>61419.188010530808</v>
      </c>
      <c r="AN119" s="6">
        <f>Demand!AN116+IFERROR(VLOOKUP(AN$5,Switching!$B$35:$E$44,4,0)/12,0)-IFERROR(VLOOKUP(AN$5,Switching!$B$23:$E$31,4,0)/12,0)</f>
        <v>154568.07332972964</v>
      </c>
      <c r="AO119" s="1">
        <f>Demand!AO116/Demand!AN116*'Dmd Switching'!AN119</f>
        <v>150003.35192834743</v>
      </c>
      <c r="AP119" s="1">
        <f>Demand!AP116/Demand!AN116*'Dmd Switching'!AN119</f>
        <v>97004.206957079878</v>
      </c>
      <c r="AQ119" s="6">
        <f>Demand!AQ116+IFERROR(VLOOKUP(AQ$5,Switching!$B$35:$E$44,3,0)/12,0)-IFERROR(VLOOKUP(AQ$5,Switching!$B$23:$E$31,3,0)/12,0)</f>
        <v>145872.54917977599</v>
      </c>
      <c r="AR119" s="1">
        <f>Demand!AR116/Demand!AQ116*'Dmd Switching'!AQ119</f>
        <v>137659.45390547623</v>
      </c>
      <c r="AS119" s="1">
        <f>Demand!AS116/Demand!AQ116*'Dmd Switching'!AQ119</f>
        <v>132845.44687805595</v>
      </c>
      <c r="AT119" s="6">
        <f>Demand!AT116+IFERROR(VLOOKUP(AT$5,Switching!$B$35:$E$44,3,0)/12,0)-IFERROR(VLOOKUP(AT$5,Switching!$B$23:$E$31,3,0)/12,0)</f>
        <v>9520</v>
      </c>
      <c r="AU119" s="6">
        <f>Demand!AU116+IFERROR(VLOOKUP(AU$5,Switching!$B$35:$E$44,4,0)/12,0)-IFERROR(VLOOKUP(AU$5,Switching!$B$23:$E$31,4,0)/12,0)</f>
        <v>349646.37486608553</v>
      </c>
      <c r="AV119" s="1">
        <f>Demand!AV116/Demand!AU116*'Dmd Switching'!AU119</f>
        <v>317430.56081071257</v>
      </c>
      <c r="AW119" s="1">
        <f>Demand!AW116/Demand!AU116*'Dmd Switching'!AU119</f>
        <v>313213.87349282578</v>
      </c>
      <c r="AX119" s="6">
        <f>Demand!AX116+IFERROR(VLOOKUP(AX$5,Switching!$B$35:$E$44,3,0)/12,0)-IFERROR(VLOOKUP(AX$5,Switching!$B$23:$E$31,3,0)/12,0)</f>
        <v>58777.371461715709</v>
      </c>
      <c r="AY119" s="1">
        <f>Demand!AY116/Demand!AX116*'Dmd Switching'!AX119</f>
        <v>55147.412280325829</v>
      </c>
      <c r="AZ119" s="1">
        <f>Demand!AZ116/Demand!AX116*'Dmd Switching'!AX119</f>
        <v>54140.644779540118</v>
      </c>
      <c r="BA119" s="6">
        <f>Demand!BA116+IFERROR(VLOOKUP(BA$5,Switching!$B$35:$E$44,3,0)/12,0)-IFERROR(VLOOKUP(BA$5,Switching!$B$23:$E$31,3,0)/12,0)</f>
        <v>9450.2402343749964</v>
      </c>
      <c r="BB119" s="6">
        <f>Demand!BB116+IFERROR(VLOOKUP(BB$5,Switching!$B$35:$E$44,3,0)/12,0)-IFERROR(VLOOKUP(BB$5,Switching!$B$23:$E$31,3,0)/12,0)</f>
        <v>26108.277665266931</v>
      </c>
      <c r="BC119" s="6">
        <f>Demand!BC116+IFERROR(VLOOKUP(BC$5,Switching!$B$35:$E$44,3,0)/12,0)-IFERROR(VLOOKUP(BC$5,Switching!$B$23:$E$31,3,0)/12,0)</f>
        <v>4094.2671273524079</v>
      </c>
      <c r="BD119" s="6">
        <f>Demand!BD116+IFERROR(VLOOKUP(BD$5,Switching!$B$35:$E$44,3,0)/12,0)-IFERROR(VLOOKUP(BD$5,Switching!$B$23:$E$31,3,0)/12,0)</f>
        <v>333514.18475770834</v>
      </c>
      <c r="BE119" s="6">
        <f>Demand!BE116+IFERROR(VLOOKUP(BE$5,Switching!$B$35:$E$44,3,0)/12,0)-IFERROR(VLOOKUP(BE$5,Switching!$B$23:$E$31,3,0)/12,0)</f>
        <v>58270.079786665694</v>
      </c>
      <c r="BF119" s="35">
        <f>Billed_Energy!AM117/Cal_Energy!AM117*Cal_Energy_Switching!AM118*VLOOKUP($C119,'Dmd Factors'!$A$4:$E$15,4,0)</f>
        <v>215296.35451106579</v>
      </c>
      <c r="BG119" s="35">
        <f>Billed_Energy!G117/Cal_Energy!G117*Cal_Energy_Switching!G118*VLOOKUP(C119,'Dmd Factors'!$A$4:$E$15,3,0)</f>
        <v>399484.90104407317</v>
      </c>
      <c r="BH119" s="35">
        <f>Billed_Energy!AA117/Cal_Energy!AA117*Cal_Energy_Switching!AA118*VLOOKUP($C119,'Dmd Factors'!$A$4:$E$15,5,0)</f>
        <v>19040.043046385861</v>
      </c>
      <c r="BI119" s="35">
        <f>Billed_Energy!J117/Cal_Energy!J117*Cal_Energy_Switching!J118*VLOOKUP($C119,'Dmd Factors'!$A$4:$E$15,2,0)</f>
        <v>57427.86944055996</v>
      </c>
    </row>
    <row r="120" spans="1:61" x14ac:dyDescent="0.25">
      <c r="A120" t="s">
        <v>155</v>
      </c>
      <c r="B120">
        <v>2023</v>
      </c>
      <c r="C120">
        <v>12</v>
      </c>
      <c r="D120" t="s">
        <v>117</v>
      </c>
      <c r="E120" t="s">
        <v>154</v>
      </c>
      <c r="F120" s="6">
        <f>Demand!F117+IFERROR(VLOOKUP(F$5,Switching!$B$35:$E$44,4,0)/12,0)-IFERROR(VLOOKUP(F$5,Switching!$B$23:$E$31,4,0)/12,0)</f>
        <v>185157.6</v>
      </c>
      <c r="G120" s="1">
        <f>Demand!G117/Demand!F117*'Dmd Switching'!F120</f>
        <v>185157.6</v>
      </c>
      <c r="H120" s="1">
        <f>Demand!H117/Demand!F117*'Dmd Switching'!F120</f>
        <v>101387.6</v>
      </c>
      <c r="I120" s="6">
        <f>Demand!I117+IFERROR(VLOOKUP(I$5,Switching!$B$35:$E$44,4,0)/12,0)-IFERROR(VLOOKUP(I$5,Switching!$B$23:$E$31,4,0)/12,0)</f>
        <v>294053.98957068857</v>
      </c>
      <c r="J120" s="1">
        <f>Demand!J117/Demand!I117*'Dmd Switching'!I120</f>
        <v>287851.83327397471</v>
      </c>
      <c r="K120" s="1">
        <f>Demand!K117/Demand!I117*'Dmd Switching'!I120</f>
        <v>281876.15212595725</v>
      </c>
      <c r="L120" s="6">
        <f>Demand!L117+IFERROR(VLOOKUP(L$5,Switching!$B$35:$E$44,4,0)/12,0)-IFERROR(VLOOKUP(L$5,Switching!$B$23:$E$31,4,0)/12,0)</f>
        <v>549837.13010583515</v>
      </c>
      <c r="M120" s="1">
        <f>Demand!M117/Demand!L117*'Dmd Switching'!L120</f>
        <v>513034.08175783866</v>
      </c>
      <c r="N120" s="1">
        <f>Demand!N117/Demand!L117*'Dmd Switching'!L120</f>
        <v>509193.99005648243</v>
      </c>
      <c r="O120" s="6">
        <f>Demand!O117+IFERROR(VLOOKUP(O$5,Switching!$B$35:$E$44,3,0)/12,0)-IFERROR(VLOOKUP(O$5,Switching!$B$23:$E$31,3,0)/12,0)</f>
        <v>348608.90710167523</v>
      </c>
      <c r="P120" s="1">
        <f>Demand!P117/Demand!O117*'Dmd Switching'!O120</f>
        <v>317513.32551789761</v>
      </c>
      <c r="Q120" s="1">
        <f>Demand!Q117/Demand!O117*'Dmd Switching'!O120</f>
        <v>310401.03625166166</v>
      </c>
      <c r="R120" s="6">
        <f>Demand!R117+IFERROR(VLOOKUP(R$5,Switching!$B$35:$E$44,4,0)/12,0)-IFERROR(VLOOKUP(R$5,Switching!$B$23:$E$31,4,0)/12,0)</f>
        <v>269503.29439508298</v>
      </c>
      <c r="S120" s="1">
        <f>Demand!S117/Demand!R117*'Dmd Switching'!R120</f>
        <v>259267.74826308154</v>
      </c>
      <c r="T120" s="1">
        <f>Demand!T117/Demand!R117*'Dmd Switching'!R120</f>
        <v>255551.28969952598</v>
      </c>
      <c r="U120" s="6">
        <f>Demand!U117+IFERROR(VLOOKUP(U$5,Switching!$B$35:$E$44,3,0)/12,0)-IFERROR(VLOOKUP(U$5,Switching!$B$23:$E$31,3,0)/12,0)</f>
        <v>58735.749645687349</v>
      </c>
      <c r="V120" s="6">
        <f>Demand!V117+IFERROR(VLOOKUP(V$5,Switching!$B$35:$E$44,3,0)/12,0)-IFERROR(VLOOKUP(V$5,Switching!$B$23:$E$31,3,0)/12,0)</f>
        <v>594101.86444115953</v>
      </c>
      <c r="W120" s="6">
        <f>Demand!W117+IFERROR(VLOOKUP(W$5,Switching!$B$35:$E$44,3,0)/12,0)-IFERROR(VLOOKUP(W$5,Switching!$B$23:$E$31,3,0)/12,0)</f>
        <v>34257.320025054883</v>
      </c>
      <c r="X120" s="6">
        <f>Demand!X117+IFERROR(VLOOKUP(X$5,Switching!$B$35:$E$44,3,0)/12,0)-IFERROR(VLOOKUP(X$5,Switching!$B$23:$E$31,3,0)/12,0)</f>
        <v>37520.568793257909</v>
      </c>
      <c r="Y120" s="6">
        <f>Demand!Y117+IFERROR(VLOOKUP(Y$5,Switching!$B$35:$E$44,3,0)/12,0)-IFERROR(VLOOKUP(Y$5,Switching!$B$23:$E$31,3,0)/12,0)</f>
        <v>0</v>
      </c>
      <c r="Z120" s="6">
        <f>Demand!Z117+IFERROR(VLOOKUP(Z$5,Switching!$B$35:$E$44,3,0)/12,0)-IFERROR(VLOOKUP(Z$5,Switching!$B$23:$E$31,3,0)/12,0)</f>
        <v>10574.030163490033</v>
      </c>
      <c r="AA120" s="6">
        <f>Demand!AA117+IFERROR(VLOOKUP(AA$5,Switching!$B$35:$E$44,3,0)/12,0)-IFERROR(VLOOKUP(AA$5,Switching!$B$23:$E$31,3,0)/12,0)</f>
        <v>21711.998496781449</v>
      </c>
      <c r="AB120" s="6">
        <f>Demand!AB117+IFERROR(VLOOKUP(AB$5,Switching!$B$35:$E$44,4,0)/12,0)-IFERROR(VLOOKUP(AB$5,Switching!$B$23:$E$31,4,0)/12,0)</f>
        <v>7793.81532453818</v>
      </c>
      <c r="AC120" s="1">
        <f>Demand!AC117/Demand!AB117*'Dmd Switching'!AB120</f>
        <v>7559.0426601477848</v>
      </c>
      <c r="AD120" s="1">
        <f>Demand!AD117/Demand!AB117*'Dmd Switching'!AB120</f>
        <v>7492.386628568489</v>
      </c>
      <c r="AE120" s="6">
        <f>Demand!AE117+IFERROR(VLOOKUP(AE$5,Switching!$B$35:$E$44,4,0)/12,0)-IFERROR(VLOOKUP(AE$5,Switching!$B$23:$E$31,4,0)/12,0)</f>
        <v>7900.7801266100969</v>
      </c>
      <c r="AF120" s="1">
        <f>Demand!AF117/Demand!AE117*'Dmd Switching'!AE120</f>
        <v>6925.5210629435496</v>
      </c>
      <c r="AG120" s="1">
        <f>Demand!AG117/Demand!AE117*'Dmd Switching'!AE120</f>
        <v>6750.3497984788537</v>
      </c>
      <c r="AH120" s="6">
        <f>Demand!AH117+IFERROR(VLOOKUP(AH$5,Switching!$B$35:$E$44,4,0)/12,0)-IFERROR(VLOOKUP(AH$5,Switching!$B$23:$E$31,4,0)/12,0)</f>
        <v>23264.478567282615</v>
      </c>
      <c r="AI120" s="1">
        <f>Demand!AI117/Demand!AH117*'Dmd Switching'!AH120</f>
        <v>24797.011569035367</v>
      </c>
      <c r="AJ120" s="1">
        <f>Demand!AJ117/Demand!AH117*'Dmd Switching'!AH120</f>
        <v>24735.947719491262</v>
      </c>
      <c r="AK120" s="6">
        <f>Demand!AK117+IFERROR(VLOOKUP(AK$5,Switching!$B$35:$E$44,4,0)/12,0)-IFERROR(VLOOKUP(AK$5,Switching!$B$23:$E$31,4,0)/12,0)</f>
        <v>70444.903527426883</v>
      </c>
      <c r="AL120" s="1">
        <f>Demand!AL117/Demand!AK117*'Dmd Switching'!AK120</f>
        <v>64260.76248622944</v>
      </c>
      <c r="AM120" s="1">
        <f>Demand!AM117/Demand!AK117*'Dmd Switching'!AK120</f>
        <v>61182.268051186707</v>
      </c>
      <c r="AN120" s="6">
        <f>Demand!AN117+IFERROR(VLOOKUP(AN$5,Switching!$B$35:$E$44,4,0)/12,0)-IFERROR(VLOOKUP(AN$5,Switching!$B$23:$E$31,4,0)/12,0)</f>
        <v>160929.69619409778</v>
      </c>
      <c r="AO120" s="1">
        <f>Demand!AO117/Demand!AN117*'Dmd Switching'!AN120</f>
        <v>152941.96920897756</v>
      </c>
      <c r="AP120" s="1">
        <f>Demand!AP117/Demand!AN117*'Dmd Switching'!AN120</f>
        <v>103536.89916866572</v>
      </c>
      <c r="AQ120" s="6">
        <f>Demand!AQ117+IFERROR(VLOOKUP(AQ$5,Switching!$B$35:$E$44,3,0)/12,0)-IFERROR(VLOOKUP(AQ$5,Switching!$B$23:$E$31,3,0)/12,0)</f>
        <v>147193.09147314547</v>
      </c>
      <c r="AR120" s="1">
        <f>Demand!AR117/Demand!AQ117*'Dmd Switching'!AQ120</f>
        <v>137180.89160336033</v>
      </c>
      <c r="AS120" s="1">
        <f>Demand!AS117/Demand!AQ117*'Dmd Switching'!AQ120</f>
        <v>133934.90372118601</v>
      </c>
      <c r="AT120" s="6">
        <f>Demand!AT117+IFERROR(VLOOKUP(AT$5,Switching!$B$35:$E$44,3,0)/12,0)-IFERROR(VLOOKUP(AT$5,Switching!$B$23:$E$31,3,0)/12,0)</f>
        <v>12334</v>
      </c>
      <c r="AU120" s="6">
        <f>Demand!AU117+IFERROR(VLOOKUP(AU$5,Switching!$B$35:$E$44,4,0)/12,0)-IFERROR(VLOOKUP(AU$5,Switching!$B$23:$E$31,4,0)/12,0)</f>
        <v>360262.54029476998</v>
      </c>
      <c r="AV120" s="1">
        <f>Demand!AV117/Demand!AU117*'Dmd Switching'!AU120</f>
        <v>327068.57106314908</v>
      </c>
      <c r="AW120" s="1">
        <f>Demand!AW117/Demand!AU117*'Dmd Switching'!AU120</f>
        <v>322723.85424647271</v>
      </c>
      <c r="AX120" s="6">
        <f>Demand!AX117+IFERROR(VLOOKUP(AX$5,Switching!$B$35:$E$44,3,0)/12,0)-IFERROR(VLOOKUP(AX$5,Switching!$B$23:$E$31,3,0)/12,0)</f>
        <v>57050.796973983612</v>
      </c>
      <c r="AY120" s="1">
        <f>Demand!AY117/Demand!AX117*'Dmd Switching'!AX120</f>
        <v>52930.454834108903</v>
      </c>
      <c r="AZ120" s="1">
        <f>Demand!AZ117/Demand!AX117*'Dmd Switching'!AX120</f>
        <v>51423.59902379493</v>
      </c>
      <c r="BA120" s="6">
        <f>Demand!BA117+IFERROR(VLOOKUP(BA$5,Switching!$B$35:$E$44,3,0)/12,0)-IFERROR(VLOOKUP(BA$5,Switching!$B$23:$E$31,3,0)/12,0)</f>
        <v>9473.2746093750029</v>
      </c>
      <c r="BB120" s="6">
        <f>Demand!BB117+IFERROR(VLOOKUP(BB$5,Switching!$B$35:$E$44,3,0)/12,0)-IFERROR(VLOOKUP(BB$5,Switching!$B$23:$E$31,3,0)/12,0)</f>
        <v>27890.817968154508</v>
      </c>
      <c r="BC120" s="6">
        <f>Demand!BC117+IFERROR(VLOOKUP(BC$5,Switching!$B$35:$E$44,3,0)/12,0)-IFERROR(VLOOKUP(BC$5,Switching!$B$23:$E$31,3,0)/12,0)</f>
        <v>4218.579633523379</v>
      </c>
      <c r="BD120" s="6">
        <f>Demand!BD117+IFERROR(VLOOKUP(BD$5,Switching!$B$35:$E$44,3,0)/12,0)-IFERROR(VLOOKUP(BD$5,Switching!$B$23:$E$31,3,0)/12,0)</f>
        <v>351577.80087891873</v>
      </c>
      <c r="BE120" s="6">
        <f>Demand!BE117+IFERROR(VLOOKUP(BE$5,Switching!$B$35:$E$44,3,0)/12,0)-IFERROR(VLOOKUP(BE$5,Switching!$B$23:$E$31,3,0)/12,0)</f>
        <v>57963.393771491625</v>
      </c>
      <c r="BF120" s="35">
        <f>Billed_Energy!AM118/Cal_Energy!AM118*Cal_Energy_Switching!AM119*VLOOKUP($C120,'Dmd Factors'!$A$4:$E$15,4,0)</f>
        <v>195848.67967575815</v>
      </c>
      <c r="BG120" s="35">
        <f>Billed_Energy!G118/Cal_Energy!G118*Cal_Energy_Switching!G119*VLOOKUP(C120,'Dmd Factors'!$A$4:$E$15,3,0)</f>
        <v>416520.19960711431</v>
      </c>
      <c r="BH120" s="35">
        <f>Billed_Energy!AA118/Cal_Energy!AA118*Cal_Energy_Switching!AA119*VLOOKUP($C120,'Dmd Factors'!$A$4:$E$15,5,0)</f>
        <v>19911.356307190639</v>
      </c>
      <c r="BI120" s="35">
        <f>Billed_Energy!J118/Cal_Energy!J118*Cal_Energy_Switching!J119*VLOOKUP($C120,'Dmd Factors'!$A$4:$E$15,2,0)</f>
        <v>54341.017827831973</v>
      </c>
    </row>
    <row r="121" spans="1:61" x14ac:dyDescent="0.25">
      <c r="A121" t="s">
        <v>155</v>
      </c>
      <c r="B121">
        <v>2024</v>
      </c>
      <c r="C121">
        <v>1</v>
      </c>
      <c r="D121" t="s">
        <v>118</v>
      </c>
      <c r="E121" t="s">
        <v>154</v>
      </c>
      <c r="F121" s="6">
        <f>Demand!F118+IFERROR(VLOOKUP(F$5,Switching!$B$35:$E$44,4,0)/12,0)-IFERROR(VLOOKUP(F$5,Switching!$B$23:$E$31,4,0)/12,0)</f>
        <v>185157.6</v>
      </c>
      <c r="G121" s="1">
        <f>Demand!G118/Demand!F118*'Dmd Switching'!F121</f>
        <v>185157.6</v>
      </c>
      <c r="H121" s="1">
        <f>Demand!H118/Demand!F118*'Dmd Switching'!F121</f>
        <v>101387.6</v>
      </c>
      <c r="I121" s="6">
        <f>Demand!I118+IFERROR(VLOOKUP(I$5,Switching!$B$35:$E$44,4,0)/12,0)-IFERROR(VLOOKUP(I$5,Switching!$B$23:$E$31,4,0)/12,0)</f>
        <v>294825.74409101176</v>
      </c>
      <c r="J121" s="1">
        <f>Demand!J118/Demand!I118*'Dmd Switching'!I121</f>
        <v>284127.02158581297</v>
      </c>
      <c r="K121" s="1">
        <f>Demand!K118/Demand!I118*'Dmd Switching'!I121</f>
        <v>272888.41243769421</v>
      </c>
      <c r="L121" s="6">
        <f>Demand!L118+IFERROR(VLOOKUP(L$5,Switching!$B$35:$E$44,4,0)/12,0)-IFERROR(VLOOKUP(L$5,Switching!$B$23:$E$31,4,0)/12,0)</f>
        <v>530004.59811619739</v>
      </c>
      <c r="M121" s="1">
        <f>Demand!M118/Demand!L118*'Dmd Switching'!L121</f>
        <v>492809.06887772231</v>
      </c>
      <c r="N121" s="1">
        <f>Demand!N118/Demand!L118*'Dmd Switching'!L121</f>
        <v>485775.21766010794</v>
      </c>
      <c r="O121" s="6">
        <f>Demand!O118+IFERROR(VLOOKUP(O$5,Switching!$B$35:$E$44,3,0)/12,0)-IFERROR(VLOOKUP(O$5,Switching!$B$23:$E$31,3,0)/12,0)</f>
        <v>361515.53775551036</v>
      </c>
      <c r="P121" s="1">
        <f>Demand!P118/Demand!O118*'Dmd Switching'!O121</f>
        <v>329268.69704354601</v>
      </c>
      <c r="Q121" s="1">
        <f>Demand!Q118/Demand!O118*'Dmd Switching'!O121</f>
        <v>321893.08779668843</v>
      </c>
      <c r="R121" s="6">
        <f>Demand!R118+IFERROR(VLOOKUP(R$5,Switching!$B$35:$E$44,4,0)/12,0)-IFERROR(VLOOKUP(R$5,Switching!$B$23:$E$31,4,0)/12,0)</f>
        <v>273273.61978514219</v>
      </c>
      <c r="S121" s="1">
        <f>Demand!S118/Demand!R118*'Dmd Switching'!R121</f>
        <v>260248.96444810467</v>
      </c>
      <c r="T121" s="1">
        <f>Demand!T118/Demand!R118*'Dmd Switching'!R121</f>
        <v>255499.38892924172</v>
      </c>
      <c r="U121" s="6">
        <f>Demand!U118+IFERROR(VLOOKUP(U$5,Switching!$B$35:$E$44,3,0)/12,0)-IFERROR(VLOOKUP(U$5,Switching!$B$23:$E$31,3,0)/12,0)</f>
        <v>58782.426255755054</v>
      </c>
      <c r="V121" s="6">
        <f>Demand!V118+IFERROR(VLOOKUP(V$5,Switching!$B$35:$E$44,3,0)/12,0)-IFERROR(VLOOKUP(V$5,Switching!$B$23:$E$31,3,0)/12,0)</f>
        <v>619445.99640937429</v>
      </c>
      <c r="W121" s="6">
        <f>Demand!W118+IFERROR(VLOOKUP(W$5,Switching!$B$35:$E$44,3,0)/12,0)-IFERROR(VLOOKUP(W$5,Switching!$B$23:$E$31,3,0)/12,0)</f>
        <v>43343.423778775526</v>
      </c>
      <c r="X121" s="6">
        <f>Demand!X118+IFERROR(VLOOKUP(X$5,Switching!$B$35:$E$44,3,0)/12,0)-IFERROR(VLOOKUP(X$5,Switching!$B$23:$E$31,3,0)/12,0)</f>
        <v>51456.956780015265</v>
      </c>
      <c r="Y121" s="6">
        <f>Demand!Y118+IFERROR(VLOOKUP(Y$5,Switching!$B$35:$E$44,3,0)/12,0)-IFERROR(VLOOKUP(Y$5,Switching!$B$23:$E$31,3,0)/12,0)</f>
        <v>0</v>
      </c>
      <c r="Z121" s="6">
        <f>Demand!Z118+IFERROR(VLOOKUP(Z$5,Switching!$B$35:$E$44,3,0)/12,0)-IFERROR(VLOOKUP(Z$5,Switching!$B$23:$E$31,3,0)/12,0)</f>
        <v>10900.792732786664</v>
      </c>
      <c r="AA121" s="6">
        <f>Demand!AA118+IFERROR(VLOOKUP(AA$5,Switching!$B$35:$E$44,3,0)/12,0)-IFERROR(VLOOKUP(AA$5,Switching!$B$23:$E$31,3,0)/12,0)</f>
        <v>23569.22974598084</v>
      </c>
      <c r="AB121" s="6">
        <f>Demand!AB118+IFERROR(VLOOKUP(AB$5,Switching!$B$35:$E$44,4,0)/12,0)-IFERROR(VLOOKUP(AB$5,Switching!$B$23:$E$31,4,0)/12,0)</f>
        <v>8336.6487641487911</v>
      </c>
      <c r="AC121" s="1">
        <f>Demand!AC118/Demand!AB118*'Dmd Switching'!AB121</f>
        <v>8085.5243583287102</v>
      </c>
      <c r="AD121" s="1">
        <f>Demand!AD118/Demand!AB118*'Dmd Switching'!AB121</f>
        <v>8014.2257837346897</v>
      </c>
      <c r="AE121" s="6">
        <f>Demand!AE118+IFERROR(VLOOKUP(AE$5,Switching!$B$35:$E$44,4,0)/12,0)-IFERROR(VLOOKUP(AE$5,Switching!$B$23:$E$31,4,0)/12,0)</f>
        <v>8638.0633481164332</v>
      </c>
      <c r="AF121" s="1">
        <f>Demand!AF118/Demand!AE118*'Dmd Switching'!AE121</f>
        <v>7808.3257109881997</v>
      </c>
      <c r="AG121" s="1">
        <f>Demand!AG118/Demand!AE118*'Dmd Switching'!AE121</f>
        <v>7570.472821631668</v>
      </c>
      <c r="AH121" s="6">
        <f>Demand!AH118+IFERROR(VLOOKUP(AH$5,Switching!$B$35:$E$44,4,0)/12,0)-IFERROR(VLOOKUP(AH$5,Switching!$B$23:$E$31,4,0)/12,0)</f>
        <v>25302.584298232068</v>
      </c>
      <c r="AI121" s="1">
        <f>Demand!AI118/Demand!AH118*'Dmd Switching'!AH121</f>
        <v>26969.376242634578</v>
      </c>
      <c r="AJ121" s="1">
        <f>Demand!AJ118/Demand!AH118*'Dmd Switching'!AH121</f>
        <v>26902.962839205156</v>
      </c>
      <c r="AK121" s="6">
        <f>Demand!AK118+IFERROR(VLOOKUP(AK$5,Switching!$B$35:$E$44,4,0)/12,0)-IFERROR(VLOOKUP(AK$5,Switching!$B$23:$E$31,4,0)/12,0)</f>
        <v>65307.676915570977</v>
      </c>
      <c r="AL121" s="1">
        <f>Demand!AL118/Demand!AK118*'Dmd Switching'!AK121</f>
        <v>57735.435670515508</v>
      </c>
      <c r="AM121" s="1">
        <f>Demand!AM118/Demand!AK118*'Dmd Switching'!AK121</f>
        <v>55746.897657947266</v>
      </c>
      <c r="AN121" s="6">
        <f>Demand!AN118+IFERROR(VLOOKUP(AN$5,Switching!$B$35:$E$44,4,0)/12,0)-IFERROR(VLOOKUP(AN$5,Switching!$B$23:$E$31,4,0)/12,0)</f>
        <v>173296.93284162725</v>
      </c>
      <c r="AO121" s="1">
        <f>Demand!AO118/Demand!AN118*'Dmd Switching'!AN121</f>
        <v>157533.62997743956</v>
      </c>
      <c r="AP121" s="1">
        <f>Demand!AP118/Demand!AN118*'Dmd Switching'!AN121</f>
        <v>97082.46164042379</v>
      </c>
      <c r="AQ121" s="6">
        <f>Demand!AQ118+IFERROR(VLOOKUP(AQ$5,Switching!$B$35:$E$44,3,0)/12,0)-IFERROR(VLOOKUP(AQ$5,Switching!$B$23:$E$31,3,0)/12,0)</f>
        <v>133336.20565489909</v>
      </c>
      <c r="AR121" s="1">
        <f>Demand!AR118/Demand!AQ118*'Dmd Switching'!AQ121</f>
        <v>122380.75072440768</v>
      </c>
      <c r="AS121" s="1">
        <f>Demand!AS118/Demand!AQ118*'Dmd Switching'!AQ121</f>
        <v>119679.38867328891</v>
      </c>
      <c r="AT121" s="6">
        <f>Demand!AT118+IFERROR(VLOOKUP(AT$5,Switching!$B$35:$E$44,3,0)/12,0)-IFERROR(VLOOKUP(AT$5,Switching!$B$23:$E$31,3,0)/12,0)</f>
        <v>15562</v>
      </c>
      <c r="AU121" s="6">
        <f>Demand!AU118+IFERROR(VLOOKUP(AU$5,Switching!$B$35:$E$44,4,0)/12,0)-IFERROR(VLOOKUP(AU$5,Switching!$B$23:$E$31,4,0)/12,0)</f>
        <v>355885.98074611428</v>
      </c>
      <c r="AV121" s="1">
        <f>Demand!AV118/Demand!AU118*'Dmd Switching'!AU121</f>
        <v>323095.26016443502</v>
      </c>
      <c r="AW121" s="1">
        <f>Demand!AW118/Demand!AU118*'Dmd Switching'!AU121</f>
        <v>318803.32405555766</v>
      </c>
      <c r="AX121" s="6">
        <f>Demand!AX118+IFERROR(VLOOKUP(AX$5,Switching!$B$35:$E$44,3,0)/12,0)-IFERROR(VLOOKUP(AX$5,Switching!$B$23:$E$31,3,0)/12,0)</f>
        <v>55508.510811272783</v>
      </c>
      <c r="AY121" s="1">
        <f>Demand!AY118/Demand!AX118*'Dmd Switching'!AX121</f>
        <v>50141.87671738441</v>
      </c>
      <c r="AZ121" s="1">
        <f>Demand!AZ118/Demand!AX118*'Dmd Switching'!AX121</f>
        <v>49466.976693624179</v>
      </c>
      <c r="BA121" s="6">
        <f>Demand!BA118+IFERROR(VLOOKUP(BA$5,Switching!$B$35:$E$44,3,0)/12,0)-IFERROR(VLOOKUP(BA$5,Switching!$B$23:$E$31,3,0)/12,0)</f>
        <v>9309.1499999999978</v>
      </c>
      <c r="BB121" s="6">
        <f>Demand!BB118+IFERROR(VLOOKUP(BB$5,Switching!$B$35:$E$44,3,0)/12,0)-IFERROR(VLOOKUP(BB$5,Switching!$B$23:$E$31,3,0)/12,0)</f>
        <v>27875.725311837501</v>
      </c>
      <c r="BC121" s="6">
        <f>Demand!BC118+IFERROR(VLOOKUP(BC$5,Switching!$B$35:$E$44,3,0)/12,0)-IFERROR(VLOOKUP(BC$5,Switching!$B$23:$E$31,3,0)/12,0)</f>
        <v>4167.3312718098487</v>
      </c>
      <c r="BD121" s="6">
        <f>Demand!BD118+IFERROR(VLOOKUP(BD$5,Switching!$B$35:$E$44,3,0)/12,0)-IFERROR(VLOOKUP(BD$5,Switching!$B$23:$E$31,3,0)/12,0)</f>
        <v>353354.5982745908</v>
      </c>
      <c r="BE121" s="6">
        <f>Demand!BE118+IFERROR(VLOOKUP(BE$5,Switching!$B$35:$E$44,3,0)/12,0)-IFERROR(VLOOKUP(BE$5,Switching!$B$23:$E$31,3,0)/12,0)</f>
        <v>57963.091576929437</v>
      </c>
      <c r="BF121" s="35">
        <f>Billed_Energy!AM119/Cal_Energy!AM119*Cal_Energy_Switching!AM120*VLOOKUP($C121,'Dmd Factors'!$A$4:$E$15,4,0)</f>
        <v>207074.11670844935</v>
      </c>
      <c r="BG121" s="35">
        <f>Billed_Energy!G119/Cal_Energy!G119*Cal_Energy_Switching!G120*VLOOKUP(C121,'Dmd Factors'!$A$4:$E$15,3,0)</f>
        <v>453653.18669095181</v>
      </c>
      <c r="BH121" s="35">
        <f>Billed_Energy!AA119/Cal_Energy!AA119*Cal_Energy_Switching!AA120*VLOOKUP($C121,'Dmd Factors'!$A$4:$E$15,5,0)</f>
        <v>21388.216980095302</v>
      </c>
      <c r="BI121" s="35">
        <f>Billed_Energy!J119/Cal_Energy!J119*Cal_Energy_Switching!J120*VLOOKUP($C121,'Dmd Factors'!$A$4:$E$15,2,0)</f>
        <v>57996.165621607426</v>
      </c>
    </row>
    <row r="122" spans="1:61" x14ac:dyDescent="0.25">
      <c r="A122" t="s">
        <v>155</v>
      </c>
      <c r="B122">
        <v>2024</v>
      </c>
      <c r="C122">
        <v>2</v>
      </c>
      <c r="D122" t="s">
        <v>119</v>
      </c>
      <c r="E122" t="s">
        <v>154</v>
      </c>
      <c r="F122" s="6">
        <f>Demand!F119+IFERROR(VLOOKUP(F$5,Switching!$B$35:$E$44,4,0)/12,0)-IFERROR(VLOOKUP(F$5,Switching!$B$23:$E$31,4,0)/12,0)</f>
        <v>185157.6</v>
      </c>
      <c r="G122" s="1">
        <f>Demand!G119/Demand!F119*'Dmd Switching'!F122</f>
        <v>185157.6</v>
      </c>
      <c r="H122" s="1">
        <f>Demand!H119/Demand!F119*'Dmd Switching'!F122</f>
        <v>101387.6</v>
      </c>
      <c r="I122" s="6">
        <f>Demand!I119+IFERROR(VLOOKUP(I$5,Switching!$B$35:$E$44,4,0)/12,0)-IFERROR(VLOOKUP(I$5,Switching!$B$23:$E$31,4,0)/12,0)</f>
        <v>300137.79483135953</v>
      </c>
      <c r="J122" s="1">
        <f>Demand!J119/Demand!I119*'Dmd Switching'!I122</f>
        <v>285366.27338744805</v>
      </c>
      <c r="K122" s="1">
        <f>Demand!K119/Demand!I119*'Dmd Switching'!I122</f>
        <v>277861.61084744299</v>
      </c>
      <c r="L122" s="6">
        <f>Demand!L119+IFERROR(VLOOKUP(L$5,Switching!$B$35:$E$44,4,0)/12,0)-IFERROR(VLOOKUP(L$5,Switching!$B$23:$E$31,4,0)/12,0)</f>
        <v>552038.11562135455</v>
      </c>
      <c r="M122" s="1">
        <f>Demand!M119/Demand!L119*'Dmd Switching'!L122</f>
        <v>516907.98754995194</v>
      </c>
      <c r="N122" s="1">
        <f>Demand!N119/Demand!L119*'Dmd Switching'!L122</f>
        <v>510104.28085827292</v>
      </c>
      <c r="O122" s="6">
        <f>Demand!O119+IFERROR(VLOOKUP(O$5,Switching!$B$35:$E$44,3,0)/12,0)-IFERROR(VLOOKUP(O$5,Switching!$B$23:$E$31,3,0)/12,0)</f>
        <v>340702.97412619676</v>
      </c>
      <c r="P122" s="1">
        <f>Demand!P119/Demand!O119*'Dmd Switching'!O122</f>
        <v>310312.59421348025</v>
      </c>
      <c r="Q122" s="1">
        <f>Demand!Q119/Demand!O119*'Dmd Switching'!O122</f>
        <v>303361.60111924564</v>
      </c>
      <c r="R122" s="6">
        <f>Demand!R119+IFERROR(VLOOKUP(R$5,Switching!$B$35:$E$44,4,0)/12,0)-IFERROR(VLOOKUP(R$5,Switching!$B$23:$E$31,4,0)/12,0)</f>
        <v>279010.34144259995</v>
      </c>
      <c r="S122" s="1">
        <f>Demand!S119/Demand!R119*'Dmd Switching'!R122</f>
        <v>264426.42852004536</v>
      </c>
      <c r="T122" s="1">
        <f>Demand!T119/Demand!R119*'Dmd Switching'!R122</f>
        <v>260692.7501848854</v>
      </c>
      <c r="U122" s="6">
        <f>Demand!U119+IFERROR(VLOOKUP(U$5,Switching!$B$35:$E$44,3,0)/12,0)-IFERROR(VLOOKUP(U$5,Switching!$B$23:$E$31,3,0)/12,0)</f>
        <v>58836.97719898395</v>
      </c>
      <c r="V122" s="6">
        <f>Demand!V119+IFERROR(VLOOKUP(V$5,Switching!$B$35:$E$44,3,0)/12,0)-IFERROR(VLOOKUP(V$5,Switching!$B$23:$E$31,3,0)/12,0)</f>
        <v>578548.13262421545</v>
      </c>
      <c r="W122" s="6">
        <f>Demand!W119+IFERROR(VLOOKUP(W$5,Switching!$B$35:$E$44,3,0)/12,0)-IFERROR(VLOOKUP(W$5,Switching!$B$23:$E$31,3,0)/12,0)</f>
        <v>32093.582583248084</v>
      </c>
      <c r="X122" s="6">
        <f>Demand!X119+IFERROR(VLOOKUP(X$5,Switching!$B$35:$E$44,3,0)/12,0)-IFERROR(VLOOKUP(X$5,Switching!$B$23:$E$31,3,0)/12,0)</f>
        <v>34271.86810693139</v>
      </c>
      <c r="Y122" s="6">
        <f>Demand!Y119+IFERROR(VLOOKUP(Y$5,Switching!$B$35:$E$44,3,0)/12,0)-IFERROR(VLOOKUP(Y$5,Switching!$B$23:$E$31,3,0)/12,0)</f>
        <v>0</v>
      </c>
      <c r="Z122" s="6">
        <f>Demand!Z119+IFERROR(VLOOKUP(Z$5,Switching!$B$35:$E$44,3,0)/12,0)-IFERROR(VLOOKUP(Z$5,Switching!$B$23:$E$31,3,0)/12,0)</f>
        <v>10478.380397485174</v>
      </c>
      <c r="AA122" s="6">
        <f>Demand!AA119+IFERROR(VLOOKUP(AA$5,Switching!$B$35:$E$44,3,0)/12,0)-IFERROR(VLOOKUP(AA$5,Switching!$B$23:$E$31,3,0)/12,0)</f>
        <v>23802.793037496784</v>
      </c>
      <c r="AB122" s="6">
        <f>Demand!AB119+IFERROR(VLOOKUP(AB$5,Switching!$B$35:$E$44,4,0)/12,0)-IFERROR(VLOOKUP(AB$5,Switching!$B$23:$E$31,4,0)/12,0)</f>
        <v>7604.7843491108288</v>
      </c>
      <c r="AC122" s="1">
        <f>Demand!AC119/Demand!AB119*'Dmd Switching'!AB122</f>
        <v>7375.7058542517125</v>
      </c>
      <c r="AD122" s="1">
        <f>Demand!AD119/Demand!AB119*'Dmd Switching'!AB122</f>
        <v>7310.6664961683709</v>
      </c>
      <c r="AE122" s="6">
        <f>Demand!AE119+IFERROR(VLOOKUP(AE$5,Switching!$B$35:$E$44,4,0)/12,0)-IFERROR(VLOOKUP(AE$5,Switching!$B$23:$E$31,4,0)/12,0)</f>
        <v>7969.4131032429614</v>
      </c>
      <c r="AF122" s="1">
        <f>Demand!AF119/Demand!AE119*'Dmd Switching'!AE122</f>
        <v>7223.1999379082472</v>
      </c>
      <c r="AG122" s="1">
        <f>Demand!AG119/Demand!AE119*'Dmd Switching'!AE122</f>
        <v>7085.4375073849151</v>
      </c>
      <c r="AH122" s="6">
        <f>Demand!AH119+IFERROR(VLOOKUP(AH$5,Switching!$B$35:$E$44,4,0)/12,0)-IFERROR(VLOOKUP(AH$5,Switching!$B$23:$E$31,4,0)/12,0)</f>
        <v>24304.897510974879</v>
      </c>
      <c r="AI122" s="1">
        <f>Demand!AI119/Demand!AH119*'Dmd Switching'!AH122</f>
        <v>25905.967461116383</v>
      </c>
      <c r="AJ122" s="1">
        <f>Demand!AJ119/Demand!AH119*'Dmd Switching'!AH122</f>
        <v>25842.172753639792</v>
      </c>
      <c r="AK122" s="6">
        <f>Demand!AK119+IFERROR(VLOOKUP(AK$5,Switching!$B$35:$E$44,4,0)/12,0)-IFERROR(VLOOKUP(AK$5,Switching!$B$23:$E$31,4,0)/12,0)</f>
        <v>63371.942890365812</v>
      </c>
      <c r="AL122" s="1">
        <f>Demand!AL119/Demand!AK119*'Dmd Switching'!AK122</f>
        <v>55035.523279332439</v>
      </c>
      <c r="AM122" s="1">
        <f>Demand!AM119/Demand!AK119*'Dmd Switching'!AK122</f>
        <v>53693.325445398477</v>
      </c>
      <c r="AN122" s="6">
        <f>Demand!AN119+IFERROR(VLOOKUP(AN$5,Switching!$B$35:$E$44,4,0)/12,0)-IFERROR(VLOOKUP(AN$5,Switching!$B$23:$E$31,4,0)/12,0)</f>
        <v>164057.47775649317</v>
      </c>
      <c r="AO122" s="1">
        <f>Demand!AO119/Demand!AN119*'Dmd Switching'!AN122</f>
        <v>150252.98339525959</v>
      </c>
      <c r="AP122" s="1">
        <f>Demand!AP119/Demand!AN119*'Dmd Switching'!AN122</f>
        <v>82555.832874430736</v>
      </c>
      <c r="AQ122" s="6">
        <f>Demand!AQ119+IFERROR(VLOOKUP(AQ$5,Switching!$B$35:$E$44,3,0)/12,0)-IFERROR(VLOOKUP(AQ$5,Switching!$B$23:$E$31,3,0)/12,0)</f>
        <v>151420.3439226039</v>
      </c>
      <c r="AR122" s="1">
        <f>Demand!AR119/Demand!AQ119*'Dmd Switching'!AQ122</f>
        <v>139086.7775272</v>
      </c>
      <c r="AS122" s="1">
        <f>Demand!AS119/Demand!AQ119*'Dmd Switching'!AQ122</f>
        <v>136222.79511777082</v>
      </c>
      <c r="AT122" s="6">
        <f>Demand!AT119+IFERROR(VLOOKUP(AT$5,Switching!$B$35:$E$44,3,0)/12,0)-IFERROR(VLOOKUP(AT$5,Switching!$B$23:$E$31,3,0)/12,0)</f>
        <v>14314</v>
      </c>
      <c r="AU122" s="6">
        <f>Demand!AU119+IFERROR(VLOOKUP(AU$5,Switching!$B$35:$E$44,4,0)/12,0)-IFERROR(VLOOKUP(AU$5,Switching!$B$23:$E$31,4,0)/12,0)</f>
        <v>343802.77729890536</v>
      </c>
      <c r="AV122" s="1">
        <f>Demand!AV119/Demand!AU119*'Dmd Switching'!AU122</f>
        <v>312125.38224676333</v>
      </c>
      <c r="AW122" s="1">
        <f>Demand!AW119/Demand!AU119*'Dmd Switching'!AU122</f>
        <v>307979.16791393689</v>
      </c>
      <c r="AX122" s="6">
        <f>Demand!AX119+IFERROR(VLOOKUP(AX$5,Switching!$B$35:$E$44,3,0)/12,0)-IFERROR(VLOOKUP(AX$5,Switching!$B$23:$E$31,3,0)/12,0)</f>
        <v>58022.226079572967</v>
      </c>
      <c r="AY122" s="1">
        <f>Demand!AY119/Demand!AX119*'Dmd Switching'!AX122</f>
        <v>52828.332652731107</v>
      </c>
      <c r="AZ122" s="1">
        <f>Demand!AZ119/Demand!AX119*'Dmd Switching'!AX122</f>
        <v>51901.85186021281</v>
      </c>
      <c r="BA122" s="6">
        <f>Demand!BA119+IFERROR(VLOOKUP(BA$5,Switching!$B$35:$E$44,3,0)/12,0)-IFERROR(VLOOKUP(BA$5,Switching!$B$23:$E$31,3,0)/12,0)</f>
        <v>9309.1499999999978</v>
      </c>
      <c r="BB122" s="6">
        <f>Demand!BB119+IFERROR(VLOOKUP(BB$5,Switching!$B$35:$E$44,3,0)/12,0)-IFERROR(VLOOKUP(BB$5,Switching!$B$23:$E$31,3,0)/12,0)</f>
        <v>25476.471815833429</v>
      </c>
      <c r="BC122" s="6">
        <f>Demand!BC119+IFERROR(VLOOKUP(BC$5,Switching!$B$35:$E$44,3,0)/12,0)-IFERROR(VLOOKUP(BC$5,Switching!$B$23:$E$31,3,0)/12,0)</f>
        <v>4025.840136127501</v>
      </c>
      <c r="BD122" s="6">
        <f>Demand!BD119+IFERROR(VLOOKUP(BD$5,Switching!$B$35:$E$44,3,0)/12,0)-IFERROR(VLOOKUP(BD$5,Switching!$B$23:$E$31,3,0)/12,0)</f>
        <v>349057.42370075261</v>
      </c>
      <c r="BE122" s="6">
        <f>Demand!BE119+IFERROR(VLOOKUP(BE$5,Switching!$B$35:$E$44,3,0)/12,0)-IFERROR(VLOOKUP(BE$5,Switching!$B$23:$E$31,3,0)/12,0)</f>
        <v>57984.940859347116</v>
      </c>
      <c r="BF122" s="35">
        <f>Billed_Energy!AM120/Cal_Energy!AM120*Cal_Energy_Switching!AM121*VLOOKUP($C122,'Dmd Factors'!$A$4:$E$15,4,0)</f>
        <v>201473.94722727622</v>
      </c>
      <c r="BG122" s="35">
        <f>Billed_Energy!G120/Cal_Energy!G120*Cal_Energy_Switching!G121*VLOOKUP(C122,'Dmd Factors'!$A$4:$E$15,3,0)</f>
        <v>443957.18304635899</v>
      </c>
      <c r="BH122" s="35">
        <f>Billed_Energy!AA120/Cal_Energy!AA120*Cal_Energy_Switching!AA121*VLOOKUP($C122,'Dmd Factors'!$A$4:$E$15,5,0)</f>
        <v>21253.888240013046</v>
      </c>
      <c r="BI122" s="35">
        <f>Billed_Energy!J120/Cal_Energy!J120*Cal_Energy_Switching!J121*VLOOKUP($C122,'Dmd Factors'!$A$4:$E$15,2,0)</f>
        <v>57780.871302470339</v>
      </c>
    </row>
    <row r="123" spans="1:61" x14ac:dyDescent="0.25">
      <c r="A123" t="s">
        <v>155</v>
      </c>
      <c r="B123">
        <v>2024</v>
      </c>
      <c r="C123">
        <v>3</v>
      </c>
      <c r="D123" t="s">
        <v>120</v>
      </c>
      <c r="E123" t="s">
        <v>154</v>
      </c>
      <c r="F123" s="6">
        <f>Demand!F120+IFERROR(VLOOKUP(F$5,Switching!$B$35:$E$44,4,0)/12,0)-IFERROR(VLOOKUP(F$5,Switching!$B$23:$E$31,4,0)/12,0)</f>
        <v>185157.6</v>
      </c>
      <c r="G123" s="1">
        <f>Demand!G120/Demand!F120*'Dmd Switching'!F123</f>
        <v>185157.6</v>
      </c>
      <c r="H123" s="1">
        <f>Demand!H120/Demand!F120*'Dmd Switching'!F123</f>
        <v>101387.6</v>
      </c>
      <c r="I123" s="6">
        <f>Demand!I120+IFERROR(VLOOKUP(I$5,Switching!$B$35:$E$44,4,0)/12,0)-IFERROR(VLOOKUP(I$5,Switching!$B$23:$E$31,4,0)/12,0)</f>
        <v>287369.78956410376</v>
      </c>
      <c r="J123" s="1">
        <f>Demand!J120/Demand!I120*'Dmd Switching'!I123</f>
        <v>276264.56201847515</v>
      </c>
      <c r="K123" s="1">
        <f>Demand!K120/Demand!I120*'Dmd Switching'!I123</f>
        <v>271194.21969410969</v>
      </c>
      <c r="L123" s="6">
        <f>Demand!L120+IFERROR(VLOOKUP(L$5,Switching!$B$35:$E$44,4,0)/12,0)-IFERROR(VLOOKUP(L$5,Switching!$B$23:$E$31,4,0)/12,0)</f>
        <v>552551.615598907</v>
      </c>
      <c r="M123" s="1">
        <f>Demand!M120/Demand!L120*'Dmd Switching'!L123</f>
        <v>516708.96797584416</v>
      </c>
      <c r="N123" s="1">
        <f>Demand!N120/Demand!L120*'Dmd Switching'!L123</f>
        <v>510712.19821216061</v>
      </c>
      <c r="O123" s="6">
        <f>Demand!O120+IFERROR(VLOOKUP(O$5,Switching!$B$35:$E$44,3,0)/12,0)-IFERROR(VLOOKUP(O$5,Switching!$B$23:$E$31,3,0)/12,0)</f>
        <v>337146.95079770399</v>
      </c>
      <c r="P123" s="1">
        <f>Demand!P120/Demand!O120*'Dmd Switching'!O123</f>
        <v>307073.76476980321</v>
      </c>
      <c r="Q123" s="1">
        <f>Demand!Q120/Demand!O120*'Dmd Switching'!O123</f>
        <v>300195.32136100257</v>
      </c>
      <c r="R123" s="6">
        <f>Demand!R120+IFERROR(VLOOKUP(R$5,Switching!$B$35:$E$44,4,0)/12,0)-IFERROR(VLOOKUP(R$5,Switching!$B$23:$E$31,4,0)/12,0)</f>
        <v>275916.27951999952</v>
      </c>
      <c r="S123" s="1">
        <f>Demand!S120/Demand!R120*'Dmd Switching'!R123</f>
        <v>262265.66415351321</v>
      </c>
      <c r="T123" s="1">
        <f>Demand!T120/Demand!R120*'Dmd Switching'!R123</f>
        <v>257611.30813001216</v>
      </c>
      <c r="U123" s="6">
        <f>Demand!U120+IFERROR(VLOOKUP(U$5,Switching!$B$35:$E$44,3,0)/12,0)-IFERROR(VLOOKUP(U$5,Switching!$B$23:$E$31,3,0)/12,0)</f>
        <v>58912.772922128119</v>
      </c>
      <c r="V123" s="6">
        <f>Demand!V120+IFERROR(VLOOKUP(V$5,Switching!$B$35:$E$44,3,0)/12,0)-IFERROR(VLOOKUP(V$5,Switching!$B$23:$E$31,3,0)/12,0)</f>
        <v>571560.34580968251</v>
      </c>
      <c r="W123" s="6">
        <f>Demand!W120+IFERROR(VLOOKUP(W$5,Switching!$B$35:$E$44,3,0)/12,0)-IFERROR(VLOOKUP(W$5,Switching!$B$23:$E$31,3,0)/12,0)</f>
        <v>33701.543299788726</v>
      </c>
      <c r="X123" s="6">
        <f>Demand!X120+IFERROR(VLOOKUP(X$5,Switching!$B$35:$E$44,3,0)/12,0)-IFERROR(VLOOKUP(X$5,Switching!$B$23:$E$31,3,0)/12,0)</f>
        <v>33335.679570345572</v>
      </c>
      <c r="Y123" s="6">
        <f>Demand!Y120+IFERROR(VLOOKUP(Y$5,Switching!$B$35:$E$44,3,0)/12,0)-IFERROR(VLOOKUP(Y$5,Switching!$B$23:$E$31,3,0)/12,0)</f>
        <v>0</v>
      </c>
      <c r="Z123" s="6">
        <f>Demand!Z120+IFERROR(VLOOKUP(Z$5,Switching!$B$35:$E$44,3,0)/12,0)-IFERROR(VLOOKUP(Z$5,Switching!$B$23:$E$31,3,0)/12,0)</f>
        <v>10314.921112263803</v>
      </c>
      <c r="AA123" s="6">
        <f>Demand!AA120+IFERROR(VLOOKUP(AA$5,Switching!$B$35:$E$44,3,0)/12,0)-IFERROR(VLOOKUP(AA$5,Switching!$B$23:$E$31,3,0)/12,0)</f>
        <v>23189.083989865743</v>
      </c>
      <c r="AB123" s="6">
        <f>Demand!AB120+IFERROR(VLOOKUP(AB$5,Switching!$B$35:$E$44,4,0)/12,0)-IFERROR(VLOOKUP(AB$5,Switching!$B$23:$E$31,4,0)/12,0)</f>
        <v>7515.5324966581811</v>
      </c>
      <c r="AC123" s="1">
        <f>Demand!AC120/Demand!AB120*'Dmd Switching'!AB123</f>
        <v>7289.1425303732685</v>
      </c>
      <c r="AD123" s="1">
        <f>Demand!AD120/Demand!AB120*'Dmd Switching'!AB123</f>
        <v>7224.8664921849804</v>
      </c>
      <c r="AE123" s="6">
        <f>Demand!AE120+IFERROR(VLOOKUP(AE$5,Switching!$B$35:$E$44,4,0)/12,0)-IFERROR(VLOOKUP(AE$5,Switching!$B$23:$E$31,4,0)/12,0)</f>
        <v>7299.856925181788</v>
      </c>
      <c r="AF123" s="1">
        <f>Demand!AF120/Demand!AE120*'Dmd Switching'!AE123</f>
        <v>6669.4325531753066</v>
      </c>
      <c r="AG123" s="1">
        <f>Demand!AG120/Demand!AE120*'Dmd Switching'!AE123</f>
        <v>6668.125974165966</v>
      </c>
      <c r="AH123" s="6">
        <f>Demand!AH120+IFERROR(VLOOKUP(AH$5,Switching!$B$35:$E$44,4,0)/12,0)-IFERROR(VLOOKUP(AH$5,Switching!$B$23:$E$31,4,0)/12,0)</f>
        <v>23048.282075192776</v>
      </c>
      <c r="AI123" s="1">
        <f>Demand!AI120/Demand!AH120*'Dmd Switching'!AH123</f>
        <v>24566.573267999214</v>
      </c>
      <c r="AJ123" s="1">
        <f>Demand!AJ120/Demand!AH120*'Dmd Switching'!AH123</f>
        <v>24506.076884002501</v>
      </c>
      <c r="AK123" s="6">
        <f>Demand!AK120+IFERROR(VLOOKUP(AK$5,Switching!$B$35:$E$44,4,0)/12,0)-IFERROR(VLOOKUP(AK$5,Switching!$B$23:$E$31,4,0)/12,0)</f>
        <v>64080.132120562499</v>
      </c>
      <c r="AL123" s="1">
        <f>Demand!AL120/Demand!AK120*'Dmd Switching'!AK123</f>
        <v>58124.506043038469</v>
      </c>
      <c r="AM123" s="1">
        <f>Demand!AM120/Demand!AK120*'Dmd Switching'!AK123</f>
        <v>56853.049550574244</v>
      </c>
      <c r="AN123" s="6">
        <f>Demand!AN120+IFERROR(VLOOKUP(AN$5,Switching!$B$35:$E$44,4,0)/12,0)-IFERROR(VLOOKUP(AN$5,Switching!$B$23:$E$31,4,0)/12,0)</f>
        <v>163502.38617987363</v>
      </c>
      <c r="AO123" s="1">
        <f>Demand!AO120/Demand!AN120*'Dmd Switching'!AN123</f>
        <v>157434.38507694958</v>
      </c>
      <c r="AP123" s="1">
        <f>Demand!AP120/Demand!AN120*'Dmd Switching'!AN123</f>
        <v>96263.474900389396</v>
      </c>
      <c r="AQ123" s="6">
        <f>Demand!AQ120+IFERROR(VLOOKUP(AQ$5,Switching!$B$35:$E$44,3,0)/12,0)-IFERROR(VLOOKUP(AQ$5,Switching!$B$23:$E$31,3,0)/12,0)</f>
        <v>144762.30991294145</v>
      </c>
      <c r="AR123" s="1">
        <f>Demand!AR120/Demand!AQ120*'Dmd Switching'!AQ123</f>
        <v>134156.41400235819</v>
      </c>
      <c r="AS123" s="1">
        <f>Demand!AS120/Demand!AQ120*'Dmd Switching'!AQ123</f>
        <v>130721.22400382077</v>
      </c>
      <c r="AT123" s="6">
        <f>Demand!AT120+IFERROR(VLOOKUP(AT$5,Switching!$B$35:$E$44,3,0)/12,0)-IFERROR(VLOOKUP(AT$5,Switching!$B$23:$E$31,3,0)/12,0)</f>
        <v>12754</v>
      </c>
      <c r="AU123" s="6">
        <f>Demand!AU120+IFERROR(VLOOKUP(AU$5,Switching!$B$35:$E$44,4,0)/12,0)-IFERROR(VLOOKUP(AU$5,Switching!$B$23:$E$31,4,0)/12,0)</f>
        <v>350105.04881867091</v>
      </c>
      <c r="AV123" s="1">
        <f>Demand!AV120/Demand!AU120*'Dmd Switching'!AU123</f>
        <v>317846.97333623696</v>
      </c>
      <c r="AW123" s="1">
        <f>Demand!AW120/Demand!AU120*'Dmd Switching'!AU123</f>
        <v>313624.75447340088</v>
      </c>
      <c r="AX123" s="6">
        <f>Demand!AX120+IFERROR(VLOOKUP(AX$5,Switching!$B$35:$E$44,3,0)/12,0)-IFERROR(VLOOKUP(AX$5,Switching!$B$23:$E$31,3,0)/12,0)</f>
        <v>57601.378418591994</v>
      </c>
      <c r="AY123" s="1">
        <f>Demand!AY120/Demand!AX120*'Dmd Switching'!AX123</f>
        <v>53326.663363573462</v>
      </c>
      <c r="AZ123" s="1">
        <f>Demand!AZ120/Demand!AX120*'Dmd Switching'!AX123</f>
        <v>51069.970046007598</v>
      </c>
      <c r="BA123" s="6">
        <f>Demand!BA120+IFERROR(VLOOKUP(BA$5,Switching!$B$35:$E$44,3,0)/12,0)-IFERROR(VLOOKUP(BA$5,Switching!$B$23:$E$31,3,0)/12,0)</f>
        <v>9309.1499999999978</v>
      </c>
      <c r="BB123" s="6">
        <f>Demand!BB120+IFERROR(VLOOKUP(BB$5,Switching!$B$35:$E$44,3,0)/12,0)-IFERROR(VLOOKUP(BB$5,Switching!$B$23:$E$31,3,0)/12,0)</f>
        <v>25835.868062173664</v>
      </c>
      <c r="BC123" s="6">
        <f>Demand!BC120+IFERROR(VLOOKUP(BC$5,Switching!$B$35:$E$44,3,0)/12,0)-IFERROR(VLOOKUP(BC$5,Switching!$B$23:$E$31,3,0)/12,0)</f>
        <v>4099.6380787514099</v>
      </c>
      <c r="BD123" s="6">
        <f>Demand!BD120+IFERROR(VLOOKUP(BD$5,Switching!$B$35:$E$44,3,0)/12,0)-IFERROR(VLOOKUP(BD$5,Switching!$B$23:$E$31,3,0)/12,0)</f>
        <v>341626.32280570734</v>
      </c>
      <c r="BE123" s="6">
        <f>Demand!BE120+IFERROR(VLOOKUP(BE$5,Switching!$B$35:$E$44,3,0)/12,0)-IFERROR(VLOOKUP(BE$5,Switching!$B$23:$E$31,3,0)/12,0)</f>
        <v>58069.700157341613</v>
      </c>
      <c r="BF123" s="35">
        <f>Billed_Energy!AM121/Cal_Energy!AM121*Cal_Energy_Switching!AM122*VLOOKUP($C123,'Dmd Factors'!$A$4:$E$15,4,0)</f>
        <v>201456.46012214286</v>
      </c>
      <c r="BG123" s="35">
        <f>Billed_Energy!G121/Cal_Energy!G121*Cal_Energy_Switching!G122*VLOOKUP(C123,'Dmd Factors'!$A$4:$E$15,3,0)</f>
        <v>408701.36547217151</v>
      </c>
      <c r="BH123" s="35">
        <f>Billed_Energy!AA121/Cal_Energy!AA121*Cal_Energy_Switching!AA122*VLOOKUP($C123,'Dmd Factors'!$A$4:$E$15,5,0)</f>
        <v>19783.038128459524</v>
      </c>
      <c r="BI123" s="35">
        <f>Billed_Energy!J121/Cal_Energy!J121*Cal_Energy_Switching!J122*VLOOKUP($C123,'Dmd Factors'!$A$4:$E$15,2,0)</f>
        <v>57174.648806629666</v>
      </c>
    </row>
    <row r="124" spans="1:61" x14ac:dyDescent="0.25">
      <c r="A124" t="s">
        <v>155</v>
      </c>
      <c r="B124">
        <v>2024</v>
      </c>
      <c r="C124">
        <v>4</v>
      </c>
      <c r="D124" t="s">
        <v>121</v>
      </c>
      <c r="E124" t="s">
        <v>154</v>
      </c>
      <c r="F124" s="6">
        <f>Demand!F121+IFERROR(VLOOKUP(F$5,Switching!$B$35:$E$44,4,0)/12,0)-IFERROR(VLOOKUP(F$5,Switching!$B$23:$E$31,4,0)/12,0)</f>
        <v>185157.6</v>
      </c>
      <c r="G124" s="1">
        <f>Demand!G121/Demand!F121*'Dmd Switching'!F124</f>
        <v>185157.6</v>
      </c>
      <c r="H124" s="1">
        <f>Demand!H121/Demand!F121*'Dmd Switching'!F124</f>
        <v>101387.6</v>
      </c>
      <c r="I124" s="6">
        <f>Demand!I121+IFERROR(VLOOKUP(I$5,Switching!$B$35:$E$44,4,0)/12,0)-IFERROR(VLOOKUP(I$5,Switching!$B$23:$E$31,4,0)/12,0)</f>
        <v>291564.65661144571</v>
      </c>
      <c r="J124" s="1">
        <f>Demand!J121/Demand!I121*'Dmd Switching'!I124</f>
        <v>282357.34170599119</v>
      </c>
      <c r="K124" s="1">
        <f>Demand!K121/Demand!I121*'Dmd Switching'!I124</f>
        <v>269482.61825326091</v>
      </c>
      <c r="L124" s="6">
        <f>Demand!L121+IFERROR(VLOOKUP(L$5,Switching!$B$35:$E$44,4,0)/12,0)-IFERROR(VLOOKUP(L$5,Switching!$B$23:$E$31,4,0)/12,0)</f>
        <v>543560.83446950337</v>
      </c>
      <c r="M124" s="1">
        <f>Demand!M121/Demand!L121*'Dmd Switching'!L124</f>
        <v>517861.14822199353</v>
      </c>
      <c r="N124" s="1">
        <f>Demand!N121/Demand!L121*'Dmd Switching'!L124</f>
        <v>514361.89673570276</v>
      </c>
      <c r="O124" s="6">
        <f>Demand!O121+IFERROR(VLOOKUP(O$5,Switching!$B$35:$E$44,3,0)/12,0)-IFERROR(VLOOKUP(O$5,Switching!$B$23:$E$31,3,0)/12,0)</f>
        <v>340849.00607749016</v>
      </c>
      <c r="P124" s="1">
        <f>Demand!P121/Demand!O121*'Dmd Switching'!O124</f>
        <v>310445.60025418218</v>
      </c>
      <c r="Q124" s="1">
        <f>Demand!Q121/Demand!O121*'Dmd Switching'!O124</f>
        <v>303491.62782850035</v>
      </c>
      <c r="R124" s="6">
        <f>Demand!R121+IFERROR(VLOOKUP(R$5,Switching!$B$35:$E$44,4,0)/12,0)-IFERROR(VLOOKUP(R$5,Switching!$B$23:$E$31,4,0)/12,0)</f>
        <v>294307.26653497713</v>
      </c>
      <c r="S124" s="1">
        <f>Demand!S121/Demand!R121*'Dmd Switching'!R124</f>
        <v>281395.65429812187</v>
      </c>
      <c r="T124" s="1">
        <f>Demand!T121/Demand!R121*'Dmd Switching'!R124</f>
        <v>275710.21445260814</v>
      </c>
      <c r="U124" s="6">
        <f>Demand!U121+IFERROR(VLOOKUP(U$5,Switching!$B$35:$E$44,3,0)/12,0)-IFERROR(VLOOKUP(U$5,Switching!$B$23:$E$31,3,0)/12,0)</f>
        <v>59255.538703083788</v>
      </c>
      <c r="V124" s="6">
        <f>Demand!V121+IFERROR(VLOOKUP(V$5,Switching!$B$35:$E$44,3,0)/12,0)-IFERROR(VLOOKUP(V$5,Switching!$B$23:$E$31,3,0)/12,0)</f>
        <v>578835.09366172377</v>
      </c>
      <c r="W124" s="6">
        <f>Demand!W121+IFERROR(VLOOKUP(W$5,Switching!$B$35:$E$44,3,0)/12,0)-IFERROR(VLOOKUP(W$5,Switching!$B$23:$E$31,3,0)/12,0)</f>
        <v>26394.374415186361</v>
      </c>
      <c r="X124" s="6">
        <f>Demand!X121+IFERROR(VLOOKUP(X$5,Switching!$B$35:$E$44,3,0)/12,0)-IFERROR(VLOOKUP(X$5,Switching!$B$23:$E$31,3,0)/12,0)</f>
        <v>25547.624051296298</v>
      </c>
      <c r="Y124" s="6">
        <f>Demand!Y121+IFERROR(VLOOKUP(Y$5,Switching!$B$35:$E$44,3,0)/12,0)-IFERROR(VLOOKUP(Y$5,Switching!$B$23:$E$31,3,0)/12,0)</f>
        <v>0</v>
      </c>
      <c r="Z124" s="6">
        <f>Demand!Z121+IFERROR(VLOOKUP(Z$5,Switching!$B$35:$E$44,3,0)/12,0)-IFERROR(VLOOKUP(Z$5,Switching!$B$23:$E$31,3,0)/12,0)</f>
        <v>10760.260495145058</v>
      </c>
      <c r="AA124" s="6">
        <f>Demand!AA121+IFERROR(VLOOKUP(AA$5,Switching!$B$35:$E$44,3,0)/12,0)-IFERROR(VLOOKUP(AA$5,Switching!$B$23:$E$31,3,0)/12,0)</f>
        <v>22234.792105187069</v>
      </c>
      <c r="AB124" s="6">
        <f>Demand!AB121+IFERROR(VLOOKUP(AB$5,Switching!$B$35:$E$44,4,0)/12,0)-IFERROR(VLOOKUP(AB$5,Switching!$B$23:$E$31,4,0)/12,0)</f>
        <v>7401.9757044777916</v>
      </c>
      <c r="AC124" s="1">
        <f>Demand!AC121/Demand!AB121*'Dmd Switching'!AB124</f>
        <v>7179.0064031111096</v>
      </c>
      <c r="AD124" s="1">
        <f>Demand!AD121/Demand!AB121*'Dmd Switching'!AB124</f>
        <v>7115.7015510249339</v>
      </c>
      <c r="AE124" s="6">
        <f>Demand!AE121+IFERROR(VLOOKUP(AE$5,Switching!$B$35:$E$44,4,0)/12,0)-IFERROR(VLOOKUP(AE$5,Switching!$B$23:$E$31,4,0)/12,0)</f>
        <v>8337.7252278731939</v>
      </c>
      <c r="AF124" s="1">
        <f>Demand!AF121/Demand!AE121*'Dmd Switching'!AE124</f>
        <v>7701.0623844971615</v>
      </c>
      <c r="AG124" s="1">
        <f>Demand!AG121/Demand!AE121*'Dmd Switching'!AE124</f>
        <v>7460.8926958128995</v>
      </c>
      <c r="AH124" s="6">
        <f>Demand!AH121+IFERROR(VLOOKUP(AH$5,Switching!$B$35:$E$44,4,0)/12,0)-IFERROR(VLOOKUP(AH$5,Switching!$B$23:$E$31,4,0)/12,0)</f>
        <v>20906.189029323734</v>
      </c>
      <c r="AI124" s="1">
        <f>Demand!AI121/Demand!AH121*'Dmd Switching'!AH124</f>
        <v>22283.371180028702</v>
      </c>
      <c r="AJ124" s="1">
        <f>Demand!AJ121/Demand!AH121*'Dmd Switching'!AH124</f>
        <v>22228.497292452194</v>
      </c>
      <c r="AK124" s="6">
        <f>Demand!AK121+IFERROR(VLOOKUP(AK$5,Switching!$B$35:$E$44,4,0)/12,0)-IFERROR(VLOOKUP(AK$5,Switching!$B$23:$E$31,4,0)/12,0)</f>
        <v>66819.77384919973</v>
      </c>
      <c r="AL124" s="1">
        <f>Demand!AL121/Demand!AK121*'Dmd Switching'!AK124</f>
        <v>63453.980663763985</v>
      </c>
      <c r="AM124" s="1">
        <f>Demand!AM121/Demand!AK121*'Dmd Switching'!AK124</f>
        <v>60400.333906787106</v>
      </c>
      <c r="AN124" s="6">
        <f>Demand!AN121+IFERROR(VLOOKUP(AN$5,Switching!$B$35:$E$44,4,0)/12,0)-IFERROR(VLOOKUP(AN$5,Switching!$B$23:$E$31,4,0)/12,0)</f>
        <v>178504.99677215036</v>
      </c>
      <c r="AO124" s="1">
        <f>Demand!AO121/Demand!AN121*'Dmd Switching'!AN124</f>
        <v>175586.09718560622</v>
      </c>
      <c r="AP124" s="1">
        <f>Demand!AP121/Demand!AN121*'Dmd Switching'!AN124</f>
        <v>111025.01344476134</v>
      </c>
      <c r="AQ124" s="6">
        <f>Demand!AQ121+IFERROR(VLOOKUP(AQ$5,Switching!$B$35:$E$44,3,0)/12,0)-IFERROR(VLOOKUP(AQ$5,Switching!$B$23:$E$31,3,0)/12,0)</f>
        <v>153048.9440375366</v>
      </c>
      <c r="AR124" s="1">
        <f>Demand!AR121/Demand!AQ121*'Dmd Switching'!AQ124</f>
        <v>141520.16605073237</v>
      </c>
      <c r="AS124" s="1">
        <f>Demand!AS121/Demand!AQ121*'Dmd Switching'!AQ124</f>
        <v>137785.8206964157</v>
      </c>
      <c r="AT124" s="6">
        <f>Demand!AT121+IFERROR(VLOOKUP(AT$5,Switching!$B$35:$E$44,3,0)/12,0)-IFERROR(VLOOKUP(AT$5,Switching!$B$23:$E$31,3,0)/12,0)</f>
        <v>7072</v>
      </c>
      <c r="AU124" s="6">
        <f>Demand!AU121+IFERROR(VLOOKUP(AU$5,Switching!$B$35:$E$44,4,0)/12,0)-IFERROR(VLOOKUP(AU$5,Switching!$B$23:$E$31,4,0)/12,0)</f>
        <v>357568.04996776034</v>
      </c>
      <c r="AV124" s="1">
        <f>Demand!AV121/Demand!AU121*'Dmd Switching'!AU124</f>
        <v>324622.34642853274</v>
      </c>
      <c r="AW124" s="1">
        <f>Demand!AW121/Demand!AU121*'Dmd Switching'!AU124</f>
        <v>320310.12479558139</v>
      </c>
      <c r="AX124" s="6">
        <f>Demand!AX121+IFERROR(VLOOKUP(AX$5,Switching!$B$35:$E$44,3,0)/12,0)-IFERROR(VLOOKUP(AX$5,Switching!$B$23:$E$31,3,0)/12,0)</f>
        <v>57568.41491454166</v>
      </c>
      <c r="AY124" s="1">
        <f>Demand!AY121/Demand!AX121*'Dmd Switching'!AX124</f>
        <v>54208.301356223164</v>
      </c>
      <c r="AZ124" s="1">
        <f>Demand!AZ121/Demand!AX121*'Dmd Switching'!AX124</f>
        <v>52708.160216336786</v>
      </c>
      <c r="BA124" s="6">
        <f>Demand!BA121+IFERROR(VLOOKUP(BA$5,Switching!$B$35:$E$44,3,0)/12,0)-IFERROR(VLOOKUP(BA$5,Switching!$B$23:$E$31,3,0)/12,0)</f>
        <v>9309.1499999999978</v>
      </c>
      <c r="BB124" s="6">
        <f>Demand!BB121+IFERROR(VLOOKUP(BB$5,Switching!$B$35:$E$44,3,0)/12,0)-IFERROR(VLOOKUP(BB$5,Switching!$B$23:$E$31,3,0)/12,0)</f>
        <v>27429.134963429413</v>
      </c>
      <c r="BC124" s="6">
        <f>Demand!BC121+IFERROR(VLOOKUP(BC$5,Switching!$B$35:$E$44,3,0)/12,0)-IFERROR(VLOOKUP(BC$5,Switching!$B$23:$E$31,3,0)/12,0)</f>
        <v>4187.0278601778955</v>
      </c>
      <c r="BD124" s="6">
        <f>Demand!BD121+IFERROR(VLOOKUP(BD$5,Switching!$B$35:$E$44,3,0)/12,0)-IFERROR(VLOOKUP(BD$5,Switching!$B$23:$E$31,3,0)/12,0)</f>
        <v>340928.2259071985</v>
      </c>
      <c r="BE124" s="6">
        <f>Demand!BE121+IFERROR(VLOOKUP(BE$5,Switching!$B$35:$E$44,3,0)/12,0)-IFERROR(VLOOKUP(BE$5,Switching!$B$23:$E$31,3,0)/12,0)</f>
        <v>58562.521079284139</v>
      </c>
      <c r="BF124" s="35">
        <f>Billed_Energy!AM122/Cal_Energy!AM122*Cal_Energy_Switching!AM123*VLOOKUP($C124,'Dmd Factors'!$A$4:$E$15,4,0)</f>
        <v>219531.99879215867</v>
      </c>
      <c r="BG124" s="35">
        <f>Billed_Energy!G122/Cal_Energy!G122*Cal_Energy_Switching!G123*VLOOKUP(C124,'Dmd Factors'!$A$4:$E$15,3,0)</f>
        <v>405923.84233313624</v>
      </c>
      <c r="BH124" s="35">
        <f>Billed_Energy!AA122/Cal_Energy!AA122*Cal_Energy_Switching!AA123*VLOOKUP($C124,'Dmd Factors'!$A$4:$E$15,5,0)</f>
        <v>19257.829783721674</v>
      </c>
      <c r="BI124" s="35">
        <f>Billed_Energy!J122/Cal_Energy!J122*Cal_Energy_Switching!J123*VLOOKUP($C124,'Dmd Factors'!$A$4:$E$15,2,0)</f>
        <v>56635.594270891117</v>
      </c>
    </row>
    <row r="125" spans="1:61" x14ac:dyDescent="0.25">
      <c r="A125" t="s">
        <v>155</v>
      </c>
      <c r="B125">
        <v>2024</v>
      </c>
      <c r="C125">
        <v>5</v>
      </c>
      <c r="D125" t="s">
        <v>122</v>
      </c>
      <c r="E125" t="s">
        <v>153</v>
      </c>
      <c r="F125" s="6">
        <f>Demand!F122+IFERROR(VLOOKUP(F$5,Switching!$B$35:$E$44,4,0)/12,0)-IFERROR(VLOOKUP(F$5,Switching!$B$23:$E$31,4,0)/12,0)</f>
        <v>185157.6</v>
      </c>
      <c r="G125" s="1">
        <f>Demand!G122/Demand!F122*'Dmd Switching'!F125</f>
        <v>185157.6</v>
      </c>
      <c r="H125" s="1">
        <f>Demand!H122/Demand!F122*'Dmd Switching'!F125</f>
        <v>101387.6</v>
      </c>
      <c r="I125" s="6">
        <f>Demand!I122+IFERROR(VLOOKUP(I$5,Switching!$B$35:$E$44,4,0)/12,0)-IFERROR(VLOOKUP(I$5,Switching!$B$23:$E$31,4,0)/12,0)</f>
        <v>289439.16309473291</v>
      </c>
      <c r="J125" s="1">
        <f>Demand!J122/Demand!I122*'Dmd Switching'!I125</f>
        <v>281928.30503580475</v>
      </c>
      <c r="K125" s="1">
        <f>Demand!K122/Demand!I122*'Dmd Switching'!I125</f>
        <v>274473.47689538426</v>
      </c>
      <c r="L125" s="6">
        <f>Demand!L122+IFERROR(VLOOKUP(L$5,Switching!$B$35:$E$44,4,0)/12,0)-IFERROR(VLOOKUP(L$5,Switching!$B$23:$E$31,4,0)/12,0)</f>
        <v>541939.2662399566</v>
      </c>
      <c r="M125" s="1">
        <f>Demand!M122/Demand!L122*'Dmd Switching'!L125</f>
        <v>523708.62070728763</v>
      </c>
      <c r="N125" s="1">
        <f>Demand!N122/Demand!L122*'Dmd Switching'!L125</f>
        <v>517175.1939127738</v>
      </c>
      <c r="O125" s="6">
        <f>Demand!O122+IFERROR(VLOOKUP(O$5,Switching!$B$35:$E$44,3,0)/12,0)-IFERROR(VLOOKUP(O$5,Switching!$B$23:$E$31,3,0)/12,0)</f>
        <v>348124.27454968769</v>
      </c>
      <c r="P125" s="1">
        <f>Demand!P122/Demand!O122*'Dmd Switching'!O125</f>
        <v>325018.05323501531</v>
      </c>
      <c r="Q125" s="1">
        <f>Demand!Q122/Demand!O122*'Dmd Switching'!O125</f>
        <v>318691.45143026725</v>
      </c>
      <c r="R125" s="6">
        <f>Demand!R122+IFERROR(VLOOKUP(R$5,Switching!$B$35:$E$44,4,0)/12,0)-IFERROR(VLOOKUP(R$5,Switching!$B$23:$E$31,4,0)/12,0)</f>
        <v>286881.18600549648</v>
      </c>
      <c r="S125" s="1">
        <f>Demand!S122/Demand!R122*'Dmd Switching'!R125</f>
        <v>276147.2978981192</v>
      </c>
      <c r="T125" s="1">
        <f>Demand!T122/Demand!R122*'Dmd Switching'!R125</f>
        <v>271179.681642782</v>
      </c>
      <c r="U125" s="6">
        <f>Demand!U122+IFERROR(VLOOKUP(U$5,Switching!$B$35:$E$44,3,0)/12,0)-IFERROR(VLOOKUP(U$5,Switching!$B$23:$E$31,3,0)/12,0)</f>
        <v>60062.238821789404</v>
      </c>
      <c r="V125" s="6">
        <f>Demand!V122+IFERROR(VLOOKUP(V$5,Switching!$B$35:$E$44,3,0)/12,0)-IFERROR(VLOOKUP(V$5,Switching!$B$23:$E$31,3,0)/12,0)</f>
        <v>602335.75686168019</v>
      </c>
      <c r="W125" s="6">
        <f>Demand!W122+IFERROR(VLOOKUP(W$5,Switching!$B$35:$E$44,3,0)/12,0)-IFERROR(VLOOKUP(W$5,Switching!$B$23:$E$31,3,0)/12,0)</f>
        <v>46288.790222921947</v>
      </c>
      <c r="X125" s="6">
        <f>Demand!X122+IFERROR(VLOOKUP(X$5,Switching!$B$35:$E$44,3,0)/12,0)-IFERROR(VLOOKUP(X$5,Switching!$B$23:$E$31,3,0)/12,0)</f>
        <v>44381.861963824274</v>
      </c>
      <c r="Y125" s="6">
        <f>Demand!Y122+IFERROR(VLOOKUP(Y$5,Switching!$B$35:$E$44,3,0)/12,0)-IFERROR(VLOOKUP(Y$5,Switching!$B$23:$E$31,3,0)/12,0)</f>
        <v>0</v>
      </c>
      <c r="Z125" s="6">
        <f>Demand!Z122+IFERROR(VLOOKUP(Z$5,Switching!$B$35:$E$44,3,0)/12,0)-IFERROR(VLOOKUP(Z$5,Switching!$B$23:$E$31,3,0)/12,0)</f>
        <v>8050.9831477371808</v>
      </c>
      <c r="AA125" s="6">
        <f>Demand!AA122+IFERROR(VLOOKUP(AA$5,Switching!$B$35:$E$44,3,0)/12,0)-IFERROR(VLOOKUP(AA$5,Switching!$B$23:$E$31,3,0)/12,0)</f>
        <v>18230.189315914511</v>
      </c>
      <c r="AB125" s="6">
        <f>Demand!AB122+IFERROR(VLOOKUP(AB$5,Switching!$B$35:$E$44,4,0)/12,0)-IFERROR(VLOOKUP(AB$5,Switching!$B$23:$E$31,4,0)/12,0)</f>
        <v>7159.918025478134</v>
      </c>
      <c r="AC125" s="1">
        <f>Demand!AC122/Demand!AB122*'Dmd Switching'!AB125</f>
        <v>6944.2402140773456</v>
      </c>
      <c r="AD125" s="1">
        <f>Demand!AD122/Demand!AB122*'Dmd Switching'!AB125</f>
        <v>6883.0055424642196</v>
      </c>
      <c r="AE125" s="6">
        <f>Demand!AE122+IFERROR(VLOOKUP(AE$5,Switching!$B$35:$E$44,4,0)/12,0)-IFERROR(VLOOKUP(AE$5,Switching!$B$23:$E$31,4,0)/12,0)</f>
        <v>10345.51564842383</v>
      </c>
      <c r="AF125" s="1">
        <f>Demand!AF122/Demand!AE122*'Dmd Switching'!AE125</f>
        <v>8944.2963313728869</v>
      </c>
      <c r="AG125" s="1">
        <f>Demand!AG122/Demand!AE122*'Dmd Switching'!AE125</f>
        <v>8816.0048697788588</v>
      </c>
      <c r="AH125" s="6">
        <f>Demand!AH122+IFERROR(VLOOKUP(AH$5,Switching!$B$35:$E$44,4,0)/12,0)-IFERROR(VLOOKUP(AH$5,Switching!$B$23:$E$31,4,0)/12,0)</f>
        <v>18998.972790892105</v>
      </c>
      <c r="AI125" s="1">
        <f>Demand!AI122/Demand!AH122*'Dmd Switching'!AH125</f>
        <v>20250.518262553436</v>
      </c>
      <c r="AJ125" s="1">
        <f>Demand!AJ122/Demand!AH122*'Dmd Switching'!AH125</f>
        <v>20200.650374363282</v>
      </c>
      <c r="AK125" s="6">
        <f>Demand!AK122+IFERROR(VLOOKUP(AK$5,Switching!$B$35:$E$44,4,0)/12,0)-IFERROR(VLOOKUP(AK$5,Switching!$B$23:$E$31,4,0)/12,0)</f>
        <v>68073.178954443283</v>
      </c>
      <c r="AL125" s="1">
        <f>Demand!AL122/Demand!AK122*'Dmd Switching'!AK125</f>
        <v>63763.431502701023</v>
      </c>
      <c r="AM125" s="1">
        <f>Demand!AM122/Demand!AK122*'Dmd Switching'!AK125</f>
        <v>63181.989741848898</v>
      </c>
      <c r="AN125" s="6">
        <f>Demand!AN122+IFERROR(VLOOKUP(AN$5,Switching!$B$35:$E$44,4,0)/12,0)-IFERROR(VLOOKUP(AN$5,Switching!$B$23:$E$31,4,0)/12,0)</f>
        <v>171189.00968570393</v>
      </c>
      <c r="AO125" s="1">
        <f>Demand!AO122/Demand!AN122*'Dmd Switching'!AN125</f>
        <v>169550.6469438209</v>
      </c>
      <c r="AP125" s="1">
        <f>Demand!AP122/Demand!AN122*'Dmd Switching'!AN125</f>
        <v>109335.35546316433</v>
      </c>
      <c r="AQ125" s="6">
        <f>Demand!AQ122+IFERROR(VLOOKUP(AQ$5,Switching!$B$35:$E$44,3,0)/12,0)-IFERROR(VLOOKUP(AQ$5,Switching!$B$23:$E$31,3,0)/12,0)</f>
        <v>153860.80188334829</v>
      </c>
      <c r="AR125" s="1">
        <f>Demand!AR122/Demand!AQ122*'Dmd Switching'!AQ125</f>
        <v>145403.95263544691</v>
      </c>
      <c r="AS125" s="1">
        <f>Demand!AS122/Demand!AQ122*'Dmd Switching'!AQ125</f>
        <v>143536.72433178764</v>
      </c>
      <c r="AT125" s="6">
        <f>Demand!AT122+IFERROR(VLOOKUP(AT$5,Switching!$B$35:$E$44,3,0)/12,0)-IFERROR(VLOOKUP(AT$5,Switching!$B$23:$E$31,3,0)/12,0)</f>
        <v>12946</v>
      </c>
      <c r="AU125" s="6">
        <f>Demand!AU122+IFERROR(VLOOKUP(AU$5,Switching!$B$35:$E$44,4,0)/12,0)-IFERROR(VLOOKUP(AU$5,Switching!$B$23:$E$31,4,0)/12,0)</f>
        <v>365145.98275617755</v>
      </c>
      <c r="AV125" s="1">
        <f>Demand!AV122/Demand!AU122*'Dmd Switching'!AU125</f>
        <v>331502.06155709503</v>
      </c>
      <c r="AW125" s="1">
        <f>Demand!AW122/Demand!AU122*'Dmd Switching'!AU125</f>
        <v>327098.45109422383</v>
      </c>
      <c r="AX125" s="6">
        <f>Demand!AX122+IFERROR(VLOOKUP(AX$5,Switching!$B$35:$E$44,3,0)/12,0)-IFERROR(VLOOKUP(AX$5,Switching!$B$23:$E$31,3,0)/12,0)</f>
        <v>58355.048076150852</v>
      </c>
      <c r="AY125" s="1">
        <f>Demand!AY122/Demand!AX122*'Dmd Switching'!AX125</f>
        <v>55134.620907245713</v>
      </c>
      <c r="AZ125" s="1">
        <f>Demand!AZ122/Demand!AX122*'Dmd Switching'!AX125</f>
        <v>53786.636333023038</v>
      </c>
      <c r="BA125" s="6">
        <f>Demand!BA122+IFERROR(VLOOKUP(BA$5,Switching!$B$35:$E$44,3,0)/12,0)-IFERROR(VLOOKUP(BA$5,Switching!$B$23:$E$31,3,0)/12,0)</f>
        <v>9429.1207031249978</v>
      </c>
      <c r="BB125" s="6">
        <f>Demand!BB122+IFERROR(VLOOKUP(BB$5,Switching!$B$35:$E$44,3,0)/12,0)-IFERROR(VLOOKUP(BB$5,Switching!$B$23:$E$31,3,0)/12,0)</f>
        <v>27524.199515999113</v>
      </c>
      <c r="BC125" s="6">
        <f>Demand!BC122+IFERROR(VLOOKUP(BC$5,Switching!$B$35:$E$44,3,0)/12,0)-IFERROR(VLOOKUP(BC$5,Switching!$B$23:$E$31,3,0)/12,0)</f>
        <v>4275.7634608852832</v>
      </c>
      <c r="BD125" s="6">
        <f>Demand!BD122+IFERROR(VLOOKUP(BD$5,Switching!$B$35:$E$44,3,0)/12,0)-IFERROR(VLOOKUP(BD$5,Switching!$B$23:$E$31,3,0)/12,0)</f>
        <v>352423.91867252026</v>
      </c>
      <c r="BE125" s="6">
        <f>Demand!BE122+IFERROR(VLOOKUP(BE$5,Switching!$B$35:$E$44,3,0)/12,0)-IFERROR(VLOOKUP(BE$5,Switching!$B$23:$E$31,3,0)/12,0)</f>
        <v>59876.044899672925</v>
      </c>
      <c r="BF125" s="35">
        <f>Billed_Energy!AM123/Cal_Energy!AM123*Cal_Energy_Switching!AM124*VLOOKUP($C125,'Dmd Factors'!$A$4:$E$15,4,0)</f>
        <v>225731.18081063134</v>
      </c>
      <c r="BG125" s="35">
        <f>Billed_Energy!G123/Cal_Energy!G123*Cal_Energy_Switching!G124*VLOOKUP(C125,'Dmd Factors'!$A$4:$E$15,3,0)</f>
        <v>398247.27413011983</v>
      </c>
      <c r="BH125" s="35">
        <f>Billed_Energy!AA123/Cal_Energy!AA123*Cal_Energy_Switching!AA124*VLOOKUP($C125,'Dmd Factors'!$A$4:$E$15,5,0)</f>
        <v>16671.916647159622</v>
      </c>
      <c r="BI125" s="35">
        <f>Billed_Energy!J123/Cal_Energy!J123*Cal_Energy_Switching!J124*VLOOKUP($C125,'Dmd Factors'!$A$4:$E$15,2,0)</f>
        <v>52490.60402981173</v>
      </c>
    </row>
    <row r="126" spans="1:61" x14ac:dyDescent="0.25">
      <c r="A126" t="s">
        <v>155</v>
      </c>
      <c r="B126">
        <v>2024</v>
      </c>
      <c r="C126">
        <v>6</v>
      </c>
      <c r="D126" t="s">
        <v>123</v>
      </c>
      <c r="E126" t="s">
        <v>153</v>
      </c>
      <c r="F126" s="6">
        <f>Demand!F123+IFERROR(VLOOKUP(F$5,Switching!$B$35:$E$44,4,0)/12,0)-IFERROR(VLOOKUP(F$5,Switching!$B$23:$E$31,4,0)/12,0)</f>
        <v>185157.6</v>
      </c>
      <c r="G126" s="1">
        <f>Demand!G123/Demand!F123*'Dmd Switching'!F126</f>
        <v>185157.6</v>
      </c>
      <c r="H126" s="1">
        <f>Demand!H123/Demand!F123*'Dmd Switching'!F126</f>
        <v>101387.6</v>
      </c>
      <c r="I126" s="6">
        <f>Demand!I123+IFERROR(VLOOKUP(I$5,Switching!$B$35:$E$44,4,0)/12,0)-IFERROR(VLOOKUP(I$5,Switching!$B$23:$E$31,4,0)/12,0)</f>
        <v>299826.82582593744</v>
      </c>
      <c r="J126" s="1">
        <f>Demand!J123/Demand!I123*'Dmd Switching'!I126</f>
        <v>284254.35216578399</v>
      </c>
      <c r="K126" s="1">
        <f>Demand!K123/Demand!I123*'Dmd Switching'!I126</f>
        <v>280178.28923751198</v>
      </c>
      <c r="L126" s="6">
        <f>Demand!L123+IFERROR(VLOOKUP(L$5,Switching!$B$35:$E$44,4,0)/12,0)-IFERROR(VLOOKUP(L$5,Switching!$B$23:$E$31,4,0)/12,0)</f>
        <v>587409.9397588633</v>
      </c>
      <c r="M126" s="1">
        <f>Demand!M123/Demand!L123*'Dmd Switching'!L126</f>
        <v>561697.63266427733</v>
      </c>
      <c r="N126" s="1">
        <f>Demand!N123/Demand!L123*'Dmd Switching'!L126</f>
        <v>555773.4602892847</v>
      </c>
      <c r="O126" s="6">
        <f>Demand!O123+IFERROR(VLOOKUP(O$5,Switching!$B$35:$E$44,3,0)/12,0)-IFERROR(VLOOKUP(O$5,Switching!$B$23:$E$31,3,0)/12,0)</f>
        <v>381512.7598549244</v>
      </c>
      <c r="P126" s="1">
        <f>Demand!P123/Demand!O123*'Dmd Switching'!O126</f>
        <v>356190.42841169972</v>
      </c>
      <c r="Q126" s="1">
        <f>Demand!Q123/Demand!O123*'Dmd Switching'!O126</f>
        <v>349257.04429720569</v>
      </c>
      <c r="R126" s="6">
        <f>Demand!R123+IFERROR(VLOOKUP(R$5,Switching!$B$35:$E$44,4,0)/12,0)-IFERROR(VLOOKUP(R$5,Switching!$B$23:$E$31,4,0)/12,0)</f>
        <v>294877.47946795181</v>
      </c>
      <c r="S126" s="1">
        <f>Demand!S123/Demand!R123*'Dmd Switching'!R126</f>
        <v>282686.95223448344</v>
      </c>
      <c r="T126" s="1">
        <f>Demand!T123/Demand!R123*'Dmd Switching'!R126</f>
        <v>277183.17669067386</v>
      </c>
      <c r="U126" s="6">
        <f>Demand!U123+IFERROR(VLOOKUP(U$5,Switching!$B$35:$E$44,3,0)/12,0)-IFERROR(VLOOKUP(U$5,Switching!$B$23:$E$31,3,0)/12,0)</f>
        <v>62988.118095096972</v>
      </c>
      <c r="V126" s="6">
        <f>Demand!V123+IFERROR(VLOOKUP(V$5,Switching!$B$35:$E$44,3,0)/12,0)-IFERROR(VLOOKUP(V$5,Switching!$B$23:$E$31,3,0)/12,0)</f>
        <v>668918.33326180989</v>
      </c>
      <c r="W126" s="6">
        <f>Demand!W123+IFERROR(VLOOKUP(W$5,Switching!$B$35:$E$44,3,0)/12,0)-IFERROR(VLOOKUP(W$5,Switching!$B$23:$E$31,3,0)/12,0)</f>
        <v>47711.581038594719</v>
      </c>
      <c r="X126" s="6">
        <f>Demand!X123+IFERROR(VLOOKUP(X$5,Switching!$B$35:$E$44,3,0)/12,0)-IFERROR(VLOOKUP(X$5,Switching!$B$23:$E$31,3,0)/12,0)</f>
        <v>42141.360606901268</v>
      </c>
      <c r="Y126" s="6">
        <f>Demand!Y123+IFERROR(VLOOKUP(Y$5,Switching!$B$35:$E$44,3,0)/12,0)-IFERROR(VLOOKUP(Y$5,Switching!$B$23:$E$31,3,0)/12,0)</f>
        <v>0</v>
      </c>
      <c r="Z126" s="6">
        <f>Demand!Z123+IFERROR(VLOOKUP(Z$5,Switching!$B$35:$E$44,3,0)/12,0)-IFERROR(VLOOKUP(Z$5,Switching!$B$23:$E$31,3,0)/12,0)</f>
        <v>7371.5546033885212</v>
      </c>
      <c r="AA126" s="6">
        <f>Demand!AA123+IFERROR(VLOOKUP(AA$5,Switching!$B$35:$E$44,3,0)/12,0)-IFERROR(VLOOKUP(AA$5,Switching!$B$23:$E$31,3,0)/12,0)</f>
        <v>15704.163107160341</v>
      </c>
      <c r="AB126" s="6">
        <f>Demand!AB123+IFERROR(VLOOKUP(AB$5,Switching!$B$35:$E$44,4,0)/12,0)-IFERROR(VLOOKUP(AB$5,Switching!$B$23:$E$31,4,0)/12,0)</f>
        <v>7327.0139781765793</v>
      </c>
      <c r="AC126" s="1">
        <f>Demand!AC123/Demand!AB123*'Dmd Switching'!AB126</f>
        <v>7106.3027447109453</v>
      </c>
      <c r="AD126" s="1">
        <f>Demand!AD123/Demand!AB123*'Dmd Switching'!AB126</f>
        <v>7043.6389972683255</v>
      </c>
      <c r="AE126" s="6">
        <f>Demand!AE123+IFERROR(VLOOKUP(AE$5,Switching!$B$35:$E$44,4,0)/12,0)-IFERROR(VLOOKUP(AE$5,Switching!$B$23:$E$31,4,0)/12,0)</f>
        <v>6255.786139325468</v>
      </c>
      <c r="AF126" s="1">
        <f>Demand!AF123/Demand!AE123*'Dmd Switching'!AE126</f>
        <v>6190.6157972634674</v>
      </c>
      <c r="AG126" s="1">
        <f>Demand!AG123/Demand!AE123*'Dmd Switching'!AE126</f>
        <v>6172.481441211432</v>
      </c>
      <c r="AH126" s="6">
        <f>Demand!AH123+IFERROR(VLOOKUP(AH$5,Switching!$B$35:$E$44,4,0)/12,0)-IFERROR(VLOOKUP(AH$5,Switching!$B$23:$E$31,4,0)/12,0)</f>
        <v>17923.993435504533</v>
      </c>
      <c r="AI126" s="1">
        <f>Demand!AI123/Demand!AH123*'Dmd Switching'!AH126</f>
        <v>19104.725313232528</v>
      </c>
      <c r="AJ126" s="1">
        <f>Demand!AJ123/Demand!AH123*'Dmd Switching'!AH126</f>
        <v>19057.678996023667</v>
      </c>
      <c r="AK126" s="6">
        <f>Demand!AK123+IFERROR(VLOOKUP(AK$5,Switching!$B$35:$E$44,4,0)/12,0)-IFERROR(VLOOKUP(AK$5,Switching!$B$23:$E$31,4,0)/12,0)</f>
        <v>78874.386786664429</v>
      </c>
      <c r="AL126" s="1">
        <f>Demand!AL123/Demand!AK123*'Dmd Switching'!AK126</f>
        <v>72934.694069045625</v>
      </c>
      <c r="AM126" s="1">
        <f>Demand!AM123/Demand!AK123*'Dmd Switching'!AK126</f>
        <v>72342.128505893575</v>
      </c>
      <c r="AN126" s="6">
        <f>Demand!AN123+IFERROR(VLOOKUP(AN$5,Switching!$B$35:$E$44,4,0)/12,0)-IFERROR(VLOOKUP(AN$5,Switching!$B$23:$E$31,4,0)/12,0)</f>
        <v>171434.51189834083</v>
      </c>
      <c r="AO126" s="1">
        <f>Demand!AO123/Demand!AN123*'Dmd Switching'!AN126</f>
        <v>168697.21123087482</v>
      </c>
      <c r="AP126" s="1">
        <f>Demand!AP123/Demand!AN123*'Dmd Switching'!AN126</f>
        <v>108464.40890979649</v>
      </c>
      <c r="AQ126" s="6">
        <f>Demand!AQ123+IFERROR(VLOOKUP(AQ$5,Switching!$B$35:$E$44,3,0)/12,0)-IFERROR(VLOOKUP(AQ$5,Switching!$B$23:$E$31,3,0)/12,0)</f>
        <v>169890.19217515647</v>
      </c>
      <c r="AR126" s="1">
        <f>Demand!AR123/Demand!AQ123*'Dmd Switching'!AQ126</f>
        <v>163369.02149980233</v>
      </c>
      <c r="AS126" s="1">
        <f>Demand!AS123/Demand!AQ123*'Dmd Switching'!AQ126</f>
        <v>161404.26909214715</v>
      </c>
      <c r="AT126" s="6">
        <f>Demand!AT123+IFERROR(VLOOKUP(AT$5,Switching!$B$35:$E$44,3,0)/12,0)-IFERROR(VLOOKUP(AT$5,Switching!$B$23:$E$31,3,0)/12,0)</f>
        <v>16030</v>
      </c>
      <c r="AU126" s="6">
        <f>Demand!AU123+IFERROR(VLOOKUP(AU$5,Switching!$B$35:$E$44,4,0)/12,0)-IFERROR(VLOOKUP(AU$5,Switching!$B$23:$E$31,4,0)/12,0)</f>
        <v>391941.23348876578</v>
      </c>
      <c r="AV126" s="1">
        <f>Demand!AV123/Demand!AU123*'Dmd Switching'!AU126</f>
        <v>355828.44409249746</v>
      </c>
      <c r="AW126" s="1">
        <f>Demand!AW123/Demand!AU123*'Dmd Switching'!AU126</f>
        <v>351101.68658144947</v>
      </c>
      <c r="AX126" s="6">
        <f>Demand!AX123+IFERROR(VLOOKUP(AX$5,Switching!$B$35:$E$44,3,0)/12,0)-IFERROR(VLOOKUP(AX$5,Switching!$B$23:$E$31,3,0)/12,0)</f>
        <v>61653.085168022983</v>
      </c>
      <c r="AY126" s="1">
        <f>Demand!AY123/Demand!AX123*'Dmd Switching'!AX126</f>
        <v>57733.784562043249</v>
      </c>
      <c r="AZ126" s="1">
        <f>Demand!AZ123/Demand!AX123*'Dmd Switching'!AX126</f>
        <v>55583.618789352433</v>
      </c>
      <c r="BA126" s="6">
        <f>Demand!BA123+IFERROR(VLOOKUP(BA$5,Switching!$B$35:$E$44,3,0)/12,0)-IFERROR(VLOOKUP(BA$5,Switching!$B$23:$E$31,3,0)/12,0)</f>
        <v>9434.8792968750022</v>
      </c>
      <c r="BB126" s="6">
        <f>Demand!BB123+IFERROR(VLOOKUP(BB$5,Switching!$B$35:$E$44,3,0)/12,0)-IFERROR(VLOOKUP(BB$5,Switching!$B$23:$E$31,3,0)/12,0)</f>
        <v>31334.831997961079</v>
      </c>
      <c r="BC126" s="6">
        <f>Demand!BC123+IFERROR(VLOOKUP(BC$5,Switching!$B$35:$E$44,3,0)/12,0)-IFERROR(VLOOKUP(BC$5,Switching!$B$23:$E$31,3,0)/12,0)</f>
        <v>4589.5288024696747</v>
      </c>
      <c r="BD126" s="6">
        <f>Demand!BD123+IFERROR(VLOOKUP(BD$5,Switching!$B$35:$E$44,3,0)/12,0)-IFERROR(VLOOKUP(BD$5,Switching!$B$23:$E$31,3,0)/12,0)</f>
        <v>406697.86464085791</v>
      </c>
      <c r="BE126" s="6">
        <f>Demand!BE123+IFERROR(VLOOKUP(BE$5,Switching!$B$35:$E$44,3,0)/12,0)-IFERROR(VLOOKUP(BE$5,Switching!$B$23:$E$31,3,0)/12,0)</f>
        <v>63661.370588214704</v>
      </c>
      <c r="BF126" s="35">
        <f>Billed_Energy!AM124/Cal_Energy!AM124*Cal_Energy_Switching!AM125*VLOOKUP($C126,'Dmd Factors'!$A$4:$E$15,4,0)</f>
        <v>221597.53891635634</v>
      </c>
      <c r="BG126" s="35">
        <f>Billed_Energy!G124/Cal_Energy!G124*Cal_Energy_Switching!G125*VLOOKUP(C126,'Dmd Factors'!$A$4:$E$15,3,0)</f>
        <v>404725.75132005493</v>
      </c>
      <c r="BH126" s="35">
        <f>Billed_Energy!AA124/Cal_Energy!AA124*Cal_Energy_Switching!AA125*VLOOKUP($C126,'Dmd Factors'!$A$4:$E$15,5,0)</f>
        <v>14749.505349502819</v>
      </c>
      <c r="BI126" s="35">
        <f>Billed_Energy!J124/Cal_Energy!J124*Cal_Energy_Switching!J125*VLOOKUP($C126,'Dmd Factors'!$A$4:$E$15,2,0)</f>
        <v>50188.108507225777</v>
      </c>
    </row>
    <row r="127" spans="1:61" x14ac:dyDescent="0.25">
      <c r="A127" t="s">
        <v>155</v>
      </c>
      <c r="B127">
        <v>2024</v>
      </c>
      <c r="C127">
        <v>7</v>
      </c>
      <c r="D127" t="s">
        <v>124</v>
      </c>
      <c r="E127" t="s">
        <v>153</v>
      </c>
      <c r="F127" s="6">
        <f>Demand!F124+IFERROR(VLOOKUP(F$5,Switching!$B$35:$E$44,4,0)/12,0)-IFERROR(VLOOKUP(F$5,Switching!$B$23:$E$31,4,0)/12,0)</f>
        <v>185157.6</v>
      </c>
      <c r="G127" s="1">
        <f>Demand!G124/Demand!F124*'Dmd Switching'!F127</f>
        <v>185157.6</v>
      </c>
      <c r="H127" s="1">
        <f>Demand!H124/Demand!F124*'Dmd Switching'!F127</f>
        <v>101387.6</v>
      </c>
      <c r="I127" s="6">
        <f>Demand!I124+IFERROR(VLOOKUP(I$5,Switching!$B$35:$E$44,4,0)/12,0)-IFERROR(VLOOKUP(I$5,Switching!$B$23:$E$31,4,0)/12,0)</f>
        <v>286788.54415616189</v>
      </c>
      <c r="J127" s="1">
        <f>Demand!J124/Demand!I124*'Dmd Switching'!I127</f>
        <v>270704.65059671999</v>
      </c>
      <c r="K127" s="1">
        <f>Demand!K124/Demand!I124*'Dmd Switching'!I127</f>
        <v>267617.46000185458</v>
      </c>
      <c r="L127" s="6">
        <f>Demand!L124+IFERROR(VLOOKUP(L$5,Switching!$B$35:$E$44,4,0)/12,0)-IFERROR(VLOOKUP(L$5,Switching!$B$23:$E$31,4,0)/12,0)</f>
        <v>598363.22541198414</v>
      </c>
      <c r="M127" s="1">
        <f>Demand!M124/Demand!L124*'Dmd Switching'!L127</f>
        <v>585734.40545811492</v>
      </c>
      <c r="N127" s="1">
        <f>Demand!N124/Demand!L124*'Dmd Switching'!L127</f>
        <v>575504.89343345223</v>
      </c>
      <c r="O127" s="6">
        <f>Demand!O124+IFERROR(VLOOKUP(O$5,Switching!$B$35:$E$44,3,0)/12,0)-IFERROR(VLOOKUP(O$5,Switching!$B$23:$E$31,3,0)/12,0)</f>
        <v>404079.086731182</v>
      </c>
      <c r="P127" s="1">
        <f>Demand!P124/Demand!O124*'Dmd Switching'!O127</f>
        <v>377258.94952954951</v>
      </c>
      <c r="Q127" s="1">
        <f>Demand!Q124/Demand!O124*'Dmd Switching'!O127</f>
        <v>369915.45852283563</v>
      </c>
      <c r="R127" s="6">
        <f>Demand!R124+IFERROR(VLOOKUP(R$5,Switching!$B$35:$E$44,4,0)/12,0)-IFERROR(VLOOKUP(R$5,Switching!$B$23:$E$31,4,0)/12,0)</f>
        <v>318165.80341902061</v>
      </c>
      <c r="S127" s="1">
        <f>Demand!S124/Demand!R124*'Dmd Switching'!R127</f>
        <v>305118.10501667071</v>
      </c>
      <c r="T127" s="1">
        <f>Demand!T124/Demand!R124*'Dmd Switching'!R127</f>
        <v>298513.51355828089</v>
      </c>
      <c r="U127" s="6">
        <f>Demand!U124+IFERROR(VLOOKUP(U$5,Switching!$B$35:$E$44,3,0)/12,0)-IFERROR(VLOOKUP(U$5,Switching!$B$23:$E$31,3,0)/12,0)</f>
        <v>66659.982059710514</v>
      </c>
      <c r="V127" s="6">
        <f>Demand!V124+IFERROR(VLOOKUP(V$5,Switching!$B$35:$E$44,3,0)/12,0)-IFERROR(VLOOKUP(V$5,Switching!$B$23:$E$31,3,0)/12,0)</f>
        <v>713919.60150062549</v>
      </c>
      <c r="W127" s="6">
        <f>Demand!W124+IFERROR(VLOOKUP(W$5,Switching!$B$35:$E$44,3,0)/12,0)-IFERROR(VLOOKUP(W$5,Switching!$B$23:$E$31,3,0)/12,0)</f>
        <v>49187.649240004503</v>
      </c>
      <c r="X127" s="6">
        <f>Demand!X124+IFERROR(VLOOKUP(X$5,Switching!$B$35:$E$44,3,0)/12,0)-IFERROR(VLOOKUP(X$5,Switching!$B$23:$E$31,3,0)/12,0)</f>
        <v>48250.923468533409</v>
      </c>
      <c r="Y127" s="6">
        <f>Demand!Y124+IFERROR(VLOOKUP(Y$5,Switching!$B$35:$E$44,3,0)/12,0)-IFERROR(VLOOKUP(Y$5,Switching!$B$23:$E$31,3,0)/12,0)</f>
        <v>0</v>
      </c>
      <c r="Z127" s="6">
        <f>Demand!Z124+IFERROR(VLOOKUP(Z$5,Switching!$B$35:$E$44,3,0)/12,0)-IFERROR(VLOOKUP(Z$5,Switching!$B$23:$E$31,3,0)/12,0)</f>
        <v>7008.9992583040967</v>
      </c>
      <c r="AA127" s="6">
        <f>Demand!AA124+IFERROR(VLOOKUP(AA$5,Switching!$B$35:$E$44,3,0)/12,0)-IFERROR(VLOOKUP(AA$5,Switching!$B$23:$E$31,3,0)/12,0)</f>
        <v>17001.365851657141</v>
      </c>
      <c r="AB127" s="6">
        <f>Demand!AB124+IFERROR(VLOOKUP(AB$5,Switching!$B$35:$E$44,4,0)/12,0)-IFERROR(VLOOKUP(AB$5,Switching!$B$23:$E$31,4,0)/12,0)</f>
        <v>7696.6176303233387</v>
      </c>
      <c r="AC127" s="1">
        <f>Demand!AC124/Demand!AB124*'Dmd Switching'!AB127</f>
        <v>7464.7728466554427</v>
      </c>
      <c r="AD127" s="1">
        <f>Demand!AD124/Demand!AB124*'Dmd Switching'!AB127</f>
        <v>7398.9480911976907</v>
      </c>
      <c r="AE127" s="6">
        <f>Demand!AE124+IFERROR(VLOOKUP(AE$5,Switching!$B$35:$E$44,4,0)/12,0)-IFERROR(VLOOKUP(AE$5,Switching!$B$23:$E$31,4,0)/12,0)</f>
        <v>7339.9761421398398</v>
      </c>
      <c r="AF127" s="1">
        <f>Demand!AF124/Demand!AE124*'Dmd Switching'!AE127</f>
        <v>7265.0180412526288</v>
      </c>
      <c r="AG127" s="1">
        <f>Demand!AG124/Demand!AE124*'Dmd Switching'!AE127</f>
        <v>7195.3201579715378</v>
      </c>
      <c r="AH127" s="6">
        <f>Demand!AH124+IFERROR(VLOOKUP(AH$5,Switching!$B$35:$E$44,4,0)/12,0)-IFERROR(VLOOKUP(AH$5,Switching!$B$23:$E$31,4,0)/12,0)</f>
        <v>17583.604288747465</v>
      </c>
      <c r="AI127" s="1">
        <f>Demand!AI124/Demand!AH124*'Dmd Switching'!AH127</f>
        <v>18741.913243935636</v>
      </c>
      <c r="AJ127" s="1">
        <f>Demand!AJ124/Demand!AH124*'Dmd Switching'!AH127</f>
        <v>18695.760369130126</v>
      </c>
      <c r="AK127" s="6">
        <f>Demand!AK124+IFERROR(VLOOKUP(AK$5,Switching!$B$35:$E$44,4,0)/12,0)-IFERROR(VLOOKUP(AK$5,Switching!$B$23:$E$31,4,0)/12,0)</f>
        <v>82867.901086758313</v>
      </c>
      <c r="AL127" s="1">
        <f>Demand!AL124/Demand!AK124*'Dmd Switching'!AK127</f>
        <v>75946.097874693747</v>
      </c>
      <c r="AM127" s="1">
        <f>Demand!AM124/Demand!AK124*'Dmd Switching'!AK127</f>
        <v>74817.146090545502</v>
      </c>
      <c r="AN127" s="6">
        <f>Demand!AN124+IFERROR(VLOOKUP(AN$5,Switching!$B$35:$E$44,4,0)/12,0)-IFERROR(VLOOKUP(AN$5,Switching!$B$23:$E$31,4,0)/12,0)</f>
        <v>156092.35450384047</v>
      </c>
      <c r="AO127" s="1">
        <f>Demand!AO124/Demand!AN124*'Dmd Switching'!AN127</f>
        <v>152041.24687494853</v>
      </c>
      <c r="AP127" s="1">
        <f>Demand!AP124/Demand!AN124*'Dmd Switching'!AN127</f>
        <v>96313.94073165016</v>
      </c>
      <c r="AQ127" s="6">
        <f>Demand!AQ124+IFERROR(VLOOKUP(AQ$5,Switching!$B$35:$E$44,3,0)/12,0)-IFERROR(VLOOKUP(AQ$5,Switching!$B$23:$E$31,3,0)/12,0)</f>
        <v>170599.60492055054</v>
      </c>
      <c r="AR127" s="1">
        <f>Demand!AR124/Demand!AQ124*'Dmd Switching'!AQ127</f>
        <v>165256.17328702618</v>
      </c>
      <c r="AS127" s="1">
        <f>Demand!AS124/Demand!AQ124*'Dmd Switching'!AQ127</f>
        <v>163370.69004998589</v>
      </c>
      <c r="AT127" s="6">
        <f>Demand!AT124+IFERROR(VLOOKUP(AT$5,Switching!$B$35:$E$44,3,0)/12,0)-IFERROR(VLOOKUP(AT$5,Switching!$B$23:$E$31,3,0)/12,0)</f>
        <v>20596</v>
      </c>
      <c r="AU127" s="6">
        <f>Demand!AU124+IFERROR(VLOOKUP(AU$5,Switching!$B$35:$E$44,4,0)/12,0)-IFERROR(VLOOKUP(AU$5,Switching!$B$23:$E$31,4,0)/12,0)</f>
        <v>389281.11193282134</v>
      </c>
      <c r="AV127" s="1">
        <f>Demand!AV124/Demand!AU124*'Dmd Switching'!AU127</f>
        <v>353413.42154964543</v>
      </c>
      <c r="AW127" s="1">
        <f>Demand!AW124/Demand!AU124*'Dmd Switching'!AU127</f>
        <v>348718.74473965797</v>
      </c>
      <c r="AX127" s="6">
        <f>Demand!AX124+IFERROR(VLOOKUP(AX$5,Switching!$B$35:$E$44,3,0)/12,0)-IFERROR(VLOOKUP(AX$5,Switching!$B$23:$E$31,3,0)/12,0)</f>
        <v>63733.672043682585</v>
      </c>
      <c r="AY127" s="1">
        <f>Demand!AY124/Demand!AX124*'Dmd Switching'!AX127</f>
        <v>59604.434857324792</v>
      </c>
      <c r="AZ127" s="1">
        <f>Demand!AZ124/Demand!AX124*'Dmd Switching'!AX127</f>
        <v>57660.646174212474</v>
      </c>
      <c r="BA127" s="6">
        <f>Demand!BA124+IFERROR(VLOOKUP(BA$5,Switching!$B$35:$E$44,3,0)/12,0)-IFERROR(VLOOKUP(BA$5,Switching!$B$23:$E$31,3,0)/12,0)</f>
        <v>9450.2402343749964</v>
      </c>
      <c r="BB127" s="6">
        <f>Demand!BB124+IFERROR(VLOOKUP(BB$5,Switching!$B$35:$E$44,3,0)/12,0)-IFERROR(VLOOKUP(BB$5,Switching!$B$23:$E$31,3,0)/12,0)</f>
        <v>34064.203658079852</v>
      </c>
      <c r="BC127" s="6">
        <f>Demand!BC124+IFERROR(VLOOKUP(BC$5,Switching!$B$35:$E$44,3,0)/12,0)-IFERROR(VLOOKUP(BC$5,Switching!$B$23:$E$31,3,0)/12,0)</f>
        <v>4558.3794783977855</v>
      </c>
      <c r="BD127" s="6">
        <f>Demand!BD124+IFERROR(VLOOKUP(BD$5,Switching!$B$35:$E$44,3,0)/12,0)-IFERROR(VLOOKUP(BD$5,Switching!$B$23:$E$31,3,0)/12,0)</f>
        <v>425404.69370829489</v>
      </c>
      <c r="BE127" s="6">
        <f>Demand!BE124+IFERROR(VLOOKUP(BE$5,Switching!$B$35:$E$44,3,0)/12,0)-IFERROR(VLOOKUP(BE$5,Switching!$B$23:$E$31,3,0)/12,0)</f>
        <v>67757.450856797353</v>
      </c>
      <c r="BF127" s="35">
        <f>Billed_Energy!AM125/Cal_Energy!AM125*Cal_Energy_Switching!AM126*VLOOKUP($C127,'Dmd Factors'!$A$4:$E$15,4,0)</f>
        <v>243702.84526478444</v>
      </c>
      <c r="BG127" s="35">
        <f>Billed_Energy!G125/Cal_Energy!G125*Cal_Energy_Switching!G126*VLOOKUP(C127,'Dmd Factors'!$A$4:$E$15,3,0)</f>
        <v>418734.13863346149</v>
      </c>
      <c r="BH127" s="35">
        <f>Billed_Energy!AA125/Cal_Energy!AA125*Cal_Energy_Switching!AA126*VLOOKUP($C127,'Dmd Factors'!$A$4:$E$15,5,0)</f>
        <v>14685.090990827535</v>
      </c>
      <c r="BI127" s="35">
        <f>Billed_Energy!J125/Cal_Energy!J125*Cal_Energy_Switching!J126*VLOOKUP($C127,'Dmd Factors'!$A$4:$E$15,2,0)</f>
        <v>40991.563708409914</v>
      </c>
    </row>
    <row r="128" spans="1:61" x14ac:dyDescent="0.25">
      <c r="A128" t="s">
        <v>155</v>
      </c>
      <c r="B128">
        <v>2024</v>
      </c>
      <c r="C128">
        <v>8</v>
      </c>
      <c r="D128" t="s">
        <v>125</v>
      </c>
      <c r="E128" t="s">
        <v>153</v>
      </c>
      <c r="F128" s="6">
        <f>Demand!F125+IFERROR(VLOOKUP(F$5,Switching!$B$35:$E$44,4,0)/12,0)-IFERROR(VLOOKUP(F$5,Switching!$B$23:$E$31,4,0)/12,0)</f>
        <v>185157.6</v>
      </c>
      <c r="G128" s="1">
        <f>Demand!G125/Demand!F125*'Dmd Switching'!F128</f>
        <v>185157.6</v>
      </c>
      <c r="H128" s="1">
        <f>Demand!H125/Demand!F125*'Dmd Switching'!F128</f>
        <v>101387.6</v>
      </c>
      <c r="I128" s="6">
        <f>Demand!I125+IFERROR(VLOOKUP(I$5,Switching!$B$35:$E$44,4,0)/12,0)-IFERROR(VLOOKUP(I$5,Switching!$B$23:$E$31,4,0)/12,0)</f>
        <v>278441.75221990852</v>
      </c>
      <c r="J128" s="1">
        <f>Demand!J125/Demand!I125*'Dmd Switching'!I128</f>
        <v>264335.10387298506</v>
      </c>
      <c r="K128" s="1">
        <f>Demand!K125/Demand!I125*'Dmd Switching'!I128</f>
        <v>263463.72289079172</v>
      </c>
      <c r="L128" s="6">
        <f>Demand!L125+IFERROR(VLOOKUP(L$5,Switching!$B$35:$E$44,4,0)/12,0)-IFERROR(VLOOKUP(L$5,Switching!$B$23:$E$31,4,0)/12,0)</f>
        <v>600941.98608036828</v>
      </c>
      <c r="M128" s="1">
        <f>Demand!M125/Demand!L125*'Dmd Switching'!L128</f>
        <v>586951.97301358485</v>
      </c>
      <c r="N128" s="1">
        <f>Demand!N125/Demand!L125*'Dmd Switching'!L128</f>
        <v>580832.04258183949</v>
      </c>
      <c r="O128" s="6">
        <f>Demand!O125+IFERROR(VLOOKUP(O$5,Switching!$B$35:$E$44,3,0)/12,0)-IFERROR(VLOOKUP(O$5,Switching!$B$23:$E$31,3,0)/12,0)</f>
        <v>407491.54645467957</v>
      </c>
      <c r="P128" s="1">
        <f>Demand!P125/Demand!O125*'Dmd Switching'!O128</f>
        <v>380444.91240877932</v>
      </c>
      <c r="Q128" s="1">
        <f>Demand!Q125/Demand!O125*'Dmd Switching'!O128</f>
        <v>373039.40540541243</v>
      </c>
      <c r="R128" s="6">
        <f>Demand!R125+IFERROR(VLOOKUP(R$5,Switching!$B$35:$E$44,4,0)/12,0)-IFERROR(VLOOKUP(R$5,Switching!$B$23:$E$31,4,0)/12,0)</f>
        <v>315425.33723879675</v>
      </c>
      <c r="S128" s="1">
        <f>Demand!S125/Demand!R125*'Dmd Switching'!R128</f>
        <v>301778.77977410605</v>
      </c>
      <c r="T128" s="1">
        <f>Demand!T125/Demand!R125*'Dmd Switching'!R128</f>
        <v>292647.07617031329</v>
      </c>
      <c r="U128" s="6">
        <f>Demand!U125+IFERROR(VLOOKUP(U$5,Switching!$B$35:$E$44,3,0)/12,0)-IFERROR(VLOOKUP(U$5,Switching!$B$23:$E$31,3,0)/12,0)</f>
        <v>67254.526528649512</v>
      </c>
      <c r="V128" s="6">
        <f>Demand!V125+IFERROR(VLOOKUP(V$5,Switching!$B$35:$E$44,3,0)/12,0)-IFERROR(VLOOKUP(V$5,Switching!$B$23:$E$31,3,0)/12,0)</f>
        <v>720724.65294800315</v>
      </c>
      <c r="W128" s="6">
        <f>Demand!W125+IFERROR(VLOOKUP(W$5,Switching!$B$35:$E$44,3,0)/12,0)-IFERROR(VLOOKUP(W$5,Switching!$B$23:$E$31,3,0)/12,0)</f>
        <v>50748.926980216187</v>
      </c>
      <c r="X128" s="6">
        <f>Demand!X125+IFERROR(VLOOKUP(X$5,Switching!$B$35:$E$44,3,0)/12,0)-IFERROR(VLOOKUP(X$5,Switching!$B$23:$E$31,3,0)/12,0)</f>
        <v>44447.178803366915</v>
      </c>
      <c r="Y128" s="6">
        <f>Demand!Y125+IFERROR(VLOOKUP(Y$5,Switching!$B$35:$E$44,3,0)/12,0)-IFERROR(VLOOKUP(Y$5,Switching!$B$23:$E$31,3,0)/12,0)</f>
        <v>0</v>
      </c>
      <c r="Z128" s="6">
        <f>Demand!Z125+IFERROR(VLOOKUP(Z$5,Switching!$B$35:$E$44,3,0)/12,0)-IFERROR(VLOOKUP(Z$5,Switching!$B$23:$E$31,3,0)/12,0)</f>
        <v>7068.657058690238</v>
      </c>
      <c r="AA128" s="6">
        <f>Demand!AA125+IFERROR(VLOOKUP(AA$5,Switching!$B$35:$E$44,3,0)/12,0)-IFERROR(VLOOKUP(AA$5,Switching!$B$23:$E$31,3,0)/12,0)</f>
        <v>16680.54716292983</v>
      </c>
      <c r="AB128" s="6">
        <f>Demand!AB125+IFERROR(VLOOKUP(AB$5,Switching!$B$35:$E$44,4,0)/12,0)-IFERROR(VLOOKUP(AB$5,Switching!$B$23:$E$31,4,0)/12,0)</f>
        <v>7764.3556007656089</v>
      </c>
      <c r="AC128" s="1">
        <f>Demand!AC125/Demand!AB125*'Dmd Switching'!AB128</f>
        <v>7530.4703499915622</v>
      </c>
      <c r="AD128" s="1">
        <f>Demand!AD125/Demand!AB125*'Dmd Switching'!AB128</f>
        <v>7464.0662705302375</v>
      </c>
      <c r="AE128" s="6">
        <f>Demand!AE125+IFERROR(VLOOKUP(AE$5,Switching!$B$35:$E$44,4,0)/12,0)-IFERROR(VLOOKUP(AE$5,Switching!$B$23:$E$31,4,0)/12,0)</f>
        <v>5240.9531057338672</v>
      </c>
      <c r="AF128" s="1">
        <f>Demand!AF125/Demand!AE125*'Dmd Switching'!AE128</f>
        <v>5206.6105457565091</v>
      </c>
      <c r="AG128" s="1">
        <f>Demand!AG125/Demand!AE125*'Dmd Switching'!AE128</f>
        <v>5142.1022236368754</v>
      </c>
      <c r="AH128" s="6">
        <f>Demand!AH125+IFERROR(VLOOKUP(AH$5,Switching!$B$35:$E$44,4,0)/12,0)-IFERROR(VLOOKUP(AH$5,Switching!$B$23:$E$31,4,0)/12,0)</f>
        <v>17578.291356792259</v>
      </c>
      <c r="AI128" s="1">
        <f>Demand!AI125/Demand!AH125*'Dmd Switching'!AH128</f>
        <v>18736.250325904708</v>
      </c>
      <c r="AJ128" s="1">
        <f>Demand!AJ125/Demand!AH125*'Dmd Switching'!AH128</f>
        <v>18690.111396310855</v>
      </c>
      <c r="AK128" s="6">
        <f>Demand!AK125+IFERROR(VLOOKUP(AK$5,Switching!$B$35:$E$44,4,0)/12,0)-IFERROR(VLOOKUP(AK$5,Switching!$B$23:$E$31,4,0)/12,0)</f>
        <v>81640.477922992955</v>
      </c>
      <c r="AL128" s="1">
        <f>Demand!AL125/Demand!AK125*'Dmd Switching'!AK128</f>
        <v>77003.724802568453</v>
      </c>
      <c r="AM128" s="1">
        <f>Demand!AM125/Demand!AK125*'Dmd Switching'!AK128</f>
        <v>75919.533940497859</v>
      </c>
      <c r="AN128" s="6">
        <f>Demand!AN125+IFERROR(VLOOKUP(AN$5,Switching!$B$35:$E$44,4,0)/12,0)-IFERROR(VLOOKUP(AN$5,Switching!$B$23:$E$31,4,0)/12,0)</f>
        <v>166359.35789484251</v>
      </c>
      <c r="AO128" s="1">
        <f>Demand!AO125/Demand!AN125*'Dmd Switching'!AN128</f>
        <v>160458.12979387422</v>
      </c>
      <c r="AP128" s="1">
        <f>Demand!AP125/Demand!AN125*'Dmd Switching'!AN128</f>
        <v>105604.43783737754</v>
      </c>
      <c r="AQ128" s="6">
        <f>Demand!AQ125+IFERROR(VLOOKUP(AQ$5,Switching!$B$35:$E$44,3,0)/12,0)-IFERROR(VLOOKUP(AQ$5,Switching!$B$23:$E$31,3,0)/12,0)</f>
        <v>175625.19700707379</v>
      </c>
      <c r="AR128" s="1">
        <f>Demand!AR125/Demand!AQ125*'Dmd Switching'!AQ128</f>
        <v>170698.10728023967</v>
      </c>
      <c r="AS128" s="1">
        <f>Demand!AS125/Demand!AQ125*'Dmd Switching'!AQ128</f>
        <v>168339.85025569613</v>
      </c>
      <c r="AT128" s="6">
        <f>Demand!AT125+IFERROR(VLOOKUP(AT$5,Switching!$B$35:$E$44,3,0)/12,0)-IFERROR(VLOOKUP(AT$5,Switching!$B$23:$E$31,3,0)/12,0)</f>
        <v>16552</v>
      </c>
      <c r="AU128" s="6">
        <f>Demand!AU125+IFERROR(VLOOKUP(AU$5,Switching!$B$35:$E$44,4,0)/12,0)-IFERROR(VLOOKUP(AU$5,Switching!$B$23:$E$31,4,0)/12,0)</f>
        <v>411630.41913921782</v>
      </c>
      <c r="AV128" s="1">
        <f>Demand!AV125/Demand!AU125*'Dmd Switching'!AU128</f>
        <v>373703.50212884333</v>
      </c>
      <c r="AW128" s="1">
        <f>Demand!AW125/Demand!AU125*'Dmd Switching'!AU128</f>
        <v>368739.29573972942</v>
      </c>
      <c r="AX128" s="6">
        <f>Demand!AX125+IFERROR(VLOOKUP(AX$5,Switching!$B$35:$E$44,3,0)/12,0)-IFERROR(VLOOKUP(AX$5,Switching!$B$23:$E$31,3,0)/12,0)</f>
        <v>64575.964281292712</v>
      </c>
      <c r="AY128" s="1">
        <f>Demand!AY125/Demand!AX125*'Dmd Switching'!AX128</f>
        <v>60948.845632597142</v>
      </c>
      <c r="AZ128" s="1">
        <f>Demand!AZ125/Demand!AX125*'Dmd Switching'!AX128</f>
        <v>58741.397476932667</v>
      </c>
      <c r="BA128" s="6">
        <f>Demand!BA125+IFERROR(VLOOKUP(BA$5,Switching!$B$35:$E$44,3,0)/12,0)-IFERROR(VLOOKUP(BA$5,Switching!$B$23:$E$31,3,0)/12,0)</f>
        <v>9450.2402343749964</v>
      </c>
      <c r="BB128" s="6">
        <f>Demand!BB125+IFERROR(VLOOKUP(BB$5,Switching!$B$35:$E$44,3,0)/12,0)-IFERROR(VLOOKUP(BB$5,Switching!$B$23:$E$31,3,0)/12,0)</f>
        <v>34380.077759236403</v>
      </c>
      <c r="BC128" s="6">
        <f>Demand!BC125+IFERROR(VLOOKUP(BC$5,Switching!$B$35:$E$44,3,0)/12,0)-IFERROR(VLOOKUP(BC$5,Switching!$B$23:$E$31,3,0)/12,0)</f>
        <v>4820.0839901328072</v>
      </c>
      <c r="BD128" s="6">
        <f>Demand!BD125+IFERROR(VLOOKUP(BD$5,Switching!$B$35:$E$44,3,0)/12,0)-IFERROR(VLOOKUP(BD$5,Switching!$B$23:$E$31,3,0)/12,0)</f>
        <v>433106.8415637592</v>
      </c>
      <c r="BE128" s="6">
        <f>Demand!BE125+IFERROR(VLOOKUP(BE$5,Switching!$B$35:$E$44,3,0)/12,0)-IFERROR(VLOOKUP(BE$5,Switching!$B$23:$E$31,3,0)/12,0)</f>
        <v>68083.075478498606</v>
      </c>
      <c r="BF128" s="35">
        <f>Billed_Energy!AM126/Cal_Energy!AM126*Cal_Energy_Switching!AM127*VLOOKUP($C128,'Dmd Factors'!$A$4:$E$15,4,0)</f>
        <v>245017.31136536898</v>
      </c>
      <c r="BG128" s="35">
        <f>Billed_Energy!G126/Cal_Energy!G126*Cal_Energy_Switching!G127*VLOOKUP(C128,'Dmd Factors'!$A$4:$E$15,3,0)</f>
        <v>428931.70092801203</v>
      </c>
      <c r="BH128" s="35">
        <f>Billed_Energy!AA126/Cal_Energy!AA126*Cal_Energy_Switching!AA127*VLOOKUP($C128,'Dmd Factors'!$A$4:$E$15,5,0)</f>
        <v>15054.147800194227</v>
      </c>
      <c r="BI128" s="35">
        <f>Billed_Energy!J126/Cal_Energy!J126*Cal_Energy_Switching!J127*VLOOKUP($C128,'Dmd Factors'!$A$4:$E$15,2,0)</f>
        <v>46898.725682861979</v>
      </c>
    </row>
    <row r="129" spans="1:61" x14ac:dyDescent="0.25">
      <c r="A129" t="s">
        <v>155</v>
      </c>
      <c r="B129">
        <v>2024</v>
      </c>
      <c r="C129">
        <v>9</v>
      </c>
      <c r="D129" t="s">
        <v>126</v>
      </c>
      <c r="E129" t="s">
        <v>153</v>
      </c>
      <c r="F129" s="6">
        <f>Demand!F126+IFERROR(VLOOKUP(F$5,Switching!$B$35:$E$44,4,0)/12,0)-IFERROR(VLOOKUP(F$5,Switching!$B$23:$E$31,4,0)/12,0)</f>
        <v>185157.6</v>
      </c>
      <c r="G129" s="1">
        <f>Demand!G126/Demand!F126*'Dmd Switching'!F129</f>
        <v>185157.6</v>
      </c>
      <c r="H129" s="1">
        <f>Demand!H126/Demand!F126*'Dmd Switching'!F129</f>
        <v>101387.6</v>
      </c>
      <c r="I129" s="6">
        <f>Demand!I126+IFERROR(VLOOKUP(I$5,Switching!$B$35:$E$44,4,0)/12,0)-IFERROR(VLOOKUP(I$5,Switching!$B$23:$E$31,4,0)/12,0)</f>
        <v>287533.00993892021</v>
      </c>
      <c r="J129" s="1">
        <f>Demand!J126/Demand!I126*'Dmd Switching'!I129</f>
        <v>271830.22745798499</v>
      </c>
      <c r="K129" s="1">
        <f>Demand!K126/Demand!I126*'Dmd Switching'!I129</f>
        <v>268306.97073462658</v>
      </c>
      <c r="L129" s="6">
        <f>Demand!L126+IFERROR(VLOOKUP(L$5,Switching!$B$35:$E$44,4,0)/12,0)-IFERROR(VLOOKUP(L$5,Switching!$B$23:$E$31,4,0)/12,0)</f>
        <v>568750.7617484706</v>
      </c>
      <c r="M129" s="1">
        <f>Demand!M126/Demand!L126*'Dmd Switching'!L129</f>
        <v>561535.30739487626</v>
      </c>
      <c r="N129" s="1">
        <f>Demand!N126/Demand!L126*'Dmd Switching'!L129</f>
        <v>554095.96173707489</v>
      </c>
      <c r="O129" s="6">
        <f>Demand!O126+IFERROR(VLOOKUP(O$5,Switching!$B$35:$E$44,3,0)/12,0)-IFERROR(VLOOKUP(O$5,Switching!$B$23:$E$31,3,0)/12,0)</f>
        <v>409614.79653660906</v>
      </c>
      <c r="P129" s="1">
        <f>Demand!P126/Demand!O126*'Dmd Switching'!O129</f>
        <v>382427.23498324631</v>
      </c>
      <c r="Q129" s="1">
        <f>Demand!Q126/Demand!O126*'Dmd Switching'!O129</f>
        <v>374983.14130614733</v>
      </c>
      <c r="R129" s="6">
        <f>Demand!R126+IFERROR(VLOOKUP(R$5,Switching!$B$35:$E$44,4,0)/12,0)-IFERROR(VLOOKUP(R$5,Switching!$B$23:$E$31,4,0)/12,0)</f>
        <v>290567.13667834952</v>
      </c>
      <c r="S129" s="1">
        <f>Demand!S126/Demand!R126*'Dmd Switching'!R129</f>
        <v>279210.90155145968</v>
      </c>
      <c r="T129" s="1">
        <f>Demand!T126/Demand!R126*'Dmd Switching'!R129</f>
        <v>268896.36788156844</v>
      </c>
      <c r="U129" s="6">
        <f>Demand!U126+IFERROR(VLOOKUP(U$5,Switching!$B$35:$E$44,3,0)/12,0)-IFERROR(VLOOKUP(U$5,Switching!$B$23:$E$31,3,0)/12,0)</f>
        <v>65312.308511752417</v>
      </c>
      <c r="V129" s="6">
        <f>Demand!V126+IFERROR(VLOOKUP(V$5,Switching!$B$35:$E$44,3,0)/12,0)-IFERROR(VLOOKUP(V$5,Switching!$B$23:$E$31,3,0)/12,0)</f>
        <v>724958.7911397852</v>
      </c>
      <c r="W129" s="6">
        <f>Demand!W126+IFERROR(VLOOKUP(W$5,Switching!$B$35:$E$44,3,0)/12,0)-IFERROR(VLOOKUP(W$5,Switching!$B$23:$E$31,3,0)/12,0)</f>
        <v>39997.861423517119</v>
      </c>
      <c r="X129" s="6">
        <f>Demand!X126+IFERROR(VLOOKUP(X$5,Switching!$B$35:$E$44,3,0)/12,0)-IFERROR(VLOOKUP(X$5,Switching!$B$23:$E$31,3,0)/12,0)</f>
        <v>35455.408028130529</v>
      </c>
      <c r="Y129" s="6">
        <f>Demand!Y126+IFERROR(VLOOKUP(Y$5,Switching!$B$35:$E$44,3,0)/12,0)-IFERROR(VLOOKUP(Y$5,Switching!$B$23:$E$31,3,0)/12,0)</f>
        <v>0</v>
      </c>
      <c r="Z129" s="6">
        <f>Demand!Z126+IFERROR(VLOOKUP(Z$5,Switching!$B$35:$E$44,3,0)/12,0)-IFERROR(VLOOKUP(Z$5,Switching!$B$23:$E$31,3,0)/12,0)</f>
        <v>6994.2326547348157</v>
      </c>
      <c r="AA129" s="6">
        <f>Demand!AA126+IFERROR(VLOOKUP(AA$5,Switching!$B$35:$E$44,3,0)/12,0)-IFERROR(VLOOKUP(AA$5,Switching!$B$23:$E$31,3,0)/12,0)</f>
        <v>16535.588320752857</v>
      </c>
      <c r="AB129" s="6">
        <f>Demand!AB126+IFERROR(VLOOKUP(AB$5,Switching!$B$35:$E$44,4,0)/12,0)-IFERROR(VLOOKUP(AB$5,Switching!$B$23:$E$31,4,0)/12,0)</f>
        <v>7536.2733679696639</v>
      </c>
      <c r="AC129" s="1">
        <f>Demand!AC126/Demand!AB126*'Dmd Switching'!AB129</f>
        <v>7309.2586255748738</v>
      </c>
      <c r="AD129" s="1">
        <f>Demand!AD126/Demand!AB126*'Dmd Switching'!AB129</f>
        <v>7244.8052026121768</v>
      </c>
      <c r="AE129" s="6">
        <f>Demand!AE126+IFERROR(VLOOKUP(AE$5,Switching!$B$35:$E$44,4,0)/12,0)-IFERROR(VLOOKUP(AE$5,Switching!$B$23:$E$31,4,0)/12,0)</f>
        <v>5840.0909077776405</v>
      </c>
      <c r="AF129" s="1">
        <f>Demand!AF126/Demand!AE126*'Dmd Switching'!AE129</f>
        <v>5817.1066501799469</v>
      </c>
      <c r="AG129" s="1">
        <f>Demand!AG126/Demand!AE126*'Dmd Switching'!AE129</f>
        <v>5753.3775722954315</v>
      </c>
      <c r="AH129" s="6">
        <f>Demand!AH126+IFERROR(VLOOKUP(AH$5,Switching!$B$35:$E$44,4,0)/12,0)-IFERROR(VLOOKUP(AH$5,Switching!$B$23:$E$31,4,0)/12,0)</f>
        <v>17675.813054627994</v>
      </c>
      <c r="AI129" s="1">
        <f>Demand!AI126/Demand!AH126*'Dmd Switching'!AH129</f>
        <v>18840.196204703192</v>
      </c>
      <c r="AJ129" s="1">
        <f>Demand!AJ126/Demand!AH126*'Dmd Switching'!AH129</f>
        <v>18793.801303316686</v>
      </c>
      <c r="AK129" s="6">
        <f>Demand!AK126+IFERROR(VLOOKUP(AK$5,Switching!$B$35:$E$44,4,0)/12,0)-IFERROR(VLOOKUP(AK$5,Switching!$B$23:$E$31,4,0)/12,0)</f>
        <v>81509.327471780547</v>
      </c>
      <c r="AL129" s="1">
        <f>Demand!AL126/Demand!AK126*'Dmd Switching'!AK129</f>
        <v>79284.406521287863</v>
      </c>
      <c r="AM129" s="1">
        <f>Demand!AM126/Demand!AK126*'Dmd Switching'!AK129</f>
        <v>78627.065450881972</v>
      </c>
      <c r="AN129" s="6">
        <f>Demand!AN126+IFERROR(VLOOKUP(AN$5,Switching!$B$35:$E$44,4,0)/12,0)-IFERROR(VLOOKUP(AN$5,Switching!$B$23:$E$31,4,0)/12,0)</f>
        <v>167318.80580295264</v>
      </c>
      <c r="AO129" s="1">
        <f>Demand!AO126/Demand!AN126*'Dmd Switching'!AN129</f>
        <v>162932.09989362516</v>
      </c>
      <c r="AP129" s="1">
        <f>Demand!AP126/Demand!AN126*'Dmd Switching'!AN129</f>
        <v>101680.75695767188</v>
      </c>
      <c r="AQ129" s="6">
        <f>Demand!AQ126+IFERROR(VLOOKUP(AQ$5,Switching!$B$35:$E$44,3,0)/12,0)-IFERROR(VLOOKUP(AQ$5,Switching!$B$23:$E$31,3,0)/12,0)</f>
        <v>167972.24190706489</v>
      </c>
      <c r="AR129" s="1">
        <f>Demand!AR126/Demand!AQ126*'Dmd Switching'!AQ129</f>
        <v>163257.67127711314</v>
      </c>
      <c r="AS129" s="1">
        <f>Demand!AS126/Demand!AQ126*'Dmd Switching'!AQ129</f>
        <v>161194.61840981638</v>
      </c>
      <c r="AT129" s="6">
        <f>Demand!AT126+IFERROR(VLOOKUP(AT$5,Switching!$B$35:$E$44,3,0)/12,0)-IFERROR(VLOOKUP(AT$5,Switching!$B$23:$E$31,3,0)/12,0)</f>
        <v>13654</v>
      </c>
      <c r="AU129" s="6">
        <f>Demand!AU126+IFERROR(VLOOKUP(AU$5,Switching!$B$35:$E$44,4,0)/12,0)-IFERROR(VLOOKUP(AU$5,Switching!$B$23:$E$31,4,0)/12,0)</f>
        <v>393693.24850271497</v>
      </c>
      <c r="AV129" s="1">
        <f>Demand!AV126/Demand!AU126*'Dmd Switching'!AU129</f>
        <v>357419.03146420897</v>
      </c>
      <c r="AW129" s="1">
        <f>Demand!AW126/Demand!AU126*'Dmd Switching'!AU129</f>
        <v>352671.14489242667</v>
      </c>
      <c r="AX129" s="6">
        <f>Demand!AX126+IFERROR(VLOOKUP(AX$5,Switching!$B$35:$E$44,3,0)/12,0)-IFERROR(VLOOKUP(AX$5,Switching!$B$23:$E$31,3,0)/12,0)</f>
        <v>61347.350413613218</v>
      </c>
      <c r="AY129" s="1">
        <f>Demand!AY126/Demand!AX126*'Dmd Switching'!AX129</f>
        <v>58032.709973200996</v>
      </c>
      <c r="AZ129" s="1">
        <f>Demand!AZ126/Demand!AX126*'Dmd Switching'!AX129</f>
        <v>56491.105017682734</v>
      </c>
      <c r="BA129" s="6">
        <f>Demand!BA126+IFERROR(VLOOKUP(BA$5,Switching!$B$35:$E$44,3,0)/12,0)-IFERROR(VLOOKUP(BA$5,Switching!$B$23:$E$31,3,0)/12,0)</f>
        <v>9450.2402343749964</v>
      </c>
      <c r="BB129" s="6">
        <f>Demand!BB126+IFERROR(VLOOKUP(BB$5,Switching!$B$35:$E$44,3,0)/12,0)-IFERROR(VLOOKUP(BB$5,Switching!$B$23:$E$31,3,0)/12,0)</f>
        <v>35768.203654139448</v>
      </c>
      <c r="BC129" s="6">
        <f>Demand!BC126+IFERROR(VLOOKUP(BC$5,Switching!$B$35:$E$44,3,0)/12,0)-IFERROR(VLOOKUP(BC$5,Switching!$B$23:$E$31,3,0)/12,0)</f>
        <v>4610.0444376767819</v>
      </c>
      <c r="BD129" s="6">
        <f>Demand!BD126+IFERROR(VLOOKUP(BD$5,Switching!$B$35:$E$44,3,0)/12,0)-IFERROR(VLOOKUP(BD$5,Switching!$B$23:$E$31,3,0)/12,0)</f>
        <v>428872.48058518523</v>
      </c>
      <c r="BE129" s="6">
        <f>Demand!BE126+IFERROR(VLOOKUP(BE$5,Switching!$B$35:$E$44,3,0)/12,0)-IFERROR(VLOOKUP(BE$5,Switching!$B$23:$E$31,3,0)/12,0)</f>
        <v>68688.654041980306</v>
      </c>
      <c r="BF129" s="35">
        <f>Billed_Energy!AM127/Cal_Energy!AM127*Cal_Energy_Switching!AM128*VLOOKUP($C129,'Dmd Factors'!$A$4:$E$15,4,0)</f>
        <v>232208.09519298244</v>
      </c>
      <c r="BG129" s="35">
        <f>Billed_Energy!G127/Cal_Energy!G127*Cal_Energy_Switching!G128*VLOOKUP(C129,'Dmd Factors'!$A$4:$E$15,3,0)</f>
        <v>404382.91126197373</v>
      </c>
      <c r="BH129" s="35">
        <f>Billed_Energy!AA127/Cal_Energy!AA127*Cal_Energy_Switching!AA128*VLOOKUP($C129,'Dmd Factors'!$A$4:$E$15,5,0)</f>
        <v>14333.812411117529</v>
      </c>
      <c r="BI129" s="35">
        <f>Billed_Energy!J127/Cal_Energy!J127*Cal_Energy_Switching!J128*VLOOKUP($C129,'Dmd Factors'!$A$4:$E$15,2,0)</f>
        <v>42421.860804480784</v>
      </c>
    </row>
    <row r="130" spans="1:61" x14ac:dyDescent="0.25">
      <c r="A130" t="s">
        <v>155</v>
      </c>
      <c r="B130">
        <v>2024</v>
      </c>
      <c r="C130">
        <v>10</v>
      </c>
      <c r="D130" t="s">
        <v>127</v>
      </c>
      <c r="E130" t="s">
        <v>154</v>
      </c>
      <c r="F130" s="6">
        <f>Demand!F127+IFERROR(VLOOKUP(F$5,Switching!$B$35:$E$44,4,0)/12,0)-IFERROR(VLOOKUP(F$5,Switching!$B$23:$E$31,4,0)/12,0)</f>
        <v>185157.6</v>
      </c>
      <c r="G130" s="1">
        <f>Demand!G127/Demand!F127*'Dmd Switching'!F130</f>
        <v>185157.6</v>
      </c>
      <c r="H130" s="1">
        <f>Demand!H127/Demand!F127*'Dmd Switching'!F130</f>
        <v>101387.6</v>
      </c>
      <c r="I130" s="6">
        <f>Demand!I127+IFERROR(VLOOKUP(I$5,Switching!$B$35:$E$44,4,0)/12,0)-IFERROR(VLOOKUP(I$5,Switching!$B$23:$E$31,4,0)/12,0)</f>
        <v>278076.99638932128</v>
      </c>
      <c r="J130" s="1">
        <f>Demand!J127/Demand!I127*'Dmd Switching'!I130</f>
        <v>268587.02682295616</v>
      </c>
      <c r="K130" s="1">
        <f>Demand!K127/Demand!I127*'Dmd Switching'!I130</f>
        <v>264670.97949644295</v>
      </c>
      <c r="L130" s="6">
        <f>Demand!L127+IFERROR(VLOOKUP(L$5,Switching!$B$35:$E$44,4,0)/12,0)-IFERROR(VLOOKUP(L$5,Switching!$B$23:$E$31,4,0)/12,0)</f>
        <v>576588.09025190119</v>
      </c>
      <c r="M130" s="1">
        <f>Demand!M127/Demand!L127*'Dmd Switching'!L130</f>
        <v>560634.74497838574</v>
      </c>
      <c r="N130" s="1">
        <f>Demand!N127/Demand!L127*'Dmd Switching'!L130</f>
        <v>542439.2061888465</v>
      </c>
      <c r="O130" s="6">
        <f>Demand!O127+IFERROR(VLOOKUP(O$5,Switching!$B$35:$E$44,3,0)/12,0)-IFERROR(VLOOKUP(O$5,Switching!$B$23:$E$31,3,0)/12,0)</f>
        <v>355979.63851646625</v>
      </c>
      <c r="P130" s="1">
        <f>Demand!P127/Demand!O127*'Dmd Switching'!O130</f>
        <v>324226.59472971084</v>
      </c>
      <c r="Q130" s="1">
        <f>Demand!Q127/Demand!O127*'Dmd Switching'!O130</f>
        <v>316963.92842818465</v>
      </c>
      <c r="R130" s="6">
        <f>Demand!R127+IFERROR(VLOOKUP(R$5,Switching!$B$35:$E$44,4,0)/12,0)-IFERROR(VLOOKUP(R$5,Switching!$B$23:$E$31,4,0)/12,0)</f>
        <v>290985.29221250268</v>
      </c>
      <c r="S130" s="1">
        <f>Demand!S127/Demand!R127*'Dmd Switching'!R130</f>
        <v>280391.34847866138</v>
      </c>
      <c r="T130" s="1">
        <f>Demand!T127/Demand!R127*'Dmd Switching'!R130</f>
        <v>271547.95787290251</v>
      </c>
      <c r="U130" s="6">
        <f>Demand!U127+IFERROR(VLOOKUP(U$5,Switching!$B$35:$E$44,3,0)/12,0)-IFERROR(VLOOKUP(U$5,Switching!$B$23:$E$31,3,0)/12,0)</f>
        <v>61011.922168558463</v>
      </c>
      <c r="V130" s="6">
        <f>Demand!V127+IFERROR(VLOOKUP(V$5,Switching!$B$35:$E$44,3,0)/12,0)-IFERROR(VLOOKUP(V$5,Switching!$B$23:$E$31,3,0)/12,0)</f>
        <v>608567.64153492218</v>
      </c>
      <c r="W130" s="6">
        <f>Demand!W127+IFERROR(VLOOKUP(W$5,Switching!$B$35:$E$44,3,0)/12,0)-IFERROR(VLOOKUP(W$5,Switching!$B$23:$E$31,3,0)/12,0)</f>
        <v>41639.991440583872</v>
      </c>
      <c r="X130" s="6">
        <f>Demand!X127+IFERROR(VLOOKUP(X$5,Switching!$B$35:$E$44,3,0)/12,0)-IFERROR(VLOOKUP(X$5,Switching!$B$23:$E$31,3,0)/12,0)</f>
        <v>39606.486464118228</v>
      </c>
      <c r="Y130" s="6">
        <f>Demand!Y127+IFERROR(VLOOKUP(Y$5,Switching!$B$35:$E$44,3,0)/12,0)-IFERROR(VLOOKUP(Y$5,Switching!$B$23:$E$31,3,0)/12,0)</f>
        <v>0</v>
      </c>
      <c r="Z130" s="6">
        <f>Demand!Z127+IFERROR(VLOOKUP(Z$5,Switching!$B$35:$E$44,3,0)/12,0)-IFERROR(VLOOKUP(Z$5,Switching!$B$23:$E$31,3,0)/12,0)</f>
        <v>8721.423572317155</v>
      </c>
      <c r="AA130" s="6">
        <f>Demand!AA127+IFERROR(VLOOKUP(AA$5,Switching!$B$35:$E$44,3,0)/12,0)-IFERROR(VLOOKUP(AA$5,Switching!$B$23:$E$31,3,0)/12,0)</f>
        <v>17281.357305478123</v>
      </c>
      <c r="AB130" s="6">
        <f>Demand!AB127+IFERROR(VLOOKUP(AB$5,Switching!$B$35:$E$44,4,0)/12,0)-IFERROR(VLOOKUP(AB$5,Switching!$B$23:$E$31,4,0)/12,0)</f>
        <v>7183.1837964564338</v>
      </c>
      <c r="AC130" s="1">
        <f>Demand!AC127/Demand!AB127*'Dmd Switching'!AB130</f>
        <v>6966.8051515339084</v>
      </c>
      <c r="AD130" s="1">
        <f>Demand!AD127/Demand!AB127*'Dmd Switching'!AB130</f>
        <v>6905.3715011279219</v>
      </c>
      <c r="AE130" s="6">
        <f>Demand!AE127+IFERROR(VLOOKUP(AE$5,Switching!$B$35:$E$44,4,0)/12,0)-IFERROR(VLOOKUP(AE$5,Switching!$B$23:$E$31,4,0)/12,0)</f>
        <v>6052.940691390002</v>
      </c>
      <c r="AF130" s="1">
        <f>Demand!AF127/Demand!AE127*'Dmd Switching'!AE130</f>
        <v>5956.8622677171452</v>
      </c>
      <c r="AG130" s="1">
        <f>Demand!AG127/Demand!AE127*'Dmd Switching'!AE130</f>
        <v>5879.4657597584537</v>
      </c>
      <c r="AH130" s="6">
        <f>Demand!AH127+IFERROR(VLOOKUP(AH$5,Switching!$B$35:$E$44,4,0)/12,0)-IFERROR(VLOOKUP(AH$5,Switching!$B$23:$E$31,4,0)/12,0)</f>
        <v>19909.571644721025</v>
      </c>
      <c r="AI130" s="1">
        <f>Demand!AI127/Demand!AH127*'Dmd Switching'!AH130</f>
        <v>21221.102247397226</v>
      </c>
      <c r="AJ130" s="1">
        <f>Demand!AJ127/Demand!AH127*'Dmd Switching'!AH130</f>
        <v>21168.844248840123</v>
      </c>
      <c r="AK130" s="6">
        <f>Demand!AK127+IFERROR(VLOOKUP(AK$5,Switching!$B$35:$E$44,4,0)/12,0)-IFERROR(VLOOKUP(AK$5,Switching!$B$23:$E$31,4,0)/12,0)</f>
        <v>72433.719064211269</v>
      </c>
      <c r="AL130" s="1">
        <f>Demand!AL127/Demand!AK127*'Dmd Switching'!AK130</f>
        <v>69654.248931645168</v>
      </c>
      <c r="AM130" s="1">
        <f>Demand!AM127/Demand!AK127*'Dmd Switching'!AK130</f>
        <v>68666.503347344813</v>
      </c>
      <c r="AN130" s="6">
        <f>Demand!AN127+IFERROR(VLOOKUP(AN$5,Switching!$B$35:$E$44,4,0)/12,0)-IFERROR(VLOOKUP(AN$5,Switching!$B$23:$E$31,4,0)/12,0)</f>
        <v>171052.23243023673</v>
      </c>
      <c r="AO130" s="1">
        <f>Demand!AO127/Demand!AN127*'Dmd Switching'!AN130</f>
        <v>164588.07075275105</v>
      </c>
      <c r="AP130" s="1">
        <f>Demand!AP127/Demand!AN127*'Dmd Switching'!AN130</f>
        <v>97955.88011985294</v>
      </c>
      <c r="AQ130" s="6">
        <f>Demand!AQ127+IFERROR(VLOOKUP(AQ$5,Switching!$B$35:$E$44,3,0)/12,0)-IFERROR(VLOOKUP(AQ$5,Switching!$B$23:$E$31,3,0)/12,0)</f>
        <v>153985.28912859075</v>
      </c>
      <c r="AR130" s="1">
        <f>Demand!AR127/Demand!AQ127*'Dmd Switching'!AQ130</f>
        <v>148925.39605101672</v>
      </c>
      <c r="AS130" s="1">
        <f>Demand!AS127/Demand!AQ127*'Dmd Switching'!AQ130</f>
        <v>146797.22806238243</v>
      </c>
      <c r="AT130" s="6">
        <f>Demand!AT127+IFERROR(VLOOKUP(AT$5,Switching!$B$35:$E$44,3,0)/12,0)-IFERROR(VLOOKUP(AT$5,Switching!$B$23:$E$31,3,0)/12,0)</f>
        <v>8332</v>
      </c>
      <c r="AU130" s="6">
        <f>Demand!AU127+IFERROR(VLOOKUP(AU$5,Switching!$B$35:$E$44,4,0)/12,0)-IFERROR(VLOOKUP(AU$5,Switching!$B$23:$E$31,4,0)/12,0)</f>
        <v>362939.74050308793</v>
      </c>
      <c r="AV130" s="1">
        <f>Demand!AV127/Demand!AU127*'Dmd Switching'!AU130</f>
        <v>329499.09866079519</v>
      </c>
      <c r="AW130" s="1">
        <f>Demand!AW127/Demand!AU127*'Dmd Switching'!AU130</f>
        <v>325122.09517685336</v>
      </c>
      <c r="AX130" s="6">
        <f>Demand!AX127+IFERROR(VLOOKUP(AX$5,Switching!$B$35:$E$44,3,0)/12,0)-IFERROR(VLOOKUP(AX$5,Switching!$B$23:$E$31,3,0)/12,0)</f>
        <v>58798.575403553026</v>
      </c>
      <c r="AY130" s="1">
        <f>Demand!AY127/Demand!AX127*'Dmd Switching'!AX130</f>
        <v>54098.716790159553</v>
      </c>
      <c r="AZ130" s="1">
        <f>Demand!AZ127/Demand!AX127*'Dmd Switching'!AX130</f>
        <v>52929.037801808707</v>
      </c>
      <c r="BA130" s="6">
        <f>Demand!BA127+IFERROR(VLOOKUP(BA$5,Switching!$B$35:$E$44,3,0)/12,0)-IFERROR(VLOOKUP(BA$5,Switching!$B$23:$E$31,3,0)/12,0)</f>
        <v>9450.2402343749964</v>
      </c>
      <c r="BB130" s="6">
        <f>Demand!BB127+IFERROR(VLOOKUP(BB$5,Switching!$B$35:$E$44,3,0)/12,0)-IFERROR(VLOOKUP(BB$5,Switching!$B$23:$E$31,3,0)/12,0)</f>
        <v>29412.26960714519</v>
      </c>
      <c r="BC130" s="6">
        <f>Demand!BC127+IFERROR(VLOOKUP(BC$5,Switching!$B$35:$E$44,3,0)/12,0)-IFERROR(VLOOKUP(BC$5,Switching!$B$23:$E$31,3,0)/12,0)</f>
        <v>4249.9289441245683</v>
      </c>
      <c r="BD130" s="6">
        <f>Demand!BD127+IFERROR(VLOOKUP(BD$5,Switching!$B$35:$E$44,3,0)/12,0)-IFERROR(VLOOKUP(BD$5,Switching!$B$23:$E$31,3,0)/12,0)</f>
        <v>369152.9605429002</v>
      </c>
      <c r="BE130" s="6">
        <f>Demand!BE127+IFERROR(VLOOKUP(BE$5,Switching!$B$35:$E$44,3,0)/12,0)-IFERROR(VLOOKUP(BE$5,Switching!$B$23:$E$31,3,0)/12,0)</f>
        <v>60747.104623227671</v>
      </c>
      <c r="BF130" s="35">
        <f>Billed_Energy!AM128/Cal_Energy!AM128*Cal_Energy_Switching!AM129*VLOOKUP($C130,'Dmd Factors'!$A$4:$E$15,4,0)</f>
        <v>220499.84412552897</v>
      </c>
      <c r="BG130" s="35">
        <f>Billed_Energy!G128/Cal_Energy!G128*Cal_Energy_Switching!G129*VLOOKUP(C130,'Dmd Factors'!$A$4:$E$15,3,0)</f>
        <v>393363.6644824869</v>
      </c>
      <c r="BH130" s="35">
        <f>Billed_Energy!AA128/Cal_Energy!AA128*Cal_Energy_Switching!AA129*VLOOKUP($C130,'Dmd Factors'!$A$4:$E$15,5,0)</f>
        <v>14765.800974286331</v>
      </c>
      <c r="BI130" s="35">
        <f>Billed_Energy!J128/Cal_Energy!J128*Cal_Energy_Switching!J129*VLOOKUP($C130,'Dmd Factors'!$A$4:$E$15,2,0)</f>
        <v>46394.851703556531</v>
      </c>
    </row>
    <row r="131" spans="1:61" x14ac:dyDescent="0.25">
      <c r="A131" t="s">
        <v>155</v>
      </c>
      <c r="B131">
        <v>2024</v>
      </c>
      <c r="C131">
        <v>11</v>
      </c>
      <c r="D131" t="s">
        <v>128</v>
      </c>
      <c r="E131" t="s">
        <v>154</v>
      </c>
      <c r="F131" s="6">
        <f>Demand!F128+IFERROR(VLOOKUP(F$5,Switching!$B$35:$E$44,4,0)/12,0)-IFERROR(VLOOKUP(F$5,Switching!$B$23:$E$31,4,0)/12,0)</f>
        <v>185157.6</v>
      </c>
      <c r="G131" s="1">
        <f>Demand!G128/Demand!F128*'Dmd Switching'!F131</f>
        <v>185157.6</v>
      </c>
      <c r="H131" s="1">
        <f>Demand!H128/Demand!F128*'Dmd Switching'!F131</f>
        <v>101387.6</v>
      </c>
      <c r="I131" s="6">
        <f>Demand!I128+IFERROR(VLOOKUP(I$5,Switching!$B$35:$E$44,4,0)/12,0)-IFERROR(VLOOKUP(I$5,Switching!$B$23:$E$31,4,0)/12,0)</f>
        <v>283572.42606734741</v>
      </c>
      <c r="J131" s="1">
        <f>Demand!J128/Demand!I128*'Dmd Switching'!I131</f>
        <v>276642.66736938979</v>
      </c>
      <c r="K131" s="1">
        <f>Demand!K128/Demand!I128*'Dmd Switching'!I131</f>
        <v>266625.38310271961</v>
      </c>
      <c r="L131" s="6">
        <f>Demand!L128+IFERROR(VLOOKUP(L$5,Switching!$B$35:$E$44,4,0)/12,0)-IFERROR(VLOOKUP(L$5,Switching!$B$23:$E$31,4,0)/12,0)</f>
        <v>550877.70075459173</v>
      </c>
      <c r="M131" s="1">
        <f>Demand!M128/Demand!L128*'Dmd Switching'!L131</f>
        <v>526715.71944594092</v>
      </c>
      <c r="N131" s="1">
        <f>Demand!N128/Demand!L128*'Dmd Switching'!L131</f>
        <v>520148.37655123381</v>
      </c>
      <c r="O131" s="6">
        <f>Demand!O128+IFERROR(VLOOKUP(O$5,Switching!$B$35:$E$44,3,0)/12,0)-IFERROR(VLOOKUP(O$5,Switching!$B$23:$E$31,3,0)/12,0)</f>
        <v>328630.08929461881</v>
      </c>
      <c r="P131" s="1">
        <f>Demand!P128/Demand!O128*'Dmd Switching'!O131</f>
        <v>299316.59917899052</v>
      </c>
      <c r="Q131" s="1">
        <f>Demand!Q128/Demand!O128*'Dmd Switching'!O131</f>
        <v>292611.91605403932</v>
      </c>
      <c r="R131" s="6">
        <f>Demand!R128+IFERROR(VLOOKUP(R$5,Switching!$B$35:$E$44,4,0)/12,0)-IFERROR(VLOOKUP(R$5,Switching!$B$23:$E$31,4,0)/12,0)</f>
        <v>287555.9269228031</v>
      </c>
      <c r="S131" s="1">
        <f>Demand!S128/Demand!R128*'Dmd Switching'!R131</f>
        <v>275700.64761421608</v>
      </c>
      <c r="T131" s="1">
        <f>Demand!T128/Demand!R128*'Dmd Switching'!R131</f>
        <v>271421.86939686007</v>
      </c>
      <c r="U131" s="6">
        <f>Demand!U128+IFERROR(VLOOKUP(U$5,Switching!$B$35:$E$44,3,0)/12,0)-IFERROR(VLOOKUP(U$5,Switching!$B$23:$E$31,3,0)/12,0)</f>
        <v>59521.465693237667</v>
      </c>
      <c r="V131" s="6">
        <f>Demand!V128+IFERROR(VLOOKUP(V$5,Switching!$B$35:$E$44,3,0)/12,0)-IFERROR(VLOOKUP(V$5,Switching!$B$23:$E$31,3,0)/12,0)</f>
        <v>554824.23161279177</v>
      </c>
      <c r="W131" s="6">
        <f>Demand!W128+IFERROR(VLOOKUP(W$5,Switching!$B$35:$E$44,3,0)/12,0)-IFERROR(VLOOKUP(W$5,Switching!$B$23:$E$31,3,0)/12,0)</f>
        <v>35568.652330967154</v>
      </c>
      <c r="X131" s="6">
        <f>Demand!X128+IFERROR(VLOOKUP(X$5,Switching!$B$35:$E$44,3,0)/12,0)-IFERROR(VLOOKUP(X$5,Switching!$B$23:$E$31,3,0)/12,0)</f>
        <v>36412.490819654908</v>
      </c>
      <c r="Y131" s="6">
        <f>Demand!Y128+IFERROR(VLOOKUP(Y$5,Switching!$B$35:$E$44,3,0)/12,0)-IFERROR(VLOOKUP(Y$5,Switching!$B$23:$E$31,3,0)/12,0)</f>
        <v>0</v>
      </c>
      <c r="Z131" s="6">
        <f>Demand!Z128+IFERROR(VLOOKUP(Z$5,Switching!$B$35:$E$44,3,0)/12,0)-IFERROR(VLOOKUP(Z$5,Switching!$B$23:$E$31,3,0)/12,0)</f>
        <v>9332.1673222491281</v>
      </c>
      <c r="AA131" s="6">
        <f>Demand!AA128+IFERROR(VLOOKUP(AA$5,Switching!$B$35:$E$44,3,0)/12,0)-IFERROR(VLOOKUP(AA$5,Switching!$B$23:$E$31,3,0)/12,0)</f>
        <v>21137.660318916889</v>
      </c>
      <c r="AB131" s="6">
        <f>Demand!AB128+IFERROR(VLOOKUP(AB$5,Switching!$B$35:$E$44,4,0)/12,0)-IFERROR(VLOOKUP(AB$5,Switching!$B$23:$E$31,4,0)/12,0)</f>
        <v>7038.7733295479711</v>
      </c>
      <c r="AC131" s="1">
        <f>Demand!AC128/Demand!AB128*'Dmd Switching'!AB131</f>
        <v>6826.7447530669206</v>
      </c>
      <c r="AD131" s="1">
        <f>Demand!AD128/Demand!AB128*'Dmd Switching'!AB131</f>
        <v>6766.5461625439075</v>
      </c>
      <c r="AE131" s="6">
        <f>Demand!AE128+IFERROR(VLOOKUP(AE$5,Switching!$B$35:$E$44,4,0)/12,0)-IFERROR(VLOOKUP(AE$5,Switching!$B$23:$E$31,4,0)/12,0)</f>
        <v>7015.5351324706508</v>
      </c>
      <c r="AF131" s="1">
        <f>Demand!AF128/Demand!AE128*'Dmd Switching'!AE131</f>
        <v>6359.9708262564809</v>
      </c>
      <c r="AG131" s="1">
        <f>Demand!AG128/Demand!AE128*'Dmd Switching'!AE131</f>
        <v>6171.1533502271141</v>
      </c>
      <c r="AH131" s="6">
        <f>Demand!AH128+IFERROR(VLOOKUP(AH$5,Switching!$B$35:$E$44,4,0)/12,0)-IFERROR(VLOOKUP(AH$5,Switching!$B$23:$E$31,4,0)/12,0)</f>
        <v>18142.228638859044</v>
      </c>
      <c r="AI131" s="1">
        <f>Demand!AI128/Demand!AH128*'Dmd Switching'!AH131</f>
        <v>19337.336624365162</v>
      </c>
      <c r="AJ131" s="1">
        <f>Demand!AJ128/Demand!AH128*'Dmd Switching'!AH131</f>
        <v>19289.717490465642</v>
      </c>
      <c r="AK131" s="6">
        <f>Demand!AK128+IFERROR(VLOOKUP(AK$5,Switching!$B$35:$E$44,4,0)/12,0)-IFERROR(VLOOKUP(AK$5,Switching!$B$23:$E$31,4,0)/12,0)</f>
        <v>68008.074568790034</v>
      </c>
      <c r="AL131" s="1">
        <f>Demand!AL128/Demand!AK128*'Dmd Switching'!AK131</f>
        <v>63089.056185256486</v>
      </c>
      <c r="AM131" s="1">
        <f>Demand!AM128/Demand!AK128*'Dmd Switching'!AK131</f>
        <v>61386.281714224737</v>
      </c>
      <c r="AN131" s="6">
        <f>Demand!AN128+IFERROR(VLOOKUP(AN$5,Switching!$B$35:$E$44,4,0)/12,0)-IFERROR(VLOOKUP(AN$5,Switching!$B$23:$E$31,4,0)/12,0)</f>
        <v>155424.2799544716</v>
      </c>
      <c r="AO131" s="1">
        <f>Demand!AO128/Demand!AN128*'Dmd Switching'!AN131</f>
        <v>150834.27296454724</v>
      </c>
      <c r="AP131" s="1">
        <f>Demand!AP128/Demand!AN128*'Dmd Switching'!AN131</f>
        <v>97541.547190643585</v>
      </c>
      <c r="AQ131" s="6">
        <f>Demand!AQ128+IFERROR(VLOOKUP(AQ$5,Switching!$B$35:$E$44,3,0)/12,0)-IFERROR(VLOOKUP(AQ$5,Switching!$B$23:$E$31,3,0)/12,0)</f>
        <v>146743.86647485464</v>
      </c>
      <c r="AR131" s="1">
        <f>Demand!AR128/Demand!AQ128*'Dmd Switching'!AQ131</f>
        <v>138481.71322495313</v>
      </c>
      <c r="AS131" s="1">
        <f>Demand!AS128/Demand!AQ128*'Dmd Switching'!AQ131</f>
        <v>133638.9514550867</v>
      </c>
      <c r="AT131" s="6">
        <f>Demand!AT128+IFERROR(VLOOKUP(AT$5,Switching!$B$35:$E$44,3,0)/12,0)-IFERROR(VLOOKUP(AT$5,Switching!$B$23:$E$31,3,0)/12,0)</f>
        <v>9520</v>
      </c>
      <c r="AU131" s="6">
        <f>Demand!AU128+IFERROR(VLOOKUP(AU$5,Switching!$B$35:$E$44,4,0)/12,0)-IFERROR(VLOOKUP(AU$5,Switching!$B$23:$E$31,4,0)/12,0)</f>
        <v>351647.8245260237</v>
      </c>
      <c r="AV131" s="1">
        <f>Demand!AV128/Demand!AU128*'Dmd Switching'!AU131</f>
        <v>319247.60035025282</v>
      </c>
      <c r="AW131" s="1">
        <f>Demand!AW128/Demand!AU128*'Dmd Switching'!AU131</f>
        <v>315006.77582401747</v>
      </c>
      <c r="AX131" s="6">
        <f>Demand!AX128+IFERROR(VLOOKUP(AX$5,Switching!$B$35:$E$44,3,0)/12,0)-IFERROR(VLOOKUP(AX$5,Switching!$B$23:$E$31,3,0)/12,0)</f>
        <v>59053.126778654514</v>
      </c>
      <c r="AY131" s="1">
        <f>Demand!AY128/Demand!AX128*'Dmd Switching'!AX131</f>
        <v>55406.137564793877</v>
      </c>
      <c r="AZ131" s="1">
        <f>Demand!AZ128/Demand!AX128*'Dmd Switching'!AX131</f>
        <v>54394.646792375584</v>
      </c>
      <c r="BA131" s="6">
        <f>Demand!BA128+IFERROR(VLOOKUP(BA$5,Switching!$B$35:$E$44,3,0)/12,0)-IFERROR(VLOOKUP(BA$5,Switching!$B$23:$E$31,3,0)/12,0)</f>
        <v>9450.2402343749964</v>
      </c>
      <c r="BB131" s="6">
        <f>Demand!BB128+IFERROR(VLOOKUP(BB$5,Switching!$B$35:$E$44,3,0)/12,0)-IFERROR(VLOOKUP(BB$5,Switching!$B$23:$E$31,3,0)/12,0)</f>
        <v>26093.373789178924</v>
      </c>
      <c r="BC131" s="6">
        <f>Demand!BC128+IFERROR(VLOOKUP(BC$5,Switching!$B$35:$E$44,3,0)/12,0)-IFERROR(VLOOKUP(BC$5,Switching!$B$23:$E$31,3,0)/12,0)</f>
        <v>4117.7035766874651</v>
      </c>
      <c r="BD131" s="6">
        <f>Demand!BD128+IFERROR(VLOOKUP(BD$5,Switching!$B$35:$E$44,3,0)/12,0)-IFERROR(VLOOKUP(BD$5,Switching!$B$23:$E$31,3,0)/12,0)</f>
        <v>335509.07246625458</v>
      </c>
      <c r="BE131" s="6">
        <f>Demand!BE128+IFERROR(VLOOKUP(BE$5,Switching!$B$35:$E$44,3,0)/12,0)-IFERROR(VLOOKUP(BE$5,Switching!$B$23:$E$31,3,0)/12,0)</f>
        <v>58576.692797234857</v>
      </c>
      <c r="BF131" s="35">
        <f>Billed_Energy!AM129/Cal_Energy!AM129*Cal_Energy_Switching!AM130*VLOOKUP($C131,'Dmd Factors'!$A$4:$E$15,4,0)</f>
        <v>216087.06758897353</v>
      </c>
      <c r="BG131" s="35">
        <f>Billed_Energy!G129/Cal_Energy!G129*Cal_Energy_Switching!G130*VLOOKUP(C131,'Dmd Factors'!$A$4:$E$15,3,0)</f>
        <v>403303.25827108469</v>
      </c>
      <c r="BH131" s="35">
        <f>Billed_Energy!AA129/Cal_Energy!AA129*Cal_Energy_Switching!AA130*VLOOKUP($C131,'Dmd Factors'!$A$4:$E$15,5,0)</f>
        <v>19085.704251874326</v>
      </c>
      <c r="BI131" s="35">
        <f>Billed_Energy!J129/Cal_Energy!J129*Cal_Energy_Switching!J130*VLOOKUP($C131,'Dmd Factors'!$A$4:$E$15,2,0)</f>
        <v>57816.317700683008</v>
      </c>
    </row>
    <row r="132" spans="1:61" x14ac:dyDescent="0.25">
      <c r="A132" t="s">
        <v>155</v>
      </c>
      <c r="B132">
        <v>2024</v>
      </c>
      <c r="C132">
        <v>12</v>
      </c>
      <c r="D132" t="s">
        <v>129</v>
      </c>
      <c r="E132" t="s">
        <v>154</v>
      </c>
      <c r="F132" s="6">
        <f>Demand!F129+IFERROR(VLOOKUP(F$5,Switching!$B$35:$E$44,4,0)/12,0)-IFERROR(VLOOKUP(F$5,Switching!$B$23:$E$31,4,0)/12,0)</f>
        <v>185157.6</v>
      </c>
      <c r="G132" s="1">
        <f>Demand!G129/Demand!F129*'Dmd Switching'!F132</f>
        <v>185157.6</v>
      </c>
      <c r="H132" s="1">
        <f>Demand!H129/Demand!F129*'Dmd Switching'!F132</f>
        <v>101387.6</v>
      </c>
      <c r="I132" s="6">
        <f>Demand!I129+IFERROR(VLOOKUP(I$5,Switching!$B$35:$E$44,4,0)/12,0)-IFERROR(VLOOKUP(I$5,Switching!$B$23:$E$31,4,0)/12,0)</f>
        <v>287090.28919995809</v>
      </c>
      <c r="J132" s="1">
        <f>Demand!J129/Demand!I129*'Dmd Switching'!I132</f>
        <v>281035.01055032463</v>
      </c>
      <c r="K132" s="1">
        <f>Demand!K129/Demand!I129*'Dmd Switching'!I132</f>
        <v>275200.84373131371</v>
      </c>
      <c r="L132" s="6">
        <f>Demand!L129+IFERROR(VLOOKUP(L$5,Switching!$B$35:$E$44,4,0)/12,0)-IFERROR(VLOOKUP(L$5,Switching!$B$23:$E$31,4,0)/12,0)</f>
        <v>555120.76213096851</v>
      </c>
      <c r="M132" s="1">
        <f>Demand!M129/Demand!L129*'Dmd Switching'!L132</f>
        <v>517964.05675577821</v>
      </c>
      <c r="N132" s="1">
        <f>Demand!N129/Demand!L129*'Dmd Switching'!L132</f>
        <v>514087.06388790964</v>
      </c>
      <c r="O132" s="6">
        <f>Demand!O129+IFERROR(VLOOKUP(O$5,Switching!$B$35:$E$44,3,0)/12,0)-IFERROR(VLOOKUP(O$5,Switching!$B$23:$E$31,3,0)/12,0)</f>
        <v>350062.87441213283</v>
      </c>
      <c r="P132" s="1">
        <f>Demand!P129/Demand!O129*'Dmd Switching'!O132</f>
        <v>318837.60033283534</v>
      </c>
      <c r="Q132" s="1">
        <f>Demand!Q129/Demand!O129*'Dmd Switching'!O132</f>
        <v>311695.64734922163</v>
      </c>
      <c r="R132" s="6">
        <f>Demand!R129+IFERROR(VLOOKUP(R$5,Switching!$B$35:$E$44,4,0)/12,0)-IFERROR(VLOOKUP(R$5,Switching!$B$23:$E$31,4,0)/12,0)</f>
        <v>271951.74837009143</v>
      </c>
      <c r="S132" s="1">
        <f>Demand!S129/Demand!R129*'Dmd Switching'!R132</f>
        <v>261623.21167309699</v>
      </c>
      <c r="T132" s="1">
        <f>Demand!T129/Demand!R129*'Dmd Switching'!R132</f>
        <v>257872.98885532958</v>
      </c>
      <c r="U132" s="6">
        <f>Demand!U129+IFERROR(VLOOKUP(U$5,Switching!$B$35:$E$44,3,0)/12,0)-IFERROR(VLOOKUP(U$5,Switching!$B$23:$E$31,3,0)/12,0)</f>
        <v>59429.478609707963</v>
      </c>
      <c r="V132" s="6">
        <f>Demand!V129+IFERROR(VLOOKUP(V$5,Switching!$B$35:$E$44,3,0)/12,0)-IFERROR(VLOOKUP(V$5,Switching!$B$23:$E$31,3,0)/12,0)</f>
        <v>596940.86567502166</v>
      </c>
      <c r="W132" s="6">
        <f>Demand!W129+IFERROR(VLOOKUP(W$5,Switching!$B$35:$E$44,3,0)/12,0)-IFERROR(VLOOKUP(W$5,Switching!$B$23:$E$31,3,0)/12,0)</f>
        <v>34726.497294739587</v>
      </c>
      <c r="X132" s="6">
        <f>Demand!X129+IFERROR(VLOOKUP(X$5,Switching!$B$35:$E$44,3,0)/12,0)-IFERROR(VLOOKUP(X$5,Switching!$B$23:$E$31,3,0)/12,0)</f>
        <v>37708.80535493479</v>
      </c>
      <c r="Y132" s="6">
        <f>Demand!Y129+IFERROR(VLOOKUP(Y$5,Switching!$B$35:$E$44,3,0)/12,0)-IFERROR(VLOOKUP(Y$5,Switching!$B$23:$E$31,3,0)/12,0)</f>
        <v>0</v>
      </c>
      <c r="Z132" s="6">
        <f>Demand!Z129+IFERROR(VLOOKUP(Z$5,Switching!$B$35:$E$44,3,0)/12,0)-IFERROR(VLOOKUP(Z$5,Switching!$B$23:$E$31,3,0)/12,0)</f>
        <v>10642.315017330748</v>
      </c>
      <c r="AA132" s="6">
        <f>Demand!AA129+IFERROR(VLOOKUP(AA$5,Switching!$B$35:$E$44,3,0)/12,0)-IFERROR(VLOOKUP(AA$5,Switching!$B$23:$E$31,3,0)/12,0)</f>
        <v>21868.2245440931</v>
      </c>
      <c r="AB132" s="6">
        <f>Demand!AB129+IFERROR(VLOOKUP(AB$5,Switching!$B$35:$E$44,4,0)/12,0)-IFERROR(VLOOKUP(AB$5,Switching!$B$23:$E$31,4,0)/12,0)</f>
        <v>7849.8947758061095</v>
      </c>
      <c r="AC132" s="1">
        <f>Demand!AC129/Demand!AB129*'Dmd Switching'!AB132</f>
        <v>7613.4328332325031</v>
      </c>
      <c r="AD132" s="1">
        <f>Demand!AD129/Demand!AB129*'Dmd Switching'!AB132</f>
        <v>7546.2971862762679</v>
      </c>
      <c r="AE132" s="6">
        <f>Demand!AE129+IFERROR(VLOOKUP(AE$5,Switching!$B$35:$E$44,4,0)/12,0)-IFERROR(VLOOKUP(AE$5,Switching!$B$23:$E$31,4,0)/12,0)</f>
        <v>7951.8016962322454</v>
      </c>
      <c r="AF132" s="1">
        <f>Demand!AF129/Demand!AE129*'Dmd Switching'!AE132</f>
        <v>6970.2446154814234</v>
      </c>
      <c r="AG132" s="1">
        <f>Demand!AG129/Demand!AE129*'Dmd Switching'!AE132</f>
        <v>6793.942131982345</v>
      </c>
      <c r="AH132" s="6">
        <f>Demand!AH129+IFERROR(VLOOKUP(AH$5,Switching!$B$35:$E$44,4,0)/12,0)-IFERROR(VLOOKUP(AH$5,Switching!$B$23:$E$31,4,0)/12,0)</f>
        <v>23414.715657028446</v>
      </c>
      <c r="AI132" s="1">
        <f>Demand!AI129/Demand!AH129*'Dmd Switching'!AH132</f>
        <v>24957.145433276135</v>
      </c>
      <c r="AJ132" s="1">
        <f>Demand!AJ129/Demand!AH129*'Dmd Switching'!AH132</f>
        <v>24895.68724628674</v>
      </c>
      <c r="AK132" s="6">
        <f>Demand!AK129+IFERROR(VLOOKUP(AK$5,Switching!$B$35:$E$44,4,0)/12,0)-IFERROR(VLOOKUP(AK$5,Switching!$B$23:$E$31,4,0)/12,0)</f>
        <v>70415.72154280312</v>
      </c>
      <c r="AL132" s="1">
        <f>Demand!AL129/Demand!AK129*'Dmd Switching'!AK132</f>
        <v>64234.142298126644</v>
      </c>
      <c r="AM132" s="1">
        <f>Demand!AM129/Demand!AK129*'Dmd Switching'!AK132</f>
        <v>61156.923137415608</v>
      </c>
      <c r="AN132" s="6">
        <f>Demand!AN129+IFERROR(VLOOKUP(AN$5,Switching!$B$35:$E$44,4,0)/12,0)-IFERROR(VLOOKUP(AN$5,Switching!$B$23:$E$31,4,0)/12,0)</f>
        <v>161834.26932283759</v>
      </c>
      <c r="AO132" s="1">
        <f>Demand!AO129/Demand!AN129*'Dmd Switching'!AN132</f>
        <v>153801.64395437777</v>
      </c>
      <c r="AP132" s="1">
        <f>Demand!AP129/Demand!AN129*'Dmd Switching'!AN132</f>
        <v>104118.87191226712</v>
      </c>
      <c r="AQ132" s="6">
        <f>Demand!AQ129+IFERROR(VLOOKUP(AQ$5,Switching!$B$35:$E$44,3,0)/12,0)-IFERROR(VLOOKUP(AQ$5,Switching!$B$23:$E$31,3,0)/12,0)</f>
        <v>148072.33202198436</v>
      </c>
      <c r="AR132" s="1">
        <f>Demand!AR129/Demand!AQ129*'Dmd Switching'!AQ132</f>
        <v>138000.32545868872</v>
      </c>
      <c r="AS132" s="1">
        <f>Demand!AS129/Demand!AQ129*'Dmd Switching'!AQ132</f>
        <v>134734.94805124198</v>
      </c>
      <c r="AT132" s="6">
        <f>Demand!AT129+IFERROR(VLOOKUP(AT$5,Switching!$B$35:$E$44,3,0)/12,0)-IFERROR(VLOOKUP(AT$5,Switching!$B$23:$E$31,3,0)/12,0)</f>
        <v>12334</v>
      </c>
      <c r="AU132" s="6">
        <f>Demand!AU129+IFERROR(VLOOKUP(AU$5,Switching!$B$35:$E$44,4,0)/12,0)-IFERROR(VLOOKUP(AU$5,Switching!$B$23:$E$31,4,0)/12,0)</f>
        <v>362236.27960720361</v>
      </c>
      <c r="AV132" s="1">
        <f>Demand!AV129/Demand!AU129*'Dmd Switching'!AU132</f>
        <v>328860.45343882055</v>
      </c>
      <c r="AW132" s="1">
        <f>Demand!AW129/Demand!AU129*'Dmd Switching'!AU132</f>
        <v>324491.9335967853</v>
      </c>
      <c r="AX132" s="6">
        <f>Demand!AX129+IFERROR(VLOOKUP(AX$5,Switching!$B$35:$E$44,3,0)/12,0)-IFERROR(VLOOKUP(AX$5,Switching!$B$23:$E$31,3,0)/12,0)</f>
        <v>57315.580553350155</v>
      </c>
      <c r="AY132" s="1">
        <f>Demand!AY129/Demand!AX129*'Dmd Switching'!AX132</f>
        <v>53176.115123392243</v>
      </c>
      <c r="AZ132" s="1">
        <f>Demand!AZ129/Demand!AX129*'Dmd Switching'!AX132</f>
        <v>51662.265709198808</v>
      </c>
      <c r="BA132" s="6">
        <f>Demand!BA129+IFERROR(VLOOKUP(BA$5,Switching!$B$35:$E$44,3,0)/12,0)-IFERROR(VLOOKUP(BA$5,Switching!$B$23:$E$31,3,0)/12,0)</f>
        <v>9473.2746093750029</v>
      </c>
      <c r="BB132" s="6">
        <f>Demand!BB129+IFERROR(VLOOKUP(BB$5,Switching!$B$35:$E$44,3,0)/12,0)-IFERROR(VLOOKUP(BB$5,Switching!$B$23:$E$31,3,0)/12,0)</f>
        <v>27878.549948478343</v>
      </c>
      <c r="BC132" s="6">
        <f>Demand!BC129+IFERROR(VLOOKUP(BC$5,Switching!$B$35:$E$44,3,0)/12,0)-IFERROR(VLOOKUP(BC$5,Switching!$B$23:$E$31,3,0)/12,0)</f>
        <v>4241.6916019742321</v>
      </c>
      <c r="BD132" s="6">
        <f>Demand!BD129+IFERROR(VLOOKUP(BD$5,Switching!$B$35:$E$44,3,0)/12,0)-IFERROR(VLOOKUP(BD$5,Switching!$B$23:$E$31,3,0)/12,0)</f>
        <v>353681.07028419233</v>
      </c>
      <c r="BE132" s="6">
        <f>Demand!BE129+IFERROR(VLOOKUP(BE$5,Switching!$B$35:$E$44,3,0)/12,0)-IFERROR(VLOOKUP(BE$5,Switching!$B$23:$E$31,3,0)/12,0)</f>
        <v>58265.761690224914</v>
      </c>
      <c r="BF132" s="35">
        <f>Billed_Energy!AM130/Cal_Energy!AM130*Cal_Energy_Switching!AM131*VLOOKUP($C132,'Dmd Factors'!$A$4:$E$15,4,0)</f>
        <v>196567.16006403984</v>
      </c>
      <c r="BG132" s="35">
        <f>Billed_Energy!G130/Cal_Energy!G130*Cal_Energy_Switching!G131*VLOOKUP(C132,'Dmd Factors'!$A$4:$E$15,3,0)</f>
        <v>419545.88454109762</v>
      </c>
      <c r="BH132" s="35">
        <f>Billed_Energy!AA130/Cal_Energy!AA130*Cal_Energy_Switching!AA131*VLOOKUP($C132,'Dmd Factors'!$A$4:$E$15,5,0)</f>
        <v>19935.847062963585</v>
      </c>
      <c r="BI132" s="35">
        <f>Billed_Energy!J130/Cal_Energy!J130*Cal_Energy_Switching!J131*VLOOKUP($C132,'Dmd Factors'!$A$4:$E$15,2,0)</f>
        <v>54667.525636461374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Y374"/>
  <sheetViews>
    <sheetView tabSelected="1" topLeftCell="A3" workbookViewId="0">
      <pane xSplit="3" ySplit="2" topLeftCell="AR14" activePane="bottomRight" state="frozen"/>
      <selection activeCell="A3" sqref="A3"/>
      <selection pane="topRight" activeCell="D3" sqref="D3"/>
      <selection pane="bottomLeft" activeCell="A4" sqref="A4"/>
      <selection pane="bottomRight" activeCell="AV18" sqref="AV18:AV29"/>
    </sheetView>
  </sheetViews>
  <sheetFormatPr defaultRowHeight="15" x14ac:dyDescent="0.25"/>
  <cols>
    <col min="1" max="1" width="5" bestFit="1" customWidth="1"/>
    <col min="2" max="2" width="11.5703125" bestFit="1" customWidth="1"/>
    <col min="3" max="3" width="8" bestFit="1" customWidth="1"/>
    <col min="4" max="4" width="12" bestFit="1" customWidth="1"/>
    <col min="5" max="5" width="8.28515625" bestFit="1" customWidth="1"/>
    <col min="6" max="6" width="6.42578125" bestFit="1" customWidth="1"/>
    <col min="7" max="7" width="6.28515625" bestFit="1" customWidth="1"/>
    <col min="8" max="11" width="10.5703125" bestFit="1" customWidth="1"/>
    <col min="12" max="12" width="11.140625" bestFit="1" customWidth="1"/>
    <col min="13" max="13" width="12.140625" bestFit="1" customWidth="1"/>
    <col min="14" max="14" width="11.28515625" bestFit="1" customWidth="1"/>
    <col min="15" max="15" width="13.140625" bestFit="1" customWidth="1"/>
    <col min="16" max="16" width="7" bestFit="1" customWidth="1"/>
    <col min="17" max="17" width="14.28515625" bestFit="1" customWidth="1"/>
    <col min="18" max="18" width="16.85546875" bestFit="1" customWidth="1"/>
    <col min="19" max="19" width="21.85546875" bestFit="1" customWidth="1"/>
    <col min="20" max="20" width="21.85546875" customWidth="1"/>
    <col min="21" max="21" width="8.140625" bestFit="1" customWidth="1"/>
    <col min="22" max="22" width="9.85546875" bestFit="1" customWidth="1"/>
    <col min="23" max="23" width="8" bestFit="1" customWidth="1"/>
    <col min="24" max="26" width="7" bestFit="1" customWidth="1"/>
    <col min="27" max="27" width="11.85546875" bestFit="1" customWidth="1"/>
    <col min="28" max="28" width="12.42578125" bestFit="1" customWidth="1"/>
    <col min="29" max="29" width="13.5703125" bestFit="1" customWidth="1"/>
    <col min="30" max="30" width="14.140625" bestFit="1" customWidth="1"/>
    <col min="31" max="31" width="7" bestFit="1" customWidth="1"/>
    <col min="32" max="32" width="17.42578125" bestFit="1" customWidth="1"/>
    <col min="33" max="33" width="9.42578125" bestFit="1" customWidth="1"/>
    <col min="34" max="34" width="9" bestFit="1" customWidth="1"/>
    <col min="35" max="37" width="8" bestFit="1" customWidth="1"/>
    <col min="38" max="38" width="11" bestFit="1" customWidth="1"/>
    <col min="39" max="39" width="11.5703125" bestFit="1" customWidth="1"/>
    <col min="40" max="40" width="12.5703125" bestFit="1" customWidth="1"/>
    <col min="41" max="41" width="13.28515625" bestFit="1" customWidth="1"/>
    <col min="42" max="42" width="10.42578125" bestFit="1" customWidth="1"/>
    <col min="43" max="43" width="11" bestFit="1" customWidth="1"/>
    <col min="44" max="44" width="12" bestFit="1" customWidth="1"/>
    <col min="45" max="45" width="12.5703125" bestFit="1" customWidth="1"/>
    <col min="46" max="46" width="10.28515625" bestFit="1" customWidth="1"/>
    <col min="47" max="47" width="7.42578125" bestFit="1" customWidth="1"/>
    <col min="48" max="48" width="9.7109375" customWidth="1"/>
    <col min="49" max="49" width="26.85546875" bestFit="1" customWidth="1"/>
    <col min="50" max="50" width="35.85546875" bestFit="1" customWidth="1"/>
  </cols>
  <sheetData>
    <row r="1" spans="1:51" x14ac:dyDescent="0.25">
      <c r="A1" t="s">
        <v>847</v>
      </c>
      <c r="V1" s="4"/>
      <c r="W1" s="4"/>
      <c r="AC1" s="5"/>
      <c r="AN1" s="4"/>
    </row>
    <row r="2" spans="1:51" x14ac:dyDescent="0.25">
      <c r="A2" t="s">
        <v>907</v>
      </c>
      <c r="D2" s="4"/>
      <c r="E2" s="5"/>
      <c r="F2" s="2"/>
      <c r="G2" s="2"/>
      <c r="H2" s="4"/>
      <c r="I2" s="33"/>
      <c r="J2" s="33"/>
      <c r="K2" s="5"/>
      <c r="L2" s="5"/>
      <c r="M2" s="5"/>
      <c r="N2" s="4"/>
      <c r="O2" s="5"/>
      <c r="P2" s="4"/>
      <c r="Q2" s="4"/>
      <c r="R2" s="4"/>
      <c r="S2" s="4"/>
      <c r="T2" s="4"/>
      <c r="U2" s="5"/>
      <c r="V2" s="4"/>
      <c r="W2" s="4"/>
      <c r="X2" s="4"/>
      <c r="Y2" s="21"/>
      <c r="Z2" s="21"/>
      <c r="AA2" s="5"/>
      <c r="AB2" s="5"/>
      <c r="AC2" s="5"/>
      <c r="AD2" s="4"/>
      <c r="AE2" s="4"/>
      <c r="AF2" s="4"/>
      <c r="AG2" s="5"/>
      <c r="AH2" s="4"/>
      <c r="AI2" s="4"/>
      <c r="AJ2" s="21"/>
      <c r="AK2" s="21"/>
      <c r="AL2" s="4"/>
      <c r="AM2" s="4"/>
      <c r="AN2" s="4"/>
      <c r="AO2" s="4"/>
      <c r="AP2" s="4"/>
      <c r="AQ2" s="4"/>
      <c r="AR2" s="4"/>
      <c r="AS2" s="4"/>
      <c r="AT2" s="4"/>
      <c r="AU2" s="4"/>
      <c r="AV2" s="4"/>
      <c r="AW2" s="4"/>
      <c r="AX2" s="4"/>
      <c r="AY2" s="5"/>
    </row>
    <row r="3" spans="1:51" ht="45" x14ac:dyDescent="0.25">
      <c r="A3" t="s">
        <v>932</v>
      </c>
      <c r="D3" s="112" t="s">
        <v>945</v>
      </c>
      <c r="E3" s="5"/>
      <c r="F3" s="58" t="s">
        <v>933</v>
      </c>
      <c r="G3" s="2" t="s">
        <v>934</v>
      </c>
      <c r="H3" s="4"/>
      <c r="I3" s="33" t="s">
        <v>935</v>
      </c>
      <c r="J3" s="33" t="s">
        <v>936</v>
      </c>
      <c r="K3" s="5" t="s">
        <v>937</v>
      </c>
      <c r="L3" s="5" t="s">
        <v>938</v>
      </c>
      <c r="M3" s="5" t="s">
        <v>939</v>
      </c>
      <c r="N3" s="4" t="s">
        <v>940</v>
      </c>
      <c r="O3" s="5" t="s">
        <v>941</v>
      </c>
      <c r="P3" s="4" t="s">
        <v>942</v>
      </c>
      <c r="Q3" s="4"/>
      <c r="R3" t="s">
        <v>947</v>
      </c>
      <c r="S3" s="4"/>
      <c r="T3" s="4"/>
      <c r="U3" s="61" t="s">
        <v>943</v>
      </c>
      <c r="V3" s="4" t="s">
        <v>944</v>
      </c>
      <c r="W3" s="4"/>
      <c r="X3" s="4"/>
      <c r="Y3" s="21"/>
      <c r="Z3" s="21"/>
      <c r="AA3" s="5"/>
      <c r="AB3" s="5"/>
      <c r="AC3" s="5"/>
      <c r="AD3" s="4"/>
      <c r="AE3" s="4"/>
      <c r="AF3" s="4"/>
      <c r="AG3" s="5"/>
      <c r="AH3" s="4" t="s">
        <v>949</v>
      </c>
      <c r="AI3" s="4"/>
      <c r="AJ3" s="111" t="s">
        <v>963</v>
      </c>
      <c r="AK3" s="21" t="s">
        <v>950</v>
      </c>
      <c r="AL3" s="112" t="s">
        <v>952</v>
      </c>
      <c r="AM3" s="4" t="s">
        <v>951</v>
      </c>
      <c r="AN3" s="4" t="s">
        <v>953</v>
      </c>
      <c r="AO3" s="4" t="s">
        <v>954</v>
      </c>
      <c r="AP3" s="4" t="s">
        <v>955</v>
      </c>
      <c r="AQ3" s="4" t="s">
        <v>956</v>
      </c>
      <c r="AR3" s="4" t="s">
        <v>957</v>
      </c>
      <c r="AS3" s="4" t="s">
        <v>958</v>
      </c>
      <c r="AT3" s="112" t="s">
        <v>965</v>
      </c>
      <c r="AU3" s="4" t="s">
        <v>959</v>
      </c>
      <c r="AV3" s="4" t="s">
        <v>960</v>
      </c>
      <c r="AW3" s="4" t="s">
        <v>961</v>
      </c>
      <c r="AX3" s="4" t="s">
        <v>962</v>
      </c>
      <c r="AY3" s="5"/>
    </row>
    <row r="4" spans="1:51" ht="60" x14ac:dyDescent="0.25">
      <c r="A4" s="8" t="s">
        <v>0</v>
      </c>
      <c r="B4" s="8" t="s">
        <v>478</v>
      </c>
      <c r="C4" s="8" t="s">
        <v>479</v>
      </c>
      <c r="D4" s="4" t="s">
        <v>195</v>
      </c>
      <c r="E4" s="35" t="s">
        <v>197</v>
      </c>
      <c r="F4" s="21" t="s">
        <v>853</v>
      </c>
      <c r="G4" s="21" t="s">
        <v>854</v>
      </c>
      <c r="H4" s="34" t="s">
        <v>196</v>
      </c>
      <c r="I4" s="21" t="s">
        <v>850</v>
      </c>
      <c r="J4" s="21" t="s">
        <v>851</v>
      </c>
      <c r="K4" s="5" t="s">
        <v>199</v>
      </c>
      <c r="L4" s="5" t="s">
        <v>200</v>
      </c>
      <c r="M4" s="5" t="s">
        <v>201</v>
      </c>
      <c r="N4" s="4" t="s">
        <v>202</v>
      </c>
      <c r="O4" s="5" t="s">
        <v>198</v>
      </c>
      <c r="P4" s="4" t="s">
        <v>208</v>
      </c>
      <c r="Q4" s="4" t="s">
        <v>203</v>
      </c>
      <c r="R4" s="4" t="s">
        <v>204</v>
      </c>
      <c r="S4" s="4" t="s">
        <v>205</v>
      </c>
      <c r="T4" s="4" t="s">
        <v>905</v>
      </c>
      <c r="U4" s="5" t="s">
        <v>206</v>
      </c>
      <c r="V4" s="4" t="s">
        <v>209</v>
      </c>
      <c r="W4" s="4" t="s">
        <v>211</v>
      </c>
      <c r="X4" s="34" t="s">
        <v>212</v>
      </c>
      <c r="Y4" s="21" t="s">
        <v>855</v>
      </c>
      <c r="Z4" s="21" t="s">
        <v>856</v>
      </c>
      <c r="AA4" s="5" t="s">
        <v>216</v>
      </c>
      <c r="AB4" s="5" t="s">
        <v>217</v>
      </c>
      <c r="AC4" s="5" t="s">
        <v>219</v>
      </c>
      <c r="AD4" s="4" t="s">
        <v>220</v>
      </c>
      <c r="AE4" s="4" t="s">
        <v>214</v>
      </c>
      <c r="AF4" s="4" t="s">
        <v>213</v>
      </c>
      <c r="AG4" s="5" t="s">
        <v>218</v>
      </c>
      <c r="AH4" s="4" t="s">
        <v>221</v>
      </c>
      <c r="AI4" s="34" t="s">
        <v>222</v>
      </c>
      <c r="AJ4" s="21" t="s">
        <v>857</v>
      </c>
      <c r="AK4" s="21" t="s">
        <v>858</v>
      </c>
      <c r="AL4" s="4" t="s">
        <v>227</v>
      </c>
      <c r="AM4" s="4" t="s">
        <v>228</v>
      </c>
      <c r="AN4" s="4" t="s">
        <v>229</v>
      </c>
      <c r="AO4" s="4" t="s">
        <v>230</v>
      </c>
      <c r="AP4" s="4" t="s">
        <v>231</v>
      </c>
      <c r="AQ4" s="4" t="s">
        <v>232</v>
      </c>
      <c r="AR4" s="4" t="s">
        <v>233</v>
      </c>
      <c r="AS4" s="4" t="s">
        <v>234</v>
      </c>
      <c r="AT4" s="4" t="s">
        <v>223</v>
      </c>
      <c r="AU4" s="4" t="s">
        <v>226</v>
      </c>
      <c r="AV4" s="4" t="s">
        <v>224</v>
      </c>
      <c r="AW4" s="4" t="s">
        <v>235</v>
      </c>
      <c r="AX4" s="4" t="s">
        <v>236</v>
      </c>
    </row>
    <row r="5" spans="1:51" x14ac:dyDescent="0.25">
      <c r="A5" s="8">
        <v>2014</v>
      </c>
      <c r="B5" s="8">
        <v>6</v>
      </c>
      <c r="C5" s="8" t="s">
        <v>480</v>
      </c>
      <c r="D5" s="10">
        <f>Customers!D4+IFERROR(VLOOKUP(D$4,Switching!$B$35:$F$44,5,0),0)-IFERROR(VLOOKUP(D$4,Switching!$B$23:$F$31,5,0),0)</f>
        <v>426823.40350522602</v>
      </c>
      <c r="E5" s="36">
        <f>F5+G5</f>
        <v>638</v>
      </c>
      <c r="F5" s="10">
        <f>Customers!F4+IFERROR(VLOOKUP(F$4,Switching!$B$35:$F$44,5,0),0)-IFERROR(VLOOKUP(F$4,Switching!$B$23:$F$31,5,0),0)</f>
        <v>376</v>
      </c>
      <c r="G5" s="10">
        <f>Customers!G4+IFERROR(VLOOKUP(G$4,Switching!$B$35:$F$44,5,0),0)-IFERROR(VLOOKUP(G$4,Switching!$B$23:$F$31,5,0),0)</f>
        <v>262</v>
      </c>
      <c r="H5" s="35">
        <f>I5+J5</f>
        <v>81920</v>
      </c>
      <c r="I5" s="10">
        <f>Customers!I4+IFERROR(VLOOKUP(I$4,Switching!$B$35:$F$44,5,0),0)-IFERROR(VLOOKUP(I$4,Switching!$B$23:$F$31,5,0),0)</f>
        <v>63389.878539602156</v>
      </c>
      <c r="J5" s="10">
        <f>Customers!J4+IFERROR(VLOOKUP(J$4,Switching!$B$35:$F$44,5,0),0)-IFERROR(VLOOKUP(J$4,Switching!$B$23:$F$31,5,0),0)</f>
        <v>18530.121460397848</v>
      </c>
      <c r="K5" s="10">
        <f>Customers!K4+IFERROR(VLOOKUP(K$4,Switching!$B$35:$F$44,5,0),0)-IFERROR(VLOOKUP(K$4,Switching!$B$23:$F$31,5,0),0)</f>
        <v>223</v>
      </c>
      <c r="L5" s="10">
        <f>Customers!L4+IFERROR(VLOOKUP(L$4,Switching!$B$35:$F$44,5,0),0)-IFERROR(VLOOKUP(L$4,Switching!$B$23:$F$31,5,0),0)</f>
        <v>4890</v>
      </c>
      <c r="M5" s="10">
        <f>Customers!M4+IFERROR(VLOOKUP(M$4,Switching!$B$35:$F$44,5,0),0)-IFERROR(VLOOKUP(M$4,Switching!$B$23:$F$31,5,0),0)</f>
        <v>175</v>
      </c>
      <c r="N5" s="10">
        <f>Customers!N4+IFERROR(VLOOKUP(N$4,Switching!$B$35:$F$44,5,0),0)-IFERROR(VLOOKUP(N$4,Switching!$B$23:$F$31,5,0),0)</f>
        <v>448</v>
      </c>
      <c r="O5" s="10">
        <f>Customers!O4+IFERROR(VLOOKUP(O$4,Switching!$B$35:$F$44,5,0),0)-IFERROR(VLOOKUP(O$4,Switching!$B$23:$F$31,5,0),0)</f>
        <v>52</v>
      </c>
      <c r="P5" s="10">
        <f>Customers!P4+IFERROR(VLOOKUP(P$4,Switching!$B$35:$F$44,5,0),0)-IFERROR(VLOOKUP(P$4,Switching!$B$23:$F$31,5,0),0)</f>
        <v>747</v>
      </c>
      <c r="Q5" s="10">
        <f>Customers!Q4+IFERROR(VLOOKUP(Q$4,Switching!$B$35:$F$44,5,0),0)-IFERROR(VLOOKUP(Q$4,Switching!$B$23:$F$31,5,0),0)</f>
        <v>1</v>
      </c>
      <c r="R5" s="10">
        <f>Customers!R4+IFERROR(VLOOKUP(R$4,Switching!$B$35:$F$44,5,0),0)-IFERROR(VLOOKUP(R$4,Switching!$B$23:$F$31,5,0),0)</f>
        <v>6</v>
      </c>
      <c r="S5" s="10">
        <f>Customers!S4+IFERROR(VLOOKUP(S$4,Switching!$B$35:$F$44,5,0),0)-IFERROR(VLOOKUP(S$4,Switching!$B$23:$F$31,5,0),0)</f>
        <v>5</v>
      </c>
      <c r="T5" s="10">
        <f>S5+R5+Q5</f>
        <v>12</v>
      </c>
      <c r="U5" s="10">
        <f>Customers!U4+IFERROR(VLOOKUP(U$4,Switching!$B$35:$F$44,5,0),0)-IFERROR(VLOOKUP(U$4,Switching!$B$23:$F$31,5,0),0)</f>
        <v>32</v>
      </c>
      <c r="V5" s="10">
        <f>Customers!V4+IFERROR(VLOOKUP(V$4,Switching!$B$35:$F$44,5,0),0)-IFERROR(VLOOKUP(V$4,Switching!$B$23:$F$31,5,0),0)</f>
        <v>1</v>
      </c>
      <c r="W5" s="10">
        <f>Customers!W4+IFERROR(VLOOKUP(W$4,Switching!$B$35:$F$44,5,0),0)-IFERROR(VLOOKUP(W$4,Switching!$B$23:$F$31,5,0),0)</f>
        <v>24345</v>
      </c>
      <c r="X5" s="35">
        <f>Y5+Z5</f>
        <v>4421</v>
      </c>
      <c r="Y5" s="10">
        <f>Customers!Y4+IFERROR(VLOOKUP(Y$4,Switching!$B$35:$F$44,5,0),0)-IFERROR(VLOOKUP(Y$4,Switching!$B$23:$F$31,5,0),0)</f>
        <v>3669</v>
      </c>
      <c r="Z5" s="10">
        <f>Customers!Z4+IFERROR(VLOOKUP(Z$4,Switching!$B$35:$F$44,5,0),0)-IFERROR(VLOOKUP(Z$4,Switching!$B$23:$F$31,5,0),0)</f>
        <v>752</v>
      </c>
      <c r="AA5" s="10">
        <f>Customers!AA4+IFERROR(VLOOKUP(AA$4,Switching!$B$35:$F$44,5,0),0)-IFERROR(VLOOKUP(AA$4,Switching!$B$23:$F$31,5,0),0)</f>
        <v>21</v>
      </c>
      <c r="AB5" s="10">
        <f>Customers!AB4+IFERROR(VLOOKUP(AB$4,Switching!$B$35:$F$44,5,0),0)-IFERROR(VLOOKUP(AB$4,Switching!$B$23:$F$31,5,0),0)</f>
        <v>187</v>
      </c>
      <c r="AC5" s="10">
        <f>Customers!AC4+IFERROR(VLOOKUP(AC$4,Switching!$B$35:$F$44,5,0),0)-IFERROR(VLOOKUP(AC$4,Switching!$B$23:$F$31,5,0),0)</f>
        <v>4</v>
      </c>
      <c r="AD5" s="10">
        <f>Customers!AD4+IFERROR(VLOOKUP(AD$4,Switching!$B$35:$F$44,5,0),0)-IFERROR(VLOOKUP(AD$4,Switching!$B$23:$F$31,5,0),0)</f>
        <v>8</v>
      </c>
      <c r="AE5" s="10">
        <f>Customers!AE4+IFERROR(VLOOKUP(AE$4,Switching!$B$35:$F$44,5,0),0)-IFERROR(VLOOKUP(AE$4,Switching!$B$23:$F$31,5,0),0)</f>
        <v>143</v>
      </c>
      <c r="AF5" s="10">
        <f>Customers!AF4+IFERROR(VLOOKUP(AF$4,Switching!$B$35:$F$44,5,0),0)-IFERROR(VLOOKUP(AF$4,Switching!$B$23:$F$31,5,0),0)</f>
        <v>13</v>
      </c>
      <c r="AG5" s="10">
        <f>Customers!AG4+IFERROR(VLOOKUP(AG$4,Switching!$B$35:$F$44,5,0),0)-IFERROR(VLOOKUP(AG$4,Switching!$B$23:$F$31,5,0),0)</f>
        <v>12</v>
      </c>
      <c r="AH5" s="10">
        <f>Customers!AH4+IFERROR(VLOOKUP(AH$4,Switching!$B$35:$F$44,5,0),0)-IFERROR(VLOOKUP(AH$4,Switching!$B$23:$F$31,5,0),0)</f>
        <v>357713</v>
      </c>
      <c r="AI5" s="35">
        <f>AJ5+AK5</f>
        <v>44283</v>
      </c>
      <c r="AJ5" s="10">
        <f>Customers!AJ4+IFERROR(VLOOKUP(AJ$4,Switching!$B$35:$F$44,5,0),0)-IFERROR(VLOOKUP(AJ$4,Switching!$B$23:$F$31,5,0),0)</f>
        <v>28015.894770048893</v>
      </c>
      <c r="AK5" s="10">
        <f>Customers!AK4+IFERROR(VLOOKUP(AK$4,Switching!$B$35:$F$44,5,0),0)-IFERROR(VLOOKUP(AK$4,Switching!$B$23:$F$31,5,0),0)</f>
        <v>16267.105229951103</v>
      </c>
      <c r="AL5" s="10">
        <f>Customers!AL4+IFERROR(VLOOKUP(AL$4,Switching!$B$35:$F$44,5,0),0)-IFERROR(VLOOKUP(AL$4,Switching!$B$23:$F$31,5,0),0)</f>
        <v>52</v>
      </c>
      <c r="AM5" s="10">
        <f>Customers!AM4+IFERROR(VLOOKUP(AM$4,Switching!$B$35:$F$44,5,0),0)-IFERROR(VLOOKUP(AM$4,Switching!$B$23:$F$31,5,0),0)</f>
        <v>2573</v>
      </c>
      <c r="AN5" s="10">
        <f>Customers!AN4+IFERROR(VLOOKUP(AN$4,Switching!$B$35:$F$44,5,0),0)-IFERROR(VLOOKUP(AN$4,Switching!$B$23:$F$31,5,0),0)</f>
        <v>35</v>
      </c>
      <c r="AO5" s="10">
        <f>Customers!AO4+IFERROR(VLOOKUP(AO$4,Switching!$B$35:$F$44,5,0),0)-IFERROR(VLOOKUP(AO$4,Switching!$B$23:$F$31,5,0),0)</f>
        <v>203</v>
      </c>
      <c r="AP5" s="10">
        <f>Customers!AP4+IFERROR(VLOOKUP(AP$4,Switching!$B$35:$F$44,5,0),0)-IFERROR(VLOOKUP(AP$4,Switching!$B$23:$F$31,5,0),0)</f>
        <v>21</v>
      </c>
      <c r="AQ5" s="10">
        <f>Customers!AQ4+IFERROR(VLOOKUP(AQ$4,Switching!$B$35:$F$44,5,0),0)-IFERROR(VLOOKUP(AQ$4,Switching!$B$23:$F$31,5,0),0)</f>
        <v>235</v>
      </c>
      <c r="AR5" s="10">
        <f>Customers!AR4+IFERROR(VLOOKUP(AR$4,Switching!$B$35:$F$44,5,0),0)-IFERROR(VLOOKUP(AR$4,Switching!$B$23:$F$31,5,0),0)</f>
        <v>64</v>
      </c>
      <c r="AS5" s="10">
        <f>Customers!AS4+IFERROR(VLOOKUP(AS$4,Switching!$B$35:$F$44,5,0),0)-IFERROR(VLOOKUP(AS$4,Switching!$B$23:$F$31,5,0),0)</f>
        <v>80</v>
      </c>
      <c r="AT5" s="10">
        <f>Customers!AT4+IFERROR(VLOOKUP(AT$4,Switching!$B$35:$F$44,5,0),0)-IFERROR(VLOOKUP(AT$4,Switching!$B$23:$F$31,5,0),0)</f>
        <v>156</v>
      </c>
      <c r="AU5" s="10">
        <f>Customers!AU4+IFERROR(VLOOKUP(AU$4,Switching!$B$35:$F$44,5,0),0)-IFERROR(VLOOKUP(AU$4,Switching!$B$23:$F$31,5,0),0)</f>
        <v>12</v>
      </c>
      <c r="AV5" s="10">
        <f>Customers!AV4+IFERROR(VLOOKUP(AV$4,Switching!$B$35:$F$44,5,0),0)-IFERROR(VLOOKUP(AV$4,Switching!$B$23:$F$31,5,0),0)</f>
        <v>905</v>
      </c>
      <c r="AW5" s="10">
        <f>Customers!AW4+IFERROR(VLOOKUP(AW$4,Switching!$B$35:$F$44,5,0),0)-IFERROR(VLOOKUP(AW$4,Switching!$B$23:$F$31,5,0),0)</f>
        <v>1</v>
      </c>
      <c r="AX5" s="10">
        <f>Customers!AX4+IFERROR(VLOOKUP(AX$4,Switching!$B$35:$F$44,5,0),0)-IFERROR(VLOOKUP(AX$4,Switching!$B$23:$F$31,5,0),0)</f>
        <v>2</v>
      </c>
    </row>
    <row r="6" spans="1:51" x14ac:dyDescent="0.25">
      <c r="A6" s="8">
        <v>2014</v>
      </c>
      <c r="B6" s="8">
        <v>7</v>
      </c>
      <c r="C6" s="8" t="s">
        <v>481</v>
      </c>
      <c r="D6" s="10">
        <f>Customers!D5+IFERROR(VLOOKUP(D$4,Switching!$B$35:$F$44,5,0),0)-IFERROR(VLOOKUP(D$4,Switching!$B$23:$F$31,5,0),0)</f>
        <v>427015.15162400203</v>
      </c>
      <c r="E6" s="36">
        <f>F6+G6</f>
        <v>634</v>
      </c>
      <c r="F6" s="10">
        <f>Customers!F5+IFERROR(VLOOKUP(F$4,Switching!$B$35:$F$44,5,0),0)-IFERROR(VLOOKUP(F$4,Switching!$B$23:$F$31,5,0),0)</f>
        <v>374</v>
      </c>
      <c r="G6" s="10">
        <f>Customers!G5+IFERROR(VLOOKUP(G$4,Switching!$B$35:$F$44,5,0),0)-IFERROR(VLOOKUP(G$4,Switching!$B$23:$F$31,5,0),0)</f>
        <v>260</v>
      </c>
      <c r="H6" s="35">
        <f>I6+J6</f>
        <v>81930</v>
      </c>
      <c r="I6" s="10">
        <f>Customers!I5+IFERROR(VLOOKUP(I$4,Switching!$B$35:$F$44,5,0),0)-IFERROR(VLOOKUP(I$4,Switching!$B$23:$F$31,5,0),0)</f>
        <v>63397.626950889928</v>
      </c>
      <c r="J6" s="10">
        <f>Customers!J5+IFERROR(VLOOKUP(J$4,Switching!$B$35:$F$44,5,0),0)-IFERROR(VLOOKUP(J$4,Switching!$B$23:$F$31,5,0),0)</f>
        <v>18532.37304911008</v>
      </c>
      <c r="K6" s="10">
        <f>Customers!K5+IFERROR(VLOOKUP(K$4,Switching!$B$35:$F$44,5,0),0)-IFERROR(VLOOKUP(K$4,Switching!$B$23:$F$31,5,0),0)</f>
        <v>222</v>
      </c>
      <c r="L6" s="10">
        <f>Customers!L5+IFERROR(VLOOKUP(L$4,Switching!$B$35:$F$44,5,0),0)-IFERROR(VLOOKUP(L$4,Switching!$B$23:$F$31,5,0),0)</f>
        <v>4875</v>
      </c>
      <c r="M6" s="10">
        <f>Customers!M5+IFERROR(VLOOKUP(M$4,Switching!$B$35:$F$44,5,0),0)-IFERROR(VLOOKUP(M$4,Switching!$B$23:$F$31,5,0),0)</f>
        <v>176</v>
      </c>
      <c r="N6" s="10">
        <f>Customers!N5+IFERROR(VLOOKUP(N$4,Switching!$B$35:$F$44,5,0),0)-IFERROR(VLOOKUP(N$4,Switching!$B$23:$F$31,5,0),0)</f>
        <v>449</v>
      </c>
      <c r="O6" s="10">
        <f>Customers!O5+IFERROR(VLOOKUP(O$4,Switching!$B$35:$F$44,5,0),0)-IFERROR(VLOOKUP(O$4,Switching!$B$23:$F$31,5,0),0)</f>
        <v>52</v>
      </c>
      <c r="P6" s="10">
        <f>Customers!P5+IFERROR(VLOOKUP(P$4,Switching!$B$35:$F$44,5,0),0)-IFERROR(VLOOKUP(P$4,Switching!$B$23:$F$31,5,0),0)</f>
        <v>747</v>
      </c>
      <c r="Q6" s="10">
        <f>Customers!Q5+IFERROR(VLOOKUP(Q$4,Switching!$B$35:$F$44,5,0),0)-IFERROR(VLOOKUP(Q$4,Switching!$B$23:$F$31,5,0),0)</f>
        <v>1</v>
      </c>
      <c r="R6" s="10">
        <f>Customers!R5+IFERROR(VLOOKUP(R$4,Switching!$B$35:$F$44,5,0),0)-IFERROR(VLOOKUP(R$4,Switching!$B$23:$F$31,5,0),0)</f>
        <v>6</v>
      </c>
      <c r="S6" s="10">
        <f>Customers!S5+IFERROR(VLOOKUP(S$4,Switching!$B$35:$F$44,5,0),0)-IFERROR(VLOOKUP(S$4,Switching!$B$23:$F$31,5,0),0)</f>
        <v>5</v>
      </c>
      <c r="T6" s="10">
        <f t="shared" ref="T6:T69" si="0">S6+R6+Q6</f>
        <v>12</v>
      </c>
      <c r="U6" s="10">
        <f>Customers!U5+IFERROR(VLOOKUP(U$4,Switching!$B$35:$F$44,5,0),0)-IFERROR(VLOOKUP(U$4,Switching!$B$23:$F$31,5,0),0)</f>
        <v>32</v>
      </c>
      <c r="V6" s="10">
        <f>Customers!V5+IFERROR(VLOOKUP(V$4,Switching!$B$35:$F$44,5,0),0)-IFERROR(VLOOKUP(V$4,Switching!$B$23:$F$31,5,0),0)</f>
        <v>1</v>
      </c>
      <c r="W6" s="10">
        <f>Customers!W5+IFERROR(VLOOKUP(W$4,Switching!$B$35:$F$44,5,0),0)-IFERROR(VLOOKUP(W$4,Switching!$B$23:$F$31,5,0),0)</f>
        <v>24309</v>
      </c>
      <c r="X6" s="35">
        <f t="shared" ref="X6:X69" si="1">Y6+Z6</f>
        <v>4423</v>
      </c>
      <c r="Y6" s="10">
        <f>Customers!Y5+IFERROR(VLOOKUP(Y$4,Switching!$B$35:$F$44,5,0),0)-IFERROR(VLOOKUP(Y$4,Switching!$B$23:$F$31,5,0),0)</f>
        <v>3671</v>
      </c>
      <c r="Z6" s="10">
        <f>Customers!Z5+IFERROR(VLOOKUP(Z$4,Switching!$B$35:$F$44,5,0),0)-IFERROR(VLOOKUP(Z$4,Switching!$B$23:$F$31,5,0),0)</f>
        <v>752</v>
      </c>
      <c r="AA6" s="10">
        <f>Customers!AA5+IFERROR(VLOOKUP(AA$4,Switching!$B$35:$F$44,5,0),0)-IFERROR(VLOOKUP(AA$4,Switching!$B$23:$F$31,5,0),0)</f>
        <v>21</v>
      </c>
      <c r="AB6" s="10">
        <f>Customers!AB5+IFERROR(VLOOKUP(AB$4,Switching!$B$35:$F$44,5,0),0)-IFERROR(VLOOKUP(AB$4,Switching!$B$23:$F$31,5,0),0)</f>
        <v>187</v>
      </c>
      <c r="AC6" s="10">
        <f>Customers!AC5+IFERROR(VLOOKUP(AC$4,Switching!$B$35:$F$44,5,0),0)-IFERROR(VLOOKUP(AC$4,Switching!$B$23:$F$31,5,0),0)</f>
        <v>4</v>
      </c>
      <c r="AD6" s="10">
        <f>Customers!AD5+IFERROR(VLOOKUP(AD$4,Switching!$B$35:$F$44,5,0),0)-IFERROR(VLOOKUP(AD$4,Switching!$B$23:$F$31,5,0),0)</f>
        <v>8</v>
      </c>
      <c r="AE6" s="10">
        <f>Customers!AE5+IFERROR(VLOOKUP(AE$4,Switching!$B$35:$F$44,5,0),0)-IFERROR(VLOOKUP(AE$4,Switching!$B$23:$F$31,5,0),0)</f>
        <v>143</v>
      </c>
      <c r="AF6" s="10">
        <f>Customers!AF5+IFERROR(VLOOKUP(AF$4,Switching!$B$35:$F$44,5,0),0)-IFERROR(VLOOKUP(AF$4,Switching!$B$23:$F$31,5,0),0)</f>
        <v>13</v>
      </c>
      <c r="AG6" s="10">
        <f>Customers!AG5+IFERROR(VLOOKUP(AG$4,Switching!$B$35:$F$44,5,0),0)-IFERROR(VLOOKUP(AG$4,Switching!$B$23:$F$31,5,0),0)</f>
        <v>12</v>
      </c>
      <c r="AH6" s="10">
        <f>Customers!AH5+IFERROR(VLOOKUP(AH$4,Switching!$B$35:$F$44,5,0),0)-IFERROR(VLOOKUP(AH$4,Switching!$B$23:$F$31,5,0),0)</f>
        <v>357919</v>
      </c>
      <c r="AI6" s="35">
        <f t="shared" ref="AI6:AI69" si="2">AJ6+AK6</f>
        <v>44300</v>
      </c>
      <c r="AJ6" s="10">
        <f>Customers!AJ5+IFERROR(VLOOKUP(AJ$4,Switching!$B$35:$F$44,5,0),0)-IFERROR(VLOOKUP(AJ$4,Switching!$B$23:$F$31,5,0),0)</f>
        <v>28026.650442776987</v>
      </c>
      <c r="AK6" s="10">
        <f>Customers!AK5+IFERROR(VLOOKUP(AK$4,Switching!$B$35:$F$44,5,0),0)-IFERROR(VLOOKUP(AK$4,Switching!$B$23:$F$31,5,0),0)</f>
        <v>16273.349557223009</v>
      </c>
      <c r="AL6" s="10">
        <f>Customers!AL5+IFERROR(VLOOKUP(AL$4,Switching!$B$35:$F$44,5,0),0)-IFERROR(VLOOKUP(AL$4,Switching!$B$23:$F$31,5,0),0)</f>
        <v>52</v>
      </c>
      <c r="AM6" s="10">
        <f>Customers!AM5+IFERROR(VLOOKUP(AM$4,Switching!$B$35:$F$44,5,0),0)-IFERROR(VLOOKUP(AM$4,Switching!$B$23:$F$31,5,0),0)</f>
        <v>2573</v>
      </c>
      <c r="AN6" s="10">
        <f>Customers!AN5+IFERROR(VLOOKUP(AN$4,Switching!$B$35:$F$44,5,0),0)-IFERROR(VLOOKUP(AN$4,Switching!$B$23:$F$31,5,0),0)</f>
        <v>35</v>
      </c>
      <c r="AO6" s="10">
        <f>Customers!AO5+IFERROR(VLOOKUP(AO$4,Switching!$B$35:$F$44,5,0),0)-IFERROR(VLOOKUP(AO$4,Switching!$B$23:$F$31,5,0),0)</f>
        <v>204</v>
      </c>
      <c r="AP6" s="10">
        <f>Customers!AP5+IFERROR(VLOOKUP(AP$4,Switching!$B$35:$F$44,5,0),0)-IFERROR(VLOOKUP(AP$4,Switching!$B$23:$F$31,5,0),0)</f>
        <v>21</v>
      </c>
      <c r="AQ6" s="10">
        <f>Customers!AQ5+IFERROR(VLOOKUP(AQ$4,Switching!$B$35:$F$44,5,0),0)-IFERROR(VLOOKUP(AQ$4,Switching!$B$23:$F$31,5,0),0)</f>
        <v>233</v>
      </c>
      <c r="AR6" s="10">
        <f>Customers!AR5+IFERROR(VLOOKUP(AR$4,Switching!$B$35:$F$44,5,0),0)-IFERROR(VLOOKUP(AR$4,Switching!$B$23:$F$31,5,0),0)</f>
        <v>64</v>
      </c>
      <c r="AS6" s="10">
        <f>Customers!AS5+IFERROR(VLOOKUP(AS$4,Switching!$B$35:$F$44,5,0),0)-IFERROR(VLOOKUP(AS$4,Switching!$B$23:$F$31,5,0),0)</f>
        <v>81</v>
      </c>
      <c r="AT6" s="10">
        <f>Customers!AT5+IFERROR(VLOOKUP(AT$4,Switching!$B$35:$F$44,5,0),0)-IFERROR(VLOOKUP(AT$4,Switching!$B$23:$F$31,5,0),0)</f>
        <v>156</v>
      </c>
      <c r="AU6" s="10">
        <f>Customers!AU5+IFERROR(VLOOKUP(AU$4,Switching!$B$35:$F$44,5,0),0)-IFERROR(VLOOKUP(AU$4,Switching!$B$23:$F$31,5,0),0)</f>
        <v>12</v>
      </c>
      <c r="AV6" s="10">
        <f>Customers!AV5+IFERROR(VLOOKUP(AV$4,Switching!$B$35:$F$44,5,0),0)-IFERROR(VLOOKUP(AV$4,Switching!$B$23:$F$31,5,0),0)</f>
        <v>905</v>
      </c>
      <c r="AW6" s="10">
        <f>Customers!AW5+IFERROR(VLOOKUP(AW$4,Switching!$B$35:$F$44,5,0),0)-IFERROR(VLOOKUP(AW$4,Switching!$B$23:$F$31,5,0),0)</f>
        <v>1</v>
      </c>
      <c r="AX6" s="10">
        <f>Customers!AX5+IFERROR(VLOOKUP(AX$4,Switching!$B$35:$F$44,5,0),0)-IFERROR(VLOOKUP(AX$4,Switching!$B$23:$F$31,5,0),0)</f>
        <v>2</v>
      </c>
    </row>
    <row r="7" spans="1:51" ht="15.75" thickBot="1" x14ac:dyDescent="0.3">
      <c r="A7" s="8">
        <v>2014</v>
      </c>
      <c r="B7" s="8">
        <v>8</v>
      </c>
      <c r="C7" s="8" t="s">
        <v>482</v>
      </c>
      <c r="D7" s="10">
        <f>Customers!D6+IFERROR(VLOOKUP(D$4,Switching!$B$35:$F$44,5,0),0)-IFERROR(VLOOKUP(D$4,Switching!$B$23:$F$31,5,0),0)</f>
        <v>427206.89987945999</v>
      </c>
      <c r="E7" s="36">
        <f t="shared" ref="E7:E70" si="3">F7+G7</f>
        <v>633</v>
      </c>
      <c r="F7" s="10">
        <f>Customers!F6+IFERROR(VLOOKUP(F$4,Switching!$B$35:$F$44,5,0),0)-IFERROR(VLOOKUP(F$4,Switching!$B$23:$F$31,5,0),0)</f>
        <v>373</v>
      </c>
      <c r="G7" s="10">
        <f>Customers!G6+IFERROR(VLOOKUP(G$4,Switching!$B$35:$F$44,5,0),0)-IFERROR(VLOOKUP(G$4,Switching!$B$23:$F$31,5,0),0)</f>
        <v>260</v>
      </c>
      <c r="H7" s="35">
        <f t="shared" ref="H7:H70" si="4">I7+J7</f>
        <v>81940</v>
      </c>
      <c r="I7" s="10">
        <f>Customers!I6+IFERROR(VLOOKUP(I$4,Switching!$B$35:$F$44,5,0),0)-IFERROR(VLOOKUP(I$4,Switching!$B$23:$F$31,5,0),0)</f>
        <v>63405.375362177692</v>
      </c>
      <c r="J7" s="10">
        <f>Customers!J6+IFERROR(VLOOKUP(J$4,Switching!$B$35:$F$44,5,0),0)-IFERROR(VLOOKUP(J$4,Switching!$B$23:$F$31,5,0),0)</f>
        <v>18534.624637822308</v>
      </c>
      <c r="K7" s="10">
        <f>Customers!K6+IFERROR(VLOOKUP(K$4,Switching!$B$35:$F$44,5,0),0)-IFERROR(VLOOKUP(K$4,Switching!$B$23:$F$31,5,0),0)</f>
        <v>220</v>
      </c>
      <c r="L7" s="10">
        <f>Customers!L6+IFERROR(VLOOKUP(L$4,Switching!$B$35:$F$44,5,0),0)-IFERROR(VLOOKUP(L$4,Switching!$B$23:$F$31,5,0),0)</f>
        <v>4860</v>
      </c>
      <c r="M7" s="10">
        <f>Customers!M6+IFERROR(VLOOKUP(M$4,Switching!$B$35:$F$44,5,0),0)-IFERROR(VLOOKUP(M$4,Switching!$B$23:$F$31,5,0),0)</f>
        <v>178</v>
      </c>
      <c r="N7" s="10">
        <f>Customers!N6+IFERROR(VLOOKUP(N$4,Switching!$B$35:$F$44,5,0),0)-IFERROR(VLOOKUP(N$4,Switching!$B$23:$F$31,5,0),0)</f>
        <v>450</v>
      </c>
      <c r="O7" s="10">
        <f>Customers!O6+IFERROR(VLOOKUP(O$4,Switching!$B$35:$F$44,5,0),0)-IFERROR(VLOOKUP(O$4,Switching!$B$23:$F$31,5,0),0)</f>
        <v>52</v>
      </c>
      <c r="P7" s="10">
        <f>Customers!P6+IFERROR(VLOOKUP(P$4,Switching!$B$35:$F$44,5,0),0)-IFERROR(VLOOKUP(P$4,Switching!$B$23:$F$31,5,0),0)</f>
        <v>747</v>
      </c>
      <c r="Q7" s="10">
        <f>Customers!Q6+IFERROR(VLOOKUP(Q$4,Switching!$B$35:$F$44,5,0),0)-IFERROR(VLOOKUP(Q$4,Switching!$B$23:$F$31,5,0),0)</f>
        <v>1</v>
      </c>
      <c r="R7" s="10">
        <f>Customers!R6+IFERROR(VLOOKUP(R$4,Switching!$B$35:$F$44,5,0),0)-IFERROR(VLOOKUP(R$4,Switching!$B$23:$F$31,5,0),0)</f>
        <v>6</v>
      </c>
      <c r="S7" s="10">
        <f>Customers!S6+IFERROR(VLOOKUP(S$4,Switching!$B$35:$F$44,5,0),0)-IFERROR(VLOOKUP(S$4,Switching!$B$23:$F$31,5,0),0)</f>
        <v>5</v>
      </c>
      <c r="T7" s="10">
        <f t="shared" si="0"/>
        <v>12</v>
      </c>
      <c r="U7" s="10">
        <f>Customers!U6+IFERROR(VLOOKUP(U$4,Switching!$B$35:$F$44,5,0),0)-IFERROR(VLOOKUP(U$4,Switching!$B$23:$F$31,5,0),0)</f>
        <v>32</v>
      </c>
      <c r="V7" s="10">
        <f>Customers!V6+IFERROR(VLOOKUP(V$4,Switching!$B$35:$F$44,5,0),0)-IFERROR(VLOOKUP(V$4,Switching!$B$23:$F$31,5,0),0)</f>
        <v>1</v>
      </c>
      <c r="W7" s="10">
        <f>Customers!W6+IFERROR(VLOOKUP(W$4,Switching!$B$35:$F$44,5,0),0)-IFERROR(VLOOKUP(W$4,Switching!$B$23:$F$31,5,0),0)</f>
        <v>24318</v>
      </c>
      <c r="X7" s="35">
        <f t="shared" si="1"/>
        <v>4425</v>
      </c>
      <c r="Y7" s="10">
        <f>Customers!Y6+IFERROR(VLOOKUP(Y$4,Switching!$B$35:$F$44,5,0),0)-IFERROR(VLOOKUP(Y$4,Switching!$B$23:$F$31,5,0),0)</f>
        <v>3673</v>
      </c>
      <c r="Z7" s="10">
        <f>Customers!Z6+IFERROR(VLOOKUP(Z$4,Switching!$B$35:$F$44,5,0),0)-IFERROR(VLOOKUP(Z$4,Switching!$B$23:$F$31,5,0),0)</f>
        <v>752</v>
      </c>
      <c r="AA7" s="10">
        <f>Customers!AA6+IFERROR(VLOOKUP(AA$4,Switching!$B$35:$F$44,5,0),0)-IFERROR(VLOOKUP(AA$4,Switching!$B$23:$F$31,5,0),0)</f>
        <v>21</v>
      </c>
      <c r="AB7" s="10">
        <f>Customers!AB6+IFERROR(VLOOKUP(AB$4,Switching!$B$35:$F$44,5,0),0)-IFERROR(VLOOKUP(AB$4,Switching!$B$23:$F$31,5,0),0)</f>
        <v>187</v>
      </c>
      <c r="AC7" s="10">
        <f>Customers!AC6+IFERROR(VLOOKUP(AC$4,Switching!$B$35:$F$44,5,0),0)-IFERROR(VLOOKUP(AC$4,Switching!$B$23:$F$31,5,0),0)</f>
        <v>4</v>
      </c>
      <c r="AD7" s="10">
        <f>Customers!AD6+IFERROR(VLOOKUP(AD$4,Switching!$B$35:$F$44,5,0),0)-IFERROR(VLOOKUP(AD$4,Switching!$B$23:$F$31,5,0),0)</f>
        <v>8</v>
      </c>
      <c r="AE7" s="10">
        <f>Customers!AE6+IFERROR(VLOOKUP(AE$4,Switching!$B$35:$F$44,5,0),0)-IFERROR(VLOOKUP(AE$4,Switching!$B$23:$F$31,5,0),0)</f>
        <v>143</v>
      </c>
      <c r="AF7" s="10">
        <f>Customers!AF6+IFERROR(VLOOKUP(AF$4,Switching!$B$35:$F$44,5,0),0)-IFERROR(VLOOKUP(AF$4,Switching!$B$23:$F$31,5,0),0)</f>
        <v>13</v>
      </c>
      <c r="AG7" s="10">
        <f>Customers!AG6+IFERROR(VLOOKUP(AG$4,Switching!$B$35:$F$44,5,0),0)-IFERROR(VLOOKUP(AG$4,Switching!$B$23:$F$31,5,0),0)</f>
        <v>12</v>
      </c>
      <c r="AH7" s="10">
        <f>Customers!AH6+IFERROR(VLOOKUP(AH$4,Switching!$B$35:$F$44,5,0),0)-IFERROR(VLOOKUP(AH$4,Switching!$B$23:$F$31,5,0),0)</f>
        <v>358125</v>
      </c>
      <c r="AI7" s="35">
        <f t="shared" si="2"/>
        <v>44317</v>
      </c>
      <c r="AJ7" s="10">
        <f>Customers!AJ6+IFERROR(VLOOKUP(AJ$4,Switching!$B$35:$F$44,5,0),0)-IFERROR(VLOOKUP(AJ$4,Switching!$B$23:$F$31,5,0),0)</f>
        <v>28037.40611550508</v>
      </c>
      <c r="AK7" s="10">
        <f>Customers!AK6+IFERROR(VLOOKUP(AK$4,Switching!$B$35:$F$44,5,0),0)-IFERROR(VLOOKUP(AK$4,Switching!$B$23:$F$31,5,0),0)</f>
        <v>16279.593884494918</v>
      </c>
      <c r="AL7" s="10">
        <f>Customers!AL6+IFERROR(VLOOKUP(AL$4,Switching!$B$35:$F$44,5,0),0)-IFERROR(VLOOKUP(AL$4,Switching!$B$23:$F$31,5,0),0)</f>
        <v>52</v>
      </c>
      <c r="AM7" s="10">
        <f>Customers!AM6+IFERROR(VLOOKUP(AM$4,Switching!$B$35:$F$44,5,0),0)-IFERROR(VLOOKUP(AM$4,Switching!$B$23:$F$31,5,0),0)</f>
        <v>2573</v>
      </c>
      <c r="AN7" s="10">
        <f>Customers!AN6+IFERROR(VLOOKUP(AN$4,Switching!$B$35:$F$44,5,0),0)-IFERROR(VLOOKUP(AN$4,Switching!$B$23:$F$31,5,0),0)</f>
        <v>35</v>
      </c>
      <c r="AO7" s="10">
        <f>Customers!AO6+IFERROR(VLOOKUP(AO$4,Switching!$B$35:$F$44,5,0),0)-IFERROR(VLOOKUP(AO$4,Switching!$B$23:$F$31,5,0),0)</f>
        <v>205</v>
      </c>
      <c r="AP7" s="10">
        <f>Customers!AP6+IFERROR(VLOOKUP(AP$4,Switching!$B$35:$F$44,5,0),0)-IFERROR(VLOOKUP(AP$4,Switching!$B$23:$F$31,5,0),0)</f>
        <v>21</v>
      </c>
      <c r="AQ7" s="10">
        <f>Customers!AQ6+IFERROR(VLOOKUP(AQ$4,Switching!$B$35:$F$44,5,0),0)-IFERROR(VLOOKUP(AQ$4,Switching!$B$23:$F$31,5,0),0)</f>
        <v>232</v>
      </c>
      <c r="AR7" s="10">
        <f>Customers!AR6+IFERROR(VLOOKUP(AR$4,Switching!$B$35:$F$44,5,0),0)-IFERROR(VLOOKUP(AR$4,Switching!$B$23:$F$31,5,0),0)</f>
        <v>65</v>
      </c>
      <c r="AS7" s="10">
        <f>Customers!AS6+IFERROR(VLOOKUP(AS$4,Switching!$B$35:$F$44,5,0),0)-IFERROR(VLOOKUP(AS$4,Switching!$B$23:$F$31,5,0),0)</f>
        <v>82</v>
      </c>
      <c r="AT7" s="10">
        <f>Customers!AT6+IFERROR(VLOOKUP(AT$4,Switching!$B$35:$F$44,5,0),0)-IFERROR(VLOOKUP(AT$4,Switching!$B$23:$F$31,5,0),0)</f>
        <v>156</v>
      </c>
      <c r="AU7" s="10">
        <f>Customers!AU6+IFERROR(VLOOKUP(AU$4,Switching!$B$35:$F$44,5,0),0)-IFERROR(VLOOKUP(AU$4,Switching!$B$23:$F$31,5,0),0)</f>
        <v>12</v>
      </c>
      <c r="AV7" s="10">
        <f>Customers!AV6+IFERROR(VLOOKUP(AV$4,Switching!$B$35:$F$44,5,0),0)-IFERROR(VLOOKUP(AV$4,Switching!$B$23:$F$31,5,0),0)</f>
        <v>905</v>
      </c>
      <c r="AW7" s="10">
        <f>Customers!AW6+IFERROR(VLOOKUP(AW$4,Switching!$B$35:$F$44,5,0),0)-IFERROR(VLOOKUP(AW$4,Switching!$B$23:$F$31,5,0),0)</f>
        <v>1</v>
      </c>
      <c r="AX7" s="10">
        <f>Customers!AX6+IFERROR(VLOOKUP(AX$4,Switching!$B$35:$F$44,5,0),0)-IFERROR(VLOOKUP(AX$4,Switching!$B$23:$F$31,5,0),0)</f>
        <v>2</v>
      </c>
    </row>
    <row r="8" spans="1:51" x14ac:dyDescent="0.25">
      <c r="A8" s="8">
        <v>2014</v>
      </c>
      <c r="B8" s="8">
        <v>9</v>
      </c>
      <c r="C8" s="8" t="s">
        <v>483</v>
      </c>
      <c r="D8" s="55">
        <f>Customers!D7+IFERROR(VLOOKUP(D$4,Switching!$B$35:$F$44,5,0),0)-IFERROR(VLOOKUP(D$4,Switching!$B$23:$F$31,5,0),0)</f>
        <v>427398.647998236</v>
      </c>
      <c r="E8" s="43">
        <f t="shared" si="3"/>
        <v>631</v>
      </c>
      <c r="F8" s="59">
        <f>Customers!F7+IFERROR(VLOOKUP(F$4,Switching!$B$35:$F$44,5,0),0)-IFERROR(VLOOKUP(F$4,Switching!$B$23:$F$31,5,0),0)</f>
        <v>372</v>
      </c>
      <c r="G8" s="59">
        <f>Customers!G7+IFERROR(VLOOKUP(G$4,Switching!$B$35:$F$44,5,0),0)-IFERROR(VLOOKUP(G$4,Switching!$B$23:$F$31,5,0),0)</f>
        <v>259</v>
      </c>
      <c r="H8" s="45">
        <f t="shared" si="4"/>
        <v>81950</v>
      </c>
      <c r="I8" s="59">
        <f>Customers!I7+IFERROR(VLOOKUP(I$4,Switching!$B$35:$F$44,5,0),0)-IFERROR(VLOOKUP(I$4,Switching!$B$23:$F$31,5,0),0)</f>
        <v>63413.123773465464</v>
      </c>
      <c r="J8" s="59">
        <f>Customers!J7+IFERROR(VLOOKUP(J$4,Switching!$B$35:$F$44,5,0),0)-IFERROR(VLOOKUP(J$4,Switching!$B$23:$F$31,5,0),0)</f>
        <v>18536.876226534539</v>
      </c>
      <c r="K8" s="59">
        <f>Customers!K7+IFERROR(VLOOKUP(K$4,Switching!$B$35:$F$44,5,0),0)-IFERROR(VLOOKUP(K$4,Switching!$B$23:$F$31,5,0),0)</f>
        <v>219</v>
      </c>
      <c r="L8" s="59">
        <f>Customers!L7+IFERROR(VLOOKUP(L$4,Switching!$B$35:$F$44,5,0),0)-IFERROR(VLOOKUP(L$4,Switching!$B$23:$F$31,5,0),0)</f>
        <v>4845</v>
      </c>
      <c r="M8" s="59">
        <f>Customers!M7+IFERROR(VLOOKUP(M$4,Switching!$B$35:$F$44,5,0),0)-IFERROR(VLOOKUP(M$4,Switching!$B$23:$F$31,5,0),0)</f>
        <v>179</v>
      </c>
      <c r="N8" s="59">
        <f>Customers!N7+IFERROR(VLOOKUP(N$4,Switching!$B$35:$F$44,5,0),0)-IFERROR(VLOOKUP(N$4,Switching!$B$23:$F$31,5,0),0)</f>
        <v>451</v>
      </c>
      <c r="O8" s="59">
        <f>Customers!O7+IFERROR(VLOOKUP(O$4,Switching!$B$35:$F$44,5,0),0)-IFERROR(VLOOKUP(O$4,Switching!$B$23:$F$31,5,0),0)</f>
        <v>52</v>
      </c>
      <c r="P8" s="60">
        <f>Customers!P7+IFERROR(VLOOKUP(P$4,Switching!$B$35:$F$44,5,0),0)-IFERROR(VLOOKUP(P$4,Switching!$B$23:$F$31,5,0),0)</f>
        <v>747</v>
      </c>
      <c r="Q8" s="10">
        <f>Customers!Q7+IFERROR(VLOOKUP(Q$4,Switching!$B$35:$F$44,5,0),0)-IFERROR(VLOOKUP(Q$4,Switching!$B$23:$F$31,5,0),0)</f>
        <v>1</v>
      </c>
      <c r="R8" s="10">
        <f>Customers!R7+IFERROR(VLOOKUP(R$4,Switching!$B$35:$F$44,5,0),0)-IFERROR(VLOOKUP(R$4,Switching!$B$23:$F$31,5,0),0)</f>
        <v>6</v>
      </c>
      <c r="S8" s="10">
        <f>Customers!S7+IFERROR(VLOOKUP(S$4,Switching!$B$35:$F$44,5,0),0)-IFERROR(VLOOKUP(S$4,Switching!$B$23:$F$31,5,0),0)</f>
        <v>5</v>
      </c>
      <c r="T8" s="10">
        <f t="shared" si="0"/>
        <v>12</v>
      </c>
      <c r="U8" s="55">
        <f>Customers!U7+IFERROR(VLOOKUP(U$4,Switching!$B$35:$F$44,5,0),0)-IFERROR(VLOOKUP(U$4,Switching!$B$23:$F$31,5,0),0)</f>
        <v>32</v>
      </c>
      <c r="V8" s="60">
        <f>Customers!V7+IFERROR(VLOOKUP(V$4,Switching!$B$35:$F$44,5,0),0)-IFERROR(VLOOKUP(V$4,Switching!$B$23:$F$31,5,0),0)</f>
        <v>1</v>
      </c>
      <c r="W8" s="10">
        <f>Customers!W7+IFERROR(VLOOKUP(W$4,Switching!$B$35:$F$44,5,0),0)-IFERROR(VLOOKUP(W$4,Switching!$B$23:$F$31,5,0),0)</f>
        <v>24328</v>
      </c>
      <c r="X8" s="35">
        <f t="shared" si="1"/>
        <v>4427</v>
      </c>
      <c r="Y8" s="10">
        <f>Customers!Y7+IFERROR(VLOOKUP(Y$4,Switching!$B$35:$F$44,5,0),0)-IFERROR(VLOOKUP(Y$4,Switching!$B$23:$F$31,5,0),0)</f>
        <v>3674</v>
      </c>
      <c r="Z8" s="10">
        <f>Customers!Z7+IFERROR(VLOOKUP(Z$4,Switching!$B$35:$F$44,5,0),0)-IFERROR(VLOOKUP(Z$4,Switching!$B$23:$F$31,5,0),0)</f>
        <v>753</v>
      </c>
      <c r="AA8" s="10">
        <f>Customers!AA7+IFERROR(VLOOKUP(AA$4,Switching!$B$35:$F$44,5,0),0)-IFERROR(VLOOKUP(AA$4,Switching!$B$23:$F$31,5,0),0)</f>
        <v>21</v>
      </c>
      <c r="AB8" s="10">
        <f>Customers!AB7+IFERROR(VLOOKUP(AB$4,Switching!$B$35:$F$44,5,0),0)-IFERROR(VLOOKUP(AB$4,Switching!$B$23:$F$31,5,0),0)</f>
        <v>187</v>
      </c>
      <c r="AC8" s="10">
        <f>Customers!AC7+IFERROR(VLOOKUP(AC$4,Switching!$B$35:$F$44,5,0),0)-IFERROR(VLOOKUP(AC$4,Switching!$B$23:$F$31,5,0),0)</f>
        <v>4</v>
      </c>
      <c r="AD8" s="10">
        <f>Customers!AD7+IFERROR(VLOOKUP(AD$4,Switching!$B$35:$F$44,5,0),0)-IFERROR(VLOOKUP(AD$4,Switching!$B$23:$F$31,5,0),0)</f>
        <v>8</v>
      </c>
      <c r="AE8" s="10">
        <f>Customers!AE7+IFERROR(VLOOKUP(AE$4,Switching!$B$35:$F$44,5,0),0)-IFERROR(VLOOKUP(AE$4,Switching!$B$23:$F$31,5,0),0)</f>
        <v>145</v>
      </c>
      <c r="AF8" s="10">
        <f>Customers!AF7+IFERROR(VLOOKUP(AF$4,Switching!$B$35:$F$44,5,0),0)-IFERROR(VLOOKUP(AF$4,Switching!$B$23:$F$31,5,0),0)</f>
        <v>13</v>
      </c>
      <c r="AG8" s="10">
        <f>Customers!AG7+IFERROR(VLOOKUP(AG$4,Switching!$B$35:$F$44,5,0),0)-IFERROR(VLOOKUP(AG$4,Switching!$B$23:$F$31,5,0),0)</f>
        <v>12</v>
      </c>
      <c r="AH8" s="55">
        <f>Customers!AH7+IFERROR(VLOOKUP(AH$4,Switching!$B$35:$F$44,5,0),0)-IFERROR(VLOOKUP(AH$4,Switching!$B$23:$F$31,5,0),0)</f>
        <v>358331</v>
      </c>
      <c r="AI8" s="45">
        <f t="shared" si="2"/>
        <v>44334</v>
      </c>
      <c r="AJ8" s="59">
        <f>Customers!AJ7+IFERROR(VLOOKUP(AJ$4,Switching!$B$35:$F$44,5,0),0)-IFERROR(VLOOKUP(AJ$4,Switching!$B$23:$F$31,5,0),0)</f>
        <v>28048.16178823317</v>
      </c>
      <c r="AK8" s="59">
        <f>Customers!AK7+IFERROR(VLOOKUP(AK$4,Switching!$B$35:$F$44,5,0),0)-IFERROR(VLOOKUP(AK$4,Switching!$B$23:$F$31,5,0),0)</f>
        <v>16285.838211766826</v>
      </c>
      <c r="AL8" s="59">
        <f>Customers!AL7+IFERROR(VLOOKUP(AL$4,Switching!$B$35:$F$44,5,0),0)-IFERROR(VLOOKUP(AL$4,Switching!$B$23:$F$31,5,0),0)</f>
        <v>52</v>
      </c>
      <c r="AM8" s="59">
        <f>Customers!AM7+IFERROR(VLOOKUP(AM$4,Switching!$B$35:$F$44,5,0),0)-IFERROR(VLOOKUP(AM$4,Switching!$B$23:$F$31,5,0),0)</f>
        <v>2573</v>
      </c>
      <c r="AN8" s="59">
        <f>Customers!AN7+IFERROR(VLOOKUP(AN$4,Switching!$B$35:$F$44,5,0),0)-IFERROR(VLOOKUP(AN$4,Switching!$B$23:$F$31,5,0),0)</f>
        <v>35</v>
      </c>
      <c r="AO8" s="59">
        <f>Customers!AO7+IFERROR(VLOOKUP(AO$4,Switching!$B$35:$F$44,5,0),0)-IFERROR(VLOOKUP(AO$4,Switching!$B$23:$F$31,5,0),0)</f>
        <v>206</v>
      </c>
      <c r="AP8" s="59">
        <f>Customers!AP7+IFERROR(VLOOKUP(AP$4,Switching!$B$35:$F$44,5,0),0)-IFERROR(VLOOKUP(AP$4,Switching!$B$23:$F$31,5,0),0)</f>
        <v>21</v>
      </c>
      <c r="AQ8" s="59">
        <f>Customers!AQ7+IFERROR(VLOOKUP(AQ$4,Switching!$B$35:$F$44,5,0),0)-IFERROR(VLOOKUP(AQ$4,Switching!$B$23:$F$31,5,0),0)</f>
        <v>230</v>
      </c>
      <c r="AR8" s="59">
        <f>Customers!AR7+IFERROR(VLOOKUP(AR$4,Switching!$B$35:$F$44,5,0),0)-IFERROR(VLOOKUP(AR$4,Switching!$B$23:$F$31,5,0),0)</f>
        <v>65</v>
      </c>
      <c r="AS8" s="59">
        <f>Customers!AS7+IFERROR(VLOOKUP(AS$4,Switching!$B$35:$F$44,5,0),0)-IFERROR(VLOOKUP(AS$4,Switching!$B$23:$F$31,5,0),0)</f>
        <v>83</v>
      </c>
      <c r="AT8" s="59">
        <f>Customers!AT7+IFERROR(VLOOKUP(AT$4,Switching!$B$35:$F$44,5,0),0)-IFERROR(VLOOKUP(AT$4,Switching!$B$23:$F$31,5,0),0)</f>
        <v>156</v>
      </c>
      <c r="AU8" s="59">
        <f>Customers!AU7+IFERROR(VLOOKUP(AU$4,Switching!$B$35:$F$44,5,0),0)-IFERROR(VLOOKUP(AU$4,Switching!$B$23:$F$31,5,0),0)</f>
        <v>12</v>
      </c>
      <c r="AV8" s="59">
        <f>Customers!AV7+IFERROR(VLOOKUP(AV$4,Switching!$B$35:$F$44,5,0),0)-IFERROR(VLOOKUP(AV$4,Switching!$B$23:$F$31,5,0),0)</f>
        <v>905</v>
      </c>
      <c r="AW8" s="59">
        <f>Customers!AW7+IFERROR(VLOOKUP(AW$4,Switching!$B$35:$F$44,5,0),0)-IFERROR(VLOOKUP(AW$4,Switching!$B$23:$F$31,5,0),0)</f>
        <v>1</v>
      </c>
      <c r="AX8" s="60">
        <f>Customers!AX7+IFERROR(VLOOKUP(AX$4,Switching!$B$35:$F$44,5,0),0)-IFERROR(VLOOKUP(AX$4,Switching!$B$23:$F$31,5,0),0)</f>
        <v>2</v>
      </c>
    </row>
    <row r="9" spans="1:51" x14ac:dyDescent="0.25">
      <c r="A9" s="8">
        <v>2014</v>
      </c>
      <c r="B9" s="8">
        <v>10</v>
      </c>
      <c r="C9" s="8" t="s">
        <v>484</v>
      </c>
      <c r="D9" s="62">
        <f>Customers!D8+IFERROR(VLOOKUP(D$4,Switching!$B$35:$F$44,5,0),0)-IFERROR(VLOOKUP(D$4,Switching!$B$23:$F$31,5,0),0)</f>
        <v>427590.39611701202</v>
      </c>
      <c r="E9" s="47">
        <f t="shared" si="3"/>
        <v>631</v>
      </c>
      <c r="F9" s="63">
        <f>Customers!F8+IFERROR(VLOOKUP(F$4,Switching!$B$35:$F$44,5,0),0)-IFERROR(VLOOKUP(F$4,Switching!$B$23:$F$31,5,0),0)</f>
        <v>372</v>
      </c>
      <c r="G9" s="63">
        <f>Customers!G8+IFERROR(VLOOKUP(G$4,Switching!$B$35:$F$44,5,0),0)-IFERROR(VLOOKUP(G$4,Switching!$B$23:$F$31,5,0),0)</f>
        <v>259</v>
      </c>
      <c r="H9" s="49">
        <f t="shared" si="4"/>
        <v>81960</v>
      </c>
      <c r="I9" s="63">
        <f>Customers!I8+IFERROR(VLOOKUP(I$4,Switching!$B$35:$F$44,5,0),0)-IFERROR(VLOOKUP(I$4,Switching!$B$23:$F$31,5,0),0)</f>
        <v>63420.872184753236</v>
      </c>
      <c r="J9" s="63">
        <f>Customers!J8+IFERROR(VLOOKUP(J$4,Switching!$B$35:$F$44,5,0),0)-IFERROR(VLOOKUP(J$4,Switching!$B$23:$F$31,5,0),0)</f>
        <v>18539.127815246768</v>
      </c>
      <c r="K9" s="63">
        <f>Customers!K8+IFERROR(VLOOKUP(K$4,Switching!$B$35:$F$44,5,0),0)-IFERROR(VLOOKUP(K$4,Switching!$B$23:$F$31,5,0),0)</f>
        <v>217</v>
      </c>
      <c r="L9" s="63">
        <f>Customers!L8+IFERROR(VLOOKUP(L$4,Switching!$B$35:$F$44,5,0),0)-IFERROR(VLOOKUP(L$4,Switching!$B$23:$F$31,5,0),0)</f>
        <v>4830</v>
      </c>
      <c r="M9" s="63">
        <f>Customers!M8+IFERROR(VLOOKUP(M$4,Switching!$B$35:$F$44,5,0),0)-IFERROR(VLOOKUP(M$4,Switching!$B$23:$F$31,5,0),0)</f>
        <v>181</v>
      </c>
      <c r="N9" s="63">
        <f>Customers!N8+IFERROR(VLOOKUP(N$4,Switching!$B$35:$F$44,5,0),0)-IFERROR(VLOOKUP(N$4,Switching!$B$23:$F$31,5,0),0)</f>
        <v>452</v>
      </c>
      <c r="O9" s="63">
        <f>Customers!O8+IFERROR(VLOOKUP(O$4,Switching!$B$35:$F$44,5,0),0)-IFERROR(VLOOKUP(O$4,Switching!$B$23:$F$31,5,0),0)</f>
        <v>52</v>
      </c>
      <c r="P9" s="64">
        <f>Customers!P8+IFERROR(VLOOKUP(P$4,Switching!$B$35:$F$44,5,0),0)-IFERROR(VLOOKUP(P$4,Switching!$B$23:$F$31,5,0),0)</f>
        <v>747</v>
      </c>
      <c r="Q9" s="10">
        <f>Customers!Q8+IFERROR(VLOOKUP(Q$4,Switching!$B$35:$F$44,5,0),0)-IFERROR(VLOOKUP(Q$4,Switching!$B$23:$F$31,5,0),0)</f>
        <v>1</v>
      </c>
      <c r="R9" s="10">
        <f>Customers!R8+IFERROR(VLOOKUP(R$4,Switching!$B$35:$F$44,5,0),0)-IFERROR(VLOOKUP(R$4,Switching!$B$23:$F$31,5,0),0)</f>
        <v>6</v>
      </c>
      <c r="S9" s="10">
        <f>Customers!S8+IFERROR(VLOOKUP(S$4,Switching!$B$35:$F$44,5,0),0)-IFERROR(VLOOKUP(S$4,Switching!$B$23:$F$31,5,0),0)</f>
        <v>5</v>
      </c>
      <c r="T9" s="10">
        <f t="shared" si="0"/>
        <v>12</v>
      </c>
      <c r="U9" s="62">
        <f>Customers!U8+IFERROR(VLOOKUP(U$4,Switching!$B$35:$F$44,5,0),0)-IFERROR(VLOOKUP(U$4,Switching!$B$23:$F$31,5,0),0)</f>
        <v>32</v>
      </c>
      <c r="V9" s="64">
        <f>Customers!V8+IFERROR(VLOOKUP(V$4,Switching!$B$35:$F$44,5,0),0)-IFERROR(VLOOKUP(V$4,Switching!$B$23:$F$31,5,0),0)</f>
        <v>1</v>
      </c>
      <c r="W9" s="10">
        <f>Customers!W8+IFERROR(VLOOKUP(W$4,Switching!$B$35:$F$44,5,0),0)-IFERROR(VLOOKUP(W$4,Switching!$B$23:$F$31,5,0),0)</f>
        <v>24294</v>
      </c>
      <c r="X9" s="35">
        <f t="shared" si="1"/>
        <v>4429</v>
      </c>
      <c r="Y9" s="10">
        <f>Customers!Y8+IFERROR(VLOOKUP(Y$4,Switching!$B$35:$F$44,5,0),0)-IFERROR(VLOOKUP(Y$4,Switching!$B$23:$F$31,5,0),0)</f>
        <v>3676</v>
      </c>
      <c r="Z9" s="10">
        <f>Customers!Z8+IFERROR(VLOOKUP(Z$4,Switching!$B$35:$F$44,5,0),0)-IFERROR(VLOOKUP(Z$4,Switching!$B$23:$F$31,5,0),0)</f>
        <v>753</v>
      </c>
      <c r="AA9" s="10">
        <f>Customers!AA8+IFERROR(VLOOKUP(AA$4,Switching!$B$35:$F$44,5,0),0)-IFERROR(VLOOKUP(AA$4,Switching!$B$23:$F$31,5,0),0)</f>
        <v>21</v>
      </c>
      <c r="AB9" s="10">
        <f>Customers!AB8+IFERROR(VLOOKUP(AB$4,Switching!$B$35:$F$44,5,0),0)-IFERROR(VLOOKUP(AB$4,Switching!$B$23:$F$31,5,0),0)</f>
        <v>187</v>
      </c>
      <c r="AC9" s="10">
        <f>Customers!AC8+IFERROR(VLOOKUP(AC$4,Switching!$B$35:$F$44,5,0),0)-IFERROR(VLOOKUP(AC$4,Switching!$B$23:$F$31,5,0),0)</f>
        <v>4</v>
      </c>
      <c r="AD9" s="10">
        <f>Customers!AD8+IFERROR(VLOOKUP(AD$4,Switching!$B$35:$F$44,5,0),0)-IFERROR(VLOOKUP(AD$4,Switching!$B$23:$F$31,5,0),0)</f>
        <v>8</v>
      </c>
      <c r="AE9" s="10">
        <f>Customers!AE8+IFERROR(VLOOKUP(AE$4,Switching!$B$35:$F$44,5,0),0)-IFERROR(VLOOKUP(AE$4,Switching!$B$23:$F$31,5,0),0)</f>
        <v>145</v>
      </c>
      <c r="AF9" s="10">
        <f>Customers!AF8+IFERROR(VLOOKUP(AF$4,Switching!$B$35:$F$44,5,0),0)-IFERROR(VLOOKUP(AF$4,Switching!$B$23:$F$31,5,0),0)</f>
        <v>13</v>
      </c>
      <c r="AG9" s="10">
        <f>Customers!AG8+IFERROR(VLOOKUP(AG$4,Switching!$B$35:$F$44,5,0),0)-IFERROR(VLOOKUP(AG$4,Switching!$B$23:$F$31,5,0),0)</f>
        <v>12</v>
      </c>
      <c r="AH9" s="62">
        <f>Customers!AH8+IFERROR(VLOOKUP(AH$4,Switching!$B$35:$F$44,5,0),0)-IFERROR(VLOOKUP(AH$4,Switching!$B$23:$F$31,5,0),0)</f>
        <v>358537</v>
      </c>
      <c r="AI9" s="49">
        <f t="shared" si="2"/>
        <v>44351</v>
      </c>
      <c r="AJ9" s="63">
        <f>Customers!AJ8+IFERROR(VLOOKUP(AJ$4,Switching!$B$35:$F$44,5,0),0)-IFERROR(VLOOKUP(AJ$4,Switching!$B$23:$F$31,5,0),0)</f>
        <v>28058.917460961264</v>
      </c>
      <c r="AK9" s="63">
        <f>Customers!AK8+IFERROR(VLOOKUP(AK$4,Switching!$B$35:$F$44,5,0),0)-IFERROR(VLOOKUP(AK$4,Switching!$B$23:$F$31,5,0),0)</f>
        <v>16292.082539038734</v>
      </c>
      <c r="AL9" s="63">
        <f>Customers!AL8+IFERROR(VLOOKUP(AL$4,Switching!$B$35:$F$44,5,0),0)-IFERROR(VLOOKUP(AL$4,Switching!$B$23:$F$31,5,0),0)</f>
        <v>52</v>
      </c>
      <c r="AM9" s="63">
        <f>Customers!AM8+IFERROR(VLOOKUP(AM$4,Switching!$B$35:$F$44,5,0),0)-IFERROR(VLOOKUP(AM$4,Switching!$B$23:$F$31,5,0),0)</f>
        <v>2573</v>
      </c>
      <c r="AN9" s="63">
        <f>Customers!AN8+IFERROR(VLOOKUP(AN$4,Switching!$B$35:$F$44,5,0),0)-IFERROR(VLOOKUP(AN$4,Switching!$B$23:$F$31,5,0),0)</f>
        <v>35</v>
      </c>
      <c r="AO9" s="63">
        <f>Customers!AO8+IFERROR(VLOOKUP(AO$4,Switching!$B$35:$F$44,5,0),0)-IFERROR(VLOOKUP(AO$4,Switching!$B$23:$F$31,5,0),0)</f>
        <v>207</v>
      </c>
      <c r="AP9" s="63">
        <f>Customers!AP8+IFERROR(VLOOKUP(AP$4,Switching!$B$35:$F$44,5,0),0)-IFERROR(VLOOKUP(AP$4,Switching!$B$23:$F$31,5,0),0)</f>
        <v>21</v>
      </c>
      <c r="AQ9" s="63">
        <f>Customers!AQ8+IFERROR(VLOOKUP(AQ$4,Switching!$B$35:$F$44,5,0),0)-IFERROR(VLOOKUP(AQ$4,Switching!$B$23:$F$31,5,0),0)</f>
        <v>229</v>
      </c>
      <c r="AR9" s="63">
        <f>Customers!AR8+IFERROR(VLOOKUP(AR$4,Switching!$B$35:$F$44,5,0),0)-IFERROR(VLOOKUP(AR$4,Switching!$B$23:$F$31,5,0),0)</f>
        <v>65</v>
      </c>
      <c r="AS9" s="63">
        <f>Customers!AS8+IFERROR(VLOOKUP(AS$4,Switching!$B$35:$F$44,5,0),0)-IFERROR(VLOOKUP(AS$4,Switching!$B$23:$F$31,5,0),0)</f>
        <v>84</v>
      </c>
      <c r="AT9" s="63">
        <f>Customers!AT8+IFERROR(VLOOKUP(AT$4,Switching!$B$35:$F$44,5,0),0)-IFERROR(VLOOKUP(AT$4,Switching!$B$23:$F$31,5,0),0)</f>
        <v>156</v>
      </c>
      <c r="AU9" s="63">
        <f>Customers!AU8+IFERROR(VLOOKUP(AU$4,Switching!$B$35:$F$44,5,0),0)-IFERROR(VLOOKUP(AU$4,Switching!$B$23:$F$31,5,0),0)</f>
        <v>12</v>
      </c>
      <c r="AV9" s="63">
        <f>Customers!AV8+IFERROR(VLOOKUP(AV$4,Switching!$B$35:$F$44,5,0),0)-IFERROR(VLOOKUP(AV$4,Switching!$B$23:$F$31,5,0),0)</f>
        <v>905</v>
      </c>
      <c r="AW9" s="63">
        <f>Customers!AW8+IFERROR(VLOOKUP(AW$4,Switching!$B$35:$F$44,5,0),0)-IFERROR(VLOOKUP(AW$4,Switching!$B$23:$F$31,5,0),0)</f>
        <v>1</v>
      </c>
      <c r="AX9" s="64">
        <f>Customers!AX8+IFERROR(VLOOKUP(AX$4,Switching!$B$35:$F$44,5,0),0)-IFERROR(VLOOKUP(AX$4,Switching!$B$23:$F$31,5,0),0)</f>
        <v>2</v>
      </c>
    </row>
    <row r="10" spans="1:51" x14ac:dyDescent="0.25">
      <c r="A10" s="8">
        <v>2014</v>
      </c>
      <c r="B10" s="8">
        <v>11</v>
      </c>
      <c r="C10" s="8" t="s">
        <v>485</v>
      </c>
      <c r="D10" s="62">
        <f>Customers!D9+IFERROR(VLOOKUP(D$4,Switching!$B$35:$F$44,5,0),0)-IFERROR(VLOOKUP(D$4,Switching!$B$23:$F$31,5,0),0)</f>
        <v>427782.14437246998</v>
      </c>
      <c r="E10" s="47">
        <f t="shared" si="3"/>
        <v>630</v>
      </c>
      <c r="F10" s="63">
        <f>Customers!F9+IFERROR(VLOOKUP(F$4,Switching!$B$35:$F$44,5,0),0)-IFERROR(VLOOKUP(F$4,Switching!$B$23:$F$31,5,0),0)</f>
        <v>372</v>
      </c>
      <c r="G10" s="63">
        <f>Customers!G9+IFERROR(VLOOKUP(G$4,Switching!$B$35:$F$44,5,0),0)-IFERROR(VLOOKUP(G$4,Switching!$B$23:$F$31,5,0),0)</f>
        <v>258</v>
      </c>
      <c r="H10" s="49">
        <f t="shared" si="4"/>
        <v>81970</v>
      </c>
      <c r="I10" s="63">
        <f>Customers!I9+IFERROR(VLOOKUP(I$4,Switching!$B$35:$F$44,5,0),0)-IFERROR(VLOOKUP(I$4,Switching!$B$23:$F$31,5,0),0)</f>
        <v>63428.620596041001</v>
      </c>
      <c r="J10" s="63">
        <f>Customers!J9+IFERROR(VLOOKUP(J$4,Switching!$B$35:$F$44,5,0),0)-IFERROR(VLOOKUP(J$4,Switching!$B$23:$F$31,5,0),0)</f>
        <v>18541.379403958999</v>
      </c>
      <c r="K10" s="63">
        <f>Customers!K9+IFERROR(VLOOKUP(K$4,Switching!$B$35:$F$44,5,0),0)-IFERROR(VLOOKUP(K$4,Switching!$B$23:$F$31,5,0),0)</f>
        <v>216</v>
      </c>
      <c r="L10" s="63">
        <f>Customers!L9+IFERROR(VLOOKUP(L$4,Switching!$B$35:$F$44,5,0),0)-IFERROR(VLOOKUP(L$4,Switching!$B$23:$F$31,5,0),0)</f>
        <v>4815</v>
      </c>
      <c r="M10" s="63">
        <f>Customers!M9+IFERROR(VLOOKUP(M$4,Switching!$B$35:$F$44,5,0),0)-IFERROR(VLOOKUP(M$4,Switching!$B$23:$F$31,5,0),0)</f>
        <v>182</v>
      </c>
      <c r="N10" s="63">
        <f>Customers!N9+IFERROR(VLOOKUP(N$4,Switching!$B$35:$F$44,5,0),0)-IFERROR(VLOOKUP(N$4,Switching!$B$23:$F$31,5,0),0)</f>
        <v>453</v>
      </c>
      <c r="O10" s="63">
        <f>Customers!O9+IFERROR(VLOOKUP(O$4,Switching!$B$35:$F$44,5,0),0)-IFERROR(VLOOKUP(O$4,Switching!$B$23:$F$31,5,0),0)</f>
        <v>52</v>
      </c>
      <c r="P10" s="64">
        <f>Customers!P9+IFERROR(VLOOKUP(P$4,Switching!$B$35:$F$44,5,0),0)-IFERROR(VLOOKUP(P$4,Switching!$B$23:$F$31,5,0),0)</f>
        <v>747</v>
      </c>
      <c r="Q10" s="10">
        <f>Customers!Q9+IFERROR(VLOOKUP(Q$4,Switching!$B$35:$F$44,5,0),0)-IFERROR(VLOOKUP(Q$4,Switching!$B$23:$F$31,5,0),0)</f>
        <v>1</v>
      </c>
      <c r="R10" s="10">
        <f>Customers!R9+IFERROR(VLOOKUP(R$4,Switching!$B$35:$F$44,5,0),0)-IFERROR(VLOOKUP(R$4,Switching!$B$23:$F$31,5,0),0)</f>
        <v>6</v>
      </c>
      <c r="S10" s="10">
        <f>Customers!S9+IFERROR(VLOOKUP(S$4,Switching!$B$35:$F$44,5,0),0)-IFERROR(VLOOKUP(S$4,Switching!$B$23:$F$31,5,0),0)</f>
        <v>5</v>
      </c>
      <c r="T10" s="10">
        <f t="shared" si="0"/>
        <v>12</v>
      </c>
      <c r="U10" s="62">
        <f>Customers!U9+IFERROR(VLOOKUP(U$4,Switching!$B$35:$F$44,5,0),0)-IFERROR(VLOOKUP(U$4,Switching!$B$23:$F$31,5,0),0)</f>
        <v>32</v>
      </c>
      <c r="V10" s="64">
        <f>Customers!V9+IFERROR(VLOOKUP(V$4,Switching!$B$35:$F$44,5,0),0)-IFERROR(VLOOKUP(V$4,Switching!$B$23:$F$31,5,0),0)</f>
        <v>1</v>
      </c>
      <c r="W10" s="10">
        <f>Customers!W9+IFERROR(VLOOKUP(W$4,Switching!$B$35:$F$44,5,0),0)-IFERROR(VLOOKUP(W$4,Switching!$B$23:$F$31,5,0),0)</f>
        <v>24304</v>
      </c>
      <c r="X10" s="35">
        <f t="shared" si="1"/>
        <v>4431</v>
      </c>
      <c r="Y10" s="10">
        <f>Customers!Y9+IFERROR(VLOOKUP(Y$4,Switching!$B$35:$F$44,5,0),0)-IFERROR(VLOOKUP(Y$4,Switching!$B$23:$F$31,5,0),0)</f>
        <v>3678</v>
      </c>
      <c r="Z10" s="10">
        <f>Customers!Z9+IFERROR(VLOOKUP(Z$4,Switching!$B$35:$F$44,5,0),0)-IFERROR(VLOOKUP(Z$4,Switching!$B$23:$F$31,5,0),0)</f>
        <v>753</v>
      </c>
      <c r="AA10" s="10">
        <f>Customers!AA9+IFERROR(VLOOKUP(AA$4,Switching!$B$35:$F$44,5,0),0)-IFERROR(VLOOKUP(AA$4,Switching!$B$23:$F$31,5,0),0)</f>
        <v>21</v>
      </c>
      <c r="AB10" s="10">
        <f>Customers!AB9+IFERROR(VLOOKUP(AB$4,Switching!$B$35:$F$44,5,0),0)-IFERROR(VLOOKUP(AB$4,Switching!$B$23:$F$31,5,0),0)</f>
        <v>187</v>
      </c>
      <c r="AC10" s="10">
        <f>Customers!AC9+IFERROR(VLOOKUP(AC$4,Switching!$B$35:$F$44,5,0),0)-IFERROR(VLOOKUP(AC$4,Switching!$B$23:$F$31,5,0),0)</f>
        <v>4</v>
      </c>
      <c r="AD10" s="10">
        <f>Customers!AD9+IFERROR(VLOOKUP(AD$4,Switching!$B$35:$F$44,5,0),0)-IFERROR(VLOOKUP(AD$4,Switching!$B$23:$F$31,5,0),0)</f>
        <v>8</v>
      </c>
      <c r="AE10" s="10">
        <f>Customers!AE9+IFERROR(VLOOKUP(AE$4,Switching!$B$35:$F$44,5,0),0)-IFERROR(VLOOKUP(AE$4,Switching!$B$23:$F$31,5,0),0)</f>
        <v>145</v>
      </c>
      <c r="AF10" s="10">
        <f>Customers!AF9+IFERROR(VLOOKUP(AF$4,Switching!$B$35:$F$44,5,0),0)-IFERROR(VLOOKUP(AF$4,Switching!$B$23:$F$31,5,0),0)</f>
        <v>13</v>
      </c>
      <c r="AG10" s="10">
        <f>Customers!AG9+IFERROR(VLOOKUP(AG$4,Switching!$B$35:$F$44,5,0),0)-IFERROR(VLOOKUP(AG$4,Switching!$B$23:$F$31,5,0),0)</f>
        <v>12</v>
      </c>
      <c r="AH10" s="62">
        <f>Customers!AH9+IFERROR(VLOOKUP(AH$4,Switching!$B$35:$F$44,5,0),0)-IFERROR(VLOOKUP(AH$4,Switching!$B$23:$F$31,5,0),0)</f>
        <v>358743</v>
      </c>
      <c r="AI10" s="49">
        <f t="shared" si="2"/>
        <v>44368</v>
      </c>
      <c r="AJ10" s="63">
        <f>Customers!AJ9+IFERROR(VLOOKUP(AJ$4,Switching!$B$35:$F$44,5,0),0)-IFERROR(VLOOKUP(AJ$4,Switching!$B$23:$F$31,5,0),0)</f>
        <v>28069.673133689357</v>
      </c>
      <c r="AK10" s="63">
        <f>Customers!AK9+IFERROR(VLOOKUP(AK$4,Switching!$B$35:$F$44,5,0),0)-IFERROR(VLOOKUP(AK$4,Switching!$B$23:$F$31,5,0),0)</f>
        <v>16298.326866310641</v>
      </c>
      <c r="AL10" s="63">
        <f>Customers!AL9+IFERROR(VLOOKUP(AL$4,Switching!$B$35:$F$44,5,0),0)-IFERROR(VLOOKUP(AL$4,Switching!$B$23:$F$31,5,0),0)</f>
        <v>52</v>
      </c>
      <c r="AM10" s="63">
        <f>Customers!AM9+IFERROR(VLOOKUP(AM$4,Switching!$B$35:$F$44,5,0),0)-IFERROR(VLOOKUP(AM$4,Switching!$B$23:$F$31,5,0),0)</f>
        <v>2573</v>
      </c>
      <c r="AN10" s="63">
        <f>Customers!AN9+IFERROR(VLOOKUP(AN$4,Switching!$B$35:$F$44,5,0),0)-IFERROR(VLOOKUP(AN$4,Switching!$B$23:$F$31,5,0),0)</f>
        <v>35</v>
      </c>
      <c r="AO10" s="63">
        <f>Customers!AO9+IFERROR(VLOOKUP(AO$4,Switching!$B$35:$F$44,5,0),0)-IFERROR(VLOOKUP(AO$4,Switching!$B$23:$F$31,5,0),0)</f>
        <v>208</v>
      </c>
      <c r="AP10" s="63">
        <f>Customers!AP9+IFERROR(VLOOKUP(AP$4,Switching!$B$35:$F$44,5,0),0)-IFERROR(VLOOKUP(AP$4,Switching!$B$23:$F$31,5,0),0)</f>
        <v>21</v>
      </c>
      <c r="AQ10" s="63">
        <f>Customers!AQ9+IFERROR(VLOOKUP(AQ$4,Switching!$B$35:$F$44,5,0),0)-IFERROR(VLOOKUP(AQ$4,Switching!$B$23:$F$31,5,0),0)</f>
        <v>227</v>
      </c>
      <c r="AR10" s="63">
        <f>Customers!AR9+IFERROR(VLOOKUP(AR$4,Switching!$B$35:$F$44,5,0),0)-IFERROR(VLOOKUP(AR$4,Switching!$B$23:$F$31,5,0),0)</f>
        <v>66</v>
      </c>
      <c r="AS10" s="63">
        <f>Customers!AS9+IFERROR(VLOOKUP(AS$4,Switching!$B$35:$F$44,5,0),0)-IFERROR(VLOOKUP(AS$4,Switching!$B$23:$F$31,5,0),0)</f>
        <v>85</v>
      </c>
      <c r="AT10" s="63">
        <f>Customers!AT9+IFERROR(VLOOKUP(AT$4,Switching!$B$35:$F$44,5,0),0)-IFERROR(VLOOKUP(AT$4,Switching!$B$23:$F$31,5,0),0)</f>
        <v>156</v>
      </c>
      <c r="AU10" s="63">
        <f>Customers!AU9+IFERROR(VLOOKUP(AU$4,Switching!$B$35:$F$44,5,0),0)-IFERROR(VLOOKUP(AU$4,Switching!$B$23:$F$31,5,0),0)</f>
        <v>12</v>
      </c>
      <c r="AV10" s="63">
        <f>Customers!AV9+IFERROR(VLOOKUP(AV$4,Switching!$B$35:$F$44,5,0),0)-IFERROR(VLOOKUP(AV$4,Switching!$B$23:$F$31,5,0),0)</f>
        <v>905</v>
      </c>
      <c r="AW10" s="63">
        <f>Customers!AW9+IFERROR(VLOOKUP(AW$4,Switching!$B$35:$F$44,5,0),0)-IFERROR(VLOOKUP(AW$4,Switching!$B$23:$F$31,5,0),0)</f>
        <v>1</v>
      </c>
      <c r="AX10" s="64">
        <f>Customers!AX9+IFERROR(VLOOKUP(AX$4,Switching!$B$35:$F$44,5,0),0)-IFERROR(VLOOKUP(AX$4,Switching!$B$23:$F$31,5,0),0)</f>
        <v>2</v>
      </c>
    </row>
    <row r="11" spans="1:51" x14ac:dyDescent="0.25">
      <c r="A11" s="8">
        <v>2014</v>
      </c>
      <c r="B11" s="8">
        <v>12</v>
      </c>
      <c r="C11" s="8" t="s">
        <v>486</v>
      </c>
      <c r="D11" s="62">
        <f>Customers!D10+IFERROR(VLOOKUP(D$4,Switching!$B$35:$F$44,5,0),0)-IFERROR(VLOOKUP(D$4,Switching!$B$23:$F$31,5,0),0)</f>
        <v>427973.89249124599</v>
      </c>
      <c r="E11" s="47">
        <f t="shared" si="3"/>
        <v>628</v>
      </c>
      <c r="F11" s="63">
        <f>Customers!F10+IFERROR(VLOOKUP(F$4,Switching!$B$35:$F$44,5,0),0)-IFERROR(VLOOKUP(F$4,Switching!$B$23:$F$31,5,0),0)</f>
        <v>371</v>
      </c>
      <c r="G11" s="63">
        <f>Customers!G10+IFERROR(VLOOKUP(G$4,Switching!$B$35:$F$44,5,0),0)-IFERROR(VLOOKUP(G$4,Switching!$B$23:$F$31,5,0),0)</f>
        <v>257</v>
      </c>
      <c r="H11" s="49">
        <f t="shared" si="4"/>
        <v>81980</v>
      </c>
      <c r="I11" s="63">
        <f>Customers!I10+IFERROR(VLOOKUP(I$4,Switching!$B$35:$F$44,5,0),0)-IFERROR(VLOOKUP(I$4,Switching!$B$23:$F$31,5,0),0)</f>
        <v>63436.369007328773</v>
      </c>
      <c r="J11" s="63">
        <f>Customers!J10+IFERROR(VLOOKUP(J$4,Switching!$B$35:$F$44,5,0),0)-IFERROR(VLOOKUP(J$4,Switching!$B$23:$F$31,5,0),0)</f>
        <v>18543.630992671227</v>
      </c>
      <c r="K11" s="63">
        <f>Customers!K10+IFERROR(VLOOKUP(K$4,Switching!$B$35:$F$44,5,0),0)-IFERROR(VLOOKUP(K$4,Switching!$B$23:$F$31,5,0),0)</f>
        <v>214</v>
      </c>
      <c r="L11" s="63">
        <f>Customers!L10+IFERROR(VLOOKUP(L$4,Switching!$B$35:$F$44,5,0),0)-IFERROR(VLOOKUP(L$4,Switching!$B$23:$F$31,5,0),0)</f>
        <v>4800</v>
      </c>
      <c r="M11" s="63">
        <f>Customers!M10+IFERROR(VLOOKUP(M$4,Switching!$B$35:$F$44,5,0),0)-IFERROR(VLOOKUP(M$4,Switching!$B$23:$F$31,5,0),0)</f>
        <v>184</v>
      </c>
      <c r="N11" s="63">
        <f>Customers!N10+IFERROR(VLOOKUP(N$4,Switching!$B$35:$F$44,5,0),0)-IFERROR(VLOOKUP(N$4,Switching!$B$23:$F$31,5,0),0)</f>
        <v>454</v>
      </c>
      <c r="O11" s="63">
        <f>Customers!O10+IFERROR(VLOOKUP(O$4,Switching!$B$35:$F$44,5,0),0)-IFERROR(VLOOKUP(O$4,Switching!$B$23:$F$31,5,0),0)</f>
        <v>52</v>
      </c>
      <c r="P11" s="64">
        <f>Customers!P10+IFERROR(VLOOKUP(P$4,Switching!$B$35:$F$44,5,0),0)-IFERROR(VLOOKUP(P$4,Switching!$B$23:$F$31,5,0),0)</f>
        <v>747</v>
      </c>
      <c r="Q11" s="10">
        <f>Customers!Q10+IFERROR(VLOOKUP(Q$4,Switching!$B$35:$F$44,5,0),0)-IFERROR(VLOOKUP(Q$4,Switching!$B$23:$F$31,5,0),0)</f>
        <v>1</v>
      </c>
      <c r="R11" s="10">
        <f>Customers!R10+IFERROR(VLOOKUP(R$4,Switching!$B$35:$F$44,5,0),0)-IFERROR(VLOOKUP(R$4,Switching!$B$23:$F$31,5,0),0)</f>
        <v>6</v>
      </c>
      <c r="S11" s="10">
        <f>Customers!S10+IFERROR(VLOOKUP(S$4,Switching!$B$35:$F$44,5,0),0)-IFERROR(VLOOKUP(S$4,Switching!$B$23:$F$31,5,0),0)</f>
        <v>5</v>
      </c>
      <c r="T11" s="10">
        <f t="shared" si="0"/>
        <v>12</v>
      </c>
      <c r="U11" s="62">
        <f>Customers!U10+IFERROR(VLOOKUP(U$4,Switching!$B$35:$F$44,5,0),0)-IFERROR(VLOOKUP(U$4,Switching!$B$23:$F$31,5,0),0)</f>
        <v>32</v>
      </c>
      <c r="V11" s="64">
        <f>Customers!V10+IFERROR(VLOOKUP(V$4,Switching!$B$35:$F$44,5,0),0)-IFERROR(VLOOKUP(V$4,Switching!$B$23:$F$31,5,0),0)</f>
        <v>1</v>
      </c>
      <c r="W11" s="10">
        <f>Customers!W10+IFERROR(VLOOKUP(W$4,Switching!$B$35:$F$44,5,0),0)-IFERROR(VLOOKUP(W$4,Switching!$B$23:$F$31,5,0),0)</f>
        <v>24313</v>
      </c>
      <c r="X11" s="35">
        <f t="shared" si="1"/>
        <v>4433</v>
      </c>
      <c r="Y11" s="10">
        <f>Customers!Y10+IFERROR(VLOOKUP(Y$4,Switching!$B$35:$F$44,5,0),0)-IFERROR(VLOOKUP(Y$4,Switching!$B$23:$F$31,5,0),0)</f>
        <v>3679</v>
      </c>
      <c r="Z11" s="10">
        <f>Customers!Z10+IFERROR(VLOOKUP(Z$4,Switching!$B$35:$F$44,5,0),0)-IFERROR(VLOOKUP(Z$4,Switching!$B$23:$F$31,5,0),0)</f>
        <v>754</v>
      </c>
      <c r="AA11" s="10">
        <f>Customers!AA10+IFERROR(VLOOKUP(AA$4,Switching!$B$35:$F$44,5,0),0)-IFERROR(VLOOKUP(AA$4,Switching!$B$23:$F$31,5,0),0)</f>
        <v>20</v>
      </c>
      <c r="AB11" s="10">
        <f>Customers!AB10+IFERROR(VLOOKUP(AB$4,Switching!$B$35:$F$44,5,0),0)-IFERROR(VLOOKUP(AB$4,Switching!$B$23:$F$31,5,0),0)</f>
        <v>187</v>
      </c>
      <c r="AC11" s="10">
        <f>Customers!AC10+IFERROR(VLOOKUP(AC$4,Switching!$B$35:$F$44,5,0),0)-IFERROR(VLOOKUP(AC$4,Switching!$B$23:$F$31,5,0),0)</f>
        <v>4</v>
      </c>
      <c r="AD11" s="10">
        <f>Customers!AD10+IFERROR(VLOOKUP(AD$4,Switching!$B$35:$F$44,5,0),0)-IFERROR(VLOOKUP(AD$4,Switching!$B$23:$F$31,5,0),0)</f>
        <v>8</v>
      </c>
      <c r="AE11" s="10">
        <f>Customers!AE10+IFERROR(VLOOKUP(AE$4,Switching!$B$35:$F$44,5,0),0)-IFERROR(VLOOKUP(AE$4,Switching!$B$23:$F$31,5,0),0)</f>
        <v>145</v>
      </c>
      <c r="AF11" s="10">
        <f>Customers!AF10+IFERROR(VLOOKUP(AF$4,Switching!$B$35:$F$44,5,0),0)-IFERROR(VLOOKUP(AF$4,Switching!$B$23:$F$31,5,0),0)</f>
        <v>13</v>
      </c>
      <c r="AG11" s="10">
        <f>Customers!AG10+IFERROR(VLOOKUP(AG$4,Switching!$B$35:$F$44,5,0),0)-IFERROR(VLOOKUP(AG$4,Switching!$B$23:$F$31,5,0),0)</f>
        <v>12</v>
      </c>
      <c r="AH11" s="62">
        <f>Customers!AH10+IFERROR(VLOOKUP(AH$4,Switching!$B$35:$F$44,5,0),0)-IFERROR(VLOOKUP(AH$4,Switching!$B$23:$F$31,5,0),0)</f>
        <v>358950</v>
      </c>
      <c r="AI11" s="49">
        <f t="shared" si="2"/>
        <v>44385</v>
      </c>
      <c r="AJ11" s="63">
        <f>Customers!AJ10+IFERROR(VLOOKUP(AJ$4,Switching!$B$35:$F$44,5,0),0)-IFERROR(VLOOKUP(AJ$4,Switching!$B$23:$F$31,5,0),0)</f>
        <v>28080.428806417447</v>
      </c>
      <c r="AK11" s="63">
        <f>Customers!AK10+IFERROR(VLOOKUP(AK$4,Switching!$B$35:$F$44,5,0),0)-IFERROR(VLOOKUP(AK$4,Switching!$B$23:$F$31,5,0),0)</f>
        <v>16304.571193582549</v>
      </c>
      <c r="AL11" s="63">
        <f>Customers!AL10+IFERROR(VLOOKUP(AL$4,Switching!$B$35:$F$44,5,0),0)-IFERROR(VLOOKUP(AL$4,Switching!$B$23:$F$31,5,0),0)</f>
        <v>52</v>
      </c>
      <c r="AM11" s="63">
        <f>Customers!AM10+IFERROR(VLOOKUP(AM$4,Switching!$B$35:$F$44,5,0),0)-IFERROR(VLOOKUP(AM$4,Switching!$B$23:$F$31,5,0),0)</f>
        <v>2573</v>
      </c>
      <c r="AN11" s="63">
        <f>Customers!AN10+IFERROR(VLOOKUP(AN$4,Switching!$B$35:$F$44,5,0),0)-IFERROR(VLOOKUP(AN$4,Switching!$B$23:$F$31,5,0),0)</f>
        <v>35</v>
      </c>
      <c r="AO11" s="63">
        <f>Customers!AO10+IFERROR(VLOOKUP(AO$4,Switching!$B$35:$F$44,5,0),0)-IFERROR(VLOOKUP(AO$4,Switching!$B$23:$F$31,5,0),0)</f>
        <v>209</v>
      </c>
      <c r="AP11" s="63">
        <f>Customers!AP10+IFERROR(VLOOKUP(AP$4,Switching!$B$35:$F$44,5,0),0)-IFERROR(VLOOKUP(AP$4,Switching!$B$23:$F$31,5,0),0)</f>
        <v>21</v>
      </c>
      <c r="AQ11" s="63">
        <f>Customers!AQ10+IFERROR(VLOOKUP(AQ$4,Switching!$B$35:$F$44,5,0),0)-IFERROR(VLOOKUP(AQ$4,Switching!$B$23:$F$31,5,0),0)</f>
        <v>226</v>
      </c>
      <c r="AR11" s="63">
        <f>Customers!AR10+IFERROR(VLOOKUP(AR$4,Switching!$B$35:$F$44,5,0),0)-IFERROR(VLOOKUP(AR$4,Switching!$B$23:$F$31,5,0),0)</f>
        <v>66</v>
      </c>
      <c r="AS11" s="63">
        <f>Customers!AS10+IFERROR(VLOOKUP(AS$4,Switching!$B$35:$F$44,5,0),0)-IFERROR(VLOOKUP(AS$4,Switching!$B$23:$F$31,5,0),0)</f>
        <v>86</v>
      </c>
      <c r="AT11" s="63">
        <f>Customers!AT10+IFERROR(VLOOKUP(AT$4,Switching!$B$35:$F$44,5,0),0)-IFERROR(VLOOKUP(AT$4,Switching!$B$23:$F$31,5,0),0)</f>
        <v>156</v>
      </c>
      <c r="AU11" s="63">
        <f>Customers!AU10+IFERROR(VLOOKUP(AU$4,Switching!$B$35:$F$44,5,0),0)-IFERROR(VLOOKUP(AU$4,Switching!$B$23:$F$31,5,0),0)</f>
        <v>12</v>
      </c>
      <c r="AV11" s="63">
        <f>Customers!AV10+IFERROR(VLOOKUP(AV$4,Switching!$B$35:$F$44,5,0),0)-IFERROR(VLOOKUP(AV$4,Switching!$B$23:$F$31,5,0),0)</f>
        <v>905</v>
      </c>
      <c r="AW11" s="63">
        <f>Customers!AW10+IFERROR(VLOOKUP(AW$4,Switching!$B$35:$F$44,5,0),0)-IFERROR(VLOOKUP(AW$4,Switching!$B$23:$F$31,5,0),0)</f>
        <v>1</v>
      </c>
      <c r="AX11" s="64">
        <f>Customers!AX10+IFERROR(VLOOKUP(AX$4,Switching!$B$35:$F$44,5,0),0)-IFERROR(VLOOKUP(AX$4,Switching!$B$23:$F$31,5,0),0)</f>
        <v>2</v>
      </c>
    </row>
    <row r="12" spans="1:51" x14ac:dyDescent="0.25">
      <c r="A12" s="8">
        <v>2015</v>
      </c>
      <c r="B12" s="8">
        <v>1</v>
      </c>
      <c r="C12" s="8" t="s">
        <v>487</v>
      </c>
      <c r="D12" s="62">
        <f>Customers!D11+IFERROR(VLOOKUP(D$4,Switching!$B$35:$F$44,5,0),0)-IFERROR(VLOOKUP(D$4,Switching!$B$23:$F$31,5,0),0)</f>
        <v>428165.640610022</v>
      </c>
      <c r="E12" s="47">
        <f t="shared" si="3"/>
        <v>629</v>
      </c>
      <c r="F12" s="63">
        <f>Customers!F11+IFERROR(VLOOKUP(F$4,Switching!$B$35:$F$44,5,0),0)-IFERROR(VLOOKUP(F$4,Switching!$B$23:$F$31,5,0),0)</f>
        <v>371</v>
      </c>
      <c r="G12" s="63">
        <f>Customers!G11+IFERROR(VLOOKUP(G$4,Switching!$B$35:$F$44,5,0),0)-IFERROR(VLOOKUP(G$4,Switching!$B$23:$F$31,5,0),0)</f>
        <v>258</v>
      </c>
      <c r="H12" s="49">
        <f t="shared" si="4"/>
        <v>81990</v>
      </c>
      <c r="I12" s="63">
        <f>Customers!I11+IFERROR(VLOOKUP(I$4,Switching!$B$35:$F$44,5,0),0)-IFERROR(VLOOKUP(I$4,Switching!$B$23:$F$31,5,0),0)</f>
        <v>63444.117418616544</v>
      </c>
      <c r="J12" s="63">
        <f>Customers!J11+IFERROR(VLOOKUP(J$4,Switching!$B$35:$F$44,5,0),0)-IFERROR(VLOOKUP(J$4,Switching!$B$23:$F$31,5,0),0)</f>
        <v>18545.882581383459</v>
      </c>
      <c r="K12" s="63">
        <f>Customers!K11+IFERROR(VLOOKUP(K$4,Switching!$B$35:$F$44,5,0),0)-IFERROR(VLOOKUP(K$4,Switching!$B$23:$F$31,5,0),0)</f>
        <v>213</v>
      </c>
      <c r="L12" s="63">
        <f>Customers!L11+IFERROR(VLOOKUP(L$4,Switching!$B$35:$F$44,5,0),0)-IFERROR(VLOOKUP(L$4,Switching!$B$23:$F$31,5,0),0)</f>
        <v>4785</v>
      </c>
      <c r="M12" s="63">
        <f>Customers!M11+IFERROR(VLOOKUP(M$4,Switching!$B$35:$F$44,5,0),0)-IFERROR(VLOOKUP(M$4,Switching!$B$23:$F$31,5,0),0)</f>
        <v>185</v>
      </c>
      <c r="N12" s="63">
        <f>Customers!N11+IFERROR(VLOOKUP(N$4,Switching!$B$35:$F$44,5,0),0)-IFERROR(VLOOKUP(N$4,Switching!$B$23:$F$31,5,0),0)</f>
        <v>455</v>
      </c>
      <c r="O12" s="63">
        <f>Customers!O11+IFERROR(VLOOKUP(O$4,Switching!$B$35:$F$44,5,0),0)-IFERROR(VLOOKUP(O$4,Switching!$B$23:$F$31,5,0),0)</f>
        <v>52</v>
      </c>
      <c r="P12" s="64">
        <f>Customers!P11+IFERROR(VLOOKUP(P$4,Switching!$B$35:$F$44,5,0),0)-IFERROR(VLOOKUP(P$4,Switching!$B$23:$F$31,5,0),0)</f>
        <v>747</v>
      </c>
      <c r="Q12" s="10">
        <f>Customers!Q11+IFERROR(VLOOKUP(Q$4,Switching!$B$35:$F$44,5,0),0)-IFERROR(VLOOKUP(Q$4,Switching!$B$23:$F$31,5,0),0)</f>
        <v>1</v>
      </c>
      <c r="R12" s="10">
        <f>Customers!R11+IFERROR(VLOOKUP(R$4,Switching!$B$35:$F$44,5,0),0)-IFERROR(VLOOKUP(R$4,Switching!$B$23:$F$31,5,0),0)</f>
        <v>6</v>
      </c>
      <c r="S12" s="10">
        <f>Customers!S11+IFERROR(VLOOKUP(S$4,Switching!$B$35:$F$44,5,0),0)-IFERROR(VLOOKUP(S$4,Switching!$B$23:$F$31,5,0),0)</f>
        <v>5</v>
      </c>
      <c r="T12" s="10">
        <f t="shared" si="0"/>
        <v>12</v>
      </c>
      <c r="U12" s="62">
        <f>Customers!U11+IFERROR(VLOOKUP(U$4,Switching!$B$35:$F$44,5,0),0)-IFERROR(VLOOKUP(U$4,Switching!$B$23:$F$31,5,0),0)</f>
        <v>32</v>
      </c>
      <c r="V12" s="64">
        <f>Customers!V11+IFERROR(VLOOKUP(V$4,Switching!$B$35:$F$44,5,0),0)-IFERROR(VLOOKUP(V$4,Switching!$B$23:$F$31,5,0),0)</f>
        <v>1</v>
      </c>
      <c r="W12" s="10">
        <f>Customers!W11+IFERROR(VLOOKUP(W$4,Switching!$B$35:$F$44,5,0),0)-IFERROR(VLOOKUP(W$4,Switching!$B$23:$F$31,5,0),0)</f>
        <v>24276</v>
      </c>
      <c r="X12" s="35">
        <f t="shared" si="1"/>
        <v>4435</v>
      </c>
      <c r="Y12" s="10">
        <f>Customers!Y11+IFERROR(VLOOKUP(Y$4,Switching!$B$35:$F$44,5,0),0)-IFERROR(VLOOKUP(Y$4,Switching!$B$23:$F$31,5,0),0)</f>
        <v>3681</v>
      </c>
      <c r="Z12" s="10">
        <f>Customers!Z11+IFERROR(VLOOKUP(Z$4,Switching!$B$35:$F$44,5,0),0)-IFERROR(VLOOKUP(Z$4,Switching!$B$23:$F$31,5,0),0)</f>
        <v>754</v>
      </c>
      <c r="AA12" s="10">
        <f>Customers!AA11+IFERROR(VLOOKUP(AA$4,Switching!$B$35:$F$44,5,0),0)-IFERROR(VLOOKUP(AA$4,Switching!$B$23:$F$31,5,0),0)</f>
        <v>20</v>
      </c>
      <c r="AB12" s="10">
        <f>Customers!AB11+IFERROR(VLOOKUP(AB$4,Switching!$B$35:$F$44,5,0),0)-IFERROR(VLOOKUP(AB$4,Switching!$B$23:$F$31,5,0),0)</f>
        <v>187</v>
      </c>
      <c r="AC12" s="10">
        <f>Customers!AC11+IFERROR(VLOOKUP(AC$4,Switching!$B$35:$F$44,5,0),0)-IFERROR(VLOOKUP(AC$4,Switching!$B$23:$F$31,5,0),0)</f>
        <v>4</v>
      </c>
      <c r="AD12" s="10">
        <f>Customers!AD11+IFERROR(VLOOKUP(AD$4,Switching!$B$35:$F$44,5,0),0)-IFERROR(VLOOKUP(AD$4,Switching!$B$23:$F$31,5,0),0)</f>
        <v>9</v>
      </c>
      <c r="AE12" s="10">
        <f>Customers!AE11+IFERROR(VLOOKUP(AE$4,Switching!$B$35:$F$44,5,0),0)-IFERROR(VLOOKUP(AE$4,Switching!$B$23:$F$31,5,0),0)</f>
        <v>145</v>
      </c>
      <c r="AF12" s="10">
        <f>Customers!AF11+IFERROR(VLOOKUP(AF$4,Switching!$B$35:$F$44,5,0),0)-IFERROR(VLOOKUP(AF$4,Switching!$B$23:$F$31,5,0),0)</f>
        <v>13</v>
      </c>
      <c r="AG12" s="10">
        <f>Customers!AG11+IFERROR(VLOOKUP(AG$4,Switching!$B$35:$F$44,5,0),0)-IFERROR(VLOOKUP(AG$4,Switching!$B$23:$F$31,5,0),0)</f>
        <v>12</v>
      </c>
      <c r="AH12" s="62">
        <f>Customers!AH11+IFERROR(VLOOKUP(AH$4,Switching!$B$35:$F$44,5,0),0)-IFERROR(VLOOKUP(AH$4,Switching!$B$23:$F$31,5,0),0)</f>
        <v>359156</v>
      </c>
      <c r="AI12" s="49">
        <f t="shared" si="2"/>
        <v>44402</v>
      </c>
      <c r="AJ12" s="63">
        <f>Customers!AJ11+IFERROR(VLOOKUP(AJ$4,Switching!$B$35:$F$44,5,0),0)-IFERROR(VLOOKUP(AJ$4,Switching!$B$23:$F$31,5,0),0)</f>
        <v>28091.184479145541</v>
      </c>
      <c r="AK12" s="63">
        <f>Customers!AK11+IFERROR(VLOOKUP(AK$4,Switching!$B$35:$F$44,5,0),0)-IFERROR(VLOOKUP(AK$4,Switching!$B$23:$F$31,5,0),0)</f>
        <v>16310.815520854458</v>
      </c>
      <c r="AL12" s="63">
        <f>Customers!AL11+IFERROR(VLOOKUP(AL$4,Switching!$B$35:$F$44,5,0),0)-IFERROR(VLOOKUP(AL$4,Switching!$B$23:$F$31,5,0),0)</f>
        <v>52</v>
      </c>
      <c r="AM12" s="63">
        <f>Customers!AM11+IFERROR(VLOOKUP(AM$4,Switching!$B$35:$F$44,5,0),0)-IFERROR(VLOOKUP(AM$4,Switching!$B$23:$F$31,5,0),0)</f>
        <v>2579</v>
      </c>
      <c r="AN12" s="63">
        <f>Customers!AN11+IFERROR(VLOOKUP(AN$4,Switching!$B$35:$F$44,5,0),0)-IFERROR(VLOOKUP(AN$4,Switching!$B$23:$F$31,5,0),0)</f>
        <v>36</v>
      </c>
      <c r="AO12" s="63">
        <f>Customers!AO11+IFERROR(VLOOKUP(AO$4,Switching!$B$35:$F$44,5,0),0)-IFERROR(VLOOKUP(AO$4,Switching!$B$23:$F$31,5,0),0)</f>
        <v>210</v>
      </c>
      <c r="AP12" s="63">
        <f>Customers!AP11+IFERROR(VLOOKUP(AP$4,Switching!$B$35:$F$44,5,0),0)-IFERROR(VLOOKUP(AP$4,Switching!$B$23:$F$31,5,0),0)</f>
        <v>21</v>
      </c>
      <c r="AQ12" s="63">
        <f>Customers!AQ11+IFERROR(VLOOKUP(AQ$4,Switching!$B$35:$F$44,5,0),0)-IFERROR(VLOOKUP(AQ$4,Switching!$B$23:$F$31,5,0),0)</f>
        <v>224</v>
      </c>
      <c r="AR12" s="63">
        <f>Customers!AR11+IFERROR(VLOOKUP(AR$4,Switching!$B$35:$F$44,5,0),0)-IFERROR(VLOOKUP(AR$4,Switching!$B$23:$F$31,5,0),0)</f>
        <v>66</v>
      </c>
      <c r="AS12" s="63">
        <f>Customers!AS11+IFERROR(VLOOKUP(AS$4,Switching!$B$35:$F$44,5,0),0)-IFERROR(VLOOKUP(AS$4,Switching!$B$23:$F$31,5,0),0)</f>
        <v>87</v>
      </c>
      <c r="AT12" s="63">
        <f>Customers!AT11+IFERROR(VLOOKUP(AT$4,Switching!$B$35:$F$44,5,0),0)-IFERROR(VLOOKUP(AT$4,Switching!$B$23:$F$31,5,0),0)</f>
        <v>156</v>
      </c>
      <c r="AU12" s="63">
        <f>Customers!AU11+IFERROR(VLOOKUP(AU$4,Switching!$B$35:$F$44,5,0),0)-IFERROR(VLOOKUP(AU$4,Switching!$B$23:$F$31,5,0),0)</f>
        <v>12</v>
      </c>
      <c r="AV12" s="63">
        <f>Customers!AV11+IFERROR(VLOOKUP(AV$4,Switching!$B$35:$F$44,5,0),0)-IFERROR(VLOOKUP(AV$4,Switching!$B$23:$F$31,5,0),0)</f>
        <v>905</v>
      </c>
      <c r="AW12" s="63">
        <f>Customers!AW11+IFERROR(VLOOKUP(AW$4,Switching!$B$35:$F$44,5,0),0)-IFERROR(VLOOKUP(AW$4,Switching!$B$23:$F$31,5,0),0)</f>
        <v>1</v>
      </c>
      <c r="AX12" s="64">
        <f>Customers!AX11+IFERROR(VLOOKUP(AX$4,Switching!$B$35:$F$44,5,0),0)-IFERROR(VLOOKUP(AX$4,Switching!$B$23:$F$31,5,0),0)</f>
        <v>2</v>
      </c>
    </row>
    <row r="13" spans="1:51" ht="15.75" thickBot="1" x14ac:dyDescent="0.3">
      <c r="A13" s="8">
        <v>2015</v>
      </c>
      <c r="B13" s="8">
        <v>2</v>
      </c>
      <c r="C13" s="8" t="s">
        <v>488</v>
      </c>
      <c r="D13" s="65">
        <f>Customers!D12+IFERROR(VLOOKUP(D$4,Switching!$B$35:$F$44,5,0),0)-IFERROR(VLOOKUP(D$4,Switching!$B$23:$F$31,5,0),0)</f>
        <v>428357.38886548002</v>
      </c>
      <c r="E13" s="51">
        <f t="shared" si="3"/>
        <v>629</v>
      </c>
      <c r="F13" s="67">
        <f>Customers!F12+IFERROR(VLOOKUP(F$4,Switching!$B$35:$F$44,5,0),0)-IFERROR(VLOOKUP(F$4,Switching!$B$23:$F$31,5,0),0)</f>
        <v>371</v>
      </c>
      <c r="G13" s="67">
        <f>Customers!G12+IFERROR(VLOOKUP(G$4,Switching!$B$35:$F$44,5,0),0)-IFERROR(VLOOKUP(G$4,Switching!$B$23:$F$31,5,0),0)</f>
        <v>258</v>
      </c>
      <c r="H13" s="53">
        <f t="shared" si="4"/>
        <v>82000</v>
      </c>
      <c r="I13" s="67">
        <f>Customers!I12+IFERROR(VLOOKUP(I$4,Switching!$B$35:$F$44,5,0),0)-IFERROR(VLOOKUP(I$4,Switching!$B$23:$F$31,5,0),0)</f>
        <v>63451.865829904316</v>
      </c>
      <c r="J13" s="67">
        <f>Customers!J12+IFERROR(VLOOKUP(J$4,Switching!$B$35:$F$44,5,0),0)-IFERROR(VLOOKUP(J$4,Switching!$B$23:$F$31,5,0),0)</f>
        <v>18548.134170095687</v>
      </c>
      <c r="K13" s="67">
        <f>Customers!K12+IFERROR(VLOOKUP(K$4,Switching!$B$35:$F$44,5,0),0)-IFERROR(VLOOKUP(K$4,Switching!$B$23:$F$31,5,0),0)</f>
        <v>211</v>
      </c>
      <c r="L13" s="67">
        <f>Customers!L12+IFERROR(VLOOKUP(L$4,Switching!$B$35:$F$44,5,0),0)-IFERROR(VLOOKUP(L$4,Switching!$B$23:$F$31,5,0),0)</f>
        <v>4770</v>
      </c>
      <c r="M13" s="67">
        <f>Customers!M12+IFERROR(VLOOKUP(M$4,Switching!$B$35:$F$44,5,0),0)-IFERROR(VLOOKUP(M$4,Switching!$B$23:$F$31,5,0),0)</f>
        <v>187</v>
      </c>
      <c r="N13" s="67">
        <f>Customers!N12+IFERROR(VLOOKUP(N$4,Switching!$B$35:$F$44,5,0),0)-IFERROR(VLOOKUP(N$4,Switching!$B$23:$F$31,5,0),0)</f>
        <v>456</v>
      </c>
      <c r="O13" s="67">
        <f>Customers!O12+IFERROR(VLOOKUP(O$4,Switching!$B$35:$F$44,5,0),0)-IFERROR(VLOOKUP(O$4,Switching!$B$23:$F$31,5,0),0)</f>
        <v>52</v>
      </c>
      <c r="P13" s="66">
        <f>Customers!P12+IFERROR(VLOOKUP(P$4,Switching!$B$35:$F$44,5,0),0)-IFERROR(VLOOKUP(P$4,Switching!$B$23:$F$31,5,0),0)</f>
        <v>747</v>
      </c>
      <c r="Q13" s="10">
        <f>Customers!Q12+IFERROR(VLOOKUP(Q$4,Switching!$B$35:$F$44,5,0),0)-IFERROR(VLOOKUP(Q$4,Switching!$B$23:$F$31,5,0),0)</f>
        <v>1</v>
      </c>
      <c r="R13" s="10">
        <f>Customers!R12+IFERROR(VLOOKUP(R$4,Switching!$B$35:$F$44,5,0),0)-IFERROR(VLOOKUP(R$4,Switching!$B$23:$F$31,5,0),0)</f>
        <v>6</v>
      </c>
      <c r="S13" s="10">
        <f>Customers!S12+IFERROR(VLOOKUP(S$4,Switching!$B$35:$F$44,5,0),0)-IFERROR(VLOOKUP(S$4,Switching!$B$23:$F$31,5,0),0)</f>
        <v>5</v>
      </c>
      <c r="T13" s="10">
        <f t="shared" si="0"/>
        <v>12</v>
      </c>
      <c r="U13" s="65">
        <f>Customers!U12+IFERROR(VLOOKUP(U$4,Switching!$B$35:$F$44,5,0),0)-IFERROR(VLOOKUP(U$4,Switching!$B$23:$F$31,5,0),0)</f>
        <v>32</v>
      </c>
      <c r="V13" s="66">
        <f>Customers!V12+IFERROR(VLOOKUP(V$4,Switching!$B$35:$F$44,5,0),0)-IFERROR(VLOOKUP(V$4,Switching!$B$23:$F$31,5,0),0)</f>
        <v>1</v>
      </c>
      <c r="W13" s="10">
        <f>Customers!W12+IFERROR(VLOOKUP(W$4,Switching!$B$35:$F$44,5,0),0)-IFERROR(VLOOKUP(W$4,Switching!$B$23:$F$31,5,0),0)</f>
        <v>24286</v>
      </c>
      <c r="X13" s="35">
        <f t="shared" si="1"/>
        <v>4437</v>
      </c>
      <c r="Y13" s="10">
        <f>Customers!Y12+IFERROR(VLOOKUP(Y$4,Switching!$B$35:$F$44,5,0),0)-IFERROR(VLOOKUP(Y$4,Switching!$B$23:$F$31,5,0),0)</f>
        <v>3683</v>
      </c>
      <c r="Z13" s="10">
        <f>Customers!Z12+IFERROR(VLOOKUP(Z$4,Switching!$B$35:$F$44,5,0),0)-IFERROR(VLOOKUP(Z$4,Switching!$B$23:$F$31,5,0),0)</f>
        <v>754</v>
      </c>
      <c r="AA13" s="10">
        <f>Customers!AA12+IFERROR(VLOOKUP(AA$4,Switching!$B$35:$F$44,5,0),0)-IFERROR(VLOOKUP(AA$4,Switching!$B$23:$F$31,5,0),0)</f>
        <v>20</v>
      </c>
      <c r="AB13" s="10">
        <f>Customers!AB12+IFERROR(VLOOKUP(AB$4,Switching!$B$35:$F$44,5,0),0)-IFERROR(VLOOKUP(AB$4,Switching!$B$23:$F$31,5,0),0)</f>
        <v>187</v>
      </c>
      <c r="AC13" s="10">
        <f>Customers!AC12+IFERROR(VLOOKUP(AC$4,Switching!$B$35:$F$44,5,0),0)-IFERROR(VLOOKUP(AC$4,Switching!$B$23:$F$31,5,0),0)</f>
        <v>4</v>
      </c>
      <c r="AD13" s="10">
        <f>Customers!AD12+IFERROR(VLOOKUP(AD$4,Switching!$B$35:$F$44,5,0),0)-IFERROR(VLOOKUP(AD$4,Switching!$B$23:$F$31,5,0),0)</f>
        <v>9</v>
      </c>
      <c r="AE13" s="10">
        <f>Customers!AE12+IFERROR(VLOOKUP(AE$4,Switching!$B$35:$F$44,5,0),0)-IFERROR(VLOOKUP(AE$4,Switching!$B$23:$F$31,5,0),0)</f>
        <v>145</v>
      </c>
      <c r="AF13" s="10">
        <f>Customers!AF12+IFERROR(VLOOKUP(AF$4,Switching!$B$35:$F$44,5,0),0)-IFERROR(VLOOKUP(AF$4,Switching!$B$23:$F$31,5,0),0)</f>
        <v>13</v>
      </c>
      <c r="AG13" s="10">
        <f>Customers!AG12+IFERROR(VLOOKUP(AG$4,Switching!$B$35:$F$44,5,0),0)-IFERROR(VLOOKUP(AG$4,Switching!$B$23:$F$31,5,0),0)</f>
        <v>12</v>
      </c>
      <c r="AH13" s="65">
        <f>Customers!AH12+IFERROR(VLOOKUP(AH$4,Switching!$B$35:$F$44,5,0),0)-IFERROR(VLOOKUP(AH$4,Switching!$B$23:$F$31,5,0),0)</f>
        <v>359362</v>
      </c>
      <c r="AI13" s="53">
        <f t="shared" si="2"/>
        <v>44419</v>
      </c>
      <c r="AJ13" s="67">
        <f>Customers!AJ12+IFERROR(VLOOKUP(AJ$4,Switching!$B$35:$F$44,5,0),0)-IFERROR(VLOOKUP(AJ$4,Switching!$B$23:$F$31,5,0),0)</f>
        <v>28101.94015187363</v>
      </c>
      <c r="AK13" s="67">
        <f>Customers!AK12+IFERROR(VLOOKUP(AK$4,Switching!$B$35:$F$44,5,0),0)-IFERROR(VLOOKUP(AK$4,Switching!$B$23:$F$31,5,0),0)</f>
        <v>16317.059848126366</v>
      </c>
      <c r="AL13" s="67">
        <f>Customers!AL12+IFERROR(VLOOKUP(AL$4,Switching!$B$35:$F$44,5,0),0)-IFERROR(VLOOKUP(AL$4,Switching!$B$23:$F$31,5,0),0)</f>
        <v>52</v>
      </c>
      <c r="AM13" s="67">
        <f>Customers!AM12+IFERROR(VLOOKUP(AM$4,Switching!$B$35:$F$44,5,0),0)-IFERROR(VLOOKUP(AM$4,Switching!$B$23:$F$31,5,0),0)</f>
        <v>2579</v>
      </c>
      <c r="AN13" s="67">
        <f>Customers!AN12+IFERROR(VLOOKUP(AN$4,Switching!$B$35:$F$44,5,0),0)-IFERROR(VLOOKUP(AN$4,Switching!$B$23:$F$31,5,0),0)</f>
        <v>36</v>
      </c>
      <c r="AO13" s="67">
        <f>Customers!AO12+IFERROR(VLOOKUP(AO$4,Switching!$B$35:$F$44,5,0),0)-IFERROR(VLOOKUP(AO$4,Switching!$B$23:$F$31,5,0),0)</f>
        <v>211</v>
      </c>
      <c r="AP13" s="67">
        <f>Customers!AP12+IFERROR(VLOOKUP(AP$4,Switching!$B$35:$F$44,5,0),0)-IFERROR(VLOOKUP(AP$4,Switching!$B$23:$F$31,5,0),0)</f>
        <v>21</v>
      </c>
      <c r="AQ13" s="67">
        <f>Customers!AQ12+IFERROR(VLOOKUP(AQ$4,Switching!$B$35:$F$44,5,0),0)-IFERROR(VLOOKUP(AQ$4,Switching!$B$23:$F$31,5,0),0)</f>
        <v>223</v>
      </c>
      <c r="AR13" s="67">
        <f>Customers!AR12+IFERROR(VLOOKUP(AR$4,Switching!$B$35:$F$44,5,0),0)-IFERROR(VLOOKUP(AR$4,Switching!$B$23:$F$31,5,0),0)</f>
        <v>67</v>
      </c>
      <c r="AS13" s="67">
        <f>Customers!AS12+IFERROR(VLOOKUP(AS$4,Switching!$B$35:$F$44,5,0),0)-IFERROR(VLOOKUP(AS$4,Switching!$B$23:$F$31,5,0),0)</f>
        <v>88</v>
      </c>
      <c r="AT13" s="67">
        <f>Customers!AT12+IFERROR(VLOOKUP(AT$4,Switching!$B$35:$F$44,5,0),0)-IFERROR(VLOOKUP(AT$4,Switching!$B$23:$F$31,5,0),0)</f>
        <v>156</v>
      </c>
      <c r="AU13" s="67">
        <f>Customers!AU12+IFERROR(VLOOKUP(AU$4,Switching!$B$35:$F$44,5,0),0)-IFERROR(VLOOKUP(AU$4,Switching!$B$23:$F$31,5,0),0)</f>
        <v>12</v>
      </c>
      <c r="AV13" s="67">
        <f>Customers!AV12+IFERROR(VLOOKUP(AV$4,Switching!$B$35:$F$44,5,0),0)-IFERROR(VLOOKUP(AV$4,Switching!$B$23:$F$31,5,0),0)</f>
        <v>905</v>
      </c>
      <c r="AW13" s="67">
        <f>Customers!AW12+IFERROR(VLOOKUP(AW$4,Switching!$B$35:$F$44,5,0),0)-IFERROR(VLOOKUP(AW$4,Switching!$B$23:$F$31,5,0),0)</f>
        <v>1</v>
      </c>
      <c r="AX13" s="66">
        <f>Customers!AX12+IFERROR(VLOOKUP(AX$4,Switching!$B$35:$F$44,5,0),0)-IFERROR(VLOOKUP(AX$4,Switching!$B$23:$F$31,5,0),0)</f>
        <v>2</v>
      </c>
    </row>
    <row r="14" spans="1:51" x14ac:dyDescent="0.25">
      <c r="A14" s="8">
        <v>2015</v>
      </c>
      <c r="B14" s="8">
        <v>3</v>
      </c>
      <c r="C14" s="8" t="s">
        <v>489</v>
      </c>
      <c r="D14" s="10">
        <f>Customers!D13+IFERROR(VLOOKUP(D$4,Switching!$B$35:$F$44,5,0),0)-IFERROR(VLOOKUP(D$4,Switching!$B$23:$F$31,5,0),0)</f>
        <v>428549.13698425598</v>
      </c>
      <c r="E14" s="36">
        <f t="shared" si="3"/>
        <v>623</v>
      </c>
      <c r="F14" s="10">
        <f>Customers!F13+IFERROR(VLOOKUP(F$4,Switching!$B$35:$F$44,5,0),0)-IFERROR(VLOOKUP(F$4,Switching!$B$23:$F$31,5,0),0)</f>
        <v>368</v>
      </c>
      <c r="G14" s="10">
        <f>Customers!G13+IFERROR(VLOOKUP(G$4,Switching!$B$35:$F$44,5,0),0)-IFERROR(VLOOKUP(G$4,Switching!$B$23:$F$31,5,0),0)</f>
        <v>255</v>
      </c>
      <c r="H14" s="35">
        <f t="shared" si="4"/>
        <v>82010</v>
      </c>
      <c r="I14" s="10">
        <f>Customers!I13+IFERROR(VLOOKUP(I$4,Switching!$B$35:$F$44,5,0),0)-IFERROR(VLOOKUP(I$4,Switching!$B$23:$F$31,5,0),0)</f>
        <v>63459.614241192081</v>
      </c>
      <c r="J14" s="10">
        <f>Customers!J13+IFERROR(VLOOKUP(J$4,Switching!$B$35:$F$44,5,0),0)-IFERROR(VLOOKUP(J$4,Switching!$B$23:$F$31,5,0),0)</f>
        <v>18550.385758807919</v>
      </c>
      <c r="K14" s="10">
        <f>Customers!K13+IFERROR(VLOOKUP(K$4,Switching!$B$35:$F$44,5,0),0)-IFERROR(VLOOKUP(K$4,Switching!$B$23:$F$31,5,0),0)</f>
        <v>210</v>
      </c>
      <c r="L14" s="10">
        <f>Customers!L13+IFERROR(VLOOKUP(L$4,Switching!$B$35:$F$44,5,0),0)-IFERROR(VLOOKUP(L$4,Switching!$B$23:$F$31,5,0),0)</f>
        <v>4755</v>
      </c>
      <c r="M14" s="10">
        <f>Customers!M13+IFERROR(VLOOKUP(M$4,Switching!$B$35:$F$44,5,0),0)-IFERROR(VLOOKUP(M$4,Switching!$B$23:$F$31,5,0),0)</f>
        <v>188</v>
      </c>
      <c r="N14" s="10">
        <f>Customers!N13+IFERROR(VLOOKUP(N$4,Switching!$B$35:$F$44,5,0),0)-IFERROR(VLOOKUP(N$4,Switching!$B$23:$F$31,5,0),0)</f>
        <v>457</v>
      </c>
      <c r="O14" s="10">
        <f>Customers!O13+IFERROR(VLOOKUP(O$4,Switching!$B$35:$F$44,5,0),0)-IFERROR(VLOOKUP(O$4,Switching!$B$23:$F$31,5,0),0)</f>
        <v>52</v>
      </c>
      <c r="P14" s="10">
        <f>Customers!P13+IFERROR(VLOOKUP(P$4,Switching!$B$35:$F$44,5,0),0)-IFERROR(VLOOKUP(P$4,Switching!$B$23:$F$31,5,0),0)</f>
        <v>747</v>
      </c>
      <c r="Q14" s="10">
        <f>Customers!Q13+IFERROR(VLOOKUP(Q$4,Switching!$B$35:$F$44,5,0),0)-IFERROR(VLOOKUP(Q$4,Switching!$B$23:$F$31,5,0),0)</f>
        <v>1</v>
      </c>
      <c r="R14" s="10">
        <f>Customers!R13+IFERROR(VLOOKUP(R$4,Switching!$B$35:$F$44,5,0),0)-IFERROR(VLOOKUP(R$4,Switching!$B$23:$F$31,5,0),0)</f>
        <v>6</v>
      </c>
      <c r="S14" s="10">
        <f>Customers!S13+IFERROR(VLOOKUP(S$4,Switching!$B$35:$F$44,5,0),0)-IFERROR(VLOOKUP(S$4,Switching!$B$23:$F$31,5,0),0)</f>
        <v>5</v>
      </c>
      <c r="T14" s="10">
        <f t="shared" si="0"/>
        <v>12</v>
      </c>
      <c r="U14" s="10">
        <f>Customers!U13+IFERROR(VLOOKUP(U$4,Switching!$B$35:$F$44,5,0),0)-IFERROR(VLOOKUP(U$4,Switching!$B$23:$F$31,5,0),0)</f>
        <v>32</v>
      </c>
      <c r="V14" s="10">
        <f>Customers!V13+IFERROR(VLOOKUP(V$4,Switching!$B$35:$F$44,5,0),0)-IFERROR(VLOOKUP(V$4,Switching!$B$23:$F$31,5,0),0)</f>
        <v>1</v>
      </c>
      <c r="W14" s="10">
        <f>Customers!W13+IFERROR(VLOOKUP(W$4,Switching!$B$35:$F$44,5,0),0)-IFERROR(VLOOKUP(W$4,Switching!$B$23:$F$31,5,0),0)</f>
        <v>24296</v>
      </c>
      <c r="X14" s="35">
        <f t="shared" si="1"/>
        <v>4439</v>
      </c>
      <c r="Y14" s="10">
        <f>Customers!Y13+IFERROR(VLOOKUP(Y$4,Switching!$B$35:$F$44,5,0),0)-IFERROR(VLOOKUP(Y$4,Switching!$B$23:$F$31,5,0),0)</f>
        <v>3684</v>
      </c>
      <c r="Z14" s="10">
        <f>Customers!Z13+IFERROR(VLOOKUP(Z$4,Switching!$B$35:$F$44,5,0),0)-IFERROR(VLOOKUP(Z$4,Switching!$B$23:$F$31,5,0),0)</f>
        <v>755</v>
      </c>
      <c r="AA14" s="10">
        <f>Customers!AA13+IFERROR(VLOOKUP(AA$4,Switching!$B$35:$F$44,5,0),0)-IFERROR(VLOOKUP(AA$4,Switching!$B$23:$F$31,5,0),0)</f>
        <v>20</v>
      </c>
      <c r="AB14" s="10">
        <f>Customers!AB13+IFERROR(VLOOKUP(AB$4,Switching!$B$35:$F$44,5,0),0)-IFERROR(VLOOKUP(AB$4,Switching!$B$23:$F$31,5,0),0)</f>
        <v>187</v>
      </c>
      <c r="AC14" s="10">
        <f>Customers!AC13+IFERROR(VLOOKUP(AC$4,Switching!$B$35:$F$44,5,0),0)-IFERROR(VLOOKUP(AC$4,Switching!$B$23:$F$31,5,0),0)</f>
        <v>4</v>
      </c>
      <c r="AD14" s="10">
        <f>Customers!AD13+IFERROR(VLOOKUP(AD$4,Switching!$B$35:$F$44,5,0),0)-IFERROR(VLOOKUP(AD$4,Switching!$B$23:$F$31,5,0),0)</f>
        <v>9</v>
      </c>
      <c r="AE14" s="10">
        <f>Customers!AE13+IFERROR(VLOOKUP(AE$4,Switching!$B$35:$F$44,5,0),0)-IFERROR(VLOOKUP(AE$4,Switching!$B$23:$F$31,5,0),0)</f>
        <v>149</v>
      </c>
      <c r="AF14" s="10">
        <f>Customers!AF13+IFERROR(VLOOKUP(AF$4,Switching!$B$35:$F$44,5,0),0)-IFERROR(VLOOKUP(AF$4,Switching!$B$23:$F$31,5,0),0)</f>
        <v>13</v>
      </c>
      <c r="AG14" s="10">
        <f>Customers!AG13+IFERROR(VLOOKUP(AG$4,Switching!$B$35:$F$44,5,0),0)-IFERROR(VLOOKUP(AG$4,Switching!$B$23:$F$31,5,0),0)</f>
        <v>12</v>
      </c>
      <c r="AH14" s="10">
        <f>Customers!AH13+IFERROR(VLOOKUP(AH$4,Switching!$B$35:$F$44,5,0),0)-IFERROR(VLOOKUP(AH$4,Switching!$B$23:$F$31,5,0),0)</f>
        <v>359568</v>
      </c>
      <c r="AI14" s="35">
        <f t="shared" si="2"/>
        <v>44436</v>
      </c>
      <c r="AJ14" s="10">
        <f>Customers!AJ13+IFERROR(VLOOKUP(AJ$4,Switching!$B$35:$F$44,5,0),0)-IFERROR(VLOOKUP(AJ$4,Switching!$B$23:$F$31,5,0),0)</f>
        <v>28112.695824601724</v>
      </c>
      <c r="AK14" s="10">
        <f>Customers!AK13+IFERROR(VLOOKUP(AK$4,Switching!$B$35:$F$44,5,0),0)-IFERROR(VLOOKUP(AK$4,Switching!$B$23:$F$31,5,0),0)</f>
        <v>16323.304175398272</v>
      </c>
      <c r="AL14" s="10">
        <f>Customers!AL13+IFERROR(VLOOKUP(AL$4,Switching!$B$35:$F$44,5,0),0)-IFERROR(VLOOKUP(AL$4,Switching!$B$23:$F$31,5,0),0)</f>
        <v>52</v>
      </c>
      <c r="AM14" s="10">
        <f>Customers!AM13+IFERROR(VLOOKUP(AM$4,Switching!$B$35:$F$44,5,0),0)-IFERROR(VLOOKUP(AM$4,Switching!$B$23:$F$31,5,0),0)</f>
        <v>2579</v>
      </c>
      <c r="AN14" s="10">
        <f>Customers!AN13+IFERROR(VLOOKUP(AN$4,Switching!$B$35:$F$44,5,0),0)-IFERROR(VLOOKUP(AN$4,Switching!$B$23:$F$31,5,0),0)</f>
        <v>36</v>
      </c>
      <c r="AO14" s="10">
        <f>Customers!AO13+IFERROR(VLOOKUP(AO$4,Switching!$B$35:$F$44,5,0),0)-IFERROR(VLOOKUP(AO$4,Switching!$B$23:$F$31,5,0),0)</f>
        <v>212</v>
      </c>
      <c r="AP14" s="10">
        <f>Customers!AP13+IFERROR(VLOOKUP(AP$4,Switching!$B$35:$F$44,5,0),0)-IFERROR(VLOOKUP(AP$4,Switching!$B$23:$F$31,5,0),0)</f>
        <v>21</v>
      </c>
      <c r="AQ14" s="10">
        <f>Customers!AQ13+IFERROR(VLOOKUP(AQ$4,Switching!$B$35:$F$44,5,0),0)-IFERROR(VLOOKUP(AQ$4,Switching!$B$23:$F$31,5,0),0)</f>
        <v>221</v>
      </c>
      <c r="AR14" s="10">
        <f>Customers!AR13+IFERROR(VLOOKUP(AR$4,Switching!$B$35:$F$44,5,0),0)-IFERROR(VLOOKUP(AR$4,Switching!$B$23:$F$31,5,0),0)</f>
        <v>67</v>
      </c>
      <c r="AS14" s="10">
        <f>Customers!AS13+IFERROR(VLOOKUP(AS$4,Switching!$B$35:$F$44,5,0),0)-IFERROR(VLOOKUP(AS$4,Switching!$B$23:$F$31,5,0),0)</f>
        <v>89</v>
      </c>
      <c r="AT14" s="10">
        <f>Customers!AT13+IFERROR(VLOOKUP(AT$4,Switching!$B$35:$F$44,5,0),0)-IFERROR(VLOOKUP(AT$4,Switching!$B$23:$F$31,5,0),0)</f>
        <v>156</v>
      </c>
      <c r="AU14" s="10">
        <f>Customers!AU13+IFERROR(VLOOKUP(AU$4,Switching!$B$35:$F$44,5,0),0)-IFERROR(VLOOKUP(AU$4,Switching!$B$23:$F$31,5,0),0)</f>
        <v>12</v>
      </c>
      <c r="AV14" s="10">
        <f>Customers!AV13+IFERROR(VLOOKUP(AV$4,Switching!$B$35:$F$44,5,0),0)-IFERROR(VLOOKUP(AV$4,Switching!$B$23:$F$31,5,0),0)</f>
        <v>905</v>
      </c>
      <c r="AW14" s="10">
        <f>Customers!AW13+IFERROR(VLOOKUP(AW$4,Switching!$B$35:$F$44,5,0),0)-IFERROR(VLOOKUP(AW$4,Switching!$B$23:$F$31,5,0),0)</f>
        <v>1</v>
      </c>
      <c r="AX14" s="10">
        <f>Customers!AX13+IFERROR(VLOOKUP(AX$4,Switching!$B$35:$F$44,5,0),0)-IFERROR(VLOOKUP(AX$4,Switching!$B$23:$F$31,5,0),0)</f>
        <v>2</v>
      </c>
    </row>
    <row r="15" spans="1:51" x14ac:dyDescent="0.25">
      <c r="A15" s="8">
        <v>2015</v>
      </c>
      <c r="B15" s="8">
        <v>4</v>
      </c>
      <c r="C15" s="8" t="s">
        <v>490</v>
      </c>
      <c r="D15" s="10">
        <f>Customers!D14+IFERROR(VLOOKUP(D$4,Switching!$B$35:$F$44,5,0),0)-IFERROR(VLOOKUP(D$4,Switching!$B$23:$F$31,5,0),0)</f>
        <v>428740.88510303199</v>
      </c>
      <c r="E15" s="36">
        <f t="shared" si="3"/>
        <v>604</v>
      </c>
      <c r="F15" s="10">
        <f>Customers!F14+IFERROR(VLOOKUP(F$4,Switching!$B$35:$F$44,5,0),0)-IFERROR(VLOOKUP(F$4,Switching!$B$23:$F$31,5,0),0)</f>
        <v>356</v>
      </c>
      <c r="G15" s="10">
        <f>Customers!G14+IFERROR(VLOOKUP(G$4,Switching!$B$35:$F$44,5,0),0)-IFERROR(VLOOKUP(G$4,Switching!$B$23:$F$31,5,0),0)</f>
        <v>248</v>
      </c>
      <c r="H15" s="35">
        <f t="shared" si="4"/>
        <v>82020</v>
      </c>
      <c r="I15" s="10">
        <f>Customers!I14+IFERROR(VLOOKUP(I$4,Switching!$B$35:$F$44,5,0),0)-IFERROR(VLOOKUP(I$4,Switching!$B$23:$F$31,5,0),0)</f>
        <v>63467.362652479853</v>
      </c>
      <c r="J15" s="10">
        <f>Customers!J14+IFERROR(VLOOKUP(J$4,Switching!$B$35:$F$44,5,0),0)-IFERROR(VLOOKUP(J$4,Switching!$B$23:$F$31,5,0),0)</f>
        <v>18552.637347520147</v>
      </c>
      <c r="K15" s="10">
        <f>Customers!K14+IFERROR(VLOOKUP(K$4,Switching!$B$35:$F$44,5,0),0)-IFERROR(VLOOKUP(K$4,Switching!$B$23:$F$31,5,0),0)</f>
        <v>208</v>
      </c>
      <c r="L15" s="10">
        <f>Customers!L14+IFERROR(VLOOKUP(L$4,Switching!$B$35:$F$44,5,0),0)-IFERROR(VLOOKUP(L$4,Switching!$B$23:$F$31,5,0),0)</f>
        <v>4740</v>
      </c>
      <c r="M15" s="10">
        <f>Customers!M14+IFERROR(VLOOKUP(M$4,Switching!$B$35:$F$44,5,0),0)-IFERROR(VLOOKUP(M$4,Switching!$B$23:$F$31,5,0),0)</f>
        <v>190</v>
      </c>
      <c r="N15" s="10">
        <f>Customers!N14+IFERROR(VLOOKUP(N$4,Switching!$B$35:$F$44,5,0),0)-IFERROR(VLOOKUP(N$4,Switching!$B$23:$F$31,5,0),0)</f>
        <v>458</v>
      </c>
      <c r="O15" s="10">
        <f>Customers!O14+IFERROR(VLOOKUP(O$4,Switching!$B$35:$F$44,5,0),0)-IFERROR(VLOOKUP(O$4,Switching!$B$23:$F$31,5,0),0)</f>
        <v>52</v>
      </c>
      <c r="P15" s="10">
        <f>Customers!P14+IFERROR(VLOOKUP(P$4,Switching!$B$35:$F$44,5,0),0)-IFERROR(VLOOKUP(P$4,Switching!$B$23:$F$31,5,0),0)</f>
        <v>747</v>
      </c>
      <c r="Q15" s="10">
        <f>Customers!Q14+IFERROR(VLOOKUP(Q$4,Switching!$B$35:$F$44,5,0),0)-IFERROR(VLOOKUP(Q$4,Switching!$B$23:$F$31,5,0),0)</f>
        <v>1</v>
      </c>
      <c r="R15" s="10">
        <f>Customers!R14+IFERROR(VLOOKUP(R$4,Switching!$B$35:$F$44,5,0),0)-IFERROR(VLOOKUP(R$4,Switching!$B$23:$F$31,5,0),0)</f>
        <v>6</v>
      </c>
      <c r="S15" s="10">
        <f>Customers!S14+IFERROR(VLOOKUP(S$4,Switching!$B$35:$F$44,5,0),0)-IFERROR(VLOOKUP(S$4,Switching!$B$23:$F$31,5,0),0)</f>
        <v>5</v>
      </c>
      <c r="T15" s="10">
        <f t="shared" si="0"/>
        <v>12</v>
      </c>
      <c r="U15" s="10">
        <f>Customers!U14+IFERROR(VLOOKUP(U$4,Switching!$B$35:$F$44,5,0),0)-IFERROR(VLOOKUP(U$4,Switching!$B$23:$F$31,5,0),0)</f>
        <v>32</v>
      </c>
      <c r="V15" s="10">
        <f>Customers!V14+IFERROR(VLOOKUP(V$4,Switching!$B$35:$F$44,5,0),0)-IFERROR(VLOOKUP(V$4,Switching!$B$23:$F$31,5,0),0)</f>
        <v>1</v>
      </c>
      <c r="W15" s="10">
        <f>Customers!W14+IFERROR(VLOOKUP(W$4,Switching!$B$35:$F$44,5,0),0)-IFERROR(VLOOKUP(W$4,Switching!$B$23:$F$31,5,0),0)</f>
        <v>24256</v>
      </c>
      <c r="X15" s="35">
        <f t="shared" si="1"/>
        <v>4441</v>
      </c>
      <c r="Y15" s="10">
        <f>Customers!Y14+IFERROR(VLOOKUP(Y$4,Switching!$B$35:$F$44,5,0),0)-IFERROR(VLOOKUP(Y$4,Switching!$B$23:$F$31,5,0),0)</f>
        <v>3686</v>
      </c>
      <c r="Z15" s="10">
        <f>Customers!Z14+IFERROR(VLOOKUP(Z$4,Switching!$B$35:$F$44,5,0),0)-IFERROR(VLOOKUP(Z$4,Switching!$B$23:$F$31,5,0),0)</f>
        <v>755</v>
      </c>
      <c r="AA15" s="10">
        <f>Customers!AA14+IFERROR(VLOOKUP(AA$4,Switching!$B$35:$F$44,5,0),0)-IFERROR(VLOOKUP(AA$4,Switching!$B$23:$F$31,5,0),0)</f>
        <v>20</v>
      </c>
      <c r="AB15" s="10">
        <f>Customers!AB14+IFERROR(VLOOKUP(AB$4,Switching!$B$35:$F$44,5,0),0)-IFERROR(VLOOKUP(AB$4,Switching!$B$23:$F$31,5,0),0)</f>
        <v>187</v>
      </c>
      <c r="AC15" s="10">
        <f>Customers!AC14+IFERROR(VLOOKUP(AC$4,Switching!$B$35:$F$44,5,0),0)-IFERROR(VLOOKUP(AC$4,Switching!$B$23:$F$31,5,0),0)</f>
        <v>4</v>
      </c>
      <c r="AD15" s="10">
        <f>Customers!AD14+IFERROR(VLOOKUP(AD$4,Switching!$B$35:$F$44,5,0),0)-IFERROR(VLOOKUP(AD$4,Switching!$B$23:$F$31,5,0),0)</f>
        <v>9</v>
      </c>
      <c r="AE15" s="10">
        <f>Customers!AE14+IFERROR(VLOOKUP(AE$4,Switching!$B$35:$F$44,5,0),0)-IFERROR(VLOOKUP(AE$4,Switching!$B$23:$F$31,5,0),0)</f>
        <v>148</v>
      </c>
      <c r="AF15" s="10">
        <f>Customers!AF14+IFERROR(VLOOKUP(AF$4,Switching!$B$35:$F$44,5,0),0)-IFERROR(VLOOKUP(AF$4,Switching!$B$23:$F$31,5,0),0)</f>
        <v>13</v>
      </c>
      <c r="AG15" s="10">
        <f>Customers!AG14+IFERROR(VLOOKUP(AG$4,Switching!$B$35:$F$44,5,0),0)-IFERROR(VLOOKUP(AG$4,Switching!$B$23:$F$31,5,0),0)</f>
        <v>12</v>
      </c>
      <c r="AH15" s="10">
        <f>Customers!AH14+IFERROR(VLOOKUP(AH$4,Switching!$B$35:$F$44,5,0),0)-IFERROR(VLOOKUP(AH$4,Switching!$B$23:$F$31,5,0),0)</f>
        <v>359774</v>
      </c>
      <c r="AI15" s="35">
        <f t="shared" si="2"/>
        <v>44453</v>
      </c>
      <c r="AJ15" s="10">
        <f>Customers!AJ14+IFERROR(VLOOKUP(AJ$4,Switching!$B$35:$F$44,5,0),0)-IFERROR(VLOOKUP(AJ$4,Switching!$B$23:$F$31,5,0),0)</f>
        <v>28123.451497329817</v>
      </c>
      <c r="AK15" s="10">
        <f>Customers!AK14+IFERROR(VLOOKUP(AK$4,Switching!$B$35:$F$44,5,0),0)-IFERROR(VLOOKUP(AK$4,Switching!$B$23:$F$31,5,0),0)</f>
        <v>16329.548502670181</v>
      </c>
      <c r="AL15" s="10">
        <f>Customers!AL14+IFERROR(VLOOKUP(AL$4,Switching!$B$35:$F$44,5,0),0)-IFERROR(VLOOKUP(AL$4,Switching!$B$23:$F$31,5,0),0)</f>
        <v>52</v>
      </c>
      <c r="AM15" s="10">
        <f>Customers!AM14+IFERROR(VLOOKUP(AM$4,Switching!$B$35:$F$44,5,0),0)-IFERROR(VLOOKUP(AM$4,Switching!$B$23:$F$31,5,0),0)</f>
        <v>2579</v>
      </c>
      <c r="AN15" s="10">
        <f>Customers!AN14+IFERROR(VLOOKUP(AN$4,Switching!$B$35:$F$44,5,0),0)-IFERROR(VLOOKUP(AN$4,Switching!$B$23:$F$31,5,0),0)</f>
        <v>37</v>
      </c>
      <c r="AO15" s="10">
        <f>Customers!AO14+IFERROR(VLOOKUP(AO$4,Switching!$B$35:$F$44,5,0),0)-IFERROR(VLOOKUP(AO$4,Switching!$B$23:$F$31,5,0),0)</f>
        <v>213</v>
      </c>
      <c r="AP15" s="10">
        <f>Customers!AP14+IFERROR(VLOOKUP(AP$4,Switching!$B$35:$F$44,5,0),0)-IFERROR(VLOOKUP(AP$4,Switching!$B$23:$F$31,5,0),0)</f>
        <v>21</v>
      </c>
      <c r="AQ15" s="10">
        <f>Customers!AQ14+IFERROR(VLOOKUP(AQ$4,Switching!$B$35:$F$44,5,0),0)-IFERROR(VLOOKUP(AQ$4,Switching!$B$23:$F$31,5,0),0)</f>
        <v>220</v>
      </c>
      <c r="AR15" s="10">
        <f>Customers!AR14+IFERROR(VLOOKUP(AR$4,Switching!$B$35:$F$44,5,0),0)-IFERROR(VLOOKUP(AR$4,Switching!$B$23:$F$31,5,0),0)</f>
        <v>67</v>
      </c>
      <c r="AS15" s="10">
        <f>Customers!AS14+IFERROR(VLOOKUP(AS$4,Switching!$B$35:$F$44,5,0),0)-IFERROR(VLOOKUP(AS$4,Switching!$B$23:$F$31,5,0),0)</f>
        <v>90</v>
      </c>
      <c r="AT15" s="10">
        <f>Customers!AT14+IFERROR(VLOOKUP(AT$4,Switching!$B$35:$F$44,5,0),0)-IFERROR(VLOOKUP(AT$4,Switching!$B$23:$F$31,5,0),0)</f>
        <v>156</v>
      </c>
      <c r="AU15" s="10">
        <f>Customers!AU14+IFERROR(VLOOKUP(AU$4,Switching!$B$35:$F$44,5,0),0)-IFERROR(VLOOKUP(AU$4,Switching!$B$23:$F$31,5,0),0)</f>
        <v>12</v>
      </c>
      <c r="AV15" s="10">
        <f>Customers!AV14+IFERROR(VLOOKUP(AV$4,Switching!$B$35:$F$44,5,0),0)-IFERROR(VLOOKUP(AV$4,Switching!$B$23:$F$31,5,0),0)</f>
        <v>905</v>
      </c>
      <c r="AW15" s="10">
        <f>Customers!AW14+IFERROR(VLOOKUP(AW$4,Switching!$B$35:$F$44,5,0),0)-IFERROR(VLOOKUP(AW$4,Switching!$B$23:$F$31,5,0),0)</f>
        <v>1</v>
      </c>
      <c r="AX15" s="10">
        <f>Customers!AX14+IFERROR(VLOOKUP(AX$4,Switching!$B$35:$F$44,5,0),0)-IFERROR(VLOOKUP(AX$4,Switching!$B$23:$F$31,5,0),0)</f>
        <v>2</v>
      </c>
    </row>
    <row r="16" spans="1:51" x14ac:dyDescent="0.25">
      <c r="A16" s="8">
        <v>2015</v>
      </c>
      <c r="B16" s="8">
        <v>5</v>
      </c>
      <c r="C16" s="8" t="s">
        <v>491</v>
      </c>
      <c r="D16" s="10">
        <f>Customers!D15+IFERROR(VLOOKUP(D$4,Switching!$B$35:$F$44,5,0),0)-IFERROR(VLOOKUP(D$4,Switching!$B$23:$F$31,5,0),0)</f>
        <v>428932.63335848902</v>
      </c>
      <c r="E16" s="36">
        <f t="shared" si="3"/>
        <v>644</v>
      </c>
      <c r="F16" s="10">
        <f>Customers!F15+IFERROR(VLOOKUP(F$4,Switching!$B$35:$F$44,5,0),0)-IFERROR(VLOOKUP(F$4,Switching!$B$23:$F$31,5,0),0)</f>
        <v>380</v>
      </c>
      <c r="G16" s="10">
        <f>Customers!G15+IFERROR(VLOOKUP(G$4,Switching!$B$35:$F$44,5,0),0)-IFERROR(VLOOKUP(G$4,Switching!$B$23:$F$31,5,0),0)</f>
        <v>264</v>
      </c>
      <c r="H16" s="35">
        <f t="shared" si="4"/>
        <v>82030</v>
      </c>
      <c r="I16" s="10">
        <f>Customers!I15+IFERROR(VLOOKUP(I$4,Switching!$B$35:$F$44,5,0),0)-IFERROR(VLOOKUP(I$4,Switching!$B$23:$F$31,5,0),0)</f>
        <v>63475.111063767625</v>
      </c>
      <c r="J16" s="10">
        <f>Customers!J15+IFERROR(VLOOKUP(J$4,Switching!$B$35:$F$44,5,0),0)-IFERROR(VLOOKUP(J$4,Switching!$B$23:$F$31,5,0),0)</f>
        <v>18554.888936232379</v>
      </c>
      <c r="K16" s="10">
        <f>Customers!K15+IFERROR(VLOOKUP(K$4,Switching!$B$35:$F$44,5,0),0)-IFERROR(VLOOKUP(K$4,Switching!$B$23:$F$31,5,0),0)</f>
        <v>207</v>
      </c>
      <c r="L16" s="10">
        <f>Customers!L15+IFERROR(VLOOKUP(L$4,Switching!$B$35:$F$44,5,0),0)-IFERROR(VLOOKUP(L$4,Switching!$B$23:$F$31,5,0),0)</f>
        <v>4730</v>
      </c>
      <c r="M16" s="10">
        <f>Customers!M15+IFERROR(VLOOKUP(M$4,Switching!$B$35:$F$44,5,0),0)-IFERROR(VLOOKUP(M$4,Switching!$B$23:$F$31,5,0),0)</f>
        <v>191</v>
      </c>
      <c r="N16" s="10">
        <f>Customers!N15+IFERROR(VLOOKUP(N$4,Switching!$B$35:$F$44,5,0),0)-IFERROR(VLOOKUP(N$4,Switching!$B$23:$F$31,5,0),0)</f>
        <v>459</v>
      </c>
      <c r="O16" s="10">
        <f>Customers!O15+IFERROR(VLOOKUP(O$4,Switching!$B$35:$F$44,5,0),0)-IFERROR(VLOOKUP(O$4,Switching!$B$23:$F$31,5,0),0)</f>
        <v>52</v>
      </c>
      <c r="P16" s="10">
        <f>Customers!P15+IFERROR(VLOOKUP(P$4,Switching!$B$35:$F$44,5,0),0)-IFERROR(VLOOKUP(P$4,Switching!$B$23:$F$31,5,0),0)</f>
        <v>747</v>
      </c>
      <c r="Q16" s="10">
        <f>Customers!Q15+IFERROR(VLOOKUP(Q$4,Switching!$B$35:$F$44,5,0),0)-IFERROR(VLOOKUP(Q$4,Switching!$B$23:$F$31,5,0),0)</f>
        <v>1</v>
      </c>
      <c r="R16" s="10">
        <f>Customers!R15+IFERROR(VLOOKUP(R$4,Switching!$B$35:$F$44,5,0),0)-IFERROR(VLOOKUP(R$4,Switching!$B$23:$F$31,5,0),0)</f>
        <v>6</v>
      </c>
      <c r="S16" s="10">
        <f>Customers!S15+IFERROR(VLOOKUP(S$4,Switching!$B$35:$F$44,5,0),0)-IFERROR(VLOOKUP(S$4,Switching!$B$23:$F$31,5,0),0)</f>
        <v>5</v>
      </c>
      <c r="T16" s="10">
        <f t="shared" si="0"/>
        <v>12</v>
      </c>
      <c r="U16" s="10">
        <f>Customers!U15+IFERROR(VLOOKUP(U$4,Switching!$B$35:$F$44,5,0),0)-IFERROR(VLOOKUP(U$4,Switching!$B$23:$F$31,5,0),0)</f>
        <v>32</v>
      </c>
      <c r="V16" s="10">
        <f>Customers!V15+IFERROR(VLOOKUP(V$4,Switching!$B$35:$F$44,5,0),0)-IFERROR(VLOOKUP(V$4,Switching!$B$23:$F$31,5,0),0)</f>
        <v>1</v>
      </c>
      <c r="W16" s="10">
        <f>Customers!W15+IFERROR(VLOOKUP(W$4,Switching!$B$35:$F$44,5,0),0)-IFERROR(VLOOKUP(W$4,Switching!$B$23:$F$31,5,0),0)</f>
        <v>24266</v>
      </c>
      <c r="X16" s="35">
        <f t="shared" si="1"/>
        <v>4443</v>
      </c>
      <c r="Y16" s="10">
        <f>Customers!Y15+IFERROR(VLOOKUP(Y$4,Switching!$B$35:$F$44,5,0),0)-IFERROR(VLOOKUP(Y$4,Switching!$B$23:$F$31,5,0),0)</f>
        <v>3688</v>
      </c>
      <c r="Z16" s="10">
        <f>Customers!Z15+IFERROR(VLOOKUP(Z$4,Switching!$B$35:$F$44,5,0),0)-IFERROR(VLOOKUP(Z$4,Switching!$B$23:$F$31,5,0),0)</f>
        <v>755</v>
      </c>
      <c r="AA16" s="10">
        <f>Customers!AA15+IFERROR(VLOOKUP(AA$4,Switching!$B$35:$F$44,5,0),0)-IFERROR(VLOOKUP(AA$4,Switching!$B$23:$F$31,5,0),0)</f>
        <v>20</v>
      </c>
      <c r="AB16" s="10">
        <f>Customers!AB15+IFERROR(VLOOKUP(AB$4,Switching!$B$35:$F$44,5,0),0)-IFERROR(VLOOKUP(AB$4,Switching!$B$23:$F$31,5,0),0)</f>
        <v>187</v>
      </c>
      <c r="AC16" s="10">
        <f>Customers!AC15+IFERROR(VLOOKUP(AC$4,Switching!$B$35:$F$44,5,0),0)-IFERROR(VLOOKUP(AC$4,Switching!$B$23:$F$31,5,0),0)</f>
        <v>4</v>
      </c>
      <c r="AD16" s="10">
        <f>Customers!AD15+IFERROR(VLOOKUP(AD$4,Switching!$B$35:$F$44,5,0),0)-IFERROR(VLOOKUP(AD$4,Switching!$B$23:$F$31,5,0),0)</f>
        <v>9</v>
      </c>
      <c r="AE16" s="10">
        <f>Customers!AE15+IFERROR(VLOOKUP(AE$4,Switching!$B$35:$F$44,5,0),0)-IFERROR(VLOOKUP(AE$4,Switching!$B$23:$F$31,5,0),0)</f>
        <v>138</v>
      </c>
      <c r="AF16" s="10">
        <f>Customers!AF15+IFERROR(VLOOKUP(AF$4,Switching!$B$35:$F$44,5,0),0)-IFERROR(VLOOKUP(AF$4,Switching!$B$23:$F$31,5,0),0)</f>
        <v>13</v>
      </c>
      <c r="AG16" s="10">
        <f>Customers!AG15+IFERROR(VLOOKUP(AG$4,Switching!$B$35:$F$44,5,0),0)-IFERROR(VLOOKUP(AG$4,Switching!$B$23:$F$31,5,0),0)</f>
        <v>12</v>
      </c>
      <c r="AH16" s="10">
        <f>Customers!AH15+IFERROR(VLOOKUP(AH$4,Switching!$B$35:$F$44,5,0),0)-IFERROR(VLOOKUP(AH$4,Switching!$B$23:$F$31,5,0),0)</f>
        <v>359980</v>
      </c>
      <c r="AI16" s="35">
        <f t="shared" si="2"/>
        <v>44470</v>
      </c>
      <c r="AJ16" s="10">
        <f>Customers!AJ15+IFERROR(VLOOKUP(AJ$4,Switching!$B$35:$F$44,5,0),0)-IFERROR(VLOOKUP(AJ$4,Switching!$B$23:$F$31,5,0),0)</f>
        <v>28134.207170057907</v>
      </c>
      <c r="AK16" s="10">
        <f>Customers!AK15+IFERROR(VLOOKUP(AK$4,Switching!$B$35:$F$44,5,0),0)-IFERROR(VLOOKUP(AK$4,Switching!$B$23:$F$31,5,0),0)</f>
        <v>16335.792829942089</v>
      </c>
      <c r="AL16" s="10">
        <f>Customers!AL15+IFERROR(VLOOKUP(AL$4,Switching!$B$35:$F$44,5,0),0)-IFERROR(VLOOKUP(AL$4,Switching!$B$23:$F$31,5,0),0)</f>
        <v>52</v>
      </c>
      <c r="AM16" s="10">
        <f>Customers!AM15+IFERROR(VLOOKUP(AM$4,Switching!$B$35:$F$44,5,0),0)-IFERROR(VLOOKUP(AM$4,Switching!$B$23:$F$31,5,0),0)</f>
        <v>2579</v>
      </c>
      <c r="AN16" s="10">
        <f>Customers!AN15+IFERROR(VLOOKUP(AN$4,Switching!$B$35:$F$44,5,0),0)-IFERROR(VLOOKUP(AN$4,Switching!$B$23:$F$31,5,0),0)</f>
        <v>37</v>
      </c>
      <c r="AO16" s="10">
        <f>Customers!AO15+IFERROR(VLOOKUP(AO$4,Switching!$B$35:$F$44,5,0),0)-IFERROR(VLOOKUP(AO$4,Switching!$B$23:$F$31,5,0),0)</f>
        <v>214</v>
      </c>
      <c r="AP16" s="10">
        <f>Customers!AP15+IFERROR(VLOOKUP(AP$4,Switching!$B$35:$F$44,5,0),0)-IFERROR(VLOOKUP(AP$4,Switching!$B$23:$F$31,5,0),0)</f>
        <v>21</v>
      </c>
      <c r="AQ16" s="10">
        <f>Customers!AQ15+IFERROR(VLOOKUP(AQ$4,Switching!$B$35:$F$44,5,0),0)-IFERROR(VLOOKUP(AQ$4,Switching!$B$23:$F$31,5,0),0)</f>
        <v>218</v>
      </c>
      <c r="AR16" s="10">
        <f>Customers!AR15+IFERROR(VLOOKUP(AR$4,Switching!$B$35:$F$44,5,0),0)-IFERROR(VLOOKUP(AR$4,Switching!$B$23:$F$31,5,0),0)</f>
        <v>68</v>
      </c>
      <c r="AS16" s="10">
        <f>Customers!AS15+IFERROR(VLOOKUP(AS$4,Switching!$B$35:$F$44,5,0),0)-IFERROR(VLOOKUP(AS$4,Switching!$B$23:$F$31,5,0),0)</f>
        <v>91</v>
      </c>
      <c r="AT16" s="10">
        <f>Customers!AT15+IFERROR(VLOOKUP(AT$4,Switching!$B$35:$F$44,5,0),0)-IFERROR(VLOOKUP(AT$4,Switching!$B$23:$F$31,5,0),0)</f>
        <v>156</v>
      </c>
      <c r="AU16" s="10">
        <f>Customers!AU15+IFERROR(VLOOKUP(AU$4,Switching!$B$35:$F$44,5,0),0)-IFERROR(VLOOKUP(AU$4,Switching!$B$23:$F$31,5,0),0)</f>
        <v>12</v>
      </c>
      <c r="AV16" s="10">
        <f>Customers!AV15+IFERROR(VLOOKUP(AV$4,Switching!$B$35:$F$44,5,0),0)-IFERROR(VLOOKUP(AV$4,Switching!$B$23:$F$31,5,0),0)</f>
        <v>905</v>
      </c>
      <c r="AW16" s="10">
        <f>Customers!AW15+IFERROR(VLOOKUP(AW$4,Switching!$B$35:$F$44,5,0),0)-IFERROR(VLOOKUP(AW$4,Switching!$B$23:$F$31,5,0),0)</f>
        <v>1</v>
      </c>
      <c r="AX16" s="10">
        <f>Customers!AX15+IFERROR(VLOOKUP(AX$4,Switching!$B$35:$F$44,5,0),0)-IFERROR(VLOOKUP(AX$4,Switching!$B$23:$F$31,5,0),0)</f>
        <v>2</v>
      </c>
    </row>
    <row r="17" spans="1:50" ht="15.75" thickBot="1" x14ac:dyDescent="0.3">
      <c r="A17" s="8">
        <v>2015</v>
      </c>
      <c r="B17" s="8">
        <v>6</v>
      </c>
      <c r="C17" s="8" t="s">
        <v>492</v>
      </c>
      <c r="D17" s="10">
        <f>Customers!D16+IFERROR(VLOOKUP(D$4,Switching!$B$35:$F$44,5,0),0)-IFERROR(VLOOKUP(D$4,Switching!$B$23:$F$31,5,0),0)</f>
        <v>429124.38147726603</v>
      </c>
      <c r="E17" s="36">
        <f t="shared" si="3"/>
        <v>642</v>
      </c>
      <c r="F17" s="10">
        <f>Customers!F16+IFERROR(VLOOKUP(F$4,Switching!$B$35:$F$44,5,0),0)-IFERROR(VLOOKUP(F$4,Switching!$B$23:$F$31,5,0),0)</f>
        <v>379</v>
      </c>
      <c r="G17" s="10">
        <f>Customers!G16+IFERROR(VLOOKUP(G$4,Switching!$B$35:$F$44,5,0),0)-IFERROR(VLOOKUP(G$4,Switching!$B$23:$F$31,5,0),0)</f>
        <v>263</v>
      </c>
      <c r="H17" s="35">
        <f t="shared" si="4"/>
        <v>82040</v>
      </c>
      <c r="I17" s="10">
        <f>Customers!I16+IFERROR(VLOOKUP(I$4,Switching!$B$35:$F$44,5,0),0)-IFERROR(VLOOKUP(I$4,Switching!$B$23:$F$31,5,0),0)</f>
        <v>63482.859475055397</v>
      </c>
      <c r="J17" s="10">
        <f>Customers!J16+IFERROR(VLOOKUP(J$4,Switching!$B$35:$F$44,5,0),0)-IFERROR(VLOOKUP(J$4,Switching!$B$23:$F$31,5,0),0)</f>
        <v>18557.140524944607</v>
      </c>
      <c r="K17" s="10">
        <f>Customers!K16+IFERROR(VLOOKUP(K$4,Switching!$B$35:$F$44,5,0),0)-IFERROR(VLOOKUP(K$4,Switching!$B$23:$F$31,5,0),0)</f>
        <v>205</v>
      </c>
      <c r="L17" s="10">
        <f>Customers!L16+IFERROR(VLOOKUP(L$4,Switching!$B$35:$F$44,5,0),0)-IFERROR(VLOOKUP(L$4,Switching!$B$23:$F$31,5,0),0)</f>
        <v>4720</v>
      </c>
      <c r="M17" s="10">
        <f>Customers!M16+IFERROR(VLOOKUP(M$4,Switching!$B$35:$F$44,5,0),0)-IFERROR(VLOOKUP(M$4,Switching!$B$23:$F$31,5,0),0)</f>
        <v>193</v>
      </c>
      <c r="N17" s="10">
        <f>Customers!N16+IFERROR(VLOOKUP(N$4,Switching!$B$35:$F$44,5,0),0)-IFERROR(VLOOKUP(N$4,Switching!$B$23:$F$31,5,0),0)</f>
        <v>460</v>
      </c>
      <c r="O17" s="10">
        <f>Customers!O16+IFERROR(VLOOKUP(O$4,Switching!$B$35:$F$44,5,0),0)-IFERROR(VLOOKUP(O$4,Switching!$B$23:$F$31,5,0),0)</f>
        <v>52</v>
      </c>
      <c r="P17" s="10">
        <f>Customers!P16+IFERROR(VLOOKUP(P$4,Switching!$B$35:$F$44,5,0),0)-IFERROR(VLOOKUP(P$4,Switching!$B$23:$F$31,5,0),0)</f>
        <v>747</v>
      </c>
      <c r="Q17" s="10">
        <f>Customers!Q16+IFERROR(VLOOKUP(Q$4,Switching!$B$35:$F$44,5,0),0)-IFERROR(VLOOKUP(Q$4,Switching!$B$23:$F$31,5,0),0)</f>
        <v>1</v>
      </c>
      <c r="R17" s="10">
        <f>Customers!R16+IFERROR(VLOOKUP(R$4,Switching!$B$35:$F$44,5,0),0)-IFERROR(VLOOKUP(R$4,Switching!$B$23:$F$31,5,0),0)</f>
        <v>6</v>
      </c>
      <c r="S17" s="10">
        <f>Customers!S16+IFERROR(VLOOKUP(S$4,Switching!$B$35:$F$44,5,0),0)-IFERROR(VLOOKUP(S$4,Switching!$B$23:$F$31,5,0),0)</f>
        <v>5</v>
      </c>
      <c r="T17" s="10">
        <f t="shared" si="0"/>
        <v>12</v>
      </c>
      <c r="U17" s="10">
        <f>Customers!U16+IFERROR(VLOOKUP(U$4,Switching!$B$35:$F$44,5,0),0)-IFERROR(VLOOKUP(U$4,Switching!$B$23:$F$31,5,0),0)</f>
        <v>32</v>
      </c>
      <c r="V17" s="10">
        <f>Customers!V16+IFERROR(VLOOKUP(V$4,Switching!$B$35:$F$44,5,0),0)-IFERROR(VLOOKUP(V$4,Switching!$B$23:$F$31,5,0),0)</f>
        <v>1</v>
      </c>
      <c r="W17" s="10">
        <f>Customers!W16+IFERROR(VLOOKUP(W$4,Switching!$B$35:$F$44,5,0),0)-IFERROR(VLOOKUP(W$4,Switching!$B$23:$F$31,5,0),0)</f>
        <v>24276</v>
      </c>
      <c r="X17" s="35">
        <f t="shared" si="1"/>
        <v>4445</v>
      </c>
      <c r="Y17" s="10">
        <f>Customers!Y16+IFERROR(VLOOKUP(Y$4,Switching!$B$35:$F$44,5,0),0)-IFERROR(VLOOKUP(Y$4,Switching!$B$23:$F$31,5,0),0)</f>
        <v>3689</v>
      </c>
      <c r="Z17" s="10">
        <f>Customers!Z16+IFERROR(VLOOKUP(Z$4,Switching!$B$35:$F$44,5,0),0)-IFERROR(VLOOKUP(Z$4,Switching!$B$23:$F$31,5,0),0)</f>
        <v>756</v>
      </c>
      <c r="AA17" s="10">
        <f>Customers!AA16+IFERROR(VLOOKUP(AA$4,Switching!$B$35:$F$44,5,0),0)-IFERROR(VLOOKUP(AA$4,Switching!$B$23:$F$31,5,0),0)</f>
        <v>19</v>
      </c>
      <c r="AB17" s="10">
        <f>Customers!AB16+IFERROR(VLOOKUP(AB$4,Switching!$B$35:$F$44,5,0),0)-IFERROR(VLOOKUP(AB$4,Switching!$B$23:$F$31,5,0),0)</f>
        <v>187</v>
      </c>
      <c r="AC17" s="10">
        <f>Customers!AC16+IFERROR(VLOOKUP(AC$4,Switching!$B$35:$F$44,5,0),0)-IFERROR(VLOOKUP(AC$4,Switching!$B$23:$F$31,5,0),0)</f>
        <v>4</v>
      </c>
      <c r="AD17" s="10">
        <f>Customers!AD16+IFERROR(VLOOKUP(AD$4,Switching!$B$35:$F$44,5,0),0)-IFERROR(VLOOKUP(AD$4,Switching!$B$23:$F$31,5,0),0)</f>
        <v>9</v>
      </c>
      <c r="AE17" s="10">
        <f>Customers!AE16+IFERROR(VLOOKUP(AE$4,Switching!$B$35:$F$44,5,0),0)-IFERROR(VLOOKUP(AE$4,Switching!$B$23:$F$31,5,0),0)</f>
        <v>138</v>
      </c>
      <c r="AF17" s="10">
        <f>Customers!AF16+IFERROR(VLOOKUP(AF$4,Switching!$B$35:$F$44,5,0),0)-IFERROR(VLOOKUP(AF$4,Switching!$B$23:$F$31,5,0),0)</f>
        <v>13</v>
      </c>
      <c r="AG17" s="10">
        <f>Customers!AG16+IFERROR(VLOOKUP(AG$4,Switching!$B$35:$F$44,5,0),0)-IFERROR(VLOOKUP(AG$4,Switching!$B$23:$F$31,5,0),0)</f>
        <v>12</v>
      </c>
      <c r="AH17" s="10">
        <f>Customers!AH16+IFERROR(VLOOKUP(AH$4,Switching!$B$35:$F$44,5,0),0)-IFERROR(VLOOKUP(AH$4,Switching!$B$23:$F$31,5,0),0)</f>
        <v>360186</v>
      </c>
      <c r="AI17" s="35">
        <f t="shared" si="2"/>
        <v>44487</v>
      </c>
      <c r="AJ17" s="10">
        <f>Customers!AJ16+IFERROR(VLOOKUP(AJ$4,Switching!$B$35:$F$44,5,0),0)-IFERROR(VLOOKUP(AJ$4,Switching!$B$23:$F$31,5,0),0)</f>
        <v>28144.962842786001</v>
      </c>
      <c r="AK17" s="10">
        <f>Customers!AK16+IFERROR(VLOOKUP(AK$4,Switching!$B$35:$F$44,5,0),0)-IFERROR(VLOOKUP(AK$4,Switching!$B$23:$F$31,5,0),0)</f>
        <v>16342.037157213997</v>
      </c>
      <c r="AL17" s="10">
        <f>Customers!AL16+IFERROR(VLOOKUP(AL$4,Switching!$B$35:$F$44,5,0),0)-IFERROR(VLOOKUP(AL$4,Switching!$B$23:$F$31,5,0),0)</f>
        <v>52</v>
      </c>
      <c r="AM17" s="10">
        <f>Customers!AM16+IFERROR(VLOOKUP(AM$4,Switching!$B$35:$F$44,5,0),0)-IFERROR(VLOOKUP(AM$4,Switching!$B$23:$F$31,5,0),0)</f>
        <v>2579</v>
      </c>
      <c r="AN17" s="10">
        <f>Customers!AN16+IFERROR(VLOOKUP(AN$4,Switching!$B$35:$F$44,5,0),0)-IFERROR(VLOOKUP(AN$4,Switching!$B$23:$F$31,5,0),0)</f>
        <v>37</v>
      </c>
      <c r="AO17" s="10">
        <f>Customers!AO16+IFERROR(VLOOKUP(AO$4,Switching!$B$35:$F$44,5,0),0)-IFERROR(VLOOKUP(AO$4,Switching!$B$23:$F$31,5,0),0)</f>
        <v>215</v>
      </c>
      <c r="AP17" s="10">
        <f>Customers!AP16+IFERROR(VLOOKUP(AP$4,Switching!$B$35:$F$44,5,0),0)-IFERROR(VLOOKUP(AP$4,Switching!$B$23:$F$31,5,0),0)</f>
        <v>21</v>
      </c>
      <c r="AQ17" s="10">
        <f>Customers!AQ16+IFERROR(VLOOKUP(AQ$4,Switching!$B$35:$F$44,5,0),0)-IFERROR(VLOOKUP(AQ$4,Switching!$B$23:$F$31,5,0),0)</f>
        <v>218</v>
      </c>
      <c r="AR17" s="10">
        <f>Customers!AR16+IFERROR(VLOOKUP(AR$4,Switching!$B$35:$F$44,5,0),0)-IFERROR(VLOOKUP(AR$4,Switching!$B$23:$F$31,5,0),0)</f>
        <v>68</v>
      </c>
      <c r="AS17" s="10">
        <f>Customers!AS16+IFERROR(VLOOKUP(AS$4,Switching!$B$35:$F$44,5,0),0)-IFERROR(VLOOKUP(AS$4,Switching!$B$23:$F$31,5,0),0)</f>
        <v>92</v>
      </c>
      <c r="AT17" s="10">
        <f>Customers!AT16+IFERROR(VLOOKUP(AT$4,Switching!$B$35:$F$44,5,0),0)-IFERROR(VLOOKUP(AT$4,Switching!$B$23:$F$31,5,0),0)</f>
        <v>156</v>
      </c>
      <c r="AU17" s="10">
        <f>Customers!AU16+IFERROR(VLOOKUP(AU$4,Switching!$B$35:$F$44,5,0),0)-IFERROR(VLOOKUP(AU$4,Switching!$B$23:$F$31,5,0),0)</f>
        <v>12</v>
      </c>
      <c r="AV17" s="10">
        <f>Customers!AV16+IFERROR(VLOOKUP(AV$4,Switching!$B$35:$F$44,5,0),0)-IFERROR(VLOOKUP(AV$4,Switching!$B$23:$F$31,5,0),0)</f>
        <v>905</v>
      </c>
      <c r="AW17" s="10">
        <f>Customers!AW16+IFERROR(VLOOKUP(AW$4,Switching!$B$35:$F$44,5,0),0)-IFERROR(VLOOKUP(AW$4,Switching!$B$23:$F$31,5,0),0)</f>
        <v>1</v>
      </c>
      <c r="AX17" s="10">
        <f>Customers!AX16+IFERROR(VLOOKUP(AX$4,Switching!$B$35:$F$44,5,0),0)-IFERROR(VLOOKUP(AX$4,Switching!$B$23:$F$31,5,0),0)</f>
        <v>2</v>
      </c>
    </row>
    <row r="18" spans="1:50" x14ac:dyDescent="0.25">
      <c r="A18" s="8">
        <v>2015</v>
      </c>
      <c r="B18" s="8">
        <v>7</v>
      </c>
      <c r="C18" s="8" t="s">
        <v>493</v>
      </c>
      <c r="D18" s="55">
        <f>Customers!D17+IFERROR(VLOOKUP(D$4,Switching!$B$35:$F$44,5,0),0)-IFERROR(VLOOKUP(D$4,Switching!$B$23:$F$31,5,0),0)</f>
        <v>429316.12959604198</v>
      </c>
      <c r="E18" s="43">
        <f t="shared" si="3"/>
        <v>639</v>
      </c>
      <c r="F18" s="59">
        <f>Customers!F17+IFERROR(VLOOKUP(F$4,Switching!$B$35:$F$44,5,0),0)-IFERROR(VLOOKUP(F$4,Switching!$B$23:$F$31,5,0),0)</f>
        <v>377</v>
      </c>
      <c r="G18" s="59">
        <f>Customers!G17+IFERROR(VLOOKUP(G$4,Switching!$B$35:$F$44,5,0),0)-IFERROR(VLOOKUP(G$4,Switching!$B$23:$F$31,5,0),0)</f>
        <v>262</v>
      </c>
      <c r="H18" s="45">
        <f t="shared" si="4"/>
        <v>82050</v>
      </c>
      <c r="I18" s="59">
        <f>Customers!I17+IFERROR(VLOOKUP(I$4,Switching!$B$35:$F$44,5,0),0)-IFERROR(VLOOKUP(I$4,Switching!$B$23:$F$31,5,0),0)</f>
        <v>63490.607886343161</v>
      </c>
      <c r="J18" s="59">
        <f>Customers!J17+IFERROR(VLOOKUP(J$4,Switching!$B$35:$F$44,5,0),0)-IFERROR(VLOOKUP(J$4,Switching!$B$23:$F$31,5,0),0)</f>
        <v>18559.392113656839</v>
      </c>
      <c r="K18" s="59">
        <f>Customers!K17+IFERROR(VLOOKUP(K$4,Switching!$B$35:$F$44,5,0),0)-IFERROR(VLOOKUP(K$4,Switching!$B$23:$F$31,5,0),0)</f>
        <v>204</v>
      </c>
      <c r="L18" s="59">
        <f>Customers!L17+IFERROR(VLOOKUP(L$4,Switching!$B$35:$F$44,5,0),0)-IFERROR(VLOOKUP(L$4,Switching!$B$23:$F$31,5,0),0)</f>
        <v>4710</v>
      </c>
      <c r="M18" s="59">
        <f>Customers!M17+IFERROR(VLOOKUP(M$4,Switching!$B$35:$F$44,5,0),0)-IFERROR(VLOOKUP(M$4,Switching!$B$23:$F$31,5,0),0)</f>
        <v>194</v>
      </c>
      <c r="N18" s="59">
        <f>Customers!N17+IFERROR(VLOOKUP(N$4,Switching!$B$35:$F$44,5,0),0)-IFERROR(VLOOKUP(N$4,Switching!$B$23:$F$31,5,0),0)</f>
        <v>461</v>
      </c>
      <c r="O18" s="59">
        <f>Customers!O17+IFERROR(VLOOKUP(O$4,Switching!$B$35:$F$44,5,0),0)-IFERROR(VLOOKUP(O$4,Switching!$B$23:$F$31,5,0),0)</f>
        <v>52</v>
      </c>
      <c r="P18" s="60">
        <f>Customers!P17+IFERROR(VLOOKUP(P$4,Switching!$B$35:$F$44,5,0),0)-IFERROR(VLOOKUP(P$4,Switching!$B$23:$F$31,5,0),0)</f>
        <v>747</v>
      </c>
      <c r="Q18" s="10">
        <f>Customers!Q17+IFERROR(VLOOKUP(Q$4,Switching!$B$35:$F$44,5,0),0)-IFERROR(VLOOKUP(Q$4,Switching!$B$23:$F$31,5,0),0)</f>
        <v>1</v>
      </c>
      <c r="R18" s="10">
        <f>Customers!R17+IFERROR(VLOOKUP(R$4,Switching!$B$35:$F$44,5,0),0)-IFERROR(VLOOKUP(R$4,Switching!$B$23:$F$31,5,0),0)</f>
        <v>6</v>
      </c>
      <c r="S18" s="10">
        <f>Customers!S17+IFERROR(VLOOKUP(S$4,Switching!$B$35:$F$44,5,0),0)-IFERROR(VLOOKUP(S$4,Switching!$B$23:$F$31,5,0),0)</f>
        <v>5</v>
      </c>
      <c r="T18" s="10">
        <f t="shared" si="0"/>
        <v>12</v>
      </c>
      <c r="U18" s="55">
        <f>Customers!U17+IFERROR(VLOOKUP(U$4,Switching!$B$35:$F$44,5,0),0)-IFERROR(VLOOKUP(U$4,Switching!$B$23:$F$31,5,0),0)</f>
        <v>32</v>
      </c>
      <c r="V18" s="60">
        <f>Customers!V17+IFERROR(VLOOKUP(V$4,Switching!$B$35:$F$44,5,0),0)-IFERROR(VLOOKUP(V$4,Switching!$B$23:$F$31,5,0),0)</f>
        <v>1</v>
      </c>
      <c r="W18" s="10">
        <f>Customers!W17+IFERROR(VLOOKUP(W$4,Switching!$B$35:$F$44,5,0),0)-IFERROR(VLOOKUP(W$4,Switching!$B$23:$F$31,5,0),0)</f>
        <v>24238</v>
      </c>
      <c r="X18" s="35">
        <f t="shared" si="1"/>
        <v>4447</v>
      </c>
      <c r="Y18" s="10">
        <f>Customers!Y17+IFERROR(VLOOKUP(Y$4,Switching!$B$35:$F$44,5,0),0)-IFERROR(VLOOKUP(Y$4,Switching!$B$23:$F$31,5,0),0)</f>
        <v>3691</v>
      </c>
      <c r="Z18" s="10">
        <f>Customers!Z17+IFERROR(VLOOKUP(Z$4,Switching!$B$35:$F$44,5,0),0)-IFERROR(VLOOKUP(Z$4,Switching!$B$23:$F$31,5,0),0)</f>
        <v>756</v>
      </c>
      <c r="AA18" s="10">
        <f>Customers!AA17+IFERROR(VLOOKUP(AA$4,Switching!$B$35:$F$44,5,0),0)-IFERROR(VLOOKUP(AA$4,Switching!$B$23:$F$31,5,0),0)</f>
        <v>19</v>
      </c>
      <c r="AB18" s="10">
        <f>Customers!AB17+IFERROR(VLOOKUP(AB$4,Switching!$B$35:$F$44,5,0),0)-IFERROR(VLOOKUP(AB$4,Switching!$B$23:$F$31,5,0),0)</f>
        <v>187</v>
      </c>
      <c r="AC18" s="10">
        <f>Customers!AC17+IFERROR(VLOOKUP(AC$4,Switching!$B$35:$F$44,5,0),0)-IFERROR(VLOOKUP(AC$4,Switching!$B$23:$F$31,5,0),0)</f>
        <v>4</v>
      </c>
      <c r="AD18" s="10">
        <f>Customers!AD17+IFERROR(VLOOKUP(AD$4,Switching!$B$35:$F$44,5,0),0)-IFERROR(VLOOKUP(AD$4,Switching!$B$23:$F$31,5,0),0)</f>
        <v>10</v>
      </c>
      <c r="AE18" s="10">
        <f>Customers!AE17+IFERROR(VLOOKUP(AE$4,Switching!$B$35:$F$44,5,0),0)-IFERROR(VLOOKUP(AE$4,Switching!$B$23:$F$31,5,0),0)</f>
        <v>138</v>
      </c>
      <c r="AF18" s="10">
        <f>Customers!AF17+IFERROR(VLOOKUP(AF$4,Switching!$B$35:$F$44,5,0),0)-IFERROR(VLOOKUP(AF$4,Switching!$B$23:$F$31,5,0),0)</f>
        <v>13</v>
      </c>
      <c r="AG18" s="10">
        <f>Customers!AG17+IFERROR(VLOOKUP(AG$4,Switching!$B$35:$F$44,5,0),0)-IFERROR(VLOOKUP(AG$4,Switching!$B$23:$F$31,5,0),0)</f>
        <v>12</v>
      </c>
      <c r="AH18" s="55">
        <f>Customers!AH17+IFERROR(VLOOKUP(AH$4,Switching!$B$35:$F$44,5,0),0)-IFERROR(VLOOKUP(AH$4,Switching!$B$23:$F$31,5,0),0)</f>
        <v>360392</v>
      </c>
      <c r="AI18" s="45">
        <f t="shared" si="2"/>
        <v>44504</v>
      </c>
      <c r="AJ18" s="59">
        <f>Customers!AJ17+IFERROR(VLOOKUP(AJ$4,Switching!$B$35:$F$44,5,0),0)-IFERROR(VLOOKUP(AJ$4,Switching!$B$23:$F$31,5,0),0)</f>
        <v>28155.718515514094</v>
      </c>
      <c r="AK18" s="59">
        <f>Customers!AK17+IFERROR(VLOOKUP(AK$4,Switching!$B$35:$F$44,5,0),0)-IFERROR(VLOOKUP(AK$4,Switching!$B$23:$F$31,5,0),0)</f>
        <v>16348.281484485904</v>
      </c>
      <c r="AL18" s="59">
        <f>Customers!AL17+IFERROR(VLOOKUP(AL$4,Switching!$B$35:$F$44,5,0),0)-IFERROR(VLOOKUP(AL$4,Switching!$B$23:$F$31,5,0),0)</f>
        <v>52</v>
      </c>
      <c r="AM18" s="59">
        <f>Customers!AM17+IFERROR(VLOOKUP(AM$4,Switching!$B$35:$F$44,5,0),0)-IFERROR(VLOOKUP(AM$4,Switching!$B$23:$F$31,5,0),0)</f>
        <v>2579</v>
      </c>
      <c r="AN18" s="59">
        <f>Customers!AN17+IFERROR(VLOOKUP(AN$4,Switching!$B$35:$F$44,5,0),0)-IFERROR(VLOOKUP(AN$4,Switching!$B$23:$F$31,5,0),0)</f>
        <v>38</v>
      </c>
      <c r="AO18" s="59">
        <f>Customers!AO17+IFERROR(VLOOKUP(AO$4,Switching!$B$35:$F$44,5,0),0)-IFERROR(VLOOKUP(AO$4,Switching!$B$23:$F$31,5,0),0)</f>
        <v>216</v>
      </c>
      <c r="AP18" s="59">
        <f>Customers!AP17+IFERROR(VLOOKUP(AP$4,Switching!$B$35:$F$44,5,0),0)-IFERROR(VLOOKUP(AP$4,Switching!$B$23:$F$31,5,0),0)</f>
        <v>21</v>
      </c>
      <c r="AQ18" s="59">
        <f>Customers!AQ17+IFERROR(VLOOKUP(AQ$4,Switching!$B$35:$F$44,5,0),0)-IFERROR(VLOOKUP(AQ$4,Switching!$B$23:$F$31,5,0),0)</f>
        <v>216</v>
      </c>
      <c r="AR18" s="59">
        <f>Customers!AR17+IFERROR(VLOOKUP(AR$4,Switching!$B$35:$F$44,5,0),0)-IFERROR(VLOOKUP(AR$4,Switching!$B$23:$F$31,5,0),0)</f>
        <v>68</v>
      </c>
      <c r="AS18" s="59">
        <f>Customers!AS17+IFERROR(VLOOKUP(AS$4,Switching!$B$35:$F$44,5,0),0)-IFERROR(VLOOKUP(AS$4,Switching!$B$23:$F$31,5,0),0)</f>
        <v>93</v>
      </c>
      <c r="AT18" s="59">
        <f>Customers!AT17+IFERROR(VLOOKUP(AT$4,Switching!$B$35:$F$44,5,0),0)-IFERROR(VLOOKUP(AT$4,Switching!$B$23:$F$31,5,0),0)</f>
        <v>156</v>
      </c>
      <c r="AU18" s="59">
        <f>Customers!AU17+IFERROR(VLOOKUP(AU$4,Switching!$B$35:$F$44,5,0),0)-IFERROR(VLOOKUP(AU$4,Switching!$B$23:$F$31,5,0),0)</f>
        <v>12</v>
      </c>
      <c r="AV18" s="59">
        <f>Customers!AV17+IFERROR(VLOOKUP(AV$4,Switching!$B$35:$F$44,5,0),0)-IFERROR(VLOOKUP(AV$4,Switching!$B$23:$F$31,5,0),0)</f>
        <v>905</v>
      </c>
      <c r="AW18" s="44">
        <f>Customers!AW17+IFERROR(VLOOKUP(AW$4,Switching!$B$35:$F$44,5,0),0)-IFERROR(VLOOKUP(AW$4,Switching!$B$23:$F$31,5,0),0)</f>
        <v>1</v>
      </c>
      <c r="AX18" s="46">
        <f>Customers!AX17+IFERROR(VLOOKUP(AX$4,Switching!$B$35:$F$44,5,0),0)-IFERROR(VLOOKUP(AX$4,Switching!$B$23:$F$31,5,0),0)</f>
        <v>2</v>
      </c>
    </row>
    <row r="19" spans="1:50" x14ac:dyDescent="0.25">
      <c r="A19" s="8">
        <v>2015</v>
      </c>
      <c r="B19" s="8">
        <v>8</v>
      </c>
      <c r="C19" s="8" t="s">
        <v>494</v>
      </c>
      <c r="D19" s="62">
        <f>Customers!D18+IFERROR(VLOOKUP(D$4,Switching!$B$35:$F$44,5,0),0)-IFERROR(VLOOKUP(D$4,Switching!$B$23:$F$31,5,0),0)</f>
        <v>429507.87785149901</v>
      </c>
      <c r="E19" s="47">
        <f t="shared" si="3"/>
        <v>637</v>
      </c>
      <c r="F19" s="63">
        <f>Customers!F18+IFERROR(VLOOKUP(F$4,Switching!$B$35:$F$44,5,0),0)-IFERROR(VLOOKUP(F$4,Switching!$B$23:$F$31,5,0),0)</f>
        <v>376</v>
      </c>
      <c r="G19" s="63">
        <f>Customers!G18+IFERROR(VLOOKUP(G$4,Switching!$B$35:$F$44,5,0),0)-IFERROR(VLOOKUP(G$4,Switching!$B$23:$F$31,5,0),0)</f>
        <v>261</v>
      </c>
      <c r="H19" s="49">
        <f t="shared" si="4"/>
        <v>82060</v>
      </c>
      <c r="I19" s="63">
        <f>Customers!I18+IFERROR(VLOOKUP(I$4,Switching!$B$35:$F$44,5,0),0)-IFERROR(VLOOKUP(I$4,Switching!$B$23:$F$31,5,0),0)</f>
        <v>63498.356297630933</v>
      </c>
      <c r="J19" s="63">
        <f>Customers!J18+IFERROR(VLOOKUP(J$4,Switching!$B$35:$F$44,5,0),0)-IFERROR(VLOOKUP(J$4,Switching!$B$23:$F$31,5,0),0)</f>
        <v>18561.643702369067</v>
      </c>
      <c r="K19" s="63">
        <f>Customers!K18+IFERROR(VLOOKUP(K$4,Switching!$B$35:$F$44,5,0),0)-IFERROR(VLOOKUP(K$4,Switching!$B$23:$F$31,5,0),0)</f>
        <v>202</v>
      </c>
      <c r="L19" s="63">
        <f>Customers!L18+IFERROR(VLOOKUP(L$4,Switching!$B$35:$F$44,5,0),0)-IFERROR(VLOOKUP(L$4,Switching!$B$23:$F$31,5,0),0)</f>
        <v>4700</v>
      </c>
      <c r="M19" s="63">
        <f>Customers!M18+IFERROR(VLOOKUP(M$4,Switching!$B$35:$F$44,5,0),0)-IFERROR(VLOOKUP(M$4,Switching!$B$23:$F$31,5,0),0)</f>
        <v>196</v>
      </c>
      <c r="N19" s="63">
        <f>Customers!N18+IFERROR(VLOOKUP(N$4,Switching!$B$35:$F$44,5,0),0)-IFERROR(VLOOKUP(N$4,Switching!$B$23:$F$31,5,0),0)</f>
        <v>462</v>
      </c>
      <c r="O19" s="63">
        <f>Customers!O18+IFERROR(VLOOKUP(O$4,Switching!$B$35:$F$44,5,0),0)-IFERROR(VLOOKUP(O$4,Switching!$B$23:$F$31,5,0),0)</f>
        <v>52</v>
      </c>
      <c r="P19" s="64">
        <f>Customers!P18+IFERROR(VLOOKUP(P$4,Switching!$B$35:$F$44,5,0),0)-IFERROR(VLOOKUP(P$4,Switching!$B$23:$F$31,5,0),0)</f>
        <v>747</v>
      </c>
      <c r="Q19" s="10">
        <f>Customers!Q18+IFERROR(VLOOKUP(Q$4,Switching!$B$35:$F$44,5,0),0)-IFERROR(VLOOKUP(Q$4,Switching!$B$23:$F$31,5,0),0)</f>
        <v>1</v>
      </c>
      <c r="R19" s="10">
        <f>Customers!R18+IFERROR(VLOOKUP(R$4,Switching!$B$35:$F$44,5,0),0)-IFERROR(VLOOKUP(R$4,Switching!$B$23:$F$31,5,0),0)</f>
        <v>6</v>
      </c>
      <c r="S19" s="10">
        <f>Customers!S18+IFERROR(VLOOKUP(S$4,Switching!$B$35:$F$44,5,0),0)-IFERROR(VLOOKUP(S$4,Switching!$B$23:$F$31,5,0),0)</f>
        <v>5</v>
      </c>
      <c r="T19" s="10">
        <f t="shared" si="0"/>
        <v>12</v>
      </c>
      <c r="U19" s="62">
        <f>Customers!U18+IFERROR(VLOOKUP(U$4,Switching!$B$35:$F$44,5,0),0)-IFERROR(VLOOKUP(U$4,Switching!$B$23:$F$31,5,0),0)</f>
        <v>32</v>
      </c>
      <c r="V19" s="64">
        <f>Customers!V18+IFERROR(VLOOKUP(V$4,Switching!$B$35:$F$44,5,0),0)-IFERROR(VLOOKUP(V$4,Switching!$B$23:$F$31,5,0),0)</f>
        <v>1</v>
      </c>
      <c r="W19" s="10">
        <f>Customers!W18+IFERROR(VLOOKUP(W$4,Switching!$B$35:$F$44,5,0),0)-IFERROR(VLOOKUP(W$4,Switching!$B$23:$F$31,5,0),0)</f>
        <v>24248</v>
      </c>
      <c r="X19" s="35">
        <f t="shared" si="1"/>
        <v>4449</v>
      </c>
      <c r="Y19" s="10">
        <f>Customers!Y18+IFERROR(VLOOKUP(Y$4,Switching!$B$35:$F$44,5,0),0)-IFERROR(VLOOKUP(Y$4,Switching!$B$23:$F$31,5,0),0)</f>
        <v>3693</v>
      </c>
      <c r="Z19" s="10">
        <f>Customers!Z18+IFERROR(VLOOKUP(Z$4,Switching!$B$35:$F$44,5,0),0)-IFERROR(VLOOKUP(Z$4,Switching!$B$23:$F$31,5,0),0)</f>
        <v>756</v>
      </c>
      <c r="AA19" s="10">
        <f>Customers!AA18+IFERROR(VLOOKUP(AA$4,Switching!$B$35:$F$44,5,0),0)-IFERROR(VLOOKUP(AA$4,Switching!$B$23:$F$31,5,0),0)</f>
        <v>19</v>
      </c>
      <c r="AB19" s="10">
        <f>Customers!AB18+IFERROR(VLOOKUP(AB$4,Switching!$B$35:$F$44,5,0),0)-IFERROR(VLOOKUP(AB$4,Switching!$B$23:$F$31,5,0),0)</f>
        <v>187</v>
      </c>
      <c r="AC19" s="10">
        <f>Customers!AC18+IFERROR(VLOOKUP(AC$4,Switching!$B$35:$F$44,5,0),0)-IFERROR(VLOOKUP(AC$4,Switching!$B$23:$F$31,5,0),0)</f>
        <v>4</v>
      </c>
      <c r="AD19" s="10">
        <f>Customers!AD18+IFERROR(VLOOKUP(AD$4,Switching!$B$35:$F$44,5,0),0)-IFERROR(VLOOKUP(AD$4,Switching!$B$23:$F$31,5,0),0)</f>
        <v>10</v>
      </c>
      <c r="AE19" s="10">
        <f>Customers!AE18+IFERROR(VLOOKUP(AE$4,Switching!$B$35:$F$44,5,0),0)-IFERROR(VLOOKUP(AE$4,Switching!$B$23:$F$31,5,0),0)</f>
        <v>138</v>
      </c>
      <c r="AF19" s="10">
        <f>Customers!AF18+IFERROR(VLOOKUP(AF$4,Switching!$B$35:$F$44,5,0),0)-IFERROR(VLOOKUP(AF$4,Switching!$B$23:$F$31,5,0),0)</f>
        <v>13</v>
      </c>
      <c r="AG19" s="10">
        <f>Customers!AG18+IFERROR(VLOOKUP(AG$4,Switching!$B$35:$F$44,5,0),0)-IFERROR(VLOOKUP(AG$4,Switching!$B$23:$F$31,5,0),0)</f>
        <v>12</v>
      </c>
      <c r="AH19" s="62">
        <f>Customers!AH18+IFERROR(VLOOKUP(AH$4,Switching!$B$35:$F$44,5,0),0)-IFERROR(VLOOKUP(AH$4,Switching!$B$23:$F$31,5,0),0)</f>
        <v>360598</v>
      </c>
      <c r="AI19" s="49">
        <f t="shared" si="2"/>
        <v>44521</v>
      </c>
      <c r="AJ19" s="63">
        <f>Customers!AJ18+IFERROR(VLOOKUP(AJ$4,Switching!$B$35:$F$44,5,0),0)-IFERROR(VLOOKUP(AJ$4,Switching!$B$23:$F$31,5,0),0)</f>
        <v>28166.474188242184</v>
      </c>
      <c r="AK19" s="63">
        <f>Customers!AK18+IFERROR(VLOOKUP(AK$4,Switching!$B$35:$F$44,5,0),0)-IFERROR(VLOOKUP(AK$4,Switching!$B$23:$F$31,5,0),0)</f>
        <v>16354.525811757812</v>
      </c>
      <c r="AL19" s="63">
        <f>Customers!AL18+IFERROR(VLOOKUP(AL$4,Switching!$B$35:$F$44,5,0),0)-IFERROR(VLOOKUP(AL$4,Switching!$B$23:$F$31,5,0),0)</f>
        <v>52</v>
      </c>
      <c r="AM19" s="63">
        <f>Customers!AM18+IFERROR(VLOOKUP(AM$4,Switching!$B$35:$F$44,5,0),0)-IFERROR(VLOOKUP(AM$4,Switching!$B$23:$F$31,5,0),0)</f>
        <v>2579</v>
      </c>
      <c r="AN19" s="63">
        <f>Customers!AN18+IFERROR(VLOOKUP(AN$4,Switching!$B$35:$F$44,5,0),0)-IFERROR(VLOOKUP(AN$4,Switching!$B$23:$F$31,5,0),0)</f>
        <v>38</v>
      </c>
      <c r="AO19" s="63">
        <f>Customers!AO18+IFERROR(VLOOKUP(AO$4,Switching!$B$35:$F$44,5,0),0)-IFERROR(VLOOKUP(AO$4,Switching!$B$23:$F$31,5,0),0)</f>
        <v>217</v>
      </c>
      <c r="AP19" s="63">
        <f>Customers!AP18+IFERROR(VLOOKUP(AP$4,Switching!$B$35:$F$44,5,0),0)-IFERROR(VLOOKUP(AP$4,Switching!$B$23:$F$31,5,0),0)</f>
        <v>21</v>
      </c>
      <c r="AQ19" s="63">
        <f>Customers!AQ18+IFERROR(VLOOKUP(AQ$4,Switching!$B$35:$F$44,5,0),0)-IFERROR(VLOOKUP(AQ$4,Switching!$B$23:$F$31,5,0),0)</f>
        <v>216</v>
      </c>
      <c r="AR19" s="63">
        <f>Customers!AR18+IFERROR(VLOOKUP(AR$4,Switching!$B$35:$F$44,5,0),0)-IFERROR(VLOOKUP(AR$4,Switching!$B$23:$F$31,5,0),0)</f>
        <v>69</v>
      </c>
      <c r="AS19" s="63">
        <f>Customers!AS18+IFERROR(VLOOKUP(AS$4,Switching!$B$35:$F$44,5,0),0)-IFERROR(VLOOKUP(AS$4,Switching!$B$23:$F$31,5,0),0)</f>
        <v>94</v>
      </c>
      <c r="AT19" s="63">
        <f>Customers!AT18+IFERROR(VLOOKUP(AT$4,Switching!$B$35:$F$44,5,0),0)-IFERROR(VLOOKUP(AT$4,Switching!$B$23:$F$31,5,0),0)</f>
        <v>156</v>
      </c>
      <c r="AU19" s="63">
        <f>Customers!AU18+IFERROR(VLOOKUP(AU$4,Switching!$B$35:$F$44,5,0),0)-IFERROR(VLOOKUP(AU$4,Switching!$B$23:$F$31,5,0),0)</f>
        <v>12</v>
      </c>
      <c r="AV19" s="63">
        <f>Customers!AV18+IFERROR(VLOOKUP(AV$4,Switching!$B$35:$F$44,5,0),0)-IFERROR(VLOOKUP(AV$4,Switching!$B$23:$F$31,5,0),0)</f>
        <v>905</v>
      </c>
      <c r="AW19" s="48">
        <f>Customers!AW18+IFERROR(VLOOKUP(AW$4,Switching!$B$35:$F$44,5,0),0)-IFERROR(VLOOKUP(AW$4,Switching!$B$23:$F$31,5,0),0)</f>
        <v>1</v>
      </c>
      <c r="AX19" s="50">
        <f>Customers!AX18+IFERROR(VLOOKUP(AX$4,Switching!$B$35:$F$44,5,0),0)-IFERROR(VLOOKUP(AX$4,Switching!$B$23:$F$31,5,0),0)</f>
        <v>2</v>
      </c>
    </row>
    <row r="20" spans="1:50" x14ac:dyDescent="0.25">
      <c r="A20" s="8">
        <v>2015</v>
      </c>
      <c r="B20" s="8">
        <v>9</v>
      </c>
      <c r="C20" s="8" t="s">
        <v>495</v>
      </c>
      <c r="D20" s="62">
        <f>Customers!D19+IFERROR(VLOOKUP(D$4,Switching!$B$35:$F$44,5,0),0)-IFERROR(VLOOKUP(D$4,Switching!$B$23:$F$31,5,0),0)</f>
        <v>429699.62597027601</v>
      </c>
      <c r="E20" s="47">
        <f t="shared" si="3"/>
        <v>635</v>
      </c>
      <c r="F20" s="63">
        <f>Customers!F19+IFERROR(VLOOKUP(F$4,Switching!$B$35:$F$44,5,0),0)-IFERROR(VLOOKUP(F$4,Switching!$B$23:$F$31,5,0),0)</f>
        <v>375</v>
      </c>
      <c r="G20" s="63">
        <f>Customers!G19+IFERROR(VLOOKUP(G$4,Switching!$B$35:$F$44,5,0),0)-IFERROR(VLOOKUP(G$4,Switching!$B$23:$F$31,5,0),0)</f>
        <v>260</v>
      </c>
      <c r="H20" s="49">
        <f t="shared" si="4"/>
        <v>82070</v>
      </c>
      <c r="I20" s="63">
        <f>Customers!I19+IFERROR(VLOOKUP(I$4,Switching!$B$35:$F$44,5,0),0)-IFERROR(VLOOKUP(I$4,Switching!$B$23:$F$31,5,0),0)</f>
        <v>63506.104708918705</v>
      </c>
      <c r="J20" s="63">
        <f>Customers!J19+IFERROR(VLOOKUP(J$4,Switching!$B$35:$F$44,5,0),0)-IFERROR(VLOOKUP(J$4,Switching!$B$23:$F$31,5,0),0)</f>
        <v>18563.895291081299</v>
      </c>
      <c r="K20" s="63">
        <f>Customers!K19+IFERROR(VLOOKUP(K$4,Switching!$B$35:$F$44,5,0),0)-IFERROR(VLOOKUP(K$4,Switching!$B$23:$F$31,5,0),0)</f>
        <v>201</v>
      </c>
      <c r="L20" s="63">
        <f>Customers!L19+IFERROR(VLOOKUP(L$4,Switching!$B$35:$F$44,5,0),0)-IFERROR(VLOOKUP(L$4,Switching!$B$23:$F$31,5,0),0)</f>
        <v>4690</v>
      </c>
      <c r="M20" s="63">
        <f>Customers!M19+IFERROR(VLOOKUP(M$4,Switching!$B$35:$F$44,5,0),0)-IFERROR(VLOOKUP(M$4,Switching!$B$23:$F$31,5,0),0)</f>
        <v>197</v>
      </c>
      <c r="N20" s="63">
        <f>Customers!N19+IFERROR(VLOOKUP(N$4,Switching!$B$35:$F$44,5,0),0)-IFERROR(VLOOKUP(N$4,Switching!$B$23:$F$31,5,0),0)</f>
        <v>463</v>
      </c>
      <c r="O20" s="63">
        <f>Customers!O19+IFERROR(VLOOKUP(O$4,Switching!$B$35:$F$44,5,0),0)-IFERROR(VLOOKUP(O$4,Switching!$B$23:$F$31,5,0),0)</f>
        <v>52</v>
      </c>
      <c r="P20" s="64">
        <f>Customers!P19+IFERROR(VLOOKUP(P$4,Switching!$B$35:$F$44,5,0),0)-IFERROR(VLOOKUP(P$4,Switching!$B$23:$F$31,5,0),0)</f>
        <v>747</v>
      </c>
      <c r="Q20" s="10">
        <f>Customers!Q19+IFERROR(VLOOKUP(Q$4,Switching!$B$35:$F$44,5,0),0)-IFERROR(VLOOKUP(Q$4,Switching!$B$23:$F$31,5,0),0)</f>
        <v>1</v>
      </c>
      <c r="R20" s="10">
        <f>Customers!R19+IFERROR(VLOOKUP(R$4,Switching!$B$35:$F$44,5,0),0)-IFERROR(VLOOKUP(R$4,Switching!$B$23:$F$31,5,0),0)</f>
        <v>6</v>
      </c>
      <c r="S20" s="10">
        <f>Customers!S19+IFERROR(VLOOKUP(S$4,Switching!$B$35:$F$44,5,0),0)-IFERROR(VLOOKUP(S$4,Switching!$B$23:$F$31,5,0),0)</f>
        <v>5</v>
      </c>
      <c r="T20" s="10">
        <f t="shared" si="0"/>
        <v>12</v>
      </c>
      <c r="U20" s="62">
        <f>Customers!U19+IFERROR(VLOOKUP(U$4,Switching!$B$35:$F$44,5,0),0)-IFERROR(VLOOKUP(U$4,Switching!$B$23:$F$31,5,0),0)</f>
        <v>32</v>
      </c>
      <c r="V20" s="64">
        <f>Customers!V19+IFERROR(VLOOKUP(V$4,Switching!$B$35:$F$44,5,0),0)-IFERROR(VLOOKUP(V$4,Switching!$B$23:$F$31,5,0),0)</f>
        <v>1</v>
      </c>
      <c r="W20" s="10">
        <f>Customers!W19+IFERROR(VLOOKUP(W$4,Switching!$B$35:$F$44,5,0),0)-IFERROR(VLOOKUP(W$4,Switching!$B$23:$F$31,5,0),0)</f>
        <v>24258</v>
      </c>
      <c r="X20" s="35">
        <f t="shared" si="1"/>
        <v>4451</v>
      </c>
      <c r="Y20" s="10">
        <f>Customers!Y19+IFERROR(VLOOKUP(Y$4,Switching!$B$35:$F$44,5,0),0)-IFERROR(VLOOKUP(Y$4,Switching!$B$23:$F$31,5,0),0)</f>
        <v>3694</v>
      </c>
      <c r="Z20" s="10">
        <f>Customers!Z19+IFERROR(VLOOKUP(Z$4,Switching!$B$35:$F$44,5,0),0)-IFERROR(VLOOKUP(Z$4,Switching!$B$23:$F$31,5,0),0)</f>
        <v>757</v>
      </c>
      <c r="AA20" s="10">
        <f>Customers!AA19+IFERROR(VLOOKUP(AA$4,Switching!$B$35:$F$44,5,0),0)-IFERROR(VLOOKUP(AA$4,Switching!$B$23:$F$31,5,0),0)</f>
        <v>19</v>
      </c>
      <c r="AB20" s="10">
        <f>Customers!AB19+IFERROR(VLOOKUP(AB$4,Switching!$B$35:$F$44,5,0),0)-IFERROR(VLOOKUP(AB$4,Switching!$B$23:$F$31,5,0),0)</f>
        <v>187</v>
      </c>
      <c r="AC20" s="10">
        <f>Customers!AC19+IFERROR(VLOOKUP(AC$4,Switching!$B$35:$F$44,5,0),0)-IFERROR(VLOOKUP(AC$4,Switching!$B$23:$F$31,5,0),0)</f>
        <v>4</v>
      </c>
      <c r="AD20" s="10">
        <f>Customers!AD19+IFERROR(VLOOKUP(AD$4,Switching!$B$35:$F$44,5,0),0)-IFERROR(VLOOKUP(AD$4,Switching!$B$23:$F$31,5,0),0)</f>
        <v>10</v>
      </c>
      <c r="AE20" s="10">
        <f>Customers!AE19+IFERROR(VLOOKUP(AE$4,Switching!$B$35:$F$44,5,0),0)-IFERROR(VLOOKUP(AE$4,Switching!$B$23:$F$31,5,0),0)</f>
        <v>140</v>
      </c>
      <c r="AF20" s="10">
        <f>Customers!AF19+IFERROR(VLOOKUP(AF$4,Switching!$B$35:$F$44,5,0),0)-IFERROR(VLOOKUP(AF$4,Switching!$B$23:$F$31,5,0),0)</f>
        <v>13</v>
      </c>
      <c r="AG20" s="10">
        <f>Customers!AG19+IFERROR(VLOOKUP(AG$4,Switching!$B$35:$F$44,5,0),0)-IFERROR(VLOOKUP(AG$4,Switching!$B$23:$F$31,5,0),0)</f>
        <v>12</v>
      </c>
      <c r="AH20" s="62">
        <f>Customers!AH19+IFERROR(VLOOKUP(AH$4,Switching!$B$35:$F$44,5,0),0)-IFERROR(VLOOKUP(AH$4,Switching!$B$23:$F$31,5,0),0)</f>
        <v>360805</v>
      </c>
      <c r="AI20" s="49">
        <f t="shared" si="2"/>
        <v>44538</v>
      </c>
      <c r="AJ20" s="63">
        <f>Customers!AJ19+IFERROR(VLOOKUP(AJ$4,Switching!$B$35:$F$44,5,0),0)-IFERROR(VLOOKUP(AJ$4,Switching!$B$23:$F$31,5,0),0)</f>
        <v>28177.229860970278</v>
      </c>
      <c r="AK20" s="63">
        <f>Customers!AK19+IFERROR(VLOOKUP(AK$4,Switching!$B$35:$F$44,5,0),0)-IFERROR(VLOOKUP(AK$4,Switching!$B$23:$F$31,5,0),0)</f>
        <v>16360.770139029721</v>
      </c>
      <c r="AL20" s="63">
        <f>Customers!AL19+IFERROR(VLOOKUP(AL$4,Switching!$B$35:$F$44,5,0),0)-IFERROR(VLOOKUP(AL$4,Switching!$B$23:$F$31,5,0),0)</f>
        <v>52</v>
      </c>
      <c r="AM20" s="63">
        <f>Customers!AM19+IFERROR(VLOOKUP(AM$4,Switching!$B$35:$F$44,5,0),0)-IFERROR(VLOOKUP(AM$4,Switching!$B$23:$F$31,5,0),0)</f>
        <v>2579</v>
      </c>
      <c r="AN20" s="63">
        <f>Customers!AN19+IFERROR(VLOOKUP(AN$4,Switching!$B$35:$F$44,5,0),0)-IFERROR(VLOOKUP(AN$4,Switching!$B$23:$F$31,5,0),0)</f>
        <v>38</v>
      </c>
      <c r="AO20" s="63">
        <f>Customers!AO19+IFERROR(VLOOKUP(AO$4,Switching!$B$35:$F$44,5,0),0)-IFERROR(VLOOKUP(AO$4,Switching!$B$23:$F$31,5,0),0)</f>
        <v>218</v>
      </c>
      <c r="AP20" s="63">
        <f>Customers!AP19+IFERROR(VLOOKUP(AP$4,Switching!$B$35:$F$44,5,0),0)-IFERROR(VLOOKUP(AP$4,Switching!$B$23:$F$31,5,0),0)</f>
        <v>21</v>
      </c>
      <c r="AQ20" s="63">
        <f>Customers!AQ19+IFERROR(VLOOKUP(AQ$4,Switching!$B$35:$F$44,5,0),0)-IFERROR(VLOOKUP(AQ$4,Switching!$B$23:$F$31,5,0),0)</f>
        <v>215</v>
      </c>
      <c r="AR20" s="63">
        <f>Customers!AR19+IFERROR(VLOOKUP(AR$4,Switching!$B$35:$F$44,5,0),0)-IFERROR(VLOOKUP(AR$4,Switching!$B$23:$F$31,5,0),0)</f>
        <v>69</v>
      </c>
      <c r="AS20" s="63">
        <f>Customers!AS19+IFERROR(VLOOKUP(AS$4,Switching!$B$35:$F$44,5,0),0)-IFERROR(VLOOKUP(AS$4,Switching!$B$23:$F$31,5,0),0)</f>
        <v>95</v>
      </c>
      <c r="AT20" s="63">
        <f>Customers!AT19+IFERROR(VLOOKUP(AT$4,Switching!$B$35:$F$44,5,0),0)-IFERROR(VLOOKUP(AT$4,Switching!$B$23:$F$31,5,0),0)</f>
        <v>156</v>
      </c>
      <c r="AU20" s="63">
        <f>Customers!AU19+IFERROR(VLOOKUP(AU$4,Switching!$B$35:$F$44,5,0),0)-IFERROR(VLOOKUP(AU$4,Switching!$B$23:$F$31,5,0),0)</f>
        <v>12</v>
      </c>
      <c r="AV20" s="63">
        <f>Customers!AV19+IFERROR(VLOOKUP(AV$4,Switching!$B$35:$F$44,5,0),0)-IFERROR(VLOOKUP(AV$4,Switching!$B$23:$F$31,5,0),0)</f>
        <v>905</v>
      </c>
      <c r="AW20" s="48">
        <f>Customers!AW19+IFERROR(VLOOKUP(AW$4,Switching!$B$35:$F$44,5,0),0)-IFERROR(VLOOKUP(AW$4,Switching!$B$23:$F$31,5,0),0)</f>
        <v>1</v>
      </c>
      <c r="AX20" s="50">
        <f>Customers!AX19+IFERROR(VLOOKUP(AX$4,Switching!$B$35:$F$44,5,0),0)-IFERROR(VLOOKUP(AX$4,Switching!$B$23:$F$31,5,0),0)</f>
        <v>2</v>
      </c>
    </row>
    <row r="21" spans="1:50" x14ac:dyDescent="0.25">
      <c r="A21" s="8">
        <v>2015</v>
      </c>
      <c r="B21" s="8">
        <v>10</v>
      </c>
      <c r="C21" s="8" t="s">
        <v>496</v>
      </c>
      <c r="D21" s="62">
        <f>Customers!D20+IFERROR(VLOOKUP(D$4,Switching!$B$35:$F$44,5,0),0)-IFERROR(VLOOKUP(D$4,Switching!$B$23:$F$31,5,0),0)</f>
        <v>429891.37408905203</v>
      </c>
      <c r="E21" s="47">
        <f t="shared" si="3"/>
        <v>635</v>
      </c>
      <c r="F21" s="63">
        <f>Customers!F20+IFERROR(VLOOKUP(F$4,Switching!$B$35:$F$44,5,0),0)-IFERROR(VLOOKUP(F$4,Switching!$B$23:$F$31,5,0),0)</f>
        <v>375</v>
      </c>
      <c r="G21" s="63">
        <f>Customers!G20+IFERROR(VLOOKUP(G$4,Switching!$B$35:$F$44,5,0),0)-IFERROR(VLOOKUP(G$4,Switching!$B$23:$F$31,5,0),0)</f>
        <v>260</v>
      </c>
      <c r="H21" s="49">
        <f t="shared" si="4"/>
        <v>82080</v>
      </c>
      <c r="I21" s="63">
        <f>Customers!I20+IFERROR(VLOOKUP(I$4,Switching!$B$35:$F$44,5,0),0)-IFERROR(VLOOKUP(I$4,Switching!$B$23:$F$31,5,0),0)</f>
        <v>63513.853120206477</v>
      </c>
      <c r="J21" s="63">
        <f>Customers!J20+IFERROR(VLOOKUP(J$4,Switching!$B$35:$F$44,5,0),0)-IFERROR(VLOOKUP(J$4,Switching!$B$23:$F$31,5,0),0)</f>
        <v>18566.14687979353</v>
      </c>
      <c r="K21" s="63">
        <f>Customers!K20+IFERROR(VLOOKUP(K$4,Switching!$B$35:$F$44,5,0),0)-IFERROR(VLOOKUP(K$4,Switching!$B$23:$F$31,5,0),0)</f>
        <v>199</v>
      </c>
      <c r="L21" s="63">
        <f>Customers!L20+IFERROR(VLOOKUP(L$4,Switching!$B$35:$F$44,5,0),0)-IFERROR(VLOOKUP(L$4,Switching!$B$23:$F$31,5,0),0)</f>
        <v>4680</v>
      </c>
      <c r="M21" s="63">
        <f>Customers!M20+IFERROR(VLOOKUP(M$4,Switching!$B$35:$F$44,5,0),0)-IFERROR(VLOOKUP(M$4,Switching!$B$23:$F$31,5,0),0)</f>
        <v>199</v>
      </c>
      <c r="N21" s="63">
        <f>Customers!N20+IFERROR(VLOOKUP(N$4,Switching!$B$35:$F$44,5,0),0)-IFERROR(VLOOKUP(N$4,Switching!$B$23:$F$31,5,0),0)</f>
        <v>464</v>
      </c>
      <c r="O21" s="63">
        <f>Customers!O20+IFERROR(VLOOKUP(O$4,Switching!$B$35:$F$44,5,0),0)-IFERROR(VLOOKUP(O$4,Switching!$B$23:$F$31,5,0),0)</f>
        <v>52</v>
      </c>
      <c r="P21" s="64">
        <f>Customers!P20+IFERROR(VLOOKUP(P$4,Switching!$B$35:$F$44,5,0),0)-IFERROR(VLOOKUP(P$4,Switching!$B$23:$F$31,5,0),0)</f>
        <v>747</v>
      </c>
      <c r="Q21" s="10">
        <f>Customers!Q20+IFERROR(VLOOKUP(Q$4,Switching!$B$35:$F$44,5,0),0)-IFERROR(VLOOKUP(Q$4,Switching!$B$23:$F$31,5,0),0)</f>
        <v>1</v>
      </c>
      <c r="R21" s="10">
        <f>Customers!R20+IFERROR(VLOOKUP(R$4,Switching!$B$35:$F$44,5,0),0)-IFERROR(VLOOKUP(R$4,Switching!$B$23:$F$31,5,0),0)</f>
        <v>6</v>
      </c>
      <c r="S21" s="10">
        <f>Customers!S20+IFERROR(VLOOKUP(S$4,Switching!$B$35:$F$44,5,0),0)-IFERROR(VLOOKUP(S$4,Switching!$B$23:$F$31,5,0),0)</f>
        <v>5</v>
      </c>
      <c r="T21" s="10">
        <f t="shared" si="0"/>
        <v>12</v>
      </c>
      <c r="U21" s="62">
        <f>Customers!U20+IFERROR(VLOOKUP(U$4,Switching!$B$35:$F$44,5,0),0)-IFERROR(VLOOKUP(U$4,Switching!$B$23:$F$31,5,0),0)</f>
        <v>32</v>
      </c>
      <c r="V21" s="64">
        <f>Customers!V20+IFERROR(VLOOKUP(V$4,Switching!$B$35:$F$44,5,0),0)-IFERROR(VLOOKUP(V$4,Switching!$B$23:$F$31,5,0),0)</f>
        <v>1</v>
      </c>
      <c r="W21" s="10">
        <f>Customers!W20+IFERROR(VLOOKUP(W$4,Switching!$B$35:$F$44,5,0),0)-IFERROR(VLOOKUP(W$4,Switching!$B$23:$F$31,5,0),0)</f>
        <v>24221</v>
      </c>
      <c r="X21" s="35">
        <f t="shared" si="1"/>
        <v>4453</v>
      </c>
      <c r="Y21" s="10">
        <f>Customers!Y20+IFERROR(VLOOKUP(Y$4,Switching!$B$35:$F$44,5,0),0)-IFERROR(VLOOKUP(Y$4,Switching!$B$23:$F$31,5,0),0)</f>
        <v>3696</v>
      </c>
      <c r="Z21" s="10">
        <f>Customers!Z20+IFERROR(VLOOKUP(Z$4,Switching!$B$35:$F$44,5,0),0)-IFERROR(VLOOKUP(Z$4,Switching!$B$23:$F$31,5,0),0)</f>
        <v>757</v>
      </c>
      <c r="AA21" s="10">
        <f>Customers!AA20+IFERROR(VLOOKUP(AA$4,Switching!$B$35:$F$44,5,0),0)-IFERROR(VLOOKUP(AA$4,Switching!$B$23:$F$31,5,0),0)</f>
        <v>19</v>
      </c>
      <c r="AB21" s="10">
        <f>Customers!AB20+IFERROR(VLOOKUP(AB$4,Switching!$B$35:$F$44,5,0),0)-IFERROR(VLOOKUP(AB$4,Switching!$B$23:$F$31,5,0),0)</f>
        <v>187</v>
      </c>
      <c r="AC21" s="10">
        <f>Customers!AC20+IFERROR(VLOOKUP(AC$4,Switching!$B$35:$F$44,5,0),0)-IFERROR(VLOOKUP(AC$4,Switching!$B$23:$F$31,5,0),0)</f>
        <v>4</v>
      </c>
      <c r="AD21" s="10">
        <f>Customers!AD20+IFERROR(VLOOKUP(AD$4,Switching!$B$35:$F$44,5,0),0)-IFERROR(VLOOKUP(AD$4,Switching!$B$23:$F$31,5,0),0)</f>
        <v>10</v>
      </c>
      <c r="AE21" s="10">
        <f>Customers!AE20+IFERROR(VLOOKUP(AE$4,Switching!$B$35:$F$44,5,0),0)-IFERROR(VLOOKUP(AE$4,Switching!$B$23:$F$31,5,0),0)</f>
        <v>140</v>
      </c>
      <c r="AF21" s="10">
        <f>Customers!AF20+IFERROR(VLOOKUP(AF$4,Switching!$B$35:$F$44,5,0),0)-IFERROR(VLOOKUP(AF$4,Switching!$B$23:$F$31,5,0),0)</f>
        <v>13</v>
      </c>
      <c r="AG21" s="10">
        <f>Customers!AG20+IFERROR(VLOOKUP(AG$4,Switching!$B$35:$F$44,5,0),0)-IFERROR(VLOOKUP(AG$4,Switching!$B$23:$F$31,5,0),0)</f>
        <v>12</v>
      </c>
      <c r="AH21" s="62">
        <f>Customers!AH20+IFERROR(VLOOKUP(AH$4,Switching!$B$35:$F$44,5,0),0)-IFERROR(VLOOKUP(AH$4,Switching!$B$23:$F$31,5,0),0)</f>
        <v>361011</v>
      </c>
      <c r="AI21" s="49">
        <f t="shared" si="2"/>
        <v>44555</v>
      </c>
      <c r="AJ21" s="63">
        <f>Customers!AJ20+IFERROR(VLOOKUP(AJ$4,Switching!$B$35:$F$44,5,0),0)-IFERROR(VLOOKUP(AJ$4,Switching!$B$23:$F$31,5,0),0)</f>
        <v>28187.985533698367</v>
      </c>
      <c r="AK21" s="63">
        <f>Customers!AK20+IFERROR(VLOOKUP(AK$4,Switching!$B$35:$F$44,5,0),0)-IFERROR(VLOOKUP(AK$4,Switching!$B$23:$F$31,5,0),0)</f>
        <v>16367.014466301629</v>
      </c>
      <c r="AL21" s="63">
        <f>Customers!AL20+IFERROR(VLOOKUP(AL$4,Switching!$B$35:$F$44,5,0),0)-IFERROR(VLOOKUP(AL$4,Switching!$B$23:$F$31,5,0),0)</f>
        <v>52</v>
      </c>
      <c r="AM21" s="63">
        <f>Customers!AM20+IFERROR(VLOOKUP(AM$4,Switching!$B$35:$F$44,5,0),0)-IFERROR(VLOOKUP(AM$4,Switching!$B$23:$F$31,5,0),0)</f>
        <v>2579</v>
      </c>
      <c r="AN21" s="63">
        <f>Customers!AN20+IFERROR(VLOOKUP(AN$4,Switching!$B$35:$F$44,5,0),0)-IFERROR(VLOOKUP(AN$4,Switching!$B$23:$F$31,5,0),0)</f>
        <v>39</v>
      </c>
      <c r="AO21" s="63">
        <f>Customers!AO20+IFERROR(VLOOKUP(AO$4,Switching!$B$35:$F$44,5,0),0)-IFERROR(VLOOKUP(AO$4,Switching!$B$23:$F$31,5,0),0)</f>
        <v>219</v>
      </c>
      <c r="AP21" s="63">
        <f>Customers!AP20+IFERROR(VLOOKUP(AP$4,Switching!$B$35:$F$44,5,0),0)-IFERROR(VLOOKUP(AP$4,Switching!$B$23:$F$31,5,0),0)</f>
        <v>21</v>
      </c>
      <c r="AQ21" s="63">
        <f>Customers!AQ20+IFERROR(VLOOKUP(AQ$4,Switching!$B$35:$F$44,5,0),0)-IFERROR(VLOOKUP(AQ$4,Switching!$B$23:$F$31,5,0),0)</f>
        <v>215</v>
      </c>
      <c r="AR21" s="63">
        <f>Customers!AR20+IFERROR(VLOOKUP(AR$4,Switching!$B$35:$F$44,5,0),0)-IFERROR(VLOOKUP(AR$4,Switching!$B$23:$F$31,5,0),0)</f>
        <v>69</v>
      </c>
      <c r="AS21" s="63">
        <f>Customers!AS20+IFERROR(VLOOKUP(AS$4,Switching!$B$35:$F$44,5,0),0)-IFERROR(VLOOKUP(AS$4,Switching!$B$23:$F$31,5,0),0)</f>
        <v>96</v>
      </c>
      <c r="AT21" s="63">
        <f>Customers!AT20+IFERROR(VLOOKUP(AT$4,Switching!$B$35:$F$44,5,0),0)-IFERROR(VLOOKUP(AT$4,Switching!$B$23:$F$31,5,0),0)</f>
        <v>156</v>
      </c>
      <c r="AU21" s="63">
        <f>Customers!AU20+IFERROR(VLOOKUP(AU$4,Switching!$B$35:$F$44,5,0),0)-IFERROR(VLOOKUP(AU$4,Switching!$B$23:$F$31,5,0),0)</f>
        <v>12</v>
      </c>
      <c r="AV21" s="63">
        <f>Customers!AV20+IFERROR(VLOOKUP(AV$4,Switching!$B$35:$F$44,5,0),0)-IFERROR(VLOOKUP(AV$4,Switching!$B$23:$F$31,5,0),0)</f>
        <v>905</v>
      </c>
      <c r="AW21" s="48">
        <f>Customers!AW20+IFERROR(VLOOKUP(AW$4,Switching!$B$35:$F$44,5,0),0)-IFERROR(VLOOKUP(AW$4,Switching!$B$23:$F$31,5,0),0)</f>
        <v>1</v>
      </c>
      <c r="AX21" s="50">
        <f>Customers!AX20+IFERROR(VLOOKUP(AX$4,Switching!$B$35:$F$44,5,0),0)-IFERROR(VLOOKUP(AX$4,Switching!$B$23:$F$31,5,0),0)</f>
        <v>2</v>
      </c>
    </row>
    <row r="22" spans="1:50" x14ac:dyDescent="0.25">
      <c r="A22" s="8">
        <v>2015</v>
      </c>
      <c r="B22" s="8">
        <v>11</v>
      </c>
      <c r="C22" s="8" t="s">
        <v>497</v>
      </c>
      <c r="D22" s="62">
        <f>Customers!D21+IFERROR(VLOOKUP(D$4,Switching!$B$35:$F$44,5,0),0)-IFERROR(VLOOKUP(D$4,Switching!$B$23:$F$31,5,0),0)</f>
        <v>430083.122344509</v>
      </c>
      <c r="E22" s="47">
        <f t="shared" si="3"/>
        <v>634</v>
      </c>
      <c r="F22" s="63">
        <f>Customers!F21+IFERROR(VLOOKUP(F$4,Switching!$B$35:$F$44,5,0),0)-IFERROR(VLOOKUP(F$4,Switching!$B$23:$F$31,5,0),0)</f>
        <v>374</v>
      </c>
      <c r="G22" s="63">
        <f>Customers!G21+IFERROR(VLOOKUP(G$4,Switching!$B$35:$F$44,5,0),0)-IFERROR(VLOOKUP(G$4,Switching!$B$23:$F$31,5,0),0)</f>
        <v>260</v>
      </c>
      <c r="H22" s="49">
        <f t="shared" si="4"/>
        <v>82090</v>
      </c>
      <c r="I22" s="63">
        <f>Customers!I21+IFERROR(VLOOKUP(I$4,Switching!$B$35:$F$44,5,0),0)-IFERROR(VLOOKUP(I$4,Switching!$B$23:$F$31,5,0),0)</f>
        <v>63521.601531494241</v>
      </c>
      <c r="J22" s="63">
        <f>Customers!J21+IFERROR(VLOOKUP(J$4,Switching!$B$35:$F$44,5,0),0)-IFERROR(VLOOKUP(J$4,Switching!$B$23:$F$31,5,0),0)</f>
        <v>18568.398468505759</v>
      </c>
      <c r="K22" s="63">
        <f>Customers!K21+IFERROR(VLOOKUP(K$4,Switching!$B$35:$F$44,5,0),0)-IFERROR(VLOOKUP(K$4,Switching!$B$23:$F$31,5,0),0)</f>
        <v>198</v>
      </c>
      <c r="L22" s="63">
        <f>Customers!L21+IFERROR(VLOOKUP(L$4,Switching!$B$35:$F$44,5,0),0)-IFERROR(VLOOKUP(L$4,Switching!$B$23:$F$31,5,0),0)</f>
        <v>4670</v>
      </c>
      <c r="M22" s="63">
        <f>Customers!M21+IFERROR(VLOOKUP(M$4,Switching!$B$35:$F$44,5,0),0)-IFERROR(VLOOKUP(M$4,Switching!$B$23:$F$31,5,0),0)</f>
        <v>200</v>
      </c>
      <c r="N22" s="63">
        <f>Customers!N21+IFERROR(VLOOKUP(N$4,Switching!$B$35:$F$44,5,0),0)-IFERROR(VLOOKUP(N$4,Switching!$B$23:$F$31,5,0),0)</f>
        <v>465</v>
      </c>
      <c r="O22" s="63">
        <f>Customers!O21+IFERROR(VLOOKUP(O$4,Switching!$B$35:$F$44,5,0),0)-IFERROR(VLOOKUP(O$4,Switching!$B$23:$F$31,5,0),0)</f>
        <v>52</v>
      </c>
      <c r="P22" s="64">
        <f>Customers!P21+IFERROR(VLOOKUP(P$4,Switching!$B$35:$F$44,5,0),0)-IFERROR(VLOOKUP(P$4,Switching!$B$23:$F$31,5,0),0)</f>
        <v>747</v>
      </c>
      <c r="Q22" s="10">
        <f>Customers!Q21+IFERROR(VLOOKUP(Q$4,Switching!$B$35:$F$44,5,0),0)-IFERROR(VLOOKUP(Q$4,Switching!$B$23:$F$31,5,0),0)</f>
        <v>1</v>
      </c>
      <c r="R22" s="10">
        <f>Customers!R21+IFERROR(VLOOKUP(R$4,Switching!$B$35:$F$44,5,0),0)-IFERROR(VLOOKUP(R$4,Switching!$B$23:$F$31,5,0),0)</f>
        <v>6</v>
      </c>
      <c r="S22" s="10">
        <f>Customers!S21+IFERROR(VLOOKUP(S$4,Switching!$B$35:$F$44,5,0),0)-IFERROR(VLOOKUP(S$4,Switching!$B$23:$F$31,5,0),0)</f>
        <v>5</v>
      </c>
      <c r="T22" s="10">
        <f t="shared" si="0"/>
        <v>12</v>
      </c>
      <c r="U22" s="62">
        <f>Customers!U21+IFERROR(VLOOKUP(U$4,Switching!$B$35:$F$44,5,0),0)-IFERROR(VLOOKUP(U$4,Switching!$B$23:$F$31,5,0),0)</f>
        <v>32</v>
      </c>
      <c r="V22" s="64">
        <f>Customers!V21+IFERROR(VLOOKUP(V$4,Switching!$B$35:$F$44,5,0),0)-IFERROR(VLOOKUP(V$4,Switching!$B$23:$F$31,5,0),0)</f>
        <v>1</v>
      </c>
      <c r="W22" s="10">
        <f>Customers!W21+IFERROR(VLOOKUP(W$4,Switching!$B$35:$F$44,5,0),0)-IFERROR(VLOOKUP(W$4,Switching!$B$23:$F$31,5,0),0)</f>
        <v>24231</v>
      </c>
      <c r="X22" s="35">
        <f t="shared" si="1"/>
        <v>4455</v>
      </c>
      <c r="Y22" s="10">
        <f>Customers!Y21+IFERROR(VLOOKUP(Y$4,Switching!$B$35:$F$44,5,0),0)-IFERROR(VLOOKUP(Y$4,Switching!$B$23:$F$31,5,0),0)</f>
        <v>3698</v>
      </c>
      <c r="Z22" s="10">
        <f>Customers!Z21+IFERROR(VLOOKUP(Z$4,Switching!$B$35:$F$44,5,0),0)-IFERROR(VLOOKUP(Z$4,Switching!$B$23:$F$31,5,0),0)</f>
        <v>757</v>
      </c>
      <c r="AA22" s="10">
        <f>Customers!AA21+IFERROR(VLOOKUP(AA$4,Switching!$B$35:$F$44,5,0),0)-IFERROR(VLOOKUP(AA$4,Switching!$B$23:$F$31,5,0),0)</f>
        <v>19</v>
      </c>
      <c r="AB22" s="10">
        <f>Customers!AB21+IFERROR(VLOOKUP(AB$4,Switching!$B$35:$F$44,5,0),0)-IFERROR(VLOOKUP(AB$4,Switching!$B$23:$F$31,5,0),0)</f>
        <v>187</v>
      </c>
      <c r="AC22" s="10">
        <f>Customers!AC21+IFERROR(VLOOKUP(AC$4,Switching!$B$35:$F$44,5,0),0)-IFERROR(VLOOKUP(AC$4,Switching!$B$23:$F$31,5,0),0)</f>
        <v>4</v>
      </c>
      <c r="AD22" s="10">
        <f>Customers!AD21+IFERROR(VLOOKUP(AD$4,Switching!$B$35:$F$44,5,0),0)-IFERROR(VLOOKUP(AD$4,Switching!$B$23:$F$31,5,0),0)</f>
        <v>10</v>
      </c>
      <c r="AE22" s="10">
        <f>Customers!AE21+IFERROR(VLOOKUP(AE$4,Switching!$B$35:$F$44,5,0),0)-IFERROR(VLOOKUP(AE$4,Switching!$B$23:$F$31,5,0),0)</f>
        <v>140</v>
      </c>
      <c r="AF22" s="10">
        <f>Customers!AF21+IFERROR(VLOOKUP(AF$4,Switching!$B$35:$F$44,5,0),0)-IFERROR(VLOOKUP(AF$4,Switching!$B$23:$F$31,5,0),0)</f>
        <v>13</v>
      </c>
      <c r="AG22" s="10">
        <f>Customers!AG21+IFERROR(VLOOKUP(AG$4,Switching!$B$35:$F$44,5,0),0)-IFERROR(VLOOKUP(AG$4,Switching!$B$23:$F$31,5,0),0)</f>
        <v>12</v>
      </c>
      <c r="AH22" s="62">
        <f>Customers!AH21+IFERROR(VLOOKUP(AH$4,Switching!$B$35:$F$44,5,0),0)-IFERROR(VLOOKUP(AH$4,Switching!$B$23:$F$31,5,0),0)</f>
        <v>361217</v>
      </c>
      <c r="AI22" s="49">
        <f t="shared" si="2"/>
        <v>44572</v>
      </c>
      <c r="AJ22" s="63">
        <f>Customers!AJ21+IFERROR(VLOOKUP(AJ$4,Switching!$B$35:$F$44,5,0),0)-IFERROR(VLOOKUP(AJ$4,Switching!$B$23:$F$31,5,0),0)</f>
        <v>28198.741206426461</v>
      </c>
      <c r="AK22" s="63">
        <f>Customers!AK21+IFERROR(VLOOKUP(AK$4,Switching!$B$35:$F$44,5,0),0)-IFERROR(VLOOKUP(AK$4,Switching!$B$23:$F$31,5,0),0)</f>
        <v>16373.258793573536</v>
      </c>
      <c r="AL22" s="63">
        <f>Customers!AL21+IFERROR(VLOOKUP(AL$4,Switching!$B$35:$F$44,5,0),0)-IFERROR(VLOOKUP(AL$4,Switching!$B$23:$F$31,5,0),0)</f>
        <v>52</v>
      </c>
      <c r="AM22" s="63">
        <f>Customers!AM21+IFERROR(VLOOKUP(AM$4,Switching!$B$35:$F$44,5,0),0)-IFERROR(VLOOKUP(AM$4,Switching!$B$23:$F$31,5,0),0)</f>
        <v>2579</v>
      </c>
      <c r="AN22" s="63">
        <f>Customers!AN21+IFERROR(VLOOKUP(AN$4,Switching!$B$35:$F$44,5,0),0)-IFERROR(VLOOKUP(AN$4,Switching!$B$23:$F$31,5,0),0)</f>
        <v>39</v>
      </c>
      <c r="AO22" s="63">
        <f>Customers!AO21+IFERROR(VLOOKUP(AO$4,Switching!$B$35:$F$44,5,0),0)-IFERROR(VLOOKUP(AO$4,Switching!$B$23:$F$31,5,0),0)</f>
        <v>220</v>
      </c>
      <c r="AP22" s="63">
        <f>Customers!AP21+IFERROR(VLOOKUP(AP$4,Switching!$B$35:$F$44,5,0),0)-IFERROR(VLOOKUP(AP$4,Switching!$B$23:$F$31,5,0),0)</f>
        <v>21</v>
      </c>
      <c r="AQ22" s="63">
        <f>Customers!AQ21+IFERROR(VLOOKUP(AQ$4,Switching!$B$35:$F$44,5,0),0)-IFERROR(VLOOKUP(AQ$4,Switching!$B$23:$F$31,5,0),0)</f>
        <v>214</v>
      </c>
      <c r="AR22" s="63">
        <f>Customers!AR21+IFERROR(VLOOKUP(AR$4,Switching!$B$35:$F$44,5,0),0)-IFERROR(VLOOKUP(AR$4,Switching!$B$23:$F$31,5,0),0)</f>
        <v>70</v>
      </c>
      <c r="AS22" s="63">
        <f>Customers!AS21+IFERROR(VLOOKUP(AS$4,Switching!$B$35:$F$44,5,0),0)-IFERROR(VLOOKUP(AS$4,Switching!$B$23:$F$31,5,0),0)</f>
        <v>97</v>
      </c>
      <c r="AT22" s="63">
        <f>Customers!AT21+IFERROR(VLOOKUP(AT$4,Switching!$B$35:$F$44,5,0),0)-IFERROR(VLOOKUP(AT$4,Switching!$B$23:$F$31,5,0),0)</f>
        <v>156</v>
      </c>
      <c r="AU22" s="63">
        <f>Customers!AU21+IFERROR(VLOOKUP(AU$4,Switching!$B$35:$F$44,5,0),0)-IFERROR(VLOOKUP(AU$4,Switching!$B$23:$F$31,5,0),0)</f>
        <v>12</v>
      </c>
      <c r="AV22" s="63">
        <f>Customers!AV21+IFERROR(VLOOKUP(AV$4,Switching!$B$35:$F$44,5,0),0)-IFERROR(VLOOKUP(AV$4,Switching!$B$23:$F$31,5,0),0)</f>
        <v>905</v>
      </c>
      <c r="AW22" s="48">
        <f>Customers!AW21+IFERROR(VLOOKUP(AW$4,Switching!$B$35:$F$44,5,0),0)-IFERROR(VLOOKUP(AW$4,Switching!$B$23:$F$31,5,0),0)</f>
        <v>1</v>
      </c>
      <c r="AX22" s="50">
        <f>Customers!AX21+IFERROR(VLOOKUP(AX$4,Switching!$B$35:$F$44,5,0),0)-IFERROR(VLOOKUP(AX$4,Switching!$B$23:$F$31,5,0),0)</f>
        <v>2</v>
      </c>
    </row>
    <row r="23" spans="1:50" x14ac:dyDescent="0.25">
      <c r="A23" s="8">
        <v>2015</v>
      </c>
      <c r="B23" s="8">
        <v>12</v>
      </c>
      <c r="C23" s="8" t="s">
        <v>498</v>
      </c>
      <c r="D23" s="62">
        <f>Customers!D22+IFERROR(VLOOKUP(D$4,Switching!$B$35:$F$44,5,0),0)-IFERROR(VLOOKUP(D$4,Switching!$B$23:$F$31,5,0),0)</f>
        <v>430274.87046328501</v>
      </c>
      <c r="E23" s="47">
        <f t="shared" si="3"/>
        <v>633</v>
      </c>
      <c r="F23" s="63">
        <f>Customers!F22+IFERROR(VLOOKUP(F$4,Switching!$B$35:$F$44,5,0),0)-IFERROR(VLOOKUP(F$4,Switching!$B$23:$F$31,5,0),0)</f>
        <v>373</v>
      </c>
      <c r="G23" s="63">
        <f>Customers!G22+IFERROR(VLOOKUP(G$4,Switching!$B$35:$F$44,5,0),0)-IFERROR(VLOOKUP(G$4,Switching!$B$23:$F$31,5,0),0)</f>
        <v>260</v>
      </c>
      <c r="H23" s="49">
        <f t="shared" si="4"/>
        <v>82100</v>
      </c>
      <c r="I23" s="63">
        <f>Customers!I22+IFERROR(VLOOKUP(I$4,Switching!$B$35:$F$44,5,0),0)-IFERROR(VLOOKUP(I$4,Switching!$B$23:$F$31,5,0),0)</f>
        <v>63529.349942782013</v>
      </c>
      <c r="J23" s="63">
        <f>Customers!J22+IFERROR(VLOOKUP(J$4,Switching!$B$35:$F$44,5,0),0)-IFERROR(VLOOKUP(J$4,Switching!$B$23:$F$31,5,0),0)</f>
        <v>18570.65005721799</v>
      </c>
      <c r="K23" s="63">
        <f>Customers!K22+IFERROR(VLOOKUP(K$4,Switching!$B$35:$F$44,5,0),0)-IFERROR(VLOOKUP(K$4,Switching!$B$23:$F$31,5,0),0)</f>
        <v>196</v>
      </c>
      <c r="L23" s="63">
        <f>Customers!L22+IFERROR(VLOOKUP(L$4,Switching!$B$35:$F$44,5,0),0)-IFERROR(VLOOKUP(L$4,Switching!$B$23:$F$31,5,0),0)</f>
        <v>4660</v>
      </c>
      <c r="M23" s="63">
        <f>Customers!M22+IFERROR(VLOOKUP(M$4,Switching!$B$35:$F$44,5,0),0)-IFERROR(VLOOKUP(M$4,Switching!$B$23:$F$31,5,0),0)</f>
        <v>202</v>
      </c>
      <c r="N23" s="63">
        <f>Customers!N22+IFERROR(VLOOKUP(N$4,Switching!$B$35:$F$44,5,0),0)-IFERROR(VLOOKUP(N$4,Switching!$B$23:$F$31,5,0),0)</f>
        <v>466</v>
      </c>
      <c r="O23" s="63">
        <f>Customers!O22+IFERROR(VLOOKUP(O$4,Switching!$B$35:$F$44,5,0),0)-IFERROR(VLOOKUP(O$4,Switching!$B$23:$F$31,5,0),0)</f>
        <v>52</v>
      </c>
      <c r="P23" s="64">
        <f>Customers!P22+IFERROR(VLOOKUP(P$4,Switching!$B$35:$F$44,5,0),0)-IFERROR(VLOOKUP(P$4,Switching!$B$23:$F$31,5,0),0)</f>
        <v>747</v>
      </c>
      <c r="Q23" s="10">
        <f>Customers!Q22+IFERROR(VLOOKUP(Q$4,Switching!$B$35:$F$44,5,0),0)-IFERROR(VLOOKUP(Q$4,Switching!$B$23:$F$31,5,0),0)</f>
        <v>1</v>
      </c>
      <c r="R23" s="10">
        <f>Customers!R22+IFERROR(VLOOKUP(R$4,Switching!$B$35:$F$44,5,0),0)-IFERROR(VLOOKUP(R$4,Switching!$B$23:$F$31,5,0),0)</f>
        <v>6</v>
      </c>
      <c r="S23" s="10">
        <f>Customers!S22+IFERROR(VLOOKUP(S$4,Switching!$B$35:$F$44,5,0),0)-IFERROR(VLOOKUP(S$4,Switching!$B$23:$F$31,5,0),0)</f>
        <v>5</v>
      </c>
      <c r="T23" s="10">
        <f t="shared" si="0"/>
        <v>12</v>
      </c>
      <c r="U23" s="62">
        <f>Customers!U22+IFERROR(VLOOKUP(U$4,Switching!$B$35:$F$44,5,0),0)-IFERROR(VLOOKUP(U$4,Switching!$B$23:$F$31,5,0),0)</f>
        <v>32</v>
      </c>
      <c r="V23" s="64">
        <f>Customers!V22+IFERROR(VLOOKUP(V$4,Switching!$B$35:$F$44,5,0),0)-IFERROR(VLOOKUP(V$4,Switching!$B$23:$F$31,5,0),0)</f>
        <v>1</v>
      </c>
      <c r="W23" s="10">
        <f>Customers!W22+IFERROR(VLOOKUP(W$4,Switching!$B$35:$F$44,5,0),0)-IFERROR(VLOOKUP(W$4,Switching!$B$23:$F$31,5,0),0)</f>
        <v>24241</v>
      </c>
      <c r="X23" s="35">
        <f t="shared" si="1"/>
        <v>4457</v>
      </c>
      <c r="Y23" s="10">
        <f>Customers!Y22+IFERROR(VLOOKUP(Y$4,Switching!$B$35:$F$44,5,0),0)-IFERROR(VLOOKUP(Y$4,Switching!$B$23:$F$31,5,0),0)</f>
        <v>3699</v>
      </c>
      <c r="Z23" s="10">
        <f>Customers!Z22+IFERROR(VLOOKUP(Z$4,Switching!$B$35:$F$44,5,0),0)-IFERROR(VLOOKUP(Z$4,Switching!$B$23:$F$31,5,0),0)</f>
        <v>758</v>
      </c>
      <c r="AA23" s="10">
        <f>Customers!AA22+IFERROR(VLOOKUP(AA$4,Switching!$B$35:$F$44,5,0),0)-IFERROR(VLOOKUP(AA$4,Switching!$B$23:$F$31,5,0),0)</f>
        <v>19</v>
      </c>
      <c r="AB23" s="10">
        <f>Customers!AB22+IFERROR(VLOOKUP(AB$4,Switching!$B$35:$F$44,5,0),0)-IFERROR(VLOOKUP(AB$4,Switching!$B$23:$F$31,5,0),0)</f>
        <v>187</v>
      </c>
      <c r="AC23" s="10">
        <f>Customers!AC22+IFERROR(VLOOKUP(AC$4,Switching!$B$35:$F$44,5,0),0)-IFERROR(VLOOKUP(AC$4,Switching!$B$23:$F$31,5,0),0)</f>
        <v>4</v>
      </c>
      <c r="AD23" s="10">
        <f>Customers!AD22+IFERROR(VLOOKUP(AD$4,Switching!$B$35:$F$44,5,0),0)-IFERROR(VLOOKUP(AD$4,Switching!$B$23:$F$31,5,0),0)</f>
        <v>10</v>
      </c>
      <c r="AE23" s="10">
        <f>Customers!AE22+IFERROR(VLOOKUP(AE$4,Switching!$B$35:$F$44,5,0),0)-IFERROR(VLOOKUP(AE$4,Switching!$B$23:$F$31,5,0),0)</f>
        <v>140</v>
      </c>
      <c r="AF23" s="10">
        <f>Customers!AF22+IFERROR(VLOOKUP(AF$4,Switching!$B$35:$F$44,5,0),0)-IFERROR(VLOOKUP(AF$4,Switching!$B$23:$F$31,5,0),0)</f>
        <v>13</v>
      </c>
      <c r="AG23" s="10">
        <f>Customers!AG22+IFERROR(VLOOKUP(AG$4,Switching!$B$35:$F$44,5,0),0)-IFERROR(VLOOKUP(AG$4,Switching!$B$23:$F$31,5,0),0)</f>
        <v>12</v>
      </c>
      <c r="AH23" s="62">
        <f>Customers!AH22+IFERROR(VLOOKUP(AH$4,Switching!$B$35:$F$44,5,0),0)-IFERROR(VLOOKUP(AH$4,Switching!$B$23:$F$31,5,0),0)</f>
        <v>361423</v>
      </c>
      <c r="AI23" s="49">
        <f t="shared" si="2"/>
        <v>44589</v>
      </c>
      <c r="AJ23" s="63">
        <f>Customers!AJ22+IFERROR(VLOOKUP(AJ$4,Switching!$B$35:$F$44,5,0),0)-IFERROR(VLOOKUP(AJ$4,Switching!$B$23:$F$31,5,0),0)</f>
        <v>28209.496879154554</v>
      </c>
      <c r="AK23" s="63">
        <f>Customers!AK22+IFERROR(VLOOKUP(AK$4,Switching!$B$35:$F$44,5,0),0)-IFERROR(VLOOKUP(AK$4,Switching!$B$23:$F$31,5,0),0)</f>
        <v>16379.503120845446</v>
      </c>
      <c r="AL23" s="63">
        <f>Customers!AL22+IFERROR(VLOOKUP(AL$4,Switching!$B$35:$F$44,5,0),0)-IFERROR(VLOOKUP(AL$4,Switching!$B$23:$F$31,5,0),0)</f>
        <v>52</v>
      </c>
      <c r="AM23" s="63">
        <f>Customers!AM22+IFERROR(VLOOKUP(AM$4,Switching!$B$35:$F$44,5,0),0)-IFERROR(VLOOKUP(AM$4,Switching!$B$23:$F$31,5,0),0)</f>
        <v>2579</v>
      </c>
      <c r="AN23" s="63">
        <f>Customers!AN22+IFERROR(VLOOKUP(AN$4,Switching!$B$35:$F$44,5,0),0)-IFERROR(VLOOKUP(AN$4,Switching!$B$23:$F$31,5,0),0)</f>
        <v>39</v>
      </c>
      <c r="AO23" s="63">
        <f>Customers!AO22+IFERROR(VLOOKUP(AO$4,Switching!$B$35:$F$44,5,0),0)-IFERROR(VLOOKUP(AO$4,Switching!$B$23:$F$31,5,0),0)</f>
        <v>221</v>
      </c>
      <c r="AP23" s="63">
        <f>Customers!AP22+IFERROR(VLOOKUP(AP$4,Switching!$B$35:$F$44,5,0),0)-IFERROR(VLOOKUP(AP$4,Switching!$B$23:$F$31,5,0),0)</f>
        <v>21</v>
      </c>
      <c r="AQ23" s="63">
        <f>Customers!AQ22+IFERROR(VLOOKUP(AQ$4,Switching!$B$35:$F$44,5,0),0)-IFERROR(VLOOKUP(AQ$4,Switching!$B$23:$F$31,5,0),0)</f>
        <v>214</v>
      </c>
      <c r="AR23" s="63">
        <f>Customers!AR22+IFERROR(VLOOKUP(AR$4,Switching!$B$35:$F$44,5,0),0)-IFERROR(VLOOKUP(AR$4,Switching!$B$23:$F$31,5,0),0)</f>
        <v>70</v>
      </c>
      <c r="AS23" s="63">
        <f>Customers!AS22+IFERROR(VLOOKUP(AS$4,Switching!$B$35:$F$44,5,0),0)-IFERROR(VLOOKUP(AS$4,Switching!$B$23:$F$31,5,0),0)</f>
        <v>98</v>
      </c>
      <c r="AT23" s="63">
        <f>Customers!AT22+IFERROR(VLOOKUP(AT$4,Switching!$B$35:$F$44,5,0),0)-IFERROR(VLOOKUP(AT$4,Switching!$B$23:$F$31,5,0),0)</f>
        <v>156</v>
      </c>
      <c r="AU23" s="63">
        <f>Customers!AU22+IFERROR(VLOOKUP(AU$4,Switching!$B$35:$F$44,5,0),0)-IFERROR(VLOOKUP(AU$4,Switching!$B$23:$F$31,5,0),0)</f>
        <v>12</v>
      </c>
      <c r="AV23" s="63">
        <f>Customers!AV22+IFERROR(VLOOKUP(AV$4,Switching!$B$35:$F$44,5,0),0)-IFERROR(VLOOKUP(AV$4,Switching!$B$23:$F$31,5,0),0)</f>
        <v>905</v>
      </c>
      <c r="AW23" s="48">
        <f>Customers!AW22+IFERROR(VLOOKUP(AW$4,Switching!$B$35:$F$44,5,0),0)-IFERROR(VLOOKUP(AW$4,Switching!$B$23:$F$31,5,0),0)</f>
        <v>1</v>
      </c>
      <c r="AX23" s="50">
        <f>Customers!AX22+IFERROR(VLOOKUP(AX$4,Switching!$B$35:$F$44,5,0),0)-IFERROR(VLOOKUP(AX$4,Switching!$B$23:$F$31,5,0),0)</f>
        <v>2</v>
      </c>
    </row>
    <row r="24" spans="1:50" x14ac:dyDescent="0.25">
      <c r="A24" s="8">
        <v>2016</v>
      </c>
      <c r="B24" s="8">
        <v>1</v>
      </c>
      <c r="C24" s="8" t="s">
        <v>499</v>
      </c>
      <c r="D24" s="62">
        <f>Customers!D23+IFERROR(VLOOKUP(D$4,Switching!$B$35:$F$44,5,0),0)-IFERROR(VLOOKUP(D$4,Switching!$B$23:$F$31,5,0),0)</f>
        <v>430275.12605356902</v>
      </c>
      <c r="E24" s="47">
        <f t="shared" si="3"/>
        <v>634</v>
      </c>
      <c r="F24" s="63">
        <f>Customers!F23+IFERROR(VLOOKUP(F$4,Switching!$B$35:$F$44,5,0),0)-IFERROR(VLOOKUP(F$4,Switching!$B$23:$F$31,5,0),0)</f>
        <v>374</v>
      </c>
      <c r="G24" s="63">
        <f>Customers!G23+IFERROR(VLOOKUP(G$4,Switching!$B$35:$F$44,5,0),0)-IFERROR(VLOOKUP(G$4,Switching!$B$23:$F$31,5,0),0)</f>
        <v>260</v>
      </c>
      <c r="H24" s="49">
        <f t="shared" si="4"/>
        <v>82110</v>
      </c>
      <c r="I24" s="63">
        <f>Customers!I23+IFERROR(VLOOKUP(I$4,Switching!$B$35:$F$44,5,0),0)-IFERROR(VLOOKUP(I$4,Switching!$B$23:$F$31,5,0),0)</f>
        <v>63537.098354069785</v>
      </c>
      <c r="J24" s="63">
        <f>Customers!J23+IFERROR(VLOOKUP(J$4,Switching!$B$35:$F$44,5,0),0)-IFERROR(VLOOKUP(J$4,Switching!$B$23:$F$31,5,0),0)</f>
        <v>18572.901645930218</v>
      </c>
      <c r="K24" s="63">
        <f>Customers!K23+IFERROR(VLOOKUP(K$4,Switching!$B$35:$F$44,5,0),0)-IFERROR(VLOOKUP(K$4,Switching!$B$23:$F$31,5,0),0)</f>
        <v>195</v>
      </c>
      <c r="L24" s="63">
        <f>Customers!L23+IFERROR(VLOOKUP(L$4,Switching!$B$35:$F$44,5,0),0)-IFERROR(VLOOKUP(L$4,Switching!$B$23:$F$31,5,0),0)</f>
        <v>4650</v>
      </c>
      <c r="M24" s="63">
        <f>Customers!M23+IFERROR(VLOOKUP(M$4,Switching!$B$35:$F$44,5,0),0)-IFERROR(VLOOKUP(M$4,Switching!$B$23:$F$31,5,0),0)</f>
        <v>203</v>
      </c>
      <c r="N24" s="63">
        <f>Customers!N23+IFERROR(VLOOKUP(N$4,Switching!$B$35:$F$44,5,0),0)-IFERROR(VLOOKUP(N$4,Switching!$B$23:$F$31,5,0),0)</f>
        <v>467</v>
      </c>
      <c r="O24" s="63">
        <f>Customers!O23+IFERROR(VLOOKUP(O$4,Switching!$B$35:$F$44,5,0),0)-IFERROR(VLOOKUP(O$4,Switching!$B$23:$F$31,5,0),0)</f>
        <v>52</v>
      </c>
      <c r="P24" s="64">
        <f>Customers!P23+IFERROR(VLOOKUP(P$4,Switching!$B$35:$F$44,5,0),0)-IFERROR(VLOOKUP(P$4,Switching!$B$23:$F$31,5,0),0)</f>
        <v>747</v>
      </c>
      <c r="Q24" s="10">
        <f>Customers!Q23+IFERROR(VLOOKUP(Q$4,Switching!$B$35:$F$44,5,0),0)-IFERROR(VLOOKUP(Q$4,Switching!$B$23:$F$31,5,0),0)</f>
        <v>1</v>
      </c>
      <c r="R24" s="10">
        <f>Customers!R23+IFERROR(VLOOKUP(R$4,Switching!$B$35:$F$44,5,0),0)-IFERROR(VLOOKUP(R$4,Switching!$B$23:$F$31,5,0),0)</f>
        <v>6</v>
      </c>
      <c r="S24" s="10">
        <f>Customers!S23+IFERROR(VLOOKUP(S$4,Switching!$B$35:$F$44,5,0),0)-IFERROR(VLOOKUP(S$4,Switching!$B$23:$F$31,5,0),0)</f>
        <v>5</v>
      </c>
      <c r="T24" s="10">
        <f t="shared" si="0"/>
        <v>12</v>
      </c>
      <c r="U24" s="62">
        <f>Customers!U23+IFERROR(VLOOKUP(U$4,Switching!$B$35:$F$44,5,0),0)-IFERROR(VLOOKUP(U$4,Switching!$B$23:$F$31,5,0),0)</f>
        <v>32</v>
      </c>
      <c r="V24" s="64">
        <f>Customers!V23+IFERROR(VLOOKUP(V$4,Switching!$B$35:$F$44,5,0),0)-IFERROR(VLOOKUP(V$4,Switching!$B$23:$F$31,5,0),0)</f>
        <v>1</v>
      </c>
      <c r="W24" s="10">
        <f>Customers!W23+IFERROR(VLOOKUP(W$4,Switching!$B$35:$F$44,5,0),0)-IFERROR(VLOOKUP(W$4,Switching!$B$23:$F$31,5,0),0)</f>
        <v>24205</v>
      </c>
      <c r="X24" s="35">
        <f t="shared" si="1"/>
        <v>4459</v>
      </c>
      <c r="Y24" s="10">
        <f>Customers!Y23+IFERROR(VLOOKUP(Y$4,Switching!$B$35:$F$44,5,0),0)-IFERROR(VLOOKUP(Y$4,Switching!$B$23:$F$31,5,0),0)</f>
        <v>3701</v>
      </c>
      <c r="Z24" s="10">
        <f>Customers!Z23+IFERROR(VLOOKUP(Z$4,Switching!$B$35:$F$44,5,0),0)-IFERROR(VLOOKUP(Z$4,Switching!$B$23:$F$31,5,0),0)</f>
        <v>758</v>
      </c>
      <c r="AA24" s="10">
        <f>Customers!AA23+IFERROR(VLOOKUP(AA$4,Switching!$B$35:$F$44,5,0),0)-IFERROR(VLOOKUP(AA$4,Switching!$B$23:$F$31,5,0),0)</f>
        <v>19</v>
      </c>
      <c r="AB24" s="10">
        <f>Customers!AB23+IFERROR(VLOOKUP(AB$4,Switching!$B$35:$F$44,5,0),0)-IFERROR(VLOOKUP(AB$4,Switching!$B$23:$F$31,5,0),0)</f>
        <v>187</v>
      </c>
      <c r="AC24" s="10">
        <f>Customers!AC23+IFERROR(VLOOKUP(AC$4,Switching!$B$35:$F$44,5,0),0)-IFERROR(VLOOKUP(AC$4,Switching!$B$23:$F$31,5,0),0)</f>
        <v>4</v>
      </c>
      <c r="AD24" s="10">
        <f>Customers!AD23+IFERROR(VLOOKUP(AD$4,Switching!$B$35:$F$44,5,0),0)-IFERROR(VLOOKUP(AD$4,Switching!$B$23:$F$31,5,0),0)</f>
        <v>11</v>
      </c>
      <c r="AE24" s="10">
        <f>Customers!AE23+IFERROR(VLOOKUP(AE$4,Switching!$B$35:$F$44,5,0),0)-IFERROR(VLOOKUP(AE$4,Switching!$B$23:$F$31,5,0),0)</f>
        <v>140</v>
      </c>
      <c r="AF24" s="10">
        <f>Customers!AF23+IFERROR(VLOOKUP(AF$4,Switching!$B$35:$F$44,5,0),0)-IFERROR(VLOOKUP(AF$4,Switching!$B$23:$F$31,5,0),0)</f>
        <v>13</v>
      </c>
      <c r="AG24" s="10">
        <f>Customers!AG23+IFERROR(VLOOKUP(AG$4,Switching!$B$35:$F$44,5,0),0)-IFERROR(VLOOKUP(AG$4,Switching!$B$23:$F$31,5,0),0)</f>
        <v>12</v>
      </c>
      <c r="AH24" s="62">
        <f>Customers!AH23+IFERROR(VLOOKUP(AH$4,Switching!$B$35:$F$44,5,0),0)-IFERROR(VLOOKUP(AH$4,Switching!$B$23:$F$31,5,0),0)</f>
        <v>361625</v>
      </c>
      <c r="AI24" s="49">
        <f t="shared" si="2"/>
        <v>44606</v>
      </c>
      <c r="AJ24" s="63">
        <f>Customers!AJ23+IFERROR(VLOOKUP(AJ$4,Switching!$B$35:$F$44,5,0),0)-IFERROR(VLOOKUP(AJ$4,Switching!$B$23:$F$31,5,0),0)</f>
        <v>28220.252551882644</v>
      </c>
      <c r="AK24" s="63">
        <f>Customers!AK23+IFERROR(VLOOKUP(AK$4,Switching!$B$35:$F$44,5,0),0)-IFERROR(VLOOKUP(AK$4,Switching!$B$23:$F$31,5,0),0)</f>
        <v>16385.747448117352</v>
      </c>
      <c r="AL24" s="63">
        <f>Customers!AL23+IFERROR(VLOOKUP(AL$4,Switching!$B$35:$F$44,5,0),0)-IFERROR(VLOOKUP(AL$4,Switching!$B$23:$F$31,5,0),0)</f>
        <v>52</v>
      </c>
      <c r="AM24" s="63">
        <f>Customers!AM23+IFERROR(VLOOKUP(AM$4,Switching!$B$35:$F$44,5,0),0)-IFERROR(VLOOKUP(AM$4,Switching!$B$23:$F$31,5,0),0)</f>
        <v>2585</v>
      </c>
      <c r="AN24" s="63">
        <f>Customers!AN23+IFERROR(VLOOKUP(AN$4,Switching!$B$35:$F$44,5,0),0)-IFERROR(VLOOKUP(AN$4,Switching!$B$23:$F$31,5,0),0)</f>
        <v>40</v>
      </c>
      <c r="AO24" s="63">
        <f>Customers!AO23+IFERROR(VLOOKUP(AO$4,Switching!$B$35:$F$44,5,0),0)-IFERROR(VLOOKUP(AO$4,Switching!$B$23:$F$31,5,0),0)</f>
        <v>222</v>
      </c>
      <c r="AP24" s="63">
        <f>Customers!AP23+IFERROR(VLOOKUP(AP$4,Switching!$B$35:$F$44,5,0),0)-IFERROR(VLOOKUP(AP$4,Switching!$B$23:$F$31,5,0),0)</f>
        <v>21</v>
      </c>
      <c r="AQ24" s="63">
        <f>Customers!AQ23+IFERROR(VLOOKUP(AQ$4,Switching!$B$35:$F$44,5,0),0)-IFERROR(VLOOKUP(AQ$4,Switching!$B$23:$F$31,5,0),0)</f>
        <v>213</v>
      </c>
      <c r="AR24" s="63">
        <f>Customers!AR23+IFERROR(VLOOKUP(AR$4,Switching!$B$35:$F$44,5,0),0)-IFERROR(VLOOKUP(AR$4,Switching!$B$23:$F$31,5,0),0)</f>
        <v>70</v>
      </c>
      <c r="AS24" s="63">
        <f>Customers!AS23+IFERROR(VLOOKUP(AS$4,Switching!$B$35:$F$44,5,0),0)-IFERROR(VLOOKUP(AS$4,Switching!$B$23:$F$31,5,0),0)</f>
        <v>99</v>
      </c>
      <c r="AT24" s="63">
        <f>Customers!AT23+IFERROR(VLOOKUP(AT$4,Switching!$B$35:$F$44,5,0),0)-IFERROR(VLOOKUP(AT$4,Switching!$B$23:$F$31,5,0),0)</f>
        <v>156</v>
      </c>
      <c r="AU24" s="63">
        <f>Customers!AU23+IFERROR(VLOOKUP(AU$4,Switching!$B$35:$F$44,5,0),0)-IFERROR(VLOOKUP(AU$4,Switching!$B$23:$F$31,5,0),0)</f>
        <v>12</v>
      </c>
      <c r="AV24" s="63">
        <f>Customers!AV23+IFERROR(VLOOKUP(AV$4,Switching!$B$35:$F$44,5,0),0)-IFERROR(VLOOKUP(AV$4,Switching!$B$23:$F$31,5,0),0)</f>
        <v>905</v>
      </c>
      <c r="AW24" s="48">
        <f>Customers!AW23+IFERROR(VLOOKUP(AW$4,Switching!$B$35:$F$44,5,0),0)-IFERROR(VLOOKUP(AW$4,Switching!$B$23:$F$31,5,0),0)</f>
        <v>1</v>
      </c>
      <c r="AX24" s="50">
        <f>Customers!AX23+IFERROR(VLOOKUP(AX$4,Switching!$B$35:$F$44,5,0),0)-IFERROR(VLOOKUP(AX$4,Switching!$B$23:$F$31,5,0),0)</f>
        <v>2</v>
      </c>
    </row>
    <row r="25" spans="1:50" x14ac:dyDescent="0.25">
      <c r="A25" s="8">
        <v>2016</v>
      </c>
      <c r="B25" s="8">
        <v>2</v>
      </c>
      <c r="C25" s="8" t="s">
        <v>500</v>
      </c>
      <c r="D25" s="62">
        <f>Customers!D24+IFERROR(VLOOKUP(D$4,Switching!$B$35:$F$44,5,0),0)-IFERROR(VLOOKUP(D$4,Switching!$B$23:$F$31,5,0),0)</f>
        <v>430457.38178053399</v>
      </c>
      <c r="E25" s="47">
        <f t="shared" si="3"/>
        <v>633</v>
      </c>
      <c r="F25" s="63">
        <f>Customers!F24+IFERROR(VLOOKUP(F$4,Switching!$B$35:$F$44,5,0),0)-IFERROR(VLOOKUP(F$4,Switching!$B$23:$F$31,5,0),0)</f>
        <v>373</v>
      </c>
      <c r="G25" s="63">
        <f>Customers!G24+IFERROR(VLOOKUP(G$4,Switching!$B$35:$F$44,5,0),0)-IFERROR(VLOOKUP(G$4,Switching!$B$23:$F$31,5,0),0)</f>
        <v>260</v>
      </c>
      <c r="H25" s="49">
        <f t="shared" si="4"/>
        <v>82120</v>
      </c>
      <c r="I25" s="63">
        <f>Customers!I24+IFERROR(VLOOKUP(I$4,Switching!$B$35:$F$44,5,0),0)-IFERROR(VLOOKUP(I$4,Switching!$B$23:$F$31,5,0),0)</f>
        <v>63544.84676535755</v>
      </c>
      <c r="J25" s="63">
        <f>Customers!J24+IFERROR(VLOOKUP(J$4,Switching!$B$35:$F$44,5,0),0)-IFERROR(VLOOKUP(J$4,Switching!$B$23:$F$31,5,0),0)</f>
        <v>18575.15323464245</v>
      </c>
      <c r="K25" s="63">
        <f>Customers!K24+IFERROR(VLOOKUP(K$4,Switching!$B$35:$F$44,5,0),0)-IFERROR(VLOOKUP(K$4,Switching!$B$23:$F$31,5,0),0)</f>
        <v>195</v>
      </c>
      <c r="L25" s="63">
        <f>Customers!L24+IFERROR(VLOOKUP(L$4,Switching!$B$35:$F$44,5,0),0)-IFERROR(VLOOKUP(L$4,Switching!$B$23:$F$31,5,0),0)</f>
        <v>4640</v>
      </c>
      <c r="M25" s="63">
        <f>Customers!M24+IFERROR(VLOOKUP(M$4,Switching!$B$35:$F$44,5,0),0)-IFERROR(VLOOKUP(M$4,Switching!$B$23:$F$31,5,0),0)</f>
        <v>205</v>
      </c>
      <c r="N25" s="63">
        <f>Customers!N24+IFERROR(VLOOKUP(N$4,Switching!$B$35:$F$44,5,0),0)-IFERROR(VLOOKUP(N$4,Switching!$B$23:$F$31,5,0),0)</f>
        <v>468</v>
      </c>
      <c r="O25" s="63">
        <f>Customers!O24+IFERROR(VLOOKUP(O$4,Switching!$B$35:$F$44,5,0),0)-IFERROR(VLOOKUP(O$4,Switching!$B$23:$F$31,5,0),0)</f>
        <v>52</v>
      </c>
      <c r="P25" s="64">
        <f>Customers!P24+IFERROR(VLOOKUP(P$4,Switching!$B$35:$F$44,5,0),0)-IFERROR(VLOOKUP(P$4,Switching!$B$23:$F$31,5,0),0)</f>
        <v>747</v>
      </c>
      <c r="Q25" s="10">
        <f>Customers!Q24+IFERROR(VLOOKUP(Q$4,Switching!$B$35:$F$44,5,0),0)-IFERROR(VLOOKUP(Q$4,Switching!$B$23:$F$31,5,0),0)</f>
        <v>1</v>
      </c>
      <c r="R25" s="10">
        <f>Customers!R24+IFERROR(VLOOKUP(R$4,Switching!$B$35:$F$44,5,0),0)-IFERROR(VLOOKUP(R$4,Switching!$B$23:$F$31,5,0),0)</f>
        <v>6</v>
      </c>
      <c r="S25" s="10">
        <f>Customers!S24+IFERROR(VLOOKUP(S$4,Switching!$B$35:$F$44,5,0),0)-IFERROR(VLOOKUP(S$4,Switching!$B$23:$F$31,5,0),0)</f>
        <v>5</v>
      </c>
      <c r="T25" s="10">
        <f t="shared" si="0"/>
        <v>12</v>
      </c>
      <c r="U25" s="62">
        <f>Customers!U24+IFERROR(VLOOKUP(U$4,Switching!$B$35:$F$44,5,0),0)-IFERROR(VLOOKUP(U$4,Switching!$B$23:$F$31,5,0),0)</f>
        <v>32</v>
      </c>
      <c r="V25" s="64">
        <f>Customers!V24+IFERROR(VLOOKUP(V$4,Switching!$B$35:$F$44,5,0),0)-IFERROR(VLOOKUP(V$4,Switching!$B$23:$F$31,5,0),0)</f>
        <v>1</v>
      </c>
      <c r="W25" s="10">
        <f>Customers!W24+IFERROR(VLOOKUP(W$4,Switching!$B$35:$F$44,5,0),0)-IFERROR(VLOOKUP(W$4,Switching!$B$23:$F$31,5,0),0)</f>
        <v>24215</v>
      </c>
      <c r="X25" s="35">
        <f t="shared" si="1"/>
        <v>4461</v>
      </c>
      <c r="Y25" s="10">
        <f>Customers!Y24+IFERROR(VLOOKUP(Y$4,Switching!$B$35:$F$44,5,0),0)-IFERROR(VLOOKUP(Y$4,Switching!$B$23:$F$31,5,0),0)</f>
        <v>3703</v>
      </c>
      <c r="Z25" s="10">
        <f>Customers!Z24+IFERROR(VLOOKUP(Z$4,Switching!$B$35:$F$44,5,0),0)-IFERROR(VLOOKUP(Z$4,Switching!$B$23:$F$31,5,0),0)</f>
        <v>758</v>
      </c>
      <c r="AA25" s="10">
        <f>Customers!AA24+IFERROR(VLOOKUP(AA$4,Switching!$B$35:$F$44,5,0),0)-IFERROR(VLOOKUP(AA$4,Switching!$B$23:$F$31,5,0),0)</f>
        <v>19</v>
      </c>
      <c r="AB25" s="10">
        <f>Customers!AB24+IFERROR(VLOOKUP(AB$4,Switching!$B$35:$F$44,5,0),0)-IFERROR(VLOOKUP(AB$4,Switching!$B$23:$F$31,5,0),0)</f>
        <v>187</v>
      </c>
      <c r="AC25" s="10">
        <f>Customers!AC24+IFERROR(VLOOKUP(AC$4,Switching!$B$35:$F$44,5,0),0)-IFERROR(VLOOKUP(AC$4,Switching!$B$23:$F$31,5,0),0)</f>
        <v>4</v>
      </c>
      <c r="AD25" s="10">
        <f>Customers!AD24+IFERROR(VLOOKUP(AD$4,Switching!$B$35:$F$44,5,0),0)-IFERROR(VLOOKUP(AD$4,Switching!$B$23:$F$31,5,0),0)</f>
        <v>11</v>
      </c>
      <c r="AE25" s="10">
        <f>Customers!AE24+IFERROR(VLOOKUP(AE$4,Switching!$B$35:$F$44,5,0),0)-IFERROR(VLOOKUP(AE$4,Switching!$B$23:$F$31,5,0),0)</f>
        <v>140</v>
      </c>
      <c r="AF25" s="10">
        <f>Customers!AF24+IFERROR(VLOOKUP(AF$4,Switching!$B$35:$F$44,5,0),0)-IFERROR(VLOOKUP(AF$4,Switching!$B$23:$F$31,5,0),0)</f>
        <v>13</v>
      </c>
      <c r="AG25" s="10">
        <f>Customers!AG24+IFERROR(VLOOKUP(AG$4,Switching!$B$35:$F$44,5,0),0)-IFERROR(VLOOKUP(AG$4,Switching!$B$23:$F$31,5,0),0)</f>
        <v>12</v>
      </c>
      <c r="AH25" s="62">
        <f>Customers!AH24+IFERROR(VLOOKUP(AH$4,Switching!$B$35:$F$44,5,0),0)-IFERROR(VLOOKUP(AH$4,Switching!$B$23:$F$31,5,0),0)</f>
        <v>361827</v>
      </c>
      <c r="AI25" s="49">
        <f t="shared" si="2"/>
        <v>44623</v>
      </c>
      <c r="AJ25" s="63">
        <f>Customers!AJ24+IFERROR(VLOOKUP(AJ$4,Switching!$B$35:$F$44,5,0),0)-IFERROR(VLOOKUP(AJ$4,Switching!$B$23:$F$31,5,0),0)</f>
        <v>28231.008224610738</v>
      </c>
      <c r="AK25" s="63">
        <f>Customers!AK24+IFERROR(VLOOKUP(AK$4,Switching!$B$35:$F$44,5,0),0)-IFERROR(VLOOKUP(AK$4,Switching!$B$23:$F$31,5,0),0)</f>
        <v>16391.991775389259</v>
      </c>
      <c r="AL25" s="63">
        <f>Customers!AL24+IFERROR(VLOOKUP(AL$4,Switching!$B$35:$F$44,5,0),0)-IFERROR(VLOOKUP(AL$4,Switching!$B$23:$F$31,5,0),0)</f>
        <v>52</v>
      </c>
      <c r="AM25" s="63">
        <f>Customers!AM24+IFERROR(VLOOKUP(AM$4,Switching!$B$35:$F$44,5,0),0)-IFERROR(VLOOKUP(AM$4,Switching!$B$23:$F$31,5,0),0)</f>
        <v>2585</v>
      </c>
      <c r="AN25" s="63">
        <f>Customers!AN24+IFERROR(VLOOKUP(AN$4,Switching!$B$35:$F$44,5,0),0)-IFERROR(VLOOKUP(AN$4,Switching!$B$23:$F$31,5,0),0)</f>
        <v>40</v>
      </c>
      <c r="AO25" s="63">
        <f>Customers!AO24+IFERROR(VLOOKUP(AO$4,Switching!$B$35:$F$44,5,0),0)-IFERROR(VLOOKUP(AO$4,Switching!$B$23:$F$31,5,0),0)</f>
        <v>223</v>
      </c>
      <c r="AP25" s="63">
        <f>Customers!AP24+IFERROR(VLOOKUP(AP$4,Switching!$B$35:$F$44,5,0),0)-IFERROR(VLOOKUP(AP$4,Switching!$B$23:$F$31,5,0),0)</f>
        <v>21</v>
      </c>
      <c r="AQ25" s="63">
        <f>Customers!AQ24+IFERROR(VLOOKUP(AQ$4,Switching!$B$35:$F$44,5,0),0)-IFERROR(VLOOKUP(AQ$4,Switching!$B$23:$F$31,5,0),0)</f>
        <v>213</v>
      </c>
      <c r="AR25" s="63">
        <f>Customers!AR24+IFERROR(VLOOKUP(AR$4,Switching!$B$35:$F$44,5,0),0)-IFERROR(VLOOKUP(AR$4,Switching!$B$23:$F$31,5,0),0)</f>
        <v>71</v>
      </c>
      <c r="AS25" s="63">
        <f>Customers!AS24+IFERROR(VLOOKUP(AS$4,Switching!$B$35:$F$44,5,0),0)-IFERROR(VLOOKUP(AS$4,Switching!$B$23:$F$31,5,0),0)</f>
        <v>100</v>
      </c>
      <c r="AT25" s="63">
        <f>Customers!AT24+IFERROR(VLOOKUP(AT$4,Switching!$B$35:$F$44,5,0),0)-IFERROR(VLOOKUP(AT$4,Switching!$B$23:$F$31,5,0),0)</f>
        <v>156</v>
      </c>
      <c r="AU25" s="63">
        <f>Customers!AU24+IFERROR(VLOOKUP(AU$4,Switching!$B$35:$F$44,5,0),0)-IFERROR(VLOOKUP(AU$4,Switching!$B$23:$F$31,5,0),0)</f>
        <v>12</v>
      </c>
      <c r="AV25" s="63">
        <f>Customers!AV24+IFERROR(VLOOKUP(AV$4,Switching!$B$35:$F$44,5,0),0)-IFERROR(VLOOKUP(AV$4,Switching!$B$23:$F$31,5,0),0)</f>
        <v>905</v>
      </c>
      <c r="AW25" s="48">
        <f>Customers!AW24+IFERROR(VLOOKUP(AW$4,Switching!$B$35:$F$44,5,0),0)-IFERROR(VLOOKUP(AW$4,Switching!$B$23:$F$31,5,0),0)</f>
        <v>1</v>
      </c>
      <c r="AX25" s="50">
        <f>Customers!AX24+IFERROR(VLOOKUP(AX$4,Switching!$B$35:$F$44,5,0),0)-IFERROR(VLOOKUP(AX$4,Switching!$B$23:$F$31,5,0),0)</f>
        <v>2</v>
      </c>
    </row>
    <row r="26" spans="1:50" x14ac:dyDescent="0.25">
      <c r="A26" s="8">
        <v>2016</v>
      </c>
      <c r="B26" s="8">
        <v>3</v>
      </c>
      <c r="C26" s="8" t="s">
        <v>501</v>
      </c>
      <c r="D26" s="62">
        <f>Customers!D25+IFERROR(VLOOKUP(D$4,Switching!$B$35:$F$44,5,0),0)-IFERROR(VLOOKUP(D$4,Switching!$B$23:$F$31,5,0),0)</f>
        <v>431003.637370818</v>
      </c>
      <c r="E26" s="47">
        <f t="shared" si="3"/>
        <v>628</v>
      </c>
      <c r="F26" s="63">
        <f>Customers!F25+IFERROR(VLOOKUP(F$4,Switching!$B$35:$F$44,5,0),0)-IFERROR(VLOOKUP(F$4,Switching!$B$23:$F$31,5,0),0)</f>
        <v>371</v>
      </c>
      <c r="G26" s="63">
        <f>Customers!G25+IFERROR(VLOOKUP(G$4,Switching!$B$35:$F$44,5,0),0)-IFERROR(VLOOKUP(G$4,Switching!$B$23:$F$31,5,0),0)</f>
        <v>257</v>
      </c>
      <c r="H26" s="49">
        <f t="shared" si="4"/>
        <v>82130</v>
      </c>
      <c r="I26" s="63">
        <f>Customers!I25+IFERROR(VLOOKUP(I$4,Switching!$B$35:$F$44,5,0),0)-IFERROR(VLOOKUP(I$4,Switching!$B$23:$F$31,5,0),0)</f>
        <v>63552.595176645322</v>
      </c>
      <c r="J26" s="63">
        <f>Customers!J25+IFERROR(VLOOKUP(J$4,Switching!$B$35:$F$44,5,0),0)-IFERROR(VLOOKUP(J$4,Switching!$B$23:$F$31,5,0),0)</f>
        <v>18577.404823354678</v>
      </c>
      <c r="K26" s="63">
        <f>Customers!K25+IFERROR(VLOOKUP(K$4,Switching!$B$35:$F$44,5,0),0)-IFERROR(VLOOKUP(K$4,Switching!$B$23:$F$31,5,0),0)</f>
        <v>195</v>
      </c>
      <c r="L26" s="63">
        <f>Customers!L25+IFERROR(VLOOKUP(L$4,Switching!$B$35:$F$44,5,0),0)-IFERROR(VLOOKUP(L$4,Switching!$B$23:$F$31,5,0),0)</f>
        <v>4630</v>
      </c>
      <c r="M26" s="63">
        <f>Customers!M25+IFERROR(VLOOKUP(M$4,Switching!$B$35:$F$44,5,0),0)-IFERROR(VLOOKUP(M$4,Switching!$B$23:$F$31,5,0),0)</f>
        <v>206</v>
      </c>
      <c r="N26" s="63">
        <f>Customers!N25+IFERROR(VLOOKUP(N$4,Switching!$B$35:$F$44,5,0),0)-IFERROR(VLOOKUP(N$4,Switching!$B$23:$F$31,5,0),0)</f>
        <v>469</v>
      </c>
      <c r="O26" s="63">
        <f>Customers!O25+IFERROR(VLOOKUP(O$4,Switching!$B$35:$F$44,5,0),0)-IFERROR(VLOOKUP(O$4,Switching!$B$23:$F$31,5,0),0)</f>
        <v>52</v>
      </c>
      <c r="P26" s="64">
        <f>Customers!P25+IFERROR(VLOOKUP(P$4,Switching!$B$35:$F$44,5,0),0)-IFERROR(VLOOKUP(P$4,Switching!$B$23:$F$31,5,0),0)</f>
        <v>747</v>
      </c>
      <c r="Q26" s="10">
        <f>Customers!Q25+IFERROR(VLOOKUP(Q$4,Switching!$B$35:$F$44,5,0),0)-IFERROR(VLOOKUP(Q$4,Switching!$B$23:$F$31,5,0),0)</f>
        <v>1</v>
      </c>
      <c r="R26" s="10">
        <f>Customers!R25+IFERROR(VLOOKUP(R$4,Switching!$B$35:$F$44,5,0),0)-IFERROR(VLOOKUP(R$4,Switching!$B$23:$F$31,5,0),0)</f>
        <v>6</v>
      </c>
      <c r="S26" s="10">
        <f>Customers!S25+IFERROR(VLOOKUP(S$4,Switching!$B$35:$F$44,5,0),0)-IFERROR(VLOOKUP(S$4,Switching!$B$23:$F$31,5,0),0)</f>
        <v>5</v>
      </c>
      <c r="T26" s="10">
        <f t="shared" si="0"/>
        <v>12</v>
      </c>
      <c r="U26" s="62">
        <f>Customers!U25+IFERROR(VLOOKUP(U$4,Switching!$B$35:$F$44,5,0),0)-IFERROR(VLOOKUP(U$4,Switching!$B$23:$F$31,5,0),0)</f>
        <v>32</v>
      </c>
      <c r="V26" s="64">
        <f>Customers!V25+IFERROR(VLOOKUP(V$4,Switching!$B$35:$F$44,5,0),0)-IFERROR(VLOOKUP(V$4,Switching!$B$23:$F$31,5,0),0)</f>
        <v>1</v>
      </c>
      <c r="W26" s="10">
        <f>Customers!W25+IFERROR(VLOOKUP(W$4,Switching!$B$35:$F$44,5,0),0)-IFERROR(VLOOKUP(W$4,Switching!$B$23:$F$31,5,0),0)</f>
        <v>24224</v>
      </c>
      <c r="X26" s="35">
        <f t="shared" si="1"/>
        <v>4463</v>
      </c>
      <c r="Y26" s="10">
        <f>Customers!Y25+IFERROR(VLOOKUP(Y$4,Switching!$B$35:$F$44,5,0),0)-IFERROR(VLOOKUP(Y$4,Switching!$B$23:$F$31,5,0),0)</f>
        <v>3704</v>
      </c>
      <c r="Z26" s="10">
        <f>Customers!Z25+IFERROR(VLOOKUP(Z$4,Switching!$B$35:$F$44,5,0),0)-IFERROR(VLOOKUP(Z$4,Switching!$B$23:$F$31,5,0),0)</f>
        <v>759</v>
      </c>
      <c r="AA26" s="10">
        <f>Customers!AA25+IFERROR(VLOOKUP(AA$4,Switching!$B$35:$F$44,5,0),0)-IFERROR(VLOOKUP(AA$4,Switching!$B$23:$F$31,5,0),0)</f>
        <v>19</v>
      </c>
      <c r="AB26" s="10">
        <f>Customers!AB25+IFERROR(VLOOKUP(AB$4,Switching!$B$35:$F$44,5,0),0)-IFERROR(VLOOKUP(AB$4,Switching!$B$23:$F$31,5,0),0)</f>
        <v>187</v>
      </c>
      <c r="AC26" s="10">
        <f>Customers!AC25+IFERROR(VLOOKUP(AC$4,Switching!$B$35:$F$44,5,0),0)-IFERROR(VLOOKUP(AC$4,Switching!$B$23:$F$31,5,0),0)</f>
        <v>4</v>
      </c>
      <c r="AD26" s="10">
        <f>Customers!AD25+IFERROR(VLOOKUP(AD$4,Switching!$B$35:$F$44,5,0),0)-IFERROR(VLOOKUP(AD$4,Switching!$B$23:$F$31,5,0),0)</f>
        <v>11</v>
      </c>
      <c r="AE26" s="10">
        <f>Customers!AE25+IFERROR(VLOOKUP(AE$4,Switching!$B$35:$F$44,5,0),0)-IFERROR(VLOOKUP(AE$4,Switching!$B$23:$F$31,5,0),0)</f>
        <v>144</v>
      </c>
      <c r="AF26" s="10">
        <f>Customers!AF25+IFERROR(VLOOKUP(AF$4,Switching!$B$35:$F$44,5,0),0)-IFERROR(VLOOKUP(AF$4,Switching!$B$23:$F$31,5,0),0)</f>
        <v>13</v>
      </c>
      <c r="AG26" s="10">
        <f>Customers!AG25+IFERROR(VLOOKUP(AG$4,Switching!$B$35:$F$44,5,0),0)-IFERROR(VLOOKUP(AG$4,Switching!$B$23:$F$31,5,0),0)</f>
        <v>12</v>
      </c>
      <c r="AH26" s="62">
        <f>Customers!AH25+IFERROR(VLOOKUP(AH$4,Switching!$B$35:$F$44,5,0),0)-IFERROR(VLOOKUP(AH$4,Switching!$B$23:$F$31,5,0),0)</f>
        <v>362029</v>
      </c>
      <c r="AI26" s="49">
        <f t="shared" si="2"/>
        <v>44640</v>
      </c>
      <c r="AJ26" s="63">
        <f>Customers!AJ25+IFERROR(VLOOKUP(AJ$4,Switching!$B$35:$F$44,5,0),0)-IFERROR(VLOOKUP(AJ$4,Switching!$B$23:$F$31,5,0),0)</f>
        <v>28241.763897338831</v>
      </c>
      <c r="AK26" s="63">
        <f>Customers!AK25+IFERROR(VLOOKUP(AK$4,Switching!$B$35:$F$44,5,0),0)-IFERROR(VLOOKUP(AK$4,Switching!$B$23:$F$31,5,0),0)</f>
        <v>16398.236102661169</v>
      </c>
      <c r="AL26" s="63">
        <f>Customers!AL25+IFERROR(VLOOKUP(AL$4,Switching!$B$35:$F$44,5,0),0)-IFERROR(VLOOKUP(AL$4,Switching!$B$23:$F$31,5,0),0)</f>
        <v>52</v>
      </c>
      <c r="AM26" s="63">
        <f>Customers!AM25+IFERROR(VLOOKUP(AM$4,Switching!$B$35:$F$44,5,0),0)-IFERROR(VLOOKUP(AM$4,Switching!$B$23:$F$31,5,0),0)</f>
        <v>2585</v>
      </c>
      <c r="AN26" s="63">
        <f>Customers!AN25+IFERROR(VLOOKUP(AN$4,Switching!$B$35:$F$44,5,0),0)-IFERROR(VLOOKUP(AN$4,Switching!$B$23:$F$31,5,0),0)</f>
        <v>40</v>
      </c>
      <c r="AO26" s="63">
        <f>Customers!AO25+IFERROR(VLOOKUP(AO$4,Switching!$B$35:$F$44,5,0),0)-IFERROR(VLOOKUP(AO$4,Switching!$B$23:$F$31,5,0),0)</f>
        <v>224</v>
      </c>
      <c r="AP26" s="63">
        <f>Customers!AP25+IFERROR(VLOOKUP(AP$4,Switching!$B$35:$F$44,5,0),0)-IFERROR(VLOOKUP(AP$4,Switching!$B$23:$F$31,5,0),0)</f>
        <v>21</v>
      </c>
      <c r="AQ26" s="63">
        <f>Customers!AQ25+IFERROR(VLOOKUP(AQ$4,Switching!$B$35:$F$44,5,0),0)-IFERROR(VLOOKUP(AQ$4,Switching!$B$23:$F$31,5,0),0)</f>
        <v>212</v>
      </c>
      <c r="AR26" s="63">
        <f>Customers!AR25+IFERROR(VLOOKUP(AR$4,Switching!$B$35:$F$44,5,0),0)-IFERROR(VLOOKUP(AR$4,Switching!$B$23:$F$31,5,0),0)</f>
        <v>71</v>
      </c>
      <c r="AS26" s="63">
        <f>Customers!AS25+IFERROR(VLOOKUP(AS$4,Switching!$B$35:$F$44,5,0),0)-IFERROR(VLOOKUP(AS$4,Switching!$B$23:$F$31,5,0),0)</f>
        <v>100</v>
      </c>
      <c r="AT26" s="63">
        <f>Customers!AT25+IFERROR(VLOOKUP(AT$4,Switching!$B$35:$F$44,5,0),0)-IFERROR(VLOOKUP(AT$4,Switching!$B$23:$F$31,5,0),0)</f>
        <v>156</v>
      </c>
      <c r="AU26" s="63">
        <f>Customers!AU25+IFERROR(VLOOKUP(AU$4,Switching!$B$35:$F$44,5,0),0)-IFERROR(VLOOKUP(AU$4,Switching!$B$23:$F$31,5,0),0)</f>
        <v>12</v>
      </c>
      <c r="AV26" s="63">
        <f>Customers!AV25+IFERROR(VLOOKUP(AV$4,Switching!$B$35:$F$44,5,0),0)-IFERROR(VLOOKUP(AV$4,Switching!$B$23:$F$31,5,0),0)</f>
        <v>905</v>
      </c>
      <c r="AW26" s="48">
        <f>Customers!AW25+IFERROR(VLOOKUP(AW$4,Switching!$B$35:$F$44,5,0),0)-IFERROR(VLOOKUP(AW$4,Switching!$B$23:$F$31,5,0),0)</f>
        <v>1</v>
      </c>
      <c r="AX26" s="50">
        <f>Customers!AX25+IFERROR(VLOOKUP(AX$4,Switching!$B$35:$F$44,5,0),0)-IFERROR(VLOOKUP(AX$4,Switching!$B$23:$F$31,5,0),0)</f>
        <v>2</v>
      </c>
    </row>
    <row r="27" spans="1:50" x14ac:dyDescent="0.25">
      <c r="A27" s="8">
        <v>2016</v>
      </c>
      <c r="B27" s="8">
        <v>4</v>
      </c>
      <c r="C27" s="8" t="s">
        <v>502</v>
      </c>
      <c r="D27" s="62">
        <f>Customers!D26+IFERROR(VLOOKUP(D$4,Switching!$B$35:$F$44,5,0),0)-IFERROR(VLOOKUP(D$4,Switching!$B$23:$F$31,5,0),0)</f>
        <v>431185.89296110201</v>
      </c>
      <c r="E27" s="47">
        <f t="shared" si="3"/>
        <v>608</v>
      </c>
      <c r="F27" s="63">
        <f>Customers!F26+IFERROR(VLOOKUP(F$4,Switching!$B$35:$F$44,5,0),0)-IFERROR(VLOOKUP(F$4,Switching!$B$23:$F$31,5,0),0)</f>
        <v>359</v>
      </c>
      <c r="G27" s="63">
        <f>Customers!G26+IFERROR(VLOOKUP(G$4,Switching!$B$35:$F$44,5,0),0)-IFERROR(VLOOKUP(G$4,Switching!$B$23:$F$31,5,0),0)</f>
        <v>249</v>
      </c>
      <c r="H27" s="49">
        <f t="shared" si="4"/>
        <v>82140</v>
      </c>
      <c r="I27" s="63">
        <f>Customers!I26+IFERROR(VLOOKUP(I$4,Switching!$B$35:$F$44,5,0),0)-IFERROR(VLOOKUP(I$4,Switching!$B$23:$F$31,5,0),0)</f>
        <v>63560.343587933094</v>
      </c>
      <c r="J27" s="63">
        <f>Customers!J26+IFERROR(VLOOKUP(J$4,Switching!$B$35:$F$44,5,0),0)-IFERROR(VLOOKUP(J$4,Switching!$B$23:$F$31,5,0),0)</f>
        <v>18579.65641206691</v>
      </c>
      <c r="K27" s="63">
        <f>Customers!K26+IFERROR(VLOOKUP(K$4,Switching!$B$35:$F$44,5,0),0)-IFERROR(VLOOKUP(K$4,Switching!$B$23:$F$31,5,0),0)</f>
        <v>195</v>
      </c>
      <c r="L27" s="63">
        <f>Customers!L26+IFERROR(VLOOKUP(L$4,Switching!$B$35:$F$44,5,0),0)-IFERROR(VLOOKUP(L$4,Switching!$B$23:$F$31,5,0),0)</f>
        <v>4620</v>
      </c>
      <c r="M27" s="63">
        <f>Customers!M26+IFERROR(VLOOKUP(M$4,Switching!$B$35:$F$44,5,0),0)-IFERROR(VLOOKUP(M$4,Switching!$B$23:$F$31,5,0),0)</f>
        <v>208</v>
      </c>
      <c r="N27" s="63">
        <f>Customers!N26+IFERROR(VLOOKUP(N$4,Switching!$B$35:$F$44,5,0),0)-IFERROR(VLOOKUP(N$4,Switching!$B$23:$F$31,5,0),0)</f>
        <v>470</v>
      </c>
      <c r="O27" s="63">
        <f>Customers!O26+IFERROR(VLOOKUP(O$4,Switching!$B$35:$F$44,5,0),0)-IFERROR(VLOOKUP(O$4,Switching!$B$23:$F$31,5,0),0)</f>
        <v>52</v>
      </c>
      <c r="P27" s="64">
        <f>Customers!P26+IFERROR(VLOOKUP(P$4,Switching!$B$35:$F$44,5,0),0)-IFERROR(VLOOKUP(P$4,Switching!$B$23:$F$31,5,0),0)</f>
        <v>747</v>
      </c>
      <c r="Q27" s="10">
        <f>Customers!Q26+IFERROR(VLOOKUP(Q$4,Switching!$B$35:$F$44,5,0),0)-IFERROR(VLOOKUP(Q$4,Switching!$B$23:$F$31,5,0),0)</f>
        <v>1</v>
      </c>
      <c r="R27" s="10">
        <f>Customers!R26+IFERROR(VLOOKUP(R$4,Switching!$B$35:$F$44,5,0),0)-IFERROR(VLOOKUP(R$4,Switching!$B$23:$F$31,5,0),0)</f>
        <v>6</v>
      </c>
      <c r="S27" s="10">
        <f>Customers!S26+IFERROR(VLOOKUP(S$4,Switching!$B$35:$F$44,5,0),0)-IFERROR(VLOOKUP(S$4,Switching!$B$23:$F$31,5,0),0)</f>
        <v>5</v>
      </c>
      <c r="T27" s="10">
        <f t="shared" si="0"/>
        <v>12</v>
      </c>
      <c r="U27" s="62">
        <f>Customers!U26+IFERROR(VLOOKUP(U$4,Switching!$B$35:$F$44,5,0),0)-IFERROR(VLOOKUP(U$4,Switching!$B$23:$F$31,5,0),0)</f>
        <v>32</v>
      </c>
      <c r="V27" s="64">
        <f>Customers!V26+IFERROR(VLOOKUP(V$4,Switching!$B$35:$F$44,5,0),0)-IFERROR(VLOOKUP(V$4,Switching!$B$23:$F$31,5,0),0)</f>
        <v>1</v>
      </c>
      <c r="W27" s="10">
        <f>Customers!W26+IFERROR(VLOOKUP(W$4,Switching!$B$35:$F$44,5,0),0)-IFERROR(VLOOKUP(W$4,Switching!$B$23:$F$31,5,0),0)</f>
        <v>24189</v>
      </c>
      <c r="X27" s="35">
        <f t="shared" si="1"/>
        <v>4465</v>
      </c>
      <c r="Y27" s="10">
        <f>Customers!Y26+IFERROR(VLOOKUP(Y$4,Switching!$B$35:$F$44,5,0),0)-IFERROR(VLOOKUP(Y$4,Switching!$B$23:$F$31,5,0),0)</f>
        <v>3706</v>
      </c>
      <c r="Z27" s="10">
        <f>Customers!Z26+IFERROR(VLOOKUP(Z$4,Switching!$B$35:$F$44,5,0),0)-IFERROR(VLOOKUP(Z$4,Switching!$B$23:$F$31,5,0),0)</f>
        <v>759</v>
      </c>
      <c r="AA27" s="10">
        <f>Customers!AA26+IFERROR(VLOOKUP(AA$4,Switching!$B$35:$F$44,5,0),0)-IFERROR(VLOOKUP(AA$4,Switching!$B$23:$F$31,5,0),0)</f>
        <v>19</v>
      </c>
      <c r="AB27" s="10">
        <f>Customers!AB26+IFERROR(VLOOKUP(AB$4,Switching!$B$35:$F$44,5,0),0)-IFERROR(VLOOKUP(AB$4,Switching!$B$23:$F$31,5,0),0)</f>
        <v>187</v>
      </c>
      <c r="AC27" s="10">
        <f>Customers!AC26+IFERROR(VLOOKUP(AC$4,Switching!$B$35:$F$44,5,0),0)-IFERROR(VLOOKUP(AC$4,Switching!$B$23:$F$31,5,0),0)</f>
        <v>4</v>
      </c>
      <c r="AD27" s="10">
        <f>Customers!AD26+IFERROR(VLOOKUP(AD$4,Switching!$B$35:$F$44,5,0),0)-IFERROR(VLOOKUP(AD$4,Switching!$B$23:$F$31,5,0),0)</f>
        <v>11</v>
      </c>
      <c r="AE27" s="10">
        <f>Customers!AE26+IFERROR(VLOOKUP(AE$4,Switching!$B$35:$F$44,5,0),0)-IFERROR(VLOOKUP(AE$4,Switching!$B$23:$F$31,5,0),0)</f>
        <v>143</v>
      </c>
      <c r="AF27" s="10">
        <f>Customers!AF26+IFERROR(VLOOKUP(AF$4,Switching!$B$35:$F$44,5,0),0)-IFERROR(VLOOKUP(AF$4,Switching!$B$23:$F$31,5,0),0)</f>
        <v>13</v>
      </c>
      <c r="AG27" s="10">
        <f>Customers!AG26+IFERROR(VLOOKUP(AG$4,Switching!$B$35:$F$44,5,0),0)-IFERROR(VLOOKUP(AG$4,Switching!$B$23:$F$31,5,0),0)</f>
        <v>12</v>
      </c>
      <c r="AH27" s="62">
        <f>Customers!AH26+IFERROR(VLOOKUP(AH$4,Switching!$B$35:$F$44,5,0),0)-IFERROR(VLOOKUP(AH$4,Switching!$B$23:$F$31,5,0),0)</f>
        <v>362232</v>
      </c>
      <c r="AI27" s="49">
        <f t="shared" si="2"/>
        <v>44657</v>
      </c>
      <c r="AJ27" s="63">
        <f>Customers!AJ26+IFERROR(VLOOKUP(AJ$4,Switching!$B$35:$F$44,5,0),0)-IFERROR(VLOOKUP(AJ$4,Switching!$B$23:$F$31,5,0),0)</f>
        <v>28252.519570066921</v>
      </c>
      <c r="AK27" s="63">
        <f>Customers!AK26+IFERROR(VLOOKUP(AK$4,Switching!$B$35:$F$44,5,0),0)-IFERROR(VLOOKUP(AK$4,Switching!$B$23:$F$31,5,0),0)</f>
        <v>16404.480429933075</v>
      </c>
      <c r="AL27" s="63">
        <f>Customers!AL26+IFERROR(VLOOKUP(AL$4,Switching!$B$35:$F$44,5,0),0)-IFERROR(VLOOKUP(AL$4,Switching!$B$23:$F$31,5,0),0)</f>
        <v>52</v>
      </c>
      <c r="AM27" s="63">
        <f>Customers!AM26+IFERROR(VLOOKUP(AM$4,Switching!$B$35:$F$44,5,0),0)-IFERROR(VLOOKUP(AM$4,Switching!$B$23:$F$31,5,0),0)</f>
        <v>2585</v>
      </c>
      <c r="AN27" s="63">
        <f>Customers!AN26+IFERROR(VLOOKUP(AN$4,Switching!$B$35:$F$44,5,0),0)-IFERROR(VLOOKUP(AN$4,Switching!$B$23:$F$31,5,0),0)</f>
        <v>41</v>
      </c>
      <c r="AO27" s="63">
        <f>Customers!AO26+IFERROR(VLOOKUP(AO$4,Switching!$B$35:$F$44,5,0),0)-IFERROR(VLOOKUP(AO$4,Switching!$B$23:$F$31,5,0),0)</f>
        <v>225</v>
      </c>
      <c r="AP27" s="63">
        <f>Customers!AP26+IFERROR(VLOOKUP(AP$4,Switching!$B$35:$F$44,5,0),0)-IFERROR(VLOOKUP(AP$4,Switching!$B$23:$F$31,5,0),0)</f>
        <v>21</v>
      </c>
      <c r="AQ27" s="63">
        <f>Customers!AQ26+IFERROR(VLOOKUP(AQ$4,Switching!$B$35:$F$44,5,0),0)-IFERROR(VLOOKUP(AQ$4,Switching!$B$23:$F$31,5,0),0)</f>
        <v>212</v>
      </c>
      <c r="AR27" s="63">
        <f>Customers!AR26+IFERROR(VLOOKUP(AR$4,Switching!$B$35:$F$44,5,0),0)-IFERROR(VLOOKUP(AR$4,Switching!$B$23:$F$31,5,0),0)</f>
        <v>71</v>
      </c>
      <c r="AS27" s="63">
        <f>Customers!AS26+IFERROR(VLOOKUP(AS$4,Switching!$B$35:$F$44,5,0),0)-IFERROR(VLOOKUP(AS$4,Switching!$B$23:$F$31,5,0),0)</f>
        <v>100</v>
      </c>
      <c r="AT27" s="63">
        <f>Customers!AT26+IFERROR(VLOOKUP(AT$4,Switching!$B$35:$F$44,5,0),0)-IFERROR(VLOOKUP(AT$4,Switching!$B$23:$F$31,5,0),0)</f>
        <v>156</v>
      </c>
      <c r="AU27" s="63">
        <f>Customers!AU26+IFERROR(VLOOKUP(AU$4,Switching!$B$35:$F$44,5,0),0)-IFERROR(VLOOKUP(AU$4,Switching!$B$23:$F$31,5,0),0)</f>
        <v>12</v>
      </c>
      <c r="AV27" s="63">
        <f>Customers!AV26+IFERROR(VLOOKUP(AV$4,Switching!$B$35:$F$44,5,0),0)-IFERROR(VLOOKUP(AV$4,Switching!$B$23:$F$31,5,0),0)</f>
        <v>905</v>
      </c>
      <c r="AW27" s="48">
        <f>Customers!AW26+IFERROR(VLOOKUP(AW$4,Switching!$B$35:$F$44,5,0),0)-IFERROR(VLOOKUP(AW$4,Switching!$B$23:$F$31,5,0),0)</f>
        <v>1</v>
      </c>
      <c r="AX27" s="50">
        <f>Customers!AX26+IFERROR(VLOOKUP(AX$4,Switching!$B$35:$F$44,5,0),0)-IFERROR(VLOOKUP(AX$4,Switching!$B$23:$F$31,5,0),0)</f>
        <v>2</v>
      </c>
    </row>
    <row r="28" spans="1:50" x14ac:dyDescent="0.25">
      <c r="A28" s="8">
        <v>2016</v>
      </c>
      <c r="B28" s="8">
        <v>5</v>
      </c>
      <c r="C28" s="8" t="s">
        <v>503</v>
      </c>
      <c r="D28" s="62">
        <f>Customers!D27+IFERROR(VLOOKUP(D$4,Switching!$B$35:$F$44,5,0),0)-IFERROR(VLOOKUP(D$4,Switching!$B$23:$F$31,5,0),0)</f>
        <v>431186.14868806698</v>
      </c>
      <c r="E28" s="47">
        <f t="shared" si="3"/>
        <v>648</v>
      </c>
      <c r="F28" s="63">
        <f>Customers!F27+IFERROR(VLOOKUP(F$4,Switching!$B$35:$F$44,5,0),0)-IFERROR(VLOOKUP(F$4,Switching!$B$23:$F$31,5,0),0)</f>
        <v>382</v>
      </c>
      <c r="G28" s="63">
        <f>Customers!G27+IFERROR(VLOOKUP(G$4,Switching!$B$35:$F$44,5,0),0)-IFERROR(VLOOKUP(G$4,Switching!$B$23:$F$31,5,0),0)</f>
        <v>266</v>
      </c>
      <c r="H28" s="49">
        <f t="shared" si="4"/>
        <v>82150</v>
      </c>
      <c r="I28" s="63">
        <f>Customers!I27+IFERROR(VLOOKUP(I$4,Switching!$B$35:$F$44,5,0),0)-IFERROR(VLOOKUP(I$4,Switching!$B$23:$F$31,5,0),0)</f>
        <v>63568.091999220866</v>
      </c>
      <c r="J28" s="63">
        <f>Customers!J27+IFERROR(VLOOKUP(J$4,Switching!$B$35:$F$44,5,0),0)-IFERROR(VLOOKUP(J$4,Switching!$B$23:$F$31,5,0),0)</f>
        <v>18581.908000779138</v>
      </c>
      <c r="K28" s="63">
        <f>Customers!K27+IFERROR(VLOOKUP(K$4,Switching!$B$35:$F$44,5,0),0)-IFERROR(VLOOKUP(K$4,Switching!$B$23:$F$31,5,0),0)</f>
        <v>195</v>
      </c>
      <c r="L28" s="63">
        <f>Customers!L27+IFERROR(VLOOKUP(L$4,Switching!$B$35:$F$44,5,0),0)-IFERROR(VLOOKUP(L$4,Switching!$B$23:$F$31,5,0),0)</f>
        <v>4615</v>
      </c>
      <c r="M28" s="63">
        <f>Customers!M27+IFERROR(VLOOKUP(M$4,Switching!$B$35:$F$44,5,0),0)-IFERROR(VLOOKUP(M$4,Switching!$B$23:$F$31,5,0),0)</f>
        <v>209</v>
      </c>
      <c r="N28" s="63">
        <f>Customers!N27+IFERROR(VLOOKUP(N$4,Switching!$B$35:$F$44,5,0),0)-IFERROR(VLOOKUP(N$4,Switching!$B$23:$F$31,5,0),0)</f>
        <v>471</v>
      </c>
      <c r="O28" s="63">
        <f>Customers!O27+IFERROR(VLOOKUP(O$4,Switching!$B$35:$F$44,5,0),0)-IFERROR(VLOOKUP(O$4,Switching!$B$23:$F$31,5,0),0)</f>
        <v>52</v>
      </c>
      <c r="P28" s="64">
        <f>Customers!P27+IFERROR(VLOOKUP(P$4,Switching!$B$35:$F$44,5,0),0)-IFERROR(VLOOKUP(P$4,Switching!$B$23:$F$31,5,0),0)</f>
        <v>747</v>
      </c>
      <c r="Q28" s="10">
        <f>Customers!Q27+IFERROR(VLOOKUP(Q$4,Switching!$B$35:$F$44,5,0),0)-IFERROR(VLOOKUP(Q$4,Switching!$B$23:$F$31,5,0),0)</f>
        <v>1</v>
      </c>
      <c r="R28" s="10">
        <f>Customers!R27+IFERROR(VLOOKUP(R$4,Switching!$B$35:$F$44,5,0),0)-IFERROR(VLOOKUP(R$4,Switching!$B$23:$F$31,5,0),0)</f>
        <v>6</v>
      </c>
      <c r="S28" s="10">
        <f>Customers!S27+IFERROR(VLOOKUP(S$4,Switching!$B$35:$F$44,5,0),0)-IFERROR(VLOOKUP(S$4,Switching!$B$23:$F$31,5,0),0)</f>
        <v>5</v>
      </c>
      <c r="T28" s="10">
        <f t="shared" si="0"/>
        <v>12</v>
      </c>
      <c r="U28" s="62">
        <f>Customers!U27+IFERROR(VLOOKUP(U$4,Switching!$B$35:$F$44,5,0),0)-IFERROR(VLOOKUP(U$4,Switching!$B$23:$F$31,5,0),0)</f>
        <v>32</v>
      </c>
      <c r="V28" s="64">
        <f>Customers!V27+IFERROR(VLOOKUP(V$4,Switching!$B$35:$F$44,5,0),0)-IFERROR(VLOOKUP(V$4,Switching!$B$23:$F$31,5,0),0)</f>
        <v>1</v>
      </c>
      <c r="W28" s="10">
        <f>Customers!W27+IFERROR(VLOOKUP(W$4,Switching!$B$35:$F$44,5,0),0)-IFERROR(VLOOKUP(W$4,Switching!$B$23:$F$31,5,0),0)</f>
        <v>24198</v>
      </c>
      <c r="X28" s="35">
        <f t="shared" si="1"/>
        <v>4467</v>
      </c>
      <c r="Y28" s="10">
        <f>Customers!Y27+IFERROR(VLOOKUP(Y$4,Switching!$B$35:$F$44,5,0),0)-IFERROR(VLOOKUP(Y$4,Switching!$B$23:$F$31,5,0),0)</f>
        <v>3708</v>
      </c>
      <c r="Z28" s="10">
        <f>Customers!Z27+IFERROR(VLOOKUP(Z$4,Switching!$B$35:$F$44,5,0),0)-IFERROR(VLOOKUP(Z$4,Switching!$B$23:$F$31,5,0),0)</f>
        <v>759</v>
      </c>
      <c r="AA28" s="10">
        <f>Customers!AA27+IFERROR(VLOOKUP(AA$4,Switching!$B$35:$F$44,5,0),0)-IFERROR(VLOOKUP(AA$4,Switching!$B$23:$F$31,5,0),0)</f>
        <v>19</v>
      </c>
      <c r="AB28" s="10">
        <f>Customers!AB27+IFERROR(VLOOKUP(AB$4,Switching!$B$35:$F$44,5,0),0)-IFERROR(VLOOKUP(AB$4,Switching!$B$23:$F$31,5,0),0)</f>
        <v>187</v>
      </c>
      <c r="AC28" s="10">
        <f>Customers!AC27+IFERROR(VLOOKUP(AC$4,Switching!$B$35:$F$44,5,0),0)-IFERROR(VLOOKUP(AC$4,Switching!$B$23:$F$31,5,0),0)</f>
        <v>4</v>
      </c>
      <c r="AD28" s="10">
        <f>Customers!AD27+IFERROR(VLOOKUP(AD$4,Switching!$B$35:$F$44,5,0),0)-IFERROR(VLOOKUP(AD$4,Switching!$B$23:$F$31,5,0),0)</f>
        <v>11</v>
      </c>
      <c r="AE28" s="10">
        <f>Customers!AE27+IFERROR(VLOOKUP(AE$4,Switching!$B$35:$F$44,5,0),0)-IFERROR(VLOOKUP(AE$4,Switching!$B$23:$F$31,5,0),0)</f>
        <v>133</v>
      </c>
      <c r="AF28" s="10">
        <f>Customers!AF27+IFERROR(VLOOKUP(AF$4,Switching!$B$35:$F$44,5,0),0)-IFERROR(VLOOKUP(AF$4,Switching!$B$23:$F$31,5,0),0)</f>
        <v>13</v>
      </c>
      <c r="AG28" s="10">
        <f>Customers!AG27+IFERROR(VLOOKUP(AG$4,Switching!$B$35:$F$44,5,0),0)-IFERROR(VLOOKUP(AG$4,Switching!$B$23:$F$31,5,0),0)</f>
        <v>12</v>
      </c>
      <c r="AH28" s="62">
        <f>Customers!AH27+IFERROR(VLOOKUP(AH$4,Switching!$B$35:$F$44,5,0),0)-IFERROR(VLOOKUP(AH$4,Switching!$B$23:$F$31,5,0),0)</f>
        <v>362434</v>
      </c>
      <c r="AI28" s="49">
        <f t="shared" si="2"/>
        <v>44674</v>
      </c>
      <c r="AJ28" s="63">
        <f>Customers!AJ27+IFERROR(VLOOKUP(AJ$4,Switching!$B$35:$F$44,5,0),0)-IFERROR(VLOOKUP(AJ$4,Switching!$B$23:$F$31,5,0),0)</f>
        <v>28263.275242795014</v>
      </c>
      <c r="AK28" s="63">
        <f>Customers!AK27+IFERROR(VLOOKUP(AK$4,Switching!$B$35:$F$44,5,0),0)-IFERROR(VLOOKUP(AK$4,Switching!$B$23:$F$31,5,0),0)</f>
        <v>16410.724757204986</v>
      </c>
      <c r="AL28" s="63">
        <f>Customers!AL27+IFERROR(VLOOKUP(AL$4,Switching!$B$35:$F$44,5,0),0)-IFERROR(VLOOKUP(AL$4,Switching!$B$23:$F$31,5,0),0)</f>
        <v>52</v>
      </c>
      <c r="AM28" s="63">
        <f>Customers!AM27+IFERROR(VLOOKUP(AM$4,Switching!$B$35:$F$44,5,0),0)-IFERROR(VLOOKUP(AM$4,Switching!$B$23:$F$31,5,0),0)</f>
        <v>2585</v>
      </c>
      <c r="AN28" s="63">
        <f>Customers!AN27+IFERROR(VLOOKUP(AN$4,Switching!$B$35:$F$44,5,0),0)-IFERROR(VLOOKUP(AN$4,Switching!$B$23:$F$31,5,0),0)</f>
        <v>41</v>
      </c>
      <c r="AO28" s="63">
        <f>Customers!AO27+IFERROR(VLOOKUP(AO$4,Switching!$B$35:$F$44,5,0),0)-IFERROR(VLOOKUP(AO$4,Switching!$B$23:$F$31,5,0),0)</f>
        <v>226</v>
      </c>
      <c r="AP28" s="63">
        <f>Customers!AP27+IFERROR(VLOOKUP(AP$4,Switching!$B$35:$F$44,5,0),0)-IFERROR(VLOOKUP(AP$4,Switching!$B$23:$F$31,5,0),0)</f>
        <v>21</v>
      </c>
      <c r="AQ28" s="63">
        <f>Customers!AQ27+IFERROR(VLOOKUP(AQ$4,Switching!$B$35:$F$44,5,0),0)-IFERROR(VLOOKUP(AQ$4,Switching!$B$23:$F$31,5,0),0)</f>
        <v>211</v>
      </c>
      <c r="AR28" s="63">
        <f>Customers!AR27+IFERROR(VLOOKUP(AR$4,Switching!$B$35:$F$44,5,0),0)-IFERROR(VLOOKUP(AR$4,Switching!$B$23:$F$31,5,0),0)</f>
        <v>72</v>
      </c>
      <c r="AS28" s="63">
        <f>Customers!AS27+IFERROR(VLOOKUP(AS$4,Switching!$B$35:$F$44,5,0),0)-IFERROR(VLOOKUP(AS$4,Switching!$B$23:$F$31,5,0),0)</f>
        <v>100</v>
      </c>
      <c r="AT28" s="63">
        <f>Customers!AT27+IFERROR(VLOOKUP(AT$4,Switching!$B$35:$F$44,5,0),0)-IFERROR(VLOOKUP(AT$4,Switching!$B$23:$F$31,5,0),0)</f>
        <v>156</v>
      </c>
      <c r="AU28" s="63">
        <f>Customers!AU27+IFERROR(VLOOKUP(AU$4,Switching!$B$35:$F$44,5,0),0)-IFERROR(VLOOKUP(AU$4,Switching!$B$23:$F$31,5,0),0)</f>
        <v>12</v>
      </c>
      <c r="AV28" s="63">
        <f>Customers!AV27+IFERROR(VLOOKUP(AV$4,Switching!$B$35:$F$44,5,0),0)-IFERROR(VLOOKUP(AV$4,Switching!$B$23:$F$31,5,0),0)</f>
        <v>905</v>
      </c>
      <c r="AW28" s="48">
        <f>Customers!AW27+IFERROR(VLOOKUP(AW$4,Switching!$B$35:$F$44,5,0),0)-IFERROR(VLOOKUP(AW$4,Switching!$B$23:$F$31,5,0),0)</f>
        <v>1</v>
      </c>
      <c r="AX28" s="50">
        <f>Customers!AX27+IFERROR(VLOOKUP(AX$4,Switching!$B$35:$F$44,5,0),0)-IFERROR(VLOOKUP(AX$4,Switching!$B$23:$F$31,5,0),0)</f>
        <v>2</v>
      </c>
    </row>
    <row r="29" spans="1:50" ht="15.75" thickBot="1" x14ac:dyDescent="0.3">
      <c r="A29" s="8">
        <v>2016</v>
      </c>
      <c r="B29" s="8">
        <v>6</v>
      </c>
      <c r="C29" s="8" t="s">
        <v>504</v>
      </c>
      <c r="D29" s="65">
        <f>Customers!D28+IFERROR(VLOOKUP(D$4,Switching!$B$35:$F$44,5,0),0)-IFERROR(VLOOKUP(D$4,Switching!$B$23:$F$31,5,0),0)</f>
        <v>431368.40427835099</v>
      </c>
      <c r="E29" s="51">
        <f t="shared" si="3"/>
        <v>647</v>
      </c>
      <c r="F29" s="67">
        <f>Customers!F28+IFERROR(VLOOKUP(F$4,Switching!$B$35:$F$44,5,0),0)-IFERROR(VLOOKUP(F$4,Switching!$B$23:$F$31,5,0),0)</f>
        <v>382</v>
      </c>
      <c r="G29" s="67">
        <f>Customers!G28+IFERROR(VLOOKUP(G$4,Switching!$B$35:$F$44,5,0),0)-IFERROR(VLOOKUP(G$4,Switching!$B$23:$F$31,5,0),0)</f>
        <v>265</v>
      </c>
      <c r="H29" s="53">
        <f t="shared" si="4"/>
        <v>82160</v>
      </c>
      <c r="I29" s="67">
        <f>Customers!I28+IFERROR(VLOOKUP(I$4,Switching!$B$35:$F$44,5,0),0)-IFERROR(VLOOKUP(I$4,Switching!$B$23:$F$31,5,0),0)</f>
        <v>63575.84041050863</v>
      </c>
      <c r="J29" s="67">
        <f>Customers!J28+IFERROR(VLOOKUP(J$4,Switching!$B$35:$F$44,5,0),0)-IFERROR(VLOOKUP(J$4,Switching!$B$23:$F$31,5,0),0)</f>
        <v>18584.15958949137</v>
      </c>
      <c r="K29" s="67">
        <f>Customers!K28+IFERROR(VLOOKUP(K$4,Switching!$B$35:$F$44,5,0),0)-IFERROR(VLOOKUP(K$4,Switching!$B$23:$F$31,5,0),0)</f>
        <v>195</v>
      </c>
      <c r="L29" s="67">
        <f>Customers!L28+IFERROR(VLOOKUP(L$4,Switching!$B$35:$F$44,5,0),0)-IFERROR(VLOOKUP(L$4,Switching!$B$23:$F$31,5,0),0)</f>
        <v>4610</v>
      </c>
      <c r="M29" s="67">
        <f>Customers!M28+IFERROR(VLOOKUP(M$4,Switching!$B$35:$F$44,5,0),0)-IFERROR(VLOOKUP(M$4,Switching!$B$23:$F$31,5,0),0)</f>
        <v>211</v>
      </c>
      <c r="N29" s="67">
        <f>Customers!N28+IFERROR(VLOOKUP(N$4,Switching!$B$35:$F$44,5,0),0)-IFERROR(VLOOKUP(N$4,Switching!$B$23:$F$31,5,0),0)</f>
        <v>472</v>
      </c>
      <c r="O29" s="67">
        <f>Customers!O28+IFERROR(VLOOKUP(O$4,Switching!$B$35:$F$44,5,0),0)-IFERROR(VLOOKUP(O$4,Switching!$B$23:$F$31,5,0),0)</f>
        <v>52</v>
      </c>
      <c r="P29" s="66">
        <f>Customers!P28+IFERROR(VLOOKUP(P$4,Switching!$B$35:$F$44,5,0),0)-IFERROR(VLOOKUP(P$4,Switching!$B$23:$F$31,5,0),0)</f>
        <v>747</v>
      </c>
      <c r="Q29" s="10">
        <f>Customers!Q28+IFERROR(VLOOKUP(Q$4,Switching!$B$35:$F$44,5,0),0)-IFERROR(VLOOKUP(Q$4,Switching!$B$23:$F$31,5,0),0)</f>
        <v>1</v>
      </c>
      <c r="R29" s="10">
        <f>Customers!R28+IFERROR(VLOOKUP(R$4,Switching!$B$35:$F$44,5,0),0)-IFERROR(VLOOKUP(R$4,Switching!$B$23:$F$31,5,0),0)</f>
        <v>6</v>
      </c>
      <c r="S29" s="10">
        <f>Customers!S28+IFERROR(VLOOKUP(S$4,Switching!$B$35:$F$44,5,0),0)-IFERROR(VLOOKUP(S$4,Switching!$B$23:$F$31,5,0),0)</f>
        <v>5</v>
      </c>
      <c r="T29" s="10">
        <f t="shared" si="0"/>
        <v>12</v>
      </c>
      <c r="U29" s="65">
        <f>Customers!U28+IFERROR(VLOOKUP(U$4,Switching!$B$35:$F$44,5,0),0)-IFERROR(VLOOKUP(U$4,Switching!$B$23:$F$31,5,0),0)</f>
        <v>32</v>
      </c>
      <c r="V29" s="66">
        <f>Customers!V28+IFERROR(VLOOKUP(V$4,Switching!$B$35:$F$44,5,0),0)-IFERROR(VLOOKUP(V$4,Switching!$B$23:$F$31,5,0),0)</f>
        <v>1</v>
      </c>
      <c r="W29" s="10">
        <f>Customers!W28+IFERROR(VLOOKUP(W$4,Switching!$B$35:$F$44,5,0),0)-IFERROR(VLOOKUP(W$4,Switching!$B$23:$F$31,5,0),0)</f>
        <v>24207</v>
      </c>
      <c r="X29" s="35">
        <f t="shared" si="1"/>
        <v>4469</v>
      </c>
      <c r="Y29" s="10">
        <f>Customers!Y28+IFERROR(VLOOKUP(Y$4,Switching!$B$35:$F$44,5,0),0)-IFERROR(VLOOKUP(Y$4,Switching!$B$23:$F$31,5,0),0)</f>
        <v>3709</v>
      </c>
      <c r="Z29" s="10">
        <f>Customers!Z28+IFERROR(VLOOKUP(Z$4,Switching!$B$35:$F$44,5,0),0)-IFERROR(VLOOKUP(Z$4,Switching!$B$23:$F$31,5,0),0)</f>
        <v>760</v>
      </c>
      <c r="AA29" s="10">
        <f>Customers!AA28+IFERROR(VLOOKUP(AA$4,Switching!$B$35:$F$44,5,0),0)-IFERROR(VLOOKUP(AA$4,Switching!$B$23:$F$31,5,0),0)</f>
        <v>19</v>
      </c>
      <c r="AB29" s="10">
        <f>Customers!AB28+IFERROR(VLOOKUP(AB$4,Switching!$B$35:$F$44,5,0),0)-IFERROR(VLOOKUP(AB$4,Switching!$B$23:$F$31,5,0),0)</f>
        <v>187</v>
      </c>
      <c r="AC29" s="10">
        <f>Customers!AC28+IFERROR(VLOOKUP(AC$4,Switching!$B$35:$F$44,5,0),0)-IFERROR(VLOOKUP(AC$4,Switching!$B$23:$F$31,5,0),0)</f>
        <v>4</v>
      </c>
      <c r="AD29" s="10">
        <f>Customers!AD28+IFERROR(VLOOKUP(AD$4,Switching!$B$35:$F$44,5,0),0)-IFERROR(VLOOKUP(AD$4,Switching!$B$23:$F$31,5,0),0)</f>
        <v>11</v>
      </c>
      <c r="AE29" s="10">
        <f>Customers!AE28+IFERROR(VLOOKUP(AE$4,Switching!$B$35:$F$44,5,0),0)-IFERROR(VLOOKUP(AE$4,Switching!$B$23:$F$31,5,0),0)</f>
        <v>133</v>
      </c>
      <c r="AF29" s="10">
        <f>Customers!AF28+IFERROR(VLOOKUP(AF$4,Switching!$B$35:$F$44,5,0),0)-IFERROR(VLOOKUP(AF$4,Switching!$B$23:$F$31,5,0),0)</f>
        <v>13</v>
      </c>
      <c r="AG29" s="10">
        <f>Customers!AG28+IFERROR(VLOOKUP(AG$4,Switching!$B$35:$F$44,5,0),0)-IFERROR(VLOOKUP(AG$4,Switching!$B$23:$F$31,5,0),0)</f>
        <v>12</v>
      </c>
      <c r="AH29" s="65">
        <f>Customers!AH28+IFERROR(VLOOKUP(AH$4,Switching!$B$35:$F$44,5,0),0)-IFERROR(VLOOKUP(AH$4,Switching!$B$23:$F$31,5,0),0)</f>
        <v>362636</v>
      </c>
      <c r="AI29" s="53">
        <f t="shared" si="2"/>
        <v>44691</v>
      </c>
      <c r="AJ29" s="67">
        <f>Customers!AJ28+IFERROR(VLOOKUP(AJ$4,Switching!$B$35:$F$44,5,0),0)-IFERROR(VLOOKUP(AJ$4,Switching!$B$23:$F$31,5,0),0)</f>
        <v>28274.030915523104</v>
      </c>
      <c r="AK29" s="67">
        <f>Customers!AK28+IFERROR(VLOOKUP(AK$4,Switching!$B$35:$F$44,5,0),0)-IFERROR(VLOOKUP(AK$4,Switching!$B$23:$F$31,5,0),0)</f>
        <v>16416.969084476892</v>
      </c>
      <c r="AL29" s="67">
        <f>Customers!AL28+IFERROR(VLOOKUP(AL$4,Switching!$B$35:$F$44,5,0),0)-IFERROR(VLOOKUP(AL$4,Switching!$B$23:$F$31,5,0),0)</f>
        <v>52</v>
      </c>
      <c r="AM29" s="67">
        <f>Customers!AM28+IFERROR(VLOOKUP(AM$4,Switching!$B$35:$F$44,5,0),0)-IFERROR(VLOOKUP(AM$4,Switching!$B$23:$F$31,5,0),0)</f>
        <v>2585</v>
      </c>
      <c r="AN29" s="67">
        <f>Customers!AN28+IFERROR(VLOOKUP(AN$4,Switching!$B$35:$F$44,5,0),0)-IFERROR(VLOOKUP(AN$4,Switching!$B$23:$F$31,5,0),0)</f>
        <v>41</v>
      </c>
      <c r="AO29" s="67">
        <f>Customers!AO28+IFERROR(VLOOKUP(AO$4,Switching!$B$35:$F$44,5,0),0)-IFERROR(VLOOKUP(AO$4,Switching!$B$23:$F$31,5,0),0)</f>
        <v>227</v>
      </c>
      <c r="AP29" s="67">
        <f>Customers!AP28+IFERROR(VLOOKUP(AP$4,Switching!$B$35:$F$44,5,0),0)-IFERROR(VLOOKUP(AP$4,Switching!$B$23:$F$31,5,0),0)</f>
        <v>21</v>
      </c>
      <c r="AQ29" s="67">
        <f>Customers!AQ28+IFERROR(VLOOKUP(AQ$4,Switching!$B$35:$F$44,5,0),0)-IFERROR(VLOOKUP(AQ$4,Switching!$B$23:$F$31,5,0),0)</f>
        <v>211</v>
      </c>
      <c r="AR29" s="67">
        <f>Customers!AR28+IFERROR(VLOOKUP(AR$4,Switching!$B$35:$F$44,5,0),0)-IFERROR(VLOOKUP(AR$4,Switching!$B$23:$F$31,5,0),0)</f>
        <v>72</v>
      </c>
      <c r="AS29" s="67">
        <f>Customers!AS28+IFERROR(VLOOKUP(AS$4,Switching!$B$35:$F$44,5,0),0)-IFERROR(VLOOKUP(AS$4,Switching!$B$23:$F$31,5,0),0)</f>
        <v>100</v>
      </c>
      <c r="AT29" s="67">
        <f>Customers!AT28+IFERROR(VLOOKUP(AT$4,Switching!$B$35:$F$44,5,0),0)-IFERROR(VLOOKUP(AT$4,Switching!$B$23:$F$31,5,0),0)</f>
        <v>156</v>
      </c>
      <c r="AU29" s="67">
        <f>Customers!AU28+IFERROR(VLOOKUP(AU$4,Switching!$B$35:$F$44,5,0),0)-IFERROR(VLOOKUP(AU$4,Switching!$B$23:$F$31,5,0),0)</f>
        <v>12</v>
      </c>
      <c r="AV29" s="67">
        <f>Customers!AV28+IFERROR(VLOOKUP(AV$4,Switching!$B$35:$F$44,5,0),0)-IFERROR(VLOOKUP(AV$4,Switching!$B$23:$F$31,5,0),0)</f>
        <v>905</v>
      </c>
      <c r="AW29" s="52">
        <f>Customers!AW28+IFERROR(VLOOKUP(AW$4,Switching!$B$35:$F$44,5,0),0)-IFERROR(VLOOKUP(AW$4,Switching!$B$23:$F$31,5,0),0)</f>
        <v>1</v>
      </c>
      <c r="AX29" s="54">
        <f>Customers!AX28+IFERROR(VLOOKUP(AX$4,Switching!$B$35:$F$44,5,0),0)-IFERROR(VLOOKUP(AX$4,Switching!$B$23:$F$31,5,0),0)</f>
        <v>2</v>
      </c>
    </row>
    <row r="30" spans="1:50" x14ac:dyDescent="0.25">
      <c r="A30" s="8">
        <v>2016</v>
      </c>
      <c r="B30" s="8">
        <v>7</v>
      </c>
      <c r="C30" s="8" t="s">
        <v>505</v>
      </c>
      <c r="D30" s="10">
        <f>Customers!D29+IFERROR(VLOOKUP(D$4,Switching!$B$35:$F$44,5,0),0)-IFERROR(VLOOKUP(D$4,Switching!$B$23:$F$31,5,0),0)</f>
        <v>431368.65986863401</v>
      </c>
      <c r="E30" s="36">
        <f t="shared" si="3"/>
        <v>643</v>
      </c>
      <c r="F30" s="10">
        <f>Customers!F29+IFERROR(VLOOKUP(F$4,Switching!$B$35:$F$44,5,0),0)-IFERROR(VLOOKUP(F$4,Switching!$B$23:$F$31,5,0),0)</f>
        <v>379</v>
      </c>
      <c r="G30" s="10">
        <f>Customers!G29+IFERROR(VLOOKUP(G$4,Switching!$B$35:$F$44,5,0),0)-IFERROR(VLOOKUP(G$4,Switching!$B$23:$F$31,5,0),0)</f>
        <v>264</v>
      </c>
      <c r="H30" s="35">
        <f t="shared" si="4"/>
        <v>82170</v>
      </c>
      <c r="I30" s="10">
        <f>Customers!I29+IFERROR(VLOOKUP(I$4,Switching!$B$35:$F$44,5,0),0)-IFERROR(VLOOKUP(I$4,Switching!$B$23:$F$31,5,0),0)</f>
        <v>63583.588821796402</v>
      </c>
      <c r="J30" s="10">
        <f>Customers!J29+IFERROR(VLOOKUP(J$4,Switching!$B$35:$F$44,5,0),0)-IFERROR(VLOOKUP(J$4,Switching!$B$23:$F$31,5,0),0)</f>
        <v>18586.411178203598</v>
      </c>
      <c r="K30" s="10">
        <f>Customers!K29+IFERROR(VLOOKUP(K$4,Switching!$B$35:$F$44,5,0),0)-IFERROR(VLOOKUP(K$4,Switching!$B$23:$F$31,5,0),0)</f>
        <v>195</v>
      </c>
      <c r="L30" s="10">
        <f>Customers!L29+IFERROR(VLOOKUP(L$4,Switching!$B$35:$F$44,5,0),0)-IFERROR(VLOOKUP(L$4,Switching!$B$23:$F$31,5,0),0)</f>
        <v>4605</v>
      </c>
      <c r="M30" s="10">
        <f>Customers!M29+IFERROR(VLOOKUP(M$4,Switching!$B$35:$F$44,5,0),0)-IFERROR(VLOOKUP(M$4,Switching!$B$23:$F$31,5,0),0)</f>
        <v>212</v>
      </c>
      <c r="N30" s="10">
        <f>Customers!N29+IFERROR(VLOOKUP(N$4,Switching!$B$35:$F$44,5,0),0)-IFERROR(VLOOKUP(N$4,Switching!$B$23:$F$31,5,0),0)</f>
        <v>473</v>
      </c>
      <c r="O30" s="10">
        <f>Customers!O29+IFERROR(VLOOKUP(O$4,Switching!$B$35:$F$44,5,0),0)-IFERROR(VLOOKUP(O$4,Switching!$B$23:$F$31,5,0),0)</f>
        <v>52</v>
      </c>
      <c r="P30" s="10">
        <f>Customers!P29+IFERROR(VLOOKUP(P$4,Switching!$B$35:$F$44,5,0),0)-IFERROR(VLOOKUP(P$4,Switching!$B$23:$F$31,5,0),0)</f>
        <v>747</v>
      </c>
      <c r="Q30" s="10">
        <f>Customers!Q29+IFERROR(VLOOKUP(Q$4,Switching!$B$35:$F$44,5,0),0)-IFERROR(VLOOKUP(Q$4,Switching!$B$23:$F$31,5,0),0)</f>
        <v>1</v>
      </c>
      <c r="R30" s="10">
        <f>Customers!R29+IFERROR(VLOOKUP(R$4,Switching!$B$35:$F$44,5,0),0)-IFERROR(VLOOKUP(R$4,Switching!$B$23:$F$31,5,0),0)</f>
        <v>6</v>
      </c>
      <c r="S30" s="10">
        <f>Customers!S29+IFERROR(VLOOKUP(S$4,Switching!$B$35:$F$44,5,0),0)-IFERROR(VLOOKUP(S$4,Switching!$B$23:$F$31,5,0),0)</f>
        <v>5</v>
      </c>
      <c r="T30" s="10">
        <f t="shared" si="0"/>
        <v>12</v>
      </c>
      <c r="U30" s="10">
        <f>Customers!U29+IFERROR(VLOOKUP(U$4,Switching!$B$35:$F$44,5,0),0)-IFERROR(VLOOKUP(U$4,Switching!$B$23:$F$31,5,0),0)</f>
        <v>32</v>
      </c>
      <c r="V30" s="10">
        <f>Customers!V29+IFERROR(VLOOKUP(V$4,Switching!$B$35:$F$44,5,0),0)-IFERROR(VLOOKUP(V$4,Switching!$B$23:$F$31,5,0),0)</f>
        <v>1</v>
      </c>
      <c r="W30" s="10">
        <f>Customers!W29+IFERROR(VLOOKUP(W$4,Switching!$B$35:$F$44,5,0),0)-IFERROR(VLOOKUP(W$4,Switching!$B$23:$F$31,5,0),0)</f>
        <v>24172</v>
      </c>
      <c r="X30" s="35">
        <f t="shared" si="1"/>
        <v>4471</v>
      </c>
      <c r="Y30" s="10">
        <f>Customers!Y29+IFERROR(VLOOKUP(Y$4,Switching!$B$35:$F$44,5,0),0)-IFERROR(VLOOKUP(Y$4,Switching!$B$23:$F$31,5,0),0)</f>
        <v>3711</v>
      </c>
      <c r="Z30" s="10">
        <f>Customers!Z29+IFERROR(VLOOKUP(Z$4,Switching!$B$35:$F$44,5,0),0)-IFERROR(VLOOKUP(Z$4,Switching!$B$23:$F$31,5,0),0)</f>
        <v>760</v>
      </c>
      <c r="AA30" s="10">
        <f>Customers!AA29+IFERROR(VLOOKUP(AA$4,Switching!$B$35:$F$44,5,0),0)-IFERROR(VLOOKUP(AA$4,Switching!$B$23:$F$31,5,0),0)</f>
        <v>19</v>
      </c>
      <c r="AB30" s="10">
        <f>Customers!AB29+IFERROR(VLOOKUP(AB$4,Switching!$B$35:$F$44,5,0),0)-IFERROR(VLOOKUP(AB$4,Switching!$B$23:$F$31,5,0),0)</f>
        <v>187</v>
      </c>
      <c r="AC30" s="10">
        <f>Customers!AC29+IFERROR(VLOOKUP(AC$4,Switching!$B$35:$F$44,5,0),0)-IFERROR(VLOOKUP(AC$4,Switching!$B$23:$F$31,5,0),0)</f>
        <v>4</v>
      </c>
      <c r="AD30" s="10">
        <f>Customers!AD29+IFERROR(VLOOKUP(AD$4,Switching!$B$35:$F$44,5,0),0)-IFERROR(VLOOKUP(AD$4,Switching!$B$23:$F$31,5,0),0)</f>
        <v>12</v>
      </c>
      <c r="AE30" s="10">
        <f>Customers!AE29+IFERROR(VLOOKUP(AE$4,Switching!$B$35:$F$44,5,0),0)-IFERROR(VLOOKUP(AE$4,Switching!$B$23:$F$31,5,0),0)</f>
        <v>133</v>
      </c>
      <c r="AF30" s="10">
        <f>Customers!AF29+IFERROR(VLOOKUP(AF$4,Switching!$B$35:$F$44,5,0),0)-IFERROR(VLOOKUP(AF$4,Switching!$B$23:$F$31,5,0),0)</f>
        <v>13</v>
      </c>
      <c r="AG30" s="10">
        <f>Customers!AG29+IFERROR(VLOOKUP(AG$4,Switching!$B$35:$F$44,5,0),0)-IFERROR(VLOOKUP(AG$4,Switching!$B$23:$F$31,5,0),0)</f>
        <v>12</v>
      </c>
      <c r="AH30" s="10">
        <f>Customers!AH29+IFERROR(VLOOKUP(AH$4,Switching!$B$35:$F$44,5,0),0)-IFERROR(VLOOKUP(AH$4,Switching!$B$23:$F$31,5,0),0)</f>
        <v>362838</v>
      </c>
      <c r="AI30" s="35">
        <f t="shared" si="2"/>
        <v>44708</v>
      </c>
      <c r="AJ30" s="10">
        <f>Customers!AJ29+IFERROR(VLOOKUP(AJ$4,Switching!$B$35:$F$44,5,0),0)-IFERROR(VLOOKUP(AJ$4,Switching!$B$23:$F$31,5,0),0)</f>
        <v>28284.786588251198</v>
      </c>
      <c r="AK30" s="10">
        <f>Customers!AK29+IFERROR(VLOOKUP(AK$4,Switching!$B$35:$F$44,5,0),0)-IFERROR(VLOOKUP(AK$4,Switching!$B$23:$F$31,5,0),0)</f>
        <v>16423.213411748799</v>
      </c>
      <c r="AL30" s="10">
        <f>Customers!AL29+IFERROR(VLOOKUP(AL$4,Switching!$B$35:$F$44,5,0),0)-IFERROR(VLOOKUP(AL$4,Switching!$B$23:$F$31,5,0),0)</f>
        <v>52</v>
      </c>
      <c r="AM30" s="10">
        <f>Customers!AM29+IFERROR(VLOOKUP(AM$4,Switching!$B$35:$F$44,5,0),0)-IFERROR(VLOOKUP(AM$4,Switching!$B$23:$F$31,5,0),0)</f>
        <v>2585</v>
      </c>
      <c r="AN30" s="10">
        <f>Customers!AN29+IFERROR(VLOOKUP(AN$4,Switching!$B$35:$F$44,5,0),0)-IFERROR(VLOOKUP(AN$4,Switching!$B$23:$F$31,5,0),0)</f>
        <v>42</v>
      </c>
      <c r="AO30" s="10">
        <f>Customers!AO29+IFERROR(VLOOKUP(AO$4,Switching!$B$35:$F$44,5,0),0)-IFERROR(VLOOKUP(AO$4,Switching!$B$23:$F$31,5,0),0)</f>
        <v>228</v>
      </c>
      <c r="AP30" s="10">
        <f>Customers!AP29+IFERROR(VLOOKUP(AP$4,Switching!$B$35:$F$44,5,0),0)-IFERROR(VLOOKUP(AP$4,Switching!$B$23:$F$31,5,0),0)</f>
        <v>21</v>
      </c>
      <c r="AQ30" s="10">
        <f>Customers!AQ29+IFERROR(VLOOKUP(AQ$4,Switching!$B$35:$F$44,5,0),0)-IFERROR(VLOOKUP(AQ$4,Switching!$B$23:$F$31,5,0),0)</f>
        <v>210</v>
      </c>
      <c r="AR30" s="10">
        <f>Customers!AR29+IFERROR(VLOOKUP(AR$4,Switching!$B$35:$F$44,5,0),0)-IFERROR(VLOOKUP(AR$4,Switching!$B$23:$F$31,5,0),0)</f>
        <v>72</v>
      </c>
      <c r="AS30" s="10">
        <f>Customers!AS29+IFERROR(VLOOKUP(AS$4,Switching!$B$35:$F$44,5,0),0)-IFERROR(VLOOKUP(AS$4,Switching!$B$23:$F$31,5,0),0)</f>
        <v>100</v>
      </c>
      <c r="AT30" s="10">
        <f>Customers!AT29+IFERROR(VLOOKUP(AT$4,Switching!$B$35:$F$44,5,0),0)-IFERROR(VLOOKUP(AT$4,Switching!$B$23:$F$31,5,0),0)</f>
        <v>156</v>
      </c>
      <c r="AU30" s="10">
        <f>Customers!AU29+IFERROR(VLOOKUP(AU$4,Switching!$B$35:$F$44,5,0),0)-IFERROR(VLOOKUP(AU$4,Switching!$B$23:$F$31,5,0),0)</f>
        <v>12</v>
      </c>
      <c r="AV30" s="10">
        <f>Customers!AV29+IFERROR(VLOOKUP(AV$4,Switching!$B$35:$F$44,5,0),0)-IFERROR(VLOOKUP(AV$4,Switching!$B$23:$F$31,5,0),0)</f>
        <v>905</v>
      </c>
      <c r="AW30" s="10">
        <f>Customers!AW29+IFERROR(VLOOKUP(AW$4,Switching!$B$35:$F$44,5,0),0)-IFERROR(VLOOKUP(AW$4,Switching!$B$23:$F$31,5,0),0)</f>
        <v>1</v>
      </c>
      <c r="AX30" s="10">
        <f>Customers!AX29+IFERROR(VLOOKUP(AX$4,Switching!$B$35:$F$44,5,0),0)-IFERROR(VLOOKUP(AX$4,Switching!$B$23:$F$31,5,0),0)</f>
        <v>2</v>
      </c>
    </row>
    <row r="31" spans="1:50" x14ac:dyDescent="0.25">
      <c r="A31" s="8">
        <v>2016</v>
      </c>
      <c r="B31" s="8">
        <v>8</v>
      </c>
      <c r="C31" s="8" t="s">
        <v>506</v>
      </c>
      <c r="D31" s="10">
        <f>Customers!D30+IFERROR(VLOOKUP(D$4,Switching!$B$35:$F$44,5,0),0)-IFERROR(VLOOKUP(D$4,Switching!$B$23:$F$31,5,0),0)</f>
        <v>431550.91559559997</v>
      </c>
      <c r="E31" s="36">
        <f t="shared" si="3"/>
        <v>642</v>
      </c>
      <c r="F31" s="10">
        <f>Customers!F30+IFERROR(VLOOKUP(F$4,Switching!$B$35:$F$44,5,0),0)-IFERROR(VLOOKUP(F$4,Switching!$B$23:$F$31,5,0),0)</f>
        <v>379</v>
      </c>
      <c r="G31" s="10">
        <f>Customers!G30+IFERROR(VLOOKUP(G$4,Switching!$B$35:$F$44,5,0),0)-IFERROR(VLOOKUP(G$4,Switching!$B$23:$F$31,5,0),0)</f>
        <v>263</v>
      </c>
      <c r="H31" s="35">
        <f t="shared" si="4"/>
        <v>82180</v>
      </c>
      <c r="I31" s="10">
        <f>Customers!I30+IFERROR(VLOOKUP(I$4,Switching!$B$35:$F$44,5,0),0)-IFERROR(VLOOKUP(I$4,Switching!$B$23:$F$31,5,0),0)</f>
        <v>63591.337233084174</v>
      </c>
      <c r="J31" s="10">
        <f>Customers!J30+IFERROR(VLOOKUP(J$4,Switching!$B$35:$F$44,5,0),0)-IFERROR(VLOOKUP(J$4,Switching!$B$23:$F$31,5,0),0)</f>
        <v>18588.66276691583</v>
      </c>
      <c r="K31" s="10">
        <f>Customers!K30+IFERROR(VLOOKUP(K$4,Switching!$B$35:$F$44,5,0),0)-IFERROR(VLOOKUP(K$4,Switching!$B$23:$F$31,5,0),0)</f>
        <v>195</v>
      </c>
      <c r="L31" s="10">
        <f>Customers!L30+IFERROR(VLOOKUP(L$4,Switching!$B$35:$F$44,5,0),0)-IFERROR(VLOOKUP(L$4,Switching!$B$23:$F$31,5,0),0)</f>
        <v>4600</v>
      </c>
      <c r="M31" s="10">
        <f>Customers!M30+IFERROR(VLOOKUP(M$4,Switching!$B$35:$F$44,5,0),0)-IFERROR(VLOOKUP(M$4,Switching!$B$23:$F$31,5,0),0)</f>
        <v>214</v>
      </c>
      <c r="N31" s="10">
        <f>Customers!N30+IFERROR(VLOOKUP(N$4,Switching!$B$35:$F$44,5,0),0)-IFERROR(VLOOKUP(N$4,Switching!$B$23:$F$31,5,0),0)</f>
        <v>474</v>
      </c>
      <c r="O31" s="10">
        <f>Customers!O30+IFERROR(VLOOKUP(O$4,Switching!$B$35:$F$44,5,0),0)-IFERROR(VLOOKUP(O$4,Switching!$B$23:$F$31,5,0),0)</f>
        <v>52</v>
      </c>
      <c r="P31" s="10">
        <f>Customers!P30+IFERROR(VLOOKUP(P$4,Switching!$B$35:$F$44,5,0),0)-IFERROR(VLOOKUP(P$4,Switching!$B$23:$F$31,5,0),0)</f>
        <v>747</v>
      </c>
      <c r="Q31" s="10">
        <f>Customers!Q30+IFERROR(VLOOKUP(Q$4,Switching!$B$35:$F$44,5,0),0)-IFERROR(VLOOKUP(Q$4,Switching!$B$23:$F$31,5,0),0)</f>
        <v>1</v>
      </c>
      <c r="R31" s="10">
        <f>Customers!R30+IFERROR(VLOOKUP(R$4,Switching!$B$35:$F$44,5,0),0)-IFERROR(VLOOKUP(R$4,Switching!$B$23:$F$31,5,0),0)</f>
        <v>6</v>
      </c>
      <c r="S31" s="10">
        <f>Customers!S30+IFERROR(VLOOKUP(S$4,Switching!$B$35:$F$44,5,0),0)-IFERROR(VLOOKUP(S$4,Switching!$B$23:$F$31,5,0),0)</f>
        <v>5</v>
      </c>
      <c r="T31" s="10">
        <f t="shared" si="0"/>
        <v>12</v>
      </c>
      <c r="U31" s="10">
        <f>Customers!U30+IFERROR(VLOOKUP(U$4,Switching!$B$35:$F$44,5,0),0)-IFERROR(VLOOKUP(U$4,Switching!$B$23:$F$31,5,0),0)</f>
        <v>32</v>
      </c>
      <c r="V31" s="10">
        <f>Customers!V30+IFERROR(VLOOKUP(V$4,Switching!$B$35:$F$44,5,0),0)-IFERROR(VLOOKUP(V$4,Switching!$B$23:$F$31,5,0),0)</f>
        <v>1</v>
      </c>
      <c r="W31" s="10">
        <f>Customers!W30+IFERROR(VLOOKUP(W$4,Switching!$B$35:$F$44,5,0),0)-IFERROR(VLOOKUP(W$4,Switching!$B$23:$F$31,5,0),0)</f>
        <v>24182</v>
      </c>
      <c r="X31" s="35">
        <f t="shared" si="1"/>
        <v>4473</v>
      </c>
      <c r="Y31" s="10">
        <f>Customers!Y30+IFERROR(VLOOKUP(Y$4,Switching!$B$35:$F$44,5,0),0)-IFERROR(VLOOKUP(Y$4,Switching!$B$23:$F$31,5,0),0)</f>
        <v>3713</v>
      </c>
      <c r="Z31" s="10">
        <f>Customers!Z30+IFERROR(VLOOKUP(Z$4,Switching!$B$35:$F$44,5,0),0)-IFERROR(VLOOKUP(Z$4,Switching!$B$23:$F$31,5,0),0)</f>
        <v>760</v>
      </c>
      <c r="AA31" s="10">
        <f>Customers!AA30+IFERROR(VLOOKUP(AA$4,Switching!$B$35:$F$44,5,0),0)-IFERROR(VLOOKUP(AA$4,Switching!$B$23:$F$31,5,0),0)</f>
        <v>19</v>
      </c>
      <c r="AB31" s="10">
        <f>Customers!AB30+IFERROR(VLOOKUP(AB$4,Switching!$B$35:$F$44,5,0),0)-IFERROR(VLOOKUP(AB$4,Switching!$B$23:$F$31,5,0),0)</f>
        <v>187</v>
      </c>
      <c r="AC31" s="10">
        <f>Customers!AC30+IFERROR(VLOOKUP(AC$4,Switching!$B$35:$F$44,5,0),0)-IFERROR(VLOOKUP(AC$4,Switching!$B$23:$F$31,5,0),0)</f>
        <v>4</v>
      </c>
      <c r="AD31" s="10">
        <f>Customers!AD30+IFERROR(VLOOKUP(AD$4,Switching!$B$35:$F$44,5,0),0)-IFERROR(VLOOKUP(AD$4,Switching!$B$23:$F$31,5,0),0)</f>
        <v>12</v>
      </c>
      <c r="AE31" s="10">
        <f>Customers!AE30+IFERROR(VLOOKUP(AE$4,Switching!$B$35:$F$44,5,0),0)-IFERROR(VLOOKUP(AE$4,Switching!$B$23:$F$31,5,0),0)</f>
        <v>133</v>
      </c>
      <c r="AF31" s="10">
        <f>Customers!AF30+IFERROR(VLOOKUP(AF$4,Switching!$B$35:$F$44,5,0),0)-IFERROR(VLOOKUP(AF$4,Switching!$B$23:$F$31,5,0),0)</f>
        <v>13</v>
      </c>
      <c r="AG31" s="10">
        <f>Customers!AG30+IFERROR(VLOOKUP(AG$4,Switching!$B$35:$F$44,5,0),0)-IFERROR(VLOOKUP(AG$4,Switching!$B$23:$F$31,5,0),0)</f>
        <v>12</v>
      </c>
      <c r="AH31" s="10">
        <f>Customers!AH30+IFERROR(VLOOKUP(AH$4,Switching!$B$35:$F$44,5,0),0)-IFERROR(VLOOKUP(AH$4,Switching!$B$23:$F$31,5,0),0)</f>
        <v>363040</v>
      </c>
      <c r="AI31" s="35">
        <f t="shared" si="2"/>
        <v>44725</v>
      </c>
      <c r="AJ31" s="10">
        <f>Customers!AJ30+IFERROR(VLOOKUP(AJ$4,Switching!$B$35:$F$44,5,0),0)-IFERROR(VLOOKUP(AJ$4,Switching!$B$23:$F$31,5,0),0)</f>
        <v>28295.542260979291</v>
      </c>
      <c r="AK31" s="10">
        <f>Customers!AK30+IFERROR(VLOOKUP(AK$4,Switching!$B$35:$F$44,5,0),0)-IFERROR(VLOOKUP(AK$4,Switching!$B$23:$F$31,5,0),0)</f>
        <v>16429.457739020709</v>
      </c>
      <c r="AL31" s="10">
        <f>Customers!AL30+IFERROR(VLOOKUP(AL$4,Switching!$B$35:$F$44,5,0),0)-IFERROR(VLOOKUP(AL$4,Switching!$B$23:$F$31,5,0),0)</f>
        <v>52</v>
      </c>
      <c r="AM31" s="10">
        <f>Customers!AM30+IFERROR(VLOOKUP(AM$4,Switching!$B$35:$F$44,5,0),0)-IFERROR(VLOOKUP(AM$4,Switching!$B$23:$F$31,5,0),0)</f>
        <v>2585</v>
      </c>
      <c r="AN31" s="10">
        <f>Customers!AN30+IFERROR(VLOOKUP(AN$4,Switching!$B$35:$F$44,5,0),0)-IFERROR(VLOOKUP(AN$4,Switching!$B$23:$F$31,5,0),0)</f>
        <v>42</v>
      </c>
      <c r="AO31" s="10">
        <f>Customers!AO30+IFERROR(VLOOKUP(AO$4,Switching!$B$35:$F$44,5,0),0)-IFERROR(VLOOKUP(AO$4,Switching!$B$23:$F$31,5,0),0)</f>
        <v>229</v>
      </c>
      <c r="AP31" s="10">
        <f>Customers!AP30+IFERROR(VLOOKUP(AP$4,Switching!$B$35:$F$44,5,0),0)-IFERROR(VLOOKUP(AP$4,Switching!$B$23:$F$31,5,0),0)</f>
        <v>21</v>
      </c>
      <c r="AQ31" s="10">
        <f>Customers!AQ30+IFERROR(VLOOKUP(AQ$4,Switching!$B$35:$F$44,5,0),0)-IFERROR(VLOOKUP(AQ$4,Switching!$B$23:$F$31,5,0),0)</f>
        <v>210</v>
      </c>
      <c r="AR31" s="10">
        <f>Customers!AR30+IFERROR(VLOOKUP(AR$4,Switching!$B$35:$F$44,5,0),0)-IFERROR(VLOOKUP(AR$4,Switching!$B$23:$F$31,5,0),0)</f>
        <v>73</v>
      </c>
      <c r="AS31" s="10">
        <f>Customers!AS30+IFERROR(VLOOKUP(AS$4,Switching!$B$35:$F$44,5,0),0)-IFERROR(VLOOKUP(AS$4,Switching!$B$23:$F$31,5,0),0)</f>
        <v>100</v>
      </c>
      <c r="AT31" s="10">
        <f>Customers!AT30+IFERROR(VLOOKUP(AT$4,Switching!$B$35:$F$44,5,0),0)-IFERROR(VLOOKUP(AT$4,Switching!$B$23:$F$31,5,0),0)</f>
        <v>156</v>
      </c>
      <c r="AU31" s="10">
        <f>Customers!AU30+IFERROR(VLOOKUP(AU$4,Switching!$B$35:$F$44,5,0),0)-IFERROR(VLOOKUP(AU$4,Switching!$B$23:$F$31,5,0),0)</f>
        <v>12</v>
      </c>
      <c r="AV31" s="10">
        <f>Customers!AV30+IFERROR(VLOOKUP(AV$4,Switching!$B$35:$F$44,5,0),0)-IFERROR(VLOOKUP(AV$4,Switching!$B$23:$F$31,5,0),0)</f>
        <v>905</v>
      </c>
      <c r="AW31" s="10">
        <f>Customers!AW30+IFERROR(VLOOKUP(AW$4,Switching!$B$35:$F$44,5,0),0)-IFERROR(VLOOKUP(AW$4,Switching!$B$23:$F$31,5,0),0)</f>
        <v>1</v>
      </c>
      <c r="AX31" s="10">
        <f>Customers!AX30+IFERROR(VLOOKUP(AX$4,Switching!$B$35:$F$44,5,0),0)-IFERROR(VLOOKUP(AX$4,Switching!$B$23:$F$31,5,0),0)</f>
        <v>2</v>
      </c>
    </row>
    <row r="32" spans="1:50" x14ac:dyDescent="0.25">
      <c r="A32" s="8">
        <v>2016</v>
      </c>
      <c r="B32" s="8">
        <v>9</v>
      </c>
      <c r="C32" s="8" t="s">
        <v>507</v>
      </c>
      <c r="D32" s="10">
        <f>Customers!D31+IFERROR(VLOOKUP(D$4,Switching!$B$35:$F$44,5,0),0)-IFERROR(VLOOKUP(D$4,Switching!$B$23:$F$31,5,0),0)</f>
        <v>432097.17118588299</v>
      </c>
      <c r="E32" s="36">
        <f t="shared" si="3"/>
        <v>640</v>
      </c>
      <c r="F32" s="10">
        <f>Customers!F31+IFERROR(VLOOKUP(F$4,Switching!$B$35:$F$44,5,0),0)-IFERROR(VLOOKUP(F$4,Switching!$B$23:$F$31,5,0),0)</f>
        <v>378</v>
      </c>
      <c r="G32" s="10">
        <f>Customers!G31+IFERROR(VLOOKUP(G$4,Switching!$B$35:$F$44,5,0),0)-IFERROR(VLOOKUP(G$4,Switching!$B$23:$F$31,5,0),0)</f>
        <v>262</v>
      </c>
      <c r="H32" s="35">
        <f t="shared" si="4"/>
        <v>82190</v>
      </c>
      <c r="I32" s="10">
        <f>Customers!I31+IFERROR(VLOOKUP(I$4,Switching!$B$35:$F$44,5,0),0)-IFERROR(VLOOKUP(I$4,Switching!$B$23:$F$31,5,0),0)</f>
        <v>63599.085644371946</v>
      </c>
      <c r="J32" s="10">
        <f>Customers!J31+IFERROR(VLOOKUP(J$4,Switching!$B$35:$F$44,5,0),0)-IFERROR(VLOOKUP(J$4,Switching!$B$23:$F$31,5,0),0)</f>
        <v>18590.914355628058</v>
      </c>
      <c r="K32" s="10">
        <f>Customers!K31+IFERROR(VLOOKUP(K$4,Switching!$B$35:$F$44,5,0),0)-IFERROR(VLOOKUP(K$4,Switching!$B$23:$F$31,5,0),0)</f>
        <v>195</v>
      </c>
      <c r="L32" s="10">
        <f>Customers!L31+IFERROR(VLOOKUP(L$4,Switching!$B$35:$F$44,5,0),0)-IFERROR(VLOOKUP(L$4,Switching!$B$23:$F$31,5,0),0)</f>
        <v>4595</v>
      </c>
      <c r="M32" s="10">
        <f>Customers!M31+IFERROR(VLOOKUP(M$4,Switching!$B$35:$F$44,5,0),0)-IFERROR(VLOOKUP(M$4,Switching!$B$23:$F$31,5,0),0)</f>
        <v>215</v>
      </c>
      <c r="N32" s="10">
        <f>Customers!N31+IFERROR(VLOOKUP(N$4,Switching!$B$35:$F$44,5,0),0)-IFERROR(VLOOKUP(N$4,Switching!$B$23:$F$31,5,0),0)</f>
        <v>475</v>
      </c>
      <c r="O32" s="10">
        <f>Customers!O31+IFERROR(VLOOKUP(O$4,Switching!$B$35:$F$44,5,0),0)-IFERROR(VLOOKUP(O$4,Switching!$B$23:$F$31,5,0),0)</f>
        <v>52</v>
      </c>
      <c r="P32" s="10">
        <f>Customers!P31+IFERROR(VLOOKUP(P$4,Switching!$B$35:$F$44,5,0),0)-IFERROR(VLOOKUP(P$4,Switching!$B$23:$F$31,5,0),0)</f>
        <v>747</v>
      </c>
      <c r="Q32" s="10">
        <f>Customers!Q31+IFERROR(VLOOKUP(Q$4,Switching!$B$35:$F$44,5,0),0)-IFERROR(VLOOKUP(Q$4,Switching!$B$23:$F$31,5,0),0)</f>
        <v>1</v>
      </c>
      <c r="R32" s="10">
        <f>Customers!R31+IFERROR(VLOOKUP(R$4,Switching!$B$35:$F$44,5,0),0)-IFERROR(VLOOKUP(R$4,Switching!$B$23:$F$31,5,0),0)</f>
        <v>6</v>
      </c>
      <c r="S32" s="10">
        <f>Customers!S31+IFERROR(VLOOKUP(S$4,Switching!$B$35:$F$44,5,0),0)-IFERROR(VLOOKUP(S$4,Switching!$B$23:$F$31,5,0),0)</f>
        <v>5</v>
      </c>
      <c r="T32" s="10">
        <f t="shared" si="0"/>
        <v>12</v>
      </c>
      <c r="U32" s="10">
        <f>Customers!U31+IFERROR(VLOOKUP(U$4,Switching!$B$35:$F$44,5,0),0)-IFERROR(VLOOKUP(U$4,Switching!$B$23:$F$31,5,0),0)</f>
        <v>32</v>
      </c>
      <c r="V32" s="10">
        <f>Customers!V31+IFERROR(VLOOKUP(V$4,Switching!$B$35:$F$44,5,0),0)-IFERROR(VLOOKUP(V$4,Switching!$B$23:$F$31,5,0),0)</f>
        <v>1</v>
      </c>
      <c r="W32" s="10">
        <f>Customers!W31+IFERROR(VLOOKUP(W$4,Switching!$B$35:$F$44,5,0),0)-IFERROR(VLOOKUP(W$4,Switching!$B$23:$F$31,5,0),0)</f>
        <v>24191</v>
      </c>
      <c r="X32" s="35">
        <f t="shared" si="1"/>
        <v>4475</v>
      </c>
      <c r="Y32" s="10">
        <f>Customers!Y31+IFERROR(VLOOKUP(Y$4,Switching!$B$35:$F$44,5,0),0)-IFERROR(VLOOKUP(Y$4,Switching!$B$23:$F$31,5,0),0)</f>
        <v>3714</v>
      </c>
      <c r="Z32" s="10">
        <f>Customers!Z31+IFERROR(VLOOKUP(Z$4,Switching!$B$35:$F$44,5,0),0)-IFERROR(VLOOKUP(Z$4,Switching!$B$23:$F$31,5,0),0)</f>
        <v>761</v>
      </c>
      <c r="AA32" s="10">
        <f>Customers!AA31+IFERROR(VLOOKUP(AA$4,Switching!$B$35:$F$44,5,0),0)-IFERROR(VLOOKUP(AA$4,Switching!$B$23:$F$31,5,0),0)</f>
        <v>19</v>
      </c>
      <c r="AB32" s="10">
        <f>Customers!AB31+IFERROR(VLOOKUP(AB$4,Switching!$B$35:$F$44,5,0),0)-IFERROR(VLOOKUP(AB$4,Switching!$B$23:$F$31,5,0),0)</f>
        <v>187</v>
      </c>
      <c r="AC32" s="10">
        <f>Customers!AC31+IFERROR(VLOOKUP(AC$4,Switching!$B$35:$F$44,5,0),0)-IFERROR(VLOOKUP(AC$4,Switching!$B$23:$F$31,5,0),0)</f>
        <v>4</v>
      </c>
      <c r="AD32" s="10">
        <f>Customers!AD31+IFERROR(VLOOKUP(AD$4,Switching!$B$35:$F$44,5,0),0)-IFERROR(VLOOKUP(AD$4,Switching!$B$23:$F$31,5,0),0)</f>
        <v>12</v>
      </c>
      <c r="AE32" s="10">
        <f>Customers!AE31+IFERROR(VLOOKUP(AE$4,Switching!$B$35:$F$44,5,0),0)-IFERROR(VLOOKUP(AE$4,Switching!$B$23:$F$31,5,0),0)</f>
        <v>135</v>
      </c>
      <c r="AF32" s="10">
        <f>Customers!AF31+IFERROR(VLOOKUP(AF$4,Switching!$B$35:$F$44,5,0),0)-IFERROR(VLOOKUP(AF$4,Switching!$B$23:$F$31,5,0),0)</f>
        <v>13</v>
      </c>
      <c r="AG32" s="10">
        <f>Customers!AG31+IFERROR(VLOOKUP(AG$4,Switching!$B$35:$F$44,5,0),0)-IFERROR(VLOOKUP(AG$4,Switching!$B$23:$F$31,5,0),0)</f>
        <v>12</v>
      </c>
      <c r="AH32" s="10">
        <f>Customers!AH31+IFERROR(VLOOKUP(AH$4,Switching!$B$35:$F$44,5,0),0)-IFERROR(VLOOKUP(AH$4,Switching!$B$23:$F$31,5,0),0)</f>
        <v>363242</v>
      </c>
      <c r="AI32" s="35">
        <f t="shared" si="2"/>
        <v>44742</v>
      </c>
      <c r="AJ32" s="10">
        <f>Customers!AJ31+IFERROR(VLOOKUP(AJ$4,Switching!$B$35:$F$44,5,0),0)-IFERROR(VLOOKUP(AJ$4,Switching!$B$23:$F$31,5,0),0)</f>
        <v>28306.297933707381</v>
      </c>
      <c r="AK32" s="10">
        <f>Customers!AK31+IFERROR(VLOOKUP(AK$4,Switching!$B$35:$F$44,5,0),0)-IFERROR(VLOOKUP(AK$4,Switching!$B$23:$F$31,5,0),0)</f>
        <v>16435.702066292615</v>
      </c>
      <c r="AL32" s="10">
        <f>Customers!AL31+IFERROR(VLOOKUP(AL$4,Switching!$B$35:$F$44,5,0),0)-IFERROR(VLOOKUP(AL$4,Switching!$B$23:$F$31,5,0),0)</f>
        <v>52</v>
      </c>
      <c r="AM32" s="10">
        <f>Customers!AM31+IFERROR(VLOOKUP(AM$4,Switching!$B$35:$F$44,5,0),0)-IFERROR(VLOOKUP(AM$4,Switching!$B$23:$F$31,5,0),0)</f>
        <v>2585</v>
      </c>
      <c r="AN32" s="10">
        <f>Customers!AN31+IFERROR(VLOOKUP(AN$4,Switching!$B$35:$F$44,5,0),0)-IFERROR(VLOOKUP(AN$4,Switching!$B$23:$F$31,5,0),0)</f>
        <v>42</v>
      </c>
      <c r="AO32" s="10">
        <f>Customers!AO31+IFERROR(VLOOKUP(AO$4,Switching!$B$35:$F$44,5,0),0)-IFERROR(VLOOKUP(AO$4,Switching!$B$23:$F$31,5,0),0)</f>
        <v>230</v>
      </c>
      <c r="AP32" s="10">
        <f>Customers!AP31+IFERROR(VLOOKUP(AP$4,Switching!$B$35:$F$44,5,0),0)-IFERROR(VLOOKUP(AP$4,Switching!$B$23:$F$31,5,0),0)</f>
        <v>21</v>
      </c>
      <c r="AQ32" s="10">
        <f>Customers!AQ31+IFERROR(VLOOKUP(AQ$4,Switching!$B$35:$F$44,5,0),0)-IFERROR(VLOOKUP(AQ$4,Switching!$B$23:$F$31,5,0),0)</f>
        <v>209</v>
      </c>
      <c r="AR32" s="10">
        <f>Customers!AR31+IFERROR(VLOOKUP(AR$4,Switching!$B$35:$F$44,5,0),0)-IFERROR(VLOOKUP(AR$4,Switching!$B$23:$F$31,5,0),0)</f>
        <v>73</v>
      </c>
      <c r="AS32" s="10">
        <f>Customers!AS31+IFERROR(VLOOKUP(AS$4,Switching!$B$35:$F$44,5,0),0)-IFERROR(VLOOKUP(AS$4,Switching!$B$23:$F$31,5,0),0)</f>
        <v>100</v>
      </c>
      <c r="AT32" s="10">
        <f>Customers!AT31+IFERROR(VLOOKUP(AT$4,Switching!$B$35:$F$44,5,0),0)-IFERROR(VLOOKUP(AT$4,Switching!$B$23:$F$31,5,0),0)</f>
        <v>156</v>
      </c>
      <c r="AU32" s="10">
        <f>Customers!AU31+IFERROR(VLOOKUP(AU$4,Switching!$B$35:$F$44,5,0),0)-IFERROR(VLOOKUP(AU$4,Switching!$B$23:$F$31,5,0),0)</f>
        <v>12</v>
      </c>
      <c r="AV32" s="10">
        <f>Customers!AV31+IFERROR(VLOOKUP(AV$4,Switching!$B$35:$F$44,5,0),0)-IFERROR(VLOOKUP(AV$4,Switching!$B$23:$F$31,5,0),0)</f>
        <v>905</v>
      </c>
      <c r="AW32" s="10">
        <f>Customers!AW31+IFERROR(VLOOKUP(AW$4,Switching!$B$35:$F$44,5,0),0)-IFERROR(VLOOKUP(AW$4,Switching!$B$23:$F$31,5,0),0)</f>
        <v>1</v>
      </c>
      <c r="AX32" s="10">
        <f>Customers!AX31+IFERROR(VLOOKUP(AX$4,Switching!$B$35:$F$44,5,0),0)-IFERROR(VLOOKUP(AX$4,Switching!$B$23:$F$31,5,0),0)</f>
        <v>2</v>
      </c>
    </row>
    <row r="33" spans="1:50" x14ac:dyDescent="0.25">
      <c r="A33" s="8">
        <v>2016</v>
      </c>
      <c r="B33" s="8">
        <v>10</v>
      </c>
      <c r="C33" s="8" t="s">
        <v>508</v>
      </c>
      <c r="D33" s="10">
        <f>Customers!D32+IFERROR(VLOOKUP(D$4,Switching!$B$35:$F$44,5,0),0)-IFERROR(VLOOKUP(D$4,Switching!$B$23:$F$31,5,0),0)</f>
        <v>432279.42677616701</v>
      </c>
      <c r="E33" s="36">
        <f t="shared" si="3"/>
        <v>640</v>
      </c>
      <c r="F33" s="10">
        <f>Customers!F32+IFERROR(VLOOKUP(F$4,Switching!$B$35:$F$44,5,0),0)-IFERROR(VLOOKUP(F$4,Switching!$B$23:$F$31,5,0),0)</f>
        <v>378</v>
      </c>
      <c r="G33" s="10">
        <f>Customers!G32+IFERROR(VLOOKUP(G$4,Switching!$B$35:$F$44,5,0),0)-IFERROR(VLOOKUP(G$4,Switching!$B$23:$F$31,5,0),0)</f>
        <v>262</v>
      </c>
      <c r="H33" s="35">
        <f t="shared" si="4"/>
        <v>82200</v>
      </c>
      <c r="I33" s="10">
        <f>Customers!I32+IFERROR(VLOOKUP(I$4,Switching!$B$35:$F$44,5,0),0)-IFERROR(VLOOKUP(I$4,Switching!$B$23:$F$31,5,0),0)</f>
        <v>63606.83405565971</v>
      </c>
      <c r="J33" s="10">
        <f>Customers!J32+IFERROR(VLOOKUP(J$4,Switching!$B$35:$F$44,5,0),0)-IFERROR(VLOOKUP(J$4,Switching!$B$23:$F$31,5,0),0)</f>
        <v>18593.16594434029</v>
      </c>
      <c r="K33" s="10">
        <f>Customers!K32+IFERROR(VLOOKUP(K$4,Switching!$B$35:$F$44,5,0),0)-IFERROR(VLOOKUP(K$4,Switching!$B$23:$F$31,5,0),0)</f>
        <v>195</v>
      </c>
      <c r="L33" s="10">
        <f>Customers!L32+IFERROR(VLOOKUP(L$4,Switching!$B$35:$F$44,5,0),0)-IFERROR(VLOOKUP(L$4,Switching!$B$23:$F$31,5,0),0)</f>
        <v>4590</v>
      </c>
      <c r="M33" s="10">
        <f>Customers!M32+IFERROR(VLOOKUP(M$4,Switching!$B$35:$F$44,5,0),0)-IFERROR(VLOOKUP(M$4,Switching!$B$23:$F$31,5,0),0)</f>
        <v>217</v>
      </c>
      <c r="N33" s="10">
        <f>Customers!N32+IFERROR(VLOOKUP(N$4,Switching!$B$35:$F$44,5,0),0)-IFERROR(VLOOKUP(N$4,Switching!$B$23:$F$31,5,0),0)</f>
        <v>476</v>
      </c>
      <c r="O33" s="10">
        <f>Customers!O32+IFERROR(VLOOKUP(O$4,Switching!$B$35:$F$44,5,0),0)-IFERROR(VLOOKUP(O$4,Switching!$B$23:$F$31,5,0),0)</f>
        <v>52</v>
      </c>
      <c r="P33" s="10">
        <f>Customers!P32+IFERROR(VLOOKUP(P$4,Switching!$B$35:$F$44,5,0),0)-IFERROR(VLOOKUP(P$4,Switching!$B$23:$F$31,5,0),0)</f>
        <v>747</v>
      </c>
      <c r="Q33" s="10">
        <f>Customers!Q32+IFERROR(VLOOKUP(Q$4,Switching!$B$35:$F$44,5,0),0)-IFERROR(VLOOKUP(Q$4,Switching!$B$23:$F$31,5,0),0)</f>
        <v>1</v>
      </c>
      <c r="R33" s="10">
        <f>Customers!R32+IFERROR(VLOOKUP(R$4,Switching!$B$35:$F$44,5,0),0)-IFERROR(VLOOKUP(R$4,Switching!$B$23:$F$31,5,0),0)</f>
        <v>6</v>
      </c>
      <c r="S33" s="10">
        <f>Customers!S32+IFERROR(VLOOKUP(S$4,Switching!$B$35:$F$44,5,0),0)-IFERROR(VLOOKUP(S$4,Switching!$B$23:$F$31,5,0),0)</f>
        <v>5</v>
      </c>
      <c r="T33" s="10">
        <f t="shared" si="0"/>
        <v>12</v>
      </c>
      <c r="U33" s="10">
        <f>Customers!U32+IFERROR(VLOOKUP(U$4,Switching!$B$35:$F$44,5,0),0)-IFERROR(VLOOKUP(U$4,Switching!$B$23:$F$31,5,0),0)</f>
        <v>32</v>
      </c>
      <c r="V33" s="10">
        <f>Customers!V32+IFERROR(VLOOKUP(V$4,Switching!$B$35:$F$44,5,0),0)-IFERROR(VLOOKUP(V$4,Switching!$B$23:$F$31,5,0),0)</f>
        <v>1</v>
      </c>
      <c r="W33" s="10">
        <f>Customers!W32+IFERROR(VLOOKUP(W$4,Switching!$B$35:$F$44,5,0),0)-IFERROR(VLOOKUP(W$4,Switching!$B$23:$F$31,5,0),0)</f>
        <v>24156</v>
      </c>
      <c r="X33" s="35">
        <f t="shared" si="1"/>
        <v>4477</v>
      </c>
      <c r="Y33" s="10">
        <f>Customers!Y32+IFERROR(VLOOKUP(Y$4,Switching!$B$35:$F$44,5,0),0)-IFERROR(VLOOKUP(Y$4,Switching!$B$23:$F$31,5,0),0)</f>
        <v>3716</v>
      </c>
      <c r="Z33" s="10">
        <f>Customers!Z32+IFERROR(VLOOKUP(Z$4,Switching!$B$35:$F$44,5,0),0)-IFERROR(VLOOKUP(Z$4,Switching!$B$23:$F$31,5,0),0)</f>
        <v>761</v>
      </c>
      <c r="AA33" s="10">
        <f>Customers!AA32+IFERROR(VLOOKUP(AA$4,Switching!$B$35:$F$44,5,0),0)-IFERROR(VLOOKUP(AA$4,Switching!$B$23:$F$31,5,0),0)</f>
        <v>19</v>
      </c>
      <c r="AB33" s="10">
        <f>Customers!AB32+IFERROR(VLOOKUP(AB$4,Switching!$B$35:$F$44,5,0),0)-IFERROR(VLOOKUP(AB$4,Switching!$B$23:$F$31,5,0),0)</f>
        <v>187</v>
      </c>
      <c r="AC33" s="10">
        <f>Customers!AC32+IFERROR(VLOOKUP(AC$4,Switching!$B$35:$F$44,5,0),0)-IFERROR(VLOOKUP(AC$4,Switching!$B$23:$F$31,5,0),0)</f>
        <v>4</v>
      </c>
      <c r="AD33" s="10">
        <f>Customers!AD32+IFERROR(VLOOKUP(AD$4,Switching!$B$35:$F$44,5,0),0)-IFERROR(VLOOKUP(AD$4,Switching!$B$23:$F$31,5,0),0)</f>
        <v>12</v>
      </c>
      <c r="AE33" s="10">
        <f>Customers!AE32+IFERROR(VLOOKUP(AE$4,Switching!$B$35:$F$44,5,0),0)-IFERROR(VLOOKUP(AE$4,Switching!$B$23:$F$31,5,0),0)</f>
        <v>135</v>
      </c>
      <c r="AF33" s="10">
        <f>Customers!AF32+IFERROR(VLOOKUP(AF$4,Switching!$B$35:$F$44,5,0),0)-IFERROR(VLOOKUP(AF$4,Switching!$B$23:$F$31,5,0),0)</f>
        <v>13</v>
      </c>
      <c r="AG33" s="10">
        <f>Customers!AG32+IFERROR(VLOOKUP(AG$4,Switching!$B$35:$F$44,5,0),0)-IFERROR(VLOOKUP(AG$4,Switching!$B$23:$F$31,5,0),0)</f>
        <v>12</v>
      </c>
      <c r="AH33" s="10">
        <f>Customers!AH32+IFERROR(VLOOKUP(AH$4,Switching!$B$35:$F$44,5,0),0)-IFERROR(VLOOKUP(AH$4,Switching!$B$23:$F$31,5,0),0)</f>
        <v>363444</v>
      </c>
      <c r="AI33" s="35">
        <f t="shared" si="2"/>
        <v>44759</v>
      </c>
      <c r="AJ33" s="10">
        <f>Customers!AJ32+IFERROR(VLOOKUP(AJ$4,Switching!$B$35:$F$44,5,0),0)-IFERROR(VLOOKUP(AJ$4,Switching!$B$23:$F$31,5,0),0)</f>
        <v>28317.053606435475</v>
      </c>
      <c r="AK33" s="10">
        <f>Customers!AK32+IFERROR(VLOOKUP(AK$4,Switching!$B$35:$F$44,5,0),0)-IFERROR(VLOOKUP(AK$4,Switching!$B$23:$F$31,5,0),0)</f>
        <v>16441.946393564522</v>
      </c>
      <c r="AL33" s="10">
        <f>Customers!AL32+IFERROR(VLOOKUP(AL$4,Switching!$B$35:$F$44,5,0),0)-IFERROR(VLOOKUP(AL$4,Switching!$B$23:$F$31,5,0),0)</f>
        <v>52</v>
      </c>
      <c r="AM33" s="10">
        <f>Customers!AM32+IFERROR(VLOOKUP(AM$4,Switching!$B$35:$F$44,5,0),0)-IFERROR(VLOOKUP(AM$4,Switching!$B$23:$F$31,5,0),0)</f>
        <v>2585</v>
      </c>
      <c r="AN33" s="10">
        <f>Customers!AN32+IFERROR(VLOOKUP(AN$4,Switching!$B$35:$F$44,5,0),0)-IFERROR(VLOOKUP(AN$4,Switching!$B$23:$F$31,5,0),0)</f>
        <v>43</v>
      </c>
      <c r="AO33" s="10">
        <f>Customers!AO32+IFERROR(VLOOKUP(AO$4,Switching!$B$35:$F$44,5,0),0)-IFERROR(VLOOKUP(AO$4,Switching!$B$23:$F$31,5,0),0)</f>
        <v>231</v>
      </c>
      <c r="AP33" s="10">
        <f>Customers!AP32+IFERROR(VLOOKUP(AP$4,Switching!$B$35:$F$44,5,0),0)-IFERROR(VLOOKUP(AP$4,Switching!$B$23:$F$31,5,0),0)</f>
        <v>21</v>
      </c>
      <c r="AQ33" s="10">
        <f>Customers!AQ32+IFERROR(VLOOKUP(AQ$4,Switching!$B$35:$F$44,5,0),0)-IFERROR(VLOOKUP(AQ$4,Switching!$B$23:$F$31,5,0),0)</f>
        <v>209</v>
      </c>
      <c r="AR33" s="10">
        <f>Customers!AR32+IFERROR(VLOOKUP(AR$4,Switching!$B$35:$F$44,5,0),0)-IFERROR(VLOOKUP(AR$4,Switching!$B$23:$F$31,5,0),0)</f>
        <v>73</v>
      </c>
      <c r="AS33" s="10">
        <f>Customers!AS32+IFERROR(VLOOKUP(AS$4,Switching!$B$35:$F$44,5,0),0)-IFERROR(VLOOKUP(AS$4,Switching!$B$23:$F$31,5,0),0)</f>
        <v>100</v>
      </c>
      <c r="AT33" s="10">
        <f>Customers!AT32+IFERROR(VLOOKUP(AT$4,Switching!$B$35:$F$44,5,0),0)-IFERROR(VLOOKUP(AT$4,Switching!$B$23:$F$31,5,0),0)</f>
        <v>156</v>
      </c>
      <c r="AU33" s="10">
        <f>Customers!AU32+IFERROR(VLOOKUP(AU$4,Switching!$B$35:$F$44,5,0),0)-IFERROR(VLOOKUP(AU$4,Switching!$B$23:$F$31,5,0),0)</f>
        <v>12</v>
      </c>
      <c r="AV33" s="10">
        <f>Customers!AV32+IFERROR(VLOOKUP(AV$4,Switching!$B$35:$F$44,5,0),0)-IFERROR(VLOOKUP(AV$4,Switching!$B$23:$F$31,5,0),0)</f>
        <v>905</v>
      </c>
      <c r="AW33" s="10">
        <f>Customers!AW32+IFERROR(VLOOKUP(AW$4,Switching!$B$35:$F$44,5,0),0)-IFERROR(VLOOKUP(AW$4,Switching!$B$23:$F$31,5,0),0)</f>
        <v>1</v>
      </c>
      <c r="AX33" s="10">
        <f>Customers!AX32+IFERROR(VLOOKUP(AX$4,Switching!$B$35:$F$44,5,0),0)-IFERROR(VLOOKUP(AX$4,Switching!$B$23:$F$31,5,0),0)</f>
        <v>2</v>
      </c>
    </row>
    <row r="34" spans="1:50" x14ac:dyDescent="0.25">
      <c r="A34" s="8">
        <v>2016</v>
      </c>
      <c r="B34" s="8">
        <v>11</v>
      </c>
      <c r="C34" s="8" t="s">
        <v>509</v>
      </c>
      <c r="D34" s="10">
        <f>Customers!D33+IFERROR(VLOOKUP(D$4,Switching!$B$35:$F$44,5,0),0)-IFERROR(VLOOKUP(D$4,Switching!$B$23:$F$31,5,0),0)</f>
        <v>432279.68250313197</v>
      </c>
      <c r="E34" s="36">
        <f t="shared" si="3"/>
        <v>639</v>
      </c>
      <c r="F34" s="10">
        <f>Customers!F33+IFERROR(VLOOKUP(F$4,Switching!$B$35:$F$44,5,0),0)-IFERROR(VLOOKUP(F$4,Switching!$B$23:$F$31,5,0),0)</f>
        <v>377</v>
      </c>
      <c r="G34" s="10">
        <f>Customers!G33+IFERROR(VLOOKUP(G$4,Switching!$B$35:$F$44,5,0),0)-IFERROR(VLOOKUP(G$4,Switching!$B$23:$F$31,5,0),0)</f>
        <v>262</v>
      </c>
      <c r="H34" s="35">
        <f t="shared" si="4"/>
        <v>82210</v>
      </c>
      <c r="I34" s="10">
        <f>Customers!I33+IFERROR(VLOOKUP(I$4,Switching!$B$35:$F$44,5,0),0)-IFERROR(VLOOKUP(I$4,Switching!$B$23:$F$31,5,0),0)</f>
        <v>63614.582466947482</v>
      </c>
      <c r="J34" s="10">
        <f>Customers!J33+IFERROR(VLOOKUP(J$4,Switching!$B$35:$F$44,5,0),0)-IFERROR(VLOOKUP(J$4,Switching!$B$23:$F$31,5,0),0)</f>
        <v>18595.417533052518</v>
      </c>
      <c r="K34" s="10">
        <f>Customers!K33+IFERROR(VLOOKUP(K$4,Switching!$B$35:$F$44,5,0),0)-IFERROR(VLOOKUP(K$4,Switching!$B$23:$F$31,5,0),0)</f>
        <v>195</v>
      </c>
      <c r="L34" s="10">
        <f>Customers!L33+IFERROR(VLOOKUP(L$4,Switching!$B$35:$F$44,5,0),0)-IFERROR(VLOOKUP(L$4,Switching!$B$23:$F$31,5,0),0)</f>
        <v>4585</v>
      </c>
      <c r="M34" s="10">
        <f>Customers!M33+IFERROR(VLOOKUP(M$4,Switching!$B$35:$F$44,5,0),0)-IFERROR(VLOOKUP(M$4,Switching!$B$23:$F$31,5,0),0)</f>
        <v>216</v>
      </c>
      <c r="N34" s="10">
        <f>Customers!N33+IFERROR(VLOOKUP(N$4,Switching!$B$35:$F$44,5,0),0)-IFERROR(VLOOKUP(N$4,Switching!$B$23:$F$31,5,0),0)</f>
        <v>477</v>
      </c>
      <c r="O34" s="10">
        <f>Customers!O33+IFERROR(VLOOKUP(O$4,Switching!$B$35:$F$44,5,0),0)-IFERROR(VLOOKUP(O$4,Switching!$B$23:$F$31,5,0),0)</f>
        <v>52</v>
      </c>
      <c r="P34" s="10">
        <f>Customers!P33+IFERROR(VLOOKUP(P$4,Switching!$B$35:$F$44,5,0),0)-IFERROR(VLOOKUP(P$4,Switching!$B$23:$F$31,5,0),0)</f>
        <v>747</v>
      </c>
      <c r="Q34" s="10">
        <f>Customers!Q33+IFERROR(VLOOKUP(Q$4,Switching!$B$35:$F$44,5,0),0)-IFERROR(VLOOKUP(Q$4,Switching!$B$23:$F$31,5,0),0)</f>
        <v>1</v>
      </c>
      <c r="R34" s="10">
        <f>Customers!R33+IFERROR(VLOOKUP(R$4,Switching!$B$35:$F$44,5,0),0)-IFERROR(VLOOKUP(R$4,Switching!$B$23:$F$31,5,0),0)</f>
        <v>6</v>
      </c>
      <c r="S34" s="10">
        <f>Customers!S33+IFERROR(VLOOKUP(S$4,Switching!$B$35:$F$44,5,0),0)-IFERROR(VLOOKUP(S$4,Switching!$B$23:$F$31,5,0),0)</f>
        <v>5</v>
      </c>
      <c r="T34" s="10">
        <f t="shared" si="0"/>
        <v>12</v>
      </c>
      <c r="U34" s="10">
        <f>Customers!U33+IFERROR(VLOOKUP(U$4,Switching!$B$35:$F$44,5,0),0)-IFERROR(VLOOKUP(U$4,Switching!$B$23:$F$31,5,0),0)</f>
        <v>32</v>
      </c>
      <c r="V34" s="10">
        <f>Customers!V33+IFERROR(VLOOKUP(V$4,Switching!$B$35:$F$44,5,0),0)-IFERROR(VLOOKUP(V$4,Switching!$B$23:$F$31,5,0),0)</f>
        <v>1</v>
      </c>
      <c r="W34" s="10">
        <f>Customers!W33+IFERROR(VLOOKUP(W$4,Switching!$B$35:$F$44,5,0),0)-IFERROR(VLOOKUP(W$4,Switching!$B$23:$F$31,5,0),0)</f>
        <v>24165</v>
      </c>
      <c r="X34" s="35">
        <f t="shared" si="1"/>
        <v>4479</v>
      </c>
      <c r="Y34" s="10">
        <f>Customers!Y33+IFERROR(VLOOKUP(Y$4,Switching!$B$35:$F$44,5,0),0)-IFERROR(VLOOKUP(Y$4,Switching!$B$23:$F$31,5,0),0)</f>
        <v>3718</v>
      </c>
      <c r="Z34" s="10">
        <f>Customers!Z33+IFERROR(VLOOKUP(Z$4,Switching!$B$35:$F$44,5,0),0)-IFERROR(VLOOKUP(Z$4,Switching!$B$23:$F$31,5,0),0)</f>
        <v>761</v>
      </c>
      <c r="AA34" s="10">
        <f>Customers!AA33+IFERROR(VLOOKUP(AA$4,Switching!$B$35:$F$44,5,0),0)-IFERROR(VLOOKUP(AA$4,Switching!$B$23:$F$31,5,0),0)</f>
        <v>19</v>
      </c>
      <c r="AB34" s="10">
        <f>Customers!AB33+IFERROR(VLOOKUP(AB$4,Switching!$B$35:$F$44,5,0),0)-IFERROR(VLOOKUP(AB$4,Switching!$B$23:$F$31,5,0),0)</f>
        <v>187</v>
      </c>
      <c r="AC34" s="10">
        <f>Customers!AC33+IFERROR(VLOOKUP(AC$4,Switching!$B$35:$F$44,5,0),0)-IFERROR(VLOOKUP(AC$4,Switching!$B$23:$F$31,5,0),0)</f>
        <v>4</v>
      </c>
      <c r="AD34" s="10">
        <f>Customers!AD33+IFERROR(VLOOKUP(AD$4,Switching!$B$35:$F$44,5,0),0)-IFERROR(VLOOKUP(AD$4,Switching!$B$23:$F$31,5,0),0)</f>
        <v>12</v>
      </c>
      <c r="AE34" s="10">
        <f>Customers!AE33+IFERROR(VLOOKUP(AE$4,Switching!$B$35:$F$44,5,0),0)-IFERROR(VLOOKUP(AE$4,Switching!$B$23:$F$31,5,0),0)</f>
        <v>135</v>
      </c>
      <c r="AF34" s="10">
        <f>Customers!AF33+IFERROR(VLOOKUP(AF$4,Switching!$B$35:$F$44,5,0),0)-IFERROR(VLOOKUP(AF$4,Switching!$B$23:$F$31,5,0),0)</f>
        <v>13</v>
      </c>
      <c r="AG34" s="10">
        <f>Customers!AG33+IFERROR(VLOOKUP(AG$4,Switching!$B$35:$F$44,5,0),0)-IFERROR(VLOOKUP(AG$4,Switching!$B$23:$F$31,5,0),0)</f>
        <v>12</v>
      </c>
      <c r="AH34" s="10">
        <f>Customers!AH33+IFERROR(VLOOKUP(AH$4,Switching!$B$35:$F$44,5,0),0)-IFERROR(VLOOKUP(AH$4,Switching!$B$23:$F$31,5,0),0)</f>
        <v>363647</v>
      </c>
      <c r="AI34" s="35">
        <f t="shared" si="2"/>
        <v>44776</v>
      </c>
      <c r="AJ34" s="10">
        <f>Customers!AJ33+IFERROR(VLOOKUP(AJ$4,Switching!$B$35:$F$44,5,0),0)-IFERROR(VLOOKUP(AJ$4,Switching!$B$23:$F$31,5,0),0)</f>
        <v>28327.809279163568</v>
      </c>
      <c r="AK34" s="10">
        <f>Customers!AK33+IFERROR(VLOOKUP(AK$4,Switching!$B$35:$F$44,5,0),0)-IFERROR(VLOOKUP(AK$4,Switching!$B$23:$F$31,5,0),0)</f>
        <v>16448.190720836432</v>
      </c>
      <c r="AL34" s="10">
        <f>Customers!AL33+IFERROR(VLOOKUP(AL$4,Switching!$B$35:$F$44,5,0),0)-IFERROR(VLOOKUP(AL$4,Switching!$B$23:$F$31,5,0),0)</f>
        <v>52</v>
      </c>
      <c r="AM34" s="10">
        <f>Customers!AM33+IFERROR(VLOOKUP(AM$4,Switching!$B$35:$F$44,5,0),0)-IFERROR(VLOOKUP(AM$4,Switching!$B$23:$F$31,5,0),0)</f>
        <v>2585</v>
      </c>
      <c r="AN34" s="10">
        <f>Customers!AN33+IFERROR(VLOOKUP(AN$4,Switching!$B$35:$F$44,5,0),0)-IFERROR(VLOOKUP(AN$4,Switching!$B$23:$F$31,5,0),0)</f>
        <v>43</v>
      </c>
      <c r="AO34" s="10">
        <f>Customers!AO33+IFERROR(VLOOKUP(AO$4,Switching!$B$35:$F$44,5,0),0)-IFERROR(VLOOKUP(AO$4,Switching!$B$23:$F$31,5,0),0)</f>
        <v>232</v>
      </c>
      <c r="AP34" s="10">
        <f>Customers!AP33+IFERROR(VLOOKUP(AP$4,Switching!$B$35:$F$44,5,0),0)-IFERROR(VLOOKUP(AP$4,Switching!$B$23:$F$31,5,0),0)</f>
        <v>21</v>
      </c>
      <c r="AQ34" s="10">
        <f>Customers!AQ33+IFERROR(VLOOKUP(AQ$4,Switching!$B$35:$F$44,5,0),0)-IFERROR(VLOOKUP(AQ$4,Switching!$B$23:$F$31,5,0),0)</f>
        <v>208</v>
      </c>
      <c r="AR34" s="10">
        <f>Customers!AR33+IFERROR(VLOOKUP(AR$4,Switching!$B$35:$F$44,5,0),0)-IFERROR(VLOOKUP(AR$4,Switching!$B$23:$F$31,5,0),0)</f>
        <v>74</v>
      </c>
      <c r="AS34" s="10">
        <f>Customers!AS33+IFERROR(VLOOKUP(AS$4,Switching!$B$35:$F$44,5,0),0)-IFERROR(VLOOKUP(AS$4,Switching!$B$23:$F$31,5,0),0)</f>
        <v>100</v>
      </c>
      <c r="AT34" s="10">
        <f>Customers!AT33+IFERROR(VLOOKUP(AT$4,Switching!$B$35:$F$44,5,0),0)-IFERROR(VLOOKUP(AT$4,Switching!$B$23:$F$31,5,0),0)</f>
        <v>156</v>
      </c>
      <c r="AU34" s="10">
        <f>Customers!AU33+IFERROR(VLOOKUP(AU$4,Switching!$B$35:$F$44,5,0),0)-IFERROR(VLOOKUP(AU$4,Switching!$B$23:$F$31,5,0),0)</f>
        <v>12</v>
      </c>
      <c r="AV34" s="10">
        <f>Customers!AV33+IFERROR(VLOOKUP(AV$4,Switching!$B$35:$F$44,5,0),0)-IFERROR(VLOOKUP(AV$4,Switching!$B$23:$F$31,5,0),0)</f>
        <v>905</v>
      </c>
      <c r="AW34" s="10">
        <f>Customers!AW33+IFERROR(VLOOKUP(AW$4,Switching!$B$35:$F$44,5,0),0)-IFERROR(VLOOKUP(AW$4,Switching!$B$23:$F$31,5,0),0)</f>
        <v>1</v>
      </c>
      <c r="AX34" s="10">
        <f>Customers!AX33+IFERROR(VLOOKUP(AX$4,Switching!$B$35:$F$44,5,0),0)-IFERROR(VLOOKUP(AX$4,Switching!$B$23:$F$31,5,0),0)</f>
        <v>2</v>
      </c>
    </row>
    <row r="35" spans="1:50" x14ac:dyDescent="0.25">
      <c r="A35" s="8">
        <v>2016</v>
      </c>
      <c r="B35" s="8">
        <v>12</v>
      </c>
      <c r="C35" s="8" t="s">
        <v>510</v>
      </c>
      <c r="D35" s="10">
        <f>Customers!D34+IFERROR(VLOOKUP(D$4,Switching!$B$35:$F$44,5,0),0)-IFERROR(VLOOKUP(D$4,Switching!$B$23:$F$31,5,0),0)</f>
        <v>432461.93809341599</v>
      </c>
      <c r="E35" s="36">
        <f t="shared" si="3"/>
        <v>637</v>
      </c>
      <c r="F35" s="10">
        <f>Customers!F34+IFERROR(VLOOKUP(F$4,Switching!$B$35:$F$44,5,0),0)-IFERROR(VLOOKUP(F$4,Switching!$B$23:$F$31,5,0),0)</f>
        <v>376</v>
      </c>
      <c r="G35" s="10">
        <f>Customers!G34+IFERROR(VLOOKUP(G$4,Switching!$B$35:$F$44,5,0),0)-IFERROR(VLOOKUP(G$4,Switching!$B$23:$F$31,5,0),0)</f>
        <v>261</v>
      </c>
      <c r="H35" s="35">
        <f t="shared" si="4"/>
        <v>82220</v>
      </c>
      <c r="I35" s="10">
        <f>Customers!I34+IFERROR(VLOOKUP(I$4,Switching!$B$35:$F$44,5,0),0)-IFERROR(VLOOKUP(I$4,Switching!$B$23:$F$31,5,0),0)</f>
        <v>63622.330878235254</v>
      </c>
      <c r="J35" s="10">
        <f>Customers!J34+IFERROR(VLOOKUP(J$4,Switching!$B$35:$F$44,5,0),0)-IFERROR(VLOOKUP(J$4,Switching!$B$23:$F$31,5,0),0)</f>
        <v>18597.669121764749</v>
      </c>
      <c r="K35" s="10">
        <f>Customers!K34+IFERROR(VLOOKUP(K$4,Switching!$B$35:$F$44,5,0),0)-IFERROR(VLOOKUP(K$4,Switching!$B$23:$F$31,5,0),0)</f>
        <v>195</v>
      </c>
      <c r="L35" s="10">
        <f>Customers!L34+IFERROR(VLOOKUP(L$4,Switching!$B$35:$F$44,5,0),0)-IFERROR(VLOOKUP(L$4,Switching!$B$23:$F$31,5,0),0)</f>
        <v>4580</v>
      </c>
      <c r="M35" s="10">
        <f>Customers!M34+IFERROR(VLOOKUP(M$4,Switching!$B$35:$F$44,5,0),0)-IFERROR(VLOOKUP(M$4,Switching!$B$23:$F$31,5,0),0)</f>
        <v>216</v>
      </c>
      <c r="N35" s="10">
        <f>Customers!N34+IFERROR(VLOOKUP(N$4,Switching!$B$35:$F$44,5,0),0)-IFERROR(VLOOKUP(N$4,Switching!$B$23:$F$31,5,0),0)</f>
        <v>478</v>
      </c>
      <c r="O35" s="10">
        <f>Customers!O34+IFERROR(VLOOKUP(O$4,Switching!$B$35:$F$44,5,0),0)-IFERROR(VLOOKUP(O$4,Switching!$B$23:$F$31,5,0),0)</f>
        <v>52</v>
      </c>
      <c r="P35" s="10">
        <f>Customers!P34+IFERROR(VLOOKUP(P$4,Switching!$B$35:$F$44,5,0),0)-IFERROR(VLOOKUP(P$4,Switching!$B$23:$F$31,5,0),0)</f>
        <v>747</v>
      </c>
      <c r="Q35" s="10">
        <f>Customers!Q34+IFERROR(VLOOKUP(Q$4,Switching!$B$35:$F$44,5,0),0)-IFERROR(VLOOKUP(Q$4,Switching!$B$23:$F$31,5,0),0)</f>
        <v>1</v>
      </c>
      <c r="R35" s="10">
        <f>Customers!R34+IFERROR(VLOOKUP(R$4,Switching!$B$35:$F$44,5,0),0)-IFERROR(VLOOKUP(R$4,Switching!$B$23:$F$31,5,0),0)</f>
        <v>6</v>
      </c>
      <c r="S35" s="10">
        <f>Customers!S34+IFERROR(VLOOKUP(S$4,Switching!$B$35:$F$44,5,0),0)-IFERROR(VLOOKUP(S$4,Switching!$B$23:$F$31,5,0),0)</f>
        <v>5</v>
      </c>
      <c r="T35" s="10">
        <f t="shared" si="0"/>
        <v>12</v>
      </c>
      <c r="U35" s="10">
        <f>Customers!U34+IFERROR(VLOOKUP(U$4,Switching!$B$35:$F$44,5,0),0)-IFERROR(VLOOKUP(U$4,Switching!$B$23:$F$31,5,0),0)</f>
        <v>32</v>
      </c>
      <c r="V35" s="10">
        <f>Customers!V34+IFERROR(VLOOKUP(V$4,Switching!$B$35:$F$44,5,0),0)-IFERROR(VLOOKUP(V$4,Switching!$B$23:$F$31,5,0),0)</f>
        <v>1</v>
      </c>
      <c r="W35" s="10">
        <f>Customers!W34+IFERROR(VLOOKUP(W$4,Switching!$B$35:$F$44,5,0),0)-IFERROR(VLOOKUP(W$4,Switching!$B$23:$F$31,5,0),0)</f>
        <v>24174</v>
      </c>
      <c r="X35" s="35">
        <f t="shared" si="1"/>
        <v>4481</v>
      </c>
      <c r="Y35" s="10">
        <f>Customers!Y34+IFERROR(VLOOKUP(Y$4,Switching!$B$35:$F$44,5,0),0)-IFERROR(VLOOKUP(Y$4,Switching!$B$23:$F$31,5,0),0)</f>
        <v>3719</v>
      </c>
      <c r="Z35" s="10">
        <f>Customers!Z34+IFERROR(VLOOKUP(Z$4,Switching!$B$35:$F$44,5,0),0)-IFERROR(VLOOKUP(Z$4,Switching!$B$23:$F$31,5,0),0)</f>
        <v>762</v>
      </c>
      <c r="AA35" s="10">
        <f>Customers!AA34+IFERROR(VLOOKUP(AA$4,Switching!$B$35:$F$44,5,0),0)-IFERROR(VLOOKUP(AA$4,Switching!$B$23:$F$31,5,0),0)</f>
        <v>19</v>
      </c>
      <c r="AB35" s="10">
        <f>Customers!AB34+IFERROR(VLOOKUP(AB$4,Switching!$B$35:$F$44,5,0),0)-IFERROR(VLOOKUP(AB$4,Switching!$B$23:$F$31,5,0),0)</f>
        <v>187</v>
      </c>
      <c r="AC35" s="10">
        <f>Customers!AC34+IFERROR(VLOOKUP(AC$4,Switching!$B$35:$F$44,5,0),0)-IFERROR(VLOOKUP(AC$4,Switching!$B$23:$F$31,5,0),0)</f>
        <v>4</v>
      </c>
      <c r="AD35" s="10">
        <f>Customers!AD34+IFERROR(VLOOKUP(AD$4,Switching!$B$35:$F$44,5,0),0)-IFERROR(VLOOKUP(AD$4,Switching!$B$23:$F$31,5,0),0)</f>
        <v>12</v>
      </c>
      <c r="AE35" s="10">
        <f>Customers!AE34+IFERROR(VLOOKUP(AE$4,Switching!$B$35:$F$44,5,0),0)-IFERROR(VLOOKUP(AE$4,Switching!$B$23:$F$31,5,0),0)</f>
        <v>135</v>
      </c>
      <c r="AF35" s="10">
        <f>Customers!AF34+IFERROR(VLOOKUP(AF$4,Switching!$B$35:$F$44,5,0),0)-IFERROR(VLOOKUP(AF$4,Switching!$B$23:$F$31,5,0),0)</f>
        <v>13</v>
      </c>
      <c r="AG35" s="10">
        <f>Customers!AG34+IFERROR(VLOOKUP(AG$4,Switching!$B$35:$F$44,5,0),0)-IFERROR(VLOOKUP(AG$4,Switching!$B$23:$F$31,5,0),0)</f>
        <v>12</v>
      </c>
      <c r="AH35" s="10">
        <f>Customers!AH34+IFERROR(VLOOKUP(AH$4,Switching!$B$35:$F$44,5,0),0)-IFERROR(VLOOKUP(AH$4,Switching!$B$23:$F$31,5,0),0)</f>
        <v>363849</v>
      </c>
      <c r="AI35" s="35">
        <f t="shared" si="2"/>
        <v>44793</v>
      </c>
      <c r="AJ35" s="10">
        <f>Customers!AJ34+IFERROR(VLOOKUP(AJ$4,Switching!$B$35:$F$44,5,0),0)-IFERROR(VLOOKUP(AJ$4,Switching!$B$23:$F$31,5,0),0)</f>
        <v>28338.564951891658</v>
      </c>
      <c r="AK35" s="10">
        <f>Customers!AK34+IFERROR(VLOOKUP(AK$4,Switching!$B$35:$F$44,5,0),0)-IFERROR(VLOOKUP(AK$4,Switching!$B$23:$F$31,5,0),0)</f>
        <v>16454.435048108338</v>
      </c>
      <c r="AL35" s="10">
        <f>Customers!AL34+IFERROR(VLOOKUP(AL$4,Switching!$B$35:$F$44,5,0),0)-IFERROR(VLOOKUP(AL$4,Switching!$B$23:$F$31,5,0),0)</f>
        <v>52</v>
      </c>
      <c r="AM35" s="10">
        <f>Customers!AM34+IFERROR(VLOOKUP(AM$4,Switching!$B$35:$F$44,5,0),0)-IFERROR(VLOOKUP(AM$4,Switching!$B$23:$F$31,5,0),0)</f>
        <v>2585</v>
      </c>
      <c r="AN35" s="10">
        <f>Customers!AN34+IFERROR(VLOOKUP(AN$4,Switching!$B$35:$F$44,5,0),0)-IFERROR(VLOOKUP(AN$4,Switching!$B$23:$F$31,5,0),0)</f>
        <v>43</v>
      </c>
      <c r="AO35" s="10">
        <f>Customers!AO34+IFERROR(VLOOKUP(AO$4,Switching!$B$35:$F$44,5,0),0)-IFERROR(VLOOKUP(AO$4,Switching!$B$23:$F$31,5,0),0)</f>
        <v>233</v>
      </c>
      <c r="AP35" s="10">
        <f>Customers!AP34+IFERROR(VLOOKUP(AP$4,Switching!$B$35:$F$44,5,0),0)-IFERROR(VLOOKUP(AP$4,Switching!$B$23:$F$31,5,0),0)</f>
        <v>21</v>
      </c>
      <c r="AQ35" s="10">
        <f>Customers!AQ34+IFERROR(VLOOKUP(AQ$4,Switching!$B$35:$F$44,5,0),0)-IFERROR(VLOOKUP(AQ$4,Switching!$B$23:$F$31,5,0),0)</f>
        <v>208</v>
      </c>
      <c r="AR35" s="10">
        <f>Customers!AR34+IFERROR(VLOOKUP(AR$4,Switching!$B$35:$F$44,5,0),0)-IFERROR(VLOOKUP(AR$4,Switching!$B$23:$F$31,5,0),0)</f>
        <v>74</v>
      </c>
      <c r="AS35" s="10">
        <f>Customers!AS34+IFERROR(VLOOKUP(AS$4,Switching!$B$35:$F$44,5,0),0)-IFERROR(VLOOKUP(AS$4,Switching!$B$23:$F$31,5,0),0)</f>
        <v>100</v>
      </c>
      <c r="AT35" s="10">
        <f>Customers!AT34+IFERROR(VLOOKUP(AT$4,Switching!$B$35:$F$44,5,0),0)-IFERROR(VLOOKUP(AT$4,Switching!$B$23:$F$31,5,0),0)</f>
        <v>156</v>
      </c>
      <c r="AU35" s="10">
        <f>Customers!AU34+IFERROR(VLOOKUP(AU$4,Switching!$B$35:$F$44,5,0),0)-IFERROR(VLOOKUP(AU$4,Switching!$B$23:$F$31,5,0),0)</f>
        <v>12</v>
      </c>
      <c r="AV35" s="10">
        <f>Customers!AV34+IFERROR(VLOOKUP(AV$4,Switching!$B$35:$F$44,5,0),0)-IFERROR(VLOOKUP(AV$4,Switching!$B$23:$F$31,5,0),0)</f>
        <v>905</v>
      </c>
      <c r="AW35" s="10">
        <f>Customers!AW34+IFERROR(VLOOKUP(AW$4,Switching!$B$35:$F$44,5,0),0)-IFERROR(VLOOKUP(AW$4,Switching!$B$23:$F$31,5,0),0)</f>
        <v>1</v>
      </c>
      <c r="AX35" s="10">
        <f>Customers!AX34+IFERROR(VLOOKUP(AX$4,Switching!$B$35:$F$44,5,0),0)-IFERROR(VLOOKUP(AX$4,Switching!$B$23:$F$31,5,0),0)</f>
        <v>2</v>
      </c>
    </row>
    <row r="36" spans="1:50" x14ac:dyDescent="0.25">
      <c r="A36" s="8">
        <v>2017</v>
      </c>
      <c r="B36" s="8">
        <v>1</v>
      </c>
      <c r="C36" s="8" t="s">
        <v>511</v>
      </c>
      <c r="D36" s="10">
        <f>Customers!D35+IFERROR(VLOOKUP(D$4,Switching!$B$35:$F$44,5,0),0)-IFERROR(VLOOKUP(D$4,Switching!$B$23:$F$31,5,0),0)</f>
        <v>432644.1936837</v>
      </c>
      <c r="E36" s="36">
        <f t="shared" si="3"/>
        <v>638</v>
      </c>
      <c r="F36" s="10">
        <f>Customers!F35+IFERROR(VLOOKUP(F$4,Switching!$B$35:$F$44,5,0),0)-IFERROR(VLOOKUP(F$4,Switching!$B$23:$F$31,5,0),0)</f>
        <v>376</v>
      </c>
      <c r="G36" s="10">
        <f>Customers!G35+IFERROR(VLOOKUP(G$4,Switching!$B$35:$F$44,5,0),0)-IFERROR(VLOOKUP(G$4,Switching!$B$23:$F$31,5,0),0)</f>
        <v>262</v>
      </c>
      <c r="H36" s="35">
        <f t="shared" si="4"/>
        <v>82230</v>
      </c>
      <c r="I36" s="10">
        <f>Customers!I35+IFERROR(VLOOKUP(I$4,Switching!$B$35:$F$44,5,0),0)-IFERROR(VLOOKUP(I$4,Switching!$B$23:$F$31,5,0),0)</f>
        <v>63630.079289523026</v>
      </c>
      <c r="J36" s="10">
        <f>Customers!J35+IFERROR(VLOOKUP(J$4,Switching!$B$35:$F$44,5,0),0)-IFERROR(VLOOKUP(J$4,Switching!$B$23:$F$31,5,0),0)</f>
        <v>18599.920710476978</v>
      </c>
      <c r="K36" s="10">
        <f>Customers!K35+IFERROR(VLOOKUP(K$4,Switching!$B$35:$F$44,5,0),0)-IFERROR(VLOOKUP(K$4,Switching!$B$23:$F$31,5,0),0)</f>
        <v>195</v>
      </c>
      <c r="L36" s="10">
        <f>Customers!L35+IFERROR(VLOOKUP(L$4,Switching!$B$35:$F$44,5,0),0)-IFERROR(VLOOKUP(L$4,Switching!$B$23:$F$31,5,0),0)</f>
        <v>4575</v>
      </c>
      <c r="M36" s="10">
        <f>Customers!M35+IFERROR(VLOOKUP(M$4,Switching!$B$35:$F$44,5,0),0)-IFERROR(VLOOKUP(M$4,Switching!$B$23:$F$31,5,0),0)</f>
        <v>216</v>
      </c>
      <c r="N36" s="10">
        <f>Customers!N35+IFERROR(VLOOKUP(N$4,Switching!$B$35:$F$44,5,0),0)-IFERROR(VLOOKUP(N$4,Switching!$B$23:$F$31,5,0),0)</f>
        <v>479</v>
      </c>
      <c r="O36" s="10">
        <f>Customers!O35+IFERROR(VLOOKUP(O$4,Switching!$B$35:$F$44,5,0),0)-IFERROR(VLOOKUP(O$4,Switching!$B$23:$F$31,5,0),0)</f>
        <v>52</v>
      </c>
      <c r="P36" s="10">
        <f>Customers!P35+IFERROR(VLOOKUP(P$4,Switching!$B$35:$F$44,5,0),0)-IFERROR(VLOOKUP(P$4,Switching!$B$23:$F$31,5,0),0)</f>
        <v>747</v>
      </c>
      <c r="Q36" s="10">
        <f>Customers!Q35+IFERROR(VLOOKUP(Q$4,Switching!$B$35:$F$44,5,0),0)-IFERROR(VLOOKUP(Q$4,Switching!$B$23:$F$31,5,0),0)</f>
        <v>1</v>
      </c>
      <c r="R36" s="10">
        <f>Customers!R35+IFERROR(VLOOKUP(R$4,Switching!$B$35:$F$44,5,0),0)-IFERROR(VLOOKUP(R$4,Switching!$B$23:$F$31,5,0),0)</f>
        <v>6</v>
      </c>
      <c r="S36" s="10">
        <f>Customers!S35+IFERROR(VLOOKUP(S$4,Switching!$B$35:$F$44,5,0),0)-IFERROR(VLOOKUP(S$4,Switching!$B$23:$F$31,5,0),0)</f>
        <v>5</v>
      </c>
      <c r="T36" s="10">
        <f t="shared" si="0"/>
        <v>12</v>
      </c>
      <c r="U36" s="10">
        <f>Customers!U35+IFERROR(VLOOKUP(U$4,Switching!$B$35:$F$44,5,0),0)-IFERROR(VLOOKUP(U$4,Switching!$B$23:$F$31,5,0),0)</f>
        <v>32</v>
      </c>
      <c r="V36" s="10">
        <f>Customers!V35+IFERROR(VLOOKUP(V$4,Switching!$B$35:$F$44,5,0),0)-IFERROR(VLOOKUP(V$4,Switching!$B$23:$F$31,5,0),0)</f>
        <v>1</v>
      </c>
      <c r="W36" s="10">
        <f>Customers!W35+IFERROR(VLOOKUP(W$4,Switching!$B$35:$F$44,5,0),0)-IFERROR(VLOOKUP(W$4,Switching!$B$23:$F$31,5,0),0)</f>
        <v>24153</v>
      </c>
      <c r="X36" s="35">
        <f t="shared" si="1"/>
        <v>4483</v>
      </c>
      <c r="Y36" s="10">
        <f>Customers!Y35+IFERROR(VLOOKUP(Y$4,Switching!$B$35:$F$44,5,0),0)-IFERROR(VLOOKUP(Y$4,Switching!$B$23:$F$31,5,0),0)</f>
        <v>3721</v>
      </c>
      <c r="Z36" s="10">
        <f>Customers!Z35+IFERROR(VLOOKUP(Z$4,Switching!$B$35:$F$44,5,0),0)-IFERROR(VLOOKUP(Z$4,Switching!$B$23:$F$31,5,0),0)</f>
        <v>762</v>
      </c>
      <c r="AA36" s="10">
        <f>Customers!AA35+IFERROR(VLOOKUP(AA$4,Switching!$B$35:$F$44,5,0),0)-IFERROR(VLOOKUP(AA$4,Switching!$B$23:$F$31,5,0),0)</f>
        <v>19</v>
      </c>
      <c r="AB36" s="10">
        <f>Customers!AB35+IFERROR(VLOOKUP(AB$4,Switching!$B$35:$F$44,5,0),0)-IFERROR(VLOOKUP(AB$4,Switching!$B$23:$F$31,5,0),0)</f>
        <v>187</v>
      </c>
      <c r="AC36" s="10">
        <f>Customers!AC35+IFERROR(VLOOKUP(AC$4,Switching!$B$35:$F$44,5,0),0)-IFERROR(VLOOKUP(AC$4,Switching!$B$23:$F$31,5,0),0)</f>
        <v>4</v>
      </c>
      <c r="AD36" s="10">
        <f>Customers!AD35+IFERROR(VLOOKUP(AD$4,Switching!$B$35:$F$44,5,0),0)-IFERROR(VLOOKUP(AD$4,Switching!$B$23:$F$31,5,0),0)</f>
        <v>13</v>
      </c>
      <c r="AE36" s="10">
        <f>Customers!AE35+IFERROR(VLOOKUP(AE$4,Switching!$B$35:$F$44,5,0),0)-IFERROR(VLOOKUP(AE$4,Switching!$B$23:$F$31,5,0),0)</f>
        <v>135</v>
      </c>
      <c r="AF36" s="10">
        <f>Customers!AF35+IFERROR(VLOOKUP(AF$4,Switching!$B$35:$F$44,5,0),0)-IFERROR(VLOOKUP(AF$4,Switching!$B$23:$F$31,5,0),0)</f>
        <v>13</v>
      </c>
      <c r="AG36" s="10">
        <f>Customers!AG35+IFERROR(VLOOKUP(AG$4,Switching!$B$35:$F$44,5,0),0)-IFERROR(VLOOKUP(AG$4,Switching!$B$23:$F$31,5,0),0)</f>
        <v>12</v>
      </c>
      <c r="AH36" s="10">
        <f>Customers!AH35+IFERROR(VLOOKUP(AH$4,Switching!$B$35:$F$44,5,0),0)-IFERROR(VLOOKUP(AH$4,Switching!$B$23:$F$31,5,0),0)</f>
        <v>364051</v>
      </c>
      <c r="AI36" s="35">
        <f t="shared" si="2"/>
        <v>44810</v>
      </c>
      <c r="AJ36" s="10">
        <f>Customers!AJ35+IFERROR(VLOOKUP(AJ$4,Switching!$B$35:$F$44,5,0),0)-IFERROR(VLOOKUP(AJ$4,Switching!$B$23:$F$31,5,0),0)</f>
        <v>28349.320624619751</v>
      </c>
      <c r="AK36" s="10">
        <f>Customers!AK35+IFERROR(VLOOKUP(AK$4,Switching!$B$35:$F$44,5,0),0)-IFERROR(VLOOKUP(AK$4,Switching!$B$23:$F$31,5,0),0)</f>
        <v>16460.679375380249</v>
      </c>
      <c r="AL36" s="10">
        <f>Customers!AL35+IFERROR(VLOOKUP(AL$4,Switching!$B$35:$F$44,5,0),0)-IFERROR(VLOOKUP(AL$4,Switching!$B$23:$F$31,5,0),0)</f>
        <v>52</v>
      </c>
      <c r="AM36" s="10">
        <f>Customers!AM35+IFERROR(VLOOKUP(AM$4,Switching!$B$35:$F$44,5,0),0)-IFERROR(VLOOKUP(AM$4,Switching!$B$23:$F$31,5,0),0)</f>
        <v>2591</v>
      </c>
      <c r="AN36" s="10">
        <f>Customers!AN35+IFERROR(VLOOKUP(AN$4,Switching!$B$35:$F$44,5,0),0)-IFERROR(VLOOKUP(AN$4,Switching!$B$23:$F$31,5,0),0)</f>
        <v>44</v>
      </c>
      <c r="AO36" s="10">
        <f>Customers!AO35+IFERROR(VLOOKUP(AO$4,Switching!$B$35:$F$44,5,0),0)-IFERROR(VLOOKUP(AO$4,Switching!$B$23:$F$31,5,0),0)</f>
        <v>233</v>
      </c>
      <c r="AP36" s="10">
        <f>Customers!AP35+IFERROR(VLOOKUP(AP$4,Switching!$B$35:$F$44,5,0),0)-IFERROR(VLOOKUP(AP$4,Switching!$B$23:$F$31,5,0),0)</f>
        <v>21</v>
      </c>
      <c r="AQ36" s="10">
        <f>Customers!AQ35+IFERROR(VLOOKUP(AQ$4,Switching!$B$35:$F$44,5,0),0)-IFERROR(VLOOKUP(AQ$4,Switching!$B$23:$F$31,5,0),0)</f>
        <v>208</v>
      </c>
      <c r="AR36" s="10">
        <f>Customers!AR35+IFERROR(VLOOKUP(AR$4,Switching!$B$35:$F$44,5,0),0)-IFERROR(VLOOKUP(AR$4,Switching!$B$23:$F$31,5,0),0)</f>
        <v>74</v>
      </c>
      <c r="AS36" s="10">
        <f>Customers!AS35+IFERROR(VLOOKUP(AS$4,Switching!$B$35:$F$44,5,0),0)-IFERROR(VLOOKUP(AS$4,Switching!$B$23:$F$31,5,0),0)</f>
        <v>100</v>
      </c>
      <c r="AT36" s="10">
        <f>Customers!AT35+IFERROR(VLOOKUP(AT$4,Switching!$B$35:$F$44,5,0),0)-IFERROR(VLOOKUP(AT$4,Switching!$B$23:$F$31,5,0),0)</f>
        <v>156</v>
      </c>
      <c r="AU36" s="10">
        <f>Customers!AU35+IFERROR(VLOOKUP(AU$4,Switching!$B$35:$F$44,5,0),0)-IFERROR(VLOOKUP(AU$4,Switching!$B$23:$F$31,5,0),0)</f>
        <v>12</v>
      </c>
      <c r="AV36" s="10">
        <f>Customers!AV35+IFERROR(VLOOKUP(AV$4,Switching!$B$35:$F$44,5,0),0)-IFERROR(VLOOKUP(AV$4,Switching!$B$23:$F$31,5,0),0)</f>
        <v>905</v>
      </c>
      <c r="AW36" s="10">
        <f>Customers!AW35+IFERROR(VLOOKUP(AW$4,Switching!$B$35:$F$44,5,0),0)-IFERROR(VLOOKUP(AW$4,Switching!$B$23:$F$31,5,0),0)</f>
        <v>1</v>
      </c>
      <c r="AX36" s="10">
        <f>Customers!AX35+IFERROR(VLOOKUP(AX$4,Switching!$B$35:$F$44,5,0),0)-IFERROR(VLOOKUP(AX$4,Switching!$B$23:$F$31,5,0),0)</f>
        <v>2</v>
      </c>
    </row>
    <row r="37" spans="1:50" x14ac:dyDescent="0.25">
      <c r="A37" s="8">
        <v>2017</v>
      </c>
      <c r="B37" s="8">
        <v>2</v>
      </c>
      <c r="C37" s="8" t="s">
        <v>512</v>
      </c>
      <c r="D37" s="10">
        <f>Customers!D36+IFERROR(VLOOKUP(D$4,Switching!$B$35:$F$44,5,0),0)-IFERROR(VLOOKUP(D$4,Switching!$B$23:$F$31,5,0),0)</f>
        <v>432826.44941066502</v>
      </c>
      <c r="E37" s="36">
        <f t="shared" si="3"/>
        <v>638</v>
      </c>
      <c r="F37" s="10">
        <f>Customers!F36+IFERROR(VLOOKUP(F$4,Switching!$B$35:$F$44,5,0),0)-IFERROR(VLOOKUP(F$4,Switching!$B$23:$F$31,5,0),0)</f>
        <v>376</v>
      </c>
      <c r="G37" s="10">
        <f>Customers!G36+IFERROR(VLOOKUP(G$4,Switching!$B$35:$F$44,5,0),0)-IFERROR(VLOOKUP(G$4,Switching!$B$23:$F$31,5,0),0)</f>
        <v>262</v>
      </c>
      <c r="H37" s="35">
        <f t="shared" si="4"/>
        <v>82240</v>
      </c>
      <c r="I37" s="10">
        <f>Customers!I36+IFERROR(VLOOKUP(I$4,Switching!$B$35:$F$44,5,0),0)-IFERROR(VLOOKUP(I$4,Switching!$B$23:$F$31,5,0),0)</f>
        <v>63637.827700810791</v>
      </c>
      <c r="J37" s="10">
        <f>Customers!J36+IFERROR(VLOOKUP(J$4,Switching!$B$35:$F$44,5,0),0)-IFERROR(VLOOKUP(J$4,Switching!$B$23:$F$31,5,0),0)</f>
        <v>18602.172299189209</v>
      </c>
      <c r="K37" s="10">
        <f>Customers!K36+IFERROR(VLOOKUP(K$4,Switching!$B$35:$F$44,5,0),0)-IFERROR(VLOOKUP(K$4,Switching!$B$23:$F$31,5,0),0)</f>
        <v>195</v>
      </c>
      <c r="L37" s="10">
        <f>Customers!L36+IFERROR(VLOOKUP(L$4,Switching!$B$35:$F$44,5,0),0)-IFERROR(VLOOKUP(L$4,Switching!$B$23:$F$31,5,0),0)</f>
        <v>4570</v>
      </c>
      <c r="M37" s="10">
        <f>Customers!M36+IFERROR(VLOOKUP(M$4,Switching!$B$35:$F$44,5,0),0)-IFERROR(VLOOKUP(M$4,Switching!$B$23:$F$31,5,0),0)</f>
        <v>216</v>
      </c>
      <c r="N37" s="10">
        <f>Customers!N36+IFERROR(VLOOKUP(N$4,Switching!$B$35:$F$44,5,0),0)-IFERROR(VLOOKUP(N$4,Switching!$B$23:$F$31,5,0),0)</f>
        <v>480</v>
      </c>
      <c r="O37" s="10">
        <f>Customers!O36+IFERROR(VLOOKUP(O$4,Switching!$B$35:$F$44,5,0),0)-IFERROR(VLOOKUP(O$4,Switching!$B$23:$F$31,5,0),0)</f>
        <v>52</v>
      </c>
      <c r="P37" s="10">
        <f>Customers!P36+IFERROR(VLOOKUP(P$4,Switching!$B$35:$F$44,5,0),0)-IFERROR(VLOOKUP(P$4,Switching!$B$23:$F$31,5,0),0)</f>
        <v>747</v>
      </c>
      <c r="Q37" s="10">
        <f>Customers!Q36+IFERROR(VLOOKUP(Q$4,Switching!$B$35:$F$44,5,0),0)-IFERROR(VLOOKUP(Q$4,Switching!$B$23:$F$31,5,0),0)</f>
        <v>1</v>
      </c>
      <c r="R37" s="10">
        <f>Customers!R36+IFERROR(VLOOKUP(R$4,Switching!$B$35:$F$44,5,0),0)-IFERROR(VLOOKUP(R$4,Switching!$B$23:$F$31,5,0),0)</f>
        <v>6</v>
      </c>
      <c r="S37" s="10">
        <f>Customers!S36+IFERROR(VLOOKUP(S$4,Switching!$B$35:$F$44,5,0),0)-IFERROR(VLOOKUP(S$4,Switching!$B$23:$F$31,5,0),0)</f>
        <v>5</v>
      </c>
      <c r="T37" s="10">
        <f t="shared" si="0"/>
        <v>12</v>
      </c>
      <c r="U37" s="10">
        <f>Customers!U36+IFERROR(VLOOKUP(U$4,Switching!$B$35:$F$44,5,0),0)-IFERROR(VLOOKUP(U$4,Switching!$B$23:$F$31,5,0),0)</f>
        <v>32</v>
      </c>
      <c r="V37" s="10">
        <f>Customers!V36+IFERROR(VLOOKUP(V$4,Switching!$B$35:$F$44,5,0),0)-IFERROR(VLOOKUP(V$4,Switching!$B$23:$F$31,5,0),0)</f>
        <v>1</v>
      </c>
      <c r="W37" s="10">
        <f>Customers!W36+IFERROR(VLOOKUP(W$4,Switching!$B$35:$F$44,5,0),0)-IFERROR(VLOOKUP(W$4,Switching!$B$23:$F$31,5,0),0)</f>
        <v>24162</v>
      </c>
      <c r="X37" s="35">
        <f t="shared" si="1"/>
        <v>4485</v>
      </c>
      <c r="Y37" s="10">
        <f>Customers!Y36+IFERROR(VLOOKUP(Y$4,Switching!$B$35:$F$44,5,0),0)-IFERROR(VLOOKUP(Y$4,Switching!$B$23:$F$31,5,0),0)</f>
        <v>3723</v>
      </c>
      <c r="Z37" s="10">
        <f>Customers!Z36+IFERROR(VLOOKUP(Z$4,Switching!$B$35:$F$44,5,0),0)-IFERROR(VLOOKUP(Z$4,Switching!$B$23:$F$31,5,0),0)</f>
        <v>762</v>
      </c>
      <c r="AA37" s="10">
        <f>Customers!AA36+IFERROR(VLOOKUP(AA$4,Switching!$B$35:$F$44,5,0),0)-IFERROR(VLOOKUP(AA$4,Switching!$B$23:$F$31,5,0),0)</f>
        <v>19</v>
      </c>
      <c r="AB37" s="10">
        <f>Customers!AB36+IFERROR(VLOOKUP(AB$4,Switching!$B$35:$F$44,5,0),0)-IFERROR(VLOOKUP(AB$4,Switching!$B$23:$F$31,5,0),0)</f>
        <v>187</v>
      </c>
      <c r="AC37" s="10">
        <f>Customers!AC36+IFERROR(VLOOKUP(AC$4,Switching!$B$35:$F$44,5,0),0)-IFERROR(VLOOKUP(AC$4,Switching!$B$23:$F$31,5,0),0)</f>
        <v>4</v>
      </c>
      <c r="AD37" s="10">
        <f>Customers!AD36+IFERROR(VLOOKUP(AD$4,Switching!$B$35:$F$44,5,0),0)-IFERROR(VLOOKUP(AD$4,Switching!$B$23:$F$31,5,0),0)</f>
        <v>13</v>
      </c>
      <c r="AE37" s="10">
        <f>Customers!AE36+IFERROR(VLOOKUP(AE$4,Switching!$B$35:$F$44,5,0),0)-IFERROR(VLOOKUP(AE$4,Switching!$B$23:$F$31,5,0),0)</f>
        <v>135</v>
      </c>
      <c r="AF37" s="10">
        <f>Customers!AF36+IFERROR(VLOOKUP(AF$4,Switching!$B$35:$F$44,5,0),0)-IFERROR(VLOOKUP(AF$4,Switching!$B$23:$F$31,5,0),0)</f>
        <v>13</v>
      </c>
      <c r="AG37" s="10">
        <f>Customers!AG36+IFERROR(VLOOKUP(AG$4,Switching!$B$35:$F$44,5,0),0)-IFERROR(VLOOKUP(AG$4,Switching!$B$23:$F$31,5,0),0)</f>
        <v>12</v>
      </c>
      <c r="AH37" s="10">
        <f>Customers!AH36+IFERROR(VLOOKUP(AH$4,Switching!$B$35:$F$44,5,0),0)-IFERROR(VLOOKUP(AH$4,Switching!$B$23:$F$31,5,0),0)</f>
        <v>364253</v>
      </c>
      <c r="AI37" s="35">
        <f t="shared" si="2"/>
        <v>44827</v>
      </c>
      <c r="AJ37" s="10">
        <f>Customers!AJ36+IFERROR(VLOOKUP(AJ$4,Switching!$B$35:$F$44,5,0),0)-IFERROR(VLOOKUP(AJ$4,Switching!$B$23:$F$31,5,0),0)</f>
        <v>28360.076297347841</v>
      </c>
      <c r="AK37" s="10">
        <f>Customers!AK36+IFERROR(VLOOKUP(AK$4,Switching!$B$35:$F$44,5,0),0)-IFERROR(VLOOKUP(AK$4,Switching!$B$23:$F$31,5,0),0)</f>
        <v>16466.923702652155</v>
      </c>
      <c r="AL37" s="10">
        <f>Customers!AL36+IFERROR(VLOOKUP(AL$4,Switching!$B$35:$F$44,5,0),0)-IFERROR(VLOOKUP(AL$4,Switching!$B$23:$F$31,5,0),0)</f>
        <v>52</v>
      </c>
      <c r="AM37" s="10">
        <f>Customers!AM36+IFERROR(VLOOKUP(AM$4,Switching!$B$35:$F$44,5,0),0)-IFERROR(VLOOKUP(AM$4,Switching!$B$23:$F$31,5,0),0)</f>
        <v>2591</v>
      </c>
      <c r="AN37" s="10">
        <f>Customers!AN36+IFERROR(VLOOKUP(AN$4,Switching!$B$35:$F$44,5,0),0)-IFERROR(VLOOKUP(AN$4,Switching!$B$23:$F$31,5,0),0)</f>
        <v>44</v>
      </c>
      <c r="AO37" s="10">
        <f>Customers!AO36+IFERROR(VLOOKUP(AO$4,Switching!$B$35:$F$44,5,0),0)-IFERROR(VLOOKUP(AO$4,Switching!$B$23:$F$31,5,0),0)</f>
        <v>233</v>
      </c>
      <c r="AP37" s="10">
        <f>Customers!AP36+IFERROR(VLOOKUP(AP$4,Switching!$B$35:$F$44,5,0),0)-IFERROR(VLOOKUP(AP$4,Switching!$B$23:$F$31,5,0),0)</f>
        <v>21</v>
      </c>
      <c r="AQ37" s="10">
        <f>Customers!AQ36+IFERROR(VLOOKUP(AQ$4,Switching!$B$35:$F$44,5,0),0)-IFERROR(VLOOKUP(AQ$4,Switching!$B$23:$F$31,5,0),0)</f>
        <v>208</v>
      </c>
      <c r="AR37" s="10">
        <f>Customers!AR36+IFERROR(VLOOKUP(AR$4,Switching!$B$35:$F$44,5,0),0)-IFERROR(VLOOKUP(AR$4,Switching!$B$23:$F$31,5,0),0)</f>
        <v>74</v>
      </c>
      <c r="AS37" s="10">
        <f>Customers!AS36+IFERROR(VLOOKUP(AS$4,Switching!$B$35:$F$44,5,0),0)-IFERROR(VLOOKUP(AS$4,Switching!$B$23:$F$31,5,0),0)</f>
        <v>100</v>
      </c>
      <c r="AT37" s="10">
        <f>Customers!AT36+IFERROR(VLOOKUP(AT$4,Switching!$B$35:$F$44,5,0),0)-IFERROR(VLOOKUP(AT$4,Switching!$B$23:$F$31,5,0),0)</f>
        <v>156</v>
      </c>
      <c r="AU37" s="10">
        <f>Customers!AU36+IFERROR(VLOOKUP(AU$4,Switching!$B$35:$F$44,5,0),0)-IFERROR(VLOOKUP(AU$4,Switching!$B$23:$F$31,5,0),0)</f>
        <v>12</v>
      </c>
      <c r="AV37" s="10">
        <f>Customers!AV36+IFERROR(VLOOKUP(AV$4,Switching!$B$35:$F$44,5,0),0)-IFERROR(VLOOKUP(AV$4,Switching!$B$23:$F$31,5,0),0)</f>
        <v>905</v>
      </c>
      <c r="AW37" s="10">
        <f>Customers!AW36+IFERROR(VLOOKUP(AW$4,Switching!$B$35:$F$44,5,0),0)-IFERROR(VLOOKUP(AW$4,Switching!$B$23:$F$31,5,0),0)</f>
        <v>1</v>
      </c>
      <c r="AX37" s="10">
        <f>Customers!AX36+IFERROR(VLOOKUP(AX$4,Switching!$B$35:$F$44,5,0),0)-IFERROR(VLOOKUP(AX$4,Switching!$B$23:$F$31,5,0),0)</f>
        <v>2</v>
      </c>
    </row>
    <row r="38" spans="1:50" x14ac:dyDescent="0.25">
      <c r="A38" s="8">
        <v>2017</v>
      </c>
      <c r="B38" s="8">
        <v>3</v>
      </c>
      <c r="C38" s="8" t="s">
        <v>513</v>
      </c>
      <c r="D38" s="10">
        <f>Customers!D37+IFERROR(VLOOKUP(D$4,Switching!$B$35:$F$44,5,0),0)-IFERROR(VLOOKUP(D$4,Switching!$B$23:$F$31,5,0),0)</f>
        <v>433008.70500094898</v>
      </c>
      <c r="E38" s="36">
        <f t="shared" si="3"/>
        <v>632</v>
      </c>
      <c r="F38" s="10">
        <f>Customers!F37+IFERROR(VLOOKUP(F$4,Switching!$B$35:$F$44,5,0),0)-IFERROR(VLOOKUP(F$4,Switching!$B$23:$F$31,5,0),0)</f>
        <v>373</v>
      </c>
      <c r="G38" s="10">
        <f>Customers!G37+IFERROR(VLOOKUP(G$4,Switching!$B$35:$F$44,5,0),0)-IFERROR(VLOOKUP(G$4,Switching!$B$23:$F$31,5,0),0)</f>
        <v>259</v>
      </c>
      <c r="H38" s="35">
        <f t="shared" si="4"/>
        <v>82250</v>
      </c>
      <c r="I38" s="10">
        <f>Customers!I37+IFERROR(VLOOKUP(I$4,Switching!$B$35:$F$44,5,0),0)-IFERROR(VLOOKUP(I$4,Switching!$B$23:$F$31,5,0),0)</f>
        <v>63645.576112098563</v>
      </c>
      <c r="J38" s="10">
        <f>Customers!J37+IFERROR(VLOOKUP(J$4,Switching!$B$35:$F$44,5,0),0)-IFERROR(VLOOKUP(J$4,Switching!$B$23:$F$31,5,0),0)</f>
        <v>18604.423887901441</v>
      </c>
      <c r="K38" s="10">
        <f>Customers!K37+IFERROR(VLOOKUP(K$4,Switching!$B$35:$F$44,5,0),0)-IFERROR(VLOOKUP(K$4,Switching!$B$23:$F$31,5,0),0)</f>
        <v>195</v>
      </c>
      <c r="L38" s="10">
        <f>Customers!L37+IFERROR(VLOOKUP(L$4,Switching!$B$35:$F$44,5,0),0)-IFERROR(VLOOKUP(L$4,Switching!$B$23:$F$31,5,0),0)</f>
        <v>4565</v>
      </c>
      <c r="M38" s="10">
        <f>Customers!M37+IFERROR(VLOOKUP(M$4,Switching!$B$35:$F$44,5,0),0)-IFERROR(VLOOKUP(M$4,Switching!$B$23:$F$31,5,0),0)</f>
        <v>216</v>
      </c>
      <c r="N38" s="10">
        <f>Customers!N37+IFERROR(VLOOKUP(N$4,Switching!$B$35:$F$44,5,0),0)-IFERROR(VLOOKUP(N$4,Switching!$B$23:$F$31,5,0),0)</f>
        <v>481</v>
      </c>
      <c r="O38" s="10">
        <f>Customers!O37+IFERROR(VLOOKUP(O$4,Switching!$B$35:$F$44,5,0),0)-IFERROR(VLOOKUP(O$4,Switching!$B$23:$F$31,5,0),0)</f>
        <v>52</v>
      </c>
      <c r="P38" s="10">
        <f>Customers!P37+IFERROR(VLOOKUP(P$4,Switching!$B$35:$F$44,5,0),0)-IFERROR(VLOOKUP(P$4,Switching!$B$23:$F$31,5,0),0)</f>
        <v>747</v>
      </c>
      <c r="Q38" s="10">
        <f>Customers!Q37+IFERROR(VLOOKUP(Q$4,Switching!$B$35:$F$44,5,0),0)-IFERROR(VLOOKUP(Q$4,Switching!$B$23:$F$31,5,0),0)</f>
        <v>1</v>
      </c>
      <c r="R38" s="10">
        <f>Customers!R37+IFERROR(VLOOKUP(R$4,Switching!$B$35:$F$44,5,0),0)-IFERROR(VLOOKUP(R$4,Switching!$B$23:$F$31,5,0),0)</f>
        <v>6</v>
      </c>
      <c r="S38" s="10">
        <f>Customers!S37+IFERROR(VLOOKUP(S$4,Switching!$B$35:$F$44,5,0),0)-IFERROR(VLOOKUP(S$4,Switching!$B$23:$F$31,5,0),0)</f>
        <v>5</v>
      </c>
      <c r="T38" s="10">
        <f t="shared" si="0"/>
        <v>12</v>
      </c>
      <c r="U38" s="10">
        <f>Customers!U37+IFERROR(VLOOKUP(U$4,Switching!$B$35:$F$44,5,0),0)-IFERROR(VLOOKUP(U$4,Switching!$B$23:$F$31,5,0),0)</f>
        <v>32</v>
      </c>
      <c r="V38" s="10">
        <f>Customers!V37+IFERROR(VLOOKUP(V$4,Switching!$B$35:$F$44,5,0),0)-IFERROR(VLOOKUP(V$4,Switching!$B$23:$F$31,5,0),0)</f>
        <v>1</v>
      </c>
      <c r="W38" s="10">
        <f>Customers!W37+IFERROR(VLOOKUP(W$4,Switching!$B$35:$F$44,5,0),0)-IFERROR(VLOOKUP(W$4,Switching!$B$23:$F$31,5,0),0)</f>
        <v>24171</v>
      </c>
      <c r="X38" s="35">
        <f t="shared" si="1"/>
        <v>4487</v>
      </c>
      <c r="Y38" s="10">
        <f>Customers!Y37+IFERROR(VLOOKUP(Y$4,Switching!$B$35:$F$44,5,0),0)-IFERROR(VLOOKUP(Y$4,Switching!$B$23:$F$31,5,0),0)</f>
        <v>3724</v>
      </c>
      <c r="Z38" s="10">
        <f>Customers!Z37+IFERROR(VLOOKUP(Z$4,Switching!$B$35:$F$44,5,0),0)-IFERROR(VLOOKUP(Z$4,Switching!$B$23:$F$31,5,0),0)</f>
        <v>763</v>
      </c>
      <c r="AA38" s="10">
        <f>Customers!AA37+IFERROR(VLOOKUP(AA$4,Switching!$B$35:$F$44,5,0),0)-IFERROR(VLOOKUP(AA$4,Switching!$B$23:$F$31,5,0),0)</f>
        <v>19</v>
      </c>
      <c r="AB38" s="10">
        <f>Customers!AB37+IFERROR(VLOOKUP(AB$4,Switching!$B$35:$F$44,5,0),0)-IFERROR(VLOOKUP(AB$4,Switching!$B$23:$F$31,5,0),0)</f>
        <v>187</v>
      </c>
      <c r="AC38" s="10">
        <f>Customers!AC37+IFERROR(VLOOKUP(AC$4,Switching!$B$35:$F$44,5,0),0)-IFERROR(VLOOKUP(AC$4,Switching!$B$23:$F$31,5,0),0)</f>
        <v>4</v>
      </c>
      <c r="AD38" s="10">
        <f>Customers!AD37+IFERROR(VLOOKUP(AD$4,Switching!$B$35:$F$44,5,0),0)-IFERROR(VLOOKUP(AD$4,Switching!$B$23:$F$31,5,0),0)</f>
        <v>13</v>
      </c>
      <c r="AE38" s="10">
        <f>Customers!AE37+IFERROR(VLOOKUP(AE$4,Switching!$B$35:$F$44,5,0),0)-IFERROR(VLOOKUP(AE$4,Switching!$B$23:$F$31,5,0),0)</f>
        <v>138</v>
      </c>
      <c r="AF38" s="10">
        <f>Customers!AF37+IFERROR(VLOOKUP(AF$4,Switching!$B$35:$F$44,5,0),0)-IFERROR(VLOOKUP(AF$4,Switching!$B$23:$F$31,5,0),0)</f>
        <v>13</v>
      </c>
      <c r="AG38" s="10">
        <f>Customers!AG37+IFERROR(VLOOKUP(AG$4,Switching!$B$35:$F$44,5,0),0)-IFERROR(VLOOKUP(AG$4,Switching!$B$23:$F$31,5,0),0)</f>
        <v>12</v>
      </c>
      <c r="AH38" s="10">
        <f>Customers!AH37+IFERROR(VLOOKUP(AH$4,Switching!$B$35:$F$44,5,0),0)-IFERROR(VLOOKUP(AH$4,Switching!$B$23:$F$31,5,0),0)</f>
        <v>364455</v>
      </c>
      <c r="AI38" s="35">
        <f t="shared" si="2"/>
        <v>44844</v>
      </c>
      <c r="AJ38" s="10">
        <f>Customers!AJ37+IFERROR(VLOOKUP(AJ$4,Switching!$B$35:$F$44,5,0),0)-IFERROR(VLOOKUP(AJ$4,Switching!$B$23:$F$31,5,0),0)</f>
        <v>28370.831970075935</v>
      </c>
      <c r="AK38" s="10">
        <f>Customers!AK37+IFERROR(VLOOKUP(AK$4,Switching!$B$35:$F$44,5,0),0)-IFERROR(VLOOKUP(AK$4,Switching!$B$23:$F$31,5,0),0)</f>
        <v>16473.168029924062</v>
      </c>
      <c r="AL38" s="10">
        <f>Customers!AL37+IFERROR(VLOOKUP(AL$4,Switching!$B$35:$F$44,5,0),0)-IFERROR(VLOOKUP(AL$4,Switching!$B$23:$F$31,5,0),0)</f>
        <v>52</v>
      </c>
      <c r="AM38" s="10">
        <f>Customers!AM37+IFERROR(VLOOKUP(AM$4,Switching!$B$35:$F$44,5,0),0)-IFERROR(VLOOKUP(AM$4,Switching!$B$23:$F$31,5,0),0)</f>
        <v>2591</v>
      </c>
      <c r="AN38" s="10">
        <f>Customers!AN37+IFERROR(VLOOKUP(AN$4,Switching!$B$35:$F$44,5,0),0)-IFERROR(VLOOKUP(AN$4,Switching!$B$23:$F$31,5,0),0)</f>
        <v>44</v>
      </c>
      <c r="AO38" s="10">
        <f>Customers!AO37+IFERROR(VLOOKUP(AO$4,Switching!$B$35:$F$44,5,0),0)-IFERROR(VLOOKUP(AO$4,Switching!$B$23:$F$31,5,0),0)</f>
        <v>233</v>
      </c>
      <c r="AP38" s="10">
        <f>Customers!AP37+IFERROR(VLOOKUP(AP$4,Switching!$B$35:$F$44,5,0),0)-IFERROR(VLOOKUP(AP$4,Switching!$B$23:$F$31,5,0),0)</f>
        <v>21</v>
      </c>
      <c r="AQ38" s="10">
        <f>Customers!AQ37+IFERROR(VLOOKUP(AQ$4,Switching!$B$35:$F$44,5,0),0)-IFERROR(VLOOKUP(AQ$4,Switching!$B$23:$F$31,5,0),0)</f>
        <v>208</v>
      </c>
      <c r="AR38" s="10">
        <f>Customers!AR37+IFERROR(VLOOKUP(AR$4,Switching!$B$35:$F$44,5,0),0)-IFERROR(VLOOKUP(AR$4,Switching!$B$23:$F$31,5,0),0)</f>
        <v>74</v>
      </c>
      <c r="AS38" s="10">
        <f>Customers!AS37+IFERROR(VLOOKUP(AS$4,Switching!$B$35:$F$44,5,0),0)-IFERROR(VLOOKUP(AS$4,Switching!$B$23:$F$31,5,0),0)</f>
        <v>100</v>
      </c>
      <c r="AT38" s="10">
        <f>Customers!AT37+IFERROR(VLOOKUP(AT$4,Switching!$B$35:$F$44,5,0),0)-IFERROR(VLOOKUP(AT$4,Switching!$B$23:$F$31,5,0),0)</f>
        <v>156</v>
      </c>
      <c r="AU38" s="10">
        <f>Customers!AU37+IFERROR(VLOOKUP(AU$4,Switching!$B$35:$F$44,5,0),0)-IFERROR(VLOOKUP(AU$4,Switching!$B$23:$F$31,5,0),0)</f>
        <v>12</v>
      </c>
      <c r="AV38" s="10">
        <f>Customers!AV37+IFERROR(VLOOKUP(AV$4,Switching!$B$35:$F$44,5,0),0)-IFERROR(VLOOKUP(AV$4,Switching!$B$23:$F$31,5,0),0)</f>
        <v>905</v>
      </c>
      <c r="AW38" s="10">
        <f>Customers!AW37+IFERROR(VLOOKUP(AW$4,Switching!$B$35:$F$44,5,0),0)-IFERROR(VLOOKUP(AW$4,Switching!$B$23:$F$31,5,0),0)</f>
        <v>1</v>
      </c>
      <c r="AX38" s="10">
        <f>Customers!AX37+IFERROR(VLOOKUP(AX$4,Switching!$B$35:$F$44,5,0),0)-IFERROR(VLOOKUP(AX$4,Switching!$B$23:$F$31,5,0),0)</f>
        <v>2</v>
      </c>
    </row>
    <row r="39" spans="1:50" x14ac:dyDescent="0.25">
      <c r="A39" s="8">
        <v>2017</v>
      </c>
      <c r="B39" s="8">
        <v>4</v>
      </c>
      <c r="C39" s="8" t="s">
        <v>514</v>
      </c>
      <c r="D39" s="10">
        <f>Customers!D38+IFERROR(VLOOKUP(D$4,Switching!$B$35:$F$44,5,0),0)-IFERROR(VLOOKUP(D$4,Switching!$B$23:$F$31,5,0),0)</f>
        <v>433008.96059123299</v>
      </c>
      <c r="E39" s="36">
        <f t="shared" si="3"/>
        <v>613</v>
      </c>
      <c r="F39" s="10">
        <f>Customers!F38+IFERROR(VLOOKUP(F$4,Switching!$B$35:$F$44,5,0),0)-IFERROR(VLOOKUP(F$4,Switching!$B$23:$F$31,5,0),0)</f>
        <v>362</v>
      </c>
      <c r="G39" s="10">
        <f>Customers!G38+IFERROR(VLOOKUP(G$4,Switching!$B$35:$F$44,5,0),0)-IFERROR(VLOOKUP(G$4,Switching!$B$23:$F$31,5,0),0)</f>
        <v>251</v>
      </c>
      <c r="H39" s="35">
        <f t="shared" si="4"/>
        <v>82260</v>
      </c>
      <c r="I39" s="10">
        <f>Customers!I38+IFERROR(VLOOKUP(I$4,Switching!$B$35:$F$44,5,0),0)-IFERROR(VLOOKUP(I$4,Switching!$B$23:$F$31,5,0),0)</f>
        <v>63653.324523386334</v>
      </c>
      <c r="J39" s="10">
        <f>Customers!J38+IFERROR(VLOOKUP(J$4,Switching!$B$35:$F$44,5,0),0)-IFERROR(VLOOKUP(J$4,Switching!$B$23:$F$31,5,0),0)</f>
        <v>18606.675476613669</v>
      </c>
      <c r="K39" s="10">
        <f>Customers!K38+IFERROR(VLOOKUP(K$4,Switching!$B$35:$F$44,5,0),0)-IFERROR(VLOOKUP(K$4,Switching!$B$23:$F$31,5,0),0)</f>
        <v>195</v>
      </c>
      <c r="L39" s="10">
        <f>Customers!L38+IFERROR(VLOOKUP(L$4,Switching!$B$35:$F$44,5,0),0)-IFERROR(VLOOKUP(L$4,Switching!$B$23:$F$31,5,0),0)</f>
        <v>4560</v>
      </c>
      <c r="M39" s="10">
        <f>Customers!M38+IFERROR(VLOOKUP(M$4,Switching!$B$35:$F$44,5,0),0)-IFERROR(VLOOKUP(M$4,Switching!$B$23:$F$31,5,0),0)</f>
        <v>216</v>
      </c>
      <c r="N39" s="10">
        <f>Customers!N38+IFERROR(VLOOKUP(N$4,Switching!$B$35:$F$44,5,0),0)-IFERROR(VLOOKUP(N$4,Switching!$B$23:$F$31,5,0),0)</f>
        <v>482</v>
      </c>
      <c r="O39" s="10">
        <f>Customers!O38+IFERROR(VLOOKUP(O$4,Switching!$B$35:$F$44,5,0),0)-IFERROR(VLOOKUP(O$4,Switching!$B$23:$F$31,5,0),0)</f>
        <v>52</v>
      </c>
      <c r="P39" s="10">
        <f>Customers!P38+IFERROR(VLOOKUP(P$4,Switching!$B$35:$F$44,5,0),0)-IFERROR(VLOOKUP(P$4,Switching!$B$23:$F$31,5,0),0)</f>
        <v>747</v>
      </c>
      <c r="Q39" s="10">
        <f>Customers!Q38+IFERROR(VLOOKUP(Q$4,Switching!$B$35:$F$44,5,0),0)-IFERROR(VLOOKUP(Q$4,Switching!$B$23:$F$31,5,0),0)</f>
        <v>1</v>
      </c>
      <c r="R39" s="10">
        <f>Customers!R38+IFERROR(VLOOKUP(R$4,Switching!$B$35:$F$44,5,0),0)-IFERROR(VLOOKUP(R$4,Switching!$B$23:$F$31,5,0),0)</f>
        <v>6</v>
      </c>
      <c r="S39" s="10">
        <f>Customers!S38+IFERROR(VLOOKUP(S$4,Switching!$B$35:$F$44,5,0),0)-IFERROR(VLOOKUP(S$4,Switching!$B$23:$F$31,5,0),0)</f>
        <v>5</v>
      </c>
      <c r="T39" s="10">
        <f t="shared" si="0"/>
        <v>12</v>
      </c>
      <c r="U39" s="10">
        <f>Customers!U38+IFERROR(VLOOKUP(U$4,Switching!$B$35:$F$44,5,0),0)-IFERROR(VLOOKUP(U$4,Switching!$B$23:$F$31,5,0),0)</f>
        <v>32</v>
      </c>
      <c r="V39" s="10">
        <f>Customers!V38+IFERROR(VLOOKUP(V$4,Switching!$B$35:$F$44,5,0),0)-IFERROR(VLOOKUP(V$4,Switching!$B$23:$F$31,5,0),0)</f>
        <v>1</v>
      </c>
      <c r="W39" s="10">
        <f>Customers!W38+IFERROR(VLOOKUP(W$4,Switching!$B$35:$F$44,5,0),0)-IFERROR(VLOOKUP(W$4,Switching!$B$23:$F$31,5,0),0)</f>
        <v>24150</v>
      </c>
      <c r="X39" s="35">
        <f t="shared" si="1"/>
        <v>4489</v>
      </c>
      <c r="Y39" s="10">
        <f>Customers!Y38+IFERROR(VLOOKUP(Y$4,Switching!$B$35:$F$44,5,0),0)-IFERROR(VLOOKUP(Y$4,Switching!$B$23:$F$31,5,0),0)</f>
        <v>3726</v>
      </c>
      <c r="Z39" s="10">
        <f>Customers!Z38+IFERROR(VLOOKUP(Z$4,Switching!$B$35:$F$44,5,0),0)-IFERROR(VLOOKUP(Z$4,Switching!$B$23:$F$31,5,0),0)</f>
        <v>763</v>
      </c>
      <c r="AA39" s="10">
        <f>Customers!AA38+IFERROR(VLOOKUP(AA$4,Switching!$B$35:$F$44,5,0),0)-IFERROR(VLOOKUP(AA$4,Switching!$B$23:$F$31,5,0),0)</f>
        <v>19</v>
      </c>
      <c r="AB39" s="10">
        <f>Customers!AB38+IFERROR(VLOOKUP(AB$4,Switching!$B$35:$F$44,5,0),0)-IFERROR(VLOOKUP(AB$4,Switching!$B$23:$F$31,5,0),0)</f>
        <v>187</v>
      </c>
      <c r="AC39" s="10">
        <f>Customers!AC38+IFERROR(VLOOKUP(AC$4,Switching!$B$35:$F$44,5,0),0)-IFERROR(VLOOKUP(AC$4,Switching!$B$23:$F$31,5,0),0)</f>
        <v>4</v>
      </c>
      <c r="AD39" s="10">
        <f>Customers!AD38+IFERROR(VLOOKUP(AD$4,Switching!$B$35:$F$44,5,0),0)-IFERROR(VLOOKUP(AD$4,Switching!$B$23:$F$31,5,0),0)</f>
        <v>13</v>
      </c>
      <c r="AE39" s="10">
        <f>Customers!AE38+IFERROR(VLOOKUP(AE$4,Switching!$B$35:$F$44,5,0),0)-IFERROR(VLOOKUP(AE$4,Switching!$B$23:$F$31,5,0),0)</f>
        <v>137</v>
      </c>
      <c r="AF39" s="10">
        <f>Customers!AF38+IFERROR(VLOOKUP(AF$4,Switching!$B$35:$F$44,5,0),0)-IFERROR(VLOOKUP(AF$4,Switching!$B$23:$F$31,5,0),0)</f>
        <v>13</v>
      </c>
      <c r="AG39" s="10">
        <f>Customers!AG38+IFERROR(VLOOKUP(AG$4,Switching!$B$35:$F$44,5,0),0)-IFERROR(VLOOKUP(AG$4,Switching!$B$23:$F$31,5,0),0)</f>
        <v>12</v>
      </c>
      <c r="AH39" s="10">
        <f>Customers!AH38+IFERROR(VLOOKUP(AH$4,Switching!$B$35:$F$44,5,0),0)-IFERROR(VLOOKUP(AH$4,Switching!$B$23:$F$31,5,0),0)</f>
        <v>364657</v>
      </c>
      <c r="AI39" s="35">
        <f t="shared" si="2"/>
        <v>44861</v>
      </c>
      <c r="AJ39" s="10">
        <f>Customers!AJ38+IFERROR(VLOOKUP(AJ$4,Switching!$B$35:$F$44,5,0),0)-IFERROR(VLOOKUP(AJ$4,Switching!$B$23:$F$31,5,0),0)</f>
        <v>28381.587642804028</v>
      </c>
      <c r="AK39" s="10">
        <f>Customers!AK38+IFERROR(VLOOKUP(AK$4,Switching!$B$35:$F$44,5,0),0)-IFERROR(VLOOKUP(AK$4,Switching!$B$23:$F$31,5,0),0)</f>
        <v>16479.412357195972</v>
      </c>
      <c r="AL39" s="10">
        <f>Customers!AL38+IFERROR(VLOOKUP(AL$4,Switching!$B$35:$F$44,5,0),0)-IFERROR(VLOOKUP(AL$4,Switching!$B$23:$F$31,5,0),0)</f>
        <v>52</v>
      </c>
      <c r="AM39" s="10">
        <f>Customers!AM38+IFERROR(VLOOKUP(AM$4,Switching!$B$35:$F$44,5,0),0)-IFERROR(VLOOKUP(AM$4,Switching!$B$23:$F$31,5,0),0)</f>
        <v>2591</v>
      </c>
      <c r="AN39" s="10">
        <f>Customers!AN38+IFERROR(VLOOKUP(AN$4,Switching!$B$35:$F$44,5,0),0)-IFERROR(VLOOKUP(AN$4,Switching!$B$23:$F$31,5,0),0)</f>
        <v>45</v>
      </c>
      <c r="AO39" s="10">
        <f>Customers!AO38+IFERROR(VLOOKUP(AO$4,Switching!$B$35:$F$44,5,0),0)-IFERROR(VLOOKUP(AO$4,Switching!$B$23:$F$31,5,0),0)</f>
        <v>233</v>
      </c>
      <c r="AP39" s="10">
        <f>Customers!AP38+IFERROR(VLOOKUP(AP$4,Switching!$B$35:$F$44,5,0),0)-IFERROR(VLOOKUP(AP$4,Switching!$B$23:$F$31,5,0),0)</f>
        <v>21</v>
      </c>
      <c r="AQ39" s="10">
        <f>Customers!AQ38+IFERROR(VLOOKUP(AQ$4,Switching!$B$35:$F$44,5,0),0)-IFERROR(VLOOKUP(AQ$4,Switching!$B$23:$F$31,5,0),0)</f>
        <v>208</v>
      </c>
      <c r="AR39" s="10">
        <f>Customers!AR38+IFERROR(VLOOKUP(AR$4,Switching!$B$35:$F$44,5,0),0)-IFERROR(VLOOKUP(AR$4,Switching!$B$23:$F$31,5,0),0)</f>
        <v>74</v>
      </c>
      <c r="AS39" s="10">
        <f>Customers!AS38+IFERROR(VLOOKUP(AS$4,Switching!$B$35:$F$44,5,0),0)-IFERROR(VLOOKUP(AS$4,Switching!$B$23:$F$31,5,0),0)</f>
        <v>100</v>
      </c>
      <c r="AT39" s="10">
        <f>Customers!AT38+IFERROR(VLOOKUP(AT$4,Switching!$B$35:$F$44,5,0),0)-IFERROR(VLOOKUP(AT$4,Switching!$B$23:$F$31,5,0),0)</f>
        <v>156</v>
      </c>
      <c r="AU39" s="10">
        <f>Customers!AU38+IFERROR(VLOOKUP(AU$4,Switching!$B$35:$F$44,5,0),0)-IFERROR(VLOOKUP(AU$4,Switching!$B$23:$F$31,5,0),0)</f>
        <v>12</v>
      </c>
      <c r="AV39" s="10">
        <f>Customers!AV38+IFERROR(VLOOKUP(AV$4,Switching!$B$35:$F$44,5,0),0)-IFERROR(VLOOKUP(AV$4,Switching!$B$23:$F$31,5,0),0)</f>
        <v>905</v>
      </c>
      <c r="AW39" s="10">
        <f>Customers!AW38+IFERROR(VLOOKUP(AW$4,Switching!$B$35:$F$44,5,0),0)-IFERROR(VLOOKUP(AW$4,Switching!$B$23:$F$31,5,0),0)</f>
        <v>1</v>
      </c>
      <c r="AX39" s="10">
        <f>Customers!AX38+IFERROR(VLOOKUP(AX$4,Switching!$B$35:$F$44,5,0),0)-IFERROR(VLOOKUP(AX$4,Switching!$B$23:$F$31,5,0),0)</f>
        <v>2</v>
      </c>
    </row>
    <row r="40" spans="1:50" x14ac:dyDescent="0.25">
      <c r="A40" s="8">
        <v>2017</v>
      </c>
      <c r="B40" s="8">
        <v>5</v>
      </c>
      <c r="C40" s="8" t="s">
        <v>515</v>
      </c>
      <c r="D40" s="10">
        <f>Customers!D39+IFERROR(VLOOKUP(D$4,Switching!$B$35:$F$44,5,0),0)-IFERROR(VLOOKUP(D$4,Switching!$B$23:$F$31,5,0),0)</f>
        <v>433191.21631819801</v>
      </c>
      <c r="E40" s="36">
        <f t="shared" si="3"/>
        <v>653</v>
      </c>
      <c r="F40" s="10">
        <f>Customers!F39+IFERROR(VLOOKUP(F$4,Switching!$B$35:$F$44,5,0),0)-IFERROR(VLOOKUP(F$4,Switching!$B$23:$F$31,5,0),0)</f>
        <v>385</v>
      </c>
      <c r="G40" s="10">
        <f>Customers!G39+IFERROR(VLOOKUP(G$4,Switching!$B$35:$F$44,5,0),0)-IFERROR(VLOOKUP(G$4,Switching!$B$23:$F$31,5,0),0)</f>
        <v>268</v>
      </c>
      <c r="H40" s="35">
        <f t="shared" si="4"/>
        <v>82270</v>
      </c>
      <c r="I40" s="10">
        <f>Customers!I39+IFERROR(VLOOKUP(I$4,Switching!$B$35:$F$44,5,0),0)-IFERROR(VLOOKUP(I$4,Switching!$B$23:$F$31,5,0),0)</f>
        <v>63661.072934674106</v>
      </c>
      <c r="J40" s="10">
        <f>Customers!J39+IFERROR(VLOOKUP(J$4,Switching!$B$35:$F$44,5,0),0)-IFERROR(VLOOKUP(J$4,Switching!$B$23:$F$31,5,0),0)</f>
        <v>18608.927065325901</v>
      </c>
      <c r="K40" s="10">
        <f>Customers!K39+IFERROR(VLOOKUP(K$4,Switching!$B$35:$F$44,5,0),0)-IFERROR(VLOOKUP(K$4,Switching!$B$23:$F$31,5,0),0)</f>
        <v>195</v>
      </c>
      <c r="L40" s="10">
        <f>Customers!L39+IFERROR(VLOOKUP(L$4,Switching!$B$35:$F$44,5,0),0)-IFERROR(VLOOKUP(L$4,Switching!$B$23:$F$31,5,0),0)</f>
        <v>4560</v>
      </c>
      <c r="M40" s="10">
        <f>Customers!M39+IFERROR(VLOOKUP(M$4,Switching!$B$35:$F$44,5,0),0)-IFERROR(VLOOKUP(M$4,Switching!$B$23:$F$31,5,0),0)</f>
        <v>216</v>
      </c>
      <c r="N40" s="10">
        <f>Customers!N39+IFERROR(VLOOKUP(N$4,Switching!$B$35:$F$44,5,0),0)-IFERROR(VLOOKUP(N$4,Switching!$B$23:$F$31,5,0),0)</f>
        <v>483</v>
      </c>
      <c r="O40" s="10">
        <f>Customers!O39+IFERROR(VLOOKUP(O$4,Switching!$B$35:$F$44,5,0),0)-IFERROR(VLOOKUP(O$4,Switching!$B$23:$F$31,5,0),0)</f>
        <v>52</v>
      </c>
      <c r="P40" s="10">
        <f>Customers!P39+IFERROR(VLOOKUP(P$4,Switching!$B$35:$F$44,5,0),0)-IFERROR(VLOOKUP(P$4,Switching!$B$23:$F$31,5,0),0)</f>
        <v>747</v>
      </c>
      <c r="Q40" s="10">
        <f>Customers!Q39+IFERROR(VLOOKUP(Q$4,Switching!$B$35:$F$44,5,0),0)-IFERROR(VLOOKUP(Q$4,Switching!$B$23:$F$31,5,0),0)</f>
        <v>1</v>
      </c>
      <c r="R40" s="10">
        <f>Customers!R39+IFERROR(VLOOKUP(R$4,Switching!$B$35:$F$44,5,0),0)-IFERROR(VLOOKUP(R$4,Switching!$B$23:$F$31,5,0),0)</f>
        <v>6</v>
      </c>
      <c r="S40" s="10">
        <f>Customers!S39+IFERROR(VLOOKUP(S$4,Switching!$B$35:$F$44,5,0),0)-IFERROR(VLOOKUP(S$4,Switching!$B$23:$F$31,5,0),0)</f>
        <v>5</v>
      </c>
      <c r="T40" s="10">
        <f t="shared" si="0"/>
        <v>12</v>
      </c>
      <c r="U40" s="10">
        <f>Customers!U39+IFERROR(VLOOKUP(U$4,Switching!$B$35:$F$44,5,0),0)-IFERROR(VLOOKUP(U$4,Switching!$B$23:$F$31,5,0),0)</f>
        <v>32</v>
      </c>
      <c r="V40" s="10">
        <f>Customers!V39+IFERROR(VLOOKUP(V$4,Switching!$B$35:$F$44,5,0),0)-IFERROR(VLOOKUP(V$4,Switching!$B$23:$F$31,5,0),0)</f>
        <v>1</v>
      </c>
      <c r="W40" s="10">
        <f>Customers!W39+IFERROR(VLOOKUP(W$4,Switching!$B$35:$F$44,5,0),0)-IFERROR(VLOOKUP(W$4,Switching!$B$23:$F$31,5,0),0)</f>
        <v>24159</v>
      </c>
      <c r="X40" s="35">
        <f t="shared" si="1"/>
        <v>4491</v>
      </c>
      <c r="Y40" s="10">
        <f>Customers!Y39+IFERROR(VLOOKUP(Y$4,Switching!$B$35:$F$44,5,0),0)-IFERROR(VLOOKUP(Y$4,Switching!$B$23:$F$31,5,0),0)</f>
        <v>3728</v>
      </c>
      <c r="Z40" s="10">
        <f>Customers!Z39+IFERROR(VLOOKUP(Z$4,Switching!$B$35:$F$44,5,0),0)-IFERROR(VLOOKUP(Z$4,Switching!$B$23:$F$31,5,0),0)</f>
        <v>763</v>
      </c>
      <c r="AA40" s="10">
        <f>Customers!AA39+IFERROR(VLOOKUP(AA$4,Switching!$B$35:$F$44,5,0),0)-IFERROR(VLOOKUP(AA$4,Switching!$B$23:$F$31,5,0),0)</f>
        <v>19</v>
      </c>
      <c r="AB40" s="10">
        <f>Customers!AB39+IFERROR(VLOOKUP(AB$4,Switching!$B$35:$F$44,5,0),0)-IFERROR(VLOOKUP(AB$4,Switching!$B$23:$F$31,5,0),0)</f>
        <v>187</v>
      </c>
      <c r="AC40" s="10">
        <f>Customers!AC39+IFERROR(VLOOKUP(AC$4,Switching!$B$35:$F$44,5,0),0)-IFERROR(VLOOKUP(AC$4,Switching!$B$23:$F$31,5,0),0)</f>
        <v>4</v>
      </c>
      <c r="AD40" s="10">
        <f>Customers!AD39+IFERROR(VLOOKUP(AD$4,Switching!$B$35:$F$44,5,0),0)-IFERROR(VLOOKUP(AD$4,Switching!$B$23:$F$31,5,0),0)</f>
        <v>13</v>
      </c>
      <c r="AE40" s="10">
        <f>Customers!AE39+IFERROR(VLOOKUP(AE$4,Switching!$B$35:$F$44,5,0),0)-IFERROR(VLOOKUP(AE$4,Switching!$B$23:$F$31,5,0),0)</f>
        <v>128</v>
      </c>
      <c r="AF40" s="10">
        <f>Customers!AF39+IFERROR(VLOOKUP(AF$4,Switching!$B$35:$F$44,5,0),0)-IFERROR(VLOOKUP(AF$4,Switching!$B$23:$F$31,5,0),0)</f>
        <v>13</v>
      </c>
      <c r="AG40" s="10">
        <f>Customers!AG39+IFERROR(VLOOKUP(AG$4,Switching!$B$35:$F$44,5,0),0)-IFERROR(VLOOKUP(AG$4,Switching!$B$23:$F$31,5,0),0)</f>
        <v>12</v>
      </c>
      <c r="AH40" s="10">
        <f>Customers!AH39+IFERROR(VLOOKUP(AH$4,Switching!$B$35:$F$44,5,0),0)-IFERROR(VLOOKUP(AH$4,Switching!$B$23:$F$31,5,0),0)</f>
        <v>364860</v>
      </c>
      <c r="AI40" s="35">
        <f t="shared" si="2"/>
        <v>44878</v>
      </c>
      <c r="AJ40" s="10">
        <f>Customers!AJ39+IFERROR(VLOOKUP(AJ$4,Switching!$B$35:$F$44,5,0),0)-IFERROR(VLOOKUP(AJ$4,Switching!$B$23:$F$31,5,0),0)</f>
        <v>28392.343315532118</v>
      </c>
      <c r="AK40" s="10">
        <f>Customers!AK39+IFERROR(VLOOKUP(AK$4,Switching!$B$35:$F$44,5,0),0)-IFERROR(VLOOKUP(AK$4,Switching!$B$23:$F$31,5,0),0)</f>
        <v>16485.656684467878</v>
      </c>
      <c r="AL40" s="10">
        <f>Customers!AL39+IFERROR(VLOOKUP(AL$4,Switching!$B$35:$F$44,5,0),0)-IFERROR(VLOOKUP(AL$4,Switching!$B$23:$F$31,5,0),0)</f>
        <v>52</v>
      </c>
      <c r="AM40" s="10">
        <f>Customers!AM39+IFERROR(VLOOKUP(AM$4,Switching!$B$35:$F$44,5,0),0)-IFERROR(VLOOKUP(AM$4,Switching!$B$23:$F$31,5,0),0)</f>
        <v>2591</v>
      </c>
      <c r="AN40" s="10">
        <f>Customers!AN39+IFERROR(VLOOKUP(AN$4,Switching!$B$35:$F$44,5,0),0)-IFERROR(VLOOKUP(AN$4,Switching!$B$23:$F$31,5,0),0)</f>
        <v>45</v>
      </c>
      <c r="AO40" s="10">
        <f>Customers!AO39+IFERROR(VLOOKUP(AO$4,Switching!$B$35:$F$44,5,0),0)-IFERROR(VLOOKUP(AO$4,Switching!$B$23:$F$31,5,0),0)</f>
        <v>233</v>
      </c>
      <c r="AP40" s="10">
        <f>Customers!AP39+IFERROR(VLOOKUP(AP$4,Switching!$B$35:$F$44,5,0),0)-IFERROR(VLOOKUP(AP$4,Switching!$B$23:$F$31,5,0),0)</f>
        <v>21</v>
      </c>
      <c r="AQ40" s="10">
        <f>Customers!AQ39+IFERROR(VLOOKUP(AQ$4,Switching!$B$35:$F$44,5,0),0)-IFERROR(VLOOKUP(AQ$4,Switching!$B$23:$F$31,5,0),0)</f>
        <v>208</v>
      </c>
      <c r="AR40" s="10">
        <f>Customers!AR39+IFERROR(VLOOKUP(AR$4,Switching!$B$35:$F$44,5,0),0)-IFERROR(VLOOKUP(AR$4,Switching!$B$23:$F$31,5,0),0)</f>
        <v>74</v>
      </c>
      <c r="AS40" s="10">
        <f>Customers!AS39+IFERROR(VLOOKUP(AS$4,Switching!$B$35:$F$44,5,0),0)-IFERROR(VLOOKUP(AS$4,Switching!$B$23:$F$31,5,0),0)</f>
        <v>100</v>
      </c>
      <c r="AT40" s="10">
        <f>Customers!AT39+IFERROR(VLOOKUP(AT$4,Switching!$B$35:$F$44,5,0),0)-IFERROR(VLOOKUP(AT$4,Switching!$B$23:$F$31,5,0),0)</f>
        <v>156</v>
      </c>
      <c r="AU40" s="10">
        <f>Customers!AU39+IFERROR(VLOOKUP(AU$4,Switching!$B$35:$F$44,5,0),0)-IFERROR(VLOOKUP(AU$4,Switching!$B$23:$F$31,5,0),0)</f>
        <v>12</v>
      </c>
      <c r="AV40" s="10">
        <f>Customers!AV39+IFERROR(VLOOKUP(AV$4,Switching!$B$35:$F$44,5,0),0)-IFERROR(VLOOKUP(AV$4,Switching!$B$23:$F$31,5,0),0)</f>
        <v>905</v>
      </c>
      <c r="AW40" s="10">
        <f>Customers!AW39+IFERROR(VLOOKUP(AW$4,Switching!$B$35:$F$44,5,0),0)-IFERROR(VLOOKUP(AW$4,Switching!$B$23:$F$31,5,0),0)</f>
        <v>1</v>
      </c>
      <c r="AX40" s="10">
        <f>Customers!AX39+IFERROR(VLOOKUP(AX$4,Switching!$B$35:$F$44,5,0),0)-IFERROR(VLOOKUP(AX$4,Switching!$B$23:$F$31,5,0),0)</f>
        <v>2</v>
      </c>
    </row>
    <row r="41" spans="1:50" x14ac:dyDescent="0.25">
      <c r="A41" s="8">
        <v>2017</v>
      </c>
      <c r="B41" s="8">
        <v>6</v>
      </c>
      <c r="C41" s="8" t="s">
        <v>516</v>
      </c>
      <c r="D41" s="10">
        <f>Customers!D40+IFERROR(VLOOKUP(D$4,Switching!$B$35:$F$44,5,0),0)-IFERROR(VLOOKUP(D$4,Switching!$B$23:$F$31,5,0),0)</f>
        <v>433737.47190848098</v>
      </c>
      <c r="E41" s="36">
        <f t="shared" si="3"/>
        <v>651</v>
      </c>
      <c r="F41" s="10">
        <f>Customers!F40+IFERROR(VLOOKUP(F$4,Switching!$B$35:$F$44,5,0),0)-IFERROR(VLOOKUP(F$4,Switching!$B$23:$F$31,5,0),0)</f>
        <v>384</v>
      </c>
      <c r="G41" s="10">
        <f>Customers!G40+IFERROR(VLOOKUP(G$4,Switching!$B$35:$F$44,5,0),0)-IFERROR(VLOOKUP(G$4,Switching!$B$23:$F$31,5,0),0)</f>
        <v>267</v>
      </c>
      <c r="H41" s="35">
        <f t="shared" si="4"/>
        <v>82280</v>
      </c>
      <c r="I41" s="10">
        <f>Customers!I40+IFERROR(VLOOKUP(I$4,Switching!$B$35:$F$44,5,0),0)-IFERROR(VLOOKUP(I$4,Switching!$B$23:$F$31,5,0),0)</f>
        <v>63668.821345961871</v>
      </c>
      <c r="J41" s="10">
        <f>Customers!J40+IFERROR(VLOOKUP(J$4,Switching!$B$35:$F$44,5,0),0)-IFERROR(VLOOKUP(J$4,Switching!$B$23:$F$31,5,0),0)</f>
        <v>18611.178654038129</v>
      </c>
      <c r="K41" s="10">
        <f>Customers!K40+IFERROR(VLOOKUP(K$4,Switching!$B$35:$F$44,5,0),0)-IFERROR(VLOOKUP(K$4,Switching!$B$23:$F$31,5,0),0)</f>
        <v>195</v>
      </c>
      <c r="L41" s="10">
        <f>Customers!L40+IFERROR(VLOOKUP(L$4,Switching!$B$35:$F$44,5,0),0)-IFERROR(VLOOKUP(L$4,Switching!$B$23:$F$31,5,0),0)</f>
        <v>4560</v>
      </c>
      <c r="M41" s="10">
        <f>Customers!M40+IFERROR(VLOOKUP(M$4,Switching!$B$35:$F$44,5,0),0)-IFERROR(VLOOKUP(M$4,Switching!$B$23:$F$31,5,0),0)</f>
        <v>216</v>
      </c>
      <c r="N41" s="10">
        <f>Customers!N40+IFERROR(VLOOKUP(N$4,Switching!$B$35:$F$44,5,0),0)-IFERROR(VLOOKUP(N$4,Switching!$B$23:$F$31,5,0),0)</f>
        <v>484</v>
      </c>
      <c r="O41" s="10">
        <f>Customers!O40+IFERROR(VLOOKUP(O$4,Switching!$B$35:$F$44,5,0),0)-IFERROR(VLOOKUP(O$4,Switching!$B$23:$F$31,5,0),0)</f>
        <v>52</v>
      </c>
      <c r="P41" s="10">
        <f>Customers!P40+IFERROR(VLOOKUP(P$4,Switching!$B$35:$F$44,5,0),0)-IFERROR(VLOOKUP(P$4,Switching!$B$23:$F$31,5,0),0)</f>
        <v>747</v>
      </c>
      <c r="Q41" s="10">
        <f>Customers!Q40+IFERROR(VLOOKUP(Q$4,Switching!$B$35:$F$44,5,0),0)-IFERROR(VLOOKUP(Q$4,Switching!$B$23:$F$31,5,0),0)</f>
        <v>1</v>
      </c>
      <c r="R41" s="10">
        <f>Customers!R40+IFERROR(VLOOKUP(R$4,Switching!$B$35:$F$44,5,0),0)-IFERROR(VLOOKUP(R$4,Switching!$B$23:$F$31,5,0),0)</f>
        <v>6</v>
      </c>
      <c r="S41" s="10">
        <f>Customers!S40+IFERROR(VLOOKUP(S$4,Switching!$B$35:$F$44,5,0),0)-IFERROR(VLOOKUP(S$4,Switching!$B$23:$F$31,5,0),0)</f>
        <v>5</v>
      </c>
      <c r="T41" s="10">
        <f t="shared" si="0"/>
        <v>12</v>
      </c>
      <c r="U41" s="10">
        <f>Customers!U40+IFERROR(VLOOKUP(U$4,Switching!$B$35:$F$44,5,0),0)-IFERROR(VLOOKUP(U$4,Switching!$B$23:$F$31,5,0),0)</f>
        <v>32</v>
      </c>
      <c r="V41" s="10">
        <f>Customers!V40+IFERROR(VLOOKUP(V$4,Switching!$B$35:$F$44,5,0),0)-IFERROR(VLOOKUP(V$4,Switching!$B$23:$F$31,5,0),0)</f>
        <v>1</v>
      </c>
      <c r="W41" s="10">
        <f>Customers!W40+IFERROR(VLOOKUP(W$4,Switching!$B$35:$F$44,5,0),0)-IFERROR(VLOOKUP(W$4,Switching!$B$23:$F$31,5,0),0)</f>
        <v>24168</v>
      </c>
      <c r="X41" s="35">
        <f t="shared" si="1"/>
        <v>4493</v>
      </c>
      <c r="Y41" s="10">
        <f>Customers!Y40+IFERROR(VLOOKUP(Y$4,Switching!$B$35:$F$44,5,0),0)-IFERROR(VLOOKUP(Y$4,Switching!$B$23:$F$31,5,0),0)</f>
        <v>3729</v>
      </c>
      <c r="Z41" s="10">
        <f>Customers!Z40+IFERROR(VLOOKUP(Z$4,Switching!$B$35:$F$44,5,0),0)-IFERROR(VLOOKUP(Z$4,Switching!$B$23:$F$31,5,0),0)</f>
        <v>764</v>
      </c>
      <c r="AA41" s="10">
        <f>Customers!AA40+IFERROR(VLOOKUP(AA$4,Switching!$B$35:$F$44,5,0),0)-IFERROR(VLOOKUP(AA$4,Switching!$B$23:$F$31,5,0),0)</f>
        <v>19</v>
      </c>
      <c r="AB41" s="10">
        <f>Customers!AB40+IFERROR(VLOOKUP(AB$4,Switching!$B$35:$F$44,5,0),0)-IFERROR(VLOOKUP(AB$4,Switching!$B$23:$F$31,5,0),0)</f>
        <v>187</v>
      </c>
      <c r="AC41" s="10">
        <f>Customers!AC40+IFERROR(VLOOKUP(AC$4,Switching!$B$35:$F$44,5,0),0)-IFERROR(VLOOKUP(AC$4,Switching!$B$23:$F$31,5,0),0)</f>
        <v>4</v>
      </c>
      <c r="AD41" s="10">
        <f>Customers!AD40+IFERROR(VLOOKUP(AD$4,Switching!$B$35:$F$44,5,0),0)-IFERROR(VLOOKUP(AD$4,Switching!$B$23:$F$31,5,0),0)</f>
        <v>13</v>
      </c>
      <c r="AE41" s="10">
        <f>Customers!AE40+IFERROR(VLOOKUP(AE$4,Switching!$B$35:$F$44,5,0),0)-IFERROR(VLOOKUP(AE$4,Switching!$B$23:$F$31,5,0),0)</f>
        <v>128</v>
      </c>
      <c r="AF41" s="10">
        <f>Customers!AF40+IFERROR(VLOOKUP(AF$4,Switching!$B$35:$F$44,5,0),0)-IFERROR(VLOOKUP(AF$4,Switching!$B$23:$F$31,5,0),0)</f>
        <v>13</v>
      </c>
      <c r="AG41" s="10">
        <f>Customers!AG40+IFERROR(VLOOKUP(AG$4,Switching!$B$35:$F$44,5,0),0)-IFERROR(VLOOKUP(AG$4,Switching!$B$23:$F$31,5,0),0)</f>
        <v>12</v>
      </c>
      <c r="AH41" s="10">
        <f>Customers!AH40+IFERROR(VLOOKUP(AH$4,Switching!$B$35:$F$44,5,0),0)-IFERROR(VLOOKUP(AH$4,Switching!$B$23:$F$31,5,0),0)</f>
        <v>365062</v>
      </c>
      <c r="AI41" s="35">
        <f t="shared" si="2"/>
        <v>44895</v>
      </c>
      <c r="AJ41" s="10">
        <f>Customers!AJ40+IFERROR(VLOOKUP(AJ$4,Switching!$B$35:$F$44,5,0),0)-IFERROR(VLOOKUP(AJ$4,Switching!$B$23:$F$31,5,0),0)</f>
        <v>28403.098988260212</v>
      </c>
      <c r="AK41" s="10">
        <f>Customers!AK40+IFERROR(VLOOKUP(AK$4,Switching!$B$35:$F$44,5,0),0)-IFERROR(VLOOKUP(AK$4,Switching!$B$23:$F$31,5,0),0)</f>
        <v>16491.901011739785</v>
      </c>
      <c r="AL41" s="10">
        <f>Customers!AL40+IFERROR(VLOOKUP(AL$4,Switching!$B$35:$F$44,5,0),0)-IFERROR(VLOOKUP(AL$4,Switching!$B$23:$F$31,5,0),0)</f>
        <v>52</v>
      </c>
      <c r="AM41" s="10">
        <f>Customers!AM40+IFERROR(VLOOKUP(AM$4,Switching!$B$35:$F$44,5,0),0)-IFERROR(VLOOKUP(AM$4,Switching!$B$23:$F$31,5,0),0)</f>
        <v>2591</v>
      </c>
      <c r="AN41" s="10">
        <f>Customers!AN40+IFERROR(VLOOKUP(AN$4,Switching!$B$35:$F$44,5,0),0)-IFERROR(VLOOKUP(AN$4,Switching!$B$23:$F$31,5,0),0)</f>
        <v>45</v>
      </c>
      <c r="AO41" s="10">
        <f>Customers!AO40+IFERROR(VLOOKUP(AO$4,Switching!$B$35:$F$44,5,0),0)-IFERROR(VLOOKUP(AO$4,Switching!$B$23:$F$31,5,0),0)</f>
        <v>233</v>
      </c>
      <c r="AP41" s="10">
        <f>Customers!AP40+IFERROR(VLOOKUP(AP$4,Switching!$B$35:$F$44,5,0),0)-IFERROR(VLOOKUP(AP$4,Switching!$B$23:$F$31,5,0),0)</f>
        <v>21</v>
      </c>
      <c r="AQ41" s="10">
        <f>Customers!AQ40+IFERROR(VLOOKUP(AQ$4,Switching!$B$35:$F$44,5,0),0)-IFERROR(VLOOKUP(AQ$4,Switching!$B$23:$F$31,5,0),0)</f>
        <v>208</v>
      </c>
      <c r="AR41" s="10">
        <f>Customers!AR40+IFERROR(VLOOKUP(AR$4,Switching!$B$35:$F$44,5,0),0)-IFERROR(VLOOKUP(AR$4,Switching!$B$23:$F$31,5,0),0)</f>
        <v>74</v>
      </c>
      <c r="AS41" s="10">
        <f>Customers!AS40+IFERROR(VLOOKUP(AS$4,Switching!$B$35:$F$44,5,0),0)-IFERROR(VLOOKUP(AS$4,Switching!$B$23:$F$31,5,0),0)</f>
        <v>100</v>
      </c>
      <c r="AT41" s="10">
        <f>Customers!AT40+IFERROR(VLOOKUP(AT$4,Switching!$B$35:$F$44,5,0),0)-IFERROR(VLOOKUP(AT$4,Switching!$B$23:$F$31,5,0),0)</f>
        <v>156</v>
      </c>
      <c r="AU41" s="10">
        <f>Customers!AU40+IFERROR(VLOOKUP(AU$4,Switching!$B$35:$F$44,5,0),0)-IFERROR(VLOOKUP(AU$4,Switching!$B$23:$F$31,5,0),0)</f>
        <v>12</v>
      </c>
      <c r="AV41" s="10">
        <f>Customers!AV40+IFERROR(VLOOKUP(AV$4,Switching!$B$35:$F$44,5,0),0)-IFERROR(VLOOKUP(AV$4,Switching!$B$23:$F$31,5,0),0)</f>
        <v>905</v>
      </c>
      <c r="AW41" s="10">
        <f>Customers!AW40+IFERROR(VLOOKUP(AW$4,Switching!$B$35:$F$44,5,0),0)-IFERROR(VLOOKUP(AW$4,Switching!$B$23:$F$31,5,0),0)</f>
        <v>1</v>
      </c>
      <c r="AX41" s="10">
        <f>Customers!AX40+IFERROR(VLOOKUP(AX$4,Switching!$B$35:$F$44,5,0),0)-IFERROR(VLOOKUP(AX$4,Switching!$B$23:$F$31,5,0),0)</f>
        <v>2</v>
      </c>
    </row>
    <row r="42" spans="1:50" x14ac:dyDescent="0.25">
      <c r="A42" s="8">
        <v>2017</v>
      </c>
      <c r="B42" s="8">
        <v>7</v>
      </c>
      <c r="C42" s="8" t="s">
        <v>517</v>
      </c>
      <c r="D42" s="10">
        <f>Customers!D41+IFERROR(VLOOKUP(D$4,Switching!$B$35:$F$44,5,0),0)-IFERROR(VLOOKUP(D$4,Switching!$B$23:$F$31,5,0),0)</f>
        <v>433919.72749876499</v>
      </c>
      <c r="E42" s="36">
        <f t="shared" si="3"/>
        <v>648</v>
      </c>
      <c r="F42" s="10">
        <f>Customers!F41+IFERROR(VLOOKUP(F$4,Switching!$B$35:$F$44,5,0),0)-IFERROR(VLOOKUP(F$4,Switching!$B$23:$F$31,5,0),0)</f>
        <v>382</v>
      </c>
      <c r="G42" s="10">
        <f>Customers!G41+IFERROR(VLOOKUP(G$4,Switching!$B$35:$F$44,5,0),0)-IFERROR(VLOOKUP(G$4,Switching!$B$23:$F$31,5,0),0)</f>
        <v>266</v>
      </c>
      <c r="H42" s="35">
        <f t="shared" si="4"/>
        <v>82290</v>
      </c>
      <c r="I42" s="10">
        <f>Customers!I41+IFERROR(VLOOKUP(I$4,Switching!$B$35:$F$44,5,0),0)-IFERROR(VLOOKUP(I$4,Switching!$B$23:$F$31,5,0),0)</f>
        <v>63676.569757249643</v>
      </c>
      <c r="J42" s="10">
        <f>Customers!J41+IFERROR(VLOOKUP(J$4,Switching!$B$35:$F$44,5,0),0)-IFERROR(VLOOKUP(J$4,Switching!$B$23:$F$31,5,0),0)</f>
        <v>18613.430242750361</v>
      </c>
      <c r="K42" s="10">
        <f>Customers!K41+IFERROR(VLOOKUP(K$4,Switching!$B$35:$F$44,5,0),0)-IFERROR(VLOOKUP(K$4,Switching!$B$23:$F$31,5,0),0)</f>
        <v>195</v>
      </c>
      <c r="L42" s="10">
        <f>Customers!L41+IFERROR(VLOOKUP(L$4,Switching!$B$35:$F$44,5,0),0)-IFERROR(VLOOKUP(L$4,Switching!$B$23:$F$31,5,0),0)</f>
        <v>4560</v>
      </c>
      <c r="M42" s="10">
        <f>Customers!M41+IFERROR(VLOOKUP(M$4,Switching!$B$35:$F$44,5,0),0)-IFERROR(VLOOKUP(M$4,Switching!$B$23:$F$31,5,0),0)</f>
        <v>216</v>
      </c>
      <c r="N42" s="10">
        <f>Customers!N41+IFERROR(VLOOKUP(N$4,Switching!$B$35:$F$44,5,0),0)-IFERROR(VLOOKUP(N$4,Switching!$B$23:$F$31,5,0),0)</f>
        <v>485</v>
      </c>
      <c r="O42" s="10">
        <f>Customers!O41+IFERROR(VLOOKUP(O$4,Switching!$B$35:$F$44,5,0),0)-IFERROR(VLOOKUP(O$4,Switching!$B$23:$F$31,5,0),0)</f>
        <v>52</v>
      </c>
      <c r="P42" s="10">
        <f>Customers!P41+IFERROR(VLOOKUP(P$4,Switching!$B$35:$F$44,5,0),0)-IFERROR(VLOOKUP(P$4,Switching!$B$23:$F$31,5,0),0)</f>
        <v>747</v>
      </c>
      <c r="Q42" s="10">
        <f>Customers!Q41+IFERROR(VLOOKUP(Q$4,Switching!$B$35:$F$44,5,0),0)-IFERROR(VLOOKUP(Q$4,Switching!$B$23:$F$31,5,0),0)</f>
        <v>1</v>
      </c>
      <c r="R42" s="10">
        <f>Customers!R41+IFERROR(VLOOKUP(R$4,Switching!$B$35:$F$44,5,0),0)-IFERROR(VLOOKUP(R$4,Switching!$B$23:$F$31,5,0),0)</f>
        <v>6</v>
      </c>
      <c r="S42" s="10">
        <f>Customers!S41+IFERROR(VLOOKUP(S$4,Switching!$B$35:$F$44,5,0),0)-IFERROR(VLOOKUP(S$4,Switching!$B$23:$F$31,5,0),0)</f>
        <v>5</v>
      </c>
      <c r="T42" s="10">
        <f t="shared" si="0"/>
        <v>12</v>
      </c>
      <c r="U42" s="10">
        <f>Customers!U41+IFERROR(VLOOKUP(U$4,Switching!$B$35:$F$44,5,0),0)-IFERROR(VLOOKUP(U$4,Switching!$B$23:$F$31,5,0),0)</f>
        <v>32</v>
      </c>
      <c r="V42" s="10">
        <f>Customers!V41+IFERROR(VLOOKUP(V$4,Switching!$B$35:$F$44,5,0),0)-IFERROR(VLOOKUP(V$4,Switching!$B$23:$F$31,5,0),0)</f>
        <v>1</v>
      </c>
      <c r="W42" s="10">
        <f>Customers!W41+IFERROR(VLOOKUP(W$4,Switching!$B$35:$F$44,5,0),0)-IFERROR(VLOOKUP(W$4,Switching!$B$23:$F$31,5,0),0)</f>
        <v>24147</v>
      </c>
      <c r="X42" s="35">
        <f t="shared" si="1"/>
        <v>4495</v>
      </c>
      <c r="Y42" s="10">
        <f>Customers!Y41+IFERROR(VLOOKUP(Y$4,Switching!$B$35:$F$44,5,0),0)-IFERROR(VLOOKUP(Y$4,Switching!$B$23:$F$31,5,0),0)</f>
        <v>3731</v>
      </c>
      <c r="Z42" s="10">
        <f>Customers!Z41+IFERROR(VLOOKUP(Z$4,Switching!$B$35:$F$44,5,0),0)-IFERROR(VLOOKUP(Z$4,Switching!$B$23:$F$31,5,0),0)</f>
        <v>764</v>
      </c>
      <c r="AA42" s="10">
        <f>Customers!AA41+IFERROR(VLOOKUP(AA$4,Switching!$B$35:$F$44,5,0),0)-IFERROR(VLOOKUP(AA$4,Switching!$B$23:$F$31,5,0),0)</f>
        <v>19</v>
      </c>
      <c r="AB42" s="10">
        <f>Customers!AB41+IFERROR(VLOOKUP(AB$4,Switching!$B$35:$F$44,5,0),0)-IFERROR(VLOOKUP(AB$4,Switching!$B$23:$F$31,5,0),0)</f>
        <v>187</v>
      </c>
      <c r="AC42" s="10">
        <f>Customers!AC41+IFERROR(VLOOKUP(AC$4,Switching!$B$35:$F$44,5,0),0)-IFERROR(VLOOKUP(AC$4,Switching!$B$23:$F$31,5,0),0)</f>
        <v>4</v>
      </c>
      <c r="AD42" s="10">
        <f>Customers!AD41+IFERROR(VLOOKUP(AD$4,Switching!$B$35:$F$44,5,0),0)-IFERROR(VLOOKUP(AD$4,Switching!$B$23:$F$31,5,0),0)</f>
        <v>14</v>
      </c>
      <c r="AE42" s="10">
        <f>Customers!AE41+IFERROR(VLOOKUP(AE$4,Switching!$B$35:$F$44,5,0),0)-IFERROR(VLOOKUP(AE$4,Switching!$B$23:$F$31,5,0),0)</f>
        <v>128</v>
      </c>
      <c r="AF42" s="10">
        <f>Customers!AF41+IFERROR(VLOOKUP(AF$4,Switching!$B$35:$F$44,5,0),0)-IFERROR(VLOOKUP(AF$4,Switching!$B$23:$F$31,5,0),0)</f>
        <v>13</v>
      </c>
      <c r="AG42" s="10">
        <f>Customers!AG41+IFERROR(VLOOKUP(AG$4,Switching!$B$35:$F$44,5,0),0)-IFERROR(VLOOKUP(AG$4,Switching!$B$23:$F$31,5,0),0)</f>
        <v>12</v>
      </c>
      <c r="AH42" s="10">
        <f>Customers!AH41+IFERROR(VLOOKUP(AH$4,Switching!$B$35:$F$44,5,0),0)-IFERROR(VLOOKUP(AH$4,Switching!$B$23:$F$31,5,0),0)</f>
        <v>365264</v>
      </c>
      <c r="AI42" s="35">
        <f t="shared" si="2"/>
        <v>44912</v>
      </c>
      <c r="AJ42" s="10">
        <f>Customers!AJ41+IFERROR(VLOOKUP(AJ$4,Switching!$B$35:$F$44,5,0),0)-IFERROR(VLOOKUP(AJ$4,Switching!$B$23:$F$31,5,0),0)</f>
        <v>28413.854660988305</v>
      </c>
      <c r="AK42" s="10">
        <f>Customers!AK41+IFERROR(VLOOKUP(AK$4,Switching!$B$35:$F$44,5,0),0)-IFERROR(VLOOKUP(AK$4,Switching!$B$23:$F$31,5,0),0)</f>
        <v>16498.145339011695</v>
      </c>
      <c r="AL42" s="10">
        <f>Customers!AL41+IFERROR(VLOOKUP(AL$4,Switching!$B$35:$F$44,5,0),0)-IFERROR(VLOOKUP(AL$4,Switching!$B$23:$F$31,5,0),0)</f>
        <v>52</v>
      </c>
      <c r="AM42" s="10">
        <f>Customers!AM41+IFERROR(VLOOKUP(AM$4,Switching!$B$35:$F$44,5,0),0)-IFERROR(VLOOKUP(AM$4,Switching!$B$23:$F$31,5,0),0)</f>
        <v>2591</v>
      </c>
      <c r="AN42" s="10">
        <f>Customers!AN41+IFERROR(VLOOKUP(AN$4,Switching!$B$35:$F$44,5,0),0)-IFERROR(VLOOKUP(AN$4,Switching!$B$23:$F$31,5,0),0)</f>
        <v>46</v>
      </c>
      <c r="AO42" s="10">
        <f>Customers!AO41+IFERROR(VLOOKUP(AO$4,Switching!$B$35:$F$44,5,0),0)-IFERROR(VLOOKUP(AO$4,Switching!$B$23:$F$31,5,0),0)</f>
        <v>233</v>
      </c>
      <c r="AP42" s="10">
        <f>Customers!AP41+IFERROR(VLOOKUP(AP$4,Switching!$B$35:$F$44,5,0),0)-IFERROR(VLOOKUP(AP$4,Switching!$B$23:$F$31,5,0),0)</f>
        <v>21</v>
      </c>
      <c r="AQ42" s="10">
        <f>Customers!AQ41+IFERROR(VLOOKUP(AQ$4,Switching!$B$35:$F$44,5,0),0)-IFERROR(VLOOKUP(AQ$4,Switching!$B$23:$F$31,5,0),0)</f>
        <v>208</v>
      </c>
      <c r="AR42" s="10">
        <f>Customers!AR41+IFERROR(VLOOKUP(AR$4,Switching!$B$35:$F$44,5,0),0)-IFERROR(VLOOKUP(AR$4,Switching!$B$23:$F$31,5,0),0)</f>
        <v>74</v>
      </c>
      <c r="AS42" s="10">
        <f>Customers!AS41+IFERROR(VLOOKUP(AS$4,Switching!$B$35:$F$44,5,0),0)-IFERROR(VLOOKUP(AS$4,Switching!$B$23:$F$31,5,0),0)</f>
        <v>100</v>
      </c>
      <c r="AT42" s="10">
        <f>Customers!AT41+IFERROR(VLOOKUP(AT$4,Switching!$B$35:$F$44,5,0),0)-IFERROR(VLOOKUP(AT$4,Switching!$B$23:$F$31,5,0),0)</f>
        <v>156</v>
      </c>
      <c r="AU42" s="10">
        <f>Customers!AU41+IFERROR(VLOOKUP(AU$4,Switching!$B$35:$F$44,5,0),0)-IFERROR(VLOOKUP(AU$4,Switching!$B$23:$F$31,5,0),0)</f>
        <v>12</v>
      </c>
      <c r="AV42" s="10">
        <f>Customers!AV41+IFERROR(VLOOKUP(AV$4,Switching!$B$35:$F$44,5,0),0)-IFERROR(VLOOKUP(AV$4,Switching!$B$23:$F$31,5,0),0)</f>
        <v>905</v>
      </c>
      <c r="AW42" s="10">
        <f>Customers!AW41+IFERROR(VLOOKUP(AW$4,Switching!$B$35:$F$44,5,0),0)-IFERROR(VLOOKUP(AW$4,Switching!$B$23:$F$31,5,0),0)</f>
        <v>1</v>
      </c>
      <c r="AX42" s="10">
        <f>Customers!AX41+IFERROR(VLOOKUP(AX$4,Switching!$B$35:$F$44,5,0),0)-IFERROR(VLOOKUP(AX$4,Switching!$B$23:$F$31,5,0),0)</f>
        <v>2</v>
      </c>
    </row>
    <row r="43" spans="1:50" x14ac:dyDescent="0.25">
      <c r="A43" s="8">
        <v>2017</v>
      </c>
      <c r="B43" s="8">
        <v>8</v>
      </c>
      <c r="C43" s="8" t="s">
        <v>518</v>
      </c>
      <c r="D43" s="10">
        <f>Customers!D42+IFERROR(VLOOKUP(D$4,Switching!$B$35:$F$44,5,0),0)-IFERROR(VLOOKUP(D$4,Switching!$B$23:$F$31,5,0),0)</f>
        <v>433919.98322573001</v>
      </c>
      <c r="E43" s="36">
        <f t="shared" si="3"/>
        <v>646</v>
      </c>
      <c r="F43" s="10">
        <f>Customers!F42+IFERROR(VLOOKUP(F$4,Switching!$B$35:$F$44,5,0),0)-IFERROR(VLOOKUP(F$4,Switching!$B$23:$F$31,5,0),0)</f>
        <v>381</v>
      </c>
      <c r="G43" s="10">
        <f>Customers!G42+IFERROR(VLOOKUP(G$4,Switching!$B$35:$F$44,5,0),0)-IFERROR(VLOOKUP(G$4,Switching!$B$23:$F$31,5,0),0)</f>
        <v>265</v>
      </c>
      <c r="H43" s="35">
        <f t="shared" si="4"/>
        <v>82300</v>
      </c>
      <c r="I43" s="10">
        <f>Customers!I42+IFERROR(VLOOKUP(I$4,Switching!$B$35:$F$44,5,0),0)-IFERROR(VLOOKUP(I$4,Switching!$B$23:$F$31,5,0),0)</f>
        <v>63684.318168537415</v>
      </c>
      <c r="J43" s="10">
        <f>Customers!J42+IFERROR(VLOOKUP(J$4,Switching!$B$35:$F$44,5,0),0)-IFERROR(VLOOKUP(J$4,Switching!$B$23:$F$31,5,0),0)</f>
        <v>18615.681831462589</v>
      </c>
      <c r="K43" s="10">
        <f>Customers!K42+IFERROR(VLOOKUP(K$4,Switching!$B$35:$F$44,5,0),0)-IFERROR(VLOOKUP(K$4,Switching!$B$23:$F$31,5,0),0)</f>
        <v>195</v>
      </c>
      <c r="L43" s="10">
        <f>Customers!L42+IFERROR(VLOOKUP(L$4,Switching!$B$35:$F$44,5,0),0)-IFERROR(VLOOKUP(L$4,Switching!$B$23:$F$31,5,0),0)</f>
        <v>4560</v>
      </c>
      <c r="M43" s="10">
        <f>Customers!M42+IFERROR(VLOOKUP(M$4,Switching!$B$35:$F$44,5,0),0)-IFERROR(VLOOKUP(M$4,Switching!$B$23:$F$31,5,0),0)</f>
        <v>216</v>
      </c>
      <c r="N43" s="10">
        <f>Customers!N42+IFERROR(VLOOKUP(N$4,Switching!$B$35:$F$44,5,0),0)-IFERROR(VLOOKUP(N$4,Switching!$B$23:$F$31,5,0),0)</f>
        <v>486</v>
      </c>
      <c r="O43" s="10">
        <f>Customers!O42+IFERROR(VLOOKUP(O$4,Switching!$B$35:$F$44,5,0),0)-IFERROR(VLOOKUP(O$4,Switching!$B$23:$F$31,5,0),0)</f>
        <v>52</v>
      </c>
      <c r="P43" s="10">
        <f>Customers!P42+IFERROR(VLOOKUP(P$4,Switching!$B$35:$F$44,5,0),0)-IFERROR(VLOOKUP(P$4,Switching!$B$23:$F$31,5,0),0)</f>
        <v>747</v>
      </c>
      <c r="Q43" s="10">
        <f>Customers!Q42+IFERROR(VLOOKUP(Q$4,Switching!$B$35:$F$44,5,0),0)-IFERROR(VLOOKUP(Q$4,Switching!$B$23:$F$31,5,0),0)</f>
        <v>1</v>
      </c>
      <c r="R43" s="10">
        <f>Customers!R42+IFERROR(VLOOKUP(R$4,Switching!$B$35:$F$44,5,0),0)-IFERROR(VLOOKUP(R$4,Switching!$B$23:$F$31,5,0),0)</f>
        <v>6</v>
      </c>
      <c r="S43" s="10">
        <f>Customers!S42+IFERROR(VLOOKUP(S$4,Switching!$B$35:$F$44,5,0),0)-IFERROR(VLOOKUP(S$4,Switching!$B$23:$F$31,5,0),0)</f>
        <v>5</v>
      </c>
      <c r="T43" s="10">
        <f t="shared" si="0"/>
        <v>12</v>
      </c>
      <c r="U43" s="10">
        <f>Customers!U42+IFERROR(VLOOKUP(U$4,Switching!$B$35:$F$44,5,0),0)-IFERROR(VLOOKUP(U$4,Switching!$B$23:$F$31,5,0),0)</f>
        <v>32</v>
      </c>
      <c r="V43" s="10">
        <f>Customers!V42+IFERROR(VLOOKUP(V$4,Switching!$B$35:$F$44,5,0),0)-IFERROR(VLOOKUP(V$4,Switching!$B$23:$F$31,5,0),0)</f>
        <v>1</v>
      </c>
      <c r="W43" s="10">
        <f>Customers!W42+IFERROR(VLOOKUP(W$4,Switching!$B$35:$F$44,5,0),0)-IFERROR(VLOOKUP(W$4,Switching!$B$23:$F$31,5,0),0)</f>
        <v>24156</v>
      </c>
      <c r="X43" s="35">
        <f t="shared" si="1"/>
        <v>4497</v>
      </c>
      <c r="Y43" s="10">
        <f>Customers!Y42+IFERROR(VLOOKUP(Y$4,Switching!$B$35:$F$44,5,0),0)-IFERROR(VLOOKUP(Y$4,Switching!$B$23:$F$31,5,0),0)</f>
        <v>3733</v>
      </c>
      <c r="Z43" s="10">
        <f>Customers!Z42+IFERROR(VLOOKUP(Z$4,Switching!$B$35:$F$44,5,0),0)-IFERROR(VLOOKUP(Z$4,Switching!$B$23:$F$31,5,0),0)</f>
        <v>764</v>
      </c>
      <c r="AA43" s="10">
        <f>Customers!AA42+IFERROR(VLOOKUP(AA$4,Switching!$B$35:$F$44,5,0),0)-IFERROR(VLOOKUP(AA$4,Switching!$B$23:$F$31,5,0),0)</f>
        <v>19</v>
      </c>
      <c r="AB43" s="10">
        <f>Customers!AB42+IFERROR(VLOOKUP(AB$4,Switching!$B$35:$F$44,5,0),0)-IFERROR(VLOOKUP(AB$4,Switching!$B$23:$F$31,5,0),0)</f>
        <v>187</v>
      </c>
      <c r="AC43" s="10">
        <f>Customers!AC42+IFERROR(VLOOKUP(AC$4,Switching!$B$35:$F$44,5,0),0)-IFERROR(VLOOKUP(AC$4,Switching!$B$23:$F$31,5,0),0)</f>
        <v>4</v>
      </c>
      <c r="AD43" s="10">
        <f>Customers!AD42+IFERROR(VLOOKUP(AD$4,Switching!$B$35:$F$44,5,0),0)-IFERROR(VLOOKUP(AD$4,Switching!$B$23:$F$31,5,0),0)</f>
        <v>14</v>
      </c>
      <c r="AE43" s="10">
        <f>Customers!AE42+IFERROR(VLOOKUP(AE$4,Switching!$B$35:$F$44,5,0),0)-IFERROR(VLOOKUP(AE$4,Switching!$B$23:$F$31,5,0),0)</f>
        <v>128</v>
      </c>
      <c r="AF43" s="10">
        <f>Customers!AF42+IFERROR(VLOOKUP(AF$4,Switching!$B$35:$F$44,5,0),0)-IFERROR(VLOOKUP(AF$4,Switching!$B$23:$F$31,5,0),0)</f>
        <v>13</v>
      </c>
      <c r="AG43" s="10">
        <f>Customers!AG42+IFERROR(VLOOKUP(AG$4,Switching!$B$35:$F$44,5,0),0)-IFERROR(VLOOKUP(AG$4,Switching!$B$23:$F$31,5,0),0)</f>
        <v>12</v>
      </c>
      <c r="AH43" s="10">
        <f>Customers!AH42+IFERROR(VLOOKUP(AH$4,Switching!$B$35:$F$44,5,0),0)-IFERROR(VLOOKUP(AH$4,Switching!$B$23:$F$31,5,0),0)</f>
        <v>365466</v>
      </c>
      <c r="AI43" s="35">
        <f t="shared" si="2"/>
        <v>44929</v>
      </c>
      <c r="AJ43" s="10">
        <f>Customers!AJ42+IFERROR(VLOOKUP(AJ$4,Switching!$B$35:$F$44,5,0),0)-IFERROR(VLOOKUP(AJ$4,Switching!$B$23:$F$31,5,0),0)</f>
        <v>28424.610333716395</v>
      </c>
      <c r="AK43" s="10">
        <f>Customers!AK42+IFERROR(VLOOKUP(AK$4,Switching!$B$35:$F$44,5,0),0)-IFERROR(VLOOKUP(AK$4,Switching!$B$23:$F$31,5,0),0)</f>
        <v>16504.389666283601</v>
      </c>
      <c r="AL43" s="10">
        <f>Customers!AL42+IFERROR(VLOOKUP(AL$4,Switching!$B$35:$F$44,5,0),0)-IFERROR(VLOOKUP(AL$4,Switching!$B$23:$F$31,5,0),0)</f>
        <v>52</v>
      </c>
      <c r="AM43" s="10">
        <f>Customers!AM42+IFERROR(VLOOKUP(AM$4,Switching!$B$35:$F$44,5,0),0)-IFERROR(VLOOKUP(AM$4,Switching!$B$23:$F$31,5,0),0)</f>
        <v>2591</v>
      </c>
      <c r="AN43" s="10">
        <f>Customers!AN42+IFERROR(VLOOKUP(AN$4,Switching!$B$35:$F$44,5,0),0)-IFERROR(VLOOKUP(AN$4,Switching!$B$23:$F$31,5,0),0)</f>
        <v>46</v>
      </c>
      <c r="AO43" s="10">
        <f>Customers!AO42+IFERROR(VLOOKUP(AO$4,Switching!$B$35:$F$44,5,0),0)-IFERROR(VLOOKUP(AO$4,Switching!$B$23:$F$31,5,0),0)</f>
        <v>233</v>
      </c>
      <c r="AP43" s="10">
        <f>Customers!AP42+IFERROR(VLOOKUP(AP$4,Switching!$B$35:$F$44,5,0),0)-IFERROR(VLOOKUP(AP$4,Switching!$B$23:$F$31,5,0),0)</f>
        <v>21</v>
      </c>
      <c r="AQ43" s="10">
        <f>Customers!AQ42+IFERROR(VLOOKUP(AQ$4,Switching!$B$35:$F$44,5,0),0)-IFERROR(VLOOKUP(AQ$4,Switching!$B$23:$F$31,5,0),0)</f>
        <v>208</v>
      </c>
      <c r="AR43" s="10">
        <f>Customers!AR42+IFERROR(VLOOKUP(AR$4,Switching!$B$35:$F$44,5,0),0)-IFERROR(VLOOKUP(AR$4,Switching!$B$23:$F$31,5,0),0)</f>
        <v>74</v>
      </c>
      <c r="AS43" s="10">
        <f>Customers!AS42+IFERROR(VLOOKUP(AS$4,Switching!$B$35:$F$44,5,0),0)-IFERROR(VLOOKUP(AS$4,Switching!$B$23:$F$31,5,0),0)</f>
        <v>100</v>
      </c>
      <c r="AT43" s="10">
        <f>Customers!AT42+IFERROR(VLOOKUP(AT$4,Switching!$B$35:$F$44,5,0),0)-IFERROR(VLOOKUP(AT$4,Switching!$B$23:$F$31,5,0),0)</f>
        <v>156</v>
      </c>
      <c r="AU43" s="10">
        <f>Customers!AU42+IFERROR(VLOOKUP(AU$4,Switching!$B$35:$F$44,5,0),0)-IFERROR(VLOOKUP(AU$4,Switching!$B$23:$F$31,5,0),0)</f>
        <v>12</v>
      </c>
      <c r="AV43" s="10">
        <f>Customers!AV42+IFERROR(VLOOKUP(AV$4,Switching!$B$35:$F$44,5,0),0)-IFERROR(VLOOKUP(AV$4,Switching!$B$23:$F$31,5,0),0)</f>
        <v>905</v>
      </c>
      <c r="AW43" s="10">
        <f>Customers!AW42+IFERROR(VLOOKUP(AW$4,Switching!$B$35:$F$44,5,0),0)-IFERROR(VLOOKUP(AW$4,Switching!$B$23:$F$31,5,0),0)</f>
        <v>1</v>
      </c>
      <c r="AX43" s="10">
        <f>Customers!AX42+IFERROR(VLOOKUP(AX$4,Switching!$B$35:$F$44,5,0),0)-IFERROR(VLOOKUP(AX$4,Switching!$B$23:$F$31,5,0),0)</f>
        <v>2</v>
      </c>
    </row>
    <row r="44" spans="1:50" x14ac:dyDescent="0.25">
      <c r="A44" s="8">
        <v>2017</v>
      </c>
      <c r="B44" s="8">
        <v>9</v>
      </c>
      <c r="C44" s="8" t="s">
        <v>519</v>
      </c>
      <c r="D44" s="10">
        <f>Customers!D43+IFERROR(VLOOKUP(D$4,Switching!$B$35:$F$44,5,0),0)-IFERROR(VLOOKUP(D$4,Switching!$B$23:$F$31,5,0),0)</f>
        <v>433920.23881601403</v>
      </c>
      <c r="E44" s="36">
        <f t="shared" si="3"/>
        <v>644</v>
      </c>
      <c r="F44" s="10">
        <f>Customers!F43+IFERROR(VLOOKUP(F$4,Switching!$B$35:$F$44,5,0),0)-IFERROR(VLOOKUP(F$4,Switching!$B$23:$F$31,5,0),0)</f>
        <v>380</v>
      </c>
      <c r="G44" s="10">
        <f>Customers!G43+IFERROR(VLOOKUP(G$4,Switching!$B$35:$F$44,5,0),0)-IFERROR(VLOOKUP(G$4,Switching!$B$23:$F$31,5,0),0)</f>
        <v>264</v>
      </c>
      <c r="H44" s="35">
        <f t="shared" si="4"/>
        <v>82310</v>
      </c>
      <c r="I44" s="10">
        <f>Customers!I43+IFERROR(VLOOKUP(I$4,Switching!$B$35:$F$44,5,0),0)-IFERROR(VLOOKUP(I$4,Switching!$B$23:$F$31,5,0),0)</f>
        <v>63692.066579825179</v>
      </c>
      <c r="J44" s="10">
        <f>Customers!J43+IFERROR(VLOOKUP(J$4,Switching!$B$35:$F$44,5,0),0)-IFERROR(VLOOKUP(J$4,Switching!$B$23:$F$31,5,0),0)</f>
        <v>18617.933420174821</v>
      </c>
      <c r="K44" s="10">
        <f>Customers!K43+IFERROR(VLOOKUP(K$4,Switching!$B$35:$F$44,5,0),0)-IFERROR(VLOOKUP(K$4,Switching!$B$23:$F$31,5,0),0)</f>
        <v>195</v>
      </c>
      <c r="L44" s="10">
        <f>Customers!L43+IFERROR(VLOOKUP(L$4,Switching!$B$35:$F$44,5,0),0)-IFERROR(VLOOKUP(L$4,Switching!$B$23:$F$31,5,0),0)</f>
        <v>4560</v>
      </c>
      <c r="M44" s="10">
        <f>Customers!M43+IFERROR(VLOOKUP(M$4,Switching!$B$35:$F$44,5,0),0)-IFERROR(VLOOKUP(M$4,Switching!$B$23:$F$31,5,0),0)</f>
        <v>216</v>
      </c>
      <c r="N44" s="10">
        <f>Customers!N43+IFERROR(VLOOKUP(N$4,Switching!$B$35:$F$44,5,0),0)-IFERROR(VLOOKUP(N$4,Switching!$B$23:$F$31,5,0),0)</f>
        <v>487</v>
      </c>
      <c r="O44" s="10">
        <f>Customers!O43+IFERROR(VLOOKUP(O$4,Switching!$B$35:$F$44,5,0),0)-IFERROR(VLOOKUP(O$4,Switching!$B$23:$F$31,5,0),0)</f>
        <v>52</v>
      </c>
      <c r="P44" s="10">
        <f>Customers!P43+IFERROR(VLOOKUP(P$4,Switching!$B$35:$F$44,5,0),0)-IFERROR(VLOOKUP(P$4,Switching!$B$23:$F$31,5,0),0)</f>
        <v>747</v>
      </c>
      <c r="Q44" s="10">
        <f>Customers!Q43+IFERROR(VLOOKUP(Q$4,Switching!$B$35:$F$44,5,0),0)-IFERROR(VLOOKUP(Q$4,Switching!$B$23:$F$31,5,0),0)</f>
        <v>1</v>
      </c>
      <c r="R44" s="10">
        <f>Customers!R43+IFERROR(VLOOKUP(R$4,Switching!$B$35:$F$44,5,0),0)-IFERROR(VLOOKUP(R$4,Switching!$B$23:$F$31,5,0),0)</f>
        <v>6</v>
      </c>
      <c r="S44" s="10">
        <f>Customers!S43+IFERROR(VLOOKUP(S$4,Switching!$B$35:$F$44,5,0),0)-IFERROR(VLOOKUP(S$4,Switching!$B$23:$F$31,5,0),0)</f>
        <v>5</v>
      </c>
      <c r="T44" s="10">
        <f t="shared" si="0"/>
        <v>12</v>
      </c>
      <c r="U44" s="10">
        <f>Customers!U43+IFERROR(VLOOKUP(U$4,Switching!$B$35:$F$44,5,0),0)-IFERROR(VLOOKUP(U$4,Switching!$B$23:$F$31,5,0),0)</f>
        <v>32</v>
      </c>
      <c r="V44" s="10">
        <f>Customers!V43+IFERROR(VLOOKUP(V$4,Switching!$B$35:$F$44,5,0),0)-IFERROR(VLOOKUP(V$4,Switching!$B$23:$F$31,5,0),0)</f>
        <v>1</v>
      </c>
      <c r="W44" s="10">
        <f>Customers!W43+IFERROR(VLOOKUP(W$4,Switching!$B$35:$F$44,5,0),0)-IFERROR(VLOOKUP(W$4,Switching!$B$23:$F$31,5,0),0)</f>
        <v>24165</v>
      </c>
      <c r="X44" s="35">
        <f t="shared" si="1"/>
        <v>4499</v>
      </c>
      <c r="Y44" s="10">
        <f>Customers!Y43+IFERROR(VLOOKUP(Y$4,Switching!$B$35:$F$44,5,0),0)-IFERROR(VLOOKUP(Y$4,Switching!$B$23:$F$31,5,0),0)</f>
        <v>3734</v>
      </c>
      <c r="Z44" s="10">
        <f>Customers!Z43+IFERROR(VLOOKUP(Z$4,Switching!$B$35:$F$44,5,0),0)-IFERROR(VLOOKUP(Z$4,Switching!$B$23:$F$31,5,0),0)</f>
        <v>765</v>
      </c>
      <c r="AA44" s="10">
        <f>Customers!AA43+IFERROR(VLOOKUP(AA$4,Switching!$B$35:$F$44,5,0),0)-IFERROR(VLOOKUP(AA$4,Switching!$B$23:$F$31,5,0),0)</f>
        <v>19</v>
      </c>
      <c r="AB44" s="10">
        <f>Customers!AB43+IFERROR(VLOOKUP(AB$4,Switching!$B$35:$F$44,5,0),0)-IFERROR(VLOOKUP(AB$4,Switching!$B$23:$F$31,5,0),0)</f>
        <v>187</v>
      </c>
      <c r="AC44" s="10">
        <f>Customers!AC43+IFERROR(VLOOKUP(AC$4,Switching!$B$35:$F$44,5,0),0)-IFERROR(VLOOKUP(AC$4,Switching!$B$23:$F$31,5,0),0)</f>
        <v>4</v>
      </c>
      <c r="AD44" s="10">
        <f>Customers!AD43+IFERROR(VLOOKUP(AD$4,Switching!$B$35:$F$44,5,0),0)-IFERROR(VLOOKUP(AD$4,Switching!$B$23:$F$31,5,0),0)</f>
        <v>14</v>
      </c>
      <c r="AE44" s="10">
        <f>Customers!AE43+IFERROR(VLOOKUP(AE$4,Switching!$B$35:$F$44,5,0),0)-IFERROR(VLOOKUP(AE$4,Switching!$B$23:$F$31,5,0),0)</f>
        <v>130</v>
      </c>
      <c r="AF44" s="10">
        <f>Customers!AF43+IFERROR(VLOOKUP(AF$4,Switching!$B$35:$F$44,5,0),0)-IFERROR(VLOOKUP(AF$4,Switching!$B$23:$F$31,5,0),0)</f>
        <v>13</v>
      </c>
      <c r="AG44" s="10">
        <f>Customers!AG43+IFERROR(VLOOKUP(AG$4,Switching!$B$35:$F$44,5,0),0)-IFERROR(VLOOKUP(AG$4,Switching!$B$23:$F$31,5,0),0)</f>
        <v>12</v>
      </c>
      <c r="AH44" s="10">
        <f>Customers!AH43+IFERROR(VLOOKUP(AH$4,Switching!$B$35:$F$44,5,0),0)-IFERROR(VLOOKUP(AH$4,Switching!$B$23:$F$31,5,0),0)</f>
        <v>365668</v>
      </c>
      <c r="AI44" s="35">
        <f t="shared" si="2"/>
        <v>44946</v>
      </c>
      <c r="AJ44" s="10">
        <f>Customers!AJ43+IFERROR(VLOOKUP(AJ$4,Switching!$B$35:$F$44,5,0),0)-IFERROR(VLOOKUP(AJ$4,Switching!$B$23:$F$31,5,0),0)</f>
        <v>28435.366006444488</v>
      </c>
      <c r="AK44" s="10">
        <f>Customers!AK43+IFERROR(VLOOKUP(AK$4,Switching!$B$35:$F$44,5,0),0)-IFERROR(VLOOKUP(AK$4,Switching!$B$23:$F$31,5,0),0)</f>
        <v>16510.633993555512</v>
      </c>
      <c r="AL44" s="10">
        <f>Customers!AL43+IFERROR(VLOOKUP(AL$4,Switching!$B$35:$F$44,5,0),0)-IFERROR(VLOOKUP(AL$4,Switching!$B$23:$F$31,5,0),0)</f>
        <v>52</v>
      </c>
      <c r="AM44" s="10">
        <f>Customers!AM43+IFERROR(VLOOKUP(AM$4,Switching!$B$35:$F$44,5,0),0)-IFERROR(VLOOKUP(AM$4,Switching!$B$23:$F$31,5,0),0)</f>
        <v>2591</v>
      </c>
      <c r="AN44" s="10">
        <f>Customers!AN43+IFERROR(VLOOKUP(AN$4,Switching!$B$35:$F$44,5,0),0)-IFERROR(VLOOKUP(AN$4,Switching!$B$23:$F$31,5,0),0)</f>
        <v>46</v>
      </c>
      <c r="AO44" s="10">
        <f>Customers!AO43+IFERROR(VLOOKUP(AO$4,Switching!$B$35:$F$44,5,0),0)-IFERROR(VLOOKUP(AO$4,Switching!$B$23:$F$31,5,0),0)</f>
        <v>233</v>
      </c>
      <c r="AP44" s="10">
        <f>Customers!AP43+IFERROR(VLOOKUP(AP$4,Switching!$B$35:$F$44,5,0),0)-IFERROR(VLOOKUP(AP$4,Switching!$B$23:$F$31,5,0),0)</f>
        <v>21</v>
      </c>
      <c r="AQ44" s="10">
        <f>Customers!AQ43+IFERROR(VLOOKUP(AQ$4,Switching!$B$35:$F$44,5,0),0)-IFERROR(VLOOKUP(AQ$4,Switching!$B$23:$F$31,5,0),0)</f>
        <v>208</v>
      </c>
      <c r="AR44" s="10">
        <f>Customers!AR43+IFERROR(VLOOKUP(AR$4,Switching!$B$35:$F$44,5,0),0)-IFERROR(VLOOKUP(AR$4,Switching!$B$23:$F$31,5,0),0)</f>
        <v>74</v>
      </c>
      <c r="AS44" s="10">
        <f>Customers!AS43+IFERROR(VLOOKUP(AS$4,Switching!$B$35:$F$44,5,0),0)-IFERROR(VLOOKUP(AS$4,Switching!$B$23:$F$31,5,0),0)</f>
        <v>100</v>
      </c>
      <c r="AT44" s="10">
        <f>Customers!AT43+IFERROR(VLOOKUP(AT$4,Switching!$B$35:$F$44,5,0),0)-IFERROR(VLOOKUP(AT$4,Switching!$B$23:$F$31,5,0),0)</f>
        <v>156</v>
      </c>
      <c r="AU44" s="10">
        <f>Customers!AU43+IFERROR(VLOOKUP(AU$4,Switching!$B$35:$F$44,5,0),0)-IFERROR(VLOOKUP(AU$4,Switching!$B$23:$F$31,5,0),0)</f>
        <v>12</v>
      </c>
      <c r="AV44" s="10">
        <f>Customers!AV43+IFERROR(VLOOKUP(AV$4,Switching!$B$35:$F$44,5,0),0)-IFERROR(VLOOKUP(AV$4,Switching!$B$23:$F$31,5,0),0)</f>
        <v>905</v>
      </c>
      <c r="AW44" s="10">
        <f>Customers!AW43+IFERROR(VLOOKUP(AW$4,Switching!$B$35:$F$44,5,0),0)-IFERROR(VLOOKUP(AW$4,Switching!$B$23:$F$31,5,0),0)</f>
        <v>1</v>
      </c>
      <c r="AX44" s="10">
        <f>Customers!AX43+IFERROR(VLOOKUP(AX$4,Switching!$B$35:$F$44,5,0),0)-IFERROR(VLOOKUP(AX$4,Switching!$B$23:$F$31,5,0),0)</f>
        <v>2</v>
      </c>
    </row>
    <row r="45" spans="1:50" x14ac:dyDescent="0.25">
      <c r="A45" s="8">
        <v>2017</v>
      </c>
      <c r="B45" s="8">
        <v>10</v>
      </c>
      <c r="C45" s="8" t="s">
        <v>520</v>
      </c>
      <c r="D45" s="10">
        <f>Customers!D44+IFERROR(VLOOKUP(D$4,Switching!$B$35:$F$44,5,0),0)-IFERROR(VLOOKUP(D$4,Switching!$B$23:$F$31,5,0),0)</f>
        <v>434102.49440629798</v>
      </c>
      <c r="E45" s="36">
        <f t="shared" si="3"/>
        <v>644</v>
      </c>
      <c r="F45" s="10">
        <f>Customers!F44+IFERROR(VLOOKUP(F$4,Switching!$B$35:$F$44,5,0),0)-IFERROR(VLOOKUP(F$4,Switching!$B$23:$F$31,5,0),0)</f>
        <v>380</v>
      </c>
      <c r="G45" s="10">
        <f>Customers!G44+IFERROR(VLOOKUP(G$4,Switching!$B$35:$F$44,5,0),0)-IFERROR(VLOOKUP(G$4,Switching!$B$23:$F$31,5,0),0)</f>
        <v>264</v>
      </c>
      <c r="H45" s="35">
        <f t="shared" si="4"/>
        <v>82320</v>
      </c>
      <c r="I45" s="10">
        <f>Customers!I44+IFERROR(VLOOKUP(I$4,Switching!$B$35:$F$44,5,0),0)-IFERROR(VLOOKUP(I$4,Switching!$B$23:$F$31,5,0),0)</f>
        <v>63699.814991112951</v>
      </c>
      <c r="J45" s="10">
        <f>Customers!J44+IFERROR(VLOOKUP(J$4,Switching!$B$35:$F$44,5,0),0)-IFERROR(VLOOKUP(J$4,Switching!$B$23:$F$31,5,0),0)</f>
        <v>18620.185008887049</v>
      </c>
      <c r="K45" s="10">
        <f>Customers!K44+IFERROR(VLOOKUP(K$4,Switching!$B$35:$F$44,5,0),0)-IFERROR(VLOOKUP(K$4,Switching!$B$23:$F$31,5,0),0)</f>
        <v>195</v>
      </c>
      <c r="L45" s="10">
        <f>Customers!L44+IFERROR(VLOOKUP(L$4,Switching!$B$35:$F$44,5,0),0)-IFERROR(VLOOKUP(L$4,Switching!$B$23:$F$31,5,0),0)</f>
        <v>4560</v>
      </c>
      <c r="M45" s="10">
        <f>Customers!M44+IFERROR(VLOOKUP(M$4,Switching!$B$35:$F$44,5,0),0)-IFERROR(VLOOKUP(M$4,Switching!$B$23:$F$31,5,0),0)</f>
        <v>216</v>
      </c>
      <c r="N45" s="10">
        <f>Customers!N44+IFERROR(VLOOKUP(N$4,Switching!$B$35:$F$44,5,0),0)-IFERROR(VLOOKUP(N$4,Switching!$B$23:$F$31,5,0),0)</f>
        <v>488</v>
      </c>
      <c r="O45" s="10">
        <f>Customers!O44+IFERROR(VLOOKUP(O$4,Switching!$B$35:$F$44,5,0),0)-IFERROR(VLOOKUP(O$4,Switching!$B$23:$F$31,5,0),0)</f>
        <v>52</v>
      </c>
      <c r="P45" s="10">
        <f>Customers!P44+IFERROR(VLOOKUP(P$4,Switching!$B$35:$F$44,5,0),0)-IFERROR(VLOOKUP(P$4,Switching!$B$23:$F$31,5,0),0)</f>
        <v>747</v>
      </c>
      <c r="Q45" s="10">
        <f>Customers!Q44+IFERROR(VLOOKUP(Q$4,Switching!$B$35:$F$44,5,0),0)-IFERROR(VLOOKUP(Q$4,Switching!$B$23:$F$31,5,0),0)</f>
        <v>1</v>
      </c>
      <c r="R45" s="10">
        <f>Customers!R44+IFERROR(VLOOKUP(R$4,Switching!$B$35:$F$44,5,0),0)-IFERROR(VLOOKUP(R$4,Switching!$B$23:$F$31,5,0),0)</f>
        <v>6</v>
      </c>
      <c r="S45" s="10">
        <f>Customers!S44+IFERROR(VLOOKUP(S$4,Switching!$B$35:$F$44,5,0),0)-IFERROR(VLOOKUP(S$4,Switching!$B$23:$F$31,5,0),0)</f>
        <v>5</v>
      </c>
      <c r="T45" s="10">
        <f t="shared" si="0"/>
        <v>12</v>
      </c>
      <c r="U45" s="10">
        <f>Customers!U44+IFERROR(VLOOKUP(U$4,Switching!$B$35:$F$44,5,0),0)-IFERROR(VLOOKUP(U$4,Switching!$B$23:$F$31,5,0),0)</f>
        <v>32</v>
      </c>
      <c r="V45" s="10">
        <f>Customers!V44+IFERROR(VLOOKUP(V$4,Switching!$B$35:$F$44,5,0),0)-IFERROR(VLOOKUP(V$4,Switching!$B$23:$F$31,5,0),0)</f>
        <v>1</v>
      </c>
      <c r="W45" s="10">
        <f>Customers!W44+IFERROR(VLOOKUP(W$4,Switching!$B$35:$F$44,5,0),0)-IFERROR(VLOOKUP(W$4,Switching!$B$23:$F$31,5,0),0)</f>
        <v>24145</v>
      </c>
      <c r="X45" s="35">
        <f t="shared" si="1"/>
        <v>4501</v>
      </c>
      <c r="Y45" s="10">
        <f>Customers!Y44+IFERROR(VLOOKUP(Y$4,Switching!$B$35:$F$44,5,0),0)-IFERROR(VLOOKUP(Y$4,Switching!$B$23:$F$31,5,0),0)</f>
        <v>3736</v>
      </c>
      <c r="Z45" s="10">
        <f>Customers!Z44+IFERROR(VLOOKUP(Z$4,Switching!$B$35:$F$44,5,0),0)-IFERROR(VLOOKUP(Z$4,Switching!$B$23:$F$31,5,0),0)</f>
        <v>765</v>
      </c>
      <c r="AA45" s="10">
        <f>Customers!AA44+IFERROR(VLOOKUP(AA$4,Switching!$B$35:$F$44,5,0),0)-IFERROR(VLOOKUP(AA$4,Switching!$B$23:$F$31,5,0),0)</f>
        <v>19</v>
      </c>
      <c r="AB45" s="10">
        <f>Customers!AB44+IFERROR(VLOOKUP(AB$4,Switching!$B$35:$F$44,5,0),0)-IFERROR(VLOOKUP(AB$4,Switching!$B$23:$F$31,5,0),0)</f>
        <v>187</v>
      </c>
      <c r="AC45" s="10">
        <f>Customers!AC44+IFERROR(VLOOKUP(AC$4,Switching!$B$35:$F$44,5,0),0)-IFERROR(VLOOKUP(AC$4,Switching!$B$23:$F$31,5,0),0)</f>
        <v>4</v>
      </c>
      <c r="AD45" s="10">
        <f>Customers!AD44+IFERROR(VLOOKUP(AD$4,Switching!$B$35:$F$44,5,0),0)-IFERROR(VLOOKUP(AD$4,Switching!$B$23:$F$31,5,0),0)</f>
        <v>14</v>
      </c>
      <c r="AE45" s="10">
        <f>Customers!AE44+IFERROR(VLOOKUP(AE$4,Switching!$B$35:$F$44,5,0),0)-IFERROR(VLOOKUP(AE$4,Switching!$B$23:$F$31,5,0),0)</f>
        <v>130</v>
      </c>
      <c r="AF45" s="10">
        <f>Customers!AF44+IFERROR(VLOOKUP(AF$4,Switching!$B$35:$F$44,5,0),0)-IFERROR(VLOOKUP(AF$4,Switching!$B$23:$F$31,5,0),0)</f>
        <v>13</v>
      </c>
      <c r="AG45" s="10">
        <f>Customers!AG44+IFERROR(VLOOKUP(AG$4,Switching!$B$35:$F$44,5,0),0)-IFERROR(VLOOKUP(AG$4,Switching!$B$23:$F$31,5,0),0)</f>
        <v>12</v>
      </c>
      <c r="AH45" s="10">
        <f>Customers!AH44+IFERROR(VLOOKUP(AH$4,Switching!$B$35:$F$44,5,0),0)-IFERROR(VLOOKUP(AH$4,Switching!$B$23:$F$31,5,0),0)</f>
        <v>365870</v>
      </c>
      <c r="AI45" s="35">
        <f t="shared" si="2"/>
        <v>44963</v>
      </c>
      <c r="AJ45" s="10">
        <f>Customers!AJ44+IFERROR(VLOOKUP(AJ$4,Switching!$B$35:$F$44,5,0),0)-IFERROR(VLOOKUP(AJ$4,Switching!$B$23:$F$31,5,0),0)</f>
        <v>28446.121679172578</v>
      </c>
      <c r="AK45" s="10">
        <f>Customers!AK44+IFERROR(VLOOKUP(AK$4,Switching!$B$35:$F$44,5,0),0)-IFERROR(VLOOKUP(AK$4,Switching!$B$23:$F$31,5,0),0)</f>
        <v>16516.878320827418</v>
      </c>
      <c r="AL45" s="10">
        <f>Customers!AL44+IFERROR(VLOOKUP(AL$4,Switching!$B$35:$F$44,5,0),0)-IFERROR(VLOOKUP(AL$4,Switching!$B$23:$F$31,5,0),0)</f>
        <v>52</v>
      </c>
      <c r="AM45" s="10">
        <f>Customers!AM44+IFERROR(VLOOKUP(AM$4,Switching!$B$35:$F$44,5,0),0)-IFERROR(VLOOKUP(AM$4,Switching!$B$23:$F$31,5,0),0)</f>
        <v>2591</v>
      </c>
      <c r="AN45" s="10">
        <f>Customers!AN44+IFERROR(VLOOKUP(AN$4,Switching!$B$35:$F$44,5,0),0)-IFERROR(VLOOKUP(AN$4,Switching!$B$23:$F$31,5,0),0)</f>
        <v>47</v>
      </c>
      <c r="AO45" s="10">
        <f>Customers!AO44+IFERROR(VLOOKUP(AO$4,Switching!$B$35:$F$44,5,0),0)-IFERROR(VLOOKUP(AO$4,Switching!$B$23:$F$31,5,0),0)</f>
        <v>233</v>
      </c>
      <c r="AP45" s="10">
        <f>Customers!AP44+IFERROR(VLOOKUP(AP$4,Switching!$B$35:$F$44,5,0),0)-IFERROR(VLOOKUP(AP$4,Switching!$B$23:$F$31,5,0),0)</f>
        <v>21</v>
      </c>
      <c r="AQ45" s="10">
        <f>Customers!AQ44+IFERROR(VLOOKUP(AQ$4,Switching!$B$35:$F$44,5,0),0)-IFERROR(VLOOKUP(AQ$4,Switching!$B$23:$F$31,5,0),0)</f>
        <v>208</v>
      </c>
      <c r="AR45" s="10">
        <f>Customers!AR44+IFERROR(VLOOKUP(AR$4,Switching!$B$35:$F$44,5,0),0)-IFERROR(VLOOKUP(AR$4,Switching!$B$23:$F$31,5,0),0)</f>
        <v>74</v>
      </c>
      <c r="AS45" s="10">
        <f>Customers!AS44+IFERROR(VLOOKUP(AS$4,Switching!$B$35:$F$44,5,0),0)-IFERROR(VLOOKUP(AS$4,Switching!$B$23:$F$31,5,0),0)</f>
        <v>100</v>
      </c>
      <c r="AT45" s="10">
        <f>Customers!AT44+IFERROR(VLOOKUP(AT$4,Switching!$B$35:$F$44,5,0),0)-IFERROR(VLOOKUP(AT$4,Switching!$B$23:$F$31,5,0),0)</f>
        <v>156</v>
      </c>
      <c r="AU45" s="10">
        <f>Customers!AU44+IFERROR(VLOOKUP(AU$4,Switching!$B$35:$F$44,5,0),0)-IFERROR(VLOOKUP(AU$4,Switching!$B$23:$F$31,5,0),0)</f>
        <v>12</v>
      </c>
      <c r="AV45" s="10">
        <f>Customers!AV44+IFERROR(VLOOKUP(AV$4,Switching!$B$35:$F$44,5,0),0)-IFERROR(VLOOKUP(AV$4,Switching!$B$23:$F$31,5,0),0)</f>
        <v>905</v>
      </c>
      <c r="AW45" s="10">
        <f>Customers!AW44+IFERROR(VLOOKUP(AW$4,Switching!$B$35:$F$44,5,0),0)-IFERROR(VLOOKUP(AW$4,Switching!$B$23:$F$31,5,0),0)</f>
        <v>1</v>
      </c>
      <c r="AX45" s="10">
        <f>Customers!AX44+IFERROR(VLOOKUP(AX$4,Switching!$B$35:$F$44,5,0),0)-IFERROR(VLOOKUP(AX$4,Switching!$B$23:$F$31,5,0),0)</f>
        <v>2</v>
      </c>
    </row>
    <row r="46" spans="1:50" x14ac:dyDescent="0.25">
      <c r="A46" s="8">
        <v>2017</v>
      </c>
      <c r="B46" s="8">
        <v>11</v>
      </c>
      <c r="C46" s="8" t="s">
        <v>521</v>
      </c>
      <c r="D46" s="10">
        <f>Customers!D45+IFERROR(VLOOKUP(D$4,Switching!$B$35:$F$44,5,0),0)-IFERROR(VLOOKUP(D$4,Switching!$B$23:$F$31,5,0),0)</f>
        <v>434648.75013326301</v>
      </c>
      <c r="E46" s="36">
        <f t="shared" si="3"/>
        <v>643</v>
      </c>
      <c r="F46" s="10">
        <f>Customers!F45+IFERROR(VLOOKUP(F$4,Switching!$B$35:$F$44,5,0),0)-IFERROR(VLOOKUP(F$4,Switching!$B$23:$F$31,5,0),0)</f>
        <v>379</v>
      </c>
      <c r="G46" s="10">
        <f>Customers!G45+IFERROR(VLOOKUP(G$4,Switching!$B$35:$F$44,5,0),0)-IFERROR(VLOOKUP(G$4,Switching!$B$23:$F$31,5,0),0)</f>
        <v>264</v>
      </c>
      <c r="H46" s="35">
        <f t="shared" si="4"/>
        <v>82330</v>
      </c>
      <c r="I46" s="10">
        <f>Customers!I45+IFERROR(VLOOKUP(I$4,Switching!$B$35:$F$44,5,0),0)-IFERROR(VLOOKUP(I$4,Switching!$B$23:$F$31,5,0),0)</f>
        <v>63707.563402400723</v>
      </c>
      <c r="J46" s="10">
        <f>Customers!J45+IFERROR(VLOOKUP(J$4,Switching!$B$35:$F$44,5,0),0)-IFERROR(VLOOKUP(J$4,Switching!$B$23:$F$31,5,0),0)</f>
        <v>18622.436597599281</v>
      </c>
      <c r="K46" s="10">
        <f>Customers!K45+IFERROR(VLOOKUP(K$4,Switching!$B$35:$F$44,5,0),0)-IFERROR(VLOOKUP(K$4,Switching!$B$23:$F$31,5,0),0)</f>
        <v>195</v>
      </c>
      <c r="L46" s="10">
        <f>Customers!L45+IFERROR(VLOOKUP(L$4,Switching!$B$35:$F$44,5,0),0)-IFERROR(VLOOKUP(L$4,Switching!$B$23:$F$31,5,0),0)</f>
        <v>4560</v>
      </c>
      <c r="M46" s="10">
        <f>Customers!M45+IFERROR(VLOOKUP(M$4,Switching!$B$35:$F$44,5,0),0)-IFERROR(VLOOKUP(M$4,Switching!$B$23:$F$31,5,0),0)</f>
        <v>216</v>
      </c>
      <c r="N46" s="10">
        <f>Customers!N45+IFERROR(VLOOKUP(N$4,Switching!$B$35:$F$44,5,0),0)-IFERROR(VLOOKUP(N$4,Switching!$B$23:$F$31,5,0),0)</f>
        <v>489</v>
      </c>
      <c r="O46" s="10">
        <f>Customers!O45+IFERROR(VLOOKUP(O$4,Switching!$B$35:$F$44,5,0),0)-IFERROR(VLOOKUP(O$4,Switching!$B$23:$F$31,5,0),0)</f>
        <v>52</v>
      </c>
      <c r="P46" s="10">
        <f>Customers!P45+IFERROR(VLOOKUP(P$4,Switching!$B$35:$F$44,5,0),0)-IFERROR(VLOOKUP(P$4,Switching!$B$23:$F$31,5,0),0)</f>
        <v>747</v>
      </c>
      <c r="Q46" s="10">
        <f>Customers!Q45+IFERROR(VLOOKUP(Q$4,Switching!$B$35:$F$44,5,0),0)-IFERROR(VLOOKUP(Q$4,Switching!$B$23:$F$31,5,0),0)</f>
        <v>1</v>
      </c>
      <c r="R46" s="10">
        <f>Customers!R45+IFERROR(VLOOKUP(R$4,Switching!$B$35:$F$44,5,0),0)-IFERROR(VLOOKUP(R$4,Switching!$B$23:$F$31,5,0),0)</f>
        <v>6</v>
      </c>
      <c r="S46" s="10">
        <f>Customers!S45+IFERROR(VLOOKUP(S$4,Switching!$B$35:$F$44,5,0),0)-IFERROR(VLOOKUP(S$4,Switching!$B$23:$F$31,5,0),0)</f>
        <v>5</v>
      </c>
      <c r="T46" s="10">
        <f t="shared" si="0"/>
        <v>12</v>
      </c>
      <c r="U46" s="10">
        <f>Customers!U45+IFERROR(VLOOKUP(U$4,Switching!$B$35:$F$44,5,0),0)-IFERROR(VLOOKUP(U$4,Switching!$B$23:$F$31,5,0),0)</f>
        <v>32</v>
      </c>
      <c r="V46" s="10">
        <f>Customers!V45+IFERROR(VLOOKUP(V$4,Switching!$B$35:$F$44,5,0),0)-IFERROR(VLOOKUP(V$4,Switching!$B$23:$F$31,5,0),0)</f>
        <v>1</v>
      </c>
      <c r="W46" s="10">
        <f>Customers!W45+IFERROR(VLOOKUP(W$4,Switching!$B$35:$F$44,5,0),0)-IFERROR(VLOOKUP(W$4,Switching!$B$23:$F$31,5,0),0)</f>
        <v>24154</v>
      </c>
      <c r="X46" s="35">
        <f t="shared" si="1"/>
        <v>4503</v>
      </c>
      <c r="Y46" s="10">
        <f>Customers!Y45+IFERROR(VLOOKUP(Y$4,Switching!$B$35:$F$44,5,0),0)-IFERROR(VLOOKUP(Y$4,Switching!$B$23:$F$31,5,0),0)</f>
        <v>3737</v>
      </c>
      <c r="Z46" s="10">
        <f>Customers!Z45+IFERROR(VLOOKUP(Z$4,Switching!$B$35:$F$44,5,0),0)-IFERROR(VLOOKUP(Z$4,Switching!$B$23:$F$31,5,0),0)</f>
        <v>766</v>
      </c>
      <c r="AA46" s="10">
        <f>Customers!AA45+IFERROR(VLOOKUP(AA$4,Switching!$B$35:$F$44,5,0),0)-IFERROR(VLOOKUP(AA$4,Switching!$B$23:$F$31,5,0),0)</f>
        <v>19</v>
      </c>
      <c r="AB46" s="10">
        <f>Customers!AB45+IFERROR(VLOOKUP(AB$4,Switching!$B$35:$F$44,5,0),0)-IFERROR(VLOOKUP(AB$4,Switching!$B$23:$F$31,5,0),0)</f>
        <v>187</v>
      </c>
      <c r="AC46" s="10">
        <f>Customers!AC45+IFERROR(VLOOKUP(AC$4,Switching!$B$35:$F$44,5,0),0)-IFERROR(VLOOKUP(AC$4,Switching!$B$23:$F$31,5,0),0)</f>
        <v>4</v>
      </c>
      <c r="AD46" s="10">
        <f>Customers!AD45+IFERROR(VLOOKUP(AD$4,Switching!$B$35:$F$44,5,0),0)-IFERROR(VLOOKUP(AD$4,Switching!$B$23:$F$31,5,0),0)</f>
        <v>14</v>
      </c>
      <c r="AE46" s="10">
        <f>Customers!AE45+IFERROR(VLOOKUP(AE$4,Switching!$B$35:$F$44,5,0),0)-IFERROR(VLOOKUP(AE$4,Switching!$B$23:$F$31,5,0),0)</f>
        <v>130</v>
      </c>
      <c r="AF46" s="10">
        <f>Customers!AF45+IFERROR(VLOOKUP(AF$4,Switching!$B$35:$F$44,5,0),0)-IFERROR(VLOOKUP(AF$4,Switching!$B$23:$F$31,5,0),0)</f>
        <v>13</v>
      </c>
      <c r="AG46" s="10">
        <f>Customers!AG45+IFERROR(VLOOKUP(AG$4,Switching!$B$35:$F$44,5,0),0)-IFERROR(VLOOKUP(AG$4,Switching!$B$23:$F$31,5,0),0)</f>
        <v>12</v>
      </c>
      <c r="AH46" s="10">
        <f>Customers!AH45+IFERROR(VLOOKUP(AH$4,Switching!$B$35:$F$44,5,0),0)-IFERROR(VLOOKUP(AH$4,Switching!$B$23:$F$31,5,0),0)</f>
        <v>366072</v>
      </c>
      <c r="AI46" s="35">
        <f t="shared" si="2"/>
        <v>44980</v>
      </c>
      <c r="AJ46" s="10">
        <f>Customers!AJ45+IFERROR(VLOOKUP(AJ$4,Switching!$B$35:$F$44,5,0),0)-IFERROR(VLOOKUP(AJ$4,Switching!$B$23:$F$31,5,0),0)</f>
        <v>28456.877351900672</v>
      </c>
      <c r="AK46" s="10">
        <f>Customers!AK45+IFERROR(VLOOKUP(AK$4,Switching!$B$35:$F$44,5,0),0)-IFERROR(VLOOKUP(AK$4,Switching!$B$23:$F$31,5,0),0)</f>
        <v>16523.122648099325</v>
      </c>
      <c r="AL46" s="10">
        <f>Customers!AL45+IFERROR(VLOOKUP(AL$4,Switching!$B$35:$F$44,5,0),0)-IFERROR(VLOOKUP(AL$4,Switching!$B$23:$F$31,5,0),0)</f>
        <v>52</v>
      </c>
      <c r="AM46" s="10">
        <f>Customers!AM45+IFERROR(VLOOKUP(AM$4,Switching!$B$35:$F$44,5,0),0)-IFERROR(VLOOKUP(AM$4,Switching!$B$23:$F$31,5,0),0)</f>
        <v>2591</v>
      </c>
      <c r="AN46" s="10">
        <f>Customers!AN45+IFERROR(VLOOKUP(AN$4,Switching!$B$35:$F$44,5,0),0)-IFERROR(VLOOKUP(AN$4,Switching!$B$23:$F$31,5,0),0)</f>
        <v>47</v>
      </c>
      <c r="AO46" s="10">
        <f>Customers!AO45+IFERROR(VLOOKUP(AO$4,Switching!$B$35:$F$44,5,0),0)-IFERROR(VLOOKUP(AO$4,Switching!$B$23:$F$31,5,0),0)</f>
        <v>233</v>
      </c>
      <c r="AP46" s="10">
        <f>Customers!AP45+IFERROR(VLOOKUP(AP$4,Switching!$B$35:$F$44,5,0),0)-IFERROR(VLOOKUP(AP$4,Switching!$B$23:$F$31,5,0),0)</f>
        <v>21</v>
      </c>
      <c r="AQ46" s="10">
        <f>Customers!AQ45+IFERROR(VLOOKUP(AQ$4,Switching!$B$35:$F$44,5,0),0)-IFERROR(VLOOKUP(AQ$4,Switching!$B$23:$F$31,5,0),0)</f>
        <v>208</v>
      </c>
      <c r="AR46" s="10">
        <f>Customers!AR45+IFERROR(VLOOKUP(AR$4,Switching!$B$35:$F$44,5,0),0)-IFERROR(VLOOKUP(AR$4,Switching!$B$23:$F$31,5,0),0)</f>
        <v>74</v>
      </c>
      <c r="AS46" s="10">
        <f>Customers!AS45+IFERROR(VLOOKUP(AS$4,Switching!$B$35:$F$44,5,0),0)-IFERROR(VLOOKUP(AS$4,Switching!$B$23:$F$31,5,0),0)</f>
        <v>100</v>
      </c>
      <c r="AT46" s="10">
        <f>Customers!AT45+IFERROR(VLOOKUP(AT$4,Switching!$B$35:$F$44,5,0),0)-IFERROR(VLOOKUP(AT$4,Switching!$B$23:$F$31,5,0),0)</f>
        <v>156</v>
      </c>
      <c r="AU46" s="10">
        <f>Customers!AU45+IFERROR(VLOOKUP(AU$4,Switching!$B$35:$F$44,5,0),0)-IFERROR(VLOOKUP(AU$4,Switching!$B$23:$F$31,5,0),0)</f>
        <v>12</v>
      </c>
      <c r="AV46" s="10">
        <f>Customers!AV45+IFERROR(VLOOKUP(AV$4,Switching!$B$35:$F$44,5,0),0)-IFERROR(VLOOKUP(AV$4,Switching!$B$23:$F$31,5,0),0)</f>
        <v>905</v>
      </c>
      <c r="AW46" s="10">
        <f>Customers!AW45+IFERROR(VLOOKUP(AW$4,Switching!$B$35:$F$44,5,0),0)-IFERROR(VLOOKUP(AW$4,Switching!$B$23:$F$31,5,0),0)</f>
        <v>1</v>
      </c>
      <c r="AX46" s="10">
        <f>Customers!AX45+IFERROR(VLOOKUP(AX$4,Switching!$B$35:$F$44,5,0),0)-IFERROR(VLOOKUP(AX$4,Switching!$B$23:$F$31,5,0),0)</f>
        <v>2</v>
      </c>
    </row>
    <row r="47" spans="1:50" x14ac:dyDescent="0.25">
      <c r="A47" s="8">
        <v>2017</v>
      </c>
      <c r="B47" s="8">
        <v>12</v>
      </c>
      <c r="C47" s="8" t="s">
        <v>522</v>
      </c>
      <c r="D47" s="10">
        <f>Customers!D46+IFERROR(VLOOKUP(D$4,Switching!$B$35:$F$44,5,0),0)-IFERROR(VLOOKUP(D$4,Switching!$B$23:$F$31,5,0),0)</f>
        <v>434831.00572354702</v>
      </c>
      <c r="E47" s="36">
        <f t="shared" si="3"/>
        <v>642</v>
      </c>
      <c r="F47" s="10">
        <f>Customers!F46+IFERROR(VLOOKUP(F$4,Switching!$B$35:$F$44,5,0),0)-IFERROR(VLOOKUP(F$4,Switching!$B$23:$F$31,5,0),0)</f>
        <v>379</v>
      </c>
      <c r="G47" s="10">
        <f>Customers!G46+IFERROR(VLOOKUP(G$4,Switching!$B$35:$F$44,5,0),0)-IFERROR(VLOOKUP(G$4,Switching!$B$23:$F$31,5,0),0)</f>
        <v>263</v>
      </c>
      <c r="H47" s="35">
        <f t="shared" si="4"/>
        <v>82340</v>
      </c>
      <c r="I47" s="10">
        <f>Customers!I46+IFERROR(VLOOKUP(I$4,Switching!$B$35:$F$44,5,0),0)-IFERROR(VLOOKUP(I$4,Switching!$B$23:$F$31,5,0),0)</f>
        <v>63715.311813688495</v>
      </c>
      <c r="J47" s="10">
        <f>Customers!J46+IFERROR(VLOOKUP(J$4,Switching!$B$35:$F$44,5,0),0)-IFERROR(VLOOKUP(J$4,Switching!$B$23:$F$31,5,0),0)</f>
        <v>18624.688186311509</v>
      </c>
      <c r="K47" s="10">
        <f>Customers!K46+IFERROR(VLOOKUP(K$4,Switching!$B$35:$F$44,5,0),0)-IFERROR(VLOOKUP(K$4,Switching!$B$23:$F$31,5,0),0)</f>
        <v>195</v>
      </c>
      <c r="L47" s="10">
        <f>Customers!L46+IFERROR(VLOOKUP(L$4,Switching!$B$35:$F$44,5,0),0)-IFERROR(VLOOKUP(L$4,Switching!$B$23:$F$31,5,0),0)</f>
        <v>4560</v>
      </c>
      <c r="M47" s="10">
        <f>Customers!M46+IFERROR(VLOOKUP(M$4,Switching!$B$35:$F$44,5,0),0)-IFERROR(VLOOKUP(M$4,Switching!$B$23:$F$31,5,0),0)</f>
        <v>216</v>
      </c>
      <c r="N47" s="10">
        <f>Customers!N46+IFERROR(VLOOKUP(N$4,Switching!$B$35:$F$44,5,0),0)-IFERROR(VLOOKUP(N$4,Switching!$B$23:$F$31,5,0),0)</f>
        <v>490</v>
      </c>
      <c r="O47" s="10">
        <f>Customers!O46+IFERROR(VLOOKUP(O$4,Switching!$B$35:$F$44,5,0),0)-IFERROR(VLOOKUP(O$4,Switching!$B$23:$F$31,5,0),0)</f>
        <v>52</v>
      </c>
      <c r="P47" s="10">
        <f>Customers!P46+IFERROR(VLOOKUP(P$4,Switching!$B$35:$F$44,5,0),0)-IFERROR(VLOOKUP(P$4,Switching!$B$23:$F$31,5,0),0)</f>
        <v>747</v>
      </c>
      <c r="Q47" s="10">
        <f>Customers!Q46+IFERROR(VLOOKUP(Q$4,Switching!$B$35:$F$44,5,0),0)-IFERROR(VLOOKUP(Q$4,Switching!$B$23:$F$31,5,0),0)</f>
        <v>1</v>
      </c>
      <c r="R47" s="10">
        <f>Customers!R46+IFERROR(VLOOKUP(R$4,Switching!$B$35:$F$44,5,0),0)-IFERROR(VLOOKUP(R$4,Switching!$B$23:$F$31,5,0),0)</f>
        <v>6</v>
      </c>
      <c r="S47" s="10">
        <f>Customers!S46+IFERROR(VLOOKUP(S$4,Switching!$B$35:$F$44,5,0),0)-IFERROR(VLOOKUP(S$4,Switching!$B$23:$F$31,5,0),0)</f>
        <v>5</v>
      </c>
      <c r="T47" s="10">
        <f t="shared" si="0"/>
        <v>12</v>
      </c>
      <c r="U47" s="10">
        <f>Customers!U46+IFERROR(VLOOKUP(U$4,Switching!$B$35:$F$44,5,0),0)-IFERROR(VLOOKUP(U$4,Switching!$B$23:$F$31,5,0),0)</f>
        <v>32</v>
      </c>
      <c r="V47" s="10">
        <f>Customers!V46+IFERROR(VLOOKUP(V$4,Switching!$B$35:$F$44,5,0),0)-IFERROR(VLOOKUP(V$4,Switching!$B$23:$F$31,5,0),0)</f>
        <v>1</v>
      </c>
      <c r="W47" s="10">
        <f>Customers!W46+IFERROR(VLOOKUP(W$4,Switching!$B$35:$F$44,5,0),0)-IFERROR(VLOOKUP(W$4,Switching!$B$23:$F$31,5,0),0)</f>
        <v>24163</v>
      </c>
      <c r="X47" s="35">
        <f t="shared" si="1"/>
        <v>4505</v>
      </c>
      <c r="Y47" s="10">
        <f>Customers!Y46+IFERROR(VLOOKUP(Y$4,Switching!$B$35:$F$44,5,0),0)-IFERROR(VLOOKUP(Y$4,Switching!$B$23:$F$31,5,0),0)</f>
        <v>3739</v>
      </c>
      <c r="Z47" s="10">
        <f>Customers!Z46+IFERROR(VLOOKUP(Z$4,Switching!$B$35:$F$44,5,0),0)-IFERROR(VLOOKUP(Z$4,Switching!$B$23:$F$31,5,0),0)</f>
        <v>766</v>
      </c>
      <c r="AA47" s="10">
        <f>Customers!AA46+IFERROR(VLOOKUP(AA$4,Switching!$B$35:$F$44,5,0),0)-IFERROR(VLOOKUP(AA$4,Switching!$B$23:$F$31,5,0),0)</f>
        <v>19</v>
      </c>
      <c r="AB47" s="10">
        <f>Customers!AB46+IFERROR(VLOOKUP(AB$4,Switching!$B$35:$F$44,5,0),0)-IFERROR(VLOOKUP(AB$4,Switching!$B$23:$F$31,5,0),0)</f>
        <v>187</v>
      </c>
      <c r="AC47" s="10">
        <f>Customers!AC46+IFERROR(VLOOKUP(AC$4,Switching!$B$35:$F$44,5,0),0)-IFERROR(VLOOKUP(AC$4,Switching!$B$23:$F$31,5,0),0)</f>
        <v>4</v>
      </c>
      <c r="AD47" s="10">
        <f>Customers!AD46+IFERROR(VLOOKUP(AD$4,Switching!$B$35:$F$44,5,0),0)-IFERROR(VLOOKUP(AD$4,Switching!$B$23:$F$31,5,0),0)</f>
        <v>14</v>
      </c>
      <c r="AE47" s="10">
        <f>Customers!AE46+IFERROR(VLOOKUP(AE$4,Switching!$B$35:$F$44,5,0),0)-IFERROR(VLOOKUP(AE$4,Switching!$B$23:$F$31,5,0),0)</f>
        <v>130</v>
      </c>
      <c r="AF47" s="10">
        <f>Customers!AF46+IFERROR(VLOOKUP(AF$4,Switching!$B$35:$F$44,5,0),0)-IFERROR(VLOOKUP(AF$4,Switching!$B$23:$F$31,5,0),0)</f>
        <v>13</v>
      </c>
      <c r="AG47" s="10">
        <f>Customers!AG46+IFERROR(VLOOKUP(AG$4,Switching!$B$35:$F$44,5,0),0)-IFERROR(VLOOKUP(AG$4,Switching!$B$23:$F$31,5,0),0)</f>
        <v>12</v>
      </c>
      <c r="AH47" s="10">
        <f>Customers!AH46+IFERROR(VLOOKUP(AH$4,Switching!$B$35:$F$44,5,0),0)-IFERROR(VLOOKUP(AH$4,Switching!$B$23:$F$31,5,0),0)</f>
        <v>366275</v>
      </c>
      <c r="AI47" s="35">
        <f t="shared" si="2"/>
        <v>44997</v>
      </c>
      <c r="AJ47" s="10">
        <f>Customers!AJ46+IFERROR(VLOOKUP(AJ$4,Switching!$B$35:$F$44,5,0),0)-IFERROR(VLOOKUP(AJ$4,Switching!$B$23:$F$31,5,0),0)</f>
        <v>28467.633024628765</v>
      </c>
      <c r="AK47" s="10">
        <f>Customers!AK46+IFERROR(VLOOKUP(AK$4,Switching!$B$35:$F$44,5,0),0)-IFERROR(VLOOKUP(AK$4,Switching!$B$23:$F$31,5,0),0)</f>
        <v>16529.366975371235</v>
      </c>
      <c r="AL47" s="10">
        <f>Customers!AL46+IFERROR(VLOOKUP(AL$4,Switching!$B$35:$F$44,5,0),0)-IFERROR(VLOOKUP(AL$4,Switching!$B$23:$F$31,5,0),0)</f>
        <v>52</v>
      </c>
      <c r="AM47" s="10">
        <f>Customers!AM46+IFERROR(VLOOKUP(AM$4,Switching!$B$35:$F$44,5,0),0)-IFERROR(VLOOKUP(AM$4,Switching!$B$23:$F$31,5,0),0)</f>
        <v>2591</v>
      </c>
      <c r="AN47" s="10">
        <f>Customers!AN46+IFERROR(VLOOKUP(AN$4,Switching!$B$35:$F$44,5,0),0)-IFERROR(VLOOKUP(AN$4,Switching!$B$23:$F$31,5,0),0)</f>
        <v>47</v>
      </c>
      <c r="AO47" s="10">
        <f>Customers!AO46+IFERROR(VLOOKUP(AO$4,Switching!$B$35:$F$44,5,0),0)-IFERROR(VLOOKUP(AO$4,Switching!$B$23:$F$31,5,0),0)</f>
        <v>233</v>
      </c>
      <c r="AP47" s="10">
        <f>Customers!AP46+IFERROR(VLOOKUP(AP$4,Switching!$B$35:$F$44,5,0),0)-IFERROR(VLOOKUP(AP$4,Switching!$B$23:$F$31,5,0),0)</f>
        <v>21</v>
      </c>
      <c r="AQ47" s="10">
        <f>Customers!AQ46+IFERROR(VLOOKUP(AQ$4,Switching!$B$35:$F$44,5,0),0)-IFERROR(VLOOKUP(AQ$4,Switching!$B$23:$F$31,5,0),0)</f>
        <v>208</v>
      </c>
      <c r="AR47" s="10">
        <f>Customers!AR46+IFERROR(VLOOKUP(AR$4,Switching!$B$35:$F$44,5,0),0)-IFERROR(VLOOKUP(AR$4,Switching!$B$23:$F$31,5,0),0)</f>
        <v>74</v>
      </c>
      <c r="AS47" s="10">
        <f>Customers!AS46+IFERROR(VLOOKUP(AS$4,Switching!$B$35:$F$44,5,0),0)-IFERROR(VLOOKUP(AS$4,Switching!$B$23:$F$31,5,0),0)</f>
        <v>100</v>
      </c>
      <c r="AT47" s="10">
        <f>Customers!AT46+IFERROR(VLOOKUP(AT$4,Switching!$B$35:$F$44,5,0),0)-IFERROR(VLOOKUP(AT$4,Switching!$B$23:$F$31,5,0),0)</f>
        <v>156</v>
      </c>
      <c r="AU47" s="10">
        <f>Customers!AU46+IFERROR(VLOOKUP(AU$4,Switching!$B$35:$F$44,5,0),0)-IFERROR(VLOOKUP(AU$4,Switching!$B$23:$F$31,5,0),0)</f>
        <v>12</v>
      </c>
      <c r="AV47" s="10">
        <f>Customers!AV46+IFERROR(VLOOKUP(AV$4,Switching!$B$35:$F$44,5,0),0)-IFERROR(VLOOKUP(AV$4,Switching!$B$23:$F$31,5,0),0)</f>
        <v>905</v>
      </c>
      <c r="AW47" s="10">
        <f>Customers!AW46+IFERROR(VLOOKUP(AW$4,Switching!$B$35:$F$44,5,0),0)-IFERROR(VLOOKUP(AW$4,Switching!$B$23:$F$31,5,0),0)</f>
        <v>1</v>
      </c>
      <c r="AX47" s="10">
        <f>Customers!AX46+IFERROR(VLOOKUP(AX$4,Switching!$B$35:$F$44,5,0),0)-IFERROR(VLOOKUP(AX$4,Switching!$B$23:$F$31,5,0),0)</f>
        <v>2</v>
      </c>
    </row>
    <row r="48" spans="1:50" x14ac:dyDescent="0.25">
      <c r="A48" s="8">
        <v>2018</v>
      </c>
      <c r="B48" s="8">
        <v>1</v>
      </c>
      <c r="C48" s="8" t="s">
        <v>523</v>
      </c>
      <c r="D48" s="10">
        <f>Customers!D47+IFERROR(VLOOKUP(D$4,Switching!$B$35:$F$44,5,0),0)-IFERROR(VLOOKUP(D$4,Switching!$B$23:$F$31,5,0),0)</f>
        <v>434831.26131383103</v>
      </c>
      <c r="E48" s="36">
        <f t="shared" si="3"/>
        <v>643</v>
      </c>
      <c r="F48" s="10">
        <f>Customers!F47+IFERROR(VLOOKUP(F$4,Switching!$B$35:$F$44,5,0),0)-IFERROR(VLOOKUP(F$4,Switching!$B$23:$F$31,5,0),0)</f>
        <v>379</v>
      </c>
      <c r="G48" s="10">
        <f>Customers!G47+IFERROR(VLOOKUP(G$4,Switching!$B$35:$F$44,5,0),0)-IFERROR(VLOOKUP(G$4,Switching!$B$23:$F$31,5,0),0)</f>
        <v>264</v>
      </c>
      <c r="H48" s="35">
        <f t="shared" si="4"/>
        <v>82350</v>
      </c>
      <c r="I48" s="10">
        <f>Customers!I47+IFERROR(VLOOKUP(I$4,Switching!$B$35:$F$44,5,0),0)-IFERROR(VLOOKUP(I$4,Switching!$B$23:$F$31,5,0),0)</f>
        <v>63723.06022497626</v>
      </c>
      <c r="J48" s="10">
        <f>Customers!J47+IFERROR(VLOOKUP(J$4,Switching!$B$35:$F$44,5,0),0)-IFERROR(VLOOKUP(J$4,Switching!$B$23:$F$31,5,0),0)</f>
        <v>18626.93977502374</v>
      </c>
      <c r="K48" s="10">
        <f>Customers!K47+IFERROR(VLOOKUP(K$4,Switching!$B$35:$F$44,5,0),0)-IFERROR(VLOOKUP(K$4,Switching!$B$23:$F$31,5,0),0)</f>
        <v>195</v>
      </c>
      <c r="L48" s="10">
        <f>Customers!L47+IFERROR(VLOOKUP(L$4,Switching!$B$35:$F$44,5,0),0)-IFERROR(VLOOKUP(L$4,Switching!$B$23:$F$31,5,0),0)</f>
        <v>4560</v>
      </c>
      <c r="M48" s="10">
        <f>Customers!M47+IFERROR(VLOOKUP(M$4,Switching!$B$35:$F$44,5,0),0)-IFERROR(VLOOKUP(M$4,Switching!$B$23:$F$31,5,0),0)</f>
        <v>216</v>
      </c>
      <c r="N48" s="10">
        <f>Customers!N47+IFERROR(VLOOKUP(N$4,Switching!$B$35:$F$44,5,0),0)-IFERROR(VLOOKUP(N$4,Switching!$B$23:$F$31,5,0),0)</f>
        <v>491</v>
      </c>
      <c r="O48" s="10">
        <f>Customers!O47+IFERROR(VLOOKUP(O$4,Switching!$B$35:$F$44,5,0),0)-IFERROR(VLOOKUP(O$4,Switching!$B$23:$F$31,5,0),0)</f>
        <v>52</v>
      </c>
      <c r="P48" s="10">
        <f>Customers!P47+IFERROR(VLOOKUP(P$4,Switching!$B$35:$F$44,5,0),0)-IFERROR(VLOOKUP(P$4,Switching!$B$23:$F$31,5,0),0)</f>
        <v>747</v>
      </c>
      <c r="Q48" s="10">
        <f>Customers!Q47+IFERROR(VLOOKUP(Q$4,Switching!$B$35:$F$44,5,0),0)-IFERROR(VLOOKUP(Q$4,Switching!$B$23:$F$31,5,0),0)</f>
        <v>1</v>
      </c>
      <c r="R48" s="10">
        <f>Customers!R47+IFERROR(VLOOKUP(R$4,Switching!$B$35:$F$44,5,0),0)-IFERROR(VLOOKUP(R$4,Switching!$B$23:$F$31,5,0),0)</f>
        <v>6</v>
      </c>
      <c r="S48" s="10">
        <f>Customers!S47+IFERROR(VLOOKUP(S$4,Switching!$B$35:$F$44,5,0),0)-IFERROR(VLOOKUP(S$4,Switching!$B$23:$F$31,5,0),0)</f>
        <v>5</v>
      </c>
      <c r="T48" s="10">
        <f t="shared" si="0"/>
        <v>12</v>
      </c>
      <c r="U48" s="10">
        <f>Customers!U47+IFERROR(VLOOKUP(U$4,Switching!$B$35:$F$44,5,0),0)-IFERROR(VLOOKUP(U$4,Switching!$B$23:$F$31,5,0),0)</f>
        <v>32</v>
      </c>
      <c r="V48" s="10">
        <f>Customers!V47+IFERROR(VLOOKUP(V$4,Switching!$B$35:$F$44,5,0),0)-IFERROR(VLOOKUP(V$4,Switching!$B$23:$F$31,5,0),0)</f>
        <v>1</v>
      </c>
      <c r="W48" s="10">
        <f>Customers!W47+IFERROR(VLOOKUP(W$4,Switching!$B$35:$F$44,5,0),0)-IFERROR(VLOOKUP(W$4,Switching!$B$23:$F$31,5,0),0)</f>
        <v>24131</v>
      </c>
      <c r="X48" s="35">
        <f t="shared" si="1"/>
        <v>4507</v>
      </c>
      <c r="Y48" s="10">
        <f>Customers!Y47+IFERROR(VLOOKUP(Y$4,Switching!$B$35:$F$44,5,0),0)-IFERROR(VLOOKUP(Y$4,Switching!$B$23:$F$31,5,0),0)</f>
        <v>3741</v>
      </c>
      <c r="Z48" s="10">
        <f>Customers!Z47+IFERROR(VLOOKUP(Z$4,Switching!$B$35:$F$44,5,0),0)-IFERROR(VLOOKUP(Z$4,Switching!$B$23:$F$31,5,0),0)</f>
        <v>766</v>
      </c>
      <c r="AA48" s="10">
        <f>Customers!AA47+IFERROR(VLOOKUP(AA$4,Switching!$B$35:$F$44,5,0),0)-IFERROR(VLOOKUP(AA$4,Switching!$B$23:$F$31,5,0),0)</f>
        <v>19</v>
      </c>
      <c r="AB48" s="10">
        <f>Customers!AB47+IFERROR(VLOOKUP(AB$4,Switching!$B$35:$F$44,5,0),0)-IFERROR(VLOOKUP(AB$4,Switching!$B$23:$F$31,5,0),0)</f>
        <v>187</v>
      </c>
      <c r="AC48" s="10">
        <f>Customers!AC47+IFERROR(VLOOKUP(AC$4,Switching!$B$35:$F$44,5,0),0)-IFERROR(VLOOKUP(AC$4,Switching!$B$23:$F$31,5,0),0)</f>
        <v>4</v>
      </c>
      <c r="AD48" s="10">
        <f>Customers!AD47+IFERROR(VLOOKUP(AD$4,Switching!$B$35:$F$44,5,0),0)-IFERROR(VLOOKUP(AD$4,Switching!$B$23:$F$31,5,0),0)</f>
        <v>15</v>
      </c>
      <c r="AE48" s="10">
        <f>Customers!AE47+IFERROR(VLOOKUP(AE$4,Switching!$B$35:$F$44,5,0),0)-IFERROR(VLOOKUP(AE$4,Switching!$B$23:$F$31,5,0),0)</f>
        <v>130</v>
      </c>
      <c r="AF48" s="10">
        <f>Customers!AF47+IFERROR(VLOOKUP(AF$4,Switching!$B$35:$F$44,5,0),0)-IFERROR(VLOOKUP(AF$4,Switching!$B$23:$F$31,5,0),0)</f>
        <v>13</v>
      </c>
      <c r="AG48" s="10">
        <f>Customers!AG47+IFERROR(VLOOKUP(AG$4,Switching!$B$35:$F$44,5,0),0)-IFERROR(VLOOKUP(AG$4,Switching!$B$23:$F$31,5,0),0)</f>
        <v>12</v>
      </c>
      <c r="AH48" s="10">
        <f>Customers!AH47+IFERROR(VLOOKUP(AH$4,Switching!$B$35:$F$44,5,0),0)-IFERROR(VLOOKUP(AH$4,Switching!$B$23:$F$31,5,0),0)</f>
        <v>366477</v>
      </c>
      <c r="AI48" s="35">
        <f t="shared" si="2"/>
        <v>45014</v>
      </c>
      <c r="AJ48" s="10">
        <f>Customers!AJ47+IFERROR(VLOOKUP(AJ$4,Switching!$B$35:$F$44,5,0),0)-IFERROR(VLOOKUP(AJ$4,Switching!$B$23:$F$31,5,0),0)</f>
        <v>28478.388697356855</v>
      </c>
      <c r="AK48" s="10">
        <f>Customers!AK47+IFERROR(VLOOKUP(AK$4,Switching!$B$35:$F$44,5,0),0)-IFERROR(VLOOKUP(AK$4,Switching!$B$23:$F$31,5,0),0)</f>
        <v>16535.611302643141</v>
      </c>
      <c r="AL48" s="10">
        <f>Customers!AL47+IFERROR(VLOOKUP(AL$4,Switching!$B$35:$F$44,5,0),0)-IFERROR(VLOOKUP(AL$4,Switching!$B$23:$F$31,5,0),0)</f>
        <v>52</v>
      </c>
      <c r="AM48" s="10">
        <f>Customers!AM47+IFERROR(VLOOKUP(AM$4,Switching!$B$35:$F$44,5,0),0)-IFERROR(VLOOKUP(AM$4,Switching!$B$23:$F$31,5,0),0)</f>
        <v>2597</v>
      </c>
      <c r="AN48" s="10">
        <f>Customers!AN47+IFERROR(VLOOKUP(AN$4,Switching!$B$35:$F$44,5,0),0)-IFERROR(VLOOKUP(AN$4,Switching!$B$23:$F$31,5,0),0)</f>
        <v>48</v>
      </c>
      <c r="AO48" s="10">
        <f>Customers!AO47+IFERROR(VLOOKUP(AO$4,Switching!$B$35:$F$44,5,0),0)-IFERROR(VLOOKUP(AO$4,Switching!$B$23:$F$31,5,0),0)</f>
        <v>233</v>
      </c>
      <c r="AP48" s="10">
        <f>Customers!AP47+IFERROR(VLOOKUP(AP$4,Switching!$B$35:$F$44,5,0),0)-IFERROR(VLOOKUP(AP$4,Switching!$B$23:$F$31,5,0),0)</f>
        <v>21</v>
      </c>
      <c r="AQ48" s="10">
        <f>Customers!AQ47+IFERROR(VLOOKUP(AQ$4,Switching!$B$35:$F$44,5,0),0)-IFERROR(VLOOKUP(AQ$4,Switching!$B$23:$F$31,5,0),0)</f>
        <v>208</v>
      </c>
      <c r="AR48" s="10">
        <f>Customers!AR47+IFERROR(VLOOKUP(AR$4,Switching!$B$35:$F$44,5,0),0)-IFERROR(VLOOKUP(AR$4,Switching!$B$23:$F$31,5,0),0)</f>
        <v>74</v>
      </c>
      <c r="AS48" s="10">
        <f>Customers!AS47+IFERROR(VLOOKUP(AS$4,Switching!$B$35:$F$44,5,0),0)-IFERROR(VLOOKUP(AS$4,Switching!$B$23:$F$31,5,0),0)</f>
        <v>100</v>
      </c>
      <c r="AT48" s="10">
        <f>Customers!AT47+IFERROR(VLOOKUP(AT$4,Switching!$B$35:$F$44,5,0),0)-IFERROR(VLOOKUP(AT$4,Switching!$B$23:$F$31,5,0),0)</f>
        <v>156</v>
      </c>
      <c r="AU48" s="10">
        <f>Customers!AU47+IFERROR(VLOOKUP(AU$4,Switching!$B$35:$F$44,5,0),0)-IFERROR(VLOOKUP(AU$4,Switching!$B$23:$F$31,5,0),0)</f>
        <v>12</v>
      </c>
      <c r="AV48" s="10">
        <f>Customers!AV47+IFERROR(VLOOKUP(AV$4,Switching!$B$35:$F$44,5,0),0)-IFERROR(VLOOKUP(AV$4,Switching!$B$23:$F$31,5,0),0)</f>
        <v>905</v>
      </c>
      <c r="AW48" s="10">
        <f>Customers!AW47+IFERROR(VLOOKUP(AW$4,Switching!$B$35:$F$44,5,0),0)-IFERROR(VLOOKUP(AW$4,Switching!$B$23:$F$31,5,0),0)</f>
        <v>1</v>
      </c>
      <c r="AX48" s="10">
        <f>Customers!AX47+IFERROR(VLOOKUP(AX$4,Switching!$B$35:$F$44,5,0),0)-IFERROR(VLOOKUP(AX$4,Switching!$B$23:$F$31,5,0),0)</f>
        <v>2</v>
      </c>
    </row>
    <row r="49" spans="1:50" x14ac:dyDescent="0.25">
      <c r="A49" s="8">
        <v>2018</v>
      </c>
      <c r="B49" s="8">
        <v>2</v>
      </c>
      <c r="C49" s="8" t="s">
        <v>524</v>
      </c>
      <c r="D49" s="10">
        <f>Customers!D48+IFERROR(VLOOKUP(D$4,Switching!$B$35:$F$44,5,0),0)-IFERROR(VLOOKUP(D$4,Switching!$B$23:$F$31,5,0),0)</f>
        <v>435013.517040796</v>
      </c>
      <c r="E49" s="36">
        <f t="shared" si="3"/>
        <v>642</v>
      </c>
      <c r="F49" s="10">
        <f>Customers!F48+IFERROR(VLOOKUP(F$4,Switching!$B$35:$F$44,5,0),0)-IFERROR(VLOOKUP(F$4,Switching!$B$23:$F$31,5,0),0)</f>
        <v>379</v>
      </c>
      <c r="G49" s="10">
        <f>Customers!G48+IFERROR(VLOOKUP(G$4,Switching!$B$35:$F$44,5,0),0)-IFERROR(VLOOKUP(G$4,Switching!$B$23:$F$31,5,0),0)</f>
        <v>263</v>
      </c>
      <c r="H49" s="35">
        <f t="shared" si="4"/>
        <v>82360</v>
      </c>
      <c r="I49" s="10">
        <f>Customers!I48+IFERROR(VLOOKUP(I$4,Switching!$B$35:$F$44,5,0),0)-IFERROR(VLOOKUP(I$4,Switching!$B$23:$F$31,5,0),0)</f>
        <v>63730.808636264032</v>
      </c>
      <c r="J49" s="10">
        <f>Customers!J48+IFERROR(VLOOKUP(J$4,Switching!$B$35:$F$44,5,0),0)-IFERROR(VLOOKUP(J$4,Switching!$B$23:$F$31,5,0),0)</f>
        <v>18629.191363735968</v>
      </c>
      <c r="K49" s="10">
        <f>Customers!K48+IFERROR(VLOOKUP(K$4,Switching!$B$35:$F$44,5,0),0)-IFERROR(VLOOKUP(K$4,Switching!$B$23:$F$31,5,0),0)</f>
        <v>195</v>
      </c>
      <c r="L49" s="10">
        <f>Customers!L48+IFERROR(VLOOKUP(L$4,Switching!$B$35:$F$44,5,0),0)-IFERROR(VLOOKUP(L$4,Switching!$B$23:$F$31,5,0),0)</f>
        <v>4560</v>
      </c>
      <c r="M49" s="10">
        <f>Customers!M48+IFERROR(VLOOKUP(M$4,Switching!$B$35:$F$44,5,0),0)-IFERROR(VLOOKUP(M$4,Switching!$B$23:$F$31,5,0),0)</f>
        <v>216</v>
      </c>
      <c r="N49" s="10">
        <f>Customers!N48+IFERROR(VLOOKUP(N$4,Switching!$B$35:$F$44,5,0),0)-IFERROR(VLOOKUP(N$4,Switching!$B$23:$F$31,5,0),0)</f>
        <v>492</v>
      </c>
      <c r="O49" s="10">
        <f>Customers!O48+IFERROR(VLOOKUP(O$4,Switching!$B$35:$F$44,5,0),0)-IFERROR(VLOOKUP(O$4,Switching!$B$23:$F$31,5,0),0)</f>
        <v>52</v>
      </c>
      <c r="P49" s="10">
        <f>Customers!P48+IFERROR(VLOOKUP(P$4,Switching!$B$35:$F$44,5,0),0)-IFERROR(VLOOKUP(P$4,Switching!$B$23:$F$31,5,0),0)</f>
        <v>747</v>
      </c>
      <c r="Q49" s="10">
        <f>Customers!Q48+IFERROR(VLOOKUP(Q$4,Switching!$B$35:$F$44,5,0),0)-IFERROR(VLOOKUP(Q$4,Switching!$B$23:$F$31,5,0),0)</f>
        <v>1</v>
      </c>
      <c r="R49" s="10">
        <f>Customers!R48+IFERROR(VLOOKUP(R$4,Switching!$B$35:$F$44,5,0),0)-IFERROR(VLOOKUP(R$4,Switching!$B$23:$F$31,5,0),0)</f>
        <v>6</v>
      </c>
      <c r="S49" s="10">
        <f>Customers!S48+IFERROR(VLOOKUP(S$4,Switching!$B$35:$F$44,5,0),0)-IFERROR(VLOOKUP(S$4,Switching!$B$23:$F$31,5,0),0)</f>
        <v>5</v>
      </c>
      <c r="T49" s="10">
        <f t="shared" si="0"/>
        <v>12</v>
      </c>
      <c r="U49" s="10">
        <f>Customers!U48+IFERROR(VLOOKUP(U$4,Switching!$B$35:$F$44,5,0),0)-IFERROR(VLOOKUP(U$4,Switching!$B$23:$F$31,5,0),0)</f>
        <v>32</v>
      </c>
      <c r="V49" s="10">
        <f>Customers!V48+IFERROR(VLOOKUP(V$4,Switching!$B$35:$F$44,5,0),0)-IFERROR(VLOOKUP(V$4,Switching!$B$23:$F$31,5,0),0)</f>
        <v>1</v>
      </c>
      <c r="W49" s="10">
        <f>Customers!W48+IFERROR(VLOOKUP(W$4,Switching!$B$35:$F$44,5,0),0)-IFERROR(VLOOKUP(W$4,Switching!$B$23:$F$31,5,0),0)</f>
        <v>24140</v>
      </c>
      <c r="X49" s="35">
        <f t="shared" si="1"/>
        <v>4509</v>
      </c>
      <c r="Y49" s="10">
        <f>Customers!Y48+IFERROR(VLOOKUP(Y$4,Switching!$B$35:$F$44,5,0),0)-IFERROR(VLOOKUP(Y$4,Switching!$B$23:$F$31,5,0),0)</f>
        <v>3742</v>
      </c>
      <c r="Z49" s="10">
        <f>Customers!Z48+IFERROR(VLOOKUP(Z$4,Switching!$B$35:$F$44,5,0),0)-IFERROR(VLOOKUP(Z$4,Switching!$B$23:$F$31,5,0),0)</f>
        <v>767</v>
      </c>
      <c r="AA49" s="10">
        <f>Customers!AA48+IFERROR(VLOOKUP(AA$4,Switching!$B$35:$F$44,5,0),0)-IFERROR(VLOOKUP(AA$4,Switching!$B$23:$F$31,5,0),0)</f>
        <v>19</v>
      </c>
      <c r="AB49" s="10">
        <f>Customers!AB48+IFERROR(VLOOKUP(AB$4,Switching!$B$35:$F$44,5,0),0)-IFERROR(VLOOKUP(AB$4,Switching!$B$23:$F$31,5,0),0)</f>
        <v>187</v>
      </c>
      <c r="AC49" s="10">
        <f>Customers!AC48+IFERROR(VLOOKUP(AC$4,Switching!$B$35:$F$44,5,0),0)-IFERROR(VLOOKUP(AC$4,Switching!$B$23:$F$31,5,0),0)</f>
        <v>4</v>
      </c>
      <c r="AD49" s="10">
        <f>Customers!AD48+IFERROR(VLOOKUP(AD$4,Switching!$B$35:$F$44,5,0),0)-IFERROR(VLOOKUP(AD$4,Switching!$B$23:$F$31,5,0),0)</f>
        <v>15</v>
      </c>
      <c r="AE49" s="10">
        <f>Customers!AE48+IFERROR(VLOOKUP(AE$4,Switching!$B$35:$F$44,5,0),0)-IFERROR(VLOOKUP(AE$4,Switching!$B$23:$F$31,5,0),0)</f>
        <v>130</v>
      </c>
      <c r="AF49" s="10">
        <f>Customers!AF48+IFERROR(VLOOKUP(AF$4,Switching!$B$35:$F$44,5,0),0)-IFERROR(VLOOKUP(AF$4,Switching!$B$23:$F$31,5,0),0)</f>
        <v>13</v>
      </c>
      <c r="AG49" s="10">
        <f>Customers!AG48+IFERROR(VLOOKUP(AG$4,Switching!$B$35:$F$44,5,0),0)-IFERROR(VLOOKUP(AG$4,Switching!$B$23:$F$31,5,0),0)</f>
        <v>12</v>
      </c>
      <c r="AH49" s="10">
        <f>Customers!AH48+IFERROR(VLOOKUP(AH$4,Switching!$B$35:$F$44,5,0),0)-IFERROR(VLOOKUP(AH$4,Switching!$B$23:$F$31,5,0),0)</f>
        <v>366679</v>
      </c>
      <c r="AI49" s="35">
        <f t="shared" si="2"/>
        <v>45031</v>
      </c>
      <c r="AJ49" s="10">
        <f>Customers!AJ48+IFERROR(VLOOKUP(AJ$4,Switching!$B$35:$F$44,5,0),0)-IFERROR(VLOOKUP(AJ$4,Switching!$B$23:$F$31,5,0),0)</f>
        <v>28489.144370084949</v>
      </c>
      <c r="AK49" s="10">
        <f>Customers!AK48+IFERROR(VLOOKUP(AK$4,Switching!$B$35:$F$44,5,0),0)-IFERROR(VLOOKUP(AK$4,Switching!$B$23:$F$31,5,0),0)</f>
        <v>16541.855629915048</v>
      </c>
      <c r="AL49" s="10">
        <f>Customers!AL48+IFERROR(VLOOKUP(AL$4,Switching!$B$35:$F$44,5,0),0)-IFERROR(VLOOKUP(AL$4,Switching!$B$23:$F$31,5,0),0)</f>
        <v>52</v>
      </c>
      <c r="AM49" s="10">
        <f>Customers!AM48+IFERROR(VLOOKUP(AM$4,Switching!$B$35:$F$44,5,0),0)-IFERROR(VLOOKUP(AM$4,Switching!$B$23:$F$31,5,0),0)</f>
        <v>2597</v>
      </c>
      <c r="AN49" s="10">
        <f>Customers!AN48+IFERROR(VLOOKUP(AN$4,Switching!$B$35:$F$44,5,0),0)-IFERROR(VLOOKUP(AN$4,Switching!$B$23:$F$31,5,0),0)</f>
        <v>48</v>
      </c>
      <c r="AO49" s="10">
        <f>Customers!AO48+IFERROR(VLOOKUP(AO$4,Switching!$B$35:$F$44,5,0),0)-IFERROR(VLOOKUP(AO$4,Switching!$B$23:$F$31,5,0),0)</f>
        <v>233</v>
      </c>
      <c r="AP49" s="10">
        <f>Customers!AP48+IFERROR(VLOOKUP(AP$4,Switching!$B$35:$F$44,5,0),0)-IFERROR(VLOOKUP(AP$4,Switching!$B$23:$F$31,5,0),0)</f>
        <v>21</v>
      </c>
      <c r="AQ49" s="10">
        <f>Customers!AQ48+IFERROR(VLOOKUP(AQ$4,Switching!$B$35:$F$44,5,0),0)-IFERROR(VLOOKUP(AQ$4,Switching!$B$23:$F$31,5,0),0)</f>
        <v>208</v>
      </c>
      <c r="AR49" s="10">
        <f>Customers!AR48+IFERROR(VLOOKUP(AR$4,Switching!$B$35:$F$44,5,0),0)-IFERROR(VLOOKUP(AR$4,Switching!$B$23:$F$31,5,0),0)</f>
        <v>74</v>
      </c>
      <c r="AS49" s="10">
        <f>Customers!AS48+IFERROR(VLOOKUP(AS$4,Switching!$B$35:$F$44,5,0),0)-IFERROR(VLOOKUP(AS$4,Switching!$B$23:$F$31,5,0),0)</f>
        <v>100</v>
      </c>
      <c r="AT49" s="10">
        <f>Customers!AT48+IFERROR(VLOOKUP(AT$4,Switching!$B$35:$F$44,5,0),0)-IFERROR(VLOOKUP(AT$4,Switching!$B$23:$F$31,5,0),0)</f>
        <v>156</v>
      </c>
      <c r="AU49" s="10">
        <f>Customers!AU48+IFERROR(VLOOKUP(AU$4,Switching!$B$35:$F$44,5,0),0)-IFERROR(VLOOKUP(AU$4,Switching!$B$23:$F$31,5,0),0)</f>
        <v>12</v>
      </c>
      <c r="AV49" s="10">
        <f>Customers!AV48+IFERROR(VLOOKUP(AV$4,Switching!$B$35:$F$44,5,0),0)-IFERROR(VLOOKUP(AV$4,Switching!$B$23:$F$31,5,0),0)</f>
        <v>905</v>
      </c>
      <c r="AW49" s="10">
        <f>Customers!AW48+IFERROR(VLOOKUP(AW$4,Switching!$B$35:$F$44,5,0),0)-IFERROR(VLOOKUP(AW$4,Switching!$B$23:$F$31,5,0),0)</f>
        <v>1</v>
      </c>
      <c r="AX49" s="10">
        <f>Customers!AX48+IFERROR(VLOOKUP(AX$4,Switching!$B$35:$F$44,5,0),0)-IFERROR(VLOOKUP(AX$4,Switching!$B$23:$F$31,5,0),0)</f>
        <v>2</v>
      </c>
    </row>
    <row r="50" spans="1:50" x14ac:dyDescent="0.25">
      <c r="A50" s="8">
        <v>2018</v>
      </c>
      <c r="B50" s="8">
        <v>3</v>
      </c>
      <c r="C50" s="8" t="s">
        <v>525</v>
      </c>
      <c r="D50" s="10">
        <f>Customers!D49+IFERROR(VLOOKUP(D$4,Switching!$B$35:$F$44,5,0),0)-IFERROR(VLOOKUP(D$4,Switching!$B$23:$F$31,5,0),0)</f>
        <v>435195.77263107902</v>
      </c>
      <c r="E50" s="36">
        <f t="shared" si="3"/>
        <v>637</v>
      </c>
      <c r="F50" s="10">
        <f>Customers!F49+IFERROR(VLOOKUP(F$4,Switching!$B$35:$F$44,5,0),0)-IFERROR(VLOOKUP(F$4,Switching!$B$23:$F$31,5,0),0)</f>
        <v>376</v>
      </c>
      <c r="G50" s="10">
        <f>Customers!G49+IFERROR(VLOOKUP(G$4,Switching!$B$35:$F$44,5,0),0)-IFERROR(VLOOKUP(G$4,Switching!$B$23:$F$31,5,0),0)</f>
        <v>261</v>
      </c>
      <c r="H50" s="35">
        <f t="shared" si="4"/>
        <v>82370</v>
      </c>
      <c r="I50" s="10">
        <f>Customers!I49+IFERROR(VLOOKUP(I$4,Switching!$B$35:$F$44,5,0),0)-IFERROR(VLOOKUP(I$4,Switching!$B$23:$F$31,5,0),0)</f>
        <v>63738.557047551803</v>
      </c>
      <c r="J50" s="10">
        <f>Customers!J49+IFERROR(VLOOKUP(J$4,Switching!$B$35:$F$44,5,0),0)-IFERROR(VLOOKUP(J$4,Switching!$B$23:$F$31,5,0),0)</f>
        <v>18631.4429524482</v>
      </c>
      <c r="K50" s="10">
        <f>Customers!K49+IFERROR(VLOOKUP(K$4,Switching!$B$35:$F$44,5,0),0)-IFERROR(VLOOKUP(K$4,Switching!$B$23:$F$31,5,0),0)</f>
        <v>195</v>
      </c>
      <c r="L50" s="10">
        <f>Customers!L49+IFERROR(VLOOKUP(L$4,Switching!$B$35:$F$44,5,0),0)-IFERROR(VLOOKUP(L$4,Switching!$B$23:$F$31,5,0),0)</f>
        <v>4560</v>
      </c>
      <c r="M50" s="10">
        <f>Customers!M49+IFERROR(VLOOKUP(M$4,Switching!$B$35:$F$44,5,0),0)-IFERROR(VLOOKUP(M$4,Switching!$B$23:$F$31,5,0),0)</f>
        <v>216</v>
      </c>
      <c r="N50" s="10">
        <f>Customers!N49+IFERROR(VLOOKUP(N$4,Switching!$B$35:$F$44,5,0),0)-IFERROR(VLOOKUP(N$4,Switching!$B$23:$F$31,5,0),0)</f>
        <v>493</v>
      </c>
      <c r="O50" s="10">
        <f>Customers!O49+IFERROR(VLOOKUP(O$4,Switching!$B$35:$F$44,5,0),0)-IFERROR(VLOOKUP(O$4,Switching!$B$23:$F$31,5,0),0)</f>
        <v>52</v>
      </c>
      <c r="P50" s="10">
        <f>Customers!P49+IFERROR(VLOOKUP(P$4,Switching!$B$35:$F$44,5,0),0)-IFERROR(VLOOKUP(P$4,Switching!$B$23:$F$31,5,0),0)</f>
        <v>747</v>
      </c>
      <c r="Q50" s="10">
        <f>Customers!Q49+IFERROR(VLOOKUP(Q$4,Switching!$B$35:$F$44,5,0),0)-IFERROR(VLOOKUP(Q$4,Switching!$B$23:$F$31,5,0),0)</f>
        <v>1</v>
      </c>
      <c r="R50" s="10">
        <f>Customers!R49+IFERROR(VLOOKUP(R$4,Switching!$B$35:$F$44,5,0),0)-IFERROR(VLOOKUP(R$4,Switching!$B$23:$F$31,5,0),0)</f>
        <v>6</v>
      </c>
      <c r="S50" s="10">
        <f>Customers!S49+IFERROR(VLOOKUP(S$4,Switching!$B$35:$F$44,5,0),0)-IFERROR(VLOOKUP(S$4,Switching!$B$23:$F$31,5,0),0)</f>
        <v>5</v>
      </c>
      <c r="T50" s="10">
        <f t="shared" si="0"/>
        <v>12</v>
      </c>
      <c r="U50" s="10">
        <f>Customers!U49+IFERROR(VLOOKUP(U$4,Switching!$B$35:$F$44,5,0),0)-IFERROR(VLOOKUP(U$4,Switching!$B$23:$F$31,5,0),0)</f>
        <v>32</v>
      </c>
      <c r="V50" s="10">
        <f>Customers!V49+IFERROR(VLOOKUP(V$4,Switching!$B$35:$F$44,5,0),0)-IFERROR(VLOOKUP(V$4,Switching!$B$23:$F$31,5,0),0)</f>
        <v>1</v>
      </c>
      <c r="W50" s="10">
        <f>Customers!W49+IFERROR(VLOOKUP(W$4,Switching!$B$35:$F$44,5,0),0)-IFERROR(VLOOKUP(W$4,Switching!$B$23:$F$31,5,0),0)</f>
        <v>24149</v>
      </c>
      <c r="X50" s="35">
        <f t="shared" si="1"/>
        <v>4511</v>
      </c>
      <c r="Y50" s="10">
        <f>Customers!Y49+IFERROR(VLOOKUP(Y$4,Switching!$B$35:$F$44,5,0),0)-IFERROR(VLOOKUP(Y$4,Switching!$B$23:$F$31,5,0),0)</f>
        <v>3744</v>
      </c>
      <c r="Z50" s="10">
        <f>Customers!Z49+IFERROR(VLOOKUP(Z$4,Switching!$B$35:$F$44,5,0),0)-IFERROR(VLOOKUP(Z$4,Switching!$B$23:$F$31,5,0),0)</f>
        <v>767</v>
      </c>
      <c r="AA50" s="10">
        <f>Customers!AA49+IFERROR(VLOOKUP(AA$4,Switching!$B$35:$F$44,5,0),0)-IFERROR(VLOOKUP(AA$4,Switching!$B$23:$F$31,5,0),0)</f>
        <v>19</v>
      </c>
      <c r="AB50" s="10">
        <f>Customers!AB49+IFERROR(VLOOKUP(AB$4,Switching!$B$35:$F$44,5,0),0)-IFERROR(VLOOKUP(AB$4,Switching!$B$23:$F$31,5,0),0)</f>
        <v>187</v>
      </c>
      <c r="AC50" s="10">
        <f>Customers!AC49+IFERROR(VLOOKUP(AC$4,Switching!$B$35:$F$44,5,0),0)-IFERROR(VLOOKUP(AC$4,Switching!$B$23:$F$31,5,0),0)</f>
        <v>4</v>
      </c>
      <c r="AD50" s="10">
        <f>Customers!AD49+IFERROR(VLOOKUP(AD$4,Switching!$B$35:$F$44,5,0),0)-IFERROR(VLOOKUP(AD$4,Switching!$B$23:$F$31,5,0),0)</f>
        <v>15</v>
      </c>
      <c r="AE50" s="10">
        <f>Customers!AE49+IFERROR(VLOOKUP(AE$4,Switching!$B$35:$F$44,5,0),0)-IFERROR(VLOOKUP(AE$4,Switching!$B$23:$F$31,5,0),0)</f>
        <v>133</v>
      </c>
      <c r="AF50" s="10">
        <f>Customers!AF49+IFERROR(VLOOKUP(AF$4,Switching!$B$35:$F$44,5,0),0)-IFERROR(VLOOKUP(AF$4,Switching!$B$23:$F$31,5,0),0)</f>
        <v>13</v>
      </c>
      <c r="AG50" s="10">
        <f>Customers!AG49+IFERROR(VLOOKUP(AG$4,Switching!$B$35:$F$44,5,0),0)-IFERROR(VLOOKUP(AG$4,Switching!$B$23:$F$31,5,0),0)</f>
        <v>12</v>
      </c>
      <c r="AH50" s="10">
        <f>Customers!AH49+IFERROR(VLOOKUP(AH$4,Switching!$B$35:$F$44,5,0),0)-IFERROR(VLOOKUP(AH$4,Switching!$B$23:$F$31,5,0),0)</f>
        <v>366881</v>
      </c>
      <c r="AI50" s="35">
        <f t="shared" si="2"/>
        <v>45048</v>
      </c>
      <c r="AJ50" s="10">
        <f>Customers!AJ49+IFERROR(VLOOKUP(AJ$4,Switching!$B$35:$F$44,5,0),0)-IFERROR(VLOOKUP(AJ$4,Switching!$B$23:$F$31,5,0),0)</f>
        <v>28499.900042813042</v>
      </c>
      <c r="AK50" s="10">
        <f>Customers!AK49+IFERROR(VLOOKUP(AK$4,Switching!$B$35:$F$44,5,0),0)-IFERROR(VLOOKUP(AK$4,Switching!$B$23:$F$31,5,0),0)</f>
        <v>16548.099957186958</v>
      </c>
      <c r="AL50" s="10">
        <f>Customers!AL49+IFERROR(VLOOKUP(AL$4,Switching!$B$35:$F$44,5,0),0)-IFERROR(VLOOKUP(AL$4,Switching!$B$23:$F$31,5,0),0)</f>
        <v>52</v>
      </c>
      <c r="AM50" s="10">
        <f>Customers!AM49+IFERROR(VLOOKUP(AM$4,Switching!$B$35:$F$44,5,0),0)-IFERROR(VLOOKUP(AM$4,Switching!$B$23:$F$31,5,0),0)</f>
        <v>2597</v>
      </c>
      <c r="AN50" s="10">
        <f>Customers!AN49+IFERROR(VLOOKUP(AN$4,Switching!$B$35:$F$44,5,0),0)-IFERROR(VLOOKUP(AN$4,Switching!$B$23:$F$31,5,0),0)</f>
        <v>48</v>
      </c>
      <c r="AO50" s="10">
        <f>Customers!AO49+IFERROR(VLOOKUP(AO$4,Switching!$B$35:$F$44,5,0),0)-IFERROR(VLOOKUP(AO$4,Switching!$B$23:$F$31,5,0),0)</f>
        <v>233</v>
      </c>
      <c r="AP50" s="10">
        <f>Customers!AP49+IFERROR(VLOOKUP(AP$4,Switching!$B$35:$F$44,5,0),0)-IFERROR(VLOOKUP(AP$4,Switching!$B$23:$F$31,5,0),0)</f>
        <v>21</v>
      </c>
      <c r="AQ50" s="10">
        <f>Customers!AQ49+IFERROR(VLOOKUP(AQ$4,Switching!$B$35:$F$44,5,0),0)-IFERROR(VLOOKUP(AQ$4,Switching!$B$23:$F$31,5,0),0)</f>
        <v>208</v>
      </c>
      <c r="AR50" s="10">
        <f>Customers!AR49+IFERROR(VLOOKUP(AR$4,Switching!$B$35:$F$44,5,0),0)-IFERROR(VLOOKUP(AR$4,Switching!$B$23:$F$31,5,0),0)</f>
        <v>74</v>
      </c>
      <c r="AS50" s="10">
        <f>Customers!AS49+IFERROR(VLOOKUP(AS$4,Switching!$B$35:$F$44,5,0),0)-IFERROR(VLOOKUP(AS$4,Switching!$B$23:$F$31,5,0),0)</f>
        <v>100</v>
      </c>
      <c r="AT50" s="10">
        <f>Customers!AT49+IFERROR(VLOOKUP(AT$4,Switching!$B$35:$F$44,5,0),0)-IFERROR(VLOOKUP(AT$4,Switching!$B$23:$F$31,5,0),0)</f>
        <v>156</v>
      </c>
      <c r="AU50" s="10">
        <f>Customers!AU49+IFERROR(VLOOKUP(AU$4,Switching!$B$35:$F$44,5,0),0)-IFERROR(VLOOKUP(AU$4,Switching!$B$23:$F$31,5,0),0)</f>
        <v>12</v>
      </c>
      <c r="AV50" s="10">
        <f>Customers!AV49+IFERROR(VLOOKUP(AV$4,Switching!$B$35:$F$44,5,0),0)-IFERROR(VLOOKUP(AV$4,Switching!$B$23:$F$31,5,0),0)</f>
        <v>905</v>
      </c>
      <c r="AW50" s="10">
        <f>Customers!AW49+IFERROR(VLOOKUP(AW$4,Switching!$B$35:$F$44,5,0),0)-IFERROR(VLOOKUP(AW$4,Switching!$B$23:$F$31,5,0),0)</f>
        <v>1</v>
      </c>
      <c r="AX50" s="10">
        <f>Customers!AX49+IFERROR(VLOOKUP(AX$4,Switching!$B$35:$F$44,5,0),0)-IFERROR(VLOOKUP(AX$4,Switching!$B$23:$F$31,5,0),0)</f>
        <v>2</v>
      </c>
    </row>
    <row r="51" spans="1:50" x14ac:dyDescent="0.25">
      <c r="A51" s="8">
        <v>2018</v>
      </c>
      <c r="B51" s="8">
        <v>4</v>
      </c>
      <c r="C51" s="8" t="s">
        <v>526</v>
      </c>
      <c r="D51" s="10">
        <f>Customers!D50+IFERROR(VLOOKUP(D$4,Switching!$B$35:$F$44,5,0),0)-IFERROR(VLOOKUP(D$4,Switching!$B$23:$F$31,5,0),0)</f>
        <v>435378.02822136303</v>
      </c>
      <c r="E51" s="36">
        <f t="shared" si="3"/>
        <v>617</v>
      </c>
      <c r="F51" s="10">
        <f>Customers!F50+IFERROR(VLOOKUP(F$4,Switching!$B$35:$F$44,5,0),0)-IFERROR(VLOOKUP(F$4,Switching!$B$23:$F$31,5,0),0)</f>
        <v>364</v>
      </c>
      <c r="G51" s="10">
        <f>Customers!G50+IFERROR(VLOOKUP(G$4,Switching!$B$35:$F$44,5,0),0)-IFERROR(VLOOKUP(G$4,Switching!$B$23:$F$31,5,0),0)</f>
        <v>253</v>
      </c>
      <c r="H51" s="35">
        <f t="shared" si="4"/>
        <v>82380</v>
      </c>
      <c r="I51" s="10">
        <f>Customers!I50+IFERROR(VLOOKUP(I$4,Switching!$B$35:$F$44,5,0),0)-IFERROR(VLOOKUP(I$4,Switching!$B$23:$F$31,5,0),0)</f>
        <v>63746.305458839575</v>
      </c>
      <c r="J51" s="10">
        <f>Customers!J50+IFERROR(VLOOKUP(J$4,Switching!$B$35:$F$44,5,0),0)-IFERROR(VLOOKUP(J$4,Switching!$B$23:$F$31,5,0),0)</f>
        <v>18633.694541160428</v>
      </c>
      <c r="K51" s="10">
        <f>Customers!K50+IFERROR(VLOOKUP(K$4,Switching!$B$35:$F$44,5,0),0)-IFERROR(VLOOKUP(K$4,Switching!$B$23:$F$31,5,0),0)</f>
        <v>195</v>
      </c>
      <c r="L51" s="10">
        <f>Customers!L50+IFERROR(VLOOKUP(L$4,Switching!$B$35:$F$44,5,0),0)-IFERROR(VLOOKUP(L$4,Switching!$B$23:$F$31,5,0),0)</f>
        <v>4560</v>
      </c>
      <c r="M51" s="10">
        <f>Customers!M50+IFERROR(VLOOKUP(M$4,Switching!$B$35:$F$44,5,0),0)-IFERROR(VLOOKUP(M$4,Switching!$B$23:$F$31,5,0),0)</f>
        <v>216</v>
      </c>
      <c r="N51" s="10">
        <f>Customers!N50+IFERROR(VLOOKUP(N$4,Switching!$B$35:$F$44,5,0),0)-IFERROR(VLOOKUP(N$4,Switching!$B$23:$F$31,5,0),0)</f>
        <v>494</v>
      </c>
      <c r="O51" s="10">
        <f>Customers!O50+IFERROR(VLOOKUP(O$4,Switching!$B$35:$F$44,5,0),0)-IFERROR(VLOOKUP(O$4,Switching!$B$23:$F$31,5,0),0)</f>
        <v>52</v>
      </c>
      <c r="P51" s="10">
        <f>Customers!P50+IFERROR(VLOOKUP(P$4,Switching!$B$35:$F$44,5,0),0)-IFERROR(VLOOKUP(P$4,Switching!$B$23:$F$31,5,0),0)</f>
        <v>747</v>
      </c>
      <c r="Q51" s="10">
        <f>Customers!Q50+IFERROR(VLOOKUP(Q$4,Switching!$B$35:$F$44,5,0),0)-IFERROR(VLOOKUP(Q$4,Switching!$B$23:$F$31,5,0),0)</f>
        <v>1</v>
      </c>
      <c r="R51" s="10">
        <f>Customers!R50+IFERROR(VLOOKUP(R$4,Switching!$B$35:$F$44,5,0),0)-IFERROR(VLOOKUP(R$4,Switching!$B$23:$F$31,5,0),0)</f>
        <v>6</v>
      </c>
      <c r="S51" s="10">
        <f>Customers!S50+IFERROR(VLOOKUP(S$4,Switching!$B$35:$F$44,5,0),0)-IFERROR(VLOOKUP(S$4,Switching!$B$23:$F$31,5,0),0)</f>
        <v>5</v>
      </c>
      <c r="T51" s="10">
        <f t="shared" si="0"/>
        <v>12</v>
      </c>
      <c r="U51" s="10">
        <f>Customers!U50+IFERROR(VLOOKUP(U$4,Switching!$B$35:$F$44,5,0),0)-IFERROR(VLOOKUP(U$4,Switching!$B$23:$F$31,5,0),0)</f>
        <v>32</v>
      </c>
      <c r="V51" s="10">
        <f>Customers!V50+IFERROR(VLOOKUP(V$4,Switching!$B$35:$F$44,5,0),0)-IFERROR(VLOOKUP(V$4,Switching!$B$23:$F$31,5,0),0)</f>
        <v>1</v>
      </c>
      <c r="W51" s="10">
        <f>Customers!W50+IFERROR(VLOOKUP(W$4,Switching!$B$35:$F$44,5,0),0)-IFERROR(VLOOKUP(W$4,Switching!$B$23:$F$31,5,0),0)</f>
        <v>24118</v>
      </c>
      <c r="X51" s="35">
        <f t="shared" si="1"/>
        <v>4513</v>
      </c>
      <c r="Y51" s="10">
        <f>Customers!Y50+IFERROR(VLOOKUP(Y$4,Switching!$B$35:$F$44,5,0),0)-IFERROR(VLOOKUP(Y$4,Switching!$B$23:$F$31,5,0),0)</f>
        <v>3746</v>
      </c>
      <c r="Z51" s="10">
        <f>Customers!Z50+IFERROR(VLOOKUP(Z$4,Switching!$B$35:$F$44,5,0),0)-IFERROR(VLOOKUP(Z$4,Switching!$B$23:$F$31,5,0),0)</f>
        <v>767</v>
      </c>
      <c r="AA51" s="10">
        <f>Customers!AA50+IFERROR(VLOOKUP(AA$4,Switching!$B$35:$F$44,5,0),0)-IFERROR(VLOOKUP(AA$4,Switching!$B$23:$F$31,5,0),0)</f>
        <v>19</v>
      </c>
      <c r="AB51" s="10">
        <f>Customers!AB50+IFERROR(VLOOKUP(AB$4,Switching!$B$35:$F$44,5,0),0)-IFERROR(VLOOKUP(AB$4,Switching!$B$23:$F$31,5,0),0)</f>
        <v>187</v>
      </c>
      <c r="AC51" s="10">
        <f>Customers!AC50+IFERROR(VLOOKUP(AC$4,Switching!$B$35:$F$44,5,0),0)-IFERROR(VLOOKUP(AC$4,Switching!$B$23:$F$31,5,0),0)</f>
        <v>4</v>
      </c>
      <c r="AD51" s="10">
        <f>Customers!AD50+IFERROR(VLOOKUP(AD$4,Switching!$B$35:$F$44,5,0),0)-IFERROR(VLOOKUP(AD$4,Switching!$B$23:$F$31,5,0),0)</f>
        <v>15</v>
      </c>
      <c r="AE51" s="10">
        <f>Customers!AE50+IFERROR(VLOOKUP(AE$4,Switching!$B$35:$F$44,5,0),0)-IFERROR(VLOOKUP(AE$4,Switching!$B$23:$F$31,5,0),0)</f>
        <v>132</v>
      </c>
      <c r="AF51" s="10">
        <f>Customers!AF50+IFERROR(VLOOKUP(AF$4,Switching!$B$35:$F$44,5,0),0)-IFERROR(VLOOKUP(AF$4,Switching!$B$23:$F$31,5,0),0)</f>
        <v>13</v>
      </c>
      <c r="AG51" s="10">
        <f>Customers!AG50+IFERROR(VLOOKUP(AG$4,Switching!$B$35:$F$44,5,0),0)-IFERROR(VLOOKUP(AG$4,Switching!$B$23:$F$31,5,0),0)</f>
        <v>12</v>
      </c>
      <c r="AH51" s="10">
        <f>Customers!AH50+IFERROR(VLOOKUP(AH$4,Switching!$B$35:$F$44,5,0),0)-IFERROR(VLOOKUP(AH$4,Switching!$B$23:$F$31,5,0),0)</f>
        <v>367083</v>
      </c>
      <c r="AI51" s="35">
        <f t="shared" si="2"/>
        <v>45065</v>
      </c>
      <c r="AJ51" s="10">
        <f>Customers!AJ50+IFERROR(VLOOKUP(AJ$4,Switching!$B$35:$F$44,5,0),0)-IFERROR(VLOOKUP(AJ$4,Switching!$B$23:$F$31,5,0),0)</f>
        <v>28510.655715541132</v>
      </c>
      <c r="AK51" s="10">
        <f>Customers!AK50+IFERROR(VLOOKUP(AK$4,Switching!$B$35:$F$44,5,0),0)-IFERROR(VLOOKUP(AK$4,Switching!$B$23:$F$31,5,0),0)</f>
        <v>16554.344284458864</v>
      </c>
      <c r="AL51" s="10">
        <f>Customers!AL50+IFERROR(VLOOKUP(AL$4,Switching!$B$35:$F$44,5,0),0)-IFERROR(VLOOKUP(AL$4,Switching!$B$23:$F$31,5,0),0)</f>
        <v>52</v>
      </c>
      <c r="AM51" s="10">
        <f>Customers!AM50+IFERROR(VLOOKUP(AM$4,Switching!$B$35:$F$44,5,0),0)-IFERROR(VLOOKUP(AM$4,Switching!$B$23:$F$31,5,0),0)</f>
        <v>2597</v>
      </c>
      <c r="AN51" s="10">
        <f>Customers!AN50+IFERROR(VLOOKUP(AN$4,Switching!$B$35:$F$44,5,0),0)-IFERROR(VLOOKUP(AN$4,Switching!$B$23:$F$31,5,0),0)</f>
        <v>48</v>
      </c>
      <c r="AO51" s="10">
        <f>Customers!AO50+IFERROR(VLOOKUP(AO$4,Switching!$B$35:$F$44,5,0),0)-IFERROR(VLOOKUP(AO$4,Switching!$B$23:$F$31,5,0),0)</f>
        <v>233</v>
      </c>
      <c r="AP51" s="10">
        <f>Customers!AP50+IFERROR(VLOOKUP(AP$4,Switching!$B$35:$F$44,5,0),0)-IFERROR(VLOOKUP(AP$4,Switching!$B$23:$F$31,5,0),0)</f>
        <v>21</v>
      </c>
      <c r="AQ51" s="10">
        <f>Customers!AQ50+IFERROR(VLOOKUP(AQ$4,Switching!$B$35:$F$44,5,0),0)-IFERROR(VLOOKUP(AQ$4,Switching!$B$23:$F$31,5,0),0)</f>
        <v>208</v>
      </c>
      <c r="AR51" s="10">
        <f>Customers!AR50+IFERROR(VLOOKUP(AR$4,Switching!$B$35:$F$44,5,0),0)-IFERROR(VLOOKUP(AR$4,Switching!$B$23:$F$31,5,0),0)</f>
        <v>74</v>
      </c>
      <c r="AS51" s="10">
        <f>Customers!AS50+IFERROR(VLOOKUP(AS$4,Switching!$B$35:$F$44,5,0),0)-IFERROR(VLOOKUP(AS$4,Switching!$B$23:$F$31,5,0),0)</f>
        <v>100</v>
      </c>
      <c r="AT51" s="10">
        <f>Customers!AT50+IFERROR(VLOOKUP(AT$4,Switching!$B$35:$F$44,5,0),0)-IFERROR(VLOOKUP(AT$4,Switching!$B$23:$F$31,5,0),0)</f>
        <v>156</v>
      </c>
      <c r="AU51" s="10">
        <f>Customers!AU50+IFERROR(VLOOKUP(AU$4,Switching!$B$35:$F$44,5,0),0)-IFERROR(VLOOKUP(AU$4,Switching!$B$23:$F$31,5,0),0)</f>
        <v>12</v>
      </c>
      <c r="AV51" s="10">
        <f>Customers!AV50+IFERROR(VLOOKUP(AV$4,Switching!$B$35:$F$44,5,0),0)-IFERROR(VLOOKUP(AV$4,Switching!$B$23:$F$31,5,0),0)</f>
        <v>905</v>
      </c>
      <c r="AW51" s="10">
        <f>Customers!AW50+IFERROR(VLOOKUP(AW$4,Switching!$B$35:$F$44,5,0),0)-IFERROR(VLOOKUP(AW$4,Switching!$B$23:$F$31,5,0),0)</f>
        <v>1</v>
      </c>
      <c r="AX51" s="10">
        <f>Customers!AX50+IFERROR(VLOOKUP(AX$4,Switching!$B$35:$F$44,5,0),0)-IFERROR(VLOOKUP(AX$4,Switching!$B$23:$F$31,5,0),0)</f>
        <v>2</v>
      </c>
    </row>
    <row r="52" spans="1:50" x14ac:dyDescent="0.25">
      <c r="A52" s="8">
        <v>2018</v>
      </c>
      <c r="B52" s="8">
        <v>5</v>
      </c>
      <c r="C52" s="8" t="s">
        <v>527</v>
      </c>
      <c r="D52" s="10">
        <f>Customers!D51+IFERROR(VLOOKUP(D$4,Switching!$B$35:$F$44,5,0),0)-IFERROR(VLOOKUP(D$4,Switching!$B$23:$F$31,5,0),0)</f>
        <v>435560.283948328</v>
      </c>
      <c r="E52" s="36">
        <f t="shared" si="3"/>
        <v>658</v>
      </c>
      <c r="F52" s="10">
        <f>Customers!F51+IFERROR(VLOOKUP(F$4,Switching!$B$35:$F$44,5,0),0)-IFERROR(VLOOKUP(F$4,Switching!$B$23:$F$31,5,0),0)</f>
        <v>388</v>
      </c>
      <c r="G52" s="10">
        <f>Customers!G51+IFERROR(VLOOKUP(G$4,Switching!$B$35:$F$44,5,0),0)-IFERROR(VLOOKUP(G$4,Switching!$B$23:$F$31,5,0),0)</f>
        <v>270</v>
      </c>
      <c r="H52" s="35">
        <f t="shared" si="4"/>
        <v>82390</v>
      </c>
      <c r="I52" s="10">
        <f>Customers!I51+IFERROR(VLOOKUP(I$4,Switching!$B$35:$F$44,5,0),0)-IFERROR(VLOOKUP(I$4,Switching!$B$23:$F$31,5,0),0)</f>
        <v>63754.05387012734</v>
      </c>
      <c r="J52" s="10">
        <f>Customers!J51+IFERROR(VLOOKUP(J$4,Switching!$B$35:$F$44,5,0),0)-IFERROR(VLOOKUP(J$4,Switching!$B$23:$F$31,5,0),0)</f>
        <v>18635.94612987266</v>
      </c>
      <c r="K52" s="10">
        <f>Customers!K51+IFERROR(VLOOKUP(K$4,Switching!$B$35:$F$44,5,0),0)-IFERROR(VLOOKUP(K$4,Switching!$B$23:$F$31,5,0),0)</f>
        <v>195</v>
      </c>
      <c r="L52" s="10">
        <f>Customers!L51+IFERROR(VLOOKUP(L$4,Switching!$B$35:$F$44,5,0),0)-IFERROR(VLOOKUP(L$4,Switching!$B$23:$F$31,5,0),0)</f>
        <v>4560</v>
      </c>
      <c r="M52" s="10">
        <f>Customers!M51+IFERROR(VLOOKUP(M$4,Switching!$B$35:$F$44,5,0),0)-IFERROR(VLOOKUP(M$4,Switching!$B$23:$F$31,5,0),0)</f>
        <v>216</v>
      </c>
      <c r="N52" s="10">
        <f>Customers!N51+IFERROR(VLOOKUP(N$4,Switching!$B$35:$F$44,5,0),0)-IFERROR(VLOOKUP(N$4,Switching!$B$23:$F$31,5,0),0)</f>
        <v>495</v>
      </c>
      <c r="O52" s="10">
        <f>Customers!O51+IFERROR(VLOOKUP(O$4,Switching!$B$35:$F$44,5,0),0)-IFERROR(VLOOKUP(O$4,Switching!$B$23:$F$31,5,0),0)</f>
        <v>52</v>
      </c>
      <c r="P52" s="10">
        <f>Customers!P51+IFERROR(VLOOKUP(P$4,Switching!$B$35:$F$44,5,0),0)-IFERROR(VLOOKUP(P$4,Switching!$B$23:$F$31,5,0),0)</f>
        <v>747</v>
      </c>
      <c r="Q52" s="10">
        <f>Customers!Q51+IFERROR(VLOOKUP(Q$4,Switching!$B$35:$F$44,5,0),0)-IFERROR(VLOOKUP(Q$4,Switching!$B$23:$F$31,5,0),0)</f>
        <v>1</v>
      </c>
      <c r="R52" s="10">
        <f>Customers!R51+IFERROR(VLOOKUP(R$4,Switching!$B$35:$F$44,5,0),0)-IFERROR(VLOOKUP(R$4,Switching!$B$23:$F$31,5,0),0)</f>
        <v>6</v>
      </c>
      <c r="S52" s="10">
        <f>Customers!S51+IFERROR(VLOOKUP(S$4,Switching!$B$35:$F$44,5,0),0)-IFERROR(VLOOKUP(S$4,Switching!$B$23:$F$31,5,0),0)</f>
        <v>5</v>
      </c>
      <c r="T52" s="10">
        <f t="shared" si="0"/>
        <v>12</v>
      </c>
      <c r="U52" s="10">
        <f>Customers!U51+IFERROR(VLOOKUP(U$4,Switching!$B$35:$F$44,5,0),0)-IFERROR(VLOOKUP(U$4,Switching!$B$23:$F$31,5,0),0)</f>
        <v>32</v>
      </c>
      <c r="V52" s="10">
        <f>Customers!V51+IFERROR(VLOOKUP(V$4,Switching!$B$35:$F$44,5,0),0)-IFERROR(VLOOKUP(V$4,Switching!$B$23:$F$31,5,0),0)</f>
        <v>1</v>
      </c>
      <c r="W52" s="10">
        <f>Customers!W51+IFERROR(VLOOKUP(W$4,Switching!$B$35:$F$44,5,0),0)-IFERROR(VLOOKUP(W$4,Switching!$B$23:$F$31,5,0),0)</f>
        <v>24127</v>
      </c>
      <c r="X52" s="35">
        <f t="shared" si="1"/>
        <v>4515</v>
      </c>
      <c r="Y52" s="10">
        <f>Customers!Y51+IFERROR(VLOOKUP(Y$4,Switching!$B$35:$F$44,5,0),0)-IFERROR(VLOOKUP(Y$4,Switching!$B$23:$F$31,5,0),0)</f>
        <v>3747</v>
      </c>
      <c r="Z52" s="10">
        <f>Customers!Z51+IFERROR(VLOOKUP(Z$4,Switching!$B$35:$F$44,5,0),0)-IFERROR(VLOOKUP(Z$4,Switching!$B$23:$F$31,5,0),0)</f>
        <v>768</v>
      </c>
      <c r="AA52" s="10">
        <f>Customers!AA51+IFERROR(VLOOKUP(AA$4,Switching!$B$35:$F$44,5,0),0)-IFERROR(VLOOKUP(AA$4,Switching!$B$23:$F$31,5,0),0)</f>
        <v>19</v>
      </c>
      <c r="AB52" s="10">
        <f>Customers!AB51+IFERROR(VLOOKUP(AB$4,Switching!$B$35:$F$44,5,0),0)-IFERROR(VLOOKUP(AB$4,Switching!$B$23:$F$31,5,0),0)</f>
        <v>187</v>
      </c>
      <c r="AC52" s="10">
        <f>Customers!AC51+IFERROR(VLOOKUP(AC$4,Switching!$B$35:$F$44,5,0),0)-IFERROR(VLOOKUP(AC$4,Switching!$B$23:$F$31,5,0),0)</f>
        <v>4</v>
      </c>
      <c r="AD52" s="10">
        <f>Customers!AD51+IFERROR(VLOOKUP(AD$4,Switching!$B$35:$F$44,5,0),0)-IFERROR(VLOOKUP(AD$4,Switching!$B$23:$F$31,5,0),0)</f>
        <v>15</v>
      </c>
      <c r="AE52" s="10">
        <f>Customers!AE51+IFERROR(VLOOKUP(AE$4,Switching!$B$35:$F$44,5,0),0)-IFERROR(VLOOKUP(AE$4,Switching!$B$23:$F$31,5,0),0)</f>
        <v>128</v>
      </c>
      <c r="AF52" s="10">
        <f>Customers!AF51+IFERROR(VLOOKUP(AF$4,Switching!$B$35:$F$44,5,0),0)-IFERROR(VLOOKUP(AF$4,Switching!$B$23:$F$31,5,0),0)</f>
        <v>13</v>
      </c>
      <c r="AG52" s="10">
        <f>Customers!AG51+IFERROR(VLOOKUP(AG$4,Switching!$B$35:$F$44,5,0),0)-IFERROR(VLOOKUP(AG$4,Switching!$B$23:$F$31,5,0),0)</f>
        <v>12</v>
      </c>
      <c r="AH52" s="10">
        <f>Customers!AH51+IFERROR(VLOOKUP(AH$4,Switching!$B$35:$F$44,5,0),0)-IFERROR(VLOOKUP(AH$4,Switching!$B$23:$F$31,5,0),0)</f>
        <v>367285</v>
      </c>
      <c r="AI52" s="35">
        <f t="shared" si="2"/>
        <v>45082</v>
      </c>
      <c r="AJ52" s="10">
        <f>Customers!AJ51+IFERROR(VLOOKUP(AJ$4,Switching!$B$35:$F$44,5,0),0)-IFERROR(VLOOKUP(AJ$4,Switching!$B$23:$F$31,5,0),0)</f>
        <v>28521.411388269225</v>
      </c>
      <c r="AK52" s="10">
        <f>Customers!AK51+IFERROR(VLOOKUP(AK$4,Switching!$B$35:$F$44,5,0),0)-IFERROR(VLOOKUP(AK$4,Switching!$B$23:$F$31,5,0),0)</f>
        <v>16560.588611730775</v>
      </c>
      <c r="AL52" s="10">
        <f>Customers!AL51+IFERROR(VLOOKUP(AL$4,Switching!$B$35:$F$44,5,0),0)-IFERROR(VLOOKUP(AL$4,Switching!$B$23:$F$31,5,0),0)</f>
        <v>52</v>
      </c>
      <c r="AM52" s="10">
        <f>Customers!AM51+IFERROR(VLOOKUP(AM$4,Switching!$B$35:$F$44,5,0),0)-IFERROR(VLOOKUP(AM$4,Switching!$B$23:$F$31,5,0),0)</f>
        <v>2597</v>
      </c>
      <c r="AN52" s="10">
        <f>Customers!AN51+IFERROR(VLOOKUP(AN$4,Switching!$B$35:$F$44,5,0),0)-IFERROR(VLOOKUP(AN$4,Switching!$B$23:$F$31,5,0),0)</f>
        <v>48</v>
      </c>
      <c r="AO52" s="10">
        <f>Customers!AO51+IFERROR(VLOOKUP(AO$4,Switching!$B$35:$F$44,5,0),0)-IFERROR(VLOOKUP(AO$4,Switching!$B$23:$F$31,5,0),0)</f>
        <v>233</v>
      </c>
      <c r="AP52" s="10">
        <f>Customers!AP51+IFERROR(VLOOKUP(AP$4,Switching!$B$35:$F$44,5,0),0)-IFERROR(VLOOKUP(AP$4,Switching!$B$23:$F$31,5,0),0)</f>
        <v>21</v>
      </c>
      <c r="AQ52" s="10">
        <f>Customers!AQ51+IFERROR(VLOOKUP(AQ$4,Switching!$B$35:$F$44,5,0),0)-IFERROR(VLOOKUP(AQ$4,Switching!$B$23:$F$31,5,0),0)</f>
        <v>208</v>
      </c>
      <c r="AR52" s="10">
        <f>Customers!AR51+IFERROR(VLOOKUP(AR$4,Switching!$B$35:$F$44,5,0),0)-IFERROR(VLOOKUP(AR$4,Switching!$B$23:$F$31,5,0),0)</f>
        <v>74</v>
      </c>
      <c r="AS52" s="10">
        <f>Customers!AS51+IFERROR(VLOOKUP(AS$4,Switching!$B$35:$F$44,5,0),0)-IFERROR(VLOOKUP(AS$4,Switching!$B$23:$F$31,5,0),0)</f>
        <v>100</v>
      </c>
      <c r="AT52" s="10">
        <f>Customers!AT51+IFERROR(VLOOKUP(AT$4,Switching!$B$35:$F$44,5,0),0)-IFERROR(VLOOKUP(AT$4,Switching!$B$23:$F$31,5,0),0)</f>
        <v>156</v>
      </c>
      <c r="AU52" s="10">
        <f>Customers!AU51+IFERROR(VLOOKUP(AU$4,Switching!$B$35:$F$44,5,0),0)-IFERROR(VLOOKUP(AU$4,Switching!$B$23:$F$31,5,0),0)</f>
        <v>12</v>
      </c>
      <c r="AV52" s="10">
        <f>Customers!AV51+IFERROR(VLOOKUP(AV$4,Switching!$B$35:$F$44,5,0),0)-IFERROR(VLOOKUP(AV$4,Switching!$B$23:$F$31,5,0),0)</f>
        <v>905</v>
      </c>
      <c r="AW52" s="10">
        <f>Customers!AW51+IFERROR(VLOOKUP(AW$4,Switching!$B$35:$F$44,5,0),0)-IFERROR(VLOOKUP(AW$4,Switching!$B$23:$F$31,5,0),0)</f>
        <v>1</v>
      </c>
      <c r="AX52" s="10">
        <f>Customers!AX51+IFERROR(VLOOKUP(AX$4,Switching!$B$35:$F$44,5,0),0)-IFERROR(VLOOKUP(AX$4,Switching!$B$23:$F$31,5,0),0)</f>
        <v>2</v>
      </c>
    </row>
    <row r="53" spans="1:50" x14ac:dyDescent="0.25">
      <c r="A53" s="8">
        <v>2018</v>
      </c>
      <c r="B53" s="8">
        <v>6</v>
      </c>
      <c r="C53" s="8" t="s">
        <v>528</v>
      </c>
      <c r="D53" s="10">
        <f>Customers!D52+IFERROR(VLOOKUP(D$4,Switching!$B$35:$F$44,5,0),0)-IFERROR(VLOOKUP(D$4,Switching!$B$23:$F$31,5,0),0)</f>
        <v>435742.53953861201</v>
      </c>
      <c r="E53" s="36">
        <f t="shared" si="3"/>
        <v>656</v>
      </c>
      <c r="F53" s="10">
        <f>Customers!F52+IFERROR(VLOOKUP(F$4,Switching!$B$35:$F$44,5,0),0)-IFERROR(VLOOKUP(F$4,Switching!$B$23:$F$31,5,0),0)</f>
        <v>387</v>
      </c>
      <c r="G53" s="10">
        <f>Customers!G52+IFERROR(VLOOKUP(G$4,Switching!$B$35:$F$44,5,0),0)-IFERROR(VLOOKUP(G$4,Switching!$B$23:$F$31,5,0),0)</f>
        <v>269</v>
      </c>
      <c r="H53" s="35">
        <f t="shared" si="4"/>
        <v>82400</v>
      </c>
      <c r="I53" s="10">
        <f>Customers!I52+IFERROR(VLOOKUP(I$4,Switching!$B$35:$F$44,5,0),0)-IFERROR(VLOOKUP(I$4,Switching!$B$23:$F$31,5,0),0)</f>
        <v>63761.802281415112</v>
      </c>
      <c r="J53" s="10">
        <f>Customers!J52+IFERROR(VLOOKUP(J$4,Switching!$B$35:$F$44,5,0),0)-IFERROR(VLOOKUP(J$4,Switching!$B$23:$F$31,5,0),0)</f>
        <v>18638.197718584888</v>
      </c>
      <c r="K53" s="10">
        <f>Customers!K52+IFERROR(VLOOKUP(K$4,Switching!$B$35:$F$44,5,0),0)-IFERROR(VLOOKUP(K$4,Switching!$B$23:$F$31,5,0),0)</f>
        <v>195</v>
      </c>
      <c r="L53" s="10">
        <f>Customers!L52+IFERROR(VLOOKUP(L$4,Switching!$B$35:$F$44,5,0),0)-IFERROR(VLOOKUP(L$4,Switching!$B$23:$F$31,5,0),0)</f>
        <v>4560</v>
      </c>
      <c r="M53" s="10">
        <f>Customers!M52+IFERROR(VLOOKUP(M$4,Switching!$B$35:$F$44,5,0),0)-IFERROR(VLOOKUP(M$4,Switching!$B$23:$F$31,5,0),0)</f>
        <v>216</v>
      </c>
      <c r="N53" s="10">
        <f>Customers!N52+IFERROR(VLOOKUP(N$4,Switching!$B$35:$F$44,5,0),0)-IFERROR(VLOOKUP(N$4,Switching!$B$23:$F$31,5,0),0)</f>
        <v>496</v>
      </c>
      <c r="O53" s="10">
        <f>Customers!O52+IFERROR(VLOOKUP(O$4,Switching!$B$35:$F$44,5,0),0)-IFERROR(VLOOKUP(O$4,Switching!$B$23:$F$31,5,0),0)</f>
        <v>52</v>
      </c>
      <c r="P53" s="10">
        <f>Customers!P52+IFERROR(VLOOKUP(P$4,Switching!$B$35:$F$44,5,0),0)-IFERROR(VLOOKUP(P$4,Switching!$B$23:$F$31,5,0),0)</f>
        <v>747</v>
      </c>
      <c r="Q53" s="10">
        <f>Customers!Q52+IFERROR(VLOOKUP(Q$4,Switching!$B$35:$F$44,5,0),0)-IFERROR(VLOOKUP(Q$4,Switching!$B$23:$F$31,5,0),0)</f>
        <v>1</v>
      </c>
      <c r="R53" s="10">
        <f>Customers!R52+IFERROR(VLOOKUP(R$4,Switching!$B$35:$F$44,5,0),0)-IFERROR(VLOOKUP(R$4,Switching!$B$23:$F$31,5,0),0)</f>
        <v>6</v>
      </c>
      <c r="S53" s="10">
        <f>Customers!S52+IFERROR(VLOOKUP(S$4,Switching!$B$35:$F$44,5,0),0)-IFERROR(VLOOKUP(S$4,Switching!$B$23:$F$31,5,0),0)</f>
        <v>5</v>
      </c>
      <c r="T53" s="10">
        <f t="shared" si="0"/>
        <v>12</v>
      </c>
      <c r="U53" s="10">
        <f>Customers!U52+IFERROR(VLOOKUP(U$4,Switching!$B$35:$F$44,5,0),0)-IFERROR(VLOOKUP(U$4,Switching!$B$23:$F$31,5,0),0)</f>
        <v>32</v>
      </c>
      <c r="V53" s="10">
        <f>Customers!V52+IFERROR(VLOOKUP(V$4,Switching!$B$35:$F$44,5,0),0)-IFERROR(VLOOKUP(V$4,Switching!$B$23:$F$31,5,0),0)</f>
        <v>1</v>
      </c>
      <c r="W53" s="10">
        <f>Customers!W52+IFERROR(VLOOKUP(W$4,Switching!$B$35:$F$44,5,0),0)-IFERROR(VLOOKUP(W$4,Switching!$B$23:$F$31,5,0),0)</f>
        <v>24136</v>
      </c>
      <c r="X53" s="35">
        <f t="shared" si="1"/>
        <v>4517</v>
      </c>
      <c r="Y53" s="10">
        <f>Customers!Y52+IFERROR(VLOOKUP(Y$4,Switching!$B$35:$F$44,5,0),0)-IFERROR(VLOOKUP(Y$4,Switching!$B$23:$F$31,5,0),0)</f>
        <v>3749</v>
      </c>
      <c r="Z53" s="10">
        <f>Customers!Z52+IFERROR(VLOOKUP(Z$4,Switching!$B$35:$F$44,5,0),0)-IFERROR(VLOOKUP(Z$4,Switching!$B$23:$F$31,5,0),0)</f>
        <v>768</v>
      </c>
      <c r="AA53" s="10">
        <f>Customers!AA52+IFERROR(VLOOKUP(AA$4,Switching!$B$35:$F$44,5,0),0)-IFERROR(VLOOKUP(AA$4,Switching!$B$23:$F$31,5,0),0)</f>
        <v>19</v>
      </c>
      <c r="AB53" s="10">
        <f>Customers!AB52+IFERROR(VLOOKUP(AB$4,Switching!$B$35:$F$44,5,0),0)-IFERROR(VLOOKUP(AB$4,Switching!$B$23:$F$31,5,0),0)</f>
        <v>187</v>
      </c>
      <c r="AC53" s="10">
        <f>Customers!AC52+IFERROR(VLOOKUP(AC$4,Switching!$B$35:$F$44,5,0),0)-IFERROR(VLOOKUP(AC$4,Switching!$B$23:$F$31,5,0),0)</f>
        <v>4</v>
      </c>
      <c r="AD53" s="10">
        <f>Customers!AD52+IFERROR(VLOOKUP(AD$4,Switching!$B$35:$F$44,5,0),0)-IFERROR(VLOOKUP(AD$4,Switching!$B$23:$F$31,5,0),0)</f>
        <v>15</v>
      </c>
      <c r="AE53" s="10">
        <f>Customers!AE52+IFERROR(VLOOKUP(AE$4,Switching!$B$35:$F$44,5,0),0)-IFERROR(VLOOKUP(AE$4,Switching!$B$23:$F$31,5,0),0)</f>
        <v>128</v>
      </c>
      <c r="AF53" s="10">
        <f>Customers!AF52+IFERROR(VLOOKUP(AF$4,Switching!$B$35:$F$44,5,0),0)-IFERROR(VLOOKUP(AF$4,Switching!$B$23:$F$31,5,0),0)</f>
        <v>13</v>
      </c>
      <c r="AG53" s="10">
        <f>Customers!AG52+IFERROR(VLOOKUP(AG$4,Switching!$B$35:$F$44,5,0),0)-IFERROR(VLOOKUP(AG$4,Switching!$B$23:$F$31,5,0),0)</f>
        <v>12</v>
      </c>
      <c r="AH53" s="10">
        <f>Customers!AH52+IFERROR(VLOOKUP(AH$4,Switching!$B$35:$F$44,5,0),0)-IFERROR(VLOOKUP(AH$4,Switching!$B$23:$F$31,5,0),0)</f>
        <v>367487</v>
      </c>
      <c r="AI53" s="35">
        <f t="shared" si="2"/>
        <v>45099</v>
      </c>
      <c r="AJ53" s="10">
        <f>Customers!AJ52+IFERROR(VLOOKUP(AJ$4,Switching!$B$35:$F$44,5,0),0)-IFERROR(VLOOKUP(AJ$4,Switching!$B$23:$F$31,5,0),0)</f>
        <v>28532.167060997315</v>
      </c>
      <c r="AK53" s="10">
        <f>Customers!AK52+IFERROR(VLOOKUP(AK$4,Switching!$B$35:$F$44,5,0),0)-IFERROR(VLOOKUP(AK$4,Switching!$B$23:$F$31,5,0),0)</f>
        <v>16566.832939002681</v>
      </c>
      <c r="AL53" s="10">
        <f>Customers!AL52+IFERROR(VLOOKUP(AL$4,Switching!$B$35:$F$44,5,0),0)-IFERROR(VLOOKUP(AL$4,Switching!$B$23:$F$31,5,0),0)</f>
        <v>52</v>
      </c>
      <c r="AM53" s="10">
        <f>Customers!AM52+IFERROR(VLOOKUP(AM$4,Switching!$B$35:$F$44,5,0),0)-IFERROR(VLOOKUP(AM$4,Switching!$B$23:$F$31,5,0),0)</f>
        <v>2597</v>
      </c>
      <c r="AN53" s="10">
        <f>Customers!AN52+IFERROR(VLOOKUP(AN$4,Switching!$B$35:$F$44,5,0),0)-IFERROR(VLOOKUP(AN$4,Switching!$B$23:$F$31,5,0),0)</f>
        <v>48</v>
      </c>
      <c r="AO53" s="10">
        <f>Customers!AO52+IFERROR(VLOOKUP(AO$4,Switching!$B$35:$F$44,5,0),0)-IFERROR(VLOOKUP(AO$4,Switching!$B$23:$F$31,5,0),0)</f>
        <v>233</v>
      </c>
      <c r="AP53" s="10">
        <f>Customers!AP52+IFERROR(VLOOKUP(AP$4,Switching!$B$35:$F$44,5,0),0)-IFERROR(VLOOKUP(AP$4,Switching!$B$23:$F$31,5,0),0)</f>
        <v>21</v>
      </c>
      <c r="AQ53" s="10">
        <f>Customers!AQ52+IFERROR(VLOOKUP(AQ$4,Switching!$B$35:$F$44,5,0),0)-IFERROR(VLOOKUP(AQ$4,Switching!$B$23:$F$31,5,0),0)</f>
        <v>208</v>
      </c>
      <c r="AR53" s="10">
        <f>Customers!AR52+IFERROR(VLOOKUP(AR$4,Switching!$B$35:$F$44,5,0),0)-IFERROR(VLOOKUP(AR$4,Switching!$B$23:$F$31,5,0),0)</f>
        <v>74</v>
      </c>
      <c r="AS53" s="10">
        <f>Customers!AS52+IFERROR(VLOOKUP(AS$4,Switching!$B$35:$F$44,5,0),0)-IFERROR(VLOOKUP(AS$4,Switching!$B$23:$F$31,5,0),0)</f>
        <v>100</v>
      </c>
      <c r="AT53" s="10">
        <f>Customers!AT52+IFERROR(VLOOKUP(AT$4,Switching!$B$35:$F$44,5,0),0)-IFERROR(VLOOKUP(AT$4,Switching!$B$23:$F$31,5,0),0)</f>
        <v>156</v>
      </c>
      <c r="AU53" s="10">
        <f>Customers!AU52+IFERROR(VLOOKUP(AU$4,Switching!$B$35:$F$44,5,0),0)-IFERROR(VLOOKUP(AU$4,Switching!$B$23:$F$31,5,0),0)</f>
        <v>12</v>
      </c>
      <c r="AV53" s="10">
        <f>Customers!AV52+IFERROR(VLOOKUP(AV$4,Switching!$B$35:$F$44,5,0),0)-IFERROR(VLOOKUP(AV$4,Switching!$B$23:$F$31,5,0),0)</f>
        <v>905</v>
      </c>
      <c r="AW53" s="10">
        <f>Customers!AW52+IFERROR(VLOOKUP(AW$4,Switching!$B$35:$F$44,5,0),0)-IFERROR(VLOOKUP(AW$4,Switching!$B$23:$F$31,5,0),0)</f>
        <v>1</v>
      </c>
      <c r="AX53" s="10">
        <f>Customers!AX52+IFERROR(VLOOKUP(AX$4,Switching!$B$35:$F$44,5,0),0)-IFERROR(VLOOKUP(AX$4,Switching!$B$23:$F$31,5,0),0)</f>
        <v>2</v>
      </c>
    </row>
    <row r="54" spans="1:50" x14ac:dyDescent="0.25">
      <c r="A54" s="8">
        <v>2018</v>
      </c>
      <c r="B54" s="8">
        <v>7</v>
      </c>
      <c r="C54" s="8" t="s">
        <v>529</v>
      </c>
      <c r="D54" s="10">
        <f>Customers!D53+IFERROR(VLOOKUP(D$4,Switching!$B$35:$F$44,5,0),0)-IFERROR(VLOOKUP(D$4,Switching!$B$23:$F$31,5,0),0)</f>
        <v>435924.79512889602</v>
      </c>
      <c r="E54" s="36">
        <f t="shared" si="3"/>
        <v>653</v>
      </c>
      <c r="F54" s="10">
        <f>Customers!F53+IFERROR(VLOOKUP(F$4,Switching!$B$35:$F$44,5,0),0)-IFERROR(VLOOKUP(F$4,Switching!$B$23:$F$31,5,0),0)</f>
        <v>385</v>
      </c>
      <c r="G54" s="10">
        <f>Customers!G53+IFERROR(VLOOKUP(G$4,Switching!$B$35:$F$44,5,0),0)-IFERROR(VLOOKUP(G$4,Switching!$B$23:$F$31,5,0),0)</f>
        <v>268</v>
      </c>
      <c r="H54" s="35">
        <f t="shared" si="4"/>
        <v>82410</v>
      </c>
      <c r="I54" s="10">
        <f>Customers!I53+IFERROR(VLOOKUP(I$4,Switching!$B$35:$F$44,5,0),0)-IFERROR(VLOOKUP(I$4,Switching!$B$23:$F$31,5,0),0)</f>
        <v>63769.550692702884</v>
      </c>
      <c r="J54" s="10">
        <f>Customers!J53+IFERROR(VLOOKUP(J$4,Switching!$B$35:$F$44,5,0),0)-IFERROR(VLOOKUP(J$4,Switching!$B$23:$F$31,5,0),0)</f>
        <v>18640.44930729712</v>
      </c>
      <c r="K54" s="10">
        <f>Customers!K53+IFERROR(VLOOKUP(K$4,Switching!$B$35:$F$44,5,0),0)-IFERROR(VLOOKUP(K$4,Switching!$B$23:$F$31,5,0),0)</f>
        <v>195</v>
      </c>
      <c r="L54" s="10">
        <f>Customers!L53+IFERROR(VLOOKUP(L$4,Switching!$B$35:$F$44,5,0),0)-IFERROR(VLOOKUP(L$4,Switching!$B$23:$F$31,5,0),0)</f>
        <v>4560</v>
      </c>
      <c r="M54" s="10">
        <f>Customers!M53+IFERROR(VLOOKUP(M$4,Switching!$B$35:$F$44,5,0),0)-IFERROR(VLOOKUP(M$4,Switching!$B$23:$F$31,5,0),0)</f>
        <v>216</v>
      </c>
      <c r="N54" s="10">
        <f>Customers!N53+IFERROR(VLOOKUP(N$4,Switching!$B$35:$F$44,5,0),0)-IFERROR(VLOOKUP(N$4,Switching!$B$23:$F$31,5,0),0)</f>
        <v>497</v>
      </c>
      <c r="O54" s="10">
        <f>Customers!O53+IFERROR(VLOOKUP(O$4,Switching!$B$35:$F$44,5,0),0)-IFERROR(VLOOKUP(O$4,Switching!$B$23:$F$31,5,0),0)</f>
        <v>52</v>
      </c>
      <c r="P54" s="10">
        <f>Customers!P53+IFERROR(VLOOKUP(P$4,Switching!$B$35:$F$44,5,0),0)-IFERROR(VLOOKUP(P$4,Switching!$B$23:$F$31,5,0),0)</f>
        <v>747</v>
      </c>
      <c r="Q54" s="10">
        <f>Customers!Q53+IFERROR(VLOOKUP(Q$4,Switching!$B$35:$F$44,5,0),0)-IFERROR(VLOOKUP(Q$4,Switching!$B$23:$F$31,5,0),0)</f>
        <v>1</v>
      </c>
      <c r="R54" s="10">
        <f>Customers!R53+IFERROR(VLOOKUP(R$4,Switching!$B$35:$F$44,5,0),0)-IFERROR(VLOOKUP(R$4,Switching!$B$23:$F$31,5,0),0)</f>
        <v>6</v>
      </c>
      <c r="S54" s="10">
        <f>Customers!S53+IFERROR(VLOOKUP(S$4,Switching!$B$35:$F$44,5,0),0)-IFERROR(VLOOKUP(S$4,Switching!$B$23:$F$31,5,0),0)</f>
        <v>5</v>
      </c>
      <c r="T54" s="10">
        <f t="shared" si="0"/>
        <v>12</v>
      </c>
      <c r="U54" s="10">
        <f>Customers!U53+IFERROR(VLOOKUP(U$4,Switching!$B$35:$F$44,5,0),0)-IFERROR(VLOOKUP(U$4,Switching!$B$23:$F$31,5,0),0)</f>
        <v>32</v>
      </c>
      <c r="V54" s="10">
        <f>Customers!V53+IFERROR(VLOOKUP(V$4,Switching!$B$35:$F$44,5,0),0)-IFERROR(VLOOKUP(V$4,Switching!$B$23:$F$31,5,0),0)</f>
        <v>1</v>
      </c>
      <c r="W54" s="10">
        <f>Customers!W53+IFERROR(VLOOKUP(W$4,Switching!$B$35:$F$44,5,0),0)-IFERROR(VLOOKUP(W$4,Switching!$B$23:$F$31,5,0),0)</f>
        <v>24105</v>
      </c>
      <c r="X54" s="35">
        <f t="shared" si="1"/>
        <v>4519</v>
      </c>
      <c r="Y54" s="10">
        <f>Customers!Y53+IFERROR(VLOOKUP(Y$4,Switching!$B$35:$F$44,5,0),0)-IFERROR(VLOOKUP(Y$4,Switching!$B$23:$F$31,5,0),0)</f>
        <v>3751</v>
      </c>
      <c r="Z54" s="10">
        <f>Customers!Z53+IFERROR(VLOOKUP(Z$4,Switching!$B$35:$F$44,5,0),0)-IFERROR(VLOOKUP(Z$4,Switching!$B$23:$F$31,5,0),0)</f>
        <v>768</v>
      </c>
      <c r="AA54" s="10">
        <f>Customers!AA53+IFERROR(VLOOKUP(AA$4,Switching!$B$35:$F$44,5,0),0)-IFERROR(VLOOKUP(AA$4,Switching!$B$23:$F$31,5,0),0)</f>
        <v>19</v>
      </c>
      <c r="AB54" s="10">
        <f>Customers!AB53+IFERROR(VLOOKUP(AB$4,Switching!$B$35:$F$44,5,0),0)-IFERROR(VLOOKUP(AB$4,Switching!$B$23:$F$31,5,0),0)</f>
        <v>187</v>
      </c>
      <c r="AC54" s="10">
        <f>Customers!AC53+IFERROR(VLOOKUP(AC$4,Switching!$B$35:$F$44,5,0),0)-IFERROR(VLOOKUP(AC$4,Switching!$B$23:$F$31,5,0),0)</f>
        <v>4</v>
      </c>
      <c r="AD54" s="10">
        <f>Customers!AD53+IFERROR(VLOOKUP(AD$4,Switching!$B$35:$F$44,5,0),0)-IFERROR(VLOOKUP(AD$4,Switching!$B$23:$F$31,5,0),0)</f>
        <v>16</v>
      </c>
      <c r="AE54" s="10">
        <f>Customers!AE53+IFERROR(VLOOKUP(AE$4,Switching!$B$35:$F$44,5,0),0)-IFERROR(VLOOKUP(AE$4,Switching!$B$23:$F$31,5,0),0)</f>
        <v>128</v>
      </c>
      <c r="AF54" s="10">
        <f>Customers!AF53+IFERROR(VLOOKUP(AF$4,Switching!$B$35:$F$44,5,0),0)-IFERROR(VLOOKUP(AF$4,Switching!$B$23:$F$31,5,0),0)</f>
        <v>13</v>
      </c>
      <c r="AG54" s="10">
        <f>Customers!AG53+IFERROR(VLOOKUP(AG$4,Switching!$B$35:$F$44,5,0),0)-IFERROR(VLOOKUP(AG$4,Switching!$B$23:$F$31,5,0),0)</f>
        <v>12</v>
      </c>
      <c r="AH54" s="10">
        <f>Customers!AH53+IFERROR(VLOOKUP(AH$4,Switching!$B$35:$F$44,5,0),0)-IFERROR(VLOOKUP(AH$4,Switching!$B$23:$F$31,5,0),0)</f>
        <v>367690</v>
      </c>
      <c r="AI54" s="35">
        <f t="shared" si="2"/>
        <v>45116</v>
      </c>
      <c r="AJ54" s="10">
        <f>Customers!AJ53+IFERROR(VLOOKUP(AJ$4,Switching!$B$35:$F$44,5,0),0)-IFERROR(VLOOKUP(AJ$4,Switching!$B$23:$F$31,5,0),0)</f>
        <v>28542.922733725409</v>
      </c>
      <c r="AK54" s="10">
        <f>Customers!AK53+IFERROR(VLOOKUP(AK$4,Switching!$B$35:$F$44,5,0),0)-IFERROR(VLOOKUP(AK$4,Switching!$B$23:$F$31,5,0),0)</f>
        <v>16573.077266274588</v>
      </c>
      <c r="AL54" s="10">
        <f>Customers!AL53+IFERROR(VLOOKUP(AL$4,Switching!$B$35:$F$44,5,0),0)-IFERROR(VLOOKUP(AL$4,Switching!$B$23:$F$31,5,0),0)</f>
        <v>52</v>
      </c>
      <c r="AM54" s="10">
        <f>Customers!AM53+IFERROR(VLOOKUP(AM$4,Switching!$B$35:$F$44,5,0),0)-IFERROR(VLOOKUP(AM$4,Switching!$B$23:$F$31,5,0),0)</f>
        <v>2597</v>
      </c>
      <c r="AN54" s="10">
        <f>Customers!AN53+IFERROR(VLOOKUP(AN$4,Switching!$B$35:$F$44,5,0),0)-IFERROR(VLOOKUP(AN$4,Switching!$B$23:$F$31,5,0),0)</f>
        <v>48</v>
      </c>
      <c r="AO54" s="10">
        <f>Customers!AO53+IFERROR(VLOOKUP(AO$4,Switching!$B$35:$F$44,5,0),0)-IFERROR(VLOOKUP(AO$4,Switching!$B$23:$F$31,5,0),0)</f>
        <v>233</v>
      </c>
      <c r="AP54" s="10">
        <f>Customers!AP53+IFERROR(VLOOKUP(AP$4,Switching!$B$35:$F$44,5,0),0)-IFERROR(VLOOKUP(AP$4,Switching!$B$23:$F$31,5,0),0)</f>
        <v>21</v>
      </c>
      <c r="AQ54" s="10">
        <f>Customers!AQ53+IFERROR(VLOOKUP(AQ$4,Switching!$B$35:$F$44,5,0),0)-IFERROR(VLOOKUP(AQ$4,Switching!$B$23:$F$31,5,0),0)</f>
        <v>208</v>
      </c>
      <c r="AR54" s="10">
        <f>Customers!AR53+IFERROR(VLOOKUP(AR$4,Switching!$B$35:$F$44,5,0),0)-IFERROR(VLOOKUP(AR$4,Switching!$B$23:$F$31,5,0),0)</f>
        <v>74</v>
      </c>
      <c r="AS54" s="10">
        <f>Customers!AS53+IFERROR(VLOOKUP(AS$4,Switching!$B$35:$F$44,5,0),0)-IFERROR(VLOOKUP(AS$4,Switching!$B$23:$F$31,5,0),0)</f>
        <v>100</v>
      </c>
      <c r="AT54" s="10">
        <f>Customers!AT53+IFERROR(VLOOKUP(AT$4,Switching!$B$35:$F$44,5,0),0)-IFERROR(VLOOKUP(AT$4,Switching!$B$23:$F$31,5,0),0)</f>
        <v>156</v>
      </c>
      <c r="AU54" s="10">
        <f>Customers!AU53+IFERROR(VLOOKUP(AU$4,Switching!$B$35:$F$44,5,0),0)-IFERROR(VLOOKUP(AU$4,Switching!$B$23:$F$31,5,0),0)</f>
        <v>12</v>
      </c>
      <c r="AV54" s="10">
        <f>Customers!AV53+IFERROR(VLOOKUP(AV$4,Switching!$B$35:$F$44,5,0),0)-IFERROR(VLOOKUP(AV$4,Switching!$B$23:$F$31,5,0),0)</f>
        <v>905</v>
      </c>
      <c r="AW54" s="10">
        <f>Customers!AW53+IFERROR(VLOOKUP(AW$4,Switching!$B$35:$F$44,5,0),0)-IFERROR(VLOOKUP(AW$4,Switching!$B$23:$F$31,5,0),0)</f>
        <v>1</v>
      </c>
      <c r="AX54" s="10">
        <f>Customers!AX53+IFERROR(VLOOKUP(AX$4,Switching!$B$35:$F$44,5,0),0)-IFERROR(VLOOKUP(AX$4,Switching!$B$23:$F$31,5,0),0)</f>
        <v>2</v>
      </c>
    </row>
    <row r="55" spans="1:50" x14ac:dyDescent="0.25">
      <c r="A55" s="8">
        <v>2018</v>
      </c>
      <c r="B55" s="8">
        <v>8</v>
      </c>
      <c r="C55" s="8" t="s">
        <v>530</v>
      </c>
      <c r="D55" s="10">
        <f>Customers!D54+IFERROR(VLOOKUP(D$4,Switching!$B$35:$F$44,5,0),0)-IFERROR(VLOOKUP(D$4,Switching!$B$23:$F$31,5,0),0)</f>
        <v>436107.05085586099</v>
      </c>
      <c r="E55" s="36">
        <f t="shared" si="3"/>
        <v>651</v>
      </c>
      <c r="F55" s="10">
        <f>Customers!F54+IFERROR(VLOOKUP(F$4,Switching!$B$35:$F$44,5,0),0)-IFERROR(VLOOKUP(F$4,Switching!$B$23:$F$31,5,0),0)</f>
        <v>384</v>
      </c>
      <c r="G55" s="10">
        <f>Customers!G54+IFERROR(VLOOKUP(G$4,Switching!$B$35:$F$44,5,0),0)-IFERROR(VLOOKUP(G$4,Switching!$B$23:$F$31,5,0),0)</f>
        <v>267</v>
      </c>
      <c r="H55" s="35">
        <f t="shared" si="4"/>
        <v>82420</v>
      </c>
      <c r="I55" s="10">
        <f>Customers!I54+IFERROR(VLOOKUP(I$4,Switching!$B$35:$F$44,5,0),0)-IFERROR(VLOOKUP(I$4,Switching!$B$23:$F$31,5,0),0)</f>
        <v>63777.299103990656</v>
      </c>
      <c r="J55" s="10">
        <f>Customers!J54+IFERROR(VLOOKUP(J$4,Switching!$B$35:$F$44,5,0),0)-IFERROR(VLOOKUP(J$4,Switching!$B$23:$F$31,5,0),0)</f>
        <v>18642.700896009352</v>
      </c>
      <c r="K55" s="10">
        <f>Customers!K54+IFERROR(VLOOKUP(K$4,Switching!$B$35:$F$44,5,0),0)-IFERROR(VLOOKUP(K$4,Switching!$B$23:$F$31,5,0),0)</f>
        <v>195</v>
      </c>
      <c r="L55" s="10">
        <f>Customers!L54+IFERROR(VLOOKUP(L$4,Switching!$B$35:$F$44,5,0),0)-IFERROR(VLOOKUP(L$4,Switching!$B$23:$F$31,5,0),0)</f>
        <v>4560</v>
      </c>
      <c r="M55" s="10">
        <f>Customers!M54+IFERROR(VLOOKUP(M$4,Switching!$B$35:$F$44,5,0),0)-IFERROR(VLOOKUP(M$4,Switching!$B$23:$F$31,5,0),0)</f>
        <v>216</v>
      </c>
      <c r="N55" s="10">
        <f>Customers!N54+IFERROR(VLOOKUP(N$4,Switching!$B$35:$F$44,5,0),0)-IFERROR(VLOOKUP(N$4,Switching!$B$23:$F$31,5,0),0)</f>
        <v>498</v>
      </c>
      <c r="O55" s="10">
        <f>Customers!O54+IFERROR(VLOOKUP(O$4,Switching!$B$35:$F$44,5,0),0)-IFERROR(VLOOKUP(O$4,Switching!$B$23:$F$31,5,0),0)</f>
        <v>52</v>
      </c>
      <c r="P55" s="10">
        <f>Customers!P54+IFERROR(VLOOKUP(P$4,Switching!$B$35:$F$44,5,0),0)-IFERROR(VLOOKUP(P$4,Switching!$B$23:$F$31,5,0),0)</f>
        <v>747</v>
      </c>
      <c r="Q55" s="10">
        <f>Customers!Q54+IFERROR(VLOOKUP(Q$4,Switching!$B$35:$F$44,5,0),0)-IFERROR(VLOOKUP(Q$4,Switching!$B$23:$F$31,5,0),0)</f>
        <v>1</v>
      </c>
      <c r="R55" s="10">
        <f>Customers!R54+IFERROR(VLOOKUP(R$4,Switching!$B$35:$F$44,5,0),0)-IFERROR(VLOOKUP(R$4,Switching!$B$23:$F$31,5,0),0)</f>
        <v>6</v>
      </c>
      <c r="S55" s="10">
        <f>Customers!S54+IFERROR(VLOOKUP(S$4,Switching!$B$35:$F$44,5,0),0)-IFERROR(VLOOKUP(S$4,Switching!$B$23:$F$31,5,0),0)</f>
        <v>5</v>
      </c>
      <c r="T55" s="10">
        <f t="shared" si="0"/>
        <v>12</v>
      </c>
      <c r="U55" s="10">
        <f>Customers!U54+IFERROR(VLOOKUP(U$4,Switching!$B$35:$F$44,5,0),0)-IFERROR(VLOOKUP(U$4,Switching!$B$23:$F$31,5,0),0)</f>
        <v>32</v>
      </c>
      <c r="V55" s="10">
        <f>Customers!V54+IFERROR(VLOOKUP(V$4,Switching!$B$35:$F$44,5,0),0)-IFERROR(VLOOKUP(V$4,Switching!$B$23:$F$31,5,0),0)</f>
        <v>1</v>
      </c>
      <c r="W55" s="10">
        <f>Customers!W54+IFERROR(VLOOKUP(W$4,Switching!$B$35:$F$44,5,0),0)-IFERROR(VLOOKUP(W$4,Switching!$B$23:$F$31,5,0),0)</f>
        <v>24114</v>
      </c>
      <c r="X55" s="35">
        <f t="shared" si="1"/>
        <v>4521</v>
      </c>
      <c r="Y55" s="10">
        <f>Customers!Y54+IFERROR(VLOOKUP(Y$4,Switching!$B$35:$F$44,5,0),0)-IFERROR(VLOOKUP(Y$4,Switching!$B$23:$F$31,5,0),0)</f>
        <v>3752</v>
      </c>
      <c r="Z55" s="10">
        <f>Customers!Z54+IFERROR(VLOOKUP(Z$4,Switching!$B$35:$F$44,5,0),0)-IFERROR(VLOOKUP(Z$4,Switching!$B$23:$F$31,5,0),0)</f>
        <v>769</v>
      </c>
      <c r="AA55" s="10">
        <f>Customers!AA54+IFERROR(VLOOKUP(AA$4,Switching!$B$35:$F$44,5,0),0)-IFERROR(VLOOKUP(AA$4,Switching!$B$23:$F$31,5,0),0)</f>
        <v>19</v>
      </c>
      <c r="AB55" s="10">
        <f>Customers!AB54+IFERROR(VLOOKUP(AB$4,Switching!$B$35:$F$44,5,0),0)-IFERROR(VLOOKUP(AB$4,Switching!$B$23:$F$31,5,0),0)</f>
        <v>187</v>
      </c>
      <c r="AC55" s="10">
        <f>Customers!AC54+IFERROR(VLOOKUP(AC$4,Switching!$B$35:$F$44,5,0),0)-IFERROR(VLOOKUP(AC$4,Switching!$B$23:$F$31,5,0),0)</f>
        <v>4</v>
      </c>
      <c r="AD55" s="10">
        <f>Customers!AD54+IFERROR(VLOOKUP(AD$4,Switching!$B$35:$F$44,5,0),0)-IFERROR(VLOOKUP(AD$4,Switching!$B$23:$F$31,5,0),0)</f>
        <v>16</v>
      </c>
      <c r="AE55" s="10">
        <f>Customers!AE54+IFERROR(VLOOKUP(AE$4,Switching!$B$35:$F$44,5,0),0)-IFERROR(VLOOKUP(AE$4,Switching!$B$23:$F$31,5,0),0)</f>
        <v>128</v>
      </c>
      <c r="AF55" s="10">
        <f>Customers!AF54+IFERROR(VLOOKUP(AF$4,Switching!$B$35:$F$44,5,0),0)-IFERROR(VLOOKUP(AF$4,Switching!$B$23:$F$31,5,0),0)</f>
        <v>13</v>
      </c>
      <c r="AG55" s="10">
        <f>Customers!AG54+IFERROR(VLOOKUP(AG$4,Switching!$B$35:$F$44,5,0),0)-IFERROR(VLOOKUP(AG$4,Switching!$B$23:$F$31,5,0),0)</f>
        <v>12</v>
      </c>
      <c r="AH55" s="10">
        <f>Customers!AH54+IFERROR(VLOOKUP(AH$4,Switching!$B$35:$F$44,5,0),0)-IFERROR(VLOOKUP(AH$4,Switching!$B$23:$F$31,5,0),0)</f>
        <v>367892</v>
      </c>
      <c r="AI55" s="35">
        <f t="shared" si="2"/>
        <v>45133</v>
      </c>
      <c r="AJ55" s="10">
        <f>Customers!AJ54+IFERROR(VLOOKUP(AJ$4,Switching!$B$35:$F$44,5,0),0)-IFERROR(VLOOKUP(AJ$4,Switching!$B$23:$F$31,5,0),0)</f>
        <v>28553.678406453502</v>
      </c>
      <c r="AK55" s="10">
        <f>Customers!AK54+IFERROR(VLOOKUP(AK$4,Switching!$B$35:$F$44,5,0),0)-IFERROR(VLOOKUP(AK$4,Switching!$B$23:$F$31,5,0),0)</f>
        <v>16579.321593546498</v>
      </c>
      <c r="AL55" s="10">
        <f>Customers!AL54+IFERROR(VLOOKUP(AL$4,Switching!$B$35:$F$44,5,0),0)-IFERROR(VLOOKUP(AL$4,Switching!$B$23:$F$31,5,0),0)</f>
        <v>52</v>
      </c>
      <c r="AM55" s="10">
        <f>Customers!AM54+IFERROR(VLOOKUP(AM$4,Switching!$B$35:$F$44,5,0),0)-IFERROR(VLOOKUP(AM$4,Switching!$B$23:$F$31,5,0),0)</f>
        <v>2597</v>
      </c>
      <c r="AN55" s="10">
        <f>Customers!AN54+IFERROR(VLOOKUP(AN$4,Switching!$B$35:$F$44,5,0),0)-IFERROR(VLOOKUP(AN$4,Switching!$B$23:$F$31,5,0),0)</f>
        <v>48</v>
      </c>
      <c r="AO55" s="10">
        <f>Customers!AO54+IFERROR(VLOOKUP(AO$4,Switching!$B$35:$F$44,5,0),0)-IFERROR(VLOOKUP(AO$4,Switching!$B$23:$F$31,5,0),0)</f>
        <v>233</v>
      </c>
      <c r="AP55" s="10">
        <f>Customers!AP54+IFERROR(VLOOKUP(AP$4,Switching!$B$35:$F$44,5,0),0)-IFERROR(VLOOKUP(AP$4,Switching!$B$23:$F$31,5,0),0)</f>
        <v>21</v>
      </c>
      <c r="AQ55" s="10">
        <f>Customers!AQ54+IFERROR(VLOOKUP(AQ$4,Switching!$B$35:$F$44,5,0),0)-IFERROR(VLOOKUP(AQ$4,Switching!$B$23:$F$31,5,0),0)</f>
        <v>208</v>
      </c>
      <c r="AR55" s="10">
        <f>Customers!AR54+IFERROR(VLOOKUP(AR$4,Switching!$B$35:$F$44,5,0),0)-IFERROR(VLOOKUP(AR$4,Switching!$B$23:$F$31,5,0),0)</f>
        <v>74</v>
      </c>
      <c r="AS55" s="10">
        <f>Customers!AS54+IFERROR(VLOOKUP(AS$4,Switching!$B$35:$F$44,5,0),0)-IFERROR(VLOOKUP(AS$4,Switching!$B$23:$F$31,5,0),0)</f>
        <v>100</v>
      </c>
      <c r="AT55" s="10">
        <f>Customers!AT54+IFERROR(VLOOKUP(AT$4,Switching!$B$35:$F$44,5,0),0)-IFERROR(VLOOKUP(AT$4,Switching!$B$23:$F$31,5,0),0)</f>
        <v>156</v>
      </c>
      <c r="AU55" s="10">
        <f>Customers!AU54+IFERROR(VLOOKUP(AU$4,Switching!$B$35:$F$44,5,0),0)-IFERROR(VLOOKUP(AU$4,Switching!$B$23:$F$31,5,0),0)</f>
        <v>12</v>
      </c>
      <c r="AV55" s="10">
        <f>Customers!AV54+IFERROR(VLOOKUP(AV$4,Switching!$B$35:$F$44,5,0),0)-IFERROR(VLOOKUP(AV$4,Switching!$B$23:$F$31,5,0),0)</f>
        <v>905</v>
      </c>
      <c r="AW55" s="10">
        <f>Customers!AW54+IFERROR(VLOOKUP(AW$4,Switching!$B$35:$F$44,5,0),0)-IFERROR(VLOOKUP(AW$4,Switching!$B$23:$F$31,5,0),0)</f>
        <v>1</v>
      </c>
      <c r="AX55" s="10">
        <f>Customers!AX54+IFERROR(VLOOKUP(AX$4,Switching!$B$35:$F$44,5,0),0)-IFERROR(VLOOKUP(AX$4,Switching!$B$23:$F$31,5,0),0)</f>
        <v>2</v>
      </c>
    </row>
    <row r="56" spans="1:50" x14ac:dyDescent="0.25">
      <c r="A56" s="8">
        <v>2018</v>
      </c>
      <c r="B56" s="8">
        <v>9</v>
      </c>
      <c r="C56" s="8" t="s">
        <v>531</v>
      </c>
      <c r="D56" s="10">
        <f>Customers!D55+IFERROR(VLOOKUP(D$4,Switching!$B$35:$F$44,5,0),0)-IFERROR(VLOOKUP(D$4,Switching!$B$23:$F$31,5,0),0)</f>
        <v>436289.306446145</v>
      </c>
      <c r="E56" s="36">
        <f t="shared" si="3"/>
        <v>649</v>
      </c>
      <c r="F56" s="10">
        <f>Customers!F55+IFERROR(VLOOKUP(F$4,Switching!$B$35:$F$44,5,0),0)-IFERROR(VLOOKUP(F$4,Switching!$B$23:$F$31,5,0),0)</f>
        <v>383</v>
      </c>
      <c r="G56" s="10">
        <f>Customers!G55+IFERROR(VLOOKUP(G$4,Switching!$B$35:$F$44,5,0),0)-IFERROR(VLOOKUP(G$4,Switching!$B$23:$F$31,5,0),0)</f>
        <v>266</v>
      </c>
      <c r="H56" s="35">
        <f t="shared" si="4"/>
        <v>82430</v>
      </c>
      <c r="I56" s="10">
        <f>Customers!I55+IFERROR(VLOOKUP(I$4,Switching!$B$35:$F$44,5,0),0)-IFERROR(VLOOKUP(I$4,Switching!$B$23:$F$31,5,0),0)</f>
        <v>63785.04751527842</v>
      </c>
      <c r="J56" s="10">
        <f>Customers!J55+IFERROR(VLOOKUP(J$4,Switching!$B$35:$F$44,5,0),0)-IFERROR(VLOOKUP(J$4,Switching!$B$23:$F$31,5,0),0)</f>
        <v>18644.95248472158</v>
      </c>
      <c r="K56" s="10">
        <f>Customers!K55+IFERROR(VLOOKUP(K$4,Switching!$B$35:$F$44,5,0),0)-IFERROR(VLOOKUP(K$4,Switching!$B$23:$F$31,5,0),0)</f>
        <v>195</v>
      </c>
      <c r="L56" s="10">
        <f>Customers!L55+IFERROR(VLOOKUP(L$4,Switching!$B$35:$F$44,5,0),0)-IFERROR(VLOOKUP(L$4,Switching!$B$23:$F$31,5,0),0)</f>
        <v>4560</v>
      </c>
      <c r="M56" s="10">
        <f>Customers!M55+IFERROR(VLOOKUP(M$4,Switching!$B$35:$F$44,5,0),0)-IFERROR(VLOOKUP(M$4,Switching!$B$23:$F$31,5,0),0)</f>
        <v>216</v>
      </c>
      <c r="N56" s="10">
        <f>Customers!N55+IFERROR(VLOOKUP(N$4,Switching!$B$35:$F$44,5,0),0)-IFERROR(VLOOKUP(N$4,Switching!$B$23:$F$31,5,0),0)</f>
        <v>499</v>
      </c>
      <c r="O56" s="10">
        <f>Customers!O55+IFERROR(VLOOKUP(O$4,Switching!$B$35:$F$44,5,0),0)-IFERROR(VLOOKUP(O$4,Switching!$B$23:$F$31,5,0),0)</f>
        <v>52</v>
      </c>
      <c r="P56" s="10">
        <f>Customers!P55+IFERROR(VLOOKUP(P$4,Switching!$B$35:$F$44,5,0),0)-IFERROR(VLOOKUP(P$4,Switching!$B$23:$F$31,5,0),0)</f>
        <v>747</v>
      </c>
      <c r="Q56" s="10">
        <f>Customers!Q55+IFERROR(VLOOKUP(Q$4,Switching!$B$35:$F$44,5,0),0)-IFERROR(VLOOKUP(Q$4,Switching!$B$23:$F$31,5,0),0)</f>
        <v>1</v>
      </c>
      <c r="R56" s="10">
        <f>Customers!R55+IFERROR(VLOOKUP(R$4,Switching!$B$35:$F$44,5,0),0)-IFERROR(VLOOKUP(R$4,Switching!$B$23:$F$31,5,0),0)</f>
        <v>6</v>
      </c>
      <c r="S56" s="10">
        <f>Customers!S55+IFERROR(VLOOKUP(S$4,Switching!$B$35:$F$44,5,0),0)-IFERROR(VLOOKUP(S$4,Switching!$B$23:$F$31,5,0),0)</f>
        <v>5</v>
      </c>
      <c r="T56" s="10">
        <f t="shared" si="0"/>
        <v>12</v>
      </c>
      <c r="U56" s="10">
        <f>Customers!U55+IFERROR(VLOOKUP(U$4,Switching!$B$35:$F$44,5,0),0)-IFERROR(VLOOKUP(U$4,Switching!$B$23:$F$31,5,0),0)</f>
        <v>32</v>
      </c>
      <c r="V56" s="10">
        <f>Customers!V55+IFERROR(VLOOKUP(V$4,Switching!$B$35:$F$44,5,0),0)-IFERROR(VLOOKUP(V$4,Switching!$B$23:$F$31,5,0),0)</f>
        <v>1</v>
      </c>
      <c r="W56" s="10">
        <f>Customers!W55+IFERROR(VLOOKUP(W$4,Switching!$B$35:$F$44,5,0),0)-IFERROR(VLOOKUP(W$4,Switching!$B$23:$F$31,5,0),0)</f>
        <v>24123</v>
      </c>
      <c r="X56" s="35">
        <f t="shared" si="1"/>
        <v>4523</v>
      </c>
      <c r="Y56" s="10">
        <f>Customers!Y55+IFERROR(VLOOKUP(Y$4,Switching!$B$35:$F$44,5,0),0)-IFERROR(VLOOKUP(Y$4,Switching!$B$23:$F$31,5,0),0)</f>
        <v>3754</v>
      </c>
      <c r="Z56" s="10">
        <f>Customers!Z55+IFERROR(VLOOKUP(Z$4,Switching!$B$35:$F$44,5,0),0)-IFERROR(VLOOKUP(Z$4,Switching!$B$23:$F$31,5,0),0)</f>
        <v>769</v>
      </c>
      <c r="AA56" s="10">
        <f>Customers!AA55+IFERROR(VLOOKUP(AA$4,Switching!$B$35:$F$44,5,0),0)-IFERROR(VLOOKUP(AA$4,Switching!$B$23:$F$31,5,0),0)</f>
        <v>19</v>
      </c>
      <c r="AB56" s="10">
        <f>Customers!AB55+IFERROR(VLOOKUP(AB$4,Switching!$B$35:$F$44,5,0),0)-IFERROR(VLOOKUP(AB$4,Switching!$B$23:$F$31,5,0),0)</f>
        <v>187</v>
      </c>
      <c r="AC56" s="10">
        <f>Customers!AC55+IFERROR(VLOOKUP(AC$4,Switching!$B$35:$F$44,5,0),0)-IFERROR(VLOOKUP(AC$4,Switching!$B$23:$F$31,5,0),0)</f>
        <v>4</v>
      </c>
      <c r="AD56" s="10">
        <f>Customers!AD55+IFERROR(VLOOKUP(AD$4,Switching!$B$35:$F$44,5,0),0)-IFERROR(VLOOKUP(AD$4,Switching!$B$23:$F$31,5,0),0)</f>
        <v>16</v>
      </c>
      <c r="AE56" s="10">
        <f>Customers!AE55+IFERROR(VLOOKUP(AE$4,Switching!$B$35:$F$44,5,0),0)-IFERROR(VLOOKUP(AE$4,Switching!$B$23:$F$31,5,0),0)</f>
        <v>130</v>
      </c>
      <c r="AF56" s="10">
        <f>Customers!AF55+IFERROR(VLOOKUP(AF$4,Switching!$B$35:$F$44,5,0),0)-IFERROR(VLOOKUP(AF$4,Switching!$B$23:$F$31,5,0),0)</f>
        <v>13</v>
      </c>
      <c r="AG56" s="10">
        <f>Customers!AG55+IFERROR(VLOOKUP(AG$4,Switching!$B$35:$F$44,5,0),0)-IFERROR(VLOOKUP(AG$4,Switching!$B$23:$F$31,5,0),0)</f>
        <v>12</v>
      </c>
      <c r="AH56" s="10">
        <f>Customers!AH55+IFERROR(VLOOKUP(AH$4,Switching!$B$35:$F$44,5,0),0)-IFERROR(VLOOKUP(AH$4,Switching!$B$23:$F$31,5,0),0)</f>
        <v>368094</v>
      </c>
      <c r="AI56" s="35">
        <f t="shared" si="2"/>
        <v>45150</v>
      </c>
      <c r="AJ56" s="10">
        <f>Customers!AJ55+IFERROR(VLOOKUP(AJ$4,Switching!$B$35:$F$44,5,0),0)-IFERROR(VLOOKUP(AJ$4,Switching!$B$23:$F$31,5,0),0)</f>
        <v>28564.434079181592</v>
      </c>
      <c r="AK56" s="10">
        <f>Customers!AK55+IFERROR(VLOOKUP(AK$4,Switching!$B$35:$F$44,5,0),0)-IFERROR(VLOOKUP(AK$4,Switching!$B$23:$F$31,5,0),0)</f>
        <v>16585.565920818404</v>
      </c>
      <c r="AL56" s="10">
        <f>Customers!AL55+IFERROR(VLOOKUP(AL$4,Switching!$B$35:$F$44,5,0),0)-IFERROR(VLOOKUP(AL$4,Switching!$B$23:$F$31,5,0),0)</f>
        <v>52</v>
      </c>
      <c r="AM56" s="10">
        <f>Customers!AM55+IFERROR(VLOOKUP(AM$4,Switching!$B$35:$F$44,5,0),0)-IFERROR(VLOOKUP(AM$4,Switching!$B$23:$F$31,5,0),0)</f>
        <v>2597</v>
      </c>
      <c r="AN56" s="10">
        <f>Customers!AN55+IFERROR(VLOOKUP(AN$4,Switching!$B$35:$F$44,5,0),0)-IFERROR(VLOOKUP(AN$4,Switching!$B$23:$F$31,5,0),0)</f>
        <v>48</v>
      </c>
      <c r="AO56" s="10">
        <f>Customers!AO55+IFERROR(VLOOKUP(AO$4,Switching!$B$35:$F$44,5,0),0)-IFERROR(VLOOKUP(AO$4,Switching!$B$23:$F$31,5,0),0)</f>
        <v>233</v>
      </c>
      <c r="AP56" s="10">
        <f>Customers!AP55+IFERROR(VLOOKUP(AP$4,Switching!$B$35:$F$44,5,0),0)-IFERROR(VLOOKUP(AP$4,Switching!$B$23:$F$31,5,0),0)</f>
        <v>21</v>
      </c>
      <c r="AQ56" s="10">
        <f>Customers!AQ55+IFERROR(VLOOKUP(AQ$4,Switching!$B$35:$F$44,5,0),0)-IFERROR(VLOOKUP(AQ$4,Switching!$B$23:$F$31,5,0),0)</f>
        <v>208</v>
      </c>
      <c r="AR56" s="10">
        <f>Customers!AR55+IFERROR(VLOOKUP(AR$4,Switching!$B$35:$F$44,5,0),0)-IFERROR(VLOOKUP(AR$4,Switching!$B$23:$F$31,5,0),0)</f>
        <v>74</v>
      </c>
      <c r="AS56" s="10">
        <f>Customers!AS55+IFERROR(VLOOKUP(AS$4,Switching!$B$35:$F$44,5,0),0)-IFERROR(VLOOKUP(AS$4,Switching!$B$23:$F$31,5,0),0)</f>
        <v>100</v>
      </c>
      <c r="AT56" s="10">
        <f>Customers!AT55+IFERROR(VLOOKUP(AT$4,Switching!$B$35:$F$44,5,0),0)-IFERROR(VLOOKUP(AT$4,Switching!$B$23:$F$31,5,0),0)</f>
        <v>156</v>
      </c>
      <c r="AU56" s="10">
        <f>Customers!AU55+IFERROR(VLOOKUP(AU$4,Switching!$B$35:$F$44,5,0),0)-IFERROR(VLOOKUP(AU$4,Switching!$B$23:$F$31,5,0),0)</f>
        <v>12</v>
      </c>
      <c r="AV56" s="10">
        <f>Customers!AV55+IFERROR(VLOOKUP(AV$4,Switching!$B$35:$F$44,5,0),0)-IFERROR(VLOOKUP(AV$4,Switching!$B$23:$F$31,5,0),0)</f>
        <v>905</v>
      </c>
      <c r="AW56" s="10">
        <f>Customers!AW55+IFERROR(VLOOKUP(AW$4,Switching!$B$35:$F$44,5,0),0)-IFERROR(VLOOKUP(AW$4,Switching!$B$23:$F$31,5,0),0)</f>
        <v>1</v>
      </c>
      <c r="AX56" s="10">
        <f>Customers!AX55+IFERROR(VLOOKUP(AX$4,Switching!$B$35:$F$44,5,0),0)-IFERROR(VLOOKUP(AX$4,Switching!$B$23:$F$31,5,0),0)</f>
        <v>2</v>
      </c>
    </row>
    <row r="57" spans="1:50" x14ac:dyDescent="0.25">
      <c r="A57" s="8">
        <v>2018</v>
      </c>
      <c r="B57" s="8">
        <v>10</v>
      </c>
      <c r="C57" s="8" t="s">
        <v>532</v>
      </c>
      <c r="D57" s="10">
        <f>Customers!D56+IFERROR(VLOOKUP(D$4,Switching!$B$35:$F$44,5,0),0)-IFERROR(VLOOKUP(D$4,Switching!$B$23:$F$31,5,0),0)</f>
        <v>436471.56203642901</v>
      </c>
      <c r="E57" s="36">
        <f t="shared" si="3"/>
        <v>649</v>
      </c>
      <c r="F57" s="10">
        <f>Customers!F56+IFERROR(VLOOKUP(F$4,Switching!$B$35:$F$44,5,0),0)-IFERROR(VLOOKUP(F$4,Switching!$B$23:$F$31,5,0),0)</f>
        <v>383</v>
      </c>
      <c r="G57" s="10">
        <f>Customers!G56+IFERROR(VLOOKUP(G$4,Switching!$B$35:$F$44,5,0),0)-IFERROR(VLOOKUP(G$4,Switching!$B$23:$F$31,5,0),0)</f>
        <v>266</v>
      </c>
      <c r="H57" s="35">
        <f t="shared" si="4"/>
        <v>82440</v>
      </c>
      <c r="I57" s="10">
        <f>Customers!I56+IFERROR(VLOOKUP(I$4,Switching!$B$35:$F$44,5,0),0)-IFERROR(VLOOKUP(I$4,Switching!$B$23:$F$31,5,0),0)</f>
        <v>63792.795926566192</v>
      </c>
      <c r="J57" s="10">
        <f>Customers!J56+IFERROR(VLOOKUP(J$4,Switching!$B$35:$F$44,5,0),0)-IFERROR(VLOOKUP(J$4,Switching!$B$23:$F$31,5,0),0)</f>
        <v>18647.204073433812</v>
      </c>
      <c r="K57" s="10">
        <f>Customers!K56+IFERROR(VLOOKUP(K$4,Switching!$B$35:$F$44,5,0),0)-IFERROR(VLOOKUP(K$4,Switching!$B$23:$F$31,5,0),0)</f>
        <v>195</v>
      </c>
      <c r="L57" s="10">
        <f>Customers!L56+IFERROR(VLOOKUP(L$4,Switching!$B$35:$F$44,5,0),0)-IFERROR(VLOOKUP(L$4,Switching!$B$23:$F$31,5,0),0)</f>
        <v>4560</v>
      </c>
      <c r="M57" s="10">
        <f>Customers!M56+IFERROR(VLOOKUP(M$4,Switching!$B$35:$F$44,5,0),0)-IFERROR(VLOOKUP(M$4,Switching!$B$23:$F$31,5,0),0)</f>
        <v>216</v>
      </c>
      <c r="N57" s="10">
        <f>Customers!N56+IFERROR(VLOOKUP(N$4,Switching!$B$35:$F$44,5,0),0)-IFERROR(VLOOKUP(N$4,Switching!$B$23:$F$31,5,0),0)</f>
        <v>500</v>
      </c>
      <c r="O57" s="10">
        <f>Customers!O56+IFERROR(VLOOKUP(O$4,Switching!$B$35:$F$44,5,0),0)-IFERROR(VLOOKUP(O$4,Switching!$B$23:$F$31,5,0),0)</f>
        <v>52</v>
      </c>
      <c r="P57" s="10">
        <f>Customers!P56+IFERROR(VLOOKUP(P$4,Switching!$B$35:$F$44,5,0),0)-IFERROR(VLOOKUP(P$4,Switching!$B$23:$F$31,5,0),0)</f>
        <v>747</v>
      </c>
      <c r="Q57" s="10">
        <f>Customers!Q56+IFERROR(VLOOKUP(Q$4,Switching!$B$35:$F$44,5,0),0)-IFERROR(VLOOKUP(Q$4,Switching!$B$23:$F$31,5,0),0)</f>
        <v>1</v>
      </c>
      <c r="R57" s="10">
        <f>Customers!R56+IFERROR(VLOOKUP(R$4,Switching!$B$35:$F$44,5,0),0)-IFERROR(VLOOKUP(R$4,Switching!$B$23:$F$31,5,0),0)</f>
        <v>6</v>
      </c>
      <c r="S57" s="10">
        <f>Customers!S56+IFERROR(VLOOKUP(S$4,Switching!$B$35:$F$44,5,0),0)-IFERROR(VLOOKUP(S$4,Switching!$B$23:$F$31,5,0),0)</f>
        <v>5</v>
      </c>
      <c r="T57" s="10">
        <f t="shared" si="0"/>
        <v>12</v>
      </c>
      <c r="U57" s="10">
        <f>Customers!U56+IFERROR(VLOOKUP(U$4,Switching!$B$35:$F$44,5,0),0)-IFERROR(VLOOKUP(U$4,Switching!$B$23:$F$31,5,0),0)</f>
        <v>32</v>
      </c>
      <c r="V57" s="10">
        <f>Customers!V56+IFERROR(VLOOKUP(V$4,Switching!$B$35:$F$44,5,0),0)-IFERROR(VLOOKUP(V$4,Switching!$B$23:$F$31,5,0),0)</f>
        <v>1</v>
      </c>
      <c r="W57" s="10">
        <f>Customers!W56+IFERROR(VLOOKUP(W$4,Switching!$B$35:$F$44,5,0),0)-IFERROR(VLOOKUP(W$4,Switching!$B$23:$F$31,5,0),0)</f>
        <v>24092</v>
      </c>
      <c r="X57" s="35">
        <f t="shared" si="1"/>
        <v>4525</v>
      </c>
      <c r="Y57" s="10">
        <f>Customers!Y56+IFERROR(VLOOKUP(Y$4,Switching!$B$35:$F$44,5,0),0)-IFERROR(VLOOKUP(Y$4,Switching!$B$23:$F$31,5,0),0)</f>
        <v>3756</v>
      </c>
      <c r="Z57" s="10">
        <f>Customers!Z56+IFERROR(VLOOKUP(Z$4,Switching!$B$35:$F$44,5,0),0)-IFERROR(VLOOKUP(Z$4,Switching!$B$23:$F$31,5,0),0)</f>
        <v>769</v>
      </c>
      <c r="AA57" s="10">
        <f>Customers!AA56+IFERROR(VLOOKUP(AA$4,Switching!$B$35:$F$44,5,0),0)-IFERROR(VLOOKUP(AA$4,Switching!$B$23:$F$31,5,0),0)</f>
        <v>19</v>
      </c>
      <c r="AB57" s="10">
        <f>Customers!AB56+IFERROR(VLOOKUP(AB$4,Switching!$B$35:$F$44,5,0),0)-IFERROR(VLOOKUP(AB$4,Switching!$B$23:$F$31,5,0),0)</f>
        <v>187</v>
      </c>
      <c r="AC57" s="10">
        <f>Customers!AC56+IFERROR(VLOOKUP(AC$4,Switching!$B$35:$F$44,5,0),0)-IFERROR(VLOOKUP(AC$4,Switching!$B$23:$F$31,5,0),0)</f>
        <v>4</v>
      </c>
      <c r="AD57" s="10">
        <f>Customers!AD56+IFERROR(VLOOKUP(AD$4,Switching!$B$35:$F$44,5,0),0)-IFERROR(VLOOKUP(AD$4,Switching!$B$23:$F$31,5,0),0)</f>
        <v>16</v>
      </c>
      <c r="AE57" s="10">
        <f>Customers!AE56+IFERROR(VLOOKUP(AE$4,Switching!$B$35:$F$44,5,0),0)-IFERROR(VLOOKUP(AE$4,Switching!$B$23:$F$31,5,0),0)</f>
        <v>130</v>
      </c>
      <c r="AF57" s="10">
        <f>Customers!AF56+IFERROR(VLOOKUP(AF$4,Switching!$B$35:$F$44,5,0),0)-IFERROR(VLOOKUP(AF$4,Switching!$B$23:$F$31,5,0),0)</f>
        <v>13</v>
      </c>
      <c r="AG57" s="10">
        <f>Customers!AG56+IFERROR(VLOOKUP(AG$4,Switching!$B$35:$F$44,5,0),0)-IFERROR(VLOOKUP(AG$4,Switching!$B$23:$F$31,5,0),0)</f>
        <v>12</v>
      </c>
      <c r="AH57" s="10">
        <f>Customers!AH56+IFERROR(VLOOKUP(AH$4,Switching!$B$35:$F$44,5,0),0)-IFERROR(VLOOKUP(AH$4,Switching!$B$23:$F$31,5,0),0)</f>
        <v>368296</v>
      </c>
      <c r="AI57" s="35">
        <f t="shared" si="2"/>
        <v>45167</v>
      </c>
      <c r="AJ57" s="10">
        <f>Customers!AJ56+IFERROR(VLOOKUP(AJ$4,Switching!$B$35:$F$44,5,0),0)-IFERROR(VLOOKUP(AJ$4,Switching!$B$23:$F$31,5,0),0)</f>
        <v>28575.189751909686</v>
      </c>
      <c r="AK57" s="10">
        <f>Customers!AK56+IFERROR(VLOOKUP(AK$4,Switching!$B$35:$F$44,5,0),0)-IFERROR(VLOOKUP(AK$4,Switching!$B$23:$F$31,5,0),0)</f>
        <v>16591.810248090311</v>
      </c>
      <c r="AL57" s="10">
        <f>Customers!AL56+IFERROR(VLOOKUP(AL$4,Switching!$B$35:$F$44,5,0),0)-IFERROR(VLOOKUP(AL$4,Switching!$B$23:$F$31,5,0),0)</f>
        <v>52</v>
      </c>
      <c r="AM57" s="10">
        <f>Customers!AM56+IFERROR(VLOOKUP(AM$4,Switching!$B$35:$F$44,5,0),0)-IFERROR(VLOOKUP(AM$4,Switching!$B$23:$F$31,5,0),0)</f>
        <v>2597</v>
      </c>
      <c r="AN57" s="10">
        <f>Customers!AN56+IFERROR(VLOOKUP(AN$4,Switching!$B$35:$F$44,5,0),0)-IFERROR(VLOOKUP(AN$4,Switching!$B$23:$F$31,5,0),0)</f>
        <v>48</v>
      </c>
      <c r="AO57" s="10">
        <f>Customers!AO56+IFERROR(VLOOKUP(AO$4,Switching!$B$35:$F$44,5,0),0)-IFERROR(VLOOKUP(AO$4,Switching!$B$23:$F$31,5,0),0)</f>
        <v>233</v>
      </c>
      <c r="AP57" s="10">
        <f>Customers!AP56+IFERROR(VLOOKUP(AP$4,Switching!$B$35:$F$44,5,0),0)-IFERROR(VLOOKUP(AP$4,Switching!$B$23:$F$31,5,0),0)</f>
        <v>21</v>
      </c>
      <c r="AQ57" s="10">
        <f>Customers!AQ56+IFERROR(VLOOKUP(AQ$4,Switching!$B$35:$F$44,5,0),0)-IFERROR(VLOOKUP(AQ$4,Switching!$B$23:$F$31,5,0),0)</f>
        <v>208</v>
      </c>
      <c r="AR57" s="10">
        <f>Customers!AR56+IFERROR(VLOOKUP(AR$4,Switching!$B$35:$F$44,5,0),0)-IFERROR(VLOOKUP(AR$4,Switching!$B$23:$F$31,5,0),0)</f>
        <v>74</v>
      </c>
      <c r="AS57" s="10">
        <f>Customers!AS56+IFERROR(VLOOKUP(AS$4,Switching!$B$35:$F$44,5,0),0)-IFERROR(VLOOKUP(AS$4,Switching!$B$23:$F$31,5,0),0)</f>
        <v>100</v>
      </c>
      <c r="AT57" s="10">
        <f>Customers!AT56+IFERROR(VLOOKUP(AT$4,Switching!$B$35:$F$44,5,0),0)-IFERROR(VLOOKUP(AT$4,Switching!$B$23:$F$31,5,0),0)</f>
        <v>156</v>
      </c>
      <c r="AU57" s="10">
        <f>Customers!AU56+IFERROR(VLOOKUP(AU$4,Switching!$B$35:$F$44,5,0),0)-IFERROR(VLOOKUP(AU$4,Switching!$B$23:$F$31,5,0),0)</f>
        <v>12</v>
      </c>
      <c r="AV57" s="10">
        <f>Customers!AV56+IFERROR(VLOOKUP(AV$4,Switching!$B$35:$F$44,5,0),0)-IFERROR(VLOOKUP(AV$4,Switching!$B$23:$F$31,5,0),0)</f>
        <v>905</v>
      </c>
      <c r="AW57" s="10">
        <f>Customers!AW56+IFERROR(VLOOKUP(AW$4,Switching!$B$35:$F$44,5,0),0)-IFERROR(VLOOKUP(AW$4,Switching!$B$23:$F$31,5,0),0)</f>
        <v>1</v>
      </c>
      <c r="AX57" s="10">
        <f>Customers!AX56+IFERROR(VLOOKUP(AX$4,Switching!$B$35:$F$44,5,0),0)-IFERROR(VLOOKUP(AX$4,Switching!$B$23:$F$31,5,0),0)</f>
        <v>2</v>
      </c>
    </row>
    <row r="58" spans="1:50" x14ac:dyDescent="0.25">
      <c r="A58" s="8">
        <v>2018</v>
      </c>
      <c r="B58" s="8">
        <v>11</v>
      </c>
      <c r="C58" s="8" t="s">
        <v>533</v>
      </c>
      <c r="D58" s="10">
        <f>Customers!D57+IFERROR(VLOOKUP(D$4,Switching!$B$35:$F$44,5,0),0)-IFERROR(VLOOKUP(D$4,Switching!$B$23:$F$31,5,0),0)</f>
        <v>436653.81776339398</v>
      </c>
      <c r="E58" s="36">
        <f t="shared" si="3"/>
        <v>648</v>
      </c>
      <c r="F58" s="10">
        <f>Customers!F57+IFERROR(VLOOKUP(F$4,Switching!$B$35:$F$44,5,0),0)-IFERROR(VLOOKUP(F$4,Switching!$B$23:$F$31,5,0),0)</f>
        <v>382</v>
      </c>
      <c r="G58" s="10">
        <f>Customers!G57+IFERROR(VLOOKUP(G$4,Switching!$B$35:$F$44,5,0),0)-IFERROR(VLOOKUP(G$4,Switching!$B$23:$F$31,5,0),0)</f>
        <v>266</v>
      </c>
      <c r="H58" s="35">
        <f t="shared" si="4"/>
        <v>82450</v>
      </c>
      <c r="I58" s="10">
        <f>Customers!I57+IFERROR(VLOOKUP(I$4,Switching!$B$35:$F$44,5,0),0)-IFERROR(VLOOKUP(I$4,Switching!$B$23:$F$31,5,0),0)</f>
        <v>63800.544337853964</v>
      </c>
      <c r="J58" s="10">
        <f>Customers!J57+IFERROR(VLOOKUP(J$4,Switching!$B$35:$F$44,5,0),0)-IFERROR(VLOOKUP(J$4,Switching!$B$23:$F$31,5,0),0)</f>
        <v>18649.45566214604</v>
      </c>
      <c r="K58" s="10">
        <f>Customers!K57+IFERROR(VLOOKUP(K$4,Switching!$B$35:$F$44,5,0),0)-IFERROR(VLOOKUP(K$4,Switching!$B$23:$F$31,5,0),0)</f>
        <v>195</v>
      </c>
      <c r="L58" s="10">
        <f>Customers!L57+IFERROR(VLOOKUP(L$4,Switching!$B$35:$F$44,5,0),0)-IFERROR(VLOOKUP(L$4,Switching!$B$23:$F$31,5,0),0)</f>
        <v>4560</v>
      </c>
      <c r="M58" s="10">
        <f>Customers!M57+IFERROR(VLOOKUP(M$4,Switching!$B$35:$F$44,5,0),0)-IFERROR(VLOOKUP(M$4,Switching!$B$23:$F$31,5,0),0)</f>
        <v>216</v>
      </c>
      <c r="N58" s="10">
        <f>Customers!N57+IFERROR(VLOOKUP(N$4,Switching!$B$35:$F$44,5,0),0)-IFERROR(VLOOKUP(N$4,Switching!$B$23:$F$31,5,0),0)</f>
        <v>501</v>
      </c>
      <c r="O58" s="10">
        <f>Customers!O57+IFERROR(VLOOKUP(O$4,Switching!$B$35:$F$44,5,0),0)-IFERROR(VLOOKUP(O$4,Switching!$B$23:$F$31,5,0),0)</f>
        <v>52</v>
      </c>
      <c r="P58" s="10">
        <f>Customers!P57+IFERROR(VLOOKUP(P$4,Switching!$B$35:$F$44,5,0),0)-IFERROR(VLOOKUP(P$4,Switching!$B$23:$F$31,5,0),0)</f>
        <v>747</v>
      </c>
      <c r="Q58" s="10">
        <f>Customers!Q57+IFERROR(VLOOKUP(Q$4,Switching!$B$35:$F$44,5,0),0)-IFERROR(VLOOKUP(Q$4,Switching!$B$23:$F$31,5,0),0)</f>
        <v>1</v>
      </c>
      <c r="R58" s="10">
        <f>Customers!R57+IFERROR(VLOOKUP(R$4,Switching!$B$35:$F$44,5,0),0)-IFERROR(VLOOKUP(R$4,Switching!$B$23:$F$31,5,0),0)</f>
        <v>6</v>
      </c>
      <c r="S58" s="10">
        <f>Customers!S57+IFERROR(VLOOKUP(S$4,Switching!$B$35:$F$44,5,0),0)-IFERROR(VLOOKUP(S$4,Switching!$B$23:$F$31,5,0),0)</f>
        <v>5</v>
      </c>
      <c r="T58" s="10">
        <f t="shared" si="0"/>
        <v>12</v>
      </c>
      <c r="U58" s="10">
        <f>Customers!U57+IFERROR(VLOOKUP(U$4,Switching!$B$35:$F$44,5,0),0)-IFERROR(VLOOKUP(U$4,Switching!$B$23:$F$31,5,0),0)</f>
        <v>32</v>
      </c>
      <c r="V58" s="10">
        <f>Customers!V57+IFERROR(VLOOKUP(V$4,Switching!$B$35:$F$44,5,0),0)-IFERROR(VLOOKUP(V$4,Switching!$B$23:$F$31,5,0),0)</f>
        <v>1</v>
      </c>
      <c r="W58" s="10">
        <f>Customers!W57+IFERROR(VLOOKUP(W$4,Switching!$B$35:$F$44,5,0),0)-IFERROR(VLOOKUP(W$4,Switching!$B$23:$F$31,5,0),0)</f>
        <v>24101</v>
      </c>
      <c r="X58" s="35">
        <f t="shared" si="1"/>
        <v>4527</v>
      </c>
      <c r="Y58" s="10">
        <f>Customers!Y57+IFERROR(VLOOKUP(Y$4,Switching!$B$35:$F$44,5,0),0)-IFERROR(VLOOKUP(Y$4,Switching!$B$23:$F$31,5,0),0)</f>
        <v>3757</v>
      </c>
      <c r="Z58" s="10">
        <f>Customers!Z57+IFERROR(VLOOKUP(Z$4,Switching!$B$35:$F$44,5,0),0)-IFERROR(VLOOKUP(Z$4,Switching!$B$23:$F$31,5,0),0)</f>
        <v>770</v>
      </c>
      <c r="AA58" s="10">
        <f>Customers!AA57+IFERROR(VLOOKUP(AA$4,Switching!$B$35:$F$44,5,0),0)-IFERROR(VLOOKUP(AA$4,Switching!$B$23:$F$31,5,0),0)</f>
        <v>19</v>
      </c>
      <c r="AB58" s="10">
        <f>Customers!AB57+IFERROR(VLOOKUP(AB$4,Switching!$B$35:$F$44,5,0),0)-IFERROR(VLOOKUP(AB$4,Switching!$B$23:$F$31,5,0),0)</f>
        <v>187</v>
      </c>
      <c r="AC58" s="10">
        <f>Customers!AC57+IFERROR(VLOOKUP(AC$4,Switching!$B$35:$F$44,5,0),0)-IFERROR(VLOOKUP(AC$4,Switching!$B$23:$F$31,5,0),0)</f>
        <v>4</v>
      </c>
      <c r="AD58" s="10">
        <f>Customers!AD57+IFERROR(VLOOKUP(AD$4,Switching!$B$35:$F$44,5,0),0)-IFERROR(VLOOKUP(AD$4,Switching!$B$23:$F$31,5,0),0)</f>
        <v>16</v>
      </c>
      <c r="AE58" s="10">
        <f>Customers!AE57+IFERROR(VLOOKUP(AE$4,Switching!$B$35:$F$44,5,0),0)-IFERROR(VLOOKUP(AE$4,Switching!$B$23:$F$31,5,0),0)</f>
        <v>130</v>
      </c>
      <c r="AF58" s="10">
        <f>Customers!AF57+IFERROR(VLOOKUP(AF$4,Switching!$B$35:$F$44,5,0),0)-IFERROR(VLOOKUP(AF$4,Switching!$B$23:$F$31,5,0),0)</f>
        <v>13</v>
      </c>
      <c r="AG58" s="10">
        <f>Customers!AG57+IFERROR(VLOOKUP(AG$4,Switching!$B$35:$F$44,5,0),0)-IFERROR(VLOOKUP(AG$4,Switching!$B$23:$F$31,5,0),0)</f>
        <v>12</v>
      </c>
      <c r="AH58" s="10">
        <f>Customers!AH57+IFERROR(VLOOKUP(AH$4,Switching!$B$35:$F$44,5,0),0)-IFERROR(VLOOKUP(AH$4,Switching!$B$23:$F$31,5,0),0)</f>
        <v>368498</v>
      </c>
      <c r="AI58" s="35">
        <f t="shared" si="2"/>
        <v>45184</v>
      </c>
      <c r="AJ58" s="10">
        <f>Customers!AJ57+IFERROR(VLOOKUP(AJ$4,Switching!$B$35:$F$44,5,0),0)-IFERROR(VLOOKUP(AJ$4,Switching!$B$23:$F$31,5,0),0)</f>
        <v>28585.945424637779</v>
      </c>
      <c r="AK58" s="10">
        <f>Customers!AK57+IFERROR(VLOOKUP(AK$4,Switching!$B$35:$F$44,5,0),0)-IFERROR(VLOOKUP(AK$4,Switching!$B$23:$F$31,5,0),0)</f>
        <v>16598.054575362221</v>
      </c>
      <c r="AL58" s="10">
        <f>Customers!AL57+IFERROR(VLOOKUP(AL$4,Switching!$B$35:$F$44,5,0),0)-IFERROR(VLOOKUP(AL$4,Switching!$B$23:$F$31,5,0),0)</f>
        <v>52</v>
      </c>
      <c r="AM58" s="10">
        <f>Customers!AM57+IFERROR(VLOOKUP(AM$4,Switching!$B$35:$F$44,5,0),0)-IFERROR(VLOOKUP(AM$4,Switching!$B$23:$F$31,5,0),0)</f>
        <v>2597</v>
      </c>
      <c r="AN58" s="10">
        <f>Customers!AN57+IFERROR(VLOOKUP(AN$4,Switching!$B$35:$F$44,5,0),0)-IFERROR(VLOOKUP(AN$4,Switching!$B$23:$F$31,5,0),0)</f>
        <v>48</v>
      </c>
      <c r="AO58" s="10">
        <f>Customers!AO57+IFERROR(VLOOKUP(AO$4,Switching!$B$35:$F$44,5,0),0)-IFERROR(VLOOKUP(AO$4,Switching!$B$23:$F$31,5,0),0)</f>
        <v>233</v>
      </c>
      <c r="AP58" s="10">
        <f>Customers!AP57+IFERROR(VLOOKUP(AP$4,Switching!$B$35:$F$44,5,0),0)-IFERROR(VLOOKUP(AP$4,Switching!$B$23:$F$31,5,0),0)</f>
        <v>21</v>
      </c>
      <c r="AQ58" s="10">
        <f>Customers!AQ57+IFERROR(VLOOKUP(AQ$4,Switching!$B$35:$F$44,5,0),0)-IFERROR(VLOOKUP(AQ$4,Switching!$B$23:$F$31,5,0),0)</f>
        <v>208</v>
      </c>
      <c r="AR58" s="10">
        <f>Customers!AR57+IFERROR(VLOOKUP(AR$4,Switching!$B$35:$F$44,5,0),0)-IFERROR(VLOOKUP(AR$4,Switching!$B$23:$F$31,5,0),0)</f>
        <v>74</v>
      </c>
      <c r="AS58" s="10">
        <f>Customers!AS57+IFERROR(VLOOKUP(AS$4,Switching!$B$35:$F$44,5,0),0)-IFERROR(VLOOKUP(AS$4,Switching!$B$23:$F$31,5,0),0)</f>
        <v>100</v>
      </c>
      <c r="AT58" s="10">
        <f>Customers!AT57+IFERROR(VLOOKUP(AT$4,Switching!$B$35:$F$44,5,0),0)-IFERROR(VLOOKUP(AT$4,Switching!$B$23:$F$31,5,0),0)</f>
        <v>156</v>
      </c>
      <c r="AU58" s="10">
        <f>Customers!AU57+IFERROR(VLOOKUP(AU$4,Switching!$B$35:$F$44,5,0),0)-IFERROR(VLOOKUP(AU$4,Switching!$B$23:$F$31,5,0),0)</f>
        <v>12</v>
      </c>
      <c r="AV58" s="10">
        <f>Customers!AV57+IFERROR(VLOOKUP(AV$4,Switching!$B$35:$F$44,5,0),0)-IFERROR(VLOOKUP(AV$4,Switching!$B$23:$F$31,5,0),0)</f>
        <v>905</v>
      </c>
      <c r="AW58" s="10">
        <f>Customers!AW57+IFERROR(VLOOKUP(AW$4,Switching!$B$35:$F$44,5,0),0)-IFERROR(VLOOKUP(AW$4,Switching!$B$23:$F$31,5,0),0)</f>
        <v>1</v>
      </c>
      <c r="AX58" s="10">
        <f>Customers!AX57+IFERROR(VLOOKUP(AX$4,Switching!$B$35:$F$44,5,0),0)-IFERROR(VLOOKUP(AX$4,Switching!$B$23:$F$31,5,0),0)</f>
        <v>2</v>
      </c>
    </row>
    <row r="59" spans="1:50" x14ac:dyDescent="0.25">
      <c r="A59" s="8">
        <v>2018</v>
      </c>
      <c r="B59" s="8">
        <v>12</v>
      </c>
      <c r="C59" s="8" t="s">
        <v>534</v>
      </c>
      <c r="D59" s="10">
        <f>Customers!D58+IFERROR(VLOOKUP(D$4,Switching!$B$35:$F$44,5,0),0)-IFERROR(VLOOKUP(D$4,Switching!$B$23:$F$31,5,0),0)</f>
        <v>436836.07335367799</v>
      </c>
      <c r="E59" s="36">
        <f t="shared" si="3"/>
        <v>646</v>
      </c>
      <c r="F59" s="10">
        <f>Customers!F58+IFERROR(VLOOKUP(F$4,Switching!$B$35:$F$44,5,0),0)-IFERROR(VLOOKUP(F$4,Switching!$B$23:$F$31,5,0),0)</f>
        <v>381</v>
      </c>
      <c r="G59" s="10">
        <f>Customers!G58+IFERROR(VLOOKUP(G$4,Switching!$B$35:$F$44,5,0),0)-IFERROR(VLOOKUP(G$4,Switching!$B$23:$F$31,5,0),0)</f>
        <v>265</v>
      </c>
      <c r="H59" s="35">
        <f t="shared" si="4"/>
        <v>82460</v>
      </c>
      <c r="I59" s="10">
        <f>Customers!I58+IFERROR(VLOOKUP(I$4,Switching!$B$35:$F$44,5,0),0)-IFERROR(VLOOKUP(I$4,Switching!$B$23:$F$31,5,0),0)</f>
        <v>63808.292749141729</v>
      </c>
      <c r="J59" s="10">
        <f>Customers!J58+IFERROR(VLOOKUP(J$4,Switching!$B$35:$F$44,5,0),0)-IFERROR(VLOOKUP(J$4,Switching!$B$23:$F$31,5,0),0)</f>
        <v>18651.707250858271</v>
      </c>
      <c r="K59" s="10">
        <f>Customers!K58+IFERROR(VLOOKUP(K$4,Switching!$B$35:$F$44,5,0),0)-IFERROR(VLOOKUP(K$4,Switching!$B$23:$F$31,5,0),0)</f>
        <v>195</v>
      </c>
      <c r="L59" s="10">
        <f>Customers!L58+IFERROR(VLOOKUP(L$4,Switching!$B$35:$F$44,5,0),0)-IFERROR(VLOOKUP(L$4,Switching!$B$23:$F$31,5,0),0)</f>
        <v>4560</v>
      </c>
      <c r="M59" s="10">
        <f>Customers!M58+IFERROR(VLOOKUP(M$4,Switching!$B$35:$F$44,5,0),0)-IFERROR(VLOOKUP(M$4,Switching!$B$23:$F$31,5,0),0)</f>
        <v>216</v>
      </c>
      <c r="N59" s="10">
        <f>Customers!N58+IFERROR(VLOOKUP(N$4,Switching!$B$35:$F$44,5,0),0)-IFERROR(VLOOKUP(N$4,Switching!$B$23:$F$31,5,0),0)</f>
        <v>502</v>
      </c>
      <c r="O59" s="10">
        <f>Customers!O58+IFERROR(VLOOKUP(O$4,Switching!$B$35:$F$44,5,0),0)-IFERROR(VLOOKUP(O$4,Switching!$B$23:$F$31,5,0),0)</f>
        <v>52</v>
      </c>
      <c r="P59" s="10">
        <f>Customers!P58+IFERROR(VLOOKUP(P$4,Switching!$B$35:$F$44,5,0),0)-IFERROR(VLOOKUP(P$4,Switching!$B$23:$F$31,5,0),0)</f>
        <v>747</v>
      </c>
      <c r="Q59" s="10">
        <f>Customers!Q58+IFERROR(VLOOKUP(Q$4,Switching!$B$35:$F$44,5,0),0)-IFERROR(VLOOKUP(Q$4,Switching!$B$23:$F$31,5,0),0)</f>
        <v>1</v>
      </c>
      <c r="R59" s="10">
        <f>Customers!R58+IFERROR(VLOOKUP(R$4,Switching!$B$35:$F$44,5,0),0)-IFERROR(VLOOKUP(R$4,Switching!$B$23:$F$31,5,0),0)</f>
        <v>6</v>
      </c>
      <c r="S59" s="10">
        <f>Customers!S58+IFERROR(VLOOKUP(S$4,Switching!$B$35:$F$44,5,0),0)-IFERROR(VLOOKUP(S$4,Switching!$B$23:$F$31,5,0),0)</f>
        <v>5</v>
      </c>
      <c r="T59" s="10">
        <f t="shared" si="0"/>
        <v>12</v>
      </c>
      <c r="U59" s="10">
        <f>Customers!U58+IFERROR(VLOOKUP(U$4,Switching!$B$35:$F$44,5,0),0)-IFERROR(VLOOKUP(U$4,Switching!$B$23:$F$31,5,0),0)</f>
        <v>32</v>
      </c>
      <c r="V59" s="10">
        <f>Customers!V58+IFERROR(VLOOKUP(V$4,Switching!$B$35:$F$44,5,0),0)-IFERROR(VLOOKUP(V$4,Switching!$B$23:$F$31,5,0),0)</f>
        <v>1</v>
      </c>
      <c r="W59" s="10">
        <f>Customers!W58+IFERROR(VLOOKUP(W$4,Switching!$B$35:$F$44,5,0),0)-IFERROR(VLOOKUP(W$4,Switching!$B$23:$F$31,5,0),0)</f>
        <v>24110</v>
      </c>
      <c r="X59" s="35">
        <f t="shared" si="1"/>
        <v>4529</v>
      </c>
      <c r="Y59" s="10">
        <f>Customers!Y58+IFERROR(VLOOKUP(Y$4,Switching!$B$35:$F$44,5,0),0)-IFERROR(VLOOKUP(Y$4,Switching!$B$23:$F$31,5,0),0)</f>
        <v>3759</v>
      </c>
      <c r="Z59" s="10">
        <f>Customers!Z58+IFERROR(VLOOKUP(Z$4,Switching!$B$35:$F$44,5,0),0)-IFERROR(VLOOKUP(Z$4,Switching!$B$23:$F$31,5,0),0)</f>
        <v>770</v>
      </c>
      <c r="AA59" s="10">
        <f>Customers!AA58+IFERROR(VLOOKUP(AA$4,Switching!$B$35:$F$44,5,0),0)-IFERROR(VLOOKUP(AA$4,Switching!$B$23:$F$31,5,0),0)</f>
        <v>19</v>
      </c>
      <c r="AB59" s="10">
        <f>Customers!AB58+IFERROR(VLOOKUP(AB$4,Switching!$B$35:$F$44,5,0),0)-IFERROR(VLOOKUP(AB$4,Switching!$B$23:$F$31,5,0),0)</f>
        <v>187</v>
      </c>
      <c r="AC59" s="10">
        <f>Customers!AC58+IFERROR(VLOOKUP(AC$4,Switching!$B$35:$F$44,5,0),0)-IFERROR(VLOOKUP(AC$4,Switching!$B$23:$F$31,5,0),0)</f>
        <v>4</v>
      </c>
      <c r="AD59" s="10">
        <f>Customers!AD58+IFERROR(VLOOKUP(AD$4,Switching!$B$35:$F$44,5,0),0)-IFERROR(VLOOKUP(AD$4,Switching!$B$23:$F$31,5,0),0)</f>
        <v>16</v>
      </c>
      <c r="AE59" s="10">
        <f>Customers!AE58+IFERROR(VLOOKUP(AE$4,Switching!$B$35:$F$44,5,0),0)-IFERROR(VLOOKUP(AE$4,Switching!$B$23:$F$31,5,0),0)</f>
        <v>130</v>
      </c>
      <c r="AF59" s="10">
        <f>Customers!AF58+IFERROR(VLOOKUP(AF$4,Switching!$B$35:$F$44,5,0),0)-IFERROR(VLOOKUP(AF$4,Switching!$B$23:$F$31,5,0),0)</f>
        <v>13</v>
      </c>
      <c r="AG59" s="10">
        <f>Customers!AG58+IFERROR(VLOOKUP(AG$4,Switching!$B$35:$F$44,5,0),0)-IFERROR(VLOOKUP(AG$4,Switching!$B$23:$F$31,5,0),0)</f>
        <v>12</v>
      </c>
      <c r="AH59" s="10">
        <f>Customers!AH58+IFERROR(VLOOKUP(AH$4,Switching!$B$35:$F$44,5,0),0)-IFERROR(VLOOKUP(AH$4,Switching!$B$23:$F$31,5,0),0)</f>
        <v>368700</v>
      </c>
      <c r="AI59" s="35">
        <f t="shared" si="2"/>
        <v>45201</v>
      </c>
      <c r="AJ59" s="10">
        <f>Customers!AJ58+IFERROR(VLOOKUP(AJ$4,Switching!$B$35:$F$44,5,0),0)-IFERROR(VLOOKUP(AJ$4,Switching!$B$23:$F$31,5,0),0)</f>
        <v>28596.701097365869</v>
      </c>
      <c r="AK59" s="10">
        <f>Customers!AK58+IFERROR(VLOOKUP(AK$4,Switching!$B$35:$F$44,5,0),0)-IFERROR(VLOOKUP(AK$4,Switching!$B$23:$F$31,5,0),0)</f>
        <v>16604.298902634127</v>
      </c>
      <c r="AL59" s="10">
        <f>Customers!AL58+IFERROR(VLOOKUP(AL$4,Switching!$B$35:$F$44,5,0),0)-IFERROR(VLOOKUP(AL$4,Switching!$B$23:$F$31,5,0),0)</f>
        <v>52</v>
      </c>
      <c r="AM59" s="10">
        <f>Customers!AM58+IFERROR(VLOOKUP(AM$4,Switching!$B$35:$F$44,5,0),0)-IFERROR(VLOOKUP(AM$4,Switching!$B$23:$F$31,5,0),0)</f>
        <v>2597</v>
      </c>
      <c r="AN59" s="10">
        <f>Customers!AN58+IFERROR(VLOOKUP(AN$4,Switching!$B$35:$F$44,5,0),0)-IFERROR(VLOOKUP(AN$4,Switching!$B$23:$F$31,5,0),0)</f>
        <v>48</v>
      </c>
      <c r="AO59" s="10">
        <f>Customers!AO58+IFERROR(VLOOKUP(AO$4,Switching!$B$35:$F$44,5,0),0)-IFERROR(VLOOKUP(AO$4,Switching!$B$23:$F$31,5,0),0)</f>
        <v>233</v>
      </c>
      <c r="AP59" s="10">
        <f>Customers!AP58+IFERROR(VLOOKUP(AP$4,Switching!$B$35:$F$44,5,0),0)-IFERROR(VLOOKUP(AP$4,Switching!$B$23:$F$31,5,0),0)</f>
        <v>21</v>
      </c>
      <c r="AQ59" s="10">
        <f>Customers!AQ58+IFERROR(VLOOKUP(AQ$4,Switching!$B$35:$F$44,5,0),0)-IFERROR(VLOOKUP(AQ$4,Switching!$B$23:$F$31,5,0),0)</f>
        <v>208</v>
      </c>
      <c r="AR59" s="10">
        <f>Customers!AR58+IFERROR(VLOOKUP(AR$4,Switching!$B$35:$F$44,5,0),0)-IFERROR(VLOOKUP(AR$4,Switching!$B$23:$F$31,5,0),0)</f>
        <v>74</v>
      </c>
      <c r="AS59" s="10">
        <f>Customers!AS58+IFERROR(VLOOKUP(AS$4,Switching!$B$35:$F$44,5,0),0)-IFERROR(VLOOKUP(AS$4,Switching!$B$23:$F$31,5,0),0)</f>
        <v>100</v>
      </c>
      <c r="AT59" s="10">
        <f>Customers!AT58+IFERROR(VLOOKUP(AT$4,Switching!$B$35:$F$44,5,0),0)-IFERROR(VLOOKUP(AT$4,Switching!$B$23:$F$31,5,0),0)</f>
        <v>156</v>
      </c>
      <c r="AU59" s="10">
        <f>Customers!AU58+IFERROR(VLOOKUP(AU$4,Switching!$B$35:$F$44,5,0),0)-IFERROR(VLOOKUP(AU$4,Switching!$B$23:$F$31,5,0),0)</f>
        <v>12</v>
      </c>
      <c r="AV59" s="10">
        <f>Customers!AV58+IFERROR(VLOOKUP(AV$4,Switching!$B$35:$F$44,5,0),0)-IFERROR(VLOOKUP(AV$4,Switching!$B$23:$F$31,5,0),0)</f>
        <v>905</v>
      </c>
      <c r="AW59" s="10">
        <f>Customers!AW58+IFERROR(VLOOKUP(AW$4,Switching!$B$35:$F$44,5,0),0)-IFERROR(VLOOKUP(AW$4,Switching!$B$23:$F$31,5,0),0)</f>
        <v>1</v>
      </c>
      <c r="AX59" s="10">
        <f>Customers!AX58+IFERROR(VLOOKUP(AX$4,Switching!$B$35:$F$44,5,0),0)-IFERROR(VLOOKUP(AX$4,Switching!$B$23:$F$31,5,0),0)</f>
        <v>2</v>
      </c>
    </row>
    <row r="60" spans="1:50" x14ac:dyDescent="0.25">
      <c r="A60" s="8">
        <v>2019</v>
      </c>
      <c r="B60" s="8">
        <v>1</v>
      </c>
      <c r="C60" s="8" t="s">
        <v>535</v>
      </c>
      <c r="D60" s="10">
        <f>Customers!D59+IFERROR(VLOOKUP(D$4,Switching!$B$35:$F$44,5,0),0)-IFERROR(VLOOKUP(D$4,Switching!$B$23:$F$31,5,0),0)</f>
        <v>437018.32894396101</v>
      </c>
      <c r="E60" s="36">
        <f t="shared" si="3"/>
        <v>647</v>
      </c>
      <c r="F60" s="10">
        <f>Customers!F59+IFERROR(VLOOKUP(F$4,Switching!$B$35:$F$44,5,0),0)-IFERROR(VLOOKUP(F$4,Switching!$B$23:$F$31,5,0),0)</f>
        <v>382</v>
      </c>
      <c r="G60" s="10">
        <f>Customers!G59+IFERROR(VLOOKUP(G$4,Switching!$B$35:$F$44,5,0),0)-IFERROR(VLOOKUP(G$4,Switching!$B$23:$F$31,5,0),0)</f>
        <v>265</v>
      </c>
      <c r="H60" s="35">
        <f t="shared" si="4"/>
        <v>82470</v>
      </c>
      <c r="I60" s="10">
        <f>Customers!I59+IFERROR(VLOOKUP(I$4,Switching!$B$35:$F$44,5,0),0)-IFERROR(VLOOKUP(I$4,Switching!$B$23:$F$31,5,0),0)</f>
        <v>63816.0411604295</v>
      </c>
      <c r="J60" s="10">
        <f>Customers!J59+IFERROR(VLOOKUP(J$4,Switching!$B$35:$F$44,5,0),0)-IFERROR(VLOOKUP(J$4,Switching!$B$23:$F$31,5,0),0)</f>
        <v>18653.9588395705</v>
      </c>
      <c r="K60" s="10">
        <f>Customers!K59+IFERROR(VLOOKUP(K$4,Switching!$B$35:$F$44,5,0),0)-IFERROR(VLOOKUP(K$4,Switching!$B$23:$F$31,5,0),0)</f>
        <v>195</v>
      </c>
      <c r="L60" s="10">
        <f>Customers!L59+IFERROR(VLOOKUP(L$4,Switching!$B$35:$F$44,5,0),0)-IFERROR(VLOOKUP(L$4,Switching!$B$23:$F$31,5,0),0)</f>
        <v>4560</v>
      </c>
      <c r="M60" s="10">
        <f>Customers!M59+IFERROR(VLOOKUP(M$4,Switching!$B$35:$F$44,5,0),0)-IFERROR(VLOOKUP(M$4,Switching!$B$23:$F$31,5,0),0)</f>
        <v>216</v>
      </c>
      <c r="N60" s="10">
        <f>Customers!N59+IFERROR(VLOOKUP(N$4,Switching!$B$35:$F$44,5,0),0)-IFERROR(VLOOKUP(N$4,Switching!$B$23:$F$31,5,0),0)</f>
        <v>503</v>
      </c>
      <c r="O60" s="10">
        <f>Customers!O59+IFERROR(VLOOKUP(O$4,Switching!$B$35:$F$44,5,0),0)-IFERROR(VLOOKUP(O$4,Switching!$B$23:$F$31,5,0),0)</f>
        <v>52</v>
      </c>
      <c r="P60" s="10">
        <f>Customers!P59+IFERROR(VLOOKUP(P$4,Switching!$B$35:$F$44,5,0),0)-IFERROR(VLOOKUP(P$4,Switching!$B$23:$F$31,5,0),0)</f>
        <v>747</v>
      </c>
      <c r="Q60" s="10">
        <f>Customers!Q59+IFERROR(VLOOKUP(Q$4,Switching!$B$35:$F$44,5,0),0)-IFERROR(VLOOKUP(Q$4,Switching!$B$23:$F$31,5,0),0)</f>
        <v>1</v>
      </c>
      <c r="R60" s="10">
        <f>Customers!R59+IFERROR(VLOOKUP(R$4,Switching!$B$35:$F$44,5,0),0)-IFERROR(VLOOKUP(R$4,Switching!$B$23:$F$31,5,0),0)</f>
        <v>6</v>
      </c>
      <c r="S60" s="10">
        <f>Customers!S59+IFERROR(VLOOKUP(S$4,Switching!$B$35:$F$44,5,0),0)-IFERROR(VLOOKUP(S$4,Switching!$B$23:$F$31,5,0),0)</f>
        <v>5</v>
      </c>
      <c r="T60" s="10">
        <f t="shared" si="0"/>
        <v>12</v>
      </c>
      <c r="U60" s="10">
        <f>Customers!U59+IFERROR(VLOOKUP(U$4,Switching!$B$35:$F$44,5,0),0)-IFERROR(VLOOKUP(U$4,Switching!$B$23:$F$31,5,0),0)</f>
        <v>32</v>
      </c>
      <c r="V60" s="10">
        <f>Customers!V59+IFERROR(VLOOKUP(V$4,Switching!$B$35:$F$44,5,0),0)-IFERROR(VLOOKUP(V$4,Switching!$B$23:$F$31,5,0),0)</f>
        <v>1</v>
      </c>
      <c r="W60" s="10">
        <f>Customers!W59+IFERROR(VLOOKUP(W$4,Switching!$B$35:$F$44,5,0),0)-IFERROR(VLOOKUP(W$4,Switching!$B$23:$F$31,5,0),0)</f>
        <v>24079</v>
      </c>
      <c r="X60" s="35">
        <f t="shared" si="1"/>
        <v>4531</v>
      </c>
      <c r="Y60" s="10">
        <f>Customers!Y59+IFERROR(VLOOKUP(Y$4,Switching!$B$35:$F$44,5,0),0)-IFERROR(VLOOKUP(Y$4,Switching!$B$23:$F$31,5,0),0)</f>
        <v>3761</v>
      </c>
      <c r="Z60" s="10">
        <f>Customers!Z59+IFERROR(VLOOKUP(Z$4,Switching!$B$35:$F$44,5,0),0)-IFERROR(VLOOKUP(Z$4,Switching!$B$23:$F$31,5,0),0)</f>
        <v>770</v>
      </c>
      <c r="AA60" s="10">
        <f>Customers!AA59+IFERROR(VLOOKUP(AA$4,Switching!$B$35:$F$44,5,0),0)-IFERROR(VLOOKUP(AA$4,Switching!$B$23:$F$31,5,0),0)</f>
        <v>19</v>
      </c>
      <c r="AB60" s="10">
        <f>Customers!AB59+IFERROR(VLOOKUP(AB$4,Switching!$B$35:$F$44,5,0),0)-IFERROR(VLOOKUP(AB$4,Switching!$B$23:$F$31,5,0),0)</f>
        <v>187</v>
      </c>
      <c r="AC60" s="10">
        <f>Customers!AC59+IFERROR(VLOOKUP(AC$4,Switching!$B$35:$F$44,5,0),0)-IFERROR(VLOOKUP(AC$4,Switching!$B$23:$F$31,5,0),0)</f>
        <v>4</v>
      </c>
      <c r="AD60" s="10">
        <f>Customers!AD59+IFERROR(VLOOKUP(AD$4,Switching!$B$35:$F$44,5,0),0)-IFERROR(VLOOKUP(AD$4,Switching!$B$23:$F$31,5,0),0)</f>
        <v>17</v>
      </c>
      <c r="AE60" s="10">
        <f>Customers!AE59+IFERROR(VLOOKUP(AE$4,Switching!$B$35:$F$44,5,0),0)-IFERROR(VLOOKUP(AE$4,Switching!$B$23:$F$31,5,0),0)</f>
        <v>130</v>
      </c>
      <c r="AF60" s="10">
        <f>Customers!AF59+IFERROR(VLOOKUP(AF$4,Switching!$B$35:$F$44,5,0),0)-IFERROR(VLOOKUP(AF$4,Switching!$B$23:$F$31,5,0),0)</f>
        <v>13</v>
      </c>
      <c r="AG60" s="10">
        <f>Customers!AG59+IFERROR(VLOOKUP(AG$4,Switching!$B$35:$F$44,5,0),0)-IFERROR(VLOOKUP(AG$4,Switching!$B$23:$F$31,5,0),0)</f>
        <v>12</v>
      </c>
      <c r="AH60" s="10">
        <f>Customers!AH59+IFERROR(VLOOKUP(AH$4,Switching!$B$35:$F$44,5,0),0)-IFERROR(VLOOKUP(AH$4,Switching!$B$23:$F$31,5,0),0)</f>
        <v>368903</v>
      </c>
      <c r="AI60" s="35">
        <f t="shared" si="2"/>
        <v>45218</v>
      </c>
      <c r="AJ60" s="10">
        <f>Customers!AJ59+IFERROR(VLOOKUP(AJ$4,Switching!$B$35:$F$44,5,0),0)-IFERROR(VLOOKUP(AJ$4,Switching!$B$23:$F$31,5,0),0)</f>
        <v>28607.456770093962</v>
      </c>
      <c r="AK60" s="10">
        <f>Customers!AK59+IFERROR(VLOOKUP(AK$4,Switching!$B$35:$F$44,5,0),0)-IFERROR(VLOOKUP(AK$4,Switching!$B$23:$F$31,5,0),0)</f>
        <v>16610.543229906038</v>
      </c>
      <c r="AL60" s="10">
        <f>Customers!AL59+IFERROR(VLOOKUP(AL$4,Switching!$B$35:$F$44,5,0),0)-IFERROR(VLOOKUP(AL$4,Switching!$B$23:$F$31,5,0),0)</f>
        <v>52</v>
      </c>
      <c r="AM60" s="10">
        <f>Customers!AM59+IFERROR(VLOOKUP(AM$4,Switching!$B$35:$F$44,5,0),0)-IFERROR(VLOOKUP(AM$4,Switching!$B$23:$F$31,5,0),0)</f>
        <v>2603</v>
      </c>
      <c r="AN60" s="10">
        <f>Customers!AN59+IFERROR(VLOOKUP(AN$4,Switching!$B$35:$F$44,5,0),0)-IFERROR(VLOOKUP(AN$4,Switching!$B$23:$F$31,5,0),0)</f>
        <v>48</v>
      </c>
      <c r="AO60" s="10">
        <f>Customers!AO59+IFERROR(VLOOKUP(AO$4,Switching!$B$35:$F$44,5,0),0)-IFERROR(VLOOKUP(AO$4,Switching!$B$23:$F$31,5,0),0)</f>
        <v>233</v>
      </c>
      <c r="AP60" s="10">
        <f>Customers!AP59+IFERROR(VLOOKUP(AP$4,Switching!$B$35:$F$44,5,0),0)-IFERROR(VLOOKUP(AP$4,Switching!$B$23:$F$31,5,0),0)</f>
        <v>21</v>
      </c>
      <c r="AQ60" s="10">
        <f>Customers!AQ59+IFERROR(VLOOKUP(AQ$4,Switching!$B$35:$F$44,5,0),0)-IFERROR(VLOOKUP(AQ$4,Switching!$B$23:$F$31,5,0),0)</f>
        <v>208</v>
      </c>
      <c r="AR60" s="10">
        <f>Customers!AR59+IFERROR(VLOOKUP(AR$4,Switching!$B$35:$F$44,5,0),0)-IFERROR(VLOOKUP(AR$4,Switching!$B$23:$F$31,5,0),0)</f>
        <v>74</v>
      </c>
      <c r="AS60" s="10">
        <f>Customers!AS59+IFERROR(VLOOKUP(AS$4,Switching!$B$35:$F$44,5,0),0)-IFERROR(VLOOKUP(AS$4,Switching!$B$23:$F$31,5,0),0)</f>
        <v>100</v>
      </c>
      <c r="AT60" s="10">
        <f>Customers!AT59+IFERROR(VLOOKUP(AT$4,Switching!$B$35:$F$44,5,0),0)-IFERROR(VLOOKUP(AT$4,Switching!$B$23:$F$31,5,0),0)</f>
        <v>156</v>
      </c>
      <c r="AU60" s="10">
        <f>Customers!AU59+IFERROR(VLOOKUP(AU$4,Switching!$B$35:$F$44,5,0),0)-IFERROR(VLOOKUP(AU$4,Switching!$B$23:$F$31,5,0),0)</f>
        <v>12</v>
      </c>
      <c r="AV60" s="10">
        <f>Customers!AV59+IFERROR(VLOOKUP(AV$4,Switching!$B$35:$F$44,5,0),0)-IFERROR(VLOOKUP(AV$4,Switching!$B$23:$F$31,5,0),0)</f>
        <v>905</v>
      </c>
      <c r="AW60" s="10">
        <f>Customers!AW59+IFERROR(VLOOKUP(AW$4,Switching!$B$35:$F$44,5,0),0)-IFERROR(VLOOKUP(AW$4,Switching!$B$23:$F$31,5,0),0)</f>
        <v>1</v>
      </c>
      <c r="AX60" s="10">
        <f>Customers!AX59+IFERROR(VLOOKUP(AX$4,Switching!$B$35:$F$44,5,0),0)-IFERROR(VLOOKUP(AX$4,Switching!$B$23:$F$31,5,0),0)</f>
        <v>2</v>
      </c>
    </row>
    <row r="61" spans="1:50" x14ac:dyDescent="0.25">
      <c r="A61" s="8">
        <v>2019</v>
      </c>
      <c r="B61" s="8">
        <v>2</v>
      </c>
      <c r="C61" s="8" t="s">
        <v>536</v>
      </c>
      <c r="D61" s="10">
        <f>Customers!D60+IFERROR(VLOOKUP(D$4,Switching!$B$35:$F$44,5,0),0)-IFERROR(VLOOKUP(D$4,Switching!$B$23:$F$31,5,0),0)</f>
        <v>437200.58467092598</v>
      </c>
      <c r="E61" s="36">
        <f t="shared" si="3"/>
        <v>647</v>
      </c>
      <c r="F61" s="10">
        <f>Customers!F60+IFERROR(VLOOKUP(F$4,Switching!$B$35:$F$44,5,0),0)-IFERROR(VLOOKUP(F$4,Switching!$B$23:$F$31,5,0),0)</f>
        <v>382</v>
      </c>
      <c r="G61" s="10">
        <f>Customers!G60+IFERROR(VLOOKUP(G$4,Switching!$B$35:$F$44,5,0),0)-IFERROR(VLOOKUP(G$4,Switching!$B$23:$F$31,5,0),0)</f>
        <v>265</v>
      </c>
      <c r="H61" s="35">
        <f t="shared" si="4"/>
        <v>82480</v>
      </c>
      <c r="I61" s="10">
        <f>Customers!I60+IFERROR(VLOOKUP(I$4,Switching!$B$35:$F$44,5,0),0)-IFERROR(VLOOKUP(I$4,Switching!$B$23:$F$31,5,0),0)</f>
        <v>63823.789571717272</v>
      </c>
      <c r="J61" s="10">
        <f>Customers!J60+IFERROR(VLOOKUP(J$4,Switching!$B$35:$F$44,5,0),0)-IFERROR(VLOOKUP(J$4,Switching!$B$23:$F$31,5,0),0)</f>
        <v>18656.210428282731</v>
      </c>
      <c r="K61" s="10">
        <f>Customers!K60+IFERROR(VLOOKUP(K$4,Switching!$B$35:$F$44,5,0),0)-IFERROR(VLOOKUP(K$4,Switching!$B$23:$F$31,5,0),0)</f>
        <v>195</v>
      </c>
      <c r="L61" s="10">
        <f>Customers!L60+IFERROR(VLOOKUP(L$4,Switching!$B$35:$F$44,5,0),0)-IFERROR(VLOOKUP(L$4,Switching!$B$23:$F$31,5,0),0)</f>
        <v>4560</v>
      </c>
      <c r="M61" s="10">
        <f>Customers!M60+IFERROR(VLOOKUP(M$4,Switching!$B$35:$F$44,5,0),0)-IFERROR(VLOOKUP(M$4,Switching!$B$23:$F$31,5,0),0)</f>
        <v>216</v>
      </c>
      <c r="N61" s="10">
        <f>Customers!N60+IFERROR(VLOOKUP(N$4,Switching!$B$35:$F$44,5,0),0)-IFERROR(VLOOKUP(N$4,Switching!$B$23:$F$31,5,0),0)</f>
        <v>504</v>
      </c>
      <c r="O61" s="10">
        <f>Customers!O60+IFERROR(VLOOKUP(O$4,Switching!$B$35:$F$44,5,0),0)-IFERROR(VLOOKUP(O$4,Switching!$B$23:$F$31,5,0),0)</f>
        <v>52</v>
      </c>
      <c r="P61" s="10">
        <f>Customers!P60+IFERROR(VLOOKUP(P$4,Switching!$B$35:$F$44,5,0),0)-IFERROR(VLOOKUP(P$4,Switching!$B$23:$F$31,5,0),0)</f>
        <v>747</v>
      </c>
      <c r="Q61" s="10">
        <f>Customers!Q60+IFERROR(VLOOKUP(Q$4,Switching!$B$35:$F$44,5,0),0)-IFERROR(VLOOKUP(Q$4,Switching!$B$23:$F$31,5,0),0)</f>
        <v>1</v>
      </c>
      <c r="R61" s="10">
        <f>Customers!R60+IFERROR(VLOOKUP(R$4,Switching!$B$35:$F$44,5,0),0)-IFERROR(VLOOKUP(R$4,Switching!$B$23:$F$31,5,0),0)</f>
        <v>6</v>
      </c>
      <c r="S61" s="10">
        <f>Customers!S60+IFERROR(VLOOKUP(S$4,Switching!$B$35:$F$44,5,0),0)-IFERROR(VLOOKUP(S$4,Switching!$B$23:$F$31,5,0),0)</f>
        <v>5</v>
      </c>
      <c r="T61" s="10">
        <f t="shared" si="0"/>
        <v>12</v>
      </c>
      <c r="U61" s="10">
        <f>Customers!U60+IFERROR(VLOOKUP(U$4,Switching!$B$35:$F$44,5,0),0)-IFERROR(VLOOKUP(U$4,Switching!$B$23:$F$31,5,0),0)</f>
        <v>32</v>
      </c>
      <c r="V61" s="10">
        <f>Customers!V60+IFERROR(VLOOKUP(V$4,Switching!$B$35:$F$44,5,0),0)-IFERROR(VLOOKUP(V$4,Switching!$B$23:$F$31,5,0),0)</f>
        <v>1</v>
      </c>
      <c r="W61" s="10">
        <f>Customers!W60+IFERROR(VLOOKUP(W$4,Switching!$B$35:$F$44,5,0),0)-IFERROR(VLOOKUP(W$4,Switching!$B$23:$F$31,5,0),0)</f>
        <v>24088</v>
      </c>
      <c r="X61" s="35">
        <f t="shared" si="1"/>
        <v>4533</v>
      </c>
      <c r="Y61" s="10">
        <f>Customers!Y60+IFERROR(VLOOKUP(Y$4,Switching!$B$35:$F$44,5,0),0)-IFERROR(VLOOKUP(Y$4,Switching!$B$23:$F$31,5,0),0)</f>
        <v>3762</v>
      </c>
      <c r="Z61" s="10">
        <f>Customers!Z60+IFERROR(VLOOKUP(Z$4,Switching!$B$35:$F$44,5,0),0)-IFERROR(VLOOKUP(Z$4,Switching!$B$23:$F$31,5,0),0)</f>
        <v>771</v>
      </c>
      <c r="AA61" s="10">
        <f>Customers!AA60+IFERROR(VLOOKUP(AA$4,Switching!$B$35:$F$44,5,0),0)-IFERROR(VLOOKUP(AA$4,Switching!$B$23:$F$31,5,0),0)</f>
        <v>19</v>
      </c>
      <c r="AB61" s="10">
        <f>Customers!AB60+IFERROR(VLOOKUP(AB$4,Switching!$B$35:$F$44,5,0),0)-IFERROR(VLOOKUP(AB$4,Switching!$B$23:$F$31,5,0),0)</f>
        <v>187</v>
      </c>
      <c r="AC61" s="10">
        <f>Customers!AC60+IFERROR(VLOOKUP(AC$4,Switching!$B$35:$F$44,5,0),0)-IFERROR(VLOOKUP(AC$4,Switching!$B$23:$F$31,5,0),0)</f>
        <v>4</v>
      </c>
      <c r="AD61" s="10">
        <f>Customers!AD60+IFERROR(VLOOKUP(AD$4,Switching!$B$35:$F$44,5,0),0)-IFERROR(VLOOKUP(AD$4,Switching!$B$23:$F$31,5,0),0)</f>
        <v>17</v>
      </c>
      <c r="AE61" s="10">
        <f>Customers!AE60+IFERROR(VLOOKUP(AE$4,Switching!$B$35:$F$44,5,0),0)-IFERROR(VLOOKUP(AE$4,Switching!$B$23:$F$31,5,0),0)</f>
        <v>130</v>
      </c>
      <c r="AF61" s="10">
        <f>Customers!AF60+IFERROR(VLOOKUP(AF$4,Switching!$B$35:$F$44,5,0),0)-IFERROR(VLOOKUP(AF$4,Switching!$B$23:$F$31,5,0),0)</f>
        <v>13</v>
      </c>
      <c r="AG61" s="10">
        <f>Customers!AG60+IFERROR(VLOOKUP(AG$4,Switching!$B$35:$F$44,5,0),0)-IFERROR(VLOOKUP(AG$4,Switching!$B$23:$F$31,5,0),0)</f>
        <v>12</v>
      </c>
      <c r="AH61" s="10">
        <f>Customers!AH60+IFERROR(VLOOKUP(AH$4,Switching!$B$35:$F$44,5,0),0)-IFERROR(VLOOKUP(AH$4,Switching!$B$23:$F$31,5,0),0)</f>
        <v>369105</v>
      </c>
      <c r="AI61" s="35">
        <f t="shared" si="2"/>
        <v>45235</v>
      </c>
      <c r="AJ61" s="10">
        <f>Customers!AJ60+IFERROR(VLOOKUP(AJ$4,Switching!$B$35:$F$44,5,0),0)-IFERROR(VLOOKUP(AJ$4,Switching!$B$23:$F$31,5,0),0)</f>
        <v>28618.212442822052</v>
      </c>
      <c r="AK61" s="10">
        <f>Customers!AK60+IFERROR(VLOOKUP(AK$4,Switching!$B$35:$F$44,5,0),0)-IFERROR(VLOOKUP(AK$4,Switching!$B$23:$F$31,5,0),0)</f>
        <v>16616.787557177944</v>
      </c>
      <c r="AL61" s="10">
        <f>Customers!AL60+IFERROR(VLOOKUP(AL$4,Switching!$B$35:$F$44,5,0),0)-IFERROR(VLOOKUP(AL$4,Switching!$B$23:$F$31,5,0),0)</f>
        <v>52</v>
      </c>
      <c r="AM61" s="10">
        <f>Customers!AM60+IFERROR(VLOOKUP(AM$4,Switching!$B$35:$F$44,5,0),0)-IFERROR(VLOOKUP(AM$4,Switching!$B$23:$F$31,5,0),0)</f>
        <v>2603</v>
      </c>
      <c r="AN61" s="10">
        <f>Customers!AN60+IFERROR(VLOOKUP(AN$4,Switching!$B$35:$F$44,5,0),0)-IFERROR(VLOOKUP(AN$4,Switching!$B$23:$F$31,5,0),0)</f>
        <v>48</v>
      </c>
      <c r="AO61" s="10">
        <f>Customers!AO60+IFERROR(VLOOKUP(AO$4,Switching!$B$35:$F$44,5,0),0)-IFERROR(VLOOKUP(AO$4,Switching!$B$23:$F$31,5,0),0)</f>
        <v>233</v>
      </c>
      <c r="AP61" s="10">
        <f>Customers!AP60+IFERROR(VLOOKUP(AP$4,Switching!$B$35:$F$44,5,0),0)-IFERROR(VLOOKUP(AP$4,Switching!$B$23:$F$31,5,0),0)</f>
        <v>21</v>
      </c>
      <c r="AQ61" s="10">
        <f>Customers!AQ60+IFERROR(VLOOKUP(AQ$4,Switching!$B$35:$F$44,5,0),0)-IFERROR(VLOOKUP(AQ$4,Switching!$B$23:$F$31,5,0),0)</f>
        <v>208</v>
      </c>
      <c r="AR61" s="10">
        <f>Customers!AR60+IFERROR(VLOOKUP(AR$4,Switching!$B$35:$F$44,5,0),0)-IFERROR(VLOOKUP(AR$4,Switching!$B$23:$F$31,5,0),0)</f>
        <v>74</v>
      </c>
      <c r="AS61" s="10">
        <f>Customers!AS60+IFERROR(VLOOKUP(AS$4,Switching!$B$35:$F$44,5,0),0)-IFERROR(VLOOKUP(AS$4,Switching!$B$23:$F$31,5,0),0)</f>
        <v>100</v>
      </c>
      <c r="AT61" s="10">
        <f>Customers!AT60+IFERROR(VLOOKUP(AT$4,Switching!$B$35:$F$44,5,0),0)-IFERROR(VLOOKUP(AT$4,Switching!$B$23:$F$31,5,0),0)</f>
        <v>156</v>
      </c>
      <c r="AU61" s="10">
        <f>Customers!AU60+IFERROR(VLOOKUP(AU$4,Switching!$B$35:$F$44,5,0),0)-IFERROR(VLOOKUP(AU$4,Switching!$B$23:$F$31,5,0),0)</f>
        <v>12</v>
      </c>
      <c r="AV61" s="10">
        <f>Customers!AV60+IFERROR(VLOOKUP(AV$4,Switching!$B$35:$F$44,5,0),0)-IFERROR(VLOOKUP(AV$4,Switching!$B$23:$F$31,5,0),0)</f>
        <v>905</v>
      </c>
      <c r="AW61" s="10">
        <f>Customers!AW60+IFERROR(VLOOKUP(AW$4,Switching!$B$35:$F$44,5,0),0)-IFERROR(VLOOKUP(AW$4,Switching!$B$23:$F$31,5,0),0)</f>
        <v>1</v>
      </c>
      <c r="AX61" s="10">
        <f>Customers!AX60+IFERROR(VLOOKUP(AX$4,Switching!$B$35:$F$44,5,0),0)-IFERROR(VLOOKUP(AX$4,Switching!$B$23:$F$31,5,0),0)</f>
        <v>2</v>
      </c>
    </row>
    <row r="62" spans="1:50" x14ac:dyDescent="0.25">
      <c r="A62" s="8">
        <v>2019</v>
      </c>
      <c r="B62" s="8">
        <v>3</v>
      </c>
      <c r="C62" s="8" t="s">
        <v>537</v>
      </c>
      <c r="D62" s="10">
        <f>Customers!D61+IFERROR(VLOOKUP(D$4,Switching!$B$35:$F$44,5,0),0)-IFERROR(VLOOKUP(D$4,Switching!$B$23:$F$31,5,0),0)</f>
        <v>437382.84026120999</v>
      </c>
      <c r="E62" s="36">
        <f t="shared" si="3"/>
        <v>641</v>
      </c>
      <c r="F62" s="10">
        <f>Customers!F61+IFERROR(VLOOKUP(F$4,Switching!$B$35:$F$44,5,0),0)-IFERROR(VLOOKUP(F$4,Switching!$B$23:$F$31,5,0),0)</f>
        <v>378</v>
      </c>
      <c r="G62" s="10">
        <f>Customers!G61+IFERROR(VLOOKUP(G$4,Switching!$B$35:$F$44,5,0),0)-IFERROR(VLOOKUP(G$4,Switching!$B$23:$F$31,5,0),0)</f>
        <v>263</v>
      </c>
      <c r="H62" s="35">
        <f t="shared" si="4"/>
        <v>82490</v>
      </c>
      <c r="I62" s="10">
        <f>Customers!I61+IFERROR(VLOOKUP(I$4,Switching!$B$35:$F$44,5,0),0)-IFERROR(VLOOKUP(I$4,Switching!$B$23:$F$31,5,0),0)</f>
        <v>63831.537983005044</v>
      </c>
      <c r="J62" s="10">
        <f>Customers!J61+IFERROR(VLOOKUP(J$4,Switching!$B$35:$F$44,5,0),0)-IFERROR(VLOOKUP(J$4,Switching!$B$23:$F$31,5,0),0)</f>
        <v>18658.462016994959</v>
      </c>
      <c r="K62" s="10">
        <f>Customers!K61+IFERROR(VLOOKUP(K$4,Switching!$B$35:$F$44,5,0),0)-IFERROR(VLOOKUP(K$4,Switching!$B$23:$F$31,5,0),0)</f>
        <v>195</v>
      </c>
      <c r="L62" s="10">
        <f>Customers!L61+IFERROR(VLOOKUP(L$4,Switching!$B$35:$F$44,5,0),0)-IFERROR(VLOOKUP(L$4,Switching!$B$23:$F$31,5,0),0)</f>
        <v>4560</v>
      </c>
      <c r="M62" s="10">
        <f>Customers!M61+IFERROR(VLOOKUP(M$4,Switching!$B$35:$F$44,5,0),0)-IFERROR(VLOOKUP(M$4,Switching!$B$23:$F$31,5,0),0)</f>
        <v>216</v>
      </c>
      <c r="N62" s="10">
        <f>Customers!N61+IFERROR(VLOOKUP(N$4,Switching!$B$35:$F$44,5,0),0)-IFERROR(VLOOKUP(N$4,Switching!$B$23:$F$31,5,0),0)</f>
        <v>506</v>
      </c>
      <c r="O62" s="10">
        <f>Customers!O61+IFERROR(VLOOKUP(O$4,Switching!$B$35:$F$44,5,0),0)-IFERROR(VLOOKUP(O$4,Switching!$B$23:$F$31,5,0),0)</f>
        <v>52</v>
      </c>
      <c r="P62" s="10">
        <f>Customers!P61+IFERROR(VLOOKUP(P$4,Switching!$B$35:$F$44,5,0),0)-IFERROR(VLOOKUP(P$4,Switching!$B$23:$F$31,5,0),0)</f>
        <v>747</v>
      </c>
      <c r="Q62" s="10">
        <f>Customers!Q61+IFERROR(VLOOKUP(Q$4,Switching!$B$35:$F$44,5,0),0)-IFERROR(VLOOKUP(Q$4,Switching!$B$23:$F$31,5,0),0)</f>
        <v>1</v>
      </c>
      <c r="R62" s="10">
        <f>Customers!R61+IFERROR(VLOOKUP(R$4,Switching!$B$35:$F$44,5,0),0)-IFERROR(VLOOKUP(R$4,Switching!$B$23:$F$31,5,0),0)</f>
        <v>6</v>
      </c>
      <c r="S62" s="10">
        <f>Customers!S61+IFERROR(VLOOKUP(S$4,Switching!$B$35:$F$44,5,0),0)-IFERROR(VLOOKUP(S$4,Switching!$B$23:$F$31,5,0),0)</f>
        <v>5</v>
      </c>
      <c r="T62" s="10">
        <f t="shared" si="0"/>
        <v>12</v>
      </c>
      <c r="U62" s="10">
        <f>Customers!U61+IFERROR(VLOOKUP(U$4,Switching!$B$35:$F$44,5,0),0)-IFERROR(VLOOKUP(U$4,Switching!$B$23:$F$31,5,0),0)</f>
        <v>32</v>
      </c>
      <c r="V62" s="10">
        <f>Customers!V61+IFERROR(VLOOKUP(V$4,Switching!$B$35:$F$44,5,0),0)-IFERROR(VLOOKUP(V$4,Switching!$B$23:$F$31,5,0),0)</f>
        <v>1</v>
      </c>
      <c r="W62" s="10">
        <f>Customers!W61+IFERROR(VLOOKUP(W$4,Switching!$B$35:$F$44,5,0),0)-IFERROR(VLOOKUP(W$4,Switching!$B$23:$F$31,5,0),0)</f>
        <v>24097</v>
      </c>
      <c r="X62" s="35">
        <f t="shared" si="1"/>
        <v>4535</v>
      </c>
      <c r="Y62" s="10">
        <f>Customers!Y61+IFERROR(VLOOKUP(Y$4,Switching!$B$35:$F$44,5,0),0)-IFERROR(VLOOKUP(Y$4,Switching!$B$23:$F$31,5,0),0)</f>
        <v>3764</v>
      </c>
      <c r="Z62" s="10">
        <f>Customers!Z61+IFERROR(VLOOKUP(Z$4,Switching!$B$35:$F$44,5,0),0)-IFERROR(VLOOKUP(Z$4,Switching!$B$23:$F$31,5,0),0)</f>
        <v>771</v>
      </c>
      <c r="AA62" s="10">
        <f>Customers!AA61+IFERROR(VLOOKUP(AA$4,Switching!$B$35:$F$44,5,0),0)-IFERROR(VLOOKUP(AA$4,Switching!$B$23:$F$31,5,0),0)</f>
        <v>19</v>
      </c>
      <c r="AB62" s="10">
        <f>Customers!AB61+IFERROR(VLOOKUP(AB$4,Switching!$B$35:$F$44,5,0),0)-IFERROR(VLOOKUP(AB$4,Switching!$B$23:$F$31,5,0),0)</f>
        <v>187</v>
      </c>
      <c r="AC62" s="10">
        <f>Customers!AC61+IFERROR(VLOOKUP(AC$4,Switching!$B$35:$F$44,5,0),0)-IFERROR(VLOOKUP(AC$4,Switching!$B$23:$F$31,5,0),0)</f>
        <v>4</v>
      </c>
      <c r="AD62" s="10">
        <f>Customers!AD61+IFERROR(VLOOKUP(AD$4,Switching!$B$35:$F$44,5,0),0)-IFERROR(VLOOKUP(AD$4,Switching!$B$23:$F$31,5,0),0)</f>
        <v>17</v>
      </c>
      <c r="AE62" s="10">
        <f>Customers!AE61+IFERROR(VLOOKUP(AE$4,Switching!$B$35:$F$44,5,0),0)-IFERROR(VLOOKUP(AE$4,Switching!$B$23:$F$31,5,0),0)</f>
        <v>133</v>
      </c>
      <c r="AF62" s="10">
        <f>Customers!AF61+IFERROR(VLOOKUP(AF$4,Switching!$B$35:$F$44,5,0),0)-IFERROR(VLOOKUP(AF$4,Switching!$B$23:$F$31,5,0),0)</f>
        <v>13</v>
      </c>
      <c r="AG62" s="10">
        <f>Customers!AG61+IFERROR(VLOOKUP(AG$4,Switching!$B$35:$F$44,5,0),0)-IFERROR(VLOOKUP(AG$4,Switching!$B$23:$F$31,5,0),0)</f>
        <v>12</v>
      </c>
      <c r="AH62" s="10">
        <f>Customers!AH61+IFERROR(VLOOKUP(AH$4,Switching!$B$35:$F$44,5,0),0)-IFERROR(VLOOKUP(AH$4,Switching!$B$23:$F$31,5,0),0)</f>
        <v>369307</v>
      </c>
      <c r="AI62" s="35">
        <f t="shared" si="2"/>
        <v>45252</v>
      </c>
      <c r="AJ62" s="10">
        <f>Customers!AJ61+IFERROR(VLOOKUP(AJ$4,Switching!$B$35:$F$44,5,0),0)-IFERROR(VLOOKUP(AJ$4,Switching!$B$23:$F$31,5,0),0)</f>
        <v>28628.968115550146</v>
      </c>
      <c r="AK62" s="10">
        <f>Customers!AK61+IFERROR(VLOOKUP(AK$4,Switching!$B$35:$F$44,5,0),0)-IFERROR(VLOOKUP(AK$4,Switching!$B$23:$F$31,5,0),0)</f>
        <v>16623.031884449851</v>
      </c>
      <c r="AL62" s="10">
        <f>Customers!AL61+IFERROR(VLOOKUP(AL$4,Switching!$B$35:$F$44,5,0),0)-IFERROR(VLOOKUP(AL$4,Switching!$B$23:$F$31,5,0),0)</f>
        <v>52</v>
      </c>
      <c r="AM62" s="10">
        <f>Customers!AM61+IFERROR(VLOOKUP(AM$4,Switching!$B$35:$F$44,5,0),0)-IFERROR(VLOOKUP(AM$4,Switching!$B$23:$F$31,5,0),0)</f>
        <v>2603</v>
      </c>
      <c r="AN62" s="10">
        <f>Customers!AN61+IFERROR(VLOOKUP(AN$4,Switching!$B$35:$F$44,5,0),0)-IFERROR(VLOOKUP(AN$4,Switching!$B$23:$F$31,5,0),0)</f>
        <v>48</v>
      </c>
      <c r="AO62" s="10">
        <f>Customers!AO61+IFERROR(VLOOKUP(AO$4,Switching!$B$35:$F$44,5,0),0)-IFERROR(VLOOKUP(AO$4,Switching!$B$23:$F$31,5,0),0)</f>
        <v>233</v>
      </c>
      <c r="AP62" s="10">
        <f>Customers!AP61+IFERROR(VLOOKUP(AP$4,Switching!$B$35:$F$44,5,0),0)-IFERROR(VLOOKUP(AP$4,Switching!$B$23:$F$31,5,0),0)</f>
        <v>21</v>
      </c>
      <c r="AQ62" s="10">
        <f>Customers!AQ61+IFERROR(VLOOKUP(AQ$4,Switching!$B$35:$F$44,5,0),0)-IFERROR(VLOOKUP(AQ$4,Switching!$B$23:$F$31,5,0),0)</f>
        <v>208</v>
      </c>
      <c r="AR62" s="10">
        <f>Customers!AR61+IFERROR(VLOOKUP(AR$4,Switching!$B$35:$F$44,5,0),0)-IFERROR(VLOOKUP(AR$4,Switching!$B$23:$F$31,5,0),0)</f>
        <v>74</v>
      </c>
      <c r="AS62" s="10">
        <f>Customers!AS61+IFERROR(VLOOKUP(AS$4,Switching!$B$35:$F$44,5,0),0)-IFERROR(VLOOKUP(AS$4,Switching!$B$23:$F$31,5,0),0)</f>
        <v>100</v>
      </c>
      <c r="AT62" s="10">
        <f>Customers!AT61+IFERROR(VLOOKUP(AT$4,Switching!$B$35:$F$44,5,0),0)-IFERROR(VLOOKUP(AT$4,Switching!$B$23:$F$31,5,0),0)</f>
        <v>156</v>
      </c>
      <c r="AU62" s="10">
        <f>Customers!AU61+IFERROR(VLOOKUP(AU$4,Switching!$B$35:$F$44,5,0),0)-IFERROR(VLOOKUP(AU$4,Switching!$B$23:$F$31,5,0),0)</f>
        <v>12</v>
      </c>
      <c r="AV62" s="10">
        <f>Customers!AV61+IFERROR(VLOOKUP(AV$4,Switching!$B$35:$F$44,5,0),0)-IFERROR(VLOOKUP(AV$4,Switching!$B$23:$F$31,5,0),0)</f>
        <v>905</v>
      </c>
      <c r="AW62" s="10">
        <f>Customers!AW61+IFERROR(VLOOKUP(AW$4,Switching!$B$35:$F$44,5,0),0)-IFERROR(VLOOKUP(AW$4,Switching!$B$23:$F$31,5,0),0)</f>
        <v>1</v>
      </c>
      <c r="AX62" s="10">
        <f>Customers!AX61+IFERROR(VLOOKUP(AX$4,Switching!$B$35:$F$44,5,0),0)-IFERROR(VLOOKUP(AX$4,Switching!$B$23:$F$31,5,0),0)</f>
        <v>2</v>
      </c>
    </row>
    <row r="63" spans="1:50" x14ac:dyDescent="0.25">
      <c r="A63" s="8">
        <v>2019</v>
      </c>
      <c r="B63" s="8">
        <v>4</v>
      </c>
      <c r="C63" s="8" t="s">
        <v>538</v>
      </c>
      <c r="D63" s="10">
        <f>Customers!D62+IFERROR(VLOOKUP(D$4,Switching!$B$35:$F$44,5,0),0)-IFERROR(VLOOKUP(D$4,Switching!$B$23:$F$31,5,0),0)</f>
        <v>437565.095851494</v>
      </c>
      <c r="E63" s="36">
        <f t="shared" si="3"/>
        <v>622</v>
      </c>
      <c r="F63" s="10">
        <f>Customers!F62+IFERROR(VLOOKUP(F$4,Switching!$B$35:$F$44,5,0),0)-IFERROR(VLOOKUP(F$4,Switching!$B$23:$F$31,5,0),0)</f>
        <v>367</v>
      </c>
      <c r="G63" s="10">
        <f>Customers!G62+IFERROR(VLOOKUP(G$4,Switching!$B$35:$F$44,5,0),0)-IFERROR(VLOOKUP(G$4,Switching!$B$23:$F$31,5,0),0)</f>
        <v>255</v>
      </c>
      <c r="H63" s="35">
        <f t="shared" si="4"/>
        <v>82500</v>
      </c>
      <c r="I63" s="10">
        <f>Customers!I62+IFERROR(VLOOKUP(I$4,Switching!$B$35:$F$44,5,0),0)-IFERROR(VLOOKUP(I$4,Switching!$B$23:$F$31,5,0),0)</f>
        <v>63839.286394292809</v>
      </c>
      <c r="J63" s="10">
        <f>Customers!J62+IFERROR(VLOOKUP(J$4,Switching!$B$35:$F$44,5,0),0)-IFERROR(VLOOKUP(J$4,Switching!$B$23:$F$31,5,0),0)</f>
        <v>18660.713605707191</v>
      </c>
      <c r="K63" s="10">
        <f>Customers!K62+IFERROR(VLOOKUP(K$4,Switching!$B$35:$F$44,5,0),0)-IFERROR(VLOOKUP(K$4,Switching!$B$23:$F$31,5,0),0)</f>
        <v>195</v>
      </c>
      <c r="L63" s="10">
        <f>Customers!L62+IFERROR(VLOOKUP(L$4,Switching!$B$35:$F$44,5,0),0)-IFERROR(VLOOKUP(L$4,Switching!$B$23:$F$31,5,0),0)</f>
        <v>4560</v>
      </c>
      <c r="M63" s="10">
        <f>Customers!M62+IFERROR(VLOOKUP(M$4,Switching!$B$35:$F$44,5,0),0)-IFERROR(VLOOKUP(M$4,Switching!$B$23:$F$31,5,0),0)</f>
        <v>216</v>
      </c>
      <c r="N63" s="10">
        <f>Customers!N62+IFERROR(VLOOKUP(N$4,Switching!$B$35:$F$44,5,0),0)-IFERROR(VLOOKUP(N$4,Switching!$B$23:$F$31,5,0),0)</f>
        <v>508</v>
      </c>
      <c r="O63" s="10">
        <f>Customers!O62+IFERROR(VLOOKUP(O$4,Switching!$B$35:$F$44,5,0),0)-IFERROR(VLOOKUP(O$4,Switching!$B$23:$F$31,5,0),0)</f>
        <v>52</v>
      </c>
      <c r="P63" s="10">
        <f>Customers!P62+IFERROR(VLOOKUP(P$4,Switching!$B$35:$F$44,5,0),0)-IFERROR(VLOOKUP(P$4,Switching!$B$23:$F$31,5,0),0)</f>
        <v>747</v>
      </c>
      <c r="Q63" s="10">
        <f>Customers!Q62+IFERROR(VLOOKUP(Q$4,Switching!$B$35:$F$44,5,0),0)-IFERROR(VLOOKUP(Q$4,Switching!$B$23:$F$31,5,0),0)</f>
        <v>1</v>
      </c>
      <c r="R63" s="10">
        <f>Customers!R62+IFERROR(VLOOKUP(R$4,Switching!$B$35:$F$44,5,0),0)-IFERROR(VLOOKUP(R$4,Switching!$B$23:$F$31,5,0),0)</f>
        <v>6</v>
      </c>
      <c r="S63" s="10">
        <f>Customers!S62+IFERROR(VLOOKUP(S$4,Switching!$B$35:$F$44,5,0),0)-IFERROR(VLOOKUP(S$4,Switching!$B$23:$F$31,5,0),0)</f>
        <v>5</v>
      </c>
      <c r="T63" s="10">
        <f t="shared" si="0"/>
        <v>12</v>
      </c>
      <c r="U63" s="10">
        <f>Customers!U62+IFERROR(VLOOKUP(U$4,Switching!$B$35:$F$44,5,0),0)-IFERROR(VLOOKUP(U$4,Switching!$B$23:$F$31,5,0),0)</f>
        <v>32</v>
      </c>
      <c r="V63" s="10">
        <f>Customers!V62+IFERROR(VLOOKUP(V$4,Switching!$B$35:$F$44,5,0),0)-IFERROR(VLOOKUP(V$4,Switching!$B$23:$F$31,5,0),0)</f>
        <v>1</v>
      </c>
      <c r="W63" s="10">
        <f>Customers!W62+IFERROR(VLOOKUP(W$4,Switching!$B$35:$F$44,5,0),0)-IFERROR(VLOOKUP(W$4,Switching!$B$23:$F$31,5,0),0)</f>
        <v>24066</v>
      </c>
      <c r="X63" s="35">
        <f t="shared" si="1"/>
        <v>4537</v>
      </c>
      <c r="Y63" s="10">
        <f>Customers!Y62+IFERROR(VLOOKUP(Y$4,Switching!$B$35:$F$44,5,0),0)-IFERROR(VLOOKUP(Y$4,Switching!$B$23:$F$31,5,0),0)</f>
        <v>3766</v>
      </c>
      <c r="Z63" s="10">
        <f>Customers!Z62+IFERROR(VLOOKUP(Z$4,Switching!$B$35:$F$44,5,0),0)-IFERROR(VLOOKUP(Z$4,Switching!$B$23:$F$31,5,0),0)</f>
        <v>771</v>
      </c>
      <c r="AA63" s="10">
        <f>Customers!AA62+IFERROR(VLOOKUP(AA$4,Switching!$B$35:$F$44,5,0),0)-IFERROR(VLOOKUP(AA$4,Switching!$B$23:$F$31,5,0),0)</f>
        <v>19</v>
      </c>
      <c r="AB63" s="10">
        <f>Customers!AB62+IFERROR(VLOOKUP(AB$4,Switching!$B$35:$F$44,5,0),0)-IFERROR(VLOOKUP(AB$4,Switching!$B$23:$F$31,5,0),0)</f>
        <v>187</v>
      </c>
      <c r="AC63" s="10">
        <f>Customers!AC62+IFERROR(VLOOKUP(AC$4,Switching!$B$35:$F$44,5,0),0)-IFERROR(VLOOKUP(AC$4,Switching!$B$23:$F$31,5,0),0)</f>
        <v>4</v>
      </c>
      <c r="AD63" s="10">
        <f>Customers!AD62+IFERROR(VLOOKUP(AD$4,Switching!$B$35:$F$44,5,0),0)-IFERROR(VLOOKUP(AD$4,Switching!$B$23:$F$31,5,0),0)</f>
        <v>17</v>
      </c>
      <c r="AE63" s="10">
        <f>Customers!AE62+IFERROR(VLOOKUP(AE$4,Switching!$B$35:$F$44,5,0),0)-IFERROR(VLOOKUP(AE$4,Switching!$B$23:$F$31,5,0),0)</f>
        <v>132</v>
      </c>
      <c r="AF63" s="10">
        <f>Customers!AF62+IFERROR(VLOOKUP(AF$4,Switching!$B$35:$F$44,5,0),0)-IFERROR(VLOOKUP(AF$4,Switching!$B$23:$F$31,5,0),0)</f>
        <v>13</v>
      </c>
      <c r="AG63" s="10">
        <f>Customers!AG62+IFERROR(VLOOKUP(AG$4,Switching!$B$35:$F$44,5,0),0)-IFERROR(VLOOKUP(AG$4,Switching!$B$23:$F$31,5,0),0)</f>
        <v>12</v>
      </c>
      <c r="AH63" s="10">
        <f>Customers!AH62+IFERROR(VLOOKUP(AH$4,Switching!$B$35:$F$44,5,0),0)-IFERROR(VLOOKUP(AH$4,Switching!$B$23:$F$31,5,0),0)</f>
        <v>369509</v>
      </c>
      <c r="AI63" s="35">
        <f t="shared" si="2"/>
        <v>45269</v>
      </c>
      <c r="AJ63" s="10">
        <f>Customers!AJ62+IFERROR(VLOOKUP(AJ$4,Switching!$B$35:$F$44,5,0),0)-IFERROR(VLOOKUP(AJ$4,Switching!$B$23:$F$31,5,0),0)</f>
        <v>28639.723788278239</v>
      </c>
      <c r="AK63" s="10">
        <f>Customers!AK62+IFERROR(VLOOKUP(AK$4,Switching!$B$35:$F$44,5,0),0)-IFERROR(VLOOKUP(AK$4,Switching!$B$23:$F$31,5,0),0)</f>
        <v>16629.276211721761</v>
      </c>
      <c r="AL63" s="10">
        <f>Customers!AL62+IFERROR(VLOOKUP(AL$4,Switching!$B$35:$F$44,5,0),0)-IFERROR(VLOOKUP(AL$4,Switching!$B$23:$F$31,5,0),0)</f>
        <v>52</v>
      </c>
      <c r="AM63" s="10">
        <f>Customers!AM62+IFERROR(VLOOKUP(AM$4,Switching!$B$35:$F$44,5,0),0)-IFERROR(VLOOKUP(AM$4,Switching!$B$23:$F$31,5,0),0)</f>
        <v>2603</v>
      </c>
      <c r="AN63" s="10">
        <f>Customers!AN62+IFERROR(VLOOKUP(AN$4,Switching!$B$35:$F$44,5,0),0)-IFERROR(VLOOKUP(AN$4,Switching!$B$23:$F$31,5,0),0)</f>
        <v>48</v>
      </c>
      <c r="AO63" s="10">
        <f>Customers!AO62+IFERROR(VLOOKUP(AO$4,Switching!$B$35:$F$44,5,0),0)-IFERROR(VLOOKUP(AO$4,Switching!$B$23:$F$31,5,0),0)</f>
        <v>233</v>
      </c>
      <c r="AP63" s="10">
        <f>Customers!AP62+IFERROR(VLOOKUP(AP$4,Switching!$B$35:$F$44,5,0),0)-IFERROR(VLOOKUP(AP$4,Switching!$B$23:$F$31,5,0),0)</f>
        <v>21</v>
      </c>
      <c r="AQ63" s="10">
        <f>Customers!AQ62+IFERROR(VLOOKUP(AQ$4,Switching!$B$35:$F$44,5,0),0)-IFERROR(VLOOKUP(AQ$4,Switching!$B$23:$F$31,5,0),0)</f>
        <v>208</v>
      </c>
      <c r="AR63" s="10">
        <f>Customers!AR62+IFERROR(VLOOKUP(AR$4,Switching!$B$35:$F$44,5,0),0)-IFERROR(VLOOKUP(AR$4,Switching!$B$23:$F$31,5,0),0)</f>
        <v>74</v>
      </c>
      <c r="AS63" s="10">
        <f>Customers!AS62+IFERROR(VLOOKUP(AS$4,Switching!$B$35:$F$44,5,0),0)-IFERROR(VLOOKUP(AS$4,Switching!$B$23:$F$31,5,0),0)</f>
        <v>100</v>
      </c>
      <c r="AT63" s="10">
        <f>Customers!AT62+IFERROR(VLOOKUP(AT$4,Switching!$B$35:$F$44,5,0),0)-IFERROR(VLOOKUP(AT$4,Switching!$B$23:$F$31,5,0),0)</f>
        <v>156</v>
      </c>
      <c r="AU63" s="10">
        <f>Customers!AU62+IFERROR(VLOOKUP(AU$4,Switching!$B$35:$F$44,5,0),0)-IFERROR(VLOOKUP(AU$4,Switching!$B$23:$F$31,5,0),0)</f>
        <v>12</v>
      </c>
      <c r="AV63" s="10">
        <f>Customers!AV62+IFERROR(VLOOKUP(AV$4,Switching!$B$35:$F$44,5,0),0)-IFERROR(VLOOKUP(AV$4,Switching!$B$23:$F$31,5,0),0)</f>
        <v>905</v>
      </c>
      <c r="AW63" s="10">
        <f>Customers!AW62+IFERROR(VLOOKUP(AW$4,Switching!$B$35:$F$44,5,0),0)-IFERROR(VLOOKUP(AW$4,Switching!$B$23:$F$31,5,0),0)</f>
        <v>1</v>
      </c>
      <c r="AX63" s="10">
        <f>Customers!AX62+IFERROR(VLOOKUP(AX$4,Switching!$B$35:$F$44,5,0),0)-IFERROR(VLOOKUP(AX$4,Switching!$B$23:$F$31,5,0),0)</f>
        <v>2</v>
      </c>
    </row>
    <row r="64" spans="1:50" x14ac:dyDescent="0.25">
      <c r="A64" s="8">
        <v>2019</v>
      </c>
      <c r="B64" s="8">
        <v>5</v>
      </c>
      <c r="C64" s="8" t="s">
        <v>539</v>
      </c>
      <c r="D64" s="10">
        <f>Customers!D63+IFERROR(VLOOKUP(D$4,Switching!$B$35:$F$44,5,0),0)-IFERROR(VLOOKUP(D$4,Switching!$B$23:$F$31,5,0),0)</f>
        <v>437747.35157845903</v>
      </c>
      <c r="E64" s="36">
        <f t="shared" si="3"/>
        <v>663</v>
      </c>
      <c r="F64" s="10">
        <f>Customers!F63+IFERROR(VLOOKUP(F$4,Switching!$B$35:$F$44,5,0),0)-IFERROR(VLOOKUP(F$4,Switching!$B$23:$F$31,5,0),0)</f>
        <v>391</v>
      </c>
      <c r="G64" s="10">
        <f>Customers!G63+IFERROR(VLOOKUP(G$4,Switching!$B$35:$F$44,5,0),0)-IFERROR(VLOOKUP(G$4,Switching!$B$23:$F$31,5,0),0)</f>
        <v>272</v>
      </c>
      <c r="H64" s="35">
        <f t="shared" si="4"/>
        <v>82510</v>
      </c>
      <c r="I64" s="10">
        <f>Customers!I63+IFERROR(VLOOKUP(I$4,Switching!$B$35:$F$44,5,0),0)-IFERROR(VLOOKUP(I$4,Switching!$B$23:$F$31,5,0),0)</f>
        <v>63847.034805580581</v>
      </c>
      <c r="J64" s="10">
        <f>Customers!J63+IFERROR(VLOOKUP(J$4,Switching!$B$35:$F$44,5,0),0)-IFERROR(VLOOKUP(J$4,Switching!$B$23:$F$31,5,0),0)</f>
        <v>18662.965194419419</v>
      </c>
      <c r="K64" s="10">
        <f>Customers!K63+IFERROR(VLOOKUP(K$4,Switching!$B$35:$F$44,5,0),0)-IFERROR(VLOOKUP(K$4,Switching!$B$23:$F$31,5,0),0)</f>
        <v>195</v>
      </c>
      <c r="L64" s="10">
        <f>Customers!L63+IFERROR(VLOOKUP(L$4,Switching!$B$35:$F$44,5,0),0)-IFERROR(VLOOKUP(L$4,Switching!$B$23:$F$31,5,0),0)</f>
        <v>4560</v>
      </c>
      <c r="M64" s="10">
        <f>Customers!M63+IFERROR(VLOOKUP(M$4,Switching!$B$35:$F$44,5,0),0)-IFERROR(VLOOKUP(M$4,Switching!$B$23:$F$31,5,0),0)</f>
        <v>216</v>
      </c>
      <c r="N64" s="10">
        <f>Customers!N63+IFERROR(VLOOKUP(N$4,Switching!$B$35:$F$44,5,0),0)-IFERROR(VLOOKUP(N$4,Switching!$B$23:$F$31,5,0),0)</f>
        <v>510</v>
      </c>
      <c r="O64" s="10">
        <f>Customers!O63+IFERROR(VLOOKUP(O$4,Switching!$B$35:$F$44,5,0),0)-IFERROR(VLOOKUP(O$4,Switching!$B$23:$F$31,5,0),0)</f>
        <v>52</v>
      </c>
      <c r="P64" s="10">
        <f>Customers!P63+IFERROR(VLOOKUP(P$4,Switching!$B$35:$F$44,5,0),0)-IFERROR(VLOOKUP(P$4,Switching!$B$23:$F$31,5,0),0)</f>
        <v>747</v>
      </c>
      <c r="Q64" s="10">
        <f>Customers!Q63+IFERROR(VLOOKUP(Q$4,Switching!$B$35:$F$44,5,0),0)-IFERROR(VLOOKUP(Q$4,Switching!$B$23:$F$31,5,0),0)</f>
        <v>1</v>
      </c>
      <c r="R64" s="10">
        <f>Customers!R63+IFERROR(VLOOKUP(R$4,Switching!$B$35:$F$44,5,0),0)-IFERROR(VLOOKUP(R$4,Switching!$B$23:$F$31,5,0),0)</f>
        <v>6</v>
      </c>
      <c r="S64" s="10">
        <f>Customers!S63+IFERROR(VLOOKUP(S$4,Switching!$B$35:$F$44,5,0),0)-IFERROR(VLOOKUP(S$4,Switching!$B$23:$F$31,5,0),0)</f>
        <v>5</v>
      </c>
      <c r="T64" s="10">
        <f t="shared" si="0"/>
        <v>12</v>
      </c>
      <c r="U64" s="10">
        <f>Customers!U63+IFERROR(VLOOKUP(U$4,Switching!$B$35:$F$44,5,0),0)-IFERROR(VLOOKUP(U$4,Switching!$B$23:$F$31,5,0),0)</f>
        <v>32</v>
      </c>
      <c r="V64" s="10">
        <f>Customers!V63+IFERROR(VLOOKUP(V$4,Switching!$B$35:$F$44,5,0),0)-IFERROR(VLOOKUP(V$4,Switching!$B$23:$F$31,5,0),0)</f>
        <v>1</v>
      </c>
      <c r="W64" s="10">
        <f>Customers!W63+IFERROR(VLOOKUP(W$4,Switching!$B$35:$F$44,5,0),0)-IFERROR(VLOOKUP(W$4,Switching!$B$23:$F$31,5,0),0)</f>
        <v>24075</v>
      </c>
      <c r="X64" s="35">
        <f t="shared" si="1"/>
        <v>4539</v>
      </c>
      <c r="Y64" s="10">
        <f>Customers!Y63+IFERROR(VLOOKUP(Y$4,Switching!$B$35:$F$44,5,0),0)-IFERROR(VLOOKUP(Y$4,Switching!$B$23:$F$31,5,0),0)</f>
        <v>3767</v>
      </c>
      <c r="Z64" s="10">
        <f>Customers!Z63+IFERROR(VLOOKUP(Z$4,Switching!$B$35:$F$44,5,0),0)-IFERROR(VLOOKUP(Z$4,Switching!$B$23:$F$31,5,0),0)</f>
        <v>772</v>
      </c>
      <c r="AA64" s="10">
        <f>Customers!AA63+IFERROR(VLOOKUP(AA$4,Switching!$B$35:$F$44,5,0),0)-IFERROR(VLOOKUP(AA$4,Switching!$B$23:$F$31,5,0),0)</f>
        <v>19</v>
      </c>
      <c r="AB64" s="10">
        <f>Customers!AB63+IFERROR(VLOOKUP(AB$4,Switching!$B$35:$F$44,5,0),0)-IFERROR(VLOOKUP(AB$4,Switching!$B$23:$F$31,5,0),0)</f>
        <v>187</v>
      </c>
      <c r="AC64" s="10">
        <f>Customers!AC63+IFERROR(VLOOKUP(AC$4,Switching!$B$35:$F$44,5,0),0)-IFERROR(VLOOKUP(AC$4,Switching!$B$23:$F$31,5,0),0)</f>
        <v>4</v>
      </c>
      <c r="AD64" s="10">
        <f>Customers!AD63+IFERROR(VLOOKUP(AD$4,Switching!$B$35:$F$44,5,0),0)-IFERROR(VLOOKUP(AD$4,Switching!$B$23:$F$31,5,0),0)</f>
        <v>17</v>
      </c>
      <c r="AE64" s="10">
        <f>Customers!AE63+IFERROR(VLOOKUP(AE$4,Switching!$B$35:$F$44,5,0),0)-IFERROR(VLOOKUP(AE$4,Switching!$B$23:$F$31,5,0),0)</f>
        <v>128</v>
      </c>
      <c r="AF64" s="10">
        <f>Customers!AF63+IFERROR(VLOOKUP(AF$4,Switching!$B$35:$F$44,5,0),0)-IFERROR(VLOOKUP(AF$4,Switching!$B$23:$F$31,5,0),0)</f>
        <v>13</v>
      </c>
      <c r="AG64" s="10">
        <f>Customers!AG63+IFERROR(VLOOKUP(AG$4,Switching!$B$35:$F$44,5,0),0)-IFERROR(VLOOKUP(AG$4,Switching!$B$23:$F$31,5,0),0)</f>
        <v>12</v>
      </c>
      <c r="AH64" s="10">
        <f>Customers!AH63+IFERROR(VLOOKUP(AH$4,Switching!$B$35:$F$44,5,0),0)-IFERROR(VLOOKUP(AH$4,Switching!$B$23:$F$31,5,0),0)</f>
        <v>369711</v>
      </c>
      <c r="AI64" s="35">
        <f t="shared" si="2"/>
        <v>45286</v>
      </c>
      <c r="AJ64" s="10">
        <f>Customers!AJ63+IFERROR(VLOOKUP(AJ$4,Switching!$B$35:$F$44,5,0),0)-IFERROR(VLOOKUP(AJ$4,Switching!$B$23:$F$31,5,0),0)</f>
        <v>28650.479461006329</v>
      </c>
      <c r="AK64" s="10">
        <f>Customers!AK63+IFERROR(VLOOKUP(AK$4,Switching!$B$35:$F$44,5,0),0)-IFERROR(VLOOKUP(AK$4,Switching!$B$23:$F$31,5,0),0)</f>
        <v>16635.520538993667</v>
      </c>
      <c r="AL64" s="10">
        <f>Customers!AL63+IFERROR(VLOOKUP(AL$4,Switching!$B$35:$F$44,5,0),0)-IFERROR(VLOOKUP(AL$4,Switching!$B$23:$F$31,5,0),0)</f>
        <v>52</v>
      </c>
      <c r="AM64" s="10">
        <f>Customers!AM63+IFERROR(VLOOKUP(AM$4,Switching!$B$35:$F$44,5,0),0)-IFERROR(VLOOKUP(AM$4,Switching!$B$23:$F$31,5,0),0)</f>
        <v>2603</v>
      </c>
      <c r="AN64" s="10">
        <f>Customers!AN63+IFERROR(VLOOKUP(AN$4,Switching!$B$35:$F$44,5,0),0)-IFERROR(VLOOKUP(AN$4,Switching!$B$23:$F$31,5,0),0)</f>
        <v>48</v>
      </c>
      <c r="AO64" s="10">
        <f>Customers!AO63+IFERROR(VLOOKUP(AO$4,Switching!$B$35:$F$44,5,0),0)-IFERROR(VLOOKUP(AO$4,Switching!$B$23:$F$31,5,0),0)</f>
        <v>233</v>
      </c>
      <c r="AP64" s="10">
        <f>Customers!AP63+IFERROR(VLOOKUP(AP$4,Switching!$B$35:$F$44,5,0),0)-IFERROR(VLOOKUP(AP$4,Switching!$B$23:$F$31,5,0),0)</f>
        <v>21</v>
      </c>
      <c r="AQ64" s="10">
        <f>Customers!AQ63+IFERROR(VLOOKUP(AQ$4,Switching!$B$35:$F$44,5,0),0)-IFERROR(VLOOKUP(AQ$4,Switching!$B$23:$F$31,5,0),0)</f>
        <v>208</v>
      </c>
      <c r="AR64" s="10">
        <f>Customers!AR63+IFERROR(VLOOKUP(AR$4,Switching!$B$35:$F$44,5,0),0)-IFERROR(VLOOKUP(AR$4,Switching!$B$23:$F$31,5,0),0)</f>
        <v>74</v>
      </c>
      <c r="AS64" s="10">
        <f>Customers!AS63+IFERROR(VLOOKUP(AS$4,Switching!$B$35:$F$44,5,0),0)-IFERROR(VLOOKUP(AS$4,Switching!$B$23:$F$31,5,0),0)</f>
        <v>100</v>
      </c>
      <c r="AT64" s="10">
        <f>Customers!AT63+IFERROR(VLOOKUP(AT$4,Switching!$B$35:$F$44,5,0),0)-IFERROR(VLOOKUP(AT$4,Switching!$B$23:$F$31,5,0),0)</f>
        <v>156</v>
      </c>
      <c r="AU64" s="10">
        <f>Customers!AU63+IFERROR(VLOOKUP(AU$4,Switching!$B$35:$F$44,5,0),0)-IFERROR(VLOOKUP(AU$4,Switching!$B$23:$F$31,5,0),0)</f>
        <v>12</v>
      </c>
      <c r="AV64" s="10">
        <f>Customers!AV63+IFERROR(VLOOKUP(AV$4,Switching!$B$35:$F$44,5,0),0)-IFERROR(VLOOKUP(AV$4,Switching!$B$23:$F$31,5,0),0)</f>
        <v>905</v>
      </c>
      <c r="AW64" s="10">
        <f>Customers!AW63+IFERROR(VLOOKUP(AW$4,Switching!$B$35:$F$44,5,0),0)-IFERROR(VLOOKUP(AW$4,Switching!$B$23:$F$31,5,0),0)</f>
        <v>1</v>
      </c>
      <c r="AX64" s="10">
        <f>Customers!AX63+IFERROR(VLOOKUP(AX$4,Switching!$B$35:$F$44,5,0),0)-IFERROR(VLOOKUP(AX$4,Switching!$B$23:$F$31,5,0),0)</f>
        <v>2</v>
      </c>
    </row>
    <row r="65" spans="1:50" x14ac:dyDescent="0.25">
      <c r="A65" s="8">
        <v>2019</v>
      </c>
      <c r="B65" s="8">
        <v>6</v>
      </c>
      <c r="C65" s="8" t="s">
        <v>540</v>
      </c>
      <c r="D65" s="10">
        <f>Customers!D64+IFERROR(VLOOKUP(D$4,Switching!$B$35:$F$44,5,0),0)-IFERROR(VLOOKUP(D$4,Switching!$B$23:$F$31,5,0),0)</f>
        <v>437929.60716874298</v>
      </c>
      <c r="E65" s="36">
        <f t="shared" si="3"/>
        <v>661</v>
      </c>
      <c r="F65" s="10">
        <f>Customers!F64+IFERROR(VLOOKUP(F$4,Switching!$B$35:$F$44,5,0),0)-IFERROR(VLOOKUP(F$4,Switching!$B$23:$F$31,5,0),0)</f>
        <v>390</v>
      </c>
      <c r="G65" s="10">
        <f>Customers!G64+IFERROR(VLOOKUP(G$4,Switching!$B$35:$F$44,5,0),0)-IFERROR(VLOOKUP(G$4,Switching!$B$23:$F$31,5,0),0)</f>
        <v>271</v>
      </c>
      <c r="H65" s="35">
        <f t="shared" si="4"/>
        <v>82520</v>
      </c>
      <c r="I65" s="10">
        <f>Customers!I64+IFERROR(VLOOKUP(I$4,Switching!$B$35:$F$44,5,0),0)-IFERROR(VLOOKUP(I$4,Switching!$B$23:$F$31,5,0),0)</f>
        <v>63854.783216868353</v>
      </c>
      <c r="J65" s="10">
        <f>Customers!J64+IFERROR(VLOOKUP(J$4,Switching!$B$35:$F$44,5,0),0)-IFERROR(VLOOKUP(J$4,Switching!$B$23:$F$31,5,0),0)</f>
        <v>18665.216783131651</v>
      </c>
      <c r="K65" s="10">
        <f>Customers!K64+IFERROR(VLOOKUP(K$4,Switching!$B$35:$F$44,5,0),0)-IFERROR(VLOOKUP(K$4,Switching!$B$23:$F$31,5,0),0)</f>
        <v>195</v>
      </c>
      <c r="L65" s="10">
        <f>Customers!L64+IFERROR(VLOOKUP(L$4,Switching!$B$35:$F$44,5,0),0)-IFERROR(VLOOKUP(L$4,Switching!$B$23:$F$31,5,0),0)</f>
        <v>4560</v>
      </c>
      <c r="M65" s="10">
        <f>Customers!M64+IFERROR(VLOOKUP(M$4,Switching!$B$35:$F$44,5,0),0)-IFERROR(VLOOKUP(M$4,Switching!$B$23:$F$31,5,0),0)</f>
        <v>216</v>
      </c>
      <c r="N65" s="10">
        <f>Customers!N64+IFERROR(VLOOKUP(N$4,Switching!$B$35:$F$44,5,0),0)-IFERROR(VLOOKUP(N$4,Switching!$B$23:$F$31,5,0),0)</f>
        <v>512</v>
      </c>
      <c r="O65" s="10">
        <f>Customers!O64+IFERROR(VLOOKUP(O$4,Switching!$B$35:$F$44,5,0),0)-IFERROR(VLOOKUP(O$4,Switching!$B$23:$F$31,5,0),0)</f>
        <v>52</v>
      </c>
      <c r="P65" s="10">
        <f>Customers!P64+IFERROR(VLOOKUP(P$4,Switching!$B$35:$F$44,5,0),0)-IFERROR(VLOOKUP(P$4,Switching!$B$23:$F$31,5,0),0)</f>
        <v>747</v>
      </c>
      <c r="Q65" s="10">
        <f>Customers!Q64+IFERROR(VLOOKUP(Q$4,Switching!$B$35:$F$44,5,0),0)-IFERROR(VLOOKUP(Q$4,Switching!$B$23:$F$31,5,0),0)</f>
        <v>1</v>
      </c>
      <c r="R65" s="10">
        <f>Customers!R64+IFERROR(VLOOKUP(R$4,Switching!$B$35:$F$44,5,0),0)-IFERROR(VLOOKUP(R$4,Switching!$B$23:$F$31,5,0),0)</f>
        <v>6</v>
      </c>
      <c r="S65" s="10">
        <f>Customers!S64+IFERROR(VLOOKUP(S$4,Switching!$B$35:$F$44,5,0),0)-IFERROR(VLOOKUP(S$4,Switching!$B$23:$F$31,5,0),0)</f>
        <v>5</v>
      </c>
      <c r="T65" s="10">
        <f t="shared" si="0"/>
        <v>12</v>
      </c>
      <c r="U65" s="10">
        <f>Customers!U64+IFERROR(VLOOKUP(U$4,Switching!$B$35:$F$44,5,0),0)-IFERROR(VLOOKUP(U$4,Switching!$B$23:$F$31,5,0),0)</f>
        <v>32</v>
      </c>
      <c r="V65" s="10">
        <f>Customers!V64+IFERROR(VLOOKUP(V$4,Switching!$B$35:$F$44,5,0),0)-IFERROR(VLOOKUP(V$4,Switching!$B$23:$F$31,5,0),0)</f>
        <v>1</v>
      </c>
      <c r="W65" s="10">
        <f>Customers!W64+IFERROR(VLOOKUP(W$4,Switching!$B$35:$F$44,5,0),0)-IFERROR(VLOOKUP(W$4,Switching!$B$23:$F$31,5,0),0)</f>
        <v>24084</v>
      </c>
      <c r="X65" s="35">
        <f t="shared" si="1"/>
        <v>4541</v>
      </c>
      <c r="Y65" s="10">
        <f>Customers!Y64+IFERROR(VLOOKUP(Y$4,Switching!$B$35:$F$44,5,0),0)-IFERROR(VLOOKUP(Y$4,Switching!$B$23:$F$31,5,0),0)</f>
        <v>3769</v>
      </c>
      <c r="Z65" s="10">
        <f>Customers!Z64+IFERROR(VLOOKUP(Z$4,Switching!$B$35:$F$44,5,0),0)-IFERROR(VLOOKUP(Z$4,Switching!$B$23:$F$31,5,0),0)</f>
        <v>772</v>
      </c>
      <c r="AA65" s="10">
        <f>Customers!AA64+IFERROR(VLOOKUP(AA$4,Switching!$B$35:$F$44,5,0),0)-IFERROR(VLOOKUP(AA$4,Switching!$B$23:$F$31,5,0),0)</f>
        <v>19</v>
      </c>
      <c r="AB65" s="10">
        <f>Customers!AB64+IFERROR(VLOOKUP(AB$4,Switching!$B$35:$F$44,5,0),0)-IFERROR(VLOOKUP(AB$4,Switching!$B$23:$F$31,5,0),0)</f>
        <v>187</v>
      </c>
      <c r="AC65" s="10">
        <f>Customers!AC64+IFERROR(VLOOKUP(AC$4,Switching!$B$35:$F$44,5,0),0)-IFERROR(VLOOKUP(AC$4,Switching!$B$23:$F$31,5,0),0)</f>
        <v>4</v>
      </c>
      <c r="AD65" s="10">
        <f>Customers!AD64+IFERROR(VLOOKUP(AD$4,Switching!$B$35:$F$44,5,0),0)-IFERROR(VLOOKUP(AD$4,Switching!$B$23:$F$31,5,0),0)</f>
        <v>17</v>
      </c>
      <c r="AE65" s="10">
        <f>Customers!AE64+IFERROR(VLOOKUP(AE$4,Switching!$B$35:$F$44,5,0),0)-IFERROR(VLOOKUP(AE$4,Switching!$B$23:$F$31,5,0),0)</f>
        <v>128</v>
      </c>
      <c r="AF65" s="10">
        <f>Customers!AF64+IFERROR(VLOOKUP(AF$4,Switching!$B$35:$F$44,5,0),0)-IFERROR(VLOOKUP(AF$4,Switching!$B$23:$F$31,5,0),0)</f>
        <v>13</v>
      </c>
      <c r="AG65" s="10">
        <f>Customers!AG64+IFERROR(VLOOKUP(AG$4,Switching!$B$35:$F$44,5,0),0)-IFERROR(VLOOKUP(AG$4,Switching!$B$23:$F$31,5,0),0)</f>
        <v>12</v>
      </c>
      <c r="AH65" s="10">
        <f>Customers!AH64+IFERROR(VLOOKUP(AH$4,Switching!$B$35:$F$44,5,0),0)-IFERROR(VLOOKUP(AH$4,Switching!$B$23:$F$31,5,0),0)</f>
        <v>369913</v>
      </c>
      <c r="AI65" s="35">
        <f t="shared" si="2"/>
        <v>45303</v>
      </c>
      <c r="AJ65" s="10">
        <f>Customers!AJ64+IFERROR(VLOOKUP(AJ$4,Switching!$B$35:$F$44,5,0),0)-IFERROR(VLOOKUP(AJ$4,Switching!$B$23:$F$31,5,0),0)</f>
        <v>28661.235133734423</v>
      </c>
      <c r="AK65" s="10">
        <f>Customers!AK64+IFERROR(VLOOKUP(AK$4,Switching!$B$35:$F$44,5,0),0)-IFERROR(VLOOKUP(AK$4,Switching!$B$23:$F$31,5,0),0)</f>
        <v>16641.764866265574</v>
      </c>
      <c r="AL65" s="10">
        <f>Customers!AL64+IFERROR(VLOOKUP(AL$4,Switching!$B$35:$F$44,5,0),0)-IFERROR(VLOOKUP(AL$4,Switching!$B$23:$F$31,5,0),0)</f>
        <v>52</v>
      </c>
      <c r="AM65" s="10">
        <f>Customers!AM64+IFERROR(VLOOKUP(AM$4,Switching!$B$35:$F$44,5,0),0)-IFERROR(VLOOKUP(AM$4,Switching!$B$23:$F$31,5,0),0)</f>
        <v>2603</v>
      </c>
      <c r="AN65" s="10">
        <f>Customers!AN64+IFERROR(VLOOKUP(AN$4,Switching!$B$35:$F$44,5,0),0)-IFERROR(VLOOKUP(AN$4,Switching!$B$23:$F$31,5,0),0)</f>
        <v>48</v>
      </c>
      <c r="AO65" s="10">
        <f>Customers!AO64+IFERROR(VLOOKUP(AO$4,Switching!$B$35:$F$44,5,0),0)-IFERROR(VLOOKUP(AO$4,Switching!$B$23:$F$31,5,0),0)</f>
        <v>233</v>
      </c>
      <c r="AP65" s="10">
        <f>Customers!AP64+IFERROR(VLOOKUP(AP$4,Switching!$B$35:$F$44,5,0),0)-IFERROR(VLOOKUP(AP$4,Switching!$B$23:$F$31,5,0),0)</f>
        <v>21</v>
      </c>
      <c r="AQ65" s="10">
        <f>Customers!AQ64+IFERROR(VLOOKUP(AQ$4,Switching!$B$35:$F$44,5,0),0)-IFERROR(VLOOKUP(AQ$4,Switching!$B$23:$F$31,5,0),0)</f>
        <v>208</v>
      </c>
      <c r="AR65" s="10">
        <f>Customers!AR64+IFERROR(VLOOKUP(AR$4,Switching!$B$35:$F$44,5,0),0)-IFERROR(VLOOKUP(AR$4,Switching!$B$23:$F$31,5,0),0)</f>
        <v>74</v>
      </c>
      <c r="AS65" s="10">
        <f>Customers!AS64+IFERROR(VLOOKUP(AS$4,Switching!$B$35:$F$44,5,0),0)-IFERROR(VLOOKUP(AS$4,Switching!$B$23:$F$31,5,0),0)</f>
        <v>100</v>
      </c>
      <c r="AT65" s="10">
        <f>Customers!AT64+IFERROR(VLOOKUP(AT$4,Switching!$B$35:$F$44,5,0),0)-IFERROR(VLOOKUP(AT$4,Switching!$B$23:$F$31,5,0),0)</f>
        <v>156</v>
      </c>
      <c r="AU65" s="10">
        <f>Customers!AU64+IFERROR(VLOOKUP(AU$4,Switching!$B$35:$F$44,5,0),0)-IFERROR(VLOOKUP(AU$4,Switching!$B$23:$F$31,5,0),0)</f>
        <v>12</v>
      </c>
      <c r="AV65" s="10">
        <f>Customers!AV64+IFERROR(VLOOKUP(AV$4,Switching!$B$35:$F$44,5,0),0)-IFERROR(VLOOKUP(AV$4,Switching!$B$23:$F$31,5,0),0)</f>
        <v>905</v>
      </c>
      <c r="AW65" s="10">
        <f>Customers!AW64+IFERROR(VLOOKUP(AW$4,Switching!$B$35:$F$44,5,0),0)-IFERROR(VLOOKUP(AW$4,Switching!$B$23:$F$31,5,0),0)</f>
        <v>1</v>
      </c>
      <c r="AX65" s="10">
        <f>Customers!AX64+IFERROR(VLOOKUP(AX$4,Switching!$B$35:$F$44,5,0),0)-IFERROR(VLOOKUP(AX$4,Switching!$B$23:$F$31,5,0),0)</f>
        <v>2</v>
      </c>
    </row>
    <row r="66" spans="1:50" x14ac:dyDescent="0.25">
      <c r="A66" s="8">
        <v>2019</v>
      </c>
      <c r="B66" s="8">
        <v>7</v>
      </c>
      <c r="C66" s="8" t="s">
        <v>541</v>
      </c>
      <c r="D66" s="10">
        <f>Customers!D65+IFERROR(VLOOKUP(D$4,Switching!$B$35:$F$44,5,0),0)-IFERROR(VLOOKUP(D$4,Switching!$B$23:$F$31,5,0),0)</f>
        <v>438111.86275902699</v>
      </c>
      <c r="E66" s="36">
        <f t="shared" si="3"/>
        <v>657</v>
      </c>
      <c r="F66" s="10">
        <f>Customers!F65+IFERROR(VLOOKUP(F$4,Switching!$B$35:$F$44,5,0),0)-IFERROR(VLOOKUP(F$4,Switching!$B$23:$F$31,5,0),0)</f>
        <v>388</v>
      </c>
      <c r="G66" s="10">
        <f>Customers!G65+IFERROR(VLOOKUP(G$4,Switching!$B$35:$F$44,5,0),0)-IFERROR(VLOOKUP(G$4,Switching!$B$23:$F$31,5,0),0)</f>
        <v>269</v>
      </c>
      <c r="H66" s="35">
        <f t="shared" si="4"/>
        <v>82530</v>
      </c>
      <c r="I66" s="10">
        <f>Customers!I65+IFERROR(VLOOKUP(I$4,Switching!$B$35:$F$44,5,0),0)-IFERROR(VLOOKUP(I$4,Switching!$B$23:$F$31,5,0),0)</f>
        <v>63862.531628156124</v>
      </c>
      <c r="J66" s="10">
        <f>Customers!J65+IFERROR(VLOOKUP(J$4,Switching!$B$35:$F$44,5,0),0)-IFERROR(VLOOKUP(J$4,Switching!$B$23:$F$31,5,0),0)</f>
        <v>18667.468371843879</v>
      </c>
      <c r="K66" s="10">
        <f>Customers!K65+IFERROR(VLOOKUP(K$4,Switching!$B$35:$F$44,5,0),0)-IFERROR(VLOOKUP(K$4,Switching!$B$23:$F$31,5,0),0)</f>
        <v>195</v>
      </c>
      <c r="L66" s="10">
        <f>Customers!L65+IFERROR(VLOOKUP(L$4,Switching!$B$35:$F$44,5,0),0)-IFERROR(VLOOKUP(L$4,Switching!$B$23:$F$31,5,0),0)</f>
        <v>4560</v>
      </c>
      <c r="M66" s="10">
        <f>Customers!M65+IFERROR(VLOOKUP(M$4,Switching!$B$35:$F$44,5,0),0)-IFERROR(VLOOKUP(M$4,Switching!$B$23:$F$31,5,0),0)</f>
        <v>216</v>
      </c>
      <c r="N66" s="10">
        <f>Customers!N65+IFERROR(VLOOKUP(N$4,Switching!$B$35:$F$44,5,0),0)-IFERROR(VLOOKUP(N$4,Switching!$B$23:$F$31,5,0),0)</f>
        <v>514</v>
      </c>
      <c r="O66" s="10">
        <f>Customers!O65+IFERROR(VLOOKUP(O$4,Switching!$B$35:$F$44,5,0),0)-IFERROR(VLOOKUP(O$4,Switching!$B$23:$F$31,5,0),0)</f>
        <v>52</v>
      </c>
      <c r="P66" s="10">
        <f>Customers!P65+IFERROR(VLOOKUP(P$4,Switching!$B$35:$F$44,5,0),0)-IFERROR(VLOOKUP(P$4,Switching!$B$23:$F$31,5,0),0)</f>
        <v>747</v>
      </c>
      <c r="Q66" s="10">
        <f>Customers!Q65+IFERROR(VLOOKUP(Q$4,Switching!$B$35:$F$44,5,0),0)-IFERROR(VLOOKUP(Q$4,Switching!$B$23:$F$31,5,0),0)</f>
        <v>1</v>
      </c>
      <c r="R66" s="10">
        <f>Customers!R65+IFERROR(VLOOKUP(R$4,Switching!$B$35:$F$44,5,0),0)-IFERROR(VLOOKUP(R$4,Switching!$B$23:$F$31,5,0),0)</f>
        <v>6</v>
      </c>
      <c r="S66" s="10">
        <f>Customers!S65+IFERROR(VLOOKUP(S$4,Switching!$B$35:$F$44,5,0),0)-IFERROR(VLOOKUP(S$4,Switching!$B$23:$F$31,5,0),0)</f>
        <v>5</v>
      </c>
      <c r="T66" s="10">
        <f t="shared" si="0"/>
        <v>12</v>
      </c>
      <c r="U66" s="10">
        <f>Customers!U65+IFERROR(VLOOKUP(U$4,Switching!$B$35:$F$44,5,0),0)-IFERROR(VLOOKUP(U$4,Switching!$B$23:$F$31,5,0),0)</f>
        <v>32</v>
      </c>
      <c r="V66" s="10">
        <f>Customers!V65+IFERROR(VLOOKUP(V$4,Switching!$B$35:$F$44,5,0),0)-IFERROR(VLOOKUP(V$4,Switching!$B$23:$F$31,5,0),0)</f>
        <v>1</v>
      </c>
      <c r="W66" s="10">
        <f>Customers!W65+IFERROR(VLOOKUP(W$4,Switching!$B$35:$F$44,5,0),0)-IFERROR(VLOOKUP(W$4,Switching!$B$23:$F$31,5,0),0)</f>
        <v>24053</v>
      </c>
      <c r="X66" s="35">
        <f t="shared" si="1"/>
        <v>4543</v>
      </c>
      <c r="Y66" s="10">
        <f>Customers!Y65+IFERROR(VLOOKUP(Y$4,Switching!$B$35:$F$44,5,0),0)-IFERROR(VLOOKUP(Y$4,Switching!$B$23:$F$31,5,0),0)</f>
        <v>3771</v>
      </c>
      <c r="Z66" s="10">
        <f>Customers!Z65+IFERROR(VLOOKUP(Z$4,Switching!$B$35:$F$44,5,0),0)-IFERROR(VLOOKUP(Z$4,Switching!$B$23:$F$31,5,0),0)</f>
        <v>772</v>
      </c>
      <c r="AA66" s="10">
        <f>Customers!AA65+IFERROR(VLOOKUP(AA$4,Switching!$B$35:$F$44,5,0),0)-IFERROR(VLOOKUP(AA$4,Switching!$B$23:$F$31,5,0),0)</f>
        <v>19</v>
      </c>
      <c r="AB66" s="10">
        <f>Customers!AB65+IFERROR(VLOOKUP(AB$4,Switching!$B$35:$F$44,5,0),0)-IFERROR(VLOOKUP(AB$4,Switching!$B$23:$F$31,5,0),0)</f>
        <v>187</v>
      </c>
      <c r="AC66" s="10">
        <f>Customers!AC65+IFERROR(VLOOKUP(AC$4,Switching!$B$35:$F$44,5,0),0)-IFERROR(VLOOKUP(AC$4,Switching!$B$23:$F$31,5,0),0)</f>
        <v>4</v>
      </c>
      <c r="AD66" s="10">
        <f>Customers!AD65+IFERROR(VLOOKUP(AD$4,Switching!$B$35:$F$44,5,0),0)-IFERROR(VLOOKUP(AD$4,Switching!$B$23:$F$31,5,0),0)</f>
        <v>18</v>
      </c>
      <c r="AE66" s="10">
        <f>Customers!AE65+IFERROR(VLOOKUP(AE$4,Switching!$B$35:$F$44,5,0),0)-IFERROR(VLOOKUP(AE$4,Switching!$B$23:$F$31,5,0),0)</f>
        <v>128</v>
      </c>
      <c r="AF66" s="10">
        <f>Customers!AF65+IFERROR(VLOOKUP(AF$4,Switching!$B$35:$F$44,5,0),0)-IFERROR(VLOOKUP(AF$4,Switching!$B$23:$F$31,5,0),0)</f>
        <v>13</v>
      </c>
      <c r="AG66" s="10">
        <f>Customers!AG65+IFERROR(VLOOKUP(AG$4,Switching!$B$35:$F$44,5,0),0)-IFERROR(VLOOKUP(AG$4,Switching!$B$23:$F$31,5,0),0)</f>
        <v>12</v>
      </c>
      <c r="AH66" s="10">
        <f>Customers!AH65+IFERROR(VLOOKUP(AH$4,Switching!$B$35:$F$44,5,0),0)-IFERROR(VLOOKUP(AH$4,Switching!$B$23:$F$31,5,0),0)</f>
        <v>370115</v>
      </c>
      <c r="AI66" s="35">
        <f t="shared" si="2"/>
        <v>45320</v>
      </c>
      <c r="AJ66" s="10">
        <f>Customers!AJ65+IFERROR(VLOOKUP(AJ$4,Switching!$B$35:$F$44,5,0),0)-IFERROR(VLOOKUP(AJ$4,Switching!$B$23:$F$31,5,0),0)</f>
        <v>28671.990806462512</v>
      </c>
      <c r="AK66" s="10">
        <f>Customers!AK65+IFERROR(VLOOKUP(AK$4,Switching!$B$35:$F$44,5,0),0)-IFERROR(VLOOKUP(AK$4,Switching!$B$23:$F$31,5,0),0)</f>
        <v>16648.009193537484</v>
      </c>
      <c r="AL66" s="10">
        <f>Customers!AL65+IFERROR(VLOOKUP(AL$4,Switching!$B$35:$F$44,5,0),0)-IFERROR(VLOOKUP(AL$4,Switching!$B$23:$F$31,5,0),0)</f>
        <v>52</v>
      </c>
      <c r="AM66" s="10">
        <f>Customers!AM65+IFERROR(VLOOKUP(AM$4,Switching!$B$35:$F$44,5,0),0)-IFERROR(VLOOKUP(AM$4,Switching!$B$23:$F$31,5,0),0)</f>
        <v>2603</v>
      </c>
      <c r="AN66" s="10">
        <f>Customers!AN65+IFERROR(VLOOKUP(AN$4,Switching!$B$35:$F$44,5,0),0)-IFERROR(VLOOKUP(AN$4,Switching!$B$23:$F$31,5,0),0)</f>
        <v>48</v>
      </c>
      <c r="AO66" s="10">
        <f>Customers!AO65+IFERROR(VLOOKUP(AO$4,Switching!$B$35:$F$44,5,0),0)-IFERROR(VLOOKUP(AO$4,Switching!$B$23:$F$31,5,0),0)</f>
        <v>233</v>
      </c>
      <c r="AP66" s="10">
        <f>Customers!AP65+IFERROR(VLOOKUP(AP$4,Switching!$B$35:$F$44,5,0),0)-IFERROR(VLOOKUP(AP$4,Switching!$B$23:$F$31,5,0),0)</f>
        <v>21</v>
      </c>
      <c r="AQ66" s="10">
        <f>Customers!AQ65+IFERROR(VLOOKUP(AQ$4,Switching!$B$35:$F$44,5,0),0)-IFERROR(VLOOKUP(AQ$4,Switching!$B$23:$F$31,5,0),0)</f>
        <v>208</v>
      </c>
      <c r="AR66" s="10">
        <f>Customers!AR65+IFERROR(VLOOKUP(AR$4,Switching!$B$35:$F$44,5,0),0)-IFERROR(VLOOKUP(AR$4,Switching!$B$23:$F$31,5,0),0)</f>
        <v>74</v>
      </c>
      <c r="AS66" s="10">
        <f>Customers!AS65+IFERROR(VLOOKUP(AS$4,Switching!$B$35:$F$44,5,0),0)-IFERROR(VLOOKUP(AS$4,Switching!$B$23:$F$31,5,0),0)</f>
        <v>100</v>
      </c>
      <c r="AT66" s="10">
        <f>Customers!AT65+IFERROR(VLOOKUP(AT$4,Switching!$B$35:$F$44,5,0),0)-IFERROR(VLOOKUP(AT$4,Switching!$B$23:$F$31,5,0),0)</f>
        <v>156</v>
      </c>
      <c r="AU66" s="10">
        <f>Customers!AU65+IFERROR(VLOOKUP(AU$4,Switching!$B$35:$F$44,5,0),0)-IFERROR(VLOOKUP(AU$4,Switching!$B$23:$F$31,5,0),0)</f>
        <v>12</v>
      </c>
      <c r="AV66" s="10">
        <f>Customers!AV65+IFERROR(VLOOKUP(AV$4,Switching!$B$35:$F$44,5,0),0)-IFERROR(VLOOKUP(AV$4,Switching!$B$23:$F$31,5,0),0)</f>
        <v>905</v>
      </c>
      <c r="AW66" s="10">
        <f>Customers!AW65+IFERROR(VLOOKUP(AW$4,Switching!$B$35:$F$44,5,0),0)-IFERROR(VLOOKUP(AW$4,Switching!$B$23:$F$31,5,0),0)</f>
        <v>1</v>
      </c>
      <c r="AX66" s="10">
        <f>Customers!AX65+IFERROR(VLOOKUP(AX$4,Switching!$B$35:$F$44,5,0),0)-IFERROR(VLOOKUP(AX$4,Switching!$B$23:$F$31,5,0),0)</f>
        <v>2</v>
      </c>
    </row>
    <row r="67" spans="1:50" x14ac:dyDescent="0.25">
      <c r="A67" s="8">
        <v>2019</v>
      </c>
      <c r="B67" s="8">
        <v>8</v>
      </c>
      <c r="C67" s="8" t="s">
        <v>542</v>
      </c>
      <c r="D67" s="10">
        <f>Customers!D66+IFERROR(VLOOKUP(D$4,Switching!$B$35:$F$44,5,0),0)-IFERROR(VLOOKUP(D$4,Switching!$B$23:$F$31,5,0),0)</f>
        <v>438294.11848599202</v>
      </c>
      <c r="E67" s="36">
        <f t="shared" si="3"/>
        <v>656</v>
      </c>
      <c r="F67" s="10">
        <f>Customers!F66+IFERROR(VLOOKUP(F$4,Switching!$B$35:$F$44,5,0),0)-IFERROR(VLOOKUP(F$4,Switching!$B$23:$F$31,5,0),0)</f>
        <v>387</v>
      </c>
      <c r="G67" s="10">
        <f>Customers!G66+IFERROR(VLOOKUP(G$4,Switching!$B$35:$F$44,5,0),0)-IFERROR(VLOOKUP(G$4,Switching!$B$23:$F$31,5,0),0)</f>
        <v>269</v>
      </c>
      <c r="H67" s="35">
        <f t="shared" si="4"/>
        <v>82540</v>
      </c>
      <c r="I67" s="10">
        <f>Customers!I66+IFERROR(VLOOKUP(I$4,Switching!$B$35:$F$44,5,0),0)-IFERROR(VLOOKUP(I$4,Switching!$B$23:$F$31,5,0),0)</f>
        <v>63870.280039443889</v>
      </c>
      <c r="J67" s="10">
        <f>Customers!J66+IFERROR(VLOOKUP(J$4,Switching!$B$35:$F$44,5,0),0)-IFERROR(VLOOKUP(J$4,Switching!$B$23:$F$31,5,0),0)</f>
        <v>18669.719960556111</v>
      </c>
      <c r="K67" s="10">
        <f>Customers!K66+IFERROR(VLOOKUP(K$4,Switching!$B$35:$F$44,5,0),0)-IFERROR(VLOOKUP(K$4,Switching!$B$23:$F$31,5,0),0)</f>
        <v>195</v>
      </c>
      <c r="L67" s="10">
        <f>Customers!L66+IFERROR(VLOOKUP(L$4,Switching!$B$35:$F$44,5,0),0)-IFERROR(VLOOKUP(L$4,Switching!$B$23:$F$31,5,0),0)</f>
        <v>4560</v>
      </c>
      <c r="M67" s="10">
        <f>Customers!M66+IFERROR(VLOOKUP(M$4,Switching!$B$35:$F$44,5,0),0)-IFERROR(VLOOKUP(M$4,Switching!$B$23:$F$31,5,0),0)</f>
        <v>216</v>
      </c>
      <c r="N67" s="10">
        <f>Customers!N66+IFERROR(VLOOKUP(N$4,Switching!$B$35:$F$44,5,0),0)-IFERROR(VLOOKUP(N$4,Switching!$B$23:$F$31,5,0),0)</f>
        <v>516</v>
      </c>
      <c r="O67" s="10">
        <f>Customers!O66+IFERROR(VLOOKUP(O$4,Switching!$B$35:$F$44,5,0),0)-IFERROR(VLOOKUP(O$4,Switching!$B$23:$F$31,5,0),0)</f>
        <v>52</v>
      </c>
      <c r="P67" s="10">
        <f>Customers!P66+IFERROR(VLOOKUP(P$4,Switching!$B$35:$F$44,5,0),0)-IFERROR(VLOOKUP(P$4,Switching!$B$23:$F$31,5,0),0)</f>
        <v>747</v>
      </c>
      <c r="Q67" s="10">
        <f>Customers!Q66+IFERROR(VLOOKUP(Q$4,Switching!$B$35:$F$44,5,0),0)-IFERROR(VLOOKUP(Q$4,Switching!$B$23:$F$31,5,0),0)</f>
        <v>1</v>
      </c>
      <c r="R67" s="10">
        <f>Customers!R66+IFERROR(VLOOKUP(R$4,Switching!$B$35:$F$44,5,0),0)-IFERROR(VLOOKUP(R$4,Switching!$B$23:$F$31,5,0),0)</f>
        <v>6</v>
      </c>
      <c r="S67" s="10">
        <f>Customers!S66+IFERROR(VLOOKUP(S$4,Switching!$B$35:$F$44,5,0),0)-IFERROR(VLOOKUP(S$4,Switching!$B$23:$F$31,5,0),0)</f>
        <v>5</v>
      </c>
      <c r="T67" s="10">
        <f t="shared" si="0"/>
        <v>12</v>
      </c>
      <c r="U67" s="10">
        <f>Customers!U66+IFERROR(VLOOKUP(U$4,Switching!$B$35:$F$44,5,0),0)-IFERROR(VLOOKUP(U$4,Switching!$B$23:$F$31,5,0),0)</f>
        <v>32</v>
      </c>
      <c r="V67" s="10">
        <f>Customers!V66+IFERROR(VLOOKUP(V$4,Switching!$B$35:$F$44,5,0),0)-IFERROR(VLOOKUP(V$4,Switching!$B$23:$F$31,5,0),0)</f>
        <v>1</v>
      </c>
      <c r="W67" s="10">
        <f>Customers!W66+IFERROR(VLOOKUP(W$4,Switching!$B$35:$F$44,5,0),0)-IFERROR(VLOOKUP(W$4,Switching!$B$23:$F$31,5,0),0)</f>
        <v>24062</v>
      </c>
      <c r="X67" s="35">
        <f t="shared" si="1"/>
        <v>4545</v>
      </c>
      <c r="Y67" s="10">
        <f>Customers!Y66+IFERROR(VLOOKUP(Y$4,Switching!$B$35:$F$44,5,0),0)-IFERROR(VLOOKUP(Y$4,Switching!$B$23:$F$31,5,0),0)</f>
        <v>3772</v>
      </c>
      <c r="Z67" s="10">
        <f>Customers!Z66+IFERROR(VLOOKUP(Z$4,Switching!$B$35:$F$44,5,0),0)-IFERROR(VLOOKUP(Z$4,Switching!$B$23:$F$31,5,0),0)</f>
        <v>773</v>
      </c>
      <c r="AA67" s="10">
        <f>Customers!AA66+IFERROR(VLOOKUP(AA$4,Switching!$B$35:$F$44,5,0),0)-IFERROR(VLOOKUP(AA$4,Switching!$B$23:$F$31,5,0),0)</f>
        <v>19</v>
      </c>
      <c r="AB67" s="10">
        <f>Customers!AB66+IFERROR(VLOOKUP(AB$4,Switching!$B$35:$F$44,5,0),0)-IFERROR(VLOOKUP(AB$4,Switching!$B$23:$F$31,5,0),0)</f>
        <v>187</v>
      </c>
      <c r="AC67" s="10">
        <f>Customers!AC66+IFERROR(VLOOKUP(AC$4,Switching!$B$35:$F$44,5,0),0)-IFERROR(VLOOKUP(AC$4,Switching!$B$23:$F$31,5,0),0)</f>
        <v>4</v>
      </c>
      <c r="AD67" s="10">
        <f>Customers!AD66+IFERROR(VLOOKUP(AD$4,Switching!$B$35:$F$44,5,0),0)-IFERROR(VLOOKUP(AD$4,Switching!$B$23:$F$31,5,0),0)</f>
        <v>18</v>
      </c>
      <c r="AE67" s="10">
        <f>Customers!AE66+IFERROR(VLOOKUP(AE$4,Switching!$B$35:$F$44,5,0),0)-IFERROR(VLOOKUP(AE$4,Switching!$B$23:$F$31,5,0),0)</f>
        <v>128</v>
      </c>
      <c r="AF67" s="10">
        <f>Customers!AF66+IFERROR(VLOOKUP(AF$4,Switching!$B$35:$F$44,5,0),0)-IFERROR(VLOOKUP(AF$4,Switching!$B$23:$F$31,5,0),0)</f>
        <v>13</v>
      </c>
      <c r="AG67" s="10">
        <f>Customers!AG66+IFERROR(VLOOKUP(AG$4,Switching!$B$35:$F$44,5,0),0)-IFERROR(VLOOKUP(AG$4,Switching!$B$23:$F$31,5,0),0)</f>
        <v>12</v>
      </c>
      <c r="AH67" s="10">
        <f>Customers!AH66+IFERROR(VLOOKUP(AH$4,Switching!$B$35:$F$44,5,0),0)-IFERROR(VLOOKUP(AH$4,Switching!$B$23:$F$31,5,0),0)</f>
        <v>370318</v>
      </c>
      <c r="AI67" s="35">
        <f t="shared" si="2"/>
        <v>45337</v>
      </c>
      <c r="AJ67" s="10">
        <f>Customers!AJ66+IFERROR(VLOOKUP(AJ$4,Switching!$B$35:$F$44,5,0),0)-IFERROR(VLOOKUP(AJ$4,Switching!$B$23:$F$31,5,0),0)</f>
        <v>28682.746479190606</v>
      </c>
      <c r="AK67" s="10">
        <f>Customers!AK66+IFERROR(VLOOKUP(AK$4,Switching!$B$35:$F$44,5,0),0)-IFERROR(VLOOKUP(AK$4,Switching!$B$23:$F$31,5,0),0)</f>
        <v>16654.25352080939</v>
      </c>
      <c r="AL67" s="10">
        <f>Customers!AL66+IFERROR(VLOOKUP(AL$4,Switching!$B$35:$F$44,5,0),0)-IFERROR(VLOOKUP(AL$4,Switching!$B$23:$F$31,5,0),0)</f>
        <v>52</v>
      </c>
      <c r="AM67" s="10">
        <f>Customers!AM66+IFERROR(VLOOKUP(AM$4,Switching!$B$35:$F$44,5,0),0)-IFERROR(VLOOKUP(AM$4,Switching!$B$23:$F$31,5,0),0)</f>
        <v>2603</v>
      </c>
      <c r="AN67" s="10">
        <f>Customers!AN66+IFERROR(VLOOKUP(AN$4,Switching!$B$35:$F$44,5,0),0)-IFERROR(VLOOKUP(AN$4,Switching!$B$23:$F$31,5,0),0)</f>
        <v>48</v>
      </c>
      <c r="AO67" s="10">
        <f>Customers!AO66+IFERROR(VLOOKUP(AO$4,Switching!$B$35:$F$44,5,0),0)-IFERROR(VLOOKUP(AO$4,Switching!$B$23:$F$31,5,0),0)</f>
        <v>233</v>
      </c>
      <c r="AP67" s="10">
        <f>Customers!AP66+IFERROR(VLOOKUP(AP$4,Switching!$B$35:$F$44,5,0),0)-IFERROR(VLOOKUP(AP$4,Switching!$B$23:$F$31,5,0),0)</f>
        <v>21</v>
      </c>
      <c r="AQ67" s="10">
        <f>Customers!AQ66+IFERROR(VLOOKUP(AQ$4,Switching!$B$35:$F$44,5,0),0)-IFERROR(VLOOKUP(AQ$4,Switching!$B$23:$F$31,5,0),0)</f>
        <v>208</v>
      </c>
      <c r="AR67" s="10">
        <f>Customers!AR66+IFERROR(VLOOKUP(AR$4,Switching!$B$35:$F$44,5,0),0)-IFERROR(VLOOKUP(AR$4,Switching!$B$23:$F$31,5,0),0)</f>
        <v>74</v>
      </c>
      <c r="AS67" s="10">
        <f>Customers!AS66+IFERROR(VLOOKUP(AS$4,Switching!$B$35:$F$44,5,0),0)-IFERROR(VLOOKUP(AS$4,Switching!$B$23:$F$31,5,0),0)</f>
        <v>100</v>
      </c>
      <c r="AT67" s="10">
        <f>Customers!AT66+IFERROR(VLOOKUP(AT$4,Switching!$B$35:$F$44,5,0),0)-IFERROR(VLOOKUP(AT$4,Switching!$B$23:$F$31,5,0),0)</f>
        <v>156</v>
      </c>
      <c r="AU67" s="10">
        <f>Customers!AU66+IFERROR(VLOOKUP(AU$4,Switching!$B$35:$F$44,5,0),0)-IFERROR(VLOOKUP(AU$4,Switching!$B$23:$F$31,5,0),0)</f>
        <v>12</v>
      </c>
      <c r="AV67" s="10">
        <f>Customers!AV66+IFERROR(VLOOKUP(AV$4,Switching!$B$35:$F$44,5,0),0)-IFERROR(VLOOKUP(AV$4,Switching!$B$23:$F$31,5,0),0)</f>
        <v>905</v>
      </c>
      <c r="AW67" s="10">
        <f>Customers!AW66+IFERROR(VLOOKUP(AW$4,Switching!$B$35:$F$44,5,0),0)-IFERROR(VLOOKUP(AW$4,Switching!$B$23:$F$31,5,0),0)</f>
        <v>1</v>
      </c>
      <c r="AX67" s="10">
        <f>Customers!AX66+IFERROR(VLOOKUP(AX$4,Switching!$B$35:$F$44,5,0),0)-IFERROR(VLOOKUP(AX$4,Switching!$B$23:$F$31,5,0),0)</f>
        <v>2</v>
      </c>
    </row>
    <row r="68" spans="1:50" x14ac:dyDescent="0.25">
      <c r="A68" s="8">
        <v>2019</v>
      </c>
      <c r="B68" s="8">
        <v>9</v>
      </c>
      <c r="C68" s="8" t="s">
        <v>543</v>
      </c>
      <c r="D68" s="10">
        <f>Customers!D67+IFERROR(VLOOKUP(D$4,Switching!$B$35:$F$44,5,0),0)-IFERROR(VLOOKUP(D$4,Switching!$B$23:$F$31,5,0),0)</f>
        <v>438476.37407627603</v>
      </c>
      <c r="E68" s="36">
        <f t="shared" si="3"/>
        <v>654</v>
      </c>
      <c r="F68" s="10">
        <f>Customers!F67+IFERROR(VLOOKUP(F$4,Switching!$B$35:$F$44,5,0),0)-IFERROR(VLOOKUP(F$4,Switching!$B$23:$F$31,5,0),0)</f>
        <v>386</v>
      </c>
      <c r="G68" s="10">
        <f>Customers!G67+IFERROR(VLOOKUP(G$4,Switching!$B$35:$F$44,5,0),0)-IFERROR(VLOOKUP(G$4,Switching!$B$23:$F$31,5,0),0)</f>
        <v>268</v>
      </c>
      <c r="H68" s="35">
        <f t="shared" si="4"/>
        <v>82550</v>
      </c>
      <c r="I68" s="10">
        <f>Customers!I67+IFERROR(VLOOKUP(I$4,Switching!$B$35:$F$44,5,0),0)-IFERROR(VLOOKUP(I$4,Switching!$B$23:$F$31,5,0),0)</f>
        <v>63878.028450731661</v>
      </c>
      <c r="J68" s="10">
        <f>Customers!J67+IFERROR(VLOOKUP(J$4,Switching!$B$35:$F$44,5,0),0)-IFERROR(VLOOKUP(J$4,Switching!$B$23:$F$31,5,0),0)</f>
        <v>18671.971549268339</v>
      </c>
      <c r="K68" s="10">
        <f>Customers!K67+IFERROR(VLOOKUP(K$4,Switching!$B$35:$F$44,5,0),0)-IFERROR(VLOOKUP(K$4,Switching!$B$23:$F$31,5,0),0)</f>
        <v>195</v>
      </c>
      <c r="L68" s="10">
        <f>Customers!L67+IFERROR(VLOOKUP(L$4,Switching!$B$35:$F$44,5,0),0)-IFERROR(VLOOKUP(L$4,Switching!$B$23:$F$31,5,0),0)</f>
        <v>4560</v>
      </c>
      <c r="M68" s="10">
        <f>Customers!M67+IFERROR(VLOOKUP(M$4,Switching!$B$35:$F$44,5,0),0)-IFERROR(VLOOKUP(M$4,Switching!$B$23:$F$31,5,0),0)</f>
        <v>216</v>
      </c>
      <c r="N68" s="10">
        <f>Customers!N67+IFERROR(VLOOKUP(N$4,Switching!$B$35:$F$44,5,0),0)-IFERROR(VLOOKUP(N$4,Switching!$B$23:$F$31,5,0),0)</f>
        <v>518</v>
      </c>
      <c r="O68" s="10">
        <f>Customers!O67+IFERROR(VLOOKUP(O$4,Switching!$B$35:$F$44,5,0),0)-IFERROR(VLOOKUP(O$4,Switching!$B$23:$F$31,5,0),0)</f>
        <v>52</v>
      </c>
      <c r="P68" s="10">
        <f>Customers!P67+IFERROR(VLOOKUP(P$4,Switching!$B$35:$F$44,5,0),0)-IFERROR(VLOOKUP(P$4,Switching!$B$23:$F$31,5,0),0)</f>
        <v>747</v>
      </c>
      <c r="Q68" s="10">
        <f>Customers!Q67+IFERROR(VLOOKUP(Q$4,Switching!$B$35:$F$44,5,0),0)-IFERROR(VLOOKUP(Q$4,Switching!$B$23:$F$31,5,0),0)</f>
        <v>1</v>
      </c>
      <c r="R68" s="10">
        <f>Customers!R67+IFERROR(VLOOKUP(R$4,Switching!$B$35:$F$44,5,0),0)-IFERROR(VLOOKUP(R$4,Switching!$B$23:$F$31,5,0),0)</f>
        <v>6</v>
      </c>
      <c r="S68" s="10">
        <f>Customers!S67+IFERROR(VLOOKUP(S$4,Switching!$B$35:$F$44,5,0),0)-IFERROR(VLOOKUP(S$4,Switching!$B$23:$F$31,5,0),0)</f>
        <v>5</v>
      </c>
      <c r="T68" s="10">
        <f t="shared" si="0"/>
        <v>12</v>
      </c>
      <c r="U68" s="10">
        <f>Customers!U67+IFERROR(VLOOKUP(U$4,Switching!$B$35:$F$44,5,0),0)-IFERROR(VLOOKUP(U$4,Switching!$B$23:$F$31,5,0),0)</f>
        <v>32</v>
      </c>
      <c r="V68" s="10">
        <f>Customers!V67+IFERROR(VLOOKUP(V$4,Switching!$B$35:$F$44,5,0),0)-IFERROR(VLOOKUP(V$4,Switching!$B$23:$F$31,5,0),0)</f>
        <v>1</v>
      </c>
      <c r="W68" s="10">
        <f>Customers!W67+IFERROR(VLOOKUP(W$4,Switching!$B$35:$F$44,5,0),0)-IFERROR(VLOOKUP(W$4,Switching!$B$23:$F$31,5,0),0)</f>
        <v>24071</v>
      </c>
      <c r="X68" s="35">
        <f t="shared" si="1"/>
        <v>4547</v>
      </c>
      <c r="Y68" s="10">
        <f>Customers!Y67+IFERROR(VLOOKUP(Y$4,Switching!$B$35:$F$44,5,0),0)-IFERROR(VLOOKUP(Y$4,Switching!$B$23:$F$31,5,0),0)</f>
        <v>3774</v>
      </c>
      <c r="Z68" s="10">
        <f>Customers!Z67+IFERROR(VLOOKUP(Z$4,Switching!$B$35:$F$44,5,0),0)-IFERROR(VLOOKUP(Z$4,Switching!$B$23:$F$31,5,0),0)</f>
        <v>773</v>
      </c>
      <c r="AA68" s="10">
        <f>Customers!AA67+IFERROR(VLOOKUP(AA$4,Switching!$B$35:$F$44,5,0),0)-IFERROR(VLOOKUP(AA$4,Switching!$B$23:$F$31,5,0),0)</f>
        <v>19</v>
      </c>
      <c r="AB68" s="10">
        <f>Customers!AB67+IFERROR(VLOOKUP(AB$4,Switching!$B$35:$F$44,5,0),0)-IFERROR(VLOOKUP(AB$4,Switching!$B$23:$F$31,5,0),0)</f>
        <v>187</v>
      </c>
      <c r="AC68" s="10">
        <f>Customers!AC67+IFERROR(VLOOKUP(AC$4,Switching!$B$35:$F$44,5,0),0)-IFERROR(VLOOKUP(AC$4,Switching!$B$23:$F$31,5,0),0)</f>
        <v>4</v>
      </c>
      <c r="AD68" s="10">
        <f>Customers!AD67+IFERROR(VLOOKUP(AD$4,Switching!$B$35:$F$44,5,0),0)-IFERROR(VLOOKUP(AD$4,Switching!$B$23:$F$31,5,0),0)</f>
        <v>18</v>
      </c>
      <c r="AE68" s="10">
        <f>Customers!AE67+IFERROR(VLOOKUP(AE$4,Switching!$B$35:$F$44,5,0),0)-IFERROR(VLOOKUP(AE$4,Switching!$B$23:$F$31,5,0),0)</f>
        <v>130</v>
      </c>
      <c r="AF68" s="10">
        <f>Customers!AF67+IFERROR(VLOOKUP(AF$4,Switching!$B$35:$F$44,5,0),0)-IFERROR(VLOOKUP(AF$4,Switching!$B$23:$F$31,5,0),0)</f>
        <v>13</v>
      </c>
      <c r="AG68" s="10">
        <f>Customers!AG67+IFERROR(VLOOKUP(AG$4,Switching!$B$35:$F$44,5,0),0)-IFERROR(VLOOKUP(AG$4,Switching!$B$23:$F$31,5,0),0)</f>
        <v>12</v>
      </c>
      <c r="AH68" s="10">
        <f>Customers!AH67+IFERROR(VLOOKUP(AH$4,Switching!$B$35:$F$44,5,0),0)-IFERROR(VLOOKUP(AH$4,Switching!$B$23:$F$31,5,0),0)</f>
        <v>370520</v>
      </c>
      <c r="AI68" s="35">
        <f t="shared" si="2"/>
        <v>45354</v>
      </c>
      <c r="AJ68" s="10">
        <f>Customers!AJ67+IFERROR(VLOOKUP(AJ$4,Switching!$B$35:$F$44,5,0),0)-IFERROR(VLOOKUP(AJ$4,Switching!$B$23:$F$31,5,0),0)</f>
        <v>28693.502151918699</v>
      </c>
      <c r="AK68" s="10">
        <f>Customers!AK67+IFERROR(VLOOKUP(AK$4,Switching!$B$35:$F$44,5,0),0)-IFERROR(VLOOKUP(AK$4,Switching!$B$23:$F$31,5,0),0)</f>
        <v>16660.497848081301</v>
      </c>
      <c r="AL68" s="10">
        <f>Customers!AL67+IFERROR(VLOOKUP(AL$4,Switching!$B$35:$F$44,5,0),0)-IFERROR(VLOOKUP(AL$4,Switching!$B$23:$F$31,5,0),0)</f>
        <v>52</v>
      </c>
      <c r="AM68" s="10">
        <f>Customers!AM67+IFERROR(VLOOKUP(AM$4,Switching!$B$35:$F$44,5,0),0)-IFERROR(VLOOKUP(AM$4,Switching!$B$23:$F$31,5,0),0)</f>
        <v>2603</v>
      </c>
      <c r="AN68" s="10">
        <f>Customers!AN67+IFERROR(VLOOKUP(AN$4,Switching!$B$35:$F$44,5,0),0)-IFERROR(VLOOKUP(AN$4,Switching!$B$23:$F$31,5,0),0)</f>
        <v>48</v>
      </c>
      <c r="AO68" s="10">
        <f>Customers!AO67+IFERROR(VLOOKUP(AO$4,Switching!$B$35:$F$44,5,0),0)-IFERROR(VLOOKUP(AO$4,Switching!$B$23:$F$31,5,0),0)</f>
        <v>233</v>
      </c>
      <c r="AP68" s="10">
        <f>Customers!AP67+IFERROR(VLOOKUP(AP$4,Switching!$B$35:$F$44,5,0),0)-IFERROR(VLOOKUP(AP$4,Switching!$B$23:$F$31,5,0),0)</f>
        <v>21</v>
      </c>
      <c r="AQ68" s="10">
        <f>Customers!AQ67+IFERROR(VLOOKUP(AQ$4,Switching!$B$35:$F$44,5,0),0)-IFERROR(VLOOKUP(AQ$4,Switching!$B$23:$F$31,5,0),0)</f>
        <v>208</v>
      </c>
      <c r="AR68" s="10">
        <f>Customers!AR67+IFERROR(VLOOKUP(AR$4,Switching!$B$35:$F$44,5,0),0)-IFERROR(VLOOKUP(AR$4,Switching!$B$23:$F$31,5,0),0)</f>
        <v>74</v>
      </c>
      <c r="AS68" s="10">
        <f>Customers!AS67+IFERROR(VLOOKUP(AS$4,Switching!$B$35:$F$44,5,0),0)-IFERROR(VLOOKUP(AS$4,Switching!$B$23:$F$31,5,0),0)</f>
        <v>100</v>
      </c>
      <c r="AT68" s="10">
        <f>Customers!AT67+IFERROR(VLOOKUP(AT$4,Switching!$B$35:$F$44,5,0),0)-IFERROR(VLOOKUP(AT$4,Switching!$B$23:$F$31,5,0),0)</f>
        <v>156</v>
      </c>
      <c r="AU68" s="10">
        <f>Customers!AU67+IFERROR(VLOOKUP(AU$4,Switching!$B$35:$F$44,5,0),0)-IFERROR(VLOOKUP(AU$4,Switching!$B$23:$F$31,5,0),0)</f>
        <v>12</v>
      </c>
      <c r="AV68" s="10">
        <f>Customers!AV67+IFERROR(VLOOKUP(AV$4,Switching!$B$35:$F$44,5,0),0)-IFERROR(VLOOKUP(AV$4,Switching!$B$23:$F$31,5,0),0)</f>
        <v>905</v>
      </c>
      <c r="AW68" s="10">
        <f>Customers!AW67+IFERROR(VLOOKUP(AW$4,Switching!$B$35:$F$44,5,0),0)-IFERROR(VLOOKUP(AW$4,Switching!$B$23:$F$31,5,0),0)</f>
        <v>1</v>
      </c>
      <c r="AX68" s="10">
        <f>Customers!AX67+IFERROR(VLOOKUP(AX$4,Switching!$B$35:$F$44,5,0),0)-IFERROR(VLOOKUP(AX$4,Switching!$B$23:$F$31,5,0),0)</f>
        <v>2</v>
      </c>
    </row>
    <row r="69" spans="1:50" x14ac:dyDescent="0.25">
      <c r="A69" s="8">
        <v>2019</v>
      </c>
      <c r="B69" s="8">
        <v>10</v>
      </c>
      <c r="C69" s="8" t="s">
        <v>544</v>
      </c>
      <c r="D69" s="10">
        <f>Customers!D68+IFERROR(VLOOKUP(D$4,Switching!$B$35:$F$44,5,0),0)-IFERROR(VLOOKUP(D$4,Switching!$B$23:$F$31,5,0),0)</f>
        <v>438658.62966655899</v>
      </c>
      <c r="E69" s="36">
        <f t="shared" si="3"/>
        <v>654</v>
      </c>
      <c r="F69" s="10">
        <f>Customers!F68+IFERROR(VLOOKUP(F$4,Switching!$B$35:$F$44,5,0),0)-IFERROR(VLOOKUP(F$4,Switching!$B$23:$F$31,5,0),0)</f>
        <v>386</v>
      </c>
      <c r="G69" s="10">
        <f>Customers!G68+IFERROR(VLOOKUP(G$4,Switching!$B$35:$F$44,5,0),0)-IFERROR(VLOOKUP(G$4,Switching!$B$23:$F$31,5,0),0)</f>
        <v>268</v>
      </c>
      <c r="H69" s="35">
        <f t="shared" si="4"/>
        <v>82560</v>
      </c>
      <c r="I69" s="10">
        <f>Customers!I68+IFERROR(VLOOKUP(I$4,Switching!$B$35:$F$44,5,0),0)-IFERROR(VLOOKUP(I$4,Switching!$B$23:$F$31,5,0),0)</f>
        <v>63885.776862019433</v>
      </c>
      <c r="J69" s="10">
        <f>Customers!J68+IFERROR(VLOOKUP(J$4,Switching!$B$35:$F$44,5,0),0)-IFERROR(VLOOKUP(J$4,Switching!$B$23:$F$31,5,0),0)</f>
        <v>18674.223137980571</v>
      </c>
      <c r="K69" s="10">
        <f>Customers!K68+IFERROR(VLOOKUP(K$4,Switching!$B$35:$F$44,5,0),0)-IFERROR(VLOOKUP(K$4,Switching!$B$23:$F$31,5,0),0)</f>
        <v>195</v>
      </c>
      <c r="L69" s="10">
        <f>Customers!L68+IFERROR(VLOOKUP(L$4,Switching!$B$35:$F$44,5,0),0)-IFERROR(VLOOKUP(L$4,Switching!$B$23:$F$31,5,0),0)</f>
        <v>4560</v>
      </c>
      <c r="M69" s="10">
        <f>Customers!M68+IFERROR(VLOOKUP(M$4,Switching!$B$35:$F$44,5,0),0)-IFERROR(VLOOKUP(M$4,Switching!$B$23:$F$31,5,0),0)</f>
        <v>216</v>
      </c>
      <c r="N69" s="10">
        <f>Customers!N68+IFERROR(VLOOKUP(N$4,Switching!$B$35:$F$44,5,0),0)-IFERROR(VLOOKUP(N$4,Switching!$B$23:$F$31,5,0),0)</f>
        <v>520</v>
      </c>
      <c r="O69" s="10">
        <f>Customers!O68+IFERROR(VLOOKUP(O$4,Switching!$B$35:$F$44,5,0),0)-IFERROR(VLOOKUP(O$4,Switching!$B$23:$F$31,5,0),0)</f>
        <v>52</v>
      </c>
      <c r="P69" s="10">
        <f>Customers!P68+IFERROR(VLOOKUP(P$4,Switching!$B$35:$F$44,5,0),0)-IFERROR(VLOOKUP(P$4,Switching!$B$23:$F$31,5,0),0)</f>
        <v>747</v>
      </c>
      <c r="Q69" s="10">
        <f>Customers!Q68+IFERROR(VLOOKUP(Q$4,Switching!$B$35:$F$44,5,0),0)-IFERROR(VLOOKUP(Q$4,Switching!$B$23:$F$31,5,0),0)</f>
        <v>1</v>
      </c>
      <c r="R69" s="10">
        <f>Customers!R68+IFERROR(VLOOKUP(R$4,Switching!$B$35:$F$44,5,0),0)-IFERROR(VLOOKUP(R$4,Switching!$B$23:$F$31,5,0),0)</f>
        <v>6</v>
      </c>
      <c r="S69" s="10">
        <f>Customers!S68+IFERROR(VLOOKUP(S$4,Switching!$B$35:$F$44,5,0),0)-IFERROR(VLOOKUP(S$4,Switching!$B$23:$F$31,5,0),0)</f>
        <v>5</v>
      </c>
      <c r="T69" s="10">
        <f t="shared" si="0"/>
        <v>12</v>
      </c>
      <c r="U69" s="10">
        <f>Customers!U68+IFERROR(VLOOKUP(U$4,Switching!$B$35:$F$44,5,0),0)-IFERROR(VLOOKUP(U$4,Switching!$B$23:$F$31,5,0),0)</f>
        <v>32</v>
      </c>
      <c r="V69" s="10">
        <f>Customers!V68+IFERROR(VLOOKUP(V$4,Switching!$B$35:$F$44,5,0),0)-IFERROR(VLOOKUP(V$4,Switching!$B$23:$F$31,5,0),0)</f>
        <v>1</v>
      </c>
      <c r="W69" s="10">
        <f>Customers!W68+IFERROR(VLOOKUP(W$4,Switching!$B$35:$F$44,5,0),0)-IFERROR(VLOOKUP(W$4,Switching!$B$23:$F$31,5,0),0)</f>
        <v>24041</v>
      </c>
      <c r="X69" s="35">
        <f t="shared" si="1"/>
        <v>4549</v>
      </c>
      <c r="Y69" s="10">
        <f>Customers!Y68+IFERROR(VLOOKUP(Y$4,Switching!$B$35:$F$44,5,0),0)-IFERROR(VLOOKUP(Y$4,Switching!$B$23:$F$31,5,0),0)</f>
        <v>3776</v>
      </c>
      <c r="Z69" s="10">
        <f>Customers!Z68+IFERROR(VLOOKUP(Z$4,Switching!$B$35:$F$44,5,0),0)-IFERROR(VLOOKUP(Z$4,Switching!$B$23:$F$31,5,0),0)</f>
        <v>773</v>
      </c>
      <c r="AA69" s="10">
        <f>Customers!AA68+IFERROR(VLOOKUP(AA$4,Switching!$B$35:$F$44,5,0),0)-IFERROR(VLOOKUP(AA$4,Switching!$B$23:$F$31,5,0),0)</f>
        <v>19</v>
      </c>
      <c r="AB69" s="10">
        <f>Customers!AB68+IFERROR(VLOOKUP(AB$4,Switching!$B$35:$F$44,5,0),0)-IFERROR(VLOOKUP(AB$4,Switching!$B$23:$F$31,5,0),0)</f>
        <v>187</v>
      </c>
      <c r="AC69" s="10">
        <f>Customers!AC68+IFERROR(VLOOKUP(AC$4,Switching!$B$35:$F$44,5,0),0)-IFERROR(VLOOKUP(AC$4,Switching!$B$23:$F$31,5,0),0)</f>
        <v>4</v>
      </c>
      <c r="AD69" s="10">
        <f>Customers!AD68+IFERROR(VLOOKUP(AD$4,Switching!$B$35:$F$44,5,0),0)-IFERROR(VLOOKUP(AD$4,Switching!$B$23:$F$31,5,0),0)</f>
        <v>18</v>
      </c>
      <c r="AE69" s="10">
        <f>Customers!AE68+IFERROR(VLOOKUP(AE$4,Switching!$B$35:$F$44,5,0),0)-IFERROR(VLOOKUP(AE$4,Switching!$B$23:$F$31,5,0),0)</f>
        <v>130</v>
      </c>
      <c r="AF69" s="10">
        <f>Customers!AF68+IFERROR(VLOOKUP(AF$4,Switching!$B$35:$F$44,5,0),0)-IFERROR(VLOOKUP(AF$4,Switching!$B$23:$F$31,5,0),0)</f>
        <v>13</v>
      </c>
      <c r="AG69" s="10">
        <f>Customers!AG68+IFERROR(VLOOKUP(AG$4,Switching!$B$35:$F$44,5,0),0)-IFERROR(VLOOKUP(AG$4,Switching!$B$23:$F$31,5,0),0)</f>
        <v>12</v>
      </c>
      <c r="AH69" s="10">
        <f>Customers!AH68+IFERROR(VLOOKUP(AH$4,Switching!$B$35:$F$44,5,0),0)-IFERROR(VLOOKUP(AH$4,Switching!$B$23:$F$31,5,0),0)</f>
        <v>370722</v>
      </c>
      <c r="AI69" s="35">
        <f t="shared" si="2"/>
        <v>45371</v>
      </c>
      <c r="AJ69" s="10">
        <f>Customers!AJ68+IFERROR(VLOOKUP(AJ$4,Switching!$B$35:$F$44,5,0),0)-IFERROR(VLOOKUP(AJ$4,Switching!$B$23:$F$31,5,0),0)</f>
        <v>28704.257824646789</v>
      </c>
      <c r="AK69" s="10">
        <f>Customers!AK68+IFERROR(VLOOKUP(AK$4,Switching!$B$35:$F$44,5,0),0)-IFERROR(VLOOKUP(AK$4,Switching!$B$23:$F$31,5,0),0)</f>
        <v>16666.742175353207</v>
      </c>
      <c r="AL69" s="10">
        <f>Customers!AL68+IFERROR(VLOOKUP(AL$4,Switching!$B$35:$F$44,5,0),0)-IFERROR(VLOOKUP(AL$4,Switching!$B$23:$F$31,5,0),0)</f>
        <v>52</v>
      </c>
      <c r="AM69" s="10">
        <f>Customers!AM68+IFERROR(VLOOKUP(AM$4,Switching!$B$35:$F$44,5,0),0)-IFERROR(VLOOKUP(AM$4,Switching!$B$23:$F$31,5,0),0)</f>
        <v>2603</v>
      </c>
      <c r="AN69" s="10">
        <f>Customers!AN68+IFERROR(VLOOKUP(AN$4,Switching!$B$35:$F$44,5,0),0)-IFERROR(VLOOKUP(AN$4,Switching!$B$23:$F$31,5,0),0)</f>
        <v>48</v>
      </c>
      <c r="AO69" s="10">
        <f>Customers!AO68+IFERROR(VLOOKUP(AO$4,Switching!$B$35:$F$44,5,0),0)-IFERROR(VLOOKUP(AO$4,Switching!$B$23:$F$31,5,0),0)</f>
        <v>233</v>
      </c>
      <c r="AP69" s="10">
        <f>Customers!AP68+IFERROR(VLOOKUP(AP$4,Switching!$B$35:$F$44,5,0),0)-IFERROR(VLOOKUP(AP$4,Switching!$B$23:$F$31,5,0),0)</f>
        <v>21</v>
      </c>
      <c r="AQ69" s="10">
        <f>Customers!AQ68+IFERROR(VLOOKUP(AQ$4,Switching!$B$35:$F$44,5,0),0)-IFERROR(VLOOKUP(AQ$4,Switching!$B$23:$F$31,5,0),0)</f>
        <v>208</v>
      </c>
      <c r="AR69" s="10">
        <f>Customers!AR68+IFERROR(VLOOKUP(AR$4,Switching!$B$35:$F$44,5,0),0)-IFERROR(VLOOKUP(AR$4,Switching!$B$23:$F$31,5,0),0)</f>
        <v>74</v>
      </c>
      <c r="AS69" s="10">
        <f>Customers!AS68+IFERROR(VLOOKUP(AS$4,Switching!$B$35:$F$44,5,0),0)-IFERROR(VLOOKUP(AS$4,Switching!$B$23:$F$31,5,0),0)</f>
        <v>100</v>
      </c>
      <c r="AT69" s="10">
        <f>Customers!AT68+IFERROR(VLOOKUP(AT$4,Switching!$B$35:$F$44,5,0),0)-IFERROR(VLOOKUP(AT$4,Switching!$B$23:$F$31,5,0),0)</f>
        <v>156</v>
      </c>
      <c r="AU69" s="10">
        <f>Customers!AU68+IFERROR(VLOOKUP(AU$4,Switching!$B$35:$F$44,5,0),0)-IFERROR(VLOOKUP(AU$4,Switching!$B$23:$F$31,5,0),0)</f>
        <v>12</v>
      </c>
      <c r="AV69" s="10">
        <f>Customers!AV68+IFERROR(VLOOKUP(AV$4,Switching!$B$35:$F$44,5,0),0)-IFERROR(VLOOKUP(AV$4,Switching!$B$23:$F$31,5,0),0)</f>
        <v>905</v>
      </c>
      <c r="AW69" s="10">
        <f>Customers!AW68+IFERROR(VLOOKUP(AW$4,Switching!$B$35:$F$44,5,0),0)-IFERROR(VLOOKUP(AW$4,Switching!$B$23:$F$31,5,0),0)</f>
        <v>1</v>
      </c>
      <c r="AX69" s="10">
        <f>Customers!AX68+IFERROR(VLOOKUP(AX$4,Switching!$B$35:$F$44,5,0),0)-IFERROR(VLOOKUP(AX$4,Switching!$B$23:$F$31,5,0),0)</f>
        <v>2</v>
      </c>
    </row>
    <row r="70" spans="1:50" x14ac:dyDescent="0.25">
      <c r="A70" s="8">
        <v>2019</v>
      </c>
      <c r="B70" s="8">
        <v>11</v>
      </c>
      <c r="C70" s="8" t="s">
        <v>545</v>
      </c>
      <c r="D70" s="10">
        <f>Customers!D69+IFERROR(VLOOKUP(D$4,Switching!$B$35:$F$44,5,0),0)-IFERROR(VLOOKUP(D$4,Switching!$B$23:$F$31,5,0),0)</f>
        <v>438840.88539352402</v>
      </c>
      <c r="E70" s="36">
        <f t="shared" si="3"/>
        <v>653</v>
      </c>
      <c r="F70" s="10">
        <f>Customers!F69+IFERROR(VLOOKUP(F$4,Switching!$B$35:$F$44,5,0),0)-IFERROR(VLOOKUP(F$4,Switching!$B$23:$F$31,5,0),0)</f>
        <v>385</v>
      </c>
      <c r="G70" s="10">
        <f>Customers!G69+IFERROR(VLOOKUP(G$4,Switching!$B$35:$F$44,5,0),0)-IFERROR(VLOOKUP(G$4,Switching!$B$23:$F$31,5,0),0)</f>
        <v>268</v>
      </c>
      <c r="H70" s="35">
        <f t="shared" si="4"/>
        <v>82570</v>
      </c>
      <c r="I70" s="10">
        <f>Customers!I69+IFERROR(VLOOKUP(I$4,Switching!$B$35:$F$44,5,0),0)-IFERROR(VLOOKUP(I$4,Switching!$B$23:$F$31,5,0),0)</f>
        <v>63893.525273307205</v>
      </c>
      <c r="J70" s="10">
        <f>Customers!J69+IFERROR(VLOOKUP(J$4,Switching!$B$35:$F$44,5,0),0)-IFERROR(VLOOKUP(J$4,Switching!$B$23:$F$31,5,0),0)</f>
        <v>18676.474726692799</v>
      </c>
      <c r="K70" s="10">
        <f>Customers!K69+IFERROR(VLOOKUP(K$4,Switching!$B$35:$F$44,5,0),0)-IFERROR(VLOOKUP(K$4,Switching!$B$23:$F$31,5,0),0)</f>
        <v>195</v>
      </c>
      <c r="L70" s="10">
        <f>Customers!L69+IFERROR(VLOOKUP(L$4,Switching!$B$35:$F$44,5,0),0)-IFERROR(VLOOKUP(L$4,Switching!$B$23:$F$31,5,0),0)</f>
        <v>4560</v>
      </c>
      <c r="M70" s="10">
        <f>Customers!M69+IFERROR(VLOOKUP(M$4,Switching!$B$35:$F$44,5,0),0)-IFERROR(VLOOKUP(M$4,Switching!$B$23:$F$31,5,0),0)</f>
        <v>216</v>
      </c>
      <c r="N70" s="10">
        <f>Customers!N69+IFERROR(VLOOKUP(N$4,Switching!$B$35:$F$44,5,0),0)-IFERROR(VLOOKUP(N$4,Switching!$B$23:$F$31,5,0),0)</f>
        <v>522</v>
      </c>
      <c r="O70" s="10">
        <f>Customers!O69+IFERROR(VLOOKUP(O$4,Switching!$B$35:$F$44,5,0),0)-IFERROR(VLOOKUP(O$4,Switching!$B$23:$F$31,5,0),0)</f>
        <v>52</v>
      </c>
      <c r="P70" s="10">
        <f>Customers!P69+IFERROR(VLOOKUP(P$4,Switching!$B$35:$F$44,5,0),0)-IFERROR(VLOOKUP(P$4,Switching!$B$23:$F$31,5,0),0)</f>
        <v>747</v>
      </c>
      <c r="Q70" s="10">
        <f>Customers!Q69+IFERROR(VLOOKUP(Q$4,Switching!$B$35:$F$44,5,0),0)-IFERROR(VLOOKUP(Q$4,Switching!$B$23:$F$31,5,0),0)</f>
        <v>1</v>
      </c>
      <c r="R70" s="10">
        <f>Customers!R69+IFERROR(VLOOKUP(R$4,Switching!$B$35:$F$44,5,0),0)-IFERROR(VLOOKUP(R$4,Switching!$B$23:$F$31,5,0),0)</f>
        <v>6</v>
      </c>
      <c r="S70" s="10">
        <f>Customers!S69+IFERROR(VLOOKUP(S$4,Switching!$B$35:$F$44,5,0),0)-IFERROR(VLOOKUP(S$4,Switching!$B$23:$F$31,5,0),0)</f>
        <v>5</v>
      </c>
      <c r="T70" s="10">
        <f t="shared" ref="T70:T133" si="5">S70+R70+Q70</f>
        <v>12</v>
      </c>
      <c r="U70" s="10">
        <f>Customers!U69+IFERROR(VLOOKUP(U$4,Switching!$B$35:$F$44,5,0),0)-IFERROR(VLOOKUP(U$4,Switching!$B$23:$F$31,5,0),0)</f>
        <v>32</v>
      </c>
      <c r="V70" s="10">
        <f>Customers!V69+IFERROR(VLOOKUP(V$4,Switching!$B$35:$F$44,5,0),0)-IFERROR(VLOOKUP(V$4,Switching!$B$23:$F$31,5,0),0)</f>
        <v>1</v>
      </c>
      <c r="W70" s="10">
        <f>Customers!W69+IFERROR(VLOOKUP(W$4,Switching!$B$35:$F$44,5,0),0)-IFERROR(VLOOKUP(W$4,Switching!$B$23:$F$31,5,0),0)</f>
        <v>24050</v>
      </c>
      <c r="X70" s="35">
        <f t="shared" ref="X70:X133" si="6">Y70+Z70</f>
        <v>4551</v>
      </c>
      <c r="Y70" s="10">
        <f>Customers!Y69+IFERROR(VLOOKUP(Y$4,Switching!$B$35:$F$44,5,0),0)-IFERROR(VLOOKUP(Y$4,Switching!$B$23:$F$31,5,0),0)</f>
        <v>3777</v>
      </c>
      <c r="Z70" s="10">
        <f>Customers!Z69+IFERROR(VLOOKUP(Z$4,Switching!$B$35:$F$44,5,0),0)-IFERROR(VLOOKUP(Z$4,Switching!$B$23:$F$31,5,0),0)</f>
        <v>774</v>
      </c>
      <c r="AA70" s="10">
        <f>Customers!AA69+IFERROR(VLOOKUP(AA$4,Switching!$B$35:$F$44,5,0),0)-IFERROR(VLOOKUP(AA$4,Switching!$B$23:$F$31,5,0),0)</f>
        <v>19</v>
      </c>
      <c r="AB70" s="10">
        <f>Customers!AB69+IFERROR(VLOOKUP(AB$4,Switching!$B$35:$F$44,5,0),0)-IFERROR(VLOOKUP(AB$4,Switching!$B$23:$F$31,5,0),0)</f>
        <v>187</v>
      </c>
      <c r="AC70" s="10">
        <f>Customers!AC69+IFERROR(VLOOKUP(AC$4,Switching!$B$35:$F$44,5,0),0)-IFERROR(VLOOKUP(AC$4,Switching!$B$23:$F$31,5,0),0)</f>
        <v>4</v>
      </c>
      <c r="AD70" s="10">
        <f>Customers!AD69+IFERROR(VLOOKUP(AD$4,Switching!$B$35:$F$44,5,0),0)-IFERROR(VLOOKUP(AD$4,Switching!$B$23:$F$31,5,0),0)</f>
        <v>18</v>
      </c>
      <c r="AE70" s="10">
        <f>Customers!AE69+IFERROR(VLOOKUP(AE$4,Switching!$B$35:$F$44,5,0),0)-IFERROR(VLOOKUP(AE$4,Switching!$B$23:$F$31,5,0),0)</f>
        <v>130</v>
      </c>
      <c r="AF70" s="10">
        <f>Customers!AF69+IFERROR(VLOOKUP(AF$4,Switching!$B$35:$F$44,5,0),0)-IFERROR(VLOOKUP(AF$4,Switching!$B$23:$F$31,5,0),0)</f>
        <v>13</v>
      </c>
      <c r="AG70" s="10">
        <f>Customers!AG69+IFERROR(VLOOKUP(AG$4,Switching!$B$35:$F$44,5,0),0)-IFERROR(VLOOKUP(AG$4,Switching!$B$23:$F$31,5,0),0)</f>
        <v>12</v>
      </c>
      <c r="AH70" s="10">
        <f>Customers!AH69+IFERROR(VLOOKUP(AH$4,Switching!$B$35:$F$44,5,0),0)-IFERROR(VLOOKUP(AH$4,Switching!$B$23:$F$31,5,0),0)</f>
        <v>370924</v>
      </c>
      <c r="AI70" s="35">
        <f t="shared" ref="AI70:AI133" si="7">AJ70+AK70</f>
        <v>45388</v>
      </c>
      <c r="AJ70" s="10">
        <f>Customers!AJ69+IFERROR(VLOOKUP(AJ$4,Switching!$B$35:$F$44,5,0),0)-IFERROR(VLOOKUP(AJ$4,Switching!$B$23:$F$31,5,0),0)</f>
        <v>28715.013497374883</v>
      </c>
      <c r="AK70" s="10">
        <f>Customers!AK69+IFERROR(VLOOKUP(AK$4,Switching!$B$35:$F$44,5,0),0)-IFERROR(VLOOKUP(AK$4,Switching!$B$23:$F$31,5,0),0)</f>
        <v>16672.986502625114</v>
      </c>
      <c r="AL70" s="10">
        <f>Customers!AL69+IFERROR(VLOOKUP(AL$4,Switching!$B$35:$F$44,5,0),0)-IFERROR(VLOOKUP(AL$4,Switching!$B$23:$F$31,5,0),0)</f>
        <v>52</v>
      </c>
      <c r="AM70" s="10">
        <f>Customers!AM69+IFERROR(VLOOKUP(AM$4,Switching!$B$35:$F$44,5,0),0)-IFERROR(VLOOKUP(AM$4,Switching!$B$23:$F$31,5,0),0)</f>
        <v>2603</v>
      </c>
      <c r="AN70" s="10">
        <f>Customers!AN69+IFERROR(VLOOKUP(AN$4,Switching!$B$35:$F$44,5,0),0)-IFERROR(VLOOKUP(AN$4,Switching!$B$23:$F$31,5,0),0)</f>
        <v>48</v>
      </c>
      <c r="AO70" s="10">
        <f>Customers!AO69+IFERROR(VLOOKUP(AO$4,Switching!$B$35:$F$44,5,0),0)-IFERROR(VLOOKUP(AO$4,Switching!$B$23:$F$31,5,0),0)</f>
        <v>233</v>
      </c>
      <c r="AP70" s="10">
        <f>Customers!AP69+IFERROR(VLOOKUP(AP$4,Switching!$B$35:$F$44,5,0),0)-IFERROR(VLOOKUP(AP$4,Switching!$B$23:$F$31,5,0),0)</f>
        <v>21</v>
      </c>
      <c r="AQ70" s="10">
        <f>Customers!AQ69+IFERROR(VLOOKUP(AQ$4,Switching!$B$35:$F$44,5,0),0)-IFERROR(VLOOKUP(AQ$4,Switching!$B$23:$F$31,5,0),0)</f>
        <v>208</v>
      </c>
      <c r="AR70" s="10">
        <f>Customers!AR69+IFERROR(VLOOKUP(AR$4,Switching!$B$35:$F$44,5,0),0)-IFERROR(VLOOKUP(AR$4,Switching!$B$23:$F$31,5,0),0)</f>
        <v>74</v>
      </c>
      <c r="AS70" s="10">
        <f>Customers!AS69+IFERROR(VLOOKUP(AS$4,Switching!$B$35:$F$44,5,0),0)-IFERROR(VLOOKUP(AS$4,Switching!$B$23:$F$31,5,0),0)</f>
        <v>100</v>
      </c>
      <c r="AT70" s="10">
        <f>Customers!AT69+IFERROR(VLOOKUP(AT$4,Switching!$B$35:$F$44,5,0),0)-IFERROR(VLOOKUP(AT$4,Switching!$B$23:$F$31,5,0),0)</f>
        <v>156</v>
      </c>
      <c r="AU70" s="10">
        <f>Customers!AU69+IFERROR(VLOOKUP(AU$4,Switching!$B$35:$F$44,5,0),0)-IFERROR(VLOOKUP(AU$4,Switching!$B$23:$F$31,5,0),0)</f>
        <v>12</v>
      </c>
      <c r="AV70" s="10">
        <f>Customers!AV69+IFERROR(VLOOKUP(AV$4,Switching!$B$35:$F$44,5,0),0)-IFERROR(VLOOKUP(AV$4,Switching!$B$23:$F$31,5,0),0)</f>
        <v>905</v>
      </c>
      <c r="AW70" s="10">
        <f>Customers!AW69+IFERROR(VLOOKUP(AW$4,Switching!$B$35:$F$44,5,0),0)-IFERROR(VLOOKUP(AW$4,Switching!$B$23:$F$31,5,0),0)</f>
        <v>1</v>
      </c>
      <c r="AX70" s="10">
        <f>Customers!AX69+IFERROR(VLOOKUP(AX$4,Switching!$B$35:$F$44,5,0),0)-IFERROR(VLOOKUP(AX$4,Switching!$B$23:$F$31,5,0),0)</f>
        <v>2</v>
      </c>
    </row>
    <row r="71" spans="1:50" x14ac:dyDescent="0.25">
      <c r="A71" s="8">
        <v>2019</v>
      </c>
      <c r="B71" s="8">
        <v>12</v>
      </c>
      <c r="C71" s="8" t="s">
        <v>546</v>
      </c>
      <c r="D71" s="10">
        <f>Customers!D70+IFERROR(VLOOKUP(D$4,Switching!$B$35:$F$44,5,0),0)-IFERROR(VLOOKUP(D$4,Switching!$B$23:$F$31,5,0),0)</f>
        <v>439023.14098380803</v>
      </c>
      <c r="E71" s="36">
        <f t="shared" ref="E71:E134" si="8">F71+G71</f>
        <v>651</v>
      </c>
      <c r="F71" s="10">
        <f>Customers!F70+IFERROR(VLOOKUP(F$4,Switching!$B$35:$F$44,5,0),0)-IFERROR(VLOOKUP(F$4,Switching!$B$23:$F$31,5,0),0)</f>
        <v>384</v>
      </c>
      <c r="G71" s="10">
        <f>Customers!G70+IFERROR(VLOOKUP(G$4,Switching!$B$35:$F$44,5,0),0)-IFERROR(VLOOKUP(G$4,Switching!$B$23:$F$31,5,0),0)</f>
        <v>267</v>
      </c>
      <c r="H71" s="35">
        <f t="shared" ref="H71:H134" si="9">I71+J71</f>
        <v>82580</v>
      </c>
      <c r="I71" s="10">
        <f>Customers!I70+IFERROR(VLOOKUP(I$4,Switching!$B$35:$F$44,5,0),0)-IFERROR(VLOOKUP(I$4,Switching!$B$23:$F$31,5,0),0)</f>
        <v>63901.273684594969</v>
      </c>
      <c r="J71" s="10">
        <f>Customers!J70+IFERROR(VLOOKUP(J$4,Switching!$B$35:$F$44,5,0),0)-IFERROR(VLOOKUP(J$4,Switching!$B$23:$F$31,5,0),0)</f>
        <v>18678.726315405031</v>
      </c>
      <c r="K71" s="10">
        <f>Customers!K70+IFERROR(VLOOKUP(K$4,Switching!$B$35:$F$44,5,0),0)-IFERROR(VLOOKUP(K$4,Switching!$B$23:$F$31,5,0),0)</f>
        <v>195</v>
      </c>
      <c r="L71" s="10">
        <f>Customers!L70+IFERROR(VLOOKUP(L$4,Switching!$B$35:$F$44,5,0),0)-IFERROR(VLOOKUP(L$4,Switching!$B$23:$F$31,5,0),0)</f>
        <v>4560</v>
      </c>
      <c r="M71" s="10">
        <f>Customers!M70+IFERROR(VLOOKUP(M$4,Switching!$B$35:$F$44,5,0),0)-IFERROR(VLOOKUP(M$4,Switching!$B$23:$F$31,5,0),0)</f>
        <v>216</v>
      </c>
      <c r="N71" s="10">
        <f>Customers!N70+IFERROR(VLOOKUP(N$4,Switching!$B$35:$F$44,5,0),0)-IFERROR(VLOOKUP(N$4,Switching!$B$23:$F$31,5,0),0)</f>
        <v>524</v>
      </c>
      <c r="O71" s="10">
        <f>Customers!O70+IFERROR(VLOOKUP(O$4,Switching!$B$35:$F$44,5,0),0)-IFERROR(VLOOKUP(O$4,Switching!$B$23:$F$31,5,0),0)</f>
        <v>52</v>
      </c>
      <c r="P71" s="10">
        <f>Customers!P70+IFERROR(VLOOKUP(P$4,Switching!$B$35:$F$44,5,0),0)-IFERROR(VLOOKUP(P$4,Switching!$B$23:$F$31,5,0),0)</f>
        <v>747</v>
      </c>
      <c r="Q71" s="10">
        <f>Customers!Q70+IFERROR(VLOOKUP(Q$4,Switching!$B$35:$F$44,5,0),0)-IFERROR(VLOOKUP(Q$4,Switching!$B$23:$F$31,5,0),0)</f>
        <v>1</v>
      </c>
      <c r="R71" s="10">
        <f>Customers!R70+IFERROR(VLOOKUP(R$4,Switching!$B$35:$F$44,5,0),0)-IFERROR(VLOOKUP(R$4,Switching!$B$23:$F$31,5,0),0)</f>
        <v>6</v>
      </c>
      <c r="S71" s="10">
        <f>Customers!S70+IFERROR(VLOOKUP(S$4,Switching!$B$35:$F$44,5,0),0)-IFERROR(VLOOKUP(S$4,Switching!$B$23:$F$31,5,0),0)</f>
        <v>5</v>
      </c>
      <c r="T71" s="10">
        <f t="shared" si="5"/>
        <v>12</v>
      </c>
      <c r="U71" s="10">
        <f>Customers!U70+IFERROR(VLOOKUP(U$4,Switching!$B$35:$F$44,5,0),0)-IFERROR(VLOOKUP(U$4,Switching!$B$23:$F$31,5,0),0)</f>
        <v>32</v>
      </c>
      <c r="V71" s="10">
        <f>Customers!V70+IFERROR(VLOOKUP(V$4,Switching!$B$35:$F$44,5,0),0)-IFERROR(VLOOKUP(V$4,Switching!$B$23:$F$31,5,0),0)</f>
        <v>1</v>
      </c>
      <c r="W71" s="10">
        <f>Customers!W70+IFERROR(VLOOKUP(W$4,Switching!$B$35:$F$44,5,0),0)-IFERROR(VLOOKUP(W$4,Switching!$B$23:$F$31,5,0),0)</f>
        <v>24059</v>
      </c>
      <c r="X71" s="35">
        <f t="shared" si="6"/>
        <v>4553</v>
      </c>
      <c r="Y71" s="10">
        <f>Customers!Y70+IFERROR(VLOOKUP(Y$4,Switching!$B$35:$F$44,5,0),0)-IFERROR(VLOOKUP(Y$4,Switching!$B$23:$F$31,5,0),0)</f>
        <v>3779</v>
      </c>
      <c r="Z71" s="10">
        <f>Customers!Z70+IFERROR(VLOOKUP(Z$4,Switching!$B$35:$F$44,5,0),0)-IFERROR(VLOOKUP(Z$4,Switching!$B$23:$F$31,5,0),0)</f>
        <v>774</v>
      </c>
      <c r="AA71" s="10">
        <f>Customers!AA70+IFERROR(VLOOKUP(AA$4,Switching!$B$35:$F$44,5,0),0)-IFERROR(VLOOKUP(AA$4,Switching!$B$23:$F$31,5,0),0)</f>
        <v>19</v>
      </c>
      <c r="AB71" s="10">
        <f>Customers!AB70+IFERROR(VLOOKUP(AB$4,Switching!$B$35:$F$44,5,0),0)-IFERROR(VLOOKUP(AB$4,Switching!$B$23:$F$31,5,0),0)</f>
        <v>187</v>
      </c>
      <c r="AC71" s="10">
        <f>Customers!AC70+IFERROR(VLOOKUP(AC$4,Switching!$B$35:$F$44,5,0),0)-IFERROR(VLOOKUP(AC$4,Switching!$B$23:$F$31,5,0),0)</f>
        <v>4</v>
      </c>
      <c r="AD71" s="10">
        <f>Customers!AD70+IFERROR(VLOOKUP(AD$4,Switching!$B$35:$F$44,5,0),0)-IFERROR(VLOOKUP(AD$4,Switching!$B$23:$F$31,5,0),0)</f>
        <v>18</v>
      </c>
      <c r="AE71" s="10">
        <f>Customers!AE70+IFERROR(VLOOKUP(AE$4,Switching!$B$35:$F$44,5,0),0)-IFERROR(VLOOKUP(AE$4,Switching!$B$23:$F$31,5,0),0)</f>
        <v>130</v>
      </c>
      <c r="AF71" s="10">
        <f>Customers!AF70+IFERROR(VLOOKUP(AF$4,Switching!$B$35:$F$44,5,0),0)-IFERROR(VLOOKUP(AF$4,Switching!$B$23:$F$31,5,0),0)</f>
        <v>13</v>
      </c>
      <c r="AG71" s="10">
        <f>Customers!AG70+IFERROR(VLOOKUP(AG$4,Switching!$B$35:$F$44,5,0),0)-IFERROR(VLOOKUP(AG$4,Switching!$B$23:$F$31,5,0),0)</f>
        <v>12</v>
      </c>
      <c r="AH71" s="10">
        <f>Customers!AH70+IFERROR(VLOOKUP(AH$4,Switching!$B$35:$F$44,5,0),0)-IFERROR(VLOOKUP(AH$4,Switching!$B$23:$F$31,5,0),0)</f>
        <v>371126</v>
      </c>
      <c r="AI71" s="35">
        <f t="shared" si="7"/>
        <v>45405</v>
      </c>
      <c r="AJ71" s="10">
        <f>Customers!AJ70+IFERROR(VLOOKUP(AJ$4,Switching!$B$35:$F$44,5,0),0)-IFERROR(VLOOKUP(AJ$4,Switching!$B$23:$F$31,5,0),0)</f>
        <v>28725.769170102976</v>
      </c>
      <c r="AK71" s="10">
        <f>Customers!AK70+IFERROR(VLOOKUP(AK$4,Switching!$B$35:$F$44,5,0),0)-IFERROR(VLOOKUP(AK$4,Switching!$B$23:$F$31,5,0),0)</f>
        <v>16679.230829897024</v>
      </c>
      <c r="AL71" s="10">
        <f>Customers!AL70+IFERROR(VLOOKUP(AL$4,Switching!$B$35:$F$44,5,0),0)-IFERROR(VLOOKUP(AL$4,Switching!$B$23:$F$31,5,0),0)</f>
        <v>52</v>
      </c>
      <c r="AM71" s="10">
        <f>Customers!AM70+IFERROR(VLOOKUP(AM$4,Switching!$B$35:$F$44,5,0),0)-IFERROR(VLOOKUP(AM$4,Switching!$B$23:$F$31,5,0),0)</f>
        <v>2603</v>
      </c>
      <c r="AN71" s="10">
        <f>Customers!AN70+IFERROR(VLOOKUP(AN$4,Switching!$B$35:$F$44,5,0),0)-IFERROR(VLOOKUP(AN$4,Switching!$B$23:$F$31,5,0),0)</f>
        <v>48</v>
      </c>
      <c r="AO71" s="10">
        <f>Customers!AO70+IFERROR(VLOOKUP(AO$4,Switching!$B$35:$F$44,5,0),0)-IFERROR(VLOOKUP(AO$4,Switching!$B$23:$F$31,5,0),0)</f>
        <v>233</v>
      </c>
      <c r="AP71" s="10">
        <f>Customers!AP70+IFERROR(VLOOKUP(AP$4,Switching!$B$35:$F$44,5,0),0)-IFERROR(VLOOKUP(AP$4,Switching!$B$23:$F$31,5,0),0)</f>
        <v>21</v>
      </c>
      <c r="AQ71" s="10">
        <f>Customers!AQ70+IFERROR(VLOOKUP(AQ$4,Switching!$B$35:$F$44,5,0),0)-IFERROR(VLOOKUP(AQ$4,Switching!$B$23:$F$31,5,0),0)</f>
        <v>208</v>
      </c>
      <c r="AR71" s="10">
        <f>Customers!AR70+IFERROR(VLOOKUP(AR$4,Switching!$B$35:$F$44,5,0),0)-IFERROR(VLOOKUP(AR$4,Switching!$B$23:$F$31,5,0),0)</f>
        <v>74</v>
      </c>
      <c r="AS71" s="10">
        <f>Customers!AS70+IFERROR(VLOOKUP(AS$4,Switching!$B$35:$F$44,5,0),0)-IFERROR(VLOOKUP(AS$4,Switching!$B$23:$F$31,5,0),0)</f>
        <v>100</v>
      </c>
      <c r="AT71" s="10">
        <f>Customers!AT70+IFERROR(VLOOKUP(AT$4,Switching!$B$35:$F$44,5,0),0)-IFERROR(VLOOKUP(AT$4,Switching!$B$23:$F$31,5,0),0)</f>
        <v>156</v>
      </c>
      <c r="AU71" s="10">
        <f>Customers!AU70+IFERROR(VLOOKUP(AU$4,Switching!$B$35:$F$44,5,0),0)-IFERROR(VLOOKUP(AU$4,Switching!$B$23:$F$31,5,0),0)</f>
        <v>12</v>
      </c>
      <c r="AV71" s="10">
        <f>Customers!AV70+IFERROR(VLOOKUP(AV$4,Switching!$B$35:$F$44,5,0),0)-IFERROR(VLOOKUP(AV$4,Switching!$B$23:$F$31,5,0),0)</f>
        <v>905</v>
      </c>
      <c r="AW71" s="10">
        <f>Customers!AW70+IFERROR(VLOOKUP(AW$4,Switching!$B$35:$F$44,5,0),0)-IFERROR(VLOOKUP(AW$4,Switching!$B$23:$F$31,5,0),0)</f>
        <v>1</v>
      </c>
      <c r="AX71" s="10">
        <f>Customers!AX70+IFERROR(VLOOKUP(AX$4,Switching!$B$35:$F$44,5,0),0)-IFERROR(VLOOKUP(AX$4,Switching!$B$23:$F$31,5,0),0)</f>
        <v>2</v>
      </c>
    </row>
    <row r="72" spans="1:50" x14ac:dyDescent="0.25">
      <c r="A72" s="8">
        <v>2020</v>
      </c>
      <c r="B72" s="8">
        <v>1</v>
      </c>
      <c r="C72" s="8" t="s">
        <v>547</v>
      </c>
      <c r="D72" s="10">
        <f>Customers!D71+IFERROR(VLOOKUP(D$4,Switching!$B$35:$F$44,5,0),0)-IFERROR(VLOOKUP(D$4,Switching!$B$23:$F$31,5,0),0)</f>
        <v>439205.39657409198</v>
      </c>
      <c r="E72" s="36">
        <f t="shared" si="8"/>
        <v>652</v>
      </c>
      <c r="F72" s="10">
        <f>Customers!F71+IFERROR(VLOOKUP(F$4,Switching!$B$35:$F$44,5,0),0)-IFERROR(VLOOKUP(F$4,Switching!$B$23:$F$31,5,0),0)</f>
        <v>385</v>
      </c>
      <c r="G72" s="10">
        <f>Customers!G71+IFERROR(VLOOKUP(G$4,Switching!$B$35:$F$44,5,0),0)-IFERROR(VLOOKUP(G$4,Switching!$B$23:$F$31,5,0),0)</f>
        <v>267</v>
      </c>
      <c r="H72" s="35">
        <f t="shared" si="9"/>
        <v>82590</v>
      </c>
      <c r="I72" s="10">
        <f>Customers!I71+IFERROR(VLOOKUP(I$4,Switching!$B$35:$F$44,5,0),0)-IFERROR(VLOOKUP(I$4,Switching!$B$23:$F$31,5,0),0)</f>
        <v>63909.022095882741</v>
      </c>
      <c r="J72" s="10">
        <f>Customers!J71+IFERROR(VLOOKUP(J$4,Switching!$B$35:$F$44,5,0),0)-IFERROR(VLOOKUP(J$4,Switching!$B$23:$F$31,5,0),0)</f>
        <v>18680.977904117262</v>
      </c>
      <c r="K72" s="10">
        <f>Customers!K71+IFERROR(VLOOKUP(K$4,Switching!$B$35:$F$44,5,0),0)-IFERROR(VLOOKUP(K$4,Switching!$B$23:$F$31,5,0),0)</f>
        <v>195</v>
      </c>
      <c r="L72" s="10">
        <f>Customers!L71+IFERROR(VLOOKUP(L$4,Switching!$B$35:$F$44,5,0),0)-IFERROR(VLOOKUP(L$4,Switching!$B$23:$F$31,5,0),0)</f>
        <v>4560</v>
      </c>
      <c r="M72" s="10">
        <f>Customers!M71+IFERROR(VLOOKUP(M$4,Switching!$B$35:$F$44,5,0),0)-IFERROR(VLOOKUP(M$4,Switching!$B$23:$F$31,5,0),0)</f>
        <v>216</v>
      </c>
      <c r="N72" s="10">
        <f>Customers!N71+IFERROR(VLOOKUP(N$4,Switching!$B$35:$F$44,5,0),0)-IFERROR(VLOOKUP(N$4,Switching!$B$23:$F$31,5,0),0)</f>
        <v>524</v>
      </c>
      <c r="O72" s="10">
        <f>Customers!O71+IFERROR(VLOOKUP(O$4,Switching!$B$35:$F$44,5,0),0)-IFERROR(VLOOKUP(O$4,Switching!$B$23:$F$31,5,0),0)</f>
        <v>52</v>
      </c>
      <c r="P72" s="10">
        <f>Customers!P71+IFERROR(VLOOKUP(P$4,Switching!$B$35:$F$44,5,0),0)-IFERROR(VLOOKUP(P$4,Switching!$B$23:$F$31,5,0),0)</f>
        <v>747</v>
      </c>
      <c r="Q72" s="10">
        <f>Customers!Q71+IFERROR(VLOOKUP(Q$4,Switching!$B$35:$F$44,5,0),0)-IFERROR(VLOOKUP(Q$4,Switching!$B$23:$F$31,5,0),0)</f>
        <v>1</v>
      </c>
      <c r="R72" s="10">
        <f>Customers!R71+IFERROR(VLOOKUP(R$4,Switching!$B$35:$F$44,5,0),0)-IFERROR(VLOOKUP(R$4,Switching!$B$23:$F$31,5,0),0)</f>
        <v>6</v>
      </c>
      <c r="S72" s="10">
        <f>Customers!S71+IFERROR(VLOOKUP(S$4,Switching!$B$35:$F$44,5,0),0)-IFERROR(VLOOKUP(S$4,Switching!$B$23:$F$31,5,0),0)</f>
        <v>5</v>
      </c>
      <c r="T72" s="10">
        <f t="shared" si="5"/>
        <v>12</v>
      </c>
      <c r="U72" s="10">
        <f>Customers!U71+IFERROR(VLOOKUP(U$4,Switching!$B$35:$F$44,5,0),0)-IFERROR(VLOOKUP(U$4,Switching!$B$23:$F$31,5,0),0)</f>
        <v>32</v>
      </c>
      <c r="V72" s="10">
        <f>Customers!V71+IFERROR(VLOOKUP(V$4,Switching!$B$35:$F$44,5,0),0)-IFERROR(VLOOKUP(V$4,Switching!$B$23:$F$31,5,0),0)</f>
        <v>1</v>
      </c>
      <c r="W72" s="10">
        <f>Customers!W71+IFERROR(VLOOKUP(W$4,Switching!$B$35:$F$44,5,0),0)-IFERROR(VLOOKUP(W$4,Switching!$B$23:$F$31,5,0),0)</f>
        <v>24029</v>
      </c>
      <c r="X72" s="35">
        <f t="shared" si="6"/>
        <v>4555</v>
      </c>
      <c r="Y72" s="10">
        <f>Customers!Y71+IFERROR(VLOOKUP(Y$4,Switching!$B$35:$F$44,5,0),0)-IFERROR(VLOOKUP(Y$4,Switching!$B$23:$F$31,5,0),0)</f>
        <v>3781</v>
      </c>
      <c r="Z72" s="10">
        <f>Customers!Z71+IFERROR(VLOOKUP(Z$4,Switching!$B$35:$F$44,5,0),0)-IFERROR(VLOOKUP(Z$4,Switching!$B$23:$F$31,5,0),0)</f>
        <v>774</v>
      </c>
      <c r="AA72" s="10">
        <f>Customers!AA71+IFERROR(VLOOKUP(AA$4,Switching!$B$35:$F$44,5,0),0)-IFERROR(VLOOKUP(AA$4,Switching!$B$23:$F$31,5,0),0)</f>
        <v>19</v>
      </c>
      <c r="AB72" s="10">
        <f>Customers!AB71+IFERROR(VLOOKUP(AB$4,Switching!$B$35:$F$44,5,0),0)-IFERROR(VLOOKUP(AB$4,Switching!$B$23:$F$31,5,0),0)</f>
        <v>187</v>
      </c>
      <c r="AC72" s="10">
        <f>Customers!AC71+IFERROR(VLOOKUP(AC$4,Switching!$B$35:$F$44,5,0),0)-IFERROR(VLOOKUP(AC$4,Switching!$B$23:$F$31,5,0),0)</f>
        <v>4</v>
      </c>
      <c r="AD72" s="10">
        <f>Customers!AD71+IFERROR(VLOOKUP(AD$4,Switching!$B$35:$F$44,5,0),0)-IFERROR(VLOOKUP(AD$4,Switching!$B$23:$F$31,5,0),0)</f>
        <v>18</v>
      </c>
      <c r="AE72" s="10">
        <f>Customers!AE71+IFERROR(VLOOKUP(AE$4,Switching!$B$35:$F$44,5,0),0)-IFERROR(VLOOKUP(AE$4,Switching!$B$23:$F$31,5,0),0)</f>
        <v>130</v>
      </c>
      <c r="AF72" s="10">
        <f>Customers!AF71+IFERROR(VLOOKUP(AF$4,Switching!$B$35:$F$44,5,0),0)-IFERROR(VLOOKUP(AF$4,Switching!$B$23:$F$31,5,0),0)</f>
        <v>13</v>
      </c>
      <c r="AG72" s="10">
        <f>Customers!AG71+IFERROR(VLOOKUP(AG$4,Switching!$B$35:$F$44,5,0),0)-IFERROR(VLOOKUP(AG$4,Switching!$B$23:$F$31,5,0),0)</f>
        <v>12</v>
      </c>
      <c r="AH72" s="10">
        <f>Customers!AH71+IFERROR(VLOOKUP(AH$4,Switching!$B$35:$F$44,5,0),0)-IFERROR(VLOOKUP(AH$4,Switching!$B$23:$F$31,5,0),0)</f>
        <v>371328</v>
      </c>
      <c r="AI72" s="35">
        <f t="shared" si="7"/>
        <v>45422</v>
      </c>
      <c r="AJ72" s="10">
        <f>Customers!AJ71+IFERROR(VLOOKUP(AJ$4,Switching!$B$35:$F$44,5,0),0)-IFERROR(VLOOKUP(AJ$4,Switching!$B$23:$F$31,5,0),0)</f>
        <v>28736.524842831066</v>
      </c>
      <c r="AK72" s="10">
        <f>Customers!AK71+IFERROR(VLOOKUP(AK$4,Switching!$B$35:$F$44,5,0),0)-IFERROR(VLOOKUP(AK$4,Switching!$B$23:$F$31,5,0),0)</f>
        <v>16685.47515716893</v>
      </c>
      <c r="AL72" s="10">
        <f>Customers!AL71+IFERROR(VLOOKUP(AL$4,Switching!$B$35:$F$44,5,0),0)-IFERROR(VLOOKUP(AL$4,Switching!$B$23:$F$31,5,0),0)</f>
        <v>52</v>
      </c>
      <c r="AM72" s="10">
        <f>Customers!AM71+IFERROR(VLOOKUP(AM$4,Switching!$B$35:$F$44,5,0),0)-IFERROR(VLOOKUP(AM$4,Switching!$B$23:$F$31,5,0),0)</f>
        <v>2603</v>
      </c>
      <c r="AN72" s="10">
        <f>Customers!AN71+IFERROR(VLOOKUP(AN$4,Switching!$B$35:$F$44,5,0),0)-IFERROR(VLOOKUP(AN$4,Switching!$B$23:$F$31,5,0),0)</f>
        <v>48</v>
      </c>
      <c r="AO72" s="10">
        <f>Customers!AO71+IFERROR(VLOOKUP(AO$4,Switching!$B$35:$F$44,5,0),0)-IFERROR(VLOOKUP(AO$4,Switching!$B$23:$F$31,5,0),0)</f>
        <v>233</v>
      </c>
      <c r="AP72" s="10">
        <f>Customers!AP71+IFERROR(VLOOKUP(AP$4,Switching!$B$35:$F$44,5,0),0)-IFERROR(VLOOKUP(AP$4,Switching!$B$23:$F$31,5,0),0)</f>
        <v>21</v>
      </c>
      <c r="AQ72" s="10">
        <f>Customers!AQ71+IFERROR(VLOOKUP(AQ$4,Switching!$B$35:$F$44,5,0),0)-IFERROR(VLOOKUP(AQ$4,Switching!$B$23:$F$31,5,0),0)</f>
        <v>208</v>
      </c>
      <c r="AR72" s="10">
        <f>Customers!AR71+IFERROR(VLOOKUP(AR$4,Switching!$B$35:$F$44,5,0),0)-IFERROR(VLOOKUP(AR$4,Switching!$B$23:$F$31,5,0),0)</f>
        <v>74</v>
      </c>
      <c r="AS72" s="10">
        <f>Customers!AS71+IFERROR(VLOOKUP(AS$4,Switching!$B$35:$F$44,5,0),0)-IFERROR(VLOOKUP(AS$4,Switching!$B$23:$F$31,5,0),0)</f>
        <v>100</v>
      </c>
      <c r="AT72" s="10">
        <f>Customers!AT71+IFERROR(VLOOKUP(AT$4,Switching!$B$35:$F$44,5,0),0)-IFERROR(VLOOKUP(AT$4,Switching!$B$23:$F$31,5,0),0)</f>
        <v>156</v>
      </c>
      <c r="AU72" s="10">
        <f>Customers!AU71+IFERROR(VLOOKUP(AU$4,Switching!$B$35:$F$44,5,0),0)-IFERROR(VLOOKUP(AU$4,Switching!$B$23:$F$31,5,0),0)</f>
        <v>12</v>
      </c>
      <c r="AV72" s="10">
        <f>Customers!AV71+IFERROR(VLOOKUP(AV$4,Switching!$B$35:$F$44,5,0),0)-IFERROR(VLOOKUP(AV$4,Switching!$B$23:$F$31,5,0),0)</f>
        <v>905</v>
      </c>
      <c r="AW72" s="10">
        <f>Customers!AW71+IFERROR(VLOOKUP(AW$4,Switching!$B$35:$F$44,5,0),0)-IFERROR(VLOOKUP(AW$4,Switching!$B$23:$F$31,5,0),0)</f>
        <v>1</v>
      </c>
      <c r="AX72" s="10">
        <f>Customers!AX71+IFERROR(VLOOKUP(AX$4,Switching!$B$35:$F$44,5,0),0)-IFERROR(VLOOKUP(AX$4,Switching!$B$23:$F$31,5,0),0)</f>
        <v>2</v>
      </c>
    </row>
    <row r="73" spans="1:50" x14ac:dyDescent="0.25">
      <c r="A73" s="8">
        <v>2020</v>
      </c>
      <c r="B73" s="8">
        <v>2</v>
      </c>
      <c r="C73" s="8" t="s">
        <v>548</v>
      </c>
      <c r="D73" s="10">
        <f>Customers!D72+IFERROR(VLOOKUP(D$4,Switching!$B$35:$F$44,5,0),0)-IFERROR(VLOOKUP(D$4,Switching!$B$23:$F$31,5,0),0)</f>
        <v>439387.65230105701</v>
      </c>
      <c r="E73" s="36">
        <f t="shared" si="8"/>
        <v>652</v>
      </c>
      <c r="F73" s="10">
        <f>Customers!F72+IFERROR(VLOOKUP(F$4,Switching!$B$35:$F$44,5,0),0)-IFERROR(VLOOKUP(F$4,Switching!$B$23:$F$31,5,0),0)</f>
        <v>385</v>
      </c>
      <c r="G73" s="10">
        <f>Customers!G72+IFERROR(VLOOKUP(G$4,Switching!$B$35:$F$44,5,0),0)-IFERROR(VLOOKUP(G$4,Switching!$B$23:$F$31,5,0),0)</f>
        <v>267</v>
      </c>
      <c r="H73" s="35">
        <f t="shared" si="9"/>
        <v>82600</v>
      </c>
      <c r="I73" s="10">
        <f>Customers!I72+IFERROR(VLOOKUP(I$4,Switching!$B$35:$F$44,5,0),0)-IFERROR(VLOOKUP(I$4,Switching!$B$23:$F$31,5,0),0)</f>
        <v>63916.770507170513</v>
      </c>
      <c r="J73" s="10">
        <f>Customers!J72+IFERROR(VLOOKUP(J$4,Switching!$B$35:$F$44,5,0),0)-IFERROR(VLOOKUP(J$4,Switching!$B$23:$F$31,5,0),0)</f>
        <v>18683.22949282949</v>
      </c>
      <c r="K73" s="10">
        <f>Customers!K72+IFERROR(VLOOKUP(K$4,Switching!$B$35:$F$44,5,0),0)-IFERROR(VLOOKUP(K$4,Switching!$B$23:$F$31,5,0),0)</f>
        <v>195</v>
      </c>
      <c r="L73" s="10">
        <f>Customers!L72+IFERROR(VLOOKUP(L$4,Switching!$B$35:$F$44,5,0),0)-IFERROR(VLOOKUP(L$4,Switching!$B$23:$F$31,5,0),0)</f>
        <v>4560</v>
      </c>
      <c r="M73" s="10">
        <f>Customers!M72+IFERROR(VLOOKUP(M$4,Switching!$B$35:$F$44,5,0),0)-IFERROR(VLOOKUP(M$4,Switching!$B$23:$F$31,5,0),0)</f>
        <v>216</v>
      </c>
      <c r="N73" s="10">
        <f>Customers!N72+IFERROR(VLOOKUP(N$4,Switching!$B$35:$F$44,5,0),0)-IFERROR(VLOOKUP(N$4,Switching!$B$23:$F$31,5,0),0)</f>
        <v>524</v>
      </c>
      <c r="O73" s="10">
        <f>Customers!O72+IFERROR(VLOOKUP(O$4,Switching!$B$35:$F$44,5,0),0)-IFERROR(VLOOKUP(O$4,Switching!$B$23:$F$31,5,0),0)</f>
        <v>52</v>
      </c>
      <c r="P73" s="10">
        <f>Customers!P72+IFERROR(VLOOKUP(P$4,Switching!$B$35:$F$44,5,0),0)-IFERROR(VLOOKUP(P$4,Switching!$B$23:$F$31,5,0),0)</f>
        <v>747</v>
      </c>
      <c r="Q73" s="10">
        <f>Customers!Q72+IFERROR(VLOOKUP(Q$4,Switching!$B$35:$F$44,5,0),0)-IFERROR(VLOOKUP(Q$4,Switching!$B$23:$F$31,5,0),0)</f>
        <v>1</v>
      </c>
      <c r="R73" s="10">
        <f>Customers!R72+IFERROR(VLOOKUP(R$4,Switching!$B$35:$F$44,5,0),0)-IFERROR(VLOOKUP(R$4,Switching!$B$23:$F$31,5,0),0)</f>
        <v>6</v>
      </c>
      <c r="S73" s="10">
        <f>Customers!S72+IFERROR(VLOOKUP(S$4,Switching!$B$35:$F$44,5,0),0)-IFERROR(VLOOKUP(S$4,Switching!$B$23:$F$31,5,0),0)</f>
        <v>5</v>
      </c>
      <c r="T73" s="10">
        <f t="shared" si="5"/>
        <v>12</v>
      </c>
      <c r="U73" s="10">
        <f>Customers!U72+IFERROR(VLOOKUP(U$4,Switching!$B$35:$F$44,5,0),0)-IFERROR(VLOOKUP(U$4,Switching!$B$23:$F$31,5,0),0)</f>
        <v>32</v>
      </c>
      <c r="V73" s="10">
        <f>Customers!V72+IFERROR(VLOOKUP(V$4,Switching!$B$35:$F$44,5,0),0)-IFERROR(VLOOKUP(V$4,Switching!$B$23:$F$31,5,0),0)</f>
        <v>1</v>
      </c>
      <c r="W73" s="10">
        <f>Customers!W72+IFERROR(VLOOKUP(W$4,Switching!$B$35:$F$44,5,0),0)-IFERROR(VLOOKUP(W$4,Switching!$B$23:$F$31,5,0),0)</f>
        <v>24037</v>
      </c>
      <c r="X73" s="35">
        <f t="shared" si="6"/>
        <v>4557</v>
      </c>
      <c r="Y73" s="10">
        <f>Customers!Y72+IFERROR(VLOOKUP(Y$4,Switching!$B$35:$F$44,5,0),0)-IFERROR(VLOOKUP(Y$4,Switching!$B$23:$F$31,5,0),0)</f>
        <v>3782</v>
      </c>
      <c r="Z73" s="10">
        <f>Customers!Z72+IFERROR(VLOOKUP(Z$4,Switching!$B$35:$F$44,5,0),0)-IFERROR(VLOOKUP(Z$4,Switching!$B$23:$F$31,5,0),0)</f>
        <v>775</v>
      </c>
      <c r="AA73" s="10">
        <f>Customers!AA72+IFERROR(VLOOKUP(AA$4,Switching!$B$35:$F$44,5,0),0)-IFERROR(VLOOKUP(AA$4,Switching!$B$23:$F$31,5,0),0)</f>
        <v>19</v>
      </c>
      <c r="AB73" s="10">
        <f>Customers!AB72+IFERROR(VLOOKUP(AB$4,Switching!$B$35:$F$44,5,0),0)-IFERROR(VLOOKUP(AB$4,Switching!$B$23:$F$31,5,0),0)</f>
        <v>187</v>
      </c>
      <c r="AC73" s="10">
        <f>Customers!AC72+IFERROR(VLOOKUP(AC$4,Switching!$B$35:$F$44,5,0),0)-IFERROR(VLOOKUP(AC$4,Switching!$B$23:$F$31,5,0),0)</f>
        <v>4</v>
      </c>
      <c r="AD73" s="10">
        <f>Customers!AD72+IFERROR(VLOOKUP(AD$4,Switching!$B$35:$F$44,5,0),0)-IFERROR(VLOOKUP(AD$4,Switching!$B$23:$F$31,5,0),0)</f>
        <v>18</v>
      </c>
      <c r="AE73" s="10">
        <f>Customers!AE72+IFERROR(VLOOKUP(AE$4,Switching!$B$35:$F$44,5,0),0)-IFERROR(VLOOKUP(AE$4,Switching!$B$23:$F$31,5,0),0)</f>
        <v>130</v>
      </c>
      <c r="AF73" s="10">
        <f>Customers!AF72+IFERROR(VLOOKUP(AF$4,Switching!$B$35:$F$44,5,0),0)-IFERROR(VLOOKUP(AF$4,Switching!$B$23:$F$31,5,0),0)</f>
        <v>13</v>
      </c>
      <c r="AG73" s="10">
        <f>Customers!AG72+IFERROR(VLOOKUP(AG$4,Switching!$B$35:$F$44,5,0),0)-IFERROR(VLOOKUP(AG$4,Switching!$B$23:$F$31,5,0),0)</f>
        <v>12</v>
      </c>
      <c r="AH73" s="10">
        <f>Customers!AH72+IFERROR(VLOOKUP(AH$4,Switching!$B$35:$F$44,5,0),0)-IFERROR(VLOOKUP(AH$4,Switching!$B$23:$F$31,5,0),0)</f>
        <v>371530</v>
      </c>
      <c r="AI73" s="35">
        <f t="shared" si="7"/>
        <v>45439</v>
      </c>
      <c r="AJ73" s="10">
        <f>Customers!AJ72+IFERROR(VLOOKUP(AJ$4,Switching!$B$35:$F$44,5,0),0)-IFERROR(VLOOKUP(AJ$4,Switching!$B$23:$F$31,5,0),0)</f>
        <v>28747.28051555916</v>
      </c>
      <c r="AK73" s="10">
        <f>Customers!AK72+IFERROR(VLOOKUP(AK$4,Switching!$B$35:$F$44,5,0),0)-IFERROR(VLOOKUP(AK$4,Switching!$B$23:$F$31,5,0),0)</f>
        <v>16691.719484440837</v>
      </c>
      <c r="AL73" s="10">
        <f>Customers!AL72+IFERROR(VLOOKUP(AL$4,Switching!$B$35:$F$44,5,0),0)-IFERROR(VLOOKUP(AL$4,Switching!$B$23:$F$31,5,0),0)</f>
        <v>52</v>
      </c>
      <c r="AM73" s="10">
        <f>Customers!AM72+IFERROR(VLOOKUP(AM$4,Switching!$B$35:$F$44,5,0),0)-IFERROR(VLOOKUP(AM$4,Switching!$B$23:$F$31,5,0),0)</f>
        <v>2603</v>
      </c>
      <c r="AN73" s="10">
        <f>Customers!AN72+IFERROR(VLOOKUP(AN$4,Switching!$B$35:$F$44,5,0),0)-IFERROR(VLOOKUP(AN$4,Switching!$B$23:$F$31,5,0),0)</f>
        <v>48</v>
      </c>
      <c r="AO73" s="10">
        <f>Customers!AO72+IFERROR(VLOOKUP(AO$4,Switching!$B$35:$F$44,5,0),0)-IFERROR(VLOOKUP(AO$4,Switching!$B$23:$F$31,5,0),0)</f>
        <v>233</v>
      </c>
      <c r="AP73" s="10">
        <f>Customers!AP72+IFERROR(VLOOKUP(AP$4,Switching!$B$35:$F$44,5,0),0)-IFERROR(VLOOKUP(AP$4,Switching!$B$23:$F$31,5,0),0)</f>
        <v>21</v>
      </c>
      <c r="AQ73" s="10">
        <f>Customers!AQ72+IFERROR(VLOOKUP(AQ$4,Switching!$B$35:$F$44,5,0),0)-IFERROR(VLOOKUP(AQ$4,Switching!$B$23:$F$31,5,0),0)</f>
        <v>208</v>
      </c>
      <c r="AR73" s="10">
        <f>Customers!AR72+IFERROR(VLOOKUP(AR$4,Switching!$B$35:$F$44,5,0),0)-IFERROR(VLOOKUP(AR$4,Switching!$B$23:$F$31,5,0),0)</f>
        <v>74</v>
      </c>
      <c r="AS73" s="10">
        <f>Customers!AS72+IFERROR(VLOOKUP(AS$4,Switching!$B$35:$F$44,5,0),0)-IFERROR(VLOOKUP(AS$4,Switching!$B$23:$F$31,5,0),0)</f>
        <v>100</v>
      </c>
      <c r="AT73" s="10">
        <f>Customers!AT72+IFERROR(VLOOKUP(AT$4,Switching!$B$35:$F$44,5,0),0)-IFERROR(VLOOKUP(AT$4,Switching!$B$23:$F$31,5,0),0)</f>
        <v>156</v>
      </c>
      <c r="AU73" s="10">
        <f>Customers!AU72+IFERROR(VLOOKUP(AU$4,Switching!$B$35:$F$44,5,0),0)-IFERROR(VLOOKUP(AU$4,Switching!$B$23:$F$31,5,0),0)</f>
        <v>12</v>
      </c>
      <c r="AV73" s="10">
        <f>Customers!AV72+IFERROR(VLOOKUP(AV$4,Switching!$B$35:$F$44,5,0),0)-IFERROR(VLOOKUP(AV$4,Switching!$B$23:$F$31,5,0),0)</f>
        <v>905</v>
      </c>
      <c r="AW73" s="10">
        <f>Customers!AW72+IFERROR(VLOOKUP(AW$4,Switching!$B$35:$F$44,5,0),0)-IFERROR(VLOOKUP(AW$4,Switching!$B$23:$F$31,5,0),0)</f>
        <v>1</v>
      </c>
      <c r="AX73" s="10">
        <f>Customers!AX72+IFERROR(VLOOKUP(AX$4,Switching!$B$35:$F$44,5,0),0)-IFERROR(VLOOKUP(AX$4,Switching!$B$23:$F$31,5,0),0)</f>
        <v>2</v>
      </c>
    </row>
    <row r="74" spans="1:50" x14ac:dyDescent="0.25">
      <c r="A74" s="8">
        <v>2020</v>
      </c>
      <c r="B74" s="8">
        <v>3</v>
      </c>
      <c r="C74" s="8" t="s">
        <v>549</v>
      </c>
      <c r="D74" s="10">
        <f>Customers!D73+IFERROR(VLOOKUP(D$4,Switching!$B$35:$F$44,5,0),0)-IFERROR(VLOOKUP(D$4,Switching!$B$23:$F$31,5,0),0)</f>
        <v>439569.90789134102</v>
      </c>
      <c r="E74" s="36">
        <f t="shared" si="8"/>
        <v>646</v>
      </c>
      <c r="F74" s="10">
        <f>Customers!F73+IFERROR(VLOOKUP(F$4,Switching!$B$35:$F$44,5,0),0)-IFERROR(VLOOKUP(F$4,Switching!$B$23:$F$31,5,0),0)</f>
        <v>381</v>
      </c>
      <c r="G74" s="10">
        <f>Customers!G73+IFERROR(VLOOKUP(G$4,Switching!$B$35:$F$44,5,0),0)-IFERROR(VLOOKUP(G$4,Switching!$B$23:$F$31,5,0),0)</f>
        <v>265</v>
      </c>
      <c r="H74" s="35">
        <f t="shared" si="9"/>
        <v>82610</v>
      </c>
      <c r="I74" s="10">
        <f>Customers!I73+IFERROR(VLOOKUP(I$4,Switching!$B$35:$F$44,5,0),0)-IFERROR(VLOOKUP(I$4,Switching!$B$23:$F$31,5,0),0)</f>
        <v>63924.518918458285</v>
      </c>
      <c r="J74" s="10">
        <f>Customers!J73+IFERROR(VLOOKUP(J$4,Switching!$B$35:$F$44,5,0),0)-IFERROR(VLOOKUP(J$4,Switching!$B$23:$F$31,5,0),0)</f>
        <v>18685.481081541722</v>
      </c>
      <c r="K74" s="10">
        <f>Customers!K73+IFERROR(VLOOKUP(K$4,Switching!$B$35:$F$44,5,0),0)-IFERROR(VLOOKUP(K$4,Switching!$B$23:$F$31,5,0),0)</f>
        <v>195</v>
      </c>
      <c r="L74" s="10">
        <f>Customers!L73+IFERROR(VLOOKUP(L$4,Switching!$B$35:$F$44,5,0),0)-IFERROR(VLOOKUP(L$4,Switching!$B$23:$F$31,5,0),0)</f>
        <v>4560</v>
      </c>
      <c r="M74" s="10">
        <f>Customers!M73+IFERROR(VLOOKUP(M$4,Switching!$B$35:$F$44,5,0),0)-IFERROR(VLOOKUP(M$4,Switching!$B$23:$F$31,5,0),0)</f>
        <v>216</v>
      </c>
      <c r="N74" s="10">
        <f>Customers!N73+IFERROR(VLOOKUP(N$4,Switching!$B$35:$F$44,5,0),0)-IFERROR(VLOOKUP(N$4,Switching!$B$23:$F$31,5,0),0)</f>
        <v>524</v>
      </c>
      <c r="O74" s="10">
        <f>Customers!O73+IFERROR(VLOOKUP(O$4,Switching!$B$35:$F$44,5,0),0)-IFERROR(VLOOKUP(O$4,Switching!$B$23:$F$31,5,0),0)</f>
        <v>52</v>
      </c>
      <c r="P74" s="10">
        <f>Customers!P73+IFERROR(VLOOKUP(P$4,Switching!$B$35:$F$44,5,0),0)-IFERROR(VLOOKUP(P$4,Switching!$B$23:$F$31,5,0),0)</f>
        <v>747</v>
      </c>
      <c r="Q74" s="10">
        <f>Customers!Q73+IFERROR(VLOOKUP(Q$4,Switching!$B$35:$F$44,5,0),0)-IFERROR(VLOOKUP(Q$4,Switching!$B$23:$F$31,5,0),0)</f>
        <v>1</v>
      </c>
      <c r="R74" s="10">
        <f>Customers!R73+IFERROR(VLOOKUP(R$4,Switching!$B$35:$F$44,5,0),0)-IFERROR(VLOOKUP(R$4,Switching!$B$23:$F$31,5,0),0)</f>
        <v>6</v>
      </c>
      <c r="S74" s="10">
        <f>Customers!S73+IFERROR(VLOOKUP(S$4,Switching!$B$35:$F$44,5,0),0)-IFERROR(VLOOKUP(S$4,Switching!$B$23:$F$31,5,0),0)</f>
        <v>5</v>
      </c>
      <c r="T74" s="10">
        <f t="shared" si="5"/>
        <v>12</v>
      </c>
      <c r="U74" s="10">
        <f>Customers!U73+IFERROR(VLOOKUP(U$4,Switching!$B$35:$F$44,5,0),0)-IFERROR(VLOOKUP(U$4,Switching!$B$23:$F$31,5,0),0)</f>
        <v>32</v>
      </c>
      <c r="V74" s="10">
        <f>Customers!V73+IFERROR(VLOOKUP(V$4,Switching!$B$35:$F$44,5,0),0)-IFERROR(VLOOKUP(V$4,Switching!$B$23:$F$31,5,0),0)</f>
        <v>1</v>
      </c>
      <c r="W74" s="10">
        <f>Customers!W73+IFERROR(VLOOKUP(W$4,Switching!$B$35:$F$44,5,0),0)-IFERROR(VLOOKUP(W$4,Switching!$B$23:$F$31,5,0),0)</f>
        <v>24046</v>
      </c>
      <c r="X74" s="35">
        <f t="shared" si="6"/>
        <v>4559</v>
      </c>
      <c r="Y74" s="10">
        <f>Customers!Y73+IFERROR(VLOOKUP(Y$4,Switching!$B$35:$F$44,5,0),0)-IFERROR(VLOOKUP(Y$4,Switching!$B$23:$F$31,5,0),0)</f>
        <v>3784</v>
      </c>
      <c r="Z74" s="10">
        <f>Customers!Z73+IFERROR(VLOOKUP(Z$4,Switching!$B$35:$F$44,5,0),0)-IFERROR(VLOOKUP(Z$4,Switching!$B$23:$F$31,5,0),0)</f>
        <v>775</v>
      </c>
      <c r="AA74" s="10">
        <f>Customers!AA73+IFERROR(VLOOKUP(AA$4,Switching!$B$35:$F$44,5,0),0)-IFERROR(VLOOKUP(AA$4,Switching!$B$23:$F$31,5,0),0)</f>
        <v>19</v>
      </c>
      <c r="AB74" s="10">
        <f>Customers!AB73+IFERROR(VLOOKUP(AB$4,Switching!$B$35:$F$44,5,0),0)-IFERROR(VLOOKUP(AB$4,Switching!$B$23:$F$31,5,0),0)</f>
        <v>187</v>
      </c>
      <c r="AC74" s="10">
        <f>Customers!AC73+IFERROR(VLOOKUP(AC$4,Switching!$B$35:$F$44,5,0),0)-IFERROR(VLOOKUP(AC$4,Switching!$B$23:$F$31,5,0),0)</f>
        <v>4</v>
      </c>
      <c r="AD74" s="10">
        <f>Customers!AD73+IFERROR(VLOOKUP(AD$4,Switching!$B$35:$F$44,5,0),0)-IFERROR(VLOOKUP(AD$4,Switching!$B$23:$F$31,5,0),0)</f>
        <v>18</v>
      </c>
      <c r="AE74" s="10">
        <f>Customers!AE73+IFERROR(VLOOKUP(AE$4,Switching!$B$35:$F$44,5,0),0)-IFERROR(VLOOKUP(AE$4,Switching!$B$23:$F$31,5,0),0)</f>
        <v>133</v>
      </c>
      <c r="AF74" s="10">
        <f>Customers!AF73+IFERROR(VLOOKUP(AF$4,Switching!$B$35:$F$44,5,0),0)-IFERROR(VLOOKUP(AF$4,Switching!$B$23:$F$31,5,0),0)</f>
        <v>13</v>
      </c>
      <c r="AG74" s="10">
        <f>Customers!AG73+IFERROR(VLOOKUP(AG$4,Switching!$B$35:$F$44,5,0),0)-IFERROR(VLOOKUP(AG$4,Switching!$B$23:$F$31,5,0),0)</f>
        <v>12</v>
      </c>
      <c r="AH74" s="10">
        <f>Customers!AH73+IFERROR(VLOOKUP(AH$4,Switching!$B$35:$F$44,5,0),0)-IFERROR(VLOOKUP(AH$4,Switching!$B$23:$F$31,5,0),0)</f>
        <v>371733</v>
      </c>
      <c r="AI74" s="35">
        <f t="shared" si="7"/>
        <v>45456</v>
      </c>
      <c r="AJ74" s="10">
        <f>Customers!AJ73+IFERROR(VLOOKUP(AJ$4,Switching!$B$35:$F$44,5,0),0)-IFERROR(VLOOKUP(AJ$4,Switching!$B$23:$F$31,5,0),0)</f>
        <v>28758.036188287249</v>
      </c>
      <c r="AK74" s="10">
        <f>Customers!AK73+IFERROR(VLOOKUP(AK$4,Switching!$B$35:$F$44,5,0),0)-IFERROR(VLOOKUP(AK$4,Switching!$B$23:$F$31,5,0),0)</f>
        <v>16697.963811712747</v>
      </c>
      <c r="AL74" s="10">
        <f>Customers!AL73+IFERROR(VLOOKUP(AL$4,Switching!$B$35:$F$44,5,0),0)-IFERROR(VLOOKUP(AL$4,Switching!$B$23:$F$31,5,0),0)</f>
        <v>52</v>
      </c>
      <c r="AM74" s="10">
        <f>Customers!AM73+IFERROR(VLOOKUP(AM$4,Switching!$B$35:$F$44,5,0),0)-IFERROR(VLOOKUP(AM$4,Switching!$B$23:$F$31,5,0),0)</f>
        <v>2603</v>
      </c>
      <c r="AN74" s="10">
        <f>Customers!AN73+IFERROR(VLOOKUP(AN$4,Switching!$B$35:$F$44,5,0),0)-IFERROR(VLOOKUP(AN$4,Switching!$B$23:$F$31,5,0),0)</f>
        <v>48</v>
      </c>
      <c r="AO74" s="10">
        <f>Customers!AO73+IFERROR(VLOOKUP(AO$4,Switching!$B$35:$F$44,5,0),0)-IFERROR(VLOOKUP(AO$4,Switching!$B$23:$F$31,5,0),0)</f>
        <v>233</v>
      </c>
      <c r="AP74" s="10">
        <f>Customers!AP73+IFERROR(VLOOKUP(AP$4,Switching!$B$35:$F$44,5,0),0)-IFERROR(VLOOKUP(AP$4,Switching!$B$23:$F$31,5,0),0)</f>
        <v>21</v>
      </c>
      <c r="AQ74" s="10">
        <f>Customers!AQ73+IFERROR(VLOOKUP(AQ$4,Switching!$B$35:$F$44,5,0),0)-IFERROR(VLOOKUP(AQ$4,Switching!$B$23:$F$31,5,0),0)</f>
        <v>208</v>
      </c>
      <c r="AR74" s="10">
        <f>Customers!AR73+IFERROR(VLOOKUP(AR$4,Switching!$B$35:$F$44,5,0),0)-IFERROR(VLOOKUP(AR$4,Switching!$B$23:$F$31,5,0),0)</f>
        <v>74</v>
      </c>
      <c r="AS74" s="10">
        <f>Customers!AS73+IFERROR(VLOOKUP(AS$4,Switching!$B$35:$F$44,5,0),0)-IFERROR(VLOOKUP(AS$4,Switching!$B$23:$F$31,5,0),0)</f>
        <v>100</v>
      </c>
      <c r="AT74" s="10">
        <f>Customers!AT73+IFERROR(VLOOKUP(AT$4,Switching!$B$35:$F$44,5,0),0)-IFERROR(VLOOKUP(AT$4,Switching!$B$23:$F$31,5,0),0)</f>
        <v>156</v>
      </c>
      <c r="AU74" s="10">
        <f>Customers!AU73+IFERROR(VLOOKUP(AU$4,Switching!$B$35:$F$44,5,0),0)-IFERROR(VLOOKUP(AU$4,Switching!$B$23:$F$31,5,0),0)</f>
        <v>12</v>
      </c>
      <c r="AV74" s="10">
        <f>Customers!AV73+IFERROR(VLOOKUP(AV$4,Switching!$B$35:$F$44,5,0),0)-IFERROR(VLOOKUP(AV$4,Switching!$B$23:$F$31,5,0),0)</f>
        <v>905</v>
      </c>
      <c r="AW74" s="10">
        <f>Customers!AW73+IFERROR(VLOOKUP(AW$4,Switching!$B$35:$F$44,5,0),0)-IFERROR(VLOOKUP(AW$4,Switching!$B$23:$F$31,5,0),0)</f>
        <v>1</v>
      </c>
      <c r="AX74" s="10">
        <f>Customers!AX73+IFERROR(VLOOKUP(AX$4,Switching!$B$35:$F$44,5,0),0)-IFERROR(VLOOKUP(AX$4,Switching!$B$23:$F$31,5,0),0)</f>
        <v>2</v>
      </c>
    </row>
    <row r="75" spans="1:50" x14ac:dyDescent="0.25">
      <c r="A75" s="8">
        <v>2020</v>
      </c>
      <c r="B75" s="8">
        <v>4</v>
      </c>
      <c r="C75" s="8" t="s">
        <v>550</v>
      </c>
      <c r="D75" s="10">
        <f>Customers!D74+IFERROR(VLOOKUP(D$4,Switching!$B$35:$F$44,5,0),0)-IFERROR(VLOOKUP(D$4,Switching!$B$23:$F$31,5,0),0)</f>
        <v>439752.16348162497</v>
      </c>
      <c r="E75" s="36">
        <f t="shared" si="8"/>
        <v>626</v>
      </c>
      <c r="F75" s="10">
        <f>Customers!F74+IFERROR(VLOOKUP(F$4,Switching!$B$35:$F$44,5,0),0)-IFERROR(VLOOKUP(F$4,Switching!$B$23:$F$31,5,0),0)</f>
        <v>369</v>
      </c>
      <c r="G75" s="10">
        <f>Customers!G74+IFERROR(VLOOKUP(G$4,Switching!$B$35:$F$44,5,0),0)-IFERROR(VLOOKUP(G$4,Switching!$B$23:$F$31,5,0),0)</f>
        <v>257</v>
      </c>
      <c r="H75" s="35">
        <f t="shared" si="9"/>
        <v>82620</v>
      </c>
      <c r="I75" s="10">
        <f>Customers!I74+IFERROR(VLOOKUP(I$4,Switching!$B$35:$F$44,5,0),0)-IFERROR(VLOOKUP(I$4,Switching!$B$23:$F$31,5,0),0)</f>
        <v>63932.26732974605</v>
      </c>
      <c r="J75" s="10">
        <f>Customers!J74+IFERROR(VLOOKUP(J$4,Switching!$B$35:$F$44,5,0),0)-IFERROR(VLOOKUP(J$4,Switching!$B$23:$F$31,5,0),0)</f>
        <v>18687.73267025395</v>
      </c>
      <c r="K75" s="10">
        <f>Customers!K74+IFERROR(VLOOKUP(K$4,Switching!$B$35:$F$44,5,0),0)-IFERROR(VLOOKUP(K$4,Switching!$B$23:$F$31,5,0),0)</f>
        <v>195</v>
      </c>
      <c r="L75" s="10">
        <f>Customers!L74+IFERROR(VLOOKUP(L$4,Switching!$B$35:$F$44,5,0),0)-IFERROR(VLOOKUP(L$4,Switching!$B$23:$F$31,5,0),0)</f>
        <v>4560</v>
      </c>
      <c r="M75" s="10">
        <f>Customers!M74+IFERROR(VLOOKUP(M$4,Switching!$B$35:$F$44,5,0),0)-IFERROR(VLOOKUP(M$4,Switching!$B$23:$F$31,5,0),0)</f>
        <v>216</v>
      </c>
      <c r="N75" s="10">
        <f>Customers!N74+IFERROR(VLOOKUP(N$4,Switching!$B$35:$F$44,5,0),0)-IFERROR(VLOOKUP(N$4,Switching!$B$23:$F$31,5,0),0)</f>
        <v>524</v>
      </c>
      <c r="O75" s="10">
        <f>Customers!O74+IFERROR(VLOOKUP(O$4,Switching!$B$35:$F$44,5,0),0)-IFERROR(VLOOKUP(O$4,Switching!$B$23:$F$31,5,0),0)</f>
        <v>52</v>
      </c>
      <c r="P75" s="10">
        <f>Customers!P74+IFERROR(VLOOKUP(P$4,Switching!$B$35:$F$44,5,0),0)-IFERROR(VLOOKUP(P$4,Switching!$B$23:$F$31,5,0),0)</f>
        <v>747</v>
      </c>
      <c r="Q75" s="10">
        <f>Customers!Q74+IFERROR(VLOOKUP(Q$4,Switching!$B$35:$F$44,5,0),0)-IFERROR(VLOOKUP(Q$4,Switching!$B$23:$F$31,5,0),0)</f>
        <v>1</v>
      </c>
      <c r="R75" s="10">
        <f>Customers!R74+IFERROR(VLOOKUP(R$4,Switching!$B$35:$F$44,5,0),0)-IFERROR(VLOOKUP(R$4,Switching!$B$23:$F$31,5,0),0)</f>
        <v>6</v>
      </c>
      <c r="S75" s="10">
        <f>Customers!S74+IFERROR(VLOOKUP(S$4,Switching!$B$35:$F$44,5,0),0)-IFERROR(VLOOKUP(S$4,Switching!$B$23:$F$31,5,0),0)</f>
        <v>5</v>
      </c>
      <c r="T75" s="10">
        <f t="shared" si="5"/>
        <v>12</v>
      </c>
      <c r="U75" s="10">
        <f>Customers!U74+IFERROR(VLOOKUP(U$4,Switching!$B$35:$F$44,5,0),0)-IFERROR(VLOOKUP(U$4,Switching!$B$23:$F$31,5,0),0)</f>
        <v>32</v>
      </c>
      <c r="V75" s="10">
        <f>Customers!V74+IFERROR(VLOOKUP(V$4,Switching!$B$35:$F$44,5,0),0)-IFERROR(VLOOKUP(V$4,Switching!$B$23:$F$31,5,0),0)</f>
        <v>1</v>
      </c>
      <c r="W75" s="10">
        <f>Customers!W74+IFERROR(VLOOKUP(W$4,Switching!$B$35:$F$44,5,0),0)-IFERROR(VLOOKUP(W$4,Switching!$B$23:$F$31,5,0),0)</f>
        <v>24019</v>
      </c>
      <c r="X75" s="35">
        <f t="shared" si="6"/>
        <v>4561</v>
      </c>
      <c r="Y75" s="10">
        <f>Customers!Y74+IFERROR(VLOOKUP(Y$4,Switching!$B$35:$F$44,5,0),0)-IFERROR(VLOOKUP(Y$4,Switching!$B$23:$F$31,5,0),0)</f>
        <v>3786</v>
      </c>
      <c r="Z75" s="10">
        <f>Customers!Z74+IFERROR(VLOOKUP(Z$4,Switching!$B$35:$F$44,5,0),0)-IFERROR(VLOOKUP(Z$4,Switching!$B$23:$F$31,5,0),0)</f>
        <v>775</v>
      </c>
      <c r="AA75" s="10">
        <f>Customers!AA74+IFERROR(VLOOKUP(AA$4,Switching!$B$35:$F$44,5,0),0)-IFERROR(VLOOKUP(AA$4,Switching!$B$23:$F$31,5,0),0)</f>
        <v>19</v>
      </c>
      <c r="AB75" s="10">
        <f>Customers!AB74+IFERROR(VLOOKUP(AB$4,Switching!$B$35:$F$44,5,0),0)-IFERROR(VLOOKUP(AB$4,Switching!$B$23:$F$31,5,0),0)</f>
        <v>187</v>
      </c>
      <c r="AC75" s="10">
        <f>Customers!AC74+IFERROR(VLOOKUP(AC$4,Switching!$B$35:$F$44,5,0),0)-IFERROR(VLOOKUP(AC$4,Switching!$B$23:$F$31,5,0),0)</f>
        <v>4</v>
      </c>
      <c r="AD75" s="10">
        <f>Customers!AD74+IFERROR(VLOOKUP(AD$4,Switching!$B$35:$F$44,5,0),0)-IFERROR(VLOOKUP(AD$4,Switching!$B$23:$F$31,5,0),0)</f>
        <v>18</v>
      </c>
      <c r="AE75" s="10">
        <f>Customers!AE74+IFERROR(VLOOKUP(AE$4,Switching!$B$35:$F$44,5,0),0)-IFERROR(VLOOKUP(AE$4,Switching!$B$23:$F$31,5,0),0)</f>
        <v>132</v>
      </c>
      <c r="AF75" s="10">
        <f>Customers!AF74+IFERROR(VLOOKUP(AF$4,Switching!$B$35:$F$44,5,0),0)-IFERROR(VLOOKUP(AF$4,Switching!$B$23:$F$31,5,0),0)</f>
        <v>13</v>
      </c>
      <c r="AG75" s="10">
        <f>Customers!AG74+IFERROR(VLOOKUP(AG$4,Switching!$B$35:$F$44,5,0),0)-IFERROR(VLOOKUP(AG$4,Switching!$B$23:$F$31,5,0),0)</f>
        <v>12</v>
      </c>
      <c r="AH75" s="10">
        <f>Customers!AH74+IFERROR(VLOOKUP(AH$4,Switching!$B$35:$F$44,5,0),0)-IFERROR(VLOOKUP(AH$4,Switching!$B$23:$F$31,5,0),0)</f>
        <v>371935</v>
      </c>
      <c r="AI75" s="35">
        <f t="shared" si="7"/>
        <v>45473</v>
      </c>
      <c r="AJ75" s="10">
        <f>Customers!AJ74+IFERROR(VLOOKUP(AJ$4,Switching!$B$35:$F$44,5,0),0)-IFERROR(VLOOKUP(AJ$4,Switching!$B$23:$F$31,5,0),0)</f>
        <v>28768.791861015343</v>
      </c>
      <c r="AK75" s="10">
        <f>Customers!AK74+IFERROR(VLOOKUP(AK$4,Switching!$B$35:$F$44,5,0),0)-IFERROR(VLOOKUP(AK$4,Switching!$B$23:$F$31,5,0),0)</f>
        <v>16704.208138984653</v>
      </c>
      <c r="AL75" s="10">
        <f>Customers!AL74+IFERROR(VLOOKUP(AL$4,Switching!$B$35:$F$44,5,0),0)-IFERROR(VLOOKUP(AL$4,Switching!$B$23:$F$31,5,0),0)</f>
        <v>52</v>
      </c>
      <c r="AM75" s="10">
        <f>Customers!AM74+IFERROR(VLOOKUP(AM$4,Switching!$B$35:$F$44,5,0),0)-IFERROR(VLOOKUP(AM$4,Switching!$B$23:$F$31,5,0),0)</f>
        <v>2603</v>
      </c>
      <c r="AN75" s="10">
        <f>Customers!AN74+IFERROR(VLOOKUP(AN$4,Switching!$B$35:$F$44,5,0),0)-IFERROR(VLOOKUP(AN$4,Switching!$B$23:$F$31,5,0),0)</f>
        <v>48</v>
      </c>
      <c r="AO75" s="10">
        <f>Customers!AO74+IFERROR(VLOOKUP(AO$4,Switching!$B$35:$F$44,5,0),0)-IFERROR(VLOOKUP(AO$4,Switching!$B$23:$F$31,5,0),0)</f>
        <v>233</v>
      </c>
      <c r="AP75" s="10">
        <f>Customers!AP74+IFERROR(VLOOKUP(AP$4,Switching!$B$35:$F$44,5,0),0)-IFERROR(VLOOKUP(AP$4,Switching!$B$23:$F$31,5,0),0)</f>
        <v>21</v>
      </c>
      <c r="AQ75" s="10">
        <f>Customers!AQ74+IFERROR(VLOOKUP(AQ$4,Switching!$B$35:$F$44,5,0),0)-IFERROR(VLOOKUP(AQ$4,Switching!$B$23:$F$31,5,0),0)</f>
        <v>208</v>
      </c>
      <c r="AR75" s="10">
        <f>Customers!AR74+IFERROR(VLOOKUP(AR$4,Switching!$B$35:$F$44,5,0),0)-IFERROR(VLOOKUP(AR$4,Switching!$B$23:$F$31,5,0),0)</f>
        <v>74</v>
      </c>
      <c r="AS75" s="10">
        <f>Customers!AS74+IFERROR(VLOOKUP(AS$4,Switching!$B$35:$F$44,5,0),0)-IFERROR(VLOOKUP(AS$4,Switching!$B$23:$F$31,5,0),0)</f>
        <v>100</v>
      </c>
      <c r="AT75" s="10">
        <f>Customers!AT74+IFERROR(VLOOKUP(AT$4,Switching!$B$35:$F$44,5,0),0)-IFERROR(VLOOKUP(AT$4,Switching!$B$23:$F$31,5,0),0)</f>
        <v>156</v>
      </c>
      <c r="AU75" s="10">
        <f>Customers!AU74+IFERROR(VLOOKUP(AU$4,Switching!$B$35:$F$44,5,0),0)-IFERROR(VLOOKUP(AU$4,Switching!$B$23:$F$31,5,0),0)</f>
        <v>12</v>
      </c>
      <c r="AV75" s="10">
        <f>Customers!AV74+IFERROR(VLOOKUP(AV$4,Switching!$B$35:$F$44,5,0),0)-IFERROR(VLOOKUP(AV$4,Switching!$B$23:$F$31,5,0),0)</f>
        <v>905</v>
      </c>
      <c r="AW75" s="10">
        <f>Customers!AW74+IFERROR(VLOOKUP(AW$4,Switching!$B$35:$F$44,5,0),0)-IFERROR(VLOOKUP(AW$4,Switching!$B$23:$F$31,5,0),0)</f>
        <v>1</v>
      </c>
      <c r="AX75" s="10">
        <f>Customers!AX74+IFERROR(VLOOKUP(AX$4,Switching!$B$35:$F$44,5,0),0)-IFERROR(VLOOKUP(AX$4,Switching!$B$23:$F$31,5,0),0)</f>
        <v>2</v>
      </c>
    </row>
    <row r="76" spans="1:50" x14ac:dyDescent="0.25">
      <c r="A76" s="8">
        <v>2020</v>
      </c>
      <c r="B76" s="8">
        <v>5</v>
      </c>
      <c r="C76" s="8" t="s">
        <v>551</v>
      </c>
      <c r="D76" s="10">
        <f>Customers!D75+IFERROR(VLOOKUP(D$4,Switching!$B$35:$F$44,5,0),0)-IFERROR(VLOOKUP(D$4,Switching!$B$23:$F$31,5,0),0)</f>
        <v>439934.41920859</v>
      </c>
      <c r="E76" s="36">
        <f t="shared" si="8"/>
        <v>667</v>
      </c>
      <c r="F76" s="10">
        <f>Customers!F75+IFERROR(VLOOKUP(F$4,Switching!$B$35:$F$44,5,0),0)-IFERROR(VLOOKUP(F$4,Switching!$B$23:$F$31,5,0),0)</f>
        <v>394</v>
      </c>
      <c r="G76" s="10">
        <f>Customers!G75+IFERROR(VLOOKUP(G$4,Switching!$B$35:$F$44,5,0),0)-IFERROR(VLOOKUP(G$4,Switching!$B$23:$F$31,5,0),0)</f>
        <v>273</v>
      </c>
      <c r="H76" s="35">
        <f t="shared" si="9"/>
        <v>82630</v>
      </c>
      <c r="I76" s="10">
        <f>Customers!I75+IFERROR(VLOOKUP(I$4,Switching!$B$35:$F$44,5,0),0)-IFERROR(VLOOKUP(I$4,Switching!$B$23:$F$31,5,0),0)</f>
        <v>63940.015741033822</v>
      </c>
      <c r="J76" s="10">
        <f>Customers!J75+IFERROR(VLOOKUP(J$4,Switching!$B$35:$F$44,5,0),0)-IFERROR(VLOOKUP(J$4,Switching!$B$23:$F$31,5,0),0)</f>
        <v>18689.984258966182</v>
      </c>
      <c r="K76" s="10">
        <f>Customers!K75+IFERROR(VLOOKUP(K$4,Switching!$B$35:$F$44,5,0),0)-IFERROR(VLOOKUP(K$4,Switching!$B$23:$F$31,5,0),0)</f>
        <v>195</v>
      </c>
      <c r="L76" s="10">
        <f>Customers!L75+IFERROR(VLOOKUP(L$4,Switching!$B$35:$F$44,5,0),0)-IFERROR(VLOOKUP(L$4,Switching!$B$23:$F$31,5,0),0)</f>
        <v>4560</v>
      </c>
      <c r="M76" s="10">
        <f>Customers!M75+IFERROR(VLOOKUP(M$4,Switching!$B$35:$F$44,5,0),0)-IFERROR(VLOOKUP(M$4,Switching!$B$23:$F$31,5,0),0)</f>
        <v>216</v>
      </c>
      <c r="N76" s="10">
        <f>Customers!N75+IFERROR(VLOOKUP(N$4,Switching!$B$35:$F$44,5,0),0)-IFERROR(VLOOKUP(N$4,Switching!$B$23:$F$31,5,0),0)</f>
        <v>524</v>
      </c>
      <c r="O76" s="10">
        <f>Customers!O75+IFERROR(VLOOKUP(O$4,Switching!$B$35:$F$44,5,0),0)-IFERROR(VLOOKUP(O$4,Switching!$B$23:$F$31,5,0),0)</f>
        <v>52</v>
      </c>
      <c r="P76" s="10">
        <f>Customers!P75+IFERROR(VLOOKUP(P$4,Switching!$B$35:$F$44,5,0),0)-IFERROR(VLOOKUP(P$4,Switching!$B$23:$F$31,5,0),0)</f>
        <v>747</v>
      </c>
      <c r="Q76" s="10">
        <f>Customers!Q75+IFERROR(VLOOKUP(Q$4,Switching!$B$35:$F$44,5,0),0)-IFERROR(VLOOKUP(Q$4,Switching!$B$23:$F$31,5,0),0)</f>
        <v>1</v>
      </c>
      <c r="R76" s="10">
        <f>Customers!R75+IFERROR(VLOOKUP(R$4,Switching!$B$35:$F$44,5,0),0)-IFERROR(VLOOKUP(R$4,Switching!$B$23:$F$31,5,0),0)</f>
        <v>6</v>
      </c>
      <c r="S76" s="10">
        <f>Customers!S75+IFERROR(VLOOKUP(S$4,Switching!$B$35:$F$44,5,0),0)-IFERROR(VLOOKUP(S$4,Switching!$B$23:$F$31,5,0),0)</f>
        <v>5</v>
      </c>
      <c r="T76" s="10">
        <f t="shared" si="5"/>
        <v>12</v>
      </c>
      <c r="U76" s="10">
        <f>Customers!U75+IFERROR(VLOOKUP(U$4,Switching!$B$35:$F$44,5,0),0)-IFERROR(VLOOKUP(U$4,Switching!$B$23:$F$31,5,0),0)</f>
        <v>32</v>
      </c>
      <c r="V76" s="10">
        <f>Customers!V75+IFERROR(VLOOKUP(V$4,Switching!$B$35:$F$44,5,0),0)-IFERROR(VLOOKUP(V$4,Switching!$B$23:$F$31,5,0),0)</f>
        <v>1</v>
      </c>
      <c r="W76" s="10">
        <f>Customers!W75+IFERROR(VLOOKUP(W$4,Switching!$B$35:$F$44,5,0),0)-IFERROR(VLOOKUP(W$4,Switching!$B$23:$F$31,5,0),0)</f>
        <v>24028</v>
      </c>
      <c r="X76" s="35">
        <f t="shared" si="6"/>
        <v>4563</v>
      </c>
      <c r="Y76" s="10">
        <f>Customers!Y75+IFERROR(VLOOKUP(Y$4,Switching!$B$35:$F$44,5,0),0)-IFERROR(VLOOKUP(Y$4,Switching!$B$23:$F$31,5,0),0)</f>
        <v>3787</v>
      </c>
      <c r="Z76" s="10">
        <f>Customers!Z75+IFERROR(VLOOKUP(Z$4,Switching!$B$35:$F$44,5,0),0)-IFERROR(VLOOKUP(Z$4,Switching!$B$23:$F$31,5,0),0)</f>
        <v>776</v>
      </c>
      <c r="AA76" s="10">
        <f>Customers!AA75+IFERROR(VLOOKUP(AA$4,Switching!$B$35:$F$44,5,0),0)-IFERROR(VLOOKUP(AA$4,Switching!$B$23:$F$31,5,0),0)</f>
        <v>19</v>
      </c>
      <c r="AB76" s="10">
        <f>Customers!AB75+IFERROR(VLOOKUP(AB$4,Switching!$B$35:$F$44,5,0),0)-IFERROR(VLOOKUP(AB$4,Switching!$B$23:$F$31,5,0),0)</f>
        <v>187</v>
      </c>
      <c r="AC76" s="10">
        <f>Customers!AC75+IFERROR(VLOOKUP(AC$4,Switching!$B$35:$F$44,5,0),0)-IFERROR(VLOOKUP(AC$4,Switching!$B$23:$F$31,5,0),0)</f>
        <v>4</v>
      </c>
      <c r="AD76" s="10">
        <f>Customers!AD75+IFERROR(VLOOKUP(AD$4,Switching!$B$35:$F$44,5,0),0)-IFERROR(VLOOKUP(AD$4,Switching!$B$23:$F$31,5,0),0)</f>
        <v>18</v>
      </c>
      <c r="AE76" s="10">
        <f>Customers!AE75+IFERROR(VLOOKUP(AE$4,Switching!$B$35:$F$44,5,0),0)-IFERROR(VLOOKUP(AE$4,Switching!$B$23:$F$31,5,0),0)</f>
        <v>128</v>
      </c>
      <c r="AF76" s="10">
        <f>Customers!AF75+IFERROR(VLOOKUP(AF$4,Switching!$B$35:$F$44,5,0),0)-IFERROR(VLOOKUP(AF$4,Switching!$B$23:$F$31,5,0),0)</f>
        <v>13</v>
      </c>
      <c r="AG76" s="10">
        <f>Customers!AG75+IFERROR(VLOOKUP(AG$4,Switching!$B$35:$F$44,5,0),0)-IFERROR(VLOOKUP(AG$4,Switching!$B$23:$F$31,5,0),0)</f>
        <v>12</v>
      </c>
      <c r="AH76" s="10">
        <f>Customers!AH75+IFERROR(VLOOKUP(AH$4,Switching!$B$35:$F$44,5,0),0)-IFERROR(VLOOKUP(AH$4,Switching!$B$23:$F$31,5,0),0)</f>
        <v>372137</v>
      </c>
      <c r="AI76" s="35">
        <f t="shared" si="7"/>
        <v>45490</v>
      </c>
      <c r="AJ76" s="10">
        <f>Customers!AJ75+IFERROR(VLOOKUP(AJ$4,Switching!$B$35:$F$44,5,0),0)-IFERROR(VLOOKUP(AJ$4,Switching!$B$23:$F$31,5,0),0)</f>
        <v>28779.547533743436</v>
      </c>
      <c r="AK76" s="10">
        <f>Customers!AK75+IFERROR(VLOOKUP(AK$4,Switching!$B$35:$F$44,5,0),0)-IFERROR(VLOOKUP(AK$4,Switching!$B$23:$F$31,5,0),0)</f>
        <v>16710.452466256564</v>
      </c>
      <c r="AL76" s="10">
        <f>Customers!AL75+IFERROR(VLOOKUP(AL$4,Switching!$B$35:$F$44,5,0),0)-IFERROR(VLOOKUP(AL$4,Switching!$B$23:$F$31,5,0),0)</f>
        <v>52</v>
      </c>
      <c r="AM76" s="10">
        <f>Customers!AM75+IFERROR(VLOOKUP(AM$4,Switching!$B$35:$F$44,5,0),0)-IFERROR(VLOOKUP(AM$4,Switching!$B$23:$F$31,5,0),0)</f>
        <v>2603</v>
      </c>
      <c r="AN76" s="10">
        <f>Customers!AN75+IFERROR(VLOOKUP(AN$4,Switching!$B$35:$F$44,5,0),0)-IFERROR(VLOOKUP(AN$4,Switching!$B$23:$F$31,5,0),0)</f>
        <v>48</v>
      </c>
      <c r="AO76" s="10">
        <f>Customers!AO75+IFERROR(VLOOKUP(AO$4,Switching!$B$35:$F$44,5,0),0)-IFERROR(VLOOKUP(AO$4,Switching!$B$23:$F$31,5,0),0)</f>
        <v>233</v>
      </c>
      <c r="AP76" s="10">
        <f>Customers!AP75+IFERROR(VLOOKUP(AP$4,Switching!$B$35:$F$44,5,0),0)-IFERROR(VLOOKUP(AP$4,Switching!$B$23:$F$31,5,0),0)</f>
        <v>21</v>
      </c>
      <c r="AQ76" s="10">
        <f>Customers!AQ75+IFERROR(VLOOKUP(AQ$4,Switching!$B$35:$F$44,5,0),0)-IFERROR(VLOOKUP(AQ$4,Switching!$B$23:$F$31,5,0),0)</f>
        <v>208</v>
      </c>
      <c r="AR76" s="10">
        <f>Customers!AR75+IFERROR(VLOOKUP(AR$4,Switching!$B$35:$F$44,5,0),0)-IFERROR(VLOOKUP(AR$4,Switching!$B$23:$F$31,5,0),0)</f>
        <v>74</v>
      </c>
      <c r="AS76" s="10">
        <f>Customers!AS75+IFERROR(VLOOKUP(AS$4,Switching!$B$35:$F$44,5,0),0)-IFERROR(VLOOKUP(AS$4,Switching!$B$23:$F$31,5,0),0)</f>
        <v>100</v>
      </c>
      <c r="AT76" s="10">
        <f>Customers!AT75+IFERROR(VLOOKUP(AT$4,Switching!$B$35:$F$44,5,0),0)-IFERROR(VLOOKUP(AT$4,Switching!$B$23:$F$31,5,0),0)</f>
        <v>156</v>
      </c>
      <c r="AU76" s="10">
        <f>Customers!AU75+IFERROR(VLOOKUP(AU$4,Switching!$B$35:$F$44,5,0),0)-IFERROR(VLOOKUP(AU$4,Switching!$B$23:$F$31,5,0),0)</f>
        <v>12</v>
      </c>
      <c r="AV76" s="10">
        <f>Customers!AV75+IFERROR(VLOOKUP(AV$4,Switching!$B$35:$F$44,5,0),0)-IFERROR(VLOOKUP(AV$4,Switching!$B$23:$F$31,5,0),0)</f>
        <v>905</v>
      </c>
      <c r="AW76" s="10">
        <f>Customers!AW75+IFERROR(VLOOKUP(AW$4,Switching!$B$35:$F$44,5,0),0)-IFERROR(VLOOKUP(AW$4,Switching!$B$23:$F$31,5,0),0)</f>
        <v>1</v>
      </c>
      <c r="AX76" s="10">
        <f>Customers!AX75+IFERROR(VLOOKUP(AX$4,Switching!$B$35:$F$44,5,0),0)-IFERROR(VLOOKUP(AX$4,Switching!$B$23:$F$31,5,0),0)</f>
        <v>2</v>
      </c>
    </row>
    <row r="77" spans="1:50" x14ac:dyDescent="0.25">
      <c r="A77" s="8">
        <v>2020</v>
      </c>
      <c r="B77" s="8">
        <v>6</v>
      </c>
      <c r="C77" s="8" t="s">
        <v>552</v>
      </c>
      <c r="D77" s="10">
        <f>Customers!D76+IFERROR(VLOOKUP(D$4,Switching!$B$35:$F$44,5,0),0)-IFERROR(VLOOKUP(D$4,Switching!$B$23:$F$31,5,0),0)</f>
        <v>440116.67479887302</v>
      </c>
      <c r="E77" s="36">
        <f t="shared" si="8"/>
        <v>666</v>
      </c>
      <c r="F77" s="10">
        <f>Customers!F76+IFERROR(VLOOKUP(F$4,Switching!$B$35:$F$44,5,0),0)-IFERROR(VLOOKUP(F$4,Switching!$B$23:$F$31,5,0),0)</f>
        <v>393</v>
      </c>
      <c r="G77" s="10">
        <f>Customers!G76+IFERROR(VLOOKUP(G$4,Switching!$B$35:$F$44,5,0),0)-IFERROR(VLOOKUP(G$4,Switching!$B$23:$F$31,5,0),0)</f>
        <v>273</v>
      </c>
      <c r="H77" s="35">
        <f t="shared" si="9"/>
        <v>82640</v>
      </c>
      <c r="I77" s="10">
        <f>Customers!I76+IFERROR(VLOOKUP(I$4,Switching!$B$35:$F$44,5,0),0)-IFERROR(VLOOKUP(I$4,Switching!$B$23:$F$31,5,0),0)</f>
        <v>63947.764152321593</v>
      </c>
      <c r="J77" s="10">
        <f>Customers!J76+IFERROR(VLOOKUP(J$4,Switching!$B$35:$F$44,5,0),0)-IFERROR(VLOOKUP(J$4,Switching!$B$23:$F$31,5,0),0)</f>
        <v>18692.23584767841</v>
      </c>
      <c r="K77" s="10">
        <f>Customers!K76+IFERROR(VLOOKUP(K$4,Switching!$B$35:$F$44,5,0),0)-IFERROR(VLOOKUP(K$4,Switching!$B$23:$F$31,5,0),0)</f>
        <v>195</v>
      </c>
      <c r="L77" s="10">
        <f>Customers!L76+IFERROR(VLOOKUP(L$4,Switching!$B$35:$F$44,5,0),0)-IFERROR(VLOOKUP(L$4,Switching!$B$23:$F$31,5,0),0)</f>
        <v>4560</v>
      </c>
      <c r="M77" s="10">
        <f>Customers!M76+IFERROR(VLOOKUP(M$4,Switching!$B$35:$F$44,5,0),0)-IFERROR(VLOOKUP(M$4,Switching!$B$23:$F$31,5,0),0)</f>
        <v>216</v>
      </c>
      <c r="N77" s="10">
        <f>Customers!N76+IFERROR(VLOOKUP(N$4,Switching!$B$35:$F$44,5,0),0)-IFERROR(VLOOKUP(N$4,Switching!$B$23:$F$31,5,0),0)</f>
        <v>524</v>
      </c>
      <c r="O77" s="10">
        <f>Customers!O76+IFERROR(VLOOKUP(O$4,Switching!$B$35:$F$44,5,0),0)-IFERROR(VLOOKUP(O$4,Switching!$B$23:$F$31,5,0),0)</f>
        <v>52</v>
      </c>
      <c r="P77" s="10">
        <f>Customers!P76+IFERROR(VLOOKUP(P$4,Switching!$B$35:$F$44,5,0),0)-IFERROR(VLOOKUP(P$4,Switching!$B$23:$F$31,5,0),0)</f>
        <v>747</v>
      </c>
      <c r="Q77" s="10">
        <f>Customers!Q76+IFERROR(VLOOKUP(Q$4,Switching!$B$35:$F$44,5,0),0)-IFERROR(VLOOKUP(Q$4,Switching!$B$23:$F$31,5,0),0)</f>
        <v>1</v>
      </c>
      <c r="R77" s="10">
        <f>Customers!R76+IFERROR(VLOOKUP(R$4,Switching!$B$35:$F$44,5,0),0)-IFERROR(VLOOKUP(R$4,Switching!$B$23:$F$31,5,0),0)</f>
        <v>6</v>
      </c>
      <c r="S77" s="10">
        <f>Customers!S76+IFERROR(VLOOKUP(S$4,Switching!$B$35:$F$44,5,0),0)-IFERROR(VLOOKUP(S$4,Switching!$B$23:$F$31,5,0),0)</f>
        <v>5</v>
      </c>
      <c r="T77" s="10">
        <f t="shared" si="5"/>
        <v>12</v>
      </c>
      <c r="U77" s="10">
        <f>Customers!U76+IFERROR(VLOOKUP(U$4,Switching!$B$35:$F$44,5,0),0)-IFERROR(VLOOKUP(U$4,Switching!$B$23:$F$31,5,0),0)</f>
        <v>32</v>
      </c>
      <c r="V77" s="10">
        <f>Customers!V76+IFERROR(VLOOKUP(V$4,Switching!$B$35:$F$44,5,0),0)-IFERROR(VLOOKUP(V$4,Switching!$B$23:$F$31,5,0),0)</f>
        <v>1</v>
      </c>
      <c r="W77" s="10">
        <f>Customers!W76+IFERROR(VLOOKUP(W$4,Switching!$B$35:$F$44,5,0),0)-IFERROR(VLOOKUP(W$4,Switching!$B$23:$F$31,5,0),0)</f>
        <v>24037</v>
      </c>
      <c r="X77" s="35">
        <f t="shared" si="6"/>
        <v>4565</v>
      </c>
      <c r="Y77" s="10">
        <f>Customers!Y76+IFERROR(VLOOKUP(Y$4,Switching!$B$35:$F$44,5,0),0)-IFERROR(VLOOKUP(Y$4,Switching!$B$23:$F$31,5,0),0)</f>
        <v>3789</v>
      </c>
      <c r="Z77" s="10">
        <f>Customers!Z76+IFERROR(VLOOKUP(Z$4,Switching!$B$35:$F$44,5,0),0)-IFERROR(VLOOKUP(Z$4,Switching!$B$23:$F$31,5,0),0)</f>
        <v>776</v>
      </c>
      <c r="AA77" s="10">
        <f>Customers!AA76+IFERROR(VLOOKUP(AA$4,Switching!$B$35:$F$44,5,0),0)-IFERROR(VLOOKUP(AA$4,Switching!$B$23:$F$31,5,0),0)</f>
        <v>19</v>
      </c>
      <c r="AB77" s="10">
        <f>Customers!AB76+IFERROR(VLOOKUP(AB$4,Switching!$B$35:$F$44,5,0),0)-IFERROR(VLOOKUP(AB$4,Switching!$B$23:$F$31,5,0),0)</f>
        <v>187</v>
      </c>
      <c r="AC77" s="10">
        <f>Customers!AC76+IFERROR(VLOOKUP(AC$4,Switching!$B$35:$F$44,5,0),0)-IFERROR(VLOOKUP(AC$4,Switching!$B$23:$F$31,5,0),0)</f>
        <v>4</v>
      </c>
      <c r="AD77" s="10">
        <f>Customers!AD76+IFERROR(VLOOKUP(AD$4,Switching!$B$35:$F$44,5,0),0)-IFERROR(VLOOKUP(AD$4,Switching!$B$23:$F$31,5,0),0)</f>
        <v>18</v>
      </c>
      <c r="AE77" s="10">
        <f>Customers!AE76+IFERROR(VLOOKUP(AE$4,Switching!$B$35:$F$44,5,0),0)-IFERROR(VLOOKUP(AE$4,Switching!$B$23:$F$31,5,0),0)</f>
        <v>128</v>
      </c>
      <c r="AF77" s="10">
        <f>Customers!AF76+IFERROR(VLOOKUP(AF$4,Switching!$B$35:$F$44,5,0),0)-IFERROR(VLOOKUP(AF$4,Switching!$B$23:$F$31,5,0),0)</f>
        <v>13</v>
      </c>
      <c r="AG77" s="10">
        <f>Customers!AG76+IFERROR(VLOOKUP(AG$4,Switching!$B$35:$F$44,5,0),0)-IFERROR(VLOOKUP(AG$4,Switching!$B$23:$F$31,5,0),0)</f>
        <v>12</v>
      </c>
      <c r="AH77" s="10">
        <f>Customers!AH76+IFERROR(VLOOKUP(AH$4,Switching!$B$35:$F$44,5,0),0)-IFERROR(VLOOKUP(AH$4,Switching!$B$23:$F$31,5,0),0)</f>
        <v>372339</v>
      </c>
      <c r="AI77" s="35">
        <f t="shared" si="7"/>
        <v>45507</v>
      </c>
      <c r="AJ77" s="10">
        <f>Customers!AJ76+IFERROR(VLOOKUP(AJ$4,Switching!$B$35:$F$44,5,0),0)-IFERROR(VLOOKUP(AJ$4,Switching!$B$23:$F$31,5,0),0)</f>
        <v>28790.303206471526</v>
      </c>
      <c r="AK77" s="10">
        <f>Customers!AK76+IFERROR(VLOOKUP(AK$4,Switching!$B$35:$F$44,5,0),0)-IFERROR(VLOOKUP(AK$4,Switching!$B$23:$F$31,5,0),0)</f>
        <v>16716.69679352847</v>
      </c>
      <c r="AL77" s="10">
        <f>Customers!AL76+IFERROR(VLOOKUP(AL$4,Switching!$B$35:$F$44,5,0),0)-IFERROR(VLOOKUP(AL$4,Switching!$B$23:$F$31,5,0),0)</f>
        <v>52</v>
      </c>
      <c r="AM77" s="10">
        <f>Customers!AM76+IFERROR(VLOOKUP(AM$4,Switching!$B$35:$F$44,5,0),0)-IFERROR(VLOOKUP(AM$4,Switching!$B$23:$F$31,5,0),0)</f>
        <v>2603</v>
      </c>
      <c r="AN77" s="10">
        <f>Customers!AN76+IFERROR(VLOOKUP(AN$4,Switching!$B$35:$F$44,5,0),0)-IFERROR(VLOOKUP(AN$4,Switching!$B$23:$F$31,5,0),0)</f>
        <v>48</v>
      </c>
      <c r="AO77" s="10">
        <f>Customers!AO76+IFERROR(VLOOKUP(AO$4,Switching!$B$35:$F$44,5,0),0)-IFERROR(VLOOKUP(AO$4,Switching!$B$23:$F$31,5,0),0)</f>
        <v>233</v>
      </c>
      <c r="AP77" s="10">
        <f>Customers!AP76+IFERROR(VLOOKUP(AP$4,Switching!$B$35:$F$44,5,0),0)-IFERROR(VLOOKUP(AP$4,Switching!$B$23:$F$31,5,0),0)</f>
        <v>21</v>
      </c>
      <c r="AQ77" s="10">
        <f>Customers!AQ76+IFERROR(VLOOKUP(AQ$4,Switching!$B$35:$F$44,5,0),0)-IFERROR(VLOOKUP(AQ$4,Switching!$B$23:$F$31,5,0),0)</f>
        <v>208</v>
      </c>
      <c r="AR77" s="10">
        <f>Customers!AR76+IFERROR(VLOOKUP(AR$4,Switching!$B$35:$F$44,5,0),0)-IFERROR(VLOOKUP(AR$4,Switching!$B$23:$F$31,5,0),0)</f>
        <v>74</v>
      </c>
      <c r="AS77" s="10">
        <f>Customers!AS76+IFERROR(VLOOKUP(AS$4,Switching!$B$35:$F$44,5,0),0)-IFERROR(VLOOKUP(AS$4,Switching!$B$23:$F$31,5,0),0)</f>
        <v>100</v>
      </c>
      <c r="AT77" s="10">
        <f>Customers!AT76+IFERROR(VLOOKUP(AT$4,Switching!$B$35:$F$44,5,0),0)-IFERROR(VLOOKUP(AT$4,Switching!$B$23:$F$31,5,0),0)</f>
        <v>156</v>
      </c>
      <c r="AU77" s="10">
        <f>Customers!AU76+IFERROR(VLOOKUP(AU$4,Switching!$B$35:$F$44,5,0),0)-IFERROR(VLOOKUP(AU$4,Switching!$B$23:$F$31,5,0),0)</f>
        <v>12</v>
      </c>
      <c r="AV77" s="10">
        <f>Customers!AV76+IFERROR(VLOOKUP(AV$4,Switching!$B$35:$F$44,5,0),0)-IFERROR(VLOOKUP(AV$4,Switching!$B$23:$F$31,5,0),0)</f>
        <v>905</v>
      </c>
      <c r="AW77" s="10">
        <f>Customers!AW76+IFERROR(VLOOKUP(AW$4,Switching!$B$35:$F$44,5,0),0)-IFERROR(VLOOKUP(AW$4,Switching!$B$23:$F$31,5,0),0)</f>
        <v>1</v>
      </c>
      <c r="AX77" s="10">
        <f>Customers!AX76+IFERROR(VLOOKUP(AX$4,Switching!$B$35:$F$44,5,0),0)-IFERROR(VLOOKUP(AX$4,Switching!$B$23:$F$31,5,0),0)</f>
        <v>2</v>
      </c>
    </row>
    <row r="78" spans="1:50" x14ac:dyDescent="0.25">
      <c r="A78" s="8">
        <v>2020</v>
      </c>
      <c r="B78" s="8">
        <v>7</v>
      </c>
      <c r="C78" s="8" t="s">
        <v>553</v>
      </c>
      <c r="D78" s="10">
        <f>Customers!D77+IFERROR(VLOOKUP(D$4,Switching!$B$35:$F$44,5,0),0)-IFERROR(VLOOKUP(D$4,Switching!$B$23:$F$31,5,0),0)</f>
        <v>440298.93038915697</v>
      </c>
      <c r="E78" s="36">
        <f t="shared" si="8"/>
        <v>662</v>
      </c>
      <c r="F78" s="10">
        <f>Customers!F77+IFERROR(VLOOKUP(F$4,Switching!$B$35:$F$44,5,0),0)-IFERROR(VLOOKUP(F$4,Switching!$B$23:$F$31,5,0),0)</f>
        <v>391</v>
      </c>
      <c r="G78" s="10">
        <f>Customers!G77+IFERROR(VLOOKUP(G$4,Switching!$B$35:$F$44,5,0),0)-IFERROR(VLOOKUP(G$4,Switching!$B$23:$F$31,5,0),0)</f>
        <v>271</v>
      </c>
      <c r="H78" s="35">
        <f t="shared" si="9"/>
        <v>82650</v>
      </c>
      <c r="I78" s="10">
        <f>Customers!I77+IFERROR(VLOOKUP(I$4,Switching!$B$35:$F$44,5,0),0)-IFERROR(VLOOKUP(I$4,Switching!$B$23:$F$31,5,0),0)</f>
        <v>63955.512563609358</v>
      </c>
      <c r="J78" s="10">
        <f>Customers!J77+IFERROR(VLOOKUP(J$4,Switching!$B$35:$F$44,5,0),0)-IFERROR(VLOOKUP(J$4,Switching!$B$23:$F$31,5,0),0)</f>
        <v>18694.487436390642</v>
      </c>
      <c r="K78" s="10">
        <f>Customers!K77+IFERROR(VLOOKUP(K$4,Switching!$B$35:$F$44,5,0),0)-IFERROR(VLOOKUP(K$4,Switching!$B$23:$F$31,5,0),0)</f>
        <v>195</v>
      </c>
      <c r="L78" s="10">
        <f>Customers!L77+IFERROR(VLOOKUP(L$4,Switching!$B$35:$F$44,5,0),0)-IFERROR(VLOOKUP(L$4,Switching!$B$23:$F$31,5,0),0)</f>
        <v>4560</v>
      </c>
      <c r="M78" s="10">
        <f>Customers!M77+IFERROR(VLOOKUP(M$4,Switching!$B$35:$F$44,5,0),0)-IFERROR(VLOOKUP(M$4,Switching!$B$23:$F$31,5,0),0)</f>
        <v>216</v>
      </c>
      <c r="N78" s="10">
        <f>Customers!N77+IFERROR(VLOOKUP(N$4,Switching!$B$35:$F$44,5,0),0)-IFERROR(VLOOKUP(N$4,Switching!$B$23:$F$31,5,0),0)</f>
        <v>524</v>
      </c>
      <c r="O78" s="10">
        <f>Customers!O77+IFERROR(VLOOKUP(O$4,Switching!$B$35:$F$44,5,0),0)-IFERROR(VLOOKUP(O$4,Switching!$B$23:$F$31,5,0),0)</f>
        <v>52</v>
      </c>
      <c r="P78" s="10">
        <f>Customers!P77+IFERROR(VLOOKUP(P$4,Switching!$B$35:$F$44,5,0),0)-IFERROR(VLOOKUP(P$4,Switching!$B$23:$F$31,5,0),0)</f>
        <v>747</v>
      </c>
      <c r="Q78" s="10">
        <f>Customers!Q77+IFERROR(VLOOKUP(Q$4,Switching!$B$35:$F$44,5,0),0)-IFERROR(VLOOKUP(Q$4,Switching!$B$23:$F$31,5,0),0)</f>
        <v>1</v>
      </c>
      <c r="R78" s="10">
        <f>Customers!R77+IFERROR(VLOOKUP(R$4,Switching!$B$35:$F$44,5,0),0)-IFERROR(VLOOKUP(R$4,Switching!$B$23:$F$31,5,0),0)</f>
        <v>6</v>
      </c>
      <c r="S78" s="10">
        <f>Customers!S77+IFERROR(VLOOKUP(S$4,Switching!$B$35:$F$44,5,0),0)-IFERROR(VLOOKUP(S$4,Switching!$B$23:$F$31,5,0),0)</f>
        <v>5</v>
      </c>
      <c r="T78" s="10">
        <f t="shared" si="5"/>
        <v>12</v>
      </c>
      <c r="U78" s="10">
        <f>Customers!U77+IFERROR(VLOOKUP(U$4,Switching!$B$35:$F$44,5,0),0)-IFERROR(VLOOKUP(U$4,Switching!$B$23:$F$31,5,0),0)</f>
        <v>32</v>
      </c>
      <c r="V78" s="10">
        <f>Customers!V77+IFERROR(VLOOKUP(V$4,Switching!$B$35:$F$44,5,0),0)-IFERROR(VLOOKUP(V$4,Switching!$B$23:$F$31,5,0),0)</f>
        <v>1</v>
      </c>
      <c r="W78" s="10">
        <f>Customers!W77+IFERROR(VLOOKUP(W$4,Switching!$B$35:$F$44,5,0),0)-IFERROR(VLOOKUP(W$4,Switching!$B$23:$F$31,5,0),0)</f>
        <v>24010</v>
      </c>
      <c r="X78" s="35">
        <f t="shared" si="6"/>
        <v>4567</v>
      </c>
      <c r="Y78" s="10">
        <f>Customers!Y77+IFERROR(VLOOKUP(Y$4,Switching!$B$35:$F$44,5,0),0)-IFERROR(VLOOKUP(Y$4,Switching!$B$23:$F$31,5,0),0)</f>
        <v>3791</v>
      </c>
      <c r="Z78" s="10">
        <f>Customers!Z77+IFERROR(VLOOKUP(Z$4,Switching!$B$35:$F$44,5,0),0)-IFERROR(VLOOKUP(Z$4,Switching!$B$23:$F$31,5,0),0)</f>
        <v>776</v>
      </c>
      <c r="AA78" s="10">
        <f>Customers!AA77+IFERROR(VLOOKUP(AA$4,Switching!$B$35:$F$44,5,0),0)-IFERROR(VLOOKUP(AA$4,Switching!$B$23:$F$31,5,0),0)</f>
        <v>19</v>
      </c>
      <c r="AB78" s="10">
        <f>Customers!AB77+IFERROR(VLOOKUP(AB$4,Switching!$B$35:$F$44,5,0),0)-IFERROR(VLOOKUP(AB$4,Switching!$B$23:$F$31,5,0),0)</f>
        <v>187</v>
      </c>
      <c r="AC78" s="10">
        <f>Customers!AC77+IFERROR(VLOOKUP(AC$4,Switching!$B$35:$F$44,5,0),0)-IFERROR(VLOOKUP(AC$4,Switching!$B$23:$F$31,5,0),0)</f>
        <v>4</v>
      </c>
      <c r="AD78" s="10">
        <f>Customers!AD77+IFERROR(VLOOKUP(AD$4,Switching!$B$35:$F$44,5,0),0)-IFERROR(VLOOKUP(AD$4,Switching!$B$23:$F$31,5,0),0)</f>
        <v>18</v>
      </c>
      <c r="AE78" s="10">
        <f>Customers!AE77+IFERROR(VLOOKUP(AE$4,Switching!$B$35:$F$44,5,0),0)-IFERROR(VLOOKUP(AE$4,Switching!$B$23:$F$31,5,0),0)</f>
        <v>128</v>
      </c>
      <c r="AF78" s="10">
        <f>Customers!AF77+IFERROR(VLOOKUP(AF$4,Switching!$B$35:$F$44,5,0),0)-IFERROR(VLOOKUP(AF$4,Switching!$B$23:$F$31,5,0),0)</f>
        <v>13</v>
      </c>
      <c r="AG78" s="10">
        <f>Customers!AG77+IFERROR(VLOOKUP(AG$4,Switching!$B$35:$F$44,5,0),0)-IFERROR(VLOOKUP(AG$4,Switching!$B$23:$F$31,5,0),0)</f>
        <v>12</v>
      </c>
      <c r="AH78" s="10">
        <f>Customers!AH77+IFERROR(VLOOKUP(AH$4,Switching!$B$35:$F$44,5,0),0)-IFERROR(VLOOKUP(AH$4,Switching!$B$23:$F$31,5,0),0)</f>
        <v>372541</v>
      </c>
      <c r="AI78" s="35">
        <f t="shared" si="7"/>
        <v>45524</v>
      </c>
      <c r="AJ78" s="10">
        <f>Customers!AJ77+IFERROR(VLOOKUP(AJ$4,Switching!$B$35:$F$44,5,0),0)-IFERROR(VLOOKUP(AJ$4,Switching!$B$23:$F$31,5,0),0)</f>
        <v>28801.05887919962</v>
      </c>
      <c r="AK78" s="10">
        <f>Customers!AK77+IFERROR(VLOOKUP(AK$4,Switching!$B$35:$F$44,5,0),0)-IFERROR(VLOOKUP(AK$4,Switching!$B$23:$F$31,5,0),0)</f>
        <v>16722.941120800377</v>
      </c>
      <c r="AL78" s="10">
        <f>Customers!AL77+IFERROR(VLOOKUP(AL$4,Switching!$B$35:$F$44,5,0),0)-IFERROR(VLOOKUP(AL$4,Switching!$B$23:$F$31,5,0),0)</f>
        <v>52</v>
      </c>
      <c r="AM78" s="10">
        <f>Customers!AM77+IFERROR(VLOOKUP(AM$4,Switching!$B$35:$F$44,5,0),0)-IFERROR(VLOOKUP(AM$4,Switching!$B$23:$F$31,5,0),0)</f>
        <v>2603</v>
      </c>
      <c r="AN78" s="10">
        <f>Customers!AN77+IFERROR(VLOOKUP(AN$4,Switching!$B$35:$F$44,5,0),0)-IFERROR(VLOOKUP(AN$4,Switching!$B$23:$F$31,5,0),0)</f>
        <v>48</v>
      </c>
      <c r="AO78" s="10">
        <f>Customers!AO77+IFERROR(VLOOKUP(AO$4,Switching!$B$35:$F$44,5,0),0)-IFERROR(VLOOKUP(AO$4,Switching!$B$23:$F$31,5,0),0)</f>
        <v>233</v>
      </c>
      <c r="AP78" s="10">
        <f>Customers!AP77+IFERROR(VLOOKUP(AP$4,Switching!$B$35:$F$44,5,0),0)-IFERROR(VLOOKUP(AP$4,Switching!$B$23:$F$31,5,0),0)</f>
        <v>21</v>
      </c>
      <c r="AQ78" s="10">
        <f>Customers!AQ77+IFERROR(VLOOKUP(AQ$4,Switching!$B$35:$F$44,5,0),0)-IFERROR(VLOOKUP(AQ$4,Switching!$B$23:$F$31,5,0),0)</f>
        <v>208</v>
      </c>
      <c r="AR78" s="10">
        <f>Customers!AR77+IFERROR(VLOOKUP(AR$4,Switching!$B$35:$F$44,5,0),0)-IFERROR(VLOOKUP(AR$4,Switching!$B$23:$F$31,5,0),0)</f>
        <v>74</v>
      </c>
      <c r="AS78" s="10">
        <f>Customers!AS77+IFERROR(VLOOKUP(AS$4,Switching!$B$35:$F$44,5,0),0)-IFERROR(VLOOKUP(AS$4,Switching!$B$23:$F$31,5,0),0)</f>
        <v>100</v>
      </c>
      <c r="AT78" s="10">
        <f>Customers!AT77+IFERROR(VLOOKUP(AT$4,Switching!$B$35:$F$44,5,0),0)-IFERROR(VLOOKUP(AT$4,Switching!$B$23:$F$31,5,0),0)</f>
        <v>156</v>
      </c>
      <c r="AU78" s="10">
        <f>Customers!AU77+IFERROR(VLOOKUP(AU$4,Switching!$B$35:$F$44,5,0),0)-IFERROR(VLOOKUP(AU$4,Switching!$B$23:$F$31,5,0),0)</f>
        <v>12</v>
      </c>
      <c r="AV78" s="10">
        <f>Customers!AV77+IFERROR(VLOOKUP(AV$4,Switching!$B$35:$F$44,5,0),0)-IFERROR(VLOOKUP(AV$4,Switching!$B$23:$F$31,5,0),0)</f>
        <v>905</v>
      </c>
      <c r="AW78" s="10">
        <f>Customers!AW77+IFERROR(VLOOKUP(AW$4,Switching!$B$35:$F$44,5,0),0)-IFERROR(VLOOKUP(AW$4,Switching!$B$23:$F$31,5,0),0)</f>
        <v>1</v>
      </c>
      <c r="AX78" s="10">
        <f>Customers!AX77+IFERROR(VLOOKUP(AX$4,Switching!$B$35:$F$44,5,0),0)-IFERROR(VLOOKUP(AX$4,Switching!$B$23:$F$31,5,0),0)</f>
        <v>2</v>
      </c>
    </row>
    <row r="79" spans="1:50" x14ac:dyDescent="0.25">
      <c r="A79" s="8">
        <v>2020</v>
      </c>
      <c r="B79" s="8">
        <v>8</v>
      </c>
      <c r="C79" s="8" t="s">
        <v>554</v>
      </c>
      <c r="D79" s="10">
        <f>Customers!D78+IFERROR(VLOOKUP(D$4,Switching!$B$35:$F$44,5,0),0)-IFERROR(VLOOKUP(D$4,Switching!$B$23:$F$31,5,0),0)</f>
        <v>440481.186116122</v>
      </c>
      <c r="E79" s="36">
        <f t="shared" si="8"/>
        <v>661</v>
      </c>
      <c r="F79" s="10">
        <f>Customers!F78+IFERROR(VLOOKUP(F$4,Switching!$B$35:$F$44,5,0),0)-IFERROR(VLOOKUP(F$4,Switching!$B$23:$F$31,5,0),0)</f>
        <v>390</v>
      </c>
      <c r="G79" s="10">
        <f>Customers!G78+IFERROR(VLOOKUP(G$4,Switching!$B$35:$F$44,5,0),0)-IFERROR(VLOOKUP(G$4,Switching!$B$23:$F$31,5,0),0)</f>
        <v>271</v>
      </c>
      <c r="H79" s="35">
        <f t="shared" si="9"/>
        <v>82660</v>
      </c>
      <c r="I79" s="10">
        <f>Customers!I78+IFERROR(VLOOKUP(I$4,Switching!$B$35:$F$44,5,0),0)-IFERROR(VLOOKUP(I$4,Switching!$B$23:$F$31,5,0),0)</f>
        <v>63963.26097489713</v>
      </c>
      <c r="J79" s="10">
        <f>Customers!J78+IFERROR(VLOOKUP(J$4,Switching!$B$35:$F$44,5,0),0)-IFERROR(VLOOKUP(J$4,Switching!$B$23:$F$31,5,0),0)</f>
        <v>18696.73902510287</v>
      </c>
      <c r="K79" s="10">
        <f>Customers!K78+IFERROR(VLOOKUP(K$4,Switching!$B$35:$F$44,5,0),0)-IFERROR(VLOOKUP(K$4,Switching!$B$23:$F$31,5,0),0)</f>
        <v>195</v>
      </c>
      <c r="L79" s="10">
        <f>Customers!L78+IFERROR(VLOOKUP(L$4,Switching!$B$35:$F$44,5,0),0)-IFERROR(VLOOKUP(L$4,Switching!$B$23:$F$31,5,0),0)</f>
        <v>4560</v>
      </c>
      <c r="M79" s="10">
        <f>Customers!M78+IFERROR(VLOOKUP(M$4,Switching!$B$35:$F$44,5,0),0)-IFERROR(VLOOKUP(M$4,Switching!$B$23:$F$31,5,0),0)</f>
        <v>216</v>
      </c>
      <c r="N79" s="10">
        <f>Customers!N78+IFERROR(VLOOKUP(N$4,Switching!$B$35:$F$44,5,0),0)-IFERROR(VLOOKUP(N$4,Switching!$B$23:$F$31,5,0),0)</f>
        <v>524</v>
      </c>
      <c r="O79" s="10">
        <f>Customers!O78+IFERROR(VLOOKUP(O$4,Switching!$B$35:$F$44,5,0),0)-IFERROR(VLOOKUP(O$4,Switching!$B$23:$F$31,5,0),0)</f>
        <v>52</v>
      </c>
      <c r="P79" s="10">
        <f>Customers!P78+IFERROR(VLOOKUP(P$4,Switching!$B$35:$F$44,5,0),0)-IFERROR(VLOOKUP(P$4,Switching!$B$23:$F$31,5,0),0)</f>
        <v>747</v>
      </c>
      <c r="Q79" s="10">
        <f>Customers!Q78+IFERROR(VLOOKUP(Q$4,Switching!$B$35:$F$44,5,0),0)-IFERROR(VLOOKUP(Q$4,Switching!$B$23:$F$31,5,0),0)</f>
        <v>1</v>
      </c>
      <c r="R79" s="10">
        <f>Customers!R78+IFERROR(VLOOKUP(R$4,Switching!$B$35:$F$44,5,0),0)-IFERROR(VLOOKUP(R$4,Switching!$B$23:$F$31,5,0),0)</f>
        <v>6</v>
      </c>
      <c r="S79" s="10">
        <f>Customers!S78+IFERROR(VLOOKUP(S$4,Switching!$B$35:$F$44,5,0),0)-IFERROR(VLOOKUP(S$4,Switching!$B$23:$F$31,5,0),0)</f>
        <v>5</v>
      </c>
      <c r="T79" s="10">
        <f t="shared" si="5"/>
        <v>12</v>
      </c>
      <c r="U79" s="10">
        <f>Customers!U78+IFERROR(VLOOKUP(U$4,Switching!$B$35:$F$44,5,0),0)-IFERROR(VLOOKUP(U$4,Switching!$B$23:$F$31,5,0),0)</f>
        <v>32</v>
      </c>
      <c r="V79" s="10">
        <f>Customers!V78+IFERROR(VLOOKUP(V$4,Switching!$B$35:$F$44,5,0),0)-IFERROR(VLOOKUP(V$4,Switching!$B$23:$F$31,5,0),0)</f>
        <v>1</v>
      </c>
      <c r="W79" s="10">
        <f>Customers!W78+IFERROR(VLOOKUP(W$4,Switching!$B$35:$F$44,5,0),0)-IFERROR(VLOOKUP(W$4,Switching!$B$23:$F$31,5,0),0)</f>
        <v>24019</v>
      </c>
      <c r="X79" s="35">
        <f t="shared" si="6"/>
        <v>4569</v>
      </c>
      <c r="Y79" s="10">
        <f>Customers!Y78+IFERROR(VLOOKUP(Y$4,Switching!$B$35:$F$44,5,0),0)-IFERROR(VLOOKUP(Y$4,Switching!$B$23:$F$31,5,0),0)</f>
        <v>3792</v>
      </c>
      <c r="Z79" s="10">
        <f>Customers!Z78+IFERROR(VLOOKUP(Z$4,Switching!$B$35:$F$44,5,0),0)-IFERROR(VLOOKUP(Z$4,Switching!$B$23:$F$31,5,0),0)</f>
        <v>777</v>
      </c>
      <c r="AA79" s="10">
        <f>Customers!AA78+IFERROR(VLOOKUP(AA$4,Switching!$B$35:$F$44,5,0),0)-IFERROR(VLOOKUP(AA$4,Switching!$B$23:$F$31,5,0),0)</f>
        <v>19</v>
      </c>
      <c r="AB79" s="10">
        <f>Customers!AB78+IFERROR(VLOOKUP(AB$4,Switching!$B$35:$F$44,5,0),0)-IFERROR(VLOOKUP(AB$4,Switching!$B$23:$F$31,5,0),0)</f>
        <v>187</v>
      </c>
      <c r="AC79" s="10">
        <f>Customers!AC78+IFERROR(VLOOKUP(AC$4,Switching!$B$35:$F$44,5,0),0)-IFERROR(VLOOKUP(AC$4,Switching!$B$23:$F$31,5,0),0)</f>
        <v>4</v>
      </c>
      <c r="AD79" s="10">
        <f>Customers!AD78+IFERROR(VLOOKUP(AD$4,Switching!$B$35:$F$44,5,0),0)-IFERROR(VLOOKUP(AD$4,Switching!$B$23:$F$31,5,0),0)</f>
        <v>18</v>
      </c>
      <c r="AE79" s="10">
        <f>Customers!AE78+IFERROR(VLOOKUP(AE$4,Switching!$B$35:$F$44,5,0),0)-IFERROR(VLOOKUP(AE$4,Switching!$B$23:$F$31,5,0),0)</f>
        <v>128</v>
      </c>
      <c r="AF79" s="10">
        <f>Customers!AF78+IFERROR(VLOOKUP(AF$4,Switching!$B$35:$F$44,5,0),0)-IFERROR(VLOOKUP(AF$4,Switching!$B$23:$F$31,5,0),0)</f>
        <v>13</v>
      </c>
      <c r="AG79" s="10">
        <f>Customers!AG78+IFERROR(VLOOKUP(AG$4,Switching!$B$35:$F$44,5,0),0)-IFERROR(VLOOKUP(AG$4,Switching!$B$23:$F$31,5,0),0)</f>
        <v>12</v>
      </c>
      <c r="AH79" s="10">
        <f>Customers!AH78+IFERROR(VLOOKUP(AH$4,Switching!$B$35:$F$44,5,0),0)-IFERROR(VLOOKUP(AH$4,Switching!$B$23:$F$31,5,0),0)</f>
        <v>372743</v>
      </c>
      <c r="AI79" s="35">
        <f t="shared" si="7"/>
        <v>45541</v>
      </c>
      <c r="AJ79" s="10">
        <f>Customers!AJ78+IFERROR(VLOOKUP(AJ$4,Switching!$B$35:$F$44,5,0),0)-IFERROR(VLOOKUP(AJ$4,Switching!$B$23:$F$31,5,0),0)</f>
        <v>28811.814551927713</v>
      </c>
      <c r="AK79" s="10">
        <f>Customers!AK78+IFERROR(VLOOKUP(AK$4,Switching!$B$35:$F$44,5,0),0)-IFERROR(VLOOKUP(AK$4,Switching!$B$23:$F$31,5,0),0)</f>
        <v>16729.185448072287</v>
      </c>
      <c r="AL79" s="10">
        <f>Customers!AL78+IFERROR(VLOOKUP(AL$4,Switching!$B$35:$F$44,5,0),0)-IFERROR(VLOOKUP(AL$4,Switching!$B$23:$F$31,5,0),0)</f>
        <v>52</v>
      </c>
      <c r="AM79" s="10">
        <f>Customers!AM78+IFERROR(VLOOKUP(AM$4,Switching!$B$35:$F$44,5,0),0)-IFERROR(VLOOKUP(AM$4,Switching!$B$23:$F$31,5,0),0)</f>
        <v>2603</v>
      </c>
      <c r="AN79" s="10">
        <f>Customers!AN78+IFERROR(VLOOKUP(AN$4,Switching!$B$35:$F$44,5,0),0)-IFERROR(VLOOKUP(AN$4,Switching!$B$23:$F$31,5,0),0)</f>
        <v>48</v>
      </c>
      <c r="AO79" s="10">
        <f>Customers!AO78+IFERROR(VLOOKUP(AO$4,Switching!$B$35:$F$44,5,0),0)-IFERROR(VLOOKUP(AO$4,Switching!$B$23:$F$31,5,0),0)</f>
        <v>233</v>
      </c>
      <c r="AP79" s="10">
        <f>Customers!AP78+IFERROR(VLOOKUP(AP$4,Switching!$B$35:$F$44,5,0),0)-IFERROR(VLOOKUP(AP$4,Switching!$B$23:$F$31,5,0),0)</f>
        <v>21</v>
      </c>
      <c r="AQ79" s="10">
        <f>Customers!AQ78+IFERROR(VLOOKUP(AQ$4,Switching!$B$35:$F$44,5,0),0)-IFERROR(VLOOKUP(AQ$4,Switching!$B$23:$F$31,5,0),0)</f>
        <v>208</v>
      </c>
      <c r="AR79" s="10">
        <f>Customers!AR78+IFERROR(VLOOKUP(AR$4,Switching!$B$35:$F$44,5,0),0)-IFERROR(VLOOKUP(AR$4,Switching!$B$23:$F$31,5,0),0)</f>
        <v>74</v>
      </c>
      <c r="AS79" s="10">
        <f>Customers!AS78+IFERROR(VLOOKUP(AS$4,Switching!$B$35:$F$44,5,0),0)-IFERROR(VLOOKUP(AS$4,Switching!$B$23:$F$31,5,0),0)</f>
        <v>100</v>
      </c>
      <c r="AT79" s="10">
        <f>Customers!AT78+IFERROR(VLOOKUP(AT$4,Switching!$B$35:$F$44,5,0),0)-IFERROR(VLOOKUP(AT$4,Switching!$B$23:$F$31,5,0),0)</f>
        <v>156</v>
      </c>
      <c r="AU79" s="10">
        <f>Customers!AU78+IFERROR(VLOOKUP(AU$4,Switching!$B$35:$F$44,5,0),0)-IFERROR(VLOOKUP(AU$4,Switching!$B$23:$F$31,5,0),0)</f>
        <v>12</v>
      </c>
      <c r="AV79" s="10">
        <f>Customers!AV78+IFERROR(VLOOKUP(AV$4,Switching!$B$35:$F$44,5,0),0)-IFERROR(VLOOKUP(AV$4,Switching!$B$23:$F$31,5,0),0)</f>
        <v>905</v>
      </c>
      <c r="AW79" s="10">
        <f>Customers!AW78+IFERROR(VLOOKUP(AW$4,Switching!$B$35:$F$44,5,0),0)-IFERROR(VLOOKUP(AW$4,Switching!$B$23:$F$31,5,0),0)</f>
        <v>1</v>
      </c>
      <c r="AX79" s="10">
        <f>Customers!AX78+IFERROR(VLOOKUP(AX$4,Switching!$B$35:$F$44,5,0),0)-IFERROR(VLOOKUP(AX$4,Switching!$B$23:$F$31,5,0),0)</f>
        <v>2</v>
      </c>
    </row>
    <row r="80" spans="1:50" x14ac:dyDescent="0.25">
      <c r="A80" s="8">
        <v>2020</v>
      </c>
      <c r="B80" s="8">
        <v>9</v>
      </c>
      <c r="C80" s="8" t="s">
        <v>555</v>
      </c>
      <c r="D80" s="10">
        <f>Customers!D79+IFERROR(VLOOKUP(D$4,Switching!$B$35:$F$44,5,0),0)-IFERROR(VLOOKUP(D$4,Switching!$B$23:$F$31,5,0),0)</f>
        <v>440663.44170640601</v>
      </c>
      <c r="E80" s="36">
        <f t="shared" si="8"/>
        <v>658</v>
      </c>
      <c r="F80" s="10">
        <f>Customers!F79+IFERROR(VLOOKUP(F$4,Switching!$B$35:$F$44,5,0),0)-IFERROR(VLOOKUP(F$4,Switching!$B$23:$F$31,5,0),0)</f>
        <v>388</v>
      </c>
      <c r="G80" s="10">
        <f>Customers!G79+IFERROR(VLOOKUP(G$4,Switching!$B$35:$F$44,5,0),0)-IFERROR(VLOOKUP(G$4,Switching!$B$23:$F$31,5,0),0)</f>
        <v>270</v>
      </c>
      <c r="H80" s="35">
        <f t="shared" si="9"/>
        <v>82670</v>
      </c>
      <c r="I80" s="10">
        <f>Customers!I79+IFERROR(VLOOKUP(I$4,Switching!$B$35:$F$44,5,0),0)-IFERROR(VLOOKUP(I$4,Switching!$B$23:$F$31,5,0),0)</f>
        <v>63971.009386184902</v>
      </c>
      <c r="J80" s="10">
        <f>Customers!J79+IFERROR(VLOOKUP(J$4,Switching!$B$35:$F$44,5,0),0)-IFERROR(VLOOKUP(J$4,Switching!$B$23:$F$31,5,0),0)</f>
        <v>18698.990613815102</v>
      </c>
      <c r="K80" s="10">
        <f>Customers!K79+IFERROR(VLOOKUP(K$4,Switching!$B$35:$F$44,5,0),0)-IFERROR(VLOOKUP(K$4,Switching!$B$23:$F$31,5,0),0)</f>
        <v>195</v>
      </c>
      <c r="L80" s="10">
        <f>Customers!L79+IFERROR(VLOOKUP(L$4,Switching!$B$35:$F$44,5,0),0)-IFERROR(VLOOKUP(L$4,Switching!$B$23:$F$31,5,0),0)</f>
        <v>4560</v>
      </c>
      <c r="M80" s="10">
        <f>Customers!M79+IFERROR(VLOOKUP(M$4,Switching!$B$35:$F$44,5,0),0)-IFERROR(VLOOKUP(M$4,Switching!$B$23:$F$31,5,0),0)</f>
        <v>216</v>
      </c>
      <c r="N80" s="10">
        <f>Customers!N79+IFERROR(VLOOKUP(N$4,Switching!$B$35:$F$44,5,0),0)-IFERROR(VLOOKUP(N$4,Switching!$B$23:$F$31,5,0),0)</f>
        <v>524</v>
      </c>
      <c r="O80" s="10">
        <f>Customers!O79+IFERROR(VLOOKUP(O$4,Switching!$B$35:$F$44,5,0),0)-IFERROR(VLOOKUP(O$4,Switching!$B$23:$F$31,5,0),0)</f>
        <v>52</v>
      </c>
      <c r="P80" s="10">
        <f>Customers!P79+IFERROR(VLOOKUP(P$4,Switching!$B$35:$F$44,5,0),0)-IFERROR(VLOOKUP(P$4,Switching!$B$23:$F$31,5,0),0)</f>
        <v>747</v>
      </c>
      <c r="Q80" s="10">
        <f>Customers!Q79+IFERROR(VLOOKUP(Q$4,Switching!$B$35:$F$44,5,0),0)-IFERROR(VLOOKUP(Q$4,Switching!$B$23:$F$31,5,0),0)</f>
        <v>1</v>
      </c>
      <c r="R80" s="10">
        <f>Customers!R79+IFERROR(VLOOKUP(R$4,Switching!$B$35:$F$44,5,0),0)-IFERROR(VLOOKUP(R$4,Switching!$B$23:$F$31,5,0),0)</f>
        <v>6</v>
      </c>
      <c r="S80" s="10">
        <f>Customers!S79+IFERROR(VLOOKUP(S$4,Switching!$B$35:$F$44,5,0),0)-IFERROR(VLOOKUP(S$4,Switching!$B$23:$F$31,5,0),0)</f>
        <v>5</v>
      </c>
      <c r="T80" s="10">
        <f t="shared" si="5"/>
        <v>12</v>
      </c>
      <c r="U80" s="10">
        <f>Customers!U79+IFERROR(VLOOKUP(U$4,Switching!$B$35:$F$44,5,0),0)-IFERROR(VLOOKUP(U$4,Switching!$B$23:$F$31,5,0),0)</f>
        <v>32</v>
      </c>
      <c r="V80" s="10">
        <f>Customers!V79+IFERROR(VLOOKUP(V$4,Switching!$B$35:$F$44,5,0),0)-IFERROR(VLOOKUP(V$4,Switching!$B$23:$F$31,5,0),0)</f>
        <v>1</v>
      </c>
      <c r="W80" s="10">
        <f>Customers!W79+IFERROR(VLOOKUP(W$4,Switching!$B$35:$F$44,5,0),0)-IFERROR(VLOOKUP(W$4,Switching!$B$23:$F$31,5,0),0)</f>
        <v>24027</v>
      </c>
      <c r="X80" s="35">
        <f t="shared" si="6"/>
        <v>4571</v>
      </c>
      <c r="Y80" s="10">
        <f>Customers!Y79+IFERROR(VLOOKUP(Y$4,Switching!$B$35:$F$44,5,0),0)-IFERROR(VLOOKUP(Y$4,Switching!$B$23:$F$31,5,0),0)</f>
        <v>3794</v>
      </c>
      <c r="Z80" s="10">
        <f>Customers!Z79+IFERROR(VLOOKUP(Z$4,Switching!$B$35:$F$44,5,0),0)-IFERROR(VLOOKUP(Z$4,Switching!$B$23:$F$31,5,0),0)</f>
        <v>777</v>
      </c>
      <c r="AA80" s="10">
        <f>Customers!AA79+IFERROR(VLOOKUP(AA$4,Switching!$B$35:$F$44,5,0),0)-IFERROR(VLOOKUP(AA$4,Switching!$B$23:$F$31,5,0),0)</f>
        <v>19</v>
      </c>
      <c r="AB80" s="10">
        <f>Customers!AB79+IFERROR(VLOOKUP(AB$4,Switching!$B$35:$F$44,5,0),0)-IFERROR(VLOOKUP(AB$4,Switching!$B$23:$F$31,5,0),0)</f>
        <v>187</v>
      </c>
      <c r="AC80" s="10">
        <f>Customers!AC79+IFERROR(VLOOKUP(AC$4,Switching!$B$35:$F$44,5,0),0)-IFERROR(VLOOKUP(AC$4,Switching!$B$23:$F$31,5,0),0)</f>
        <v>4</v>
      </c>
      <c r="AD80" s="10">
        <f>Customers!AD79+IFERROR(VLOOKUP(AD$4,Switching!$B$35:$F$44,5,0),0)-IFERROR(VLOOKUP(AD$4,Switching!$B$23:$F$31,5,0),0)</f>
        <v>18</v>
      </c>
      <c r="AE80" s="10">
        <f>Customers!AE79+IFERROR(VLOOKUP(AE$4,Switching!$B$35:$F$44,5,0),0)-IFERROR(VLOOKUP(AE$4,Switching!$B$23:$F$31,5,0),0)</f>
        <v>130</v>
      </c>
      <c r="AF80" s="10">
        <f>Customers!AF79+IFERROR(VLOOKUP(AF$4,Switching!$B$35:$F$44,5,0),0)-IFERROR(VLOOKUP(AF$4,Switching!$B$23:$F$31,5,0),0)</f>
        <v>13</v>
      </c>
      <c r="AG80" s="10">
        <f>Customers!AG79+IFERROR(VLOOKUP(AG$4,Switching!$B$35:$F$44,5,0),0)-IFERROR(VLOOKUP(AG$4,Switching!$B$23:$F$31,5,0),0)</f>
        <v>12</v>
      </c>
      <c r="AH80" s="10">
        <f>Customers!AH79+IFERROR(VLOOKUP(AH$4,Switching!$B$35:$F$44,5,0),0)-IFERROR(VLOOKUP(AH$4,Switching!$B$23:$F$31,5,0),0)</f>
        <v>372946</v>
      </c>
      <c r="AI80" s="35">
        <f t="shared" si="7"/>
        <v>45558</v>
      </c>
      <c r="AJ80" s="10">
        <f>Customers!AJ79+IFERROR(VLOOKUP(AJ$4,Switching!$B$35:$F$44,5,0),0)-IFERROR(VLOOKUP(AJ$4,Switching!$B$23:$F$31,5,0),0)</f>
        <v>28822.570224655803</v>
      </c>
      <c r="AK80" s="10">
        <f>Customers!AK79+IFERROR(VLOOKUP(AK$4,Switching!$B$35:$F$44,5,0),0)-IFERROR(VLOOKUP(AK$4,Switching!$B$23:$F$31,5,0),0)</f>
        <v>16735.429775344193</v>
      </c>
      <c r="AL80" s="10">
        <f>Customers!AL79+IFERROR(VLOOKUP(AL$4,Switching!$B$35:$F$44,5,0),0)-IFERROR(VLOOKUP(AL$4,Switching!$B$23:$F$31,5,0),0)</f>
        <v>52</v>
      </c>
      <c r="AM80" s="10">
        <f>Customers!AM79+IFERROR(VLOOKUP(AM$4,Switching!$B$35:$F$44,5,0),0)-IFERROR(VLOOKUP(AM$4,Switching!$B$23:$F$31,5,0),0)</f>
        <v>2603</v>
      </c>
      <c r="AN80" s="10">
        <f>Customers!AN79+IFERROR(VLOOKUP(AN$4,Switching!$B$35:$F$44,5,0),0)-IFERROR(VLOOKUP(AN$4,Switching!$B$23:$F$31,5,0),0)</f>
        <v>48</v>
      </c>
      <c r="AO80" s="10">
        <f>Customers!AO79+IFERROR(VLOOKUP(AO$4,Switching!$B$35:$F$44,5,0),0)-IFERROR(VLOOKUP(AO$4,Switching!$B$23:$F$31,5,0),0)</f>
        <v>233</v>
      </c>
      <c r="AP80" s="10">
        <f>Customers!AP79+IFERROR(VLOOKUP(AP$4,Switching!$B$35:$F$44,5,0),0)-IFERROR(VLOOKUP(AP$4,Switching!$B$23:$F$31,5,0),0)</f>
        <v>21</v>
      </c>
      <c r="AQ80" s="10">
        <f>Customers!AQ79+IFERROR(VLOOKUP(AQ$4,Switching!$B$35:$F$44,5,0),0)-IFERROR(VLOOKUP(AQ$4,Switching!$B$23:$F$31,5,0),0)</f>
        <v>208</v>
      </c>
      <c r="AR80" s="10">
        <f>Customers!AR79+IFERROR(VLOOKUP(AR$4,Switching!$B$35:$F$44,5,0),0)-IFERROR(VLOOKUP(AR$4,Switching!$B$23:$F$31,5,0),0)</f>
        <v>74</v>
      </c>
      <c r="AS80" s="10">
        <f>Customers!AS79+IFERROR(VLOOKUP(AS$4,Switching!$B$35:$F$44,5,0),0)-IFERROR(VLOOKUP(AS$4,Switching!$B$23:$F$31,5,0),0)</f>
        <v>100</v>
      </c>
      <c r="AT80" s="10">
        <f>Customers!AT79+IFERROR(VLOOKUP(AT$4,Switching!$B$35:$F$44,5,0),0)-IFERROR(VLOOKUP(AT$4,Switching!$B$23:$F$31,5,0),0)</f>
        <v>156</v>
      </c>
      <c r="AU80" s="10">
        <f>Customers!AU79+IFERROR(VLOOKUP(AU$4,Switching!$B$35:$F$44,5,0),0)-IFERROR(VLOOKUP(AU$4,Switching!$B$23:$F$31,5,0),0)</f>
        <v>12</v>
      </c>
      <c r="AV80" s="10">
        <f>Customers!AV79+IFERROR(VLOOKUP(AV$4,Switching!$B$35:$F$44,5,0),0)-IFERROR(VLOOKUP(AV$4,Switching!$B$23:$F$31,5,0),0)</f>
        <v>905</v>
      </c>
      <c r="AW80" s="10">
        <f>Customers!AW79+IFERROR(VLOOKUP(AW$4,Switching!$B$35:$F$44,5,0),0)-IFERROR(VLOOKUP(AW$4,Switching!$B$23:$F$31,5,0),0)</f>
        <v>1</v>
      </c>
      <c r="AX80" s="10">
        <f>Customers!AX79+IFERROR(VLOOKUP(AX$4,Switching!$B$35:$F$44,5,0),0)-IFERROR(VLOOKUP(AX$4,Switching!$B$23:$F$31,5,0),0)</f>
        <v>2</v>
      </c>
    </row>
    <row r="81" spans="1:50" x14ac:dyDescent="0.25">
      <c r="A81" s="8">
        <v>2020</v>
      </c>
      <c r="B81" s="8">
        <v>10</v>
      </c>
      <c r="C81" s="8" t="s">
        <v>556</v>
      </c>
      <c r="D81" s="10">
        <f>Customers!D80+IFERROR(VLOOKUP(D$4,Switching!$B$35:$F$44,5,0),0)-IFERROR(VLOOKUP(D$4,Switching!$B$23:$F$31,5,0),0)</f>
        <v>440845.69729669002</v>
      </c>
      <c r="E81" s="36">
        <f t="shared" si="8"/>
        <v>658</v>
      </c>
      <c r="F81" s="10">
        <f>Customers!F80+IFERROR(VLOOKUP(F$4,Switching!$B$35:$F$44,5,0),0)-IFERROR(VLOOKUP(F$4,Switching!$B$23:$F$31,5,0),0)</f>
        <v>388</v>
      </c>
      <c r="G81" s="10">
        <f>Customers!G80+IFERROR(VLOOKUP(G$4,Switching!$B$35:$F$44,5,0),0)-IFERROR(VLOOKUP(G$4,Switching!$B$23:$F$31,5,0),0)</f>
        <v>270</v>
      </c>
      <c r="H81" s="35">
        <f t="shared" si="9"/>
        <v>82680</v>
      </c>
      <c r="I81" s="10">
        <f>Customers!I80+IFERROR(VLOOKUP(I$4,Switching!$B$35:$F$44,5,0),0)-IFERROR(VLOOKUP(I$4,Switching!$B$23:$F$31,5,0),0)</f>
        <v>63978.757797472674</v>
      </c>
      <c r="J81" s="10">
        <f>Customers!J80+IFERROR(VLOOKUP(J$4,Switching!$B$35:$F$44,5,0),0)-IFERROR(VLOOKUP(J$4,Switching!$B$23:$F$31,5,0),0)</f>
        <v>18701.24220252733</v>
      </c>
      <c r="K81" s="10">
        <f>Customers!K80+IFERROR(VLOOKUP(K$4,Switching!$B$35:$F$44,5,0),0)-IFERROR(VLOOKUP(K$4,Switching!$B$23:$F$31,5,0),0)</f>
        <v>195</v>
      </c>
      <c r="L81" s="10">
        <f>Customers!L80+IFERROR(VLOOKUP(L$4,Switching!$B$35:$F$44,5,0),0)-IFERROR(VLOOKUP(L$4,Switching!$B$23:$F$31,5,0),0)</f>
        <v>4560</v>
      </c>
      <c r="M81" s="10">
        <f>Customers!M80+IFERROR(VLOOKUP(M$4,Switching!$B$35:$F$44,5,0),0)-IFERROR(VLOOKUP(M$4,Switching!$B$23:$F$31,5,0),0)</f>
        <v>216</v>
      </c>
      <c r="N81" s="10">
        <f>Customers!N80+IFERROR(VLOOKUP(N$4,Switching!$B$35:$F$44,5,0),0)-IFERROR(VLOOKUP(N$4,Switching!$B$23:$F$31,5,0),0)</f>
        <v>524</v>
      </c>
      <c r="O81" s="10">
        <f>Customers!O80+IFERROR(VLOOKUP(O$4,Switching!$B$35:$F$44,5,0),0)-IFERROR(VLOOKUP(O$4,Switching!$B$23:$F$31,5,0),0)</f>
        <v>52</v>
      </c>
      <c r="P81" s="10">
        <f>Customers!P80+IFERROR(VLOOKUP(P$4,Switching!$B$35:$F$44,5,0),0)-IFERROR(VLOOKUP(P$4,Switching!$B$23:$F$31,5,0),0)</f>
        <v>747</v>
      </c>
      <c r="Q81" s="10">
        <f>Customers!Q80+IFERROR(VLOOKUP(Q$4,Switching!$B$35:$F$44,5,0),0)-IFERROR(VLOOKUP(Q$4,Switching!$B$23:$F$31,5,0),0)</f>
        <v>1</v>
      </c>
      <c r="R81" s="10">
        <f>Customers!R80+IFERROR(VLOOKUP(R$4,Switching!$B$35:$F$44,5,0),0)-IFERROR(VLOOKUP(R$4,Switching!$B$23:$F$31,5,0),0)</f>
        <v>6</v>
      </c>
      <c r="S81" s="10">
        <f>Customers!S80+IFERROR(VLOOKUP(S$4,Switching!$B$35:$F$44,5,0),0)-IFERROR(VLOOKUP(S$4,Switching!$B$23:$F$31,5,0),0)</f>
        <v>5</v>
      </c>
      <c r="T81" s="10">
        <f t="shared" si="5"/>
        <v>12</v>
      </c>
      <c r="U81" s="10">
        <f>Customers!U80+IFERROR(VLOOKUP(U$4,Switching!$B$35:$F$44,5,0),0)-IFERROR(VLOOKUP(U$4,Switching!$B$23:$F$31,5,0),0)</f>
        <v>32</v>
      </c>
      <c r="V81" s="10">
        <f>Customers!V80+IFERROR(VLOOKUP(V$4,Switching!$B$35:$F$44,5,0),0)-IFERROR(VLOOKUP(V$4,Switching!$B$23:$F$31,5,0),0)</f>
        <v>1</v>
      </c>
      <c r="W81" s="10">
        <f>Customers!W80+IFERROR(VLOOKUP(W$4,Switching!$B$35:$F$44,5,0),0)-IFERROR(VLOOKUP(W$4,Switching!$B$23:$F$31,5,0),0)</f>
        <v>24000</v>
      </c>
      <c r="X81" s="35">
        <f t="shared" si="6"/>
        <v>4573</v>
      </c>
      <c r="Y81" s="10">
        <f>Customers!Y80+IFERROR(VLOOKUP(Y$4,Switching!$B$35:$F$44,5,0),0)-IFERROR(VLOOKUP(Y$4,Switching!$B$23:$F$31,5,0),0)</f>
        <v>3796</v>
      </c>
      <c r="Z81" s="10">
        <f>Customers!Z80+IFERROR(VLOOKUP(Z$4,Switching!$B$35:$F$44,5,0),0)-IFERROR(VLOOKUP(Z$4,Switching!$B$23:$F$31,5,0),0)</f>
        <v>777</v>
      </c>
      <c r="AA81" s="10">
        <f>Customers!AA80+IFERROR(VLOOKUP(AA$4,Switching!$B$35:$F$44,5,0),0)-IFERROR(VLOOKUP(AA$4,Switching!$B$23:$F$31,5,0),0)</f>
        <v>19</v>
      </c>
      <c r="AB81" s="10">
        <f>Customers!AB80+IFERROR(VLOOKUP(AB$4,Switching!$B$35:$F$44,5,0),0)-IFERROR(VLOOKUP(AB$4,Switching!$B$23:$F$31,5,0),0)</f>
        <v>187</v>
      </c>
      <c r="AC81" s="10">
        <f>Customers!AC80+IFERROR(VLOOKUP(AC$4,Switching!$B$35:$F$44,5,0),0)-IFERROR(VLOOKUP(AC$4,Switching!$B$23:$F$31,5,0),0)</f>
        <v>4</v>
      </c>
      <c r="AD81" s="10">
        <f>Customers!AD80+IFERROR(VLOOKUP(AD$4,Switching!$B$35:$F$44,5,0),0)-IFERROR(VLOOKUP(AD$4,Switching!$B$23:$F$31,5,0),0)</f>
        <v>18</v>
      </c>
      <c r="AE81" s="10">
        <f>Customers!AE80+IFERROR(VLOOKUP(AE$4,Switching!$B$35:$F$44,5,0),0)-IFERROR(VLOOKUP(AE$4,Switching!$B$23:$F$31,5,0),0)</f>
        <v>130</v>
      </c>
      <c r="AF81" s="10">
        <f>Customers!AF80+IFERROR(VLOOKUP(AF$4,Switching!$B$35:$F$44,5,0),0)-IFERROR(VLOOKUP(AF$4,Switching!$B$23:$F$31,5,0),0)</f>
        <v>13</v>
      </c>
      <c r="AG81" s="10">
        <f>Customers!AG80+IFERROR(VLOOKUP(AG$4,Switching!$B$35:$F$44,5,0),0)-IFERROR(VLOOKUP(AG$4,Switching!$B$23:$F$31,5,0),0)</f>
        <v>12</v>
      </c>
      <c r="AH81" s="10">
        <f>Customers!AH80+IFERROR(VLOOKUP(AH$4,Switching!$B$35:$F$44,5,0),0)-IFERROR(VLOOKUP(AH$4,Switching!$B$23:$F$31,5,0),0)</f>
        <v>373148</v>
      </c>
      <c r="AI81" s="35">
        <f t="shared" si="7"/>
        <v>45575</v>
      </c>
      <c r="AJ81" s="10">
        <f>Customers!AJ80+IFERROR(VLOOKUP(AJ$4,Switching!$B$35:$F$44,5,0),0)-IFERROR(VLOOKUP(AJ$4,Switching!$B$23:$F$31,5,0),0)</f>
        <v>28833.325897383897</v>
      </c>
      <c r="AK81" s="10">
        <f>Customers!AK80+IFERROR(VLOOKUP(AK$4,Switching!$B$35:$F$44,5,0),0)-IFERROR(VLOOKUP(AK$4,Switching!$B$23:$F$31,5,0),0)</f>
        <v>16741.6741026161</v>
      </c>
      <c r="AL81" s="10">
        <f>Customers!AL80+IFERROR(VLOOKUP(AL$4,Switching!$B$35:$F$44,5,0),0)-IFERROR(VLOOKUP(AL$4,Switching!$B$23:$F$31,5,0),0)</f>
        <v>52</v>
      </c>
      <c r="AM81" s="10">
        <f>Customers!AM80+IFERROR(VLOOKUP(AM$4,Switching!$B$35:$F$44,5,0),0)-IFERROR(VLOOKUP(AM$4,Switching!$B$23:$F$31,5,0),0)</f>
        <v>2603</v>
      </c>
      <c r="AN81" s="10">
        <f>Customers!AN80+IFERROR(VLOOKUP(AN$4,Switching!$B$35:$F$44,5,0),0)-IFERROR(VLOOKUP(AN$4,Switching!$B$23:$F$31,5,0),0)</f>
        <v>48</v>
      </c>
      <c r="AO81" s="10">
        <f>Customers!AO80+IFERROR(VLOOKUP(AO$4,Switching!$B$35:$F$44,5,0),0)-IFERROR(VLOOKUP(AO$4,Switching!$B$23:$F$31,5,0),0)</f>
        <v>233</v>
      </c>
      <c r="AP81" s="10">
        <f>Customers!AP80+IFERROR(VLOOKUP(AP$4,Switching!$B$35:$F$44,5,0),0)-IFERROR(VLOOKUP(AP$4,Switching!$B$23:$F$31,5,0),0)</f>
        <v>21</v>
      </c>
      <c r="AQ81" s="10">
        <f>Customers!AQ80+IFERROR(VLOOKUP(AQ$4,Switching!$B$35:$F$44,5,0),0)-IFERROR(VLOOKUP(AQ$4,Switching!$B$23:$F$31,5,0),0)</f>
        <v>208</v>
      </c>
      <c r="AR81" s="10">
        <f>Customers!AR80+IFERROR(VLOOKUP(AR$4,Switching!$B$35:$F$44,5,0),0)-IFERROR(VLOOKUP(AR$4,Switching!$B$23:$F$31,5,0),0)</f>
        <v>74</v>
      </c>
      <c r="AS81" s="10">
        <f>Customers!AS80+IFERROR(VLOOKUP(AS$4,Switching!$B$35:$F$44,5,0),0)-IFERROR(VLOOKUP(AS$4,Switching!$B$23:$F$31,5,0),0)</f>
        <v>100</v>
      </c>
      <c r="AT81" s="10">
        <f>Customers!AT80+IFERROR(VLOOKUP(AT$4,Switching!$B$35:$F$44,5,0),0)-IFERROR(VLOOKUP(AT$4,Switching!$B$23:$F$31,5,0),0)</f>
        <v>156</v>
      </c>
      <c r="AU81" s="10">
        <f>Customers!AU80+IFERROR(VLOOKUP(AU$4,Switching!$B$35:$F$44,5,0),0)-IFERROR(VLOOKUP(AU$4,Switching!$B$23:$F$31,5,0),0)</f>
        <v>12</v>
      </c>
      <c r="AV81" s="10">
        <f>Customers!AV80+IFERROR(VLOOKUP(AV$4,Switching!$B$35:$F$44,5,0),0)-IFERROR(VLOOKUP(AV$4,Switching!$B$23:$F$31,5,0),0)</f>
        <v>905</v>
      </c>
      <c r="AW81" s="10">
        <f>Customers!AW80+IFERROR(VLOOKUP(AW$4,Switching!$B$35:$F$44,5,0),0)-IFERROR(VLOOKUP(AW$4,Switching!$B$23:$F$31,5,0),0)</f>
        <v>1</v>
      </c>
      <c r="AX81" s="10">
        <f>Customers!AX80+IFERROR(VLOOKUP(AX$4,Switching!$B$35:$F$44,5,0),0)-IFERROR(VLOOKUP(AX$4,Switching!$B$23:$F$31,5,0),0)</f>
        <v>2</v>
      </c>
    </row>
    <row r="82" spans="1:50" x14ac:dyDescent="0.25">
      <c r="A82" s="8">
        <v>2020</v>
      </c>
      <c r="B82" s="8">
        <v>11</v>
      </c>
      <c r="C82" s="8" t="s">
        <v>557</v>
      </c>
      <c r="D82" s="10">
        <f>Customers!D81+IFERROR(VLOOKUP(D$4,Switching!$B$35:$F$44,5,0),0)-IFERROR(VLOOKUP(D$4,Switching!$B$23:$F$31,5,0),0)</f>
        <v>441027.95302365499</v>
      </c>
      <c r="E82" s="36">
        <f t="shared" si="8"/>
        <v>657</v>
      </c>
      <c r="F82" s="10">
        <f>Customers!F81+IFERROR(VLOOKUP(F$4,Switching!$B$35:$F$44,5,0),0)-IFERROR(VLOOKUP(F$4,Switching!$B$23:$F$31,5,0),0)</f>
        <v>388</v>
      </c>
      <c r="G82" s="10">
        <f>Customers!G81+IFERROR(VLOOKUP(G$4,Switching!$B$35:$F$44,5,0),0)-IFERROR(VLOOKUP(G$4,Switching!$B$23:$F$31,5,0),0)</f>
        <v>269</v>
      </c>
      <c r="H82" s="35">
        <f t="shared" si="9"/>
        <v>82690</v>
      </c>
      <c r="I82" s="10">
        <f>Customers!I81+IFERROR(VLOOKUP(I$4,Switching!$B$35:$F$44,5,0),0)-IFERROR(VLOOKUP(I$4,Switching!$B$23:$F$31,5,0),0)</f>
        <v>63986.506208760438</v>
      </c>
      <c r="J82" s="10">
        <f>Customers!J81+IFERROR(VLOOKUP(J$4,Switching!$B$35:$F$44,5,0),0)-IFERROR(VLOOKUP(J$4,Switching!$B$23:$F$31,5,0),0)</f>
        <v>18703.493791239562</v>
      </c>
      <c r="K82" s="10">
        <f>Customers!K81+IFERROR(VLOOKUP(K$4,Switching!$B$35:$F$44,5,0),0)-IFERROR(VLOOKUP(K$4,Switching!$B$23:$F$31,5,0),0)</f>
        <v>195</v>
      </c>
      <c r="L82" s="10">
        <f>Customers!L81+IFERROR(VLOOKUP(L$4,Switching!$B$35:$F$44,5,0),0)-IFERROR(VLOOKUP(L$4,Switching!$B$23:$F$31,5,0),0)</f>
        <v>4560</v>
      </c>
      <c r="M82" s="10">
        <f>Customers!M81+IFERROR(VLOOKUP(M$4,Switching!$B$35:$F$44,5,0),0)-IFERROR(VLOOKUP(M$4,Switching!$B$23:$F$31,5,0),0)</f>
        <v>216</v>
      </c>
      <c r="N82" s="10">
        <f>Customers!N81+IFERROR(VLOOKUP(N$4,Switching!$B$35:$F$44,5,0),0)-IFERROR(VLOOKUP(N$4,Switching!$B$23:$F$31,5,0),0)</f>
        <v>524</v>
      </c>
      <c r="O82" s="10">
        <f>Customers!O81+IFERROR(VLOOKUP(O$4,Switching!$B$35:$F$44,5,0),0)-IFERROR(VLOOKUP(O$4,Switching!$B$23:$F$31,5,0),0)</f>
        <v>52</v>
      </c>
      <c r="P82" s="10">
        <f>Customers!P81+IFERROR(VLOOKUP(P$4,Switching!$B$35:$F$44,5,0),0)-IFERROR(VLOOKUP(P$4,Switching!$B$23:$F$31,5,0),0)</f>
        <v>747</v>
      </c>
      <c r="Q82" s="10">
        <f>Customers!Q81+IFERROR(VLOOKUP(Q$4,Switching!$B$35:$F$44,5,0),0)-IFERROR(VLOOKUP(Q$4,Switching!$B$23:$F$31,5,0),0)</f>
        <v>1</v>
      </c>
      <c r="R82" s="10">
        <f>Customers!R81+IFERROR(VLOOKUP(R$4,Switching!$B$35:$F$44,5,0),0)-IFERROR(VLOOKUP(R$4,Switching!$B$23:$F$31,5,0),0)</f>
        <v>6</v>
      </c>
      <c r="S82" s="10">
        <f>Customers!S81+IFERROR(VLOOKUP(S$4,Switching!$B$35:$F$44,5,0),0)-IFERROR(VLOOKUP(S$4,Switching!$B$23:$F$31,5,0),0)</f>
        <v>5</v>
      </c>
      <c r="T82" s="10">
        <f t="shared" si="5"/>
        <v>12</v>
      </c>
      <c r="U82" s="10">
        <f>Customers!U81+IFERROR(VLOOKUP(U$4,Switching!$B$35:$F$44,5,0),0)-IFERROR(VLOOKUP(U$4,Switching!$B$23:$F$31,5,0),0)</f>
        <v>32</v>
      </c>
      <c r="V82" s="10">
        <f>Customers!V81+IFERROR(VLOOKUP(V$4,Switching!$B$35:$F$44,5,0),0)-IFERROR(VLOOKUP(V$4,Switching!$B$23:$F$31,5,0),0)</f>
        <v>1</v>
      </c>
      <c r="W82" s="10">
        <f>Customers!W81+IFERROR(VLOOKUP(W$4,Switching!$B$35:$F$44,5,0),0)-IFERROR(VLOOKUP(W$4,Switching!$B$23:$F$31,5,0),0)</f>
        <v>24009</v>
      </c>
      <c r="X82" s="35">
        <f t="shared" si="6"/>
        <v>4575</v>
      </c>
      <c r="Y82" s="10">
        <f>Customers!Y81+IFERROR(VLOOKUP(Y$4,Switching!$B$35:$F$44,5,0),0)-IFERROR(VLOOKUP(Y$4,Switching!$B$23:$F$31,5,0),0)</f>
        <v>3797</v>
      </c>
      <c r="Z82" s="10">
        <f>Customers!Z81+IFERROR(VLOOKUP(Z$4,Switching!$B$35:$F$44,5,0),0)-IFERROR(VLOOKUP(Z$4,Switching!$B$23:$F$31,5,0),0)</f>
        <v>778</v>
      </c>
      <c r="AA82" s="10">
        <f>Customers!AA81+IFERROR(VLOOKUP(AA$4,Switching!$B$35:$F$44,5,0),0)-IFERROR(VLOOKUP(AA$4,Switching!$B$23:$F$31,5,0),0)</f>
        <v>19</v>
      </c>
      <c r="AB82" s="10">
        <f>Customers!AB81+IFERROR(VLOOKUP(AB$4,Switching!$B$35:$F$44,5,0),0)-IFERROR(VLOOKUP(AB$4,Switching!$B$23:$F$31,5,0),0)</f>
        <v>187</v>
      </c>
      <c r="AC82" s="10">
        <f>Customers!AC81+IFERROR(VLOOKUP(AC$4,Switching!$B$35:$F$44,5,0),0)-IFERROR(VLOOKUP(AC$4,Switching!$B$23:$F$31,5,0),0)</f>
        <v>4</v>
      </c>
      <c r="AD82" s="10">
        <f>Customers!AD81+IFERROR(VLOOKUP(AD$4,Switching!$B$35:$F$44,5,0),0)-IFERROR(VLOOKUP(AD$4,Switching!$B$23:$F$31,5,0),0)</f>
        <v>18</v>
      </c>
      <c r="AE82" s="10">
        <f>Customers!AE81+IFERROR(VLOOKUP(AE$4,Switching!$B$35:$F$44,5,0),0)-IFERROR(VLOOKUP(AE$4,Switching!$B$23:$F$31,5,0),0)</f>
        <v>130</v>
      </c>
      <c r="AF82" s="10">
        <f>Customers!AF81+IFERROR(VLOOKUP(AF$4,Switching!$B$35:$F$44,5,0),0)-IFERROR(VLOOKUP(AF$4,Switching!$B$23:$F$31,5,0),0)</f>
        <v>13</v>
      </c>
      <c r="AG82" s="10">
        <f>Customers!AG81+IFERROR(VLOOKUP(AG$4,Switching!$B$35:$F$44,5,0),0)-IFERROR(VLOOKUP(AG$4,Switching!$B$23:$F$31,5,0),0)</f>
        <v>12</v>
      </c>
      <c r="AH82" s="10">
        <f>Customers!AH81+IFERROR(VLOOKUP(AH$4,Switching!$B$35:$F$44,5,0),0)-IFERROR(VLOOKUP(AH$4,Switching!$B$23:$F$31,5,0),0)</f>
        <v>373350</v>
      </c>
      <c r="AI82" s="35">
        <f t="shared" si="7"/>
        <v>45592</v>
      </c>
      <c r="AJ82" s="10">
        <f>Customers!AJ81+IFERROR(VLOOKUP(AJ$4,Switching!$B$35:$F$44,5,0),0)-IFERROR(VLOOKUP(AJ$4,Switching!$B$23:$F$31,5,0),0)</f>
        <v>28844.081570111986</v>
      </c>
      <c r="AK82" s="10">
        <f>Customers!AK81+IFERROR(VLOOKUP(AK$4,Switching!$B$35:$F$44,5,0),0)-IFERROR(VLOOKUP(AK$4,Switching!$B$23:$F$31,5,0),0)</f>
        <v>16747.91842988801</v>
      </c>
      <c r="AL82" s="10">
        <f>Customers!AL81+IFERROR(VLOOKUP(AL$4,Switching!$B$35:$F$44,5,0),0)-IFERROR(VLOOKUP(AL$4,Switching!$B$23:$F$31,5,0),0)</f>
        <v>52</v>
      </c>
      <c r="AM82" s="10">
        <f>Customers!AM81+IFERROR(VLOOKUP(AM$4,Switching!$B$35:$F$44,5,0),0)-IFERROR(VLOOKUP(AM$4,Switching!$B$23:$F$31,5,0),0)</f>
        <v>2603</v>
      </c>
      <c r="AN82" s="10">
        <f>Customers!AN81+IFERROR(VLOOKUP(AN$4,Switching!$B$35:$F$44,5,0),0)-IFERROR(VLOOKUP(AN$4,Switching!$B$23:$F$31,5,0),0)</f>
        <v>48</v>
      </c>
      <c r="AO82" s="10">
        <f>Customers!AO81+IFERROR(VLOOKUP(AO$4,Switching!$B$35:$F$44,5,0),0)-IFERROR(VLOOKUP(AO$4,Switching!$B$23:$F$31,5,0),0)</f>
        <v>233</v>
      </c>
      <c r="AP82" s="10">
        <f>Customers!AP81+IFERROR(VLOOKUP(AP$4,Switching!$B$35:$F$44,5,0),0)-IFERROR(VLOOKUP(AP$4,Switching!$B$23:$F$31,5,0),0)</f>
        <v>21</v>
      </c>
      <c r="AQ82" s="10">
        <f>Customers!AQ81+IFERROR(VLOOKUP(AQ$4,Switching!$B$35:$F$44,5,0),0)-IFERROR(VLOOKUP(AQ$4,Switching!$B$23:$F$31,5,0),0)</f>
        <v>208</v>
      </c>
      <c r="AR82" s="10">
        <f>Customers!AR81+IFERROR(VLOOKUP(AR$4,Switching!$B$35:$F$44,5,0),0)-IFERROR(VLOOKUP(AR$4,Switching!$B$23:$F$31,5,0),0)</f>
        <v>74</v>
      </c>
      <c r="AS82" s="10">
        <f>Customers!AS81+IFERROR(VLOOKUP(AS$4,Switching!$B$35:$F$44,5,0),0)-IFERROR(VLOOKUP(AS$4,Switching!$B$23:$F$31,5,0),0)</f>
        <v>100</v>
      </c>
      <c r="AT82" s="10">
        <f>Customers!AT81+IFERROR(VLOOKUP(AT$4,Switching!$B$35:$F$44,5,0),0)-IFERROR(VLOOKUP(AT$4,Switching!$B$23:$F$31,5,0),0)</f>
        <v>156</v>
      </c>
      <c r="AU82" s="10">
        <f>Customers!AU81+IFERROR(VLOOKUP(AU$4,Switching!$B$35:$F$44,5,0),0)-IFERROR(VLOOKUP(AU$4,Switching!$B$23:$F$31,5,0),0)</f>
        <v>12</v>
      </c>
      <c r="AV82" s="10">
        <f>Customers!AV81+IFERROR(VLOOKUP(AV$4,Switching!$B$35:$F$44,5,0),0)-IFERROR(VLOOKUP(AV$4,Switching!$B$23:$F$31,5,0),0)</f>
        <v>905</v>
      </c>
      <c r="AW82" s="10">
        <f>Customers!AW81+IFERROR(VLOOKUP(AW$4,Switching!$B$35:$F$44,5,0),0)-IFERROR(VLOOKUP(AW$4,Switching!$B$23:$F$31,5,0),0)</f>
        <v>1</v>
      </c>
      <c r="AX82" s="10">
        <f>Customers!AX81+IFERROR(VLOOKUP(AX$4,Switching!$B$35:$F$44,5,0),0)-IFERROR(VLOOKUP(AX$4,Switching!$B$23:$F$31,5,0),0)</f>
        <v>2</v>
      </c>
    </row>
    <row r="83" spans="1:50" x14ac:dyDescent="0.25">
      <c r="A83" s="8">
        <v>2020</v>
      </c>
      <c r="B83" s="8">
        <v>12</v>
      </c>
      <c r="C83" s="8" t="s">
        <v>558</v>
      </c>
      <c r="D83" s="10">
        <f>Customers!D82+IFERROR(VLOOKUP(D$4,Switching!$B$35:$F$44,5,0),0)-IFERROR(VLOOKUP(D$4,Switching!$B$23:$F$31,5,0),0)</f>
        <v>441210.208613939</v>
      </c>
      <c r="E83" s="36">
        <f t="shared" si="8"/>
        <v>656</v>
      </c>
      <c r="F83" s="10">
        <f>Customers!F82+IFERROR(VLOOKUP(F$4,Switching!$B$35:$F$44,5,0),0)-IFERROR(VLOOKUP(F$4,Switching!$B$23:$F$31,5,0),0)</f>
        <v>387</v>
      </c>
      <c r="G83" s="10">
        <f>Customers!G82+IFERROR(VLOOKUP(G$4,Switching!$B$35:$F$44,5,0),0)-IFERROR(VLOOKUP(G$4,Switching!$B$23:$F$31,5,0),0)</f>
        <v>269</v>
      </c>
      <c r="H83" s="35">
        <f t="shared" si="9"/>
        <v>82700</v>
      </c>
      <c r="I83" s="10">
        <f>Customers!I82+IFERROR(VLOOKUP(I$4,Switching!$B$35:$F$44,5,0),0)-IFERROR(VLOOKUP(I$4,Switching!$B$23:$F$31,5,0),0)</f>
        <v>63994.25462004821</v>
      </c>
      <c r="J83" s="10">
        <f>Customers!J82+IFERROR(VLOOKUP(J$4,Switching!$B$35:$F$44,5,0),0)-IFERROR(VLOOKUP(J$4,Switching!$B$23:$F$31,5,0),0)</f>
        <v>18705.74537995179</v>
      </c>
      <c r="K83" s="10">
        <f>Customers!K82+IFERROR(VLOOKUP(K$4,Switching!$B$35:$F$44,5,0),0)-IFERROR(VLOOKUP(K$4,Switching!$B$23:$F$31,5,0),0)</f>
        <v>195</v>
      </c>
      <c r="L83" s="10">
        <f>Customers!L82+IFERROR(VLOOKUP(L$4,Switching!$B$35:$F$44,5,0),0)-IFERROR(VLOOKUP(L$4,Switching!$B$23:$F$31,5,0),0)</f>
        <v>4560</v>
      </c>
      <c r="M83" s="10">
        <f>Customers!M82+IFERROR(VLOOKUP(M$4,Switching!$B$35:$F$44,5,0),0)-IFERROR(VLOOKUP(M$4,Switching!$B$23:$F$31,5,0),0)</f>
        <v>216</v>
      </c>
      <c r="N83" s="10">
        <f>Customers!N82+IFERROR(VLOOKUP(N$4,Switching!$B$35:$F$44,5,0),0)-IFERROR(VLOOKUP(N$4,Switching!$B$23:$F$31,5,0),0)</f>
        <v>524</v>
      </c>
      <c r="O83" s="10">
        <f>Customers!O82+IFERROR(VLOOKUP(O$4,Switching!$B$35:$F$44,5,0),0)-IFERROR(VLOOKUP(O$4,Switching!$B$23:$F$31,5,0),0)</f>
        <v>52</v>
      </c>
      <c r="P83" s="10">
        <f>Customers!P82+IFERROR(VLOOKUP(P$4,Switching!$B$35:$F$44,5,0),0)-IFERROR(VLOOKUP(P$4,Switching!$B$23:$F$31,5,0),0)</f>
        <v>747</v>
      </c>
      <c r="Q83" s="10">
        <f>Customers!Q82+IFERROR(VLOOKUP(Q$4,Switching!$B$35:$F$44,5,0),0)-IFERROR(VLOOKUP(Q$4,Switching!$B$23:$F$31,5,0),0)</f>
        <v>1</v>
      </c>
      <c r="R83" s="10">
        <f>Customers!R82+IFERROR(VLOOKUP(R$4,Switching!$B$35:$F$44,5,0),0)-IFERROR(VLOOKUP(R$4,Switching!$B$23:$F$31,5,0),0)</f>
        <v>6</v>
      </c>
      <c r="S83" s="10">
        <f>Customers!S82+IFERROR(VLOOKUP(S$4,Switching!$B$35:$F$44,5,0),0)-IFERROR(VLOOKUP(S$4,Switching!$B$23:$F$31,5,0),0)</f>
        <v>5</v>
      </c>
      <c r="T83" s="10">
        <f t="shared" si="5"/>
        <v>12</v>
      </c>
      <c r="U83" s="10">
        <f>Customers!U82+IFERROR(VLOOKUP(U$4,Switching!$B$35:$F$44,5,0),0)-IFERROR(VLOOKUP(U$4,Switching!$B$23:$F$31,5,0),0)</f>
        <v>32</v>
      </c>
      <c r="V83" s="10">
        <f>Customers!V82+IFERROR(VLOOKUP(V$4,Switching!$B$35:$F$44,5,0),0)-IFERROR(VLOOKUP(V$4,Switching!$B$23:$F$31,5,0),0)</f>
        <v>1</v>
      </c>
      <c r="W83" s="10">
        <f>Customers!W82+IFERROR(VLOOKUP(W$4,Switching!$B$35:$F$44,5,0),0)-IFERROR(VLOOKUP(W$4,Switching!$B$23:$F$31,5,0),0)</f>
        <v>24018</v>
      </c>
      <c r="X83" s="35">
        <f t="shared" si="6"/>
        <v>4577</v>
      </c>
      <c r="Y83" s="10">
        <f>Customers!Y82+IFERROR(VLOOKUP(Y$4,Switching!$B$35:$F$44,5,0),0)-IFERROR(VLOOKUP(Y$4,Switching!$B$23:$F$31,5,0),0)</f>
        <v>3799</v>
      </c>
      <c r="Z83" s="10">
        <f>Customers!Z82+IFERROR(VLOOKUP(Z$4,Switching!$B$35:$F$44,5,0),0)-IFERROR(VLOOKUP(Z$4,Switching!$B$23:$F$31,5,0),0)</f>
        <v>778</v>
      </c>
      <c r="AA83" s="10">
        <f>Customers!AA82+IFERROR(VLOOKUP(AA$4,Switching!$B$35:$F$44,5,0),0)-IFERROR(VLOOKUP(AA$4,Switching!$B$23:$F$31,5,0),0)</f>
        <v>19</v>
      </c>
      <c r="AB83" s="10">
        <f>Customers!AB82+IFERROR(VLOOKUP(AB$4,Switching!$B$35:$F$44,5,0),0)-IFERROR(VLOOKUP(AB$4,Switching!$B$23:$F$31,5,0),0)</f>
        <v>187</v>
      </c>
      <c r="AC83" s="10">
        <f>Customers!AC82+IFERROR(VLOOKUP(AC$4,Switching!$B$35:$F$44,5,0),0)-IFERROR(VLOOKUP(AC$4,Switching!$B$23:$F$31,5,0),0)</f>
        <v>4</v>
      </c>
      <c r="AD83" s="10">
        <f>Customers!AD82+IFERROR(VLOOKUP(AD$4,Switching!$B$35:$F$44,5,0),0)-IFERROR(VLOOKUP(AD$4,Switching!$B$23:$F$31,5,0),0)</f>
        <v>18</v>
      </c>
      <c r="AE83" s="10">
        <f>Customers!AE82+IFERROR(VLOOKUP(AE$4,Switching!$B$35:$F$44,5,0),0)-IFERROR(VLOOKUP(AE$4,Switching!$B$23:$F$31,5,0),0)</f>
        <v>130</v>
      </c>
      <c r="AF83" s="10">
        <f>Customers!AF82+IFERROR(VLOOKUP(AF$4,Switching!$B$35:$F$44,5,0),0)-IFERROR(VLOOKUP(AF$4,Switching!$B$23:$F$31,5,0),0)</f>
        <v>13</v>
      </c>
      <c r="AG83" s="10">
        <f>Customers!AG82+IFERROR(VLOOKUP(AG$4,Switching!$B$35:$F$44,5,0),0)-IFERROR(VLOOKUP(AG$4,Switching!$B$23:$F$31,5,0),0)</f>
        <v>12</v>
      </c>
      <c r="AH83" s="10">
        <f>Customers!AH82+IFERROR(VLOOKUP(AH$4,Switching!$B$35:$F$44,5,0),0)-IFERROR(VLOOKUP(AH$4,Switching!$B$23:$F$31,5,0),0)</f>
        <v>373552</v>
      </c>
      <c r="AI83" s="35">
        <f t="shared" si="7"/>
        <v>45609</v>
      </c>
      <c r="AJ83" s="10">
        <f>Customers!AJ82+IFERROR(VLOOKUP(AJ$4,Switching!$B$35:$F$44,5,0),0)-IFERROR(VLOOKUP(AJ$4,Switching!$B$23:$F$31,5,0),0)</f>
        <v>28854.83724284008</v>
      </c>
      <c r="AK83" s="10">
        <f>Customers!AK82+IFERROR(VLOOKUP(AK$4,Switching!$B$35:$F$44,5,0),0)-IFERROR(VLOOKUP(AK$4,Switching!$B$23:$F$31,5,0),0)</f>
        <v>16754.162757159917</v>
      </c>
      <c r="AL83" s="10">
        <f>Customers!AL82+IFERROR(VLOOKUP(AL$4,Switching!$B$35:$F$44,5,0),0)-IFERROR(VLOOKUP(AL$4,Switching!$B$23:$F$31,5,0),0)</f>
        <v>52</v>
      </c>
      <c r="AM83" s="10">
        <f>Customers!AM82+IFERROR(VLOOKUP(AM$4,Switching!$B$35:$F$44,5,0),0)-IFERROR(VLOOKUP(AM$4,Switching!$B$23:$F$31,5,0),0)</f>
        <v>2603</v>
      </c>
      <c r="AN83" s="10">
        <f>Customers!AN82+IFERROR(VLOOKUP(AN$4,Switching!$B$35:$F$44,5,0),0)-IFERROR(VLOOKUP(AN$4,Switching!$B$23:$F$31,5,0),0)</f>
        <v>48</v>
      </c>
      <c r="AO83" s="10">
        <f>Customers!AO82+IFERROR(VLOOKUP(AO$4,Switching!$B$35:$F$44,5,0),0)-IFERROR(VLOOKUP(AO$4,Switching!$B$23:$F$31,5,0),0)</f>
        <v>233</v>
      </c>
      <c r="AP83" s="10">
        <f>Customers!AP82+IFERROR(VLOOKUP(AP$4,Switching!$B$35:$F$44,5,0),0)-IFERROR(VLOOKUP(AP$4,Switching!$B$23:$F$31,5,0),0)</f>
        <v>21</v>
      </c>
      <c r="AQ83" s="10">
        <f>Customers!AQ82+IFERROR(VLOOKUP(AQ$4,Switching!$B$35:$F$44,5,0),0)-IFERROR(VLOOKUP(AQ$4,Switching!$B$23:$F$31,5,0),0)</f>
        <v>208</v>
      </c>
      <c r="AR83" s="10">
        <f>Customers!AR82+IFERROR(VLOOKUP(AR$4,Switching!$B$35:$F$44,5,0),0)-IFERROR(VLOOKUP(AR$4,Switching!$B$23:$F$31,5,0),0)</f>
        <v>74</v>
      </c>
      <c r="AS83" s="10">
        <f>Customers!AS82+IFERROR(VLOOKUP(AS$4,Switching!$B$35:$F$44,5,0),0)-IFERROR(VLOOKUP(AS$4,Switching!$B$23:$F$31,5,0),0)</f>
        <v>100</v>
      </c>
      <c r="AT83" s="10">
        <f>Customers!AT82+IFERROR(VLOOKUP(AT$4,Switching!$B$35:$F$44,5,0),0)-IFERROR(VLOOKUP(AT$4,Switching!$B$23:$F$31,5,0),0)</f>
        <v>156</v>
      </c>
      <c r="AU83" s="10">
        <f>Customers!AU82+IFERROR(VLOOKUP(AU$4,Switching!$B$35:$F$44,5,0),0)-IFERROR(VLOOKUP(AU$4,Switching!$B$23:$F$31,5,0),0)</f>
        <v>12</v>
      </c>
      <c r="AV83" s="10">
        <f>Customers!AV82+IFERROR(VLOOKUP(AV$4,Switching!$B$35:$F$44,5,0),0)-IFERROR(VLOOKUP(AV$4,Switching!$B$23:$F$31,5,0),0)</f>
        <v>905</v>
      </c>
      <c r="AW83" s="10">
        <f>Customers!AW82+IFERROR(VLOOKUP(AW$4,Switching!$B$35:$F$44,5,0),0)-IFERROR(VLOOKUP(AW$4,Switching!$B$23:$F$31,5,0),0)</f>
        <v>1</v>
      </c>
      <c r="AX83" s="10">
        <f>Customers!AX82+IFERROR(VLOOKUP(AX$4,Switching!$B$35:$F$44,5,0),0)-IFERROR(VLOOKUP(AX$4,Switching!$B$23:$F$31,5,0),0)</f>
        <v>2</v>
      </c>
    </row>
    <row r="84" spans="1:50" x14ac:dyDescent="0.25">
      <c r="A84" s="8">
        <v>2021</v>
      </c>
      <c r="B84" s="8">
        <v>1</v>
      </c>
      <c r="C84" s="8" t="s">
        <v>559</v>
      </c>
      <c r="D84" s="10">
        <f>Customers!D83+IFERROR(VLOOKUP(D$4,Switching!$B$35:$F$44,5,0),0)-IFERROR(VLOOKUP(D$4,Switching!$B$23:$F$31,5,0),0)</f>
        <v>441376.81198834302</v>
      </c>
      <c r="E84" s="36">
        <f t="shared" si="8"/>
        <v>657</v>
      </c>
      <c r="F84" s="10">
        <f>Customers!F83+IFERROR(VLOOKUP(F$4,Switching!$B$35:$F$44,5,0),0)-IFERROR(VLOOKUP(F$4,Switching!$B$23:$F$31,5,0),0)</f>
        <v>388</v>
      </c>
      <c r="G84" s="10">
        <f>Customers!G83+IFERROR(VLOOKUP(G$4,Switching!$B$35:$F$44,5,0),0)-IFERROR(VLOOKUP(G$4,Switching!$B$23:$F$31,5,0),0)</f>
        <v>269</v>
      </c>
      <c r="H84" s="35">
        <f t="shared" si="9"/>
        <v>82710</v>
      </c>
      <c r="I84" s="10">
        <f>Customers!I83+IFERROR(VLOOKUP(I$4,Switching!$B$35:$F$44,5,0),0)-IFERROR(VLOOKUP(I$4,Switching!$B$23:$F$31,5,0),0)</f>
        <v>64002.003031335982</v>
      </c>
      <c r="J84" s="10">
        <f>Customers!J83+IFERROR(VLOOKUP(J$4,Switching!$B$35:$F$44,5,0),0)-IFERROR(VLOOKUP(J$4,Switching!$B$23:$F$31,5,0),0)</f>
        <v>18707.996968664022</v>
      </c>
      <c r="K84" s="10">
        <f>Customers!K83+IFERROR(VLOOKUP(K$4,Switching!$B$35:$F$44,5,0),0)-IFERROR(VLOOKUP(K$4,Switching!$B$23:$F$31,5,0),0)</f>
        <v>195</v>
      </c>
      <c r="L84" s="10">
        <f>Customers!L83+IFERROR(VLOOKUP(L$4,Switching!$B$35:$F$44,5,0),0)-IFERROR(VLOOKUP(L$4,Switching!$B$23:$F$31,5,0),0)</f>
        <v>4560</v>
      </c>
      <c r="M84" s="10">
        <f>Customers!M83+IFERROR(VLOOKUP(M$4,Switching!$B$35:$F$44,5,0),0)-IFERROR(VLOOKUP(M$4,Switching!$B$23:$F$31,5,0),0)</f>
        <v>216</v>
      </c>
      <c r="N84" s="10">
        <f>Customers!N83+IFERROR(VLOOKUP(N$4,Switching!$B$35:$F$44,5,0),0)-IFERROR(VLOOKUP(N$4,Switching!$B$23:$F$31,5,0),0)</f>
        <v>524</v>
      </c>
      <c r="O84" s="10">
        <f>Customers!O83+IFERROR(VLOOKUP(O$4,Switching!$B$35:$F$44,5,0),0)-IFERROR(VLOOKUP(O$4,Switching!$B$23:$F$31,5,0),0)</f>
        <v>52</v>
      </c>
      <c r="P84" s="10">
        <f>Customers!P83+IFERROR(VLOOKUP(P$4,Switching!$B$35:$F$44,5,0),0)-IFERROR(VLOOKUP(P$4,Switching!$B$23:$F$31,5,0),0)</f>
        <v>747</v>
      </c>
      <c r="Q84" s="10">
        <f>Customers!Q83+IFERROR(VLOOKUP(Q$4,Switching!$B$35:$F$44,5,0),0)-IFERROR(VLOOKUP(Q$4,Switching!$B$23:$F$31,5,0),0)</f>
        <v>1</v>
      </c>
      <c r="R84" s="10">
        <f>Customers!R83+IFERROR(VLOOKUP(R$4,Switching!$B$35:$F$44,5,0),0)-IFERROR(VLOOKUP(R$4,Switching!$B$23:$F$31,5,0),0)</f>
        <v>6</v>
      </c>
      <c r="S84" s="10">
        <f>Customers!S83+IFERROR(VLOOKUP(S$4,Switching!$B$35:$F$44,5,0),0)-IFERROR(VLOOKUP(S$4,Switching!$B$23:$F$31,5,0),0)</f>
        <v>5</v>
      </c>
      <c r="T84" s="10">
        <f t="shared" si="5"/>
        <v>12</v>
      </c>
      <c r="U84" s="10">
        <f>Customers!U83+IFERROR(VLOOKUP(U$4,Switching!$B$35:$F$44,5,0),0)-IFERROR(VLOOKUP(U$4,Switching!$B$23:$F$31,5,0),0)</f>
        <v>32</v>
      </c>
      <c r="V84" s="10">
        <f>Customers!V83+IFERROR(VLOOKUP(V$4,Switching!$B$35:$F$44,5,0),0)-IFERROR(VLOOKUP(V$4,Switching!$B$23:$F$31,5,0),0)</f>
        <v>1</v>
      </c>
      <c r="W84" s="10">
        <f>Customers!W83+IFERROR(VLOOKUP(W$4,Switching!$B$35:$F$44,5,0),0)-IFERROR(VLOOKUP(W$4,Switching!$B$23:$F$31,5,0),0)</f>
        <v>23993</v>
      </c>
      <c r="X84" s="35">
        <f t="shared" si="6"/>
        <v>4579</v>
      </c>
      <c r="Y84" s="10">
        <f>Customers!Y83+IFERROR(VLOOKUP(Y$4,Switching!$B$35:$F$44,5,0),0)-IFERROR(VLOOKUP(Y$4,Switching!$B$23:$F$31,5,0),0)</f>
        <v>3801</v>
      </c>
      <c r="Z84" s="10">
        <f>Customers!Z83+IFERROR(VLOOKUP(Z$4,Switching!$B$35:$F$44,5,0),0)-IFERROR(VLOOKUP(Z$4,Switching!$B$23:$F$31,5,0),0)</f>
        <v>778</v>
      </c>
      <c r="AA84" s="10">
        <f>Customers!AA83+IFERROR(VLOOKUP(AA$4,Switching!$B$35:$F$44,5,0),0)-IFERROR(VLOOKUP(AA$4,Switching!$B$23:$F$31,5,0),0)</f>
        <v>19</v>
      </c>
      <c r="AB84" s="10">
        <f>Customers!AB83+IFERROR(VLOOKUP(AB$4,Switching!$B$35:$F$44,5,0),0)-IFERROR(VLOOKUP(AB$4,Switching!$B$23:$F$31,5,0),0)</f>
        <v>187</v>
      </c>
      <c r="AC84" s="10">
        <f>Customers!AC83+IFERROR(VLOOKUP(AC$4,Switching!$B$35:$F$44,5,0),0)-IFERROR(VLOOKUP(AC$4,Switching!$B$23:$F$31,5,0),0)</f>
        <v>4</v>
      </c>
      <c r="AD84" s="10">
        <f>Customers!AD83+IFERROR(VLOOKUP(AD$4,Switching!$B$35:$F$44,5,0),0)-IFERROR(VLOOKUP(AD$4,Switching!$B$23:$F$31,5,0),0)</f>
        <v>18</v>
      </c>
      <c r="AE84" s="10">
        <f>Customers!AE83+IFERROR(VLOOKUP(AE$4,Switching!$B$35:$F$44,5,0),0)-IFERROR(VLOOKUP(AE$4,Switching!$B$23:$F$31,5,0),0)</f>
        <v>130</v>
      </c>
      <c r="AF84" s="10">
        <f>Customers!AF83+IFERROR(VLOOKUP(AF$4,Switching!$B$35:$F$44,5,0),0)-IFERROR(VLOOKUP(AF$4,Switching!$B$23:$F$31,5,0),0)</f>
        <v>13</v>
      </c>
      <c r="AG84" s="10">
        <f>Customers!AG83+IFERROR(VLOOKUP(AG$4,Switching!$B$35:$F$44,5,0),0)-IFERROR(VLOOKUP(AG$4,Switching!$B$23:$F$31,5,0),0)</f>
        <v>12</v>
      </c>
      <c r="AH84" s="10">
        <f>Customers!AH83+IFERROR(VLOOKUP(AH$4,Switching!$B$35:$F$44,5,0),0)-IFERROR(VLOOKUP(AH$4,Switching!$B$23:$F$31,5,0),0)</f>
        <v>373741</v>
      </c>
      <c r="AI84" s="35">
        <f t="shared" si="7"/>
        <v>45626</v>
      </c>
      <c r="AJ84" s="10">
        <f>Customers!AJ83+IFERROR(VLOOKUP(AJ$4,Switching!$B$35:$F$44,5,0),0)-IFERROR(VLOOKUP(AJ$4,Switching!$B$23:$F$31,5,0),0)</f>
        <v>28865.592915568173</v>
      </c>
      <c r="AK84" s="10">
        <f>Customers!AK83+IFERROR(VLOOKUP(AK$4,Switching!$B$35:$F$44,5,0),0)-IFERROR(VLOOKUP(AK$4,Switching!$B$23:$F$31,5,0),0)</f>
        <v>16760.407084431827</v>
      </c>
      <c r="AL84" s="10">
        <f>Customers!AL83+IFERROR(VLOOKUP(AL$4,Switching!$B$35:$F$44,5,0),0)-IFERROR(VLOOKUP(AL$4,Switching!$B$23:$F$31,5,0),0)</f>
        <v>52</v>
      </c>
      <c r="AM84" s="10">
        <f>Customers!AM83+IFERROR(VLOOKUP(AM$4,Switching!$B$35:$F$44,5,0),0)-IFERROR(VLOOKUP(AM$4,Switching!$B$23:$F$31,5,0),0)</f>
        <v>2603</v>
      </c>
      <c r="AN84" s="10">
        <f>Customers!AN83+IFERROR(VLOOKUP(AN$4,Switching!$B$35:$F$44,5,0),0)-IFERROR(VLOOKUP(AN$4,Switching!$B$23:$F$31,5,0),0)</f>
        <v>48</v>
      </c>
      <c r="AO84" s="10">
        <f>Customers!AO83+IFERROR(VLOOKUP(AO$4,Switching!$B$35:$F$44,5,0),0)-IFERROR(VLOOKUP(AO$4,Switching!$B$23:$F$31,5,0),0)</f>
        <v>233</v>
      </c>
      <c r="AP84" s="10">
        <f>Customers!AP83+IFERROR(VLOOKUP(AP$4,Switching!$B$35:$F$44,5,0),0)-IFERROR(VLOOKUP(AP$4,Switching!$B$23:$F$31,5,0),0)</f>
        <v>21</v>
      </c>
      <c r="AQ84" s="10">
        <f>Customers!AQ83+IFERROR(VLOOKUP(AQ$4,Switching!$B$35:$F$44,5,0),0)-IFERROR(VLOOKUP(AQ$4,Switching!$B$23:$F$31,5,0),0)</f>
        <v>208</v>
      </c>
      <c r="AR84" s="10">
        <f>Customers!AR83+IFERROR(VLOOKUP(AR$4,Switching!$B$35:$F$44,5,0),0)-IFERROR(VLOOKUP(AR$4,Switching!$B$23:$F$31,5,0),0)</f>
        <v>74</v>
      </c>
      <c r="AS84" s="10">
        <f>Customers!AS83+IFERROR(VLOOKUP(AS$4,Switching!$B$35:$F$44,5,0),0)-IFERROR(VLOOKUP(AS$4,Switching!$B$23:$F$31,5,0),0)</f>
        <v>100</v>
      </c>
      <c r="AT84" s="10">
        <f>Customers!AT83+IFERROR(VLOOKUP(AT$4,Switching!$B$35:$F$44,5,0),0)-IFERROR(VLOOKUP(AT$4,Switching!$B$23:$F$31,5,0),0)</f>
        <v>156</v>
      </c>
      <c r="AU84" s="10">
        <f>Customers!AU83+IFERROR(VLOOKUP(AU$4,Switching!$B$35:$F$44,5,0),0)-IFERROR(VLOOKUP(AU$4,Switching!$B$23:$F$31,5,0),0)</f>
        <v>12</v>
      </c>
      <c r="AV84" s="10">
        <f>Customers!AV83+IFERROR(VLOOKUP(AV$4,Switching!$B$35:$F$44,5,0),0)-IFERROR(VLOOKUP(AV$4,Switching!$B$23:$F$31,5,0),0)</f>
        <v>905</v>
      </c>
      <c r="AW84" s="10">
        <f>Customers!AW83+IFERROR(VLOOKUP(AW$4,Switching!$B$35:$F$44,5,0),0)-IFERROR(VLOOKUP(AW$4,Switching!$B$23:$F$31,5,0),0)</f>
        <v>1</v>
      </c>
      <c r="AX84" s="10">
        <f>Customers!AX83+IFERROR(VLOOKUP(AX$4,Switching!$B$35:$F$44,5,0),0)-IFERROR(VLOOKUP(AX$4,Switching!$B$23:$F$31,5,0),0)</f>
        <v>2</v>
      </c>
    </row>
    <row r="85" spans="1:50" x14ac:dyDescent="0.25">
      <c r="A85" s="8">
        <v>2021</v>
      </c>
      <c r="B85" s="8">
        <v>2</v>
      </c>
      <c r="C85" s="8" t="s">
        <v>560</v>
      </c>
      <c r="D85" s="10">
        <f>Customers!D84+IFERROR(VLOOKUP(D$4,Switching!$B$35:$F$44,5,0),0)-IFERROR(VLOOKUP(D$4,Switching!$B$23:$F$31,5,0),0)</f>
        <v>441543.41522606602</v>
      </c>
      <c r="E85" s="36">
        <f t="shared" si="8"/>
        <v>656</v>
      </c>
      <c r="F85" s="10">
        <f>Customers!F84+IFERROR(VLOOKUP(F$4,Switching!$B$35:$F$44,5,0),0)-IFERROR(VLOOKUP(F$4,Switching!$B$23:$F$31,5,0),0)</f>
        <v>387</v>
      </c>
      <c r="G85" s="10">
        <f>Customers!G84+IFERROR(VLOOKUP(G$4,Switching!$B$35:$F$44,5,0),0)-IFERROR(VLOOKUP(G$4,Switching!$B$23:$F$31,5,0),0)</f>
        <v>269</v>
      </c>
      <c r="H85" s="35">
        <f t="shared" si="9"/>
        <v>82720</v>
      </c>
      <c r="I85" s="10">
        <f>Customers!I84+IFERROR(VLOOKUP(I$4,Switching!$B$35:$F$44,5,0),0)-IFERROR(VLOOKUP(I$4,Switching!$B$23:$F$31,5,0),0)</f>
        <v>64009.751442623754</v>
      </c>
      <c r="J85" s="10">
        <f>Customers!J84+IFERROR(VLOOKUP(J$4,Switching!$B$35:$F$44,5,0),0)-IFERROR(VLOOKUP(J$4,Switching!$B$23:$F$31,5,0),0)</f>
        <v>18710.24855737625</v>
      </c>
      <c r="K85" s="10">
        <f>Customers!K84+IFERROR(VLOOKUP(K$4,Switching!$B$35:$F$44,5,0),0)-IFERROR(VLOOKUP(K$4,Switching!$B$23:$F$31,5,0),0)</f>
        <v>195</v>
      </c>
      <c r="L85" s="10">
        <f>Customers!L84+IFERROR(VLOOKUP(L$4,Switching!$B$35:$F$44,5,0),0)-IFERROR(VLOOKUP(L$4,Switching!$B$23:$F$31,5,0),0)</f>
        <v>4560</v>
      </c>
      <c r="M85" s="10">
        <f>Customers!M84+IFERROR(VLOOKUP(M$4,Switching!$B$35:$F$44,5,0),0)-IFERROR(VLOOKUP(M$4,Switching!$B$23:$F$31,5,0),0)</f>
        <v>216</v>
      </c>
      <c r="N85" s="10">
        <f>Customers!N84+IFERROR(VLOOKUP(N$4,Switching!$B$35:$F$44,5,0),0)-IFERROR(VLOOKUP(N$4,Switching!$B$23:$F$31,5,0),0)</f>
        <v>524</v>
      </c>
      <c r="O85" s="10">
        <f>Customers!O84+IFERROR(VLOOKUP(O$4,Switching!$B$35:$F$44,5,0),0)-IFERROR(VLOOKUP(O$4,Switching!$B$23:$F$31,5,0),0)</f>
        <v>52</v>
      </c>
      <c r="P85" s="10">
        <f>Customers!P84+IFERROR(VLOOKUP(P$4,Switching!$B$35:$F$44,5,0),0)-IFERROR(VLOOKUP(P$4,Switching!$B$23:$F$31,5,0),0)</f>
        <v>747</v>
      </c>
      <c r="Q85" s="10">
        <f>Customers!Q84+IFERROR(VLOOKUP(Q$4,Switching!$B$35:$F$44,5,0),0)-IFERROR(VLOOKUP(Q$4,Switching!$B$23:$F$31,5,0),0)</f>
        <v>1</v>
      </c>
      <c r="R85" s="10">
        <f>Customers!R84+IFERROR(VLOOKUP(R$4,Switching!$B$35:$F$44,5,0),0)-IFERROR(VLOOKUP(R$4,Switching!$B$23:$F$31,5,0),0)</f>
        <v>6</v>
      </c>
      <c r="S85" s="10">
        <f>Customers!S84+IFERROR(VLOOKUP(S$4,Switching!$B$35:$F$44,5,0),0)-IFERROR(VLOOKUP(S$4,Switching!$B$23:$F$31,5,0),0)</f>
        <v>5</v>
      </c>
      <c r="T85" s="10">
        <f t="shared" si="5"/>
        <v>12</v>
      </c>
      <c r="U85" s="10">
        <f>Customers!U84+IFERROR(VLOOKUP(U$4,Switching!$B$35:$F$44,5,0),0)-IFERROR(VLOOKUP(U$4,Switching!$B$23:$F$31,5,0),0)</f>
        <v>32</v>
      </c>
      <c r="V85" s="10">
        <f>Customers!V84+IFERROR(VLOOKUP(V$4,Switching!$B$35:$F$44,5,0),0)-IFERROR(VLOOKUP(V$4,Switching!$B$23:$F$31,5,0),0)</f>
        <v>1</v>
      </c>
      <c r="W85" s="10">
        <f>Customers!W84+IFERROR(VLOOKUP(W$4,Switching!$B$35:$F$44,5,0),0)-IFERROR(VLOOKUP(W$4,Switching!$B$23:$F$31,5,0),0)</f>
        <v>24001</v>
      </c>
      <c r="X85" s="35">
        <f t="shared" si="6"/>
        <v>4581</v>
      </c>
      <c r="Y85" s="10">
        <f>Customers!Y84+IFERROR(VLOOKUP(Y$4,Switching!$B$35:$F$44,5,0),0)-IFERROR(VLOOKUP(Y$4,Switching!$B$23:$F$31,5,0),0)</f>
        <v>3802</v>
      </c>
      <c r="Z85" s="10">
        <f>Customers!Z84+IFERROR(VLOOKUP(Z$4,Switching!$B$35:$F$44,5,0),0)-IFERROR(VLOOKUP(Z$4,Switching!$B$23:$F$31,5,0),0)</f>
        <v>779</v>
      </c>
      <c r="AA85" s="10">
        <f>Customers!AA84+IFERROR(VLOOKUP(AA$4,Switching!$B$35:$F$44,5,0),0)-IFERROR(VLOOKUP(AA$4,Switching!$B$23:$F$31,5,0),0)</f>
        <v>19</v>
      </c>
      <c r="AB85" s="10">
        <f>Customers!AB84+IFERROR(VLOOKUP(AB$4,Switching!$B$35:$F$44,5,0),0)-IFERROR(VLOOKUP(AB$4,Switching!$B$23:$F$31,5,0),0)</f>
        <v>187</v>
      </c>
      <c r="AC85" s="10">
        <f>Customers!AC84+IFERROR(VLOOKUP(AC$4,Switching!$B$35:$F$44,5,0),0)-IFERROR(VLOOKUP(AC$4,Switching!$B$23:$F$31,5,0),0)</f>
        <v>4</v>
      </c>
      <c r="AD85" s="10">
        <f>Customers!AD84+IFERROR(VLOOKUP(AD$4,Switching!$B$35:$F$44,5,0),0)-IFERROR(VLOOKUP(AD$4,Switching!$B$23:$F$31,5,0),0)</f>
        <v>18</v>
      </c>
      <c r="AE85" s="10">
        <f>Customers!AE84+IFERROR(VLOOKUP(AE$4,Switching!$B$35:$F$44,5,0),0)-IFERROR(VLOOKUP(AE$4,Switching!$B$23:$F$31,5,0),0)</f>
        <v>130</v>
      </c>
      <c r="AF85" s="10">
        <f>Customers!AF84+IFERROR(VLOOKUP(AF$4,Switching!$B$35:$F$44,5,0),0)-IFERROR(VLOOKUP(AF$4,Switching!$B$23:$F$31,5,0),0)</f>
        <v>13</v>
      </c>
      <c r="AG85" s="10">
        <f>Customers!AG84+IFERROR(VLOOKUP(AG$4,Switching!$B$35:$F$44,5,0),0)-IFERROR(VLOOKUP(AG$4,Switching!$B$23:$F$31,5,0),0)</f>
        <v>12</v>
      </c>
      <c r="AH85" s="10">
        <f>Customers!AH84+IFERROR(VLOOKUP(AH$4,Switching!$B$35:$F$44,5,0),0)-IFERROR(VLOOKUP(AH$4,Switching!$B$23:$F$31,5,0),0)</f>
        <v>373929</v>
      </c>
      <c r="AI85" s="35">
        <f t="shared" si="7"/>
        <v>45643</v>
      </c>
      <c r="AJ85" s="10">
        <f>Customers!AJ84+IFERROR(VLOOKUP(AJ$4,Switching!$B$35:$F$44,5,0),0)-IFERROR(VLOOKUP(AJ$4,Switching!$B$23:$F$31,5,0),0)</f>
        <v>28876.348588296263</v>
      </c>
      <c r="AK85" s="10">
        <f>Customers!AK84+IFERROR(VLOOKUP(AK$4,Switching!$B$35:$F$44,5,0),0)-IFERROR(VLOOKUP(AK$4,Switching!$B$23:$F$31,5,0),0)</f>
        <v>16766.651411703733</v>
      </c>
      <c r="AL85" s="10">
        <f>Customers!AL84+IFERROR(VLOOKUP(AL$4,Switching!$B$35:$F$44,5,0),0)-IFERROR(VLOOKUP(AL$4,Switching!$B$23:$F$31,5,0),0)</f>
        <v>52</v>
      </c>
      <c r="AM85" s="10">
        <f>Customers!AM84+IFERROR(VLOOKUP(AM$4,Switching!$B$35:$F$44,5,0),0)-IFERROR(VLOOKUP(AM$4,Switching!$B$23:$F$31,5,0),0)</f>
        <v>2603</v>
      </c>
      <c r="AN85" s="10">
        <f>Customers!AN84+IFERROR(VLOOKUP(AN$4,Switching!$B$35:$F$44,5,0),0)-IFERROR(VLOOKUP(AN$4,Switching!$B$23:$F$31,5,0),0)</f>
        <v>48</v>
      </c>
      <c r="AO85" s="10">
        <f>Customers!AO84+IFERROR(VLOOKUP(AO$4,Switching!$B$35:$F$44,5,0),0)-IFERROR(VLOOKUP(AO$4,Switching!$B$23:$F$31,5,0),0)</f>
        <v>233</v>
      </c>
      <c r="AP85" s="10">
        <f>Customers!AP84+IFERROR(VLOOKUP(AP$4,Switching!$B$35:$F$44,5,0),0)-IFERROR(VLOOKUP(AP$4,Switching!$B$23:$F$31,5,0),0)</f>
        <v>21</v>
      </c>
      <c r="AQ85" s="10">
        <f>Customers!AQ84+IFERROR(VLOOKUP(AQ$4,Switching!$B$35:$F$44,5,0),0)-IFERROR(VLOOKUP(AQ$4,Switching!$B$23:$F$31,5,0),0)</f>
        <v>208</v>
      </c>
      <c r="AR85" s="10">
        <f>Customers!AR84+IFERROR(VLOOKUP(AR$4,Switching!$B$35:$F$44,5,0),0)-IFERROR(VLOOKUP(AR$4,Switching!$B$23:$F$31,5,0),0)</f>
        <v>74</v>
      </c>
      <c r="AS85" s="10">
        <f>Customers!AS84+IFERROR(VLOOKUP(AS$4,Switching!$B$35:$F$44,5,0),0)-IFERROR(VLOOKUP(AS$4,Switching!$B$23:$F$31,5,0),0)</f>
        <v>100</v>
      </c>
      <c r="AT85" s="10">
        <f>Customers!AT84+IFERROR(VLOOKUP(AT$4,Switching!$B$35:$F$44,5,0),0)-IFERROR(VLOOKUP(AT$4,Switching!$B$23:$F$31,5,0),0)</f>
        <v>156</v>
      </c>
      <c r="AU85" s="10">
        <f>Customers!AU84+IFERROR(VLOOKUP(AU$4,Switching!$B$35:$F$44,5,0),0)-IFERROR(VLOOKUP(AU$4,Switching!$B$23:$F$31,5,0),0)</f>
        <v>12</v>
      </c>
      <c r="AV85" s="10">
        <f>Customers!AV84+IFERROR(VLOOKUP(AV$4,Switching!$B$35:$F$44,5,0),0)-IFERROR(VLOOKUP(AV$4,Switching!$B$23:$F$31,5,0),0)</f>
        <v>905</v>
      </c>
      <c r="AW85" s="10">
        <f>Customers!AW84+IFERROR(VLOOKUP(AW$4,Switching!$B$35:$F$44,5,0),0)-IFERROR(VLOOKUP(AW$4,Switching!$B$23:$F$31,5,0),0)</f>
        <v>1</v>
      </c>
      <c r="AX85" s="10">
        <f>Customers!AX84+IFERROR(VLOOKUP(AX$4,Switching!$B$35:$F$44,5,0),0)-IFERROR(VLOOKUP(AX$4,Switching!$B$23:$F$31,5,0),0)</f>
        <v>2</v>
      </c>
    </row>
    <row r="86" spans="1:50" x14ac:dyDescent="0.25">
      <c r="A86" s="8">
        <v>2021</v>
      </c>
      <c r="B86" s="8">
        <v>3</v>
      </c>
      <c r="C86" s="8" t="s">
        <v>561</v>
      </c>
      <c r="D86" s="10">
        <f>Customers!D85+IFERROR(VLOOKUP(D$4,Switching!$B$35:$F$44,5,0),0)-IFERROR(VLOOKUP(D$4,Switching!$B$23:$F$31,5,0),0)</f>
        <v>441710.01860046998</v>
      </c>
      <c r="E86" s="36">
        <f t="shared" si="8"/>
        <v>651</v>
      </c>
      <c r="F86" s="10">
        <f>Customers!F85+IFERROR(VLOOKUP(F$4,Switching!$B$35:$F$44,5,0),0)-IFERROR(VLOOKUP(F$4,Switching!$B$23:$F$31,5,0),0)</f>
        <v>384</v>
      </c>
      <c r="G86" s="10">
        <f>Customers!G85+IFERROR(VLOOKUP(G$4,Switching!$B$35:$F$44,5,0),0)-IFERROR(VLOOKUP(G$4,Switching!$B$23:$F$31,5,0),0)</f>
        <v>267</v>
      </c>
      <c r="H86" s="35">
        <f t="shared" si="9"/>
        <v>82730</v>
      </c>
      <c r="I86" s="10">
        <f>Customers!I85+IFERROR(VLOOKUP(I$4,Switching!$B$35:$F$44,5,0),0)-IFERROR(VLOOKUP(I$4,Switching!$B$23:$F$31,5,0),0)</f>
        <v>64017.499853911519</v>
      </c>
      <c r="J86" s="10">
        <f>Customers!J85+IFERROR(VLOOKUP(J$4,Switching!$B$35:$F$44,5,0),0)-IFERROR(VLOOKUP(J$4,Switching!$B$23:$F$31,5,0),0)</f>
        <v>18712.500146088481</v>
      </c>
      <c r="K86" s="10">
        <f>Customers!K85+IFERROR(VLOOKUP(K$4,Switching!$B$35:$F$44,5,0),0)-IFERROR(VLOOKUP(K$4,Switching!$B$23:$F$31,5,0),0)</f>
        <v>195</v>
      </c>
      <c r="L86" s="10">
        <f>Customers!L85+IFERROR(VLOOKUP(L$4,Switching!$B$35:$F$44,5,0),0)-IFERROR(VLOOKUP(L$4,Switching!$B$23:$F$31,5,0),0)</f>
        <v>4560</v>
      </c>
      <c r="M86" s="10">
        <f>Customers!M85+IFERROR(VLOOKUP(M$4,Switching!$B$35:$F$44,5,0),0)-IFERROR(VLOOKUP(M$4,Switching!$B$23:$F$31,5,0),0)</f>
        <v>216</v>
      </c>
      <c r="N86" s="10">
        <f>Customers!N85+IFERROR(VLOOKUP(N$4,Switching!$B$35:$F$44,5,0),0)-IFERROR(VLOOKUP(N$4,Switching!$B$23:$F$31,5,0),0)</f>
        <v>524</v>
      </c>
      <c r="O86" s="10">
        <f>Customers!O85+IFERROR(VLOOKUP(O$4,Switching!$B$35:$F$44,5,0),0)-IFERROR(VLOOKUP(O$4,Switching!$B$23:$F$31,5,0),0)</f>
        <v>52</v>
      </c>
      <c r="P86" s="10">
        <f>Customers!P85+IFERROR(VLOOKUP(P$4,Switching!$B$35:$F$44,5,0),0)-IFERROR(VLOOKUP(P$4,Switching!$B$23:$F$31,5,0),0)</f>
        <v>747</v>
      </c>
      <c r="Q86" s="10">
        <f>Customers!Q85+IFERROR(VLOOKUP(Q$4,Switching!$B$35:$F$44,5,0),0)-IFERROR(VLOOKUP(Q$4,Switching!$B$23:$F$31,5,0),0)</f>
        <v>1</v>
      </c>
      <c r="R86" s="10">
        <f>Customers!R85+IFERROR(VLOOKUP(R$4,Switching!$B$35:$F$44,5,0),0)-IFERROR(VLOOKUP(R$4,Switching!$B$23:$F$31,5,0),0)</f>
        <v>6</v>
      </c>
      <c r="S86" s="10">
        <f>Customers!S85+IFERROR(VLOOKUP(S$4,Switching!$B$35:$F$44,5,0),0)-IFERROR(VLOOKUP(S$4,Switching!$B$23:$F$31,5,0),0)</f>
        <v>5</v>
      </c>
      <c r="T86" s="10">
        <f t="shared" si="5"/>
        <v>12</v>
      </c>
      <c r="U86" s="10">
        <f>Customers!U85+IFERROR(VLOOKUP(U$4,Switching!$B$35:$F$44,5,0),0)-IFERROR(VLOOKUP(U$4,Switching!$B$23:$F$31,5,0),0)</f>
        <v>32</v>
      </c>
      <c r="V86" s="10">
        <f>Customers!V85+IFERROR(VLOOKUP(V$4,Switching!$B$35:$F$44,5,0),0)-IFERROR(VLOOKUP(V$4,Switching!$B$23:$F$31,5,0),0)</f>
        <v>1</v>
      </c>
      <c r="W86" s="10">
        <f>Customers!W85+IFERROR(VLOOKUP(W$4,Switching!$B$35:$F$44,5,0),0)-IFERROR(VLOOKUP(W$4,Switching!$B$23:$F$31,5,0),0)</f>
        <v>24009</v>
      </c>
      <c r="X86" s="35">
        <f t="shared" si="6"/>
        <v>4583</v>
      </c>
      <c r="Y86" s="10">
        <f>Customers!Y85+IFERROR(VLOOKUP(Y$4,Switching!$B$35:$F$44,5,0),0)-IFERROR(VLOOKUP(Y$4,Switching!$B$23:$F$31,5,0),0)</f>
        <v>3804</v>
      </c>
      <c r="Z86" s="10">
        <f>Customers!Z85+IFERROR(VLOOKUP(Z$4,Switching!$B$35:$F$44,5,0),0)-IFERROR(VLOOKUP(Z$4,Switching!$B$23:$F$31,5,0),0)</f>
        <v>779</v>
      </c>
      <c r="AA86" s="10">
        <f>Customers!AA85+IFERROR(VLOOKUP(AA$4,Switching!$B$35:$F$44,5,0),0)-IFERROR(VLOOKUP(AA$4,Switching!$B$23:$F$31,5,0),0)</f>
        <v>19</v>
      </c>
      <c r="AB86" s="10">
        <f>Customers!AB85+IFERROR(VLOOKUP(AB$4,Switching!$B$35:$F$44,5,0),0)-IFERROR(VLOOKUP(AB$4,Switching!$B$23:$F$31,5,0),0)</f>
        <v>187</v>
      </c>
      <c r="AC86" s="10">
        <f>Customers!AC85+IFERROR(VLOOKUP(AC$4,Switching!$B$35:$F$44,5,0),0)-IFERROR(VLOOKUP(AC$4,Switching!$B$23:$F$31,5,0),0)</f>
        <v>4</v>
      </c>
      <c r="AD86" s="10">
        <f>Customers!AD85+IFERROR(VLOOKUP(AD$4,Switching!$B$35:$F$44,5,0),0)-IFERROR(VLOOKUP(AD$4,Switching!$B$23:$F$31,5,0),0)</f>
        <v>18</v>
      </c>
      <c r="AE86" s="10">
        <f>Customers!AE85+IFERROR(VLOOKUP(AE$4,Switching!$B$35:$F$44,5,0),0)-IFERROR(VLOOKUP(AE$4,Switching!$B$23:$F$31,5,0),0)</f>
        <v>133</v>
      </c>
      <c r="AF86" s="10">
        <f>Customers!AF85+IFERROR(VLOOKUP(AF$4,Switching!$B$35:$F$44,5,0),0)-IFERROR(VLOOKUP(AF$4,Switching!$B$23:$F$31,5,0),0)</f>
        <v>13</v>
      </c>
      <c r="AG86" s="10">
        <f>Customers!AG85+IFERROR(VLOOKUP(AG$4,Switching!$B$35:$F$44,5,0),0)-IFERROR(VLOOKUP(AG$4,Switching!$B$23:$F$31,5,0),0)</f>
        <v>12</v>
      </c>
      <c r="AH86" s="10">
        <f>Customers!AH85+IFERROR(VLOOKUP(AH$4,Switching!$B$35:$F$44,5,0),0)-IFERROR(VLOOKUP(AH$4,Switching!$B$23:$F$31,5,0),0)</f>
        <v>374118</v>
      </c>
      <c r="AI86" s="35">
        <f t="shared" si="7"/>
        <v>45660</v>
      </c>
      <c r="AJ86" s="10">
        <f>Customers!AJ85+IFERROR(VLOOKUP(AJ$4,Switching!$B$35:$F$44,5,0),0)-IFERROR(VLOOKUP(AJ$4,Switching!$B$23:$F$31,5,0),0)</f>
        <v>28887.104261024357</v>
      </c>
      <c r="AK86" s="10">
        <f>Customers!AK85+IFERROR(VLOOKUP(AK$4,Switching!$B$35:$F$44,5,0),0)-IFERROR(VLOOKUP(AK$4,Switching!$B$23:$F$31,5,0),0)</f>
        <v>16772.89573897564</v>
      </c>
      <c r="AL86" s="10">
        <f>Customers!AL85+IFERROR(VLOOKUP(AL$4,Switching!$B$35:$F$44,5,0),0)-IFERROR(VLOOKUP(AL$4,Switching!$B$23:$F$31,5,0),0)</f>
        <v>52</v>
      </c>
      <c r="AM86" s="10">
        <f>Customers!AM85+IFERROR(VLOOKUP(AM$4,Switching!$B$35:$F$44,5,0),0)-IFERROR(VLOOKUP(AM$4,Switching!$B$23:$F$31,5,0),0)</f>
        <v>2603</v>
      </c>
      <c r="AN86" s="10">
        <f>Customers!AN85+IFERROR(VLOOKUP(AN$4,Switching!$B$35:$F$44,5,0),0)-IFERROR(VLOOKUP(AN$4,Switching!$B$23:$F$31,5,0),0)</f>
        <v>48</v>
      </c>
      <c r="AO86" s="10">
        <f>Customers!AO85+IFERROR(VLOOKUP(AO$4,Switching!$B$35:$F$44,5,0),0)-IFERROR(VLOOKUP(AO$4,Switching!$B$23:$F$31,5,0),0)</f>
        <v>233</v>
      </c>
      <c r="AP86" s="10">
        <f>Customers!AP85+IFERROR(VLOOKUP(AP$4,Switching!$B$35:$F$44,5,0),0)-IFERROR(VLOOKUP(AP$4,Switching!$B$23:$F$31,5,0),0)</f>
        <v>21</v>
      </c>
      <c r="AQ86" s="10">
        <f>Customers!AQ85+IFERROR(VLOOKUP(AQ$4,Switching!$B$35:$F$44,5,0),0)-IFERROR(VLOOKUP(AQ$4,Switching!$B$23:$F$31,5,0),0)</f>
        <v>208</v>
      </c>
      <c r="AR86" s="10">
        <f>Customers!AR85+IFERROR(VLOOKUP(AR$4,Switching!$B$35:$F$44,5,0),0)-IFERROR(VLOOKUP(AR$4,Switching!$B$23:$F$31,5,0),0)</f>
        <v>74</v>
      </c>
      <c r="AS86" s="10">
        <f>Customers!AS85+IFERROR(VLOOKUP(AS$4,Switching!$B$35:$F$44,5,0),0)-IFERROR(VLOOKUP(AS$4,Switching!$B$23:$F$31,5,0),0)</f>
        <v>100</v>
      </c>
      <c r="AT86" s="10">
        <f>Customers!AT85+IFERROR(VLOOKUP(AT$4,Switching!$B$35:$F$44,5,0),0)-IFERROR(VLOOKUP(AT$4,Switching!$B$23:$F$31,5,0),0)</f>
        <v>156</v>
      </c>
      <c r="AU86" s="10">
        <f>Customers!AU85+IFERROR(VLOOKUP(AU$4,Switching!$B$35:$F$44,5,0),0)-IFERROR(VLOOKUP(AU$4,Switching!$B$23:$F$31,5,0),0)</f>
        <v>12</v>
      </c>
      <c r="AV86" s="10">
        <f>Customers!AV85+IFERROR(VLOOKUP(AV$4,Switching!$B$35:$F$44,5,0),0)-IFERROR(VLOOKUP(AV$4,Switching!$B$23:$F$31,5,0),0)</f>
        <v>905</v>
      </c>
      <c r="AW86" s="10">
        <f>Customers!AW85+IFERROR(VLOOKUP(AW$4,Switching!$B$35:$F$44,5,0),0)-IFERROR(VLOOKUP(AW$4,Switching!$B$23:$F$31,5,0),0)</f>
        <v>1</v>
      </c>
      <c r="AX86" s="10">
        <f>Customers!AX85+IFERROR(VLOOKUP(AX$4,Switching!$B$35:$F$44,5,0),0)-IFERROR(VLOOKUP(AX$4,Switching!$B$23:$F$31,5,0),0)</f>
        <v>2</v>
      </c>
    </row>
    <row r="87" spans="1:50" x14ac:dyDescent="0.25">
      <c r="A87" s="8">
        <v>2021</v>
      </c>
      <c r="B87" s="8">
        <v>4</v>
      </c>
      <c r="C87" s="8" t="s">
        <v>562</v>
      </c>
      <c r="D87" s="10">
        <f>Customers!D86+IFERROR(VLOOKUP(D$4,Switching!$B$35:$F$44,5,0),0)-IFERROR(VLOOKUP(D$4,Switching!$B$23:$F$31,5,0),0)</f>
        <v>441876.621974874</v>
      </c>
      <c r="E87" s="36">
        <f t="shared" si="8"/>
        <v>631</v>
      </c>
      <c r="F87" s="10">
        <f>Customers!F86+IFERROR(VLOOKUP(F$4,Switching!$B$35:$F$44,5,0),0)-IFERROR(VLOOKUP(F$4,Switching!$B$23:$F$31,5,0),0)</f>
        <v>372</v>
      </c>
      <c r="G87" s="10">
        <f>Customers!G86+IFERROR(VLOOKUP(G$4,Switching!$B$35:$F$44,5,0),0)-IFERROR(VLOOKUP(G$4,Switching!$B$23:$F$31,5,0),0)</f>
        <v>259</v>
      </c>
      <c r="H87" s="35">
        <f t="shared" si="9"/>
        <v>82740</v>
      </c>
      <c r="I87" s="10">
        <f>Customers!I86+IFERROR(VLOOKUP(I$4,Switching!$B$35:$F$44,5,0),0)-IFERROR(VLOOKUP(I$4,Switching!$B$23:$F$31,5,0),0)</f>
        <v>64025.24826519929</v>
      </c>
      <c r="J87" s="10">
        <f>Customers!J86+IFERROR(VLOOKUP(J$4,Switching!$B$35:$F$44,5,0),0)-IFERROR(VLOOKUP(J$4,Switching!$B$23:$F$31,5,0),0)</f>
        <v>18714.75173480071</v>
      </c>
      <c r="K87" s="10">
        <f>Customers!K86+IFERROR(VLOOKUP(K$4,Switching!$B$35:$F$44,5,0),0)-IFERROR(VLOOKUP(K$4,Switching!$B$23:$F$31,5,0),0)</f>
        <v>195</v>
      </c>
      <c r="L87" s="10">
        <f>Customers!L86+IFERROR(VLOOKUP(L$4,Switching!$B$35:$F$44,5,0),0)-IFERROR(VLOOKUP(L$4,Switching!$B$23:$F$31,5,0),0)</f>
        <v>4560</v>
      </c>
      <c r="M87" s="10">
        <f>Customers!M86+IFERROR(VLOOKUP(M$4,Switching!$B$35:$F$44,5,0),0)-IFERROR(VLOOKUP(M$4,Switching!$B$23:$F$31,5,0),0)</f>
        <v>216</v>
      </c>
      <c r="N87" s="10">
        <f>Customers!N86+IFERROR(VLOOKUP(N$4,Switching!$B$35:$F$44,5,0),0)-IFERROR(VLOOKUP(N$4,Switching!$B$23:$F$31,5,0),0)</f>
        <v>524</v>
      </c>
      <c r="O87" s="10">
        <f>Customers!O86+IFERROR(VLOOKUP(O$4,Switching!$B$35:$F$44,5,0),0)-IFERROR(VLOOKUP(O$4,Switching!$B$23:$F$31,5,0),0)</f>
        <v>52</v>
      </c>
      <c r="P87" s="10">
        <f>Customers!P86+IFERROR(VLOOKUP(P$4,Switching!$B$35:$F$44,5,0),0)-IFERROR(VLOOKUP(P$4,Switching!$B$23:$F$31,5,0),0)</f>
        <v>747</v>
      </c>
      <c r="Q87" s="10">
        <f>Customers!Q86+IFERROR(VLOOKUP(Q$4,Switching!$B$35:$F$44,5,0),0)-IFERROR(VLOOKUP(Q$4,Switching!$B$23:$F$31,5,0),0)</f>
        <v>1</v>
      </c>
      <c r="R87" s="10">
        <f>Customers!R86+IFERROR(VLOOKUP(R$4,Switching!$B$35:$F$44,5,0),0)-IFERROR(VLOOKUP(R$4,Switching!$B$23:$F$31,5,0),0)</f>
        <v>6</v>
      </c>
      <c r="S87" s="10">
        <f>Customers!S86+IFERROR(VLOOKUP(S$4,Switching!$B$35:$F$44,5,0),0)-IFERROR(VLOOKUP(S$4,Switching!$B$23:$F$31,5,0),0)</f>
        <v>5</v>
      </c>
      <c r="T87" s="10">
        <f t="shared" si="5"/>
        <v>12</v>
      </c>
      <c r="U87" s="10">
        <f>Customers!U86+IFERROR(VLOOKUP(U$4,Switching!$B$35:$F$44,5,0),0)-IFERROR(VLOOKUP(U$4,Switching!$B$23:$F$31,5,0),0)</f>
        <v>32</v>
      </c>
      <c r="V87" s="10">
        <f>Customers!V86+IFERROR(VLOOKUP(V$4,Switching!$B$35:$F$44,5,0),0)-IFERROR(VLOOKUP(V$4,Switching!$B$23:$F$31,5,0),0)</f>
        <v>1</v>
      </c>
      <c r="W87" s="10">
        <f>Customers!W86+IFERROR(VLOOKUP(W$4,Switching!$B$35:$F$44,5,0),0)-IFERROR(VLOOKUP(W$4,Switching!$B$23:$F$31,5,0),0)</f>
        <v>23983</v>
      </c>
      <c r="X87" s="35">
        <f t="shared" si="6"/>
        <v>4585</v>
      </c>
      <c r="Y87" s="10">
        <f>Customers!Y86+IFERROR(VLOOKUP(Y$4,Switching!$B$35:$F$44,5,0),0)-IFERROR(VLOOKUP(Y$4,Switching!$B$23:$F$31,5,0),0)</f>
        <v>3806</v>
      </c>
      <c r="Z87" s="10">
        <f>Customers!Z86+IFERROR(VLOOKUP(Z$4,Switching!$B$35:$F$44,5,0),0)-IFERROR(VLOOKUP(Z$4,Switching!$B$23:$F$31,5,0),0)</f>
        <v>779</v>
      </c>
      <c r="AA87" s="10">
        <f>Customers!AA86+IFERROR(VLOOKUP(AA$4,Switching!$B$35:$F$44,5,0),0)-IFERROR(VLOOKUP(AA$4,Switching!$B$23:$F$31,5,0),0)</f>
        <v>19</v>
      </c>
      <c r="AB87" s="10">
        <f>Customers!AB86+IFERROR(VLOOKUP(AB$4,Switching!$B$35:$F$44,5,0),0)-IFERROR(VLOOKUP(AB$4,Switching!$B$23:$F$31,5,0),0)</f>
        <v>187</v>
      </c>
      <c r="AC87" s="10">
        <f>Customers!AC86+IFERROR(VLOOKUP(AC$4,Switching!$B$35:$F$44,5,0),0)-IFERROR(VLOOKUP(AC$4,Switching!$B$23:$F$31,5,0),0)</f>
        <v>4</v>
      </c>
      <c r="AD87" s="10">
        <f>Customers!AD86+IFERROR(VLOOKUP(AD$4,Switching!$B$35:$F$44,5,0),0)-IFERROR(VLOOKUP(AD$4,Switching!$B$23:$F$31,5,0),0)</f>
        <v>18</v>
      </c>
      <c r="AE87" s="10">
        <f>Customers!AE86+IFERROR(VLOOKUP(AE$4,Switching!$B$35:$F$44,5,0),0)-IFERROR(VLOOKUP(AE$4,Switching!$B$23:$F$31,5,0),0)</f>
        <v>132</v>
      </c>
      <c r="AF87" s="10">
        <f>Customers!AF86+IFERROR(VLOOKUP(AF$4,Switching!$B$35:$F$44,5,0),0)-IFERROR(VLOOKUP(AF$4,Switching!$B$23:$F$31,5,0),0)</f>
        <v>13</v>
      </c>
      <c r="AG87" s="10">
        <f>Customers!AG86+IFERROR(VLOOKUP(AG$4,Switching!$B$35:$F$44,5,0),0)-IFERROR(VLOOKUP(AG$4,Switching!$B$23:$F$31,5,0),0)</f>
        <v>12</v>
      </c>
      <c r="AH87" s="10">
        <f>Customers!AH86+IFERROR(VLOOKUP(AH$4,Switching!$B$35:$F$44,5,0),0)-IFERROR(VLOOKUP(AH$4,Switching!$B$23:$F$31,5,0),0)</f>
        <v>374306</v>
      </c>
      <c r="AI87" s="35">
        <f t="shared" si="7"/>
        <v>45677</v>
      </c>
      <c r="AJ87" s="10">
        <f>Customers!AJ86+IFERROR(VLOOKUP(AJ$4,Switching!$B$35:$F$44,5,0),0)-IFERROR(VLOOKUP(AJ$4,Switching!$B$23:$F$31,5,0),0)</f>
        <v>28897.85993375245</v>
      </c>
      <c r="AK87" s="10">
        <f>Customers!AK86+IFERROR(VLOOKUP(AK$4,Switching!$B$35:$F$44,5,0),0)-IFERROR(VLOOKUP(AK$4,Switching!$B$23:$F$31,5,0),0)</f>
        <v>16779.14006624755</v>
      </c>
      <c r="AL87" s="10">
        <f>Customers!AL86+IFERROR(VLOOKUP(AL$4,Switching!$B$35:$F$44,5,0),0)-IFERROR(VLOOKUP(AL$4,Switching!$B$23:$F$31,5,0),0)</f>
        <v>52</v>
      </c>
      <c r="AM87" s="10">
        <f>Customers!AM86+IFERROR(VLOOKUP(AM$4,Switching!$B$35:$F$44,5,0),0)-IFERROR(VLOOKUP(AM$4,Switching!$B$23:$F$31,5,0),0)</f>
        <v>2603</v>
      </c>
      <c r="AN87" s="10">
        <f>Customers!AN86+IFERROR(VLOOKUP(AN$4,Switching!$B$35:$F$44,5,0),0)-IFERROR(VLOOKUP(AN$4,Switching!$B$23:$F$31,5,0),0)</f>
        <v>48</v>
      </c>
      <c r="AO87" s="10">
        <f>Customers!AO86+IFERROR(VLOOKUP(AO$4,Switching!$B$35:$F$44,5,0),0)-IFERROR(VLOOKUP(AO$4,Switching!$B$23:$F$31,5,0),0)</f>
        <v>233</v>
      </c>
      <c r="AP87" s="10">
        <f>Customers!AP86+IFERROR(VLOOKUP(AP$4,Switching!$B$35:$F$44,5,0),0)-IFERROR(VLOOKUP(AP$4,Switching!$B$23:$F$31,5,0),0)</f>
        <v>21</v>
      </c>
      <c r="AQ87" s="10">
        <f>Customers!AQ86+IFERROR(VLOOKUP(AQ$4,Switching!$B$35:$F$44,5,0),0)-IFERROR(VLOOKUP(AQ$4,Switching!$B$23:$F$31,5,0),0)</f>
        <v>208</v>
      </c>
      <c r="AR87" s="10">
        <f>Customers!AR86+IFERROR(VLOOKUP(AR$4,Switching!$B$35:$F$44,5,0),0)-IFERROR(VLOOKUP(AR$4,Switching!$B$23:$F$31,5,0),0)</f>
        <v>74</v>
      </c>
      <c r="AS87" s="10">
        <f>Customers!AS86+IFERROR(VLOOKUP(AS$4,Switching!$B$35:$F$44,5,0),0)-IFERROR(VLOOKUP(AS$4,Switching!$B$23:$F$31,5,0),0)</f>
        <v>100</v>
      </c>
      <c r="AT87" s="10">
        <f>Customers!AT86+IFERROR(VLOOKUP(AT$4,Switching!$B$35:$F$44,5,0),0)-IFERROR(VLOOKUP(AT$4,Switching!$B$23:$F$31,5,0),0)</f>
        <v>156</v>
      </c>
      <c r="AU87" s="10">
        <f>Customers!AU86+IFERROR(VLOOKUP(AU$4,Switching!$B$35:$F$44,5,0),0)-IFERROR(VLOOKUP(AU$4,Switching!$B$23:$F$31,5,0),0)</f>
        <v>12</v>
      </c>
      <c r="AV87" s="10">
        <f>Customers!AV86+IFERROR(VLOOKUP(AV$4,Switching!$B$35:$F$44,5,0),0)-IFERROR(VLOOKUP(AV$4,Switching!$B$23:$F$31,5,0),0)</f>
        <v>905</v>
      </c>
      <c r="AW87" s="10">
        <f>Customers!AW86+IFERROR(VLOOKUP(AW$4,Switching!$B$35:$F$44,5,0),0)-IFERROR(VLOOKUP(AW$4,Switching!$B$23:$F$31,5,0),0)</f>
        <v>1</v>
      </c>
      <c r="AX87" s="10">
        <f>Customers!AX86+IFERROR(VLOOKUP(AX$4,Switching!$B$35:$F$44,5,0),0)-IFERROR(VLOOKUP(AX$4,Switching!$B$23:$F$31,5,0),0)</f>
        <v>2</v>
      </c>
    </row>
    <row r="88" spans="1:50" x14ac:dyDescent="0.25">
      <c r="A88" s="8">
        <v>2021</v>
      </c>
      <c r="B88" s="8">
        <v>5</v>
      </c>
      <c r="C88" s="8" t="s">
        <v>563</v>
      </c>
      <c r="D88" s="10">
        <f>Customers!D87+IFERROR(VLOOKUP(D$4,Switching!$B$35:$F$44,5,0),0)-IFERROR(VLOOKUP(D$4,Switching!$B$23:$F$31,5,0),0)</f>
        <v>442043.225212597</v>
      </c>
      <c r="E88" s="36">
        <f t="shared" si="8"/>
        <v>672</v>
      </c>
      <c r="F88" s="10">
        <f>Customers!F87+IFERROR(VLOOKUP(F$4,Switching!$B$35:$F$44,5,0),0)-IFERROR(VLOOKUP(F$4,Switching!$B$23:$F$31,5,0),0)</f>
        <v>396</v>
      </c>
      <c r="G88" s="10">
        <f>Customers!G87+IFERROR(VLOOKUP(G$4,Switching!$B$35:$F$44,5,0),0)-IFERROR(VLOOKUP(G$4,Switching!$B$23:$F$31,5,0),0)</f>
        <v>276</v>
      </c>
      <c r="H88" s="35">
        <f t="shared" si="9"/>
        <v>82750</v>
      </c>
      <c r="I88" s="10">
        <f>Customers!I87+IFERROR(VLOOKUP(I$4,Switching!$B$35:$F$44,5,0),0)-IFERROR(VLOOKUP(I$4,Switching!$B$23:$F$31,5,0),0)</f>
        <v>64032.996676487062</v>
      </c>
      <c r="J88" s="10">
        <f>Customers!J87+IFERROR(VLOOKUP(J$4,Switching!$B$35:$F$44,5,0),0)-IFERROR(VLOOKUP(J$4,Switching!$B$23:$F$31,5,0),0)</f>
        <v>18717.003323512941</v>
      </c>
      <c r="K88" s="10">
        <f>Customers!K87+IFERROR(VLOOKUP(K$4,Switching!$B$35:$F$44,5,0),0)-IFERROR(VLOOKUP(K$4,Switching!$B$23:$F$31,5,0),0)</f>
        <v>195</v>
      </c>
      <c r="L88" s="10">
        <f>Customers!L87+IFERROR(VLOOKUP(L$4,Switching!$B$35:$F$44,5,0),0)-IFERROR(VLOOKUP(L$4,Switching!$B$23:$F$31,5,0),0)</f>
        <v>4560</v>
      </c>
      <c r="M88" s="10">
        <f>Customers!M87+IFERROR(VLOOKUP(M$4,Switching!$B$35:$F$44,5,0),0)-IFERROR(VLOOKUP(M$4,Switching!$B$23:$F$31,5,0),0)</f>
        <v>216</v>
      </c>
      <c r="N88" s="10">
        <f>Customers!N87+IFERROR(VLOOKUP(N$4,Switching!$B$35:$F$44,5,0),0)-IFERROR(VLOOKUP(N$4,Switching!$B$23:$F$31,5,0),0)</f>
        <v>524</v>
      </c>
      <c r="O88" s="10">
        <f>Customers!O87+IFERROR(VLOOKUP(O$4,Switching!$B$35:$F$44,5,0),0)-IFERROR(VLOOKUP(O$4,Switching!$B$23:$F$31,5,0),0)</f>
        <v>52</v>
      </c>
      <c r="P88" s="10">
        <f>Customers!P87+IFERROR(VLOOKUP(P$4,Switching!$B$35:$F$44,5,0),0)-IFERROR(VLOOKUP(P$4,Switching!$B$23:$F$31,5,0),0)</f>
        <v>747</v>
      </c>
      <c r="Q88" s="10">
        <f>Customers!Q87+IFERROR(VLOOKUP(Q$4,Switching!$B$35:$F$44,5,0),0)-IFERROR(VLOOKUP(Q$4,Switching!$B$23:$F$31,5,0),0)</f>
        <v>1</v>
      </c>
      <c r="R88" s="10">
        <f>Customers!R87+IFERROR(VLOOKUP(R$4,Switching!$B$35:$F$44,5,0),0)-IFERROR(VLOOKUP(R$4,Switching!$B$23:$F$31,5,0),0)</f>
        <v>6</v>
      </c>
      <c r="S88" s="10">
        <f>Customers!S87+IFERROR(VLOOKUP(S$4,Switching!$B$35:$F$44,5,0),0)-IFERROR(VLOOKUP(S$4,Switching!$B$23:$F$31,5,0),0)</f>
        <v>5</v>
      </c>
      <c r="T88" s="10">
        <f t="shared" si="5"/>
        <v>12</v>
      </c>
      <c r="U88" s="10">
        <f>Customers!U87+IFERROR(VLOOKUP(U$4,Switching!$B$35:$F$44,5,0),0)-IFERROR(VLOOKUP(U$4,Switching!$B$23:$F$31,5,0),0)</f>
        <v>32</v>
      </c>
      <c r="V88" s="10">
        <f>Customers!V87+IFERROR(VLOOKUP(V$4,Switching!$B$35:$F$44,5,0),0)-IFERROR(VLOOKUP(V$4,Switching!$B$23:$F$31,5,0),0)</f>
        <v>1</v>
      </c>
      <c r="W88" s="10">
        <f>Customers!W87+IFERROR(VLOOKUP(W$4,Switching!$B$35:$F$44,5,0),0)-IFERROR(VLOOKUP(W$4,Switching!$B$23:$F$31,5,0),0)</f>
        <v>23991</v>
      </c>
      <c r="X88" s="35">
        <f t="shared" si="6"/>
        <v>4587</v>
      </c>
      <c r="Y88" s="10">
        <f>Customers!Y87+IFERROR(VLOOKUP(Y$4,Switching!$B$35:$F$44,5,0),0)-IFERROR(VLOOKUP(Y$4,Switching!$B$23:$F$31,5,0),0)</f>
        <v>3807</v>
      </c>
      <c r="Z88" s="10">
        <f>Customers!Z87+IFERROR(VLOOKUP(Z$4,Switching!$B$35:$F$44,5,0),0)-IFERROR(VLOOKUP(Z$4,Switching!$B$23:$F$31,5,0),0)</f>
        <v>780</v>
      </c>
      <c r="AA88" s="10">
        <f>Customers!AA87+IFERROR(VLOOKUP(AA$4,Switching!$B$35:$F$44,5,0),0)-IFERROR(VLOOKUP(AA$4,Switching!$B$23:$F$31,5,0),0)</f>
        <v>19</v>
      </c>
      <c r="AB88" s="10">
        <f>Customers!AB87+IFERROR(VLOOKUP(AB$4,Switching!$B$35:$F$44,5,0),0)-IFERROR(VLOOKUP(AB$4,Switching!$B$23:$F$31,5,0),0)</f>
        <v>187</v>
      </c>
      <c r="AC88" s="10">
        <f>Customers!AC87+IFERROR(VLOOKUP(AC$4,Switching!$B$35:$F$44,5,0),0)-IFERROR(VLOOKUP(AC$4,Switching!$B$23:$F$31,5,0),0)</f>
        <v>4</v>
      </c>
      <c r="AD88" s="10">
        <f>Customers!AD87+IFERROR(VLOOKUP(AD$4,Switching!$B$35:$F$44,5,0),0)-IFERROR(VLOOKUP(AD$4,Switching!$B$23:$F$31,5,0),0)</f>
        <v>18</v>
      </c>
      <c r="AE88" s="10">
        <f>Customers!AE87+IFERROR(VLOOKUP(AE$4,Switching!$B$35:$F$44,5,0),0)-IFERROR(VLOOKUP(AE$4,Switching!$B$23:$F$31,5,0),0)</f>
        <v>128</v>
      </c>
      <c r="AF88" s="10">
        <f>Customers!AF87+IFERROR(VLOOKUP(AF$4,Switching!$B$35:$F$44,5,0),0)-IFERROR(VLOOKUP(AF$4,Switching!$B$23:$F$31,5,0),0)</f>
        <v>13</v>
      </c>
      <c r="AG88" s="10">
        <f>Customers!AG87+IFERROR(VLOOKUP(AG$4,Switching!$B$35:$F$44,5,0),0)-IFERROR(VLOOKUP(AG$4,Switching!$B$23:$F$31,5,0),0)</f>
        <v>12</v>
      </c>
      <c r="AH88" s="10">
        <f>Customers!AH87+IFERROR(VLOOKUP(AH$4,Switching!$B$35:$F$44,5,0),0)-IFERROR(VLOOKUP(AH$4,Switching!$B$23:$F$31,5,0),0)</f>
        <v>374495</v>
      </c>
      <c r="AI88" s="35">
        <f t="shared" si="7"/>
        <v>45694</v>
      </c>
      <c r="AJ88" s="10">
        <f>Customers!AJ87+IFERROR(VLOOKUP(AJ$4,Switching!$B$35:$F$44,5,0),0)-IFERROR(VLOOKUP(AJ$4,Switching!$B$23:$F$31,5,0),0)</f>
        <v>28908.61560648054</v>
      </c>
      <c r="AK88" s="10">
        <f>Customers!AK87+IFERROR(VLOOKUP(AK$4,Switching!$B$35:$F$44,5,0),0)-IFERROR(VLOOKUP(AK$4,Switching!$B$23:$F$31,5,0),0)</f>
        <v>16785.384393519456</v>
      </c>
      <c r="AL88" s="10">
        <f>Customers!AL87+IFERROR(VLOOKUP(AL$4,Switching!$B$35:$F$44,5,0),0)-IFERROR(VLOOKUP(AL$4,Switching!$B$23:$F$31,5,0),0)</f>
        <v>52</v>
      </c>
      <c r="AM88" s="10">
        <f>Customers!AM87+IFERROR(VLOOKUP(AM$4,Switching!$B$35:$F$44,5,0),0)-IFERROR(VLOOKUP(AM$4,Switching!$B$23:$F$31,5,0),0)</f>
        <v>2603</v>
      </c>
      <c r="AN88" s="10">
        <f>Customers!AN87+IFERROR(VLOOKUP(AN$4,Switching!$B$35:$F$44,5,0),0)-IFERROR(VLOOKUP(AN$4,Switching!$B$23:$F$31,5,0),0)</f>
        <v>48</v>
      </c>
      <c r="AO88" s="10">
        <f>Customers!AO87+IFERROR(VLOOKUP(AO$4,Switching!$B$35:$F$44,5,0),0)-IFERROR(VLOOKUP(AO$4,Switching!$B$23:$F$31,5,0),0)</f>
        <v>233</v>
      </c>
      <c r="AP88" s="10">
        <f>Customers!AP87+IFERROR(VLOOKUP(AP$4,Switching!$B$35:$F$44,5,0),0)-IFERROR(VLOOKUP(AP$4,Switching!$B$23:$F$31,5,0),0)</f>
        <v>21</v>
      </c>
      <c r="AQ88" s="10">
        <f>Customers!AQ87+IFERROR(VLOOKUP(AQ$4,Switching!$B$35:$F$44,5,0),0)-IFERROR(VLOOKUP(AQ$4,Switching!$B$23:$F$31,5,0),0)</f>
        <v>208</v>
      </c>
      <c r="AR88" s="10">
        <f>Customers!AR87+IFERROR(VLOOKUP(AR$4,Switching!$B$35:$F$44,5,0),0)-IFERROR(VLOOKUP(AR$4,Switching!$B$23:$F$31,5,0),0)</f>
        <v>74</v>
      </c>
      <c r="AS88" s="10">
        <f>Customers!AS87+IFERROR(VLOOKUP(AS$4,Switching!$B$35:$F$44,5,0),0)-IFERROR(VLOOKUP(AS$4,Switching!$B$23:$F$31,5,0),0)</f>
        <v>100</v>
      </c>
      <c r="AT88" s="10">
        <f>Customers!AT87+IFERROR(VLOOKUP(AT$4,Switching!$B$35:$F$44,5,0),0)-IFERROR(VLOOKUP(AT$4,Switching!$B$23:$F$31,5,0),0)</f>
        <v>156</v>
      </c>
      <c r="AU88" s="10">
        <f>Customers!AU87+IFERROR(VLOOKUP(AU$4,Switching!$B$35:$F$44,5,0),0)-IFERROR(VLOOKUP(AU$4,Switching!$B$23:$F$31,5,0),0)</f>
        <v>12</v>
      </c>
      <c r="AV88" s="10">
        <f>Customers!AV87+IFERROR(VLOOKUP(AV$4,Switching!$B$35:$F$44,5,0),0)-IFERROR(VLOOKUP(AV$4,Switching!$B$23:$F$31,5,0),0)</f>
        <v>905</v>
      </c>
      <c r="AW88" s="10">
        <f>Customers!AW87+IFERROR(VLOOKUP(AW$4,Switching!$B$35:$F$44,5,0),0)-IFERROR(VLOOKUP(AW$4,Switching!$B$23:$F$31,5,0),0)</f>
        <v>1</v>
      </c>
      <c r="AX88" s="10">
        <f>Customers!AX87+IFERROR(VLOOKUP(AX$4,Switching!$B$35:$F$44,5,0),0)-IFERROR(VLOOKUP(AX$4,Switching!$B$23:$F$31,5,0),0)</f>
        <v>2</v>
      </c>
    </row>
    <row r="89" spans="1:50" x14ac:dyDescent="0.25">
      <c r="A89" s="8">
        <v>2021</v>
      </c>
      <c r="B89" s="8">
        <v>6</v>
      </c>
      <c r="C89" s="8" t="s">
        <v>564</v>
      </c>
      <c r="D89" s="10">
        <f>Customers!D88+IFERROR(VLOOKUP(D$4,Switching!$B$35:$F$44,5,0),0)-IFERROR(VLOOKUP(D$4,Switching!$B$23:$F$31,5,0),0)</f>
        <v>442209.82858700101</v>
      </c>
      <c r="E89" s="36">
        <f t="shared" si="8"/>
        <v>671</v>
      </c>
      <c r="F89" s="10">
        <f>Customers!F88+IFERROR(VLOOKUP(F$4,Switching!$B$35:$F$44,5,0),0)-IFERROR(VLOOKUP(F$4,Switching!$B$23:$F$31,5,0),0)</f>
        <v>396</v>
      </c>
      <c r="G89" s="10">
        <f>Customers!G88+IFERROR(VLOOKUP(G$4,Switching!$B$35:$F$44,5,0),0)-IFERROR(VLOOKUP(G$4,Switching!$B$23:$F$31,5,0),0)</f>
        <v>275</v>
      </c>
      <c r="H89" s="35">
        <f t="shared" si="9"/>
        <v>82760</v>
      </c>
      <c r="I89" s="10">
        <f>Customers!I88+IFERROR(VLOOKUP(I$4,Switching!$B$35:$F$44,5,0),0)-IFERROR(VLOOKUP(I$4,Switching!$B$23:$F$31,5,0),0)</f>
        <v>64040.745087774834</v>
      </c>
      <c r="J89" s="10">
        <f>Customers!J88+IFERROR(VLOOKUP(J$4,Switching!$B$35:$F$44,5,0),0)-IFERROR(VLOOKUP(J$4,Switching!$B$23:$F$31,5,0),0)</f>
        <v>18719.254912225173</v>
      </c>
      <c r="K89" s="10">
        <f>Customers!K88+IFERROR(VLOOKUP(K$4,Switching!$B$35:$F$44,5,0),0)-IFERROR(VLOOKUP(K$4,Switching!$B$23:$F$31,5,0),0)</f>
        <v>195</v>
      </c>
      <c r="L89" s="10">
        <f>Customers!L88+IFERROR(VLOOKUP(L$4,Switching!$B$35:$F$44,5,0),0)-IFERROR(VLOOKUP(L$4,Switching!$B$23:$F$31,5,0),0)</f>
        <v>4560</v>
      </c>
      <c r="M89" s="10">
        <f>Customers!M88+IFERROR(VLOOKUP(M$4,Switching!$B$35:$F$44,5,0),0)-IFERROR(VLOOKUP(M$4,Switching!$B$23:$F$31,5,0),0)</f>
        <v>216</v>
      </c>
      <c r="N89" s="10">
        <f>Customers!N88+IFERROR(VLOOKUP(N$4,Switching!$B$35:$F$44,5,0),0)-IFERROR(VLOOKUP(N$4,Switching!$B$23:$F$31,5,0),0)</f>
        <v>524</v>
      </c>
      <c r="O89" s="10">
        <f>Customers!O88+IFERROR(VLOOKUP(O$4,Switching!$B$35:$F$44,5,0),0)-IFERROR(VLOOKUP(O$4,Switching!$B$23:$F$31,5,0),0)</f>
        <v>52</v>
      </c>
      <c r="P89" s="10">
        <f>Customers!P88+IFERROR(VLOOKUP(P$4,Switching!$B$35:$F$44,5,0),0)-IFERROR(VLOOKUP(P$4,Switching!$B$23:$F$31,5,0),0)</f>
        <v>747</v>
      </c>
      <c r="Q89" s="10">
        <f>Customers!Q88+IFERROR(VLOOKUP(Q$4,Switching!$B$35:$F$44,5,0),0)-IFERROR(VLOOKUP(Q$4,Switching!$B$23:$F$31,5,0),0)</f>
        <v>1</v>
      </c>
      <c r="R89" s="10">
        <f>Customers!R88+IFERROR(VLOOKUP(R$4,Switching!$B$35:$F$44,5,0),0)-IFERROR(VLOOKUP(R$4,Switching!$B$23:$F$31,5,0),0)</f>
        <v>6</v>
      </c>
      <c r="S89" s="10">
        <f>Customers!S88+IFERROR(VLOOKUP(S$4,Switching!$B$35:$F$44,5,0),0)-IFERROR(VLOOKUP(S$4,Switching!$B$23:$F$31,5,0),0)</f>
        <v>5</v>
      </c>
      <c r="T89" s="10">
        <f t="shared" si="5"/>
        <v>12</v>
      </c>
      <c r="U89" s="10">
        <f>Customers!U88+IFERROR(VLOOKUP(U$4,Switching!$B$35:$F$44,5,0),0)-IFERROR(VLOOKUP(U$4,Switching!$B$23:$F$31,5,0),0)</f>
        <v>32</v>
      </c>
      <c r="V89" s="10">
        <f>Customers!V88+IFERROR(VLOOKUP(V$4,Switching!$B$35:$F$44,5,0),0)-IFERROR(VLOOKUP(V$4,Switching!$B$23:$F$31,5,0),0)</f>
        <v>1</v>
      </c>
      <c r="W89" s="10">
        <f>Customers!W88+IFERROR(VLOOKUP(W$4,Switching!$B$35:$F$44,5,0),0)-IFERROR(VLOOKUP(W$4,Switching!$B$23:$F$31,5,0),0)</f>
        <v>23999</v>
      </c>
      <c r="X89" s="35">
        <f t="shared" si="6"/>
        <v>4589</v>
      </c>
      <c r="Y89" s="10">
        <f>Customers!Y88+IFERROR(VLOOKUP(Y$4,Switching!$B$35:$F$44,5,0),0)-IFERROR(VLOOKUP(Y$4,Switching!$B$23:$F$31,5,0),0)</f>
        <v>3809</v>
      </c>
      <c r="Z89" s="10">
        <f>Customers!Z88+IFERROR(VLOOKUP(Z$4,Switching!$B$35:$F$44,5,0),0)-IFERROR(VLOOKUP(Z$4,Switching!$B$23:$F$31,5,0),0)</f>
        <v>780</v>
      </c>
      <c r="AA89" s="10">
        <f>Customers!AA88+IFERROR(VLOOKUP(AA$4,Switching!$B$35:$F$44,5,0),0)-IFERROR(VLOOKUP(AA$4,Switching!$B$23:$F$31,5,0),0)</f>
        <v>19</v>
      </c>
      <c r="AB89" s="10">
        <f>Customers!AB88+IFERROR(VLOOKUP(AB$4,Switching!$B$35:$F$44,5,0),0)-IFERROR(VLOOKUP(AB$4,Switching!$B$23:$F$31,5,0),0)</f>
        <v>187</v>
      </c>
      <c r="AC89" s="10">
        <f>Customers!AC88+IFERROR(VLOOKUP(AC$4,Switching!$B$35:$F$44,5,0),0)-IFERROR(VLOOKUP(AC$4,Switching!$B$23:$F$31,5,0),0)</f>
        <v>4</v>
      </c>
      <c r="AD89" s="10">
        <f>Customers!AD88+IFERROR(VLOOKUP(AD$4,Switching!$B$35:$F$44,5,0),0)-IFERROR(VLOOKUP(AD$4,Switching!$B$23:$F$31,5,0),0)</f>
        <v>18</v>
      </c>
      <c r="AE89" s="10">
        <f>Customers!AE88+IFERROR(VLOOKUP(AE$4,Switching!$B$35:$F$44,5,0),0)-IFERROR(VLOOKUP(AE$4,Switching!$B$23:$F$31,5,0),0)</f>
        <v>128</v>
      </c>
      <c r="AF89" s="10">
        <f>Customers!AF88+IFERROR(VLOOKUP(AF$4,Switching!$B$35:$F$44,5,0),0)-IFERROR(VLOOKUP(AF$4,Switching!$B$23:$F$31,5,0),0)</f>
        <v>13</v>
      </c>
      <c r="AG89" s="10">
        <f>Customers!AG88+IFERROR(VLOOKUP(AG$4,Switching!$B$35:$F$44,5,0),0)-IFERROR(VLOOKUP(AG$4,Switching!$B$23:$F$31,5,0),0)</f>
        <v>12</v>
      </c>
      <c r="AH89" s="10">
        <f>Customers!AH88+IFERROR(VLOOKUP(AH$4,Switching!$B$35:$F$44,5,0),0)-IFERROR(VLOOKUP(AH$4,Switching!$B$23:$F$31,5,0),0)</f>
        <v>374684</v>
      </c>
      <c r="AI89" s="35">
        <f t="shared" si="7"/>
        <v>45711</v>
      </c>
      <c r="AJ89" s="10">
        <f>Customers!AJ88+IFERROR(VLOOKUP(AJ$4,Switching!$B$35:$F$44,5,0),0)-IFERROR(VLOOKUP(AJ$4,Switching!$B$23:$F$31,5,0),0)</f>
        <v>28919.371279208633</v>
      </c>
      <c r="AK89" s="10">
        <f>Customers!AK88+IFERROR(VLOOKUP(AK$4,Switching!$B$35:$F$44,5,0),0)-IFERROR(VLOOKUP(AK$4,Switching!$B$23:$F$31,5,0),0)</f>
        <v>16791.628720791363</v>
      </c>
      <c r="AL89" s="10">
        <f>Customers!AL88+IFERROR(VLOOKUP(AL$4,Switching!$B$35:$F$44,5,0),0)-IFERROR(VLOOKUP(AL$4,Switching!$B$23:$F$31,5,0),0)</f>
        <v>52</v>
      </c>
      <c r="AM89" s="10">
        <f>Customers!AM88+IFERROR(VLOOKUP(AM$4,Switching!$B$35:$F$44,5,0),0)-IFERROR(VLOOKUP(AM$4,Switching!$B$23:$F$31,5,0),0)</f>
        <v>2603</v>
      </c>
      <c r="AN89" s="10">
        <f>Customers!AN88+IFERROR(VLOOKUP(AN$4,Switching!$B$35:$F$44,5,0),0)-IFERROR(VLOOKUP(AN$4,Switching!$B$23:$F$31,5,0),0)</f>
        <v>48</v>
      </c>
      <c r="AO89" s="10">
        <f>Customers!AO88+IFERROR(VLOOKUP(AO$4,Switching!$B$35:$F$44,5,0),0)-IFERROR(VLOOKUP(AO$4,Switching!$B$23:$F$31,5,0),0)</f>
        <v>233</v>
      </c>
      <c r="AP89" s="10">
        <f>Customers!AP88+IFERROR(VLOOKUP(AP$4,Switching!$B$35:$F$44,5,0),0)-IFERROR(VLOOKUP(AP$4,Switching!$B$23:$F$31,5,0),0)</f>
        <v>21</v>
      </c>
      <c r="AQ89" s="10">
        <f>Customers!AQ88+IFERROR(VLOOKUP(AQ$4,Switching!$B$35:$F$44,5,0),0)-IFERROR(VLOOKUP(AQ$4,Switching!$B$23:$F$31,5,0),0)</f>
        <v>208</v>
      </c>
      <c r="AR89" s="10">
        <f>Customers!AR88+IFERROR(VLOOKUP(AR$4,Switching!$B$35:$F$44,5,0),0)-IFERROR(VLOOKUP(AR$4,Switching!$B$23:$F$31,5,0),0)</f>
        <v>74</v>
      </c>
      <c r="AS89" s="10">
        <f>Customers!AS88+IFERROR(VLOOKUP(AS$4,Switching!$B$35:$F$44,5,0),0)-IFERROR(VLOOKUP(AS$4,Switching!$B$23:$F$31,5,0),0)</f>
        <v>100</v>
      </c>
      <c r="AT89" s="10">
        <f>Customers!AT88+IFERROR(VLOOKUP(AT$4,Switching!$B$35:$F$44,5,0),0)-IFERROR(VLOOKUP(AT$4,Switching!$B$23:$F$31,5,0),0)</f>
        <v>156</v>
      </c>
      <c r="AU89" s="10">
        <f>Customers!AU88+IFERROR(VLOOKUP(AU$4,Switching!$B$35:$F$44,5,0),0)-IFERROR(VLOOKUP(AU$4,Switching!$B$23:$F$31,5,0),0)</f>
        <v>12</v>
      </c>
      <c r="AV89" s="10">
        <f>Customers!AV88+IFERROR(VLOOKUP(AV$4,Switching!$B$35:$F$44,5,0),0)-IFERROR(VLOOKUP(AV$4,Switching!$B$23:$F$31,5,0),0)</f>
        <v>905</v>
      </c>
      <c r="AW89" s="10">
        <f>Customers!AW88+IFERROR(VLOOKUP(AW$4,Switching!$B$35:$F$44,5,0),0)-IFERROR(VLOOKUP(AW$4,Switching!$B$23:$F$31,5,0),0)</f>
        <v>1</v>
      </c>
      <c r="AX89" s="10">
        <f>Customers!AX88+IFERROR(VLOOKUP(AX$4,Switching!$B$35:$F$44,5,0),0)-IFERROR(VLOOKUP(AX$4,Switching!$B$23:$F$31,5,0),0)</f>
        <v>2</v>
      </c>
    </row>
    <row r="90" spans="1:50" x14ac:dyDescent="0.25">
      <c r="A90" s="8">
        <v>2021</v>
      </c>
      <c r="B90" s="8">
        <v>7</v>
      </c>
      <c r="C90" s="8" t="s">
        <v>565</v>
      </c>
      <c r="D90" s="10">
        <f>Customers!D89+IFERROR(VLOOKUP(D$4,Switching!$B$35:$F$44,5,0),0)-IFERROR(VLOOKUP(D$4,Switching!$B$23:$F$31,5,0),0)</f>
        <v>442376.43196140497</v>
      </c>
      <c r="E90" s="36">
        <f t="shared" si="8"/>
        <v>667</v>
      </c>
      <c r="F90" s="10">
        <f>Customers!F89+IFERROR(VLOOKUP(F$4,Switching!$B$35:$F$44,5,0),0)-IFERROR(VLOOKUP(F$4,Switching!$B$23:$F$31,5,0),0)</f>
        <v>394</v>
      </c>
      <c r="G90" s="10">
        <f>Customers!G89+IFERROR(VLOOKUP(G$4,Switching!$B$35:$F$44,5,0),0)-IFERROR(VLOOKUP(G$4,Switching!$B$23:$F$31,5,0),0)</f>
        <v>273</v>
      </c>
      <c r="H90" s="35">
        <f t="shared" si="9"/>
        <v>82770</v>
      </c>
      <c r="I90" s="10">
        <f>Customers!I89+IFERROR(VLOOKUP(I$4,Switching!$B$35:$F$44,5,0),0)-IFERROR(VLOOKUP(I$4,Switching!$B$23:$F$31,5,0),0)</f>
        <v>64048.493499062599</v>
      </c>
      <c r="J90" s="10">
        <f>Customers!J89+IFERROR(VLOOKUP(J$4,Switching!$B$35:$F$44,5,0),0)-IFERROR(VLOOKUP(J$4,Switching!$B$23:$F$31,5,0),0)</f>
        <v>18721.506500937401</v>
      </c>
      <c r="K90" s="10">
        <f>Customers!K89+IFERROR(VLOOKUP(K$4,Switching!$B$35:$F$44,5,0),0)-IFERROR(VLOOKUP(K$4,Switching!$B$23:$F$31,5,0),0)</f>
        <v>195</v>
      </c>
      <c r="L90" s="10">
        <f>Customers!L89+IFERROR(VLOOKUP(L$4,Switching!$B$35:$F$44,5,0),0)-IFERROR(VLOOKUP(L$4,Switching!$B$23:$F$31,5,0),0)</f>
        <v>4560</v>
      </c>
      <c r="M90" s="10">
        <f>Customers!M89+IFERROR(VLOOKUP(M$4,Switching!$B$35:$F$44,5,0),0)-IFERROR(VLOOKUP(M$4,Switching!$B$23:$F$31,5,0),0)</f>
        <v>216</v>
      </c>
      <c r="N90" s="10">
        <f>Customers!N89+IFERROR(VLOOKUP(N$4,Switching!$B$35:$F$44,5,0),0)-IFERROR(VLOOKUP(N$4,Switching!$B$23:$F$31,5,0),0)</f>
        <v>524</v>
      </c>
      <c r="O90" s="10">
        <f>Customers!O89+IFERROR(VLOOKUP(O$4,Switching!$B$35:$F$44,5,0),0)-IFERROR(VLOOKUP(O$4,Switching!$B$23:$F$31,5,0),0)</f>
        <v>52</v>
      </c>
      <c r="P90" s="10">
        <f>Customers!P89+IFERROR(VLOOKUP(P$4,Switching!$B$35:$F$44,5,0),0)-IFERROR(VLOOKUP(P$4,Switching!$B$23:$F$31,5,0),0)</f>
        <v>747</v>
      </c>
      <c r="Q90" s="10">
        <f>Customers!Q89+IFERROR(VLOOKUP(Q$4,Switching!$B$35:$F$44,5,0),0)-IFERROR(VLOOKUP(Q$4,Switching!$B$23:$F$31,5,0),0)</f>
        <v>1</v>
      </c>
      <c r="R90" s="10">
        <f>Customers!R89+IFERROR(VLOOKUP(R$4,Switching!$B$35:$F$44,5,0),0)-IFERROR(VLOOKUP(R$4,Switching!$B$23:$F$31,5,0),0)</f>
        <v>6</v>
      </c>
      <c r="S90" s="10">
        <f>Customers!S89+IFERROR(VLOOKUP(S$4,Switching!$B$35:$F$44,5,0),0)-IFERROR(VLOOKUP(S$4,Switching!$B$23:$F$31,5,0),0)</f>
        <v>5</v>
      </c>
      <c r="T90" s="10">
        <f t="shared" si="5"/>
        <v>12</v>
      </c>
      <c r="U90" s="10">
        <f>Customers!U89+IFERROR(VLOOKUP(U$4,Switching!$B$35:$F$44,5,0),0)-IFERROR(VLOOKUP(U$4,Switching!$B$23:$F$31,5,0),0)</f>
        <v>32</v>
      </c>
      <c r="V90" s="10">
        <f>Customers!V89+IFERROR(VLOOKUP(V$4,Switching!$B$35:$F$44,5,0),0)-IFERROR(VLOOKUP(V$4,Switching!$B$23:$F$31,5,0),0)</f>
        <v>1</v>
      </c>
      <c r="W90" s="10">
        <f>Customers!W89+IFERROR(VLOOKUP(W$4,Switching!$B$35:$F$44,5,0),0)-IFERROR(VLOOKUP(W$4,Switching!$B$23:$F$31,5,0),0)</f>
        <v>23973</v>
      </c>
      <c r="X90" s="35">
        <f t="shared" si="6"/>
        <v>4591</v>
      </c>
      <c r="Y90" s="10">
        <f>Customers!Y89+IFERROR(VLOOKUP(Y$4,Switching!$B$35:$F$44,5,0),0)-IFERROR(VLOOKUP(Y$4,Switching!$B$23:$F$31,5,0),0)</f>
        <v>3811</v>
      </c>
      <c r="Z90" s="10">
        <f>Customers!Z89+IFERROR(VLOOKUP(Z$4,Switching!$B$35:$F$44,5,0),0)-IFERROR(VLOOKUP(Z$4,Switching!$B$23:$F$31,5,0),0)</f>
        <v>780</v>
      </c>
      <c r="AA90" s="10">
        <f>Customers!AA89+IFERROR(VLOOKUP(AA$4,Switching!$B$35:$F$44,5,0),0)-IFERROR(VLOOKUP(AA$4,Switching!$B$23:$F$31,5,0),0)</f>
        <v>19</v>
      </c>
      <c r="AB90" s="10">
        <f>Customers!AB89+IFERROR(VLOOKUP(AB$4,Switching!$B$35:$F$44,5,0),0)-IFERROR(VLOOKUP(AB$4,Switching!$B$23:$F$31,5,0),0)</f>
        <v>187</v>
      </c>
      <c r="AC90" s="10">
        <f>Customers!AC89+IFERROR(VLOOKUP(AC$4,Switching!$B$35:$F$44,5,0),0)-IFERROR(VLOOKUP(AC$4,Switching!$B$23:$F$31,5,0),0)</f>
        <v>4</v>
      </c>
      <c r="AD90" s="10">
        <f>Customers!AD89+IFERROR(VLOOKUP(AD$4,Switching!$B$35:$F$44,5,0),0)-IFERROR(VLOOKUP(AD$4,Switching!$B$23:$F$31,5,0),0)</f>
        <v>18</v>
      </c>
      <c r="AE90" s="10">
        <f>Customers!AE89+IFERROR(VLOOKUP(AE$4,Switching!$B$35:$F$44,5,0),0)-IFERROR(VLOOKUP(AE$4,Switching!$B$23:$F$31,5,0),0)</f>
        <v>128</v>
      </c>
      <c r="AF90" s="10">
        <f>Customers!AF89+IFERROR(VLOOKUP(AF$4,Switching!$B$35:$F$44,5,0),0)-IFERROR(VLOOKUP(AF$4,Switching!$B$23:$F$31,5,0),0)</f>
        <v>13</v>
      </c>
      <c r="AG90" s="10">
        <f>Customers!AG89+IFERROR(VLOOKUP(AG$4,Switching!$B$35:$F$44,5,0),0)-IFERROR(VLOOKUP(AG$4,Switching!$B$23:$F$31,5,0),0)</f>
        <v>12</v>
      </c>
      <c r="AH90" s="10">
        <f>Customers!AH89+IFERROR(VLOOKUP(AH$4,Switching!$B$35:$F$44,5,0),0)-IFERROR(VLOOKUP(AH$4,Switching!$B$23:$F$31,5,0),0)</f>
        <v>374872</v>
      </c>
      <c r="AI90" s="35">
        <f t="shared" si="7"/>
        <v>45728</v>
      </c>
      <c r="AJ90" s="10">
        <f>Customers!AJ89+IFERROR(VLOOKUP(AJ$4,Switching!$B$35:$F$44,5,0),0)-IFERROR(VLOOKUP(AJ$4,Switching!$B$23:$F$31,5,0),0)</f>
        <v>28930.126951936723</v>
      </c>
      <c r="AK90" s="10">
        <f>Customers!AK89+IFERROR(VLOOKUP(AK$4,Switching!$B$35:$F$44,5,0),0)-IFERROR(VLOOKUP(AK$4,Switching!$B$23:$F$31,5,0),0)</f>
        <v>16797.873048063273</v>
      </c>
      <c r="AL90" s="10">
        <f>Customers!AL89+IFERROR(VLOOKUP(AL$4,Switching!$B$35:$F$44,5,0),0)-IFERROR(VLOOKUP(AL$4,Switching!$B$23:$F$31,5,0),0)</f>
        <v>52</v>
      </c>
      <c r="AM90" s="10">
        <f>Customers!AM89+IFERROR(VLOOKUP(AM$4,Switching!$B$35:$F$44,5,0),0)-IFERROR(VLOOKUP(AM$4,Switching!$B$23:$F$31,5,0),0)</f>
        <v>2603</v>
      </c>
      <c r="AN90" s="10">
        <f>Customers!AN89+IFERROR(VLOOKUP(AN$4,Switching!$B$35:$F$44,5,0),0)-IFERROR(VLOOKUP(AN$4,Switching!$B$23:$F$31,5,0),0)</f>
        <v>48</v>
      </c>
      <c r="AO90" s="10">
        <f>Customers!AO89+IFERROR(VLOOKUP(AO$4,Switching!$B$35:$F$44,5,0),0)-IFERROR(VLOOKUP(AO$4,Switching!$B$23:$F$31,5,0),0)</f>
        <v>233</v>
      </c>
      <c r="AP90" s="10">
        <f>Customers!AP89+IFERROR(VLOOKUP(AP$4,Switching!$B$35:$F$44,5,0),0)-IFERROR(VLOOKUP(AP$4,Switching!$B$23:$F$31,5,0),0)</f>
        <v>21</v>
      </c>
      <c r="AQ90" s="10">
        <f>Customers!AQ89+IFERROR(VLOOKUP(AQ$4,Switching!$B$35:$F$44,5,0),0)-IFERROR(VLOOKUP(AQ$4,Switching!$B$23:$F$31,5,0),0)</f>
        <v>208</v>
      </c>
      <c r="AR90" s="10">
        <f>Customers!AR89+IFERROR(VLOOKUP(AR$4,Switching!$B$35:$F$44,5,0),0)-IFERROR(VLOOKUP(AR$4,Switching!$B$23:$F$31,5,0),0)</f>
        <v>74</v>
      </c>
      <c r="AS90" s="10">
        <f>Customers!AS89+IFERROR(VLOOKUP(AS$4,Switching!$B$35:$F$44,5,0),0)-IFERROR(VLOOKUP(AS$4,Switching!$B$23:$F$31,5,0),0)</f>
        <v>100</v>
      </c>
      <c r="AT90" s="10">
        <f>Customers!AT89+IFERROR(VLOOKUP(AT$4,Switching!$B$35:$F$44,5,0),0)-IFERROR(VLOOKUP(AT$4,Switching!$B$23:$F$31,5,0),0)</f>
        <v>156</v>
      </c>
      <c r="AU90" s="10">
        <f>Customers!AU89+IFERROR(VLOOKUP(AU$4,Switching!$B$35:$F$44,5,0),0)-IFERROR(VLOOKUP(AU$4,Switching!$B$23:$F$31,5,0),0)</f>
        <v>12</v>
      </c>
      <c r="AV90" s="10">
        <f>Customers!AV89+IFERROR(VLOOKUP(AV$4,Switching!$B$35:$F$44,5,0),0)-IFERROR(VLOOKUP(AV$4,Switching!$B$23:$F$31,5,0),0)</f>
        <v>905</v>
      </c>
      <c r="AW90" s="10">
        <f>Customers!AW89+IFERROR(VLOOKUP(AW$4,Switching!$B$35:$F$44,5,0),0)-IFERROR(VLOOKUP(AW$4,Switching!$B$23:$F$31,5,0),0)</f>
        <v>1</v>
      </c>
      <c r="AX90" s="10">
        <f>Customers!AX89+IFERROR(VLOOKUP(AX$4,Switching!$B$35:$F$44,5,0),0)-IFERROR(VLOOKUP(AX$4,Switching!$B$23:$F$31,5,0),0)</f>
        <v>2</v>
      </c>
    </row>
    <row r="91" spans="1:50" x14ac:dyDescent="0.25">
      <c r="A91" s="8">
        <v>2021</v>
      </c>
      <c r="B91" s="8">
        <v>8</v>
      </c>
      <c r="C91" s="8" t="s">
        <v>566</v>
      </c>
      <c r="D91" s="10">
        <f>Customers!D90+IFERROR(VLOOKUP(D$4,Switching!$B$35:$F$44,5,0),0)-IFERROR(VLOOKUP(D$4,Switching!$B$23:$F$31,5,0),0)</f>
        <v>442543.03519912797</v>
      </c>
      <c r="E91" s="36">
        <f t="shared" si="8"/>
        <v>665</v>
      </c>
      <c r="F91" s="10">
        <f>Customers!F90+IFERROR(VLOOKUP(F$4,Switching!$B$35:$F$44,5,0),0)-IFERROR(VLOOKUP(F$4,Switching!$B$23:$F$31,5,0),0)</f>
        <v>392</v>
      </c>
      <c r="G91" s="10">
        <f>Customers!G90+IFERROR(VLOOKUP(G$4,Switching!$B$35:$F$44,5,0),0)-IFERROR(VLOOKUP(G$4,Switching!$B$23:$F$31,5,0),0)</f>
        <v>273</v>
      </c>
      <c r="H91" s="35">
        <f t="shared" si="9"/>
        <v>82780</v>
      </c>
      <c r="I91" s="10">
        <f>Customers!I90+IFERROR(VLOOKUP(I$4,Switching!$B$35:$F$44,5,0),0)-IFERROR(VLOOKUP(I$4,Switching!$B$23:$F$31,5,0),0)</f>
        <v>64056.241910350371</v>
      </c>
      <c r="J91" s="10">
        <f>Customers!J90+IFERROR(VLOOKUP(J$4,Switching!$B$35:$F$44,5,0),0)-IFERROR(VLOOKUP(J$4,Switching!$B$23:$F$31,5,0),0)</f>
        <v>18723.758089649633</v>
      </c>
      <c r="K91" s="10">
        <f>Customers!K90+IFERROR(VLOOKUP(K$4,Switching!$B$35:$F$44,5,0),0)-IFERROR(VLOOKUP(K$4,Switching!$B$23:$F$31,5,0),0)</f>
        <v>195</v>
      </c>
      <c r="L91" s="10">
        <f>Customers!L90+IFERROR(VLOOKUP(L$4,Switching!$B$35:$F$44,5,0),0)-IFERROR(VLOOKUP(L$4,Switching!$B$23:$F$31,5,0),0)</f>
        <v>4560</v>
      </c>
      <c r="M91" s="10">
        <f>Customers!M90+IFERROR(VLOOKUP(M$4,Switching!$B$35:$F$44,5,0),0)-IFERROR(VLOOKUP(M$4,Switching!$B$23:$F$31,5,0),0)</f>
        <v>216</v>
      </c>
      <c r="N91" s="10">
        <f>Customers!N90+IFERROR(VLOOKUP(N$4,Switching!$B$35:$F$44,5,0),0)-IFERROR(VLOOKUP(N$4,Switching!$B$23:$F$31,5,0),0)</f>
        <v>524</v>
      </c>
      <c r="O91" s="10">
        <f>Customers!O90+IFERROR(VLOOKUP(O$4,Switching!$B$35:$F$44,5,0),0)-IFERROR(VLOOKUP(O$4,Switching!$B$23:$F$31,5,0),0)</f>
        <v>52</v>
      </c>
      <c r="P91" s="10">
        <f>Customers!P90+IFERROR(VLOOKUP(P$4,Switching!$B$35:$F$44,5,0),0)-IFERROR(VLOOKUP(P$4,Switching!$B$23:$F$31,5,0),0)</f>
        <v>747</v>
      </c>
      <c r="Q91" s="10">
        <f>Customers!Q90+IFERROR(VLOOKUP(Q$4,Switching!$B$35:$F$44,5,0),0)-IFERROR(VLOOKUP(Q$4,Switching!$B$23:$F$31,5,0),0)</f>
        <v>1</v>
      </c>
      <c r="R91" s="10">
        <f>Customers!R90+IFERROR(VLOOKUP(R$4,Switching!$B$35:$F$44,5,0),0)-IFERROR(VLOOKUP(R$4,Switching!$B$23:$F$31,5,0),0)</f>
        <v>6</v>
      </c>
      <c r="S91" s="10">
        <f>Customers!S90+IFERROR(VLOOKUP(S$4,Switching!$B$35:$F$44,5,0),0)-IFERROR(VLOOKUP(S$4,Switching!$B$23:$F$31,5,0),0)</f>
        <v>5</v>
      </c>
      <c r="T91" s="10">
        <f t="shared" si="5"/>
        <v>12</v>
      </c>
      <c r="U91" s="10">
        <f>Customers!U90+IFERROR(VLOOKUP(U$4,Switching!$B$35:$F$44,5,0),0)-IFERROR(VLOOKUP(U$4,Switching!$B$23:$F$31,5,0),0)</f>
        <v>32</v>
      </c>
      <c r="V91" s="10">
        <f>Customers!V90+IFERROR(VLOOKUP(V$4,Switching!$B$35:$F$44,5,0),0)-IFERROR(VLOOKUP(V$4,Switching!$B$23:$F$31,5,0),0)</f>
        <v>1</v>
      </c>
      <c r="W91" s="10">
        <f>Customers!W90+IFERROR(VLOOKUP(W$4,Switching!$B$35:$F$44,5,0),0)-IFERROR(VLOOKUP(W$4,Switching!$B$23:$F$31,5,0),0)</f>
        <v>23981</v>
      </c>
      <c r="X91" s="35">
        <f t="shared" si="6"/>
        <v>4593</v>
      </c>
      <c r="Y91" s="10">
        <f>Customers!Y90+IFERROR(VLOOKUP(Y$4,Switching!$B$35:$F$44,5,0),0)-IFERROR(VLOOKUP(Y$4,Switching!$B$23:$F$31,5,0),0)</f>
        <v>3812</v>
      </c>
      <c r="Z91" s="10">
        <f>Customers!Z90+IFERROR(VLOOKUP(Z$4,Switching!$B$35:$F$44,5,0),0)-IFERROR(VLOOKUP(Z$4,Switching!$B$23:$F$31,5,0),0)</f>
        <v>781</v>
      </c>
      <c r="AA91" s="10">
        <f>Customers!AA90+IFERROR(VLOOKUP(AA$4,Switching!$B$35:$F$44,5,0),0)-IFERROR(VLOOKUP(AA$4,Switching!$B$23:$F$31,5,0),0)</f>
        <v>19</v>
      </c>
      <c r="AB91" s="10">
        <f>Customers!AB90+IFERROR(VLOOKUP(AB$4,Switching!$B$35:$F$44,5,0),0)-IFERROR(VLOOKUP(AB$4,Switching!$B$23:$F$31,5,0),0)</f>
        <v>187</v>
      </c>
      <c r="AC91" s="10">
        <f>Customers!AC90+IFERROR(VLOOKUP(AC$4,Switching!$B$35:$F$44,5,0),0)-IFERROR(VLOOKUP(AC$4,Switching!$B$23:$F$31,5,0),0)</f>
        <v>4</v>
      </c>
      <c r="AD91" s="10">
        <f>Customers!AD90+IFERROR(VLOOKUP(AD$4,Switching!$B$35:$F$44,5,0),0)-IFERROR(VLOOKUP(AD$4,Switching!$B$23:$F$31,5,0),0)</f>
        <v>18</v>
      </c>
      <c r="AE91" s="10">
        <f>Customers!AE90+IFERROR(VLOOKUP(AE$4,Switching!$B$35:$F$44,5,0),0)-IFERROR(VLOOKUP(AE$4,Switching!$B$23:$F$31,5,0),0)</f>
        <v>128</v>
      </c>
      <c r="AF91" s="10">
        <f>Customers!AF90+IFERROR(VLOOKUP(AF$4,Switching!$B$35:$F$44,5,0),0)-IFERROR(VLOOKUP(AF$4,Switching!$B$23:$F$31,5,0),0)</f>
        <v>13</v>
      </c>
      <c r="AG91" s="10">
        <f>Customers!AG90+IFERROR(VLOOKUP(AG$4,Switching!$B$35:$F$44,5,0),0)-IFERROR(VLOOKUP(AG$4,Switching!$B$23:$F$31,5,0),0)</f>
        <v>12</v>
      </c>
      <c r="AH91" s="10">
        <f>Customers!AH90+IFERROR(VLOOKUP(AH$4,Switching!$B$35:$F$44,5,0),0)-IFERROR(VLOOKUP(AH$4,Switching!$B$23:$F$31,5,0),0)</f>
        <v>375061</v>
      </c>
      <c r="AI91" s="35">
        <f t="shared" si="7"/>
        <v>45745</v>
      </c>
      <c r="AJ91" s="10">
        <f>Customers!AJ90+IFERROR(VLOOKUP(AJ$4,Switching!$B$35:$F$44,5,0),0)-IFERROR(VLOOKUP(AJ$4,Switching!$B$23:$F$31,5,0),0)</f>
        <v>28940.882624664817</v>
      </c>
      <c r="AK91" s="10">
        <f>Customers!AK90+IFERROR(VLOOKUP(AK$4,Switching!$B$35:$F$44,5,0),0)-IFERROR(VLOOKUP(AK$4,Switching!$B$23:$F$31,5,0),0)</f>
        <v>16804.11737533518</v>
      </c>
      <c r="AL91" s="10">
        <f>Customers!AL90+IFERROR(VLOOKUP(AL$4,Switching!$B$35:$F$44,5,0),0)-IFERROR(VLOOKUP(AL$4,Switching!$B$23:$F$31,5,0),0)</f>
        <v>52</v>
      </c>
      <c r="AM91" s="10">
        <f>Customers!AM90+IFERROR(VLOOKUP(AM$4,Switching!$B$35:$F$44,5,0),0)-IFERROR(VLOOKUP(AM$4,Switching!$B$23:$F$31,5,0),0)</f>
        <v>2603</v>
      </c>
      <c r="AN91" s="10">
        <f>Customers!AN90+IFERROR(VLOOKUP(AN$4,Switching!$B$35:$F$44,5,0),0)-IFERROR(VLOOKUP(AN$4,Switching!$B$23:$F$31,5,0),0)</f>
        <v>48</v>
      </c>
      <c r="AO91" s="10">
        <f>Customers!AO90+IFERROR(VLOOKUP(AO$4,Switching!$B$35:$F$44,5,0),0)-IFERROR(VLOOKUP(AO$4,Switching!$B$23:$F$31,5,0),0)</f>
        <v>233</v>
      </c>
      <c r="AP91" s="10">
        <f>Customers!AP90+IFERROR(VLOOKUP(AP$4,Switching!$B$35:$F$44,5,0),0)-IFERROR(VLOOKUP(AP$4,Switching!$B$23:$F$31,5,0),0)</f>
        <v>21</v>
      </c>
      <c r="AQ91" s="10">
        <f>Customers!AQ90+IFERROR(VLOOKUP(AQ$4,Switching!$B$35:$F$44,5,0),0)-IFERROR(VLOOKUP(AQ$4,Switching!$B$23:$F$31,5,0),0)</f>
        <v>208</v>
      </c>
      <c r="AR91" s="10">
        <f>Customers!AR90+IFERROR(VLOOKUP(AR$4,Switching!$B$35:$F$44,5,0),0)-IFERROR(VLOOKUP(AR$4,Switching!$B$23:$F$31,5,0),0)</f>
        <v>74</v>
      </c>
      <c r="AS91" s="10">
        <f>Customers!AS90+IFERROR(VLOOKUP(AS$4,Switching!$B$35:$F$44,5,0),0)-IFERROR(VLOOKUP(AS$4,Switching!$B$23:$F$31,5,0),0)</f>
        <v>100</v>
      </c>
      <c r="AT91" s="10">
        <f>Customers!AT90+IFERROR(VLOOKUP(AT$4,Switching!$B$35:$F$44,5,0),0)-IFERROR(VLOOKUP(AT$4,Switching!$B$23:$F$31,5,0),0)</f>
        <v>156</v>
      </c>
      <c r="AU91" s="10">
        <f>Customers!AU90+IFERROR(VLOOKUP(AU$4,Switching!$B$35:$F$44,5,0),0)-IFERROR(VLOOKUP(AU$4,Switching!$B$23:$F$31,5,0),0)</f>
        <v>12</v>
      </c>
      <c r="AV91" s="10">
        <f>Customers!AV90+IFERROR(VLOOKUP(AV$4,Switching!$B$35:$F$44,5,0),0)-IFERROR(VLOOKUP(AV$4,Switching!$B$23:$F$31,5,0),0)</f>
        <v>905</v>
      </c>
      <c r="AW91" s="10">
        <f>Customers!AW90+IFERROR(VLOOKUP(AW$4,Switching!$B$35:$F$44,5,0),0)-IFERROR(VLOOKUP(AW$4,Switching!$B$23:$F$31,5,0),0)</f>
        <v>1</v>
      </c>
      <c r="AX91" s="10">
        <f>Customers!AX90+IFERROR(VLOOKUP(AX$4,Switching!$B$35:$F$44,5,0),0)-IFERROR(VLOOKUP(AX$4,Switching!$B$23:$F$31,5,0),0)</f>
        <v>2</v>
      </c>
    </row>
    <row r="92" spans="1:50" x14ac:dyDescent="0.25">
      <c r="A92" s="8">
        <v>2021</v>
      </c>
      <c r="B92" s="8">
        <v>9</v>
      </c>
      <c r="C92" s="8" t="s">
        <v>567</v>
      </c>
      <c r="D92" s="10">
        <f>Customers!D91+IFERROR(VLOOKUP(D$4,Switching!$B$35:$F$44,5,0),0)-IFERROR(VLOOKUP(D$4,Switching!$B$23:$F$31,5,0),0)</f>
        <v>442709.63857353199</v>
      </c>
      <c r="E92" s="36">
        <f t="shared" si="8"/>
        <v>663</v>
      </c>
      <c r="F92" s="10">
        <f>Customers!F91+IFERROR(VLOOKUP(F$4,Switching!$B$35:$F$44,5,0),0)-IFERROR(VLOOKUP(F$4,Switching!$B$23:$F$31,5,0),0)</f>
        <v>391</v>
      </c>
      <c r="G92" s="10">
        <f>Customers!G91+IFERROR(VLOOKUP(G$4,Switching!$B$35:$F$44,5,0),0)-IFERROR(VLOOKUP(G$4,Switching!$B$23:$F$31,5,0),0)</f>
        <v>272</v>
      </c>
      <c r="H92" s="35">
        <f t="shared" si="9"/>
        <v>82790</v>
      </c>
      <c r="I92" s="10">
        <f>Customers!I91+IFERROR(VLOOKUP(I$4,Switching!$B$35:$F$44,5,0),0)-IFERROR(VLOOKUP(I$4,Switching!$B$23:$F$31,5,0),0)</f>
        <v>64063.990321638143</v>
      </c>
      <c r="J92" s="10">
        <f>Customers!J91+IFERROR(VLOOKUP(J$4,Switching!$B$35:$F$44,5,0),0)-IFERROR(VLOOKUP(J$4,Switching!$B$23:$F$31,5,0),0)</f>
        <v>18726.009678361861</v>
      </c>
      <c r="K92" s="10">
        <f>Customers!K91+IFERROR(VLOOKUP(K$4,Switching!$B$35:$F$44,5,0),0)-IFERROR(VLOOKUP(K$4,Switching!$B$23:$F$31,5,0),0)</f>
        <v>195</v>
      </c>
      <c r="L92" s="10">
        <f>Customers!L91+IFERROR(VLOOKUP(L$4,Switching!$B$35:$F$44,5,0),0)-IFERROR(VLOOKUP(L$4,Switching!$B$23:$F$31,5,0),0)</f>
        <v>4560</v>
      </c>
      <c r="M92" s="10">
        <f>Customers!M91+IFERROR(VLOOKUP(M$4,Switching!$B$35:$F$44,5,0),0)-IFERROR(VLOOKUP(M$4,Switching!$B$23:$F$31,5,0),0)</f>
        <v>216</v>
      </c>
      <c r="N92" s="10">
        <f>Customers!N91+IFERROR(VLOOKUP(N$4,Switching!$B$35:$F$44,5,0),0)-IFERROR(VLOOKUP(N$4,Switching!$B$23:$F$31,5,0),0)</f>
        <v>524</v>
      </c>
      <c r="O92" s="10">
        <f>Customers!O91+IFERROR(VLOOKUP(O$4,Switching!$B$35:$F$44,5,0),0)-IFERROR(VLOOKUP(O$4,Switching!$B$23:$F$31,5,0),0)</f>
        <v>52</v>
      </c>
      <c r="P92" s="10">
        <f>Customers!P91+IFERROR(VLOOKUP(P$4,Switching!$B$35:$F$44,5,0),0)-IFERROR(VLOOKUP(P$4,Switching!$B$23:$F$31,5,0),0)</f>
        <v>747</v>
      </c>
      <c r="Q92" s="10">
        <f>Customers!Q91+IFERROR(VLOOKUP(Q$4,Switching!$B$35:$F$44,5,0),0)-IFERROR(VLOOKUP(Q$4,Switching!$B$23:$F$31,5,0),0)</f>
        <v>1</v>
      </c>
      <c r="R92" s="10">
        <f>Customers!R91+IFERROR(VLOOKUP(R$4,Switching!$B$35:$F$44,5,0),0)-IFERROR(VLOOKUP(R$4,Switching!$B$23:$F$31,5,0),0)</f>
        <v>6</v>
      </c>
      <c r="S92" s="10">
        <f>Customers!S91+IFERROR(VLOOKUP(S$4,Switching!$B$35:$F$44,5,0),0)-IFERROR(VLOOKUP(S$4,Switching!$B$23:$F$31,5,0),0)</f>
        <v>5</v>
      </c>
      <c r="T92" s="10">
        <f t="shared" si="5"/>
        <v>12</v>
      </c>
      <c r="U92" s="10">
        <f>Customers!U91+IFERROR(VLOOKUP(U$4,Switching!$B$35:$F$44,5,0),0)-IFERROR(VLOOKUP(U$4,Switching!$B$23:$F$31,5,0),0)</f>
        <v>32</v>
      </c>
      <c r="V92" s="10">
        <f>Customers!V91+IFERROR(VLOOKUP(V$4,Switching!$B$35:$F$44,5,0),0)-IFERROR(VLOOKUP(V$4,Switching!$B$23:$F$31,5,0),0)</f>
        <v>1</v>
      </c>
      <c r="W92" s="10">
        <f>Customers!W91+IFERROR(VLOOKUP(W$4,Switching!$B$35:$F$44,5,0),0)-IFERROR(VLOOKUP(W$4,Switching!$B$23:$F$31,5,0),0)</f>
        <v>23989</v>
      </c>
      <c r="X92" s="35">
        <f t="shared" si="6"/>
        <v>4595</v>
      </c>
      <c r="Y92" s="10">
        <f>Customers!Y91+IFERROR(VLOOKUP(Y$4,Switching!$B$35:$F$44,5,0),0)-IFERROR(VLOOKUP(Y$4,Switching!$B$23:$F$31,5,0),0)</f>
        <v>3814</v>
      </c>
      <c r="Z92" s="10">
        <f>Customers!Z91+IFERROR(VLOOKUP(Z$4,Switching!$B$35:$F$44,5,0),0)-IFERROR(VLOOKUP(Z$4,Switching!$B$23:$F$31,5,0),0)</f>
        <v>781</v>
      </c>
      <c r="AA92" s="10">
        <f>Customers!AA91+IFERROR(VLOOKUP(AA$4,Switching!$B$35:$F$44,5,0),0)-IFERROR(VLOOKUP(AA$4,Switching!$B$23:$F$31,5,0),0)</f>
        <v>19</v>
      </c>
      <c r="AB92" s="10">
        <f>Customers!AB91+IFERROR(VLOOKUP(AB$4,Switching!$B$35:$F$44,5,0),0)-IFERROR(VLOOKUP(AB$4,Switching!$B$23:$F$31,5,0),0)</f>
        <v>187</v>
      </c>
      <c r="AC92" s="10">
        <f>Customers!AC91+IFERROR(VLOOKUP(AC$4,Switching!$B$35:$F$44,5,0),0)-IFERROR(VLOOKUP(AC$4,Switching!$B$23:$F$31,5,0),0)</f>
        <v>4</v>
      </c>
      <c r="AD92" s="10">
        <f>Customers!AD91+IFERROR(VLOOKUP(AD$4,Switching!$B$35:$F$44,5,0),0)-IFERROR(VLOOKUP(AD$4,Switching!$B$23:$F$31,5,0),0)</f>
        <v>18</v>
      </c>
      <c r="AE92" s="10">
        <f>Customers!AE91+IFERROR(VLOOKUP(AE$4,Switching!$B$35:$F$44,5,0),0)-IFERROR(VLOOKUP(AE$4,Switching!$B$23:$F$31,5,0),0)</f>
        <v>130</v>
      </c>
      <c r="AF92" s="10">
        <f>Customers!AF91+IFERROR(VLOOKUP(AF$4,Switching!$B$35:$F$44,5,0),0)-IFERROR(VLOOKUP(AF$4,Switching!$B$23:$F$31,5,0),0)</f>
        <v>13</v>
      </c>
      <c r="AG92" s="10">
        <f>Customers!AG91+IFERROR(VLOOKUP(AG$4,Switching!$B$35:$F$44,5,0),0)-IFERROR(VLOOKUP(AG$4,Switching!$B$23:$F$31,5,0),0)</f>
        <v>12</v>
      </c>
      <c r="AH92" s="10">
        <f>Customers!AH91+IFERROR(VLOOKUP(AH$4,Switching!$B$35:$F$44,5,0),0)-IFERROR(VLOOKUP(AH$4,Switching!$B$23:$F$31,5,0),0)</f>
        <v>375250</v>
      </c>
      <c r="AI92" s="35">
        <f t="shared" si="7"/>
        <v>45762</v>
      </c>
      <c r="AJ92" s="10">
        <f>Customers!AJ91+IFERROR(VLOOKUP(AJ$4,Switching!$B$35:$F$44,5,0),0)-IFERROR(VLOOKUP(AJ$4,Switching!$B$23:$F$31,5,0),0)</f>
        <v>28951.63829739291</v>
      </c>
      <c r="AK92" s="10">
        <f>Customers!AK91+IFERROR(VLOOKUP(AK$4,Switching!$B$35:$F$44,5,0),0)-IFERROR(VLOOKUP(AK$4,Switching!$B$23:$F$31,5,0),0)</f>
        <v>16810.36170260709</v>
      </c>
      <c r="AL92" s="10">
        <f>Customers!AL91+IFERROR(VLOOKUP(AL$4,Switching!$B$35:$F$44,5,0),0)-IFERROR(VLOOKUP(AL$4,Switching!$B$23:$F$31,5,0),0)</f>
        <v>52</v>
      </c>
      <c r="AM92" s="10">
        <f>Customers!AM91+IFERROR(VLOOKUP(AM$4,Switching!$B$35:$F$44,5,0),0)-IFERROR(VLOOKUP(AM$4,Switching!$B$23:$F$31,5,0),0)</f>
        <v>2603</v>
      </c>
      <c r="AN92" s="10">
        <f>Customers!AN91+IFERROR(VLOOKUP(AN$4,Switching!$B$35:$F$44,5,0),0)-IFERROR(VLOOKUP(AN$4,Switching!$B$23:$F$31,5,0),0)</f>
        <v>48</v>
      </c>
      <c r="AO92" s="10">
        <f>Customers!AO91+IFERROR(VLOOKUP(AO$4,Switching!$B$35:$F$44,5,0),0)-IFERROR(VLOOKUP(AO$4,Switching!$B$23:$F$31,5,0),0)</f>
        <v>233</v>
      </c>
      <c r="AP92" s="10">
        <f>Customers!AP91+IFERROR(VLOOKUP(AP$4,Switching!$B$35:$F$44,5,0),0)-IFERROR(VLOOKUP(AP$4,Switching!$B$23:$F$31,5,0),0)</f>
        <v>21</v>
      </c>
      <c r="AQ92" s="10">
        <f>Customers!AQ91+IFERROR(VLOOKUP(AQ$4,Switching!$B$35:$F$44,5,0),0)-IFERROR(VLOOKUP(AQ$4,Switching!$B$23:$F$31,5,0),0)</f>
        <v>208</v>
      </c>
      <c r="AR92" s="10">
        <f>Customers!AR91+IFERROR(VLOOKUP(AR$4,Switching!$B$35:$F$44,5,0),0)-IFERROR(VLOOKUP(AR$4,Switching!$B$23:$F$31,5,0),0)</f>
        <v>74</v>
      </c>
      <c r="AS92" s="10">
        <f>Customers!AS91+IFERROR(VLOOKUP(AS$4,Switching!$B$35:$F$44,5,0),0)-IFERROR(VLOOKUP(AS$4,Switching!$B$23:$F$31,5,0),0)</f>
        <v>100</v>
      </c>
      <c r="AT92" s="10">
        <f>Customers!AT91+IFERROR(VLOOKUP(AT$4,Switching!$B$35:$F$44,5,0),0)-IFERROR(VLOOKUP(AT$4,Switching!$B$23:$F$31,5,0),0)</f>
        <v>156</v>
      </c>
      <c r="AU92" s="10">
        <f>Customers!AU91+IFERROR(VLOOKUP(AU$4,Switching!$B$35:$F$44,5,0),0)-IFERROR(VLOOKUP(AU$4,Switching!$B$23:$F$31,5,0),0)</f>
        <v>12</v>
      </c>
      <c r="AV92" s="10">
        <f>Customers!AV91+IFERROR(VLOOKUP(AV$4,Switching!$B$35:$F$44,5,0),0)-IFERROR(VLOOKUP(AV$4,Switching!$B$23:$F$31,5,0),0)</f>
        <v>905</v>
      </c>
      <c r="AW92" s="10">
        <f>Customers!AW91+IFERROR(VLOOKUP(AW$4,Switching!$B$35:$F$44,5,0),0)-IFERROR(VLOOKUP(AW$4,Switching!$B$23:$F$31,5,0),0)</f>
        <v>1</v>
      </c>
      <c r="AX92" s="10">
        <f>Customers!AX91+IFERROR(VLOOKUP(AX$4,Switching!$B$35:$F$44,5,0),0)-IFERROR(VLOOKUP(AX$4,Switching!$B$23:$F$31,5,0),0)</f>
        <v>2</v>
      </c>
    </row>
    <row r="93" spans="1:50" x14ac:dyDescent="0.25">
      <c r="A93" s="8">
        <v>2021</v>
      </c>
      <c r="B93" s="8">
        <v>10</v>
      </c>
      <c r="C93" s="8" t="s">
        <v>568</v>
      </c>
      <c r="D93" s="10">
        <f>Customers!D92+IFERROR(VLOOKUP(D$4,Switching!$B$35:$F$44,5,0),0)-IFERROR(VLOOKUP(D$4,Switching!$B$23:$F$31,5,0),0)</f>
        <v>442876.24194793601</v>
      </c>
      <c r="E93" s="36">
        <f t="shared" si="8"/>
        <v>663</v>
      </c>
      <c r="F93" s="10">
        <f>Customers!F92+IFERROR(VLOOKUP(F$4,Switching!$B$35:$F$44,5,0),0)-IFERROR(VLOOKUP(F$4,Switching!$B$23:$F$31,5,0),0)</f>
        <v>391</v>
      </c>
      <c r="G93" s="10">
        <f>Customers!G92+IFERROR(VLOOKUP(G$4,Switching!$B$35:$F$44,5,0),0)-IFERROR(VLOOKUP(G$4,Switching!$B$23:$F$31,5,0),0)</f>
        <v>272</v>
      </c>
      <c r="H93" s="35">
        <f t="shared" si="9"/>
        <v>82800</v>
      </c>
      <c r="I93" s="10">
        <f>Customers!I92+IFERROR(VLOOKUP(I$4,Switching!$B$35:$F$44,5,0),0)-IFERROR(VLOOKUP(I$4,Switching!$B$23:$F$31,5,0),0)</f>
        <v>64071.738732925907</v>
      </c>
      <c r="J93" s="10">
        <f>Customers!J92+IFERROR(VLOOKUP(J$4,Switching!$B$35:$F$44,5,0),0)-IFERROR(VLOOKUP(J$4,Switching!$B$23:$F$31,5,0),0)</f>
        <v>18728.261267074093</v>
      </c>
      <c r="K93" s="10">
        <f>Customers!K92+IFERROR(VLOOKUP(K$4,Switching!$B$35:$F$44,5,0),0)-IFERROR(VLOOKUP(K$4,Switching!$B$23:$F$31,5,0),0)</f>
        <v>195</v>
      </c>
      <c r="L93" s="10">
        <f>Customers!L92+IFERROR(VLOOKUP(L$4,Switching!$B$35:$F$44,5,0),0)-IFERROR(VLOOKUP(L$4,Switching!$B$23:$F$31,5,0),0)</f>
        <v>4560</v>
      </c>
      <c r="M93" s="10">
        <f>Customers!M92+IFERROR(VLOOKUP(M$4,Switching!$B$35:$F$44,5,0),0)-IFERROR(VLOOKUP(M$4,Switching!$B$23:$F$31,5,0),0)</f>
        <v>216</v>
      </c>
      <c r="N93" s="10">
        <f>Customers!N92+IFERROR(VLOOKUP(N$4,Switching!$B$35:$F$44,5,0),0)-IFERROR(VLOOKUP(N$4,Switching!$B$23:$F$31,5,0),0)</f>
        <v>524</v>
      </c>
      <c r="O93" s="10">
        <f>Customers!O92+IFERROR(VLOOKUP(O$4,Switching!$B$35:$F$44,5,0),0)-IFERROR(VLOOKUP(O$4,Switching!$B$23:$F$31,5,0),0)</f>
        <v>52</v>
      </c>
      <c r="P93" s="10">
        <f>Customers!P92+IFERROR(VLOOKUP(P$4,Switching!$B$35:$F$44,5,0),0)-IFERROR(VLOOKUP(P$4,Switching!$B$23:$F$31,5,0),0)</f>
        <v>747</v>
      </c>
      <c r="Q93" s="10">
        <f>Customers!Q92+IFERROR(VLOOKUP(Q$4,Switching!$B$35:$F$44,5,0),0)-IFERROR(VLOOKUP(Q$4,Switching!$B$23:$F$31,5,0),0)</f>
        <v>1</v>
      </c>
      <c r="R93" s="10">
        <f>Customers!R92+IFERROR(VLOOKUP(R$4,Switching!$B$35:$F$44,5,0),0)-IFERROR(VLOOKUP(R$4,Switching!$B$23:$F$31,5,0),0)</f>
        <v>6</v>
      </c>
      <c r="S93" s="10">
        <f>Customers!S92+IFERROR(VLOOKUP(S$4,Switching!$B$35:$F$44,5,0),0)-IFERROR(VLOOKUP(S$4,Switching!$B$23:$F$31,5,0),0)</f>
        <v>5</v>
      </c>
      <c r="T93" s="10">
        <f t="shared" si="5"/>
        <v>12</v>
      </c>
      <c r="U93" s="10">
        <f>Customers!U92+IFERROR(VLOOKUP(U$4,Switching!$B$35:$F$44,5,0),0)-IFERROR(VLOOKUP(U$4,Switching!$B$23:$F$31,5,0),0)</f>
        <v>32</v>
      </c>
      <c r="V93" s="10">
        <f>Customers!V92+IFERROR(VLOOKUP(V$4,Switching!$B$35:$F$44,5,0),0)-IFERROR(VLOOKUP(V$4,Switching!$B$23:$F$31,5,0),0)</f>
        <v>1</v>
      </c>
      <c r="W93" s="10">
        <f>Customers!W92+IFERROR(VLOOKUP(W$4,Switching!$B$35:$F$44,5,0),0)-IFERROR(VLOOKUP(W$4,Switching!$B$23:$F$31,5,0),0)</f>
        <v>23948</v>
      </c>
      <c r="X93" s="35">
        <f t="shared" si="6"/>
        <v>4597</v>
      </c>
      <c r="Y93" s="10">
        <f>Customers!Y92+IFERROR(VLOOKUP(Y$4,Switching!$B$35:$F$44,5,0),0)-IFERROR(VLOOKUP(Y$4,Switching!$B$23:$F$31,5,0),0)</f>
        <v>3816</v>
      </c>
      <c r="Z93" s="10">
        <f>Customers!Z92+IFERROR(VLOOKUP(Z$4,Switching!$B$35:$F$44,5,0),0)-IFERROR(VLOOKUP(Z$4,Switching!$B$23:$F$31,5,0),0)</f>
        <v>781</v>
      </c>
      <c r="AA93" s="10">
        <f>Customers!AA92+IFERROR(VLOOKUP(AA$4,Switching!$B$35:$F$44,5,0),0)-IFERROR(VLOOKUP(AA$4,Switching!$B$23:$F$31,5,0),0)</f>
        <v>19</v>
      </c>
      <c r="AB93" s="10">
        <f>Customers!AB92+IFERROR(VLOOKUP(AB$4,Switching!$B$35:$F$44,5,0),0)-IFERROR(VLOOKUP(AB$4,Switching!$B$23:$F$31,5,0),0)</f>
        <v>187</v>
      </c>
      <c r="AC93" s="10">
        <f>Customers!AC92+IFERROR(VLOOKUP(AC$4,Switching!$B$35:$F$44,5,0),0)-IFERROR(VLOOKUP(AC$4,Switching!$B$23:$F$31,5,0),0)</f>
        <v>4</v>
      </c>
      <c r="AD93" s="10">
        <f>Customers!AD92+IFERROR(VLOOKUP(AD$4,Switching!$B$35:$F$44,5,0),0)-IFERROR(VLOOKUP(AD$4,Switching!$B$23:$F$31,5,0),0)</f>
        <v>18</v>
      </c>
      <c r="AE93" s="10">
        <f>Customers!AE92+IFERROR(VLOOKUP(AE$4,Switching!$B$35:$F$44,5,0),0)-IFERROR(VLOOKUP(AE$4,Switching!$B$23:$F$31,5,0),0)</f>
        <v>130</v>
      </c>
      <c r="AF93" s="10">
        <f>Customers!AF92+IFERROR(VLOOKUP(AF$4,Switching!$B$35:$F$44,5,0),0)-IFERROR(VLOOKUP(AF$4,Switching!$B$23:$F$31,5,0),0)</f>
        <v>13</v>
      </c>
      <c r="AG93" s="10">
        <f>Customers!AG92+IFERROR(VLOOKUP(AG$4,Switching!$B$35:$F$44,5,0),0)-IFERROR(VLOOKUP(AG$4,Switching!$B$23:$F$31,5,0),0)</f>
        <v>12</v>
      </c>
      <c r="AH93" s="10">
        <f>Customers!AH92+IFERROR(VLOOKUP(AH$4,Switching!$B$35:$F$44,5,0),0)-IFERROR(VLOOKUP(AH$4,Switching!$B$23:$F$31,5,0),0)</f>
        <v>375438</v>
      </c>
      <c r="AI93" s="35">
        <f t="shared" si="7"/>
        <v>45779</v>
      </c>
      <c r="AJ93" s="10">
        <f>Customers!AJ92+IFERROR(VLOOKUP(AJ$4,Switching!$B$35:$F$44,5,0),0)-IFERROR(VLOOKUP(AJ$4,Switching!$B$23:$F$31,5,0),0)</f>
        <v>28962.393970121</v>
      </c>
      <c r="AK93" s="10">
        <f>Customers!AK92+IFERROR(VLOOKUP(AK$4,Switching!$B$35:$F$44,5,0),0)-IFERROR(VLOOKUP(AK$4,Switching!$B$23:$F$31,5,0),0)</f>
        <v>16816.606029878996</v>
      </c>
      <c r="AL93" s="10">
        <f>Customers!AL92+IFERROR(VLOOKUP(AL$4,Switching!$B$35:$F$44,5,0),0)-IFERROR(VLOOKUP(AL$4,Switching!$B$23:$F$31,5,0),0)</f>
        <v>52</v>
      </c>
      <c r="AM93" s="10">
        <f>Customers!AM92+IFERROR(VLOOKUP(AM$4,Switching!$B$35:$F$44,5,0),0)-IFERROR(VLOOKUP(AM$4,Switching!$B$23:$F$31,5,0),0)</f>
        <v>2603</v>
      </c>
      <c r="AN93" s="10">
        <f>Customers!AN92+IFERROR(VLOOKUP(AN$4,Switching!$B$35:$F$44,5,0),0)-IFERROR(VLOOKUP(AN$4,Switching!$B$23:$F$31,5,0),0)</f>
        <v>48</v>
      </c>
      <c r="AO93" s="10">
        <f>Customers!AO92+IFERROR(VLOOKUP(AO$4,Switching!$B$35:$F$44,5,0),0)-IFERROR(VLOOKUP(AO$4,Switching!$B$23:$F$31,5,0),0)</f>
        <v>233</v>
      </c>
      <c r="AP93" s="10">
        <f>Customers!AP92+IFERROR(VLOOKUP(AP$4,Switching!$B$35:$F$44,5,0),0)-IFERROR(VLOOKUP(AP$4,Switching!$B$23:$F$31,5,0),0)</f>
        <v>21</v>
      </c>
      <c r="AQ93" s="10">
        <f>Customers!AQ92+IFERROR(VLOOKUP(AQ$4,Switching!$B$35:$F$44,5,0),0)-IFERROR(VLOOKUP(AQ$4,Switching!$B$23:$F$31,5,0),0)</f>
        <v>208</v>
      </c>
      <c r="AR93" s="10">
        <f>Customers!AR92+IFERROR(VLOOKUP(AR$4,Switching!$B$35:$F$44,5,0),0)-IFERROR(VLOOKUP(AR$4,Switching!$B$23:$F$31,5,0),0)</f>
        <v>74</v>
      </c>
      <c r="AS93" s="10">
        <f>Customers!AS92+IFERROR(VLOOKUP(AS$4,Switching!$B$35:$F$44,5,0),0)-IFERROR(VLOOKUP(AS$4,Switching!$B$23:$F$31,5,0),0)</f>
        <v>100</v>
      </c>
      <c r="AT93" s="10">
        <f>Customers!AT92+IFERROR(VLOOKUP(AT$4,Switching!$B$35:$F$44,5,0),0)-IFERROR(VLOOKUP(AT$4,Switching!$B$23:$F$31,5,0),0)</f>
        <v>156</v>
      </c>
      <c r="AU93" s="10">
        <f>Customers!AU92+IFERROR(VLOOKUP(AU$4,Switching!$B$35:$F$44,5,0),0)-IFERROR(VLOOKUP(AU$4,Switching!$B$23:$F$31,5,0),0)</f>
        <v>12</v>
      </c>
      <c r="AV93" s="10">
        <f>Customers!AV92+IFERROR(VLOOKUP(AV$4,Switching!$B$35:$F$44,5,0),0)-IFERROR(VLOOKUP(AV$4,Switching!$B$23:$F$31,5,0),0)</f>
        <v>905</v>
      </c>
      <c r="AW93" s="10">
        <f>Customers!AW92+IFERROR(VLOOKUP(AW$4,Switching!$B$35:$F$44,5,0),0)-IFERROR(VLOOKUP(AW$4,Switching!$B$23:$F$31,5,0),0)</f>
        <v>1</v>
      </c>
      <c r="AX93" s="10">
        <f>Customers!AX92+IFERROR(VLOOKUP(AX$4,Switching!$B$35:$F$44,5,0),0)-IFERROR(VLOOKUP(AX$4,Switching!$B$23:$F$31,5,0),0)</f>
        <v>2</v>
      </c>
    </row>
    <row r="94" spans="1:50" x14ac:dyDescent="0.25">
      <c r="A94" s="8">
        <v>2021</v>
      </c>
      <c r="B94" s="8">
        <v>11</v>
      </c>
      <c r="C94" s="8" t="s">
        <v>569</v>
      </c>
      <c r="D94" s="10">
        <f>Customers!D93+IFERROR(VLOOKUP(D$4,Switching!$B$35:$F$44,5,0),0)-IFERROR(VLOOKUP(D$4,Switching!$B$23:$F$31,5,0),0)</f>
        <v>443042.84518565901</v>
      </c>
      <c r="E94" s="36">
        <f t="shared" si="8"/>
        <v>662</v>
      </c>
      <c r="F94" s="10">
        <f>Customers!F93+IFERROR(VLOOKUP(F$4,Switching!$B$35:$F$44,5,0),0)-IFERROR(VLOOKUP(F$4,Switching!$B$23:$F$31,5,0),0)</f>
        <v>391</v>
      </c>
      <c r="G94" s="10">
        <f>Customers!G93+IFERROR(VLOOKUP(G$4,Switching!$B$35:$F$44,5,0),0)-IFERROR(VLOOKUP(G$4,Switching!$B$23:$F$31,5,0),0)</f>
        <v>271</v>
      </c>
      <c r="H94" s="35">
        <f t="shared" si="9"/>
        <v>82810</v>
      </c>
      <c r="I94" s="10">
        <f>Customers!I93+IFERROR(VLOOKUP(I$4,Switching!$B$35:$F$44,5,0),0)-IFERROR(VLOOKUP(I$4,Switching!$B$23:$F$31,5,0),0)</f>
        <v>64079.487144213679</v>
      </c>
      <c r="J94" s="10">
        <f>Customers!J93+IFERROR(VLOOKUP(J$4,Switching!$B$35:$F$44,5,0),0)-IFERROR(VLOOKUP(J$4,Switching!$B$23:$F$31,5,0),0)</f>
        <v>18730.512855786321</v>
      </c>
      <c r="K94" s="10">
        <f>Customers!K93+IFERROR(VLOOKUP(K$4,Switching!$B$35:$F$44,5,0),0)-IFERROR(VLOOKUP(K$4,Switching!$B$23:$F$31,5,0),0)</f>
        <v>195</v>
      </c>
      <c r="L94" s="10">
        <f>Customers!L93+IFERROR(VLOOKUP(L$4,Switching!$B$35:$F$44,5,0),0)-IFERROR(VLOOKUP(L$4,Switching!$B$23:$F$31,5,0),0)</f>
        <v>4560</v>
      </c>
      <c r="M94" s="10">
        <f>Customers!M93+IFERROR(VLOOKUP(M$4,Switching!$B$35:$F$44,5,0),0)-IFERROR(VLOOKUP(M$4,Switching!$B$23:$F$31,5,0),0)</f>
        <v>216</v>
      </c>
      <c r="N94" s="10">
        <f>Customers!N93+IFERROR(VLOOKUP(N$4,Switching!$B$35:$F$44,5,0),0)-IFERROR(VLOOKUP(N$4,Switching!$B$23:$F$31,5,0),0)</f>
        <v>524</v>
      </c>
      <c r="O94" s="10">
        <f>Customers!O93+IFERROR(VLOOKUP(O$4,Switching!$B$35:$F$44,5,0),0)-IFERROR(VLOOKUP(O$4,Switching!$B$23:$F$31,5,0),0)</f>
        <v>52</v>
      </c>
      <c r="P94" s="10">
        <f>Customers!P93+IFERROR(VLOOKUP(P$4,Switching!$B$35:$F$44,5,0),0)-IFERROR(VLOOKUP(P$4,Switching!$B$23:$F$31,5,0),0)</f>
        <v>747</v>
      </c>
      <c r="Q94" s="10">
        <f>Customers!Q93+IFERROR(VLOOKUP(Q$4,Switching!$B$35:$F$44,5,0),0)-IFERROR(VLOOKUP(Q$4,Switching!$B$23:$F$31,5,0),0)</f>
        <v>1</v>
      </c>
      <c r="R94" s="10">
        <f>Customers!R93+IFERROR(VLOOKUP(R$4,Switching!$B$35:$F$44,5,0),0)-IFERROR(VLOOKUP(R$4,Switching!$B$23:$F$31,5,0),0)</f>
        <v>6</v>
      </c>
      <c r="S94" s="10">
        <f>Customers!S93+IFERROR(VLOOKUP(S$4,Switching!$B$35:$F$44,5,0),0)-IFERROR(VLOOKUP(S$4,Switching!$B$23:$F$31,5,0),0)</f>
        <v>5</v>
      </c>
      <c r="T94" s="10">
        <f t="shared" si="5"/>
        <v>12</v>
      </c>
      <c r="U94" s="10">
        <f>Customers!U93+IFERROR(VLOOKUP(U$4,Switching!$B$35:$F$44,5,0),0)-IFERROR(VLOOKUP(U$4,Switching!$B$23:$F$31,5,0),0)</f>
        <v>32</v>
      </c>
      <c r="V94" s="10">
        <f>Customers!V93+IFERROR(VLOOKUP(V$4,Switching!$B$35:$F$44,5,0),0)-IFERROR(VLOOKUP(V$4,Switching!$B$23:$F$31,5,0),0)</f>
        <v>1</v>
      </c>
      <c r="W94" s="10">
        <f>Customers!W93+IFERROR(VLOOKUP(W$4,Switching!$B$35:$F$44,5,0),0)-IFERROR(VLOOKUP(W$4,Switching!$B$23:$F$31,5,0),0)</f>
        <v>23956</v>
      </c>
      <c r="X94" s="35">
        <f t="shared" si="6"/>
        <v>4599</v>
      </c>
      <c r="Y94" s="10">
        <f>Customers!Y93+IFERROR(VLOOKUP(Y$4,Switching!$B$35:$F$44,5,0),0)-IFERROR(VLOOKUP(Y$4,Switching!$B$23:$F$31,5,0),0)</f>
        <v>3817</v>
      </c>
      <c r="Z94" s="10">
        <f>Customers!Z93+IFERROR(VLOOKUP(Z$4,Switching!$B$35:$F$44,5,0),0)-IFERROR(VLOOKUP(Z$4,Switching!$B$23:$F$31,5,0),0)</f>
        <v>782</v>
      </c>
      <c r="AA94" s="10">
        <f>Customers!AA93+IFERROR(VLOOKUP(AA$4,Switching!$B$35:$F$44,5,0),0)-IFERROR(VLOOKUP(AA$4,Switching!$B$23:$F$31,5,0),0)</f>
        <v>19</v>
      </c>
      <c r="AB94" s="10">
        <f>Customers!AB93+IFERROR(VLOOKUP(AB$4,Switching!$B$35:$F$44,5,0),0)-IFERROR(VLOOKUP(AB$4,Switching!$B$23:$F$31,5,0),0)</f>
        <v>187</v>
      </c>
      <c r="AC94" s="10">
        <f>Customers!AC93+IFERROR(VLOOKUP(AC$4,Switching!$B$35:$F$44,5,0),0)-IFERROR(VLOOKUP(AC$4,Switching!$B$23:$F$31,5,0),0)</f>
        <v>4</v>
      </c>
      <c r="AD94" s="10">
        <f>Customers!AD93+IFERROR(VLOOKUP(AD$4,Switching!$B$35:$F$44,5,0),0)-IFERROR(VLOOKUP(AD$4,Switching!$B$23:$F$31,5,0),0)</f>
        <v>18</v>
      </c>
      <c r="AE94" s="10">
        <f>Customers!AE93+IFERROR(VLOOKUP(AE$4,Switching!$B$35:$F$44,5,0),0)-IFERROR(VLOOKUP(AE$4,Switching!$B$23:$F$31,5,0),0)</f>
        <v>130</v>
      </c>
      <c r="AF94" s="10">
        <f>Customers!AF93+IFERROR(VLOOKUP(AF$4,Switching!$B$35:$F$44,5,0),0)-IFERROR(VLOOKUP(AF$4,Switching!$B$23:$F$31,5,0),0)</f>
        <v>13</v>
      </c>
      <c r="AG94" s="10">
        <f>Customers!AG93+IFERROR(VLOOKUP(AG$4,Switching!$B$35:$F$44,5,0),0)-IFERROR(VLOOKUP(AG$4,Switching!$B$23:$F$31,5,0),0)</f>
        <v>12</v>
      </c>
      <c r="AH94" s="10">
        <f>Customers!AH93+IFERROR(VLOOKUP(AH$4,Switching!$B$35:$F$44,5,0),0)-IFERROR(VLOOKUP(AH$4,Switching!$B$23:$F$31,5,0),0)</f>
        <v>375627</v>
      </c>
      <c r="AI94" s="35">
        <f t="shared" si="7"/>
        <v>45796</v>
      </c>
      <c r="AJ94" s="10">
        <f>Customers!AJ93+IFERROR(VLOOKUP(AJ$4,Switching!$B$35:$F$44,5,0),0)-IFERROR(VLOOKUP(AJ$4,Switching!$B$23:$F$31,5,0),0)</f>
        <v>28973.149642849094</v>
      </c>
      <c r="AK94" s="10">
        <f>Customers!AK93+IFERROR(VLOOKUP(AK$4,Switching!$B$35:$F$44,5,0),0)-IFERROR(VLOOKUP(AK$4,Switching!$B$23:$F$31,5,0),0)</f>
        <v>16822.850357150903</v>
      </c>
      <c r="AL94" s="10">
        <f>Customers!AL93+IFERROR(VLOOKUP(AL$4,Switching!$B$35:$F$44,5,0),0)-IFERROR(VLOOKUP(AL$4,Switching!$B$23:$F$31,5,0),0)</f>
        <v>52</v>
      </c>
      <c r="AM94" s="10">
        <f>Customers!AM93+IFERROR(VLOOKUP(AM$4,Switching!$B$35:$F$44,5,0),0)-IFERROR(VLOOKUP(AM$4,Switching!$B$23:$F$31,5,0),0)</f>
        <v>2603</v>
      </c>
      <c r="AN94" s="10">
        <f>Customers!AN93+IFERROR(VLOOKUP(AN$4,Switching!$B$35:$F$44,5,0),0)-IFERROR(VLOOKUP(AN$4,Switching!$B$23:$F$31,5,0),0)</f>
        <v>48</v>
      </c>
      <c r="AO94" s="10">
        <f>Customers!AO93+IFERROR(VLOOKUP(AO$4,Switching!$B$35:$F$44,5,0),0)-IFERROR(VLOOKUP(AO$4,Switching!$B$23:$F$31,5,0),0)</f>
        <v>233</v>
      </c>
      <c r="AP94" s="10">
        <f>Customers!AP93+IFERROR(VLOOKUP(AP$4,Switching!$B$35:$F$44,5,0),0)-IFERROR(VLOOKUP(AP$4,Switching!$B$23:$F$31,5,0),0)</f>
        <v>21</v>
      </c>
      <c r="AQ94" s="10">
        <f>Customers!AQ93+IFERROR(VLOOKUP(AQ$4,Switching!$B$35:$F$44,5,0),0)-IFERROR(VLOOKUP(AQ$4,Switching!$B$23:$F$31,5,0),0)</f>
        <v>208</v>
      </c>
      <c r="AR94" s="10">
        <f>Customers!AR93+IFERROR(VLOOKUP(AR$4,Switching!$B$35:$F$44,5,0),0)-IFERROR(VLOOKUP(AR$4,Switching!$B$23:$F$31,5,0),0)</f>
        <v>74</v>
      </c>
      <c r="AS94" s="10">
        <f>Customers!AS93+IFERROR(VLOOKUP(AS$4,Switching!$B$35:$F$44,5,0),0)-IFERROR(VLOOKUP(AS$4,Switching!$B$23:$F$31,5,0),0)</f>
        <v>100</v>
      </c>
      <c r="AT94" s="10">
        <f>Customers!AT93+IFERROR(VLOOKUP(AT$4,Switching!$B$35:$F$44,5,0),0)-IFERROR(VLOOKUP(AT$4,Switching!$B$23:$F$31,5,0),0)</f>
        <v>156</v>
      </c>
      <c r="AU94" s="10">
        <f>Customers!AU93+IFERROR(VLOOKUP(AU$4,Switching!$B$35:$F$44,5,0),0)-IFERROR(VLOOKUP(AU$4,Switching!$B$23:$F$31,5,0),0)</f>
        <v>12</v>
      </c>
      <c r="AV94" s="10">
        <f>Customers!AV93+IFERROR(VLOOKUP(AV$4,Switching!$B$35:$F$44,5,0),0)-IFERROR(VLOOKUP(AV$4,Switching!$B$23:$F$31,5,0),0)</f>
        <v>905</v>
      </c>
      <c r="AW94" s="10">
        <f>Customers!AW93+IFERROR(VLOOKUP(AW$4,Switching!$B$35:$F$44,5,0),0)-IFERROR(VLOOKUP(AW$4,Switching!$B$23:$F$31,5,0),0)</f>
        <v>1</v>
      </c>
      <c r="AX94" s="10">
        <f>Customers!AX93+IFERROR(VLOOKUP(AX$4,Switching!$B$35:$F$44,5,0),0)-IFERROR(VLOOKUP(AX$4,Switching!$B$23:$F$31,5,0),0)</f>
        <v>2</v>
      </c>
    </row>
    <row r="95" spans="1:50" x14ac:dyDescent="0.25">
      <c r="A95" s="8">
        <v>2021</v>
      </c>
      <c r="B95" s="8">
        <v>12</v>
      </c>
      <c r="C95" s="8" t="s">
        <v>570</v>
      </c>
      <c r="D95" s="10">
        <f>Customers!D94+IFERROR(VLOOKUP(D$4,Switching!$B$35:$F$44,5,0),0)-IFERROR(VLOOKUP(D$4,Switching!$B$23:$F$31,5,0),0)</f>
        <v>443209.44856006303</v>
      </c>
      <c r="E95" s="36">
        <f t="shared" si="8"/>
        <v>661</v>
      </c>
      <c r="F95" s="10">
        <f>Customers!F94+IFERROR(VLOOKUP(F$4,Switching!$B$35:$F$44,5,0),0)-IFERROR(VLOOKUP(F$4,Switching!$B$23:$F$31,5,0),0)</f>
        <v>390</v>
      </c>
      <c r="G95" s="10">
        <f>Customers!G94+IFERROR(VLOOKUP(G$4,Switching!$B$35:$F$44,5,0),0)-IFERROR(VLOOKUP(G$4,Switching!$B$23:$F$31,5,0),0)</f>
        <v>271</v>
      </c>
      <c r="H95" s="35">
        <f t="shared" si="9"/>
        <v>82820</v>
      </c>
      <c r="I95" s="10">
        <f>Customers!I94+IFERROR(VLOOKUP(I$4,Switching!$B$35:$F$44,5,0),0)-IFERROR(VLOOKUP(I$4,Switching!$B$23:$F$31,5,0),0)</f>
        <v>64087.235555501451</v>
      </c>
      <c r="J95" s="10">
        <f>Customers!J94+IFERROR(VLOOKUP(J$4,Switching!$B$35:$F$44,5,0),0)-IFERROR(VLOOKUP(J$4,Switching!$B$23:$F$31,5,0),0)</f>
        <v>18732.764444498553</v>
      </c>
      <c r="K95" s="10">
        <f>Customers!K94+IFERROR(VLOOKUP(K$4,Switching!$B$35:$F$44,5,0),0)-IFERROR(VLOOKUP(K$4,Switching!$B$23:$F$31,5,0),0)</f>
        <v>195</v>
      </c>
      <c r="L95" s="10">
        <f>Customers!L94+IFERROR(VLOOKUP(L$4,Switching!$B$35:$F$44,5,0),0)-IFERROR(VLOOKUP(L$4,Switching!$B$23:$F$31,5,0),0)</f>
        <v>4560</v>
      </c>
      <c r="M95" s="10">
        <f>Customers!M94+IFERROR(VLOOKUP(M$4,Switching!$B$35:$F$44,5,0),0)-IFERROR(VLOOKUP(M$4,Switching!$B$23:$F$31,5,0),0)</f>
        <v>216</v>
      </c>
      <c r="N95" s="10">
        <f>Customers!N94+IFERROR(VLOOKUP(N$4,Switching!$B$35:$F$44,5,0),0)-IFERROR(VLOOKUP(N$4,Switching!$B$23:$F$31,5,0),0)</f>
        <v>524</v>
      </c>
      <c r="O95" s="10">
        <f>Customers!O94+IFERROR(VLOOKUP(O$4,Switching!$B$35:$F$44,5,0),0)-IFERROR(VLOOKUP(O$4,Switching!$B$23:$F$31,5,0),0)</f>
        <v>52</v>
      </c>
      <c r="P95" s="10">
        <f>Customers!P94+IFERROR(VLOOKUP(P$4,Switching!$B$35:$F$44,5,0),0)-IFERROR(VLOOKUP(P$4,Switching!$B$23:$F$31,5,0),0)</f>
        <v>747</v>
      </c>
      <c r="Q95" s="10">
        <f>Customers!Q94+IFERROR(VLOOKUP(Q$4,Switching!$B$35:$F$44,5,0),0)-IFERROR(VLOOKUP(Q$4,Switching!$B$23:$F$31,5,0),0)</f>
        <v>1</v>
      </c>
      <c r="R95" s="10">
        <f>Customers!R94+IFERROR(VLOOKUP(R$4,Switching!$B$35:$F$44,5,0),0)-IFERROR(VLOOKUP(R$4,Switching!$B$23:$F$31,5,0),0)</f>
        <v>6</v>
      </c>
      <c r="S95" s="10">
        <f>Customers!S94+IFERROR(VLOOKUP(S$4,Switching!$B$35:$F$44,5,0),0)-IFERROR(VLOOKUP(S$4,Switching!$B$23:$F$31,5,0),0)</f>
        <v>5</v>
      </c>
      <c r="T95" s="10">
        <f t="shared" si="5"/>
        <v>12</v>
      </c>
      <c r="U95" s="10">
        <f>Customers!U94+IFERROR(VLOOKUP(U$4,Switching!$B$35:$F$44,5,0),0)-IFERROR(VLOOKUP(U$4,Switching!$B$23:$F$31,5,0),0)</f>
        <v>32</v>
      </c>
      <c r="V95" s="10">
        <f>Customers!V94+IFERROR(VLOOKUP(V$4,Switching!$B$35:$F$44,5,0),0)-IFERROR(VLOOKUP(V$4,Switching!$B$23:$F$31,5,0),0)</f>
        <v>1</v>
      </c>
      <c r="W95" s="10">
        <f>Customers!W94+IFERROR(VLOOKUP(W$4,Switching!$B$35:$F$44,5,0),0)-IFERROR(VLOOKUP(W$4,Switching!$B$23:$F$31,5,0),0)</f>
        <v>23964</v>
      </c>
      <c r="X95" s="35">
        <f t="shared" si="6"/>
        <v>4601</v>
      </c>
      <c r="Y95" s="10">
        <f>Customers!Y94+IFERROR(VLOOKUP(Y$4,Switching!$B$35:$F$44,5,0),0)-IFERROR(VLOOKUP(Y$4,Switching!$B$23:$F$31,5,0),0)</f>
        <v>3819</v>
      </c>
      <c r="Z95" s="10">
        <f>Customers!Z94+IFERROR(VLOOKUP(Z$4,Switching!$B$35:$F$44,5,0),0)-IFERROR(VLOOKUP(Z$4,Switching!$B$23:$F$31,5,0),0)</f>
        <v>782</v>
      </c>
      <c r="AA95" s="10">
        <f>Customers!AA94+IFERROR(VLOOKUP(AA$4,Switching!$B$35:$F$44,5,0),0)-IFERROR(VLOOKUP(AA$4,Switching!$B$23:$F$31,5,0),0)</f>
        <v>19</v>
      </c>
      <c r="AB95" s="10">
        <f>Customers!AB94+IFERROR(VLOOKUP(AB$4,Switching!$B$35:$F$44,5,0),0)-IFERROR(VLOOKUP(AB$4,Switching!$B$23:$F$31,5,0),0)</f>
        <v>187</v>
      </c>
      <c r="AC95" s="10">
        <f>Customers!AC94+IFERROR(VLOOKUP(AC$4,Switching!$B$35:$F$44,5,0),0)-IFERROR(VLOOKUP(AC$4,Switching!$B$23:$F$31,5,0),0)</f>
        <v>4</v>
      </c>
      <c r="AD95" s="10">
        <f>Customers!AD94+IFERROR(VLOOKUP(AD$4,Switching!$B$35:$F$44,5,0),0)-IFERROR(VLOOKUP(AD$4,Switching!$B$23:$F$31,5,0),0)</f>
        <v>18</v>
      </c>
      <c r="AE95" s="10">
        <f>Customers!AE94+IFERROR(VLOOKUP(AE$4,Switching!$B$35:$F$44,5,0),0)-IFERROR(VLOOKUP(AE$4,Switching!$B$23:$F$31,5,0),0)</f>
        <v>130</v>
      </c>
      <c r="AF95" s="10">
        <f>Customers!AF94+IFERROR(VLOOKUP(AF$4,Switching!$B$35:$F$44,5,0),0)-IFERROR(VLOOKUP(AF$4,Switching!$B$23:$F$31,5,0),0)</f>
        <v>13</v>
      </c>
      <c r="AG95" s="10">
        <f>Customers!AG94+IFERROR(VLOOKUP(AG$4,Switching!$B$35:$F$44,5,0),0)-IFERROR(VLOOKUP(AG$4,Switching!$B$23:$F$31,5,0),0)</f>
        <v>12</v>
      </c>
      <c r="AH95" s="10">
        <f>Customers!AH94+IFERROR(VLOOKUP(AH$4,Switching!$B$35:$F$44,5,0),0)-IFERROR(VLOOKUP(AH$4,Switching!$B$23:$F$31,5,0),0)</f>
        <v>375816</v>
      </c>
      <c r="AI95" s="35">
        <f t="shared" si="7"/>
        <v>45813</v>
      </c>
      <c r="AJ95" s="10">
        <f>Customers!AJ94+IFERROR(VLOOKUP(AJ$4,Switching!$B$35:$F$44,5,0),0)-IFERROR(VLOOKUP(AJ$4,Switching!$B$23:$F$31,5,0),0)</f>
        <v>28983.905315577187</v>
      </c>
      <c r="AK95" s="10">
        <f>Customers!AK94+IFERROR(VLOOKUP(AK$4,Switching!$B$35:$F$44,5,0),0)-IFERROR(VLOOKUP(AK$4,Switching!$B$23:$F$31,5,0),0)</f>
        <v>16829.094684422813</v>
      </c>
      <c r="AL95" s="10">
        <f>Customers!AL94+IFERROR(VLOOKUP(AL$4,Switching!$B$35:$F$44,5,0),0)-IFERROR(VLOOKUP(AL$4,Switching!$B$23:$F$31,5,0),0)</f>
        <v>52</v>
      </c>
      <c r="AM95" s="10">
        <f>Customers!AM94+IFERROR(VLOOKUP(AM$4,Switching!$B$35:$F$44,5,0),0)-IFERROR(VLOOKUP(AM$4,Switching!$B$23:$F$31,5,0),0)</f>
        <v>2603</v>
      </c>
      <c r="AN95" s="10">
        <f>Customers!AN94+IFERROR(VLOOKUP(AN$4,Switching!$B$35:$F$44,5,0),0)-IFERROR(VLOOKUP(AN$4,Switching!$B$23:$F$31,5,0),0)</f>
        <v>48</v>
      </c>
      <c r="AO95" s="10">
        <f>Customers!AO94+IFERROR(VLOOKUP(AO$4,Switching!$B$35:$F$44,5,0),0)-IFERROR(VLOOKUP(AO$4,Switching!$B$23:$F$31,5,0),0)</f>
        <v>233</v>
      </c>
      <c r="AP95" s="10">
        <f>Customers!AP94+IFERROR(VLOOKUP(AP$4,Switching!$B$35:$F$44,5,0),0)-IFERROR(VLOOKUP(AP$4,Switching!$B$23:$F$31,5,0),0)</f>
        <v>21</v>
      </c>
      <c r="AQ95" s="10">
        <f>Customers!AQ94+IFERROR(VLOOKUP(AQ$4,Switching!$B$35:$F$44,5,0),0)-IFERROR(VLOOKUP(AQ$4,Switching!$B$23:$F$31,5,0),0)</f>
        <v>208</v>
      </c>
      <c r="AR95" s="10">
        <f>Customers!AR94+IFERROR(VLOOKUP(AR$4,Switching!$B$35:$F$44,5,0),0)-IFERROR(VLOOKUP(AR$4,Switching!$B$23:$F$31,5,0),0)</f>
        <v>74</v>
      </c>
      <c r="AS95" s="10">
        <f>Customers!AS94+IFERROR(VLOOKUP(AS$4,Switching!$B$35:$F$44,5,0),0)-IFERROR(VLOOKUP(AS$4,Switching!$B$23:$F$31,5,0),0)</f>
        <v>100</v>
      </c>
      <c r="AT95" s="10">
        <f>Customers!AT94+IFERROR(VLOOKUP(AT$4,Switching!$B$35:$F$44,5,0),0)-IFERROR(VLOOKUP(AT$4,Switching!$B$23:$F$31,5,0),0)</f>
        <v>156</v>
      </c>
      <c r="AU95" s="10">
        <f>Customers!AU94+IFERROR(VLOOKUP(AU$4,Switching!$B$35:$F$44,5,0),0)-IFERROR(VLOOKUP(AU$4,Switching!$B$23:$F$31,5,0),0)</f>
        <v>12</v>
      </c>
      <c r="AV95" s="10">
        <f>Customers!AV94+IFERROR(VLOOKUP(AV$4,Switching!$B$35:$F$44,5,0),0)-IFERROR(VLOOKUP(AV$4,Switching!$B$23:$F$31,5,0),0)</f>
        <v>905</v>
      </c>
      <c r="AW95" s="10">
        <f>Customers!AW94+IFERROR(VLOOKUP(AW$4,Switching!$B$35:$F$44,5,0),0)-IFERROR(VLOOKUP(AW$4,Switching!$B$23:$F$31,5,0),0)</f>
        <v>1</v>
      </c>
      <c r="AX95" s="10">
        <f>Customers!AX94+IFERROR(VLOOKUP(AX$4,Switching!$B$35:$F$44,5,0),0)-IFERROR(VLOOKUP(AX$4,Switching!$B$23:$F$31,5,0),0)</f>
        <v>2</v>
      </c>
    </row>
    <row r="96" spans="1:50" x14ac:dyDescent="0.25">
      <c r="A96" s="8">
        <v>2022</v>
      </c>
      <c r="B96" s="8">
        <v>1</v>
      </c>
      <c r="C96" s="8" t="s">
        <v>571</v>
      </c>
      <c r="D96" s="10">
        <f>Customers!D95+IFERROR(VLOOKUP(D$4,Switching!$B$35:$F$44,5,0),0)-IFERROR(VLOOKUP(D$4,Switching!$B$23:$F$31,5,0),0)</f>
        <v>443376.05193446699</v>
      </c>
      <c r="E96" s="36">
        <f t="shared" si="8"/>
        <v>662</v>
      </c>
      <c r="F96" s="10">
        <f>Customers!F95+IFERROR(VLOOKUP(F$4,Switching!$B$35:$F$44,5,0),0)-IFERROR(VLOOKUP(F$4,Switching!$B$23:$F$31,5,0),0)</f>
        <v>391</v>
      </c>
      <c r="G96" s="10">
        <f>Customers!G95+IFERROR(VLOOKUP(G$4,Switching!$B$35:$F$44,5,0),0)-IFERROR(VLOOKUP(G$4,Switching!$B$23:$F$31,5,0),0)</f>
        <v>271</v>
      </c>
      <c r="H96" s="35">
        <f t="shared" si="9"/>
        <v>82830</v>
      </c>
      <c r="I96" s="10">
        <f>Customers!I95+IFERROR(VLOOKUP(I$4,Switching!$B$35:$F$44,5,0),0)-IFERROR(VLOOKUP(I$4,Switching!$B$23:$F$31,5,0),0)</f>
        <v>64094.983966789223</v>
      </c>
      <c r="J96" s="10">
        <f>Customers!J95+IFERROR(VLOOKUP(J$4,Switching!$B$35:$F$44,5,0),0)-IFERROR(VLOOKUP(J$4,Switching!$B$23:$F$31,5,0),0)</f>
        <v>18735.016033210781</v>
      </c>
      <c r="K96" s="10">
        <f>Customers!K95+IFERROR(VLOOKUP(K$4,Switching!$B$35:$F$44,5,0),0)-IFERROR(VLOOKUP(K$4,Switching!$B$23:$F$31,5,0),0)</f>
        <v>195</v>
      </c>
      <c r="L96" s="10">
        <f>Customers!L95+IFERROR(VLOOKUP(L$4,Switching!$B$35:$F$44,5,0),0)-IFERROR(VLOOKUP(L$4,Switching!$B$23:$F$31,5,0),0)</f>
        <v>4560</v>
      </c>
      <c r="M96" s="10">
        <f>Customers!M95+IFERROR(VLOOKUP(M$4,Switching!$B$35:$F$44,5,0),0)-IFERROR(VLOOKUP(M$4,Switching!$B$23:$F$31,5,0),0)</f>
        <v>216</v>
      </c>
      <c r="N96" s="10">
        <f>Customers!N95+IFERROR(VLOOKUP(N$4,Switching!$B$35:$F$44,5,0),0)-IFERROR(VLOOKUP(N$4,Switching!$B$23:$F$31,5,0),0)</f>
        <v>524</v>
      </c>
      <c r="O96" s="10">
        <f>Customers!O95+IFERROR(VLOOKUP(O$4,Switching!$B$35:$F$44,5,0),0)-IFERROR(VLOOKUP(O$4,Switching!$B$23:$F$31,5,0),0)</f>
        <v>52</v>
      </c>
      <c r="P96" s="10">
        <f>Customers!P95+IFERROR(VLOOKUP(P$4,Switching!$B$35:$F$44,5,0),0)-IFERROR(VLOOKUP(P$4,Switching!$B$23:$F$31,5,0),0)</f>
        <v>747</v>
      </c>
      <c r="Q96" s="10">
        <f>Customers!Q95+IFERROR(VLOOKUP(Q$4,Switching!$B$35:$F$44,5,0),0)-IFERROR(VLOOKUP(Q$4,Switching!$B$23:$F$31,5,0),0)</f>
        <v>1</v>
      </c>
      <c r="R96" s="10">
        <f>Customers!R95+IFERROR(VLOOKUP(R$4,Switching!$B$35:$F$44,5,0),0)-IFERROR(VLOOKUP(R$4,Switching!$B$23:$F$31,5,0),0)</f>
        <v>6</v>
      </c>
      <c r="S96" s="10">
        <f>Customers!S95+IFERROR(VLOOKUP(S$4,Switching!$B$35:$F$44,5,0),0)-IFERROR(VLOOKUP(S$4,Switching!$B$23:$F$31,5,0),0)</f>
        <v>5</v>
      </c>
      <c r="T96" s="10">
        <f t="shared" si="5"/>
        <v>12</v>
      </c>
      <c r="U96" s="10">
        <f>Customers!U95+IFERROR(VLOOKUP(U$4,Switching!$B$35:$F$44,5,0),0)-IFERROR(VLOOKUP(U$4,Switching!$B$23:$F$31,5,0),0)</f>
        <v>32</v>
      </c>
      <c r="V96" s="10">
        <f>Customers!V95+IFERROR(VLOOKUP(V$4,Switching!$B$35:$F$44,5,0),0)-IFERROR(VLOOKUP(V$4,Switching!$B$23:$F$31,5,0),0)</f>
        <v>1</v>
      </c>
      <c r="W96" s="10">
        <f>Customers!W95+IFERROR(VLOOKUP(W$4,Switching!$B$35:$F$44,5,0),0)-IFERROR(VLOOKUP(W$4,Switching!$B$23:$F$31,5,0),0)</f>
        <v>23948</v>
      </c>
      <c r="X96" s="35">
        <f t="shared" si="6"/>
        <v>4603</v>
      </c>
      <c r="Y96" s="10">
        <f>Customers!Y95+IFERROR(VLOOKUP(Y$4,Switching!$B$35:$F$44,5,0),0)-IFERROR(VLOOKUP(Y$4,Switching!$B$23:$F$31,5,0),0)</f>
        <v>3820</v>
      </c>
      <c r="Z96" s="10">
        <f>Customers!Z95+IFERROR(VLOOKUP(Z$4,Switching!$B$35:$F$44,5,0),0)-IFERROR(VLOOKUP(Z$4,Switching!$B$23:$F$31,5,0),0)</f>
        <v>783</v>
      </c>
      <c r="AA96" s="10">
        <f>Customers!AA95+IFERROR(VLOOKUP(AA$4,Switching!$B$35:$F$44,5,0),0)-IFERROR(VLOOKUP(AA$4,Switching!$B$23:$F$31,5,0),0)</f>
        <v>19</v>
      </c>
      <c r="AB96" s="10">
        <f>Customers!AB95+IFERROR(VLOOKUP(AB$4,Switching!$B$35:$F$44,5,0),0)-IFERROR(VLOOKUP(AB$4,Switching!$B$23:$F$31,5,0),0)</f>
        <v>187</v>
      </c>
      <c r="AC96" s="10">
        <f>Customers!AC95+IFERROR(VLOOKUP(AC$4,Switching!$B$35:$F$44,5,0),0)-IFERROR(VLOOKUP(AC$4,Switching!$B$23:$F$31,5,0),0)</f>
        <v>4</v>
      </c>
      <c r="AD96" s="10">
        <f>Customers!AD95+IFERROR(VLOOKUP(AD$4,Switching!$B$35:$F$44,5,0),0)-IFERROR(VLOOKUP(AD$4,Switching!$B$23:$F$31,5,0),0)</f>
        <v>18</v>
      </c>
      <c r="AE96" s="10">
        <f>Customers!AE95+IFERROR(VLOOKUP(AE$4,Switching!$B$35:$F$44,5,0),0)-IFERROR(VLOOKUP(AE$4,Switching!$B$23:$F$31,5,0),0)</f>
        <v>130</v>
      </c>
      <c r="AF96" s="10">
        <f>Customers!AF95+IFERROR(VLOOKUP(AF$4,Switching!$B$35:$F$44,5,0),0)-IFERROR(VLOOKUP(AF$4,Switching!$B$23:$F$31,5,0),0)</f>
        <v>13</v>
      </c>
      <c r="AG96" s="10">
        <f>Customers!AG95+IFERROR(VLOOKUP(AG$4,Switching!$B$35:$F$44,5,0),0)-IFERROR(VLOOKUP(AG$4,Switching!$B$23:$F$31,5,0),0)</f>
        <v>12</v>
      </c>
      <c r="AH96" s="10">
        <f>Customers!AH95+IFERROR(VLOOKUP(AH$4,Switching!$B$35:$F$44,5,0),0)-IFERROR(VLOOKUP(AH$4,Switching!$B$23:$F$31,5,0),0)</f>
        <v>376004</v>
      </c>
      <c r="AI96" s="35">
        <f t="shared" si="7"/>
        <v>45830</v>
      </c>
      <c r="AJ96" s="10">
        <f>Customers!AJ95+IFERROR(VLOOKUP(AJ$4,Switching!$B$35:$F$44,5,0),0)-IFERROR(VLOOKUP(AJ$4,Switching!$B$23:$F$31,5,0),0)</f>
        <v>28994.660988305277</v>
      </c>
      <c r="AK96" s="10">
        <f>Customers!AK95+IFERROR(VLOOKUP(AK$4,Switching!$B$35:$F$44,5,0),0)-IFERROR(VLOOKUP(AK$4,Switching!$B$23:$F$31,5,0),0)</f>
        <v>16835.339011694719</v>
      </c>
      <c r="AL96" s="10">
        <f>Customers!AL95+IFERROR(VLOOKUP(AL$4,Switching!$B$35:$F$44,5,0),0)-IFERROR(VLOOKUP(AL$4,Switching!$B$23:$F$31,5,0),0)</f>
        <v>52</v>
      </c>
      <c r="AM96" s="10">
        <f>Customers!AM95+IFERROR(VLOOKUP(AM$4,Switching!$B$35:$F$44,5,0),0)-IFERROR(VLOOKUP(AM$4,Switching!$B$23:$F$31,5,0),0)</f>
        <v>2603</v>
      </c>
      <c r="AN96" s="10">
        <f>Customers!AN95+IFERROR(VLOOKUP(AN$4,Switching!$B$35:$F$44,5,0),0)-IFERROR(VLOOKUP(AN$4,Switching!$B$23:$F$31,5,0),0)</f>
        <v>48</v>
      </c>
      <c r="AO96" s="10">
        <f>Customers!AO95+IFERROR(VLOOKUP(AO$4,Switching!$B$35:$F$44,5,0),0)-IFERROR(VLOOKUP(AO$4,Switching!$B$23:$F$31,5,0),0)</f>
        <v>233</v>
      </c>
      <c r="AP96" s="10">
        <f>Customers!AP95+IFERROR(VLOOKUP(AP$4,Switching!$B$35:$F$44,5,0),0)-IFERROR(VLOOKUP(AP$4,Switching!$B$23:$F$31,5,0),0)</f>
        <v>21</v>
      </c>
      <c r="AQ96" s="10">
        <f>Customers!AQ95+IFERROR(VLOOKUP(AQ$4,Switching!$B$35:$F$44,5,0),0)-IFERROR(VLOOKUP(AQ$4,Switching!$B$23:$F$31,5,0),0)</f>
        <v>208</v>
      </c>
      <c r="AR96" s="10">
        <f>Customers!AR95+IFERROR(VLOOKUP(AR$4,Switching!$B$35:$F$44,5,0),0)-IFERROR(VLOOKUP(AR$4,Switching!$B$23:$F$31,5,0),0)</f>
        <v>74</v>
      </c>
      <c r="AS96" s="10">
        <f>Customers!AS95+IFERROR(VLOOKUP(AS$4,Switching!$B$35:$F$44,5,0),0)-IFERROR(VLOOKUP(AS$4,Switching!$B$23:$F$31,5,0),0)</f>
        <v>100</v>
      </c>
      <c r="AT96" s="10">
        <f>Customers!AT95+IFERROR(VLOOKUP(AT$4,Switching!$B$35:$F$44,5,0),0)-IFERROR(VLOOKUP(AT$4,Switching!$B$23:$F$31,5,0),0)</f>
        <v>156</v>
      </c>
      <c r="AU96" s="10">
        <f>Customers!AU95+IFERROR(VLOOKUP(AU$4,Switching!$B$35:$F$44,5,0),0)-IFERROR(VLOOKUP(AU$4,Switching!$B$23:$F$31,5,0),0)</f>
        <v>12</v>
      </c>
      <c r="AV96" s="10">
        <f>Customers!AV95+IFERROR(VLOOKUP(AV$4,Switching!$B$35:$F$44,5,0),0)-IFERROR(VLOOKUP(AV$4,Switching!$B$23:$F$31,5,0),0)</f>
        <v>905</v>
      </c>
      <c r="AW96" s="10">
        <f>Customers!AW95+IFERROR(VLOOKUP(AW$4,Switching!$B$35:$F$44,5,0),0)-IFERROR(VLOOKUP(AW$4,Switching!$B$23:$F$31,5,0),0)</f>
        <v>1</v>
      </c>
      <c r="AX96" s="10">
        <f>Customers!AX95+IFERROR(VLOOKUP(AX$4,Switching!$B$35:$F$44,5,0),0)-IFERROR(VLOOKUP(AX$4,Switching!$B$23:$F$31,5,0),0)</f>
        <v>2</v>
      </c>
    </row>
    <row r="97" spans="1:50" x14ac:dyDescent="0.25">
      <c r="A97" s="8">
        <v>2022</v>
      </c>
      <c r="B97" s="8">
        <v>2</v>
      </c>
      <c r="C97" s="8" t="s">
        <v>572</v>
      </c>
      <c r="D97" s="10">
        <f>Customers!D96+IFERROR(VLOOKUP(D$4,Switching!$B$35:$F$44,5,0),0)-IFERROR(VLOOKUP(D$4,Switching!$B$23:$F$31,5,0),0)</f>
        <v>443542.65517218999</v>
      </c>
      <c r="E97" s="36">
        <f t="shared" si="8"/>
        <v>661</v>
      </c>
      <c r="F97" s="10">
        <f>Customers!F96+IFERROR(VLOOKUP(F$4,Switching!$B$35:$F$44,5,0),0)-IFERROR(VLOOKUP(F$4,Switching!$B$23:$F$31,5,0),0)</f>
        <v>390</v>
      </c>
      <c r="G97" s="10">
        <f>Customers!G96+IFERROR(VLOOKUP(G$4,Switching!$B$35:$F$44,5,0),0)-IFERROR(VLOOKUP(G$4,Switching!$B$23:$F$31,5,0),0)</f>
        <v>271</v>
      </c>
      <c r="H97" s="35">
        <f t="shared" si="9"/>
        <v>82840</v>
      </c>
      <c r="I97" s="10">
        <f>Customers!I96+IFERROR(VLOOKUP(I$4,Switching!$B$35:$F$44,5,0),0)-IFERROR(VLOOKUP(I$4,Switching!$B$23:$F$31,5,0),0)</f>
        <v>64102.732378076988</v>
      </c>
      <c r="J97" s="10">
        <f>Customers!J96+IFERROR(VLOOKUP(J$4,Switching!$B$35:$F$44,5,0),0)-IFERROR(VLOOKUP(J$4,Switching!$B$23:$F$31,5,0),0)</f>
        <v>18737.267621923012</v>
      </c>
      <c r="K97" s="10">
        <f>Customers!K96+IFERROR(VLOOKUP(K$4,Switching!$B$35:$F$44,5,0),0)-IFERROR(VLOOKUP(K$4,Switching!$B$23:$F$31,5,0),0)</f>
        <v>195</v>
      </c>
      <c r="L97" s="10">
        <f>Customers!L96+IFERROR(VLOOKUP(L$4,Switching!$B$35:$F$44,5,0),0)-IFERROR(VLOOKUP(L$4,Switching!$B$23:$F$31,5,0),0)</f>
        <v>4560</v>
      </c>
      <c r="M97" s="10">
        <f>Customers!M96+IFERROR(VLOOKUP(M$4,Switching!$B$35:$F$44,5,0),0)-IFERROR(VLOOKUP(M$4,Switching!$B$23:$F$31,5,0),0)</f>
        <v>216</v>
      </c>
      <c r="N97" s="10">
        <f>Customers!N96+IFERROR(VLOOKUP(N$4,Switching!$B$35:$F$44,5,0),0)-IFERROR(VLOOKUP(N$4,Switching!$B$23:$F$31,5,0),0)</f>
        <v>524</v>
      </c>
      <c r="O97" s="10">
        <f>Customers!O96+IFERROR(VLOOKUP(O$4,Switching!$B$35:$F$44,5,0),0)-IFERROR(VLOOKUP(O$4,Switching!$B$23:$F$31,5,0),0)</f>
        <v>52</v>
      </c>
      <c r="P97" s="10">
        <f>Customers!P96+IFERROR(VLOOKUP(P$4,Switching!$B$35:$F$44,5,0),0)-IFERROR(VLOOKUP(P$4,Switching!$B$23:$F$31,5,0),0)</f>
        <v>747</v>
      </c>
      <c r="Q97" s="10">
        <f>Customers!Q96+IFERROR(VLOOKUP(Q$4,Switching!$B$35:$F$44,5,0),0)-IFERROR(VLOOKUP(Q$4,Switching!$B$23:$F$31,5,0),0)</f>
        <v>1</v>
      </c>
      <c r="R97" s="10">
        <f>Customers!R96+IFERROR(VLOOKUP(R$4,Switching!$B$35:$F$44,5,0),0)-IFERROR(VLOOKUP(R$4,Switching!$B$23:$F$31,5,0),0)</f>
        <v>6</v>
      </c>
      <c r="S97" s="10">
        <f>Customers!S96+IFERROR(VLOOKUP(S$4,Switching!$B$35:$F$44,5,0),0)-IFERROR(VLOOKUP(S$4,Switching!$B$23:$F$31,5,0),0)</f>
        <v>5</v>
      </c>
      <c r="T97" s="10">
        <f t="shared" si="5"/>
        <v>12</v>
      </c>
      <c r="U97" s="10">
        <f>Customers!U96+IFERROR(VLOOKUP(U$4,Switching!$B$35:$F$44,5,0),0)-IFERROR(VLOOKUP(U$4,Switching!$B$23:$F$31,5,0),0)</f>
        <v>32</v>
      </c>
      <c r="V97" s="10">
        <f>Customers!V96+IFERROR(VLOOKUP(V$4,Switching!$B$35:$F$44,5,0),0)-IFERROR(VLOOKUP(V$4,Switching!$B$23:$F$31,5,0),0)</f>
        <v>1</v>
      </c>
      <c r="W97" s="10">
        <f>Customers!W96+IFERROR(VLOOKUP(W$4,Switching!$B$35:$F$44,5,0),0)-IFERROR(VLOOKUP(W$4,Switching!$B$23:$F$31,5,0),0)</f>
        <v>23956</v>
      </c>
      <c r="X97" s="35">
        <f t="shared" si="6"/>
        <v>4605</v>
      </c>
      <c r="Y97" s="10">
        <f>Customers!Y96+IFERROR(VLOOKUP(Y$4,Switching!$B$35:$F$44,5,0),0)-IFERROR(VLOOKUP(Y$4,Switching!$B$23:$F$31,5,0),0)</f>
        <v>3822</v>
      </c>
      <c r="Z97" s="10">
        <f>Customers!Z96+IFERROR(VLOOKUP(Z$4,Switching!$B$35:$F$44,5,0),0)-IFERROR(VLOOKUP(Z$4,Switching!$B$23:$F$31,5,0),0)</f>
        <v>783</v>
      </c>
      <c r="AA97" s="10">
        <f>Customers!AA96+IFERROR(VLOOKUP(AA$4,Switching!$B$35:$F$44,5,0),0)-IFERROR(VLOOKUP(AA$4,Switching!$B$23:$F$31,5,0),0)</f>
        <v>19</v>
      </c>
      <c r="AB97" s="10">
        <f>Customers!AB96+IFERROR(VLOOKUP(AB$4,Switching!$B$35:$F$44,5,0),0)-IFERROR(VLOOKUP(AB$4,Switching!$B$23:$F$31,5,0),0)</f>
        <v>187</v>
      </c>
      <c r="AC97" s="10">
        <f>Customers!AC96+IFERROR(VLOOKUP(AC$4,Switching!$B$35:$F$44,5,0),0)-IFERROR(VLOOKUP(AC$4,Switching!$B$23:$F$31,5,0),0)</f>
        <v>4</v>
      </c>
      <c r="AD97" s="10">
        <f>Customers!AD96+IFERROR(VLOOKUP(AD$4,Switching!$B$35:$F$44,5,0),0)-IFERROR(VLOOKUP(AD$4,Switching!$B$23:$F$31,5,0),0)</f>
        <v>18</v>
      </c>
      <c r="AE97" s="10">
        <f>Customers!AE96+IFERROR(VLOOKUP(AE$4,Switching!$B$35:$F$44,5,0),0)-IFERROR(VLOOKUP(AE$4,Switching!$B$23:$F$31,5,0),0)</f>
        <v>130</v>
      </c>
      <c r="AF97" s="10">
        <f>Customers!AF96+IFERROR(VLOOKUP(AF$4,Switching!$B$35:$F$44,5,0),0)-IFERROR(VLOOKUP(AF$4,Switching!$B$23:$F$31,5,0),0)</f>
        <v>13</v>
      </c>
      <c r="AG97" s="10">
        <f>Customers!AG96+IFERROR(VLOOKUP(AG$4,Switching!$B$35:$F$44,5,0),0)-IFERROR(VLOOKUP(AG$4,Switching!$B$23:$F$31,5,0),0)</f>
        <v>12</v>
      </c>
      <c r="AH97" s="10">
        <f>Customers!AH96+IFERROR(VLOOKUP(AH$4,Switching!$B$35:$F$44,5,0),0)-IFERROR(VLOOKUP(AH$4,Switching!$B$23:$F$31,5,0),0)</f>
        <v>376193</v>
      </c>
      <c r="AI97" s="35">
        <f t="shared" si="7"/>
        <v>45847</v>
      </c>
      <c r="AJ97" s="10">
        <f>Customers!AJ96+IFERROR(VLOOKUP(AJ$4,Switching!$B$35:$F$44,5,0),0)-IFERROR(VLOOKUP(AJ$4,Switching!$B$23:$F$31,5,0),0)</f>
        <v>29005.41666103337</v>
      </c>
      <c r="AK97" s="10">
        <f>Customers!AK96+IFERROR(VLOOKUP(AK$4,Switching!$B$35:$F$44,5,0),0)-IFERROR(VLOOKUP(AK$4,Switching!$B$23:$F$31,5,0),0)</f>
        <v>16841.583338966626</v>
      </c>
      <c r="AL97" s="10">
        <f>Customers!AL96+IFERROR(VLOOKUP(AL$4,Switching!$B$35:$F$44,5,0),0)-IFERROR(VLOOKUP(AL$4,Switching!$B$23:$F$31,5,0),0)</f>
        <v>52</v>
      </c>
      <c r="AM97" s="10">
        <f>Customers!AM96+IFERROR(VLOOKUP(AM$4,Switching!$B$35:$F$44,5,0),0)-IFERROR(VLOOKUP(AM$4,Switching!$B$23:$F$31,5,0),0)</f>
        <v>2603</v>
      </c>
      <c r="AN97" s="10">
        <f>Customers!AN96+IFERROR(VLOOKUP(AN$4,Switching!$B$35:$F$44,5,0),0)-IFERROR(VLOOKUP(AN$4,Switching!$B$23:$F$31,5,0),0)</f>
        <v>48</v>
      </c>
      <c r="AO97" s="10">
        <f>Customers!AO96+IFERROR(VLOOKUP(AO$4,Switching!$B$35:$F$44,5,0),0)-IFERROR(VLOOKUP(AO$4,Switching!$B$23:$F$31,5,0),0)</f>
        <v>233</v>
      </c>
      <c r="AP97" s="10">
        <f>Customers!AP96+IFERROR(VLOOKUP(AP$4,Switching!$B$35:$F$44,5,0),0)-IFERROR(VLOOKUP(AP$4,Switching!$B$23:$F$31,5,0),0)</f>
        <v>21</v>
      </c>
      <c r="AQ97" s="10">
        <f>Customers!AQ96+IFERROR(VLOOKUP(AQ$4,Switching!$B$35:$F$44,5,0),0)-IFERROR(VLOOKUP(AQ$4,Switching!$B$23:$F$31,5,0),0)</f>
        <v>208</v>
      </c>
      <c r="AR97" s="10">
        <f>Customers!AR96+IFERROR(VLOOKUP(AR$4,Switching!$B$35:$F$44,5,0),0)-IFERROR(VLOOKUP(AR$4,Switching!$B$23:$F$31,5,0),0)</f>
        <v>74</v>
      </c>
      <c r="AS97" s="10">
        <f>Customers!AS96+IFERROR(VLOOKUP(AS$4,Switching!$B$35:$F$44,5,0),0)-IFERROR(VLOOKUP(AS$4,Switching!$B$23:$F$31,5,0),0)</f>
        <v>100</v>
      </c>
      <c r="AT97" s="10">
        <f>Customers!AT96+IFERROR(VLOOKUP(AT$4,Switching!$B$35:$F$44,5,0),0)-IFERROR(VLOOKUP(AT$4,Switching!$B$23:$F$31,5,0),0)</f>
        <v>156</v>
      </c>
      <c r="AU97" s="10">
        <f>Customers!AU96+IFERROR(VLOOKUP(AU$4,Switching!$B$35:$F$44,5,0),0)-IFERROR(VLOOKUP(AU$4,Switching!$B$23:$F$31,5,0),0)</f>
        <v>12</v>
      </c>
      <c r="AV97" s="10">
        <f>Customers!AV96+IFERROR(VLOOKUP(AV$4,Switching!$B$35:$F$44,5,0),0)-IFERROR(VLOOKUP(AV$4,Switching!$B$23:$F$31,5,0),0)</f>
        <v>905</v>
      </c>
      <c r="AW97" s="10">
        <f>Customers!AW96+IFERROR(VLOOKUP(AW$4,Switching!$B$35:$F$44,5,0),0)-IFERROR(VLOOKUP(AW$4,Switching!$B$23:$F$31,5,0),0)</f>
        <v>1</v>
      </c>
      <c r="AX97" s="10">
        <f>Customers!AX96+IFERROR(VLOOKUP(AX$4,Switching!$B$35:$F$44,5,0),0)-IFERROR(VLOOKUP(AX$4,Switching!$B$23:$F$31,5,0),0)</f>
        <v>2</v>
      </c>
    </row>
    <row r="98" spans="1:50" x14ac:dyDescent="0.25">
      <c r="A98" s="8">
        <v>2022</v>
      </c>
      <c r="B98" s="8">
        <v>3</v>
      </c>
      <c r="C98" s="8" t="s">
        <v>573</v>
      </c>
      <c r="D98" s="10">
        <f>Customers!D97+IFERROR(VLOOKUP(D$4,Switching!$B$35:$F$44,5,0),0)-IFERROR(VLOOKUP(D$4,Switching!$B$23:$F$31,5,0),0)</f>
        <v>443709.25854659401</v>
      </c>
      <c r="E98" s="36">
        <f t="shared" si="8"/>
        <v>655</v>
      </c>
      <c r="F98" s="10">
        <f>Customers!F97+IFERROR(VLOOKUP(F$4,Switching!$B$35:$F$44,5,0),0)-IFERROR(VLOOKUP(F$4,Switching!$B$23:$F$31,5,0),0)</f>
        <v>386</v>
      </c>
      <c r="G98" s="10">
        <f>Customers!G97+IFERROR(VLOOKUP(G$4,Switching!$B$35:$F$44,5,0),0)-IFERROR(VLOOKUP(G$4,Switching!$B$23:$F$31,5,0),0)</f>
        <v>269</v>
      </c>
      <c r="H98" s="35">
        <f t="shared" si="9"/>
        <v>82850</v>
      </c>
      <c r="I98" s="10">
        <f>Customers!I97+IFERROR(VLOOKUP(I$4,Switching!$B$35:$F$44,5,0),0)-IFERROR(VLOOKUP(I$4,Switching!$B$23:$F$31,5,0),0)</f>
        <v>64110.480789364759</v>
      </c>
      <c r="J98" s="10">
        <f>Customers!J97+IFERROR(VLOOKUP(J$4,Switching!$B$35:$F$44,5,0),0)-IFERROR(VLOOKUP(J$4,Switching!$B$23:$F$31,5,0),0)</f>
        <v>18739.519210635241</v>
      </c>
      <c r="K98" s="10">
        <f>Customers!K97+IFERROR(VLOOKUP(K$4,Switching!$B$35:$F$44,5,0),0)-IFERROR(VLOOKUP(K$4,Switching!$B$23:$F$31,5,0),0)</f>
        <v>195</v>
      </c>
      <c r="L98" s="10">
        <f>Customers!L97+IFERROR(VLOOKUP(L$4,Switching!$B$35:$F$44,5,0),0)-IFERROR(VLOOKUP(L$4,Switching!$B$23:$F$31,5,0),0)</f>
        <v>4560</v>
      </c>
      <c r="M98" s="10">
        <f>Customers!M97+IFERROR(VLOOKUP(M$4,Switching!$B$35:$F$44,5,0),0)-IFERROR(VLOOKUP(M$4,Switching!$B$23:$F$31,5,0),0)</f>
        <v>216</v>
      </c>
      <c r="N98" s="10">
        <f>Customers!N97+IFERROR(VLOOKUP(N$4,Switching!$B$35:$F$44,5,0),0)-IFERROR(VLOOKUP(N$4,Switching!$B$23:$F$31,5,0),0)</f>
        <v>524</v>
      </c>
      <c r="O98" s="10">
        <f>Customers!O97+IFERROR(VLOOKUP(O$4,Switching!$B$35:$F$44,5,0),0)-IFERROR(VLOOKUP(O$4,Switching!$B$23:$F$31,5,0),0)</f>
        <v>52</v>
      </c>
      <c r="P98" s="10">
        <f>Customers!P97+IFERROR(VLOOKUP(P$4,Switching!$B$35:$F$44,5,0),0)-IFERROR(VLOOKUP(P$4,Switching!$B$23:$F$31,5,0),0)</f>
        <v>747</v>
      </c>
      <c r="Q98" s="10">
        <f>Customers!Q97+IFERROR(VLOOKUP(Q$4,Switching!$B$35:$F$44,5,0),0)-IFERROR(VLOOKUP(Q$4,Switching!$B$23:$F$31,5,0),0)</f>
        <v>1</v>
      </c>
      <c r="R98" s="10">
        <f>Customers!R97+IFERROR(VLOOKUP(R$4,Switching!$B$35:$F$44,5,0),0)-IFERROR(VLOOKUP(R$4,Switching!$B$23:$F$31,5,0),0)</f>
        <v>6</v>
      </c>
      <c r="S98" s="10">
        <f>Customers!S97+IFERROR(VLOOKUP(S$4,Switching!$B$35:$F$44,5,0),0)-IFERROR(VLOOKUP(S$4,Switching!$B$23:$F$31,5,0),0)</f>
        <v>5</v>
      </c>
      <c r="T98" s="10">
        <f t="shared" si="5"/>
        <v>12</v>
      </c>
      <c r="U98" s="10">
        <f>Customers!U97+IFERROR(VLOOKUP(U$4,Switching!$B$35:$F$44,5,0),0)-IFERROR(VLOOKUP(U$4,Switching!$B$23:$F$31,5,0),0)</f>
        <v>32</v>
      </c>
      <c r="V98" s="10">
        <f>Customers!V97+IFERROR(VLOOKUP(V$4,Switching!$B$35:$F$44,5,0),0)-IFERROR(VLOOKUP(V$4,Switching!$B$23:$F$31,5,0),0)</f>
        <v>1</v>
      </c>
      <c r="W98" s="10">
        <f>Customers!W97+IFERROR(VLOOKUP(W$4,Switching!$B$35:$F$44,5,0),0)-IFERROR(VLOOKUP(W$4,Switching!$B$23:$F$31,5,0),0)</f>
        <v>23964</v>
      </c>
      <c r="X98" s="35">
        <f t="shared" si="6"/>
        <v>4607</v>
      </c>
      <c r="Y98" s="10">
        <f>Customers!Y97+IFERROR(VLOOKUP(Y$4,Switching!$B$35:$F$44,5,0),0)-IFERROR(VLOOKUP(Y$4,Switching!$B$23:$F$31,5,0),0)</f>
        <v>3824</v>
      </c>
      <c r="Z98" s="10">
        <f>Customers!Z97+IFERROR(VLOOKUP(Z$4,Switching!$B$35:$F$44,5,0),0)-IFERROR(VLOOKUP(Z$4,Switching!$B$23:$F$31,5,0),0)</f>
        <v>783</v>
      </c>
      <c r="AA98" s="10">
        <f>Customers!AA97+IFERROR(VLOOKUP(AA$4,Switching!$B$35:$F$44,5,0),0)-IFERROR(VLOOKUP(AA$4,Switching!$B$23:$F$31,5,0),0)</f>
        <v>19</v>
      </c>
      <c r="AB98" s="10">
        <f>Customers!AB97+IFERROR(VLOOKUP(AB$4,Switching!$B$35:$F$44,5,0),0)-IFERROR(VLOOKUP(AB$4,Switching!$B$23:$F$31,5,0),0)</f>
        <v>187</v>
      </c>
      <c r="AC98" s="10">
        <f>Customers!AC97+IFERROR(VLOOKUP(AC$4,Switching!$B$35:$F$44,5,0),0)-IFERROR(VLOOKUP(AC$4,Switching!$B$23:$F$31,5,0),0)</f>
        <v>4</v>
      </c>
      <c r="AD98" s="10">
        <f>Customers!AD97+IFERROR(VLOOKUP(AD$4,Switching!$B$35:$F$44,5,0),0)-IFERROR(VLOOKUP(AD$4,Switching!$B$23:$F$31,5,0),0)</f>
        <v>18</v>
      </c>
      <c r="AE98" s="10">
        <f>Customers!AE97+IFERROR(VLOOKUP(AE$4,Switching!$B$35:$F$44,5,0),0)-IFERROR(VLOOKUP(AE$4,Switching!$B$23:$F$31,5,0),0)</f>
        <v>133</v>
      </c>
      <c r="AF98" s="10">
        <f>Customers!AF97+IFERROR(VLOOKUP(AF$4,Switching!$B$35:$F$44,5,0),0)-IFERROR(VLOOKUP(AF$4,Switching!$B$23:$F$31,5,0),0)</f>
        <v>13</v>
      </c>
      <c r="AG98" s="10">
        <f>Customers!AG97+IFERROR(VLOOKUP(AG$4,Switching!$B$35:$F$44,5,0),0)-IFERROR(VLOOKUP(AG$4,Switching!$B$23:$F$31,5,0),0)</f>
        <v>12</v>
      </c>
      <c r="AH98" s="10">
        <f>Customers!AH97+IFERROR(VLOOKUP(AH$4,Switching!$B$35:$F$44,5,0),0)-IFERROR(VLOOKUP(AH$4,Switching!$B$23:$F$31,5,0),0)</f>
        <v>376381</v>
      </c>
      <c r="AI98" s="35">
        <f t="shared" si="7"/>
        <v>45864</v>
      </c>
      <c r="AJ98" s="10">
        <f>Customers!AJ97+IFERROR(VLOOKUP(AJ$4,Switching!$B$35:$F$44,5,0),0)-IFERROR(VLOOKUP(AJ$4,Switching!$B$23:$F$31,5,0),0)</f>
        <v>29016.17233376146</v>
      </c>
      <c r="AK98" s="10">
        <f>Customers!AK97+IFERROR(VLOOKUP(AK$4,Switching!$B$35:$F$44,5,0),0)-IFERROR(VLOOKUP(AK$4,Switching!$B$23:$F$31,5,0),0)</f>
        <v>16847.827666238536</v>
      </c>
      <c r="AL98" s="10">
        <f>Customers!AL97+IFERROR(VLOOKUP(AL$4,Switching!$B$35:$F$44,5,0),0)-IFERROR(VLOOKUP(AL$4,Switching!$B$23:$F$31,5,0),0)</f>
        <v>52</v>
      </c>
      <c r="AM98" s="10">
        <f>Customers!AM97+IFERROR(VLOOKUP(AM$4,Switching!$B$35:$F$44,5,0),0)-IFERROR(VLOOKUP(AM$4,Switching!$B$23:$F$31,5,0),0)</f>
        <v>2603</v>
      </c>
      <c r="AN98" s="10">
        <f>Customers!AN97+IFERROR(VLOOKUP(AN$4,Switching!$B$35:$F$44,5,0),0)-IFERROR(VLOOKUP(AN$4,Switching!$B$23:$F$31,5,0),0)</f>
        <v>48</v>
      </c>
      <c r="AO98" s="10">
        <f>Customers!AO97+IFERROR(VLOOKUP(AO$4,Switching!$B$35:$F$44,5,0),0)-IFERROR(VLOOKUP(AO$4,Switching!$B$23:$F$31,5,0),0)</f>
        <v>233</v>
      </c>
      <c r="AP98" s="10">
        <f>Customers!AP97+IFERROR(VLOOKUP(AP$4,Switching!$B$35:$F$44,5,0),0)-IFERROR(VLOOKUP(AP$4,Switching!$B$23:$F$31,5,0),0)</f>
        <v>21</v>
      </c>
      <c r="AQ98" s="10">
        <f>Customers!AQ97+IFERROR(VLOOKUP(AQ$4,Switching!$B$35:$F$44,5,0),0)-IFERROR(VLOOKUP(AQ$4,Switching!$B$23:$F$31,5,0),0)</f>
        <v>208</v>
      </c>
      <c r="AR98" s="10">
        <f>Customers!AR97+IFERROR(VLOOKUP(AR$4,Switching!$B$35:$F$44,5,0),0)-IFERROR(VLOOKUP(AR$4,Switching!$B$23:$F$31,5,0),0)</f>
        <v>74</v>
      </c>
      <c r="AS98" s="10">
        <f>Customers!AS97+IFERROR(VLOOKUP(AS$4,Switching!$B$35:$F$44,5,0),0)-IFERROR(VLOOKUP(AS$4,Switching!$B$23:$F$31,5,0),0)</f>
        <v>100</v>
      </c>
      <c r="AT98" s="10">
        <f>Customers!AT97+IFERROR(VLOOKUP(AT$4,Switching!$B$35:$F$44,5,0),0)-IFERROR(VLOOKUP(AT$4,Switching!$B$23:$F$31,5,0),0)</f>
        <v>156</v>
      </c>
      <c r="AU98" s="10">
        <f>Customers!AU97+IFERROR(VLOOKUP(AU$4,Switching!$B$35:$F$44,5,0),0)-IFERROR(VLOOKUP(AU$4,Switching!$B$23:$F$31,5,0),0)</f>
        <v>12</v>
      </c>
      <c r="AV98" s="10">
        <f>Customers!AV97+IFERROR(VLOOKUP(AV$4,Switching!$B$35:$F$44,5,0),0)-IFERROR(VLOOKUP(AV$4,Switching!$B$23:$F$31,5,0),0)</f>
        <v>905</v>
      </c>
      <c r="AW98" s="10">
        <f>Customers!AW97+IFERROR(VLOOKUP(AW$4,Switching!$B$35:$F$44,5,0),0)-IFERROR(VLOOKUP(AW$4,Switching!$B$23:$F$31,5,0),0)</f>
        <v>1</v>
      </c>
      <c r="AX98" s="10">
        <f>Customers!AX97+IFERROR(VLOOKUP(AX$4,Switching!$B$35:$F$44,5,0),0)-IFERROR(VLOOKUP(AX$4,Switching!$B$23:$F$31,5,0),0)</f>
        <v>2</v>
      </c>
    </row>
    <row r="99" spans="1:50" x14ac:dyDescent="0.25">
      <c r="A99" s="8">
        <v>2022</v>
      </c>
      <c r="B99" s="8">
        <v>4</v>
      </c>
      <c r="C99" s="8" t="s">
        <v>574</v>
      </c>
      <c r="D99" s="10">
        <f>Customers!D98+IFERROR(VLOOKUP(D$4,Switching!$B$35:$F$44,5,0),0)-IFERROR(VLOOKUP(D$4,Switching!$B$23:$F$31,5,0),0)</f>
        <v>443875.86192099802</v>
      </c>
      <c r="E99" s="36">
        <f t="shared" si="8"/>
        <v>635</v>
      </c>
      <c r="F99" s="10">
        <f>Customers!F98+IFERROR(VLOOKUP(F$4,Switching!$B$35:$F$44,5,0),0)-IFERROR(VLOOKUP(F$4,Switching!$B$23:$F$31,5,0),0)</f>
        <v>375</v>
      </c>
      <c r="G99" s="10">
        <f>Customers!G98+IFERROR(VLOOKUP(G$4,Switching!$B$35:$F$44,5,0),0)-IFERROR(VLOOKUP(G$4,Switching!$B$23:$F$31,5,0),0)</f>
        <v>260</v>
      </c>
      <c r="H99" s="35">
        <f t="shared" si="9"/>
        <v>82860</v>
      </c>
      <c r="I99" s="10">
        <f>Customers!I98+IFERROR(VLOOKUP(I$4,Switching!$B$35:$F$44,5,0),0)-IFERROR(VLOOKUP(I$4,Switching!$B$23:$F$31,5,0),0)</f>
        <v>64118.229200652531</v>
      </c>
      <c r="J99" s="10">
        <f>Customers!J98+IFERROR(VLOOKUP(J$4,Switching!$B$35:$F$44,5,0),0)-IFERROR(VLOOKUP(J$4,Switching!$B$23:$F$31,5,0),0)</f>
        <v>18741.770799347472</v>
      </c>
      <c r="K99" s="10">
        <f>Customers!K98+IFERROR(VLOOKUP(K$4,Switching!$B$35:$F$44,5,0),0)-IFERROR(VLOOKUP(K$4,Switching!$B$23:$F$31,5,0),0)</f>
        <v>195</v>
      </c>
      <c r="L99" s="10">
        <f>Customers!L98+IFERROR(VLOOKUP(L$4,Switching!$B$35:$F$44,5,0),0)-IFERROR(VLOOKUP(L$4,Switching!$B$23:$F$31,5,0),0)</f>
        <v>4560</v>
      </c>
      <c r="M99" s="10">
        <f>Customers!M98+IFERROR(VLOOKUP(M$4,Switching!$B$35:$F$44,5,0),0)-IFERROR(VLOOKUP(M$4,Switching!$B$23:$F$31,5,0),0)</f>
        <v>216</v>
      </c>
      <c r="N99" s="10">
        <f>Customers!N98+IFERROR(VLOOKUP(N$4,Switching!$B$35:$F$44,5,0),0)-IFERROR(VLOOKUP(N$4,Switching!$B$23:$F$31,5,0),0)</f>
        <v>524</v>
      </c>
      <c r="O99" s="10">
        <f>Customers!O98+IFERROR(VLOOKUP(O$4,Switching!$B$35:$F$44,5,0),0)-IFERROR(VLOOKUP(O$4,Switching!$B$23:$F$31,5,0),0)</f>
        <v>52</v>
      </c>
      <c r="P99" s="10">
        <f>Customers!P98+IFERROR(VLOOKUP(P$4,Switching!$B$35:$F$44,5,0),0)-IFERROR(VLOOKUP(P$4,Switching!$B$23:$F$31,5,0),0)</f>
        <v>747</v>
      </c>
      <c r="Q99" s="10">
        <f>Customers!Q98+IFERROR(VLOOKUP(Q$4,Switching!$B$35:$F$44,5,0),0)-IFERROR(VLOOKUP(Q$4,Switching!$B$23:$F$31,5,0),0)</f>
        <v>1</v>
      </c>
      <c r="R99" s="10">
        <f>Customers!R98+IFERROR(VLOOKUP(R$4,Switching!$B$35:$F$44,5,0),0)-IFERROR(VLOOKUP(R$4,Switching!$B$23:$F$31,5,0),0)</f>
        <v>6</v>
      </c>
      <c r="S99" s="10">
        <f>Customers!S98+IFERROR(VLOOKUP(S$4,Switching!$B$35:$F$44,5,0),0)-IFERROR(VLOOKUP(S$4,Switching!$B$23:$F$31,5,0),0)</f>
        <v>5</v>
      </c>
      <c r="T99" s="10">
        <f t="shared" si="5"/>
        <v>12</v>
      </c>
      <c r="U99" s="10">
        <f>Customers!U98+IFERROR(VLOOKUP(U$4,Switching!$B$35:$F$44,5,0),0)-IFERROR(VLOOKUP(U$4,Switching!$B$23:$F$31,5,0),0)</f>
        <v>32</v>
      </c>
      <c r="V99" s="10">
        <f>Customers!V98+IFERROR(VLOOKUP(V$4,Switching!$B$35:$F$44,5,0),0)-IFERROR(VLOOKUP(V$4,Switching!$B$23:$F$31,5,0),0)</f>
        <v>1</v>
      </c>
      <c r="W99" s="10">
        <f>Customers!W98+IFERROR(VLOOKUP(W$4,Switching!$B$35:$F$44,5,0),0)-IFERROR(VLOOKUP(W$4,Switching!$B$23:$F$31,5,0),0)</f>
        <v>23936</v>
      </c>
      <c r="X99" s="35">
        <f t="shared" si="6"/>
        <v>4609</v>
      </c>
      <c r="Y99" s="10">
        <f>Customers!Y98+IFERROR(VLOOKUP(Y$4,Switching!$B$35:$F$44,5,0),0)-IFERROR(VLOOKUP(Y$4,Switching!$B$23:$F$31,5,0),0)</f>
        <v>3825</v>
      </c>
      <c r="Z99" s="10">
        <f>Customers!Z98+IFERROR(VLOOKUP(Z$4,Switching!$B$35:$F$44,5,0),0)-IFERROR(VLOOKUP(Z$4,Switching!$B$23:$F$31,5,0),0)</f>
        <v>784</v>
      </c>
      <c r="AA99" s="10">
        <f>Customers!AA98+IFERROR(VLOOKUP(AA$4,Switching!$B$35:$F$44,5,0),0)-IFERROR(VLOOKUP(AA$4,Switching!$B$23:$F$31,5,0),0)</f>
        <v>19</v>
      </c>
      <c r="AB99" s="10">
        <f>Customers!AB98+IFERROR(VLOOKUP(AB$4,Switching!$B$35:$F$44,5,0),0)-IFERROR(VLOOKUP(AB$4,Switching!$B$23:$F$31,5,0),0)</f>
        <v>187</v>
      </c>
      <c r="AC99" s="10">
        <f>Customers!AC98+IFERROR(VLOOKUP(AC$4,Switching!$B$35:$F$44,5,0),0)-IFERROR(VLOOKUP(AC$4,Switching!$B$23:$F$31,5,0),0)</f>
        <v>4</v>
      </c>
      <c r="AD99" s="10">
        <f>Customers!AD98+IFERROR(VLOOKUP(AD$4,Switching!$B$35:$F$44,5,0),0)-IFERROR(VLOOKUP(AD$4,Switching!$B$23:$F$31,5,0),0)</f>
        <v>18</v>
      </c>
      <c r="AE99" s="10">
        <f>Customers!AE98+IFERROR(VLOOKUP(AE$4,Switching!$B$35:$F$44,5,0),0)-IFERROR(VLOOKUP(AE$4,Switching!$B$23:$F$31,5,0),0)</f>
        <v>132</v>
      </c>
      <c r="AF99" s="10">
        <f>Customers!AF98+IFERROR(VLOOKUP(AF$4,Switching!$B$35:$F$44,5,0),0)-IFERROR(VLOOKUP(AF$4,Switching!$B$23:$F$31,5,0),0)</f>
        <v>13</v>
      </c>
      <c r="AG99" s="10">
        <f>Customers!AG98+IFERROR(VLOOKUP(AG$4,Switching!$B$35:$F$44,5,0),0)-IFERROR(VLOOKUP(AG$4,Switching!$B$23:$F$31,5,0),0)</f>
        <v>12</v>
      </c>
      <c r="AH99" s="10">
        <f>Customers!AH98+IFERROR(VLOOKUP(AH$4,Switching!$B$35:$F$44,5,0),0)-IFERROR(VLOOKUP(AH$4,Switching!$B$23:$F$31,5,0),0)</f>
        <v>376570</v>
      </c>
      <c r="AI99" s="35">
        <f t="shared" si="7"/>
        <v>45881</v>
      </c>
      <c r="AJ99" s="10">
        <f>Customers!AJ98+IFERROR(VLOOKUP(AJ$4,Switching!$B$35:$F$44,5,0),0)-IFERROR(VLOOKUP(AJ$4,Switching!$B$23:$F$31,5,0),0)</f>
        <v>29026.928006489554</v>
      </c>
      <c r="AK99" s="10">
        <f>Customers!AK98+IFERROR(VLOOKUP(AK$4,Switching!$B$35:$F$44,5,0),0)-IFERROR(VLOOKUP(AK$4,Switching!$B$23:$F$31,5,0),0)</f>
        <v>16854.071993510443</v>
      </c>
      <c r="AL99" s="10">
        <f>Customers!AL98+IFERROR(VLOOKUP(AL$4,Switching!$B$35:$F$44,5,0),0)-IFERROR(VLOOKUP(AL$4,Switching!$B$23:$F$31,5,0),0)</f>
        <v>52</v>
      </c>
      <c r="AM99" s="10">
        <f>Customers!AM98+IFERROR(VLOOKUP(AM$4,Switching!$B$35:$F$44,5,0),0)-IFERROR(VLOOKUP(AM$4,Switching!$B$23:$F$31,5,0),0)</f>
        <v>2603</v>
      </c>
      <c r="AN99" s="10">
        <f>Customers!AN98+IFERROR(VLOOKUP(AN$4,Switching!$B$35:$F$44,5,0),0)-IFERROR(VLOOKUP(AN$4,Switching!$B$23:$F$31,5,0),0)</f>
        <v>48</v>
      </c>
      <c r="AO99" s="10">
        <f>Customers!AO98+IFERROR(VLOOKUP(AO$4,Switching!$B$35:$F$44,5,0),0)-IFERROR(VLOOKUP(AO$4,Switching!$B$23:$F$31,5,0),0)</f>
        <v>233</v>
      </c>
      <c r="AP99" s="10">
        <f>Customers!AP98+IFERROR(VLOOKUP(AP$4,Switching!$B$35:$F$44,5,0),0)-IFERROR(VLOOKUP(AP$4,Switching!$B$23:$F$31,5,0),0)</f>
        <v>21</v>
      </c>
      <c r="AQ99" s="10">
        <f>Customers!AQ98+IFERROR(VLOOKUP(AQ$4,Switching!$B$35:$F$44,5,0),0)-IFERROR(VLOOKUP(AQ$4,Switching!$B$23:$F$31,5,0),0)</f>
        <v>208</v>
      </c>
      <c r="AR99" s="10">
        <f>Customers!AR98+IFERROR(VLOOKUP(AR$4,Switching!$B$35:$F$44,5,0),0)-IFERROR(VLOOKUP(AR$4,Switching!$B$23:$F$31,5,0),0)</f>
        <v>74</v>
      </c>
      <c r="AS99" s="10">
        <f>Customers!AS98+IFERROR(VLOOKUP(AS$4,Switching!$B$35:$F$44,5,0),0)-IFERROR(VLOOKUP(AS$4,Switching!$B$23:$F$31,5,0),0)</f>
        <v>100</v>
      </c>
      <c r="AT99" s="10">
        <f>Customers!AT98+IFERROR(VLOOKUP(AT$4,Switching!$B$35:$F$44,5,0),0)-IFERROR(VLOOKUP(AT$4,Switching!$B$23:$F$31,5,0),0)</f>
        <v>156</v>
      </c>
      <c r="AU99" s="10">
        <f>Customers!AU98+IFERROR(VLOOKUP(AU$4,Switching!$B$35:$F$44,5,0),0)-IFERROR(VLOOKUP(AU$4,Switching!$B$23:$F$31,5,0),0)</f>
        <v>12</v>
      </c>
      <c r="AV99" s="10">
        <f>Customers!AV98+IFERROR(VLOOKUP(AV$4,Switching!$B$35:$F$44,5,0),0)-IFERROR(VLOOKUP(AV$4,Switching!$B$23:$F$31,5,0),0)</f>
        <v>905</v>
      </c>
      <c r="AW99" s="10">
        <f>Customers!AW98+IFERROR(VLOOKUP(AW$4,Switching!$B$35:$F$44,5,0),0)-IFERROR(VLOOKUP(AW$4,Switching!$B$23:$F$31,5,0),0)</f>
        <v>1</v>
      </c>
      <c r="AX99" s="10">
        <f>Customers!AX98+IFERROR(VLOOKUP(AX$4,Switching!$B$35:$F$44,5,0),0)-IFERROR(VLOOKUP(AX$4,Switching!$B$23:$F$31,5,0),0)</f>
        <v>2</v>
      </c>
    </row>
    <row r="100" spans="1:50" x14ac:dyDescent="0.25">
      <c r="A100" s="8">
        <v>2022</v>
      </c>
      <c r="B100" s="8">
        <v>5</v>
      </c>
      <c r="C100" s="8" t="s">
        <v>575</v>
      </c>
      <c r="D100" s="10">
        <f>Customers!D99+IFERROR(VLOOKUP(D$4,Switching!$B$35:$F$44,5,0),0)-IFERROR(VLOOKUP(D$4,Switching!$B$23:$F$31,5,0),0)</f>
        <v>444042.46515872102</v>
      </c>
      <c r="E100" s="36">
        <f t="shared" si="8"/>
        <v>677</v>
      </c>
      <c r="F100" s="10">
        <f>Customers!F99+IFERROR(VLOOKUP(F$4,Switching!$B$35:$F$44,5,0),0)-IFERROR(VLOOKUP(F$4,Switching!$B$23:$F$31,5,0),0)</f>
        <v>399</v>
      </c>
      <c r="G100" s="10">
        <f>Customers!G99+IFERROR(VLOOKUP(G$4,Switching!$B$35:$F$44,5,0),0)-IFERROR(VLOOKUP(G$4,Switching!$B$23:$F$31,5,0),0)</f>
        <v>278</v>
      </c>
      <c r="H100" s="35">
        <f t="shared" si="9"/>
        <v>82870</v>
      </c>
      <c r="I100" s="10">
        <f>Customers!I99+IFERROR(VLOOKUP(I$4,Switching!$B$35:$F$44,5,0),0)-IFERROR(VLOOKUP(I$4,Switching!$B$23:$F$31,5,0),0)</f>
        <v>64125.977611940303</v>
      </c>
      <c r="J100" s="10">
        <f>Customers!J99+IFERROR(VLOOKUP(J$4,Switching!$B$35:$F$44,5,0),0)-IFERROR(VLOOKUP(J$4,Switching!$B$23:$F$31,5,0),0)</f>
        <v>18744.0223880597</v>
      </c>
      <c r="K100" s="10">
        <f>Customers!K99+IFERROR(VLOOKUP(K$4,Switching!$B$35:$F$44,5,0),0)-IFERROR(VLOOKUP(K$4,Switching!$B$23:$F$31,5,0),0)</f>
        <v>195</v>
      </c>
      <c r="L100" s="10">
        <f>Customers!L99+IFERROR(VLOOKUP(L$4,Switching!$B$35:$F$44,5,0),0)-IFERROR(VLOOKUP(L$4,Switching!$B$23:$F$31,5,0),0)</f>
        <v>4560</v>
      </c>
      <c r="M100" s="10">
        <f>Customers!M99+IFERROR(VLOOKUP(M$4,Switching!$B$35:$F$44,5,0),0)-IFERROR(VLOOKUP(M$4,Switching!$B$23:$F$31,5,0),0)</f>
        <v>216</v>
      </c>
      <c r="N100" s="10">
        <f>Customers!N99+IFERROR(VLOOKUP(N$4,Switching!$B$35:$F$44,5,0),0)-IFERROR(VLOOKUP(N$4,Switching!$B$23:$F$31,5,0),0)</f>
        <v>524</v>
      </c>
      <c r="O100" s="10">
        <f>Customers!O99+IFERROR(VLOOKUP(O$4,Switching!$B$35:$F$44,5,0),0)-IFERROR(VLOOKUP(O$4,Switching!$B$23:$F$31,5,0),0)</f>
        <v>52</v>
      </c>
      <c r="P100" s="10">
        <f>Customers!P99+IFERROR(VLOOKUP(P$4,Switching!$B$35:$F$44,5,0),0)-IFERROR(VLOOKUP(P$4,Switching!$B$23:$F$31,5,0),0)</f>
        <v>747</v>
      </c>
      <c r="Q100" s="10">
        <f>Customers!Q99+IFERROR(VLOOKUP(Q$4,Switching!$B$35:$F$44,5,0),0)-IFERROR(VLOOKUP(Q$4,Switching!$B$23:$F$31,5,0),0)</f>
        <v>1</v>
      </c>
      <c r="R100" s="10">
        <f>Customers!R99+IFERROR(VLOOKUP(R$4,Switching!$B$35:$F$44,5,0),0)-IFERROR(VLOOKUP(R$4,Switching!$B$23:$F$31,5,0),0)</f>
        <v>6</v>
      </c>
      <c r="S100" s="10">
        <f>Customers!S99+IFERROR(VLOOKUP(S$4,Switching!$B$35:$F$44,5,0),0)-IFERROR(VLOOKUP(S$4,Switching!$B$23:$F$31,5,0),0)</f>
        <v>5</v>
      </c>
      <c r="T100" s="10">
        <f t="shared" si="5"/>
        <v>12</v>
      </c>
      <c r="U100" s="10">
        <f>Customers!U99+IFERROR(VLOOKUP(U$4,Switching!$B$35:$F$44,5,0),0)-IFERROR(VLOOKUP(U$4,Switching!$B$23:$F$31,5,0),0)</f>
        <v>32</v>
      </c>
      <c r="V100" s="10">
        <f>Customers!V99+IFERROR(VLOOKUP(V$4,Switching!$B$35:$F$44,5,0),0)-IFERROR(VLOOKUP(V$4,Switching!$B$23:$F$31,5,0),0)</f>
        <v>1</v>
      </c>
      <c r="W100" s="10">
        <f>Customers!W99+IFERROR(VLOOKUP(W$4,Switching!$B$35:$F$44,5,0),0)-IFERROR(VLOOKUP(W$4,Switching!$B$23:$F$31,5,0),0)</f>
        <v>23944</v>
      </c>
      <c r="X100" s="35">
        <f t="shared" si="6"/>
        <v>4611</v>
      </c>
      <c r="Y100" s="10">
        <f>Customers!Y99+IFERROR(VLOOKUP(Y$4,Switching!$B$35:$F$44,5,0),0)-IFERROR(VLOOKUP(Y$4,Switching!$B$23:$F$31,5,0),0)</f>
        <v>3827</v>
      </c>
      <c r="Z100" s="10">
        <f>Customers!Z99+IFERROR(VLOOKUP(Z$4,Switching!$B$35:$F$44,5,0),0)-IFERROR(VLOOKUP(Z$4,Switching!$B$23:$F$31,5,0),0)</f>
        <v>784</v>
      </c>
      <c r="AA100" s="10">
        <f>Customers!AA99+IFERROR(VLOOKUP(AA$4,Switching!$B$35:$F$44,5,0),0)-IFERROR(VLOOKUP(AA$4,Switching!$B$23:$F$31,5,0),0)</f>
        <v>19</v>
      </c>
      <c r="AB100" s="10">
        <f>Customers!AB99+IFERROR(VLOOKUP(AB$4,Switching!$B$35:$F$44,5,0),0)-IFERROR(VLOOKUP(AB$4,Switching!$B$23:$F$31,5,0),0)</f>
        <v>187</v>
      </c>
      <c r="AC100" s="10">
        <f>Customers!AC99+IFERROR(VLOOKUP(AC$4,Switching!$B$35:$F$44,5,0),0)-IFERROR(VLOOKUP(AC$4,Switching!$B$23:$F$31,5,0),0)</f>
        <v>4</v>
      </c>
      <c r="AD100" s="10">
        <f>Customers!AD99+IFERROR(VLOOKUP(AD$4,Switching!$B$35:$F$44,5,0),0)-IFERROR(VLOOKUP(AD$4,Switching!$B$23:$F$31,5,0),0)</f>
        <v>18</v>
      </c>
      <c r="AE100" s="10">
        <f>Customers!AE99+IFERROR(VLOOKUP(AE$4,Switching!$B$35:$F$44,5,0),0)-IFERROR(VLOOKUP(AE$4,Switching!$B$23:$F$31,5,0),0)</f>
        <v>128</v>
      </c>
      <c r="AF100" s="10">
        <f>Customers!AF99+IFERROR(VLOOKUP(AF$4,Switching!$B$35:$F$44,5,0),0)-IFERROR(VLOOKUP(AF$4,Switching!$B$23:$F$31,5,0),0)</f>
        <v>13</v>
      </c>
      <c r="AG100" s="10">
        <f>Customers!AG99+IFERROR(VLOOKUP(AG$4,Switching!$B$35:$F$44,5,0),0)-IFERROR(VLOOKUP(AG$4,Switching!$B$23:$F$31,5,0),0)</f>
        <v>12</v>
      </c>
      <c r="AH100" s="10">
        <f>Customers!AH99+IFERROR(VLOOKUP(AH$4,Switching!$B$35:$F$44,5,0),0)-IFERROR(VLOOKUP(AH$4,Switching!$B$23:$F$31,5,0),0)</f>
        <v>376759</v>
      </c>
      <c r="AI100" s="35">
        <f t="shared" si="7"/>
        <v>45898</v>
      </c>
      <c r="AJ100" s="10">
        <f>Customers!AJ99+IFERROR(VLOOKUP(AJ$4,Switching!$B$35:$F$44,5,0),0)-IFERROR(VLOOKUP(AJ$4,Switching!$B$23:$F$31,5,0),0)</f>
        <v>29037.683679217647</v>
      </c>
      <c r="AK100" s="10">
        <f>Customers!AK99+IFERROR(VLOOKUP(AK$4,Switching!$B$35:$F$44,5,0),0)-IFERROR(VLOOKUP(AK$4,Switching!$B$23:$F$31,5,0),0)</f>
        <v>16860.316320782353</v>
      </c>
      <c r="AL100" s="10">
        <f>Customers!AL99+IFERROR(VLOOKUP(AL$4,Switching!$B$35:$F$44,5,0),0)-IFERROR(VLOOKUP(AL$4,Switching!$B$23:$F$31,5,0),0)</f>
        <v>52</v>
      </c>
      <c r="AM100" s="10">
        <f>Customers!AM99+IFERROR(VLOOKUP(AM$4,Switching!$B$35:$F$44,5,0),0)-IFERROR(VLOOKUP(AM$4,Switching!$B$23:$F$31,5,0),0)</f>
        <v>2603</v>
      </c>
      <c r="AN100" s="10">
        <f>Customers!AN99+IFERROR(VLOOKUP(AN$4,Switching!$B$35:$F$44,5,0),0)-IFERROR(VLOOKUP(AN$4,Switching!$B$23:$F$31,5,0),0)</f>
        <v>48</v>
      </c>
      <c r="AO100" s="10">
        <f>Customers!AO99+IFERROR(VLOOKUP(AO$4,Switching!$B$35:$F$44,5,0),0)-IFERROR(VLOOKUP(AO$4,Switching!$B$23:$F$31,5,0),0)</f>
        <v>233</v>
      </c>
      <c r="AP100" s="10">
        <f>Customers!AP99+IFERROR(VLOOKUP(AP$4,Switching!$B$35:$F$44,5,0),0)-IFERROR(VLOOKUP(AP$4,Switching!$B$23:$F$31,5,0),0)</f>
        <v>21</v>
      </c>
      <c r="AQ100" s="10">
        <f>Customers!AQ99+IFERROR(VLOOKUP(AQ$4,Switching!$B$35:$F$44,5,0),0)-IFERROR(VLOOKUP(AQ$4,Switching!$B$23:$F$31,5,0),0)</f>
        <v>208</v>
      </c>
      <c r="AR100" s="10">
        <f>Customers!AR99+IFERROR(VLOOKUP(AR$4,Switching!$B$35:$F$44,5,0),0)-IFERROR(VLOOKUP(AR$4,Switching!$B$23:$F$31,5,0),0)</f>
        <v>74</v>
      </c>
      <c r="AS100" s="10">
        <f>Customers!AS99+IFERROR(VLOOKUP(AS$4,Switching!$B$35:$F$44,5,0),0)-IFERROR(VLOOKUP(AS$4,Switching!$B$23:$F$31,5,0),0)</f>
        <v>100</v>
      </c>
      <c r="AT100" s="10">
        <f>Customers!AT99+IFERROR(VLOOKUP(AT$4,Switching!$B$35:$F$44,5,0),0)-IFERROR(VLOOKUP(AT$4,Switching!$B$23:$F$31,5,0),0)</f>
        <v>156</v>
      </c>
      <c r="AU100" s="10">
        <f>Customers!AU99+IFERROR(VLOOKUP(AU$4,Switching!$B$35:$F$44,5,0),0)-IFERROR(VLOOKUP(AU$4,Switching!$B$23:$F$31,5,0),0)</f>
        <v>12</v>
      </c>
      <c r="AV100" s="10">
        <f>Customers!AV99+IFERROR(VLOOKUP(AV$4,Switching!$B$35:$F$44,5,0),0)-IFERROR(VLOOKUP(AV$4,Switching!$B$23:$F$31,5,0),0)</f>
        <v>905</v>
      </c>
      <c r="AW100" s="10">
        <f>Customers!AW99+IFERROR(VLOOKUP(AW$4,Switching!$B$35:$F$44,5,0),0)-IFERROR(VLOOKUP(AW$4,Switching!$B$23:$F$31,5,0),0)</f>
        <v>1</v>
      </c>
      <c r="AX100" s="10">
        <f>Customers!AX99+IFERROR(VLOOKUP(AX$4,Switching!$B$35:$F$44,5,0),0)-IFERROR(VLOOKUP(AX$4,Switching!$B$23:$F$31,5,0),0)</f>
        <v>2</v>
      </c>
    </row>
    <row r="101" spans="1:50" x14ac:dyDescent="0.25">
      <c r="A101" s="8">
        <v>2022</v>
      </c>
      <c r="B101" s="8">
        <v>6</v>
      </c>
      <c r="C101" s="8" t="s">
        <v>576</v>
      </c>
      <c r="D101" s="10">
        <f>Customers!D100+IFERROR(VLOOKUP(D$4,Switching!$B$35:$F$44,5,0),0)-IFERROR(VLOOKUP(D$4,Switching!$B$23:$F$31,5,0),0)</f>
        <v>444209.06853312498</v>
      </c>
      <c r="E101" s="36">
        <f t="shared" si="8"/>
        <v>675</v>
      </c>
      <c r="F101" s="10">
        <f>Customers!F100+IFERROR(VLOOKUP(F$4,Switching!$B$35:$F$44,5,0),0)-IFERROR(VLOOKUP(F$4,Switching!$B$23:$F$31,5,0),0)</f>
        <v>398</v>
      </c>
      <c r="G101" s="10">
        <f>Customers!G100+IFERROR(VLOOKUP(G$4,Switching!$B$35:$F$44,5,0),0)-IFERROR(VLOOKUP(G$4,Switching!$B$23:$F$31,5,0),0)</f>
        <v>277</v>
      </c>
      <c r="H101" s="35">
        <f t="shared" si="9"/>
        <v>82880</v>
      </c>
      <c r="I101" s="10">
        <f>Customers!I100+IFERROR(VLOOKUP(I$4,Switching!$B$35:$F$44,5,0),0)-IFERROR(VLOOKUP(I$4,Switching!$B$23:$F$31,5,0),0)</f>
        <v>64133.726023228068</v>
      </c>
      <c r="J101" s="10">
        <f>Customers!J100+IFERROR(VLOOKUP(J$4,Switching!$B$35:$F$44,5,0),0)-IFERROR(VLOOKUP(J$4,Switching!$B$23:$F$31,5,0),0)</f>
        <v>18746.273976771932</v>
      </c>
      <c r="K101" s="10">
        <f>Customers!K100+IFERROR(VLOOKUP(K$4,Switching!$B$35:$F$44,5,0),0)-IFERROR(VLOOKUP(K$4,Switching!$B$23:$F$31,5,0),0)</f>
        <v>195</v>
      </c>
      <c r="L101" s="10">
        <f>Customers!L100+IFERROR(VLOOKUP(L$4,Switching!$B$35:$F$44,5,0),0)-IFERROR(VLOOKUP(L$4,Switching!$B$23:$F$31,5,0),0)</f>
        <v>4560</v>
      </c>
      <c r="M101" s="10">
        <f>Customers!M100+IFERROR(VLOOKUP(M$4,Switching!$B$35:$F$44,5,0),0)-IFERROR(VLOOKUP(M$4,Switching!$B$23:$F$31,5,0),0)</f>
        <v>216</v>
      </c>
      <c r="N101" s="10">
        <f>Customers!N100+IFERROR(VLOOKUP(N$4,Switching!$B$35:$F$44,5,0),0)-IFERROR(VLOOKUP(N$4,Switching!$B$23:$F$31,5,0),0)</f>
        <v>524</v>
      </c>
      <c r="O101" s="10">
        <f>Customers!O100+IFERROR(VLOOKUP(O$4,Switching!$B$35:$F$44,5,0),0)-IFERROR(VLOOKUP(O$4,Switching!$B$23:$F$31,5,0),0)</f>
        <v>52</v>
      </c>
      <c r="P101" s="10">
        <f>Customers!P100+IFERROR(VLOOKUP(P$4,Switching!$B$35:$F$44,5,0),0)-IFERROR(VLOOKUP(P$4,Switching!$B$23:$F$31,5,0),0)</f>
        <v>747</v>
      </c>
      <c r="Q101" s="10">
        <f>Customers!Q100+IFERROR(VLOOKUP(Q$4,Switching!$B$35:$F$44,5,0),0)-IFERROR(VLOOKUP(Q$4,Switching!$B$23:$F$31,5,0),0)</f>
        <v>1</v>
      </c>
      <c r="R101" s="10">
        <f>Customers!R100+IFERROR(VLOOKUP(R$4,Switching!$B$35:$F$44,5,0),0)-IFERROR(VLOOKUP(R$4,Switching!$B$23:$F$31,5,0),0)</f>
        <v>6</v>
      </c>
      <c r="S101" s="10">
        <f>Customers!S100+IFERROR(VLOOKUP(S$4,Switching!$B$35:$F$44,5,0),0)-IFERROR(VLOOKUP(S$4,Switching!$B$23:$F$31,5,0),0)</f>
        <v>5</v>
      </c>
      <c r="T101" s="10">
        <f t="shared" si="5"/>
        <v>12</v>
      </c>
      <c r="U101" s="10">
        <f>Customers!U100+IFERROR(VLOOKUP(U$4,Switching!$B$35:$F$44,5,0),0)-IFERROR(VLOOKUP(U$4,Switching!$B$23:$F$31,5,0),0)</f>
        <v>32</v>
      </c>
      <c r="V101" s="10">
        <f>Customers!V100+IFERROR(VLOOKUP(V$4,Switching!$B$35:$F$44,5,0),0)-IFERROR(VLOOKUP(V$4,Switching!$B$23:$F$31,5,0),0)</f>
        <v>1</v>
      </c>
      <c r="W101" s="10">
        <f>Customers!W100+IFERROR(VLOOKUP(W$4,Switching!$B$35:$F$44,5,0),0)-IFERROR(VLOOKUP(W$4,Switching!$B$23:$F$31,5,0),0)</f>
        <v>23952</v>
      </c>
      <c r="X101" s="35">
        <f t="shared" si="6"/>
        <v>4613</v>
      </c>
      <c r="Y101" s="10">
        <f>Customers!Y100+IFERROR(VLOOKUP(Y$4,Switching!$B$35:$F$44,5,0),0)-IFERROR(VLOOKUP(Y$4,Switching!$B$23:$F$31,5,0),0)</f>
        <v>3829</v>
      </c>
      <c r="Z101" s="10">
        <f>Customers!Z100+IFERROR(VLOOKUP(Z$4,Switching!$B$35:$F$44,5,0),0)-IFERROR(VLOOKUP(Z$4,Switching!$B$23:$F$31,5,0),0)</f>
        <v>784</v>
      </c>
      <c r="AA101" s="10">
        <f>Customers!AA100+IFERROR(VLOOKUP(AA$4,Switching!$B$35:$F$44,5,0),0)-IFERROR(VLOOKUP(AA$4,Switching!$B$23:$F$31,5,0),0)</f>
        <v>19</v>
      </c>
      <c r="AB101" s="10">
        <f>Customers!AB100+IFERROR(VLOOKUP(AB$4,Switching!$B$35:$F$44,5,0),0)-IFERROR(VLOOKUP(AB$4,Switching!$B$23:$F$31,5,0),0)</f>
        <v>187</v>
      </c>
      <c r="AC101" s="10">
        <f>Customers!AC100+IFERROR(VLOOKUP(AC$4,Switching!$B$35:$F$44,5,0),0)-IFERROR(VLOOKUP(AC$4,Switching!$B$23:$F$31,5,0),0)</f>
        <v>4</v>
      </c>
      <c r="AD101" s="10">
        <f>Customers!AD100+IFERROR(VLOOKUP(AD$4,Switching!$B$35:$F$44,5,0),0)-IFERROR(VLOOKUP(AD$4,Switching!$B$23:$F$31,5,0),0)</f>
        <v>18</v>
      </c>
      <c r="AE101" s="10">
        <f>Customers!AE100+IFERROR(VLOOKUP(AE$4,Switching!$B$35:$F$44,5,0),0)-IFERROR(VLOOKUP(AE$4,Switching!$B$23:$F$31,5,0),0)</f>
        <v>128</v>
      </c>
      <c r="AF101" s="10">
        <f>Customers!AF100+IFERROR(VLOOKUP(AF$4,Switching!$B$35:$F$44,5,0),0)-IFERROR(VLOOKUP(AF$4,Switching!$B$23:$F$31,5,0),0)</f>
        <v>13</v>
      </c>
      <c r="AG101" s="10">
        <f>Customers!AG100+IFERROR(VLOOKUP(AG$4,Switching!$B$35:$F$44,5,0),0)-IFERROR(VLOOKUP(AG$4,Switching!$B$23:$F$31,5,0),0)</f>
        <v>12</v>
      </c>
      <c r="AH101" s="10">
        <f>Customers!AH100+IFERROR(VLOOKUP(AH$4,Switching!$B$35:$F$44,5,0),0)-IFERROR(VLOOKUP(AH$4,Switching!$B$23:$F$31,5,0),0)</f>
        <v>376947</v>
      </c>
      <c r="AI101" s="35">
        <f t="shared" si="7"/>
        <v>45915</v>
      </c>
      <c r="AJ101" s="10">
        <f>Customers!AJ100+IFERROR(VLOOKUP(AJ$4,Switching!$B$35:$F$44,5,0),0)-IFERROR(VLOOKUP(AJ$4,Switching!$B$23:$F$31,5,0),0)</f>
        <v>29048.439351945737</v>
      </c>
      <c r="AK101" s="10">
        <f>Customers!AK100+IFERROR(VLOOKUP(AK$4,Switching!$B$35:$F$44,5,0),0)-IFERROR(VLOOKUP(AK$4,Switching!$B$23:$F$31,5,0),0)</f>
        <v>16866.560648054259</v>
      </c>
      <c r="AL101" s="10">
        <f>Customers!AL100+IFERROR(VLOOKUP(AL$4,Switching!$B$35:$F$44,5,0),0)-IFERROR(VLOOKUP(AL$4,Switching!$B$23:$F$31,5,0),0)</f>
        <v>52</v>
      </c>
      <c r="AM101" s="10">
        <f>Customers!AM100+IFERROR(VLOOKUP(AM$4,Switching!$B$35:$F$44,5,0),0)-IFERROR(VLOOKUP(AM$4,Switching!$B$23:$F$31,5,0),0)</f>
        <v>2603</v>
      </c>
      <c r="AN101" s="10">
        <f>Customers!AN100+IFERROR(VLOOKUP(AN$4,Switching!$B$35:$F$44,5,0),0)-IFERROR(VLOOKUP(AN$4,Switching!$B$23:$F$31,5,0),0)</f>
        <v>48</v>
      </c>
      <c r="AO101" s="10">
        <f>Customers!AO100+IFERROR(VLOOKUP(AO$4,Switching!$B$35:$F$44,5,0),0)-IFERROR(VLOOKUP(AO$4,Switching!$B$23:$F$31,5,0),0)</f>
        <v>233</v>
      </c>
      <c r="AP101" s="10">
        <f>Customers!AP100+IFERROR(VLOOKUP(AP$4,Switching!$B$35:$F$44,5,0),0)-IFERROR(VLOOKUP(AP$4,Switching!$B$23:$F$31,5,0),0)</f>
        <v>21</v>
      </c>
      <c r="AQ101" s="10">
        <f>Customers!AQ100+IFERROR(VLOOKUP(AQ$4,Switching!$B$35:$F$44,5,0),0)-IFERROR(VLOOKUP(AQ$4,Switching!$B$23:$F$31,5,0),0)</f>
        <v>208</v>
      </c>
      <c r="AR101" s="10">
        <f>Customers!AR100+IFERROR(VLOOKUP(AR$4,Switching!$B$35:$F$44,5,0),0)-IFERROR(VLOOKUP(AR$4,Switching!$B$23:$F$31,5,0),0)</f>
        <v>74</v>
      </c>
      <c r="AS101" s="10">
        <f>Customers!AS100+IFERROR(VLOOKUP(AS$4,Switching!$B$35:$F$44,5,0),0)-IFERROR(VLOOKUP(AS$4,Switching!$B$23:$F$31,5,0),0)</f>
        <v>100</v>
      </c>
      <c r="AT101" s="10">
        <f>Customers!AT100+IFERROR(VLOOKUP(AT$4,Switching!$B$35:$F$44,5,0),0)-IFERROR(VLOOKUP(AT$4,Switching!$B$23:$F$31,5,0),0)</f>
        <v>156</v>
      </c>
      <c r="AU101" s="10">
        <f>Customers!AU100+IFERROR(VLOOKUP(AU$4,Switching!$B$35:$F$44,5,0),0)-IFERROR(VLOOKUP(AU$4,Switching!$B$23:$F$31,5,0),0)</f>
        <v>12</v>
      </c>
      <c r="AV101" s="10">
        <f>Customers!AV100+IFERROR(VLOOKUP(AV$4,Switching!$B$35:$F$44,5,0),0)-IFERROR(VLOOKUP(AV$4,Switching!$B$23:$F$31,5,0),0)</f>
        <v>905</v>
      </c>
      <c r="AW101" s="10">
        <f>Customers!AW100+IFERROR(VLOOKUP(AW$4,Switching!$B$35:$F$44,5,0),0)-IFERROR(VLOOKUP(AW$4,Switching!$B$23:$F$31,5,0),0)</f>
        <v>1</v>
      </c>
      <c r="AX101" s="10">
        <f>Customers!AX100+IFERROR(VLOOKUP(AX$4,Switching!$B$35:$F$44,5,0),0)-IFERROR(VLOOKUP(AX$4,Switching!$B$23:$F$31,5,0),0)</f>
        <v>2</v>
      </c>
    </row>
    <row r="102" spans="1:50" x14ac:dyDescent="0.25">
      <c r="A102" s="8">
        <v>2022</v>
      </c>
      <c r="B102" s="8">
        <v>7</v>
      </c>
      <c r="C102" s="8" t="s">
        <v>577</v>
      </c>
      <c r="D102" s="10">
        <f>Customers!D101+IFERROR(VLOOKUP(D$4,Switching!$B$35:$F$44,5,0),0)-IFERROR(VLOOKUP(D$4,Switching!$B$23:$F$31,5,0),0)</f>
        <v>444375.671907529</v>
      </c>
      <c r="E102" s="36">
        <f t="shared" si="8"/>
        <v>672</v>
      </c>
      <c r="F102" s="10">
        <f>Customers!F101+IFERROR(VLOOKUP(F$4,Switching!$B$35:$F$44,5,0),0)-IFERROR(VLOOKUP(F$4,Switching!$B$23:$F$31,5,0),0)</f>
        <v>396</v>
      </c>
      <c r="G102" s="10">
        <f>Customers!G101+IFERROR(VLOOKUP(G$4,Switching!$B$35:$F$44,5,0),0)-IFERROR(VLOOKUP(G$4,Switching!$B$23:$F$31,5,0),0)</f>
        <v>276</v>
      </c>
      <c r="H102" s="35">
        <f t="shared" si="9"/>
        <v>82890</v>
      </c>
      <c r="I102" s="10">
        <f>Customers!I101+IFERROR(VLOOKUP(I$4,Switching!$B$35:$F$44,5,0),0)-IFERROR(VLOOKUP(I$4,Switching!$B$23:$F$31,5,0),0)</f>
        <v>64141.47443451584</v>
      </c>
      <c r="J102" s="10">
        <f>Customers!J101+IFERROR(VLOOKUP(J$4,Switching!$B$35:$F$44,5,0),0)-IFERROR(VLOOKUP(J$4,Switching!$B$23:$F$31,5,0),0)</f>
        <v>18748.52556548416</v>
      </c>
      <c r="K102" s="10">
        <f>Customers!K101+IFERROR(VLOOKUP(K$4,Switching!$B$35:$F$44,5,0),0)-IFERROR(VLOOKUP(K$4,Switching!$B$23:$F$31,5,0),0)</f>
        <v>195</v>
      </c>
      <c r="L102" s="10">
        <f>Customers!L101+IFERROR(VLOOKUP(L$4,Switching!$B$35:$F$44,5,0),0)-IFERROR(VLOOKUP(L$4,Switching!$B$23:$F$31,5,0),0)</f>
        <v>4560</v>
      </c>
      <c r="M102" s="10">
        <f>Customers!M101+IFERROR(VLOOKUP(M$4,Switching!$B$35:$F$44,5,0),0)-IFERROR(VLOOKUP(M$4,Switching!$B$23:$F$31,5,0),0)</f>
        <v>216</v>
      </c>
      <c r="N102" s="10">
        <f>Customers!N101+IFERROR(VLOOKUP(N$4,Switching!$B$35:$F$44,5,0),0)-IFERROR(VLOOKUP(N$4,Switching!$B$23:$F$31,5,0),0)</f>
        <v>524</v>
      </c>
      <c r="O102" s="10">
        <f>Customers!O101+IFERROR(VLOOKUP(O$4,Switching!$B$35:$F$44,5,0),0)-IFERROR(VLOOKUP(O$4,Switching!$B$23:$F$31,5,0),0)</f>
        <v>52</v>
      </c>
      <c r="P102" s="10">
        <f>Customers!P101+IFERROR(VLOOKUP(P$4,Switching!$B$35:$F$44,5,0),0)-IFERROR(VLOOKUP(P$4,Switching!$B$23:$F$31,5,0),0)</f>
        <v>747</v>
      </c>
      <c r="Q102" s="10">
        <f>Customers!Q101+IFERROR(VLOOKUP(Q$4,Switching!$B$35:$F$44,5,0),0)-IFERROR(VLOOKUP(Q$4,Switching!$B$23:$F$31,5,0),0)</f>
        <v>1</v>
      </c>
      <c r="R102" s="10">
        <f>Customers!R101+IFERROR(VLOOKUP(R$4,Switching!$B$35:$F$44,5,0),0)-IFERROR(VLOOKUP(R$4,Switching!$B$23:$F$31,5,0),0)</f>
        <v>6</v>
      </c>
      <c r="S102" s="10">
        <f>Customers!S101+IFERROR(VLOOKUP(S$4,Switching!$B$35:$F$44,5,0),0)-IFERROR(VLOOKUP(S$4,Switching!$B$23:$F$31,5,0),0)</f>
        <v>5</v>
      </c>
      <c r="T102" s="10">
        <f t="shared" si="5"/>
        <v>12</v>
      </c>
      <c r="U102" s="10">
        <f>Customers!U101+IFERROR(VLOOKUP(U$4,Switching!$B$35:$F$44,5,0),0)-IFERROR(VLOOKUP(U$4,Switching!$B$23:$F$31,5,0),0)</f>
        <v>32</v>
      </c>
      <c r="V102" s="10">
        <f>Customers!V101+IFERROR(VLOOKUP(V$4,Switching!$B$35:$F$44,5,0),0)-IFERROR(VLOOKUP(V$4,Switching!$B$23:$F$31,5,0),0)</f>
        <v>1</v>
      </c>
      <c r="W102" s="10">
        <f>Customers!W101+IFERROR(VLOOKUP(W$4,Switching!$B$35:$F$44,5,0),0)-IFERROR(VLOOKUP(W$4,Switching!$B$23:$F$31,5,0),0)</f>
        <v>23924</v>
      </c>
      <c r="X102" s="35">
        <f t="shared" si="6"/>
        <v>4615</v>
      </c>
      <c r="Y102" s="10">
        <f>Customers!Y101+IFERROR(VLOOKUP(Y$4,Switching!$B$35:$F$44,5,0),0)-IFERROR(VLOOKUP(Y$4,Switching!$B$23:$F$31,5,0),0)</f>
        <v>3830</v>
      </c>
      <c r="Z102" s="10">
        <f>Customers!Z101+IFERROR(VLOOKUP(Z$4,Switching!$B$35:$F$44,5,0),0)-IFERROR(VLOOKUP(Z$4,Switching!$B$23:$F$31,5,0),0)</f>
        <v>785</v>
      </c>
      <c r="AA102" s="10">
        <f>Customers!AA101+IFERROR(VLOOKUP(AA$4,Switching!$B$35:$F$44,5,0),0)-IFERROR(VLOOKUP(AA$4,Switching!$B$23:$F$31,5,0),0)</f>
        <v>19</v>
      </c>
      <c r="AB102" s="10">
        <f>Customers!AB101+IFERROR(VLOOKUP(AB$4,Switching!$B$35:$F$44,5,0),0)-IFERROR(VLOOKUP(AB$4,Switching!$B$23:$F$31,5,0),0)</f>
        <v>187</v>
      </c>
      <c r="AC102" s="10">
        <f>Customers!AC101+IFERROR(VLOOKUP(AC$4,Switching!$B$35:$F$44,5,0),0)-IFERROR(VLOOKUP(AC$4,Switching!$B$23:$F$31,5,0),0)</f>
        <v>4</v>
      </c>
      <c r="AD102" s="10">
        <f>Customers!AD101+IFERROR(VLOOKUP(AD$4,Switching!$B$35:$F$44,5,0),0)-IFERROR(VLOOKUP(AD$4,Switching!$B$23:$F$31,5,0),0)</f>
        <v>18</v>
      </c>
      <c r="AE102" s="10">
        <f>Customers!AE101+IFERROR(VLOOKUP(AE$4,Switching!$B$35:$F$44,5,0),0)-IFERROR(VLOOKUP(AE$4,Switching!$B$23:$F$31,5,0),0)</f>
        <v>128</v>
      </c>
      <c r="AF102" s="10">
        <f>Customers!AF101+IFERROR(VLOOKUP(AF$4,Switching!$B$35:$F$44,5,0),0)-IFERROR(VLOOKUP(AF$4,Switching!$B$23:$F$31,5,0),0)</f>
        <v>13</v>
      </c>
      <c r="AG102" s="10">
        <f>Customers!AG101+IFERROR(VLOOKUP(AG$4,Switching!$B$35:$F$44,5,0),0)-IFERROR(VLOOKUP(AG$4,Switching!$B$23:$F$31,5,0),0)</f>
        <v>12</v>
      </c>
      <c r="AH102" s="10">
        <f>Customers!AH101+IFERROR(VLOOKUP(AH$4,Switching!$B$35:$F$44,5,0),0)-IFERROR(VLOOKUP(AH$4,Switching!$B$23:$F$31,5,0),0)</f>
        <v>377136</v>
      </c>
      <c r="AI102" s="35">
        <f t="shared" si="7"/>
        <v>45932</v>
      </c>
      <c r="AJ102" s="10">
        <f>Customers!AJ101+IFERROR(VLOOKUP(AJ$4,Switching!$B$35:$F$44,5,0),0)-IFERROR(VLOOKUP(AJ$4,Switching!$B$23:$F$31,5,0),0)</f>
        <v>29059.195024673831</v>
      </c>
      <c r="AK102" s="10">
        <f>Customers!AK101+IFERROR(VLOOKUP(AK$4,Switching!$B$35:$F$44,5,0),0)-IFERROR(VLOOKUP(AK$4,Switching!$B$23:$F$31,5,0),0)</f>
        <v>16872.804975326166</v>
      </c>
      <c r="AL102" s="10">
        <f>Customers!AL101+IFERROR(VLOOKUP(AL$4,Switching!$B$35:$F$44,5,0),0)-IFERROR(VLOOKUP(AL$4,Switching!$B$23:$F$31,5,0),0)</f>
        <v>52</v>
      </c>
      <c r="AM102" s="10">
        <f>Customers!AM101+IFERROR(VLOOKUP(AM$4,Switching!$B$35:$F$44,5,0),0)-IFERROR(VLOOKUP(AM$4,Switching!$B$23:$F$31,5,0),0)</f>
        <v>2603</v>
      </c>
      <c r="AN102" s="10">
        <f>Customers!AN101+IFERROR(VLOOKUP(AN$4,Switching!$B$35:$F$44,5,0),0)-IFERROR(VLOOKUP(AN$4,Switching!$B$23:$F$31,5,0),0)</f>
        <v>48</v>
      </c>
      <c r="AO102" s="10">
        <f>Customers!AO101+IFERROR(VLOOKUP(AO$4,Switching!$B$35:$F$44,5,0),0)-IFERROR(VLOOKUP(AO$4,Switching!$B$23:$F$31,5,0),0)</f>
        <v>233</v>
      </c>
      <c r="AP102" s="10">
        <f>Customers!AP101+IFERROR(VLOOKUP(AP$4,Switching!$B$35:$F$44,5,0),0)-IFERROR(VLOOKUP(AP$4,Switching!$B$23:$F$31,5,0),0)</f>
        <v>21</v>
      </c>
      <c r="AQ102" s="10">
        <f>Customers!AQ101+IFERROR(VLOOKUP(AQ$4,Switching!$B$35:$F$44,5,0),0)-IFERROR(VLOOKUP(AQ$4,Switching!$B$23:$F$31,5,0),0)</f>
        <v>208</v>
      </c>
      <c r="AR102" s="10">
        <f>Customers!AR101+IFERROR(VLOOKUP(AR$4,Switching!$B$35:$F$44,5,0),0)-IFERROR(VLOOKUP(AR$4,Switching!$B$23:$F$31,5,0),0)</f>
        <v>74</v>
      </c>
      <c r="AS102" s="10">
        <f>Customers!AS101+IFERROR(VLOOKUP(AS$4,Switching!$B$35:$F$44,5,0),0)-IFERROR(VLOOKUP(AS$4,Switching!$B$23:$F$31,5,0),0)</f>
        <v>100</v>
      </c>
      <c r="AT102" s="10">
        <f>Customers!AT101+IFERROR(VLOOKUP(AT$4,Switching!$B$35:$F$44,5,0),0)-IFERROR(VLOOKUP(AT$4,Switching!$B$23:$F$31,5,0),0)</f>
        <v>156</v>
      </c>
      <c r="AU102" s="10">
        <f>Customers!AU101+IFERROR(VLOOKUP(AU$4,Switching!$B$35:$F$44,5,0),0)-IFERROR(VLOOKUP(AU$4,Switching!$B$23:$F$31,5,0),0)</f>
        <v>12</v>
      </c>
      <c r="AV102" s="10">
        <f>Customers!AV101+IFERROR(VLOOKUP(AV$4,Switching!$B$35:$F$44,5,0),0)-IFERROR(VLOOKUP(AV$4,Switching!$B$23:$F$31,5,0),0)</f>
        <v>905</v>
      </c>
      <c r="AW102" s="10">
        <f>Customers!AW101+IFERROR(VLOOKUP(AW$4,Switching!$B$35:$F$44,5,0),0)-IFERROR(VLOOKUP(AW$4,Switching!$B$23:$F$31,5,0),0)</f>
        <v>1</v>
      </c>
      <c r="AX102" s="10">
        <f>Customers!AX101+IFERROR(VLOOKUP(AX$4,Switching!$B$35:$F$44,5,0),0)-IFERROR(VLOOKUP(AX$4,Switching!$B$23:$F$31,5,0),0)</f>
        <v>2</v>
      </c>
    </row>
    <row r="103" spans="1:50" x14ac:dyDescent="0.25">
      <c r="A103" s="8">
        <v>2022</v>
      </c>
      <c r="B103" s="8">
        <v>8</v>
      </c>
      <c r="C103" s="8" t="s">
        <v>578</v>
      </c>
      <c r="D103" s="10">
        <f>Customers!D102+IFERROR(VLOOKUP(D$4,Switching!$B$35:$F$44,5,0),0)-IFERROR(VLOOKUP(D$4,Switching!$B$23:$F$31,5,0),0)</f>
        <v>444542.275145252</v>
      </c>
      <c r="E103" s="36">
        <f t="shared" si="8"/>
        <v>670</v>
      </c>
      <c r="F103" s="10">
        <f>Customers!F102+IFERROR(VLOOKUP(F$4,Switching!$B$35:$F$44,5,0),0)-IFERROR(VLOOKUP(F$4,Switching!$B$23:$F$31,5,0),0)</f>
        <v>395</v>
      </c>
      <c r="G103" s="10">
        <f>Customers!G102+IFERROR(VLOOKUP(G$4,Switching!$B$35:$F$44,5,0),0)-IFERROR(VLOOKUP(G$4,Switching!$B$23:$F$31,5,0),0)</f>
        <v>275</v>
      </c>
      <c r="H103" s="35">
        <f t="shared" si="9"/>
        <v>82900</v>
      </c>
      <c r="I103" s="10">
        <f>Customers!I102+IFERROR(VLOOKUP(I$4,Switching!$B$35:$F$44,5,0),0)-IFERROR(VLOOKUP(I$4,Switching!$B$23:$F$31,5,0),0)</f>
        <v>64149.222845803612</v>
      </c>
      <c r="J103" s="10">
        <f>Customers!J102+IFERROR(VLOOKUP(J$4,Switching!$B$35:$F$44,5,0),0)-IFERROR(VLOOKUP(J$4,Switching!$B$23:$F$31,5,0),0)</f>
        <v>18750.777154196392</v>
      </c>
      <c r="K103" s="10">
        <f>Customers!K102+IFERROR(VLOOKUP(K$4,Switching!$B$35:$F$44,5,0),0)-IFERROR(VLOOKUP(K$4,Switching!$B$23:$F$31,5,0),0)</f>
        <v>195</v>
      </c>
      <c r="L103" s="10">
        <f>Customers!L102+IFERROR(VLOOKUP(L$4,Switching!$B$35:$F$44,5,0),0)-IFERROR(VLOOKUP(L$4,Switching!$B$23:$F$31,5,0),0)</f>
        <v>4560</v>
      </c>
      <c r="M103" s="10">
        <f>Customers!M102+IFERROR(VLOOKUP(M$4,Switching!$B$35:$F$44,5,0),0)-IFERROR(VLOOKUP(M$4,Switching!$B$23:$F$31,5,0),0)</f>
        <v>216</v>
      </c>
      <c r="N103" s="10">
        <f>Customers!N102+IFERROR(VLOOKUP(N$4,Switching!$B$35:$F$44,5,0),0)-IFERROR(VLOOKUP(N$4,Switching!$B$23:$F$31,5,0),0)</f>
        <v>524</v>
      </c>
      <c r="O103" s="10">
        <f>Customers!O102+IFERROR(VLOOKUP(O$4,Switching!$B$35:$F$44,5,0),0)-IFERROR(VLOOKUP(O$4,Switching!$B$23:$F$31,5,0),0)</f>
        <v>52</v>
      </c>
      <c r="P103" s="10">
        <f>Customers!P102+IFERROR(VLOOKUP(P$4,Switching!$B$35:$F$44,5,0),0)-IFERROR(VLOOKUP(P$4,Switching!$B$23:$F$31,5,0),0)</f>
        <v>747</v>
      </c>
      <c r="Q103" s="10">
        <f>Customers!Q102+IFERROR(VLOOKUP(Q$4,Switching!$B$35:$F$44,5,0),0)-IFERROR(VLOOKUP(Q$4,Switching!$B$23:$F$31,5,0),0)</f>
        <v>1</v>
      </c>
      <c r="R103" s="10">
        <f>Customers!R102+IFERROR(VLOOKUP(R$4,Switching!$B$35:$F$44,5,0),0)-IFERROR(VLOOKUP(R$4,Switching!$B$23:$F$31,5,0),0)</f>
        <v>6</v>
      </c>
      <c r="S103" s="10">
        <f>Customers!S102+IFERROR(VLOOKUP(S$4,Switching!$B$35:$F$44,5,0),0)-IFERROR(VLOOKUP(S$4,Switching!$B$23:$F$31,5,0),0)</f>
        <v>5</v>
      </c>
      <c r="T103" s="10">
        <f t="shared" si="5"/>
        <v>12</v>
      </c>
      <c r="U103" s="10">
        <f>Customers!U102+IFERROR(VLOOKUP(U$4,Switching!$B$35:$F$44,5,0),0)-IFERROR(VLOOKUP(U$4,Switching!$B$23:$F$31,5,0),0)</f>
        <v>32</v>
      </c>
      <c r="V103" s="10">
        <f>Customers!V102+IFERROR(VLOOKUP(V$4,Switching!$B$35:$F$44,5,0),0)-IFERROR(VLOOKUP(V$4,Switching!$B$23:$F$31,5,0),0)</f>
        <v>1</v>
      </c>
      <c r="W103" s="10">
        <f>Customers!W102+IFERROR(VLOOKUP(W$4,Switching!$B$35:$F$44,5,0),0)-IFERROR(VLOOKUP(W$4,Switching!$B$23:$F$31,5,0),0)</f>
        <v>23932</v>
      </c>
      <c r="X103" s="35">
        <f t="shared" si="6"/>
        <v>4617</v>
      </c>
      <c r="Y103" s="10">
        <f>Customers!Y102+IFERROR(VLOOKUP(Y$4,Switching!$B$35:$F$44,5,0),0)-IFERROR(VLOOKUP(Y$4,Switching!$B$23:$F$31,5,0),0)</f>
        <v>3832</v>
      </c>
      <c r="Z103" s="10">
        <f>Customers!Z102+IFERROR(VLOOKUP(Z$4,Switching!$B$35:$F$44,5,0),0)-IFERROR(VLOOKUP(Z$4,Switching!$B$23:$F$31,5,0),0)</f>
        <v>785</v>
      </c>
      <c r="AA103" s="10">
        <f>Customers!AA102+IFERROR(VLOOKUP(AA$4,Switching!$B$35:$F$44,5,0),0)-IFERROR(VLOOKUP(AA$4,Switching!$B$23:$F$31,5,0),0)</f>
        <v>19</v>
      </c>
      <c r="AB103" s="10">
        <f>Customers!AB102+IFERROR(VLOOKUP(AB$4,Switching!$B$35:$F$44,5,0),0)-IFERROR(VLOOKUP(AB$4,Switching!$B$23:$F$31,5,0),0)</f>
        <v>187</v>
      </c>
      <c r="AC103" s="10">
        <f>Customers!AC102+IFERROR(VLOOKUP(AC$4,Switching!$B$35:$F$44,5,0),0)-IFERROR(VLOOKUP(AC$4,Switching!$B$23:$F$31,5,0),0)</f>
        <v>4</v>
      </c>
      <c r="AD103" s="10">
        <f>Customers!AD102+IFERROR(VLOOKUP(AD$4,Switching!$B$35:$F$44,5,0),0)-IFERROR(VLOOKUP(AD$4,Switching!$B$23:$F$31,5,0),0)</f>
        <v>18</v>
      </c>
      <c r="AE103" s="10">
        <f>Customers!AE102+IFERROR(VLOOKUP(AE$4,Switching!$B$35:$F$44,5,0),0)-IFERROR(VLOOKUP(AE$4,Switching!$B$23:$F$31,5,0),0)</f>
        <v>128</v>
      </c>
      <c r="AF103" s="10">
        <f>Customers!AF102+IFERROR(VLOOKUP(AF$4,Switching!$B$35:$F$44,5,0),0)-IFERROR(VLOOKUP(AF$4,Switching!$B$23:$F$31,5,0),0)</f>
        <v>13</v>
      </c>
      <c r="AG103" s="10">
        <f>Customers!AG102+IFERROR(VLOOKUP(AG$4,Switching!$B$35:$F$44,5,0),0)-IFERROR(VLOOKUP(AG$4,Switching!$B$23:$F$31,5,0),0)</f>
        <v>12</v>
      </c>
      <c r="AH103" s="10">
        <f>Customers!AH102+IFERROR(VLOOKUP(AH$4,Switching!$B$35:$F$44,5,0),0)-IFERROR(VLOOKUP(AH$4,Switching!$B$23:$F$31,5,0),0)</f>
        <v>377325</v>
      </c>
      <c r="AI103" s="35">
        <f t="shared" si="7"/>
        <v>45949</v>
      </c>
      <c r="AJ103" s="10">
        <f>Customers!AJ102+IFERROR(VLOOKUP(AJ$4,Switching!$B$35:$F$44,5,0),0)-IFERROR(VLOOKUP(AJ$4,Switching!$B$23:$F$31,5,0),0)</f>
        <v>29069.950697401924</v>
      </c>
      <c r="AK103" s="10">
        <f>Customers!AK102+IFERROR(VLOOKUP(AK$4,Switching!$B$35:$F$44,5,0),0)-IFERROR(VLOOKUP(AK$4,Switching!$B$23:$F$31,5,0),0)</f>
        <v>16879.049302598076</v>
      </c>
      <c r="AL103" s="10">
        <f>Customers!AL102+IFERROR(VLOOKUP(AL$4,Switching!$B$35:$F$44,5,0),0)-IFERROR(VLOOKUP(AL$4,Switching!$B$23:$F$31,5,0),0)</f>
        <v>52</v>
      </c>
      <c r="AM103" s="10">
        <f>Customers!AM102+IFERROR(VLOOKUP(AM$4,Switching!$B$35:$F$44,5,0),0)-IFERROR(VLOOKUP(AM$4,Switching!$B$23:$F$31,5,0),0)</f>
        <v>2603</v>
      </c>
      <c r="AN103" s="10">
        <f>Customers!AN102+IFERROR(VLOOKUP(AN$4,Switching!$B$35:$F$44,5,0),0)-IFERROR(VLOOKUP(AN$4,Switching!$B$23:$F$31,5,0),0)</f>
        <v>48</v>
      </c>
      <c r="AO103" s="10">
        <f>Customers!AO102+IFERROR(VLOOKUP(AO$4,Switching!$B$35:$F$44,5,0),0)-IFERROR(VLOOKUP(AO$4,Switching!$B$23:$F$31,5,0),0)</f>
        <v>233</v>
      </c>
      <c r="AP103" s="10">
        <f>Customers!AP102+IFERROR(VLOOKUP(AP$4,Switching!$B$35:$F$44,5,0),0)-IFERROR(VLOOKUP(AP$4,Switching!$B$23:$F$31,5,0),0)</f>
        <v>21</v>
      </c>
      <c r="AQ103" s="10">
        <f>Customers!AQ102+IFERROR(VLOOKUP(AQ$4,Switching!$B$35:$F$44,5,0),0)-IFERROR(VLOOKUP(AQ$4,Switching!$B$23:$F$31,5,0),0)</f>
        <v>208</v>
      </c>
      <c r="AR103" s="10">
        <f>Customers!AR102+IFERROR(VLOOKUP(AR$4,Switching!$B$35:$F$44,5,0),0)-IFERROR(VLOOKUP(AR$4,Switching!$B$23:$F$31,5,0),0)</f>
        <v>74</v>
      </c>
      <c r="AS103" s="10">
        <f>Customers!AS102+IFERROR(VLOOKUP(AS$4,Switching!$B$35:$F$44,5,0),0)-IFERROR(VLOOKUP(AS$4,Switching!$B$23:$F$31,5,0),0)</f>
        <v>100</v>
      </c>
      <c r="AT103" s="10">
        <f>Customers!AT102+IFERROR(VLOOKUP(AT$4,Switching!$B$35:$F$44,5,0),0)-IFERROR(VLOOKUP(AT$4,Switching!$B$23:$F$31,5,0),0)</f>
        <v>156</v>
      </c>
      <c r="AU103" s="10">
        <f>Customers!AU102+IFERROR(VLOOKUP(AU$4,Switching!$B$35:$F$44,5,0),0)-IFERROR(VLOOKUP(AU$4,Switching!$B$23:$F$31,5,0),0)</f>
        <v>12</v>
      </c>
      <c r="AV103" s="10">
        <f>Customers!AV102+IFERROR(VLOOKUP(AV$4,Switching!$B$35:$F$44,5,0),0)-IFERROR(VLOOKUP(AV$4,Switching!$B$23:$F$31,5,0),0)</f>
        <v>905</v>
      </c>
      <c r="AW103" s="10">
        <f>Customers!AW102+IFERROR(VLOOKUP(AW$4,Switching!$B$35:$F$44,5,0),0)-IFERROR(VLOOKUP(AW$4,Switching!$B$23:$F$31,5,0),0)</f>
        <v>1</v>
      </c>
      <c r="AX103" s="10">
        <f>Customers!AX102+IFERROR(VLOOKUP(AX$4,Switching!$B$35:$F$44,5,0),0)-IFERROR(VLOOKUP(AX$4,Switching!$B$23:$F$31,5,0),0)</f>
        <v>2</v>
      </c>
    </row>
    <row r="104" spans="1:50" x14ac:dyDescent="0.25">
      <c r="A104" s="8">
        <v>2022</v>
      </c>
      <c r="B104" s="8">
        <v>9</v>
      </c>
      <c r="C104" s="8" t="s">
        <v>579</v>
      </c>
      <c r="D104" s="10">
        <f>Customers!D103+IFERROR(VLOOKUP(D$4,Switching!$B$35:$F$44,5,0),0)-IFERROR(VLOOKUP(D$4,Switching!$B$23:$F$31,5,0),0)</f>
        <v>444708.87851965602</v>
      </c>
      <c r="E104" s="36">
        <f t="shared" si="8"/>
        <v>668</v>
      </c>
      <c r="F104" s="10">
        <f>Customers!F103+IFERROR(VLOOKUP(F$4,Switching!$B$35:$F$44,5,0),0)-IFERROR(VLOOKUP(F$4,Switching!$B$23:$F$31,5,0),0)</f>
        <v>394</v>
      </c>
      <c r="G104" s="10">
        <f>Customers!G103+IFERROR(VLOOKUP(G$4,Switching!$B$35:$F$44,5,0),0)-IFERROR(VLOOKUP(G$4,Switching!$B$23:$F$31,5,0),0)</f>
        <v>274</v>
      </c>
      <c r="H104" s="35">
        <f t="shared" si="9"/>
        <v>82910</v>
      </c>
      <c r="I104" s="10">
        <f>Customers!I103+IFERROR(VLOOKUP(I$4,Switching!$B$35:$F$44,5,0),0)-IFERROR(VLOOKUP(I$4,Switching!$B$23:$F$31,5,0),0)</f>
        <v>64156.971257091383</v>
      </c>
      <c r="J104" s="10">
        <f>Customers!J103+IFERROR(VLOOKUP(J$4,Switching!$B$35:$F$44,5,0),0)-IFERROR(VLOOKUP(J$4,Switching!$B$23:$F$31,5,0),0)</f>
        <v>18753.02874290862</v>
      </c>
      <c r="K104" s="10">
        <f>Customers!K103+IFERROR(VLOOKUP(K$4,Switching!$B$35:$F$44,5,0),0)-IFERROR(VLOOKUP(K$4,Switching!$B$23:$F$31,5,0),0)</f>
        <v>195</v>
      </c>
      <c r="L104" s="10">
        <f>Customers!L103+IFERROR(VLOOKUP(L$4,Switching!$B$35:$F$44,5,0),0)-IFERROR(VLOOKUP(L$4,Switching!$B$23:$F$31,5,0),0)</f>
        <v>4560</v>
      </c>
      <c r="M104" s="10">
        <f>Customers!M103+IFERROR(VLOOKUP(M$4,Switching!$B$35:$F$44,5,0),0)-IFERROR(VLOOKUP(M$4,Switching!$B$23:$F$31,5,0),0)</f>
        <v>216</v>
      </c>
      <c r="N104" s="10">
        <f>Customers!N103+IFERROR(VLOOKUP(N$4,Switching!$B$35:$F$44,5,0),0)-IFERROR(VLOOKUP(N$4,Switching!$B$23:$F$31,5,0),0)</f>
        <v>524</v>
      </c>
      <c r="O104" s="10">
        <f>Customers!O103+IFERROR(VLOOKUP(O$4,Switching!$B$35:$F$44,5,0),0)-IFERROR(VLOOKUP(O$4,Switching!$B$23:$F$31,5,0),0)</f>
        <v>52</v>
      </c>
      <c r="P104" s="10">
        <f>Customers!P103+IFERROR(VLOOKUP(P$4,Switching!$B$35:$F$44,5,0),0)-IFERROR(VLOOKUP(P$4,Switching!$B$23:$F$31,5,0),0)</f>
        <v>747</v>
      </c>
      <c r="Q104" s="10">
        <f>Customers!Q103+IFERROR(VLOOKUP(Q$4,Switching!$B$35:$F$44,5,0),0)-IFERROR(VLOOKUP(Q$4,Switching!$B$23:$F$31,5,0),0)</f>
        <v>1</v>
      </c>
      <c r="R104" s="10">
        <f>Customers!R103+IFERROR(VLOOKUP(R$4,Switching!$B$35:$F$44,5,0),0)-IFERROR(VLOOKUP(R$4,Switching!$B$23:$F$31,5,0),0)</f>
        <v>6</v>
      </c>
      <c r="S104" s="10">
        <f>Customers!S103+IFERROR(VLOOKUP(S$4,Switching!$B$35:$F$44,5,0),0)-IFERROR(VLOOKUP(S$4,Switching!$B$23:$F$31,5,0),0)</f>
        <v>5</v>
      </c>
      <c r="T104" s="10">
        <f t="shared" si="5"/>
        <v>12</v>
      </c>
      <c r="U104" s="10">
        <f>Customers!U103+IFERROR(VLOOKUP(U$4,Switching!$B$35:$F$44,5,0),0)-IFERROR(VLOOKUP(U$4,Switching!$B$23:$F$31,5,0),0)</f>
        <v>32</v>
      </c>
      <c r="V104" s="10">
        <f>Customers!V103+IFERROR(VLOOKUP(V$4,Switching!$B$35:$F$44,5,0),0)-IFERROR(VLOOKUP(V$4,Switching!$B$23:$F$31,5,0),0)</f>
        <v>1</v>
      </c>
      <c r="W104" s="10">
        <f>Customers!W103+IFERROR(VLOOKUP(W$4,Switching!$B$35:$F$44,5,0),0)-IFERROR(VLOOKUP(W$4,Switching!$B$23:$F$31,5,0),0)</f>
        <v>23940</v>
      </c>
      <c r="X104" s="35">
        <f t="shared" si="6"/>
        <v>4619</v>
      </c>
      <c r="Y104" s="10">
        <f>Customers!Y103+IFERROR(VLOOKUP(Y$4,Switching!$B$35:$F$44,5,0),0)-IFERROR(VLOOKUP(Y$4,Switching!$B$23:$F$31,5,0),0)</f>
        <v>3834</v>
      </c>
      <c r="Z104" s="10">
        <f>Customers!Z103+IFERROR(VLOOKUP(Z$4,Switching!$B$35:$F$44,5,0),0)-IFERROR(VLOOKUP(Z$4,Switching!$B$23:$F$31,5,0),0)</f>
        <v>785</v>
      </c>
      <c r="AA104" s="10">
        <f>Customers!AA103+IFERROR(VLOOKUP(AA$4,Switching!$B$35:$F$44,5,0),0)-IFERROR(VLOOKUP(AA$4,Switching!$B$23:$F$31,5,0),0)</f>
        <v>19</v>
      </c>
      <c r="AB104" s="10">
        <f>Customers!AB103+IFERROR(VLOOKUP(AB$4,Switching!$B$35:$F$44,5,0),0)-IFERROR(VLOOKUP(AB$4,Switching!$B$23:$F$31,5,0),0)</f>
        <v>187</v>
      </c>
      <c r="AC104" s="10">
        <f>Customers!AC103+IFERROR(VLOOKUP(AC$4,Switching!$B$35:$F$44,5,0),0)-IFERROR(VLOOKUP(AC$4,Switching!$B$23:$F$31,5,0),0)</f>
        <v>4</v>
      </c>
      <c r="AD104" s="10">
        <f>Customers!AD103+IFERROR(VLOOKUP(AD$4,Switching!$B$35:$F$44,5,0),0)-IFERROR(VLOOKUP(AD$4,Switching!$B$23:$F$31,5,0),0)</f>
        <v>18</v>
      </c>
      <c r="AE104" s="10">
        <f>Customers!AE103+IFERROR(VLOOKUP(AE$4,Switching!$B$35:$F$44,5,0),0)-IFERROR(VLOOKUP(AE$4,Switching!$B$23:$F$31,5,0),0)</f>
        <v>130</v>
      </c>
      <c r="AF104" s="10">
        <f>Customers!AF103+IFERROR(VLOOKUP(AF$4,Switching!$B$35:$F$44,5,0),0)-IFERROR(VLOOKUP(AF$4,Switching!$B$23:$F$31,5,0),0)</f>
        <v>13</v>
      </c>
      <c r="AG104" s="10">
        <f>Customers!AG103+IFERROR(VLOOKUP(AG$4,Switching!$B$35:$F$44,5,0),0)-IFERROR(VLOOKUP(AG$4,Switching!$B$23:$F$31,5,0),0)</f>
        <v>12</v>
      </c>
      <c r="AH104" s="10">
        <f>Customers!AH103+IFERROR(VLOOKUP(AH$4,Switching!$B$35:$F$44,5,0),0)-IFERROR(VLOOKUP(AH$4,Switching!$B$23:$F$31,5,0),0)</f>
        <v>377513</v>
      </c>
      <c r="AI104" s="35">
        <f t="shared" si="7"/>
        <v>45966</v>
      </c>
      <c r="AJ104" s="10">
        <f>Customers!AJ103+IFERROR(VLOOKUP(AJ$4,Switching!$B$35:$F$44,5,0),0)-IFERROR(VLOOKUP(AJ$4,Switching!$B$23:$F$31,5,0),0)</f>
        <v>29080.706370130014</v>
      </c>
      <c r="AK104" s="10">
        <f>Customers!AK103+IFERROR(VLOOKUP(AK$4,Switching!$B$35:$F$44,5,0),0)-IFERROR(VLOOKUP(AK$4,Switching!$B$23:$F$31,5,0),0)</f>
        <v>16885.293629869982</v>
      </c>
      <c r="AL104" s="10">
        <f>Customers!AL103+IFERROR(VLOOKUP(AL$4,Switching!$B$35:$F$44,5,0),0)-IFERROR(VLOOKUP(AL$4,Switching!$B$23:$F$31,5,0),0)</f>
        <v>52</v>
      </c>
      <c r="AM104" s="10">
        <f>Customers!AM103+IFERROR(VLOOKUP(AM$4,Switching!$B$35:$F$44,5,0),0)-IFERROR(VLOOKUP(AM$4,Switching!$B$23:$F$31,5,0),0)</f>
        <v>2603</v>
      </c>
      <c r="AN104" s="10">
        <f>Customers!AN103+IFERROR(VLOOKUP(AN$4,Switching!$B$35:$F$44,5,0),0)-IFERROR(VLOOKUP(AN$4,Switching!$B$23:$F$31,5,0),0)</f>
        <v>48</v>
      </c>
      <c r="AO104" s="10">
        <f>Customers!AO103+IFERROR(VLOOKUP(AO$4,Switching!$B$35:$F$44,5,0),0)-IFERROR(VLOOKUP(AO$4,Switching!$B$23:$F$31,5,0),0)</f>
        <v>233</v>
      </c>
      <c r="AP104" s="10">
        <f>Customers!AP103+IFERROR(VLOOKUP(AP$4,Switching!$B$35:$F$44,5,0),0)-IFERROR(VLOOKUP(AP$4,Switching!$B$23:$F$31,5,0),0)</f>
        <v>21</v>
      </c>
      <c r="AQ104" s="10">
        <f>Customers!AQ103+IFERROR(VLOOKUP(AQ$4,Switching!$B$35:$F$44,5,0),0)-IFERROR(VLOOKUP(AQ$4,Switching!$B$23:$F$31,5,0),0)</f>
        <v>208</v>
      </c>
      <c r="AR104" s="10">
        <f>Customers!AR103+IFERROR(VLOOKUP(AR$4,Switching!$B$35:$F$44,5,0),0)-IFERROR(VLOOKUP(AR$4,Switching!$B$23:$F$31,5,0),0)</f>
        <v>74</v>
      </c>
      <c r="AS104" s="10">
        <f>Customers!AS103+IFERROR(VLOOKUP(AS$4,Switching!$B$35:$F$44,5,0),0)-IFERROR(VLOOKUP(AS$4,Switching!$B$23:$F$31,5,0),0)</f>
        <v>100</v>
      </c>
      <c r="AT104" s="10">
        <f>Customers!AT103+IFERROR(VLOOKUP(AT$4,Switching!$B$35:$F$44,5,0),0)-IFERROR(VLOOKUP(AT$4,Switching!$B$23:$F$31,5,0),0)</f>
        <v>156</v>
      </c>
      <c r="AU104" s="10">
        <f>Customers!AU103+IFERROR(VLOOKUP(AU$4,Switching!$B$35:$F$44,5,0),0)-IFERROR(VLOOKUP(AU$4,Switching!$B$23:$F$31,5,0),0)</f>
        <v>12</v>
      </c>
      <c r="AV104" s="10">
        <f>Customers!AV103+IFERROR(VLOOKUP(AV$4,Switching!$B$35:$F$44,5,0),0)-IFERROR(VLOOKUP(AV$4,Switching!$B$23:$F$31,5,0),0)</f>
        <v>905</v>
      </c>
      <c r="AW104" s="10">
        <f>Customers!AW103+IFERROR(VLOOKUP(AW$4,Switching!$B$35:$F$44,5,0),0)-IFERROR(VLOOKUP(AW$4,Switching!$B$23:$F$31,5,0),0)</f>
        <v>1</v>
      </c>
      <c r="AX104" s="10">
        <f>Customers!AX103+IFERROR(VLOOKUP(AX$4,Switching!$B$35:$F$44,5,0),0)-IFERROR(VLOOKUP(AX$4,Switching!$B$23:$F$31,5,0),0)</f>
        <v>2</v>
      </c>
    </row>
    <row r="105" spans="1:50" x14ac:dyDescent="0.25">
      <c r="A105" s="8">
        <v>2022</v>
      </c>
      <c r="B105" s="8">
        <v>10</v>
      </c>
      <c r="C105" s="8" t="s">
        <v>580</v>
      </c>
      <c r="D105" s="10">
        <f>Customers!D104+IFERROR(VLOOKUP(D$4,Switching!$B$35:$F$44,5,0),0)-IFERROR(VLOOKUP(D$4,Switching!$B$23:$F$31,5,0),0)</f>
        <v>444875.48189405998</v>
      </c>
      <c r="E105" s="36">
        <f t="shared" si="8"/>
        <v>668</v>
      </c>
      <c r="F105" s="10">
        <f>Customers!F104+IFERROR(VLOOKUP(F$4,Switching!$B$35:$F$44,5,0),0)-IFERROR(VLOOKUP(F$4,Switching!$B$23:$F$31,5,0),0)</f>
        <v>394</v>
      </c>
      <c r="G105" s="10">
        <f>Customers!G104+IFERROR(VLOOKUP(G$4,Switching!$B$35:$F$44,5,0),0)-IFERROR(VLOOKUP(G$4,Switching!$B$23:$F$31,5,0),0)</f>
        <v>274</v>
      </c>
      <c r="H105" s="35">
        <f t="shared" si="9"/>
        <v>82920</v>
      </c>
      <c r="I105" s="10">
        <f>Customers!I104+IFERROR(VLOOKUP(I$4,Switching!$B$35:$F$44,5,0),0)-IFERROR(VLOOKUP(I$4,Switching!$B$23:$F$31,5,0),0)</f>
        <v>64164.719668379148</v>
      </c>
      <c r="J105" s="10">
        <f>Customers!J104+IFERROR(VLOOKUP(J$4,Switching!$B$35:$F$44,5,0),0)-IFERROR(VLOOKUP(J$4,Switching!$B$23:$F$31,5,0),0)</f>
        <v>18755.280331620852</v>
      </c>
      <c r="K105" s="10">
        <f>Customers!K104+IFERROR(VLOOKUP(K$4,Switching!$B$35:$F$44,5,0),0)-IFERROR(VLOOKUP(K$4,Switching!$B$23:$F$31,5,0),0)</f>
        <v>195</v>
      </c>
      <c r="L105" s="10">
        <f>Customers!L104+IFERROR(VLOOKUP(L$4,Switching!$B$35:$F$44,5,0),0)-IFERROR(VLOOKUP(L$4,Switching!$B$23:$F$31,5,0),0)</f>
        <v>4560</v>
      </c>
      <c r="M105" s="10">
        <f>Customers!M104+IFERROR(VLOOKUP(M$4,Switching!$B$35:$F$44,5,0),0)-IFERROR(VLOOKUP(M$4,Switching!$B$23:$F$31,5,0),0)</f>
        <v>216</v>
      </c>
      <c r="N105" s="10">
        <f>Customers!N104+IFERROR(VLOOKUP(N$4,Switching!$B$35:$F$44,5,0),0)-IFERROR(VLOOKUP(N$4,Switching!$B$23:$F$31,5,0),0)</f>
        <v>524</v>
      </c>
      <c r="O105" s="10">
        <f>Customers!O104+IFERROR(VLOOKUP(O$4,Switching!$B$35:$F$44,5,0),0)-IFERROR(VLOOKUP(O$4,Switching!$B$23:$F$31,5,0),0)</f>
        <v>52</v>
      </c>
      <c r="P105" s="10">
        <f>Customers!P104+IFERROR(VLOOKUP(P$4,Switching!$B$35:$F$44,5,0),0)-IFERROR(VLOOKUP(P$4,Switching!$B$23:$F$31,5,0),0)</f>
        <v>747</v>
      </c>
      <c r="Q105" s="10">
        <f>Customers!Q104+IFERROR(VLOOKUP(Q$4,Switching!$B$35:$F$44,5,0),0)-IFERROR(VLOOKUP(Q$4,Switching!$B$23:$F$31,5,0),0)</f>
        <v>1</v>
      </c>
      <c r="R105" s="10">
        <f>Customers!R104+IFERROR(VLOOKUP(R$4,Switching!$B$35:$F$44,5,0),0)-IFERROR(VLOOKUP(R$4,Switching!$B$23:$F$31,5,0),0)</f>
        <v>6</v>
      </c>
      <c r="S105" s="10">
        <f>Customers!S104+IFERROR(VLOOKUP(S$4,Switching!$B$35:$F$44,5,0),0)-IFERROR(VLOOKUP(S$4,Switching!$B$23:$F$31,5,0),0)</f>
        <v>5</v>
      </c>
      <c r="T105" s="10">
        <f t="shared" si="5"/>
        <v>12</v>
      </c>
      <c r="U105" s="10">
        <f>Customers!U104+IFERROR(VLOOKUP(U$4,Switching!$B$35:$F$44,5,0),0)-IFERROR(VLOOKUP(U$4,Switching!$B$23:$F$31,5,0),0)</f>
        <v>32</v>
      </c>
      <c r="V105" s="10">
        <f>Customers!V104+IFERROR(VLOOKUP(V$4,Switching!$B$35:$F$44,5,0),0)-IFERROR(VLOOKUP(V$4,Switching!$B$23:$F$31,5,0),0)</f>
        <v>1</v>
      </c>
      <c r="W105" s="10">
        <f>Customers!W104+IFERROR(VLOOKUP(W$4,Switching!$B$35:$F$44,5,0),0)-IFERROR(VLOOKUP(W$4,Switching!$B$23:$F$31,5,0),0)</f>
        <v>23911</v>
      </c>
      <c r="X105" s="35">
        <f t="shared" si="6"/>
        <v>4621</v>
      </c>
      <c r="Y105" s="10">
        <f>Customers!Y104+IFERROR(VLOOKUP(Y$4,Switching!$B$35:$F$44,5,0),0)-IFERROR(VLOOKUP(Y$4,Switching!$B$23:$F$31,5,0),0)</f>
        <v>3835</v>
      </c>
      <c r="Z105" s="10">
        <f>Customers!Z104+IFERROR(VLOOKUP(Z$4,Switching!$B$35:$F$44,5,0),0)-IFERROR(VLOOKUP(Z$4,Switching!$B$23:$F$31,5,0),0)</f>
        <v>786</v>
      </c>
      <c r="AA105" s="10">
        <f>Customers!AA104+IFERROR(VLOOKUP(AA$4,Switching!$B$35:$F$44,5,0),0)-IFERROR(VLOOKUP(AA$4,Switching!$B$23:$F$31,5,0),0)</f>
        <v>19</v>
      </c>
      <c r="AB105" s="10">
        <f>Customers!AB104+IFERROR(VLOOKUP(AB$4,Switching!$B$35:$F$44,5,0),0)-IFERROR(VLOOKUP(AB$4,Switching!$B$23:$F$31,5,0),0)</f>
        <v>187</v>
      </c>
      <c r="AC105" s="10">
        <f>Customers!AC104+IFERROR(VLOOKUP(AC$4,Switching!$B$35:$F$44,5,0),0)-IFERROR(VLOOKUP(AC$4,Switching!$B$23:$F$31,5,0),0)</f>
        <v>4</v>
      </c>
      <c r="AD105" s="10">
        <f>Customers!AD104+IFERROR(VLOOKUP(AD$4,Switching!$B$35:$F$44,5,0),0)-IFERROR(VLOOKUP(AD$4,Switching!$B$23:$F$31,5,0),0)</f>
        <v>18</v>
      </c>
      <c r="AE105" s="10">
        <f>Customers!AE104+IFERROR(VLOOKUP(AE$4,Switching!$B$35:$F$44,5,0),0)-IFERROR(VLOOKUP(AE$4,Switching!$B$23:$F$31,5,0),0)</f>
        <v>130</v>
      </c>
      <c r="AF105" s="10">
        <f>Customers!AF104+IFERROR(VLOOKUP(AF$4,Switching!$B$35:$F$44,5,0),0)-IFERROR(VLOOKUP(AF$4,Switching!$B$23:$F$31,5,0),0)</f>
        <v>13</v>
      </c>
      <c r="AG105" s="10">
        <f>Customers!AG104+IFERROR(VLOOKUP(AG$4,Switching!$B$35:$F$44,5,0),0)-IFERROR(VLOOKUP(AG$4,Switching!$B$23:$F$31,5,0),0)</f>
        <v>12</v>
      </c>
      <c r="AH105" s="10">
        <f>Customers!AH104+IFERROR(VLOOKUP(AH$4,Switching!$B$35:$F$44,5,0),0)-IFERROR(VLOOKUP(AH$4,Switching!$B$23:$F$31,5,0),0)</f>
        <v>377702</v>
      </c>
      <c r="AI105" s="35">
        <f t="shared" si="7"/>
        <v>45983</v>
      </c>
      <c r="AJ105" s="10">
        <f>Customers!AJ104+IFERROR(VLOOKUP(AJ$4,Switching!$B$35:$F$44,5,0),0)-IFERROR(VLOOKUP(AJ$4,Switching!$B$23:$F$31,5,0),0)</f>
        <v>29091.462042858107</v>
      </c>
      <c r="AK105" s="10">
        <f>Customers!AK104+IFERROR(VLOOKUP(AK$4,Switching!$B$35:$F$44,5,0),0)-IFERROR(VLOOKUP(AK$4,Switching!$B$23:$F$31,5,0),0)</f>
        <v>16891.537957141893</v>
      </c>
      <c r="AL105" s="10">
        <f>Customers!AL104+IFERROR(VLOOKUP(AL$4,Switching!$B$35:$F$44,5,0),0)-IFERROR(VLOOKUP(AL$4,Switching!$B$23:$F$31,5,0),0)</f>
        <v>52</v>
      </c>
      <c r="AM105" s="10">
        <f>Customers!AM104+IFERROR(VLOOKUP(AM$4,Switching!$B$35:$F$44,5,0),0)-IFERROR(VLOOKUP(AM$4,Switching!$B$23:$F$31,5,0),0)</f>
        <v>2603</v>
      </c>
      <c r="AN105" s="10">
        <f>Customers!AN104+IFERROR(VLOOKUP(AN$4,Switching!$B$35:$F$44,5,0),0)-IFERROR(VLOOKUP(AN$4,Switching!$B$23:$F$31,5,0),0)</f>
        <v>48</v>
      </c>
      <c r="AO105" s="10">
        <f>Customers!AO104+IFERROR(VLOOKUP(AO$4,Switching!$B$35:$F$44,5,0),0)-IFERROR(VLOOKUP(AO$4,Switching!$B$23:$F$31,5,0),0)</f>
        <v>233</v>
      </c>
      <c r="AP105" s="10">
        <f>Customers!AP104+IFERROR(VLOOKUP(AP$4,Switching!$B$35:$F$44,5,0),0)-IFERROR(VLOOKUP(AP$4,Switching!$B$23:$F$31,5,0),0)</f>
        <v>21</v>
      </c>
      <c r="AQ105" s="10">
        <f>Customers!AQ104+IFERROR(VLOOKUP(AQ$4,Switching!$B$35:$F$44,5,0),0)-IFERROR(VLOOKUP(AQ$4,Switching!$B$23:$F$31,5,0),0)</f>
        <v>208</v>
      </c>
      <c r="AR105" s="10">
        <f>Customers!AR104+IFERROR(VLOOKUP(AR$4,Switching!$B$35:$F$44,5,0),0)-IFERROR(VLOOKUP(AR$4,Switching!$B$23:$F$31,5,0),0)</f>
        <v>74</v>
      </c>
      <c r="AS105" s="10">
        <f>Customers!AS104+IFERROR(VLOOKUP(AS$4,Switching!$B$35:$F$44,5,0),0)-IFERROR(VLOOKUP(AS$4,Switching!$B$23:$F$31,5,0),0)</f>
        <v>100</v>
      </c>
      <c r="AT105" s="10">
        <f>Customers!AT104+IFERROR(VLOOKUP(AT$4,Switching!$B$35:$F$44,5,0),0)-IFERROR(VLOOKUP(AT$4,Switching!$B$23:$F$31,5,0),0)</f>
        <v>156</v>
      </c>
      <c r="AU105" s="10">
        <f>Customers!AU104+IFERROR(VLOOKUP(AU$4,Switching!$B$35:$F$44,5,0),0)-IFERROR(VLOOKUP(AU$4,Switching!$B$23:$F$31,5,0),0)</f>
        <v>12</v>
      </c>
      <c r="AV105" s="10">
        <f>Customers!AV104+IFERROR(VLOOKUP(AV$4,Switching!$B$35:$F$44,5,0),0)-IFERROR(VLOOKUP(AV$4,Switching!$B$23:$F$31,5,0),0)</f>
        <v>905</v>
      </c>
      <c r="AW105" s="10">
        <f>Customers!AW104+IFERROR(VLOOKUP(AW$4,Switching!$B$35:$F$44,5,0),0)-IFERROR(VLOOKUP(AW$4,Switching!$B$23:$F$31,5,0),0)</f>
        <v>1</v>
      </c>
      <c r="AX105" s="10">
        <f>Customers!AX104+IFERROR(VLOOKUP(AX$4,Switching!$B$35:$F$44,5,0),0)-IFERROR(VLOOKUP(AX$4,Switching!$B$23:$F$31,5,0),0)</f>
        <v>2</v>
      </c>
    </row>
    <row r="106" spans="1:50" x14ac:dyDescent="0.25">
      <c r="A106" s="8">
        <v>2022</v>
      </c>
      <c r="B106" s="8">
        <v>11</v>
      </c>
      <c r="C106" s="8" t="s">
        <v>581</v>
      </c>
      <c r="D106" s="10">
        <f>Customers!D105+IFERROR(VLOOKUP(D$4,Switching!$B$35:$F$44,5,0),0)-IFERROR(VLOOKUP(D$4,Switching!$B$23:$F$31,5,0),0)</f>
        <v>445042.08513178298</v>
      </c>
      <c r="E106" s="36">
        <f t="shared" si="8"/>
        <v>667</v>
      </c>
      <c r="F106" s="10">
        <f>Customers!F105+IFERROR(VLOOKUP(F$4,Switching!$B$35:$F$44,5,0),0)-IFERROR(VLOOKUP(F$4,Switching!$B$23:$F$31,5,0),0)</f>
        <v>394</v>
      </c>
      <c r="G106" s="10">
        <f>Customers!G105+IFERROR(VLOOKUP(G$4,Switching!$B$35:$F$44,5,0),0)-IFERROR(VLOOKUP(G$4,Switching!$B$23:$F$31,5,0),0)</f>
        <v>273</v>
      </c>
      <c r="H106" s="35">
        <f t="shared" si="9"/>
        <v>82930</v>
      </c>
      <c r="I106" s="10">
        <f>Customers!I105+IFERROR(VLOOKUP(I$4,Switching!$B$35:$F$44,5,0),0)-IFERROR(VLOOKUP(I$4,Switching!$B$23:$F$31,5,0),0)</f>
        <v>64172.46807966692</v>
      </c>
      <c r="J106" s="10">
        <f>Customers!J105+IFERROR(VLOOKUP(J$4,Switching!$B$35:$F$44,5,0),0)-IFERROR(VLOOKUP(J$4,Switching!$B$23:$F$31,5,0),0)</f>
        <v>18757.531920333084</v>
      </c>
      <c r="K106" s="10">
        <f>Customers!K105+IFERROR(VLOOKUP(K$4,Switching!$B$35:$F$44,5,0),0)-IFERROR(VLOOKUP(K$4,Switching!$B$23:$F$31,5,0),0)</f>
        <v>195</v>
      </c>
      <c r="L106" s="10">
        <f>Customers!L105+IFERROR(VLOOKUP(L$4,Switching!$B$35:$F$44,5,0),0)-IFERROR(VLOOKUP(L$4,Switching!$B$23:$F$31,5,0),0)</f>
        <v>4560</v>
      </c>
      <c r="M106" s="10">
        <f>Customers!M105+IFERROR(VLOOKUP(M$4,Switching!$B$35:$F$44,5,0),0)-IFERROR(VLOOKUP(M$4,Switching!$B$23:$F$31,5,0),0)</f>
        <v>216</v>
      </c>
      <c r="N106" s="10">
        <f>Customers!N105+IFERROR(VLOOKUP(N$4,Switching!$B$35:$F$44,5,0),0)-IFERROR(VLOOKUP(N$4,Switching!$B$23:$F$31,5,0),0)</f>
        <v>524</v>
      </c>
      <c r="O106" s="10">
        <f>Customers!O105+IFERROR(VLOOKUP(O$4,Switching!$B$35:$F$44,5,0),0)-IFERROR(VLOOKUP(O$4,Switching!$B$23:$F$31,5,0),0)</f>
        <v>52</v>
      </c>
      <c r="P106" s="10">
        <f>Customers!P105+IFERROR(VLOOKUP(P$4,Switching!$B$35:$F$44,5,0),0)-IFERROR(VLOOKUP(P$4,Switching!$B$23:$F$31,5,0),0)</f>
        <v>747</v>
      </c>
      <c r="Q106" s="10">
        <f>Customers!Q105+IFERROR(VLOOKUP(Q$4,Switching!$B$35:$F$44,5,0),0)-IFERROR(VLOOKUP(Q$4,Switching!$B$23:$F$31,5,0),0)</f>
        <v>1</v>
      </c>
      <c r="R106" s="10">
        <f>Customers!R105+IFERROR(VLOOKUP(R$4,Switching!$B$35:$F$44,5,0),0)-IFERROR(VLOOKUP(R$4,Switching!$B$23:$F$31,5,0),0)</f>
        <v>6</v>
      </c>
      <c r="S106" s="10">
        <f>Customers!S105+IFERROR(VLOOKUP(S$4,Switching!$B$35:$F$44,5,0),0)-IFERROR(VLOOKUP(S$4,Switching!$B$23:$F$31,5,0),0)</f>
        <v>5</v>
      </c>
      <c r="T106" s="10">
        <f t="shared" si="5"/>
        <v>12</v>
      </c>
      <c r="U106" s="10">
        <f>Customers!U105+IFERROR(VLOOKUP(U$4,Switching!$B$35:$F$44,5,0),0)-IFERROR(VLOOKUP(U$4,Switching!$B$23:$F$31,5,0),0)</f>
        <v>32</v>
      </c>
      <c r="V106" s="10">
        <f>Customers!V105+IFERROR(VLOOKUP(V$4,Switching!$B$35:$F$44,5,0),0)-IFERROR(VLOOKUP(V$4,Switching!$B$23:$F$31,5,0),0)</f>
        <v>1</v>
      </c>
      <c r="W106" s="10">
        <f>Customers!W105+IFERROR(VLOOKUP(W$4,Switching!$B$35:$F$44,5,0),0)-IFERROR(VLOOKUP(W$4,Switching!$B$23:$F$31,5,0),0)</f>
        <v>23919</v>
      </c>
      <c r="X106" s="35">
        <f t="shared" si="6"/>
        <v>4623</v>
      </c>
      <c r="Y106" s="10">
        <f>Customers!Y105+IFERROR(VLOOKUP(Y$4,Switching!$B$35:$F$44,5,0),0)-IFERROR(VLOOKUP(Y$4,Switching!$B$23:$F$31,5,0),0)</f>
        <v>3837</v>
      </c>
      <c r="Z106" s="10">
        <f>Customers!Z105+IFERROR(VLOOKUP(Z$4,Switching!$B$35:$F$44,5,0),0)-IFERROR(VLOOKUP(Z$4,Switching!$B$23:$F$31,5,0),0)</f>
        <v>786</v>
      </c>
      <c r="AA106" s="10">
        <f>Customers!AA105+IFERROR(VLOOKUP(AA$4,Switching!$B$35:$F$44,5,0),0)-IFERROR(VLOOKUP(AA$4,Switching!$B$23:$F$31,5,0),0)</f>
        <v>19</v>
      </c>
      <c r="AB106" s="10">
        <f>Customers!AB105+IFERROR(VLOOKUP(AB$4,Switching!$B$35:$F$44,5,0),0)-IFERROR(VLOOKUP(AB$4,Switching!$B$23:$F$31,5,0),0)</f>
        <v>187</v>
      </c>
      <c r="AC106" s="10">
        <f>Customers!AC105+IFERROR(VLOOKUP(AC$4,Switching!$B$35:$F$44,5,0),0)-IFERROR(VLOOKUP(AC$4,Switching!$B$23:$F$31,5,0),0)</f>
        <v>4</v>
      </c>
      <c r="AD106" s="10">
        <f>Customers!AD105+IFERROR(VLOOKUP(AD$4,Switching!$B$35:$F$44,5,0),0)-IFERROR(VLOOKUP(AD$4,Switching!$B$23:$F$31,5,0),0)</f>
        <v>18</v>
      </c>
      <c r="AE106" s="10">
        <f>Customers!AE105+IFERROR(VLOOKUP(AE$4,Switching!$B$35:$F$44,5,0),0)-IFERROR(VLOOKUP(AE$4,Switching!$B$23:$F$31,5,0),0)</f>
        <v>130</v>
      </c>
      <c r="AF106" s="10">
        <f>Customers!AF105+IFERROR(VLOOKUP(AF$4,Switching!$B$35:$F$44,5,0),0)-IFERROR(VLOOKUP(AF$4,Switching!$B$23:$F$31,5,0),0)</f>
        <v>13</v>
      </c>
      <c r="AG106" s="10">
        <f>Customers!AG105+IFERROR(VLOOKUP(AG$4,Switching!$B$35:$F$44,5,0),0)-IFERROR(VLOOKUP(AG$4,Switching!$B$23:$F$31,5,0),0)</f>
        <v>12</v>
      </c>
      <c r="AH106" s="10">
        <f>Customers!AH105+IFERROR(VLOOKUP(AH$4,Switching!$B$35:$F$44,5,0),0)-IFERROR(VLOOKUP(AH$4,Switching!$B$23:$F$31,5,0),0)</f>
        <v>377890</v>
      </c>
      <c r="AI106" s="35">
        <f t="shared" si="7"/>
        <v>46000</v>
      </c>
      <c r="AJ106" s="10">
        <f>Customers!AJ105+IFERROR(VLOOKUP(AJ$4,Switching!$B$35:$F$44,5,0),0)-IFERROR(VLOOKUP(AJ$4,Switching!$B$23:$F$31,5,0),0)</f>
        <v>29102.217715586197</v>
      </c>
      <c r="AK106" s="10">
        <f>Customers!AK105+IFERROR(VLOOKUP(AK$4,Switching!$B$35:$F$44,5,0),0)-IFERROR(VLOOKUP(AK$4,Switching!$B$23:$F$31,5,0),0)</f>
        <v>16897.782284413799</v>
      </c>
      <c r="AL106" s="10">
        <f>Customers!AL105+IFERROR(VLOOKUP(AL$4,Switching!$B$35:$F$44,5,0),0)-IFERROR(VLOOKUP(AL$4,Switching!$B$23:$F$31,5,0),0)</f>
        <v>52</v>
      </c>
      <c r="AM106" s="10">
        <f>Customers!AM105+IFERROR(VLOOKUP(AM$4,Switching!$B$35:$F$44,5,0),0)-IFERROR(VLOOKUP(AM$4,Switching!$B$23:$F$31,5,0),0)</f>
        <v>2603</v>
      </c>
      <c r="AN106" s="10">
        <f>Customers!AN105+IFERROR(VLOOKUP(AN$4,Switching!$B$35:$F$44,5,0),0)-IFERROR(VLOOKUP(AN$4,Switching!$B$23:$F$31,5,0),0)</f>
        <v>48</v>
      </c>
      <c r="AO106" s="10">
        <f>Customers!AO105+IFERROR(VLOOKUP(AO$4,Switching!$B$35:$F$44,5,0),0)-IFERROR(VLOOKUP(AO$4,Switching!$B$23:$F$31,5,0),0)</f>
        <v>233</v>
      </c>
      <c r="AP106" s="10">
        <f>Customers!AP105+IFERROR(VLOOKUP(AP$4,Switching!$B$35:$F$44,5,0),0)-IFERROR(VLOOKUP(AP$4,Switching!$B$23:$F$31,5,0),0)</f>
        <v>21</v>
      </c>
      <c r="AQ106" s="10">
        <f>Customers!AQ105+IFERROR(VLOOKUP(AQ$4,Switching!$B$35:$F$44,5,0),0)-IFERROR(VLOOKUP(AQ$4,Switching!$B$23:$F$31,5,0),0)</f>
        <v>208</v>
      </c>
      <c r="AR106" s="10">
        <f>Customers!AR105+IFERROR(VLOOKUP(AR$4,Switching!$B$35:$F$44,5,0),0)-IFERROR(VLOOKUP(AR$4,Switching!$B$23:$F$31,5,0),0)</f>
        <v>74</v>
      </c>
      <c r="AS106" s="10">
        <f>Customers!AS105+IFERROR(VLOOKUP(AS$4,Switching!$B$35:$F$44,5,0),0)-IFERROR(VLOOKUP(AS$4,Switching!$B$23:$F$31,5,0),0)</f>
        <v>100</v>
      </c>
      <c r="AT106" s="10">
        <f>Customers!AT105+IFERROR(VLOOKUP(AT$4,Switching!$B$35:$F$44,5,0),0)-IFERROR(VLOOKUP(AT$4,Switching!$B$23:$F$31,5,0),0)</f>
        <v>156</v>
      </c>
      <c r="AU106" s="10">
        <f>Customers!AU105+IFERROR(VLOOKUP(AU$4,Switching!$B$35:$F$44,5,0),0)-IFERROR(VLOOKUP(AU$4,Switching!$B$23:$F$31,5,0),0)</f>
        <v>12</v>
      </c>
      <c r="AV106" s="10">
        <f>Customers!AV105+IFERROR(VLOOKUP(AV$4,Switching!$B$35:$F$44,5,0),0)-IFERROR(VLOOKUP(AV$4,Switching!$B$23:$F$31,5,0),0)</f>
        <v>905</v>
      </c>
      <c r="AW106" s="10">
        <f>Customers!AW105+IFERROR(VLOOKUP(AW$4,Switching!$B$35:$F$44,5,0),0)-IFERROR(VLOOKUP(AW$4,Switching!$B$23:$F$31,5,0),0)</f>
        <v>1</v>
      </c>
      <c r="AX106" s="10">
        <f>Customers!AX105+IFERROR(VLOOKUP(AX$4,Switching!$B$35:$F$44,5,0),0)-IFERROR(VLOOKUP(AX$4,Switching!$B$23:$F$31,5,0),0)</f>
        <v>2</v>
      </c>
    </row>
    <row r="107" spans="1:50" x14ac:dyDescent="0.25">
      <c r="A107" s="8">
        <v>2022</v>
      </c>
      <c r="B107" s="8">
        <v>12</v>
      </c>
      <c r="C107" s="8" t="s">
        <v>582</v>
      </c>
      <c r="D107" s="10">
        <f>Customers!D106+IFERROR(VLOOKUP(D$4,Switching!$B$35:$F$44,5,0),0)-IFERROR(VLOOKUP(D$4,Switching!$B$23:$F$31,5,0),0)</f>
        <v>445208.688506187</v>
      </c>
      <c r="E107" s="36">
        <f t="shared" si="8"/>
        <v>665</v>
      </c>
      <c r="F107" s="10">
        <f>Customers!F106+IFERROR(VLOOKUP(F$4,Switching!$B$35:$F$44,5,0),0)-IFERROR(VLOOKUP(F$4,Switching!$B$23:$F$31,5,0),0)</f>
        <v>392</v>
      </c>
      <c r="G107" s="10">
        <f>Customers!G106+IFERROR(VLOOKUP(G$4,Switching!$B$35:$F$44,5,0),0)-IFERROR(VLOOKUP(G$4,Switching!$B$23:$F$31,5,0),0)</f>
        <v>273</v>
      </c>
      <c r="H107" s="35">
        <f t="shared" si="9"/>
        <v>82940</v>
      </c>
      <c r="I107" s="10">
        <f>Customers!I106+IFERROR(VLOOKUP(I$4,Switching!$B$35:$F$44,5,0),0)-IFERROR(VLOOKUP(I$4,Switching!$B$23:$F$31,5,0),0)</f>
        <v>64180.216490954692</v>
      </c>
      <c r="J107" s="10">
        <f>Customers!J106+IFERROR(VLOOKUP(J$4,Switching!$B$35:$F$44,5,0),0)-IFERROR(VLOOKUP(J$4,Switching!$B$23:$F$31,5,0),0)</f>
        <v>18759.783509045312</v>
      </c>
      <c r="K107" s="10">
        <f>Customers!K106+IFERROR(VLOOKUP(K$4,Switching!$B$35:$F$44,5,0),0)-IFERROR(VLOOKUP(K$4,Switching!$B$23:$F$31,5,0),0)</f>
        <v>195</v>
      </c>
      <c r="L107" s="10">
        <f>Customers!L106+IFERROR(VLOOKUP(L$4,Switching!$B$35:$F$44,5,0),0)-IFERROR(VLOOKUP(L$4,Switching!$B$23:$F$31,5,0),0)</f>
        <v>4560</v>
      </c>
      <c r="M107" s="10">
        <f>Customers!M106+IFERROR(VLOOKUP(M$4,Switching!$B$35:$F$44,5,0),0)-IFERROR(VLOOKUP(M$4,Switching!$B$23:$F$31,5,0),0)</f>
        <v>216</v>
      </c>
      <c r="N107" s="10">
        <f>Customers!N106+IFERROR(VLOOKUP(N$4,Switching!$B$35:$F$44,5,0),0)-IFERROR(VLOOKUP(N$4,Switching!$B$23:$F$31,5,0),0)</f>
        <v>524</v>
      </c>
      <c r="O107" s="10">
        <f>Customers!O106+IFERROR(VLOOKUP(O$4,Switching!$B$35:$F$44,5,0),0)-IFERROR(VLOOKUP(O$4,Switching!$B$23:$F$31,5,0),0)</f>
        <v>52</v>
      </c>
      <c r="P107" s="10">
        <f>Customers!P106+IFERROR(VLOOKUP(P$4,Switching!$B$35:$F$44,5,0),0)-IFERROR(VLOOKUP(P$4,Switching!$B$23:$F$31,5,0),0)</f>
        <v>747</v>
      </c>
      <c r="Q107" s="10">
        <f>Customers!Q106+IFERROR(VLOOKUP(Q$4,Switching!$B$35:$F$44,5,0),0)-IFERROR(VLOOKUP(Q$4,Switching!$B$23:$F$31,5,0),0)</f>
        <v>1</v>
      </c>
      <c r="R107" s="10">
        <f>Customers!R106+IFERROR(VLOOKUP(R$4,Switching!$B$35:$F$44,5,0),0)-IFERROR(VLOOKUP(R$4,Switching!$B$23:$F$31,5,0),0)</f>
        <v>6</v>
      </c>
      <c r="S107" s="10">
        <f>Customers!S106+IFERROR(VLOOKUP(S$4,Switching!$B$35:$F$44,5,0),0)-IFERROR(VLOOKUP(S$4,Switching!$B$23:$F$31,5,0),0)</f>
        <v>5</v>
      </c>
      <c r="T107" s="10">
        <f t="shared" si="5"/>
        <v>12</v>
      </c>
      <c r="U107" s="10">
        <f>Customers!U106+IFERROR(VLOOKUP(U$4,Switching!$B$35:$F$44,5,0),0)-IFERROR(VLOOKUP(U$4,Switching!$B$23:$F$31,5,0),0)</f>
        <v>32</v>
      </c>
      <c r="V107" s="10">
        <f>Customers!V106+IFERROR(VLOOKUP(V$4,Switching!$B$35:$F$44,5,0),0)-IFERROR(VLOOKUP(V$4,Switching!$B$23:$F$31,5,0),0)</f>
        <v>1</v>
      </c>
      <c r="W107" s="10">
        <f>Customers!W106+IFERROR(VLOOKUP(W$4,Switching!$B$35:$F$44,5,0),0)-IFERROR(VLOOKUP(W$4,Switching!$B$23:$F$31,5,0),0)</f>
        <v>23927</v>
      </c>
      <c r="X107" s="35">
        <f t="shared" si="6"/>
        <v>4625</v>
      </c>
      <c r="Y107" s="10">
        <f>Customers!Y106+IFERROR(VLOOKUP(Y$4,Switching!$B$35:$F$44,5,0),0)-IFERROR(VLOOKUP(Y$4,Switching!$B$23:$F$31,5,0),0)</f>
        <v>3839</v>
      </c>
      <c r="Z107" s="10">
        <f>Customers!Z106+IFERROR(VLOOKUP(Z$4,Switching!$B$35:$F$44,5,0),0)-IFERROR(VLOOKUP(Z$4,Switching!$B$23:$F$31,5,0),0)</f>
        <v>786</v>
      </c>
      <c r="AA107" s="10">
        <f>Customers!AA106+IFERROR(VLOOKUP(AA$4,Switching!$B$35:$F$44,5,0),0)-IFERROR(VLOOKUP(AA$4,Switching!$B$23:$F$31,5,0),0)</f>
        <v>19</v>
      </c>
      <c r="AB107" s="10">
        <f>Customers!AB106+IFERROR(VLOOKUP(AB$4,Switching!$B$35:$F$44,5,0),0)-IFERROR(VLOOKUP(AB$4,Switching!$B$23:$F$31,5,0),0)</f>
        <v>187</v>
      </c>
      <c r="AC107" s="10">
        <f>Customers!AC106+IFERROR(VLOOKUP(AC$4,Switching!$B$35:$F$44,5,0),0)-IFERROR(VLOOKUP(AC$4,Switching!$B$23:$F$31,5,0),0)</f>
        <v>4</v>
      </c>
      <c r="AD107" s="10">
        <f>Customers!AD106+IFERROR(VLOOKUP(AD$4,Switching!$B$35:$F$44,5,0),0)-IFERROR(VLOOKUP(AD$4,Switching!$B$23:$F$31,5,0),0)</f>
        <v>18</v>
      </c>
      <c r="AE107" s="10">
        <f>Customers!AE106+IFERROR(VLOOKUP(AE$4,Switching!$B$35:$F$44,5,0),0)-IFERROR(VLOOKUP(AE$4,Switching!$B$23:$F$31,5,0),0)</f>
        <v>130</v>
      </c>
      <c r="AF107" s="10">
        <f>Customers!AF106+IFERROR(VLOOKUP(AF$4,Switching!$B$35:$F$44,5,0),0)-IFERROR(VLOOKUP(AF$4,Switching!$B$23:$F$31,5,0),0)</f>
        <v>13</v>
      </c>
      <c r="AG107" s="10">
        <f>Customers!AG106+IFERROR(VLOOKUP(AG$4,Switching!$B$35:$F$44,5,0),0)-IFERROR(VLOOKUP(AG$4,Switching!$B$23:$F$31,5,0),0)</f>
        <v>12</v>
      </c>
      <c r="AH107" s="10">
        <f>Customers!AH106+IFERROR(VLOOKUP(AH$4,Switching!$B$35:$F$44,5,0),0)-IFERROR(VLOOKUP(AH$4,Switching!$B$23:$F$31,5,0),0)</f>
        <v>378079</v>
      </c>
      <c r="AI107" s="35">
        <f t="shared" si="7"/>
        <v>46017</v>
      </c>
      <c r="AJ107" s="10">
        <f>Customers!AJ106+IFERROR(VLOOKUP(AJ$4,Switching!$B$35:$F$44,5,0),0)-IFERROR(VLOOKUP(AJ$4,Switching!$B$23:$F$31,5,0),0)</f>
        <v>29112.973388314291</v>
      </c>
      <c r="AK107" s="10">
        <f>Customers!AK106+IFERROR(VLOOKUP(AK$4,Switching!$B$35:$F$44,5,0),0)-IFERROR(VLOOKUP(AK$4,Switching!$B$23:$F$31,5,0),0)</f>
        <v>16904.026611685706</v>
      </c>
      <c r="AL107" s="10">
        <f>Customers!AL106+IFERROR(VLOOKUP(AL$4,Switching!$B$35:$F$44,5,0),0)-IFERROR(VLOOKUP(AL$4,Switching!$B$23:$F$31,5,0),0)</f>
        <v>52</v>
      </c>
      <c r="AM107" s="10">
        <f>Customers!AM106+IFERROR(VLOOKUP(AM$4,Switching!$B$35:$F$44,5,0),0)-IFERROR(VLOOKUP(AM$4,Switching!$B$23:$F$31,5,0),0)</f>
        <v>2603</v>
      </c>
      <c r="AN107" s="10">
        <f>Customers!AN106+IFERROR(VLOOKUP(AN$4,Switching!$B$35:$F$44,5,0),0)-IFERROR(VLOOKUP(AN$4,Switching!$B$23:$F$31,5,0),0)</f>
        <v>48</v>
      </c>
      <c r="AO107" s="10">
        <f>Customers!AO106+IFERROR(VLOOKUP(AO$4,Switching!$B$35:$F$44,5,0),0)-IFERROR(VLOOKUP(AO$4,Switching!$B$23:$F$31,5,0),0)</f>
        <v>233</v>
      </c>
      <c r="AP107" s="10">
        <f>Customers!AP106+IFERROR(VLOOKUP(AP$4,Switching!$B$35:$F$44,5,0),0)-IFERROR(VLOOKUP(AP$4,Switching!$B$23:$F$31,5,0),0)</f>
        <v>21</v>
      </c>
      <c r="AQ107" s="10">
        <f>Customers!AQ106+IFERROR(VLOOKUP(AQ$4,Switching!$B$35:$F$44,5,0),0)-IFERROR(VLOOKUP(AQ$4,Switching!$B$23:$F$31,5,0),0)</f>
        <v>208</v>
      </c>
      <c r="AR107" s="10">
        <f>Customers!AR106+IFERROR(VLOOKUP(AR$4,Switching!$B$35:$F$44,5,0),0)-IFERROR(VLOOKUP(AR$4,Switching!$B$23:$F$31,5,0),0)</f>
        <v>74</v>
      </c>
      <c r="AS107" s="10">
        <f>Customers!AS106+IFERROR(VLOOKUP(AS$4,Switching!$B$35:$F$44,5,0),0)-IFERROR(VLOOKUP(AS$4,Switching!$B$23:$F$31,5,0),0)</f>
        <v>100</v>
      </c>
      <c r="AT107" s="10">
        <f>Customers!AT106+IFERROR(VLOOKUP(AT$4,Switching!$B$35:$F$44,5,0),0)-IFERROR(VLOOKUP(AT$4,Switching!$B$23:$F$31,5,0),0)</f>
        <v>156</v>
      </c>
      <c r="AU107" s="10">
        <f>Customers!AU106+IFERROR(VLOOKUP(AU$4,Switching!$B$35:$F$44,5,0),0)-IFERROR(VLOOKUP(AU$4,Switching!$B$23:$F$31,5,0),0)</f>
        <v>12</v>
      </c>
      <c r="AV107" s="10">
        <f>Customers!AV106+IFERROR(VLOOKUP(AV$4,Switching!$B$35:$F$44,5,0),0)-IFERROR(VLOOKUP(AV$4,Switching!$B$23:$F$31,5,0),0)</f>
        <v>905</v>
      </c>
      <c r="AW107" s="10">
        <f>Customers!AW106+IFERROR(VLOOKUP(AW$4,Switching!$B$35:$F$44,5,0),0)-IFERROR(VLOOKUP(AW$4,Switching!$B$23:$F$31,5,0),0)</f>
        <v>1</v>
      </c>
      <c r="AX107" s="10">
        <f>Customers!AX106+IFERROR(VLOOKUP(AX$4,Switching!$B$35:$F$44,5,0),0)-IFERROR(VLOOKUP(AX$4,Switching!$B$23:$F$31,5,0),0)</f>
        <v>2</v>
      </c>
    </row>
    <row r="108" spans="1:50" x14ac:dyDescent="0.25">
      <c r="A108" s="8">
        <v>2023</v>
      </c>
      <c r="B108" s="8">
        <v>1</v>
      </c>
      <c r="C108" s="8" t="s">
        <v>583</v>
      </c>
      <c r="D108" s="10">
        <f>Customers!D107+IFERROR(VLOOKUP(D$4,Switching!$B$35:$F$44,5,0),0)-IFERROR(VLOOKUP(D$4,Switching!$B$23:$F$31,5,0),0)</f>
        <v>445375.29188059102</v>
      </c>
      <c r="E108" s="36">
        <f t="shared" si="8"/>
        <v>666</v>
      </c>
      <c r="F108" s="10">
        <f>Customers!F107+IFERROR(VLOOKUP(F$4,Switching!$B$35:$F$44,5,0),0)-IFERROR(VLOOKUP(F$4,Switching!$B$23:$F$31,5,0),0)</f>
        <v>393</v>
      </c>
      <c r="G108" s="10">
        <f>Customers!G107+IFERROR(VLOOKUP(G$4,Switching!$B$35:$F$44,5,0),0)-IFERROR(VLOOKUP(G$4,Switching!$B$23:$F$31,5,0),0)</f>
        <v>273</v>
      </c>
      <c r="H108" s="35">
        <f t="shared" si="9"/>
        <v>82950</v>
      </c>
      <c r="I108" s="10">
        <f>Customers!I107+IFERROR(VLOOKUP(I$4,Switching!$B$35:$F$44,5,0),0)-IFERROR(VLOOKUP(I$4,Switching!$B$23:$F$31,5,0),0)</f>
        <v>64187.964902242464</v>
      </c>
      <c r="J108" s="10">
        <f>Customers!J107+IFERROR(VLOOKUP(J$4,Switching!$B$35:$F$44,5,0),0)-IFERROR(VLOOKUP(J$4,Switching!$B$23:$F$31,5,0),0)</f>
        <v>18762.035097757544</v>
      </c>
      <c r="K108" s="10">
        <f>Customers!K107+IFERROR(VLOOKUP(K$4,Switching!$B$35:$F$44,5,0),0)-IFERROR(VLOOKUP(K$4,Switching!$B$23:$F$31,5,0),0)</f>
        <v>195</v>
      </c>
      <c r="L108" s="10">
        <f>Customers!L107+IFERROR(VLOOKUP(L$4,Switching!$B$35:$F$44,5,0),0)-IFERROR(VLOOKUP(L$4,Switching!$B$23:$F$31,5,0),0)</f>
        <v>4560</v>
      </c>
      <c r="M108" s="10">
        <f>Customers!M107+IFERROR(VLOOKUP(M$4,Switching!$B$35:$F$44,5,0),0)-IFERROR(VLOOKUP(M$4,Switching!$B$23:$F$31,5,0),0)</f>
        <v>216</v>
      </c>
      <c r="N108" s="10">
        <f>Customers!N107+IFERROR(VLOOKUP(N$4,Switching!$B$35:$F$44,5,0),0)-IFERROR(VLOOKUP(N$4,Switching!$B$23:$F$31,5,0),0)</f>
        <v>524</v>
      </c>
      <c r="O108" s="10">
        <f>Customers!O107+IFERROR(VLOOKUP(O$4,Switching!$B$35:$F$44,5,0),0)-IFERROR(VLOOKUP(O$4,Switching!$B$23:$F$31,5,0),0)</f>
        <v>52</v>
      </c>
      <c r="P108" s="10">
        <f>Customers!P107+IFERROR(VLOOKUP(P$4,Switching!$B$35:$F$44,5,0),0)-IFERROR(VLOOKUP(P$4,Switching!$B$23:$F$31,5,0),0)</f>
        <v>747</v>
      </c>
      <c r="Q108" s="10">
        <f>Customers!Q107+IFERROR(VLOOKUP(Q$4,Switching!$B$35:$F$44,5,0),0)-IFERROR(VLOOKUP(Q$4,Switching!$B$23:$F$31,5,0),0)</f>
        <v>1</v>
      </c>
      <c r="R108" s="10">
        <f>Customers!R107+IFERROR(VLOOKUP(R$4,Switching!$B$35:$F$44,5,0),0)-IFERROR(VLOOKUP(R$4,Switching!$B$23:$F$31,5,0),0)</f>
        <v>6</v>
      </c>
      <c r="S108" s="10">
        <f>Customers!S107+IFERROR(VLOOKUP(S$4,Switching!$B$35:$F$44,5,0),0)-IFERROR(VLOOKUP(S$4,Switching!$B$23:$F$31,5,0),0)</f>
        <v>5</v>
      </c>
      <c r="T108" s="10">
        <f t="shared" si="5"/>
        <v>12</v>
      </c>
      <c r="U108" s="10">
        <f>Customers!U107+IFERROR(VLOOKUP(U$4,Switching!$B$35:$F$44,5,0),0)-IFERROR(VLOOKUP(U$4,Switching!$B$23:$F$31,5,0),0)</f>
        <v>32</v>
      </c>
      <c r="V108" s="10">
        <f>Customers!V107+IFERROR(VLOOKUP(V$4,Switching!$B$35:$F$44,5,0),0)-IFERROR(VLOOKUP(V$4,Switching!$B$23:$F$31,5,0),0)</f>
        <v>1</v>
      </c>
      <c r="W108" s="10">
        <f>Customers!W107+IFERROR(VLOOKUP(W$4,Switching!$B$35:$F$44,5,0),0)-IFERROR(VLOOKUP(W$4,Switching!$B$23:$F$31,5,0),0)</f>
        <v>23898</v>
      </c>
      <c r="X108" s="35">
        <f t="shared" si="6"/>
        <v>4627</v>
      </c>
      <c r="Y108" s="10">
        <f>Customers!Y107+IFERROR(VLOOKUP(Y$4,Switching!$B$35:$F$44,5,0),0)-IFERROR(VLOOKUP(Y$4,Switching!$B$23:$F$31,5,0),0)</f>
        <v>3840</v>
      </c>
      <c r="Z108" s="10">
        <f>Customers!Z107+IFERROR(VLOOKUP(Z$4,Switching!$B$35:$F$44,5,0),0)-IFERROR(VLOOKUP(Z$4,Switching!$B$23:$F$31,5,0),0)</f>
        <v>787</v>
      </c>
      <c r="AA108" s="10">
        <f>Customers!AA107+IFERROR(VLOOKUP(AA$4,Switching!$B$35:$F$44,5,0),0)-IFERROR(VLOOKUP(AA$4,Switching!$B$23:$F$31,5,0),0)</f>
        <v>19</v>
      </c>
      <c r="AB108" s="10">
        <f>Customers!AB107+IFERROR(VLOOKUP(AB$4,Switching!$B$35:$F$44,5,0),0)-IFERROR(VLOOKUP(AB$4,Switching!$B$23:$F$31,5,0),0)</f>
        <v>187</v>
      </c>
      <c r="AC108" s="10">
        <f>Customers!AC107+IFERROR(VLOOKUP(AC$4,Switching!$B$35:$F$44,5,0),0)-IFERROR(VLOOKUP(AC$4,Switching!$B$23:$F$31,5,0),0)</f>
        <v>4</v>
      </c>
      <c r="AD108" s="10">
        <f>Customers!AD107+IFERROR(VLOOKUP(AD$4,Switching!$B$35:$F$44,5,0),0)-IFERROR(VLOOKUP(AD$4,Switching!$B$23:$F$31,5,0),0)</f>
        <v>18</v>
      </c>
      <c r="AE108" s="10">
        <f>Customers!AE107+IFERROR(VLOOKUP(AE$4,Switching!$B$35:$F$44,5,0),0)-IFERROR(VLOOKUP(AE$4,Switching!$B$23:$F$31,5,0),0)</f>
        <v>130</v>
      </c>
      <c r="AF108" s="10">
        <f>Customers!AF107+IFERROR(VLOOKUP(AF$4,Switching!$B$35:$F$44,5,0),0)-IFERROR(VLOOKUP(AF$4,Switching!$B$23:$F$31,5,0),0)</f>
        <v>13</v>
      </c>
      <c r="AG108" s="10">
        <f>Customers!AG107+IFERROR(VLOOKUP(AG$4,Switching!$B$35:$F$44,5,0),0)-IFERROR(VLOOKUP(AG$4,Switching!$B$23:$F$31,5,0),0)</f>
        <v>12</v>
      </c>
      <c r="AH108" s="10">
        <f>Customers!AH107+IFERROR(VLOOKUP(AH$4,Switching!$B$35:$F$44,5,0),0)-IFERROR(VLOOKUP(AH$4,Switching!$B$23:$F$31,5,0),0)</f>
        <v>378268</v>
      </c>
      <c r="AI108" s="35">
        <f t="shared" si="7"/>
        <v>46034</v>
      </c>
      <c r="AJ108" s="10">
        <f>Customers!AJ107+IFERROR(VLOOKUP(AJ$4,Switching!$B$35:$F$44,5,0),0)-IFERROR(VLOOKUP(AJ$4,Switching!$B$23:$F$31,5,0),0)</f>
        <v>29123.729061042384</v>
      </c>
      <c r="AK108" s="10">
        <f>Customers!AK107+IFERROR(VLOOKUP(AK$4,Switching!$B$35:$F$44,5,0),0)-IFERROR(VLOOKUP(AK$4,Switching!$B$23:$F$31,5,0),0)</f>
        <v>16910.270938957616</v>
      </c>
      <c r="AL108" s="10">
        <f>Customers!AL107+IFERROR(VLOOKUP(AL$4,Switching!$B$35:$F$44,5,0),0)-IFERROR(VLOOKUP(AL$4,Switching!$B$23:$F$31,5,0),0)</f>
        <v>52</v>
      </c>
      <c r="AM108" s="10">
        <f>Customers!AM107+IFERROR(VLOOKUP(AM$4,Switching!$B$35:$F$44,5,0),0)-IFERROR(VLOOKUP(AM$4,Switching!$B$23:$F$31,5,0),0)</f>
        <v>2603</v>
      </c>
      <c r="AN108" s="10">
        <f>Customers!AN107+IFERROR(VLOOKUP(AN$4,Switching!$B$35:$F$44,5,0),0)-IFERROR(VLOOKUP(AN$4,Switching!$B$23:$F$31,5,0),0)</f>
        <v>48</v>
      </c>
      <c r="AO108" s="10">
        <f>Customers!AO107+IFERROR(VLOOKUP(AO$4,Switching!$B$35:$F$44,5,0),0)-IFERROR(VLOOKUP(AO$4,Switching!$B$23:$F$31,5,0),0)</f>
        <v>233</v>
      </c>
      <c r="AP108" s="10">
        <f>Customers!AP107+IFERROR(VLOOKUP(AP$4,Switching!$B$35:$F$44,5,0),0)-IFERROR(VLOOKUP(AP$4,Switching!$B$23:$F$31,5,0),0)</f>
        <v>21</v>
      </c>
      <c r="AQ108" s="10">
        <f>Customers!AQ107+IFERROR(VLOOKUP(AQ$4,Switching!$B$35:$F$44,5,0),0)-IFERROR(VLOOKUP(AQ$4,Switching!$B$23:$F$31,5,0),0)</f>
        <v>208</v>
      </c>
      <c r="AR108" s="10">
        <f>Customers!AR107+IFERROR(VLOOKUP(AR$4,Switching!$B$35:$F$44,5,0),0)-IFERROR(VLOOKUP(AR$4,Switching!$B$23:$F$31,5,0),0)</f>
        <v>74</v>
      </c>
      <c r="AS108" s="10">
        <f>Customers!AS107+IFERROR(VLOOKUP(AS$4,Switching!$B$35:$F$44,5,0),0)-IFERROR(VLOOKUP(AS$4,Switching!$B$23:$F$31,5,0),0)</f>
        <v>100</v>
      </c>
      <c r="AT108" s="10">
        <f>Customers!AT107+IFERROR(VLOOKUP(AT$4,Switching!$B$35:$F$44,5,0),0)-IFERROR(VLOOKUP(AT$4,Switching!$B$23:$F$31,5,0),0)</f>
        <v>156</v>
      </c>
      <c r="AU108" s="10">
        <f>Customers!AU107+IFERROR(VLOOKUP(AU$4,Switching!$B$35:$F$44,5,0),0)-IFERROR(VLOOKUP(AU$4,Switching!$B$23:$F$31,5,0),0)</f>
        <v>12</v>
      </c>
      <c r="AV108" s="10">
        <f>Customers!AV107+IFERROR(VLOOKUP(AV$4,Switching!$B$35:$F$44,5,0),0)-IFERROR(VLOOKUP(AV$4,Switching!$B$23:$F$31,5,0),0)</f>
        <v>905</v>
      </c>
      <c r="AW108" s="10">
        <f>Customers!AW107+IFERROR(VLOOKUP(AW$4,Switching!$B$35:$F$44,5,0),0)-IFERROR(VLOOKUP(AW$4,Switching!$B$23:$F$31,5,0),0)</f>
        <v>1</v>
      </c>
      <c r="AX108" s="10">
        <f>Customers!AX107+IFERROR(VLOOKUP(AX$4,Switching!$B$35:$F$44,5,0),0)-IFERROR(VLOOKUP(AX$4,Switching!$B$23:$F$31,5,0),0)</f>
        <v>2</v>
      </c>
    </row>
    <row r="109" spans="1:50" x14ac:dyDescent="0.25">
      <c r="A109" s="8">
        <v>2023</v>
      </c>
      <c r="B109" s="8">
        <v>2</v>
      </c>
      <c r="C109" s="8" t="s">
        <v>584</v>
      </c>
      <c r="D109" s="10">
        <f>Customers!D108+IFERROR(VLOOKUP(D$4,Switching!$B$35:$F$44,5,0),0)-IFERROR(VLOOKUP(D$4,Switching!$B$23:$F$31,5,0),0)</f>
        <v>445541.89511831402</v>
      </c>
      <c r="E109" s="36">
        <f t="shared" si="8"/>
        <v>666</v>
      </c>
      <c r="F109" s="10">
        <f>Customers!F108+IFERROR(VLOOKUP(F$4,Switching!$B$35:$F$44,5,0),0)-IFERROR(VLOOKUP(F$4,Switching!$B$23:$F$31,5,0),0)</f>
        <v>393</v>
      </c>
      <c r="G109" s="10">
        <f>Customers!G108+IFERROR(VLOOKUP(G$4,Switching!$B$35:$F$44,5,0),0)-IFERROR(VLOOKUP(G$4,Switching!$B$23:$F$31,5,0),0)</f>
        <v>273</v>
      </c>
      <c r="H109" s="35">
        <f t="shared" si="9"/>
        <v>82960</v>
      </c>
      <c r="I109" s="10">
        <f>Customers!I108+IFERROR(VLOOKUP(I$4,Switching!$B$35:$F$44,5,0),0)-IFERROR(VLOOKUP(I$4,Switching!$B$23:$F$31,5,0),0)</f>
        <v>64195.713313530228</v>
      </c>
      <c r="J109" s="10">
        <f>Customers!J108+IFERROR(VLOOKUP(J$4,Switching!$B$35:$F$44,5,0),0)-IFERROR(VLOOKUP(J$4,Switching!$B$23:$F$31,5,0),0)</f>
        <v>18764.286686469772</v>
      </c>
      <c r="K109" s="10">
        <f>Customers!K108+IFERROR(VLOOKUP(K$4,Switching!$B$35:$F$44,5,0),0)-IFERROR(VLOOKUP(K$4,Switching!$B$23:$F$31,5,0),0)</f>
        <v>195</v>
      </c>
      <c r="L109" s="10">
        <f>Customers!L108+IFERROR(VLOOKUP(L$4,Switching!$B$35:$F$44,5,0),0)-IFERROR(VLOOKUP(L$4,Switching!$B$23:$F$31,5,0),0)</f>
        <v>4560</v>
      </c>
      <c r="M109" s="10">
        <f>Customers!M108+IFERROR(VLOOKUP(M$4,Switching!$B$35:$F$44,5,0),0)-IFERROR(VLOOKUP(M$4,Switching!$B$23:$F$31,5,0),0)</f>
        <v>216</v>
      </c>
      <c r="N109" s="10">
        <f>Customers!N108+IFERROR(VLOOKUP(N$4,Switching!$B$35:$F$44,5,0),0)-IFERROR(VLOOKUP(N$4,Switching!$B$23:$F$31,5,0),0)</f>
        <v>524</v>
      </c>
      <c r="O109" s="10">
        <f>Customers!O108+IFERROR(VLOOKUP(O$4,Switching!$B$35:$F$44,5,0),0)-IFERROR(VLOOKUP(O$4,Switching!$B$23:$F$31,5,0),0)</f>
        <v>52</v>
      </c>
      <c r="P109" s="10">
        <f>Customers!P108+IFERROR(VLOOKUP(P$4,Switching!$B$35:$F$44,5,0),0)-IFERROR(VLOOKUP(P$4,Switching!$B$23:$F$31,5,0),0)</f>
        <v>747</v>
      </c>
      <c r="Q109" s="10">
        <f>Customers!Q108+IFERROR(VLOOKUP(Q$4,Switching!$B$35:$F$44,5,0),0)-IFERROR(VLOOKUP(Q$4,Switching!$B$23:$F$31,5,0),0)</f>
        <v>1</v>
      </c>
      <c r="R109" s="10">
        <f>Customers!R108+IFERROR(VLOOKUP(R$4,Switching!$B$35:$F$44,5,0),0)-IFERROR(VLOOKUP(R$4,Switching!$B$23:$F$31,5,0),0)</f>
        <v>6</v>
      </c>
      <c r="S109" s="10">
        <f>Customers!S108+IFERROR(VLOOKUP(S$4,Switching!$B$35:$F$44,5,0),0)-IFERROR(VLOOKUP(S$4,Switching!$B$23:$F$31,5,0),0)</f>
        <v>5</v>
      </c>
      <c r="T109" s="10">
        <f t="shared" si="5"/>
        <v>12</v>
      </c>
      <c r="U109" s="10">
        <f>Customers!U108+IFERROR(VLOOKUP(U$4,Switching!$B$35:$F$44,5,0),0)-IFERROR(VLOOKUP(U$4,Switching!$B$23:$F$31,5,0),0)</f>
        <v>32</v>
      </c>
      <c r="V109" s="10">
        <f>Customers!V108+IFERROR(VLOOKUP(V$4,Switching!$B$35:$F$44,5,0),0)-IFERROR(VLOOKUP(V$4,Switching!$B$23:$F$31,5,0),0)</f>
        <v>1</v>
      </c>
      <c r="W109" s="10">
        <f>Customers!W108+IFERROR(VLOOKUP(W$4,Switching!$B$35:$F$44,5,0),0)-IFERROR(VLOOKUP(W$4,Switching!$B$23:$F$31,5,0),0)</f>
        <v>23906</v>
      </c>
      <c r="X109" s="35">
        <f t="shared" si="6"/>
        <v>4629</v>
      </c>
      <c r="Y109" s="10">
        <f>Customers!Y108+IFERROR(VLOOKUP(Y$4,Switching!$B$35:$F$44,5,0),0)-IFERROR(VLOOKUP(Y$4,Switching!$B$23:$F$31,5,0),0)</f>
        <v>3842</v>
      </c>
      <c r="Z109" s="10">
        <f>Customers!Z108+IFERROR(VLOOKUP(Z$4,Switching!$B$35:$F$44,5,0),0)-IFERROR(VLOOKUP(Z$4,Switching!$B$23:$F$31,5,0),0)</f>
        <v>787</v>
      </c>
      <c r="AA109" s="10">
        <f>Customers!AA108+IFERROR(VLOOKUP(AA$4,Switching!$B$35:$F$44,5,0),0)-IFERROR(VLOOKUP(AA$4,Switching!$B$23:$F$31,5,0),0)</f>
        <v>19</v>
      </c>
      <c r="AB109" s="10">
        <f>Customers!AB108+IFERROR(VLOOKUP(AB$4,Switching!$B$35:$F$44,5,0),0)-IFERROR(VLOOKUP(AB$4,Switching!$B$23:$F$31,5,0),0)</f>
        <v>187</v>
      </c>
      <c r="AC109" s="10">
        <f>Customers!AC108+IFERROR(VLOOKUP(AC$4,Switching!$B$35:$F$44,5,0),0)-IFERROR(VLOOKUP(AC$4,Switching!$B$23:$F$31,5,0),0)</f>
        <v>4</v>
      </c>
      <c r="AD109" s="10">
        <f>Customers!AD108+IFERROR(VLOOKUP(AD$4,Switching!$B$35:$F$44,5,0),0)-IFERROR(VLOOKUP(AD$4,Switching!$B$23:$F$31,5,0),0)</f>
        <v>18</v>
      </c>
      <c r="AE109" s="10">
        <f>Customers!AE108+IFERROR(VLOOKUP(AE$4,Switching!$B$35:$F$44,5,0),0)-IFERROR(VLOOKUP(AE$4,Switching!$B$23:$F$31,5,0),0)</f>
        <v>130</v>
      </c>
      <c r="AF109" s="10">
        <f>Customers!AF108+IFERROR(VLOOKUP(AF$4,Switching!$B$35:$F$44,5,0),0)-IFERROR(VLOOKUP(AF$4,Switching!$B$23:$F$31,5,0),0)</f>
        <v>13</v>
      </c>
      <c r="AG109" s="10">
        <f>Customers!AG108+IFERROR(VLOOKUP(AG$4,Switching!$B$35:$F$44,5,0),0)-IFERROR(VLOOKUP(AG$4,Switching!$B$23:$F$31,5,0),0)</f>
        <v>12</v>
      </c>
      <c r="AH109" s="10">
        <f>Customers!AH108+IFERROR(VLOOKUP(AH$4,Switching!$B$35:$F$44,5,0),0)-IFERROR(VLOOKUP(AH$4,Switching!$B$23:$F$31,5,0),0)</f>
        <v>378456</v>
      </c>
      <c r="AI109" s="35">
        <f t="shared" si="7"/>
        <v>46051</v>
      </c>
      <c r="AJ109" s="10">
        <f>Customers!AJ108+IFERROR(VLOOKUP(AJ$4,Switching!$B$35:$F$44,5,0),0)-IFERROR(VLOOKUP(AJ$4,Switching!$B$23:$F$31,5,0),0)</f>
        <v>29134.484733770474</v>
      </c>
      <c r="AK109" s="10">
        <f>Customers!AK108+IFERROR(VLOOKUP(AK$4,Switching!$B$35:$F$44,5,0),0)-IFERROR(VLOOKUP(AK$4,Switching!$B$23:$F$31,5,0),0)</f>
        <v>16916.515266229522</v>
      </c>
      <c r="AL109" s="10">
        <f>Customers!AL108+IFERROR(VLOOKUP(AL$4,Switching!$B$35:$F$44,5,0),0)-IFERROR(VLOOKUP(AL$4,Switching!$B$23:$F$31,5,0),0)</f>
        <v>52</v>
      </c>
      <c r="AM109" s="10">
        <f>Customers!AM108+IFERROR(VLOOKUP(AM$4,Switching!$B$35:$F$44,5,0),0)-IFERROR(VLOOKUP(AM$4,Switching!$B$23:$F$31,5,0),0)</f>
        <v>2603</v>
      </c>
      <c r="AN109" s="10">
        <f>Customers!AN108+IFERROR(VLOOKUP(AN$4,Switching!$B$35:$F$44,5,0),0)-IFERROR(VLOOKUP(AN$4,Switching!$B$23:$F$31,5,0),0)</f>
        <v>48</v>
      </c>
      <c r="AO109" s="10">
        <f>Customers!AO108+IFERROR(VLOOKUP(AO$4,Switching!$B$35:$F$44,5,0),0)-IFERROR(VLOOKUP(AO$4,Switching!$B$23:$F$31,5,0),0)</f>
        <v>233</v>
      </c>
      <c r="AP109" s="10">
        <f>Customers!AP108+IFERROR(VLOOKUP(AP$4,Switching!$B$35:$F$44,5,0),0)-IFERROR(VLOOKUP(AP$4,Switching!$B$23:$F$31,5,0),0)</f>
        <v>21</v>
      </c>
      <c r="AQ109" s="10">
        <f>Customers!AQ108+IFERROR(VLOOKUP(AQ$4,Switching!$B$35:$F$44,5,0),0)-IFERROR(VLOOKUP(AQ$4,Switching!$B$23:$F$31,5,0),0)</f>
        <v>208</v>
      </c>
      <c r="AR109" s="10">
        <f>Customers!AR108+IFERROR(VLOOKUP(AR$4,Switching!$B$35:$F$44,5,0),0)-IFERROR(VLOOKUP(AR$4,Switching!$B$23:$F$31,5,0),0)</f>
        <v>74</v>
      </c>
      <c r="AS109" s="10">
        <f>Customers!AS108+IFERROR(VLOOKUP(AS$4,Switching!$B$35:$F$44,5,0),0)-IFERROR(VLOOKUP(AS$4,Switching!$B$23:$F$31,5,0),0)</f>
        <v>100</v>
      </c>
      <c r="AT109" s="10">
        <f>Customers!AT108+IFERROR(VLOOKUP(AT$4,Switching!$B$35:$F$44,5,0),0)-IFERROR(VLOOKUP(AT$4,Switching!$B$23:$F$31,5,0),0)</f>
        <v>156</v>
      </c>
      <c r="AU109" s="10">
        <f>Customers!AU108+IFERROR(VLOOKUP(AU$4,Switching!$B$35:$F$44,5,0),0)-IFERROR(VLOOKUP(AU$4,Switching!$B$23:$F$31,5,0),0)</f>
        <v>12</v>
      </c>
      <c r="AV109" s="10">
        <f>Customers!AV108+IFERROR(VLOOKUP(AV$4,Switching!$B$35:$F$44,5,0),0)-IFERROR(VLOOKUP(AV$4,Switching!$B$23:$F$31,5,0),0)</f>
        <v>905</v>
      </c>
      <c r="AW109" s="10">
        <f>Customers!AW108+IFERROR(VLOOKUP(AW$4,Switching!$B$35:$F$44,5,0),0)-IFERROR(VLOOKUP(AW$4,Switching!$B$23:$F$31,5,0),0)</f>
        <v>1</v>
      </c>
      <c r="AX109" s="10">
        <f>Customers!AX108+IFERROR(VLOOKUP(AX$4,Switching!$B$35:$F$44,5,0),0)-IFERROR(VLOOKUP(AX$4,Switching!$B$23:$F$31,5,0),0)</f>
        <v>2</v>
      </c>
    </row>
    <row r="110" spans="1:50" x14ac:dyDescent="0.25">
      <c r="A110" s="8">
        <v>2023</v>
      </c>
      <c r="B110" s="8">
        <v>3</v>
      </c>
      <c r="C110" s="8" t="s">
        <v>585</v>
      </c>
      <c r="D110" s="10">
        <f>Customers!D109+IFERROR(VLOOKUP(D$4,Switching!$B$35:$F$44,5,0),0)-IFERROR(VLOOKUP(D$4,Switching!$B$23:$F$31,5,0),0)</f>
        <v>445708.49849271798</v>
      </c>
      <c r="E110" s="36">
        <f t="shared" si="8"/>
        <v>660</v>
      </c>
      <c r="F110" s="10">
        <f>Customers!F109+IFERROR(VLOOKUP(F$4,Switching!$B$35:$F$44,5,0),0)-IFERROR(VLOOKUP(F$4,Switching!$B$23:$F$31,5,0),0)</f>
        <v>389</v>
      </c>
      <c r="G110" s="10">
        <f>Customers!G109+IFERROR(VLOOKUP(G$4,Switching!$B$35:$F$44,5,0),0)-IFERROR(VLOOKUP(G$4,Switching!$B$23:$F$31,5,0),0)</f>
        <v>271</v>
      </c>
      <c r="H110" s="35">
        <f t="shared" si="9"/>
        <v>82970</v>
      </c>
      <c r="I110" s="10">
        <f>Customers!I109+IFERROR(VLOOKUP(I$4,Switching!$B$35:$F$44,5,0),0)-IFERROR(VLOOKUP(I$4,Switching!$B$23:$F$31,5,0),0)</f>
        <v>64203.461724818</v>
      </c>
      <c r="J110" s="10">
        <f>Customers!J109+IFERROR(VLOOKUP(J$4,Switching!$B$35:$F$44,5,0),0)-IFERROR(VLOOKUP(J$4,Switching!$B$23:$F$31,5,0),0)</f>
        <v>18766.538275182003</v>
      </c>
      <c r="K110" s="10">
        <f>Customers!K109+IFERROR(VLOOKUP(K$4,Switching!$B$35:$F$44,5,0),0)-IFERROR(VLOOKUP(K$4,Switching!$B$23:$F$31,5,0),0)</f>
        <v>195</v>
      </c>
      <c r="L110" s="10">
        <f>Customers!L109+IFERROR(VLOOKUP(L$4,Switching!$B$35:$F$44,5,0),0)-IFERROR(VLOOKUP(L$4,Switching!$B$23:$F$31,5,0),0)</f>
        <v>4560</v>
      </c>
      <c r="M110" s="10">
        <f>Customers!M109+IFERROR(VLOOKUP(M$4,Switching!$B$35:$F$44,5,0),0)-IFERROR(VLOOKUP(M$4,Switching!$B$23:$F$31,5,0),0)</f>
        <v>216</v>
      </c>
      <c r="N110" s="10">
        <f>Customers!N109+IFERROR(VLOOKUP(N$4,Switching!$B$35:$F$44,5,0),0)-IFERROR(VLOOKUP(N$4,Switching!$B$23:$F$31,5,0),0)</f>
        <v>524</v>
      </c>
      <c r="O110" s="10">
        <f>Customers!O109+IFERROR(VLOOKUP(O$4,Switching!$B$35:$F$44,5,0),0)-IFERROR(VLOOKUP(O$4,Switching!$B$23:$F$31,5,0),0)</f>
        <v>52</v>
      </c>
      <c r="P110" s="10">
        <f>Customers!P109+IFERROR(VLOOKUP(P$4,Switching!$B$35:$F$44,5,0),0)-IFERROR(VLOOKUP(P$4,Switching!$B$23:$F$31,5,0),0)</f>
        <v>747</v>
      </c>
      <c r="Q110" s="10">
        <f>Customers!Q109+IFERROR(VLOOKUP(Q$4,Switching!$B$35:$F$44,5,0),0)-IFERROR(VLOOKUP(Q$4,Switching!$B$23:$F$31,5,0),0)</f>
        <v>1</v>
      </c>
      <c r="R110" s="10">
        <f>Customers!R109+IFERROR(VLOOKUP(R$4,Switching!$B$35:$F$44,5,0),0)-IFERROR(VLOOKUP(R$4,Switching!$B$23:$F$31,5,0),0)</f>
        <v>6</v>
      </c>
      <c r="S110" s="10">
        <f>Customers!S109+IFERROR(VLOOKUP(S$4,Switching!$B$35:$F$44,5,0),0)-IFERROR(VLOOKUP(S$4,Switching!$B$23:$F$31,5,0),0)</f>
        <v>5</v>
      </c>
      <c r="T110" s="10">
        <f t="shared" si="5"/>
        <v>12</v>
      </c>
      <c r="U110" s="10">
        <f>Customers!U109+IFERROR(VLOOKUP(U$4,Switching!$B$35:$F$44,5,0),0)-IFERROR(VLOOKUP(U$4,Switching!$B$23:$F$31,5,0),0)</f>
        <v>32</v>
      </c>
      <c r="V110" s="10">
        <f>Customers!V109+IFERROR(VLOOKUP(V$4,Switching!$B$35:$F$44,5,0),0)-IFERROR(VLOOKUP(V$4,Switching!$B$23:$F$31,5,0),0)</f>
        <v>1</v>
      </c>
      <c r="W110" s="10">
        <f>Customers!W109+IFERROR(VLOOKUP(W$4,Switching!$B$35:$F$44,5,0),0)-IFERROR(VLOOKUP(W$4,Switching!$B$23:$F$31,5,0),0)</f>
        <v>23914</v>
      </c>
      <c r="X110" s="35">
        <f t="shared" si="6"/>
        <v>4631</v>
      </c>
      <c r="Y110" s="10">
        <f>Customers!Y109+IFERROR(VLOOKUP(Y$4,Switching!$B$35:$F$44,5,0),0)-IFERROR(VLOOKUP(Y$4,Switching!$B$23:$F$31,5,0),0)</f>
        <v>3844</v>
      </c>
      <c r="Z110" s="10">
        <f>Customers!Z109+IFERROR(VLOOKUP(Z$4,Switching!$B$35:$F$44,5,0),0)-IFERROR(VLOOKUP(Z$4,Switching!$B$23:$F$31,5,0),0)</f>
        <v>787</v>
      </c>
      <c r="AA110" s="10">
        <f>Customers!AA109+IFERROR(VLOOKUP(AA$4,Switching!$B$35:$F$44,5,0),0)-IFERROR(VLOOKUP(AA$4,Switching!$B$23:$F$31,5,0),0)</f>
        <v>19</v>
      </c>
      <c r="AB110" s="10">
        <f>Customers!AB109+IFERROR(VLOOKUP(AB$4,Switching!$B$35:$F$44,5,0),0)-IFERROR(VLOOKUP(AB$4,Switching!$B$23:$F$31,5,0),0)</f>
        <v>187</v>
      </c>
      <c r="AC110" s="10">
        <f>Customers!AC109+IFERROR(VLOOKUP(AC$4,Switching!$B$35:$F$44,5,0),0)-IFERROR(VLOOKUP(AC$4,Switching!$B$23:$F$31,5,0),0)</f>
        <v>4</v>
      </c>
      <c r="AD110" s="10">
        <f>Customers!AD109+IFERROR(VLOOKUP(AD$4,Switching!$B$35:$F$44,5,0),0)-IFERROR(VLOOKUP(AD$4,Switching!$B$23:$F$31,5,0),0)</f>
        <v>18</v>
      </c>
      <c r="AE110" s="10">
        <f>Customers!AE109+IFERROR(VLOOKUP(AE$4,Switching!$B$35:$F$44,5,0),0)-IFERROR(VLOOKUP(AE$4,Switching!$B$23:$F$31,5,0),0)</f>
        <v>133</v>
      </c>
      <c r="AF110" s="10">
        <f>Customers!AF109+IFERROR(VLOOKUP(AF$4,Switching!$B$35:$F$44,5,0),0)-IFERROR(VLOOKUP(AF$4,Switching!$B$23:$F$31,5,0),0)</f>
        <v>13</v>
      </c>
      <c r="AG110" s="10">
        <f>Customers!AG109+IFERROR(VLOOKUP(AG$4,Switching!$B$35:$F$44,5,0),0)-IFERROR(VLOOKUP(AG$4,Switching!$B$23:$F$31,5,0),0)</f>
        <v>12</v>
      </c>
      <c r="AH110" s="10">
        <f>Customers!AH109+IFERROR(VLOOKUP(AH$4,Switching!$B$35:$F$44,5,0),0)-IFERROR(VLOOKUP(AH$4,Switching!$B$23:$F$31,5,0),0)</f>
        <v>378645</v>
      </c>
      <c r="AI110" s="35">
        <f t="shared" si="7"/>
        <v>46068</v>
      </c>
      <c r="AJ110" s="10">
        <f>Customers!AJ109+IFERROR(VLOOKUP(AJ$4,Switching!$B$35:$F$44,5,0),0)-IFERROR(VLOOKUP(AJ$4,Switching!$B$23:$F$31,5,0),0)</f>
        <v>29145.240406498568</v>
      </c>
      <c r="AK110" s="10">
        <f>Customers!AK109+IFERROR(VLOOKUP(AK$4,Switching!$B$35:$F$44,5,0),0)-IFERROR(VLOOKUP(AK$4,Switching!$B$23:$F$31,5,0),0)</f>
        <v>16922.759593501429</v>
      </c>
      <c r="AL110" s="10">
        <f>Customers!AL109+IFERROR(VLOOKUP(AL$4,Switching!$B$35:$F$44,5,0),0)-IFERROR(VLOOKUP(AL$4,Switching!$B$23:$F$31,5,0),0)</f>
        <v>52</v>
      </c>
      <c r="AM110" s="10">
        <f>Customers!AM109+IFERROR(VLOOKUP(AM$4,Switching!$B$35:$F$44,5,0),0)-IFERROR(VLOOKUP(AM$4,Switching!$B$23:$F$31,5,0),0)</f>
        <v>2603</v>
      </c>
      <c r="AN110" s="10">
        <f>Customers!AN109+IFERROR(VLOOKUP(AN$4,Switching!$B$35:$F$44,5,0),0)-IFERROR(VLOOKUP(AN$4,Switching!$B$23:$F$31,5,0),0)</f>
        <v>48</v>
      </c>
      <c r="AO110" s="10">
        <f>Customers!AO109+IFERROR(VLOOKUP(AO$4,Switching!$B$35:$F$44,5,0),0)-IFERROR(VLOOKUP(AO$4,Switching!$B$23:$F$31,5,0),0)</f>
        <v>233</v>
      </c>
      <c r="AP110" s="10">
        <f>Customers!AP109+IFERROR(VLOOKUP(AP$4,Switching!$B$35:$F$44,5,0),0)-IFERROR(VLOOKUP(AP$4,Switching!$B$23:$F$31,5,0),0)</f>
        <v>21</v>
      </c>
      <c r="AQ110" s="10">
        <f>Customers!AQ109+IFERROR(VLOOKUP(AQ$4,Switching!$B$35:$F$44,5,0),0)-IFERROR(VLOOKUP(AQ$4,Switching!$B$23:$F$31,5,0),0)</f>
        <v>208</v>
      </c>
      <c r="AR110" s="10">
        <f>Customers!AR109+IFERROR(VLOOKUP(AR$4,Switching!$B$35:$F$44,5,0),0)-IFERROR(VLOOKUP(AR$4,Switching!$B$23:$F$31,5,0),0)</f>
        <v>74</v>
      </c>
      <c r="AS110" s="10">
        <f>Customers!AS109+IFERROR(VLOOKUP(AS$4,Switching!$B$35:$F$44,5,0),0)-IFERROR(VLOOKUP(AS$4,Switching!$B$23:$F$31,5,0),0)</f>
        <v>100</v>
      </c>
      <c r="AT110" s="10">
        <f>Customers!AT109+IFERROR(VLOOKUP(AT$4,Switching!$B$35:$F$44,5,0),0)-IFERROR(VLOOKUP(AT$4,Switching!$B$23:$F$31,5,0),0)</f>
        <v>156</v>
      </c>
      <c r="AU110" s="10">
        <f>Customers!AU109+IFERROR(VLOOKUP(AU$4,Switching!$B$35:$F$44,5,0),0)-IFERROR(VLOOKUP(AU$4,Switching!$B$23:$F$31,5,0),0)</f>
        <v>12</v>
      </c>
      <c r="AV110" s="10">
        <f>Customers!AV109+IFERROR(VLOOKUP(AV$4,Switching!$B$35:$F$44,5,0),0)-IFERROR(VLOOKUP(AV$4,Switching!$B$23:$F$31,5,0),0)</f>
        <v>905</v>
      </c>
      <c r="AW110" s="10">
        <f>Customers!AW109+IFERROR(VLOOKUP(AW$4,Switching!$B$35:$F$44,5,0),0)-IFERROR(VLOOKUP(AW$4,Switching!$B$23:$F$31,5,0),0)</f>
        <v>1</v>
      </c>
      <c r="AX110" s="10">
        <f>Customers!AX109+IFERROR(VLOOKUP(AX$4,Switching!$B$35:$F$44,5,0),0)-IFERROR(VLOOKUP(AX$4,Switching!$B$23:$F$31,5,0),0)</f>
        <v>2</v>
      </c>
    </row>
    <row r="111" spans="1:50" x14ac:dyDescent="0.25">
      <c r="A111" s="8">
        <v>2023</v>
      </c>
      <c r="B111" s="8">
        <v>4</v>
      </c>
      <c r="C111" s="8" t="s">
        <v>586</v>
      </c>
      <c r="D111" s="10">
        <f>Customers!D110+IFERROR(VLOOKUP(D$4,Switching!$B$35:$F$44,5,0),0)-IFERROR(VLOOKUP(D$4,Switching!$B$23:$F$31,5,0),0)</f>
        <v>445875.10186712199</v>
      </c>
      <c r="E111" s="36">
        <f t="shared" si="8"/>
        <v>640</v>
      </c>
      <c r="F111" s="10">
        <f>Customers!F110+IFERROR(VLOOKUP(F$4,Switching!$B$35:$F$44,5,0),0)-IFERROR(VLOOKUP(F$4,Switching!$B$23:$F$31,5,0),0)</f>
        <v>378</v>
      </c>
      <c r="G111" s="10">
        <f>Customers!G110+IFERROR(VLOOKUP(G$4,Switching!$B$35:$F$44,5,0),0)-IFERROR(VLOOKUP(G$4,Switching!$B$23:$F$31,5,0),0)</f>
        <v>262</v>
      </c>
      <c r="H111" s="35">
        <f t="shared" si="9"/>
        <v>82980</v>
      </c>
      <c r="I111" s="10">
        <f>Customers!I110+IFERROR(VLOOKUP(I$4,Switching!$B$35:$F$44,5,0),0)-IFERROR(VLOOKUP(I$4,Switching!$B$23:$F$31,5,0),0)</f>
        <v>64211.210136105772</v>
      </c>
      <c r="J111" s="10">
        <f>Customers!J110+IFERROR(VLOOKUP(J$4,Switching!$B$35:$F$44,5,0),0)-IFERROR(VLOOKUP(J$4,Switching!$B$23:$F$31,5,0),0)</f>
        <v>18768.789863894232</v>
      </c>
      <c r="K111" s="10">
        <f>Customers!K110+IFERROR(VLOOKUP(K$4,Switching!$B$35:$F$44,5,0),0)-IFERROR(VLOOKUP(K$4,Switching!$B$23:$F$31,5,0),0)</f>
        <v>195</v>
      </c>
      <c r="L111" s="10">
        <f>Customers!L110+IFERROR(VLOOKUP(L$4,Switching!$B$35:$F$44,5,0),0)-IFERROR(VLOOKUP(L$4,Switching!$B$23:$F$31,5,0),0)</f>
        <v>4560</v>
      </c>
      <c r="M111" s="10">
        <f>Customers!M110+IFERROR(VLOOKUP(M$4,Switching!$B$35:$F$44,5,0),0)-IFERROR(VLOOKUP(M$4,Switching!$B$23:$F$31,5,0),0)</f>
        <v>216</v>
      </c>
      <c r="N111" s="10">
        <f>Customers!N110+IFERROR(VLOOKUP(N$4,Switching!$B$35:$F$44,5,0),0)-IFERROR(VLOOKUP(N$4,Switching!$B$23:$F$31,5,0),0)</f>
        <v>524</v>
      </c>
      <c r="O111" s="10">
        <f>Customers!O110+IFERROR(VLOOKUP(O$4,Switching!$B$35:$F$44,5,0),0)-IFERROR(VLOOKUP(O$4,Switching!$B$23:$F$31,5,0),0)</f>
        <v>52</v>
      </c>
      <c r="P111" s="10">
        <f>Customers!P110+IFERROR(VLOOKUP(P$4,Switching!$B$35:$F$44,5,0),0)-IFERROR(VLOOKUP(P$4,Switching!$B$23:$F$31,5,0),0)</f>
        <v>747</v>
      </c>
      <c r="Q111" s="10">
        <f>Customers!Q110+IFERROR(VLOOKUP(Q$4,Switching!$B$35:$F$44,5,0),0)-IFERROR(VLOOKUP(Q$4,Switching!$B$23:$F$31,5,0),0)</f>
        <v>1</v>
      </c>
      <c r="R111" s="10">
        <f>Customers!R110+IFERROR(VLOOKUP(R$4,Switching!$B$35:$F$44,5,0),0)-IFERROR(VLOOKUP(R$4,Switching!$B$23:$F$31,5,0),0)</f>
        <v>6</v>
      </c>
      <c r="S111" s="10">
        <f>Customers!S110+IFERROR(VLOOKUP(S$4,Switching!$B$35:$F$44,5,0),0)-IFERROR(VLOOKUP(S$4,Switching!$B$23:$F$31,5,0),0)</f>
        <v>5</v>
      </c>
      <c r="T111" s="10">
        <f t="shared" si="5"/>
        <v>12</v>
      </c>
      <c r="U111" s="10">
        <f>Customers!U110+IFERROR(VLOOKUP(U$4,Switching!$B$35:$F$44,5,0),0)-IFERROR(VLOOKUP(U$4,Switching!$B$23:$F$31,5,0),0)</f>
        <v>32</v>
      </c>
      <c r="V111" s="10">
        <f>Customers!V110+IFERROR(VLOOKUP(V$4,Switching!$B$35:$F$44,5,0),0)-IFERROR(VLOOKUP(V$4,Switching!$B$23:$F$31,5,0),0)</f>
        <v>1</v>
      </c>
      <c r="W111" s="10">
        <f>Customers!W110+IFERROR(VLOOKUP(W$4,Switching!$B$35:$F$44,5,0),0)-IFERROR(VLOOKUP(W$4,Switching!$B$23:$F$31,5,0),0)</f>
        <v>23883</v>
      </c>
      <c r="X111" s="35">
        <f t="shared" si="6"/>
        <v>4633</v>
      </c>
      <c r="Y111" s="10">
        <f>Customers!Y110+IFERROR(VLOOKUP(Y$4,Switching!$B$35:$F$44,5,0),0)-IFERROR(VLOOKUP(Y$4,Switching!$B$23:$F$31,5,0),0)</f>
        <v>3845</v>
      </c>
      <c r="Z111" s="10">
        <f>Customers!Z110+IFERROR(VLOOKUP(Z$4,Switching!$B$35:$F$44,5,0),0)-IFERROR(VLOOKUP(Z$4,Switching!$B$23:$F$31,5,0),0)</f>
        <v>788</v>
      </c>
      <c r="AA111" s="10">
        <f>Customers!AA110+IFERROR(VLOOKUP(AA$4,Switching!$B$35:$F$44,5,0),0)-IFERROR(VLOOKUP(AA$4,Switching!$B$23:$F$31,5,0),0)</f>
        <v>19</v>
      </c>
      <c r="AB111" s="10">
        <f>Customers!AB110+IFERROR(VLOOKUP(AB$4,Switching!$B$35:$F$44,5,0),0)-IFERROR(VLOOKUP(AB$4,Switching!$B$23:$F$31,5,0),0)</f>
        <v>187</v>
      </c>
      <c r="AC111" s="10">
        <f>Customers!AC110+IFERROR(VLOOKUP(AC$4,Switching!$B$35:$F$44,5,0),0)-IFERROR(VLOOKUP(AC$4,Switching!$B$23:$F$31,5,0),0)</f>
        <v>4</v>
      </c>
      <c r="AD111" s="10">
        <f>Customers!AD110+IFERROR(VLOOKUP(AD$4,Switching!$B$35:$F$44,5,0),0)-IFERROR(VLOOKUP(AD$4,Switching!$B$23:$F$31,5,0),0)</f>
        <v>18</v>
      </c>
      <c r="AE111" s="10">
        <f>Customers!AE110+IFERROR(VLOOKUP(AE$4,Switching!$B$35:$F$44,5,0),0)-IFERROR(VLOOKUP(AE$4,Switching!$B$23:$F$31,5,0),0)</f>
        <v>132</v>
      </c>
      <c r="AF111" s="10">
        <f>Customers!AF110+IFERROR(VLOOKUP(AF$4,Switching!$B$35:$F$44,5,0),0)-IFERROR(VLOOKUP(AF$4,Switching!$B$23:$F$31,5,0),0)</f>
        <v>13</v>
      </c>
      <c r="AG111" s="10">
        <f>Customers!AG110+IFERROR(VLOOKUP(AG$4,Switching!$B$35:$F$44,5,0),0)-IFERROR(VLOOKUP(AG$4,Switching!$B$23:$F$31,5,0),0)</f>
        <v>12</v>
      </c>
      <c r="AH111" s="10">
        <f>Customers!AH110+IFERROR(VLOOKUP(AH$4,Switching!$B$35:$F$44,5,0),0)-IFERROR(VLOOKUP(AH$4,Switching!$B$23:$F$31,5,0),0)</f>
        <v>378834</v>
      </c>
      <c r="AI111" s="35">
        <f t="shared" si="7"/>
        <v>46085</v>
      </c>
      <c r="AJ111" s="10">
        <f>Customers!AJ110+IFERROR(VLOOKUP(AJ$4,Switching!$B$35:$F$44,5,0),0)-IFERROR(VLOOKUP(AJ$4,Switching!$B$23:$F$31,5,0),0)</f>
        <v>29155.996079226661</v>
      </c>
      <c r="AK111" s="10">
        <f>Customers!AK110+IFERROR(VLOOKUP(AK$4,Switching!$B$35:$F$44,5,0),0)-IFERROR(VLOOKUP(AK$4,Switching!$B$23:$F$31,5,0),0)</f>
        <v>16929.003920773339</v>
      </c>
      <c r="AL111" s="10">
        <f>Customers!AL110+IFERROR(VLOOKUP(AL$4,Switching!$B$35:$F$44,5,0),0)-IFERROR(VLOOKUP(AL$4,Switching!$B$23:$F$31,5,0),0)</f>
        <v>52</v>
      </c>
      <c r="AM111" s="10">
        <f>Customers!AM110+IFERROR(VLOOKUP(AM$4,Switching!$B$35:$F$44,5,0),0)-IFERROR(VLOOKUP(AM$4,Switching!$B$23:$F$31,5,0),0)</f>
        <v>2603</v>
      </c>
      <c r="AN111" s="10">
        <f>Customers!AN110+IFERROR(VLOOKUP(AN$4,Switching!$B$35:$F$44,5,0),0)-IFERROR(VLOOKUP(AN$4,Switching!$B$23:$F$31,5,0),0)</f>
        <v>48</v>
      </c>
      <c r="AO111" s="10">
        <f>Customers!AO110+IFERROR(VLOOKUP(AO$4,Switching!$B$35:$F$44,5,0),0)-IFERROR(VLOOKUP(AO$4,Switching!$B$23:$F$31,5,0),0)</f>
        <v>233</v>
      </c>
      <c r="AP111" s="10">
        <f>Customers!AP110+IFERROR(VLOOKUP(AP$4,Switching!$B$35:$F$44,5,0),0)-IFERROR(VLOOKUP(AP$4,Switching!$B$23:$F$31,5,0),0)</f>
        <v>21</v>
      </c>
      <c r="AQ111" s="10">
        <f>Customers!AQ110+IFERROR(VLOOKUP(AQ$4,Switching!$B$35:$F$44,5,0),0)-IFERROR(VLOOKUP(AQ$4,Switching!$B$23:$F$31,5,0),0)</f>
        <v>208</v>
      </c>
      <c r="AR111" s="10">
        <f>Customers!AR110+IFERROR(VLOOKUP(AR$4,Switching!$B$35:$F$44,5,0),0)-IFERROR(VLOOKUP(AR$4,Switching!$B$23:$F$31,5,0),0)</f>
        <v>74</v>
      </c>
      <c r="AS111" s="10">
        <f>Customers!AS110+IFERROR(VLOOKUP(AS$4,Switching!$B$35:$F$44,5,0),0)-IFERROR(VLOOKUP(AS$4,Switching!$B$23:$F$31,5,0),0)</f>
        <v>100</v>
      </c>
      <c r="AT111" s="10">
        <f>Customers!AT110+IFERROR(VLOOKUP(AT$4,Switching!$B$35:$F$44,5,0),0)-IFERROR(VLOOKUP(AT$4,Switching!$B$23:$F$31,5,0),0)</f>
        <v>156</v>
      </c>
      <c r="AU111" s="10">
        <f>Customers!AU110+IFERROR(VLOOKUP(AU$4,Switching!$B$35:$F$44,5,0),0)-IFERROR(VLOOKUP(AU$4,Switching!$B$23:$F$31,5,0),0)</f>
        <v>12</v>
      </c>
      <c r="AV111" s="10">
        <f>Customers!AV110+IFERROR(VLOOKUP(AV$4,Switching!$B$35:$F$44,5,0),0)-IFERROR(VLOOKUP(AV$4,Switching!$B$23:$F$31,5,0),0)</f>
        <v>905</v>
      </c>
      <c r="AW111" s="10">
        <f>Customers!AW110+IFERROR(VLOOKUP(AW$4,Switching!$B$35:$F$44,5,0),0)-IFERROR(VLOOKUP(AW$4,Switching!$B$23:$F$31,5,0),0)</f>
        <v>1</v>
      </c>
      <c r="AX111" s="10">
        <f>Customers!AX110+IFERROR(VLOOKUP(AX$4,Switching!$B$35:$F$44,5,0),0)-IFERROR(VLOOKUP(AX$4,Switching!$B$23:$F$31,5,0),0)</f>
        <v>2</v>
      </c>
    </row>
    <row r="112" spans="1:50" x14ac:dyDescent="0.25">
      <c r="A112" s="8">
        <v>2023</v>
      </c>
      <c r="B112" s="8">
        <v>5</v>
      </c>
      <c r="C112" s="8" t="s">
        <v>587</v>
      </c>
      <c r="D112" s="10">
        <f>Customers!D111+IFERROR(VLOOKUP(D$4,Switching!$B$35:$F$44,5,0),0)-IFERROR(VLOOKUP(D$4,Switching!$B$23:$F$31,5,0),0)</f>
        <v>446041.70510484499</v>
      </c>
      <c r="E112" s="36">
        <f t="shared" si="8"/>
        <v>682</v>
      </c>
      <c r="F112" s="10">
        <f>Customers!F111+IFERROR(VLOOKUP(F$4,Switching!$B$35:$F$44,5,0),0)-IFERROR(VLOOKUP(F$4,Switching!$B$23:$F$31,5,0),0)</f>
        <v>402</v>
      </c>
      <c r="G112" s="10">
        <f>Customers!G111+IFERROR(VLOOKUP(G$4,Switching!$B$35:$F$44,5,0),0)-IFERROR(VLOOKUP(G$4,Switching!$B$23:$F$31,5,0),0)</f>
        <v>280</v>
      </c>
      <c r="H112" s="35">
        <f t="shared" si="9"/>
        <v>82990</v>
      </c>
      <c r="I112" s="10">
        <f>Customers!I111+IFERROR(VLOOKUP(I$4,Switching!$B$35:$F$44,5,0),0)-IFERROR(VLOOKUP(I$4,Switching!$B$23:$F$31,5,0),0)</f>
        <v>64218.958547393537</v>
      </c>
      <c r="J112" s="10">
        <f>Customers!J111+IFERROR(VLOOKUP(J$4,Switching!$B$35:$F$44,5,0),0)-IFERROR(VLOOKUP(J$4,Switching!$B$23:$F$31,5,0),0)</f>
        <v>18771.041452606463</v>
      </c>
      <c r="K112" s="10">
        <f>Customers!K111+IFERROR(VLOOKUP(K$4,Switching!$B$35:$F$44,5,0),0)-IFERROR(VLOOKUP(K$4,Switching!$B$23:$F$31,5,0),0)</f>
        <v>195</v>
      </c>
      <c r="L112" s="10">
        <f>Customers!L111+IFERROR(VLOOKUP(L$4,Switching!$B$35:$F$44,5,0),0)-IFERROR(VLOOKUP(L$4,Switching!$B$23:$F$31,5,0),0)</f>
        <v>4560</v>
      </c>
      <c r="M112" s="10">
        <f>Customers!M111+IFERROR(VLOOKUP(M$4,Switching!$B$35:$F$44,5,0),0)-IFERROR(VLOOKUP(M$4,Switching!$B$23:$F$31,5,0),0)</f>
        <v>216</v>
      </c>
      <c r="N112" s="10">
        <f>Customers!N111+IFERROR(VLOOKUP(N$4,Switching!$B$35:$F$44,5,0),0)-IFERROR(VLOOKUP(N$4,Switching!$B$23:$F$31,5,0),0)</f>
        <v>524</v>
      </c>
      <c r="O112" s="10">
        <f>Customers!O111+IFERROR(VLOOKUP(O$4,Switching!$B$35:$F$44,5,0),0)-IFERROR(VLOOKUP(O$4,Switching!$B$23:$F$31,5,0),0)</f>
        <v>52</v>
      </c>
      <c r="P112" s="10">
        <f>Customers!P111+IFERROR(VLOOKUP(P$4,Switching!$B$35:$F$44,5,0),0)-IFERROR(VLOOKUP(P$4,Switching!$B$23:$F$31,5,0),0)</f>
        <v>747</v>
      </c>
      <c r="Q112" s="10">
        <f>Customers!Q111+IFERROR(VLOOKUP(Q$4,Switching!$B$35:$F$44,5,0),0)-IFERROR(VLOOKUP(Q$4,Switching!$B$23:$F$31,5,0),0)</f>
        <v>1</v>
      </c>
      <c r="R112" s="10">
        <f>Customers!R111+IFERROR(VLOOKUP(R$4,Switching!$B$35:$F$44,5,0),0)-IFERROR(VLOOKUP(R$4,Switching!$B$23:$F$31,5,0),0)</f>
        <v>6</v>
      </c>
      <c r="S112" s="10">
        <f>Customers!S111+IFERROR(VLOOKUP(S$4,Switching!$B$35:$F$44,5,0),0)-IFERROR(VLOOKUP(S$4,Switching!$B$23:$F$31,5,0),0)</f>
        <v>5</v>
      </c>
      <c r="T112" s="10">
        <f t="shared" si="5"/>
        <v>12</v>
      </c>
      <c r="U112" s="10">
        <f>Customers!U111+IFERROR(VLOOKUP(U$4,Switching!$B$35:$F$44,5,0),0)-IFERROR(VLOOKUP(U$4,Switching!$B$23:$F$31,5,0),0)</f>
        <v>32</v>
      </c>
      <c r="V112" s="10">
        <f>Customers!V111+IFERROR(VLOOKUP(V$4,Switching!$B$35:$F$44,5,0),0)-IFERROR(VLOOKUP(V$4,Switching!$B$23:$F$31,5,0),0)</f>
        <v>1</v>
      </c>
      <c r="W112" s="10">
        <f>Customers!W111+IFERROR(VLOOKUP(W$4,Switching!$B$35:$F$44,5,0),0)-IFERROR(VLOOKUP(W$4,Switching!$B$23:$F$31,5,0),0)</f>
        <v>23891</v>
      </c>
      <c r="X112" s="35">
        <f t="shared" si="6"/>
        <v>4635</v>
      </c>
      <c r="Y112" s="10">
        <f>Customers!Y111+IFERROR(VLOOKUP(Y$4,Switching!$B$35:$F$44,5,0),0)-IFERROR(VLOOKUP(Y$4,Switching!$B$23:$F$31,5,0),0)</f>
        <v>3847</v>
      </c>
      <c r="Z112" s="10">
        <f>Customers!Z111+IFERROR(VLOOKUP(Z$4,Switching!$B$35:$F$44,5,0),0)-IFERROR(VLOOKUP(Z$4,Switching!$B$23:$F$31,5,0),0)</f>
        <v>788</v>
      </c>
      <c r="AA112" s="10">
        <f>Customers!AA111+IFERROR(VLOOKUP(AA$4,Switching!$B$35:$F$44,5,0),0)-IFERROR(VLOOKUP(AA$4,Switching!$B$23:$F$31,5,0),0)</f>
        <v>19</v>
      </c>
      <c r="AB112" s="10">
        <f>Customers!AB111+IFERROR(VLOOKUP(AB$4,Switching!$B$35:$F$44,5,0),0)-IFERROR(VLOOKUP(AB$4,Switching!$B$23:$F$31,5,0),0)</f>
        <v>187</v>
      </c>
      <c r="AC112" s="10">
        <f>Customers!AC111+IFERROR(VLOOKUP(AC$4,Switching!$B$35:$F$44,5,0),0)-IFERROR(VLOOKUP(AC$4,Switching!$B$23:$F$31,5,0),0)</f>
        <v>4</v>
      </c>
      <c r="AD112" s="10">
        <f>Customers!AD111+IFERROR(VLOOKUP(AD$4,Switching!$B$35:$F$44,5,0),0)-IFERROR(VLOOKUP(AD$4,Switching!$B$23:$F$31,5,0),0)</f>
        <v>18</v>
      </c>
      <c r="AE112" s="10">
        <f>Customers!AE111+IFERROR(VLOOKUP(AE$4,Switching!$B$35:$F$44,5,0),0)-IFERROR(VLOOKUP(AE$4,Switching!$B$23:$F$31,5,0),0)</f>
        <v>128</v>
      </c>
      <c r="AF112" s="10">
        <f>Customers!AF111+IFERROR(VLOOKUP(AF$4,Switching!$B$35:$F$44,5,0),0)-IFERROR(VLOOKUP(AF$4,Switching!$B$23:$F$31,5,0),0)</f>
        <v>13</v>
      </c>
      <c r="AG112" s="10">
        <f>Customers!AG111+IFERROR(VLOOKUP(AG$4,Switching!$B$35:$F$44,5,0),0)-IFERROR(VLOOKUP(AG$4,Switching!$B$23:$F$31,5,0),0)</f>
        <v>12</v>
      </c>
      <c r="AH112" s="10">
        <f>Customers!AH111+IFERROR(VLOOKUP(AH$4,Switching!$B$35:$F$44,5,0),0)-IFERROR(VLOOKUP(AH$4,Switching!$B$23:$F$31,5,0),0)</f>
        <v>379022</v>
      </c>
      <c r="AI112" s="35">
        <f t="shared" si="7"/>
        <v>46102</v>
      </c>
      <c r="AJ112" s="10">
        <f>Customers!AJ111+IFERROR(VLOOKUP(AJ$4,Switching!$B$35:$F$44,5,0),0)-IFERROR(VLOOKUP(AJ$4,Switching!$B$23:$F$31,5,0),0)</f>
        <v>29166.751751954751</v>
      </c>
      <c r="AK112" s="10">
        <f>Customers!AK111+IFERROR(VLOOKUP(AK$4,Switching!$B$35:$F$44,5,0),0)-IFERROR(VLOOKUP(AK$4,Switching!$B$23:$F$31,5,0),0)</f>
        <v>16935.248248045245</v>
      </c>
      <c r="AL112" s="10">
        <f>Customers!AL111+IFERROR(VLOOKUP(AL$4,Switching!$B$35:$F$44,5,0),0)-IFERROR(VLOOKUP(AL$4,Switching!$B$23:$F$31,5,0),0)</f>
        <v>52</v>
      </c>
      <c r="AM112" s="10">
        <f>Customers!AM111+IFERROR(VLOOKUP(AM$4,Switching!$B$35:$F$44,5,0),0)-IFERROR(VLOOKUP(AM$4,Switching!$B$23:$F$31,5,0),0)</f>
        <v>2603</v>
      </c>
      <c r="AN112" s="10">
        <f>Customers!AN111+IFERROR(VLOOKUP(AN$4,Switching!$B$35:$F$44,5,0),0)-IFERROR(VLOOKUP(AN$4,Switching!$B$23:$F$31,5,0),0)</f>
        <v>48</v>
      </c>
      <c r="AO112" s="10">
        <f>Customers!AO111+IFERROR(VLOOKUP(AO$4,Switching!$B$35:$F$44,5,0),0)-IFERROR(VLOOKUP(AO$4,Switching!$B$23:$F$31,5,0),0)</f>
        <v>233</v>
      </c>
      <c r="AP112" s="10">
        <f>Customers!AP111+IFERROR(VLOOKUP(AP$4,Switching!$B$35:$F$44,5,0),0)-IFERROR(VLOOKUP(AP$4,Switching!$B$23:$F$31,5,0),0)</f>
        <v>21</v>
      </c>
      <c r="AQ112" s="10">
        <f>Customers!AQ111+IFERROR(VLOOKUP(AQ$4,Switching!$B$35:$F$44,5,0),0)-IFERROR(VLOOKUP(AQ$4,Switching!$B$23:$F$31,5,0),0)</f>
        <v>208</v>
      </c>
      <c r="AR112" s="10">
        <f>Customers!AR111+IFERROR(VLOOKUP(AR$4,Switching!$B$35:$F$44,5,0),0)-IFERROR(VLOOKUP(AR$4,Switching!$B$23:$F$31,5,0),0)</f>
        <v>74</v>
      </c>
      <c r="AS112" s="10">
        <f>Customers!AS111+IFERROR(VLOOKUP(AS$4,Switching!$B$35:$F$44,5,0),0)-IFERROR(VLOOKUP(AS$4,Switching!$B$23:$F$31,5,0),0)</f>
        <v>100</v>
      </c>
      <c r="AT112" s="10">
        <f>Customers!AT111+IFERROR(VLOOKUP(AT$4,Switching!$B$35:$F$44,5,0),0)-IFERROR(VLOOKUP(AT$4,Switching!$B$23:$F$31,5,0),0)</f>
        <v>156</v>
      </c>
      <c r="AU112" s="10">
        <f>Customers!AU111+IFERROR(VLOOKUP(AU$4,Switching!$B$35:$F$44,5,0),0)-IFERROR(VLOOKUP(AU$4,Switching!$B$23:$F$31,5,0),0)</f>
        <v>12</v>
      </c>
      <c r="AV112" s="10">
        <f>Customers!AV111+IFERROR(VLOOKUP(AV$4,Switching!$B$35:$F$44,5,0),0)-IFERROR(VLOOKUP(AV$4,Switching!$B$23:$F$31,5,0),0)</f>
        <v>905</v>
      </c>
      <c r="AW112" s="10">
        <f>Customers!AW111+IFERROR(VLOOKUP(AW$4,Switching!$B$35:$F$44,5,0),0)-IFERROR(VLOOKUP(AW$4,Switching!$B$23:$F$31,5,0),0)</f>
        <v>1</v>
      </c>
      <c r="AX112" s="10">
        <f>Customers!AX111+IFERROR(VLOOKUP(AX$4,Switching!$B$35:$F$44,5,0),0)-IFERROR(VLOOKUP(AX$4,Switching!$B$23:$F$31,5,0),0)</f>
        <v>2</v>
      </c>
    </row>
    <row r="113" spans="1:50" x14ac:dyDescent="0.25">
      <c r="A113" s="8">
        <v>2023</v>
      </c>
      <c r="B113" s="8">
        <v>6</v>
      </c>
      <c r="C113" s="8" t="s">
        <v>588</v>
      </c>
      <c r="D113" s="10">
        <f>Customers!D112+IFERROR(VLOOKUP(D$4,Switching!$B$35:$F$44,5,0),0)-IFERROR(VLOOKUP(D$4,Switching!$B$23:$F$31,5,0),0)</f>
        <v>446208.30847924901</v>
      </c>
      <c r="E113" s="36">
        <f t="shared" si="8"/>
        <v>680</v>
      </c>
      <c r="F113" s="10">
        <f>Customers!F112+IFERROR(VLOOKUP(F$4,Switching!$B$35:$F$44,5,0),0)-IFERROR(VLOOKUP(F$4,Switching!$B$23:$F$31,5,0),0)</f>
        <v>401</v>
      </c>
      <c r="G113" s="10">
        <f>Customers!G112+IFERROR(VLOOKUP(G$4,Switching!$B$35:$F$44,5,0),0)-IFERROR(VLOOKUP(G$4,Switching!$B$23:$F$31,5,0),0)</f>
        <v>279</v>
      </c>
      <c r="H113" s="35">
        <f t="shared" si="9"/>
        <v>83000</v>
      </c>
      <c r="I113" s="10">
        <f>Customers!I112+IFERROR(VLOOKUP(I$4,Switching!$B$35:$F$44,5,0),0)-IFERROR(VLOOKUP(I$4,Switching!$B$23:$F$31,5,0),0)</f>
        <v>64226.706958681309</v>
      </c>
      <c r="J113" s="10">
        <f>Customers!J112+IFERROR(VLOOKUP(J$4,Switching!$B$35:$F$44,5,0),0)-IFERROR(VLOOKUP(J$4,Switching!$B$23:$F$31,5,0),0)</f>
        <v>18773.293041318691</v>
      </c>
      <c r="K113" s="10">
        <f>Customers!K112+IFERROR(VLOOKUP(K$4,Switching!$B$35:$F$44,5,0),0)-IFERROR(VLOOKUP(K$4,Switching!$B$23:$F$31,5,0),0)</f>
        <v>195</v>
      </c>
      <c r="L113" s="10">
        <f>Customers!L112+IFERROR(VLOOKUP(L$4,Switching!$B$35:$F$44,5,0),0)-IFERROR(VLOOKUP(L$4,Switching!$B$23:$F$31,5,0),0)</f>
        <v>4560</v>
      </c>
      <c r="M113" s="10">
        <f>Customers!M112+IFERROR(VLOOKUP(M$4,Switching!$B$35:$F$44,5,0),0)-IFERROR(VLOOKUP(M$4,Switching!$B$23:$F$31,5,0),0)</f>
        <v>216</v>
      </c>
      <c r="N113" s="10">
        <f>Customers!N112+IFERROR(VLOOKUP(N$4,Switching!$B$35:$F$44,5,0),0)-IFERROR(VLOOKUP(N$4,Switching!$B$23:$F$31,5,0),0)</f>
        <v>524</v>
      </c>
      <c r="O113" s="10">
        <f>Customers!O112+IFERROR(VLOOKUP(O$4,Switching!$B$35:$F$44,5,0),0)-IFERROR(VLOOKUP(O$4,Switching!$B$23:$F$31,5,0),0)</f>
        <v>52</v>
      </c>
      <c r="P113" s="10">
        <f>Customers!P112+IFERROR(VLOOKUP(P$4,Switching!$B$35:$F$44,5,0),0)-IFERROR(VLOOKUP(P$4,Switching!$B$23:$F$31,5,0),0)</f>
        <v>747</v>
      </c>
      <c r="Q113" s="10">
        <f>Customers!Q112+IFERROR(VLOOKUP(Q$4,Switching!$B$35:$F$44,5,0),0)-IFERROR(VLOOKUP(Q$4,Switching!$B$23:$F$31,5,0),0)</f>
        <v>1</v>
      </c>
      <c r="R113" s="10">
        <f>Customers!R112+IFERROR(VLOOKUP(R$4,Switching!$B$35:$F$44,5,0),0)-IFERROR(VLOOKUP(R$4,Switching!$B$23:$F$31,5,0),0)</f>
        <v>6</v>
      </c>
      <c r="S113" s="10">
        <f>Customers!S112+IFERROR(VLOOKUP(S$4,Switching!$B$35:$F$44,5,0),0)-IFERROR(VLOOKUP(S$4,Switching!$B$23:$F$31,5,0),0)</f>
        <v>5</v>
      </c>
      <c r="T113" s="10">
        <f t="shared" si="5"/>
        <v>12</v>
      </c>
      <c r="U113" s="10">
        <f>Customers!U112+IFERROR(VLOOKUP(U$4,Switching!$B$35:$F$44,5,0),0)-IFERROR(VLOOKUP(U$4,Switching!$B$23:$F$31,5,0),0)</f>
        <v>32</v>
      </c>
      <c r="V113" s="10">
        <f>Customers!V112+IFERROR(VLOOKUP(V$4,Switching!$B$35:$F$44,5,0),0)-IFERROR(VLOOKUP(V$4,Switching!$B$23:$F$31,5,0),0)</f>
        <v>1</v>
      </c>
      <c r="W113" s="10">
        <f>Customers!W112+IFERROR(VLOOKUP(W$4,Switching!$B$35:$F$44,5,0),0)-IFERROR(VLOOKUP(W$4,Switching!$B$23:$F$31,5,0),0)</f>
        <v>23899</v>
      </c>
      <c r="X113" s="35">
        <f t="shared" si="6"/>
        <v>4637</v>
      </c>
      <c r="Y113" s="10">
        <f>Customers!Y112+IFERROR(VLOOKUP(Y$4,Switching!$B$35:$F$44,5,0),0)-IFERROR(VLOOKUP(Y$4,Switching!$B$23:$F$31,5,0),0)</f>
        <v>3849</v>
      </c>
      <c r="Z113" s="10">
        <f>Customers!Z112+IFERROR(VLOOKUP(Z$4,Switching!$B$35:$F$44,5,0),0)-IFERROR(VLOOKUP(Z$4,Switching!$B$23:$F$31,5,0),0)</f>
        <v>788</v>
      </c>
      <c r="AA113" s="10">
        <f>Customers!AA112+IFERROR(VLOOKUP(AA$4,Switching!$B$35:$F$44,5,0),0)-IFERROR(VLOOKUP(AA$4,Switching!$B$23:$F$31,5,0),0)</f>
        <v>19</v>
      </c>
      <c r="AB113" s="10">
        <f>Customers!AB112+IFERROR(VLOOKUP(AB$4,Switching!$B$35:$F$44,5,0),0)-IFERROR(VLOOKUP(AB$4,Switching!$B$23:$F$31,5,0),0)</f>
        <v>187</v>
      </c>
      <c r="AC113" s="10">
        <f>Customers!AC112+IFERROR(VLOOKUP(AC$4,Switching!$B$35:$F$44,5,0),0)-IFERROR(VLOOKUP(AC$4,Switching!$B$23:$F$31,5,0),0)</f>
        <v>4</v>
      </c>
      <c r="AD113" s="10">
        <f>Customers!AD112+IFERROR(VLOOKUP(AD$4,Switching!$B$35:$F$44,5,0),0)-IFERROR(VLOOKUP(AD$4,Switching!$B$23:$F$31,5,0),0)</f>
        <v>18</v>
      </c>
      <c r="AE113" s="10">
        <f>Customers!AE112+IFERROR(VLOOKUP(AE$4,Switching!$B$35:$F$44,5,0),0)-IFERROR(VLOOKUP(AE$4,Switching!$B$23:$F$31,5,0),0)</f>
        <v>128</v>
      </c>
      <c r="AF113" s="10">
        <f>Customers!AF112+IFERROR(VLOOKUP(AF$4,Switching!$B$35:$F$44,5,0),0)-IFERROR(VLOOKUP(AF$4,Switching!$B$23:$F$31,5,0),0)</f>
        <v>13</v>
      </c>
      <c r="AG113" s="10">
        <f>Customers!AG112+IFERROR(VLOOKUP(AG$4,Switching!$B$35:$F$44,5,0),0)-IFERROR(VLOOKUP(AG$4,Switching!$B$23:$F$31,5,0),0)</f>
        <v>12</v>
      </c>
      <c r="AH113" s="10">
        <f>Customers!AH112+IFERROR(VLOOKUP(AH$4,Switching!$B$35:$F$44,5,0),0)-IFERROR(VLOOKUP(AH$4,Switching!$B$23:$F$31,5,0),0)</f>
        <v>379211</v>
      </c>
      <c r="AI113" s="35">
        <f t="shared" si="7"/>
        <v>46119</v>
      </c>
      <c r="AJ113" s="10">
        <f>Customers!AJ112+IFERROR(VLOOKUP(AJ$4,Switching!$B$35:$F$44,5,0),0)-IFERROR(VLOOKUP(AJ$4,Switching!$B$23:$F$31,5,0),0)</f>
        <v>29177.507424682844</v>
      </c>
      <c r="AK113" s="10">
        <f>Customers!AK112+IFERROR(VLOOKUP(AK$4,Switching!$B$35:$F$44,5,0),0)-IFERROR(VLOOKUP(AK$4,Switching!$B$23:$F$31,5,0),0)</f>
        <v>16941.492575317156</v>
      </c>
      <c r="AL113" s="10">
        <f>Customers!AL112+IFERROR(VLOOKUP(AL$4,Switching!$B$35:$F$44,5,0),0)-IFERROR(VLOOKUP(AL$4,Switching!$B$23:$F$31,5,0),0)</f>
        <v>52</v>
      </c>
      <c r="AM113" s="10">
        <f>Customers!AM112+IFERROR(VLOOKUP(AM$4,Switching!$B$35:$F$44,5,0),0)-IFERROR(VLOOKUP(AM$4,Switching!$B$23:$F$31,5,0),0)</f>
        <v>2603</v>
      </c>
      <c r="AN113" s="10">
        <f>Customers!AN112+IFERROR(VLOOKUP(AN$4,Switching!$B$35:$F$44,5,0),0)-IFERROR(VLOOKUP(AN$4,Switching!$B$23:$F$31,5,0),0)</f>
        <v>48</v>
      </c>
      <c r="AO113" s="10">
        <f>Customers!AO112+IFERROR(VLOOKUP(AO$4,Switching!$B$35:$F$44,5,0),0)-IFERROR(VLOOKUP(AO$4,Switching!$B$23:$F$31,5,0),0)</f>
        <v>233</v>
      </c>
      <c r="AP113" s="10">
        <f>Customers!AP112+IFERROR(VLOOKUP(AP$4,Switching!$B$35:$F$44,5,0),0)-IFERROR(VLOOKUP(AP$4,Switching!$B$23:$F$31,5,0),0)</f>
        <v>21</v>
      </c>
      <c r="AQ113" s="10">
        <f>Customers!AQ112+IFERROR(VLOOKUP(AQ$4,Switching!$B$35:$F$44,5,0),0)-IFERROR(VLOOKUP(AQ$4,Switching!$B$23:$F$31,5,0),0)</f>
        <v>208</v>
      </c>
      <c r="AR113" s="10">
        <f>Customers!AR112+IFERROR(VLOOKUP(AR$4,Switching!$B$35:$F$44,5,0),0)-IFERROR(VLOOKUP(AR$4,Switching!$B$23:$F$31,5,0),0)</f>
        <v>74</v>
      </c>
      <c r="AS113" s="10">
        <f>Customers!AS112+IFERROR(VLOOKUP(AS$4,Switching!$B$35:$F$44,5,0),0)-IFERROR(VLOOKUP(AS$4,Switching!$B$23:$F$31,5,0),0)</f>
        <v>100</v>
      </c>
      <c r="AT113" s="10">
        <f>Customers!AT112+IFERROR(VLOOKUP(AT$4,Switching!$B$35:$F$44,5,0),0)-IFERROR(VLOOKUP(AT$4,Switching!$B$23:$F$31,5,0),0)</f>
        <v>156</v>
      </c>
      <c r="AU113" s="10">
        <f>Customers!AU112+IFERROR(VLOOKUP(AU$4,Switching!$B$35:$F$44,5,0),0)-IFERROR(VLOOKUP(AU$4,Switching!$B$23:$F$31,5,0),0)</f>
        <v>12</v>
      </c>
      <c r="AV113" s="10">
        <f>Customers!AV112+IFERROR(VLOOKUP(AV$4,Switching!$B$35:$F$44,5,0),0)-IFERROR(VLOOKUP(AV$4,Switching!$B$23:$F$31,5,0),0)</f>
        <v>905</v>
      </c>
      <c r="AW113" s="10">
        <f>Customers!AW112+IFERROR(VLOOKUP(AW$4,Switching!$B$35:$F$44,5,0),0)-IFERROR(VLOOKUP(AW$4,Switching!$B$23:$F$31,5,0),0)</f>
        <v>1</v>
      </c>
      <c r="AX113" s="10">
        <f>Customers!AX112+IFERROR(VLOOKUP(AX$4,Switching!$B$35:$F$44,5,0),0)-IFERROR(VLOOKUP(AX$4,Switching!$B$23:$F$31,5,0),0)</f>
        <v>2</v>
      </c>
    </row>
    <row r="114" spans="1:50" x14ac:dyDescent="0.25">
      <c r="A114" s="8">
        <v>2023</v>
      </c>
      <c r="B114" s="8">
        <v>7</v>
      </c>
      <c r="C114" s="8" t="s">
        <v>589</v>
      </c>
      <c r="D114" s="10">
        <f>Customers!D113+IFERROR(VLOOKUP(D$4,Switching!$B$35:$F$44,5,0),0)-IFERROR(VLOOKUP(D$4,Switching!$B$23:$F$31,5,0),0)</f>
        <v>446374.91185365297</v>
      </c>
      <c r="E114" s="36">
        <f t="shared" si="8"/>
        <v>677</v>
      </c>
      <c r="F114" s="10">
        <f>Customers!F113+IFERROR(VLOOKUP(F$4,Switching!$B$35:$F$44,5,0),0)-IFERROR(VLOOKUP(F$4,Switching!$B$23:$F$31,5,0),0)</f>
        <v>399</v>
      </c>
      <c r="G114" s="10">
        <f>Customers!G113+IFERROR(VLOOKUP(G$4,Switching!$B$35:$F$44,5,0),0)-IFERROR(VLOOKUP(G$4,Switching!$B$23:$F$31,5,0),0)</f>
        <v>278</v>
      </c>
      <c r="H114" s="35">
        <f t="shared" si="9"/>
        <v>83010</v>
      </c>
      <c r="I114" s="10">
        <f>Customers!I113+IFERROR(VLOOKUP(I$4,Switching!$B$35:$F$44,5,0),0)-IFERROR(VLOOKUP(I$4,Switching!$B$23:$F$31,5,0),0)</f>
        <v>64234.45536996908</v>
      </c>
      <c r="J114" s="10">
        <f>Customers!J113+IFERROR(VLOOKUP(J$4,Switching!$B$35:$F$44,5,0),0)-IFERROR(VLOOKUP(J$4,Switching!$B$23:$F$31,5,0),0)</f>
        <v>18775.544630030923</v>
      </c>
      <c r="K114" s="10">
        <f>Customers!K113+IFERROR(VLOOKUP(K$4,Switching!$B$35:$F$44,5,0),0)-IFERROR(VLOOKUP(K$4,Switching!$B$23:$F$31,5,0),0)</f>
        <v>195</v>
      </c>
      <c r="L114" s="10">
        <f>Customers!L113+IFERROR(VLOOKUP(L$4,Switching!$B$35:$F$44,5,0),0)-IFERROR(VLOOKUP(L$4,Switching!$B$23:$F$31,5,0),0)</f>
        <v>4560</v>
      </c>
      <c r="M114" s="10">
        <f>Customers!M113+IFERROR(VLOOKUP(M$4,Switching!$B$35:$F$44,5,0),0)-IFERROR(VLOOKUP(M$4,Switching!$B$23:$F$31,5,0),0)</f>
        <v>216</v>
      </c>
      <c r="N114" s="10">
        <f>Customers!N113+IFERROR(VLOOKUP(N$4,Switching!$B$35:$F$44,5,0),0)-IFERROR(VLOOKUP(N$4,Switching!$B$23:$F$31,5,0),0)</f>
        <v>524</v>
      </c>
      <c r="O114" s="10">
        <f>Customers!O113+IFERROR(VLOOKUP(O$4,Switching!$B$35:$F$44,5,0),0)-IFERROR(VLOOKUP(O$4,Switching!$B$23:$F$31,5,0),0)</f>
        <v>52</v>
      </c>
      <c r="P114" s="10">
        <f>Customers!P113+IFERROR(VLOOKUP(P$4,Switching!$B$35:$F$44,5,0),0)-IFERROR(VLOOKUP(P$4,Switching!$B$23:$F$31,5,0),0)</f>
        <v>747</v>
      </c>
      <c r="Q114" s="10">
        <f>Customers!Q113+IFERROR(VLOOKUP(Q$4,Switching!$B$35:$F$44,5,0),0)-IFERROR(VLOOKUP(Q$4,Switching!$B$23:$F$31,5,0),0)</f>
        <v>1</v>
      </c>
      <c r="R114" s="10">
        <f>Customers!R113+IFERROR(VLOOKUP(R$4,Switching!$B$35:$F$44,5,0),0)-IFERROR(VLOOKUP(R$4,Switching!$B$23:$F$31,5,0),0)</f>
        <v>6</v>
      </c>
      <c r="S114" s="10">
        <f>Customers!S113+IFERROR(VLOOKUP(S$4,Switching!$B$35:$F$44,5,0),0)-IFERROR(VLOOKUP(S$4,Switching!$B$23:$F$31,5,0),0)</f>
        <v>5</v>
      </c>
      <c r="T114" s="10">
        <f t="shared" si="5"/>
        <v>12</v>
      </c>
      <c r="U114" s="10">
        <f>Customers!U113+IFERROR(VLOOKUP(U$4,Switching!$B$35:$F$44,5,0),0)-IFERROR(VLOOKUP(U$4,Switching!$B$23:$F$31,5,0),0)</f>
        <v>32</v>
      </c>
      <c r="V114" s="10">
        <f>Customers!V113+IFERROR(VLOOKUP(V$4,Switching!$B$35:$F$44,5,0),0)-IFERROR(VLOOKUP(V$4,Switching!$B$23:$F$31,5,0),0)</f>
        <v>1</v>
      </c>
      <c r="W114" s="10">
        <f>Customers!W113+IFERROR(VLOOKUP(W$4,Switching!$B$35:$F$44,5,0),0)-IFERROR(VLOOKUP(W$4,Switching!$B$23:$F$31,5,0),0)</f>
        <v>23869</v>
      </c>
      <c r="X114" s="35">
        <f t="shared" si="6"/>
        <v>4639</v>
      </c>
      <c r="Y114" s="10">
        <f>Customers!Y113+IFERROR(VLOOKUP(Y$4,Switching!$B$35:$F$44,5,0),0)-IFERROR(VLOOKUP(Y$4,Switching!$B$23:$F$31,5,0),0)</f>
        <v>3850</v>
      </c>
      <c r="Z114" s="10">
        <f>Customers!Z113+IFERROR(VLOOKUP(Z$4,Switching!$B$35:$F$44,5,0),0)-IFERROR(VLOOKUP(Z$4,Switching!$B$23:$F$31,5,0),0)</f>
        <v>789</v>
      </c>
      <c r="AA114" s="10">
        <f>Customers!AA113+IFERROR(VLOOKUP(AA$4,Switching!$B$35:$F$44,5,0),0)-IFERROR(VLOOKUP(AA$4,Switching!$B$23:$F$31,5,0),0)</f>
        <v>19</v>
      </c>
      <c r="AB114" s="10">
        <f>Customers!AB113+IFERROR(VLOOKUP(AB$4,Switching!$B$35:$F$44,5,0),0)-IFERROR(VLOOKUP(AB$4,Switching!$B$23:$F$31,5,0),0)</f>
        <v>187</v>
      </c>
      <c r="AC114" s="10">
        <f>Customers!AC113+IFERROR(VLOOKUP(AC$4,Switching!$B$35:$F$44,5,0),0)-IFERROR(VLOOKUP(AC$4,Switching!$B$23:$F$31,5,0),0)</f>
        <v>4</v>
      </c>
      <c r="AD114" s="10">
        <f>Customers!AD113+IFERROR(VLOOKUP(AD$4,Switching!$B$35:$F$44,5,0),0)-IFERROR(VLOOKUP(AD$4,Switching!$B$23:$F$31,5,0),0)</f>
        <v>18</v>
      </c>
      <c r="AE114" s="10">
        <f>Customers!AE113+IFERROR(VLOOKUP(AE$4,Switching!$B$35:$F$44,5,0),0)-IFERROR(VLOOKUP(AE$4,Switching!$B$23:$F$31,5,0),0)</f>
        <v>128</v>
      </c>
      <c r="AF114" s="10">
        <f>Customers!AF113+IFERROR(VLOOKUP(AF$4,Switching!$B$35:$F$44,5,0),0)-IFERROR(VLOOKUP(AF$4,Switching!$B$23:$F$31,5,0),0)</f>
        <v>13</v>
      </c>
      <c r="AG114" s="10">
        <f>Customers!AG113+IFERROR(VLOOKUP(AG$4,Switching!$B$35:$F$44,5,0),0)-IFERROR(VLOOKUP(AG$4,Switching!$B$23:$F$31,5,0),0)</f>
        <v>12</v>
      </c>
      <c r="AH114" s="10">
        <f>Customers!AH113+IFERROR(VLOOKUP(AH$4,Switching!$B$35:$F$44,5,0),0)-IFERROR(VLOOKUP(AH$4,Switching!$B$23:$F$31,5,0),0)</f>
        <v>379400</v>
      </c>
      <c r="AI114" s="35">
        <f t="shared" si="7"/>
        <v>46136</v>
      </c>
      <c r="AJ114" s="10">
        <f>Customers!AJ113+IFERROR(VLOOKUP(AJ$4,Switching!$B$35:$F$44,5,0),0)-IFERROR(VLOOKUP(AJ$4,Switching!$B$23:$F$31,5,0),0)</f>
        <v>29188.263097410934</v>
      </c>
      <c r="AK114" s="10">
        <f>Customers!AK113+IFERROR(VLOOKUP(AK$4,Switching!$B$35:$F$44,5,0),0)-IFERROR(VLOOKUP(AK$4,Switching!$B$23:$F$31,5,0),0)</f>
        <v>16947.736902589062</v>
      </c>
      <c r="AL114" s="10">
        <f>Customers!AL113+IFERROR(VLOOKUP(AL$4,Switching!$B$35:$F$44,5,0),0)-IFERROR(VLOOKUP(AL$4,Switching!$B$23:$F$31,5,0),0)</f>
        <v>52</v>
      </c>
      <c r="AM114" s="10">
        <f>Customers!AM113+IFERROR(VLOOKUP(AM$4,Switching!$B$35:$F$44,5,0),0)-IFERROR(VLOOKUP(AM$4,Switching!$B$23:$F$31,5,0),0)</f>
        <v>2603</v>
      </c>
      <c r="AN114" s="10">
        <f>Customers!AN113+IFERROR(VLOOKUP(AN$4,Switching!$B$35:$F$44,5,0),0)-IFERROR(VLOOKUP(AN$4,Switching!$B$23:$F$31,5,0),0)</f>
        <v>48</v>
      </c>
      <c r="AO114" s="10">
        <f>Customers!AO113+IFERROR(VLOOKUP(AO$4,Switching!$B$35:$F$44,5,0),0)-IFERROR(VLOOKUP(AO$4,Switching!$B$23:$F$31,5,0),0)</f>
        <v>233</v>
      </c>
      <c r="AP114" s="10">
        <f>Customers!AP113+IFERROR(VLOOKUP(AP$4,Switching!$B$35:$F$44,5,0),0)-IFERROR(VLOOKUP(AP$4,Switching!$B$23:$F$31,5,0),0)</f>
        <v>21</v>
      </c>
      <c r="AQ114" s="10">
        <f>Customers!AQ113+IFERROR(VLOOKUP(AQ$4,Switching!$B$35:$F$44,5,0),0)-IFERROR(VLOOKUP(AQ$4,Switching!$B$23:$F$31,5,0),0)</f>
        <v>208</v>
      </c>
      <c r="AR114" s="10">
        <f>Customers!AR113+IFERROR(VLOOKUP(AR$4,Switching!$B$35:$F$44,5,0),0)-IFERROR(VLOOKUP(AR$4,Switching!$B$23:$F$31,5,0),0)</f>
        <v>74</v>
      </c>
      <c r="AS114" s="10">
        <f>Customers!AS113+IFERROR(VLOOKUP(AS$4,Switching!$B$35:$F$44,5,0),0)-IFERROR(VLOOKUP(AS$4,Switching!$B$23:$F$31,5,0),0)</f>
        <v>100</v>
      </c>
      <c r="AT114" s="10">
        <f>Customers!AT113+IFERROR(VLOOKUP(AT$4,Switching!$B$35:$F$44,5,0),0)-IFERROR(VLOOKUP(AT$4,Switching!$B$23:$F$31,5,0),0)</f>
        <v>156</v>
      </c>
      <c r="AU114" s="10">
        <f>Customers!AU113+IFERROR(VLOOKUP(AU$4,Switching!$B$35:$F$44,5,0),0)-IFERROR(VLOOKUP(AU$4,Switching!$B$23:$F$31,5,0),0)</f>
        <v>12</v>
      </c>
      <c r="AV114" s="10">
        <f>Customers!AV113+IFERROR(VLOOKUP(AV$4,Switching!$B$35:$F$44,5,0),0)-IFERROR(VLOOKUP(AV$4,Switching!$B$23:$F$31,5,0),0)</f>
        <v>905</v>
      </c>
      <c r="AW114" s="10">
        <f>Customers!AW113+IFERROR(VLOOKUP(AW$4,Switching!$B$35:$F$44,5,0),0)-IFERROR(VLOOKUP(AW$4,Switching!$B$23:$F$31,5,0),0)</f>
        <v>1</v>
      </c>
      <c r="AX114" s="10">
        <f>Customers!AX113+IFERROR(VLOOKUP(AX$4,Switching!$B$35:$F$44,5,0),0)-IFERROR(VLOOKUP(AX$4,Switching!$B$23:$F$31,5,0),0)</f>
        <v>2</v>
      </c>
    </row>
    <row r="115" spans="1:50" x14ac:dyDescent="0.25">
      <c r="A115" s="8">
        <v>2023</v>
      </c>
      <c r="B115" s="8">
        <v>8</v>
      </c>
      <c r="C115" s="8" t="s">
        <v>590</v>
      </c>
      <c r="D115" s="10">
        <f>Customers!D114+IFERROR(VLOOKUP(D$4,Switching!$B$35:$F$44,5,0),0)-IFERROR(VLOOKUP(D$4,Switching!$B$23:$F$31,5,0),0)</f>
        <v>446541.51509137597</v>
      </c>
      <c r="E115" s="36">
        <f t="shared" si="8"/>
        <v>675</v>
      </c>
      <c r="F115" s="10">
        <f>Customers!F114+IFERROR(VLOOKUP(F$4,Switching!$B$35:$F$44,5,0),0)-IFERROR(VLOOKUP(F$4,Switching!$B$23:$F$31,5,0),0)</f>
        <v>398</v>
      </c>
      <c r="G115" s="10">
        <f>Customers!G114+IFERROR(VLOOKUP(G$4,Switching!$B$35:$F$44,5,0),0)-IFERROR(VLOOKUP(G$4,Switching!$B$23:$F$31,5,0),0)</f>
        <v>277</v>
      </c>
      <c r="H115" s="35">
        <f t="shared" si="9"/>
        <v>83020</v>
      </c>
      <c r="I115" s="10">
        <f>Customers!I114+IFERROR(VLOOKUP(I$4,Switching!$B$35:$F$44,5,0),0)-IFERROR(VLOOKUP(I$4,Switching!$B$23:$F$31,5,0),0)</f>
        <v>64242.203781256852</v>
      </c>
      <c r="J115" s="10">
        <f>Customers!J114+IFERROR(VLOOKUP(J$4,Switching!$B$35:$F$44,5,0),0)-IFERROR(VLOOKUP(J$4,Switching!$B$23:$F$31,5,0),0)</f>
        <v>18777.796218743151</v>
      </c>
      <c r="K115" s="10">
        <f>Customers!K114+IFERROR(VLOOKUP(K$4,Switching!$B$35:$F$44,5,0),0)-IFERROR(VLOOKUP(K$4,Switching!$B$23:$F$31,5,0),0)</f>
        <v>195</v>
      </c>
      <c r="L115" s="10">
        <f>Customers!L114+IFERROR(VLOOKUP(L$4,Switching!$B$35:$F$44,5,0),0)-IFERROR(VLOOKUP(L$4,Switching!$B$23:$F$31,5,0),0)</f>
        <v>4560</v>
      </c>
      <c r="M115" s="10">
        <f>Customers!M114+IFERROR(VLOOKUP(M$4,Switching!$B$35:$F$44,5,0),0)-IFERROR(VLOOKUP(M$4,Switching!$B$23:$F$31,5,0),0)</f>
        <v>216</v>
      </c>
      <c r="N115" s="10">
        <f>Customers!N114+IFERROR(VLOOKUP(N$4,Switching!$B$35:$F$44,5,0),0)-IFERROR(VLOOKUP(N$4,Switching!$B$23:$F$31,5,0),0)</f>
        <v>524</v>
      </c>
      <c r="O115" s="10">
        <f>Customers!O114+IFERROR(VLOOKUP(O$4,Switching!$B$35:$F$44,5,0),0)-IFERROR(VLOOKUP(O$4,Switching!$B$23:$F$31,5,0),0)</f>
        <v>52</v>
      </c>
      <c r="P115" s="10">
        <f>Customers!P114+IFERROR(VLOOKUP(P$4,Switching!$B$35:$F$44,5,0),0)-IFERROR(VLOOKUP(P$4,Switching!$B$23:$F$31,5,0),0)</f>
        <v>747</v>
      </c>
      <c r="Q115" s="10">
        <f>Customers!Q114+IFERROR(VLOOKUP(Q$4,Switching!$B$35:$F$44,5,0),0)-IFERROR(VLOOKUP(Q$4,Switching!$B$23:$F$31,5,0),0)</f>
        <v>1</v>
      </c>
      <c r="R115" s="10">
        <f>Customers!R114+IFERROR(VLOOKUP(R$4,Switching!$B$35:$F$44,5,0),0)-IFERROR(VLOOKUP(R$4,Switching!$B$23:$F$31,5,0),0)</f>
        <v>6</v>
      </c>
      <c r="S115" s="10">
        <f>Customers!S114+IFERROR(VLOOKUP(S$4,Switching!$B$35:$F$44,5,0),0)-IFERROR(VLOOKUP(S$4,Switching!$B$23:$F$31,5,0),0)</f>
        <v>5</v>
      </c>
      <c r="T115" s="10">
        <f t="shared" si="5"/>
        <v>12</v>
      </c>
      <c r="U115" s="10">
        <f>Customers!U114+IFERROR(VLOOKUP(U$4,Switching!$B$35:$F$44,5,0),0)-IFERROR(VLOOKUP(U$4,Switching!$B$23:$F$31,5,0),0)</f>
        <v>32</v>
      </c>
      <c r="V115" s="10">
        <f>Customers!V114+IFERROR(VLOOKUP(V$4,Switching!$B$35:$F$44,5,0),0)-IFERROR(VLOOKUP(V$4,Switching!$B$23:$F$31,5,0),0)</f>
        <v>1</v>
      </c>
      <c r="W115" s="10">
        <f>Customers!W114+IFERROR(VLOOKUP(W$4,Switching!$B$35:$F$44,5,0),0)-IFERROR(VLOOKUP(W$4,Switching!$B$23:$F$31,5,0),0)</f>
        <v>23877</v>
      </c>
      <c r="X115" s="35">
        <f t="shared" si="6"/>
        <v>4641</v>
      </c>
      <c r="Y115" s="10">
        <f>Customers!Y114+IFERROR(VLOOKUP(Y$4,Switching!$B$35:$F$44,5,0),0)-IFERROR(VLOOKUP(Y$4,Switching!$B$23:$F$31,5,0),0)</f>
        <v>3852</v>
      </c>
      <c r="Z115" s="10">
        <f>Customers!Z114+IFERROR(VLOOKUP(Z$4,Switching!$B$35:$F$44,5,0),0)-IFERROR(VLOOKUP(Z$4,Switching!$B$23:$F$31,5,0),0)</f>
        <v>789</v>
      </c>
      <c r="AA115" s="10">
        <f>Customers!AA114+IFERROR(VLOOKUP(AA$4,Switching!$B$35:$F$44,5,0),0)-IFERROR(VLOOKUP(AA$4,Switching!$B$23:$F$31,5,0),0)</f>
        <v>19</v>
      </c>
      <c r="AB115" s="10">
        <f>Customers!AB114+IFERROR(VLOOKUP(AB$4,Switching!$B$35:$F$44,5,0),0)-IFERROR(VLOOKUP(AB$4,Switching!$B$23:$F$31,5,0),0)</f>
        <v>187</v>
      </c>
      <c r="AC115" s="10">
        <f>Customers!AC114+IFERROR(VLOOKUP(AC$4,Switching!$B$35:$F$44,5,0),0)-IFERROR(VLOOKUP(AC$4,Switching!$B$23:$F$31,5,0),0)</f>
        <v>4</v>
      </c>
      <c r="AD115" s="10">
        <f>Customers!AD114+IFERROR(VLOOKUP(AD$4,Switching!$B$35:$F$44,5,0),0)-IFERROR(VLOOKUP(AD$4,Switching!$B$23:$F$31,5,0),0)</f>
        <v>18</v>
      </c>
      <c r="AE115" s="10">
        <f>Customers!AE114+IFERROR(VLOOKUP(AE$4,Switching!$B$35:$F$44,5,0),0)-IFERROR(VLOOKUP(AE$4,Switching!$B$23:$F$31,5,0),0)</f>
        <v>128</v>
      </c>
      <c r="AF115" s="10">
        <f>Customers!AF114+IFERROR(VLOOKUP(AF$4,Switching!$B$35:$F$44,5,0),0)-IFERROR(VLOOKUP(AF$4,Switching!$B$23:$F$31,5,0),0)</f>
        <v>13</v>
      </c>
      <c r="AG115" s="10">
        <f>Customers!AG114+IFERROR(VLOOKUP(AG$4,Switching!$B$35:$F$44,5,0),0)-IFERROR(VLOOKUP(AG$4,Switching!$B$23:$F$31,5,0),0)</f>
        <v>12</v>
      </c>
      <c r="AH115" s="10">
        <f>Customers!AH114+IFERROR(VLOOKUP(AH$4,Switching!$B$35:$F$44,5,0),0)-IFERROR(VLOOKUP(AH$4,Switching!$B$23:$F$31,5,0),0)</f>
        <v>379588</v>
      </c>
      <c r="AI115" s="35">
        <f t="shared" si="7"/>
        <v>46153</v>
      </c>
      <c r="AJ115" s="10">
        <f>Customers!AJ114+IFERROR(VLOOKUP(AJ$4,Switching!$B$35:$F$44,5,0),0)-IFERROR(VLOOKUP(AJ$4,Switching!$B$23:$F$31,5,0),0)</f>
        <v>29199.018770139028</v>
      </c>
      <c r="AK115" s="10">
        <f>Customers!AK114+IFERROR(VLOOKUP(AK$4,Switching!$B$35:$F$44,5,0),0)-IFERROR(VLOOKUP(AK$4,Switching!$B$23:$F$31,5,0),0)</f>
        <v>16953.981229860969</v>
      </c>
      <c r="AL115" s="10">
        <f>Customers!AL114+IFERROR(VLOOKUP(AL$4,Switching!$B$35:$F$44,5,0),0)-IFERROR(VLOOKUP(AL$4,Switching!$B$23:$F$31,5,0),0)</f>
        <v>52</v>
      </c>
      <c r="AM115" s="10">
        <f>Customers!AM114+IFERROR(VLOOKUP(AM$4,Switching!$B$35:$F$44,5,0),0)-IFERROR(VLOOKUP(AM$4,Switching!$B$23:$F$31,5,0),0)</f>
        <v>2603</v>
      </c>
      <c r="AN115" s="10">
        <f>Customers!AN114+IFERROR(VLOOKUP(AN$4,Switching!$B$35:$F$44,5,0),0)-IFERROR(VLOOKUP(AN$4,Switching!$B$23:$F$31,5,0),0)</f>
        <v>48</v>
      </c>
      <c r="AO115" s="10">
        <f>Customers!AO114+IFERROR(VLOOKUP(AO$4,Switching!$B$35:$F$44,5,0),0)-IFERROR(VLOOKUP(AO$4,Switching!$B$23:$F$31,5,0),0)</f>
        <v>233</v>
      </c>
      <c r="AP115" s="10">
        <f>Customers!AP114+IFERROR(VLOOKUP(AP$4,Switching!$B$35:$F$44,5,0),0)-IFERROR(VLOOKUP(AP$4,Switching!$B$23:$F$31,5,0),0)</f>
        <v>21</v>
      </c>
      <c r="AQ115" s="10">
        <f>Customers!AQ114+IFERROR(VLOOKUP(AQ$4,Switching!$B$35:$F$44,5,0),0)-IFERROR(VLOOKUP(AQ$4,Switching!$B$23:$F$31,5,0),0)</f>
        <v>208</v>
      </c>
      <c r="AR115" s="10">
        <f>Customers!AR114+IFERROR(VLOOKUP(AR$4,Switching!$B$35:$F$44,5,0),0)-IFERROR(VLOOKUP(AR$4,Switching!$B$23:$F$31,5,0),0)</f>
        <v>74</v>
      </c>
      <c r="AS115" s="10">
        <f>Customers!AS114+IFERROR(VLOOKUP(AS$4,Switching!$B$35:$F$44,5,0),0)-IFERROR(VLOOKUP(AS$4,Switching!$B$23:$F$31,5,0),0)</f>
        <v>100</v>
      </c>
      <c r="AT115" s="10">
        <f>Customers!AT114+IFERROR(VLOOKUP(AT$4,Switching!$B$35:$F$44,5,0),0)-IFERROR(VLOOKUP(AT$4,Switching!$B$23:$F$31,5,0),0)</f>
        <v>156</v>
      </c>
      <c r="AU115" s="10">
        <f>Customers!AU114+IFERROR(VLOOKUP(AU$4,Switching!$B$35:$F$44,5,0),0)-IFERROR(VLOOKUP(AU$4,Switching!$B$23:$F$31,5,0),0)</f>
        <v>12</v>
      </c>
      <c r="AV115" s="10">
        <f>Customers!AV114+IFERROR(VLOOKUP(AV$4,Switching!$B$35:$F$44,5,0),0)-IFERROR(VLOOKUP(AV$4,Switching!$B$23:$F$31,5,0),0)</f>
        <v>905</v>
      </c>
      <c r="AW115" s="10">
        <f>Customers!AW114+IFERROR(VLOOKUP(AW$4,Switching!$B$35:$F$44,5,0),0)-IFERROR(VLOOKUP(AW$4,Switching!$B$23:$F$31,5,0),0)</f>
        <v>1</v>
      </c>
      <c r="AX115" s="10">
        <f>Customers!AX114+IFERROR(VLOOKUP(AX$4,Switching!$B$35:$F$44,5,0),0)-IFERROR(VLOOKUP(AX$4,Switching!$B$23:$F$31,5,0),0)</f>
        <v>2</v>
      </c>
    </row>
    <row r="116" spans="1:50" x14ac:dyDescent="0.25">
      <c r="A116" s="8">
        <v>2023</v>
      </c>
      <c r="B116" s="8">
        <v>9</v>
      </c>
      <c r="C116" s="8" t="s">
        <v>591</v>
      </c>
      <c r="D116" s="10">
        <f>Customers!D115+IFERROR(VLOOKUP(D$4,Switching!$B$35:$F$44,5,0),0)-IFERROR(VLOOKUP(D$4,Switching!$B$23:$F$31,5,0),0)</f>
        <v>446708.11846577999</v>
      </c>
      <c r="E116" s="36">
        <f t="shared" si="8"/>
        <v>673</v>
      </c>
      <c r="F116" s="10">
        <f>Customers!F115+IFERROR(VLOOKUP(F$4,Switching!$B$35:$F$44,5,0),0)-IFERROR(VLOOKUP(F$4,Switching!$B$23:$F$31,5,0),0)</f>
        <v>397</v>
      </c>
      <c r="G116" s="10">
        <f>Customers!G115+IFERROR(VLOOKUP(G$4,Switching!$B$35:$F$44,5,0),0)-IFERROR(VLOOKUP(G$4,Switching!$B$23:$F$31,5,0),0)</f>
        <v>276</v>
      </c>
      <c r="H116" s="35">
        <f t="shared" si="9"/>
        <v>83030</v>
      </c>
      <c r="I116" s="10">
        <f>Customers!I115+IFERROR(VLOOKUP(I$4,Switching!$B$35:$F$44,5,0),0)-IFERROR(VLOOKUP(I$4,Switching!$B$23:$F$31,5,0),0)</f>
        <v>64249.952192544617</v>
      </c>
      <c r="J116" s="10">
        <f>Customers!J115+IFERROR(VLOOKUP(J$4,Switching!$B$35:$F$44,5,0),0)-IFERROR(VLOOKUP(J$4,Switching!$B$23:$F$31,5,0),0)</f>
        <v>18780.047807455383</v>
      </c>
      <c r="K116" s="10">
        <f>Customers!K115+IFERROR(VLOOKUP(K$4,Switching!$B$35:$F$44,5,0),0)-IFERROR(VLOOKUP(K$4,Switching!$B$23:$F$31,5,0),0)</f>
        <v>195</v>
      </c>
      <c r="L116" s="10">
        <f>Customers!L115+IFERROR(VLOOKUP(L$4,Switching!$B$35:$F$44,5,0),0)-IFERROR(VLOOKUP(L$4,Switching!$B$23:$F$31,5,0),0)</f>
        <v>4560</v>
      </c>
      <c r="M116" s="10">
        <f>Customers!M115+IFERROR(VLOOKUP(M$4,Switching!$B$35:$F$44,5,0),0)-IFERROR(VLOOKUP(M$4,Switching!$B$23:$F$31,5,0),0)</f>
        <v>216</v>
      </c>
      <c r="N116" s="10">
        <f>Customers!N115+IFERROR(VLOOKUP(N$4,Switching!$B$35:$F$44,5,0),0)-IFERROR(VLOOKUP(N$4,Switching!$B$23:$F$31,5,0),0)</f>
        <v>524</v>
      </c>
      <c r="O116" s="10">
        <f>Customers!O115+IFERROR(VLOOKUP(O$4,Switching!$B$35:$F$44,5,0),0)-IFERROR(VLOOKUP(O$4,Switching!$B$23:$F$31,5,0),0)</f>
        <v>52</v>
      </c>
      <c r="P116" s="10">
        <f>Customers!P115+IFERROR(VLOOKUP(P$4,Switching!$B$35:$F$44,5,0),0)-IFERROR(VLOOKUP(P$4,Switching!$B$23:$F$31,5,0),0)</f>
        <v>747</v>
      </c>
      <c r="Q116" s="10">
        <f>Customers!Q115+IFERROR(VLOOKUP(Q$4,Switching!$B$35:$F$44,5,0),0)-IFERROR(VLOOKUP(Q$4,Switching!$B$23:$F$31,5,0),0)</f>
        <v>1</v>
      </c>
      <c r="R116" s="10">
        <f>Customers!R115+IFERROR(VLOOKUP(R$4,Switching!$B$35:$F$44,5,0),0)-IFERROR(VLOOKUP(R$4,Switching!$B$23:$F$31,5,0),0)</f>
        <v>6</v>
      </c>
      <c r="S116" s="10">
        <f>Customers!S115+IFERROR(VLOOKUP(S$4,Switching!$B$35:$F$44,5,0),0)-IFERROR(VLOOKUP(S$4,Switching!$B$23:$F$31,5,0),0)</f>
        <v>5</v>
      </c>
      <c r="T116" s="10">
        <f t="shared" si="5"/>
        <v>12</v>
      </c>
      <c r="U116" s="10">
        <f>Customers!U115+IFERROR(VLOOKUP(U$4,Switching!$B$35:$F$44,5,0),0)-IFERROR(VLOOKUP(U$4,Switching!$B$23:$F$31,5,0),0)</f>
        <v>32</v>
      </c>
      <c r="V116" s="10">
        <f>Customers!V115+IFERROR(VLOOKUP(V$4,Switching!$B$35:$F$44,5,0),0)-IFERROR(VLOOKUP(V$4,Switching!$B$23:$F$31,5,0),0)</f>
        <v>1</v>
      </c>
      <c r="W116" s="10">
        <f>Customers!W115+IFERROR(VLOOKUP(W$4,Switching!$B$35:$F$44,5,0),0)-IFERROR(VLOOKUP(W$4,Switching!$B$23:$F$31,5,0),0)</f>
        <v>23885</v>
      </c>
      <c r="X116" s="35">
        <f t="shared" si="6"/>
        <v>4643</v>
      </c>
      <c r="Y116" s="10">
        <f>Customers!Y115+IFERROR(VLOOKUP(Y$4,Switching!$B$35:$F$44,5,0),0)-IFERROR(VLOOKUP(Y$4,Switching!$B$23:$F$31,5,0),0)</f>
        <v>3854</v>
      </c>
      <c r="Z116" s="10">
        <f>Customers!Z115+IFERROR(VLOOKUP(Z$4,Switching!$B$35:$F$44,5,0),0)-IFERROR(VLOOKUP(Z$4,Switching!$B$23:$F$31,5,0),0)</f>
        <v>789</v>
      </c>
      <c r="AA116" s="10">
        <f>Customers!AA115+IFERROR(VLOOKUP(AA$4,Switching!$B$35:$F$44,5,0),0)-IFERROR(VLOOKUP(AA$4,Switching!$B$23:$F$31,5,0),0)</f>
        <v>19</v>
      </c>
      <c r="AB116" s="10">
        <f>Customers!AB115+IFERROR(VLOOKUP(AB$4,Switching!$B$35:$F$44,5,0),0)-IFERROR(VLOOKUP(AB$4,Switching!$B$23:$F$31,5,0),0)</f>
        <v>187</v>
      </c>
      <c r="AC116" s="10">
        <f>Customers!AC115+IFERROR(VLOOKUP(AC$4,Switching!$B$35:$F$44,5,0),0)-IFERROR(VLOOKUP(AC$4,Switching!$B$23:$F$31,5,0),0)</f>
        <v>4</v>
      </c>
      <c r="AD116" s="10">
        <f>Customers!AD115+IFERROR(VLOOKUP(AD$4,Switching!$B$35:$F$44,5,0),0)-IFERROR(VLOOKUP(AD$4,Switching!$B$23:$F$31,5,0),0)</f>
        <v>18</v>
      </c>
      <c r="AE116" s="10">
        <f>Customers!AE115+IFERROR(VLOOKUP(AE$4,Switching!$B$35:$F$44,5,0),0)-IFERROR(VLOOKUP(AE$4,Switching!$B$23:$F$31,5,0),0)</f>
        <v>130</v>
      </c>
      <c r="AF116" s="10">
        <f>Customers!AF115+IFERROR(VLOOKUP(AF$4,Switching!$B$35:$F$44,5,0),0)-IFERROR(VLOOKUP(AF$4,Switching!$B$23:$F$31,5,0),0)</f>
        <v>13</v>
      </c>
      <c r="AG116" s="10">
        <f>Customers!AG115+IFERROR(VLOOKUP(AG$4,Switching!$B$35:$F$44,5,0),0)-IFERROR(VLOOKUP(AG$4,Switching!$B$23:$F$31,5,0),0)</f>
        <v>12</v>
      </c>
      <c r="AH116" s="10">
        <f>Customers!AH115+IFERROR(VLOOKUP(AH$4,Switching!$B$35:$F$44,5,0),0)-IFERROR(VLOOKUP(AH$4,Switching!$B$23:$F$31,5,0),0)</f>
        <v>379777</v>
      </c>
      <c r="AI116" s="35">
        <f t="shared" si="7"/>
        <v>46170</v>
      </c>
      <c r="AJ116" s="10">
        <f>Customers!AJ115+IFERROR(VLOOKUP(AJ$4,Switching!$B$35:$F$44,5,0),0)-IFERROR(VLOOKUP(AJ$4,Switching!$B$23:$F$31,5,0),0)</f>
        <v>29209.774442867121</v>
      </c>
      <c r="AK116" s="10">
        <f>Customers!AK115+IFERROR(VLOOKUP(AK$4,Switching!$B$35:$F$44,5,0),0)-IFERROR(VLOOKUP(AK$4,Switching!$B$23:$F$31,5,0),0)</f>
        <v>16960.225557132879</v>
      </c>
      <c r="AL116" s="10">
        <f>Customers!AL115+IFERROR(VLOOKUP(AL$4,Switching!$B$35:$F$44,5,0),0)-IFERROR(VLOOKUP(AL$4,Switching!$B$23:$F$31,5,0),0)</f>
        <v>52</v>
      </c>
      <c r="AM116" s="10">
        <f>Customers!AM115+IFERROR(VLOOKUP(AM$4,Switching!$B$35:$F$44,5,0),0)-IFERROR(VLOOKUP(AM$4,Switching!$B$23:$F$31,5,0),0)</f>
        <v>2603</v>
      </c>
      <c r="AN116" s="10">
        <f>Customers!AN115+IFERROR(VLOOKUP(AN$4,Switching!$B$35:$F$44,5,0),0)-IFERROR(VLOOKUP(AN$4,Switching!$B$23:$F$31,5,0),0)</f>
        <v>48</v>
      </c>
      <c r="AO116" s="10">
        <f>Customers!AO115+IFERROR(VLOOKUP(AO$4,Switching!$B$35:$F$44,5,0),0)-IFERROR(VLOOKUP(AO$4,Switching!$B$23:$F$31,5,0),0)</f>
        <v>233</v>
      </c>
      <c r="AP116" s="10">
        <f>Customers!AP115+IFERROR(VLOOKUP(AP$4,Switching!$B$35:$F$44,5,0),0)-IFERROR(VLOOKUP(AP$4,Switching!$B$23:$F$31,5,0),0)</f>
        <v>21</v>
      </c>
      <c r="AQ116" s="10">
        <f>Customers!AQ115+IFERROR(VLOOKUP(AQ$4,Switching!$B$35:$F$44,5,0),0)-IFERROR(VLOOKUP(AQ$4,Switching!$B$23:$F$31,5,0),0)</f>
        <v>208</v>
      </c>
      <c r="AR116" s="10">
        <f>Customers!AR115+IFERROR(VLOOKUP(AR$4,Switching!$B$35:$F$44,5,0),0)-IFERROR(VLOOKUP(AR$4,Switching!$B$23:$F$31,5,0),0)</f>
        <v>74</v>
      </c>
      <c r="AS116" s="10">
        <f>Customers!AS115+IFERROR(VLOOKUP(AS$4,Switching!$B$35:$F$44,5,0),0)-IFERROR(VLOOKUP(AS$4,Switching!$B$23:$F$31,5,0),0)</f>
        <v>100</v>
      </c>
      <c r="AT116" s="10">
        <f>Customers!AT115+IFERROR(VLOOKUP(AT$4,Switching!$B$35:$F$44,5,0),0)-IFERROR(VLOOKUP(AT$4,Switching!$B$23:$F$31,5,0),0)</f>
        <v>156</v>
      </c>
      <c r="AU116" s="10">
        <f>Customers!AU115+IFERROR(VLOOKUP(AU$4,Switching!$B$35:$F$44,5,0),0)-IFERROR(VLOOKUP(AU$4,Switching!$B$23:$F$31,5,0),0)</f>
        <v>12</v>
      </c>
      <c r="AV116" s="10">
        <f>Customers!AV115+IFERROR(VLOOKUP(AV$4,Switching!$B$35:$F$44,5,0),0)-IFERROR(VLOOKUP(AV$4,Switching!$B$23:$F$31,5,0),0)</f>
        <v>905</v>
      </c>
      <c r="AW116" s="10">
        <f>Customers!AW115+IFERROR(VLOOKUP(AW$4,Switching!$B$35:$F$44,5,0),0)-IFERROR(VLOOKUP(AW$4,Switching!$B$23:$F$31,5,0),0)</f>
        <v>1</v>
      </c>
      <c r="AX116" s="10">
        <f>Customers!AX115+IFERROR(VLOOKUP(AX$4,Switching!$B$35:$F$44,5,0),0)-IFERROR(VLOOKUP(AX$4,Switching!$B$23:$F$31,5,0),0)</f>
        <v>2</v>
      </c>
    </row>
    <row r="117" spans="1:50" x14ac:dyDescent="0.25">
      <c r="A117" s="8">
        <v>2023</v>
      </c>
      <c r="B117" s="8">
        <v>10</v>
      </c>
      <c r="C117" s="8" t="s">
        <v>592</v>
      </c>
      <c r="D117" s="10">
        <f>Customers!D116+IFERROR(VLOOKUP(D$4,Switching!$B$35:$F$44,5,0),0)-IFERROR(VLOOKUP(D$4,Switching!$B$23:$F$31,5,0),0)</f>
        <v>446874.72184018401</v>
      </c>
      <c r="E117" s="36">
        <f t="shared" si="8"/>
        <v>673</v>
      </c>
      <c r="F117" s="10">
        <f>Customers!F116+IFERROR(VLOOKUP(F$4,Switching!$B$35:$F$44,5,0),0)-IFERROR(VLOOKUP(F$4,Switching!$B$23:$F$31,5,0),0)</f>
        <v>397</v>
      </c>
      <c r="G117" s="10">
        <f>Customers!G116+IFERROR(VLOOKUP(G$4,Switching!$B$35:$F$44,5,0),0)-IFERROR(VLOOKUP(G$4,Switching!$B$23:$F$31,5,0),0)</f>
        <v>276</v>
      </c>
      <c r="H117" s="35">
        <f t="shared" si="9"/>
        <v>83040</v>
      </c>
      <c r="I117" s="10">
        <f>Customers!I116+IFERROR(VLOOKUP(I$4,Switching!$B$35:$F$44,5,0),0)-IFERROR(VLOOKUP(I$4,Switching!$B$23:$F$31,5,0),0)</f>
        <v>64257.700603832389</v>
      </c>
      <c r="J117" s="10">
        <f>Customers!J116+IFERROR(VLOOKUP(J$4,Switching!$B$35:$F$44,5,0),0)-IFERROR(VLOOKUP(J$4,Switching!$B$23:$F$31,5,0),0)</f>
        <v>18782.299396167611</v>
      </c>
      <c r="K117" s="10">
        <f>Customers!K116+IFERROR(VLOOKUP(K$4,Switching!$B$35:$F$44,5,0),0)-IFERROR(VLOOKUP(K$4,Switching!$B$23:$F$31,5,0),0)</f>
        <v>195</v>
      </c>
      <c r="L117" s="10">
        <f>Customers!L116+IFERROR(VLOOKUP(L$4,Switching!$B$35:$F$44,5,0),0)-IFERROR(VLOOKUP(L$4,Switching!$B$23:$F$31,5,0),0)</f>
        <v>4560</v>
      </c>
      <c r="M117" s="10">
        <f>Customers!M116+IFERROR(VLOOKUP(M$4,Switching!$B$35:$F$44,5,0),0)-IFERROR(VLOOKUP(M$4,Switching!$B$23:$F$31,5,0),0)</f>
        <v>216</v>
      </c>
      <c r="N117" s="10">
        <f>Customers!N116+IFERROR(VLOOKUP(N$4,Switching!$B$35:$F$44,5,0),0)-IFERROR(VLOOKUP(N$4,Switching!$B$23:$F$31,5,0),0)</f>
        <v>524</v>
      </c>
      <c r="O117" s="10">
        <f>Customers!O116+IFERROR(VLOOKUP(O$4,Switching!$B$35:$F$44,5,0),0)-IFERROR(VLOOKUP(O$4,Switching!$B$23:$F$31,5,0),0)</f>
        <v>52</v>
      </c>
      <c r="P117" s="10">
        <f>Customers!P116+IFERROR(VLOOKUP(P$4,Switching!$B$35:$F$44,5,0),0)-IFERROR(VLOOKUP(P$4,Switching!$B$23:$F$31,5,0),0)</f>
        <v>747</v>
      </c>
      <c r="Q117" s="10">
        <f>Customers!Q116+IFERROR(VLOOKUP(Q$4,Switching!$B$35:$F$44,5,0),0)-IFERROR(VLOOKUP(Q$4,Switching!$B$23:$F$31,5,0),0)</f>
        <v>1</v>
      </c>
      <c r="R117" s="10">
        <f>Customers!R116+IFERROR(VLOOKUP(R$4,Switching!$B$35:$F$44,5,0),0)-IFERROR(VLOOKUP(R$4,Switching!$B$23:$F$31,5,0),0)</f>
        <v>6</v>
      </c>
      <c r="S117" s="10">
        <f>Customers!S116+IFERROR(VLOOKUP(S$4,Switching!$B$35:$F$44,5,0),0)-IFERROR(VLOOKUP(S$4,Switching!$B$23:$F$31,5,0),0)</f>
        <v>5</v>
      </c>
      <c r="T117" s="10">
        <f t="shared" si="5"/>
        <v>12</v>
      </c>
      <c r="U117" s="10">
        <f>Customers!U116+IFERROR(VLOOKUP(U$4,Switching!$B$35:$F$44,5,0),0)-IFERROR(VLOOKUP(U$4,Switching!$B$23:$F$31,5,0),0)</f>
        <v>32</v>
      </c>
      <c r="V117" s="10">
        <f>Customers!V116+IFERROR(VLOOKUP(V$4,Switching!$B$35:$F$44,5,0),0)-IFERROR(VLOOKUP(V$4,Switching!$B$23:$F$31,5,0),0)</f>
        <v>1</v>
      </c>
      <c r="W117" s="10">
        <f>Customers!W116+IFERROR(VLOOKUP(W$4,Switching!$B$35:$F$44,5,0),0)-IFERROR(VLOOKUP(W$4,Switching!$B$23:$F$31,5,0),0)</f>
        <v>23834</v>
      </c>
      <c r="X117" s="35">
        <f t="shared" si="6"/>
        <v>4645</v>
      </c>
      <c r="Y117" s="10">
        <f>Customers!Y116+IFERROR(VLOOKUP(Y$4,Switching!$B$35:$F$44,5,0),0)-IFERROR(VLOOKUP(Y$4,Switching!$B$23:$F$31,5,0),0)</f>
        <v>3855</v>
      </c>
      <c r="Z117" s="10">
        <f>Customers!Z116+IFERROR(VLOOKUP(Z$4,Switching!$B$35:$F$44,5,0),0)-IFERROR(VLOOKUP(Z$4,Switching!$B$23:$F$31,5,0),0)</f>
        <v>790</v>
      </c>
      <c r="AA117" s="10">
        <f>Customers!AA116+IFERROR(VLOOKUP(AA$4,Switching!$B$35:$F$44,5,0),0)-IFERROR(VLOOKUP(AA$4,Switching!$B$23:$F$31,5,0),0)</f>
        <v>19</v>
      </c>
      <c r="AB117" s="10">
        <f>Customers!AB116+IFERROR(VLOOKUP(AB$4,Switching!$B$35:$F$44,5,0),0)-IFERROR(VLOOKUP(AB$4,Switching!$B$23:$F$31,5,0),0)</f>
        <v>187</v>
      </c>
      <c r="AC117" s="10">
        <f>Customers!AC116+IFERROR(VLOOKUP(AC$4,Switching!$B$35:$F$44,5,0),0)-IFERROR(VLOOKUP(AC$4,Switching!$B$23:$F$31,5,0),0)</f>
        <v>4</v>
      </c>
      <c r="AD117" s="10">
        <f>Customers!AD116+IFERROR(VLOOKUP(AD$4,Switching!$B$35:$F$44,5,0),0)-IFERROR(VLOOKUP(AD$4,Switching!$B$23:$F$31,5,0),0)</f>
        <v>18</v>
      </c>
      <c r="AE117" s="10">
        <f>Customers!AE116+IFERROR(VLOOKUP(AE$4,Switching!$B$35:$F$44,5,0),0)-IFERROR(VLOOKUP(AE$4,Switching!$B$23:$F$31,5,0),0)</f>
        <v>130</v>
      </c>
      <c r="AF117" s="10">
        <f>Customers!AF116+IFERROR(VLOOKUP(AF$4,Switching!$B$35:$F$44,5,0),0)-IFERROR(VLOOKUP(AF$4,Switching!$B$23:$F$31,5,0),0)</f>
        <v>13</v>
      </c>
      <c r="AG117" s="10">
        <f>Customers!AG116+IFERROR(VLOOKUP(AG$4,Switching!$B$35:$F$44,5,0),0)-IFERROR(VLOOKUP(AG$4,Switching!$B$23:$F$31,5,0),0)</f>
        <v>12</v>
      </c>
      <c r="AH117" s="10">
        <f>Customers!AH116+IFERROR(VLOOKUP(AH$4,Switching!$B$35:$F$44,5,0),0)-IFERROR(VLOOKUP(AH$4,Switching!$B$23:$F$31,5,0),0)</f>
        <v>379965</v>
      </c>
      <c r="AI117" s="35">
        <f t="shared" si="7"/>
        <v>46187</v>
      </c>
      <c r="AJ117" s="10">
        <f>Customers!AJ116+IFERROR(VLOOKUP(AJ$4,Switching!$B$35:$F$44,5,0),0)-IFERROR(VLOOKUP(AJ$4,Switching!$B$23:$F$31,5,0),0)</f>
        <v>29220.530115595211</v>
      </c>
      <c r="AK117" s="10">
        <f>Customers!AK116+IFERROR(VLOOKUP(AK$4,Switching!$B$35:$F$44,5,0),0)-IFERROR(VLOOKUP(AK$4,Switching!$B$23:$F$31,5,0),0)</f>
        <v>16966.469884404785</v>
      </c>
      <c r="AL117" s="10">
        <f>Customers!AL116+IFERROR(VLOOKUP(AL$4,Switching!$B$35:$F$44,5,0),0)-IFERROR(VLOOKUP(AL$4,Switching!$B$23:$F$31,5,0),0)</f>
        <v>52</v>
      </c>
      <c r="AM117" s="10">
        <f>Customers!AM116+IFERROR(VLOOKUP(AM$4,Switching!$B$35:$F$44,5,0),0)-IFERROR(VLOOKUP(AM$4,Switching!$B$23:$F$31,5,0),0)</f>
        <v>2603</v>
      </c>
      <c r="AN117" s="10">
        <f>Customers!AN116+IFERROR(VLOOKUP(AN$4,Switching!$B$35:$F$44,5,0),0)-IFERROR(VLOOKUP(AN$4,Switching!$B$23:$F$31,5,0),0)</f>
        <v>48</v>
      </c>
      <c r="AO117" s="10">
        <f>Customers!AO116+IFERROR(VLOOKUP(AO$4,Switching!$B$35:$F$44,5,0),0)-IFERROR(VLOOKUP(AO$4,Switching!$B$23:$F$31,5,0),0)</f>
        <v>233</v>
      </c>
      <c r="AP117" s="10">
        <f>Customers!AP116+IFERROR(VLOOKUP(AP$4,Switching!$B$35:$F$44,5,0),0)-IFERROR(VLOOKUP(AP$4,Switching!$B$23:$F$31,5,0),0)</f>
        <v>21</v>
      </c>
      <c r="AQ117" s="10">
        <f>Customers!AQ116+IFERROR(VLOOKUP(AQ$4,Switching!$B$35:$F$44,5,0),0)-IFERROR(VLOOKUP(AQ$4,Switching!$B$23:$F$31,5,0),0)</f>
        <v>208</v>
      </c>
      <c r="AR117" s="10">
        <f>Customers!AR116+IFERROR(VLOOKUP(AR$4,Switching!$B$35:$F$44,5,0),0)-IFERROR(VLOOKUP(AR$4,Switching!$B$23:$F$31,5,0),0)</f>
        <v>74</v>
      </c>
      <c r="AS117" s="10">
        <f>Customers!AS116+IFERROR(VLOOKUP(AS$4,Switching!$B$35:$F$44,5,0),0)-IFERROR(VLOOKUP(AS$4,Switching!$B$23:$F$31,5,0),0)</f>
        <v>100</v>
      </c>
      <c r="AT117" s="10">
        <f>Customers!AT116+IFERROR(VLOOKUP(AT$4,Switching!$B$35:$F$44,5,0),0)-IFERROR(VLOOKUP(AT$4,Switching!$B$23:$F$31,5,0),0)</f>
        <v>156</v>
      </c>
      <c r="AU117" s="10">
        <f>Customers!AU116+IFERROR(VLOOKUP(AU$4,Switching!$B$35:$F$44,5,0),0)-IFERROR(VLOOKUP(AU$4,Switching!$B$23:$F$31,5,0),0)</f>
        <v>12</v>
      </c>
      <c r="AV117" s="10">
        <f>Customers!AV116+IFERROR(VLOOKUP(AV$4,Switching!$B$35:$F$44,5,0),0)-IFERROR(VLOOKUP(AV$4,Switching!$B$23:$F$31,5,0),0)</f>
        <v>905</v>
      </c>
      <c r="AW117" s="10">
        <f>Customers!AW116+IFERROR(VLOOKUP(AW$4,Switching!$B$35:$F$44,5,0),0)-IFERROR(VLOOKUP(AW$4,Switching!$B$23:$F$31,5,0),0)</f>
        <v>1</v>
      </c>
      <c r="AX117" s="10">
        <f>Customers!AX116+IFERROR(VLOOKUP(AX$4,Switching!$B$35:$F$44,5,0),0)-IFERROR(VLOOKUP(AX$4,Switching!$B$23:$F$31,5,0),0)</f>
        <v>2</v>
      </c>
    </row>
    <row r="118" spans="1:50" x14ac:dyDescent="0.25">
      <c r="A118" s="8">
        <v>2023</v>
      </c>
      <c r="B118" s="8">
        <v>11</v>
      </c>
      <c r="C118" s="8" t="s">
        <v>593</v>
      </c>
      <c r="D118" s="10">
        <f>Customers!D117+IFERROR(VLOOKUP(D$4,Switching!$B$35:$F$44,5,0),0)-IFERROR(VLOOKUP(D$4,Switching!$B$23:$F$31,5,0),0)</f>
        <v>447041.32507790701</v>
      </c>
      <c r="E118" s="36">
        <f t="shared" si="8"/>
        <v>672</v>
      </c>
      <c r="F118" s="10">
        <f>Customers!F117+IFERROR(VLOOKUP(F$4,Switching!$B$35:$F$44,5,0),0)-IFERROR(VLOOKUP(F$4,Switching!$B$23:$F$31,5,0),0)</f>
        <v>396</v>
      </c>
      <c r="G118" s="10">
        <f>Customers!G117+IFERROR(VLOOKUP(G$4,Switching!$B$35:$F$44,5,0),0)-IFERROR(VLOOKUP(G$4,Switching!$B$23:$F$31,5,0),0)</f>
        <v>276</v>
      </c>
      <c r="H118" s="35">
        <f t="shared" si="9"/>
        <v>83050</v>
      </c>
      <c r="I118" s="10">
        <f>Customers!I117+IFERROR(VLOOKUP(I$4,Switching!$B$35:$F$44,5,0),0)-IFERROR(VLOOKUP(I$4,Switching!$B$23:$F$31,5,0),0)</f>
        <v>64265.449015120161</v>
      </c>
      <c r="J118" s="10">
        <f>Customers!J117+IFERROR(VLOOKUP(J$4,Switching!$B$35:$F$44,5,0),0)-IFERROR(VLOOKUP(J$4,Switching!$B$23:$F$31,5,0),0)</f>
        <v>18784.550984879843</v>
      </c>
      <c r="K118" s="10">
        <f>Customers!K117+IFERROR(VLOOKUP(K$4,Switching!$B$35:$F$44,5,0),0)-IFERROR(VLOOKUP(K$4,Switching!$B$23:$F$31,5,0),0)</f>
        <v>195</v>
      </c>
      <c r="L118" s="10">
        <f>Customers!L117+IFERROR(VLOOKUP(L$4,Switching!$B$35:$F$44,5,0),0)-IFERROR(VLOOKUP(L$4,Switching!$B$23:$F$31,5,0),0)</f>
        <v>4560</v>
      </c>
      <c r="M118" s="10">
        <f>Customers!M117+IFERROR(VLOOKUP(M$4,Switching!$B$35:$F$44,5,0),0)-IFERROR(VLOOKUP(M$4,Switching!$B$23:$F$31,5,0),0)</f>
        <v>216</v>
      </c>
      <c r="N118" s="10">
        <f>Customers!N117+IFERROR(VLOOKUP(N$4,Switching!$B$35:$F$44,5,0),0)-IFERROR(VLOOKUP(N$4,Switching!$B$23:$F$31,5,0),0)</f>
        <v>524</v>
      </c>
      <c r="O118" s="10">
        <f>Customers!O117+IFERROR(VLOOKUP(O$4,Switching!$B$35:$F$44,5,0),0)-IFERROR(VLOOKUP(O$4,Switching!$B$23:$F$31,5,0),0)</f>
        <v>52</v>
      </c>
      <c r="P118" s="10">
        <f>Customers!P117+IFERROR(VLOOKUP(P$4,Switching!$B$35:$F$44,5,0),0)-IFERROR(VLOOKUP(P$4,Switching!$B$23:$F$31,5,0),0)</f>
        <v>747</v>
      </c>
      <c r="Q118" s="10">
        <f>Customers!Q117+IFERROR(VLOOKUP(Q$4,Switching!$B$35:$F$44,5,0),0)-IFERROR(VLOOKUP(Q$4,Switching!$B$23:$F$31,5,0),0)</f>
        <v>1</v>
      </c>
      <c r="R118" s="10">
        <f>Customers!R117+IFERROR(VLOOKUP(R$4,Switching!$B$35:$F$44,5,0),0)-IFERROR(VLOOKUP(R$4,Switching!$B$23:$F$31,5,0),0)</f>
        <v>6</v>
      </c>
      <c r="S118" s="10">
        <f>Customers!S117+IFERROR(VLOOKUP(S$4,Switching!$B$35:$F$44,5,0),0)-IFERROR(VLOOKUP(S$4,Switching!$B$23:$F$31,5,0),0)</f>
        <v>5</v>
      </c>
      <c r="T118" s="10">
        <f t="shared" si="5"/>
        <v>12</v>
      </c>
      <c r="U118" s="10">
        <f>Customers!U117+IFERROR(VLOOKUP(U$4,Switching!$B$35:$F$44,5,0),0)-IFERROR(VLOOKUP(U$4,Switching!$B$23:$F$31,5,0),0)</f>
        <v>32</v>
      </c>
      <c r="V118" s="10">
        <f>Customers!V117+IFERROR(VLOOKUP(V$4,Switching!$B$35:$F$44,5,0),0)-IFERROR(VLOOKUP(V$4,Switching!$B$23:$F$31,5,0),0)</f>
        <v>1</v>
      </c>
      <c r="W118" s="10">
        <f>Customers!W117+IFERROR(VLOOKUP(W$4,Switching!$B$35:$F$44,5,0),0)-IFERROR(VLOOKUP(W$4,Switching!$B$23:$F$31,5,0),0)</f>
        <v>23842</v>
      </c>
      <c r="X118" s="35">
        <f t="shared" si="6"/>
        <v>4647</v>
      </c>
      <c r="Y118" s="10">
        <f>Customers!Y117+IFERROR(VLOOKUP(Y$4,Switching!$B$35:$F$44,5,0),0)-IFERROR(VLOOKUP(Y$4,Switching!$B$23:$F$31,5,0),0)</f>
        <v>3857</v>
      </c>
      <c r="Z118" s="10">
        <f>Customers!Z117+IFERROR(VLOOKUP(Z$4,Switching!$B$35:$F$44,5,0),0)-IFERROR(VLOOKUP(Z$4,Switching!$B$23:$F$31,5,0),0)</f>
        <v>790</v>
      </c>
      <c r="AA118" s="10">
        <f>Customers!AA117+IFERROR(VLOOKUP(AA$4,Switching!$B$35:$F$44,5,0),0)-IFERROR(VLOOKUP(AA$4,Switching!$B$23:$F$31,5,0),0)</f>
        <v>19</v>
      </c>
      <c r="AB118" s="10">
        <f>Customers!AB117+IFERROR(VLOOKUP(AB$4,Switching!$B$35:$F$44,5,0),0)-IFERROR(VLOOKUP(AB$4,Switching!$B$23:$F$31,5,0),0)</f>
        <v>187</v>
      </c>
      <c r="AC118" s="10">
        <f>Customers!AC117+IFERROR(VLOOKUP(AC$4,Switching!$B$35:$F$44,5,0),0)-IFERROR(VLOOKUP(AC$4,Switching!$B$23:$F$31,5,0),0)</f>
        <v>4</v>
      </c>
      <c r="AD118" s="10">
        <f>Customers!AD117+IFERROR(VLOOKUP(AD$4,Switching!$B$35:$F$44,5,0),0)-IFERROR(VLOOKUP(AD$4,Switching!$B$23:$F$31,5,0),0)</f>
        <v>18</v>
      </c>
      <c r="AE118" s="10">
        <f>Customers!AE117+IFERROR(VLOOKUP(AE$4,Switching!$B$35:$F$44,5,0),0)-IFERROR(VLOOKUP(AE$4,Switching!$B$23:$F$31,5,0),0)</f>
        <v>130</v>
      </c>
      <c r="AF118" s="10">
        <f>Customers!AF117+IFERROR(VLOOKUP(AF$4,Switching!$B$35:$F$44,5,0),0)-IFERROR(VLOOKUP(AF$4,Switching!$B$23:$F$31,5,0),0)</f>
        <v>13</v>
      </c>
      <c r="AG118" s="10">
        <f>Customers!AG117+IFERROR(VLOOKUP(AG$4,Switching!$B$35:$F$44,5,0),0)-IFERROR(VLOOKUP(AG$4,Switching!$B$23:$F$31,5,0),0)</f>
        <v>12</v>
      </c>
      <c r="AH118" s="10">
        <f>Customers!AH117+IFERROR(VLOOKUP(AH$4,Switching!$B$35:$F$44,5,0),0)-IFERROR(VLOOKUP(AH$4,Switching!$B$23:$F$31,5,0),0)</f>
        <v>380154</v>
      </c>
      <c r="AI118" s="35">
        <f t="shared" si="7"/>
        <v>46204</v>
      </c>
      <c r="AJ118" s="10">
        <f>Customers!AJ117+IFERROR(VLOOKUP(AJ$4,Switching!$B$35:$F$44,5,0),0)-IFERROR(VLOOKUP(AJ$4,Switching!$B$23:$F$31,5,0),0)</f>
        <v>29231.285788323305</v>
      </c>
      <c r="AK118" s="10">
        <f>Customers!AK117+IFERROR(VLOOKUP(AK$4,Switching!$B$35:$F$44,5,0),0)-IFERROR(VLOOKUP(AK$4,Switching!$B$23:$F$31,5,0),0)</f>
        <v>16972.714211676692</v>
      </c>
      <c r="AL118" s="10">
        <f>Customers!AL117+IFERROR(VLOOKUP(AL$4,Switching!$B$35:$F$44,5,0),0)-IFERROR(VLOOKUP(AL$4,Switching!$B$23:$F$31,5,0),0)</f>
        <v>52</v>
      </c>
      <c r="AM118" s="10">
        <f>Customers!AM117+IFERROR(VLOOKUP(AM$4,Switching!$B$35:$F$44,5,0),0)-IFERROR(VLOOKUP(AM$4,Switching!$B$23:$F$31,5,0),0)</f>
        <v>2603</v>
      </c>
      <c r="AN118" s="10">
        <f>Customers!AN117+IFERROR(VLOOKUP(AN$4,Switching!$B$35:$F$44,5,0),0)-IFERROR(VLOOKUP(AN$4,Switching!$B$23:$F$31,5,0),0)</f>
        <v>48</v>
      </c>
      <c r="AO118" s="10">
        <f>Customers!AO117+IFERROR(VLOOKUP(AO$4,Switching!$B$35:$F$44,5,0),0)-IFERROR(VLOOKUP(AO$4,Switching!$B$23:$F$31,5,0),0)</f>
        <v>233</v>
      </c>
      <c r="AP118" s="10">
        <f>Customers!AP117+IFERROR(VLOOKUP(AP$4,Switching!$B$35:$F$44,5,0),0)-IFERROR(VLOOKUP(AP$4,Switching!$B$23:$F$31,5,0),0)</f>
        <v>21</v>
      </c>
      <c r="AQ118" s="10">
        <f>Customers!AQ117+IFERROR(VLOOKUP(AQ$4,Switching!$B$35:$F$44,5,0),0)-IFERROR(VLOOKUP(AQ$4,Switching!$B$23:$F$31,5,0),0)</f>
        <v>208</v>
      </c>
      <c r="AR118" s="10">
        <f>Customers!AR117+IFERROR(VLOOKUP(AR$4,Switching!$B$35:$F$44,5,0),0)-IFERROR(VLOOKUP(AR$4,Switching!$B$23:$F$31,5,0),0)</f>
        <v>74</v>
      </c>
      <c r="AS118" s="10">
        <f>Customers!AS117+IFERROR(VLOOKUP(AS$4,Switching!$B$35:$F$44,5,0),0)-IFERROR(VLOOKUP(AS$4,Switching!$B$23:$F$31,5,0),0)</f>
        <v>100</v>
      </c>
      <c r="AT118" s="10">
        <f>Customers!AT117+IFERROR(VLOOKUP(AT$4,Switching!$B$35:$F$44,5,0),0)-IFERROR(VLOOKUP(AT$4,Switching!$B$23:$F$31,5,0),0)</f>
        <v>156</v>
      </c>
      <c r="AU118" s="10">
        <f>Customers!AU117+IFERROR(VLOOKUP(AU$4,Switching!$B$35:$F$44,5,0),0)-IFERROR(VLOOKUP(AU$4,Switching!$B$23:$F$31,5,0),0)</f>
        <v>12</v>
      </c>
      <c r="AV118" s="10">
        <f>Customers!AV117+IFERROR(VLOOKUP(AV$4,Switching!$B$35:$F$44,5,0),0)-IFERROR(VLOOKUP(AV$4,Switching!$B$23:$F$31,5,0),0)</f>
        <v>905</v>
      </c>
      <c r="AW118" s="10">
        <f>Customers!AW117+IFERROR(VLOOKUP(AW$4,Switching!$B$35:$F$44,5,0),0)-IFERROR(VLOOKUP(AW$4,Switching!$B$23:$F$31,5,0),0)</f>
        <v>1</v>
      </c>
      <c r="AX118" s="10">
        <f>Customers!AX117+IFERROR(VLOOKUP(AX$4,Switching!$B$35:$F$44,5,0),0)-IFERROR(VLOOKUP(AX$4,Switching!$B$23:$F$31,5,0),0)</f>
        <v>2</v>
      </c>
    </row>
    <row r="119" spans="1:50" x14ac:dyDescent="0.25">
      <c r="A119" s="8">
        <v>2023</v>
      </c>
      <c r="B119" s="8">
        <v>12</v>
      </c>
      <c r="C119" s="8" t="s">
        <v>594</v>
      </c>
      <c r="D119" s="10">
        <f>Customers!D118+IFERROR(VLOOKUP(D$4,Switching!$B$35:$F$44,5,0),0)-IFERROR(VLOOKUP(D$4,Switching!$B$23:$F$31,5,0),0)</f>
        <v>447207.92845231103</v>
      </c>
      <c r="E119" s="36">
        <f t="shared" si="8"/>
        <v>670</v>
      </c>
      <c r="F119" s="10">
        <f>Customers!F118+IFERROR(VLOOKUP(F$4,Switching!$B$35:$F$44,5,0),0)-IFERROR(VLOOKUP(F$4,Switching!$B$23:$F$31,5,0),0)</f>
        <v>395</v>
      </c>
      <c r="G119" s="10">
        <f>Customers!G118+IFERROR(VLOOKUP(G$4,Switching!$B$35:$F$44,5,0),0)-IFERROR(VLOOKUP(G$4,Switching!$B$23:$F$31,5,0),0)</f>
        <v>275</v>
      </c>
      <c r="H119" s="35">
        <f t="shared" si="9"/>
        <v>83060</v>
      </c>
      <c r="I119" s="10">
        <f>Customers!I118+IFERROR(VLOOKUP(I$4,Switching!$B$35:$F$44,5,0),0)-IFERROR(VLOOKUP(I$4,Switching!$B$23:$F$31,5,0),0)</f>
        <v>64273.197426407933</v>
      </c>
      <c r="J119" s="10">
        <f>Customers!J118+IFERROR(VLOOKUP(J$4,Switching!$B$35:$F$44,5,0),0)-IFERROR(VLOOKUP(J$4,Switching!$B$23:$F$31,5,0),0)</f>
        <v>18786.802573592071</v>
      </c>
      <c r="K119" s="10">
        <f>Customers!K118+IFERROR(VLOOKUP(K$4,Switching!$B$35:$F$44,5,0),0)-IFERROR(VLOOKUP(K$4,Switching!$B$23:$F$31,5,0),0)</f>
        <v>195</v>
      </c>
      <c r="L119" s="10">
        <f>Customers!L118+IFERROR(VLOOKUP(L$4,Switching!$B$35:$F$44,5,0),0)-IFERROR(VLOOKUP(L$4,Switching!$B$23:$F$31,5,0),0)</f>
        <v>4560</v>
      </c>
      <c r="M119" s="10">
        <f>Customers!M118+IFERROR(VLOOKUP(M$4,Switching!$B$35:$F$44,5,0),0)-IFERROR(VLOOKUP(M$4,Switching!$B$23:$F$31,5,0),0)</f>
        <v>216</v>
      </c>
      <c r="N119" s="10">
        <f>Customers!N118+IFERROR(VLOOKUP(N$4,Switching!$B$35:$F$44,5,0),0)-IFERROR(VLOOKUP(N$4,Switching!$B$23:$F$31,5,0),0)</f>
        <v>524</v>
      </c>
      <c r="O119" s="10">
        <f>Customers!O118+IFERROR(VLOOKUP(O$4,Switching!$B$35:$F$44,5,0),0)-IFERROR(VLOOKUP(O$4,Switching!$B$23:$F$31,5,0),0)</f>
        <v>52</v>
      </c>
      <c r="P119" s="10">
        <f>Customers!P118+IFERROR(VLOOKUP(P$4,Switching!$B$35:$F$44,5,0),0)-IFERROR(VLOOKUP(P$4,Switching!$B$23:$F$31,5,0),0)</f>
        <v>747</v>
      </c>
      <c r="Q119" s="10">
        <f>Customers!Q118+IFERROR(VLOOKUP(Q$4,Switching!$B$35:$F$44,5,0),0)-IFERROR(VLOOKUP(Q$4,Switching!$B$23:$F$31,5,0),0)</f>
        <v>1</v>
      </c>
      <c r="R119" s="10">
        <f>Customers!R118+IFERROR(VLOOKUP(R$4,Switching!$B$35:$F$44,5,0),0)-IFERROR(VLOOKUP(R$4,Switching!$B$23:$F$31,5,0),0)</f>
        <v>6</v>
      </c>
      <c r="S119" s="10">
        <f>Customers!S118+IFERROR(VLOOKUP(S$4,Switching!$B$35:$F$44,5,0),0)-IFERROR(VLOOKUP(S$4,Switching!$B$23:$F$31,5,0),0)</f>
        <v>5</v>
      </c>
      <c r="T119" s="10">
        <f t="shared" si="5"/>
        <v>12</v>
      </c>
      <c r="U119" s="10">
        <f>Customers!U118+IFERROR(VLOOKUP(U$4,Switching!$B$35:$F$44,5,0),0)-IFERROR(VLOOKUP(U$4,Switching!$B$23:$F$31,5,0),0)</f>
        <v>32</v>
      </c>
      <c r="V119" s="10">
        <f>Customers!V118+IFERROR(VLOOKUP(V$4,Switching!$B$35:$F$44,5,0),0)-IFERROR(VLOOKUP(V$4,Switching!$B$23:$F$31,5,0),0)</f>
        <v>1</v>
      </c>
      <c r="W119" s="10">
        <f>Customers!W118+IFERROR(VLOOKUP(W$4,Switching!$B$35:$F$44,5,0),0)-IFERROR(VLOOKUP(W$4,Switching!$B$23:$F$31,5,0),0)</f>
        <v>23850</v>
      </c>
      <c r="X119" s="35">
        <f t="shared" si="6"/>
        <v>4649</v>
      </c>
      <c r="Y119" s="10">
        <f>Customers!Y118+IFERROR(VLOOKUP(Y$4,Switching!$B$35:$F$44,5,0),0)-IFERROR(VLOOKUP(Y$4,Switching!$B$23:$F$31,5,0),0)</f>
        <v>3859</v>
      </c>
      <c r="Z119" s="10">
        <f>Customers!Z118+IFERROR(VLOOKUP(Z$4,Switching!$B$35:$F$44,5,0),0)-IFERROR(VLOOKUP(Z$4,Switching!$B$23:$F$31,5,0),0)</f>
        <v>790</v>
      </c>
      <c r="AA119" s="10">
        <f>Customers!AA118+IFERROR(VLOOKUP(AA$4,Switching!$B$35:$F$44,5,0),0)-IFERROR(VLOOKUP(AA$4,Switching!$B$23:$F$31,5,0),0)</f>
        <v>19</v>
      </c>
      <c r="AB119" s="10">
        <f>Customers!AB118+IFERROR(VLOOKUP(AB$4,Switching!$B$35:$F$44,5,0),0)-IFERROR(VLOOKUP(AB$4,Switching!$B$23:$F$31,5,0),0)</f>
        <v>187</v>
      </c>
      <c r="AC119" s="10">
        <f>Customers!AC118+IFERROR(VLOOKUP(AC$4,Switching!$B$35:$F$44,5,0),0)-IFERROR(VLOOKUP(AC$4,Switching!$B$23:$F$31,5,0),0)</f>
        <v>4</v>
      </c>
      <c r="AD119" s="10">
        <f>Customers!AD118+IFERROR(VLOOKUP(AD$4,Switching!$B$35:$F$44,5,0),0)-IFERROR(VLOOKUP(AD$4,Switching!$B$23:$F$31,5,0),0)</f>
        <v>18</v>
      </c>
      <c r="AE119" s="10">
        <f>Customers!AE118+IFERROR(VLOOKUP(AE$4,Switching!$B$35:$F$44,5,0),0)-IFERROR(VLOOKUP(AE$4,Switching!$B$23:$F$31,5,0),0)</f>
        <v>130</v>
      </c>
      <c r="AF119" s="10">
        <f>Customers!AF118+IFERROR(VLOOKUP(AF$4,Switching!$B$35:$F$44,5,0),0)-IFERROR(VLOOKUP(AF$4,Switching!$B$23:$F$31,5,0),0)</f>
        <v>13</v>
      </c>
      <c r="AG119" s="10">
        <f>Customers!AG118+IFERROR(VLOOKUP(AG$4,Switching!$B$35:$F$44,5,0),0)-IFERROR(VLOOKUP(AG$4,Switching!$B$23:$F$31,5,0),0)</f>
        <v>12</v>
      </c>
      <c r="AH119" s="10">
        <f>Customers!AH118+IFERROR(VLOOKUP(AH$4,Switching!$B$35:$F$44,5,0),0)-IFERROR(VLOOKUP(AH$4,Switching!$B$23:$F$31,5,0),0)</f>
        <v>380343</v>
      </c>
      <c r="AI119" s="35">
        <f t="shared" si="7"/>
        <v>46221</v>
      </c>
      <c r="AJ119" s="10">
        <f>Customers!AJ118+IFERROR(VLOOKUP(AJ$4,Switching!$B$35:$F$44,5,0),0)-IFERROR(VLOOKUP(AJ$4,Switching!$B$23:$F$31,5,0),0)</f>
        <v>29242.041461051398</v>
      </c>
      <c r="AK119" s="10">
        <f>Customers!AK118+IFERROR(VLOOKUP(AK$4,Switching!$B$35:$F$44,5,0),0)-IFERROR(VLOOKUP(AK$4,Switching!$B$23:$F$31,5,0),0)</f>
        <v>16978.958538948602</v>
      </c>
      <c r="AL119" s="10">
        <f>Customers!AL118+IFERROR(VLOOKUP(AL$4,Switching!$B$35:$F$44,5,0),0)-IFERROR(VLOOKUP(AL$4,Switching!$B$23:$F$31,5,0),0)</f>
        <v>52</v>
      </c>
      <c r="AM119" s="10">
        <f>Customers!AM118+IFERROR(VLOOKUP(AM$4,Switching!$B$35:$F$44,5,0),0)-IFERROR(VLOOKUP(AM$4,Switching!$B$23:$F$31,5,0),0)</f>
        <v>2603</v>
      </c>
      <c r="AN119" s="10">
        <f>Customers!AN118+IFERROR(VLOOKUP(AN$4,Switching!$B$35:$F$44,5,0),0)-IFERROR(VLOOKUP(AN$4,Switching!$B$23:$F$31,5,0),0)</f>
        <v>48</v>
      </c>
      <c r="AO119" s="10">
        <f>Customers!AO118+IFERROR(VLOOKUP(AO$4,Switching!$B$35:$F$44,5,0),0)-IFERROR(VLOOKUP(AO$4,Switching!$B$23:$F$31,5,0),0)</f>
        <v>233</v>
      </c>
      <c r="AP119" s="10">
        <f>Customers!AP118+IFERROR(VLOOKUP(AP$4,Switching!$B$35:$F$44,5,0),0)-IFERROR(VLOOKUP(AP$4,Switching!$B$23:$F$31,5,0),0)</f>
        <v>21</v>
      </c>
      <c r="AQ119" s="10">
        <f>Customers!AQ118+IFERROR(VLOOKUP(AQ$4,Switching!$B$35:$F$44,5,0),0)-IFERROR(VLOOKUP(AQ$4,Switching!$B$23:$F$31,5,0),0)</f>
        <v>208</v>
      </c>
      <c r="AR119" s="10">
        <f>Customers!AR118+IFERROR(VLOOKUP(AR$4,Switching!$B$35:$F$44,5,0),0)-IFERROR(VLOOKUP(AR$4,Switching!$B$23:$F$31,5,0),0)</f>
        <v>74</v>
      </c>
      <c r="AS119" s="10">
        <f>Customers!AS118+IFERROR(VLOOKUP(AS$4,Switching!$B$35:$F$44,5,0),0)-IFERROR(VLOOKUP(AS$4,Switching!$B$23:$F$31,5,0),0)</f>
        <v>100</v>
      </c>
      <c r="AT119" s="10">
        <f>Customers!AT118+IFERROR(VLOOKUP(AT$4,Switching!$B$35:$F$44,5,0),0)-IFERROR(VLOOKUP(AT$4,Switching!$B$23:$F$31,5,0),0)</f>
        <v>156</v>
      </c>
      <c r="AU119" s="10">
        <f>Customers!AU118+IFERROR(VLOOKUP(AU$4,Switching!$B$35:$F$44,5,0),0)-IFERROR(VLOOKUP(AU$4,Switching!$B$23:$F$31,5,0),0)</f>
        <v>12</v>
      </c>
      <c r="AV119" s="10">
        <f>Customers!AV118+IFERROR(VLOOKUP(AV$4,Switching!$B$35:$F$44,5,0),0)-IFERROR(VLOOKUP(AV$4,Switching!$B$23:$F$31,5,0),0)</f>
        <v>905</v>
      </c>
      <c r="AW119" s="10">
        <f>Customers!AW118+IFERROR(VLOOKUP(AW$4,Switching!$B$35:$F$44,5,0),0)-IFERROR(VLOOKUP(AW$4,Switching!$B$23:$F$31,5,0),0)</f>
        <v>1</v>
      </c>
      <c r="AX119" s="10">
        <f>Customers!AX118+IFERROR(VLOOKUP(AX$4,Switching!$B$35:$F$44,5,0),0)-IFERROR(VLOOKUP(AX$4,Switching!$B$23:$F$31,5,0),0)</f>
        <v>2</v>
      </c>
    </row>
    <row r="120" spans="1:50" x14ac:dyDescent="0.25">
      <c r="A120" s="8">
        <v>2024</v>
      </c>
      <c r="B120" s="8">
        <v>1</v>
      </c>
      <c r="C120" s="8" t="s">
        <v>595</v>
      </c>
      <c r="D120" s="10">
        <f>Customers!D119+IFERROR(VLOOKUP(D$4,Switching!$B$35:$F$44,5,0),0)-IFERROR(VLOOKUP(D$4,Switching!$B$23:$F$31,5,0),0)</f>
        <v>447374.53182671499</v>
      </c>
      <c r="E120" s="36">
        <f t="shared" si="8"/>
        <v>671</v>
      </c>
      <c r="F120" s="10">
        <f>Customers!F119+IFERROR(VLOOKUP(F$4,Switching!$B$35:$F$44,5,0),0)-IFERROR(VLOOKUP(F$4,Switching!$B$23:$F$31,5,0),0)</f>
        <v>396</v>
      </c>
      <c r="G120" s="10">
        <f>Customers!G119+IFERROR(VLOOKUP(G$4,Switching!$B$35:$F$44,5,0),0)-IFERROR(VLOOKUP(G$4,Switching!$B$23:$F$31,5,0),0)</f>
        <v>275</v>
      </c>
      <c r="H120" s="35">
        <f t="shared" si="9"/>
        <v>83070</v>
      </c>
      <c r="I120" s="10">
        <f>Customers!I119+IFERROR(VLOOKUP(I$4,Switching!$B$35:$F$44,5,0),0)-IFERROR(VLOOKUP(I$4,Switching!$B$23:$F$31,5,0),0)</f>
        <v>64280.945837695697</v>
      </c>
      <c r="J120" s="10">
        <f>Customers!J119+IFERROR(VLOOKUP(J$4,Switching!$B$35:$F$44,5,0),0)-IFERROR(VLOOKUP(J$4,Switching!$B$23:$F$31,5,0),0)</f>
        <v>18789.054162304303</v>
      </c>
      <c r="K120" s="10">
        <f>Customers!K119+IFERROR(VLOOKUP(K$4,Switching!$B$35:$F$44,5,0),0)-IFERROR(VLOOKUP(K$4,Switching!$B$23:$F$31,5,0),0)</f>
        <v>195</v>
      </c>
      <c r="L120" s="10">
        <f>Customers!L119+IFERROR(VLOOKUP(L$4,Switching!$B$35:$F$44,5,0),0)-IFERROR(VLOOKUP(L$4,Switching!$B$23:$F$31,5,0),0)</f>
        <v>4560</v>
      </c>
      <c r="M120" s="10">
        <f>Customers!M119+IFERROR(VLOOKUP(M$4,Switching!$B$35:$F$44,5,0),0)-IFERROR(VLOOKUP(M$4,Switching!$B$23:$F$31,5,0),0)</f>
        <v>216</v>
      </c>
      <c r="N120" s="10">
        <f>Customers!N119+IFERROR(VLOOKUP(N$4,Switching!$B$35:$F$44,5,0),0)-IFERROR(VLOOKUP(N$4,Switching!$B$23:$F$31,5,0),0)</f>
        <v>524</v>
      </c>
      <c r="O120" s="10">
        <f>Customers!O119+IFERROR(VLOOKUP(O$4,Switching!$B$35:$F$44,5,0),0)-IFERROR(VLOOKUP(O$4,Switching!$B$23:$F$31,5,0),0)</f>
        <v>52</v>
      </c>
      <c r="P120" s="10">
        <f>Customers!P119+IFERROR(VLOOKUP(P$4,Switching!$B$35:$F$44,5,0),0)-IFERROR(VLOOKUP(P$4,Switching!$B$23:$F$31,5,0),0)</f>
        <v>747</v>
      </c>
      <c r="Q120" s="10">
        <f>Customers!Q119+IFERROR(VLOOKUP(Q$4,Switching!$B$35:$F$44,5,0),0)-IFERROR(VLOOKUP(Q$4,Switching!$B$23:$F$31,5,0),0)</f>
        <v>1</v>
      </c>
      <c r="R120" s="10">
        <f>Customers!R119+IFERROR(VLOOKUP(R$4,Switching!$B$35:$F$44,5,0),0)-IFERROR(VLOOKUP(R$4,Switching!$B$23:$F$31,5,0),0)</f>
        <v>6</v>
      </c>
      <c r="S120" s="10">
        <f>Customers!S119+IFERROR(VLOOKUP(S$4,Switching!$B$35:$F$44,5,0),0)-IFERROR(VLOOKUP(S$4,Switching!$B$23:$F$31,5,0),0)</f>
        <v>5</v>
      </c>
      <c r="T120" s="10">
        <f t="shared" si="5"/>
        <v>12</v>
      </c>
      <c r="U120" s="10">
        <f>Customers!U119+IFERROR(VLOOKUP(U$4,Switching!$B$35:$F$44,5,0),0)-IFERROR(VLOOKUP(U$4,Switching!$B$23:$F$31,5,0),0)</f>
        <v>32</v>
      </c>
      <c r="V120" s="10">
        <f>Customers!V119+IFERROR(VLOOKUP(V$4,Switching!$B$35:$F$44,5,0),0)-IFERROR(VLOOKUP(V$4,Switching!$B$23:$F$31,5,0),0)</f>
        <v>1</v>
      </c>
      <c r="W120" s="10">
        <f>Customers!W119+IFERROR(VLOOKUP(W$4,Switching!$B$35:$F$44,5,0),0)-IFERROR(VLOOKUP(W$4,Switching!$B$23:$F$31,5,0),0)</f>
        <v>23830</v>
      </c>
      <c r="X120" s="35">
        <f t="shared" si="6"/>
        <v>4651</v>
      </c>
      <c r="Y120" s="10">
        <f>Customers!Y119+IFERROR(VLOOKUP(Y$4,Switching!$B$35:$F$44,5,0),0)-IFERROR(VLOOKUP(Y$4,Switching!$B$23:$F$31,5,0),0)</f>
        <v>3860</v>
      </c>
      <c r="Z120" s="10">
        <f>Customers!Z119+IFERROR(VLOOKUP(Z$4,Switching!$B$35:$F$44,5,0),0)-IFERROR(VLOOKUP(Z$4,Switching!$B$23:$F$31,5,0),0)</f>
        <v>791</v>
      </c>
      <c r="AA120" s="10">
        <f>Customers!AA119+IFERROR(VLOOKUP(AA$4,Switching!$B$35:$F$44,5,0),0)-IFERROR(VLOOKUP(AA$4,Switching!$B$23:$F$31,5,0),0)</f>
        <v>19</v>
      </c>
      <c r="AB120" s="10">
        <f>Customers!AB119+IFERROR(VLOOKUP(AB$4,Switching!$B$35:$F$44,5,0),0)-IFERROR(VLOOKUP(AB$4,Switching!$B$23:$F$31,5,0),0)</f>
        <v>187</v>
      </c>
      <c r="AC120" s="10">
        <f>Customers!AC119+IFERROR(VLOOKUP(AC$4,Switching!$B$35:$F$44,5,0),0)-IFERROR(VLOOKUP(AC$4,Switching!$B$23:$F$31,5,0),0)</f>
        <v>4</v>
      </c>
      <c r="AD120" s="10">
        <f>Customers!AD119+IFERROR(VLOOKUP(AD$4,Switching!$B$35:$F$44,5,0),0)-IFERROR(VLOOKUP(AD$4,Switching!$B$23:$F$31,5,0),0)</f>
        <v>18</v>
      </c>
      <c r="AE120" s="10">
        <f>Customers!AE119+IFERROR(VLOOKUP(AE$4,Switching!$B$35:$F$44,5,0),0)-IFERROR(VLOOKUP(AE$4,Switching!$B$23:$F$31,5,0),0)</f>
        <v>130</v>
      </c>
      <c r="AF120" s="10">
        <f>Customers!AF119+IFERROR(VLOOKUP(AF$4,Switching!$B$35:$F$44,5,0),0)-IFERROR(VLOOKUP(AF$4,Switching!$B$23:$F$31,5,0),0)</f>
        <v>13</v>
      </c>
      <c r="AG120" s="10">
        <f>Customers!AG119+IFERROR(VLOOKUP(AG$4,Switching!$B$35:$F$44,5,0),0)-IFERROR(VLOOKUP(AG$4,Switching!$B$23:$F$31,5,0),0)</f>
        <v>12</v>
      </c>
      <c r="AH120" s="10">
        <f>Customers!AH119+IFERROR(VLOOKUP(AH$4,Switching!$B$35:$F$44,5,0),0)-IFERROR(VLOOKUP(AH$4,Switching!$B$23:$F$31,5,0),0)</f>
        <v>380531</v>
      </c>
      <c r="AI120" s="35">
        <f t="shared" si="7"/>
        <v>46238</v>
      </c>
      <c r="AJ120" s="10">
        <f>Customers!AJ119+IFERROR(VLOOKUP(AJ$4,Switching!$B$35:$F$44,5,0),0)-IFERROR(VLOOKUP(AJ$4,Switching!$B$23:$F$31,5,0),0)</f>
        <v>29252.797133779488</v>
      </c>
      <c r="AK120" s="10">
        <f>Customers!AK119+IFERROR(VLOOKUP(AK$4,Switching!$B$35:$F$44,5,0),0)-IFERROR(VLOOKUP(AK$4,Switching!$B$23:$F$31,5,0),0)</f>
        <v>16985.202866220508</v>
      </c>
      <c r="AL120" s="10">
        <f>Customers!AL119+IFERROR(VLOOKUP(AL$4,Switching!$B$35:$F$44,5,0),0)-IFERROR(VLOOKUP(AL$4,Switching!$B$23:$F$31,5,0),0)</f>
        <v>52</v>
      </c>
      <c r="AM120" s="10">
        <f>Customers!AM119+IFERROR(VLOOKUP(AM$4,Switching!$B$35:$F$44,5,0),0)-IFERROR(VLOOKUP(AM$4,Switching!$B$23:$F$31,5,0),0)</f>
        <v>2603</v>
      </c>
      <c r="AN120" s="10">
        <f>Customers!AN119+IFERROR(VLOOKUP(AN$4,Switching!$B$35:$F$44,5,0),0)-IFERROR(VLOOKUP(AN$4,Switching!$B$23:$F$31,5,0),0)</f>
        <v>48</v>
      </c>
      <c r="AO120" s="10">
        <f>Customers!AO119+IFERROR(VLOOKUP(AO$4,Switching!$B$35:$F$44,5,0),0)-IFERROR(VLOOKUP(AO$4,Switching!$B$23:$F$31,5,0),0)</f>
        <v>233</v>
      </c>
      <c r="AP120" s="10">
        <f>Customers!AP119+IFERROR(VLOOKUP(AP$4,Switching!$B$35:$F$44,5,0),0)-IFERROR(VLOOKUP(AP$4,Switching!$B$23:$F$31,5,0),0)</f>
        <v>21</v>
      </c>
      <c r="AQ120" s="10">
        <f>Customers!AQ119+IFERROR(VLOOKUP(AQ$4,Switching!$B$35:$F$44,5,0),0)-IFERROR(VLOOKUP(AQ$4,Switching!$B$23:$F$31,5,0),0)</f>
        <v>208</v>
      </c>
      <c r="AR120" s="10">
        <f>Customers!AR119+IFERROR(VLOOKUP(AR$4,Switching!$B$35:$F$44,5,0),0)-IFERROR(VLOOKUP(AR$4,Switching!$B$23:$F$31,5,0),0)</f>
        <v>74</v>
      </c>
      <c r="AS120" s="10">
        <f>Customers!AS119+IFERROR(VLOOKUP(AS$4,Switching!$B$35:$F$44,5,0),0)-IFERROR(VLOOKUP(AS$4,Switching!$B$23:$F$31,5,0),0)</f>
        <v>100</v>
      </c>
      <c r="AT120" s="10">
        <f>Customers!AT119+IFERROR(VLOOKUP(AT$4,Switching!$B$35:$F$44,5,0),0)-IFERROR(VLOOKUP(AT$4,Switching!$B$23:$F$31,5,0),0)</f>
        <v>156</v>
      </c>
      <c r="AU120" s="10">
        <f>Customers!AU119+IFERROR(VLOOKUP(AU$4,Switching!$B$35:$F$44,5,0),0)-IFERROR(VLOOKUP(AU$4,Switching!$B$23:$F$31,5,0),0)</f>
        <v>12</v>
      </c>
      <c r="AV120" s="10">
        <f>Customers!AV119+IFERROR(VLOOKUP(AV$4,Switching!$B$35:$F$44,5,0),0)-IFERROR(VLOOKUP(AV$4,Switching!$B$23:$F$31,5,0),0)</f>
        <v>905</v>
      </c>
      <c r="AW120" s="10">
        <f>Customers!AW119+IFERROR(VLOOKUP(AW$4,Switching!$B$35:$F$44,5,0),0)-IFERROR(VLOOKUP(AW$4,Switching!$B$23:$F$31,5,0),0)</f>
        <v>1</v>
      </c>
      <c r="AX120" s="10">
        <f>Customers!AX119+IFERROR(VLOOKUP(AX$4,Switching!$B$35:$F$44,5,0),0)-IFERROR(VLOOKUP(AX$4,Switching!$B$23:$F$31,5,0),0)</f>
        <v>2</v>
      </c>
    </row>
    <row r="121" spans="1:50" x14ac:dyDescent="0.25">
      <c r="A121" s="8">
        <v>2024</v>
      </c>
      <c r="B121" s="8">
        <v>2</v>
      </c>
      <c r="C121" s="8" t="s">
        <v>596</v>
      </c>
      <c r="D121" s="10">
        <f>Customers!D120+IFERROR(VLOOKUP(D$4,Switching!$B$35:$F$44,5,0),0)-IFERROR(VLOOKUP(D$4,Switching!$B$23:$F$31,5,0),0)</f>
        <v>447541.13506443799</v>
      </c>
      <c r="E121" s="36">
        <f t="shared" si="8"/>
        <v>671</v>
      </c>
      <c r="F121" s="10">
        <f>Customers!F120+IFERROR(VLOOKUP(F$4,Switching!$B$35:$F$44,5,0),0)-IFERROR(VLOOKUP(F$4,Switching!$B$23:$F$31,5,0),0)</f>
        <v>396</v>
      </c>
      <c r="G121" s="10">
        <f>Customers!G120+IFERROR(VLOOKUP(G$4,Switching!$B$35:$F$44,5,0),0)-IFERROR(VLOOKUP(G$4,Switching!$B$23:$F$31,5,0),0)</f>
        <v>275</v>
      </c>
      <c r="H121" s="35">
        <f t="shared" si="9"/>
        <v>83080</v>
      </c>
      <c r="I121" s="10">
        <f>Customers!I120+IFERROR(VLOOKUP(I$4,Switching!$B$35:$F$44,5,0),0)-IFERROR(VLOOKUP(I$4,Switching!$B$23:$F$31,5,0),0)</f>
        <v>64288.694248983469</v>
      </c>
      <c r="J121" s="10">
        <f>Customers!J120+IFERROR(VLOOKUP(J$4,Switching!$B$35:$F$44,5,0),0)-IFERROR(VLOOKUP(J$4,Switching!$B$23:$F$31,5,0),0)</f>
        <v>18791.305751016534</v>
      </c>
      <c r="K121" s="10">
        <f>Customers!K120+IFERROR(VLOOKUP(K$4,Switching!$B$35:$F$44,5,0),0)-IFERROR(VLOOKUP(K$4,Switching!$B$23:$F$31,5,0),0)</f>
        <v>195</v>
      </c>
      <c r="L121" s="10">
        <f>Customers!L120+IFERROR(VLOOKUP(L$4,Switching!$B$35:$F$44,5,0),0)-IFERROR(VLOOKUP(L$4,Switching!$B$23:$F$31,5,0),0)</f>
        <v>4560</v>
      </c>
      <c r="M121" s="10">
        <f>Customers!M120+IFERROR(VLOOKUP(M$4,Switching!$B$35:$F$44,5,0),0)-IFERROR(VLOOKUP(M$4,Switching!$B$23:$F$31,5,0),0)</f>
        <v>216</v>
      </c>
      <c r="N121" s="10">
        <f>Customers!N120+IFERROR(VLOOKUP(N$4,Switching!$B$35:$F$44,5,0),0)-IFERROR(VLOOKUP(N$4,Switching!$B$23:$F$31,5,0),0)</f>
        <v>524</v>
      </c>
      <c r="O121" s="10">
        <f>Customers!O120+IFERROR(VLOOKUP(O$4,Switching!$B$35:$F$44,5,0),0)-IFERROR(VLOOKUP(O$4,Switching!$B$23:$F$31,5,0),0)</f>
        <v>52</v>
      </c>
      <c r="P121" s="10">
        <f>Customers!P120+IFERROR(VLOOKUP(P$4,Switching!$B$35:$F$44,5,0),0)-IFERROR(VLOOKUP(P$4,Switching!$B$23:$F$31,5,0),0)</f>
        <v>747</v>
      </c>
      <c r="Q121" s="10">
        <f>Customers!Q120+IFERROR(VLOOKUP(Q$4,Switching!$B$35:$F$44,5,0),0)-IFERROR(VLOOKUP(Q$4,Switching!$B$23:$F$31,5,0),0)</f>
        <v>1</v>
      </c>
      <c r="R121" s="10">
        <f>Customers!R120+IFERROR(VLOOKUP(R$4,Switching!$B$35:$F$44,5,0),0)-IFERROR(VLOOKUP(R$4,Switching!$B$23:$F$31,5,0),0)</f>
        <v>6</v>
      </c>
      <c r="S121" s="10">
        <f>Customers!S120+IFERROR(VLOOKUP(S$4,Switching!$B$35:$F$44,5,0),0)-IFERROR(VLOOKUP(S$4,Switching!$B$23:$F$31,5,0),0)</f>
        <v>5</v>
      </c>
      <c r="T121" s="10">
        <f t="shared" si="5"/>
        <v>12</v>
      </c>
      <c r="U121" s="10">
        <f>Customers!U120+IFERROR(VLOOKUP(U$4,Switching!$B$35:$F$44,5,0),0)-IFERROR(VLOOKUP(U$4,Switching!$B$23:$F$31,5,0),0)</f>
        <v>32</v>
      </c>
      <c r="V121" s="10">
        <f>Customers!V120+IFERROR(VLOOKUP(V$4,Switching!$B$35:$F$44,5,0),0)-IFERROR(VLOOKUP(V$4,Switching!$B$23:$F$31,5,0),0)</f>
        <v>1</v>
      </c>
      <c r="W121" s="10">
        <f>Customers!W120+IFERROR(VLOOKUP(W$4,Switching!$B$35:$F$44,5,0),0)-IFERROR(VLOOKUP(W$4,Switching!$B$23:$F$31,5,0),0)</f>
        <v>23838</v>
      </c>
      <c r="X121" s="35">
        <f t="shared" si="6"/>
        <v>4653</v>
      </c>
      <c r="Y121" s="10">
        <f>Customers!Y120+IFERROR(VLOOKUP(Y$4,Switching!$B$35:$F$44,5,0),0)-IFERROR(VLOOKUP(Y$4,Switching!$B$23:$F$31,5,0),0)</f>
        <v>3862</v>
      </c>
      <c r="Z121" s="10">
        <f>Customers!Z120+IFERROR(VLOOKUP(Z$4,Switching!$B$35:$F$44,5,0),0)-IFERROR(VLOOKUP(Z$4,Switching!$B$23:$F$31,5,0),0)</f>
        <v>791</v>
      </c>
      <c r="AA121" s="10">
        <f>Customers!AA120+IFERROR(VLOOKUP(AA$4,Switching!$B$35:$F$44,5,0),0)-IFERROR(VLOOKUP(AA$4,Switching!$B$23:$F$31,5,0),0)</f>
        <v>19</v>
      </c>
      <c r="AB121" s="10">
        <f>Customers!AB120+IFERROR(VLOOKUP(AB$4,Switching!$B$35:$F$44,5,0),0)-IFERROR(VLOOKUP(AB$4,Switching!$B$23:$F$31,5,0),0)</f>
        <v>187</v>
      </c>
      <c r="AC121" s="10">
        <f>Customers!AC120+IFERROR(VLOOKUP(AC$4,Switching!$B$35:$F$44,5,0),0)-IFERROR(VLOOKUP(AC$4,Switching!$B$23:$F$31,5,0),0)</f>
        <v>4</v>
      </c>
      <c r="AD121" s="10">
        <f>Customers!AD120+IFERROR(VLOOKUP(AD$4,Switching!$B$35:$F$44,5,0),0)-IFERROR(VLOOKUP(AD$4,Switching!$B$23:$F$31,5,0),0)</f>
        <v>18</v>
      </c>
      <c r="AE121" s="10">
        <f>Customers!AE120+IFERROR(VLOOKUP(AE$4,Switching!$B$35:$F$44,5,0),0)-IFERROR(VLOOKUP(AE$4,Switching!$B$23:$F$31,5,0),0)</f>
        <v>130</v>
      </c>
      <c r="AF121" s="10">
        <f>Customers!AF120+IFERROR(VLOOKUP(AF$4,Switching!$B$35:$F$44,5,0),0)-IFERROR(VLOOKUP(AF$4,Switching!$B$23:$F$31,5,0),0)</f>
        <v>13</v>
      </c>
      <c r="AG121" s="10">
        <f>Customers!AG120+IFERROR(VLOOKUP(AG$4,Switching!$B$35:$F$44,5,0),0)-IFERROR(VLOOKUP(AG$4,Switching!$B$23:$F$31,5,0),0)</f>
        <v>12</v>
      </c>
      <c r="AH121" s="10">
        <f>Customers!AH120+IFERROR(VLOOKUP(AH$4,Switching!$B$35:$F$44,5,0),0)-IFERROR(VLOOKUP(AH$4,Switching!$B$23:$F$31,5,0),0)</f>
        <v>380720</v>
      </c>
      <c r="AI121" s="35">
        <f t="shared" si="7"/>
        <v>46255</v>
      </c>
      <c r="AJ121" s="10">
        <f>Customers!AJ120+IFERROR(VLOOKUP(AJ$4,Switching!$B$35:$F$44,5,0),0)-IFERROR(VLOOKUP(AJ$4,Switching!$B$23:$F$31,5,0),0)</f>
        <v>29263.552806507581</v>
      </c>
      <c r="AK121" s="10">
        <f>Customers!AK120+IFERROR(VLOOKUP(AK$4,Switching!$B$35:$F$44,5,0),0)-IFERROR(VLOOKUP(AK$4,Switching!$B$23:$F$31,5,0),0)</f>
        <v>16991.447193492419</v>
      </c>
      <c r="AL121" s="10">
        <f>Customers!AL120+IFERROR(VLOOKUP(AL$4,Switching!$B$35:$F$44,5,0),0)-IFERROR(VLOOKUP(AL$4,Switching!$B$23:$F$31,5,0),0)</f>
        <v>52</v>
      </c>
      <c r="AM121" s="10">
        <f>Customers!AM120+IFERROR(VLOOKUP(AM$4,Switching!$B$35:$F$44,5,0),0)-IFERROR(VLOOKUP(AM$4,Switching!$B$23:$F$31,5,0),0)</f>
        <v>2603</v>
      </c>
      <c r="AN121" s="10">
        <f>Customers!AN120+IFERROR(VLOOKUP(AN$4,Switching!$B$35:$F$44,5,0),0)-IFERROR(VLOOKUP(AN$4,Switching!$B$23:$F$31,5,0),0)</f>
        <v>48</v>
      </c>
      <c r="AO121" s="10">
        <f>Customers!AO120+IFERROR(VLOOKUP(AO$4,Switching!$B$35:$F$44,5,0),0)-IFERROR(VLOOKUP(AO$4,Switching!$B$23:$F$31,5,0),0)</f>
        <v>233</v>
      </c>
      <c r="AP121" s="10">
        <f>Customers!AP120+IFERROR(VLOOKUP(AP$4,Switching!$B$35:$F$44,5,0),0)-IFERROR(VLOOKUP(AP$4,Switching!$B$23:$F$31,5,0),0)</f>
        <v>21</v>
      </c>
      <c r="AQ121" s="10">
        <f>Customers!AQ120+IFERROR(VLOOKUP(AQ$4,Switching!$B$35:$F$44,5,0),0)-IFERROR(VLOOKUP(AQ$4,Switching!$B$23:$F$31,5,0),0)</f>
        <v>208</v>
      </c>
      <c r="AR121" s="10">
        <f>Customers!AR120+IFERROR(VLOOKUP(AR$4,Switching!$B$35:$F$44,5,0),0)-IFERROR(VLOOKUP(AR$4,Switching!$B$23:$F$31,5,0),0)</f>
        <v>74</v>
      </c>
      <c r="AS121" s="10">
        <f>Customers!AS120+IFERROR(VLOOKUP(AS$4,Switching!$B$35:$F$44,5,0),0)-IFERROR(VLOOKUP(AS$4,Switching!$B$23:$F$31,5,0),0)</f>
        <v>100</v>
      </c>
      <c r="AT121" s="10">
        <f>Customers!AT120+IFERROR(VLOOKUP(AT$4,Switching!$B$35:$F$44,5,0),0)-IFERROR(VLOOKUP(AT$4,Switching!$B$23:$F$31,5,0),0)</f>
        <v>156</v>
      </c>
      <c r="AU121" s="10">
        <f>Customers!AU120+IFERROR(VLOOKUP(AU$4,Switching!$B$35:$F$44,5,0),0)-IFERROR(VLOOKUP(AU$4,Switching!$B$23:$F$31,5,0),0)</f>
        <v>12</v>
      </c>
      <c r="AV121" s="10">
        <f>Customers!AV120+IFERROR(VLOOKUP(AV$4,Switching!$B$35:$F$44,5,0),0)-IFERROR(VLOOKUP(AV$4,Switching!$B$23:$F$31,5,0),0)</f>
        <v>905</v>
      </c>
      <c r="AW121" s="10">
        <f>Customers!AW120+IFERROR(VLOOKUP(AW$4,Switching!$B$35:$F$44,5,0),0)-IFERROR(VLOOKUP(AW$4,Switching!$B$23:$F$31,5,0),0)</f>
        <v>1</v>
      </c>
      <c r="AX121" s="10">
        <f>Customers!AX120+IFERROR(VLOOKUP(AX$4,Switching!$B$35:$F$44,5,0),0)-IFERROR(VLOOKUP(AX$4,Switching!$B$23:$F$31,5,0),0)</f>
        <v>2</v>
      </c>
    </row>
    <row r="122" spans="1:50" x14ac:dyDescent="0.25">
      <c r="A122" s="8">
        <v>2024</v>
      </c>
      <c r="B122" s="8">
        <v>3</v>
      </c>
      <c r="C122" s="8" t="s">
        <v>597</v>
      </c>
      <c r="D122" s="10">
        <f>Customers!D121+IFERROR(VLOOKUP(D$4,Switching!$B$35:$F$44,5,0),0)-IFERROR(VLOOKUP(D$4,Switching!$B$23:$F$31,5,0),0)</f>
        <v>447707.738438842</v>
      </c>
      <c r="E122" s="36">
        <f t="shared" si="8"/>
        <v>665</v>
      </c>
      <c r="F122" s="10">
        <f>Customers!F121+IFERROR(VLOOKUP(F$4,Switching!$B$35:$F$44,5,0),0)-IFERROR(VLOOKUP(F$4,Switching!$B$23:$F$31,5,0),0)</f>
        <v>392</v>
      </c>
      <c r="G122" s="10">
        <f>Customers!G121+IFERROR(VLOOKUP(G$4,Switching!$B$35:$F$44,5,0),0)-IFERROR(VLOOKUP(G$4,Switching!$B$23:$F$31,5,0),0)</f>
        <v>273</v>
      </c>
      <c r="H122" s="35">
        <f t="shared" si="9"/>
        <v>83090</v>
      </c>
      <c r="I122" s="10">
        <f>Customers!I121+IFERROR(VLOOKUP(I$4,Switching!$B$35:$F$44,5,0),0)-IFERROR(VLOOKUP(I$4,Switching!$B$23:$F$31,5,0),0)</f>
        <v>64296.442660271241</v>
      </c>
      <c r="J122" s="10">
        <f>Customers!J121+IFERROR(VLOOKUP(J$4,Switching!$B$35:$F$44,5,0),0)-IFERROR(VLOOKUP(J$4,Switching!$B$23:$F$31,5,0),0)</f>
        <v>18793.557339728763</v>
      </c>
      <c r="K122" s="10">
        <f>Customers!K121+IFERROR(VLOOKUP(K$4,Switching!$B$35:$F$44,5,0),0)-IFERROR(VLOOKUP(K$4,Switching!$B$23:$F$31,5,0),0)</f>
        <v>195</v>
      </c>
      <c r="L122" s="10">
        <f>Customers!L121+IFERROR(VLOOKUP(L$4,Switching!$B$35:$F$44,5,0),0)-IFERROR(VLOOKUP(L$4,Switching!$B$23:$F$31,5,0),0)</f>
        <v>4560</v>
      </c>
      <c r="M122" s="10">
        <f>Customers!M121+IFERROR(VLOOKUP(M$4,Switching!$B$35:$F$44,5,0),0)-IFERROR(VLOOKUP(M$4,Switching!$B$23:$F$31,5,0),0)</f>
        <v>216</v>
      </c>
      <c r="N122" s="10">
        <f>Customers!N121+IFERROR(VLOOKUP(N$4,Switching!$B$35:$F$44,5,0),0)-IFERROR(VLOOKUP(N$4,Switching!$B$23:$F$31,5,0),0)</f>
        <v>524</v>
      </c>
      <c r="O122" s="10">
        <f>Customers!O121+IFERROR(VLOOKUP(O$4,Switching!$B$35:$F$44,5,0),0)-IFERROR(VLOOKUP(O$4,Switching!$B$23:$F$31,5,0),0)</f>
        <v>52</v>
      </c>
      <c r="P122" s="10">
        <f>Customers!P121+IFERROR(VLOOKUP(P$4,Switching!$B$35:$F$44,5,0),0)-IFERROR(VLOOKUP(P$4,Switching!$B$23:$F$31,5,0),0)</f>
        <v>747</v>
      </c>
      <c r="Q122" s="10">
        <f>Customers!Q121+IFERROR(VLOOKUP(Q$4,Switching!$B$35:$F$44,5,0),0)-IFERROR(VLOOKUP(Q$4,Switching!$B$23:$F$31,5,0),0)</f>
        <v>1</v>
      </c>
      <c r="R122" s="10">
        <f>Customers!R121+IFERROR(VLOOKUP(R$4,Switching!$B$35:$F$44,5,0),0)-IFERROR(VLOOKUP(R$4,Switching!$B$23:$F$31,5,0),0)</f>
        <v>6</v>
      </c>
      <c r="S122" s="10">
        <f>Customers!S121+IFERROR(VLOOKUP(S$4,Switching!$B$35:$F$44,5,0),0)-IFERROR(VLOOKUP(S$4,Switching!$B$23:$F$31,5,0),0)</f>
        <v>5</v>
      </c>
      <c r="T122" s="10">
        <f t="shared" si="5"/>
        <v>12</v>
      </c>
      <c r="U122" s="10">
        <f>Customers!U121+IFERROR(VLOOKUP(U$4,Switching!$B$35:$F$44,5,0),0)-IFERROR(VLOOKUP(U$4,Switching!$B$23:$F$31,5,0),0)</f>
        <v>32</v>
      </c>
      <c r="V122" s="10">
        <f>Customers!V121+IFERROR(VLOOKUP(V$4,Switching!$B$35:$F$44,5,0),0)-IFERROR(VLOOKUP(V$4,Switching!$B$23:$F$31,5,0),0)</f>
        <v>1</v>
      </c>
      <c r="W122" s="10">
        <f>Customers!W121+IFERROR(VLOOKUP(W$4,Switching!$B$35:$F$44,5,0),0)-IFERROR(VLOOKUP(W$4,Switching!$B$23:$F$31,5,0),0)</f>
        <v>23846</v>
      </c>
      <c r="X122" s="35">
        <f t="shared" si="6"/>
        <v>4655</v>
      </c>
      <c r="Y122" s="10">
        <f>Customers!Y121+IFERROR(VLOOKUP(Y$4,Switching!$B$35:$F$44,5,0),0)-IFERROR(VLOOKUP(Y$4,Switching!$B$23:$F$31,5,0),0)</f>
        <v>3864</v>
      </c>
      <c r="Z122" s="10">
        <f>Customers!Z121+IFERROR(VLOOKUP(Z$4,Switching!$B$35:$F$44,5,0),0)-IFERROR(VLOOKUP(Z$4,Switching!$B$23:$F$31,5,0),0)</f>
        <v>791</v>
      </c>
      <c r="AA122" s="10">
        <f>Customers!AA121+IFERROR(VLOOKUP(AA$4,Switching!$B$35:$F$44,5,0),0)-IFERROR(VLOOKUP(AA$4,Switching!$B$23:$F$31,5,0),0)</f>
        <v>19</v>
      </c>
      <c r="AB122" s="10">
        <f>Customers!AB121+IFERROR(VLOOKUP(AB$4,Switching!$B$35:$F$44,5,0),0)-IFERROR(VLOOKUP(AB$4,Switching!$B$23:$F$31,5,0),0)</f>
        <v>187</v>
      </c>
      <c r="AC122" s="10">
        <f>Customers!AC121+IFERROR(VLOOKUP(AC$4,Switching!$B$35:$F$44,5,0),0)-IFERROR(VLOOKUP(AC$4,Switching!$B$23:$F$31,5,0),0)</f>
        <v>4</v>
      </c>
      <c r="AD122" s="10">
        <f>Customers!AD121+IFERROR(VLOOKUP(AD$4,Switching!$B$35:$F$44,5,0),0)-IFERROR(VLOOKUP(AD$4,Switching!$B$23:$F$31,5,0),0)</f>
        <v>18</v>
      </c>
      <c r="AE122" s="10">
        <f>Customers!AE121+IFERROR(VLOOKUP(AE$4,Switching!$B$35:$F$44,5,0),0)-IFERROR(VLOOKUP(AE$4,Switching!$B$23:$F$31,5,0),0)</f>
        <v>133</v>
      </c>
      <c r="AF122" s="10">
        <f>Customers!AF121+IFERROR(VLOOKUP(AF$4,Switching!$B$35:$F$44,5,0),0)-IFERROR(VLOOKUP(AF$4,Switching!$B$23:$F$31,5,0),0)</f>
        <v>13</v>
      </c>
      <c r="AG122" s="10">
        <f>Customers!AG121+IFERROR(VLOOKUP(AG$4,Switching!$B$35:$F$44,5,0),0)-IFERROR(VLOOKUP(AG$4,Switching!$B$23:$F$31,5,0),0)</f>
        <v>12</v>
      </c>
      <c r="AH122" s="10">
        <f>Customers!AH121+IFERROR(VLOOKUP(AH$4,Switching!$B$35:$F$44,5,0),0)-IFERROR(VLOOKUP(AH$4,Switching!$B$23:$F$31,5,0),0)</f>
        <v>380909</v>
      </c>
      <c r="AI122" s="35">
        <f t="shared" si="7"/>
        <v>46272</v>
      </c>
      <c r="AJ122" s="10">
        <f>Customers!AJ121+IFERROR(VLOOKUP(AJ$4,Switching!$B$35:$F$44,5,0),0)-IFERROR(VLOOKUP(AJ$4,Switching!$B$23:$F$31,5,0),0)</f>
        <v>29274.308479235671</v>
      </c>
      <c r="AK122" s="10">
        <f>Customers!AK121+IFERROR(VLOOKUP(AK$4,Switching!$B$35:$F$44,5,0),0)-IFERROR(VLOOKUP(AK$4,Switching!$B$23:$F$31,5,0),0)</f>
        <v>16997.691520764325</v>
      </c>
      <c r="AL122" s="10">
        <f>Customers!AL121+IFERROR(VLOOKUP(AL$4,Switching!$B$35:$F$44,5,0),0)-IFERROR(VLOOKUP(AL$4,Switching!$B$23:$F$31,5,0),0)</f>
        <v>52</v>
      </c>
      <c r="AM122" s="10">
        <f>Customers!AM121+IFERROR(VLOOKUP(AM$4,Switching!$B$35:$F$44,5,0),0)-IFERROR(VLOOKUP(AM$4,Switching!$B$23:$F$31,5,0),0)</f>
        <v>2603</v>
      </c>
      <c r="AN122" s="10">
        <f>Customers!AN121+IFERROR(VLOOKUP(AN$4,Switching!$B$35:$F$44,5,0),0)-IFERROR(VLOOKUP(AN$4,Switching!$B$23:$F$31,5,0),0)</f>
        <v>48</v>
      </c>
      <c r="AO122" s="10">
        <f>Customers!AO121+IFERROR(VLOOKUP(AO$4,Switching!$B$35:$F$44,5,0),0)-IFERROR(VLOOKUP(AO$4,Switching!$B$23:$F$31,5,0),0)</f>
        <v>233</v>
      </c>
      <c r="AP122" s="10">
        <f>Customers!AP121+IFERROR(VLOOKUP(AP$4,Switching!$B$35:$F$44,5,0),0)-IFERROR(VLOOKUP(AP$4,Switching!$B$23:$F$31,5,0),0)</f>
        <v>21</v>
      </c>
      <c r="AQ122" s="10">
        <f>Customers!AQ121+IFERROR(VLOOKUP(AQ$4,Switching!$B$35:$F$44,5,0),0)-IFERROR(VLOOKUP(AQ$4,Switching!$B$23:$F$31,5,0),0)</f>
        <v>208</v>
      </c>
      <c r="AR122" s="10">
        <f>Customers!AR121+IFERROR(VLOOKUP(AR$4,Switching!$B$35:$F$44,5,0),0)-IFERROR(VLOOKUP(AR$4,Switching!$B$23:$F$31,5,0),0)</f>
        <v>74</v>
      </c>
      <c r="AS122" s="10">
        <f>Customers!AS121+IFERROR(VLOOKUP(AS$4,Switching!$B$35:$F$44,5,0),0)-IFERROR(VLOOKUP(AS$4,Switching!$B$23:$F$31,5,0),0)</f>
        <v>100</v>
      </c>
      <c r="AT122" s="10">
        <f>Customers!AT121+IFERROR(VLOOKUP(AT$4,Switching!$B$35:$F$44,5,0),0)-IFERROR(VLOOKUP(AT$4,Switching!$B$23:$F$31,5,0),0)</f>
        <v>156</v>
      </c>
      <c r="AU122" s="10">
        <f>Customers!AU121+IFERROR(VLOOKUP(AU$4,Switching!$B$35:$F$44,5,0),0)-IFERROR(VLOOKUP(AU$4,Switching!$B$23:$F$31,5,0),0)</f>
        <v>12</v>
      </c>
      <c r="AV122" s="10">
        <f>Customers!AV121+IFERROR(VLOOKUP(AV$4,Switching!$B$35:$F$44,5,0),0)-IFERROR(VLOOKUP(AV$4,Switching!$B$23:$F$31,5,0),0)</f>
        <v>905</v>
      </c>
      <c r="AW122" s="10">
        <f>Customers!AW121+IFERROR(VLOOKUP(AW$4,Switching!$B$35:$F$44,5,0),0)-IFERROR(VLOOKUP(AW$4,Switching!$B$23:$F$31,5,0),0)</f>
        <v>1</v>
      </c>
      <c r="AX122" s="10">
        <f>Customers!AX121+IFERROR(VLOOKUP(AX$4,Switching!$B$35:$F$44,5,0),0)-IFERROR(VLOOKUP(AX$4,Switching!$B$23:$F$31,5,0),0)</f>
        <v>2</v>
      </c>
    </row>
    <row r="123" spans="1:50" x14ac:dyDescent="0.25">
      <c r="A123" s="8">
        <v>2024</v>
      </c>
      <c r="B123" s="8">
        <v>4</v>
      </c>
      <c r="C123" s="8" t="s">
        <v>598</v>
      </c>
      <c r="D123" s="10">
        <f>Customers!D122+IFERROR(VLOOKUP(D$4,Switching!$B$35:$F$44,5,0),0)-IFERROR(VLOOKUP(D$4,Switching!$B$23:$F$31,5,0),0)</f>
        <v>447874.34181324602</v>
      </c>
      <c r="E123" s="36">
        <f t="shared" si="8"/>
        <v>645</v>
      </c>
      <c r="F123" s="10">
        <f>Customers!F122+IFERROR(VLOOKUP(F$4,Switching!$B$35:$F$44,5,0),0)-IFERROR(VLOOKUP(F$4,Switching!$B$23:$F$31,5,0),0)</f>
        <v>381</v>
      </c>
      <c r="G123" s="10">
        <f>Customers!G122+IFERROR(VLOOKUP(G$4,Switching!$B$35:$F$44,5,0),0)-IFERROR(VLOOKUP(G$4,Switching!$B$23:$F$31,5,0),0)</f>
        <v>264</v>
      </c>
      <c r="H123" s="35">
        <f t="shared" si="9"/>
        <v>83100</v>
      </c>
      <c r="I123" s="10">
        <f>Customers!I122+IFERROR(VLOOKUP(I$4,Switching!$B$35:$F$44,5,0),0)-IFERROR(VLOOKUP(I$4,Switching!$B$23:$F$31,5,0),0)</f>
        <v>64304.191071559013</v>
      </c>
      <c r="J123" s="10">
        <f>Customers!J122+IFERROR(VLOOKUP(J$4,Switching!$B$35:$F$44,5,0),0)-IFERROR(VLOOKUP(J$4,Switching!$B$23:$F$31,5,0),0)</f>
        <v>18795.808928440994</v>
      </c>
      <c r="K123" s="10">
        <f>Customers!K122+IFERROR(VLOOKUP(K$4,Switching!$B$35:$F$44,5,0),0)-IFERROR(VLOOKUP(K$4,Switching!$B$23:$F$31,5,0),0)</f>
        <v>195</v>
      </c>
      <c r="L123" s="10">
        <f>Customers!L122+IFERROR(VLOOKUP(L$4,Switching!$B$35:$F$44,5,0),0)-IFERROR(VLOOKUP(L$4,Switching!$B$23:$F$31,5,0),0)</f>
        <v>4560</v>
      </c>
      <c r="M123" s="10">
        <f>Customers!M122+IFERROR(VLOOKUP(M$4,Switching!$B$35:$F$44,5,0),0)-IFERROR(VLOOKUP(M$4,Switching!$B$23:$F$31,5,0),0)</f>
        <v>216</v>
      </c>
      <c r="N123" s="10">
        <f>Customers!N122+IFERROR(VLOOKUP(N$4,Switching!$B$35:$F$44,5,0),0)-IFERROR(VLOOKUP(N$4,Switching!$B$23:$F$31,5,0),0)</f>
        <v>524</v>
      </c>
      <c r="O123" s="10">
        <f>Customers!O122+IFERROR(VLOOKUP(O$4,Switching!$B$35:$F$44,5,0),0)-IFERROR(VLOOKUP(O$4,Switching!$B$23:$F$31,5,0),0)</f>
        <v>52</v>
      </c>
      <c r="P123" s="10">
        <f>Customers!P122+IFERROR(VLOOKUP(P$4,Switching!$B$35:$F$44,5,0),0)-IFERROR(VLOOKUP(P$4,Switching!$B$23:$F$31,5,0),0)</f>
        <v>747</v>
      </c>
      <c r="Q123" s="10">
        <f>Customers!Q122+IFERROR(VLOOKUP(Q$4,Switching!$B$35:$F$44,5,0),0)-IFERROR(VLOOKUP(Q$4,Switching!$B$23:$F$31,5,0),0)</f>
        <v>1</v>
      </c>
      <c r="R123" s="10">
        <f>Customers!R122+IFERROR(VLOOKUP(R$4,Switching!$B$35:$F$44,5,0),0)-IFERROR(VLOOKUP(R$4,Switching!$B$23:$F$31,5,0),0)</f>
        <v>6</v>
      </c>
      <c r="S123" s="10">
        <f>Customers!S122+IFERROR(VLOOKUP(S$4,Switching!$B$35:$F$44,5,0),0)-IFERROR(VLOOKUP(S$4,Switching!$B$23:$F$31,5,0),0)</f>
        <v>5</v>
      </c>
      <c r="T123" s="10">
        <f t="shared" si="5"/>
        <v>12</v>
      </c>
      <c r="U123" s="10">
        <f>Customers!U122+IFERROR(VLOOKUP(U$4,Switching!$B$35:$F$44,5,0),0)-IFERROR(VLOOKUP(U$4,Switching!$B$23:$F$31,5,0),0)</f>
        <v>32</v>
      </c>
      <c r="V123" s="10">
        <f>Customers!V122+IFERROR(VLOOKUP(V$4,Switching!$B$35:$F$44,5,0),0)-IFERROR(VLOOKUP(V$4,Switching!$B$23:$F$31,5,0),0)</f>
        <v>1</v>
      </c>
      <c r="W123" s="10">
        <f>Customers!W122+IFERROR(VLOOKUP(W$4,Switching!$B$35:$F$44,5,0),0)-IFERROR(VLOOKUP(W$4,Switching!$B$23:$F$31,5,0),0)</f>
        <v>23824</v>
      </c>
      <c r="X123" s="35">
        <f t="shared" si="6"/>
        <v>4657</v>
      </c>
      <c r="Y123" s="10">
        <f>Customers!Y122+IFERROR(VLOOKUP(Y$4,Switching!$B$35:$F$44,5,0),0)-IFERROR(VLOOKUP(Y$4,Switching!$B$23:$F$31,5,0),0)</f>
        <v>3865</v>
      </c>
      <c r="Z123" s="10">
        <f>Customers!Z122+IFERROR(VLOOKUP(Z$4,Switching!$B$35:$F$44,5,0),0)-IFERROR(VLOOKUP(Z$4,Switching!$B$23:$F$31,5,0),0)</f>
        <v>792</v>
      </c>
      <c r="AA123" s="10">
        <f>Customers!AA122+IFERROR(VLOOKUP(AA$4,Switching!$B$35:$F$44,5,0),0)-IFERROR(VLOOKUP(AA$4,Switching!$B$23:$F$31,5,0),0)</f>
        <v>19</v>
      </c>
      <c r="AB123" s="10">
        <f>Customers!AB122+IFERROR(VLOOKUP(AB$4,Switching!$B$35:$F$44,5,0),0)-IFERROR(VLOOKUP(AB$4,Switching!$B$23:$F$31,5,0),0)</f>
        <v>187</v>
      </c>
      <c r="AC123" s="10">
        <f>Customers!AC122+IFERROR(VLOOKUP(AC$4,Switching!$B$35:$F$44,5,0),0)-IFERROR(VLOOKUP(AC$4,Switching!$B$23:$F$31,5,0),0)</f>
        <v>4</v>
      </c>
      <c r="AD123" s="10">
        <f>Customers!AD122+IFERROR(VLOOKUP(AD$4,Switching!$B$35:$F$44,5,0),0)-IFERROR(VLOOKUP(AD$4,Switching!$B$23:$F$31,5,0),0)</f>
        <v>18</v>
      </c>
      <c r="AE123" s="10">
        <f>Customers!AE122+IFERROR(VLOOKUP(AE$4,Switching!$B$35:$F$44,5,0),0)-IFERROR(VLOOKUP(AE$4,Switching!$B$23:$F$31,5,0),0)</f>
        <v>132</v>
      </c>
      <c r="AF123" s="10">
        <f>Customers!AF122+IFERROR(VLOOKUP(AF$4,Switching!$B$35:$F$44,5,0),0)-IFERROR(VLOOKUP(AF$4,Switching!$B$23:$F$31,5,0),0)</f>
        <v>13</v>
      </c>
      <c r="AG123" s="10">
        <f>Customers!AG122+IFERROR(VLOOKUP(AG$4,Switching!$B$35:$F$44,5,0),0)-IFERROR(VLOOKUP(AG$4,Switching!$B$23:$F$31,5,0),0)</f>
        <v>12</v>
      </c>
      <c r="AH123" s="10">
        <f>Customers!AH122+IFERROR(VLOOKUP(AH$4,Switching!$B$35:$F$44,5,0),0)-IFERROR(VLOOKUP(AH$4,Switching!$B$23:$F$31,5,0),0)</f>
        <v>381097</v>
      </c>
      <c r="AI123" s="35">
        <f t="shared" si="7"/>
        <v>46289</v>
      </c>
      <c r="AJ123" s="10">
        <f>Customers!AJ122+IFERROR(VLOOKUP(AJ$4,Switching!$B$35:$F$44,5,0),0)-IFERROR(VLOOKUP(AJ$4,Switching!$B$23:$F$31,5,0),0)</f>
        <v>29285.064151963765</v>
      </c>
      <c r="AK123" s="10">
        <f>Customers!AK122+IFERROR(VLOOKUP(AK$4,Switching!$B$35:$F$44,5,0),0)-IFERROR(VLOOKUP(AK$4,Switching!$B$23:$F$31,5,0),0)</f>
        <v>17003.935848036232</v>
      </c>
      <c r="AL123" s="10">
        <f>Customers!AL122+IFERROR(VLOOKUP(AL$4,Switching!$B$35:$F$44,5,0),0)-IFERROR(VLOOKUP(AL$4,Switching!$B$23:$F$31,5,0),0)</f>
        <v>52</v>
      </c>
      <c r="AM123" s="10">
        <f>Customers!AM122+IFERROR(VLOOKUP(AM$4,Switching!$B$35:$F$44,5,0),0)-IFERROR(VLOOKUP(AM$4,Switching!$B$23:$F$31,5,0),0)</f>
        <v>2603</v>
      </c>
      <c r="AN123" s="10">
        <f>Customers!AN122+IFERROR(VLOOKUP(AN$4,Switching!$B$35:$F$44,5,0),0)-IFERROR(VLOOKUP(AN$4,Switching!$B$23:$F$31,5,0),0)</f>
        <v>48</v>
      </c>
      <c r="AO123" s="10">
        <f>Customers!AO122+IFERROR(VLOOKUP(AO$4,Switching!$B$35:$F$44,5,0),0)-IFERROR(VLOOKUP(AO$4,Switching!$B$23:$F$31,5,0),0)</f>
        <v>233</v>
      </c>
      <c r="AP123" s="10">
        <f>Customers!AP122+IFERROR(VLOOKUP(AP$4,Switching!$B$35:$F$44,5,0),0)-IFERROR(VLOOKUP(AP$4,Switching!$B$23:$F$31,5,0),0)</f>
        <v>21</v>
      </c>
      <c r="AQ123" s="10">
        <f>Customers!AQ122+IFERROR(VLOOKUP(AQ$4,Switching!$B$35:$F$44,5,0),0)-IFERROR(VLOOKUP(AQ$4,Switching!$B$23:$F$31,5,0),0)</f>
        <v>208</v>
      </c>
      <c r="AR123" s="10">
        <f>Customers!AR122+IFERROR(VLOOKUP(AR$4,Switching!$B$35:$F$44,5,0),0)-IFERROR(VLOOKUP(AR$4,Switching!$B$23:$F$31,5,0),0)</f>
        <v>74</v>
      </c>
      <c r="AS123" s="10">
        <f>Customers!AS122+IFERROR(VLOOKUP(AS$4,Switching!$B$35:$F$44,5,0),0)-IFERROR(VLOOKUP(AS$4,Switching!$B$23:$F$31,5,0),0)</f>
        <v>100</v>
      </c>
      <c r="AT123" s="10">
        <f>Customers!AT122+IFERROR(VLOOKUP(AT$4,Switching!$B$35:$F$44,5,0),0)-IFERROR(VLOOKUP(AT$4,Switching!$B$23:$F$31,5,0),0)</f>
        <v>156</v>
      </c>
      <c r="AU123" s="10">
        <f>Customers!AU122+IFERROR(VLOOKUP(AU$4,Switching!$B$35:$F$44,5,0),0)-IFERROR(VLOOKUP(AU$4,Switching!$B$23:$F$31,5,0),0)</f>
        <v>12</v>
      </c>
      <c r="AV123" s="10">
        <f>Customers!AV122+IFERROR(VLOOKUP(AV$4,Switching!$B$35:$F$44,5,0),0)-IFERROR(VLOOKUP(AV$4,Switching!$B$23:$F$31,5,0),0)</f>
        <v>905</v>
      </c>
      <c r="AW123" s="10">
        <f>Customers!AW122+IFERROR(VLOOKUP(AW$4,Switching!$B$35:$F$44,5,0),0)-IFERROR(VLOOKUP(AW$4,Switching!$B$23:$F$31,5,0),0)</f>
        <v>1</v>
      </c>
      <c r="AX123" s="10">
        <f>Customers!AX122+IFERROR(VLOOKUP(AX$4,Switching!$B$35:$F$44,5,0),0)-IFERROR(VLOOKUP(AX$4,Switching!$B$23:$F$31,5,0),0)</f>
        <v>2</v>
      </c>
    </row>
    <row r="124" spans="1:50" x14ac:dyDescent="0.25">
      <c r="A124" s="8">
        <v>2024</v>
      </c>
      <c r="B124" s="8">
        <v>5</v>
      </c>
      <c r="C124" s="8" t="s">
        <v>599</v>
      </c>
      <c r="D124" s="10">
        <f>Customers!D123+IFERROR(VLOOKUP(D$4,Switching!$B$35:$F$44,5,0),0)-IFERROR(VLOOKUP(D$4,Switching!$B$23:$F$31,5,0),0)</f>
        <v>448040.94505096902</v>
      </c>
      <c r="E124" s="36">
        <f t="shared" si="8"/>
        <v>687</v>
      </c>
      <c r="F124" s="10">
        <f>Customers!F123+IFERROR(VLOOKUP(F$4,Switching!$B$35:$F$44,5,0),0)-IFERROR(VLOOKUP(F$4,Switching!$B$23:$F$31,5,0),0)</f>
        <v>405</v>
      </c>
      <c r="G124" s="10">
        <f>Customers!G123+IFERROR(VLOOKUP(G$4,Switching!$B$35:$F$44,5,0),0)-IFERROR(VLOOKUP(G$4,Switching!$B$23:$F$31,5,0),0)</f>
        <v>282</v>
      </c>
      <c r="H124" s="35">
        <f t="shared" si="9"/>
        <v>83110</v>
      </c>
      <c r="I124" s="10">
        <f>Customers!I123+IFERROR(VLOOKUP(I$4,Switching!$B$35:$F$44,5,0),0)-IFERROR(VLOOKUP(I$4,Switching!$B$23:$F$31,5,0),0)</f>
        <v>64311.939482846778</v>
      </c>
      <c r="J124" s="10">
        <f>Customers!J123+IFERROR(VLOOKUP(J$4,Switching!$B$35:$F$44,5,0),0)-IFERROR(VLOOKUP(J$4,Switching!$B$23:$F$31,5,0),0)</f>
        <v>18798.060517153222</v>
      </c>
      <c r="K124" s="10">
        <f>Customers!K123+IFERROR(VLOOKUP(K$4,Switching!$B$35:$F$44,5,0),0)-IFERROR(VLOOKUP(K$4,Switching!$B$23:$F$31,5,0),0)</f>
        <v>195</v>
      </c>
      <c r="L124" s="10">
        <f>Customers!L123+IFERROR(VLOOKUP(L$4,Switching!$B$35:$F$44,5,0),0)-IFERROR(VLOOKUP(L$4,Switching!$B$23:$F$31,5,0),0)</f>
        <v>4560</v>
      </c>
      <c r="M124" s="10">
        <f>Customers!M123+IFERROR(VLOOKUP(M$4,Switching!$B$35:$F$44,5,0),0)-IFERROR(VLOOKUP(M$4,Switching!$B$23:$F$31,5,0),0)</f>
        <v>216</v>
      </c>
      <c r="N124" s="10">
        <f>Customers!N123+IFERROR(VLOOKUP(N$4,Switching!$B$35:$F$44,5,0),0)-IFERROR(VLOOKUP(N$4,Switching!$B$23:$F$31,5,0),0)</f>
        <v>524</v>
      </c>
      <c r="O124" s="10">
        <f>Customers!O123+IFERROR(VLOOKUP(O$4,Switching!$B$35:$F$44,5,0),0)-IFERROR(VLOOKUP(O$4,Switching!$B$23:$F$31,5,0),0)</f>
        <v>52</v>
      </c>
      <c r="P124" s="10">
        <f>Customers!P123+IFERROR(VLOOKUP(P$4,Switching!$B$35:$F$44,5,0),0)-IFERROR(VLOOKUP(P$4,Switching!$B$23:$F$31,5,0),0)</f>
        <v>747</v>
      </c>
      <c r="Q124" s="10">
        <f>Customers!Q123+IFERROR(VLOOKUP(Q$4,Switching!$B$35:$F$44,5,0),0)-IFERROR(VLOOKUP(Q$4,Switching!$B$23:$F$31,5,0),0)</f>
        <v>1</v>
      </c>
      <c r="R124" s="10">
        <f>Customers!R123+IFERROR(VLOOKUP(R$4,Switching!$B$35:$F$44,5,0),0)-IFERROR(VLOOKUP(R$4,Switching!$B$23:$F$31,5,0),0)</f>
        <v>6</v>
      </c>
      <c r="S124" s="10">
        <f>Customers!S123+IFERROR(VLOOKUP(S$4,Switching!$B$35:$F$44,5,0),0)-IFERROR(VLOOKUP(S$4,Switching!$B$23:$F$31,5,0),0)</f>
        <v>5</v>
      </c>
      <c r="T124" s="10">
        <f t="shared" si="5"/>
        <v>12</v>
      </c>
      <c r="U124" s="10">
        <f>Customers!U123+IFERROR(VLOOKUP(U$4,Switching!$B$35:$F$44,5,0),0)-IFERROR(VLOOKUP(U$4,Switching!$B$23:$F$31,5,0),0)</f>
        <v>32</v>
      </c>
      <c r="V124" s="10">
        <f>Customers!V123+IFERROR(VLOOKUP(V$4,Switching!$B$35:$F$44,5,0),0)-IFERROR(VLOOKUP(V$4,Switching!$B$23:$F$31,5,0),0)</f>
        <v>1</v>
      </c>
      <c r="W124" s="10">
        <f>Customers!W123+IFERROR(VLOOKUP(W$4,Switching!$B$35:$F$44,5,0),0)-IFERROR(VLOOKUP(W$4,Switching!$B$23:$F$31,5,0),0)</f>
        <v>23832</v>
      </c>
      <c r="X124" s="35">
        <f t="shared" si="6"/>
        <v>4659</v>
      </c>
      <c r="Y124" s="10">
        <f>Customers!Y123+IFERROR(VLOOKUP(Y$4,Switching!$B$35:$F$44,5,0),0)-IFERROR(VLOOKUP(Y$4,Switching!$B$23:$F$31,5,0),0)</f>
        <v>3867</v>
      </c>
      <c r="Z124" s="10">
        <f>Customers!Z123+IFERROR(VLOOKUP(Z$4,Switching!$B$35:$F$44,5,0),0)-IFERROR(VLOOKUP(Z$4,Switching!$B$23:$F$31,5,0),0)</f>
        <v>792</v>
      </c>
      <c r="AA124" s="10">
        <f>Customers!AA123+IFERROR(VLOOKUP(AA$4,Switching!$B$35:$F$44,5,0),0)-IFERROR(VLOOKUP(AA$4,Switching!$B$23:$F$31,5,0),0)</f>
        <v>19</v>
      </c>
      <c r="AB124" s="10">
        <f>Customers!AB123+IFERROR(VLOOKUP(AB$4,Switching!$B$35:$F$44,5,0),0)-IFERROR(VLOOKUP(AB$4,Switching!$B$23:$F$31,5,0),0)</f>
        <v>187</v>
      </c>
      <c r="AC124" s="10">
        <f>Customers!AC123+IFERROR(VLOOKUP(AC$4,Switching!$B$35:$F$44,5,0),0)-IFERROR(VLOOKUP(AC$4,Switching!$B$23:$F$31,5,0),0)</f>
        <v>4</v>
      </c>
      <c r="AD124" s="10">
        <f>Customers!AD123+IFERROR(VLOOKUP(AD$4,Switching!$B$35:$F$44,5,0),0)-IFERROR(VLOOKUP(AD$4,Switching!$B$23:$F$31,5,0),0)</f>
        <v>18</v>
      </c>
      <c r="AE124" s="10">
        <f>Customers!AE123+IFERROR(VLOOKUP(AE$4,Switching!$B$35:$F$44,5,0),0)-IFERROR(VLOOKUP(AE$4,Switching!$B$23:$F$31,5,0),0)</f>
        <v>128</v>
      </c>
      <c r="AF124" s="10">
        <f>Customers!AF123+IFERROR(VLOOKUP(AF$4,Switching!$B$35:$F$44,5,0),0)-IFERROR(VLOOKUP(AF$4,Switching!$B$23:$F$31,5,0),0)</f>
        <v>13</v>
      </c>
      <c r="AG124" s="10">
        <f>Customers!AG123+IFERROR(VLOOKUP(AG$4,Switching!$B$35:$F$44,5,0),0)-IFERROR(VLOOKUP(AG$4,Switching!$B$23:$F$31,5,0),0)</f>
        <v>12</v>
      </c>
      <c r="AH124" s="10">
        <f>Customers!AH123+IFERROR(VLOOKUP(AH$4,Switching!$B$35:$F$44,5,0),0)-IFERROR(VLOOKUP(AH$4,Switching!$B$23:$F$31,5,0),0)</f>
        <v>381286</v>
      </c>
      <c r="AI124" s="35">
        <f t="shared" si="7"/>
        <v>46306</v>
      </c>
      <c r="AJ124" s="10">
        <f>Customers!AJ123+IFERROR(VLOOKUP(AJ$4,Switching!$B$35:$F$44,5,0),0)-IFERROR(VLOOKUP(AJ$4,Switching!$B$23:$F$31,5,0),0)</f>
        <v>29295.819824691858</v>
      </c>
      <c r="AK124" s="10">
        <f>Customers!AK123+IFERROR(VLOOKUP(AK$4,Switching!$B$35:$F$44,5,0),0)-IFERROR(VLOOKUP(AK$4,Switching!$B$23:$F$31,5,0),0)</f>
        <v>17010.180175308142</v>
      </c>
      <c r="AL124" s="10">
        <f>Customers!AL123+IFERROR(VLOOKUP(AL$4,Switching!$B$35:$F$44,5,0),0)-IFERROR(VLOOKUP(AL$4,Switching!$B$23:$F$31,5,0),0)</f>
        <v>52</v>
      </c>
      <c r="AM124" s="10">
        <f>Customers!AM123+IFERROR(VLOOKUP(AM$4,Switching!$B$35:$F$44,5,0),0)-IFERROR(VLOOKUP(AM$4,Switching!$B$23:$F$31,5,0),0)</f>
        <v>2603</v>
      </c>
      <c r="AN124" s="10">
        <f>Customers!AN123+IFERROR(VLOOKUP(AN$4,Switching!$B$35:$F$44,5,0),0)-IFERROR(VLOOKUP(AN$4,Switching!$B$23:$F$31,5,0),0)</f>
        <v>48</v>
      </c>
      <c r="AO124" s="10">
        <f>Customers!AO123+IFERROR(VLOOKUP(AO$4,Switching!$B$35:$F$44,5,0),0)-IFERROR(VLOOKUP(AO$4,Switching!$B$23:$F$31,5,0),0)</f>
        <v>233</v>
      </c>
      <c r="AP124" s="10">
        <f>Customers!AP123+IFERROR(VLOOKUP(AP$4,Switching!$B$35:$F$44,5,0),0)-IFERROR(VLOOKUP(AP$4,Switching!$B$23:$F$31,5,0),0)</f>
        <v>21</v>
      </c>
      <c r="AQ124" s="10">
        <f>Customers!AQ123+IFERROR(VLOOKUP(AQ$4,Switching!$B$35:$F$44,5,0),0)-IFERROR(VLOOKUP(AQ$4,Switching!$B$23:$F$31,5,0),0)</f>
        <v>208</v>
      </c>
      <c r="AR124" s="10">
        <f>Customers!AR123+IFERROR(VLOOKUP(AR$4,Switching!$B$35:$F$44,5,0),0)-IFERROR(VLOOKUP(AR$4,Switching!$B$23:$F$31,5,0),0)</f>
        <v>74</v>
      </c>
      <c r="AS124" s="10">
        <f>Customers!AS123+IFERROR(VLOOKUP(AS$4,Switching!$B$35:$F$44,5,0),0)-IFERROR(VLOOKUP(AS$4,Switching!$B$23:$F$31,5,0),0)</f>
        <v>100</v>
      </c>
      <c r="AT124" s="10">
        <f>Customers!AT123+IFERROR(VLOOKUP(AT$4,Switching!$B$35:$F$44,5,0),0)-IFERROR(VLOOKUP(AT$4,Switching!$B$23:$F$31,5,0),0)</f>
        <v>156</v>
      </c>
      <c r="AU124" s="10">
        <f>Customers!AU123+IFERROR(VLOOKUP(AU$4,Switching!$B$35:$F$44,5,0),0)-IFERROR(VLOOKUP(AU$4,Switching!$B$23:$F$31,5,0),0)</f>
        <v>12</v>
      </c>
      <c r="AV124" s="10">
        <f>Customers!AV123+IFERROR(VLOOKUP(AV$4,Switching!$B$35:$F$44,5,0),0)-IFERROR(VLOOKUP(AV$4,Switching!$B$23:$F$31,5,0),0)</f>
        <v>905</v>
      </c>
      <c r="AW124" s="10">
        <f>Customers!AW123+IFERROR(VLOOKUP(AW$4,Switching!$B$35:$F$44,5,0),0)-IFERROR(VLOOKUP(AW$4,Switching!$B$23:$F$31,5,0),0)</f>
        <v>1</v>
      </c>
      <c r="AX124" s="10">
        <f>Customers!AX123+IFERROR(VLOOKUP(AX$4,Switching!$B$35:$F$44,5,0),0)-IFERROR(VLOOKUP(AX$4,Switching!$B$23:$F$31,5,0),0)</f>
        <v>2</v>
      </c>
    </row>
    <row r="125" spans="1:50" x14ac:dyDescent="0.25">
      <c r="A125" s="8">
        <v>2024</v>
      </c>
      <c r="B125" s="8">
        <v>6</v>
      </c>
      <c r="C125" s="8" t="s">
        <v>600</v>
      </c>
      <c r="D125" s="10">
        <f>Customers!D124+IFERROR(VLOOKUP(D$4,Switching!$B$35:$F$44,5,0),0)-IFERROR(VLOOKUP(D$4,Switching!$B$23:$F$31,5,0),0)</f>
        <v>448207.54842537298</v>
      </c>
      <c r="E125" s="36">
        <f t="shared" si="8"/>
        <v>685</v>
      </c>
      <c r="F125" s="10">
        <f>Customers!F124+IFERROR(VLOOKUP(F$4,Switching!$B$35:$F$44,5,0),0)-IFERROR(VLOOKUP(F$4,Switching!$B$23:$F$31,5,0),0)</f>
        <v>404</v>
      </c>
      <c r="G125" s="10">
        <f>Customers!G124+IFERROR(VLOOKUP(G$4,Switching!$B$35:$F$44,5,0),0)-IFERROR(VLOOKUP(G$4,Switching!$B$23:$F$31,5,0),0)</f>
        <v>281</v>
      </c>
      <c r="H125" s="35">
        <f t="shared" si="9"/>
        <v>83120</v>
      </c>
      <c r="I125" s="10">
        <f>Customers!I124+IFERROR(VLOOKUP(I$4,Switching!$B$35:$F$44,5,0),0)-IFERROR(VLOOKUP(I$4,Switching!$B$23:$F$31,5,0),0)</f>
        <v>64319.687894134549</v>
      </c>
      <c r="J125" s="10">
        <f>Customers!J124+IFERROR(VLOOKUP(J$4,Switching!$B$35:$F$44,5,0),0)-IFERROR(VLOOKUP(J$4,Switching!$B$23:$F$31,5,0),0)</f>
        <v>18800.312105865454</v>
      </c>
      <c r="K125" s="10">
        <f>Customers!K124+IFERROR(VLOOKUP(K$4,Switching!$B$35:$F$44,5,0),0)-IFERROR(VLOOKUP(K$4,Switching!$B$23:$F$31,5,0),0)</f>
        <v>195</v>
      </c>
      <c r="L125" s="10">
        <f>Customers!L124+IFERROR(VLOOKUP(L$4,Switching!$B$35:$F$44,5,0),0)-IFERROR(VLOOKUP(L$4,Switching!$B$23:$F$31,5,0),0)</f>
        <v>4560</v>
      </c>
      <c r="M125" s="10">
        <f>Customers!M124+IFERROR(VLOOKUP(M$4,Switching!$B$35:$F$44,5,0),0)-IFERROR(VLOOKUP(M$4,Switching!$B$23:$F$31,5,0),0)</f>
        <v>216</v>
      </c>
      <c r="N125" s="10">
        <f>Customers!N124+IFERROR(VLOOKUP(N$4,Switching!$B$35:$F$44,5,0),0)-IFERROR(VLOOKUP(N$4,Switching!$B$23:$F$31,5,0),0)</f>
        <v>524</v>
      </c>
      <c r="O125" s="10">
        <f>Customers!O124+IFERROR(VLOOKUP(O$4,Switching!$B$35:$F$44,5,0),0)-IFERROR(VLOOKUP(O$4,Switching!$B$23:$F$31,5,0),0)</f>
        <v>52</v>
      </c>
      <c r="P125" s="10">
        <f>Customers!P124+IFERROR(VLOOKUP(P$4,Switching!$B$35:$F$44,5,0),0)-IFERROR(VLOOKUP(P$4,Switching!$B$23:$F$31,5,0),0)</f>
        <v>747</v>
      </c>
      <c r="Q125" s="10">
        <f>Customers!Q124+IFERROR(VLOOKUP(Q$4,Switching!$B$35:$F$44,5,0),0)-IFERROR(VLOOKUP(Q$4,Switching!$B$23:$F$31,5,0),0)</f>
        <v>1</v>
      </c>
      <c r="R125" s="10">
        <f>Customers!R124+IFERROR(VLOOKUP(R$4,Switching!$B$35:$F$44,5,0),0)-IFERROR(VLOOKUP(R$4,Switching!$B$23:$F$31,5,0),0)</f>
        <v>6</v>
      </c>
      <c r="S125" s="10">
        <f>Customers!S124+IFERROR(VLOOKUP(S$4,Switching!$B$35:$F$44,5,0),0)-IFERROR(VLOOKUP(S$4,Switching!$B$23:$F$31,5,0),0)</f>
        <v>5</v>
      </c>
      <c r="T125" s="10">
        <f t="shared" si="5"/>
        <v>12</v>
      </c>
      <c r="U125" s="10">
        <f>Customers!U124+IFERROR(VLOOKUP(U$4,Switching!$B$35:$F$44,5,0),0)-IFERROR(VLOOKUP(U$4,Switching!$B$23:$F$31,5,0),0)</f>
        <v>32</v>
      </c>
      <c r="V125" s="10">
        <f>Customers!V124+IFERROR(VLOOKUP(V$4,Switching!$B$35:$F$44,5,0),0)-IFERROR(VLOOKUP(V$4,Switching!$B$23:$F$31,5,0),0)</f>
        <v>1</v>
      </c>
      <c r="W125" s="10">
        <f>Customers!W124+IFERROR(VLOOKUP(W$4,Switching!$B$35:$F$44,5,0),0)-IFERROR(VLOOKUP(W$4,Switching!$B$23:$F$31,5,0),0)</f>
        <v>23840</v>
      </c>
      <c r="X125" s="35">
        <f t="shared" si="6"/>
        <v>4661</v>
      </c>
      <c r="Y125" s="10">
        <f>Customers!Y124+IFERROR(VLOOKUP(Y$4,Switching!$B$35:$F$44,5,0),0)-IFERROR(VLOOKUP(Y$4,Switching!$B$23:$F$31,5,0),0)</f>
        <v>3869</v>
      </c>
      <c r="Z125" s="10">
        <f>Customers!Z124+IFERROR(VLOOKUP(Z$4,Switching!$B$35:$F$44,5,0),0)-IFERROR(VLOOKUP(Z$4,Switching!$B$23:$F$31,5,0),0)</f>
        <v>792</v>
      </c>
      <c r="AA125" s="10">
        <f>Customers!AA124+IFERROR(VLOOKUP(AA$4,Switching!$B$35:$F$44,5,0),0)-IFERROR(VLOOKUP(AA$4,Switching!$B$23:$F$31,5,0),0)</f>
        <v>19</v>
      </c>
      <c r="AB125" s="10">
        <f>Customers!AB124+IFERROR(VLOOKUP(AB$4,Switching!$B$35:$F$44,5,0),0)-IFERROR(VLOOKUP(AB$4,Switching!$B$23:$F$31,5,0),0)</f>
        <v>187</v>
      </c>
      <c r="AC125" s="10">
        <f>Customers!AC124+IFERROR(VLOOKUP(AC$4,Switching!$B$35:$F$44,5,0),0)-IFERROR(VLOOKUP(AC$4,Switching!$B$23:$F$31,5,0),0)</f>
        <v>4</v>
      </c>
      <c r="AD125" s="10">
        <f>Customers!AD124+IFERROR(VLOOKUP(AD$4,Switching!$B$35:$F$44,5,0),0)-IFERROR(VLOOKUP(AD$4,Switching!$B$23:$F$31,5,0),0)</f>
        <v>18</v>
      </c>
      <c r="AE125" s="10">
        <f>Customers!AE124+IFERROR(VLOOKUP(AE$4,Switching!$B$35:$F$44,5,0),0)-IFERROR(VLOOKUP(AE$4,Switching!$B$23:$F$31,5,0),0)</f>
        <v>128</v>
      </c>
      <c r="AF125" s="10">
        <f>Customers!AF124+IFERROR(VLOOKUP(AF$4,Switching!$B$35:$F$44,5,0),0)-IFERROR(VLOOKUP(AF$4,Switching!$B$23:$F$31,5,0),0)</f>
        <v>13</v>
      </c>
      <c r="AG125" s="10">
        <f>Customers!AG124+IFERROR(VLOOKUP(AG$4,Switching!$B$35:$F$44,5,0),0)-IFERROR(VLOOKUP(AG$4,Switching!$B$23:$F$31,5,0),0)</f>
        <v>12</v>
      </c>
      <c r="AH125" s="10">
        <f>Customers!AH124+IFERROR(VLOOKUP(AH$4,Switching!$B$35:$F$44,5,0),0)-IFERROR(VLOOKUP(AH$4,Switching!$B$23:$F$31,5,0),0)</f>
        <v>381474</v>
      </c>
      <c r="AI125" s="35">
        <f t="shared" si="7"/>
        <v>46323</v>
      </c>
      <c r="AJ125" s="10">
        <f>Customers!AJ124+IFERROR(VLOOKUP(AJ$4,Switching!$B$35:$F$44,5,0),0)-IFERROR(VLOOKUP(AJ$4,Switching!$B$23:$F$31,5,0),0)</f>
        <v>29306.575497419948</v>
      </c>
      <c r="AK125" s="10">
        <f>Customers!AK124+IFERROR(VLOOKUP(AK$4,Switching!$B$35:$F$44,5,0),0)-IFERROR(VLOOKUP(AK$4,Switching!$B$23:$F$31,5,0),0)</f>
        <v>17016.424502580048</v>
      </c>
      <c r="AL125" s="10">
        <f>Customers!AL124+IFERROR(VLOOKUP(AL$4,Switching!$B$35:$F$44,5,0),0)-IFERROR(VLOOKUP(AL$4,Switching!$B$23:$F$31,5,0),0)</f>
        <v>52</v>
      </c>
      <c r="AM125" s="10">
        <f>Customers!AM124+IFERROR(VLOOKUP(AM$4,Switching!$B$35:$F$44,5,0),0)-IFERROR(VLOOKUP(AM$4,Switching!$B$23:$F$31,5,0),0)</f>
        <v>2603</v>
      </c>
      <c r="AN125" s="10">
        <f>Customers!AN124+IFERROR(VLOOKUP(AN$4,Switching!$B$35:$F$44,5,0),0)-IFERROR(VLOOKUP(AN$4,Switching!$B$23:$F$31,5,0),0)</f>
        <v>48</v>
      </c>
      <c r="AO125" s="10">
        <f>Customers!AO124+IFERROR(VLOOKUP(AO$4,Switching!$B$35:$F$44,5,0),0)-IFERROR(VLOOKUP(AO$4,Switching!$B$23:$F$31,5,0),0)</f>
        <v>233</v>
      </c>
      <c r="AP125" s="10">
        <f>Customers!AP124+IFERROR(VLOOKUP(AP$4,Switching!$B$35:$F$44,5,0),0)-IFERROR(VLOOKUP(AP$4,Switching!$B$23:$F$31,5,0),0)</f>
        <v>21</v>
      </c>
      <c r="AQ125" s="10">
        <f>Customers!AQ124+IFERROR(VLOOKUP(AQ$4,Switching!$B$35:$F$44,5,0),0)-IFERROR(VLOOKUP(AQ$4,Switching!$B$23:$F$31,5,0),0)</f>
        <v>208</v>
      </c>
      <c r="AR125" s="10">
        <f>Customers!AR124+IFERROR(VLOOKUP(AR$4,Switching!$B$35:$F$44,5,0),0)-IFERROR(VLOOKUP(AR$4,Switching!$B$23:$F$31,5,0),0)</f>
        <v>74</v>
      </c>
      <c r="AS125" s="10">
        <f>Customers!AS124+IFERROR(VLOOKUP(AS$4,Switching!$B$35:$F$44,5,0),0)-IFERROR(VLOOKUP(AS$4,Switching!$B$23:$F$31,5,0),0)</f>
        <v>100</v>
      </c>
      <c r="AT125" s="10">
        <f>Customers!AT124+IFERROR(VLOOKUP(AT$4,Switching!$B$35:$F$44,5,0),0)-IFERROR(VLOOKUP(AT$4,Switching!$B$23:$F$31,5,0),0)</f>
        <v>156</v>
      </c>
      <c r="AU125" s="10">
        <f>Customers!AU124+IFERROR(VLOOKUP(AU$4,Switching!$B$35:$F$44,5,0),0)-IFERROR(VLOOKUP(AU$4,Switching!$B$23:$F$31,5,0),0)</f>
        <v>12</v>
      </c>
      <c r="AV125" s="10">
        <f>Customers!AV124+IFERROR(VLOOKUP(AV$4,Switching!$B$35:$F$44,5,0),0)-IFERROR(VLOOKUP(AV$4,Switching!$B$23:$F$31,5,0),0)</f>
        <v>905</v>
      </c>
      <c r="AW125" s="10">
        <f>Customers!AW124+IFERROR(VLOOKUP(AW$4,Switching!$B$35:$F$44,5,0),0)-IFERROR(VLOOKUP(AW$4,Switching!$B$23:$F$31,5,0),0)</f>
        <v>1</v>
      </c>
      <c r="AX125" s="10">
        <f>Customers!AX124+IFERROR(VLOOKUP(AX$4,Switching!$B$35:$F$44,5,0),0)-IFERROR(VLOOKUP(AX$4,Switching!$B$23:$F$31,5,0),0)</f>
        <v>2</v>
      </c>
    </row>
    <row r="126" spans="1:50" x14ac:dyDescent="0.25">
      <c r="A126" s="8">
        <v>2024</v>
      </c>
      <c r="B126" s="8">
        <v>7</v>
      </c>
      <c r="C126" s="8" t="s">
        <v>601</v>
      </c>
      <c r="D126" s="10">
        <f>Customers!D125+IFERROR(VLOOKUP(D$4,Switching!$B$35:$F$44,5,0),0)-IFERROR(VLOOKUP(D$4,Switching!$B$23:$F$31,5,0),0)</f>
        <v>448374.15179977799</v>
      </c>
      <c r="E126" s="36">
        <f t="shared" si="8"/>
        <v>682</v>
      </c>
      <c r="F126" s="10">
        <f>Customers!F125+IFERROR(VLOOKUP(F$4,Switching!$B$35:$F$44,5,0),0)-IFERROR(VLOOKUP(F$4,Switching!$B$23:$F$31,5,0),0)</f>
        <v>402</v>
      </c>
      <c r="G126" s="10">
        <f>Customers!G125+IFERROR(VLOOKUP(G$4,Switching!$B$35:$F$44,5,0),0)-IFERROR(VLOOKUP(G$4,Switching!$B$23:$F$31,5,0),0)</f>
        <v>280</v>
      </c>
      <c r="H126" s="35">
        <f t="shared" si="9"/>
        <v>83130</v>
      </c>
      <c r="I126" s="10">
        <f>Customers!I125+IFERROR(VLOOKUP(I$4,Switching!$B$35:$F$44,5,0),0)-IFERROR(VLOOKUP(I$4,Switching!$B$23:$F$31,5,0),0)</f>
        <v>64327.436305422321</v>
      </c>
      <c r="J126" s="10">
        <f>Customers!J125+IFERROR(VLOOKUP(J$4,Switching!$B$35:$F$44,5,0),0)-IFERROR(VLOOKUP(J$4,Switching!$B$23:$F$31,5,0),0)</f>
        <v>18802.563694577682</v>
      </c>
      <c r="K126" s="10">
        <f>Customers!K125+IFERROR(VLOOKUP(K$4,Switching!$B$35:$F$44,5,0),0)-IFERROR(VLOOKUP(K$4,Switching!$B$23:$F$31,5,0),0)</f>
        <v>195</v>
      </c>
      <c r="L126" s="10">
        <f>Customers!L125+IFERROR(VLOOKUP(L$4,Switching!$B$35:$F$44,5,0),0)-IFERROR(VLOOKUP(L$4,Switching!$B$23:$F$31,5,0),0)</f>
        <v>4560</v>
      </c>
      <c r="M126" s="10">
        <f>Customers!M125+IFERROR(VLOOKUP(M$4,Switching!$B$35:$F$44,5,0),0)-IFERROR(VLOOKUP(M$4,Switching!$B$23:$F$31,5,0),0)</f>
        <v>216</v>
      </c>
      <c r="N126" s="10">
        <f>Customers!N125+IFERROR(VLOOKUP(N$4,Switching!$B$35:$F$44,5,0),0)-IFERROR(VLOOKUP(N$4,Switching!$B$23:$F$31,5,0),0)</f>
        <v>524</v>
      </c>
      <c r="O126" s="10">
        <f>Customers!O125+IFERROR(VLOOKUP(O$4,Switching!$B$35:$F$44,5,0),0)-IFERROR(VLOOKUP(O$4,Switching!$B$23:$F$31,5,0),0)</f>
        <v>52</v>
      </c>
      <c r="P126" s="10">
        <f>Customers!P125+IFERROR(VLOOKUP(P$4,Switching!$B$35:$F$44,5,0),0)-IFERROR(VLOOKUP(P$4,Switching!$B$23:$F$31,5,0),0)</f>
        <v>747</v>
      </c>
      <c r="Q126" s="10">
        <f>Customers!Q125+IFERROR(VLOOKUP(Q$4,Switching!$B$35:$F$44,5,0),0)-IFERROR(VLOOKUP(Q$4,Switching!$B$23:$F$31,5,0),0)</f>
        <v>1</v>
      </c>
      <c r="R126" s="10">
        <f>Customers!R125+IFERROR(VLOOKUP(R$4,Switching!$B$35:$F$44,5,0),0)-IFERROR(VLOOKUP(R$4,Switching!$B$23:$F$31,5,0),0)</f>
        <v>6</v>
      </c>
      <c r="S126" s="10">
        <f>Customers!S125+IFERROR(VLOOKUP(S$4,Switching!$B$35:$F$44,5,0),0)-IFERROR(VLOOKUP(S$4,Switching!$B$23:$F$31,5,0),0)</f>
        <v>5</v>
      </c>
      <c r="T126" s="10">
        <f t="shared" si="5"/>
        <v>12</v>
      </c>
      <c r="U126" s="10">
        <f>Customers!U125+IFERROR(VLOOKUP(U$4,Switching!$B$35:$F$44,5,0),0)-IFERROR(VLOOKUP(U$4,Switching!$B$23:$F$31,5,0),0)</f>
        <v>32</v>
      </c>
      <c r="V126" s="10">
        <f>Customers!V125+IFERROR(VLOOKUP(V$4,Switching!$B$35:$F$44,5,0),0)-IFERROR(VLOOKUP(V$4,Switching!$B$23:$F$31,5,0),0)</f>
        <v>1</v>
      </c>
      <c r="W126" s="10">
        <f>Customers!W125+IFERROR(VLOOKUP(W$4,Switching!$B$35:$F$44,5,0),0)-IFERROR(VLOOKUP(W$4,Switching!$B$23:$F$31,5,0),0)</f>
        <v>23818</v>
      </c>
      <c r="X126" s="35">
        <f t="shared" si="6"/>
        <v>4663</v>
      </c>
      <c r="Y126" s="10">
        <f>Customers!Y125+IFERROR(VLOOKUP(Y$4,Switching!$B$35:$F$44,5,0),0)-IFERROR(VLOOKUP(Y$4,Switching!$B$23:$F$31,5,0),0)</f>
        <v>3870</v>
      </c>
      <c r="Z126" s="10">
        <f>Customers!Z125+IFERROR(VLOOKUP(Z$4,Switching!$B$35:$F$44,5,0),0)-IFERROR(VLOOKUP(Z$4,Switching!$B$23:$F$31,5,0),0)</f>
        <v>793</v>
      </c>
      <c r="AA126" s="10">
        <f>Customers!AA125+IFERROR(VLOOKUP(AA$4,Switching!$B$35:$F$44,5,0),0)-IFERROR(VLOOKUP(AA$4,Switching!$B$23:$F$31,5,0),0)</f>
        <v>19</v>
      </c>
      <c r="AB126" s="10">
        <f>Customers!AB125+IFERROR(VLOOKUP(AB$4,Switching!$B$35:$F$44,5,0),0)-IFERROR(VLOOKUP(AB$4,Switching!$B$23:$F$31,5,0),0)</f>
        <v>187</v>
      </c>
      <c r="AC126" s="10">
        <f>Customers!AC125+IFERROR(VLOOKUP(AC$4,Switching!$B$35:$F$44,5,0),0)-IFERROR(VLOOKUP(AC$4,Switching!$B$23:$F$31,5,0),0)</f>
        <v>4</v>
      </c>
      <c r="AD126" s="10">
        <f>Customers!AD125+IFERROR(VLOOKUP(AD$4,Switching!$B$35:$F$44,5,0),0)-IFERROR(VLOOKUP(AD$4,Switching!$B$23:$F$31,5,0),0)</f>
        <v>18</v>
      </c>
      <c r="AE126" s="10">
        <f>Customers!AE125+IFERROR(VLOOKUP(AE$4,Switching!$B$35:$F$44,5,0),0)-IFERROR(VLOOKUP(AE$4,Switching!$B$23:$F$31,5,0),0)</f>
        <v>128</v>
      </c>
      <c r="AF126" s="10">
        <f>Customers!AF125+IFERROR(VLOOKUP(AF$4,Switching!$B$35:$F$44,5,0),0)-IFERROR(VLOOKUP(AF$4,Switching!$B$23:$F$31,5,0),0)</f>
        <v>13</v>
      </c>
      <c r="AG126" s="10">
        <f>Customers!AG125+IFERROR(VLOOKUP(AG$4,Switching!$B$35:$F$44,5,0),0)-IFERROR(VLOOKUP(AG$4,Switching!$B$23:$F$31,5,0),0)</f>
        <v>12</v>
      </c>
      <c r="AH126" s="10">
        <f>Customers!AH125+IFERROR(VLOOKUP(AH$4,Switching!$B$35:$F$44,5,0),0)-IFERROR(VLOOKUP(AH$4,Switching!$B$23:$F$31,5,0),0)</f>
        <v>381663</v>
      </c>
      <c r="AI126" s="35">
        <f t="shared" si="7"/>
        <v>46340</v>
      </c>
      <c r="AJ126" s="10">
        <f>Customers!AJ125+IFERROR(VLOOKUP(AJ$4,Switching!$B$35:$F$44,5,0),0)-IFERROR(VLOOKUP(AJ$4,Switching!$B$23:$F$31,5,0),0)</f>
        <v>29317.331170148042</v>
      </c>
      <c r="AK126" s="10">
        <f>Customers!AK125+IFERROR(VLOOKUP(AK$4,Switching!$B$35:$F$44,5,0),0)-IFERROR(VLOOKUP(AK$4,Switching!$B$23:$F$31,5,0),0)</f>
        <v>17022.668829851955</v>
      </c>
      <c r="AL126" s="10">
        <f>Customers!AL125+IFERROR(VLOOKUP(AL$4,Switching!$B$35:$F$44,5,0),0)-IFERROR(VLOOKUP(AL$4,Switching!$B$23:$F$31,5,0),0)</f>
        <v>52</v>
      </c>
      <c r="AM126" s="10">
        <f>Customers!AM125+IFERROR(VLOOKUP(AM$4,Switching!$B$35:$F$44,5,0),0)-IFERROR(VLOOKUP(AM$4,Switching!$B$23:$F$31,5,0),0)</f>
        <v>2603</v>
      </c>
      <c r="AN126" s="10">
        <f>Customers!AN125+IFERROR(VLOOKUP(AN$4,Switching!$B$35:$F$44,5,0),0)-IFERROR(VLOOKUP(AN$4,Switching!$B$23:$F$31,5,0),0)</f>
        <v>48</v>
      </c>
      <c r="AO126" s="10">
        <f>Customers!AO125+IFERROR(VLOOKUP(AO$4,Switching!$B$35:$F$44,5,0),0)-IFERROR(VLOOKUP(AO$4,Switching!$B$23:$F$31,5,0),0)</f>
        <v>233</v>
      </c>
      <c r="AP126" s="10">
        <f>Customers!AP125+IFERROR(VLOOKUP(AP$4,Switching!$B$35:$F$44,5,0),0)-IFERROR(VLOOKUP(AP$4,Switching!$B$23:$F$31,5,0),0)</f>
        <v>21</v>
      </c>
      <c r="AQ126" s="10">
        <f>Customers!AQ125+IFERROR(VLOOKUP(AQ$4,Switching!$B$35:$F$44,5,0),0)-IFERROR(VLOOKUP(AQ$4,Switching!$B$23:$F$31,5,0),0)</f>
        <v>208</v>
      </c>
      <c r="AR126" s="10">
        <f>Customers!AR125+IFERROR(VLOOKUP(AR$4,Switching!$B$35:$F$44,5,0),0)-IFERROR(VLOOKUP(AR$4,Switching!$B$23:$F$31,5,0),0)</f>
        <v>74</v>
      </c>
      <c r="AS126" s="10">
        <f>Customers!AS125+IFERROR(VLOOKUP(AS$4,Switching!$B$35:$F$44,5,0),0)-IFERROR(VLOOKUP(AS$4,Switching!$B$23:$F$31,5,0),0)</f>
        <v>100</v>
      </c>
      <c r="AT126" s="10">
        <f>Customers!AT125+IFERROR(VLOOKUP(AT$4,Switching!$B$35:$F$44,5,0),0)-IFERROR(VLOOKUP(AT$4,Switching!$B$23:$F$31,5,0),0)</f>
        <v>156</v>
      </c>
      <c r="AU126" s="10">
        <f>Customers!AU125+IFERROR(VLOOKUP(AU$4,Switching!$B$35:$F$44,5,0),0)-IFERROR(VLOOKUP(AU$4,Switching!$B$23:$F$31,5,0),0)</f>
        <v>12</v>
      </c>
      <c r="AV126" s="10">
        <f>Customers!AV125+IFERROR(VLOOKUP(AV$4,Switching!$B$35:$F$44,5,0),0)-IFERROR(VLOOKUP(AV$4,Switching!$B$23:$F$31,5,0),0)</f>
        <v>905</v>
      </c>
      <c r="AW126" s="10">
        <f>Customers!AW125+IFERROR(VLOOKUP(AW$4,Switching!$B$35:$F$44,5,0),0)-IFERROR(VLOOKUP(AW$4,Switching!$B$23:$F$31,5,0),0)</f>
        <v>1</v>
      </c>
      <c r="AX126" s="10">
        <f>Customers!AX125+IFERROR(VLOOKUP(AX$4,Switching!$B$35:$F$44,5,0),0)-IFERROR(VLOOKUP(AX$4,Switching!$B$23:$F$31,5,0),0)</f>
        <v>2</v>
      </c>
    </row>
    <row r="127" spans="1:50" x14ac:dyDescent="0.25">
      <c r="A127" s="8">
        <v>2024</v>
      </c>
      <c r="B127" s="8">
        <v>8</v>
      </c>
      <c r="C127" s="8" t="s">
        <v>602</v>
      </c>
      <c r="D127" s="10">
        <f>Customers!D126+IFERROR(VLOOKUP(D$4,Switching!$B$35:$F$44,5,0),0)-IFERROR(VLOOKUP(D$4,Switching!$B$23:$F$31,5,0),0)</f>
        <v>448540.7550375</v>
      </c>
      <c r="E127" s="36">
        <f t="shared" si="8"/>
        <v>680</v>
      </c>
      <c r="F127" s="10">
        <f>Customers!F126+IFERROR(VLOOKUP(F$4,Switching!$B$35:$F$44,5,0),0)-IFERROR(VLOOKUP(F$4,Switching!$B$23:$F$31,5,0),0)</f>
        <v>401</v>
      </c>
      <c r="G127" s="10">
        <f>Customers!G126+IFERROR(VLOOKUP(G$4,Switching!$B$35:$F$44,5,0),0)-IFERROR(VLOOKUP(G$4,Switching!$B$23:$F$31,5,0),0)</f>
        <v>279</v>
      </c>
      <c r="H127" s="35">
        <f t="shared" si="9"/>
        <v>83140</v>
      </c>
      <c r="I127" s="10">
        <f>Customers!I126+IFERROR(VLOOKUP(I$4,Switching!$B$35:$F$44,5,0),0)-IFERROR(VLOOKUP(I$4,Switching!$B$23:$F$31,5,0),0)</f>
        <v>64335.184716710086</v>
      </c>
      <c r="J127" s="10">
        <f>Customers!J126+IFERROR(VLOOKUP(J$4,Switching!$B$35:$F$44,5,0),0)-IFERROR(VLOOKUP(J$4,Switching!$B$23:$F$31,5,0),0)</f>
        <v>18804.815283289914</v>
      </c>
      <c r="K127" s="10">
        <f>Customers!K126+IFERROR(VLOOKUP(K$4,Switching!$B$35:$F$44,5,0),0)-IFERROR(VLOOKUP(K$4,Switching!$B$23:$F$31,5,0),0)</f>
        <v>195</v>
      </c>
      <c r="L127" s="10">
        <f>Customers!L126+IFERROR(VLOOKUP(L$4,Switching!$B$35:$F$44,5,0),0)-IFERROR(VLOOKUP(L$4,Switching!$B$23:$F$31,5,0),0)</f>
        <v>4560</v>
      </c>
      <c r="M127" s="10">
        <f>Customers!M126+IFERROR(VLOOKUP(M$4,Switching!$B$35:$F$44,5,0),0)-IFERROR(VLOOKUP(M$4,Switching!$B$23:$F$31,5,0),0)</f>
        <v>216</v>
      </c>
      <c r="N127" s="10">
        <f>Customers!N126+IFERROR(VLOOKUP(N$4,Switching!$B$35:$F$44,5,0),0)-IFERROR(VLOOKUP(N$4,Switching!$B$23:$F$31,5,0),0)</f>
        <v>524</v>
      </c>
      <c r="O127" s="10">
        <f>Customers!O126+IFERROR(VLOOKUP(O$4,Switching!$B$35:$F$44,5,0),0)-IFERROR(VLOOKUP(O$4,Switching!$B$23:$F$31,5,0),0)</f>
        <v>52</v>
      </c>
      <c r="P127" s="10">
        <f>Customers!P126+IFERROR(VLOOKUP(P$4,Switching!$B$35:$F$44,5,0),0)-IFERROR(VLOOKUP(P$4,Switching!$B$23:$F$31,5,0),0)</f>
        <v>747</v>
      </c>
      <c r="Q127" s="10">
        <f>Customers!Q126+IFERROR(VLOOKUP(Q$4,Switching!$B$35:$F$44,5,0),0)-IFERROR(VLOOKUP(Q$4,Switching!$B$23:$F$31,5,0),0)</f>
        <v>1</v>
      </c>
      <c r="R127" s="10">
        <f>Customers!R126+IFERROR(VLOOKUP(R$4,Switching!$B$35:$F$44,5,0),0)-IFERROR(VLOOKUP(R$4,Switching!$B$23:$F$31,5,0),0)</f>
        <v>6</v>
      </c>
      <c r="S127" s="10">
        <f>Customers!S126+IFERROR(VLOOKUP(S$4,Switching!$B$35:$F$44,5,0),0)-IFERROR(VLOOKUP(S$4,Switching!$B$23:$F$31,5,0),0)</f>
        <v>5</v>
      </c>
      <c r="T127" s="10">
        <f t="shared" si="5"/>
        <v>12</v>
      </c>
      <c r="U127" s="10">
        <f>Customers!U126+IFERROR(VLOOKUP(U$4,Switching!$B$35:$F$44,5,0),0)-IFERROR(VLOOKUP(U$4,Switching!$B$23:$F$31,5,0),0)</f>
        <v>32</v>
      </c>
      <c r="V127" s="10">
        <f>Customers!V126+IFERROR(VLOOKUP(V$4,Switching!$B$35:$F$44,5,0),0)-IFERROR(VLOOKUP(V$4,Switching!$B$23:$F$31,5,0),0)</f>
        <v>1</v>
      </c>
      <c r="W127" s="10">
        <f>Customers!W126+IFERROR(VLOOKUP(W$4,Switching!$B$35:$F$44,5,0),0)-IFERROR(VLOOKUP(W$4,Switching!$B$23:$F$31,5,0),0)</f>
        <v>23826</v>
      </c>
      <c r="X127" s="35">
        <f t="shared" si="6"/>
        <v>4665</v>
      </c>
      <c r="Y127" s="10">
        <f>Customers!Y126+IFERROR(VLOOKUP(Y$4,Switching!$B$35:$F$44,5,0),0)-IFERROR(VLOOKUP(Y$4,Switching!$B$23:$F$31,5,0),0)</f>
        <v>3872</v>
      </c>
      <c r="Z127" s="10">
        <f>Customers!Z126+IFERROR(VLOOKUP(Z$4,Switching!$B$35:$F$44,5,0),0)-IFERROR(VLOOKUP(Z$4,Switching!$B$23:$F$31,5,0),0)</f>
        <v>793</v>
      </c>
      <c r="AA127" s="10">
        <f>Customers!AA126+IFERROR(VLOOKUP(AA$4,Switching!$B$35:$F$44,5,0),0)-IFERROR(VLOOKUP(AA$4,Switching!$B$23:$F$31,5,0),0)</f>
        <v>19</v>
      </c>
      <c r="AB127" s="10">
        <f>Customers!AB126+IFERROR(VLOOKUP(AB$4,Switching!$B$35:$F$44,5,0),0)-IFERROR(VLOOKUP(AB$4,Switching!$B$23:$F$31,5,0),0)</f>
        <v>187</v>
      </c>
      <c r="AC127" s="10">
        <f>Customers!AC126+IFERROR(VLOOKUP(AC$4,Switching!$B$35:$F$44,5,0),0)-IFERROR(VLOOKUP(AC$4,Switching!$B$23:$F$31,5,0),0)</f>
        <v>4</v>
      </c>
      <c r="AD127" s="10">
        <f>Customers!AD126+IFERROR(VLOOKUP(AD$4,Switching!$B$35:$F$44,5,0),0)-IFERROR(VLOOKUP(AD$4,Switching!$B$23:$F$31,5,0),0)</f>
        <v>18</v>
      </c>
      <c r="AE127" s="10">
        <f>Customers!AE126+IFERROR(VLOOKUP(AE$4,Switching!$B$35:$F$44,5,0),0)-IFERROR(VLOOKUP(AE$4,Switching!$B$23:$F$31,5,0),0)</f>
        <v>128</v>
      </c>
      <c r="AF127" s="10">
        <f>Customers!AF126+IFERROR(VLOOKUP(AF$4,Switching!$B$35:$F$44,5,0),0)-IFERROR(VLOOKUP(AF$4,Switching!$B$23:$F$31,5,0),0)</f>
        <v>13</v>
      </c>
      <c r="AG127" s="10">
        <f>Customers!AG126+IFERROR(VLOOKUP(AG$4,Switching!$B$35:$F$44,5,0),0)-IFERROR(VLOOKUP(AG$4,Switching!$B$23:$F$31,5,0),0)</f>
        <v>12</v>
      </c>
      <c r="AH127" s="10">
        <f>Customers!AH126+IFERROR(VLOOKUP(AH$4,Switching!$B$35:$F$44,5,0),0)-IFERROR(VLOOKUP(AH$4,Switching!$B$23:$F$31,5,0),0)</f>
        <v>381852</v>
      </c>
      <c r="AI127" s="35">
        <f t="shared" si="7"/>
        <v>46357</v>
      </c>
      <c r="AJ127" s="10">
        <f>Customers!AJ126+IFERROR(VLOOKUP(AJ$4,Switching!$B$35:$F$44,5,0),0)-IFERROR(VLOOKUP(AJ$4,Switching!$B$23:$F$31,5,0),0)</f>
        <v>29328.086842876131</v>
      </c>
      <c r="AK127" s="10">
        <f>Customers!AK126+IFERROR(VLOOKUP(AK$4,Switching!$B$35:$F$44,5,0),0)-IFERROR(VLOOKUP(AK$4,Switching!$B$23:$F$31,5,0),0)</f>
        <v>17028.913157123865</v>
      </c>
      <c r="AL127" s="10">
        <f>Customers!AL126+IFERROR(VLOOKUP(AL$4,Switching!$B$35:$F$44,5,0),0)-IFERROR(VLOOKUP(AL$4,Switching!$B$23:$F$31,5,0),0)</f>
        <v>52</v>
      </c>
      <c r="AM127" s="10">
        <f>Customers!AM126+IFERROR(VLOOKUP(AM$4,Switching!$B$35:$F$44,5,0),0)-IFERROR(VLOOKUP(AM$4,Switching!$B$23:$F$31,5,0),0)</f>
        <v>2603</v>
      </c>
      <c r="AN127" s="10">
        <f>Customers!AN126+IFERROR(VLOOKUP(AN$4,Switching!$B$35:$F$44,5,0),0)-IFERROR(VLOOKUP(AN$4,Switching!$B$23:$F$31,5,0),0)</f>
        <v>48</v>
      </c>
      <c r="AO127" s="10">
        <f>Customers!AO126+IFERROR(VLOOKUP(AO$4,Switching!$B$35:$F$44,5,0),0)-IFERROR(VLOOKUP(AO$4,Switching!$B$23:$F$31,5,0),0)</f>
        <v>233</v>
      </c>
      <c r="AP127" s="10">
        <f>Customers!AP126+IFERROR(VLOOKUP(AP$4,Switching!$B$35:$F$44,5,0),0)-IFERROR(VLOOKUP(AP$4,Switching!$B$23:$F$31,5,0),0)</f>
        <v>21</v>
      </c>
      <c r="AQ127" s="10">
        <f>Customers!AQ126+IFERROR(VLOOKUP(AQ$4,Switching!$B$35:$F$44,5,0),0)-IFERROR(VLOOKUP(AQ$4,Switching!$B$23:$F$31,5,0),0)</f>
        <v>208</v>
      </c>
      <c r="AR127" s="10">
        <f>Customers!AR126+IFERROR(VLOOKUP(AR$4,Switching!$B$35:$F$44,5,0),0)-IFERROR(VLOOKUP(AR$4,Switching!$B$23:$F$31,5,0),0)</f>
        <v>74</v>
      </c>
      <c r="AS127" s="10">
        <f>Customers!AS126+IFERROR(VLOOKUP(AS$4,Switching!$B$35:$F$44,5,0),0)-IFERROR(VLOOKUP(AS$4,Switching!$B$23:$F$31,5,0),0)</f>
        <v>100</v>
      </c>
      <c r="AT127" s="10">
        <f>Customers!AT126+IFERROR(VLOOKUP(AT$4,Switching!$B$35:$F$44,5,0),0)-IFERROR(VLOOKUP(AT$4,Switching!$B$23:$F$31,5,0),0)</f>
        <v>156</v>
      </c>
      <c r="AU127" s="10">
        <f>Customers!AU126+IFERROR(VLOOKUP(AU$4,Switching!$B$35:$F$44,5,0),0)-IFERROR(VLOOKUP(AU$4,Switching!$B$23:$F$31,5,0),0)</f>
        <v>12</v>
      </c>
      <c r="AV127" s="10">
        <f>Customers!AV126+IFERROR(VLOOKUP(AV$4,Switching!$B$35:$F$44,5,0),0)-IFERROR(VLOOKUP(AV$4,Switching!$B$23:$F$31,5,0),0)</f>
        <v>905</v>
      </c>
      <c r="AW127" s="10">
        <f>Customers!AW126+IFERROR(VLOOKUP(AW$4,Switching!$B$35:$F$44,5,0),0)-IFERROR(VLOOKUP(AW$4,Switching!$B$23:$F$31,5,0),0)</f>
        <v>1</v>
      </c>
      <c r="AX127" s="10">
        <f>Customers!AX126+IFERROR(VLOOKUP(AX$4,Switching!$B$35:$F$44,5,0),0)-IFERROR(VLOOKUP(AX$4,Switching!$B$23:$F$31,5,0),0)</f>
        <v>2</v>
      </c>
    </row>
    <row r="128" spans="1:50" x14ac:dyDescent="0.25">
      <c r="A128" s="8">
        <v>2024</v>
      </c>
      <c r="B128" s="8">
        <v>9</v>
      </c>
      <c r="C128" s="8" t="s">
        <v>603</v>
      </c>
      <c r="D128" s="10">
        <f>Customers!D127+IFERROR(VLOOKUP(D$4,Switching!$B$35:$F$44,5,0),0)-IFERROR(VLOOKUP(D$4,Switching!$B$23:$F$31,5,0),0)</f>
        <v>448707.35841190402</v>
      </c>
      <c r="E128" s="36">
        <f t="shared" si="8"/>
        <v>678</v>
      </c>
      <c r="F128" s="10">
        <f>Customers!F127+IFERROR(VLOOKUP(F$4,Switching!$B$35:$F$44,5,0),0)-IFERROR(VLOOKUP(F$4,Switching!$B$23:$F$31,5,0),0)</f>
        <v>400</v>
      </c>
      <c r="G128" s="10">
        <f>Customers!G127+IFERROR(VLOOKUP(G$4,Switching!$B$35:$F$44,5,0),0)-IFERROR(VLOOKUP(G$4,Switching!$B$23:$F$31,5,0),0)</f>
        <v>278</v>
      </c>
      <c r="H128" s="35">
        <f t="shared" si="9"/>
        <v>83150</v>
      </c>
      <c r="I128" s="10">
        <f>Customers!I127+IFERROR(VLOOKUP(I$4,Switching!$B$35:$F$44,5,0),0)-IFERROR(VLOOKUP(I$4,Switching!$B$23:$F$31,5,0),0)</f>
        <v>64342.933127997858</v>
      </c>
      <c r="J128" s="10">
        <f>Customers!J127+IFERROR(VLOOKUP(J$4,Switching!$B$35:$F$44,5,0),0)-IFERROR(VLOOKUP(J$4,Switching!$B$23:$F$31,5,0),0)</f>
        <v>18807.066872002142</v>
      </c>
      <c r="K128" s="10">
        <f>Customers!K127+IFERROR(VLOOKUP(K$4,Switching!$B$35:$F$44,5,0),0)-IFERROR(VLOOKUP(K$4,Switching!$B$23:$F$31,5,0),0)</f>
        <v>195</v>
      </c>
      <c r="L128" s="10">
        <f>Customers!L127+IFERROR(VLOOKUP(L$4,Switching!$B$35:$F$44,5,0),0)-IFERROR(VLOOKUP(L$4,Switching!$B$23:$F$31,5,0),0)</f>
        <v>4560</v>
      </c>
      <c r="M128" s="10">
        <f>Customers!M127+IFERROR(VLOOKUP(M$4,Switching!$B$35:$F$44,5,0),0)-IFERROR(VLOOKUP(M$4,Switching!$B$23:$F$31,5,0),0)</f>
        <v>216</v>
      </c>
      <c r="N128" s="10">
        <f>Customers!N127+IFERROR(VLOOKUP(N$4,Switching!$B$35:$F$44,5,0),0)-IFERROR(VLOOKUP(N$4,Switching!$B$23:$F$31,5,0),0)</f>
        <v>524</v>
      </c>
      <c r="O128" s="10">
        <f>Customers!O127+IFERROR(VLOOKUP(O$4,Switching!$B$35:$F$44,5,0),0)-IFERROR(VLOOKUP(O$4,Switching!$B$23:$F$31,5,0),0)</f>
        <v>52</v>
      </c>
      <c r="P128" s="10">
        <f>Customers!P127+IFERROR(VLOOKUP(P$4,Switching!$B$35:$F$44,5,0),0)-IFERROR(VLOOKUP(P$4,Switching!$B$23:$F$31,5,0),0)</f>
        <v>747</v>
      </c>
      <c r="Q128" s="10">
        <f>Customers!Q127+IFERROR(VLOOKUP(Q$4,Switching!$B$35:$F$44,5,0),0)-IFERROR(VLOOKUP(Q$4,Switching!$B$23:$F$31,5,0),0)</f>
        <v>1</v>
      </c>
      <c r="R128" s="10">
        <f>Customers!R127+IFERROR(VLOOKUP(R$4,Switching!$B$35:$F$44,5,0),0)-IFERROR(VLOOKUP(R$4,Switching!$B$23:$F$31,5,0),0)</f>
        <v>6</v>
      </c>
      <c r="S128" s="10">
        <f>Customers!S127+IFERROR(VLOOKUP(S$4,Switching!$B$35:$F$44,5,0),0)-IFERROR(VLOOKUP(S$4,Switching!$B$23:$F$31,5,0),0)</f>
        <v>5</v>
      </c>
      <c r="T128" s="10">
        <f t="shared" si="5"/>
        <v>12</v>
      </c>
      <c r="U128" s="10">
        <f>Customers!U127+IFERROR(VLOOKUP(U$4,Switching!$B$35:$F$44,5,0),0)-IFERROR(VLOOKUP(U$4,Switching!$B$23:$F$31,5,0),0)</f>
        <v>32</v>
      </c>
      <c r="V128" s="10">
        <f>Customers!V127+IFERROR(VLOOKUP(V$4,Switching!$B$35:$F$44,5,0),0)-IFERROR(VLOOKUP(V$4,Switching!$B$23:$F$31,5,0),0)</f>
        <v>1</v>
      </c>
      <c r="W128" s="10">
        <f>Customers!W127+IFERROR(VLOOKUP(W$4,Switching!$B$35:$F$44,5,0),0)-IFERROR(VLOOKUP(W$4,Switching!$B$23:$F$31,5,0),0)</f>
        <v>23834</v>
      </c>
      <c r="X128" s="35">
        <f t="shared" si="6"/>
        <v>4667</v>
      </c>
      <c r="Y128" s="10">
        <f>Customers!Y127+IFERROR(VLOOKUP(Y$4,Switching!$B$35:$F$44,5,0),0)-IFERROR(VLOOKUP(Y$4,Switching!$B$23:$F$31,5,0),0)</f>
        <v>3874</v>
      </c>
      <c r="Z128" s="10">
        <f>Customers!Z127+IFERROR(VLOOKUP(Z$4,Switching!$B$35:$F$44,5,0),0)-IFERROR(VLOOKUP(Z$4,Switching!$B$23:$F$31,5,0),0)</f>
        <v>793</v>
      </c>
      <c r="AA128" s="10">
        <f>Customers!AA127+IFERROR(VLOOKUP(AA$4,Switching!$B$35:$F$44,5,0),0)-IFERROR(VLOOKUP(AA$4,Switching!$B$23:$F$31,5,0),0)</f>
        <v>19</v>
      </c>
      <c r="AB128" s="10">
        <f>Customers!AB127+IFERROR(VLOOKUP(AB$4,Switching!$B$35:$F$44,5,0),0)-IFERROR(VLOOKUP(AB$4,Switching!$B$23:$F$31,5,0),0)</f>
        <v>187</v>
      </c>
      <c r="AC128" s="10">
        <f>Customers!AC127+IFERROR(VLOOKUP(AC$4,Switching!$B$35:$F$44,5,0),0)-IFERROR(VLOOKUP(AC$4,Switching!$B$23:$F$31,5,0),0)</f>
        <v>4</v>
      </c>
      <c r="AD128" s="10">
        <f>Customers!AD127+IFERROR(VLOOKUP(AD$4,Switching!$B$35:$F$44,5,0),0)-IFERROR(VLOOKUP(AD$4,Switching!$B$23:$F$31,5,0),0)</f>
        <v>18</v>
      </c>
      <c r="AE128" s="10">
        <f>Customers!AE127+IFERROR(VLOOKUP(AE$4,Switching!$B$35:$F$44,5,0),0)-IFERROR(VLOOKUP(AE$4,Switching!$B$23:$F$31,5,0),0)</f>
        <v>130</v>
      </c>
      <c r="AF128" s="10">
        <f>Customers!AF127+IFERROR(VLOOKUP(AF$4,Switching!$B$35:$F$44,5,0),0)-IFERROR(VLOOKUP(AF$4,Switching!$B$23:$F$31,5,0),0)</f>
        <v>13</v>
      </c>
      <c r="AG128" s="10">
        <f>Customers!AG127+IFERROR(VLOOKUP(AG$4,Switching!$B$35:$F$44,5,0),0)-IFERROR(VLOOKUP(AG$4,Switching!$B$23:$F$31,5,0),0)</f>
        <v>12</v>
      </c>
      <c r="AH128" s="10">
        <f>Customers!AH127+IFERROR(VLOOKUP(AH$4,Switching!$B$35:$F$44,5,0),0)-IFERROR(VLOOKUP(AH$4,Switching!$B$23:$F$31,5,0),0)</f>
        <v>382040</v>
      </c>
      <c r="AI128" s="35">
        <f t="shared" si="7"/>
        <v>46374</v>
      </c>
      <c r="AJ128" s="10">
        <f>Customers!AJ127+IFERROR(VLOOKUP(AJ$4,Switching!$B$35:$F$44,5,0),0)-IFERROR(VLOOKUP(AJ$4,Switching!$B$23:$F$31,5,0),0)</f>
        <v>29338.842515604225</v>
      </c>
      <c r="AK128" s="10">
        <f>Customers!AK127+IFERROR(VLOOKUP(AK$4,Switching!$B$35:$F$44,5,0),0)-IFERROR(VLOOKUP(AK$4,Switching!$B$23:$F$31,5,0),0)</f>
        <v>17035.157484395771</v>
      </c>
      <c r="AL128" s="10">
        <f>Customers!AL127+IFERROR(VLOOKUP(AL$4,Switching!$B$35:$F$44,5,0),0)-IFERROR(VLOOKUP(AL$4,Switching!$B$23:$F$31,5,0),0)</f>
        <v>52</v>
      </c>
      <c r="AM128" s="10">
        <f>Customers!AM127+IFERROR(VLOOKUP(AM$4,Switching!$B$35:$F$44,5,0),0)-IFERROR(VLOOKUP(AM$4,Switching!$B$23:$F$31,5,0),0)</f>
        <v>2603</v>
      </c>
      <c r="AN128" s="10">
        <f>Customers!AN127+IFERROR(VLOOKUP(AN$4,Switching!$B$35:$F$44,5,0),0)-IFERROR(VLOOKUP(AN$4,Switching!$B$23:$F$31,5,0),0)</f>
        <v>48</v>
      </c>
      <c r="AO128" s="10">
        <f>Customers!AO127+IFERROR(VLOOKUP(AO$4,Switching!$B$35:$F$44,5,0),0)-IFERROR(VLOOKUP(AO$4,Switching!$B$23:$F$31,5,0),0)</f>
        <v>233</v>
      </c>
      <c r="AP128" s="10">
        <f>Customers!AP127+IFERROR(VLOOKUP(AP$4,Switching!$B$35:$F$44,5,0),0)-IFERROR(VLOOKUP(AP$4,Switching!$B$23:$F$31,5,0),0)</f>
        <v>21</v>
      </c>
      <c r="AQ128" s="10">
        <f>Customers!AQ127+IFERROR(VLOOKUP(AQ$4,Switching!$B$35:$F$44,5,0),0)-IFERROR(VLOOKUP(AQ$4,Switching!$B$23:$F$31,5,0),0)</f>
        <v>208</v>
      </c>
      <c r="AR128" s="10">
        <f>Customers!AR127+IFERROR(VLOOKUP(AR$4,Switching!$B$35:$F$44,5,0),0)-IFERROR(VLOOKUP(AR$4,Switching!$B$23:$F$31,5,0),0)</f>
        <v>74</v>
      </c>
      <c r="AS128" s="10">
        <f>Customers!AS127+IFERROR(VLOOKUP(AS$4,Switching!$B$35:$F$44,5,0),0)-IFERROR(VLOOKUP(AS$4,Switching!$B$23:$F$31,5,0),0)</f>
        <v>100</v>
      </c>
      <c r="AT128" s="10">
        <f>Customers!AT127+IFERROR(VLOOKUP(AT$4,Switching!$B$35:$F$44,5,0),0)-IFERROR(VLOOKUP(AT$4,Switching!$B$23:$F$31,5,0),0)</f>
        <v>156</v>
      </c>
      <c r="AU128" s="10">
        <f>Customers!AU127+IFERROR(VLOOKUP(AU$4,Switching!$B$35:$F$44,5,0),0)-IFERROR(VLOOKUP(AU$4,Switching!$B$23:$F$31,5,0),0)</f>
        <v>12</v>
      </c>
      <c r="AV128" s="10">
        <f>Customers!AV127+IFERROR(VLOOKUP(AV$4,Switching!$B$35:$F$44,5,0),0)-IFERROR(VLOOKUP(AV$4,Switching!$B$23:$F$31,5,0),0)</f>
        <v>905</v>
      </c>
      <c r="AW128" s="10">
        <f>Customers!AW127+IFERROR(VLOOKUP(AW$4,Switching!$B$35:$F$44,5,0),0)-IFERROR(VLOOKUP(AW$4,Switching!$B$23:$F$31,5,0),0)</f>
        <v>1</v>
      </c>
      <c r="AX128" s="10">
        <f>Customers!AX127+IFERROR(VLOOKUP(AX$4,Switching!$B$35:$F$44,5,0),0)-IFERROR(VLOOKUP(AX$4,Switching!$B$23:$F$31,5,0),0)</f>
        <v>2</v>
      </c>
    </row>
    <row r="129" spans="1:50" x14ac:dyDescent="0.25">
      <c r="A129" s="8">
        <v>2024</v>
      </c>
      <c r="B129" s="8">
        <v>10</v>
      </c>
      <c r="C129" s="8" t="s">
        <v>604</v>
      </c>
      <c r="D129" s="10">
        <f>Customers!D128+IFERROR(VLOOKUP(D$4,Switching!$B$35:$F$44,5,0),0)-IFERROR(VLOOKUP(D$4,Switching!$B$23:$F$31,5,0),0)</f>
        <v>448873.96178630902</v>
      </c>
      <c r="E129" s="36">
        <f t="shared" si="8"/>
        <v>678</v>
      </c>
      <c r="F129" s="10">
        <f>Customers!F128+IFERROR(VLOOKUP(F$4,Switching!$B$35:$F$44,5,0),0)-IFERROR(VLOOKUP(F$4,Switching!$B$23:$F$31,5,0),0)</f>
        <v>400</v>
      </c>
      <c r="G129" s="10">
        <f>Customers!G128+IFERROR(VLOOKUP(G$4,Switching!$B$35:$F$44,5,0),0)-IFERROR(VLOOKUP(G$4,Switching!$B$23:$F$31,5,0),0)</f>
        <v>278</v>
      </c>
      <c r="H129" s="35">
        <f t="shared" si="9"/>
        <v>83160</v>
      </c>
      <c r="I129" s="10">
        <f>Customers!I128+IFERROR(VLOOKUP(I$4,Switching!$B$35:$F$44,5,0),0)-IFERROR(VLOOKUP(I$4,Switching!$B$23:$F$31,5,0),0)</f>
        <v>64350.68153928563</v>
      </c>
      <c r="J129" s="10">
        <f>Customers!J128+IFERROR(VLOOKUP(J$4,Switching!$B$35:$F$44,5,0),0)-IFERROR(VLOOKUP(J$4,Switching!$B$23:$F$31,5,0),0)</f>
        <v>18809.318460714374</v>
      </c>
      <c r="K129" s="10">
        <f>Customers!K128+IFERROR(VLOOKUP(K$4,Switching!$B$35:$F$44,5,0),0)-IFERROR(VLOOKUP(K$4,Switching!$B$23:$F$31,5,0),0)</f>
        <v>195</v>
      </c>
      <c r="L129" s="10">
        <f>Customers!L128+IFERROR(VLOOKUP(L$4,Switching!$B$35:$F$44,5,0),0)-IFERROR(VLOOKUP(L$4,Switching!$B$23:$F$31,5,0),0)</f>
        <v>4560</v>
      </c>
      <c r="M129" s="10">
        <f>Customers!M128+IFERROR(VLOOKUP(M$4,Switching!$B$35:$F$44,5,0),0)-IFERROR(VLOOKUP(M$4,Switching!$B$23:$F$31,5,0),0)</f>
        <v>216</v>
      </c>
      <c r="N129" s="10">
        <f>Customers!N128+IFERROR(VLOOKUP(N$4,Switching!$B$35:$F$44,5,0),0)-IFERROR(VLOOKUP(N$4,Switching!$B$23:$F$31,5,0),0)</f>
        <v>524</v>
      </c>
      <c r="O129" s="10">
        <f>Customers!O128+IFERROR(VLOOKUP(O$4,Switching!$B$35:$F$44,5,0),0)-IFERROR(VLOOKUP(O$4,Switching!$B$23:$F$31,5,0),0)</f>
        <v>52</v>
      </c>
      <c r="P129" s="10">
        <f>Customers!P128+IFERROR(VLOOKUP(P$4,Switching!$B$35:$F$44,5,0),0)-IFERROR(VLOOKUP(P$4,Switching!$B$23:$F$31,5,0),0)</f>
        <v>747</v>
      </c>
      <c r="Q129" s="10">
        <f>Customers!Q128+IFERROR(VLOOKUP(Q$4,Switching!$B$35:$F$44,5,0),0)-IFERROR(VLOOKUP(Q$4,Switching!$B$23:$F$31,5,0),0)</f>
        <v>1</v>
      </c>
      <c r="R129" s="10">
        <f>Customers!R128+IFERROR(VLOOKUP(R$4,Switching!$B$35:$F$44,5,0),0)-IFERROR(VLOOKUP(R$4,Switching!$B$23:$F$31,5,0),0)</f>
        <v>6</v>
      </c>
      <c r="S129" s="10">
        <f>Customers!S128+IFERROR(VLOOKUP(S$4,Switching!$B$35:$F$44,5,0),0)-IFERROR(VLOOKUP(S$4,Switching!$B$23:$F$31,5,0),0)</f>
        <v>5</v>
      </c>
      <c r="T129" s="10">
        <f t="shared" si="5"/>
        <v>12</v>
      </c>
      <c r="U129" s="10">
        <f>Customers!U128+IFERROR(VLOOKUP(U$4,Switching!$B$35:$F$44,5,0),0)-IFERROR(VLOOKUP(U$4,Switching!$B$23:$F$31,5,0),0)</f>
        <v>32</v>
      </c>
      <c r="V129" s="10">
        <f>Customers!V128+IFERROR(VLOOKUP(V$4,Switching!$B$35:$F$44,5,0),0)-IFERROR(VLOOKUP(V$4,Switching!$B$23:$F$31,5,0),0)</f>
        <v>1</v>
      </c>
      <c r="W129" s="10">
        <f>Customers!W128+IFERROR(VLOOKUP(W$4,Switching!$B$35:$F$44,5,0),0)-IFERROR(VLOOKUP(W$4,Switching!$B$23:$F$31,5,0),0)</f>
        <v>23813</v>
      </c>
      <c r="X129" s="35">
        <f t="shared" si="6"/>
        <v>4669</v>
      </c>
      <c r="Y129" s="10">
        <f>Customers!Y128+IFERROR(VLOOKUP(Y$4,Switching!$B$35:$F$44,5,0),0)-IFERROR(VLOOKUP(Y$4,Switching!$B$23:$F$31,5,0),0)</f>
        <v>3875</v>
      </c>
      <c r="Z129" s="10">
        <f>Customers!Z128+IFERROR(VLOOKUP(Z$4,Switching!$B$35:$F$44,5,0),0)-IFERROR(VLOOKUP(Z$4,Switching!$B$23:$F$31,5,0),0)</f>
        <v>794</v>
      </c>
      <c r="AA129" s="10">
        <f>Customers!AA128+IFERROR(VLOOKUP(AA$4,Switching!$B$35:$F$44,5,0),0)-IFERROR(VLOOKUP(AA$4,Switching!$B$23:$F$31,5,0),0)</f>
        <v>19</v>
      </c>
      <c r="AB129" s="10">
        <f>Customers!AB128+IFERROR(VLOOKUP(AB$4,Switching!$B$35:$F$44,5,0),0)-IFERROR(VLOOKUP(AB$4,Switching!$B$23:$F$31,5,0),0)</f>
        <v>187</v>
      </c>
      <c r="AC129" s="10">
        <f>Customers!AC128+IFERROR(VLOOKUP(AC$4,Switching!$B$35:$F$44,5,0),0)-IFERROR(VLOOKUP(AC$4,Switching!$B$23:$F$31,5,0),0)</f>
        <v>4</v>
      </c>
      <c r="AD129" s="10">
        <f>Customers!AD128+IFERROR(VLOOKUP(AD$4,Switching!$B$35:$F$44,5,0),0)-IFERROR(VLOOKUP(AD$4,Switching!$B$23:$F$31,5,0),0)</f>
        <v>18</v>
      </c>
      <c r="AE129" s="10">
        <f>Customers!AE128+IFERROR(VLOOKUP(AE$4,Switching!$B$35:$F$44,5,0),0)-IFERROR(VLOOKUP(AE$4,Switching!$B$23:$F$31,5,0),0)</f>
        <v>130</v>
      </c>
      <c r="AF129" s="10">
        <f>Customers!AF128+IFERROR(VLOOKUP(AF$4,Switching!$B$35:$F$44,5,0),0)-IFERROR(VLOOKUP(AF$4,Switching!$B$23:$F$31,5,0),0)</f>
        <v>13</v>
      </c>
      <c r="AG129" s="10">
        <f>Customers!AG128+IFERROR(VLOOKUP(AG$4,Switching!$B$35:$F$44,5,0),0)-IFERROR(VLOOKUP(AG$4,Switching!$B$23:$F$31,5,0),0)</f>
        <v>12</v>
      </c>
      <c r="AH129" s="10">
        <f>Customers!AH128+IFERROR(VLOOKUP(AH$4,Switching!$B$35:$F$44,5,0),0)-IFERROR(VLOOKUP(AH$4,Switching!$B$23:$F$31,5,0),0)</f>
        <v>382229</v>
      </c>
      <c r="AI129" s="35">
        <f t="shared" si="7"/>
        <v>46391</v>
      </c>
      <c r="AJ129" s="10">
        <f>Customers!AJ128+IFERROR(VLOOKUP(AJ$4,Switching!$B$35:$F$44,5,0),0)-IFERROR(VLOOKUP(AJ$4,Switching!$B$23:$F$31,5,0),0)</f>
        <v>29349.598188332318</v>
      </c>
      <c r="AK129" s="10">
        <f>Customers!AK128+IFERROR(VLOOKUP(AK$4,Switching!$B$35:$F$44,5,0),0)-IFERROR(VLOOKUP(AK$4,Switching!$B$23:$F$31,5,0),0)</f>
        <v>17041.401811667682</v>
      </c>
      <c r="AL129" s="10">
        <f>Customers!AL128+IFERROR(VLOOKUP(AL$4,Switching!$B$35:$F$44,5,0),0)-IFERROR(VLOOKUP(AL$4,Switching!$B$23:$F$31,5,0),0)</f>
        <v>52</v>
      </c>
      <c r="AM129" s="10">
        <f>Customers!AM128+IFERROR(VLOOKUP(AM$4,Switching!$B$35:$F$44,5,0),0)-IFERROR(VLOOKUP(AM$4,Switching!$B$23:$F$31,5,0),0)</f>
        <v>2603</v>
      </c>
      <c r="AN129" s="10">
        <f>Customers!AN128+IFERROR(VLOOKUP(AN$4,Switching!$B$35:$F$44,5,0),0)-IFERROR(VLOOKUP(AN$4,Switching!$B$23:$F$31,5,0),0)</f>
        <v>48</v>
      </c>
      <c r="AO129" s="10">
        <f>Customers!AO128+IFERROR(VLOOKUP(AO$4,Switching!$B$35:$F$44,5,0),0)-IFERROR(VLOOKUP(AO$4,Switching!$B$23:$F$31,5,0),0)</f>
        <v>233</v>
      </c>
      <c r="AP129" s="10">
        <f>Customers!AP128+IFERROR(VLOOKUP(AP$4,Switching!$B$35:$F$44,5,0),0)-IFERROR(VLOOKUP(AP$4,Switching!$B$23:$F$31,5,0),0)</f>
        <v>21</v>
      </c>
      <c r="AQ129" s="10">
        <f>Customers!AQ128+IFERROR(VLOOKUP(AQ$4,Switching!$B$35:$F$44,5,0),0)-IFERROR(VLOOKUP(AQ$4,Switching!$B$23:$F$31,5,0),0)</f>
        <v>208</v>
      </c>
      <c r="AR129" s="10">
        <f>Customers!AR128+IFERROR(VLOOKUP(AR$4,Switching!$B$35:$F$44,5,0),0)-IFERROR(VLOOKUP(AR$4,Switching!$B$23:$F$31,5,0),0)</f>
        <v>74</v>
      </c>
      <c r="AS129" s="10">
        <f>Customers!AS128+IFERROR(VLOOKUP(AS$4,Switching!$B$35:$F$44,5,0),0)-IFERROR(VLOOKUP(AS$4,Switching!$B$23:$F$31,5,0),0)</f>
        <v>100</v>
      </c>
      <c r="AT129" s="10">
        <f>Customers!AT128+IFERROR(VLOOKUP(AT$4,Switching!$B$35:$F$44,5,0),0)-IFERROR(VLOOKUP(AT$4,Switching!$B$23:$F$31,5,0),0)</f>
        <v>156</v>
      </c>
      <c r="AU129" s="10">
        <f>Customers!AU128+IFERROR(VLOOKUP(AU$4,Switching!$B$35:$F$44,5,0),0)-IFERROR(VLOOKUP(AU$4,Switching!$B$23:$F$31,5,0),0)</f>
        <v>12</v>
      </c>
      <c r="AV129" s="10">
        <f>Customers!AV128+IFERROR(VLOOKUP(AV$4,Switching!$B$35:$F$44,5,0),0)-IFERROR(VLOOKUP(AV$4,Switching!$B$23:$F$31,5,0),0)</f>
        <v>905</v>
      </c>
      <c r="AW129" s="10">
        <f>Customers!AW128+IFERROR(VLOOKUP(AW$4,Switching!$B$35:$F$44,5,0),0)-IFERROR(VLOOKUP(AW$4,Switching!$B$23:$F$31,5,0),0)</f>
        <v>1</v>
      </c>
      <c r="AX129" s="10">
        <f>Customers!AX128+IFERROR(VLOOKUP(AX$4,Switching!$B$35:$F$44,5,0),0)-IFERROR(VLOOKUP(AX$4,Switching!$B$23:$F$31,5,0),0)</f>
        <v>2</v>
      </c>
    </row>
    <row r="130" spans="1:50" x14ac:dyDescent="0.25">
      <c r="A130" s="8">
        <v>2024</v>
      </c>
      <c r="B130" s="8">
        <v>11</v>
      </c>
      <c r="C130" s="8" t="s">
        <v>605</v>
      </c>
      <c r="D130" s="10">
        <f>Customers!D129+IFERROR(VLOOKUP(D$4,Switching!$B$35:$F$44,5,0),0)-IFERROR(VLOOKUP(D$4,Switching!$B$23:$F$31,5,0),0)</f>
        <v>449040.56502403098</v>
      </c>
      <c r="E130" s="36">
        <f t="shared" si="8"/>
        <v>677</v>
      </c>
      <c r="F130" s="10">
        <f>Customers!F129+IFERROR(VLOOKUP(F$4,Switching!$B$35:$F$44,5,0),0)-IFERROR(VLOOKUP(F$4,Switching!$B$23:$F$31,5,0),0)</f>
        <v>399</v>
      </c>
      <c r="G130" s="10">
        <f>Customers!G129+IFERROR(VLOOKUP(G$4,Switching!$B$35:$F$44,5,0),0)-IFERROR(VLOOKUP(G$4,Switching!$B$23:$F$31,5,0),0)</f>
        <v>278</v>
      </c>
      <c r="H130" s="35">
        <f t="shared" si="9"/>
        <v>83170</v>
      </c>
      <c r="I130" s="10">
        <f>Customers!I129+IFERROR(VLOOKUP(I$4,Switching!$B$35:$F$44,5,0),0)-IFERROR(VLOOKUP(I$4,Switching!$B$23:$F$31,5,0),0)</f>
        <v>64358.429950573402</v>
      </c>
      <c r="J130" s="10">
        <f>Customers!J129+IFERROR(VLOOKUP(J$4,Switching!$B$35:$F$44,5,0),0)-IFERROR(VLOOKUP(J$4,Switching!$B$23:$F$31,5,0),0)</f>
        <v>18811.570049426602</v>
      </c>
      <c r="K130" s="10">
        <f>Customers!K129+IFERROR(VLOOKUP(K$4,Switching!$B$35:$F$44,5,0),0)-IFERROR(VLOOKUP(K$4,Switching!$B$23:$F$31,5,0),0)</f>
        <v>195</v>
      </c>
      <c r="L130" s="10">
        <f>Customers!L129+IFERROR(VLOOKUP(L$4,Switching!$B$35:$F$44,5,0),0)-IFERROR(VLOOKUP(L$4,Switching!$B$23:$F$31,5,0),0)</f>
        <v>4560</v>
      </c>
      <c r="M130" s="10">
        <f>Customers!M129+IFERROR(VLOOKUP(M$4,Switching!$B$35:$F$44,5,0),0)-IFERROR(VLOOKUP(M$4,Switching!$B$23:$F$31,5,0),0)</f>
        <v>216</v>
      </c>
      <c r="N130" s="10">
        <f>Customers!N129+IFERROR(VLOOKUP(N$4,Switching!$B$35:$F$44,5,0),0)-IFERROR(VLOOKUP(N$4,Switching!$B$23:$F$31,5,0),0)</f>
        <v>524</v>
      </c>
      <c r="O130" s="10">
        <f>Customers!O129+IFERROR(VLOOKUP(O$4,Switching!$B$35:$F$44,5,0),0)-IFERROR(VLOOKUP(O$4,Switching!$B$23:$F$31,5,0),0)</f>
        <v>52</v>
      </c>
      <c r="P130" s="10">
        <f>Customers!P129+IFERROR(VLOOKUP(P$4,Switching!$B$35:$F$44,5,0),0)-IFERROR(VLOOKUP(P$4,Switching!$B$23:$F$31,5,0),0)</f>
        <v>747</v>
      </c>
      <c r="Q130" s="10">
        <f>Customers!Q129+IFERROR(VLOOKUP(Q$4,Switching!$B$35:$F$44,5,0),0)-IFERROR(VLOOKUP(Q$4,Switching!$B$23:$F$31,5,0),0)</f>
        <v>1</v>
      </c>
      <c r="R130" s="10">
        <f>Customers!R129+IFERROR(VLOOKUP(R$4,Switching!$B$35:$F$44,5,0),0)-IFERROR(VLOOKUP(R$4,Switching!$B$23:$F$31,5,0),0)</f>
        <v>6</v>
      </c>
      <c r="S130" s="10">
        <f>Customers!S129+IFERROR(VLOOKUP(S$4,Switching!$B$35:$F$44,5,0),0)-IFERROR(VLOOKUP(S$4,Switching!$B$23:$F$31,5,0),0)</f>
        <v>5</v>
      </c>
      <c r="T130" s="10">
        <f t="shared" si="5"/>
        <v>12</v>
      </c>
      <c r="U130" s="10">
        <f>Customers!U129+IFERROR(VLOOKUP(U$4,Switching!$B$35:$F$44,5,0),0)-IFERROR(VLOOKUP(U$4,Switching!$B$23:$F$31,5,0),0)</f>
        <v>32</v>
      </c>
      <c r="V130" s="10">
        <f>Customers!V129+IFERROR(VLOOKUP(V$4,Switching!$B$35:$F$44,5,0),0)-IFERROR(VLOOKUP(V$4,Switching!$B$23:$F$31,5,0),0)</f>
        <v>1</v>
      </c>
      <c r="W130" s="10">
        <f>Customers!W129+IFERROR(VLOOKUP(W$4,Switching!$B$35:$F$44,5,0),0)-IFERROR(VLOOKUP(W$4,Switching!$B$23:$F$31,5,0),0)</f>
        <v>23821</v>
      </c>
      <c r="X130" s="35">
        <f t="shared" si="6"/>
        <v>4671</v>
      </c>
      <c r="Y130" s="10">
        <f>Customers!Y129+IFERROR(VLOOKUP(Y$4,Switching!$B$35:$F$44,5,0),0)-IFERROR(VLOOKUP(Y$4,Switching!$B$23:$F$31,5,0),0)</f>
        <v>3877</v>
      </c>
      <c r="Z130" s="10">
        <f>Customers!Z129+IFERROR(VLOOKUP(Z$4,Switching!$B$35:$F$44,5,0),0)-IFERROR(VLOOKUP(Z$4,Switching!$B$23:$F$31,5,0),0)</f>
        <v>794</v>
      </c>
      <c r="AA130" s="10">
        <f>Customers!AA129+IFERROR(VLOOKUP(AA$4,Switching!$B$35:$F$44,5,0),0)-IFERROR(VLOOKUP(AA$4,Switching!$B$23:$F$31,5,0),0)</f>
        <v>19</v>
      </c>
      <c r="AB130" s="10">
        <f>Customers!AB129+IFERROR(VLOOKUP(AB$4,Switching!$B$35:$F$44,5,0),0)-IFERROR(VLOOKUP(AB$4,Switching!$B$23:$F$31,5,0),0)</f>
        <v>187</v>
      </c>
      <c r="AC130" s="10">
        <f>Customers!AC129+IFERROR(VLOOKUP(AC$4,Switching!$B$35:$F$44,5,0),0)-IFERROR(VLOOKUP(AC$4,Switching!$B$23:$F$31,5,0),0)</f>
        <v>4</v>
      </c>
      <c r="AD130" s="10">
        <f>Customers!AD129+IFERROR(VLOOKUP(AD$4,Switching!$B$35:$F$44,5,0),0)-IFERROR(VLOOKUP(AD$4,Switching!$B$23:$F$31,5,0),0)</f>
        <v>18</v>
      </c>
      <c r="AE130" s="10">
        <f>Customers!AE129+IFERROR(VLOOKUP(AE$4,Switching!$B$35:$F$44,5,0),0)-IFERROR(VLOOKUP(AE$4,Switching!$B$23:$F$31,5,0),0)</f>
        <v>130</v>
      </c>
      <c r="AF130" s="10">
        <f>Customers!AF129+IFERROR(VLOOKUP(AF$4,Switching!$B$35:$F$44,5,0),0)-IFERROR(VLOOKUP(AF$4,Switching!$B$23:$F$31,5,0),0)</f>
        <v>13</v>
      </c>
      <c r="AG130" s="10">
        <f>Customers!AG129+IFERROR(VLOOKUP(AG$4,Switching!$B$35:$F$44,5,0),0)-IFERROR(VLOOKUP(AG$4,Switching!$B$23:$F$31,5,0),0)</f>
        <v>12</v>
      </c>
      <c r="AH130" s="10">
        <f>Customers!AH129+IFERROR(VLOOKUP(AH$4,Switching!$B$35:$F$44,5,0),0)-IFERROR(VLOOKUP(AH$4,Switching!$B$23:$F$31,5,0),0)</f>
        <v>382418</v>
      </c>
      <c r="AI130" s="35">
        <f t="shared" si="7"/>
        <v>46408</v>
      </c>
      <c r="AJ130" s="10">
        <f>Customers!AJ129+IFERROR(VLOOKUP(AJ$4,Switching!$B$35:$F$44,5,0),0)-IFERROR(VLOOKUP(AJ$4,Switching!$B$23:$F$31,5,0),0)</f>
        <v>29360.353861060408</v>
      </c>
      <c r="AK130" s="10">
        <f>Customers!AK129+IFERROR(VLOOKUP(AK$4,Switching!$B$35:$F$44,5,0),0)-IFERROR(VLOOKUP(AK$4,Switching!$B$23:$F$31,5,0),0)</f>
        <v>17047.646138939588</v>
      </c>
      <c r="AL130" s="10">
        <f>Customers!AL129+IFERROR(VLOOKUP(AL$4,Switching!$B$35:$F$44,5,0),0)-IFERROR(VLOOKUP(AL$4,Switching!$B$23:$F$31,5,0),0)</f>
        <v>52</v>
      </c>
      <c r="AM130" s="10">
        <f>Customers!AM129+IFERROR(VLOOKUP(AM$4,Switching!$B$35:$F$44,5,0),0)-IFERROR(VLOOKUP(AM$4,Switching!$B$23:$F$31,5,0),0)</f>
        <v>2603</v>
      </c>
      <c r="AN130" s="10">
        <f>Customers!AN129+IFERROR(VLOOKUP(AN$4,Switching!$B$35:$F$44,5,0),0)-IFERROR(VLOOKUP(AN$4,Switching!$B$23:$F$31,5,0),0)</f>
        <v>48</v>
      </c>
      <c r="AO130" s="10">
        <f>Customers!AO129+IFERROR(VLOOKUP(AO$4,Switching!$B$35:$F$44,5,0),0)-IFERROR(VLOOKUP(AO$4,Switching!$B$23:$F$31,5,0),0)</f>
        <v>233</v>
      </c>
      <c r="AP130" s="10">
        <f>Customers!AP129+IFERROR(VLOOKUP(AP$4,Switching!$B$35:$F$44,5,0),0)-IFERROR(VLOOKUP(AP$4,Switching!$B$23:$F$31,5,0),0)</f>
        <v>21</v>
      </c>
      <c r="AQ130" s="10">
        <f>Customers!AQ129+IFERROR(VLOOKUP(AQ$4,Switching!$B$35:$F$44,5,0),0)-IFERROR(VLOOKUP(AQ$4,Switching!$B$23:$F$31,5,0),0)</f>
        <v>208</v>
      </c>
      <c r="AR130" s="10">
        <f>Customers!AR129+IFERROR(VLOOKUP(AR$4,Switching!$B$35:$F$44,5,0),0)-IFERROR(VLOOKUP(AR$4,Switching!$B$23:$F$31,5,0),0)</f>
        <v>74</v>
      </c>
      <c r="AS130" s="10">
        <f>Customers!AS129+IFERROR(VLOOKUP(AS$4,Switching!$B$35:$F$44,5,0),0)-IFERROR(VLOOKUP(AS$4,Switching!$B$23:$F$31,5,0),0)</f>
        <v>100</v>
      </c>
      <c r="AT130" s="10">
        <f>Customers!AT129+IFERROR(VLOOKUP(AT$4,Switching!$B$35:$F$44,5,0),0)-IFERROR(VLOOKUP(AT$4,Switching!$B$23:$F$31,5,0),0)</f>
        <v>156</v>
      </c>
      <c r="AU130" s="10">
        <f>Customers!AU129+IFERROR(VLOOKUP(AU$4,Switching!$B$35:$F$44,5,0),0)-IFERROR(VLOOKUP(AU$4,Switching!$B$23:$F$31,5,0),0)</f>
        <v>12</v>
      </c>
      <c r="AV130" s="10">
        <f>Customers!AV129+IFERROR(VLOOKUP(AV$4,Switching!$B$35:$F$44,5,0),0)-IFERROR(VLOOKUP(AV$4,Switching!$B$23:$F$31,5,0),0)</f>
        <v>905</v>
      </c>
      <c r="AW130" s="10">
        <f>Customers!AW129+IFERROR(VLOOKUP(AW$4,Switching!$B$35:$F$44,5,0),0)-IFERROR(VLOOKUP(AW$4,Switching!$B$23:$F$31,5,0),0)</f>
        <v>1</v>
      </c>
      <c r="AX130" s="10">
        <f>Customers!AX129+IFERROR(VLOOKUP(AX$4,Switching!$B$35:$F$44,5,0),0)-IFERROR(VLOOKUP(AX$4,Switching!$B$23:$F$31,5,0),0)</f>
        <v>2</v>
      </c>
    </row>
    <row r="131" spans="1:50" x14ac:dyDescent="0.25">
      <c r="A131" s="8">
        <v>2024</v>
      </c>
      <c r="B131" s="8">
        <v>12</v>
      </c>
      <c r="C131" s="8" t="s">
        <v>606</v>
      </c>
      <c r="D131" s="10">
        <f>Customers!D130+IFERROR(VLOOKUP(D$4,Switching!$B$35:$F$44,5,0),0)-IFERROR(VLOOKUP(D$4,Switching!$B$23:$F$31,5,0),0)</f>
        <v>449207.16839843499</v>
      </c>
      <c r="E131" s="36">
        <f t="shared" si="8"/>
        <v>675</v>
      </c>
      <c r="F131" s="10">
        <f>Customers!F130+IFERROR(VLOOKUP(F$4,Switching!$B$35:$F$44,5,0),0)-IFERROR(VLOOKUP(F$4,Switching!$B$23:$F$31,5,0),0)</f>
        <v>398</v>
      </c>
      <c r="G131" s="10">
        <f>Customers!G130+IFERROR(VLOOKUP(G$4,Switching!$B$35:$F$44,5,0),0)-IFERROR(VLOOKUP(G$4,Switching!$B$23:$F$31,5,0),0)</f>
        <v>277</v>
      </c>
      <c r="H131" s="35">
        <f t="shared" si="9"/>
        <v>83180</v>
      </c>
      <c r="I131" s="10">
        <f>Customers!I130+IFERROR(VLOOKUP(I$4,Switching!$B$35:$F$44,5,0),0)-IFERROR(VLOOKUP(I$4,Switching!$B$23:$F$31,5,0),0)</f>
        <v>64366.178361861166</v>
      </c>
      <c r="J131" s="10">
        <f>Customers!J130+IFERROR(VLOOKUP(J$4,Switching!$B$35:$F$44,5,0),0)-IFERROR(VLOOKUP(J$4,Switching!$B$23:$F$31,5,0),0)</f>
        <v>18813.821638138834</v>
      </c>
      <c r="K131" s="10">
        <f>Customers!K130+IFERROR(VLOOKUP(K$4,Switching!$B$35:$F$44,5,0),0)-IFERROR(VLOOKUP(K$4,Switching!$B$23:$F$31,5,0),0)</f>
        <v>195</v>
      </c>
      <c r="L131" s="10">
        <f>Customers!L130+IFERROR(VLOOKUP(L$4,Switching!$B$35:$F$44,5,0),0)-IFERROR(VLOOKUP(L$4,Switching!$B$23:$F$31,5,0),0)</f>
        <v>4560</v>
      </c>
      <c r="M131" s="10">
        <f>Customers!M130+IFERROR(VLOOKUP(M$4,Switching!$B$35:$F$44,5,0),0)-IFERROR(VLOOKUP(M$4,Switching!$B$23:$F$31,5,0),0)</f>
        <v>216</v>
      </c>
      <c r="N131" s="10">
        <f>Customers!N130+IFERROR(VLOOKUP(N$4,Switching!$B$35:$F$44,5,0),0)-IFERROR(VLOOKUP(N$4,Switching!$B$23:$F$31,5,0),0)</f>
        <v>524</v>
      </c>
      <c r="O131" s="10">
        <f>Customers!O130+IFERROR(VLOOKUP(O$4,Switching!$B$35:$F$44,5,0),0)-IFERROR(VLOOKUP(O$4,Switching!$B$23:$F$31,5,0),0)</f>
        <v>52</v>
      </c>
      <c r="P131" s="10">
        <f>Customers!P130+IFERROR(VLOOKUP(P$4,Switching!$B$35:$F$44,5,0),0)-IFERROR(VLOOKUP(P$4,Switching!$B$23:$F$31,5,0),0)</f>
        <v>747</v>
      </c>
      <c r="Q131" s="10">
        <f>Customers!Q130+IFERROR(VLOOKUP(Q$4,Switching!$B$35:$F$44,5,0),0)-IFERROR(VLOOKUP(Q$4,Switching!$B$23:$F$31,5,0),0)</f>
        <v>1</v>
      </c>
      <c r="R131" s="10">
        <f>Customers!R130+IFERROR(VLOOKUP(R$4,Switching!$B$35:$F$44,5,0),0)-IFERROR(VLOOKUP(R$4,Switching!$B$23:$F$31,5,0),0)</f>
        <v>6</v>
      </c>
      <c r="S131" s="10">
        <f>Customers!S130+IFERROR(VLOOKUP(S$4,Switching!$B$35:$F$44,5,0),0)-IFERROR(VLOOKUP(S$4,Switching!$B$23:$F$31,5,0),0)</f>
        <v>5</v>
      </c>
      <c r="T131" s="10">
        <f t="shared" si="5"/>
        <v>12</v>
      </c>
      <c r="U131" s="10">
        <f>Customers!U130+IFERROR(VLOOKUP(U$4,Switching!$B$35:$F$44,5,0),0)-IFERROR(VLOOKUP(U$4,Switching!$B$23:$F$31,5,0),0)</f>
        <v>32</v>
      </c>
      <c r="V131" s="10">
        <f>Customers!V130+IFERROR(VLOOKUP(V$4,Switching!$B$35:$F$44,5,0),0)-IFERROR(VLOOKUP(V$4,Switching!$B$23:$F$31,5,0),0)</f>
        <v>1</v>
      </c>
      <c r="W131" s="10">
        <f>Customers!W130+IFERROR(VLOOKUP(W$4,Switching!$B$35:$F$44,5,0),0)-IFERROR(VLOOKUP(W$4,Switching!$B$23:$F$31,5,0),0)</f>
        <v>23829</v>
      </c>
      <c r="X131" s="35">
        <f t="shared" si="6"/>
        <v>4673</v>
      </c>
      <c r="Y131" s="10">
        <f>Customers!Y130+IFERROR(VLOOKUP(Y$4,Switching!$B$35:$F$44,5,0),0)-IFERROR(VLOOKUP(Y$4,Switching!$B$23:$F$31,5,0),0)</f>
        <v>3879</v>
      </c>
      <c r="Z131" s="10">
        <f>Customers!Z130+IFERROR(VLOOKUP(Z$4,Switching!$B$35:$F$44,5,0),0)-IFERROR(VLOOKUP(Z$4,Switching!$B$23:$F$31,5,0),0)</f>
        <v>794</v>
      </c>
      <c r="AA131" s="10">
        <f>Customers!AA130+IFERROR(VLOOKUP(AA$4,Switching!$B$35:$F$44,5,0),0)-IFERROR(VLOOKUP(AA$4,Switching!$B$23:$F$31,5,0),0)</f>
        <v>19</v>
      </c>
      <c r="AB131" s="10">
        <f>Customers!AB130+IFERROR(VLOOKUP(AB$4,Switching!$B$35:$F$44,5,0),0)-IFERROR(VLOOKUP(AB$4,Switching!$B$23:$F$31,5,0),0)</f>
        <v>187</v>
      </c>
      <c r="AC131" s="10">
        <f>Customers!AC130+IFERROR(VLOOKUP(AC$4,Switching!$B$35:$F$44,5,0),0)-IFERROR(VLOOKUP(AC$4,Switching!$B$23:$F$31,5,0),0)</f>
        <v>4</v>
      </c>
      <c r="AD131" s="10">
        <f>Customers!AD130+IFERROR(VLOOKUP(AD$4,Switching!$B$35:$F$44,5,0),0)-IFERROR(VLOOKUP(AD$4,Switching!$B$23:$F$31,5,0),0)</f>
        <v>18</v>
      </c>
      <c r="AE131" s="10">
        <f>Customers!AE130+IFERROR(VLOOKUP(AE$4,Switching!$B$35:$F$44,5,0),0)-IFERROR(VLOOKUP(AE$4,Switching!$B$23:$F$31,5,0),0)</f>
        <v>130</v>
      </c>
      <c r="AF131" s="10">
        <f>Customers!AF130+IFERROR(VLOOKUP(AF$4,Switching!$B$35:$F$44,5,0),0)-IFERROR(VLOOKUP(AF$4,Switching!$B$23:$F$31,5,0),0)</f>
        <v>13</v>
      </c>
      <c r="AG131" s="10">
        <f>Customers!AG130+IFERROR(VLOOKUP(AG$4,Switching!$B$35:$F$44,5,0),0)-IFERROR(VLOOKUP(AG$4,Switching!$B$23:$F$31,5,0),0)</f>
        <v>12</v>
      </c>
      <c r="AH131" s="10">
        <f>Customers!AH130+IFERROR(VLOOKUP(AH$4,Switching!$B$35:$F$44,5,0),0)-IFERROR(VLOOKUP(AH$4,Switching!$B$23:$F$31,5,0),0)</f>
        <v>382606</v>
      </c>
      <c r="AI131" s="35">
        <f t="shared" si="7"/>
        <v>46425</v>
      </c>
      <c r="AJ131" s="10">
        <f>Customers!AJ130+IFERROR(VLOOKUP(AJ$4,Switching!$B$35:$F$44,5,0),0)-IFERROR(VLOOKUP(AJ$4,Switching!$B$23:$F$31,5,0),0)</f>
        <v>29371.109533788502</v>
      </c>
      <c r="AK131" s="10">
        <f>Customers!AK130+IFERROR(VLOOKUP(AK$4,Switching!$B$35:$F$44,5,0),0)-IFERROR(VLOOKUP(AK$4,Switching!$B$23:$F$31,5,0),0)</f>
        <v>17053.890466211495</v>
      </c>
      <c r="AL131" s="10">
        <f>Customers!AL130+IFERROR(VLOOKUP(AL$4,Switching!$B$35:$F$44,5,0),0)-IFERROR(VLOOKUP(AL$4,Switching!$B$23:$F$31,5,0),0)</f>
        <v>52</v>
      </c>
      <c r="AM131" s="10">
        <f>Customers!AM130+IFERROR(VLOOKUP(AM$4,Switching!$B$35:$F$44,5,0),0)-IFERROR(VLOOKUP(AM$4,Switching!$B$23:$F$31,5,0),0)</f>
        <v>2603</v>
      </c>
      <c r="AN131" s="10">
        <f>Customers!AN130+IFERROR(VLOOKUP(AN$4,Switching!$B$35:$F$44,5,0),0)-IFERROR(VLOOKUP(AN$4,Switching!$B$23:$F$31,5,0),0)</f>
        <v>48</v>
      </c>
      <c r="AO131" s="10">
        <f>Customers!AO130+IFERROR(VLOOKUP(AO$4,Switching!$B$35:$F$44,5,0),0)-IFERROR(VLOOKUP(AO$4,Switching!$B$23:$F$31,5,0),0)</f>
        <v>233</v>
      </c>
      <c r="AP131" s="10">
        <f>Customers!AP130+IFERROR(VLOOKUP(AP$4,Switching!$B$35:$F$44,5,0),0)-IFERROR(VLOOKUP(AP$4,Switching!$B$23:$F$31,5,0),0)</f>
        <v>21</v>
      </c>
      <c r="AQ131" s="10">
        <f>Customers!AQ130+IFERROR(VLOOKUP(AQ$4,Switching!$B$35:$F$44,5,0),0)-IFERROR(VLOOKUP(AQ$4,Switching!$B$23:$F$31,5,0),0)</f>
        <v>208</v>
      </c>
      <c r="AR131" s="10">
        <f>Customers!AR130+IFERROR(VLOOKUP(AR$4,Switching!$B$35:$F$44,5,0),0)-IFERROR(VLOOKUP(AR$4,Switching!$B$23:$F$31,5,0),0)</f>
        <v>74</v>
      </c>
      <c r="AS131" s="10">
        <f>Customers!AS130+IFERROR(VLOOKUP(AS$4,Switching!$B$35:$F$44,5,0),0)-IFERROR(VLOOKUP(AS$4,Switching!$B$23:$F$31,5,0),0)</f>
        <v>100</v>
      </c>
      <c r="AT131" s="10">
        <f>Customers!AT130+IFERROR(VLOOKUP(AT$4,Switching!$B$35:$F$44,5,0),0)-IFERROR(VLOOKUP(AT$4,Switching!$B$23:$F$31,5,0),0)</f>
        <v>156</v>
      </c>
      <c r="AU131" s="10">
        <f>Customers!AU130+IFERROR(VLOOKUP(AU$4,Switching!$B$35:$F$44,5,0),0)-IFERROR(VLOOKUP(AU$4,Switching!$B$23:$F$31,5,0),0)</f>
        <v>12</v>
      </c>
      <c r="AV131" s="10">
        <f>Customers!AV130+IFERROR(VLOOKUP(AV$4,Switching!$B$35:$F$44,5,0),0)-IFERROR(VLOOKUP(AV$4,Switching!$B$23:$F$31,5,0),0)</f>
        <v>905</v>
      </c>
      <c r="AW131" s="10">
        <f>Customers!AW130+IFERROR(VLOOKUP(AW$4,Switching!$B$35:$F$44,5,0),0)-IFERROR(VLOOKUP(AW$4,Switching!$B$23:$F$31,5,0),0)</f>
        <v>1</v>
      </c>
      <c r="AX131" s="10">
        <f>Customers!AX130+IFERROR(VLOOKUP(AX$4,Switching!$B$35:$F$44,5,0),0)-IFERROR(VLOOKUP(AX$4,Switching!$B$23:$F$31,5,0),0)</f>
        <v>2</v>
      </c>
    </row>
    <row r="132" spans="1:50" x14ac:dyDescent="0.25">
      <c r="A132" s="8">
        <v>2025</v>
      </c>
      <c r="B132" s="8">
        <v>1</v>
      </c>
      <c r="C132" s="8" t="s">
        <v>607</v>
      </c>
      <c r="D132" s="10">
        <f>Customers!D131+IFERROR(VLOOKUP(D$4,Switching!$B$35:$F$44,5,0),0)-IFERROR(VLOOKUP(D$4,Switching!$B$23:$F$31,5,0),0)</f>
        <v>449373.77177284</v>
      </c>
      <c r="E132" s="36">
        <f t="shared" si="8"/>
        <v>676</v>
      </c>
      <c r="F132" s="10">
        <f>Customers!F131+IFERROR(VLOOKUP(F$4,Switching!$B$35:$F$44,5,0),0)-IFERROR(VLOOKUP(F$4,Switching!$B$23:$F$31,5,0),0)</f>
        <v>399</v>
      </c>
      <c r="G132" s="10">
        <f>Customers!G131+IFERROR(VLOOKUP(G$4,Switching!$B$35:$F$44,5,0),0)-IFERROR(VLOOKUP(G$4,Switching!$B$23:$F$31,5,0),0)</f>
        <v>277</v>
      </c>
      <c r="H132" s="35">
        <f t="shared" si="9"/>
        <v>83190</v>
      </c>
      <c r="I132" s="10">
        <f>Customers!I131+IFERROR(VLOOKUP(I$4,Switching!$B$35:$F$44,5,0),0)-IFERROR(VLOOKUP(I$4,Switching!$B$23:$F$31,5,0),0)</f>
        <v>64373.926773148938</v>
      </c>
      <c r="J132" s="10">
        <f>Customers!J131+IFERROR(VLOOKUP(J$4,Switching!$B$35:$F$44,5,0),0)-IFERROR(VLOOKUP(J$4,Switching!$B$23:$F$31,5,0),0)</f>
        <v>18816.073226851062</v>
      </c>
      <c r="K132" s="10">
        <f>Customers!K131+IFERROR(VLOOKUP(K$4,Switching!$B$35:$F$44,5,0),0)-IFERROR(VLOOKUP(K$4,Switching!$B$23:$F$31,5,0),0)</f>
        <v>195</v>
      </c>
      <c r="L132" s="10">
        <f>Customers!L131+IFERROR(VLOOKUP(L$4,Switching!$B$35:$F$44,5,0),0)-IFERROR(VLOOKUP(L$4,Switching!$B$23:$F$31,5,0),0)</f>
        <v>4560</v>
      </c>
      <c r="M132" s="10">
        <f>Customers!M131+IFERROR(VLOOKUP(M$4,Switching!$B$35:$F$44,5,0),0)-IFERROR(VLOOKUP(M$4,Switching!$B$23:$F$31,5,0),0)</f>
        <v>216</v>
      </c>
      <c r="N132" s="10">
        <f>Customers!N131+IFERROR(VLOOKUP(N$4,Switching!$B$35:$F$44,5,0),0)-IFERROR(VLOOKUP(N$4,Switching!$B$23:$F$31,5,0),0)</f>
        <v>524</v>
      </c>
      <c r="O132" s="10">
        <f>Customers!O131+IFERROR(VLOOKUP(O$4,Switching!$B$35:$F$44,5,0),0)-IFERROR(VLOOKUP(O$4,Switching!$B$23:$F$31,5,0),0)</f>
        <v>52</v>
      </c>
      <c r="P132" s="10">
        <f>Customers!P131+IFERROR(VLOOKUP(P$4,Switching!$B$35:$F$44,5,0),0)-IFERROR(VLOOKUP(P$4,Switching!$B$23:$F$31,5,0),0)</f>
        <v>747</v>
      </c>
      <c r="Q132" s="10">
        <f>Customers!Q131+IFERROR(VLOOKUP(Q$4,Switching!$B$35:$F$44,5,0),0)-IFERROR(VLOOKUP(Q$4,Switching!$B$23:$F$31,5,0),0)</f>
        <v>1</v>
      </c>
      <c r="R132" s="10">
        <f>Customers!R131+IFERROR(VLOOKUP(R$4,Switching!$B$35:$F$44,5,0),0)-IFERROR(VLOOKUP(R$4,Switching!$B$23:$F$31,5,0),0)</f>
        <v>6</v>
      </c>
      <c r="S132" s="10">
        <f>Customers!S131+IFERROR(VLOOKUP(S$4,Switching!$B$35:$F$44,5,0),0)-IFERROR(VLOOKUP(S$4,Switching!$B$23:$F$31,5,0),0)</f>
        <v>5</v>
      </c>
      <c r="T132" s="10">
        <f t="shared" si="5"/>
        <v>12</v>
      </c>
      <c r="U132" s="10">
        <f>Customers!U131+IFERROR(VLOOKUP(U$4,Switching!$B$35:$F$44,5,0),0)-IFERROR(VLOOKUP(U$4,Switching!$B$23:$F$31,5,0),0)</f>
        <v>32</v>
      </c>
      <c r="V132" s="10">
        <f>Customers!V131+IFERROR(VLOOKUP(V$4,Switching!$B$35:$F$44,5,0),0)-IFERROR(VLOOKUP(V$4,Switching!$B$23:$F$31,5,0),0)</f>
        <v>1</v>
      </c>
      <c r="W132" s="10">
        <f>Customers!W131+IFERROR(VLOOKUP(W$4,Switching!$B$35:$F$44,5,0),0)-IFERROR(VLOOKUP(W$4,Switching!$B$23:$F$31,5,0),0)</f>
        <v>23794</v>
      </c>
      <c r="X132" s="35">
        <f t="shared" si="6"/>
        <v>4675</v>
      </c>
      <c r="Y132" s="10">
        <f>Customers!Y131+IFERROR(VLOOKUP(Y$4,Switching!$B$35:$F$44,5,0),0)-IFERROR(VLOOKUP(Y$4,Switching!$B$23:$F$31,5,0),0)</f>
        <v>3880</v>
      </c>
      <c r="Z132" s="10">
        <f>Customers!Z131+IFERROR(VLOOKUP(Z$4,Switching!$B$35:$F$44,5,0),0)-IFERROR(VLOOKUP(Z$4,Switching!$B$23:$F$31,5,0),0)</f>
        <v>795</v>
      </c>
      <c r="AA132" s="10">
        <f>Customers!AA131+IFERROR(VLOOKUP(AA$4,Switching!$B$35:$F$44,5,0),0)-IFERROR(VLOOKUP(AA$4,Switching!$B$23:$F$31,5,0),0)</f>
        <v>19</v>
      </c>
      <c r="AB132" s="10">
        <f>Customers!AB131+IFERROR(VLOOKUP(AB$4,Switching!$B$35:$F$44,5,0),0)-IFERROR(VLOOKUP(AB$4,Switching!$B$23:$F$31,5,0),0)</f>
        <v>187</v>
      </c>
      <c r="AC132" s="10">
        <f>Customers!AC131+IFERROR(VLOOKUP(AC$4,Switching!$B$35:$F$44,5,0),0)-IFERROR(VLOOKUP(AC$4,Switching!$B$23:$F$31,5,0),0)</f>
        <v>4</v>
      </c>
      <c r="AD132" s="10">
        <f>Customers!AD131+IFERROR(VLOOKUP(AD$4,Switching!$B$35:$F$44,5,0),0)-IFERROR(VLOOKUP(AD$4,Switching!$B$23:$F$31,5,0),0)</f>
        <v>18</v>
      </c>
      <c r="AE132" s="10">
        <f>Customers!AE131+IFERROR(VLOOKUP(AE$4,Switching!$B$35:$F$44,5,0),0)-IFERROR(VLOOKUP(AE$4,Switching!$B$23:$F$31,5,0),0)</f>
        <v>130</v>
      </c>
      <c r="AF132" s="10">
        <f>Customers!AF131+IFERROR(VLOOKUP(AF$4,Switching!$B$35:$F$44,5,0),0)-IFERROR(VLOOKUP(AF$4,Switching!$B$23:$F$31,5,0),0)</f>
        <v>13</v>
      </c>
      <c r="AG132" s="10">
        <f>Customers!AG131+IFERROR(VLOOKUP(AG$4,Switching!$B$35:$F$44,5,0),0)-IFERROR(VLOOKUP(AG$4,Switching!$B$23:$F$31,5,0),0)</f>
        <v>12</v>
      </c>
      <c r="AH132" s="10">
        <f>Customers!AH131+IFERROR(VLOOKUP(AH$4,Switching!$B$35:$F$44,5,0),0)-IFERROR(VLOOKUP(AH$4,Switching!$B$23:$F$31,5,0),0)</f>
        <v>382795</v>
      </c>
      <c r="AI132" s="35">
        <f t="shared" si="7"/>
        <v>46442</v>
      </c>
      <c r="AJ132" s="10">
        <f>Customers!AJ131+IFERROR(VLOOKUP(AJ$4,Switching!$B$35:$F$44,5,0),0)-IFERROR(VLOOKUP(AJ$4,Switching!$B$23:$F$31,5,0),0)</f>
        <v>29381.865206516595</v>
      </c>
      <c r="AK132" s="10">
        <f>Customers!AK131+IFERROR(VLOOKUP(AK$4,Switching!$B$35:$F$44,5,0),0)-IFERROR(VLOOKUP(AK$4,Switching!$B$23:$F$31,5,0),0)</f>
        <v>17060.134793483405</v>
      </c>
      <c r="AL132" s="10">
        <f>Customers!AL131+IFERROR(VLOOKUP(AL$4,Switching!$B$35:$F$44,5,0),0)-IFERROR(VLOOKUP(AL$4,Switching!$B$23:$F$31,5,0),0)</f>
        <v>52</v>
      </c>
      <c r="AM132" s="10">
        <f>Customers!AM131+IFERROR(VLOOKUP(AM$4,Switching!$B$35:$F$44,5,0),0)-IFERROR(VLOOKUP(AM$4,Switching!$B$23:$F$31,5,0),0)</f>
        <v>2603</v>
      </c>
      <c r="AN132" s="10">
        <f>Customers!AN131+IFERROR(VLOOKUP(AN$4,Switching!$B$35:$F$44,5,0),0)-IFERROR(VLOOKUP(AN$4,Switching!$B$23:$F$31,5,0),0)</f>
        <v>48</v>
      </c>
      <c r="AO132" s="10">
        <f>Customers!AO131+IFERROR(VLOOKUP(AO$4,Switching!$B$35:$F$44,5,0),0)-IFERROR(VLOOKUP(AO$4,Switching!$B$23:$F$31,5,0),0)</f>
        <v>233</v>
      </c>
      <c r="AP132" s="10">
        <f>Customers!AP131+IFERROR(VLOOKUP(AP$4,Switching!$B$35:$F$44,5,0),0)-IFERROR(VLOOKUP(AP$4,Switching!$B$23:$F$31,5,0),0)</f>
        <v>21</v>
      </c>
      <c r="AQ132" s="10">
        <f>Customers!AQ131+IFERROR(VLOOKUP(AQ$4,Switching!$B$35:$F$44,5,0),0)-IFERROR(VLOOKUP(AQ$4,Switching!$B$23:$F$31,5,0),0)</f>
        <v>208</v>
      </c>
      <c r="AR132" s="10">
        <f>Customers!AR131+IFERROR(VLOOKUP(AR$4,Switching!$B$35:$F$44,5,0),0)-IFERROR(VLOOKUP(AR$4,Switching!$B$23:$F$31,5,0),0)</f>
        <v>74</v>
      </c>
      <c r="AS132" s="10">
        <f>Customers!AS131+IFERROR(VLOOKUP(AS$4,Switching!$B$35:$F$44,5,0),0)-IFERROR(VLOOKUP(AS$4,Switching!$B$23:$F$31,5,0),0)</f>
        <v>100</v>
      </c>
      <c r="AT132" s="10">
        <f>Customers!AT131+IFERROR(VLOOKUP(AT$4,Switching!$B$35:$F$44,5,0),0)-IFERROR(VLOOKUP(AT$4,Switching!$B$23:$F$31,5,0),0)</f>
        <v>156</v>
      </c>
      <c r="AU132" s="10">
        <f>Customers!AU131+IFERROR(VLOOKUP(AU$4,Switching!$B$35:$F$44,5,0),0)-IFERROR(VLOOKUP(AU$4,Switching!$B$23:$F$31,5,0),0)</f>
        <v>12</v>
      </c>
      <c r="AV132" s="10">
        <f>Customers!AV131+IFERROR(VLOOKUP(AV$4,Switching!$B$35:$F$44,5,0),0)-IFERROR(VLOOKUP(AV$4,Switching!$B$23:$F$31,5,0),0)</f>
        <v>905</v>
      </c>
      <c r="AW132" s="10">
        <f>Customers!AW131+IFERROR(VLOOKUP(AW$4,Switching!$B$35:$F$44,5,0),0)-IFERROR(VLOOKUP(AW$4,Switching!$B$23:$F$31,5,0),0)</f>
        <v>1</v>
      </c>
      <c r="AX132" s="10">
        <f>Customers!AX131+IFERROR(VLOOKUP(AX$4,Switching!$B$35:$F$44,5,0),0)-IFERROR(VLOOKUP(AX$4,Switching!$B$23:$F$31,5,0),0)</f>
        <v>2</v>
      </c>
    </row>
    <row r="133" spans="1:50" x14ac:dyDescent="0.25">
      <c r="A133" s="8">
        <v>2025</v>
      </c>
      <c r="B133" s="8">
        <v>2</v>
      </c>
      <c r="C133" s="8" t="s">
        <v>608</v>
      </c>
      <c r="D133" s="10">
        <f>Customers!D132+IFERROR(VLOOKUP(D$4,Switching!$B$35:$F$44,5,0),0)-IFERROR(VLOOKUP(D$4,Switching!$B$23:$F$31,5,0),0)</f>
        <v>449540.37501056201</v>
      </c>
      <c r="E133" s="36">
        <f t="shared" si="8"/>
        <v>676</v>
      </c>
      <c r="F133" s="10">
        <f>Customers!F132+IFERROR(VLOOKUP(F$4,Switching!$B$35:$F$44,5,0),0)-IFERROR(VLOOKUP(F$4,Switching!$B$23:$F$31,5,0),0)</f>
        <v>399</v>
      </c>
      <c r="G133" s="10">
        <f>Customers!G132+IFERROR(VLOOKUP(G$4,Switching!$B$35:$F$44,5,0),0)-IFERROR(VLOOKUP(G$4,Switching!$B$23:$F$31,5,0),0)</f>
        <v>277</v>
      </c>
      <c r="H133" s="35">
        <f t="shared" si="9"/>
        <v>83200</v>
      </c>
      <c r="I133" s="10">
        <f>Customers!I132+IFERROR(VLOOKUP(I$4,Switching!$B$35:$F$44,5,0),0)-IFERROR(VLOOKUP(I$4,Switching!$B$23:$F$31,5,0),0)</f>
        <v>64381.67518443671</v>
      </c>
      <c r="J133" s="10">
        <f>Customers!J132+IFERROR(VLOOKUP(J$4,Switching!$B$35:$F$44,5,0),0)-IFERROR(VLOOKUP(J$4,Switching!$B$23:$F$31,5,0),0)</f>
        <v>18818.324815563294</v>
      </c>
      <c r="K133" s="10">
        <f>Customers!K132+IFERROR(VLOOKUP(K$4,Switching!$B$35:$F$44,5,0),0)-IFERROR(VLOOKUP(K$4,Switching!$B$23:$F$31,5,0),0)</f>
        <v>195</v>
      </c>
      <c r="L133" s="10">
        <f>Customers!L132+IFERROR(VLOOKUP(L$4,Switching!$B$35:$F$44,5,0),0)-IFERROR(VLOOKUP(L$4,Switching!$B$23:$F$31,5,0),0)</f>
        <v>4560</v>
      </c>
      <c r="M133" s="10">
        <f>Customers!M132+IFERROR(VLOOKUP(M$4,Switching!$B$35:$F$44,5,0),0)-IFERROR(VLOOKUP(M$4,Switching!$B$23:$F$31,5,0),0)</f>
        <v>216</v>
      </c>
      <c r="N133" s="10">
        <f>Customers!N132+IFERROR(VLOOKUP(N$4,Switching!$B$35:$F$44,5,0),0)-IFERROR(VLOOKUP(N$4,Switching!$B$23:$F$31,5,0),0)</f>
        <v>524</v>
      </c>
      <c r="O133" s="10">
        <f>Customers!O132+IFERROR(VLOOKUP(O$4,Switching!$B$35:$F$44,5,0),0)-IFERROR(VLOOKUP(O$4,Switching!$B$23:$F$31,5,0),0)</f>
        <v>52</v>
      </c>
      <c r="P133" s="10">
        <f>Customers!P132+IFERROR(VLOOKUP(P$4,Switching!$B$35:$F$44,5,0),0)-IFERROR(VLOOKUP(P$4,Switching!$B$23:$F$31,5,0),0)</f>
        <v>747</v>
      </c>
      <c r="Q133" s="10">
        <f>Customers!Q132+IFERROR(VLOOKUP(Q$4,Switching!$B$35:$F$44,5,0),0)-IFERROR(VLOOKUP(Q$4,Switching!$B$23:$F$31,5,0),0)</f>
        <v>1</v>
      </c>
      <c r="R133" s="10">
        <f>Customers!R132+IFERROR(VLOOKUP(R$4,Switching!$B$35:$F$44,5,0),0)-IFERROR(VLOOKUP(R$4,Switching!$B$23:$F$31,5,0),0)</f>
        <v>6</v>
      </c>
      <c r="S133" s="10">
        <f>Customers!S132+IFERROR(VLOOKUP(S$4,Switching!$B$35:$F$44,5,0),0)-IFERROR(VLOOKUP(S$4,Switching!$B$23:$F$31,5,0),0)</f>
        <v>5</v>
      </c>
      <c r="T133" s="10">
        <f t="shared" si="5"/>
        <v>12</v>
      </c>
      <c r="U133" s="10">
        <f>Customers!U132+IFERROR(VLOOKUP(U$4,Switching!$B$35:$F$44,5,0),0)-IFERROR(VLOOKUP(U$4,Switching!$B$23:$F$31,5,0),0)</f>
        <v>32</v>
      </c>
      <c r="V133" s="10">
        <f>Customers!V132+IFERROR(VLOOKUP(V$4,Switching!$B$35:$F$44,5,0),0)-IFERROR(VLOOKUP(V$4,Switching!$B$23:$F$31,5,0),0)</f>
        <v>1</v>
      </c>
      <c r="W133" s="10">
        <f>Customers!W132+IFERROR(VLOOKUP(W$4,Switching!$B$35:$F$44,5,0),0)-IFERROR(VLOOKUP(W$4,Switching!$B$23:$F$31,5,0),0)</f>
        <v>23802</v>
      </c>
      <c r="X133" s="35">
        <f t="shared" si="6"/>
        <v>4677</v>
      </c>
      <c r="Y133" s="10">
        <f>Customers!Y132+IFERROR(VLOOKUP(Y$4,Switching!$B$35:$F$44,5,0),0)-IFERROR(VLOOKUP(Y$4,Switching!$B$23:$F$31,5,0),0)</f>
        <v>3882</v>
      </c>
      <c r="Z133" s="10">
        <f>Customers!Z132+IFERROR(VLOOKUP(Z$4,Switching!$B$35:$F$44,5,0),0)-IFERROR(VLOOKUP(Z$4,Switching!$B$23:$F$31,5,0),0)</f>
        <v>795</v>
      </c>
      <c r="AA133" s="10">
        <f>Customers!AA132+IFERROR(VLOOKUP(AA$4,Switching!$B$35:$F$44,5,0),0)-IFERROR(VLOOKUP(AA$4,Switching!$B$23:$F$31,5,0),0)</f>
        <v>19</v>
      </c>
      <c r="AB133" s="10">
        <f>Customers!AB132+IFERROR(VLOOKUP(AB$4,Switching!$B$35:$F$44,5,0),0)-IFERROR(VLOOKUP(AB$4,Switching!$B$23:$F$31,5,0),0)</f>
        <v>187</v>
      </c>
      <c r="AC133" s="10">
        <f>Customers!AC132+IFERROR(VLOOKUP(AC$4,Switching!$B$35:$F$44,5,0),0)-IFERROR(VLOOKUP(AC$4,Switching!$B$23:$F$31,5,0),0)</f>
        <v>4</v>
      </c>
      <c r="AD133" s="10">
        <f>Customers!AD132+IFERROR(VLOOKUP(AD$4,Switching!$B$35:$F$44,5,0),0)-IFERROR(VLOOKUP(AD$4,Switching!$B$23:$F$31,5,0),0)</f>
        <v>18</v>
      </c>
      <c r="AE133" s="10">
        <f>Customers!AE132+IFERROR(VLOOKUP(AE$4,Switching!$B$35:$F$44,5,0),0)-IFERROR(VLOOKUP(AE$4,Switching!$B$23:$F$31,5,0),0)</f>
        <v>130</v>
      </c>
      <c r="AF133" s="10">
        <f>Customers!AF132+IFERROR(VLOOKUP(AF$4,Switching!$B$35:$F$44,5,0),0)-IFERROR(VLOOKUP(AF$4,Switching!$B$23:$F$31,5,0),0)</f>
        <v>13</v>
      </c>
      <c r="AG133" s="10">
        <f>Customers!AG132+IFERROR(VLOOKUP(AG$4,Switching!$B$35:$F$44,5,0),0)-IFERROR(VLOOKUP(AG$4,Switching!$B$23:$F$31,5,0),0)</f>
        <v>12</v>
      </c>
      <c r="AH133" s="10">
        <f>Customers!AH132+IFERROR(VLOOKUP(AH$4,Switching!$B$35:$F$44,5,0),0)-IFERROR(VLOOKUP(AH$4,Switching!$B$23:$F$31,5,0),0)</f>
        <v>382984</v>
      </c>
      <c r="AI133" s="35">
        <f t="shared" si="7"/>
        <v>46459</v>
      </c>
      <c r="AJ133" s="10">
        <f>Customers!AJ132+IFERROR(VLOOKUP(AJ$4,Switching!$B$35:$F$44,5,0),0)-IFERROR(VLOOKUP(AJ$4,Switching!$B$23:$F$31,5,0),0)</f>
        <v>29392.620879244685</v>
      </c>
      <c r="AK133" s="10">
        <f>Customers!AK132+IFERROR(VLOOKUP(AK$4,Switching!$B$35:$F$44,5,0),0)-IFERROR(VLOOKUP(AK$4,Switching!$B$23:$F$31,5,0),0)</f>
        <v>17066.379120755311</v>
      </c>
      <c r="AL133" s="10">
        <f>Customers!AL132+IFERROR(VLOOKUP(AL$4,Switching!$B$35:$F$44,5,0),0)-IFERROR(VLOOKUP(AL$4,Switching!$B$23:$F$31,5,0),0)</f>
        <v>52</v>
      </c>
      <c r="AM133" s="10">
        <f>Customers!AM132+IFERROR(VLOOKUP(AM$4,Switching!$B$35:$F$44,5,0),0)-IFERROR(VLOOKUP(AM$4,Switching!$B$23:$F$31,5,0),0)</f>
        <v>2603</v>
      </c>
      <c r="AN133" s="10">
        <f>Customers!AN132+IFERROR(VLOOKUP(AN$4,Switching!$B$35:$F$44,5,0),0)-IFERROR(VLOOKUP(AN$4,Switching!$B$23:$F$31,5,0),0)</f>
        <v>48</v>
      </c>
      <c r="AO133" s="10">
        <f>Customers!AO132+IFERROR(VLOOKUP(AO$4,Switching!$B$35:$F$44,5,0),0)-IFERROR(VLOOKUP(AO$4,Switching!$B$23:$F$31,5,0),0)</f>
        <v>233</v>
      </c>
      <c r="AP133" s="10">
        <f>Customers!AP132+IFERROR(VLOOKUP(AP$4,Switching!$B$35:$F$44,5,0),0)-IFERROR(VLOOKUP(AP$4,Switching!$B$23:$F$31,5,0),0)</f>
        <v>21</v>
      </c>
      <c r="AQ133" s="10">
        <f>Customers!AQ132+IFERROR(VLOOKUP(AQ$4,Switching!$B$35:$F$44,5,0),0)-IFERROR(VLOOKUP(AQ$4,Switching!$B$23:$F$31,5,0),0)</f>
        <v>208</v>
      </c>
      <c r="AR133" s="10">
        <f>Customers!AR132+IFERROR(VLOOKUP(AR$4,Switching!$B$35:$F$44,5,0),0)-IFERROR(VLOOKUP(AR$4,Switching!$B$23:$F$31,5,0),0)</f>
        <v>74</v>
      </c>
      <c r="AS133" s="10">
        <f>Customers!AS132+IFERROR(VLOOKUP(AS$4,Switching!$B$35:$F$44,5,0),0)-IFERROR(VLOOKUP(AS$4,Switching!$B$23:$F$31,5,0),0)</f>
        <v>100</v>
      </c>
      <c r="AT133" s="10">
        <f>Customers!AT132+IFERROR(VLOOKUP(AT$4,Switching!$B$35:$F$44,5,0),0)-IFERROR(VLOOKUP(AT$4,Switching!$B$23:$F$31,5,0),0)</f>
        <v>156</v>
      </c>
      <c r="AU133" s="10">
        <f>Customers!AU132+IFERROR(VLOOKUP(AU$4,Switching!$B$35:$F$44,5,0),0)-IFERROR(VLOOKUP(AU$4,Switching!$B$23:$F$31,5,0),0)</f>
        <v>12</v>
      </c>
      <c r="AV133" s="10">
        <f>Customers!AV132+IFERROR(VLOOKUP(AV$4,Switching!$B$35:$F$44,5,0),0)-IFERROR(VLOOKUP(AV$4,Switching!$B$23:$F$31,5,0),0)</f>
        <v>905</v>
      </c>
      <c r="AW133" s="10">
        <f>Customers!AW132+IFERROR(VLOOKUP(AW$4,Switching!$B$35:$F$44,5,0),0)-IFERROR(VLOOKUP(AW$4,Switching!$B$23:$F$31,5,0),0)</f>
        <v>1</v>
      </c>
      <c r="AX133" s="10">
        <f>Customers!AX132+IFERROR(VLOOKUP(AX$4,Switching!$B$35:$F$44,5,0),0)-IFERROR(VLOOKUP(AX$4,Switching!$B$23:$F$31,5,0),0)</f>
        <v>2</v>
      </c>
    </row>
    <row r="134" spans="1:50" x14ac:dyDescent="0.25">
      <c r="A134" s="8">
        <v>2025</v>
      </c>
      <c r="B134" s="8">
        <v>3</v>
      </c>
      <c r="C134" s="8" t="s">
        <v>609</v>
      </c>
      <c r="D134" s="10">
        <f>Customers!D133+IFERROR(VLOOKUP(D$4,Switching!$B$35:$F$44,5,0),0)-IFERROR(VLOOKUP(D$4,Switching!$B$23:$F$31,5,0),0)</f>
        <v>449706.97838496597</v>
      </c>
      <c r="E134" s="36">
        <f t="shared" si="8"/>
        <v>670</v>
      </c>
      <c r="F134" s="10">
        <f>Customers!F133+IFERROR(VLOOKUP(F$4,Switching!$B$35:$F$44,5,0),0)-IFERROR(VLOOKUP(F$4,Switching!$B$23:$F$31,5,0),0)</f>
        <v>395</v>
      </c>
      <c r="G134" s="10">
        <f>Customers!G133+IFERROR(VLOOKUP(G$4,Switching!$B$35:$F$44,5,0),0)-IFERROR(VLOOKUP(G$4,Switching!$B$23:$F$31,5,0),0)</f>
        <v>275</v>
      </c>
      <c r="H134" s="35">
        <f t="shared" si="9"/>
        <v>83210</v>
      </c>
      <c r="I134" s="10">
        <f>Customers!I133+IFERROR(VLOOKUP(I$4,Switching!$B$35:$F$44,5,0),0)-IFERROR(VLOOKUP(I$4,Switching!$B$23:$F$31,5,0),0)</f>
        <v>64389.423595724482</v>
      </c>
      <c r="J134" s="10">
        <f>Customers!J133+IFERROR(VLOOKUP(J$4,Switching!$B$35:$F$44,5,0),0)-IFERROR(VLOOKUP(J$4,Switching!$B$23:$F$31,5,0),0)</f>
        <v>18820.576404275522</v>
      </c>
      <c r="K134" s="10">
        <f>Customers!K133+IFERROR(VLOOKUP(K$4,Switching!$B$35:$F$44,5,0),0)-IFERROR(VLOOKUP(K$4,Switching!$B$23:$F$31,5,0),0)</f>
        <v>195</v>
      </c>
      <c r="L134" s="10">
        <f>Customers!L133+IFERROR(VLOOKUP(L$4,Switching!$B$35:$F$44,5,0),0)-IFERROR(VLOOKUP(L$4,Switching!$B$23:$F$31,5,0),0)</f>
        <v>4560</v>
      </c>
      <c r="M134" s="10">
        <f>Customers!M133+IFERROR(VLOOKUP(M$4,Switching!$B$35:$F$44,5,0),0)-IFERROR(VLOOKUP(M$4,Switching!$B$23:$F$31,5,0),0)</f>
        <v>216</v>
      </c>
      <c r="N134" s="10">
        <f>Customers!N133+IFERROR(VLOOKUP(N$4,Switching!$B$35:$F$44,5,0),0)-IFERROR(VLOOKUP(N$4,Switching!$B$23:$F$31,5,0),0)</f>
        <v>524</v>
      </c>
      <c r="O134" s="10">
        <f>Customers!O133+IFERROR(VLOOKUP(O$4,Switching!$B$35:$F$44,5,0),0)-IFERROR(VLOOKUP(O$4,Switching!$B$23:$F$31,5,0),0)</f>
        <v>52</v>
      </c>
      <c r="P134" s="10">
        <f>Customers!P133+IFERROR(VLOOKUP(P$4,Switching!$B$35:$F$44,5,0),0)-IFERROR(VLOOKUP(P$4,Switching!$B$23:$F$31,5,0),0)</f>
        <v>747</v>
      </c>
      <c r="Q134" s="10">
        <f>Customers!Q133+IFERROR(VLOOKUP(Q$4,Switching!$B$35:$F$44,5,0),0)-IFERROR(VLOOKUP(Q$4,Switching!$B$23:$F$31,5,0),0)</f>
        <v>1</v>
      </c>
      <c r="R134" s="10">
        <f>Customers!R133+IFERROR(VLOOKUP(R$4,Switching!$B$35:$F$44,5,0),0)-IFERROR(VLOOKUP(R$4,Switching!$B$23:$F$31,5,0),0)</f>
        <v>6</v>
      </c>
      <c r="S134" s="10">
        <f>Customers!S133+IFERROR(VLOOKUP(S$4,Switching!$B$35:$F$44,5,0),0)-IFERROR(VLOOKUP(S$4,Switching!$B$23:$F$31,5,0),0)</f>
        <v>5</v>
      </c>
      <c r="T134" s="10">
        <f t="shared" ref="T134:T197" si="10">S134+R134+Q134</f>
        <v>12</v>
      </c>
      <c r="U134" s="10">
        <f>Customers!U133+IFERROR(VLOOKUP(U$4,Switching!$B$35:$F$44,5,0),0)-IFERROR(VLOOKUP(U$4,Switching!$B$23:$F$31,5,0),0)</f>
        <v>32</v>
      </c>
      <c r="V134" s="10">
        <f>Customers!V133+IFERROR(VLOOKUP(V$4,Switching!$B$35:$F$44,5,0),0)-IFERROR(VLOOKUP(V$4,Switching!$B$23:$F$31,5,0),0)</f>
        <v>1</v>
      </c>
      <c r="W134" s="10">
        <f>Customers!W133+IFERROR(VLOOKUP(W$4,Switching!$B$35:$F$44,5,0),0)-IFERROR(VLOOKUP(W$4,Switching!$B$23:$F$31,5,0),0)</f>
        <v>23810</v>
      </c>
      <c r="X134" s="35">
        <f t="shared" ref="X134:X197" si="11">Y134+Z134</f>
        <v>4679</v>
      </c>
      <c r="Y134" s="10">
        <f>Customers!Y133+IFERROR(VLOOKUP(Y$4,Switching!$B$35:$F$44,5,0),0)-IFERROR(VLOOKUP(Y$4,Switching!$B$23:$F$31,5,0),0)</f>
        <v>3884</v>
      </c>
      <c r="Z134" s="10">
        <f>Customers!Z133+IFERROR(VLOOKUP(Z$4,Switching!$B$35:$F$44,5,0),0)-IFERROR(VLOOKUP(Z$4,Switching!$B$23:$F$31,5,0),0)</f>
        <v>795</v>
      </c>
      <c r="AA134" s="10">
        <f>Customers!AA133+IFERROR(VLOOKUP(AA$4,Switching!$B$35:$F$44,5,0),0)-IFERROR(VLOOKUP(AA$4,Switching!$B$23:$F$31,5,0),0)</f>
        <v>19</v>
      </c>
      <c r="AB134" s="10">
        <f>Customers!AB133+IFERROR(VLOOKUP(AB$4,Switching!$B$35:$F$44,5,0),0)-IFERROR(VLOOKUP(AB$4,Switching!$B$23:$F$31,5,0),0)</f>
        <v>187</v>
      </c>
      <c r="AC134" s="10">
        <f>Customers!AC133+IFERROR(VLOOKUP(AC$4,Switching!$B$35:$F$44,5,0),0)-IFERROR(VLOOKUP(AC$4,Switching!$B$23:$F$31,5,0),0)</f>
        <v>4</v>
      </c>
      <c r="AD134" s="10">
        <f>Customers!AD133+IFERROR(VLOOKUP(AD$4,Switching!$B$35:$F$44,5,0),0)-IFERROR(VLOOKUP(AD$4,Switching!$B$23:$F$31,5,0),0)</f>
        <v>18</v>
      </c>
      <c r="AE134" s="10">
        <f>Customers!AE133+IFERROR(VLOOKUP(AE$4,Switching!$B$35:$F$44,5,0),0)-IFERROR(VLOOKUP(AE$4,Switching!$B$23:$F$31,5,0),0)</f>
        <v>133</v>
      </c>
      <c r="AF134" s="10">
        <f>Customers!AF133+IFERROR(VLOOKUP(AF$4,Switching!$B$35:$F$44,5,0),0)-IFERROR(VLOOKUP(AF$4,Switching!$B$23:$F$31,5,0),0)</f>
        <v>13</v>
      </c>
      <c r="AG134" s="10">
        <f>Customers!AG133+IFERROR(VLOOKUP(AG$4,Switching!$B$35:$F$44,5,0),0)-IFERROR(VLOOKUP(AG$4,Switching!$B$23:$F$31,5,0),0)</f>
        <v>12</v>
      </c>
      <c r="AH134" s="10">
        <f>Customers!AH133+IFERROR(VLOOKUP(AH$4,Switching!$B$35:$F$44,5,0),0)-IFERROR(VLOOKUP(AH$4,Switching!$B$23:$F$31,5,0),0)</f>
        <v>383172</v>
      </c>
      <c r="AI134" s="35">
        <f t="shared" ref="AI134:AI197" si="12">AJ134+AK134</f>
        <v>46476</v>
      </c>
      <c r="AJ134" s="10">
        <f>Customers!AJ133+IFERROR(VLOOKUP(AJ$4,Switching!$B$35:$F$44,5,0),0)-IFERROR(VLOOKUP(AJ$4,Switching!$B$23:$F$31,5,0),0)</f>
        <v>29403.376551972779</v>
      </c>
      <c r="AK134" s="10">
        <f>Customers!AK133+IFERROR(VLOOKUP(AK$4,Switching!$B$35:$F$44,5,0),0)-IFERROR(VLOOKUP(AK$4,Switching!$B$23:$F$31,5,0),0)</f>
        <v>17072.623448027218</v>
      </c>
      <c r="AL134" s="10">
        <f>Customers!AL133+IFERROR(VLOOKUP(AL$4,Switching!$B$35:$F$44,5,0),0)-IFERROR(VLOOKUP(AL$4,Switching!$B$23:$F$31,5,0),0)</f>
        <v>52</v>
      </c>
      <c r="AM134" s="10">
        <f>Customers!AM133+IFERROR(VLOOKUP(AM$4,Switching!$B$35:$F$44,5,0),0)-IFERROR(VLOOKUP(AM$4,Switching!$B$23:$F$31,5,0),0)</f>
        <v>2603</v>
      </c>
      <c r="AN134" s="10">
        <f>Customers!AN133+IFERROR(VLOOKUP(AN$4,Switching!$B$35:$F$44,5,0),0)-IFERROR(VLOOKUP(AN$4,Switching!$B$23:$F$31,5,0),0)</f>
        <v>48</v>
      </c>
      <c r="AO134" s="10">
        <f>Customers!AO133+IFERROR(VLOOKUP(AO$4,Switching!$B$35:$F$44,5,0),0)-IFERROR(VLOOKUP(AO$4,Switching!$B$23:$F$31,5,0),0)</f>
        <v>233</v>
      </c>
      <c r="AP134" s="10">
        <f>Customers!AP133+IFERROR(VLOOKUP(AP$4,Switching!$B$35:$F$44,5,0),0)-IFERROR(VLOOKUP(AP$4,Switching!$B$23:$F$31,5,0),0)</f>
        <v>21</v>
      </c>
      <c r="AQ134" s="10">
        <f>Customers!AQ133+IFERROR(VLOOKUP(AQ$4,Switching!$B$35:$F$44,5,0),0)-IFERROR(VLOOKUP(AQ$4,Switching!$B$23:$F$31,5,0),0)</f>
        <v>208</v>
      </c>
      <c r="AR134" s="10">
        <f>Customers!AR133+IFERROR(VLOOKUP(AR$4,Switching!$B$35:$F$44,5,0),0)-IFERROR(VLOOKUP(AR$4,Switching!$B$23:$F$31,5,0),0)</f>
        <v>74</v>
      </c>
      <c r="AS134" s="10">
        <f>Customers!AS133+IFERROR(VLOOKUP(AS$4,Switching!$B$35:$F$44,5,0),0)-IFERROR(VLOOKUP(AS$4,Switching!$B$23:$F$31,5,0),0)</f>
        <v>100</v>
      </c>
      <c r="AT134" s="10">
        <f>Customers!AT133+IFERROR(VLOOKUP(AT$4,Switching!$B$35:$F$44,5,0),0)-IFERROR(VLOOKUP(AT$4,Switching!$B$23:$F$31,5,0),0)</f>
        <v>156</v>
      </c>
      <c r="AU134" s="10">
        <f>Customers!AU133+IFERROR(VLOOKUP(AU$4,Switching!$B$35:$F$44,5,0),0)-IFERROR(VLOOKUP(AU$4,Switching!$B$23:$F$31,5,0),0)</f>
        <v>12</v>
      </c>
      <c r="AV134" s="10">
        <f>Customers!AV133+IFERROR(VLOOKUP(AV$4,Switching!$B$35:$F$44,5,0),0)-IFERROR(VLOOKUP(AV$4,Switching!$B$23:$F$31,5,0),0)</f>
        <v>905</v>
      </c>
      <c r="AW134" s="10">
        <f>Customers!AW133+IFERROR(VLOOKUP(AW$4,Switching!$B$35:$F$44,5,0),0)-IFERROR(VLOOKUP(AW$4,Switching!$B$23:$F$31,5,0),0)</f>
        <v>1</v>
      </c>
      <c r="AX134" s="10">
        <f>Customers!AX133+IFERROR(VLOOKUP(AX$4,Switching!$B$35:$F$44,5,0),0)-IFERROR(VLOOKUP(AX$4,Switching!$B$23:$F$31,5,0),0)</f>
        <v>2</v>
      </c>
    </row>
    <row r="135" spans="1:50" x14ac:dyDescent="0.25">
      <c r="A135" s="8">
        <v>2025</v>
      </c>
      <c r="B135" s="8">
        <v>4</v>
      </c>
      <c r="C135" s="8" t="s">
        <v>610</v>
      </c>
      <c r="D135" s="10">
        <f>Customers!D134+IFERROR(VLOOKUP(D$4,Switching!$B$35:$F$44,5,0),0)-IFERROR(VLOOKUP(D$4,Switching!$B$23:$F$31,5,0),0)</f>
        <v>449873.58175937098</v>
      </c>
      <c r="E135" s="36">
        <f t="shared" ref="E135:E198" si="13">F135+G135</f>
        <v>649</v>
      </c>
      <c r="F135" s="10">
        <f>Customers!F134+IFERROR(VLOOKUP(F$4,Switching!$B$35:$F$44,5,0),0)-IFERROR(VLOOKUP(F$4,Switching!$B$23:$F$31,5,0),0)</f>
        <v>383</v>
      </c>
      <c r="G135" s="10">
        <f>Customers!G134+IFERROR(VLOOKUP(G$4,Switching!$B$35:$F$44,5,0),0)-IFERROR(VLOOKUP(G$4,Switching!$B$23:$F$31,5,0),0)</f>
        <v>266</v>
      </c>
      <c r="H135" s="35">
        <f t="shared" ref="H135:H198" si="14">I135+J135</f>
        <v>83220</v>
      </c>
      <c r="I135" s="10">
        <f>Customers!I134+IFERROR(VLOOKUP(I$4,Switching!$B$35:$F$44,5,0),0)-IFERROR(VLOOKUP(I$4,Switching!$B$23:$F$31,5,0),0)</f>
        <v>64397.172007012246</v>
      </c>
      <c r="J135" s="10">
        <f>Customers!J134+IFERROR(VLOOKUP(J$4,Switching!$B$35:$F$44,5,0),0)-IFERROR(VLOOKUP(J$4,Switching!$B$23:$F$31,5,0),0)</f>
        <v>18822.827992987754</v>
      </c>
      <c r="K135" s="10">
        <f>Customers!K134+IFERROR(VLOOKUP(K$4,Switching!$B$35:$F$44,5,0),0)-IFERROR(VLOOKUP(K$4,Switching!$B$23:$F$31,5,0),0)</f>
        <v>195</v>
      </c>
      <c r="L135" s="10">
        <f>Customers!L134+IFERROR(VLOOKUP(L$4,Switching!$B$35:$F$44,5,0),0)-IFERROR(VLOOKUP(L$4,Switching!$B$23:$F$31,5,0),0)</f>
        <v>4560</v>
      </c>
      <c r="M135" s="10">
        <f>Customers!M134+IFERROR(VLOOKUP(M$4,Switching!$B$35:$F$44,5,0),0)-IFERROR(VLOOKUP(M$4,Switching!$B$23:$F$31,5,0),0)</f>
        <v>216</v>
      </c>
      <c r="N135" s="10">
        <f>Customers!N134+IFERROR(VLOOKUP(N$4,Switching!$B$35:$F$44,5,0),0)-IFERROR(VLOOKUP(N$4,Switching!$B$23:$F$31,5,0),0)</f>
        <v>524</v>
      </c>
      <c r="O135" s="10">
        <f>Customers!O134+IFERROR(VLOOKUP(O$4,Switching!$B$35:$F$44,5,0),0)-IFERROR(VLOOKUP(O$4,Switching!$B$23:$F$31,5,0),0)</f>
        <v>52</v>
      </c>
      <c r="P135" s="10">
        <f>Customers!P134+IFERROR(VLOOKUP(P$4,Switching!$B$35:$F$44,5,0),0)-IFERROR(VLOOKUP(P$4,Switching!$B$23:$F$31,5,0),0)</f>
        <v>747</v>
      </c>
      <c r="Q135" s="10">
        <f>Customers!Q134+IFERROR(VLOOKUP(Q$4,Switching!$B$35:$F$44,5,0),0)-IFERROR(VLOOKUP(Q$4,Switching!$B$23:$F$31,5,0),0)</f>
        <v>1</v>
      </c>
      <c r="R135" s="10">
        <f>Customers!R134+IFERROR(VLOOKUP(R$4,Switching!$B$35:$F$44,5,0),0)-IFERROR(VLOOKUP(R$4,Switching!$B$23:$F$31,5,0),0)</f>
        <v>6</v>
      </c>
      <c r="S135" s="10">
        <f>Customers!S134+IFERROR(VLOOKUP(S$4,Switching!$B$35:$F$44,5,0),0)-IFERROR(VLOOKUP(S$4,Switching!$B$23:$F$31,5,0),0)</f>
        <v>5</v>
      </c>
      <c r="T135" s="10">
        <f t="shared" si="10"/>
        <v>12</v>
      </c>
      <c r="U135" s="10">
        <f>Customers!U134+IFERROR(VLOOKUP(U$4,Switching!$B$35:$F$44,5,0),0)-IFERROR(VLOOKUP(U$4,Switching!$B$23:$F$31,5,0),0)</f>
        <v>32</v>
      </c>
      <c r="V135" s="10">
        <f>Customers!V134+IFERROR(VLOOKUP(V$4,Switching!$B$35:$F$44,5,0),0)-IFERROR(VLOOKUP(V$4,Switching!$B$23:$F$31,5,0),0)</f>
        <v>1</v>
      </c>
      <c r="W135" s="10">
        <f>Customers!W134+IFERROR(VLOOKUP(W$4,Switching!$B$35:$F$44,5,0),0)-IFERROR(VLOOKUP(W$4,Switching!$B$23:$F$31,5,0),0)</f>
        <v>23774</v>
      </c>
      <c r="X135" s="35">
        <f t="shared" si="11"/>
        <v>4681</v>
      </c>
      <c r="Y135" s="10">
        <f>Customers!Y134+IFERROR(VLOOKUP(Y$4,Switching!$B$35:$F$44,5,0),0)-IFERROR(VLOOKUP(Y$4,Switching!$B$23:$F$31,5,0),0)</f>
        <v>3885</v>
      </c>
      <c r="Z135" s="10">
        <f>Customers!Z134+IFERROR(VLOOKUP(Z$4,Switching!$B$35:$F$44,5,0),0)-IFERROR(VLOOKUP(Z$4,Switching!$B$23:$F$31,5,0),0)</f>
        <v>796</v>
      </c>
      <c r="AA135" s="10">
        <f>Customers!AA134+IFERROR(VLOOKUP(AA$4,Switching!$B$35:$F$44,5,0),0)-IFERROR(VLOOKUP(AA$4,Switching!$B$23:$F$31,5,0),0)</f>
        <v>19</v>
      </c>
      <c r="AB135" s="10">
        <f>Customers!AB134+IFERROR(VLOOKUP(AB$4,Switching!$B$35:$F$44,5,0),0)-IFERROR(VLOOKUP(AB$4,Switching!$B$23:$F$31,5,0),0)</f>
        <v>187</v>
      </c>
      <c r="AC135" s="10">
        <f>Customers!AC134+IFERROR(VLOOKUP(AC$4,Switching!$B$35:$F$44,5,0),0)-IFERROR(VLOOKUP(AC$4,Switching!$B$23:$F$31,5,0),0)</f>
        <v>4</v>
      </c>
      <c r="AD135" s="10">
        <f>Customers!AD134+IFERROR(VLOOKUP(AD$4,Switching!$B$35:$F$44,5,0),0)-IFERROR(VLOOKUP(AD$4,Switching!$B$23:$F$31,5,0),0)</f>
        <v>18</v>
      </c>
      <c r="AE135" s="10">
        <f>Customers!AE134+IFERROR(VLOOKUP(AE$4,Switching!$B$35:$F$44,5,0),0)-IFERROR(VLOOKUP(AE$4,Switching!$B$23:$F$31,5,0),0)</f>
        <v>132</v>
      </c>
      <c r="AF135" s="10">
        <f>Customers!AF134+IFERROR(VLOOKUP(AF$4,Switching!$B$35:$F$44,5,0),0)-IFERROR(VLOOKUP(AF$4,Switching!$B$23:$F$31,5,0),0)</f>
        <v>13</v>
      </c>
      <c r="AG135" s="10">
        <f>Customers!AG134+IFERROR(VLOOKUP(AG$4,Switching!$B$35:$F$44,5,0),0)-IFERROR(VLOOKUP(AG$4,Switching!$B$23:$F$31,5,0),0)</f>
        <v>12</v>
      </c>
      <c r="AH135" s="10">
        <f>Customers!AH134+IFERROR(VLOOKUP(AH$4,Switching!$B$35:$F$44,5,0),0)-IFERROR(VLOOKUP(AH$4,Switching!$B$23:$F$31,5,0),0)</f>
        <v>383361</v>
      </c>
      <c r="AI135" s="35">
        <f t="shared" si="12"/>
        <v>46493</v>
      </c>
      <c r="AJ135" s="10">
        <f>Customers!AJ134+IFERROR(VLOOKUP(AJ$4,Switching!$B$35:$F$44,5,0),0)-IFERROR(VLOOKUP(AJ$4,Switching!$B$23:$F$31,5,0),0)</f>
        <v>29414.132224700868</v>
      </c>
      <c r="AK135" s="10">
        <f>Customers!AK134+IFERROR(VLOOKUP(AK$4,Switching!$B$35:$F$44,5,0),0)-IFERROR(VLOOKUP(AK$4,Switching!$B$23:$F$31,5,0),0)</f>
        <v>17078.867775299128</v>
      </c>
      <c r="AL135" s="10">
        <f>Customers!AL134+IFERROR(VLOOKUP(AL$4,Switching!$B$35:$F$44,5,0),0)-IFERROR(VLOOKUP(AL$4,Switching!$B$23:$F$31,5,0),0)</f>
        <v>52</v>
      </c>
      <c r="AM135" s="10">
        <f>Customers!AM134+IFERROR(VLOOKUP(AM$4,Switching!$B$35:$F$44,5,0),0)-IFERROR(VLOOKUP(AM$4,Switching!$B$23:$F$31,5,0),0)</f>
        <v>2603</v>
      </c>
      <c r="AN135" s="10">
        <f>Customers!AN134+IFERROR(VLOOKUP(AN$4,Switching!$B$35:$F$44,5,0),0)-IFERROR(VLOOKUP(AN$4,Switching!$B$23:$F$31,5,0),0)</f>
        <v>48</v>
      </c>
      <c r="AO135" s="10">
        <f>Customers!AO134+IFERROR(VLOOKUP(AO$4,Switching!$B$35:$F$44,5,0),0)-IFERROR(VLOOKUP(AO$4,Switching!$B$23:$F$31,5,0),0)</f>
        <v>233</v>
      </c>
      <c r="AP135" s="10">
        <f>Customers!AP134+IFERROR(VLOOKUP(AP$4,Switching!$B$35:$F$44,5,0),0)-IFERROR(VLOOKUP(AP$4,Switching!$B$23:$F$31,5,0),0)</f>
        <v>21</v>
      </c>
      <c r="AQ135" s="10">
        <f>Customers!AQ134+IFERROR(VLOOKUP(AQ$4,Switching!$B$35:$F$44,5,0),0)-IFERROR(VLOOKUP(AQ$4,Switching!$B$23:$F$31,5,0),0)</f>
        <v>208</v>
      </c>
      <c r="AR135" s="10">
        <f>Customers!AR134+IFERROR(VLOOKUP(AR$4,Switching!$B$35:$F$44,5,0),0)-IFERROR(VLOOKUP(AR$4,Switching!$B$23:$F$31,5,0),0)</f>
        <v>74</v>
      </c>
      <c r="AS135" s="10">
        <f>Customers!AS134+IFERROR(VLOOKUP(AS$4,Switching!$B$35:$F$44,5,0),0)-IFERROR(VLOOKUP(AS$4,Switching!$B$23:$F$31,5,0),0)</f>
        <v>100</v>
      </c>
      <c r="AT135" s="10">
        <f>Customers!AT134+IFERROR(VLOOKUP(AT$4,Switching!$B$35:$F$44,5,0),0)-IFERROR(VLOOKUP(AT$4,Switching!$B$23:$F$31,5,0),0)</f>
        <v>156</v>
      </c>
      <c r="AU135" s="10">
        <f>Customers!AU134+IFERROR(VLOOKUP(AU$4,Switching!$B$35:$F$44,5,0),0)-IFERROR(VLOOKUP(AU$4,Switching!$B$23:$F$31,5,0),0)</f>
        <v>12</v>
      </c>
      <c r="AV135" s="10">
        <f>Customers!AV134+IFERROR(VLOOKUP(AV$4,Switching!$B$35:$F$44,5,0),0)-IFERROR(VLOOKUP(AV$4,Switching!$B$23:$F$31,5,0),0)</f>
        <v>905</v>
      </c>
      <c r="AW135" s="10">
        <f>Customers!AW134+IFERROR(VLOOKUP(AW$4,Switching!$B$35:$F$44,5,0),0)-IFERROR(VLOOKUP(AW$4,Switching!$B$23:$F$31,5,0),0)</f>
        <v>1</v>
      </c>
      <c r="AX135" s="10">
        <f>Customers!AX134+IFERROR(VLOOKUP(AX$4,Switching!$B$35:$F$44,5,0),0)-IFERROR(VLOOKUP(AX$4,Switching!$B$23:$F$31,5,0),0)</f>
        <v>2</v>
      </c>
    </row>
    <row r="136" spans="1:50" x14ac:dyDescent="0.25">
      <c r="A136" s="8">
        <v>2025</v>
      </c>
      <c r="B136" s="8">
        <v>5</v>
      </c>
      <c r="C136" s="8" t="s">
        <v>611</v>
      </c>
      <c r="D136" s="10">
        <f>Customers!D135+IFERROR(VLOOKUP(D$4,Switching!$B$35:$F$44,5,0),0)-IFERROR(VLOOKUP(D$4,Switching!$B$23:$F$31,5,0),0)</f>
        <v>450040.18499709299</v>
      </c>
      <c r="E136" s="36">
        <f t="shared" si="13"/>
        <v>692</v>
      </c>
      <c r="F136" s="10">
        <f>Customers!F135+IFERROR(VLOOKUP(F$4,Switching!$B$35:$F$44,5,0),0)-IFERROR(VLOOKUP(F$4,Switching!$B$23:$F$31,5,0),0)</f>
        <v>408</v>
      </c>
      <c r="G136" s="10">
        <f>Customers!G135+IFERROR(VLOOKUP(G$4,Switching!$B$35:$F$44,5,0),0)-IFERROR(VLOOKUP(G$4,Switching!$B$23:$F$31,5,0),0)</f>
        <v>284</v>
      </c>
      <c r="H136" s="35">
        <f t="shared" si="14"/>
        <v>83230</v>
      </c>
      <c r="I136" s="10">
        <f>Customers!I135+IFERROR(VLOOKUP(I$4,Switching!$B$35:$F$44,5,0),0)-IFERROR(VLOOKUP(I$4,Switching!$B$23:$F$31,5,0),0)</f>
        <v>64404.920418300018</v>
      </c>
      <c r="J136" s="10">
        <f>Customers!J135+IFERROR(VLOOKUP(J$4,Switching!$B$35:$F$44,5,0),0)-IFERROR(VLOOKUP(J$4,Switching!$B$23:$F$31,5,0),0)</f>
        <v>18825.079581699982</v>
      </c>
      <c r="K136" s="10">
        <f>Customers!K135+IFERROR(VLOOKUP(K$4,Switching!$B$35:$F$44,5,0),0)-IFERROR(VLOOKUP(K$4,Switching!$B$23:$F$31,5,0),0)</f>
        <v>195</v>
      </c>
      <c r="L136" s="10">
        <f>Customers!L135+IFERROR(VLOOKUP(L$4,Switching!$B$35:$F$44,5,0),0)-IFERROR(VLOOKUP(L$4,Switching!$B$23:$F$31,5,0),0)</f>
        <v>4560</v>
      </c>
      <c r="M136" s="10">
        <f>Customers!M135+IFERROR(VLOOKUP(M$4,Switching!$B$35:$F$44,5,0),0)-IFERROR(VLOOKUP(M$4,Switching!$B$23:$F$31,5,0),0)</f>
        <v>216</v>
      </c>
      <c r="N136" s="10">
        <f>Customers!N135+IFERROR(VLOOKUP(N$4,Switching!$B$35:$F$44,5,0),0)-IFERROR(VLOOKUP(N$4,Switching!$B$23:$F$31,5,0),0)</f>
        <v>524</v>
      </c>
      <c r="O136" s="10">
        <f>Customers!O135+IFERROR(VLOOKUP(O$4,Switching!$B$35:$F$44,5,0),0)-IFERROR(VLOOKUP(O$4,Switching!$B$23:$F$31,5,0),0)</f>
        <v>52</v>
      </c>
      <c r="P136" s="10">
        <f>Customers!P135+IFERROR(VLOOKUP(P$4,Switching!$B$35:$F$44,5,0),0)-IFERROR(VLOOKUP(P$4,Switching!$B$23:$F$31,5,0),0)</f>
        <v>747</v>
      </c>
      <c r="Q136" s="10">
        <f>Customers!Q135+IFERROR(VLOOKUP(Q$4,Switching!$B$35:$F$44,5,0),0)-IFERROR(VLOOKUP(Q$4,Switching!$B$23:$F$31,5,0),0)</f>
        <v>1</v>
      </c>
      <c r="R136" s="10">
        <f>Customers!R135+IFERROR(VLOOKUP(R$4,Switching!$B$35:$F$44,5,0),0)-IFERROR(VLOOKUP(R$4,Switching!$B$23:$F$31,5,0),0)</f>
        <v>6</v>
      </c>
      <c r="S136" s="10">
        <f>Customers!S135+IFERROR(VLOOKUP(S$4,Switching!$B$35:$F$44,5,0),0)-IFERROR(VLOOKUP(S$4,Switching!$B$23:$F$31,5,0),0)</f>
        <v>5</v>
      </c>
      <c r="T136" s="10">
        <f t="shared" si="10"/>
        <v>12</v>
      </c>
      <c r="U136" s="10">
        <f>Customers!U135+IFERROR(VLOOKUP(U$4,Switching!$B$35:$F$44,5,0),0)-IFERROR(VLOOKUP(U$4,Switching!$B$23:$F$31,5,0),0)</f>
        <v>32</v>
      </c>
      <c r="V136" s="10">
        <f>Customers!V135+IFERROR(VLOOKUP(V$4,Switching!$B$35:$F$44,5,0),0)-IFERROR(VLOOKUP(V$4,Switching!$B$23:$F$31,5,0),0)</f>
        <v>1</v>
      </c>
      <c r="W136" s="10">
        <f>Customers!W135+IFERROR(VLOOKUP(W$4,Switching!$B$35:$F$44,5,0),0)-IFERROR(VLOOKUP(W$4,Switching!$B$23:$F$31,5,0),0)</f>
        <v>23782</v>
      </c>
      <c r="X136" s="35">
        <f t="shared" si="11"/>
        <v>4683</v>
      </c>
      <c r="Y136" s="10">
        <f>Customers!Y135+IFERROR(VLOOKUP(Y$4,Switching!$B$35:$F$44,5,0),0)-IFERROR(VLOOKUP(Y$4,Switching!$B$23:$F$31,5,0),0)</f>
        <v>3887</v>
      </c>
      <c r="Z136" s="10">
        <f>Customers!Z135+IFERROR(VLOOKUP(Z$4,Switching!$B$35:$F$44,5,0),0)-IFERROR(VLOOKUP(Z$4,Switching!$B$23:$F$31,5,0),0)</f>
        <v>796</v>
      </c>
      <c r="AA136" s="10">
        <f>Customers!AA135+IFERROR(VLOOKUP(AA$4,Switching!$B$35:$F$44,5,0),0)-IFERROR(VLOOKUP(AA$4,Switching!$B$23:$F$31,5,0),0)</f>
        <v>19</v>
      </c>
      <c r="AB136" s="10">
        <f>Customers!AB135+IFERROR(VLOOKUP(AB$4,Switching!$B$35:$F$44,5,0),0)-IFERROR(VLOOKUP(AB$4,Switching!$B$23:$F$31,5,0),0)</f>
        <v>187</v>
      </c>
      <c r="AC136" s="10">
        <f>Customers!AC135+IFERROR(VLOOKUP(AC$4,Switching!$B$35:$F$44,5,0),0)-IFERROR(VLOOKUP(AC$4,Switching!$B$23:$F$31,5,0),0)</f>
        <v>4</v>
      </c>
      <c r="AD136" s="10">
        <f>Customers!AD135+IFERROR(VLOOKUP(AD$4,Switching!$B$35:$F$44,5,0),0)-IFERROR(VLOOKUP(AD$4,Switching!$B$23:$F$31,5,0),0)</f>
        <v>18</v>
      </c>
      <c r="AE136" s="10">
        <f>Customers!AE135+IFERROR(VLOOKUP(AE$4,Switching!$B$35:$F$44,5,0),0)-IFERROR(VLOOKUP(AE$4,Switching!$B$23:$F$31,5,0),0)</f>
        <v>128</v>
      </c>
      <c r="AF136" s="10">
        <f>Customers!AF135+IFERROR(VLOOKUP(AF$4,Switching!$B$35:$F$44,5,0),0)-IFERROR(VLOOKUP(AF$4,Switching!$B$23:$F$31,5,0),0)</f>
        <v>13</v>
      </c>
      <c r="AG136" s="10">
        <f>Customers!AG135+IFERROR(VLOOKUP(AG$4,Switching!$B$35:$F$44,5,0),0)-IFERROR(VLOOKUP(AG$4,Switching!$B$23:$F$31,5,0),0)</f>
        <v>12</v>
      </c>
      <c r="AH136" s="10">
        <f>Customers!AH135+IFERROR(VLOOKUP(AH$4,Switching!$B$35:$F$44,5,0),0)-IFERROR(VLOOKUP(AH$4,Switching!$B$23:$F$31,5,0),0)</f>
        <v>383549</v>
      </c>
      <c r="AI136" s="35">
        <f t="shared" si="12"/>
        <v>46510</v>
      </c>
      <c r="AJ136" s="10">
        <f>Customers!AJ135+IFERROR(VLOOKUP(AJ$4,Switching!$B$35:$F$44,5,0),0)-IFERROR(VLOOKUP(AJ$4,Switching!$B$23:$F$31,5,0),0)</f>
        <v>29424.887897428962</v>
      </c>
      <c r="AK136" s="10">
        <f>Customers!AK135+IFERROR(VLOOKUP(AK$4,Switching!$B$35:$F$44,5,0),0)-IFERROR(VLOOKUP(AK$4,Switching!$B$23:$F$31,5,0),0)</f>
        <v>17085.112102571034</v>
      </c>
      <c r="AL136" s="10">
        <f>Customers!AL135+IFERROR(VLOOKUP(AL$4,Switching!$B$35:$F$44,5,0),0)-IFERROR(VLOOKUP(AL$4,Switching!$B$23:$F$31,5,0),0)</f>
        <v>52</v>
      </c>
      <c r="AM136" s="10">
        <f>Customers!AM135+IFERROR(VLOOKUP(AM$4,Switching!$B$35:$F$44,5,0),0)-IFERROR(VLOOKUP(AM$4,Switching!$B$23:$F$31,5,0),0)</f>
        <v>2603</v>
      </c>
      <c r="AN136" s="10">
        <f>Customers!AN135+IFERROR(VLOOKUP(AN$4,Switching!$B$35:$F$44,5,0),0)-IFERROR(VLOOKUP(AN$4,Switching!$B$23:$F$31,5,0),0)</f>
        <v>48</v>
      </c>
      <c r="AO136" s="10">
        <f>Customers!AO135+IFERROR(VLOOKUP(AO$4,Switching!$B$35:$F$44,5,0),0)-IFERROR(VLOOKUP(AO$4,Switching!$B$23:$F$31,5,0),0)</f>
        <v>233</v>
      </c>
      <c r="AP136" s="10">
        <f>Customers!AP135+IFERROR(VLOOKUP(AP$4,Switching!$B$35:$F$44,5,0),0)-IFERROR(VLOOKUP(AP$4,Switching!$B$23:$F$31,5,0),0)</f>
        <v>21</v>
      </c>
      <c r="AQ136" s="10">
        <f>Customers!AQ135+IFERROR(VLOOKUP(AQ$4,Switching!$B$35:$F$44,5,0),0)-IFERROR(VLOOKUP(AQ$4,Switching!$B$23:$F$31,5,0),0)</f>
        <v>208</v>
      </c>
      <c r="AR136" s="10">
        <f>Customers!AR135+IFERROR(VLOOKUP(AR$4,Switching!$B$35:$F$44,5,0),0)-IFERROR(VLOOKUP(AR$4,Switching!$B$23:$F$31,5,0),0)</f>
        <v>74</v>
      </c>
      <c r="AS136" s="10">
        <f>Customers!AS135+IFERROR(VLOOKUP(AS$4,Switching!$B$35:$F$44,5,0),0)-IFERROR(VLOOKUP(AS$4,Switching!$B$23:$F$31,5,0),0)</f>
        <v>100</v>
      </c>
      <c r="AT136" s="10">
        <f>Customers!AT135+IFERROR(VLOOKUP(AT$4,Switching!$B$35:$F$44,5,0),0)-IFERROR(VLOOKUP(AT$4,Switching!$B$23:$F$31,5,0),0)</f>
        <v>156</v>
      </c>
      <c r="AU136" s="10">
        <f>Customers!AU135+IFERROR(VLOOKUP(AU$4,Switching!$B$35:$F$44,5,0),0)-IFERROR(VLOOKUP(AU$4,Switching!$B$23:$F$31,5,0),0)</f>
        <v>12</v>
      </c>
      <c r="AV136" s="10">
        <f>Customers!AV135+IFERROR(VLOOKUP(AV$4,Switching!$B$35:$F$44,5,0),0)-IFERROR(VLOOKUP(AV$4,Switching!$B$23:$F$31,5,0),0)</f>
        <v>905</v>
      </c>
      <c r="AW136" s="10">
        <f>Customers!AW135+IFERROR(VLOOKUP(AW$4,Switching!$B$35:$F$44,5,0),0)-IFERROR(VLOOKUP(AW$4,Switching!$B$23:$F$31,5,0),0)</f>
        <v>1</v>
      </c>
      <c r="AX136" s="10">
        <f>Customers!AX135+IFERROR(VLOOKUP(AX$4,Switching!$B$35:$F$44,5,0),0)-IFERROR(VLOOKUP(AX$4,Switching!$B$23:$F$31,5,0),0)</f>
        <v>2</v>
      </c>
    </row>
    <row r="137" spans="1:50" x14ac:dyDescent="0.25">
      <c r="A137" s="8">
        <v>2025</v>
      </c>
      <c r="B137" s="8">
        <v>6</v>
      </c>
      <c r="C137" s="8" t="s">
        <v>612</v>
      </c>
      <c r="D137" s="10">
        <f>Customers!D136+IFERROR(VLOOKUP(D$4,Switching!$B$35:$F$44,5,0),0)-IFERROR(VLOOKUP(D$4,Switching!$B$23:$F$31,5,0),0)</f>
        <v>450206.788371498</v>
      </c>
      <c r="E137" s="36">
        <f t="shared" si="13"/>
        <v>690</v>
      </c>
      <c r="F137" s="10">
        <f>Customers!F136+IFERROR(VLOOKUP(F$4,Switching!$B$35:$F$44,5,0),0)-IFERROR(VLOOKUP(F$4,Switching!$B$23:$F$31,5,0),0)</f>
        <v>407</v>
      </c>
      <c r="G137" s="10">
        <f>Customers!G136+IFERROR(VLOOKUP(G$4,Switching!$B$35:$F$44,5,0),0)-IFERROR(VLOOKUP(G$4,Switching!$B$23:$F$31,5,0),0)</f>
        <v>283</v>
      </c>
      <c r="H137" s="35">
        <f t="shared" si="14"/>
        <v>83240</v>
      </c>
      <c r="I137" s="10">
        <f>Customers!I136+IFERROR(VLOOKUP(I$4,Switching!$B$35:$F$44,5,0),0)-IFERROR(VLOOKUP(I$4,Switching!$B$23:$F$31,5,0),0)</f>
        <v>64412.66882958779</v>
      </c>
      <c r="J137" s="10">
        <f>Customers!J136+IFERROR(VLOOKUP(J$4,Switching!$B$35:$F$44,5,0),0)-IFERROR(VLOOKUP(J$4,Switching!$B$23:$F$31,5,0),0)</f>
        <v>18827.331170412213</v>
      </c>
      <c r="K137" s="10">
        <f>Customers!K136+IFERROR(VLOOKUP(K$4,Switching!$B$35:$F$44,5,0),0)-IFERROR(VLOOKUP(K$4,Switching!$B$23:$F$31,5,0),0)</f>
        <v>195</v>
      </c>
      <c r="L137" s="10">
        <f>Customers!L136+IFERROR(VLOOKUP(L$4,Switching!$B$35:$F$44,5,0),0)-IFERROR(VLOOKUP(L$4,Switching!$B$23:$F$31,5,0),0)</f>
        <v>4560</v>
      </c>
      <c r="M137" s="10">
        <f>Customers!M136+IFERROR(VLOOKUP(M$4,Switching!$B$35:$F$44,5,0),0)-IFERROR(VLOOKUP(M$4,Switching!$B$23:$F$31,5,0),0)</f>
        <v>216</v>
      </c>
      <c r="N137" s="10">
        <f>Customers!N136+IFERROR(VLOOKUP(N$4,Switching!$B$35:$F$44,5,0),0)-IFERROR(VLOOKUP(N$4,Switching!$B$23:$F$31,5,0),0)</f>
        <v>524</v>
      </c>
      <c r="O137" s="10">
        <f>Customers!O136+IFERROR(VLOOKUP(O$4,Switching!$B$35:$F$44,5,0),0)-IFERROR(VLOOKUP(O$4,Switching!$B$23:$F$31,5,0),0)</f>
        <v>52</v>
      </c>
      <c r="P137" s="10">
        <f>Customers!P136+IFERROR(VLOOKUP(P$4,Switching!$B$35:$F$44,5,0),0)-IFERROR(VLOOKUP(P$4,Switching!$B$23:$F$31,5,0),0)</f>
        <v>747</v>
      </c>
      <c r="Q137" s="10">
        <f>Customers!Q136+IFERROR(VLOOKUP(Q$4,Switching!$B$35:$F$44,5,0),0)-IFERROR(VLOOKUP(Q$4,Switching!$B$23:$F$31,5,0),0)</f>
        <v>1</v>
      </c>
      <c r="R137" s="10">
        <f>Customers!R136+IFERROR(VLOOKUP(R$4,Switching!$B$35:$F$44,5,0),0)-IFERROR(VLOOKUP(R$4,Switching!$B$23:$F$31,5,0),0)</f>
        <v>6</v>
      </c>
      <c r="S137" s="10">
        <f>Customers!S136+IFERROR(VLOOKUP(S$4,Switching!$B$35:$F$44,5,0),0)-IFERROR(VLOOKUP(S$4,Switching!$B$23:$F$31,5,0),0)</f>
        <v>5</v>
      </c>
      <c r="T137" s="10">
        <f t="shared" si="10"/>
        <v>12</v>
      </c>
      <c r="U137" s="10">
        <f>Customers!U136+IFERROR(VLOOKUP(U$4,Switching!$B$35:$F$44,5,0),0)-IFERROR(VLOOKUP(U$4,Switching!$B$23:$F$31,5,0),0)</f>
        <v>32</v>
      </c>
      <c r="V137" s="10">
        <f>Customers!V136+IFERROR(VLOOKUP(V$4,Switching!$B$35:$F$44,5,0),0)-IFERROR(VLOOKUP(V$4,Switching!$B$23:$F$31,5,0),0)</f>
        <v>1</v>
      </c>
      <c r="W137" s="10">
        <f>Customers!W136+IFERROR(VLOOKUP(W$4,Switching!$B$35:$F$44,5,0),0)-IFERROR(VLOOKUP(W$4,Switching!$B$23:$F$31,5,0),0)</f>
        <v>23790</v>
      </c>
      <c r="X137" s="35">
        <f t="shared" si="11"/>
        <v>4685</v>
      </c>
      <c r="Y137" s="10">
        <f>Customers!Y136+IFERROR(VLOOKUP(Y$4,Switching!$B$35:$F$44,5,0),0)-IFERROR(VLOOKUP(Y$4,Switching!$B$23:$F$31,5,0),0)</f>
        <v>3889</v>
      </c>
      <c r="Z137" s="10">
        <f>Customers!Z136+IFERROR(VLOOKUP(Z$4,Switching!$B$35:$F$44,5,0),0)-IFERROR(VLOOKUP(Z$4,Switching!$B$23:$F$31,5,0),0)</f>
        <v>796</v>
      </c>
      <c r="AA137" s="10">
        <f>Customers!AA136+IFERROR(VLOOKUP(AA$4,Switching!$B$35:$F$44,5,0),0)-IFERROR(VLOOKUP(AA$4,Switching!$B$23:$F$31,5,0),0)</f>
        <v>19</v>
      </c>
      <c r="AB137" s="10">
        <f>Customers!AB136+IFERROR(VLOOKUP(AB$4,Switching!$B$35:$F$44,5,0),0)-IFERROR(VLOOKUP(AB$4,Switching!$B$23:$F$31,5,0),0)</f>
        <v>187</v>
      </c>
      <c r="AC137" s="10">
        <f>Customers!AC136+IFERROR(VLOOKUP(AC$4,Switching!$B$35:$F$44,5,0),0)-IFERROR(VLOOKUP(AC$4,Switching!$B$23:$F$31,5,0),0)</f>
        <v>4</v>
      </c>
      <c r="AD137" s="10">
        <f>Customers!AD136+IFERROR(VLOOKUP(AD$4,Switching!$B$35:$F$44,5,0),0)-IFERROR(VLOOKUP(AD$4,Switching!$B$23:$F$31,5,0),0)</f>
        <v>18</v>
      </c>
      <c r="AE137" s="10">
        <f>Customers!AE136+IFERROR(VLOOKUP(AE$4,Switching!$B$35:$F$44,5,0),0)-IFERROR(VLOOKUP(AE$4,Switching!$B$23:$F$31,5,0),0)</f>
        <v>128</v>
      </c>
      <c r="AF137" s="10">
        <f>Customers!AF136+IFERROR(VLOOKUP(AF$4,Switching!$B$35:$F$44,5,0),0)-IFERROR(VLOOKUP(AF$4,Switching!$B$23:$F$31,5,0),0)</f>
        <v>13</v>
      </c>
      <c r="AG137" s="10">
        <f>Customers!AG136+IFERROR(VLOOKUP(AG$4,Switching!$B$35:$F$44,5,0),0)-IFERROR(VLOOKUP(AG$4,Switching!$B$23:$F$31,5,0),0)</f>
        <v>12</v>
      </c>
      <c r="AH137" s="10">
        <f>Customers!AH136+IFERROR(VLOOKUP(AH$4,Switching!$B$35:$F$44,5,0),0)-IFERROR(VLOOKUP(AH$4,Switching!$B$23:$F$31,5,0),0)</f>
        <v>383738</v>
      </c>
      <c r="AI137" s="35">
        <f t="shared" si="12"/>
        <v>46527</v>
      </c>
      <c r="AJ137" s="10">
        <f>Customers!AJ136+IFERROR(VLOOKUP(AJ$4,Switching!$B$35:$F$44,5,0),0)-IFERROR(VLOOKUP(AJ$4,Switching!$B$23:$F$31,5,0),0)</f>
        <v>29435.643570157055</v>
      </c>
      <c r="AK137" s="10">
        <f>Customers!AK136+IFERROR(VLOOKUP(AK$4,Switching!$B$35:$F$44,5,0),0)-IFERROR(VLOOKUP(AK$4,Switching!$B$23:$F$31,5,0),0)</f>
        <v>17091.356429842945</v>
      </c>
      <c r="AL137" s="10">
        <f>Customers!AL136+IFERROR(VLOOKUP(AL$4,Switching!$B$35:$F$44,5,0),0)-IFERROR(VLOOKUP(AL$4,Switching!$B$23:$F$31,5,0),0)</f>
        <v>52</v>
      </c>
      <c r="AM137" s="10">
        <f>Customers!AM136+IFERROR(VLOOKUP(AM$4,Switching!$B$35:$F$44,5,0),0)-IFERROR(VLOOKUP(AM$4,Switching!$B$23:$F$31,5,0),0)</f>
        <v>2603</v>
      </c>
      <c r="AN137" s="10">
        <f>Customers!AN136+IFERROR(VLOOKUP(AN$4,Switching!$B$35:$F$44,5,0),0)-IFERROR(VLOOKUP(AN$4,Switching!$B$23:$F$31,5,0),0)</f>
        <v>48</v>
      </c>
      <c r="AO137" s="10">
        <f>Customers!AO136+IFERROR(VLOOKUP(AO$4,Switching!$B$35:$F$44,5,0),0)-IFERROR(VLOOKUP(AO$4,Switching!$B$23:$F$31,5,0),0)</f>
        <v>233</v>
      </c>
      <c r="AP137" s="10">
        <f>Customers!AP136+IFERROR(VLOOKUP(AP$4,Switching!$B$35:$F$44,5,0),0)-IFERROR(VLOOKUP(AP$4,Switching!$B$23:$F$31,5,0),0)</f>
        <v>21</v>
      </c>
      <c r="AQ137" s="10">
        <f>Customers!AQ136+IFERROR(VLOOKUP(AQ$4,Switching!$B$35:$F$44,5,0),0)-IFERROR(VLOOKUP(AQ$4,Switching!$B$23:$F$31,5,0),0)</f>
        <v>208</v>
      </c>
      <c r="AR137" s="10">
        <f>Customers!AR136+IFERROR(VLOOKUP(AR$4,Switching!$B$35:$F$44,5,0),0)-IFERROR(VLOOKUP(AR$4,Switching!$B$23:$F$31,5,0),0)</f>
        <v>74</v>
      </c>
      <c r="AS137" s="10">
        <f>Customers!AS136+IFERROR(VLOOKUP(AS$4,Switching!$B$35:$F$44,5,0),0)-IFERROR(VLOOKUP(AS$4,Switching!$B$23:$F$31,5,0),0)</f>
        <v>100</v>
      </c>
      <c r="AT137" s="10">
        <f>Customers!AT136+IFERROR(VLOOKUP(AT$4,Switching!$B$35:$F$44,5,0),0)-IFERROR(VLOOKUP(AT$4,Switching!$B$23:$F$31,5,0),0)</f>
        <v>156</v>
      </c>
      <c r="AU137" s="10">
        <f>Customers!AU136+IFERROR(VLOOKUP(AU$4,Switching!$B$35:$F$44,5,0),0)-IFERROR(VLOOKUP(AU$4,Switching!$B$23:$F$31,5,0),0)</f>
        <v>12</v>
      </c>
      <c r="AV137" s="10">
        <f>Customers!AV136+IFERROR(VLOOKUP(AV$4,Switching!$B$35:$F$44,5,0),0)-IFERROR(VLOOKUP(AV$4,Switching!$B$23:$F$31,5,0),0)</f>
        <v>905</v>
      </c>
      <c r="AW137" s="10">
        <f>Customers!AW136+IFERROR(VLOOKUP(AW$4,Switching!$B$35:$F$44,5,0),0)-IFERROR(VLOOKUP(AW$4,Switching!$B$23:$F$31,5,0),0)</f>
        <v>1</v>
      </c>
      <c r="AX137" s="10">
        <f>Customers!AX136+IFERROR(VLOOKUP(AX$4,Switching!$B$35:$F$44,5,0),0)-IFERROR(VLOOKUP(AX$4,Switching!$B$23:$F$31,5,0),0)</f>
        <v>2</v>
      </c>
    </row>
    <row r="138" spans="1:50" x14ac:dyDescent="0.25">
      <c r="A138" s="8">
        <v>2025</v>
      </c>
      <c r="B138" s="8">
        <v>7</v>
      </c>
      <c r="C138" s="8" t="s">
        <v>613</v>
      </c>
      <c r="D138" s="10">
        <f>Customers!D137+IFERROR(VLOOKUP(D$4,Switching!$B$35:$F$44,5,0),0)-IFERROR(VLOOKUP(D$4,Switching!$B$23:$F$31,5,0),0)</f>
        <v>450373.39174590202</v>
      </c>
      <c r="E138" s="36">
        <f t="shared" si="13"/>
        <v>686</v>
      </c>
      <c r="F138" s="10">
        <f>Customers!F137+IFERROR(VLOOKUP(F$4,Switching!$B$35:$F$44,5,0),0)-IFERROR(VLOOKUP(F$4,Switching!$B$23:$F$31,5,0),0)</f>
        <v>405</v>
      </c>
      <c r="G138" s="10">
        <f>Customers!G137+IFERROR(VLOOKUP(G$4,Switching!$B$35:$F$44,5,0),0)-IFERROR(VLOOKUP(G$4,Switching!$B$23:$F$31,5,0),0)</f>
        <v>281</v>
      </c>
      <c r="H138" s="35">
        <f t="shared" si="14"/>
        <v>83250</v>
      </c>
      <c r="I138" s="10">
        <f>Customers!I137+IFERROR(VLOOKUP(I$4,Switching!$B$35:$F$44,5,0),0)-IFERROR(VLOOKUP(I$4,Switching!$B$23:$F$31,5,0),0)</f>
        <v>64420.417240875562</v>
      </c>
      <c r="J138" s="10">
        <f>Customers!J137+IFERROR(VLOOKUP(J$4,Switching!$B$35:$F$44,5,0),0)-IFERROR(VLOOKUP(J$4,Switching!$B$23:$F$31,5,0),0)</f>
        <v>18829.582759124445</v>
      </c>
      <c r="K138" s="10">
        <f>Customers!K137+IFERROR(VLOOKUP(K$4,Switching!$B$35:$F$44,5,0),0)-IFERROR(VLOOKUP(K$4,Switching!$B$23:$F$31,5,0),0)</f>
        <v>195</v>
      </c>
      <c r="L138" s="10">
        <f>Customers!L137+IFERROR(VLOOKUP(L$4,Switching!$B$35:$F$44,5,0),0)-IFERROR(VLOOKUP(L$4,Switching!$B$23:$F$31,5,0),0)</f>
        <v>4560</v>
      </c>
      <c r="M138" s="10">
        <f>Customers!M137+IFERROR(VLOOKUP(M$4,Switching!$B$35:$F$44,5,0),0)-IFERROR(VLOOKUP(M$4,Switching!$B$23:$F$31,5,0),0)</f>
        <v>216</v>
      </c>
      <c r="N138" s="10">
        <f>Customers!N137+IFERROR(VLOOKUP(N$4,Switching!$B$35:$F$44,5,0),0)-IFERROR(VLOOKUP(N$4,Switching!$B$23:$F$31,5,0),0)</f>
        <v>524</v>
      </c>
      <c r="O138" s="10">
        <f>Customers!O137+IFERROR(VLOOKUP(O$4,Switching!$B$35:$F$44,5,0),0)-IFERROR(VLOOKUP(O$4,Switching!$B$23:$F$31,5,0),0)</f>
        <v>52</v>
      </c>
      <c r="P138" s="10">
        <f>Customers!P137+IFERROR(VLOOKUP(P$4,Switching!$B$35:$F$44,5,0),0)-IFERROR(VLOOKUP(P$4,Switching!$B$23:$F$31,5,0),0)</f>
        <v>747</v>
      </c>
      <c r="Q138" s="10">
        <f>Customers!Q137+IFERROR(VLOOKUP(Q$4,Switching!$B$35:$F$44,5,0),0)-IFERROR(VLOOKUP(Q$4,Switching!$B$23:$F$31,5,0),0)</f>
        <v>1</v>
      </c>
      <c r="R138" s="10">
        <f>Customers!R137+IFERROR(VLOOKUP(R$4,Switching!$B$35:$F$44,5,0),0)-IFERROR(VLOOKUP(R$4,Switching!$B$23:$F$31,5,0),0)</f>
        <v>6</v>
      </c>
      <c r="S138" s="10">
        <f>Customers!S137+IFERROR(VLOOKUP(S$4,Switching!$B$35:$F$44,5,0),0)-IFERROR(VLOOKUP(S$4,Switching!$B$23:$F$31,5,0),0)</f>
        <v>5</v>
      </c>
      <c r="T138" s="10">
        <f t="shared" si="10"/>
        <v>12</v>
      </c>
      <c r="U138" s="10">
        <f>Customers!U137+IFERROR(VLOOKUP(U$4,Switching!$B$35:$F$44,5,0),0)-IFERROR(VLOOKUP(U$4,Switching!$B$23:$F$31,5,0),0)</f>
        <v>32</v>
      </c>
      <c r="V138" s="10">
        <f>Customers!V137+IFERROR(VLOOKUP(V$4,Switching!$B$35:$F$44,5,0),0)-IFERROR(VLOOKUP(V$4,Switching!$B$23:$F$31,5,0),0)</f>
        <v>1</v>
      </c>
      <c r="W138" s="10">
        <f>Customers!W137+IFERROR(VLOOKUP(W$4,Switching!$B$35:$F$44,5,0),0)-IFERROR(VLOOKUP(W$4,Switching!$B$23:$F$31,5,0),0)</f>
        <v>23755</v>
      </c>
      <c r="X138" s="35">
        <f t="shared" si="11"/>
        <v>4687</v>
      </c>
      <c r="Y138" s="10">
        <f>Customers!Y137+IFERROR(VLOOKUP(Y$4,Switching!$B$35:$F$44,5,0),0)-IFERROR(VLOOKUP(Y$4,Switching!$B$23:$F$31,5,0),0)</f>
        <v>3890</v>
      </c>
      <c r="Z138" s="10">
        <f>Customers!Z137+IFERROR(VLOOKUP(Z$4,Switching!$B$35:$F$44,5,0),0)-IFERROR(VLOOKUP(Z$4,Switching!$B$23:$F$31,5,0),0)</f>
        <v>797</v>
      </c>
      <c r="AA138" s="10">
        <f>Customers!AA137+IFERROR(VLOOKUP(AA$4,Switching!$B$35:$F$44,5,0),0)-IFERROR(VLOOKUP(AA$4,Switching!$B$23:$F$31,5,0),0)</f>
        <v>19</v>
      </c>
      <c r="AB138" s="10">
        <f>Customers!AB137+IFERROR(VLOOKUP(AB$4,Switching!$B$35:$F$44,5,0),0)-IFERROR(VLOOKUP(AB$4,Switching!$B$23:$F$31,5,0),0)</f>
        <v>187</v>
      </c>
      <c r="AC138" s="10">
        <f>Customers!AC137+IFERROR(VLOOKUP(AC$4,Switching!$B$35:$F$44,5,0),0)-IFERROR(VLOOKUP(AC$4,Switching!$B$23:$F$31,5,0),0)</f>
        <v>4</v>
      </c>
      <c r="AD138" s="10">
        <f>Customers!AD137+IFERROR(VLOOKUP(AD$4,Switching!$B$35:$F$44,5,0),0)-IFERROR(VLOOKUP(AD$4,Switching!$B$23:$F$31,5,0),0)</f>
        <v>18</v>
      </c>
      <c r="AE138" s="10">
        <f>Customers!AE137+IFERROR(VLOOKUP(AE$4,Switching!$B$35:$F$44,5,0),0)-IFERROR(VLOOKUP(AE$4,Switching!$B$23:$F$31,5,0),0)</f>
        <v>128</v>
      </c>
      <c r="AF138" s="10">
        <f>Customers!AF137+IFERROR(VLOOKUP(AF$4,Switching!$B$35:$F$44,5,0),0)-IFERROR(VLOOKUP(AF$4,Switching!$B$23:$F$31,5,0),0)</f>
        <v>13</v>
      </c>
      <c r="AG138" s="10">
        <f>Customers!AG137+IFERROR(VLOOKUP(AG$4,Switching!$B$35:$F$44,5,0),0)-IFERROR(VLOOKUP(AG$4,Switching!$B$23:$F$31,5,0),0)</f>
        <v>12</v>
      </c>
      <c r="AH138" s="10">
        <f>Customers!AH137+IFERROR(VLOOKUP(AH$4,Switching!$B$35:$F$44,5,0),0)-IFERROR(VLOOKUP(AH$4,Switching!$B$23:$F$31,5,0),0)</f>
        <v>383927</v>
      </c>
      <c r="AI138" s="35">
        <f t="shared" si="12"/>
        <v>46544</v>
      </c>
      <c r="AJ138" s="10">
        <f>Customers!AJ137+IFERROR(VLOOKUP(AJ$4,Switching!$B$35:$F$44,5,0),0)-IFERROR(VLOOKUP(AJ$4,Switching!$B$23:$F$31,5,0),0)</f>
        <v>29446.399242885145</v>
      </c>
      <c r="AK138" s="10">
        <f>Customers!AK137+IFERROR(VLOOKUP(AK$4,Switching!$B$35:$F$44,5,0),0)-IFERROR(VLOOKUP(AK$4,Switching!$B$23:$F$31,5,0),0)</f>
        <v>17097.600757114851</v>
      </c>
      <c r="AL138" s="10">
        <f>Customers!AL137+IFERROR(VLOOKUP(AL$4,Switching!$B$35:$F$44,5,0),0)-IFERROR(VLOOKUP(AL$4,Switching!$B$23:$F$31,5,0),0)</f>
        <v>52</v>
      </c>
      <c r="AM138" s="10">
        <f>Customers!AM137+IFERROR(VLOOKUP(AM$4,Switching!$B$35:$F$44,5,0),0)-IFERROR(VLOOKUP(AM$4,Switching!$B$23:$F$31,5,0),0)</f>
        <v>2603</v>
      </c>
      <c r="AN138" s="10">
        <f>Customers!AN137+IFERROR(VLOOKUP(AN$4,Switching!$B$35:$F$44,5,0),0)-IFERROR(VLOOKUP(AN$4,Switching!$B$23:$F$31,5,0),0)</f>
        <v>48</v>
      </c>
      <c r="AO138" s="10">
        <f>Customers!AO137+IFERROR(VLOOKUP(AO$4,Switching!$B$35:$F$44,5,0),0)-IFERROR(VLOOKUP(AO$4,Switching!$B$23:$F$31,5,0),0)</f>
        <v>233</v>
      </c>
      <c r="AP138" s="10">
        <f>Customers!AP137+IFERROR(VLOOKUP(AP$4,Switching!$B$35:$F$44,5,0),0)-IFERROR(VLOOKUP(AP$4,Switching!$B$23:$F$31,5,0),0)</f>
        <v>21</v>
      </c>
      <c r="AQ138" s="10">
        <f>Customers!AQ137+IFERROR(VLOOKUP(AQ$4,Switching!$B$35:$F$44,5,0),0)-IFERROR(VLOOKUP(AQ$4,Switching!$B$23:$F$31,5,0),0)</f>
        <v>208</v>
      </c>
      <c r="AR138" s="10">
        <f>Customers!AR137+IFERROR(VLOOKUP(AR$4,Switching!$B$35:$F$44,5,0),0)-IFERROR(VLOOKUP(AR$4,Switching!$B$23:$F$31,5,0),0)</f>
        <v>74</v>
      </c>
      <c r="AS138" s="10">
        <f>Customers!AS137+IFERROR(VLOOKUP(AS$4,Switching!$B$35:$F$44,5,0),0)-IFERROR(VLOOKUP(AS$4,Switching!$B$23:$F$31,5,0),0)</f>
        <v>100</v>
      </c>
      <c r="AT138" s="10">
        <f>Customers!AT137+IFERROR(VLOOKUP(AT$4,Switching!$B$35:$F$44,5,0),0)-IFERROR(VLOOKUP(AT$4,Switching!$B$23:$F$31,5,0),0)</f>
        <v>156</v>
      </c>
      <c r="AU138" s="10">
        <f>Customers!AU137+IFERROR(VLOOKUP(AU$4,Switching!$B$35:$F$44,5,0),0)-IFERROR(VLOOKUP(AU$4,Switching!$B$23:$F$31,5,0),0)</f>
        <v>12</v>
      </c>
      <c r="AV138" s="10">
        <f>Customers!AV137+IFERROR(VLOOKUP(AV$4,Switching!$B$35:$F$44,5,0),0)-IFERROR(VLOOKUP(AV$4,Switching!$B$23:$F$31,5,0),0)</f>
        <v>905</v>
      </c>
      <c r="AW138" s="10">
        <f>Customers!AW137+IFERROR(VLOOKUP(AW$4,Switching!$B$35:$F$44,5,0),0)-IFERROR(VLOOKUP(AW$4,Switching!$B$23:$F$31,5,0),0)</f>
        <v>1</v>
      </c>
      <c r="AX138" s="10">
        <f>Customers!AX137+IFERROR(VLOOKUP(AX$4,Switching!$B$35:$F$44,5,0),0)-IFERROR(VLOOKUP(AX$4,Switching!$B$23:$F$31,5,0),0)</f>
        <v>2</v>
      </c>
    </row>
    <row r="139" spans="1:50" x14ac:dyDescent="0.25">
      <c r="A139" s="8">
        <v>2025</v>
      </c>
      <c r="B139" s="8">
        <v>8</v>
      </c>
      <c r="C139" s="8" t="s">
        <v>614</v>
      </c>
      <c r="D139" s="10">
        <f>Customers!D138+IFERROR(VLOOKUP(D$4,Switching!$B$35:$F$44,5,0),0)-IFERROR(VLOOKUP(D$4,Switching!$B$23:$F$31,5,0),0)</f>
        <v>450539.99498362403</v>
      </c>
      <c r="E139" s="36">
        <f t="shared" si="13"/>
        <v>685</v>
      </c>
      <c r="F139" s="10">
        <f>Customers!F138+IFERROR(VLOOKUP(F$4,Switching!$B$35:$F$44,5,0),0)-IFERROR(VLOOKUP(F$4,Switching!$B$23:$F$31,5,0),0)</f>
        <v>404</v>
      </c>
      <c r="G139" s="10">
        <f>Customers!G138+IFERROR(VLOOKUP(G$4,Switching!$B$35:$F$44,5,0),0)-IFERROR(VLOOKUP(G$4,Switching!$B$23:$F$31,5,0),0)</f>
        <v>281</v>
      </c>
      <c r="H139" s="35">
        <f t="shared" si="14"/>
        <v>83260</v>
      </c>
      <c r="I139" s="10">
        <f>Customers!I138+IFERROR(VLOOKUP(I$4,Switching!$B$35:$F$44,5,0),0)-IFERROR(VLOOKUP(I$4,Switching!$B$23:$F$31,5,0),0)</f>
        <v>64428.165652163327</v>
      </c>
      <c r="J139" s="10">
        <f>Customers!J138+IFERROR(VLOOKUP(J$4,Switching!$B$35:$F$44,5,0),0)-IFERROR(VLOOKUP(J$4,Switching!$B$23:$F$31,5,0),0)</f>
        <v>18831.834347836673</v>
      </c>
      <c r="K139" s="10">
        <f>Customers!K138+IFERROR(VLOOKUP(K$4,Switching!$B$35:$F$44,5,0),0)-IFERROR(VLOOKUP(K$4,Switching!$B$23:$F$31,5,0),0)</f>
        <v>195</v>
      </c>
      <c r="L139" s="10">
        <f>Customers!L138+IFERROR(VLOOKUP(L$4,Switching!$B$35:$F$44,5,0),0)-IFERROR(VLOOKUP(L$4,Switching!$B$23:$F$31,5,0),0)</f>
        <v>4560</v>
      </c>
      <c r="M139" s="10">
        <f>Customers!M138+IFERROR(VLOOKUP(M$4,Switching!$B$35:$F$44,5,0),0)-IFERROR(VLOOKUP(M$4,Switching!$B$23:$F$31,5,0),0)</f>
        <v>216</v>
      </c>
      <c r="N139" s="10">
        <f>Customers!N138+IFERROR(VLOOKUP(N$4,Switching!$B$35:$F$44,5,0),0)-IFERROR(VLOOKUP(N$4,Switching!$B$23:$F$31,5,0),0)</f>
        <v>524</v>
      </c>
      <c r="O139" s="10">
        <f>Customers!O138+IFERROR(VLOOKUP(O$4,Switching!$B$35:$F$44,5,0),0)-IFERROR(VLOOKUP(O$4,Switching!$B$23:$F$31,5,0),0)</f>
        <v>52</v>
      </c>
      <c r="P139" s="10">
        <f>Customers!P138+IFERROR(VLOOKUP(P$4,Switching!$B$35:$F$44,5,0),0)-IFERROR(VLOOKUP(P$4,Switching!$B$23:$F$31,5,0),0)</f>
        <v>747</v>
      </c>
      <c r="Q139" s="10">
        <f>Customers!Q138+IFERROR(VLOOKUP(Q$4,Switching!$B$35:$F$44,5,0),0)-IFERROR(VLOOKUP(Q$4,Switching!$B$23:$F$31,5,0),0)</f>
        <v>1</v>
      </c>
      <c r="R139" s="10">
        <f>Customers!R138+IFERROR(VLOOKUP(R$4,Switching!$B$35:$F$44,5,0),0)-IFERROR(VLOOKUP(R$4,Switching!$B$23:$F$31,5,0),0)</f>
        <v>6</v>
      </c>
      <c r="S139" s="10">
        <f>Customers!S138+IFERROR(VLOOKUP(S$4,Switching!$B$35:$F$44,5,0),0)-IFERROR(VLOOKUP(S$4,Switching!$B$23:$F$31,5,0),0)</f>
        <v>5</v>
      </c>
      <c r="T139" s="10">
        <f t="shared" si="10"/>
        <v>12</v>
      </c>
      <c r="U139" s="10">
        <f>Customers!U138+IFERROR(VLOOKUP(U$4,Switching!$B$35:$F$44,5,0),0)-IFERROR(VLOOKUP(U$4,Switching!$B$23:$F$31,5,0),0)</f>
        <v>32</v>
      </c>
      <c r="V139" s="10">
        <f>Customers!V138+IFERROR(VLOOKUP(V$4,Switching!$B$35:$F$44,5,0),0)-IFERROR(VLOOKUP(V$4,Switching!$B$23:$F$31,5,0),0)</f>
        <v>1</v>
      </c>
      <c r="W139" s="10">
        <f>Customers!W138+IFERROR(VLOOKUP(W$4,Switching!$B$35:$F$44,5,0),0)-IFERROR(VLOOKUP(W$4,Switching!$B$23:$F$31,5,0),0)</f>
        <v>23763</v>
      </c>
      <c r="X139" s="35">
        <f t="shared" si="11"/>
        <v>4689</v>
      </c>
      <c r="Y139" s="10">
        <f>Customers!Y138+IFERROR(VLOOKUP(Y$4,Switching!$B$35:$F$44,5,0),0)-IFERROR(VLOOKUP(Y$4,Switching!$B$23:$F$31,5,0),0)</f>
        <v>3892</v>
      </c>
      <c r="Z139" s="10">
        <f>Customers!Z138+IFERROR(VLOOKUP(Z$4,Switching!$B$35:$F$44,5,0),0)-IFERROR(VLOOKUP(Z$4,Switching!$B$23:$F$31,5,0),0)</f>
        <v>797</v>
      </c>
      <c r="AA139" s="10">
        <f>Customers!AA138+IFERROR(VLOOKUP(AA$4,Switching!$B$35:$F$44,5,0),0)-IFERROR(VLOOKUP(AA$4,Switching!$B$23:$F$31,5,0),0)</f>
        <v>19</v>
      </c>
      <c r="AB139" s="10">
        <f>Customers!AB138+IFERROR(VLOOKUP(AB$4,Switching!$B$35:$F$44,5,0),0)-IFERROR(VLOOKUP(AB$4,Switching!$B$23:$F$31,5,0),0)</f>
        <v>187</v>
      </c>
      <c r="AC139" s="10">
        <f>Customers!AC138+IFERROR(VLOOKUP(AC$4,Switching!$B$35:$F$44,5,0),0)-IFERROR(VLOOKUP(AC$4,Switching!$B$23:$F$31,5,0),0)</f>
        <v>4</v>
      </c>
      <c r="AD139" s="10">
        <f>Customers!AD138+IFERROR(VLOOKUP(AD$4,Switching!$B$35:$F$44,5,0),0)-IFERROR(VLOOKUP(AD$4,Switching!$B$23:$F$31,5,0),0)</f>
        <v>18</v>
      </c>
      <c r="AE139" s="10">
        <f>Customers!AE138+IFERROR(VLOOKUP(AE$4,Switching!$B$35:$F$44,5,0),0)-IFERROR(VLOOKUP(AE$4,Switching!$B$23:$F$31,5,0),0)</f>
        <v>128</v>
      </c>
      <c r="AF139" s="10">
        <f>Customers!AF138+IFERROR(VLOOKUP(AF$4,Switching!$B$35:$F$44,5,0),0)-IFERROR(VLOOKUP(AF$4,Switching!$B$23:$F$31,5,0),0)</f>
        <v>13</v>
      </c>
      <c r="AG139" s="10">
        <f>Customers!AG138+IFERROR(VLOOKUP(AG$4,Switching!$B$35:$F$44,5,0),0)-IFERROR(VLOOKUP(AG$4,Switching!$B$23:$F$31,5,0),0)</f>
        <v>12</v>
      </c>
      <c r="AH139" s="10">
        <f>Customers!AH138+IFERROR(VLOOKUP(AH$4,Switching!$B$35:$F$44,5,0),0)-IFERROR(VLOOKUP(AH$4,Switching!$B$23:$F$31,5,0),0)</f>
        <v>384115</v>
      </c>
      <c r="AI139" s="35">
        <f t="shared" si="12"/>
        <v>46561</v>
      </c>
      <c r="AJ139" s="10">
        <f>Customers!AJ138+IFERROR(VLOOKUP(AJ$4,Switching!$B$35:$F$44,5,0),0)-IFERROR(VLOOKUP(AJ$4,Switching!$B$23:$F$31,5,0),0)</f>
        <v>29457.154915613239</v>
      </c>
      <c r="AK139" s="10">
        <f>Customers!AK138+IFERROR(VLOOKUP(AK$4,Switching!$B$35:$F$44,5,0),0)-IFERROR(VLOOKUP(AK$4,Switching!$B$23:$F$31,5,0),0)</f>
        <v>17103.845084386758</v>
      </c>
      <c r="AL139" s="10">
        <f>Customers!AL138+IFERROR(VLOOKUP(AL$4,Switching!$B$35:$F$44,5,0),0)-IFERROR(VLOOKUP(AL$4,Switching!$B$23:$F$31,5,0),0)</f>
        <v>52</v>
      </c>
      <c r="AM139" s="10">
        <f>Customers!AM138+IFERROR(VLOOKUP(AM$4,Switching!$B$35:$F$44,5,0),0)-IFERROR(VLOOKUP(AM$4,Switching!$B$23:$F$31,5,0),0)</f>
        <v>2603</v>
      </c>
      <c r="AN139" s="10">
        <f>Customers!AN138+IFERROR(VLOOKUP(AN$4,Switching!$B$35:$F$44,5,0),0)-IFERROR(VLOOKUP(AN$4,Switching!$B$23:$F$31,5,0),0)</f>
        <v>48</v>
      </c>
      <c r="AO139" s="10">
        <f>Customers!AO138+IFERROR(VLOOKUP(AO$4,Switching!$B$35:$F$44,5,0),0)-IFERROR(VLOOKUP(AO$4,Switching!$B$23:$F$31,5,0),0)</f>
        <v>233</v>
      </c>
      <c r="AP139" s="10">
        <f>Customers!AP138+IFERROR(VLOOKUP(AP$4,Switching!$B$35:$F$44,5,0),0)-IFERROR(VLOOKUP(AP$4,Switching!$B$23:$F$31,5,0),0)</f>
        <v>21</v>
      </c>
      <c r="AQ139" s="10">
        <f>Customers!AQ138+IFERROR(VLOOKUP(AQ$4,Switching!$B$35:$F$44,5,0),0)-IFERROR(VLOOKUP(AQ$4,Switching!$B$23:$F$31,5,0),0)</f>
        <v>208</v>
      </c>
      <c r="AR139" s="10">
        <f>Customers!AR138+IFERROR(VLOOKUP(AR$4,Switching!$B$35:$F$44,5,0),0)-IFERROR(VLOOKUP(AR$4,Switching!$B$23:$F$31,5,0),0)</f>
        <v>74</v>
      </c>
      <c r="AS139" s="10">
        <f>Customers!AS138+IFERROR(VLOOKUP(AS$4,Switching!$B$35:$F$44,5,0),0)-IFERROR(VLOOKUP(AS$4,Switching!$B$23:$F$31,5,0),0)</f>
        <v>100</v>
      </c>
      <c r="AT139" s="10">
        <f>Customers!AT138+IFERROR(VLOOKUP(AT$4,Switching!$B$35:$F$44,5,0),0)-IFERROR(VLOOKUP(AT$4,Switching!$B$23:$F$31,5,0),0)</f>
        <v>156</v>
      </c>
      <c r="AU139" s="10">
        <f>Customers!AU138+IFERROR(VLOOKUP(AU$4,Switching!$B$35:$F$44,5,0),0)-IFERROR(VLOOKUP(AU$4,Switching!$B$23:$F$31,5,0),0)</f>
        <v>12</v>
      </c>
      <c r="AV139" s="10">
        <f>Customers!AV138+IFERROR(VLOOKUP(AV$4,Switching!$B$35:$F$44,5,0),0)-IFERROR(VLOOKUP(AV$4,Switching!$B$23:$F$31,5,0),0)</f>
        <v>905</v>
      </c>
      <c r="AW139" s="10">
        <f>Customers!AW138+IFERROR(VLOOKUP(AW$4,Switching!$B$35:$F$44,5,0),0)-IFERROR(VLOOKUP(AW$4,Switching!$B$23:$F$31,5,0),0)</f>
        <v>1</v>
      </c>
      <c r="AX139" s="10">
        <f>Customers!AX138+IFERROR(VLOOKUP(AX$4,Switching!$B$35:$F$44,5,0),0)-IFERROR(VLOOKUP(AX$4,Switching!$B$23:$F$31,5,0),0)</f>
        <v>2</v>
      </c>
    </row>
    <row r="140" spans="1:50" x14ac:dyDescent="0.25">
      <c r="A140" s="8">
        <v>2025</v>
      </c>
      <c r="B140" s="8">
        <v>9</v>
      </c>
      <c r="C140" s="8" t="s">
        <v>615</v>
      </c>
      <c r="D140" s="10">
        <f>Customers!D139+IFERROR(VLOOKUP(D$4,Switching!$B$35:$F$44,5,0),0)-IFERROR(VLOOKUP(D$4,Switching!$B$23:$F$31,5,0),0)</f>
        <v>450706.59835802898</v>
      </c>
      <c r="E140" s="36">
        <f t="shared" si="13"/>
        <v>683</v>
      </c>
      <c r="F140" s="10">
        <f>Customers!F139+IFERROR(VLOOKUP(F$4,Switching!$B$35:$F$44,5,0),0)-IFERROR(VLOOKUP(F$4,Switching!$B$23:$F$31,5,0),0)</f>
        <v>403</v>
      </c>
      <c r="G140" s="10">
        <f>Customers!G139+IFERROR(VLOOKUP(G$4,Switching!$B$35:$F$44,5,0),0)-IFERROR(VLOOKUP(G$4,Switching!$B$23:$F$31,5,0),0)</f>
        <v>280</v>
      </c>
      <c r="H140" s="35">
        <f t="shared" si="14"/>
        <v>83270</v>
      </c>
      <c r="I140" s="10">
        <f>Customers!I139+IFERROR(VLOOKUP(I$4,Switching!$B$35:$F$44,5,0),0)-IFERROR(VLOOKUP(I$4,Switching!$B$23:$F$31,5,0),0)</f>
        <v>64435.914063451099</v>
      </c>
      <c r="J140" s="10">
        <f>Customers!J139+IFERROR(VLOOKUP(J$4,Switching!$B$35:$F$44,5,0),0)-IFERROR(VLOOKUP(J$4,Switching!$B$23:$F$31,5,0),0)</f>
        <v>18834.085936548905</v>
      </c>
      <c r="K140" s="10">
        <f>Customers!K139+IFERROR(VLOOKUP(K$4,Switching!$B$35:$F$44,5,0),0)-IFERROR(VLOOKUP(K$4,Switching!$B$23:$F$31,5,0),0)</f>
        <v>195</v>
      </c>
      <c r="L140" s="10">
        <f>Customers!L139+IFERROR(VLOOKUP(L$4,Switching!$B$35:$F$44,5,0),0)-IFERROR(VLOOKUP(L$4,Switching!$B$23:$F$31,5,0),0)</f>
        <v>4560</v>
      </c>
      <c r="M140" s="10">
        <f>Customers!M139+IFERROR(VLOOKUP(M$4,Switching!$B$35:$F$44,5,0),0)-IFERROR(VLOOKUP(M$4,Switching!$B$23:$F$31,5,0),0)</f>
        <v>216</v>
      </c>
      <c r="N140" s="10">
        <f>Customers!N139+IFERROR(VLOOKUP(N$4,Switching!$B$35:$F$44,5,0),0)-IFERROR(VLOOKUP(N$4,Switching!$B$23:$F$31,5,0),0)</f>
        <v>524</v>
      </c>
      <c r="O140" s="10">
        <f>Customers!O139+IFERROR(VLOOKUP(O$4,Switching!$B$35:$F$44,5,0),0)-IFERROR(VLOOKUP(O$4,Switching!$B$23:$F$31,5,0),0)</f>
        <v>52</v>
      </c>
      <c r="P140" s="10">
        <f>Customers!P139+IFERROR(VLOOKUP(P$4,Switching!$B$35:$F$44,5,0),0)-IFERROR(VLOOKUP(P$4,Switching!$B$23:$F$31,5,0),0)</f>
        <v>747</v>
      </c>
      <c r="Q140" s="10">
        <f>Customers!Q139+IFERROR(VLOOKUP(Q$4,Switching!$B$35:$F$44,5,0),0)-IFERROR(VLOOKUP(Q$4,Switching!$B$23:$F$31,5,0),0)</f>
        <v>1</v>
      </c>
      <c r="R140" s="10">
        <f>Customers!R139+IFERROR(VLOOKUP(R$4,Switching!$B$35:$F$44,5,0),0)-IFERROR(VLOOKUP(R$4,Switching!$B$23:$F$31,5,0),0)</f>
        <v>6</v>
      </c>
      <c r="S140" s="10">
        <f>Customers!S139+IFERROR(VLOOKUP(S$4,Switching!$B$35:$F$44,5,0),0)-IFERROR(VLOOKUP(S$4,Switching!$B$23:$F$31,5,0),0)</f>
        <v>5</v>
      </c>
      <c r="T140" s="10">
        <f t="shared" si="10"/>
        <v>12</v>
      </c>
      <c r="U140" s="10">
        <f>Customers!U139+IFERROR(VLOOKUP(U$4,Switching!$B$35:$F$44,5,0),0)-IFERROR(VLOOKUP(U$4,Switching!$B$23:$F$31,5,0),0)</f>
        <v>32</v>
      </c>
      <c r="V140" s="10">
        <f>Customers!V139+IFERROR(VLOOKUP(V$4,Switching!$B$35:$F$44,5,0),0)-IFERROR(VLOOKUP(V$4,Switching!$B$23:$F$31,5,0),0)</f>
        <v>1</v>
      </c>
      <c r="W140" s="10">
        <f>Customers!W139+IFERROR(VLOOKUP(W$4,Switching!$B$35:$F$44,5,0),0)-IFERROR(VLOOKUP(W$4,Switching!$B$23:$F$31,5,0),0)</f>
        <v>23771</v>
      </c>
      <c r="X140" s="35">
        <f t="shared" si="11"/>
        <v>4691</v>
      </c>
      <c r="Y140" s="10">
        <f>Customers!Y139+IFERROR(VLOOKUP(Y$4,Switching!$B$35:$F$44,5,0),0)-IFERROR(VLOOKUP(Y$4,Switching!$B$23:$F$31,5,0),0)</f>
        <v>3894</v>
      </c>
      <c r="Z140" s="10">
        <f>Customers!Z139+IFERROR(VLOOKUP(Z$4,Switching!$B$35:$F$44,5,0),0)-IFERROR(VLOOKUP(Z$4,Switching!$B$23:$F$31,5,0),0)</f>
        <v>797</v>
      </c>
      <c r="AA140" s="10">
        <f>Customers!AA139+IFERROR(VLOOKUP(AA$4,Switching!$B$35:$F$44,5,0),0)-IFERROR(VLOOKUP(AA$4,Switching!$B$23:$F$31,5,0),0)</f>
        <v>19</v>
      </c>
      <c r="AB140" s="10">
        <f>Customers!AB139+IFERROR(VLOOKUP(AB$4,Switching!$B$35:$F$44,5,0),0)-IFERROR(VLOOKUP(AB$4,Switching!$B$23:$F$31,5,0),0)</f>
        <v>187</v>
      </c>
      <c r="AC140" s="10">
        <f>Customers!AC139+IFERROR(VLOOKUP(AC$4,Switching!$B$35:$F$44,5,0),0)-IFERROR(VLOOKUP(AC$4,Switching!$B$23:$F$31,5,0),0)</f>
        <v>4</v>
      </c>
      <c r="AD140" s="10">
        <f>Customers!AD139+IFERROR(VLOOKUP(AD$4,Switching!$B$35:$F$44,5,0),0)-IFERROR(VLOOKUP(AD$4,Switching!$B$23:$F$31,5,0),0)</f>
        <v>18</v>
      </c>
      <c r="AE140" s="10">
        <f>Customers!AE139+IFERROR(VLOOKUP(AE$4,Switching!$B$35:$F$44,5,0),0)-IFERROR(VLOOKUP(AE$4,Switching!$B$23:$F$31,5,0),0)</f>
        <v>130</v>
      </c>
      <c r="AF140" s="10">
        <f>Customers!AF139+IFERROR(VLOOKUP(AF$4,Switching!$B$35:$F$44,5,0),0)-IFERROR(VLOOKUP(AF$4,Switching!$B$23:$F$31,5,0),0)</f>
        <v>13</v>
      </c>
      <c r="AG140" s="10">
        <f>Customers!AG139+IFERROR(VLOOKUP(AG$4,Switching!$B$35:$F$44,5,0),0)-IFERROR(VLOOKUP(AG$4,Switching!$B$23:$F$31,5,0),0)</f>
        <v>12</v>
      </c>
      <c r="AH140" s="10">
        <f>Customers!AH139+IFERROR(VLOOKUP(AH$4,Switching!$B$35:$F$44,5,0),0)-IFERROR(VLOOKUP(AH$4,Switching!$B$23:$F$31,5,0),0)</f>
        <v>384304</v>
      </c>
      <c r="AI140" s="35">
        <f t="shared" si="12"/>
        <v>46578</v>
      </c>
      <c r="AJ140" s="10">
        <f>Customers!AJ139+IFERROR(VLOOKUP(AJ$4,Switching!$B$35:$F$44,5,0),0)-IFERROR(VLOOKUP(AJ$4,Switching!$B$23:$F$31,5,0),0)</f>
        <v>29467.910588341332</v>
      </c>
      <c r="AK140" s="10">
        <f>Customers!AK139+IFERROR(VLOOKUP(AK$4,Switching!$B$35:$F$44,5,0),0)-IFERROR(VLOOKUP(AK$4,Switching!$B$23:$F$31,5,0),0)</f>
        <v>17110.089411658668</v>
      </c>
      <c r="AL140" s="10">
        <f>Customers!AL139+IFERROR(VLOOKUP(AL$4,Switching!$B$35:$F$44,5,0),0)-IFERROR(VLOOKUP(AL$4,Switching!$B$23:$F$31,5,0),0)</f>
        <v>52</v>
      </c>
      <c r="AM140" s="10">
        <f>Customers!AM139+IFERROR(VLOOKUP(AM$4,Switching!$B$35:$F$44,5,0),0)-IFERROR(VLOOKUP(AM$4,Switching!$B$23:$F$31,5,0),0)</f>
        <v>2603</v>
      </c>
      <c r="AN140" s="10">
        <f>Customers!AN139+IFERROR(VLOOKUP(AN$4,Switching!$B$35:$F$44,5,0),0)-IFERROR(VLOOKUP(AN$4,Switching!$B$23:$F$31,5,0),0)</f>
        <v>48</v>
      </c>
      <c r="AO140" s="10">
        <f>Customers!AO139+IFERROR(VLOOKUP(AO$4,Switching!$B$35:$F$44,5,0),0)-IFERROR(VLOOKUP(AO$4,Switching!$B$23:$F$31,5,0),0)</f>
        <v>233</v>
      </c>
      <c r="AP140" s="10">
        <f>Customers!AP139+IFERROR(VLOOKUP(AP$4,Switching!$B$35:$F$44,5,0),0)-IFERROR(VLOOKUP(AP$4,Switching!$B$23:$F$31,5,0),0)</f>
        <v>21</v>
      </c>
      <c r="AQ140" s="10">
        <f>Customers!AQ139+IFERROR(VLOOKUP(AQ$4,Switching!$B$35:$F$44,5,0),0)-IFERROR(VLOOKUP(AQ$4,Switching!$B$23:$F$31,5,0),0)</f>
        <v>208</v>
      </c>
      <c r="AR140" s="10">
        <f>Customers!AR139+IFERROR(VLOOKUP(AR$4,Switching!$B$35:$F$44,5,0),0)-IFERROR(VLOOKUP(AR$4,Switching!$B$23:$F$31,5,0),0)</f>
        <v>74</v>
      </c>
      <c r="AS140" s="10">
        <f>Customers!AS139+IFERROR(VLOOKUP(AS$4,Switching!$B$35:$F$44,5,0),0)-IFERROR(VLOOKUP(AS$4,Switching!$B$23:$F$31,5,0),0)</f>
        <v>100</v>
      </c>
      <c r="AT140" s="10">
        <f>Customers!AT139+IFERROR(VLOOKUP(AT$4,Switching!$B$35:$F$44,5,0),0)-IFERROR(VLOOKUP(AT$4,Switching!$B$23:$F$31,5,0),0)</f>
        <v>156</v>
      </c>
      <c r="AU140" s="10">
        <f>Customers!AU139+IFERROR(VLOOKUP(AU$4,Switching!$B$35:$F$44,5,0),0)-IFERROR(VLOOKUP(AU$4,Switching!$B$23:$F$31,5,0),0)</f>
        <v>12</v>
      </c>
      <c r="AV140" s="10">
        <f>Customers!AV139+IFERROR(VLOOKUP(AV$4,Switching!$B$35:$F$44,5,0),0)-IFERROR(VLOOKUP(AV$4,Switching!$B$23:$F$31,5,0),0)</f>
        <v>905</v>
      </c>
      <c r="AW140" s="10">
        <f>Customers!AW139+IFERROR(VLOOKUP(AW$4,Switching!$B$35:$F$44,5,0),0)-IFERROR(VLOOKUP(AW$4,Switching!$B$23:$F$31,5,0),0)</f>
        <v>1</v>
      </c>
      <c r="AX140" s="10">
        <f>Customers!AX139+IFERROR(VLOOKUP(AX$4,Switching!$B$35:$F$44,5,0),0)-IFERROR(VLOOKUP(AX$4,Switching!$B$23:$F$31,5,0),0)</f>
        <v>2</v>
      </c>
    </row>
    <row r="141" spans="1:50" x14ac:dyDescent="0.25">
      <c r="A141" s="8">
        <v>2025</v>
      </c>
      <c r="B141" s="8">
        <v>10</v>
      </c>
      <c r="C141" s="8" t="s">
        <v>616</v>
      </c>
      <c r="D141" s="10">
        <f>Customers!D140+IFERROR(VLOOKUP(D$4,Switching!$B$35:$F$44,5,0),0)-IFERROR(VLOOKUP(D$4,Switching!$B$23:$F$31,5,0),0)</f>
        <v>450873.20173243299</v>
      </c>
      <c r="E141" s="36">
        <f t="shared" si="13"/>
        <v>683</v>
      </c>
      <c r="F141" s="10">
        <f>Customers!F140+IFERROR(VLOOKUP(F$4,Switching!$B$35:$F$44,5,0),0)-IFERROR(VLOOKUP(F$4,Switching!$B$23:$F$31,5,0),0)</f>
        <v>403</v>
      </c>
      <c r="G141" s="10">
        <f>Customers!G140+IFERROR(VLOOKUP(G$4,Switching!$B$35:$F$44,5,0),0)-IFERROR(VLOOKUP(G$4,Switching!$B$23:$F$31,5,0),0)</f>
        <v>280</v>
      </c>
      <c r="H141" s="35">
        <f t="shared" si="14"/>
        <v>83280</v>
      </c>
      <c r="I141" s="10">
        <f>Customers!I140+IFERROR(VLOOKUP(I$4,Switching!$B$35:$F$44,5,0),0)-IFERROR(VLOOKUP(I$4,Switching!$B$23:$F$31,5,0),0)</f>
        <v>64443.662474738871</v>
      </c>
      <c r="J141" s="10">
        <f>Customers!J140+IFERROR(VLOOKUP(J$4,Switching!$B$35:$F$44,5,0),0)-IFERROR(VLOOKUP(J$4,Switching!$B$23:$F$31,5,0),0)</f>
        <v>18836.337525261133</v>
      </c>
      <c r="K141" s="10">
        <f>Customers!K140+IFERROR(VLOOKUP(K$4,Switching!$B$35:$F$44,5,0),0)-IFERROR(VLOOKUP(K$4,Switching!$B$23:$F$31,5,0),0)</f>
        <v>195</v>
      </c>
      <c r="L141" s="10">
        <f>Customers!L140+IFERROR(VLOOKUP(L$4,Switching!$B$35:$F$44,5,0),0)-IFERROR(VLOOKUP(L$4,Switching!$B$23:$F$31,5,0),0)</f>
        <v>4560</v>
      </c>
      <c r="M141" s="10">
        <f>Customers!M140+IFERROR(VLOOKUP(M$4,Switching!$B$35:$F$44,5,0),0)-IFERROR(VLOOKUP(M$4,Switching!$B$23:$F$31,5,0),0)</f>
        <v>216</v>
      </c>
      <c r="N141" s="10">
        <f>Customers!N140+IFERROR(VLOOKUP(N$4,Switching!$B$35:$F$44,5,0),0)-IFERROR(VLOOKUP(N$4,Switching!$B$23:$F$31,5,0),0)</f>
        <v>524</v>
      </c>
      <c r="O141" s="10">
        <f>Customers!O140+IFERROR(VLOOKUP(O$4,Switching!$B$35:$F$44,5,0),0)-IFERROR(VLOOKUP(O$4,Switching!$B$23:$F$31,5,0),0)</f>
        <v>52</v>
      </c>
      <c r="P141" s="10">
        <f>Customers!P140+IFERROR(VLOOKUP(P$4,Switching!$B$35:$F$44,5,0),0)-IFERROR(VLOOKUP(P$4,Switching!$B$23:$F$31,5,0),0)</f>
        <v>747</v>
      </c>
      <c r="Q141" s="10">
        <f>Customers!Q140+IFERROR(VLOOKUP(Q$4,Switching!$B$35:$F$44,5,0),0)-IFERROR(VLOOKUP(Q$4,Switching!$B$23:$F$31,5,0),0)</f>
        <v>1</v>
      </c>
      <c r="R141" s="10">
        <f>Customers!R140+IFERROR(VLOOKUP(R$4,Switching!$B$35:$F$44,5,0),0)-IFERROR(VLOOKUP(R$4,Switching!$B$23:$F$31,5,0),0)</f>
        <v>6</v>
      </c>
      <c r="S141" s="10">
        <f>Customers!S140+IFERROR(VLOOKUP(S$4,Switching!$B$35:$F$44,5,0),0)-IFERROR(VLOOKUP(S$4,Switching!$B$23:$F$31,5,0),0)</f>
        <v>5</v>
      </c>
      <c r="T141" s="10">
        <f t="shared" si="10"/>
        <v>12</v>
      </c>
      <c r="U141" s="10">
        <f>Customers!U140+IFERROR(VLOOKUP(U$4,Switching!$B$35:$F$44,5,0),0)-IFERROR(VLOOKUP(U$4,Switching!$B$23:$F$31,5,0),0)</f>
        <v>32</v>
      </c>
      <c r="V141" s="10">
        <f>Customers!V140+IFERROR(VLOOKUP(V$4,Switching!$B$35:$F$44,5,0),0)-IFERROR(VLOOKUP(V$4,Switching!$B$23:$F$31,5,0),0)</f>
        <v>1</v>
      </c>
      <c r="W141" s="10">
        <f>Customers!W140+IFERROR(VLOOKUP(W$4,Switching!$B$35:$F$44,5,0),0)-IFERROR(VLOOKUP(W$4,Switching!$B$23:$F$31,5,0),0)</f>
        <v>23736</v>
      </c>
      <c r="X141" s="35">
        <f t="shared" si="11"/>
        <v>4693</v>
      </c>
      <c r="Y141" s="10">
        <f>Customers!Y140+IFERROR(VLOOKUP(Y$4,Switching!$B$35:$F$44,5,0),0)-IFERROR(VLOOKUP(Y$4,Switching!$B$23:$F$31,5,0),0)</f>
        <v>3895</v>
      </c>
      <c r="Z141" s="10">
        <f>Customers!Z140+IFERROR(VLOOKUP(Z$4,Switching!$B$35:$F$44,5,0),0)-IFERROR(VLOOKUP(Z$4,Switching!$B$23:$F$31,5,0),0)</f>
        <v>798</v>
      </c>
      <c r="AA141" s="10">
        <f>Customers!AA140+IFERROR(VLOOKUP(AA$4,Switching!$B$35:$F$44,5,0),0)-IFERROR(VLOOKUP(AA$4,Switching!$B$23:$F$31,5,0),0)</f>
        <v>19</v>
      </c>
      <c r="AB141" s="10">
        <f>Customers!AB140+IFERROR(VLOOKUP(AB$4,Switching!$B$35:$F$44,5,0),0)-IFERROR(VLOOKUP(AB$4,Switching!$B$23:$F$31,5,0),0)</f>
        <v>187</v>
      </c>
      <c r="AC141" s="10">
        <f>Customers!AC140+IFERROR(VLOOKUP(AC$4,Switching!$B$35:$F$44,5,0),0)-IFERROR(VLOOKUP(AC$4,Switching!$B$23:$F$31,5,0),0)</f>
        <v>4</v>
      </c>
      <c r="AD141" s="10">
        <f>Customers!AD140+IFERROR(VLOOKUP(AD$4,Switching!$B$35:$F$44,5,0),0)-IFERROR(VLOOKUP(AD$4,Switching!$B$23:$F$31,5,0),0)</f>
        <v>18</v>
      </c>
      <c r="AE141" s="10">
        <f>Customers!AE140+IFERROR(VLOOKUP(AE$4,Switching!$B$35:$F$44,5,0),0)-IFERROR(VLOOKUP(AE$4,Switching!$B$23:$F$31,5,0),0)</f>
        <v>130</v>
      </c>
      <c r="AF141" s="10">
        <f>Customers!AF140+IFERROR(VLOOKUP(AF$4,Switching!$B$35:$F$44,5,0),0)-IFERROR(VLOOKUP(AF$4,Switching!$B$23:$F$31,5,0),0)</f>
        <v>13</v>
      </c>
      <c r="AG141" s="10">
        <f>Customers!AG140+IFERROR(VLOOKUP(AG$4,Switching!$B$35:$F$44,5,0),0)-IFERROR(VLOOKUP(AG$4,Switching!$B$23:$F$31,5,0),0)</f>
        <v>12</v>
      </c>
      <c r="AH141" s="10">
        <f>Customers!AH140+IFERROR(VLOOKUP(AH$4,Switching!$B$35:$F$44,5,0),0)-IFERROR(VLOOKUP(AH$4,Switching!$B$23:$F$31,5,0),0)</f>
        <v>384493</v>
      </c>
      <c r="AI141" s="35">
        <f t="shared" si="12"/>
        <v>46595</v>
      </c>
      <c r="AJ141" s="10">
        <f>Customers!AJ140+IFERROR(VLOOKUP(AJ$4,Switching!$B$35:$F$44,5,0),0)-IFERROR(VLOOKUP(AJ$4,Switching!$B$23:$F$31,5,0),0)</f>
        <v>29478.666261069422</v>
      </c>
      <c r="AK141" s="10">
        <f>Customers!AK140+IFERROR(VLOOKUP(AK$4,Switching!$B$35:$F$44,5,0),0)-IFERROR(VLOOKUP(AK$4,Switching!$B$23:$F$31,5,0),0)</f>
        <v>17116.333738930574</v>
      </c>
      <c r="AL141" s="10">
        <f>Customers!AL140+IFERROR(VLOOKUP(AL$4,Switching!$B$35:$F$44,5,0),0)-IFERROR(VLOOKUP(AL$4,Switching!$B$23:$F$31,5,0),0)</f>
        <v>52</v>
      </c>
      <c r="AM141" s="10">
        <f>Customers!AM140+IFERROR(VLOOKUP(AM$4,Switching!$B$35:$F$44,5,0),0)-IFERROR(VLOOKUP(AM$4,Switching!$B$23:$F$31,5,0),0)</f>
        <v>2603</v>
      </c>
      <c r="AN141" s="10">
        <f>Customers!AN140+IFERROR(VLOOKUP(AN$4,Switching!$B$35:$F$44,5,0),0)-IFERROR(VLOOKUP(AN$4,Switching!$B$23:$F$31,5,0),0)</f>
        <v>48</v>
      </c>
      <c r="AO141" s="10">
        <f>Customers!AO140+IFERROR(VLOOKUP(AO$4,Switching!$B$35:$F$44,5,0),0)-IFERROR(VLOOKUP(AO$4,Switching!$B$23:$F$31,5,0),0)</f>
        <v>233</v>
      </c>
      <c r="AP141" s="10">
        <f>Customers!AP140+IFERROR(VLOOKUP(AP$4,Switching!$B$35:$F$44,5,0),0)-IFERROR(VLOOKUP(AP$4,Switching!$B$23:$F$31,5,0),0)</f>
        <v>21</v>
      </c>
      <c r="AQ141" s="10">
        <f>Customers!AQ140+IFERROR(VLOOKUP(AQ$4,Switching!$B$35:$F$44,5,0),0)-IFERROR(VLOOKUP(AQ$4,Switching!$B$23:$F$31,5,0),0)</f>
        <v>208</v>
      </c>
      <c r="AR141" s="10">
        <f>Customers!AR140+IFERROR(VLOOKUP(AR$4,Switching!$B$35:$F$44,5,0),0)-IFERROR(VLOOKUP(AR$4,Switching!$B$23:$F$31,5,0),0)</f>
        <v>74</v>
      </c>
      <c r="AS141" s="10">
        <f>Customers!AS140+IFERROR(VLOOKUP(AS$4,Switching!$B$35:$F$44,5,0),0)-IFERROR(VLOOKUP(AS$4,Switching!$B$23:$F$31,5,0),0)</f>
        <v>100</v>
      </c>
      <c r="AT141" s="10">
        <f>Customers!AT140+IFERROR(VLOOKUP(AT$4,Switching!$B$35:$F$44,5,0),0)-IFERROR(VLOOKUP(AT$4,Switching!$B$23:$F$31,5,0),0)</f>
        <v>156</v>
      </c>
      <c r="AU141" s="10">
        <f>Customers!AU140+IFERROR(VLOOKUP(AU$4,Switching!$B$35:$F$44,5,0),0)-IFERROR(VLOOKUP(AU$4,Switching!$B$23:$F$31,5,0),0)</f>
        <v>12</v>
      </c>
      <c r="AV141" s="10">
        <f>Customers!AV140+IFERROR(VLOOKUP(AV$4,Switching!$B$35:$F$44,5,0),0)-IFERROR(VLOOKUP(AV$4,Switching!$B$23:$F$31,5,0),0)</f>
        <v>905</v>
      </c>
      <c r="AW141" s="10">
        <f>Customers!AW140+IFERROR(VLOOKUP(AW$4,Switching!$B$35:$F$44,5,0),0)-IFERROR(VLOOKUP(AW$4,Switching!$B$23:$F$31,5,0),0)</f>
        <v>1</v>
      </c>
      <c r="AX141" s="10">
        <f>Customers!AX140+IFERROR(VLOOKUP(AX$4,Switching!$B$35:$F$44,5,0),0)-IFERROR(VLOOKUP(AX$4,Switching!$B$23:$F$31,5,0),0)</f>
        <v>2</v>
      </c>
    </row>
    <row r="142" spans="1:50" x14ac:dyDescent="0.25">
      <c r="A142" s="8">
        <v>2025</v>
      </c>
      <c r="B142" s="8">
        <v>11</v>
      </c>
      <c r="C142" s="8" t="s">
        <v>617</v>
      </c>
      <c r="D142" s="10">
        <f>Customers!D141+IFERROR(VLOOKUP(D$4,Switching!$B$35:$F$44,5,0),0)-IFERROR(VLOOKUP(D$4,Switching!$B$23:$F$31,5,0),0)</f>
        <v>451039.804970155</v>
      </c>
      <c r="E142" s="36">
        <f t="shared" si="13"/>
        <v>682</v>
      </c>
      <c r="F142" s="10">
        <f>Customers!F141+IFERROR(VLOOKUP(F$4,Switching!$B$35:$F$44,5,0),0)-IFERROR(VLOOKUP(F$4,Switching!$B$23:$F$31,5,0),0)</f>
        <v>402</v>
      </c>
      <c r="G142" s="10">
        <f>Customers!G141+IFERROR(VLOOKUP(G$4,Switching!$B$35:$F$44,5,0),0)-IFERROR(VLOOKUP(G$4,Switching!$B$23:$F$31,5,0),0)</f>
        <v>280</v>
      </c>
      <c r="H142" s="35">
        <f t="shared" si="14"/>
        <v>83290</v>
      </c>
      <c r="I142" s="10">
        <f>Customers!I141+IFERROR(VLOOKUP(I$4,Switching!$B$35:$F$44,5,0),0)-IFERROR(VLOOKUP(I$4,Switching!$B$23:$F$31,5,0),0)</f>
        <v>64451.410886026642</v>
      </c>
      <c r="J142" s="10">
        <f>Customers!J141+IFERROR(VLOOKUP(J$4,Switching!$B$35:$F$44,5,0),0)-IFERROR(VLOOKUP(J$4,Switching!$B$23:$F$31,5,0),0)</f>
        <v>18838.589113973365</v>
      </c>
      <c r="K142" s="10">
        <f>Customers!K141+IFERROR(VLOOKUP(K$4,Switching!$B$35:$F$44,5,0),0)-IFERROR(VLOOKUP(K$4,Switching!$B$23:$F$31,5,0),0)</f>
        <v>195</v>
      </c>
      <c r="L142" s="10">
        <f>Customers!L141+IFERROR(VLOOKUP(L$4,Switching!$B$35:$F$44,5,0),0)-IFERROR(VLOOKUP(L$4,Switching!$B$23:$F$31,5,0),0)</f>
        <v>4560</v>
      </c>
      <c r="M142" s="10">
        <f>Customers!M141+IFERROR(VLOOKUP(M$4,Switching!$B$35:$F$44,5,0),0)-IFERROR(VLOOKUP(M$4,Switching!$B$23:$F$31,5,0),0)</f>
        <v>216</v>
      </c>
      <c r="N142" s="10">
        <f>Customers!N141+IFERROR(VLOOKUP(N$4,Switching!$B$35:$F$44,5,0),0)-IFERROR(VLOOKUP(N$4,Switching!$B$23:$F$31,5,0),0)</f>
        <v>524</v>
      </c>
      <c r="O142" s="10">
        <f>Customers!O141+IFERROR(VLOOKUP(O$4,Switching!$B$35:$F$44,5,0),0)-IFERROR(VLOOKUP(O$4,Switching!$B$23:$F$31,5,0),0)</f>
        <v>52</v>
      </c>
      <c r="P142" s="10">
        <f>Customers!P141+IFERROR(VLOOKUP(P$4,Switching!$B$35:$F$44,5,0),0)-IFERROR(VLOOKUP(P$4,Switching!$B$23:$F$31,5,0),0)</f>
        <v>747</v>
      </c>
      <c r="Q142" s="10">
        <f>Customers!Q141+IFERROR(VLOOKUP(Q$4,Switching!$B$35:$F$44,5,0),0)-IFERROR(VLOOKUP(Q$4,Switching!$B$23:$F$31,5,0),0)</f>
        <v>1</v>
      </c>
      <c r="R142" s="10">
        <f>Customers!R141+IFERROR(VLOOKUP(R$4,Switching!$B$35:$F$44,5,0),0)-IFERROR(VLOOKUP(R$4,Switching!$B$23:$F$31,5,0),0)</f>
        <v>6</v>
      </c>
      <c r="S142" s="10">
        <f>Customers!S141+IFERROR(VLOOKUP(S$4,Switching!$B$35:$F$44,5,0),0)-IFERROR(VLOOKUP(S$4,Switching!$B$23:$F$31,5,0),0)</f>
        <v>5</v>
      </c>
      <c r="T142" s="10">
        <f t="shared" si="10"/>
        <v>12</v>
      </c>
      <c r="U142" s="10">
        <f>Customers!U141+IFERROR(VLOOKUP(U$4,Switching!$B$35:$F$44,5,0),0)-IFERROR(VLOOKUP(U$4,Switching!$B$23:$F$31,5,0),0)</f>
        <v>32</v>
      </c>
      <c r="V142" s="10">
        <f>Customers!V141+IFERROR(VLOOKUP(V$4,Switching!$B$35:$F$44,5,0),0)-IFERROR(VLOOKUP(V$4,Switching!$B$23:$F$31,5,0),0)</f>
        <v>1</v>
      </c>
      <c r="W142" s="10">
        <f>Customers!W141+IFERROR(VLOOKUP(W$4,Switching!$B$35:$F$44,5,0),0)-IFERROR(VLOOKUP(W$4,Switching!$B$23:$F$31,5,0),0)</f>
        <v>23743</v>
      </c>
      <c r="X142" s="35">
        <f t="shared" si="11"/>
        <v>4695</v>
      </c>
      <c r="Y142" s="10">
        <f>Customers!Y141+IFERROR(VLOOKUP(Y$4,Switching!$B$35:$F$44,5,0),0)-IFERROR(VLOOKUP(Y$4,Switching!$B$23:$F$31,5,0),0)</f>
        <v>3897</v>
      </c>
      <c r="Z142" s="10">
        <f>Customers!Z141+IFERROR(VLOOKUP(Z$4,Switching!$B$35:$F$44,5,0),0)-IFERROR(VLOOKUP(Z$4,Switching!$B$23:$F$31,5,0),0)</f>
        <v>798</v>
      </c>
      <c r="AA142" s="10">
        <f>Customers!AA141+IFERROR(VLOOKUP(AA$4,Switching!$B$35:$F$44,5,0),0)-IFERROR(VLOOKUP(AA$4,Switching!$B$23:$F$31,5,0),0)</f>
        <v>19</v>
      </c>
      <c r="AB142" s="10">
        <f>Customers!AB141+IFERROR(VLOOKUP(AB$4,Switching!$B$35:$F$44,5,0),0)-IFERROR(VLOOKUP(AB$4,Switching!$B$23:$F$31,5,0),0)</f>
        <v>187</v>
      </c>
      <c r="AC142" s="10">
        <f>Customers!AC141+IFERROR(VLOOKUP(AC$4,Switching!$B$35:$F$44,5,0),0)-IFERROR(VLOOKUP(AC$4,Switching!$B$23:$F$31,5,0),0)</f>
        <v>4</v>
      </c>
      <c r="AD142" s="10">
        <f>Customers!AD141+IFERROR(VLOOKUP(AD$4,Switching!$B$35:$F$44,5,0),0)-IFERROR(VLOOKUP(AD$4,Switching!$B$23:$F$31,5,0),0)</f>
        <v>18</v>
      </c>
      <c r="AE142" s="10">
        <f>Customers!AE141+IFERROR(VLOOKUP(AE$4,Switching!$B$35:$F$44,5,0),0)-IFERROR(VLOOKUP(AE$4,Switching!$B$23:$F$31,5,0),0)</f>
        <v>130</v>
      </c>
      <c r="AF142" s="10">
        <f>Customers!AF141+IFERROR(VLOOKUP(AF$4,Switching!$B$35:$F$44,5,0),0)-IFERROR(VLOOKUP(AF$4,Switching!$B$23:$F$31,5,0),0)</f>
        <v>13</v>
      </c>
      <c r="AG142" s="10">
        <f>Customers!AG141+IFERROR(VLOOKUP(AG$4,Switching!$B$35:$F$44,5,0),0)-IFERROR(VLOOKUP(AG$4,Switching!$B$23:$F$31,5,0),0)</f>
        <v>12</v>
      </c>
      <c r="AH142" s="10">
        <f>Customers!AH141+IFERROR(VLOOKUP(AH$4,Switching!$B$35:$F$44,5,0),0)-IFERROR(VLOOKUP(AH$4,Switching!$B$23:$F$31,5,0),0)</f>
        <v>384681</v>
      </c>
      <c r="AI142" s="35">
        <f t="shared" si="12"/>
        <v>46612</v>
      </c>
      <c r="AJ142" s="10">
        <f>Customers!AJ141+IFERROR(VLOOKUP(AJ$4,Switching!$B$35:$F$44,5,0),0)-IFERROR(VLOOKUP(AJ$4,Switching!$B$23:$F$31,5,0),0)</f>
        <v>29489.421933797516</v>
      </c>
      <c r="AK142" s="10">
        <f>Customers!AK141+IFERROR(VLOOKUP(AK$4,Switching!$B$35:$F$44,5,0),0)-IFERROR(VLOOKUP(AK$4,Switching!$B$23:$F$31,5,0),0)</f>
        <v>17122.578066202481</v>
      </c>
      <c r="AL142" s="10">
        <f>Customers!AL141+IFERROR(VLOOKUP(AL$4,Switching!$B$35:$F$44,5,0),0)-IFERROR(VLOOKUP(AL$4,Switching!$B$23:$F$31,5,0),0)</f>
        <v>52</v>
      </c>
      <c r="AM142" s="10">
        <f>Customers!AM141+IFERROR(VLOOKUP(AM$4,Switching!$B$35:$F$44,5,0),0)-IFERROR(VLOOKUP(AM$4,Switching!$B$23:$F$31,5,0),0)</f>
        <v>2603</v>
      </c>
      <c r="AN142" s="10">
        <f>Customers!AN141+IFERROR(VLOOKUP(AN$4,Switching!$B$35:$F$44,5,0),0)-IFERROR(VLOOKUP(AN$4,Switching!$B$23:$F$31,5,0),0)</f>
        <v>48</v>
      </c>
      <c r="AO142" s="10">
        <f>Customers!AO141+IFERROR(VLOOKUP(AO$4,Switching!$B$35:$F$44,5,0),0)-IFERROR(VLOOKUP(AO$4,Switching!$B$23:$F$31,5,0),0)</f>
        <v>233</v>
      </c>
      <c r="AP142" s="10">
        <f>Customers!AP141+IFERROR(VLOOKUP(AP$4,Switching!$B$35:$F$44,5,0),0)-IFERROR(VLOOKUP(AP$4,Switching!$B$23:$F$31,5,0),0)</f>
        <v>21</v>
      </c>
      <c r="AQ142" s="10">
        <f>Customers!AQ141+IFERROR(VLOOKUP(AQ$4,Switching!$B$35:$F$44,5,0),0)-IFERROR(VLOOKUP(AQ$4,Switching!$B$23:$F$31,5,0),0)</f>
        <v>208</v>
      </c>
      <c r="AR142" s="10">
        <f>Customers!AR141+IFERROR(VLOOKUP(AR$4,Switching!$B$35:$F$44,5,0),0)-IFERROR(VLOOKUP(AR$4,Switching!$B$23:$F$31,5,0),0)</f>
        <v>74</v>
      </c>
      <c r="AS142" s="10">
        <f>Customers!AS141+IFERROR(VLOOKUP(AS$4,Switching!$B$35:$F$44,5,0),0)-IFERROR(VLOOKUP(AS$4,Switching!$B$23:$F$31,5,0),0)</f>
        <v>100</v>
      </c>
      <c r="AT142" s="10">
        <f>Customers!AT141+IFERROR(VLOOKUP(AT$4,Switching!$B$35:$F$44,5,0),0)-IFERROR(VLOOKUP(AT$4,Switching!$B$23:$F$31,5,0),0)</f>
        <v>156</v>
      </c>
      <c r="AU142" s="10">
        <f>Customers!AU141+IFERROR(VLOOKUP(AU$4,Switching!$B$35:$F$44,5,0),0)-IFERROR(VLOOKUP(AU$4,Switching!$B$23:$F$31,5,0),0)</f>
        <v>12</v>
      </c>
      <c r="AV142" s="10">
        <f>Customers!AV141+IFERROR(VLOOKUP(AV$4,Switching!$B$35:$F$44,5,0),0)-IFERROR(VLOOKUP(AV$4,Switching!$B$23:$F$31,5,0),0)</f>
        <v>905</v>
      </c>
      <c r="AW142" s="10">
        <f>Customers!AW141+IFERROR(VLOOKUP(AW$4,Switching!$B$35:$F$44,5,0),0)-IFERROR(VLOOKUP(AW$4,Switching!$B$23:$F$31,5,0),0)</f>
        <v>1</v>
      </c>
      <c r="AX142" s="10">
        <f>Customers!AX141+IFERROR(VLOOKUP(AX$4,Switching!$B$35:$F$44,5,0),0)-IFERROR(VLOOKUP(AX$4,Switching!$B$23:$F$31,5,0),0)</f>
        <v>2</v>
      </c>
    </row>
    <row r="143" spans="1:50" x14ac:dyDescent="0.25">
      <c r="A143" s="8">
        <v>2025</v>
      </c>
      <c r="B143" s="8">
        <v>12</v>
      </c>
      <c r="C143" s="8" t="s">
        <v>618</v>
      </c>
      <c r="D143" s="10">
        <f>Customers!D142+IFERROR(VLOOKUP(D$4,Switching!$B$35:$F$44,5,0),0)-IFERROR(VLOOKUP(D$4,Switching!$B$23:$F$31,5,0),0)</f>
        <v>451206.40834456001</v>
      </c>
      <c r="E143" s="36">
        <f t="shared" si="13"/>
        <v>680</v>
      </c>
      <c r="F143" s="10">
        <f>Customers!F142+IFERROR(VLOOKUP(F$4,Switching!$B$35:$F$44,5,0),0)-IFERROR(VLOOKUP(F$4,Switching!$B$23:$F$31,5,0),0)</f>
        <v>401</v>
      </c>
      <c r="G143" s="10">
        <f>Customers!G142+IFERROR(VLOOKUP(G$4,Switching!$B$35:$F$44,5,0),0)-IFERROR(VLOOKUP(G$4,Switching!$B$23:$F$31,5,0),0)</f>
        <v>279</v>
      </c>
      <c r="H143" s="35">
        <f t="shared" si="14"/>
        <v>83300</v>
      </c>
      <c r="I143" s="10">
        <f>Customers!I142+IFERROR(VLOOKUP(I$4,Switching!$B$35:$F$44,5,0),0)-IFERROR(VLOOKUP(I$4,Switching!$B$23:$F$31,5,0),0)</f>
        <v>64459.159297314407</v>
      </c>
      <c r="J143" s="10">
        <f>Customers!J142+IFERROR(VLOOKUP(J$4,Switching!$B$35:$F$44,5,0),0)-IFERROR(VLOOKUP(J$4,Switching!$B$23:$F$31,5,0),0)</f>
        <v>18840.840702685593</v>
      </c>
      <c r="K143" s="10">
        <f>Customers!K142+IFERROR(VLOOKUP(K$4,Switching!$B$35:$F$44,5,0),0)-IFERROR(VLOOKUP(K$4,Switching!$B$23:$F$31,5,0),0)</f>
        <v>195</v>
      </c>
      <c r="L143" s="10">
        <f>Customers!L142+IFERROR(VLOOKUP(L$4,Switching!$B$35:$F$44,5,0),0)-IFERROR(VLOOKUP(L$4,Switching!$B$23:$F$31,5,0),0)</f>
        <v>4560</v>
      </c>
      <c r="M143" s="10">
        <f>Customers!M142+IFERROR(VLOOKUP(M$4,Switching!$B$35:$F$44,5,0),0)-IFERROR(VLOOKUP(M$4,Switching!$B$23:$F$31,5,0),0)</f>
        <v>216</v>
      </c>
      <c r="N143" s="10">
        <f>Customers!N142+IFERROR(VLOOKUP(N$4,Switching!$B$35:$F$44,5,0),0)-IFERROR(VLOOKUP(N$4,Switching!$B$23:$F$31,5,0),0)</f>
        <v>524</v>
      </c>
      <c r="O143" s="10">
        <f>Customers!O142+IFERROR(VLOOKUP(O$4,Switching!$B$35:$F$44,5,0),0)-IFERROR(VLOOKUP(O$4,Switching!$B$23:$F$31,5,0),0)</f>
        <v>52</v>
      </c>
      <c r="P143" s="10">
        <f>Customers!P142+IFERROR(VLOOKUP(P$4,Switching!$B$35:$F$44,5,0),0)-IFERROR(VLOOKUP(P$4,Switching!$B$23:$F$31,5,0),0)</f>
        <v>747</v>
      </c>
      <c r="Q143" s="10">
        <f>Customers!Q142+IFERROR(VLOOKUP(Q$4,Switching!$B$35:$F$44,5,0),0)-IFERROR(VLOOKUP(Q$4,Switching!$B$23:$F$31,5,0),0)</f>
        <v>1</v>
      </c>
      <c r="R143" s="10">
        <f>Customers!R142+IFERROR(VLOOKUP(R$4,Switching!$B$35:$F$44,5,0),0)-IFERROR(VLOOKUP(R$4,Switching!$B$23:$F$31,5,0),0)</f>
        <v>6</v>
      </c>
      <c r="S143" s="10">
        <f>Customers!S142+IFERROR(VLOOKUP(S$4,Switching!$B$35:$F$44,5,0),0)-IFERROR(VLOOKUP(S$4,Switching!$B$23:$F$31,5,0),0)</f>
        <v>5</v>
      </c>
      <c r="T143" s="10">
        <f t="shared" si="10"/>
        <v>12</v>
      </c>
      <c r="U143" s="10">
        <f>Customers!U142+IFERROR(VLOOKUP(U$4,Switching!$B$35:$F$44,5,0),0)-IFERROR(VLOOKUP(U$4,Switching!$B$23:$F$31,5,0),0)</f>
        <v>32</v>
      </c>
      <c r="V143" s="10">
        <f>Customers!V142+IFERROR(VLOOKUP(V$4,Switching!$B$35:$F$44,5,0),0)-IFERROR(VLOOKUP(V$4,Switching!$B$23:$F$31,5,0),0)</f>
        <v>1</v>
      </c>
      <c r="W143" s="10">
        <f>Customers!W142+IFERROR(VLOOKUP(W$4,Switching!$B$35:$F$44,5,0),0)-IFERROR(VLOOKUP(W$4,Switching!$B$23:$F$31,5,0),0)</f>
        <v>23751</v>
      </c>
      <c r="X143" s="35">
        <f t="shared" si="11"/>
        <v>4697</v>
      </c>
      <c r="Y143" s="10">
        <f>Customers!Y142+IFERROR(VLOOKUP(Y$4,Switching!$B$35:$F$44,5,0),0)-IFERROR(VLOOKUP(Y$4,Switching!$B$23:$F$31,5,0),0)</f>
        <v>3899</v>
      </c>
      <c r="Z143" s="10">
        <f>Customers!Z142+IFERROR(VLOOKUP(Z$4,Switching!$B$35:$F$44,5,0),0)-IFERROR(VLOOKUP(Z$4,Switching!$B$23:$F$31,5,0),0)</f>
        <v>798</v>
      </c>
      <c r="AA143" s="10">
        <f>Customers!AA142+IFERROR(VLOOKUP(AA$4,Switching!$B$35:$F$44,5,0),0)-IFERROR(VLOOKUP(AA$4,Switching!$B$23:$F$31,5,0),0)</f>
        <v>19</v>
      </c>
      <c r="AB143" s="10">
        <f>Customers!AB142+IFERROR(VLOOKUP(AB$4,Switching!$B$35:$F$44,5,0),0)-IFERROR(VLOOKUP(AB$4,Switching!$B$23:$F$31,5,0),0)</f>
        <v>187</v>
      </c>
      <c r="AC143" s="10">
        <f>Customers!AC142+IFERROR(VLOOKUP(AC$4,Switching!$B$35:$F$44,5,0),0)-IFERROR(VLOOKUP(AC$4,Switching!$B$23:$F$31,5,0),0)</f>
        <v>4</v>
      </c>
      <c r="AD143" s="10">
        <f>Customers!AD142+IFERROR(VLOOKUP(AD$4,Switching!$B$35:$F$44,5,0),0)-IFERROR(VLOOKUP(AD$4,Switching!$B$23:$F$31,5,0),0)</f>
        <v>18</v>
      </c>
      <c r="AE143" s="10">
        <f>Customers!AE142+IFERROR(VLOOKUP(AE$4,Switching!$B$35:$F$44,5,0),0)-IFERROR(VLOOKUP(AE$4,Switching!$B$23:$F$31,5,0),0)</f>
        <v>130</v>
      </c>
      <c r="AF143" s="10">
        <f>Customers!AF142+IFERROR(VLOOKUP(AF$4,Switching!$B$35:$F$44,5,0),0)-IFERROR(VLOOKUP(AF$4,Switching!$B$23:$F$31,5,0),0)</f>
        <v>13</v>
      </c>
      <c r="AG143" s="10">
        <f>Customers!AG142+IFERROR(VLOOKUP(AG$4,Switching!$B$35:$F$44,5,0),0)-IFERROR(VLOOKUP(AG$4,Switching!$B$23:$F$31,5,0),0)</f>
        <v>12</v>
      </c>
      <c r="AH143" s="10">
        <f>Customers!AH142+IFERROR(VLOOKUP(AH$4,Switching!$B$35:$F$44,5,0),0)-IFERROR(VLOOKUP(AH$4,Switching!$B$23:$F$31,5,0),0)</f>
        <v>384870</v>
      </c>
      <c r="AI143" s="35">
        <f t="shared" si="12"/>
        <v>46629</v>
      </c>
      <c r="AJ143" s="10">
        <f>Customers!AJ142+IFERROR(VLOOKUP(AJ$4,Switching!$B$35:$F$44,5,0),0)-IFERROR(VLOOKUP(AJ$4,Switching!$B$23:$F$31,5,0),0)</f>
        <v>29500.177606525605</v>
      </c>
      <c r="AK143" s="10">
        <f>Customers!AK142+IFERROR(VLOOKUP(AK$4,Switching!$B$35:$F$44,5,0),0)-IFERROR(VLOOKUP(AK$4,Switching!$B$23:$F$31,5,0),0)</f>
        <v>17128.822393474391</v>
      </c>
      <c r="AL143" s="10">
        <f>Customers!AL142+IFERROR(VLOOKUP(AL$4,Switching!$B$35:$F$44,5,0),0)-IFERROR(VLOOKUP(AL$4,Switching!$B$23:$F$31,5,0),0)</f>
        <v>52</v>
      </c>
      <c r="AM143" s="10">
        <f>Customers!AM142+IFERROR(VLOOKUP(AM$4,Switching!$B$35:$F$44,5,0),0)-IFERROR(VLOOKUP(AM$4,Switching!$B$23:$F$31,5,0),0)</f>
        <v>2603</v>
      </c>
      <c r="AN143" s="10">
        <f>Customers!AN142+IFERROR(VLOOKUP(AN$4,Switching!$B$35:$F$44,5,0),0)-IFERROR(VLOOKUP(AN$4,Switching!$B$23:$F$31,5,0),0)</f>
        <v>48</v>
      </c>
      <c r="AO143" s="10">
        <f>Customers!AO142+IFERROR(VLOOKUP(AO$4,Switching!$B$35:$F$44,5,0),0)-IFERROR(VLOOKUP(AO$4,Switching!$B$23:$F$31,5,0),0)</f>
        <v>233</v>
      </c>
      <c r="AP143" s="10">
        <f>Customers!AP142+IFERROR(VLOOKUP(AP$4,Switching!$B$35:$F$44,5,0),0)-IFERROR(VLOOKUP(AP$4,Switching!$B$23:$F$31,5,0),0)</f>
        <v>21</v>
      </c>
      <c r="AQ143" s="10">
        <f>Customers!AQ142+IFERROR(VLOOKUP(AQ$4,Switching!$B$35:$F$44,5,0),0)-IFERROR(VLOOKUP(AQ$4,Switching!$B$23:$F$31,5,0),0)</f>
        <v>208</v>
      </c>
      <c r="AR143" s="10">
        <f>Customers!AR142+IFERROR(VLOOKUP(AR$4,Switching!$B$35:$F$44,5,0),0)-IFERROR(VLOOKUP(AR$4,Switching!$B$23:$F$31,5,0),0)</f>
        <v>74</v>
      </c>
      <c r="AS143" s="10">
        <f>Customers!AS142+IFERROR(VLOOKUP(AS$4,Switching!$B$35:$F$44,5,0),0)-IFERROR(VLOOKUP(AS$4,Switching!$B$23:$F$31,5,0),0)</f>
        <v>100</v>
      </c>
      <c r="AT143" s="10">
        <f>Customers!AT142+IFERROR(VLOOKUP(AT$4,Switching!$B$35:$F$44,5,0),0)-IFERROR(VLOOKUP(AT$4,Switching!$B$23:$F$31,5,0),0)</f>
        <v>156</v>
      </c>
      <c r="AU143" s="10">
        <f>Customers!AU142+IFERROR(VLOOKUP(AU$4,Switching!$B$35:$F$44,5,0),0)-IFERROR(VLOOKUP(AU$4,Switching!$B$23:$F$31,5,0),0)</f>
        <v>12</v>
      </c>
      <c r="AV143" s="10">
        <f>Customers!AV142+IFERROR(VLOOKUP(AV$4,Switching!$B$35:$F$44,5,0),0)-IFERROR(VLOOKUP(AV$4,Switching!$B$23:$F$31,5,0),0)</f>
        <v>905</v>
      </c>
      <c r="AW143" s="10">
        <f>Customers!AW142+IFERROR(VLOOKUP(AW$4,Switching!$B$35:$F$44,5,0),0)-IFERROR(VLOOKUP(AW$4,Switching!$B$23:$F$31,5,0),0)</f>
        <v>1</v>
      </c>
      <c r="AX143" s="10">
        <f>Customers!AX142+IFERROR(VLOOKUP(AX$4,Switching!$B$35:$F$44,5,0),0)-IFERROR(VLOOKUP(AX$4,Switching!$B$23:$F$31,5,0),0)</f>
        <v>2</v>
      </c>
    </row>
    <row r="144" spans="1:50" x14ac:dyDescent="0.25">
      <c r="A144" s="8">
        <v>2026</v>
      </c>
      <c r="B144" s="8">
        <v>1</v>
      </c>
      <c r="C144" s="8" t="s">
        <v>619</v>
      </c>
      <c r="D144" s="10">
        <f>Customers!D143+IFERROR(VLOOKUP(D$4,Switching!$B$35:$F$44,5,0),0)-IFERROR(VLOOKUP(D$4,Switching!$B$23:$F$31,5,0),0)</f>
        <v>451354.17017752898</v>
      </c>
      <c r="E144" s="36">
        <f t="shared" si="13"/>
        <v>681</v>
      </c>
      <c r="F144" s="10">
        <f>Customers!F143+IFERROR(VLOOKUP(F$4,Switching!$B$35:$F$44,5,0),0)-IFERROR(VLOOKUP(F$4,Switching!$B$23:$F$31,5,0),0)</f>
        <v>402</v>
      </c>
      <c r="G144" s="10">
        <f>Customers!G143+IFERROR(VLOOKUP(G$4,Switching!$B$35:$F$44,5,0),0)-IFERROR(VLOOKUP(G$4,Switching!$B$23:$F$31,5,0),0)</f>
        <v>279</v>
      </c>
      <c r="H144" s="35">
        <f t="shared" si="14"/>
        <v>83310</v>
      </c>
      <c r="I144" s="10">
        <f>Customers!I143+IFERROR(VLOOKUP(I$4,Switching!$B$35:$F$44,5,0),0)-IFERROR(VLOOKUP(I$4,Switching!$B$23:$F$31,5,0),0)</f>
        <v>64466.907708602179</v>
      </c>
      <c r="J144" s="10">
        <f>Customers!J143+IFERROR(VLOOKUP(J$4,Switching!$B$35:$F$44,5,0),0)-IFERROR(VLOOKUP(J$4,Switching!$B$23:$F$31,5,0),0)</f>
        <v>18843.092291397825</v>
      </c>
      <c r="K144" s="10">
        <f>Customers!K143+IFERROR(VLOOKUP(K$4,Switching!$B$35:$F$44,5,0),0)-IFERROR(VLOOKUP(K$4,Switching!$B$23:$F$31,5,0),0)</f>
        <v>195</v>
      </c>
      <c r="L144" s="10">
        <f>Customers!L143+IFERROR(VLOOKUP(L$4,Switching!$B$35:$F$44,5,0),0)-IFERROR(VLOOKUP(L$4,Switching!$B$23:$F$31,5,0),0)</f>
        <v>4560</v>
      </c>
      <c r="M144" s="10">
        <f>Customers!M143+IFERROR(VLOOKUP(M$4,Switching!$B$35:$F$44,5,0),0)-IFERROR(VLOOKUP(M$4,Switching!$B$23:$F$31,5,0),0)</f>
        <v>216</v>
      </c>
      <c r="N144" s="10">
        <f>Customers!N143+IFERROR(VLOOKUP(N$4,Switching!$B$35:$F$44,5,0),0)-IFERROR(VLOOKUP(N$4,Switching!$B$23:$F$31,5,0),0)</f>
        <v>524</v>
      </c>
      <c r="O144" s="10">
        <f>Customers!O143+IFERROR(VLOOKUP(O$4,Switching!$B$35:$F$44,5,0),0)-IFERROR(VLOOKUP(O$4,Switching!$B$23:$F$31,5,0),0)</f>
        <v>52</v>
      </c>
      <c r="P144" s="10">
        <f>Customers!P143+IFERROR(VLOOKUP(P$4,Switching!$B$35:$F$44,5,0),0)-IFERROR(VLOOKUP(P$4,Switching!$B$23:$F$31,5,0),0)</f>
        <v>747</v>
      </c>
      <c r="Q144" s="10">
        <f>Customers!Q143+IFERROR(VLOOKUP(Q$4,Switching!$B$35:$F$44,5,0),0)-IFERROR(VLOOKUP(Q$4,Switching!$B$23:$F$31,5,0),0)</f>
        <v>1</v>
      </c>
      <c r="R144" s="10">
        <f>Customers!R143+IFERROR(VLOOKUP(R$4,Switching!$B$35:$F$44,5,0),0)-IFERROR(VLOOKUP(R$4,Switching!$B$23:$F$31,5,0),0)</f>
        <v>6</v>
      </c>
      <c r="S144" s="10">
        <f>Customers!S143+IFERROR(VLOOKUP(S$4,Switching!$B$35:$F$44,5,0),0)-IFERROR(VLOOKUP(S$4,Switching!$B$23:$F$31,5,0),0)</f>
        <v>5</v>
      </c>
      <c r="T144" s="10">
        <f t="shared" si="10"/>
        <v>12</v>
      </c>
      <c r="U144" s="10">
        <f>Customers!U143+IFERROR(VLOOKUP(U$4,Switching!$B$35:$F$44,5,0),0)-IFERROR(VLOOKUP(U$4,Switching!$B$23:$F$31,5,0),0)</f>
        <v>32</v>
      </c>
      <c r="V144" s="10">
        <f>Customers!V143+IFERROR(VLOOKUP(V$4,Switching!$B$35:$F$44,5,0),0)-IFERROR(VLOOKUP(V$4,Switching!$B$23:$F$31,5,0),0)</f>
        <v>1</v>
      </c>
      <c r="W144" s="10">
        <f>Customers!W143+IFERROR(VLOOKUP(W$4,Switching!$B$35:$F$44,5,0),0)-IFERROR(VLOOKUP(W$4,Switching!$B$23:$F$31,5,0),0)</f>
        <v>23716</v>
      </c>
      <c r="X144" s="35">
        <f t="shared" si="11"/>
        <v>4699</v>
      </c>
      <c r="Y144" s="10">
        <f>Customers!Y143+IFERROR(VLOOKUP(Y$4,Switching!$B$35:$F$44,5,0),0)-IFERROR(VLOOKUP(Y$4,Switching!$B$23:$F$31,5,0),0)</f>
        <v>3900</v>
      </c>
      <c r="Z144" s="10">
        <f>Customers!Z143+IFERROR(VLOOKUP(Z$4,Switching!$B$35:$F$44,5,0),0)-IFERROR(VLOOKUP(Z$4,Switching!$B$23:$F$31,5,0),0)</f>
        <v>799</v>
      </c>
      <c r="AA144" s="10">
        <f>Customers!AA143+IFERROR(VLOOKUP(AA$4,Switching!$B$35:$F$44,5,0),0)-IFERROR(VLOOKUP(AA$4,Switching!$B$23:$F$31,5,0),0)</f>
        <v>19</v>
      </c>
      <c r="AB144" s="10">
        <f>Customers!AB143+IFERROR(VLOOKUP(AB$4,Switching!$B$35:$F$44,5,0),0)-IFERROR(VLOOKUP(AB$4,Switching!$B$23:$F$31,5,0),0)</f>
        <v>187</v>
      </c>
      <c r="AC144" s="10">
        <f>Customers!AC143+IFERROR(VLOOKUP(AC$4,Switching!$B$35:$F$44,5,0),0)-IFERROR(VLOOKUP(AC$4,Switching!$B$23:$F$31,5,0),0)</f>
        <v>4</v>
      </c>
      <c r="AD144" s="10">
        <f>Customers!AD143+IFERROR(VLOOKUP(AD$4,Switching!$B$35:$F$44,5,0),0)-IFERROR(VLOOKUP(AD$4,Switching!$B$23:$F$31,5,0),0)</f>
        <v>18</v>
      </c>
      <c r="AE144" s="10">
        <f>Customers!AE143+IFERROR(VLOOKUP(AE$4,Switching!$B$35:$F$44,5,0),0)-IFERROR(VLOOKUP(AE$4,Switching!$B$23:$F$31,5,0),0)</f>
        <v>130</v>
      </c>
      <c r="AF144" s="10">
        <f>Customers!AF143+IFERROR(VLOOKUP(AF$4,Switching!$B$35:$F$44,5,0),0)-IFERROR(VLOOKUP(AF$4,Switching!$B$23:$F$31,5,0),0)</f>
        <v>13</v>
      </c>
      <c r="AG144" s="10">
        <f>Customers!AG143+IFERROR(VLOOKUP(AG$4,Switching!$B$35:$F$44,5,0),0)-IFERROR(VLOOKUP(AG$4,Switching!$B$23:$F$31,5,0),0)</f>
        <v>12</v>
      </c>
      <c r="AH144" s="10">
        <f>Customers!AH143+IFERROR(VLOOKUP(AH$4,Switching!$B$35:$F$44,5,0),0)-IFERROR(VLOOKUP(AH$4,Switching!$B$23:$F$31,5,0),0)</f>
        <v>385041</v>
      </c>
      <c r="AI144" s="35">
        <f t="shared" si="12"/>
        <v>46646</v>
      </c>
      <c r="AJ144" s="10">
        <f>Customers!AJ143+IFERROR(VLOOKUP(AJ$4,Switching!$B$35:$F$44,5,0),0)-IFERROR(VLOOKUP(AJ$4,Switching!$B$23:$F$31,5,0),0)</f>
        <v>29510.933279253699</v>
      </c>
      <c r="AK144" s="10">
        <f>Customers!AK143+IFERROR(VLOOKUP(AK$4,Switching!$B$35:$F$44,5,0),0)-IFERROR(VLOOKUP(AK$4,Switching!$B$23:$F$31,5,0),0)</f>
        <v>17135.066720746298</v>
      </c>
      <c r="AL144" s="10">
        <f>Customers!AL143+IFERROR(VLOOKUP(AL$4,Switching!$B$35:$F$44,5,0),0)-IFERROR(VLOOKUP(AL$4,Switching!$B$23:$F$31,5,0),0)</f>
        <v>52</v>
      </c>
      <c r="AM144" s="10">
        <f>Customers!AM143+IFERROR(VLOOKUP(AM$4,Switching!$B$35:$F$44,5,0),0)-IFERROR(VLOOKUP(AM$4,Switching!$B$23:$F$31,5,0),0)</f>
        <v>2603</v>
      </c>
      <c r="AN144" s="10">
        <f>Customers!AN143+IFERROR(VLOOKUP(AN$4,Switching!$B$35:$F$44,5,0),0)-IFERROR(VLOOKUP(AN$4,Switching!$B$23:$F$31,5,0),0)</f>
        <v>48</v>
      </c>
      <c r="AO144" s="10">
        <f>Customers!AO143+IFERROR(VLOOKUP(AO$4,Switching!$B$35:$F$44,5,0),0)-IFERROR(VLOOKUP(AO$4,Switching!$B$23:$F$31,5,0),0)</f>
        <v>233</v>
      </c>
      <c r="AP144" s="10">
        <f>Customers!AP143+IFERROR(VLOOKUP(AP$4,Switching!$B$35:$F$44,5,0),0)-IFERROR(VLOOKUP(AP$4,Switching!$B$23:$F$31,5,0),0)</f>
        <v>21</v>
      </c>
      <c r="AQ144" s="10">
        <f>Customers!AQ143+IFERROR(VLOOKUP(AQ$4,Switching!$B$35:$F$44,5,0),0)-IFERROR(VLOOKUP(AQ$4,Switching!$B$23:$F$31,5,0),0)</f>
        <v>208</v>
      </c>
      <c r="AR144" s="10">
        <f>Customers!AR143+IFERROR(VLOOKUP(AR$4,Switching!$B$35:$F$44,5,0),0)-IFERROR(VLOOKUP(AR$4,Switching!$B$23:$F$31,5,0),0)</f>
        <v>74</v>
      </c>
      <c r="AS144" s="10">
        <f>Customers!AS143+IFERROR(VLOOKUP(AS$4,Switching!$B$35:$F$44,5,0),0)-IFERROR(VLOOKUP(AS$4,Switching!$B$23:$F$31,5,0),0)</f>
        <v>100</v>
      </c>
      <c r="AT144" s="10">
        <f>Customers!AT143+IFERROR(VLOOKUP(AT$4,Switching!$B$35:$F$44,5,0),0)-IFERROR(VLOOKUP(AT$4,Switching!$B$23:$F$31,5,0),0)</f>
        <v>156</v>
      </c>
      <c r="AU144" s="10">
        <f>Customers!AU143+IFERROR(VLOOKUP(AU$4,Switching!$B$35:$F$44,5,0),0)-IFERROR(VLOOKUP(AU$4,Switching!$B$23:$F$31,5,0),0)</f>
        <v>12</v>
      </c>
      <c r="AV144" s="10">
        <f>Customers!AV143+IFERROR(VLOOKUP(AV$4,Switching!$B$35:$F$44,5,0),0)-IFERROR(VLOOKUP(AV$4,Switching!$B$23:$F$31,5,0),0)</f>
        <v>905</v>
      </c>
      <c r="AW144" s="10">
        <f>Customers!AW143+IFERROR(VLOOKUP(AW$4,Switching!$B$35:$F$44,5,0),0)-IFERROR(VLOOKUP(AW$4,Switching!$B$23:$F$31,5,0),0)</f>
        <v>1</v>
      </c>
      <c r="AX144" s="10">
        <f>Customers!AX143+IFERROR(VLOOKUP(AX$4,Switching!$B$35:$F$44,5,0),0)-IFERROR(VLOOKUP(AX$4,Switching!$B$23:$F$31,5,0),0)</f>
        <v>2</v>
      </c>
    </row>
    <row r="145" spans="1:50" x14ac:dyDescent="0.25">
      <c r="A145" s="8">
        <v>2026</v>
      </c>
      <c r="B145" s="8">
        <v>2</v>
      </c>
      <c r="C145" s="8" t="s">
        <v>620</v>
      </c>
      <c r="D145" s="10">
        <f>Customers!D144+IFERROR(VLOOKUP(D$4,Switching!$B$35:$F$44,5,0),0)-IFERROR(VLOOKUP(D$4,Switching!$B$23:$F$31,5,0),0)</f>
        <v>451501.93187381601</v>
      </c>
      <c r="E145" s="36">
        <f t="shared" si="13"/>
        <v>681</v>
      </c>
      <c r="F145" s="10">
        <f>Customers!F144+IFERROR(VLOOKUP(F$4,Switching!$B$35:$F$44,5,0),0)-IFERROR(VLOOKUP(F$4,Switching!$B$23:$F$31,5,0),0)</f>
        <v>402</v>
      </c>
      <c r="G145" s="10">
        <f>Customers!G144+IFERROR(VLOOKUP(G$4,Switching!$B$35:$F$44,5,0),0)-IFERROR(VLOOKUP(G$4,Switching!$B$23:$F$31,5,0),0)</f>
        <v>279</v>
      </c>
      <c r="H145" s="35">
        <f t="shared" si="14"/>
        <v>83320</v>
      </c>
      <c r="I145" s="10">
        <f>Customers!I144+IFERROR(VLOOKUP(I$4,Switching!$B$35:$F$44,5,0),0)-IFERROR(VLOOKUP(I$4,Switching!$B$23:$F$31,5,0),0)</f>
        <v>64474.656119889951</v>
      </c>
      <c r="J145" s="10">
        <f>Customers!J144+IFERROR(VLOOKUP(J$4,Switching!$B$35:$F$44,5,0),0)-IFERROR(VLOOKUP(J$4,Switching!$B$23:$F$31,5,0),0)</f>
        <v>18845.343880110053</v>
      </c>
      <c r="K145" s="10">
        <f>Customers!K144+IFERROR(VLOOKUP(K$4,Switching!$B$35:$F$44,5,0),0)-IFERROR(VLOOKUP(K$4,Switching!$B$23:$F$31,5,0),0)</f>
        <v>195</v>
      </c>
      <c r="L145" s="10">
        <f>Customers!L144+IFERROR(VLOOKUP(L$4,Switching!$B$35:$F$44,5,0),0)-IFERROR(VLOOKUP(L$4,Switching!$B$23:$F$31,5,0),0)</f>
        <v>4560</v>
      </c>
      <c r="M145" s="10">
        <f>Customers!M144+IFERROR(VLOOKUP(M$4,Switching!$B$35:$F$44,5,0),0)-IFERROR(VLOOKUP(M$4,Switching!$B$23:$F$31,5,0),0)</f>
        <v>216</v>
      </c>
      <c r="N145" s="10">
        <f>Customers!N144+IFERROR(VLOOKUP(N$4,Switching!$B$35:$F$44,5,0),0)-IFERROR(VLOOKUP(N$4,Switching!$B$23:$F$31,5,0),0)</f>
        <v>524</v>
      </c>
      <c r="O145" s="10">
        <f>Customers!O144+IFERROR(VLOOKUP(O$4,Switching!$B$35:$F$44,5,0),0)-IFERROR(VLOOKUP(O$4,Switching!$B$23:$F$31,5,0),0)</f>
        <v>52</v>
      </c>
      <c r="P145" s="10">
        <f>Customers!P144+IFERROR(VLOOKUP(P$4,Switching!$B$35:$F$44,5,0),0)-IFERROR(VLOOKUP(P$4,Switching!$B$23:$F$31,5,0),0)</f>
        <v>747</v>
      </c>
      <c r="Q145" s="10">
        <f>Customers!Q144+IFERROR(VLOOKUP(Q$4,Switching!$B$35:$F$44,5,0),0)-IFERROR(VLOOKUP(Q$4,Switching!$B$23:$F$31,5,0),0)</f>
        <v>1</v>
      </c>
      <c r="R145" s="10">
        <f>Customers!R144+IFERROR(VLOOKUP(R$4,Switching!$B$35:$F$44,5,0),0)-IFERROR(VLOOKUP(R$4,Switching!$B$23:$F$31,5,0),0)</f>
        <v>6</v>
      </c>
      <c r="S145" s="10">
        <f>Customers!S144+IFERROR(VLOOKUP(S$4,Switching!$B$35:$F$44,5,0),0)-IFERROR(VLOOKUP(S$4,Switching!$B$23:$F$31,5,0),0)</f>
        <v>5</v>
      </c>
      <c r="T145" s="10">
        <f t="shared" si="10"/>
        <v>12</v>
      </c>
      <c r="U145" s="10">
        <f>Customers!U144+IFERROR(VLOOKUP(U$4,Switching!$B$35:$F$44,5,0),0)-IFERROR(VLOOKUP(U$4,Switching!$B$23:$F$31,5,0),0)</f>
        <v>32</v>
      </c>
      <c r="V145" s="10">
        <f>Customers!V144+IFERROR(VLOOKUP(V$4,Switching!$B$35:$F$44,5,0),0)-IFERROR(VLOOKUP(V$4,Switching!$B$23:$F$31,5,0),0)</f>
        <v>1</v>
      </c>
      <c r="W145" s="10">
        <f>Customers!W144+IFERROR(VLOOKUP(W$4,Switching!$B$35:$F$44,5,0),0)-IFERROR(VLOOKUP(W$4,Switching!$B$23:$F$31,5,0),0)</f>
        <v>23723</v>
      </c>
      <c r="X145" s="35">
        <f t="shared" si="11"/>
        <v>4701</v>
      </c>
      <c r="Y145" s="10">
        <f>Customers!Y144+IFERROR(VLOOKUP(Y$4,Switching!$B$35:$F$44,5,0),0)-IFERROR(VLOOKUP(Y$4,Switching!$B$23:$F$31,5,0),0)</f>
        <v>3902</v>
      </c>
      <c r="Z145" s="10">
        <f>Customers!Z144+IFERROR(VLOOKUP(Z$4,Switching!$B$35:$F$44,5,0),0)-IFERROR(VLOOKUP(Z$4,Switching!$B$23:$F$31,5,0),0)</f>
        <v>799</v>
      </c>
      <c r="AA145" s="10">
        <f>Customers!AA144+IFERROR(VLOOKUP(AA$4,Switching!$B$35:$F$44,5,0),0)-IFERROR(VLOOKUP(AA$4,Switching!$B$23:$F$31,5,0),0)</f>
        <v>19</v>
      </c>
      <c r="AB145" s="10">
        <f>Customers!AB144+IFERROR(VLOOKUP(AB$4,Switching!$B$35:$F$44,5,0),0)-IFERROR(VLOOKUP(AB$4,Switching!$B$23:$F$31,5,0),0)</f>
        <v>187</v>
      </c>
      <c r="AC145" s="10">
        <f>Customers!AC144+IFERROR(VLOOKUP(AC$4,Switching!$B$35:$F$44,5,0),0)-IFERROR(VLOOKUP(AC$4,Switching!$B$23:$F$31,5,0),0)</f>
        <v>4</v>
      </c>
      <c r="AD145" s="10">
        <f>Customers!AD144+IFERROR(VLOOKUP(AD$4,Switching!$B$35:$F$44,5,0),0)-IFERROR(VLOOKUP(AD$4,Switching!$B$23:$F$31,5,0),0)</f>
        <v>18</v>
      </c>
      <c r="AE145" s="10">
        <f>Customers!AE144+IFERROR(VLOOKUP(AE$4,Switching!$B$35:$F$44,5,0),0)-IFERROR(VLOOKUP(AE$4,Switching!$B$23:$F$31,5,0),0)</f>
        <v>130</v>
      </c>
      <c r="AF145" s="10">
        <f>Customers!AF144+IFERROR(VLOOKUP(AF$4,Switching!$B$35:$F$44,5,0),0)-IFERROR(VLOOKUP(AF$4,Switching!$B$23:$F$31,5,0),0)</f>
        <v>13</v>
      </c>
      <c r="AG145" s="10">
        <f>Customers!AG144+IFERROR(VLOOKUP(AG$4,Switching!$B$35:$F$44,5,0),0)-IFERROR(VLOOKUP(AG$4,Switching!$B$23:$F$31,5,0),0)</f>
        <v>12</v>
      </c>
      <c r="AH145" s="10">
        <f>Customers!AH144+IFERROR(VLOOKUP(AH$4,Switching!$B$35:$F$44,5,0),0)-IFERROR(VLOOKUP(AH$4,Switching!$B$23:$F$31,5,0),0)</f>
        <v>385212</v>
      </c>
      <c r="AI145" s="35">
        <f t="shared" si="12"/>
        <v>46663</v>
      </c>
      <c r="AJ145" s="10">
        <f>Customers!AJ144+IFERROR(VLOOKUP(AJ$4,Switching!$B$35:$F$44,5,0),0)-IFERROR(VLOOKUP(AJ$4,Switching!$B$23:$F$31,5,0),0)</f>
        <v>29521.688951981792</v>
      </c>
      <c r="AK145" s="10">
        <f>Customers!AK144+IFERROR(VLOOKUP(AK$4,Switching!$B$35:$F$44,5,0),0)-IFERROR(VLOOKUP(AK$4,Switching!$B$23:$F$31,5,0),0)</f>
        <v>17141.311048018208</v>
      </c>
      <c r="AL145" s="10">
        <f>Customers!AL144+IFERROR(VLOOKUP(AL$4,Switching!$B$35:$F$44,5,0),0)-IFERROR(VLOOKUP(AL$4,Switching!$B$23:$F$31,5,0),0)</f>
        <v>52</v>
      </c>
      <c r="AM145" s="10">
        <f>Customers!AM144+IFERROR(VLOOKUP(AM$4,Switching!$B$35:$F$44,5,0),0)-IFERROR(VLOOKUP(AM$4,Switching!$B$23:$F$31,5,0),0)</f>
        <v>2603</v>
      </c>
      <c r="AN145" s="10">
        <f>Customers!AN144+IFERROR(VLOOKUP(AN$4,Switching!$B$35:$F$44,5,0),0)-IFERROR(VLOOKUP(AN$4,Switching!$B$23:$F$31,5,0),0)</f>
        <v>48</v>
      </c>
      <c r="AO145" s="10">
        <f>Customers!AO144+IFERROR(VLOOKUP(AO$4,Switching!$B$35:$F$44,5,0),0)-IFERROR(VLOOKUP(AO$4,Switching!$B$23:$F$31,5,0),0)</f>
        <v>233</v>
      </c>
      <c r="AP145" s="10">
        <f>Customers!AP144+IFERROR(VLOOKUP(AP$4,Switching!$B$35:$F$44,5,0),0)-IFERROR(VLOOKUP(AP$4,Switching!$B$23:$F$31,5,0),0)</f>
        <v>21</v>
      </c>
      <c r="AQ145" s="10">
        <f>Customers!AQ144+IFERROR(VLOOKUP(AQ$4,Switching!$B$35:$F$44,5,0),0)-IFERROR(VLOOKUP(AQ$4,Switching!$B$23:$F$31,5,0),0)</f>
        <v>208</v>
      </c>
      <c r="AR145" s="10">
        <f>Customers!AR144+IFERROR(VLOOKUP(AR$4,Switching!$B$35:$F$44,5,0),0)-IFERROR(VLOOKUP(AR$4,Switching!$B$23:$F$31,5,0),0)</f>
        <v>74</v>
      </c>
      <c r="AS145" s="10">
        <f>Customers!AS144+IFERROR(VLOOKUP(AS$4,Switching!$B$35:$F$44,5,0),0)-IFERROR(VLOOKUP(AS$4,Switching!$B$23:$F$31,5,0),0)</f>
        <v>100</v>
      </c>
      <c r="AT145" s="10">
        <f>Customers!AT144+IFERROR(VLOOKUP(AT$4,Switching!$B$35:$F$44,5,0),0)-IFERROR(VLOOKUP(AT$4,Switching!$B$23:$F$31,5,0),0)</f>
        <v>156</v>
      </c>
      <c r="AU145" s="10">
        <f>Customers!AU144+IFERROR(VLOOKUP(AU$4,Switching!$B$35:$F$44,5,0),0)-IFERROR(VLOOKUP(AU$4,Switching!$B$23:$F$31,5,0),0)</f>
        <v>12</v>
      </c>
      <c r="AV145" s="10">
        <f>Customers!AV144+IFERROR(VLOOKUP(AV$4,Switching!$B$35:$F$44,5,0),0)-IFERROR(VLOOKUP(AV$4,Switching!$B$23:$F$31,5,0),0)</f>
        <v>905</v>
      </c>
      <c r="AW145" s="10">
        <f>Customers!AW144+IFERROR(VLOOKUP(AW$4,Switching!$B$35:$F$44,5,0),0)-IFERROR(VLOOKUP(AW$4,Switching!$B$23:$F$31,5,0),0)</f>
        <v>1</v>
      </c>
      <c r="AX145" s="10">
        <f>Customers!AX144+IFERROR(VLOOKUP(AX$4,Switching!$B$35:$F$44,5,0),0)-IFERROR(VLOOKUP(AX$4,Switching!$B$23:$F$31,5,0),0)</f>
        <v>2</v>
      </c>
    </row>
    <row r="146" spans="1:50" x14ac:dyDescent="0.25">
      <c r="A146" s="8">
        <v>2026</v>
      </c>
      <c r="B146" s="8">
        <v>3</v>
      </c>
      <c r="C146" s="8" t="s">
        <v>621</v>
      </c>
      <c r="D146" s="10">
        <f>Customers!D145+IFERROR(VLOOKUP(D$4,Switching!$B$35:$F$44,5,0),0)-IFERROR(VLOOKUP(D$4,Switching!$B$23:$F$31,5,0),0)</f>
        <v>451649.69370678498</v>
      </c>
      <c r="E146" s="36">
        <f t="shared" si="13"/>
        <v>675</v>
      </c>
      <c r="F146" s="10">
        <f>Customers!F145+IFERROR(VLOOKUP(F$4,Switching!$B$35:$F$44,5,0),0)-IFERROR(VLOOKUP(F$4,Switching!$B$23:$F$31,5,0),0)</f>
        <v>398</v>
      </c>
      <c r="G146" s="10">
        <f>Customers!G145+IFERROR(VLOOKUP(G$4,Switching!$B$35:$F$44,5,0),0)-IFERROR(VLOOKUP(G$4,Switching!$B$23:$F$31,5,0),0)</f>
        <v>277</v>
      </c>
      <c r="H146" s="35">
        <f t="shared" si="14"/>
        <v>83330</v>
      </c>
      <c r="I146" s="10">
        <f>Customers!I145+IFERROR(VLOOKUP(I$4,Switching!$B$35:$F$44,5,0),0)-IFERROR(VLOOKUP(I$4,Switching!$B$23:$F$31,5,0),0)</f>
        <v>64482.404531177715</v>
      </c>
      <c r="J146" s="10">
        <f>Customers!J145+IFERROR(VLOOKUP(J$4,Switching!$B$35:$F$44,5,0),0)-IFERROR(VLOOKUP(J$4,Switching!$B$23:$F$31,5,0),0)</f>
        <v>18847.595468822285</v>
      </c>
      <c r="K146" s="10">
        <f>Customers!K145+IFERROR(VLOOKUP(K$4,Switching!$B$35:$F$44,5,0),0)-IFERROR(VLOOKUP(K$4,Switching!$B$23:$F$31,5,0),0)</f>
        <v>195</v>
      </c>
      <c r="L146" s="10">
        <f>Customers!L145+IFERROR(VLOOKUP(L$4,Switching!$B$35:$F$44,5,0),0)-IFERROR(VLOOKUP(L$4,Switching!$B$23:$F$31,5,0),0)</f>
        <v>4560</v>
      </c>
      <c r="M146" s="10">
        <f>Customers!M145+IFERROR(VLOOKUP(M$4,Switching!$B$35:$F$44,5,0),0)-IFERROR(VLOOKUP(M$4,Switching!$B$23:$F$31,5,0),0)</f>
        <v>216</v>
      </c>
      <c r="N146" s="10">
        <f>Customers!N145+IFERROR(VLOOKUP(N$4,Switching!$B$35:$F$44,5,0),0)-IFERROR(VLOOKUP(N$4,Switching!$B$23:$F$31,5,0),0)</f>
        <v>524</v>
      </c>
      <c r="O146" s="10">
        <f>Customers!O145+IFERROR(VLOOKUP(O$4,Switching!$B$35:$F$44,5,0),0)-IFERROR(VLOOKUP(O$4,Switching!$B$23:$F$31,5,0),0)</f>
        <v>52</v>
      </c>
      <c r="P146" s="10">
        <f>Customers!P145+IFERROR(VLOOKUP(P$4,Switching!$B$35:$F$44,5,0),0)-IFERROR(VLOOKUP(P$4,Switching!$B$23:$F$31,5,0),0)</f>
        <v>747</v>
      </c>
      <c r="Q146" s="10">
        <f>Customers!Q145+IFERROR(VLOOKUP(Q$4,Switching!$B$35:$F$44,5,0),0)-IFERROR(VLOOKUP(Q$4,Switching!$B$23:$F$31,5,0),0)</f>
        <v>1</v>
      </c>
      <c r="R146" s="10">
        <f>Customers!R145+IFERROR(VLOOKUP(R$4,Switching!$B$35:$F$44,5,0),0)-IFERROR(VLOOKUP(R$4,Switching!$B$23:$F$31,5,0),0)</f>
        <v>6</v>
      </c>
      <c r="S146" s="10">
        <f>Customers!S145+IFERROR(VLOOKUP(S$4,Switching!$B$35:$F$44,5,0),0)-IFERROR(VLOOKUP(S$4,Switching!$B$23:$F$31,5,0),0)</f>
        <v>5</v>
      </c>
      <c r="T146" s="10">
        <f t="shared" si="10"/>
        <v>12</v>
      </c>
      <c r="U146" s="10">
        <f>Customers!U145+IFERROR(VLOOKUP(U$4,Switching!$B$35:$F$44,5,0),0)-IFERROR(VLOOKUP(U$4,Switching!$B$23:$F$31,5,0),0)</f>
        <v>32</v>
      </c>
      <c r="V146" s="10">
        <f>Customers!V145+IFERROR(VLOOKUP(V$4,Switching!$B$35:$F$44,5,0),0)-IFERROR(VLOOKUP(V$4,Switching!$B$23:$F$31,5,0),0)</f>
        <v>1</v>
      </c>
      <c r="W146" s="10">
        <f>Customers!W145+IFERROR(VLOOKUP(W$4,Switching!$B$35:$F$44,5,0),0)-IFERROR(VLOOKUP(W$4,Switching!$B$23:$F$31,5,0),0)</f>
        <v>23730</v>
      </c>
      <c r="X146" s="35">
        <f t="shared" si="11"/>
        <v>4703</v>
      </c>
      <c r="Y146" s="10">
        <f>Customers!Y145+IFERROR(VLOOKUP(Y$4,Switching!$B$35:$F$44,5,0),0)-IFERROR(VLOOKUP(Y$4,Switching!$B$23:$F$31,5,0),0)</f>
        <v>3903</v>
      </c>
      <c r="Z146" s="10">
        <f>Customers!Z145+IFERROR(VLOOKUP(Z$4,Switching!$B$35:$F$44,5,0),0)-IFERROR(VLOOKUP(Z$4,Switching!$B$23:$F$31,5,0),0)</f>
        <v>800</v>
      </c>
      <c r="AA146" s="10">
        <f>Customers!AA145+IFERROR(VLOOKUP(AA$4,Switching!$B$35:$F$44,5,0),0)-IFERROR(VLOOKUP(AA$4,Switching!$B$23:$F$31,5,0),0)</f>
        <v>19</v>
      </c>
      <c r="AB146" s="10">
        <f>Customers!AB145+IFERROR(VLOOKUP(AB$4,Switching!$B$35:$F$44,5,0),0)-IFERROR(VLOOKUP(AB$4,Switching!$B$23:$F$31,5,0),0)</f>
        <v>187</v>
      </c>
      <c r="AC146" s="10">
        <f>Customers!AC145+IFERROR(VLOOKUP(AC$4,Switching!$B$35:$F$44,5,0),0)-IFERROR(VLOOKUP(AC$4,Switching!$B$23:$F$31,5,0),0)</f>
        <v>4</v>
      </c>
      <c r="AD146" s="10">
        <f>Customers!AD145+IFERROR(VLOOKUP(AD$4,Switching!$B$35:$F$44,5,0),0)-IFERROR(VLOOKUP(AD$4,Switching!$B$23:$F$31,5,0),0)</f>
        <v>18</v>
      </c>
      <c r="AE146" s="10">
        <f>Customers!AE145+IFERROR(VLOOKUP(AE$4,Switching!$B$35:$F$44,5,0),0)-IFERROR(VLOOKUP(AE$4,Switching!$B$23:$F$31,5,0),0)</f>
        <v>133</v>
      </c>
      <c r="AF146" s="10">
        <f>Customers!AF145+IFERROR(VLOOKUP(AF$4,Switching!$B$35:$F$44,5,0),0)-IFERROR(VLOOKUP(AF$4,Switching!$B$23:$F$31,5,0),0)</f>
        <v>13</v>
      </c>
      <c r="AG146" s="10">
        <f>Customers!AG145+IFERROR(VLOOKUP(AG$4,Switching!$B$35:$F$44,5,0),0)-IFERROR(VLOOKUP(AG$4,Switching!$B$23:$F$31,5,0),0)</f>
        <v>12</v>
      </c>
      <c r="AH146" s="10">
        <f>Customers!AH145+IFERROR(VLOOKUP(AH$4,Switching!$B$35:$F$44,5,0),0)-IFERROR(VLOOKUP(AH$4,Switching!$B$23:$F$31,5,0),0)</f>
        <v>385384</v>
      </c>
      <c r="AI146" s="35">
        <f t="shared" si="12"/>
        <v>46680</v>
      </c>
      <c r="AJ146" s="10">
        <f>Customers!AJ145+IFERROR(VLOOKUP(AJ$4,Switching!$B$35:$F$44,5,0),0)-IFERROR(VLOOKUP(AJ$4,Switching!$B$23:$F$31,5,0),0)</f>
        <v>29532.444624709882</v>
      </c>
      <c r="AK146" s="10">
        <f>Customers!AK145+IFERROR(VLOOKUP(AK$4,Switching!$B$35:$F$44,5,0),0)-IFERROR(VLOOKUP(AK$4,Switching!$B$23:$F$31,5,0),0)</f>
        <v>17147.555375290114</v>
      </c>
      <c r="AL146" s="10">
        <f>Customers!AL145+IFERROR(VLOOKUP(AL$4,Switching!$B$35:$F$44,5,0),0)-IFERROR(VLOOKUP(AL$4,Switching!$B$23:$F$31,5,0),0)</f>
        <v>52</v>
      </c>
      <c r="AM146" s="10">
        <f>Customers!AM145+IFERROR(VLOOKUP(AM$4,Switching!$B$35:$F$44,5,0),0)-IFERROR(VLOOKUP(AM$4,Switching!$B$23:$F$31,5,0),0)</f>
        <v>2603</v>
      </c>
      <c r="AN146" s="10">
        <f>Customers!AN145+IFERROR(VLOOKUP(AN$4,Switching!$B$35:$F$44,5,0),0)-IFERROR(VLOOKUP(AN$4,Switching!$B$23:$F$31,5,0),0)</f>
        <v>48</v>
      </c>
      <c r="AO146" s="10">
        <f>Customers!AO145+IFERROR(VLOOKUP(AO$4,Switching!$B$35:$F$44,5,0),0)-IFERROR(VLOOKUP(AO$4,Switching!$B$23:$F$31,5,0),0)</f>
        <v>233</v>
      </c>
      <c r="AP146" s="10">
        <f>Customers!AP145+IFERROR(VLOOKUP(AP$4,Switching!$B$35:$F$44,5,0),0)-IFERROR(VLOOKUP(AP$4,Switching!$B$23:$F$31,5,0),0)</f>
        <v>21</v>
      </c>
      <c r="AQ146" s="10">
        <f>Customers!AQ145+IFERROR(VLOOKUP(AQ$4,Switching!$B$35:$F$44,5,0),0)-IFERROR(VLOOKUP(AQ$4,Switching!$B$23:$F$31,5,0),0)</f>
        <v>208</v>
      </c>
      <c r="AR146" s="10">
        <f>Customers!AR145+IFERROR(VLOOKUP(AR$4,Switching!$B$35:$F$44,5,0),0)-IFERROR(VLOOKUP(AR$4,Switching!$B$23:$F$31,5,0),0)</f>
        <v>74</v>
      </c>
      <c r="AS146" s="10">
        <f>Customers!AS145+IFERROR(VLOOKUP(AS$4,Switching!$B$35:$F$44,5,0),0)-IFERROR(VLOOKUP(AS$4,Switching!$B$23:$F$31,5,0),0)</f>
        <v>100</v>
      </c>
      <c r="AT146" s="10">
        <f>Customers!AT145+IFERROR(VLOOKUP(AT$4,Switching!$B$35:$F$44,5,0),0)-IFERROR(VLOOKUP(AT$4,Switching!$B$23:$F$31,5,0),0)</f>
        <v>156</v>
      </c>
      <c r="AU146" s="10">
        <f>Customers!AU145+IFERROR(VLOOKUP(AU$4,Switching!$B$35:$F$44,5,0),0)-IFERROR(VLOOKUP(AU$4,Switching!$B$23:$F$31,5,0),0)</f>
        <v>12</v>
      </c>
      <c r="AV146" s="10">
        <f>Customers!AV145+IFERROR(VLOOKUP(AV$4,Switching!$B$35:$F$44,5,0),0)-IFERROR(VLOOKUP(AV$4,Switching!$B$23:$F$31,5,0),0)</f>
        <v>905</v>
      </c>
      <c r="AW146" s="10">
        <f>Customers!AW145+IFERROR(VLOOKUP(AW$4,Switching!$B$35:$F$44,5,0),0)-IFERROR(VLOOKUP(AW$4,Switching!$B$23:$F$31,5,0),0)</f>
        <v>1</v>
      </c>
      <c r="AX146" s="10">
        <f>Customers!AX145+IFERROR(VLOOKUP(AX$4,Switching!$B$35:$F$44,5,0),0)-IFERROR(VLOOKUP(AX$4,Switching!$B$23:$F$31,5,0),0)</f>
        <v>2</v>
      </c>
    </row>
    <row r="147" spans="1:50" x14ac:dyDescent="0.25">
      <c r="A147" s="8">
        <v>2026</v>
      </c>
      <c r="B147" s="8">
        <v>4</v>
      </c>
      <c r="C147" s="8" t="s">
        <v>622</v>
      </c>
      <c r="D147" s="10">
        <f>Customers!D146+IFERROR(VLOOKUP(D$4,Switching!$B$35:$F$44,5,0),0)-IFERROR(VLOOKUP(D$4,Switching!$B$23:$F$31,5,0),0)</f>
        <v>451797.45553975401</v>
      </c>
      <c r="E147" s="36">
        <f t="shared" si="13"/>
        <v>654</v>
      </c>
      <c r="F147" s="10">
        <f>Customers!F146+IFERROR(VLOOKUP(F$4,Switching!$B$35:$F$44,5,0),0)-IFERROR(VLOOKUP(F$4,Switching!$B$23:$F$31,5,0),0)</f>
        <v>386</v>
      </c>
      <c r="G147" s="10">
        <f>Customers!G146+IFERROR(VLOOKUP(G$4,Switching!$B$35:$F$44,5,0),0)-IFERROR(VLOOKUP(G$4,Switching!$B$23:$F$31,5,0),0)</f>
        <v>268</v>
      </c>
      <c r="H147" s="35">
        <f t="shared" si="14"/>
        <v>83340</v>
      </c>
      <c r="I147" s="10">
        <f>Customers!I146+IFERROR(VLOOKUP(I$4,Switching!$B$35:$F$44,5,0),0)-IFERROR(VLOOKUP(I$4,Switching!$B$23:$F$31,5,0),0)</f>
        <v>64490.152942465487</v>
      </c>
      <c r="J147" s="10">
        <f>Customers!J146+IFERROR(VLOOKUP(J$4,Switching!$B$35:$F$44,5,0),0)-IFERROR(VLOOKUP(J$4,Switching!$B$23:$F$31,5,0),0)</f>
        <v>18849.847057534513</v>
      </c>
      <c r="K147" s="10">
        <f>Customers!K146+IFERROR(VLOOKUP(K$4,Switching!$B$35:$F$44,5,0),0)-IFERROR(VLOOKUP(K$4,Switching!$B$23:$F$31,5,0),0)</f>
        <v>195</v>
      </c>
      <c r="L147" s="10">
        <f>Customers!L146+IFERROR(VLOOKUP(L$4,Switching!$B$35:$F$44,5,0),0)-IFERROR(VLOOKUP(L$4,Switching!$B$23:$F$31,5,0),0)</f>
        <v>4560</v>
      </c>
      <c r="M147" s="10">
        <f>Customers!M146+IFERROR(VLOOKUP(M$4,Switching!$B$35:$F$44,5,0),0)-IFERROR(VLOOKUP(M$4,Switching!$B$23:$F$31,5,0),0)</f>
        <v>216</v>
      </c>
      <c r="N147" s="10">
        <f>Customers!N146+IFERROR(VLOOKUP(N$4,Switching!$B$35:$F$44,5,0),0)-IFERROR(VLOOKUP(N$4,Switching!$B$23:$F$31,5,0),0)</f>
        <v>524</v>
      </c>
      <c r="O147" s="10">
        <f>Customers!O146+IFERROR(VLOOKUP(O$4,Switching!$B$35:$F$44,5,0),0)-IFERROR(VLOOKUP(O$4,Switching!$B$23:$F$31,5,0),0)</f>
        <v>52</v>
      </c>
      <c r="P147" s="10">
        <f>Customers!P146+IFERROR(VLOOKUP(P$4,Switching!$B$35:$F$44,5,0),0)-IFERROR(VLOOKUP(P$4,Switching!$B$23:$F$31,5,0),0)</f>
        <v>747</v>
      </c>
      <c r="Q147" s="10">
        <f>Customers!Q146+IFERROR(VLOOKUP(Q$4,Switching!$B$35:$F$44,5,0),0)-IFERROR(VLOOKUP(Q$4,Switching!$B$23:$F$31,5,0),0)</f>
        <v>1</v>
      </c>
      <c r="R147" s="10">
        <f>Customers!R146+IFERROR(VLOOKUP(R$4,Switching!$B$35:$F$44,5,0),0)-IFERROR(VLOOKUP(R$4,Switching!$B$23:$F$31,5,0),0)</f>
        <v>6</v>
      </c>
      <c r="S147" s="10">
        <f>Customers!S146+IFERROR(VLOOKUP(S$4,Switching!$B$35:$F$44,5,0),0)-IFERROR(VLOOKUP(S$4,Switching!$B$23:$F$31,5,0),0)</f>
        <v>5</v>
      </c>
      <c r="T147" s="10">
        <f t="shared" si="10"/>
        <v>12</v>
      </c>
      <c r="U147" s="10">
        <f>Customers!U146+IFERROR(VLOOKUP(U$4,Switching!$B$35:$F$44,5,0),0)-IFERROR(VLOOKUP(U$4,Switching!$B$23:$F$31,5,0),0)</f>
        <v>32</v>
      </c>
      <c r="V147" s="10">
        <f>Customers!V146+IFERROR(VLOOKUP(V$4,Switching!$B$35:$F$44,5,0),0)-IFERROR(VLOOKUP(V$4,Switching!$B$23:$F$31,5,0),0)</f>
        <v>1</v>
      </c>
      <c r="W147" s="10">
        <f>Customers!W146+IFERROR(VLOOKUP(W$4,Switching!$B$35:$F$44,5,0),0)-IFERROR(VLOOKUP(W$4,Switching!$B$23:$F$31,5,0),0)</f>
        <v>23694</v>
      </c>
      <c r="X147" s="35">
        <f t="shared" si="11"/>
        <v>4705</v>
      </c>
      <c r="Y147" s="10">
        <f>Customers!Y146+IFERROR(VLOOKUP(Y$4,Switching!$B$35:$F$44,5,0),0)-IFERROR(VLOOKUP(Y$4,Switching!$B$23:$F$31,5,0),0)</f>
        <v>3905</v>
      </c>
      <c r="Z147" s="10">
        <f>Customers!Z146+IFERROR(VLOOKUP(Z$4,Switching!$B$35:$F$44,5,0),0)-IFERROR(VLOOKUP(Z$4,Switching!$B$23:$F$31,5,0),0)</f>
        <v>800</v>
      </c>
      <c r="AA147" s="10">
        <f>Customers!AA146+IFERROR(VLOOKUP(AA$4,Switching!$B$35:$F$44,5,0),0)-IFERROR(VLOOKUP(AA$4,Switching!$B$23:$F$31,5,0),0)</f>
        <v>19</v>
      </c>
      <c r="AB147" s="10">
        <f>Customers!AB146+IFERROR(VLOOKUP(AB$4,Switching!$B$35:$F$44,5,0),0)-IFERROR(VLOOKUP(AB$4,Switching!$B$23:$F$31,5,0),0)</f>
        <v>187</v>
      </c>
      <c r="AC147" s="10">
        <f>Customers!AC146+IFERROR(VLOOKUP(AC$4,Switching!$B$35:$F$44,5,0),0)-IFERROR(VLOOKUP(AC$4,Switching!$B$23:$F$31,5,0),0)</f>
        <v>4</v>
      </c>
      <c r="AD147" s="10">
        <f>Customers!AD146+IFERROR(VLOOKUP(AD$4,Switching!$B$35:$F$44,5,0),0)-IFERROR(VLOOKUP(AD$4,Switching!$B$23:$F$31,5,0),0)</f>
        <v>18</v>
      </c>
      <c r="AE147" s="10">
        <f>Customers!AE146+IFERROR(VLOOKUP(AE$4,Switching!$B$35:$F$44,5,0),0)-IFERROR(VLOOKUP(AE$4,Switching!$B$23:$F$31,5,0),0)</f>
        <v>132</v>
      </c>
      <c r="AF147" s="10">
        <f>Customers!AF146+IFERROR(VLOOKUP(AF$4,Switching!$B$35:$F$44,5,0),0)-IFERROR(VLOOKUP(AF$4,Switching!$B$23:$F$31,5,0),0)</f>
        <v>13</v>
      </c>
      <c r="AG147" s="10">
        <f>Customers!AG146+IFERROR(VLOOKUP(AG$4,Switching!$B$35:$F$44,5,0),0)-IFERROR(VLOOKUP(AG$4,Switching!$B$23:$F$31,5,0),0)</f>
        <v>12</v>
      </c>
      <c r="AH147" s="10">
        <f>Customers!AH146+IFERROR(VLOOKUP(AH$4,Switching!$B$35:$F$44,5,0),0)-IFERROR(VLOOKUP(AH$4,Switching!$B$23:$F$31,5,0),0)</f>
        <v>385555</v>
      </c>
      <c r="AI147" s="35">
        <f t="shared" si="12"/>
        <v>46697</v>
      </c>
      <c r="AJ147" s="10">
        <f>Customers!AJ146+IFERROR(VLOOKUP(AJ$4,Switching!$B$35:$F$44,5,0),0)-IFERROR(VLOOKUP(AJ$4,Switching!$B$23:$F$31,5,0),0)</f>
        <v>29543.200297437976</v>
      </c>
      <c r="AK147" s="10">
        <f>Customers!AK146+IFERROR(VLOOKUP(AK$4,Switching!$B$35:$F$44,5,0),0)-IFERROR(VLOOKUP(AK$4,Switching!$B$23:$F$31,5,0),0)</f>
        <v>17153.799702562021</v>
      </c>
      <c r="AL147" s="10">
        <f>Customers!AL146+IFERROR(VLOOKUP(AL$4,Switching!$B$35:$F$44,5,0),0)-IFERROR(VLOOKUP(AL$4,Switching!$B$23:$F$31,5,0),0)</f>
        <v>52</v>
      </c>
      <c r="AM147" s="10">
        <f>Customers!AM146+IFERROR(VLOOKUP(AM$4,Switching!$B$35:$F$44,5,0),0)-IFERROR(VLOOKUP(AM$4,Switching!$B$23:$F$31,5,0),0)</f>
        <v>2603</v>
      </c>
      <c r="AN147" s="10">
        <f>Customers!AN146+IFERROR(VLOOKUP(AN$4,Switching!$B$35:$F$44,5,0),0)-IFERROR(VLOOKUP(AN$4,Switching!$B$23:$F$31,5,0),0)</f>
        <v>48</v>
      </c>
      <c r="AO147" s="10">
        <f>Customers!AO146+IFERROR(VLOOKUP(AO$4,Switching!$B$35:$F$44,5,0),0)-IFERROR(VLOOKUP(AO$4,Switching!$B$23:$F$31,5,0),0)</f>
        <v>233</v>
      </c>
      <c r="AP147" s="10">
        <f>Customers!AP146+IFERROR(VLOOKUP(AP$4,Switching!$B$35:$F$44,5,0),0)-IFERROR(VLOOKUP(AP$4,Switching!$B$23:$F$31,5,0),0)</f>
        <v>21</v>
      </c>
      <c r="AQ147" s="10">
        <f>Customers!AQ146+IFERROR(VLOOKUP(AQ$4,Switching!$B$35:$F$44,5,0),0)-IFERROR(VLOOKUP(AQ$4,Switching!$B$23:$F$31,5,0),0)</f>
        <v>208</v>
      </c>
      <c r="AR147" s="10">
        <f>Customers!AR146+IFERROR(VLOOKUP(AR$4,Switching!$B$35:$F$44,5,0),0)-IFERROR(VLOOKUP(AR$4,Switching!$B$23:$F$31,5,0),0)</f>
        <v>74</v>
      </c>
      <c r="AS147" s="10">
        <f>Customers!AS146+IFERROR(VLOOKUP(AS$4,Switching!$B$35:$F$44,5,0),0)-IFERROR(VLOOKUP(AS$4,Switching!$B$23:$F$31,5,0),0)</f>
        <v>100</v>
      </c>
      <c r="AT147" s="10">
        <f>Customers!AT146+IFERROR(VLOOKUP(AT$4,Switching!$B$35:$F$44,5,0),0)-IFERROR(VLOOKUP(AT$4,Switching!$B$23:$F$31,5,0),0)</f>
        <v>156</v>
      </c>
      <c r="AU147" s="10">
        <f>Customers!AU146+IFERROR(VLOOKUP(AU$4,Switching!$B$35:$F$44,5,0),0)-IFERROR(VLOOKUP(AU$4,Switching!$B$23:$F$31,5,0),0)</f>
        <v>12</v>
      </c>
      <c r="AV147" s="10">
        <f>Customers!AV146+IFERROR(VLOOKUP(AV$4,Switching!$B$35:$F$44,5,0),0)-IFERROR(VLOOKUP(AV$4,Switching!$B$23:$F$31,5,0),0)</f>
        <v>905</v>
      </c>
      <c r="AW147" s="10">
        <f>Customers!AW146+IFERROR(VLOOKUP(AW$4,Switching!$B$35:$F$44,5,0),0)-IFERROR(VLOOKUP(AW$4,Switching!$B$23:$F$31,5,0),0)</f>
        <v>1</v>
      </c>
      <c r="AX147" s="10">
        <f>Customers!AX146+IFERROR(VLOOKUP(AX$4,Switching!$B$35:$F$44,5,0),0)-IFERROR(VLOOKUP(AX$4,Switching!$B$23:$F$31,5,0),0)</f>
        <v>2</v>
      </c>
    </row>
    <row r="148" spans="1:50" x14ac:dyDescent="0.25">
      <c r="A148" s="8">
        <v>2026</v>
      </c>
      <c r="B148" s="8">
        <v>5</v>
      </c>
      <c r="C148" s="8" t="s">
        <v>623</v>
      </c>
      <c r="D148" s="10">
        <f>Customers!D147+IFERROR(VLOOKUP(D$4,Switching!$B$35:$F$44,5,0),0)-IFERROR(VLOOKUP(D$4,Switching!$B$23:$F$31,5,0),0)</f>
        <v>451945.21723604097</v>
      </c>
      <c r="E148" s="36">
        <f t="shared" si="13"/>
        <v>697</v>
      </c>
      <c r="F148" s="10">
        <f>Customers!F147+IFERROR(VLOOKUP(F$4,Switching!$B$35:$F$44,5,0),0)-IFERROR(VLOOKUP(F$4,Switching!$B$23:$F$31,5,0),0)</f>
        <v>411</v>
      </c>
      <c r="G148" s="10">
        <f>Customers!G147+IFERROR(VLOOKUP(G$4,Switching!$B$35:$F$44,5,0),0)-IFERROR(VLOOKUP(G$4,Switching!$B$23:$F$31,5,0),0)</f>
        <v>286</v>
      </c>
      <c r="H148" s="35">
        <f t="shared" si="14"/>
        <v>83350</v>
      </c>
      <c r="I148" s="10">
        <f>Customers!I147+IFERROR(VLOOKUP(I$4,Switching!$B$35:$F$44,5,0),0)-IFERROR(VLOOKUP(I$4,Switching!$B$23:$F$31,5,0),0)</f>
        <v>64497.901353753259</v>
      </c>
      <c r="J148" s="10">
        <f>Customers!J147+IFERROR(VLOOKUP(J$4,Switching!$B$35:$F$44,5,0),0)-IFERROR(VLOOKUP(J$4,Switching!$B$23:$F$31,5,0),0)</f>
        <v>18852.098646246744</v>
      </c>
      <c r="K148" s="10">
        <f>Customers!K147+IFERROR(VLOOKUP(K$4,Switching!$B$35:$F$44,5,0),0)-IFERROR(VLOOKUP(K$4,Switching!$B$23:$F$31,5,0),0)</f>
        <v>195</v>
      </c>
      <c r="L148" s="10">
        <f>Customers!L147+IFERROR(VLOOKUP(L$4,Switching!$B$35:$F$44,5,0),0)-IFERROR(VLOOKUP(L$4,Switching!$B$23:$F$31,5,0),0)</f>
        <v>4560</v>
      </c>
      <c r="M148" s="10">
        <f>Customers!M147+IFERROR(VLOOKUP(M$4,Switching!$B$35:$F$44,5,0),0)-IFERROR(VLOOKUP(M$4,Switching!$B$23:$F$31,5,0),0)</f>
        <v>216</v>
      </c>
      <c r="N148" s="10">
        <f>Customers!N147+IFERROR(VLOOKUP(N$4,Switching!$B$35:$F$44,5,0),0)-IFERROR(VLOOKUP(N$4,Switching!$B$23:$F$31,5,0),0)</f>
        <v>524</v>
      </c>
      <c r="O148" s="10">
        <f>Customers!O147+IFERROR(VLOOKUP(O$4,Switching!$B$35:$F$44,5,0),0)-IFERROR(VLOOKUP(O$4,Switching!$B$23:$F$31,5,0),0)</f>
        <v>52</v>
      </c>
      <c r="P148" s="10">
        <f>Customers!P147+IFERROR(VLOOKUP(P$4,Switching!$B$35:$F$44,5,0),0)-IFERROR(VLOOKUP(P$4,Switching!$B$23:$F$31,5,0),0)</f>
        <v>747</v>
      </c>
      <c r="Q148" s="10">
        <f>Customers!Q147+IFERROR(VLOOKUP(Q$4,Switching!$B$35:$F$44,5,0),0)-IFERROR(VLOOKUP(Q$4,Switching!$B$23:$F$31,5,0),0)</f>
        <v>1</v>
      </c>
      <c r="R148" s="10">
        <f>Customers!R147+IFERROR(VLOOKUP(R$4,Switching!$B$35:$F$44,5,0),0)-IFERROR(VLOOKUP(R$4,Switching!$B$23:$F$31,5,0),0)</f>
        <v>6</v>
      </c>
      <c r="S148" s="10">
        <f>Customers!S147+IFERROR(VLOOKUP(S$4,Switching!$B$35:$F$44,5,0),0)-IFERROR(VLOOKUP(S$4,Switching!$B$23:$F$31,5,0),0)</f>
        <v>5</v>
      </c>
      <c r="T148" s="10">
        <f t="shared" si="10"/>
        <v>12</v>
      </c>
      <c r="U148" s="10">
        <f>Customers!U147+IFERROR(VLOOKUP(U$4,Switching!$B$35:$F$44,5,0),0)-IFERROR(VLOOKUP(U$4,Switching!$B$23:$F$31,5,0),0)</f>
        <v>32</v>
      </c>
      <c r="V148" s="10">
        <f>Customers!V147+IFERROR(VLOOKUP(V$4,Switching!$B$35:$F$44,5,0),0)-IFERROR(VLOOKUP(V$4,Switching!$B$23:$F$31,5,0),0)</f>
        <v>1</v>
      </c>
      <c r="W148" s="10">
        <f>Customers!W147+IFERROR(VLOOKUP(W$4,Switching!$B$35:$F$44,5,0),0)-IFERROR(VLOOKUP(W$4,Switching!$B$23:$F$31,5,0),0)</f>
        <v>23700</v>
      </c>
      <c r="X148" s="35">
        <f t="shared" si="11"/>
        <v>4707</v>
      </c>
      <c r="Y148" s="10">
        <f>Customers!Y147+IFERROR(VLOOKUP(Y$4,Switching!$B$35:$F$44,5,0),0)-IFERROR(VLOOKUP(Y$4,Switching!$B$23:$F$31,5,0),0)</f>
        <v>3907</v>
      </c>
      <c r="Z148" s="10">
        <f>Customers!Z147+IFERROR(VLOOKUP(Z$4,Switching!$B$35:$F$44,5,0),0)-IFERROR(VLOOKUP(Z$4,Switching!$B$23:$F$31,5,0),0)</f>
        <v>800</v>
      </c>
      <c r="AA148" s="10">
        <f>Customers!AA147+IFERROR(VLOOKUP(AA$4,Switching!$B$35:$F$44,5,0),0)-IFERROR(VLOOKUP(AA$4,Switching!$B$23:$F$31,5,0),0)</f>
        <v>19</v>
      </c>
      <c r="AB148" s="10">
        <f>Customers!AB147+IFERROR(VLOOKUP(AB$4,Switching!$B$35:$F$44,5,0),0)-IFERROR(VLOOKUP(AB$4,Switching!$B$23:$F$31,5,0),0)</f>
        <v>187</v>
      </c>
      <c r="AC148" s="10">
        <f>Customers!AC147+IFERROR(VLOOKUP(AC$4,Switching!$B$35:$F$44,5,0),0)-IFERROR(VLOOKUP(AC$4,Switching!$B$23:$F$31,5,0),0)</f>
        <v>4</v>
      </c>
      <c r="AD148" s="10">
        <f>Customers!AD147+IFERROR(VLOOKUP(AD$4,Switching!$B$35:$F$44,5,0),0)-IFERROR(VLOOKUP(AD$4,Switching!$B$23:$F$31,5,0),0)</f>
        <v>18</v>
      </c>
      <c r="AE148" s="10">
        <f>Customers!AE147+IFERROR(VLOOKUP(AE$4,Switching!$B$35:$F$44,5,0),0)-IFERROR(VLOOKUP(AE$4,Switching!$B$23:$F$31,5,0),0)</f>
        <v>128</v>
      </c>
      <c r="AF148" s="10">
        <f>Customers!AF147+IFERROR(VLOOKUP(AF$4,Switching!$B$35:$F$44,5,0),0)-IFERROR(VLOOKUP(AF$4,Switching!$B$23:$F$31,5,0),0)</f>
        <v>13</v>
      </c>
      <c r="AG148" s="10">
        <f>Customers!AG147+IFERROR(VLOOKUP(AG$4,Switching!$B$35:$F$44,5,0),0)-IFERROR(VLOOKUP(AG$4,Switching!$B$23:$F$31,5,0),0)</f>
        <v>12</v>
      </c>
      <c r="AH148" s="10">
        <f>Customers!AH147+IFERROR(VLOOKUP(AH$4,Switching!$B$35:$F$44,5,0),0)-IFERROR(VLOOKUP(AH$4,Switching!$B$23:$F$31,5,0),0)</f>
        <v>385726</v>
      </c>
      <c r="AI148" s="35">
        <f t="shared" si="12"/>
        <v>46714</v>
      </c>
      <c r="AJ148" s="10">
        <f>Customers!AJ147+IFERROR(VLOOKUP(AJ$4,Switching!$B$35:$F$44,5,0),0)-IFERROR(VLOOKUP(AJ$4,Switching!$B$23:$F$31,5,0),0)</f>
        <v>29553.955970166069</v>
      </c>
      <c r="AK148" s="10">
        <f>Customers!AK147+IFERROR(VLOOKUP(AK$4,Switching!$B$35:$F$44,5,0),0)-IFERROR(VLOOKUP(AK$4,Switching!$B$23:$F$31,5,0),0)</f>
        <v>17160.044029833931</v>
      </c>
      <c r="AL148" s="10">
        <f>Customers!AL147+IFERROR(VLOOKUP(AL$4,Switching!$B$35:$F$44,5,0),0)-IFERROR(VLOOKUP(AL$4,Switching!$B$23:$F$31,5,0),0)</f>
        <v>52</v>
      </c>
      <c r="AM148" s="10">
        <f>Customers!AM147+IFERROR(VLOOKUP(AM$4,Switching!$B$35:$F$44,5,0),0)-IFERROR(VLOOKUP(AM$4,Switching!$B$23:$F$31,5,0),0)</f>
        <v>2603</v>
      </c>
      <c r="AN148" s="10">
        <f>Customers!AN147+IFERROR(VLOOKUP(AN$4,Switching!$B$35:$F$44,5,0),0)-IFERROR(VLOOKUP(AN$4,Switching!$B$23:$F$31,5,0),0)</f>
        <v>48</v>
      </c>
      <c r="AO148" s="10">
        <f>Customers!AO147+IFERROR(VLOOKUP(AO$4,Switching!$B$35:$F$44,5,0),0)-IFERROR(VLOOKUP(AO$4,Switching!$B$23:$F$31,5,0),0)</f>
        <v>233</v>
      </c>
      <c r="AP148" s="10">
        <f>Customers!AP147+IFERROR(VLOOKUP(AP$4,Switching!$B$35:$F$44,5,0),0)-IFERROR(VLOOKUP(AP$4,Switching!$B$23:$F$31,5,0),0)</f>
        <v>21</v>
      </c>
      <c r="AQ148" s="10">
        <f>Customers!AQ147+IFERROR(VLOOKUP(AQ$4,Switching!$B$35:$F$44,5,0),0)-IFERROR(VLOOKUP(AQ$4,Switching!$B$23:$F$31,5,0),0)</f>
        <v>208</v>
      </c>
      <c r="AR148" s="10">
        <f>Customers!AR147+IFERROR(VLOOKUP(AR$4,Switching!$B$35:$F$44,5,0),0)-IFERROR(VLOOKUP(AR$4,Switching!$B$23:$F$31,5,0),0)</f>
        <v>74</v>
      </c>
      <c r="AS148" s="10">
        <f>Customers!AS147+IFERROR(VLOOKUP(AS$4,Switching!$B$35:$F$44,5,0),0)-IFERROR(VLOOKUP(AS$4,Switching!$B$23:$F$31,5,0),0)</f>
        <v>100</v>
      </c>
      <c r="AT148" s="10">
        <f>Customers!AT147+IFERROR(VLOOKUP(AT$4,Switching!$B$35:$F$44,5,0),0)-IFERROR(VLOOKUP(AT$4,Switching!$B$23:$F$31,5,0),0)</f>
        <v>156</v>
      </c>
      <c r="AU148" s="10">
        <f>Customers!AU147+IFERROR(VLOOKUP(AU$4,Switching!$B$35:$F$44,5,0),0)-IFERROR(VLOOKUP(AU$4,Switching!$B$23:$F$31,5,0),0)</f>
        <v>12</v>
      </c>
      <c r="AV148" s="10">
        <f>Customers!AV147+IFERROR(VLOOKUP(AV$4,Switching!$B$35:$F$44,5,0),0)-IFERROR(VLOOKUP(AV$4,Switching!$B$23:$F$31,5,0),0)</f>
        <v>905</v>
      </c>
      <c r="AW148" s="10">
        <f>Customers!AW147+IFERROR(VLOOKUP(AW$4,Switching!$B$35:$F$44,5,0),0)-IFERROR(VLOOKUP(AW$4,Switching!$B$23:$F$31,5,0),0)</f>
        <v>1</v>
      </c>
      <c r="AX148" s="10">
        <f>Customers!AX147+IFERROR(VLOOKUP(AX$4,Switching!$B$35:$F$44,5,0),0)-IFERROR(VLOOKUP(AX$4,Switching!$B$23:$F$31,5,0),0)</f>
        <v>2</v>
      </c>
    </row>
    <row r="149" spans="1:50" x14ac:dyDescent="0.25">
      <c r="A149" s="8">
        <v>2026</v>
      </c>
      <c r="B149" s="8">
        <v>6</v>
      </c>
      <c r="C149" s="8" t="s">
        <v>624</v>
      </c>
      <c r="D149" s="10">
        <f>Customers!D148+IFERROR(VLOOKUP(D$4,Switching!$B$35:$F$44,5,0),0)-IFERROR(VLOOKUP(D$4,Switching!$B$23:$F$31,5,0),0)</f>
        <v>452092.97906901001</v>
      </c>
      <c r="E149" s="36">
        <f t="shared" si="13"/>
        <v>695</v>
      </c>
      <c r="F149" s="10">
        <f>Customers!F148+IFERROR(VLOOKUP(F$4,Switching!$B$35:$F$44,5,0),0)-IFERROR(VLOOKUP(F$4,Switching!$B$23:$F$31,5,0),0)</f>
        <v>410</v>
      </c>
      <c r="G149" s="10">
        <f>Customers!G148+IFERROR(VLOOKUP(G$4,Switching!$B$35:$F$44,5,0),0)-IFERROR(VLOOKUP(G$4,Switching!$B$23:$F$31,5,0),0)</f>
        <v>285</v>
      </c>
      <c r="H149" s="35">
        <f t="shared" si="14"/>
        <v>83360</v>
      </c>
      <c r="I149" s="10">
        <f>Customers!I148+IFERROR(VLOOKUP(I$4,Switching!$B$35:$F$44,5,0),0)-IFERROR(VLOOKUP(I$4,Switching!$B$23:$F$31,5,0),0)</f>
        <v>64505.649765041031</v>
      </c>
      <c r="J149" s="10">
        <f>Customers!J148+IFERROR(VLOOKUP(J$4,Switching!$B$35:$F$44,5,0),0)-IFERROR(VLOOKUP(J$4,Switching!$B$23:$F$31,5,0),0)</f>
        <v>18854.350234958973</v>
      </c>
      <c r="K149" s="10">
        <f>Customers!K148+IFERROR(VLOOKUP(K$4,Switching!$B$35:$F$44,5,0),0)-IFERROR(VLOOKUP(K$4,Switching!$B$23:$F$31,5,0),0)</f>
        <v>195</v>
      </c>
      <c r="L149" s="10">
        <f>Customers!L148+IFERROR(VLOOKUP(L$4,Switching!$B$35:$F$44,5,0),0)-IFERROR(VLOOKUP(L$4,Switching!$B$23:$F$31,5,0),0)</f>
        <v>4560</v>
      </c>
      <c r="M149" s="10">
        <f>Customers!M148+IFERROR(VLOOKUP(M$4,Switching!$B$35:$F$44,5,0),0)-IFERROR(VLOOKUP(M$4,Switching!$B$23:$F$31,5,0),0)</f>
        <v>216</v>
      </c>
      <c r="N149" s="10">
        <f>Customers!N148+IFERROR(VLOOKUP(N$4,Switching!$B$35:$F$44,5,0),0)-IFERROR(VLOOKUP(N$4,Switching!$B$23:$F$31,5,0),0)</f>
        <v>524</v>
      </c>
      <c r="O149" s="10">
        <f>Customers!O148+IFERROR(VLOOKUP(O$4,Switching!$B$35:$F$44,5,0),0)-IFERROR(VLOOKUP(O$4,Switching!$B$23:$F$31,5,0),0)</f>
        <v>52</v>
      </c>
      <c r="P149" s="10">
        <f>Customers!P148+IFERROR(VLOOKUP(P$4,Switching!$B$35:$F$44,5,0),0)-IFERROR(VLOOKUP(P$4,Switching!$B$23:$F$31,5,0),0)</f>
        <v>747</v>
      </c>
      <c r="Q149" s="10">
        <f>Customers!Q148+IFERROR(VLOOKUP(Q$4,Switching!$B$35:$F$44,5,0),0)-IFERROR(VLOOKUP(Q$4,Switching!$B$23:$F$31,5,0),0)</f>
        <v>1</v>
      </c>
      <c r="R149" s="10">
        <f>Customers!R148+IFERROR(VLOOKUP(R$4,Switching!$B$35:$F$44,5,0),0)-IFERROR(VLOOKUP(R$4,Switching!$B$23:$F$31,5,0),0)</f>
        <v>6</v>
      </c>
      <c r="S149" s="10">
        <f>Customers!S148+IFERROR(VLOOKUP(S$4,Switching!$B$35:$F$44,5,0),0)-IFERROR(VLOOKUP(S$4,Switching!$B$23:$F$31,5,0),0)</f>
        <v>5</v>
      </c>
      <c r="T149" s="10">
        <f t="shared" si="10"/>
        <v>12</v>
      </c>
      <c r="U149" s="10">
        <f>Customers!U148+IFERROR(VLOOKUP(U$4,Switching!$B$35:$F$44,5,0),0)-IFERROR(VLOOKUP(U$4,Switching!$B$23:$F$31,5,0),0)</f>
        <v>32</v>
      </c>
      <c r="V149" s="10">
        <f>Customers!V148+IFERROR(VLOOKUP(V$4,Switching!$B$35:$F$44,5,0),0)-IFERROR(VLOOKUP(V$4,Switching!$B$23:$F$31,5,0),0)</f>
        <v>1</v>
      </c>
      <c r="W149" s="10">
        <f>Customers!W148+IFERROR(VLOOKUP(W$4,Switching!$B$35:$F$44,5,0),0)-IFERROR(VLOOKUP(W$4,Switching!$B$23:$F$31,5,0),0)</f>
        <v>23707</v>
      </c>
      <c r="X149" s="35">
        <f t="shared" si="11"/>
        <v>4709</v>
      </c>
      <c r="Y149" s="10">
        <f>Customers!Y148+IFERROR(VLOOKUP(Y$4,Switching!$B$35:$F$44,5,0),0)-IFERROR(VLOOKUP(Y$4,Switching!$B$23:$F$31,5,0),0)</f>
        <v>3908</v>
      </c>
      <c r="Z149" s="10">
        <f>Customers!Z148+IFERROR(VLOOKUP(Z$4,Switching!$B$35:$F$44,5,0),0)-IFERROR(VLOOKUP(Z$4,Switching!$B$23:$F$31,5,0),0)</f>
        <v>801</v>
      </c>
      <c r="AA149" s="10">
        <f>Customers!AA148+IFERROR(VLOOKUP(AA$4,Switching!$B$35:$F$44,5,0),0)-IFERROR(VLOOKUP(AA$4,Switching!$B$23:$F$31,5,0),0)</f>
        <v>19</v>
      </c>
      <c r="AB149" s="10">
        <f>Customers!AB148+IFERROR(VLOOKUP(AB$4,Switching!$B$35:$F$44,5,0),0)-IFERROR(VLOOKUP(AB$4,Switching!$B$23:$F$31,5,0),0)</f>
        <v>187</v>
      </c>
      <c r="AC149" s="10">
        <f>Customers!AC148+IFERROR(VLOOKUP(AC$4,Switching!$B$35:$F$44,5,0),0)-IFERROR(VLOOKUP(AC$4,Switching!$B$23:$F$31,5,0),0)</f>
        <v>4</v>
      </c>
      <c r="AD149" s="10">
        <f>Customers!AD148+IFERROR(VLOOKUP(AD$4,Switching!$B$35:$F$44,5,0),0)-IFERROR(VLOOKUP(AD$4,Switching!$B$23:$F$31,5,0),0)</f>
        <v>18</v>
      </c>
      <c r="AE149" s="10">
        <f>Customers!AE148+IFERROR(VLOOKUP(AE$4,Switching!$B$35:$F$44,5,0),0)-IFERROR(VLOOKUP(AE$4,Switching!$B$23:$F$31,5,0),0)</f>
        <v>128</v>
      </c>
      <c r="AF149" s="10">
        <f>Customers!AF148+IFERROR(VLOOKUP(AF$4,Switching!$B$35:$F$44,5,0),0)-IFERROR(VLOOKUP(AF$4,Switching!$B$23:$F$31,5,0),0)</f>
        <v>13</v>
      </c>
      <c r="AG149" s="10">
        <f>Customers!AG148+IFERROR(VLOOKUP(AG$4,Switching!$B$35:$F$44,5,0),0)-IFERROR(VLOOKUP(AG$4,Switching!$B$23:$F$31,5,0),0)</f>
        <v>12</v>
      </c>
      <c r="AH149" s="10">
        <f>Customers!AH148+IFERROR(VLOOKUP(AH$4,Switching!$B$35:$F$44,5,0),0)-IFERROR(VLOOKUP(AH$4,Switching!$B$23:$F$31,5,0),0)</f>
        <v>385897</v>
      </c>
      <c r="AI149" s="35">
        <f t="shared" si="12"/>
        <v>46731</v>
      </c>
      <c r="AJ149" s="10">
        <f>Customers!AJ148+IFERROR(VLOOKUP(AJ$4,Switching!$B$35:$F$44,5,0),0)-IFERROR(VLOOKUP(AJ$4,Switching!$B$23:$F$31,5,0),0)</f>
        <v>29564.711642894159</v>
      </c>
      <c r="AK149" s="10">
        <f>Customers!AK148+IFERROR(VLOOKUP(AK$4,Switching!$B$35:$F$44,5,0),0)-IFERROR(VLOOKUP(AK$4,Switching!$B$23:$F$31,5,0),0)</f>
        <v>17166.288357105837</v>
      </c>
      <c r="AL149" s="10">
        <f>Customers!AL148+IFERROR(VLOOKUP(AL$4,Switching!$B$35:$F$44,5,0),0)-IFERROR(VLOOKUP(AL$4,Switching!$B$23:$F$31,5,0),0)</f>
        <v>52</v>
      </c>
      <c r="AM149" s="10">
        <f>Customers!AM148+IFERROR(VLOOKUP(AM$4,Switching!$B$35:$F$44,5,0),0)-IFERROR(VLOOKUP(AM$4,Switching!$B$23:$F$31,5,0),0)</f>
        <v>2603</v>
      </c>
      <c r="AN149" s="10">
        <f>Customers!AN148+IFERROR(VLOOKUP(AN$4,Switching!$B$35:$F$44,5,0),0)-IFERROR(VLOOKUP(AN$4,Switching!$B$23:$F$31,5,0),0)</f>
        <v>48</v>
      </c>
      <c r="AO149" s="10">
        <f>Customers!AO148+IFERROR(VLOOKUP(AO$4,Switching!$B$35:$F$44,5,0),0)-IFERROR(VLOOKUP(AO$4,Switching!$B$23:$F$31,5,0),0)</f>
        <v>233</v>
      </c>
      <c r="AP149" s="10">
        <f>Customers!AP148+IFERROR(VLOOKUP(AP$4,Switching!$B$35:$F$44,5,0),0)-IFERROR(VLOOKUP(AP$4,Switching!$B$23:$F$31,5,0),0)</f>
        <v>21</v>
      </c>
      <c r="AQ149" s="10">
        <f>Customers!AQ148+IFERROR(VLOOKUP(AQ$4,Switching!$B$35:$F$44,5,0),0)-IFERROR(VLOOKUP(AQ$4,Switching!$B$23:$F$31,5,0),0)</f>
        <v>208</v>
      </c>
      <c r="AR149" s="10">
        <f>Customers!AR148+IFERROR(VLOOKUP(AR$4,Switching!$B$35:$F$44,5,0),0)-IFERROR(VLOOKUP(AR$4,Switching!$B$23:$F$31,5,0),0)</f>
        <v>74</v>
      </c>
      <c r="AS149" s="10">
        <f>Customers!AS148+IFERROR(VLOOKUP(AS$4,Switching!$B$35:$F$44,5,0),0)-IFERROR(VLOOKUP(AS$4,Switching!$B$23:$F$31,5,0),0)</f>
        <v>100</v>
      </c>
      <c r="AT149" s="10">
        <f>Customers!AT148+IFERROR(VLOOKUP(AT$4,Switching!$B$35:$F$44,5,0),0)-IFERROR(VLOOKUP(AT$4,Switching!$B$23:$F$31,5,0),0)</f>
        <v>156</v>
      </c>
      <c r="AU149" s="10">
        <f>Customers!AU148+IFERROR(VLOOKUP(AU$4,Switching!$B$35:$F$44,5,0),0)-IFERROR(VLOOKUP(AU$4,Switching!$B$23:$F$31,5,0),0)</f>
        <v>12</v>
      </c>
      <c r="AV149" s="10">
        <f>Customers!AV148+IFERROR(VLOOKUP(AV$4,Switching!$B$35:$F$44,5,0),0)-IFERROR(VLOOKUP(AV$4,Switching!$B$23:$F$31,5,0),0)</f>
        <v>905</v>
      </c>
      <c r="AW149" s="10">
        <f>Customers!AW148+IFERROR(VLOOKUP(AW$4,Switching!$B$35:$F$44,5,0),0)-IFERROR(VLOOKUP(AW$4,Switching!$B$23:$F$31,5,0),0)</f>
        <v>1</v>
      </c>
      <c r="AX149" s="10">
        <f>Customers!AX148+IFERROR(VLOOKUP(AX$4,Switching!$B$35:$F$44,5,0),0)-IFERROR(VLOOKUP(AX$4,Switching!$B$23:$F$31,5,0),0)</f>
        <v>2</v>
      </c>
    </row>
    <row r="150" spans="1:50" x14ac:dyDescent="0.25">
      <c r="A150" s="8">
        <v>2026</v>
      </c>
      <c r="B150" s="8">
        <v>7</v>
      </c>
      <c r="C150" s="8" t="s">
        <v>625</v>
      </c>
      <c r="D150" s="10">
        <f>Customers!D149+IFERROR(VLOOKUP(D$4,Switching!$B$35:$F$44,5,0),0)-IFERROR(VLOOKUP(D$4,Switching!$B$23:$F$31,5,0),0)</f>
        <v>452240.74090197898</v>
      </c>
      <c r="E150" s="36">
        <f t="shared" si="13"/>
        <v>691</v>
      </c>
      <c r="F150" s="10">
        <f>Customers!F149+IFERROR(VLOOKUP(F$4,Switching!$B$35:$F$44,5,0),0)-IFERROR(VLOOKUP(F$4,Switching!$B$23:$F$31,5,0),0)</f>
        <v>408</v>
      </c>
      <c r="G150" s="10">
        <f>Customers!G149+IFERROR(VLOOKUP(G$4,Switching!$B$35:$F$44,5,0),0)-IFERROR(VLOOKUP(G$4,Switching!$B$23:$F$31,5,0),0)</f>
        <v>283</v>
      </c>
      <c r="H150" s="35">
        <f t="shared" si="14"/>
        <v>83370</v>
      </c>
      <c r="I150" s="10">
        <f>Customers!I149+IFERROR(VLOOKUP(I$4,Switching!$B$35:$F$44,5,0),0)-IFERROR(VLOOKUP(I$4,Switching!$B$23:$F$31,5,0),0)</f>
        <v>64513.398176328796</v>
      </c>
      <c r="J150" s="10">
        <f>Customers!J149+IFERROR(VLOOKUP(J$4,Switching!$B$35:$F$44,5,0),0)-IFERROR(VLOOKUP(J$4,Switching!$B$23:$F$31,5,0),0)</f>
        <v>18856.601823671204</v>
      </c>
      <c r="K150" s="10">
        <f>Customers!K149+IFERROR(VLOOKUP(K$4,Switching!$B$35:$F$44,5,0),0)-IFERROR(VLOOKUP(K$4,Switching!$B$23:$F$31,5,0),0)</f>
        <v>195</v>
      </c>
      <c r="L150" s="10">
        <f>Customers!L149+IFERROR(VLOOKUP(L$4,Switching!$B$35:$F$44,5,0),0)-IFERROR(VLOOKUP(L$4,Switching!$B$23:$F$31,5,0),0)</f>
        <v>4560</v>
      </c>
      <c r="M150" s="10">
        <f>Customers!M149+IFERROR(VLOOKUP(M$4,Switching!$B$35:$F$44,5,0),0)-IFERROR(VLOOKUP(M$4,Switching!$B$23:$F$31,5,0),0)</f>
        <v>216</v>
      </c>
      <c r="N150" s="10">
        <f>Customers!N149+IFERROR(VLOOKUP(N$4,Switching!$B$35:$F$44,5,0),0)-IFERROR(VLOOKUP(N$4,Switching!$B$23:$F$31,5,0),0)</f>
        <v>524</v>
      </c>
      <c r="O150" s="10">
        <f>Customers!O149+IFERROR(VLOOKUP(O$4,Switching!$B$35:$F$44,5,0),0)-IFERROR(VLOOKUP(O$4,Switching!$B$23:$F$31,5,0),0)</f>
        <v>52</v>
      </c>
      <c r="P150" s="10">
        <f>Customers!P149+IFERROR(VLOOKUP(P$4,Switching!$B$35:$F$44,5,0),0)-IFERROR(VLOOKUP(P$4,Switching!$B$23:$F$31,5,0),0)</f>
        <v>747</v>
      </c>
      <c r="Q150" s="10">
        <f>Customers!Q149+IFERROR(VLOOKUP(Q$4,Switching!$B$35:$F$44,5,0),0)-IFERROR(VLOOKUP(Q$4,Switching!$B$23:$F$31,5,0),0)</f>
        <v>1</v>
      </c>
      <c r="R150" s="10">
        <f>Customers!R149+IFERROR(VLOOKUP(R$4,Switching!$B$35:$F$44,5,0),0)-IFERROR(VLOOKUP(R$4,Switching!$B$23:$F$31,5,0),0)</f>
        <v>6</v>
      </c>
      <c r="S150" s="10">
        <f>Customers!S149+IFERROR(VLOOKUP(S$4,Switching!$B$35:$F$44,5,0),0)-IFERROR(VLOOKUP(S$4,Switching!$B$23:$F$31,5,0),0)</f>
        <v>5</v>
      </c>
      <c r="T150" s="10">
        <f t="shared" si="10"/>
        <v>12</v>
      </c>
      <c r="U150" s="10">
        <f>Customers!U149+IFERROR(VLOOKUP(U$4,Switching!$B$35:$F$44,5,0),0)-IFERROR(VLOOKUP(U$4,Switching!$B$23:$F$31,5,0),0)</f>
        <v>32</v>
      </c>
      <c r="V150" s="10">
        <f>Customers!V149+IFERROR(VLOOKUP(V$4,Switching!$B$35:$F$44,5,0),0)-IFERROR(VLOOKUP(V$4,Switching!$B$23:$F$31,5,0),0)</f>
        <v>1</v>
      </c>
      <c r="W150" s="10">
        <f>Customers!W149+IFERROR(VLOOKUP(W$4,Switching!$B$35:$F$44,5,0),0)-IFERROR(VLOOKUP(W$4,Switching!$B$23:$F$31,5,0),0)</f>
        <v>23672</v>
      </c>
      <c r="X150" s="35">
        <f t="shared" si="11"/>
        <v>4711</v>
      </c>
      <c r="Y150" s="10">
        <f>Customers!Y149+IFERROR(VLOOKUP(Y$4,Switching!$B$35:$F$44,5,0),0)-IFERROR(VLOOKUP(Y$4,Switching!$B$23:$F$31,5,0),0)</f>
        <v>3910</v>
      </c>
      <c r="Z150" s="10">
        <f>Customers!Z149+IFERROR(VLOOKUP(Z$4,Switching!$B$35:$F$44,5,0),0)-IFERROR(VLOOKUP(Z$4,Switching!$B$23:$F$31,5,0),0)</f>
        <v>801</v>
      </c>
      <c r="AA150" s="10">
        <f>Customers!AA149+IFERROR(VLOOKUP(AA$4,Switching!$B$35:$F$44,5,0),0)-IFERROR(VLOOKUP(AA$4,Switching!$B$23:$F$31,5,0),0)</f>
        <v>19</v>
      </c>
      <c r="AB150" s="10">
        <f>Customers!AB149+IFERROR(VLOOKUP(AB$4,Switching!$B$35:$F$44,5,0),0)-IFERROR(VLOOKUP(AB$4,Switching!$B$23:$F$31,5,0),0)</f>
        <v>187</v>
      </c>
      <c r="AC150" s="10">
        <f>Customers!AC149+IFERROR(VLOOKUP(AC$4,Switching!$B$35:$F$44,5,0),0)-IFERROR(VLOOKUP(AC$4,Switching!$B$23:$F$31,5,0),0)</f>
        <v>4</v>
      </c>
      <c r="AD150" s="10">
        <f>Customers!AD149+IFERROR(VLOOKUP(AD$4,Switching!$B$35:$F$44,5,0),0)-IFERROR(VLOOKUP(AD$4,Switching!$B$23:$F$31,5,0),0)</f>
        <v>18</v>
      </c>
      <c r="AE150" s="10">
        <f>Customers!AE149+IFERROR(VLOOKUP(AE$4,Switching!$B$35:$F$44,5,0),0)-IFERROR(VLOOKUP(AE$4,Switching!$B$23:$F$31,5,0),0)</f>
        <v>128</v>
      </c>
      <c r="AF150" s="10">
        <f>Customers!AF149+IFERROR(VLOOKUP(AF$4,Switching!$B$35:$F$44,5,0),0)-IFERROR(VLOOKUP(AF$4,Switching!$B$23:$F$31,5,0),0)</f>
        <v>13</v>
      </c>
      <c r="AG150" s="10">
        <f>Customers!AG149+IFERROR(VLOOKUP(AG$4,Switching!$B$35:$F$44,5,0),0)-IFERROR(VLOOKUP(AG$4,Switching!$B$23:$F$31,5,0),0)</f>
        <v>12</v>
      </c>
      <c r="AH150" s="10">
        <f>Customers!AH149+IFERROR(VLOOKUP(AH$4,Switching!$B$35:$F$44,5,0),0)-IFERROR(VLOOKUP(AH$4,Switching!$B$23:$F$31,5,0),0)</f>
        <v>386069</v>
      </c>
      <c r="AI150" s="35">
        <f t="shared" si="12"/>
        <v>46748</v>
      </c>
      <c r="AJ150" s="10">
        <f>Customers!AJ149+IFERROR(VLOOKUP(AJ$4,Switching!$B$35:$F$44,5,0),0)-IFERROR(VLOOKUP(AJ$4,Switching!$B$23:$F$31,5,0),0)</f>
        <v>29575.467315622252</v>
      </c>
      <c r="AK150" s="10">
        <f>Customers!AK149+IFERROR(VLOOKUP(AK$4,Switching!$B$35:$F$44,5,0),0)-IFERROR(VLOOKUP(AK$4,Switching!$B$23:$F$31,5,0),0)</f>
        <v>17172.532684377744</v>
      </c>
      <c r="AL150" s="10">
        <f>Customers!AL149+IFERROR(VLOOKUP(AL$4,Switching!$B$35:$F$44,5,0),0)-IFERROR(VLOOKUP(AL$4,Switching!$B$23:$F$31,5,0),0)</f>
        <v>52</v>
      </c>
      <c r="AM150" s="10">
        <f>Customers!AM149+IFERROR(VLOOKUP(AM$4,Switching!$B$35:$F$44,5,0),0)-IFERROR(VLOOKUP(AM$4,Switching!$B$23:$F$31,5,0),0)</f>
        <v>2603</v>
      </c>
      <c r="AN150" s="10">
        <f>Customers!AN149+IFERROR(VLOOKUP(AN$4,Switching!$B$35:$F$44,5,0),0)-IFERROR(VLOOKUP(AN$4,Switching!$B$23:$F$31,5,0),0)</f>
        <v>48</v>
      </c>
      <c r="AO150" s="10">
        <f>Customers!AO149+IFERROR(VLOOKUP(AO$4,Switching!$B$35:$F$44,5,0),0)-IFERROR(VLOOKUP(AO$4,Switching!$B$23:$F$31,5,0),0)</f>
        <v>233</v>
      </c>
      <c r="AP150" s="10">
        <f>Customers!AP149+IFERROR(VLOOKUP(AP$4,Switching!$B$35:$F$44,5,0),0)-IFERROR(VLOOKUP(AP$4,Switching!$B$23:$F$31,5,0),0)</f>
        <v>21</v>
      </c>
      <c r="AQ150" s="10">
        <f>Customers!AQ149+IFERROR(VLOOKUP(AQ$4,Switching!$B$35:$F$44,5,0),0)-IFERROR(VLOOKUP(AQ$4,Switching!$B$23:$F$31,5,0),0)</f>
        <v>208</v>
      </c>
      <c r="AR150" s="10">
        <f>Customers!AR149+IFERROR(VLOOKUP(AR$4,Switching!$B$35:$F$44,5,0),0)-IFERROR(VLOOKUP(AR$4,Switching!$B$23:$F$31,5,0),0)</f>
        <v>74</v>
      </c>
      <c r="AS150" s="10">
        <f>Customers!AS149+IFERROR(VLOOKUP(AS$4,Switching!$B$35:$F$44,5,0),0)-IFERROR(VLOOKUP(AS$4,Switching!$B$23:$F$31,5,0),0)</f>
        <v>100</v>
      </c>
      <c r="AT150" s="10">
        <f>Customers!AT149+IFERROR(VLOOKUP(AT$4,Switching!$B$35:$F$44,5,0),0)-IFERROR(VLOOKUP(AT$4,Switching!$B$23:$F$31,5,0),0)</f>
        <v>156</v>
      </c>
      <c r="AU150" s="10">
        <f>Customers!AU149+IFERROR(VLOOKUP(AU$4,Switching!$B$35:$F$44,5,0),0)-IFERROR(VLOOKUP(AU$4,Switching!$B$23:$F$31,5,0),0)</f>
        <v>12</v>
      </c>
      <c r="AV150" s="10">
        <f>Customers!AV149+IFERROR(VLOOKUP(AV$4,Switching!$B$35:$F$44,5,0),0)-IFERROR(VLOOKUP(AV$4,Switching!$B$23:$F$31,5,0),0)</f>
        <v>905</v>
      </c>
      <c r="AW150" s="10">
        <f>Customers!AW149+IFERROR(VLOOKUP(AW$4,Switching!$B$35:$F$44,5,0),0)-IFERROR(VLOOKUP(AW$4,Switching!$B$23:$F$31,5,0),0)</f>
        <v>1</v>
      </c>
      <c r="AX150" s="10">
        <f>Customers!AX149+IFERROR(VLOOKUP(AX$4,Switching!$B$35:$F$44,5,0),0)-IFERROR(VLOOKUP(AX$4,Switching!$B$23:$F$31,5,0),0)</f>
        <v>2</v>
      </c>
    </row>
    <row r="151" spans="1:50" x14ac:dyDescent="0.25">
      <c r="A151" s="8">
        <v>2026</v>
      </c>
      <c r="B151" s="8">
        <v>8</v>
      </c>
      <c r="C151" s="8" t="s">
        <v>626</v>
      </c>
      <c r="D151" s="10">
        <f>Customers!D150+IFERROR(VLOOKUP(D$4,Switching!$B$35:$F$44,5,0),0)-IFERROR(VLOOKUP(D$4,Switching!$B$23:$F$31,5,0),0)</f>
        <v>452388.50259826699</v>
      </c>
      <c r="E151" s="36">
        <f t="shared" si="13"/>
        <v>690</v>
      </c>
      <c r="F151" s="10">
        <f>Customers!F150+IFERROR(VLOOKUP(F$4,Switching!$B$35:$F$44,5,0),0)-IFERROR(VLOOKUP(F$4,Switching!$B$23:$F$31,5,0),0)</f>
        <v>407</v>
      </c>
      <c r="G151" s="10">
        <f>Customers!G150+IFERROR(VLOOKUP(G$4,Switching!$B$35:$F$44,5,0),0)-IFERROR(VLOOKUP(G$4,Switching!$B$23:$F$31,5,0),0)</f>
        <v>283</v>
      </c>
      <c r="H151" s="35">
        <f t="shared" si="14"/>
        <v>83380</v>
      </c>
      <c r="I151" s="10">
        <f>Customers!I150+IFERROR(VLOOKUP(I$4,Switching!$B$35:$F$44,5,0),0)-IFERROR(VLOOKUP(I$4,Switching!$B$23:$F$31,5,0),0)</f>
        <v>64521.146587616568</v>
      </c>
      <c r="J151" s="10">
        <f>Customers!J150+IFERROR(VLOOKUP(J$4,Switching!$B$35:$F$44,5,0),0)-IFERROR(VLOOKUP(J$4,Switching!$B$23:$F$31,5,0),0)</f>
        <v>18858.853412383432</v>
      </c>
      <c r="K151" s="10">
        <f>Customers!K150+IFERROR(VLOOKUP(K$4,Switching!$B$35:$F$44,5,0),0)-IFERROR(VLOOKUP(K$4,Switching!$B$23:$F$31,5,0),0)</f>
        <v>195</v>
      </c>
      <c r="L151" s="10">
        <f>Customers!L150+IFERROR(VLOOKUP(L$4,Switching!$B$35:$F$44,5,0),0)-IFERROR(VLOOKUP(L$4,Switching!$B$23:$F$31,5,0),0)</f>
        <v>4560</v>
      </c>
      <c r="M151" s="10">
        <f>Customers!M150+IFERROR(VLOOKUP(M$4,Switching!$B$35:$F$44,5,0),0)-IFERROR(VLOOKUP(M$4,Switching!$B$23:$F$31,5,0),0)</f>
        <v>216</v>
      </c>
      <c r="N151" s="10">
        <f>Customers!N150+IFERROR(VLOOKUP(N$4,Switching!$B$35:$F$44,5,0),0)-IFERROR(VLOOKUP(N$4,Switching!$B$23:$F$31,5,0),0)</f>
        <v>524</v>
      </c>
      <c r="O151" s="10">
        <f>Customers!O150+IFERROR(VLOOKUP(O$4,Switching!$B$35:$F$44,5,0),0)-IFERROR(VLOOKUP(O$4,Switching!$B$23:$F$31,5,0),0)</f>
        <v>52</v>
      </c>
      <c r="P151" s="10">
        <f>Customers!P150+IFERROR(VLOOKUP(P$4,Switching!$B$35:$F$44,5,0),0)-IFERROR(VLOOKUP(P$4,Switching!$B$23:$F$31,5,0),0)</f>
        <v>747</v>
      </c>
      <c r="Q151" s="10">
        <f>Customers!Q150+IFERROR(VLOOKUP(Q$4,Switching!$B$35:$F$44,5,0),0)-IFERROR(VLOOKUP(Q$4,Switching!$B$23:$F$31,5,0),0)</f>
        <v>1</v>
      </c>
      <c r="R151" s="10">
        <f>Customers!R150+IFERROR(VLOOKUP(R$4,Switching!$B$35:$F$44,5,0),0)-IFERROR(VLOOKUP(R$4,Switching!$B$23:$F$31,5,0),0)</f>
        <v>6</v>
      </c>
      <c r="S151" s="10">
        <f>Customers!S150+IFERROR(VLOOKUP(S$4,Switching!$B$35:$F$44,5,0),0)-IFERROR(VLOOKUP(S$4,Switching!$B$23:$F$31,5,0),0)</f>
        <v>5</v>
      </c>
      <c r="T151" s="10">
        <f t="shared" si="10"/>
        <v>12</v>
      </c>
      <c r="U151" s="10">
        <f>Customers!U150+IFERROR(VLOOKUP(U$4,Switching!$B$35:$F$44,5,0),0)-IFERROR(VLOOKUP(U$4,Switching!$B$23:$F$31,5,0),0)</f>
        <v>32</v>
      </c>
      <c r="V151" s="10">
        <f>Customers!V150+IFERROR(VLOOKUP(V$4,Switching!$B$35:$F$44,5,0),0)-IFERROR(VLOOKUP(V$4,Switching!$B$23:$F$31,5,0),0)</f>
        <v>1</v>
      </c>
      <c r="W151" s="10">
        <f>Customers!W150+IFERROR(VLOOKUP(W$4,Switching!$B$35:$F$44,5,0),0)-IFERROR(VLOOKUP(W$4,Switching!$B$23:$F$31,5,0),0)</f>
        <v>23679</v>
      </c>
      <c r="X151" s="35">
        <f t="shared" si="11"/>
        <v>4713</v>
      </c>
      <c r="Y151" s="10">
        <f>Customers!Y150+IFERROR(VLOOKUP(Y$4,Switching!$B$35:$F$44,5,0),0)-IFERROR(VLOOKUP(Y$4,Switching!$B$23:$F$31,5,0),0)</f>
        <v>3912</v>
      </c>
      <c r="Z151" s="10">
        <f>Customers!Z150+IFERROR(VLOOKUP(Z$4,Switching!$B$35:$F$44,5,0),0)-IFERROR(VLOOKUP(Z$4,Switching!$B$23:$F$31,5,0),0)</f>
        <v>801</v>
      </c>
      <c r="AA151" s="10">
        <f>Customers!AA150+IFERROR(VLOOKUP(AA$4,Switching!$B$35:$F$44,5,0),0)-IFERROR(VLOOKUP(AA$4,Switching!$B$23:$F$31,5,0),0)</f>
        <v>19</v>
      </c>
      <c r="AB151" s="10">
        <f>Customers!AB150+IFERROR(VLOOKUP(AB$4,Switching!$B$35:$F$44,5,0),0)-IFERROR(VLOOKUP(AB$4,Switching!$B$23:$F$31,5,0),0)</f>
        <v>187</v>
      </c>
      <c r="AC151" s="10">
        <f>Customers!AC150+IFERROR(VLOOKUP(AC$4,Switching!$B$35:$F$44,5,0),0)-IFERROR(VLOOKUP(AC$4,Switching!$B$23:$F$31,5,0),0)</f>
        <v>4</v>
      </c>
      <c r="AD151" s="10">
        <f>Customers!AD150+IFERROR(VLOOKUP(AD$4,Switching!$B$35:$F$44,5,0),0)-IFERROR(VLOOKUP(AD$4,Switching!$B$23:$F$31,5,0),0)</f>
        <v>18</v>
      </c>
      <c r="AE151" s="10">
        <f>Customers!AE150+IFERROR(VLOOKUP(AE$4,Switching!$B$35:$F$44,5,0),0)-IFERROR(VLOOKUP(AE$4,Switching!$B$23:$F$31,5,0),0)</f>
        <v>128</v>
      </c>
      <c r="AF151" s="10">
        <f>Customers!AF150+IFERROR(VLOOKUP(AF$4,Switching!$B$35:$F$44,5,0),0)-IFERROR(VLOOKUP(AF$4,Switching!$B$23:$F$31,5,0),0)</f>
        <v>13</v>
      </c>
      <c r="AG151" s="10">
        <f>Customers!AG150+IFERROR(VLOOKUP(AG$4,Switching!$B$35:$F$44,5,0),0)-IFERROR(VLOOKUP(AG$4,Switching!$B$23:$F$31,5,0),0)</f>
        <v>12</v>
      </c>
      <c r="AH151" s="10">
        <f>Customers!AH150+IFERROR(VLOOKUP(AH$4,Switching!$B$35:$F$44,5,0),0)-IFERROR(VLOOKUP(AH$4,Switching!$B$23:$F$31,5,0),0)</f>
        <v>386240</v>
      </c>
      <c r="AI151" s="35">
        <f t="shared" si="12"/>
        <v>46765</v>
      </c>
      <c r="AJ151" s="10">
        <f>Customers!AJ150+IFERROR(VLOOKUP(AJ$4,Switching!$B$35:$F$44,5,0),0)-IFERROR(VLOOKUP(AJ$4,Switching!$B$23:$F$31,5,0),0)</f>
        <v>29586.222988350342</v>
      </c>
      <c r="AK151" s="10">
        <f>Customers!AK150+IFERROR(VLOOKUP(AK$4,Switching!$B$35:$F$44,5,0),0)-IFERROR(VLOOKUP(AK$4,Switching!$B$23:$F$31,5,0),0)</f>
        <v>17178.777011649654</v>
      </c>
      <c r="AL151" s="10">
        <f>Customers!AL150+IFERROR(VLOOKUP(AL$4,Switching!$B$35:$F$44,5,0),0)-IFERROR(VLOOKUP(AL$4,Switching!$B$23:$F$31,5,0),0)</f>
        <v>52</v>
      </c>
      <c r="AM151" s="10">
        <f>Customers!AM150+IFERROR(VLOOKUP(AM$4,Switching!$B$35:$F$44,5,0),0)-IFERROR(VLOOKUP(AM$4,Switching!$B$23:$F$31,5,0),0)</f>
        <v>2603</v>
      </c>
      <c r="AN151" s="10">
        <f>Customers!AN150+IFERROR(VLOOKUP(AN$4,Switching!$B$35:$F$44,5,0),0)-IFERROR(VLOOKUP(AN$4,Switching!$B$23:$F$31,5,0),0)</f>
        <v>48</v>
      </c>
      <c r="AO151" s="10">
        <f>Customers!AO150+IFERROR(VLOOKUP(AO$4,Switching!$B$35:$F$44,5,0),0)-IFERROR(VLOOKUP(AO$4,Switching!$B$23:$F$31,5,0),0)</f>
        <v>233</v>
      </c>
      <c r="AP151" s="10">
        <f>Customers!AP150+IFERROR(VLOOKUP(AP$4,Switching!$B$35:$F$44,5,0),0)-IFERROR(VLOOKUP(AP$4,Switching!$B$23:$F$31,5,0),0)</f>
        <v>21</v>
      </c>
      <c r="AQ151" s="10">
        <f>Customers!AQ150+IFERROR(VLOOKUP(AQ$4,Switching!$B$35:$F$44,5,0),0)-IFERROR(VLOOKUP(AQ$4,Switching!$B$23:$F$31,5,0),0)</f>
        <v>208</v>
      </c>
      <c r="AR151" s="10">
        <f>Customers!AR150+IFERROR(VLOOKUP(AR$4,Switching!$B$35:$F$44,5,0),0)-IFERROR(VLOOKUP(AR$4,Switching!$B$23:$F$31,5,0),0)</f>
        <v>74</v>
      </c>
      <c r="AS151" s="10">
        <f>Customers!AS150+IFERROR(VLOOKUP(AS$4,Switching!$B$35:$F$44,5,0),0)-IFERROR(VLOOKUP(AS$4,Switching!$B$23:$F$31,5,0),0)</f>
        <v>100</v>
      </c>
      <c r="AT151" s="10">
        <f>Customers!AT150+IFERROR(VLOOKUP(AT$4,Switching!$B$35:$F$44,5,0),0)-IFERROR(VLOOKUP(AT$4,Switching!$B$23:$F$31,5,0),0)</f>
        <v>156</v>
      </c>
      <c r="AU151" s="10">
        <f>Customers!AU150+IFERROR(VLOOKUP(AU$4,Switching!$B$35:$F$44,5,0),0)-IFERROR(VLOOKUP(AU$4,Switching!$B$23:$F$31,5,0),0)</f>
        <v>12</v>
      </c>
      <c r="AV151" s="10">
        <f>Customers!AV150+IFERROR(VLOOKUP(AV$4,Switching!$B$35:$F$44,5,0),0)-IFERROR(VLOOKUP(AV$4,Switching!$B$23:$F$31,5,0),0)</f>
        <v>905</v>
      </c>
      <c r="AW151" s="10">
        <f>Customers!AW150+IFERROR(VLOOKUP(AW$4,Switching!$B$35:$F$44,5,0),0)-IFERROR(VLOOKUP(AW$4,Switching!$B$23:$F$31,5,0),0)</f>
        <v>1</v>
      </c>
      <c r="AX151" s="10">
        <f>Customers!AX150+IFERROR(VLOOKUP(AX$4,Switching!$B$35:$F$44,5,0),0)-IFERROR(VLOOKUP(AX$4,Switching!$B$23:$F$31,5,0),0)</f>
        <v>2</v>
      </c>
    </row>
    <row r="152" spans="1:50" x14ac:dyDescent="0.25">
      <c r="A152" s="8">
        <v>2026</v>
      </c>
      <c r="B152" s="8">
        <v>9</v>
      </c>
      <c r="C152" s="8" t="s">
        <v>627</v>
      </c>
      <c r="D152" s="10">
        <f>Customers!D151+IFERROR(VLOOKUP(D$4,Switching!$B$35:$F$44,5,0),0)-IFERROR(VLOOKUP(D$4,Switching!$B$23:$F$31,5,0),0)</f>
        <v>452536.26443123602</v>
      </c>
      <c r="E152" s="36">
        <f t="shared" si="13"/>
        <v>688</v>
      </c>
      <c r="F152" s="10">
        <f>Customers!F151+IFERROR(VLOOKUP(F$4,Switching!$B$35:$F$44,5,0),0)-IFERROR(VLOOKUP(F$4,Switching!$B$23:$F$31,5,0),0)</f>
        <v>406</v>
      </c>
      <c r="G152" s="10">
        <f>Customers!G151+IFERROR(VLOOKUP(G$4,Switching!$B$35:$F$44,5,0),0)-IFERROR(VLOOKUP(G$4,Switching!$B$23:$F$31,5,0),0)</f>
        <v>282</v>
      </c>
      <c r="H152" s="35">
        <f t="shared" si="14"/>
        <v>83390</v>
      </c>
      <c r="I152" s="10">
        <f>Customers!I151+IFERROR(VLOOKUP(I$4,Switching!$B$35:$F$44,5,0),0)-IFERROR(VLOOKUP(I$4,Switching!$B$23:$F$31,5,0),0)</f>
        <v>64528.894998904339</v>
      </c>
      <c r="J152" s="10">
        <f>Customers!J151+IFERROR(VLOOKUP(J$4,Switching!$B$35:$F$44,5,0),0)-IFERROR(VLOOKUP(J$4,Switching!$B$23:$F$31,5,0),0)</f>
        <v>18861.105001095664</v>
      </c>
      <c r="K152" s="10">
        <f>Customers!K151+IFERROR(VLOOKUP(K$4,Switching!$B$35:$F$44,5,0),0)-IFERROR(VLOOKUP(K$4,Switching!$B$23:$F$31,5,0),0)</f>
        <v>195</v>
      </c>
      <c r="L152" s="10">
        <f>Customers!L151+IFERROR(VLOOKUP(L$4,Switching!$B$35:$F$44,5,0),0)-IFERROR(VLOOKUP(L$4,Switching!$B$23:$F$31,5,0),0)</f>
        <v>4560</v>
      </c>
      <c r="M152" s="10">
        <f>Customers!M151+IFERROR(VLOOKUP(M$4,Switching!$B$35:$F$44,5,0),0)-IFERROR(VLOOKUP(M$4,Switching!$B$23:$F$31,5,0),0)</f>
        <v>216</v>
      </c>
      <c r="N152" s="10">
        <f>Customers!N151+IFERROR(VLOOKUP(N$4,Switching!$B$35:$F$44,5,0),0)-IFERROR(VLOOKUP(N$4,Switching!$B$23:$F$31,5,0),0)</f>
        <v>524</v>
      </c>
      <c r="O152" s="10">
        <f>Customers!O151+IFERROR(VLOOKUP(O$4,Switching!$B$35:$F$44,5,0),0)-IFERROR(VLOOKUP(O$4,Switching!$B$23:$F$31,5,0),0)</f>
        <v>52</v>
      </c>
      <c r="P152" s="10">
        <f>Customers!P151+IFERROR(VLOOKUP(P$4,Switching!$B$35:$F$44,5,0),0)-IFERROR(VLOOKUP(P$4,Switching!$B$23:$F$31,5,0),0)</f>
        <v>747</v>
      </c>
      <c r="Q152" s="10">
        <f>Customers!Q151+IFERROR(VLOOKUP(Q$4,Switching!$B$35:$F$44,5,0),0)-IFERROR(VLOOKUP(Q$4,Switching!$B$23:$F$31,5,0),0)</f>
        <v>1</v>
      </c>
      <c r="R152" s="10">
        <f>Customers!R151+IFERROR(VLOOKUP(R$4,Switching!$B$35:$F$44,5,0),0)-IFERROR(VLOOKUP(R$4,Switching!$B$23:$F$31,5,0),0)</f>
        <v>6</v>
      </c>
      <c r="S152" s="10">
        <f>Customers!S151+IFERROR(VLOOKUP(S$4,Switching!$B$35:$F$44,5,0),0)-IFERROR(VLOOKUP(S$4,Switching!$B$23:$F$31,5,0),0)</f>
        <v>5</v>
      </c>
      <c r="T152" s="10">
        <f t="shared" si="10"/>
        <v>12</v>
      </c>
      <c r="U152" s="10">
        <f>Customers!U151+IFERROR(VLOOKUP(U$4,Switching!$B$35:$F$44,5,0),0)-IFERROR(VLOOKUP(U$4,Switching!$B$23:$F$31,5,0),0)</f>
        <v>32</v>
      </c>
      <c r="V152" s="10">
        <f>Customers!V151+IFERROR(VLOOKUP(V$4,Switching!$B$35:$F$44,5,0),0)-IFERROR(VLOOKUP(V$4,Switching!$B$23:$F$31,5,0),0)</f>
        <v>1</v>
      </c>
      <c r="W152" s="10">
        <f>Customers!W151+IFERROR(VLOOKUP(W$4,Switching!$B$35:$F$44,5,0),0)-IFERROR(VLOOKUP(W$4,Switching!$B$23:$F$31,5,0),0)</f>
        <v>23686</v>
      </c>
      <c r="X152" s="35">
        <f t="shared" si="11"/>
        <v>4715</v>
      </c>
      <c r="Y152" s="10">
        <f>Customers!Y151+IFERROR(VLOOKUP(Y$4,Switching!$B$35:$F$44,5,0),0)-IFERROR(VLOOKUP(Y$4,Switching!$B$23:$F$31,5,0),0)</f>
        <v>3913</v>
      </c>
      <c r="Z152" s="10">
        <f>Customers!Z151+IFERROR(VLOOKUP(Z$4,Switching!$B$35:$F$44,5,0),0)-IFERROR(VLOOKUP(Z$4,Switching!$B$23:$F$31,5,0),0)</f>
        <v>802</v>
      </c>
      <c r="AA152" s="10">
        <f>Customers!AA151+IFERROR(VLOOKUP(AA$4,Switching!$B$35:$F$44,5,0),0)-IFERROR(VLOOKUP(AA$4,Switching!$B$23:$F$31,5,0),0)</f>
        <v>19</v>
      </c>
      <c r="AB152" s="10">
        <f>Customers!AB151+IFERROR(VLOOKUP(AB$4,Switching!$B$35:$F$44,5,0),0)-IFERROR(VLOOKUP(AB$4,Switching!$B$23:$F$31,5,0),0)</f>
        <v>187</v>
      </c>
      <c r="AC152" s="10">
        <f>Customers!AC151+IFERROR(VLOOKUP(AC$4,Switching!$B$35:$F$44,5,0),0)-IFERROR(VLOOKUP(AC$4,Switching!$B$23:$F$31,5,0),0)</f>
        <v>4</v>
      </c>
      <c r="AD152" s="10">
        <f>Customers!AD151+IFERROR(VLOOKUP(AD$4,Switching!$B$35:$F$44,5,0),0)-IFERROR(VLOOKUP(AD$4,Switching!$B$23:$F$31,5,0),0)</f>
        <v>18</v>
      </c>
      <c r="AE152" s="10">
        <f>Customers!AE151+IFERROR(VLOOKUP(AE$4,Switching!$B$35:$F$44,5,0),0)-IFERROR(VLOOKUP(AE$4,Switching!$B$23:$F$31,5,0),0)</f>
        <v>130</v>
      </c>
      <c r="AF152" s="10">
        <f>Customers!AF151+IFERROR(VLOOKUP(AF$4,Switching!$B$35:$F$44,5,0),0)-IFERROR(VLOOKUP(AF$4,Switching!$B$23:$F$31,5,0),0)</f>
        <v>13</v>
      </c>
      <c r="AG152" s="10">
        <f>Customers!AG151+IFERROR(VLOOKUP(AG$4,Switching!$B$35:$F$44,5,0),0)-IFERROR(VLOOKUP(AG$4,Switching!$B$23:$F$31,5,0),0)</f>
        <v>12</v>
      </c>
      <c r="AH152" s="10">
        <f>Customers!AH151+IFERROR(VLOOKUP(AH$4,Switching!$B$35:$F$44,5,0),0)-IFERROR(VLOOKUP(AH$4,Switching!$B$23:$F$31,5,0),0)</f>
        <v>386411</v>
      </c>
      <c r="AI152" s="35">
        <f t="shared" si="12"/>
        <v>46782</v>
      </c>
      <c r="AJ152" s="10">
        <f>Customers!AJ151+IFERROR(VLOOKUP(AJ$4,Switching!$B$35:$F$44,5,0),0)-IFERROR(VLOOKUP(AJ$4,Switching!$B$23:$F$31,5,0),0)</f>
        <v>29596.978661078436</v>
      </c>
      <c r="AK152" s="10">
        <f>Customers!AK151+IFERROR(VLOOKUP(AK$4,Switching!$B$35:$F$44,5,0),0)-IFERROR(VLOOKUP(AK$4,Switching!$B$23:$F$31,5,0),0)</f>
        <v>17185.021338921561</v>
      </c>
      <c r="AL152" s="10">
        <f>Customers!AL151+IFERROR(VLOOKUP(AL$4,Switching!$B$35:$F$44,5,0),0)-IFERROR(VLOOKUP(AL$4,Switching!$B$23:$F$31,5,0),0)</f>
        <v>52</v>
      </c>
      <c r="AM152" s="10">
        <f>Customers!AM151+IFERROR(VLOOKUP(AM$4,Switching!$B$35:$F$44,5,0),0)-IFERROR(VLOOKUP(AM$4,Switching!$B$23:$F$31,5,0),0)</f>
        <v>2603</v>
      </c>
      <c r="AN152" s="10">
        <f>Customers!AN151+IFERROR(VLOOKUP(AN$4,Switching!$B$35:$F$44,5,0),0)-IFERROR(VLOOKUP(AN$4,Switching!$B$23:$F$31,5,0),0)</f>
        <v>48</v>
      </c>
      <c r="AO152" s="10">
        <f>Customers!AO151+IFERROR(VLOOKUP(AO$4,Switching!$B$35:$F$44,5,0),0)-IFERROR(VLOOKUP(AO$4,Switching!$B$23:$F$31,5,0),0)</f>
        <v>233</v>
      </c>
      <c r="AP152" s="10">
        <f>Customers!AP151+IFERROR(VLOOKUP(AP$4,Switching!$B$35:$F$44,5,0),0)-IFERROR(VLOOKUP(AP$4,Switching!$B$23:$F$31,5,0),0)</f>
        <v>21</v>
      </c>
      <c r="AQ152" s="10">
        <f>Customers!AQ151+IFERROR(VLOOKUP(AQ$4,Switching!$B$35:$F$44,5,0),0)-IFERROR(VLOOKUP(AQ$4,Switching!$B$23:$F$31,5,0),0)</f>
        <v>208</v>
      </c>
      <c r="AR152" s="10">
        <f>Customers!AR151+IFERROR(VLOOKUP(AR$4,Switching!$B$35:$F$44,5,0),0)-IFERROR(VLOOKUP(AR$4,Switching!$B$23:$F$31,5,0),0)</f>
        <v>74</v>
      </c>
      <c r="AS152" s="10">
        <f>Customers!AS151+IFERROR(VLOOKUP(AS$4,Switching!$B$35:$F$44,5,0),0)-IFERROR(VLOOKUP(AS$4,Switching!$B$23:$F$31,5,0),0)</f>
        <v>100</v>
      </c>
      <c r="AT152" s="10">
        <f>Customers!AT151+IFERROR(VLOOKUP(AT$4,Switching!$B$35:$F$44,5,0),0)-IFERROR(VLOOKUP(AT$4,Switching!$B$23:$F$31,5,0),0)</f>
        <v>156</v>
      </c>
      <c r="AU152" s="10">
        <f>Customers!AU151+IFERROR(VLOOKUP(AU$4,Switching!$B$35:$F$44,5,0),0)-IFERROR(VLOOKUP(AU$4,Switching!$B$23:$F$31,5,0),0)</f>
        <v>12</v>
      </c>
      <c r="AV152" s="10">
        <f>Customers!AV151+IFERROR(VLOOKUP(AV$4,Switching!$B$35:$F$44,5,0),0)-IFERROR(VLOOKUP(AV$4,Switching!$B$23:$F$31,5,0),0)</f>
        <v>905</v>
      </c>
      <c r="AW152" s="10">
        <f>Customers!AW151+IFERROR(VLOOKUP(AW$4,Switching!$B$35:$F$44,5,0),0)-IFERROR(VLOOKUP(AW$4,Switching!$B$23:$F$31,5,0),0)</f>
        <v>1</v>
      </c>
      <c r="AX152" s="10">
        <f>Customers!AX151+IFERROR(VLOOKUP(AX$4,Switching!$B$35:$F$44,5,0),0)-IFERROR(VLOOKUP(AX$4,Switching!$B$23:$F$31,5,0),0)</f>
        <v>2</v>
      </c>
    </row>
    <row r="153" spans="1:50" x14ac:dyDescent="0.25">
      <c r="A153" s="8">
        <v>2026</v>
      </c>
      <c r="B153" s="8">
        <v>10</v>
      </c>
      <c r="C153" s="8" t="s">
        <v>628</v>
      </c>
      <c r="D153" s="10">
        <f>Customers!D152+IFERROR(VLOOKUP(D$4,Switching!$B$35:$F$44,5,0),0)-IFERROR(VLOOKUP(D$4,Switching!$B$23:$F$31,5,0),0)</f>
        <v>452684.026264204</v>
      </c>
      <c r="E153" s="36">
        <f t="shared" si="13"/>
        <v>688</v>
      </c>
      <c r="F153" s="10">
        <f>Customers!F152+IFERROR(VLOOKUP(F$4,Switching!$B$35:$F$44,5,0),0)-IFERROR(VLOOKUP(F$4,Switching!$B$23:$F$31,5,0),0)</f>
        <v>406</v>
      </c>
      <c r="G153" s="10">
        <f>Customers!G152+IFERROR(VLOOKUP(G$4,Switching!$B$35:$F$44,5,0),0)-IFERROR(VLOOKUP(G$4,Switching!$B$23:$F$31,5,0),0)</f>
        <v>282</v>
      </c>
      <c r="H153" s="35">
        <f t="shared" si="14"/>
        <v>83400</v>
      </c>
      <c r="I153" s="10">
        <f>Customers!I152+IFERROR(VLOOKUP(I$4,Switching!$B$35:$F$44,5,0),0)-IFERROR(VLOOKUP(I$4,Switching!$B$23:$F$31,5,0),0)</f>
        <v>64536.643410192111</v>
      </c>
      <c r="J153" s="10">
        <f>Customers!J152+IFERROR(VLOOKUP(J$4,Switching!$B$35:$F$44,5,0),0)-IFERROR(VLOOKUP(J$4,Switching!$B$23:$F$31,5,0),0)</f>
        <v>18863.356589807892</v>
      </c>
      <c r="K153" s="10">
        <f>Customers!K152+IFERROR(VLOOKUP(K$4,Switching!$B$35:$F$44,5,0),0)-IFERROR(VLOOKUP(K$4,Switching!$B$23:$F$31,5,0),0)</f>
        <v>195</v>
      </c>
      <c r="L153" s="10">
        <f>Customers!L152+IFERROR(VLOOKUP(L$4,Switching!$B$35:$F$44,5,0),0)-IFERROR(VLOOKUP(L$4,Switching!$B$23:$F$31,5,0),0)</f>
        <v>4560</v>
      </c>
      <c r="M153" s="10">
        <f>Customers!M152+IFERROR(VLOOKUP(M$4,Switching!$B$35:$F$44,5,0),0)-IFERROR(VLOOKUP(M$4,Switching!$B$23:$F$31,5,0),0)</f>
        <v>216</v>
      </c>
      <c r="N153" s="10">
        <f>Customers!N152+IFERROR(VLOOKUP(N$4,Switching!$B$35:$F$44,5,0),0)-IFERROR(VLOOKUP(N$4,Switching!$B$23:$F$31,5,0),0)</f>
        <v>524</v>
      </c>
      <c r="O153" s="10">
        <f>Customers!O152+IFERROR(VLOOKUP(O$4,Switching!$B$35:$F$44,5,0),0)-IFERROR(VLOOKUP(O$4,Switching!$B$23:$F$31,5,0),0)</f>
        <v>52</v>
      </c>
      <c r="P153" s="10">
        <f>Customers!P152+IFERROR(VLOOKUP(P$4,Switching!$B$35:$F$44,5,0),0)-IFERROR(VLOOKUP(P$4,Switching!$B$23:$F$31,5,0),0)</f>
        <v>747</v>
      </c>
      <c r="Q153" s="10">
        <f>Customers!Q152+IFERROR(VLOOKUP(Q$4,Switching!$B$35:$F$44,5,0),0)-IFERROR(VLOOKUP(Q$4,Switching!$B$23:$F$31,5,0),0)</f>
        <v>1</v>
      </c>
      <c r="R153" s="10">
        <f>Customers!R152+IFERROR(VLOOKUP(R$4,Switching!$B$35:$F$44,5,0),0)-IFERROR(VLOOKUP(R$4,Switching!$B$23:$F$31,5,0),0)</f>
        <v>6</v>
      </c>
      <c r="S153" s="10">
        <f>Customers!S152+IFERROR(VLOOKUP(S$4,Switching!$B$35:$F$44,5,0),0)-IFERROR(VLOOKUP(S$4,Switching!$B$23:$F$31,5,0),0)</f>
        <v>5</v>
      </c>
      <c r="T153" s="10">
        <f t="shared" si="10"/>
        <v>12</v>
      </c>
      <c r="U153" s="10">
        <f>Customers!U152+IFERROR(VLOOKUP(U$4,Switching!$B$35:$F$44,5,0),0)-IFERROR(VLOOKUP(U$4,Switching!$B$23:$F$31,5,0),0)</f>
        <v>32</v>
      </c>
      <c r="V153" s="10">
        <f>Customers!V152+IFERROR(VLOOKUP(V$4,Switching!$B$35:$F$44,5,0),0)-IFERROR(VLOOKUP(V$4,Switching!$B$23:$F$31,5,0),0)</f>
        <v>1</v>
      </c>
      <c r="W153" s="10">
        <f>Customers!W152+IFERROR(VLOOKUP(W$4,Switching!$B$35:$F$44,5,0),0)-IFERROR(VLOOKUP(W$4,Switching!$B$23:$F$31,5,0),0)</f>
        <v>23651</v>
      </c>
      <c r="X153" s="35">
        <f t="shared" si="11"/>
        <v>4717</v>
      </c>
      <c r="Y153" s="10">
        <f>Customers!Y152+IFERROR(VLOOKUP(Y$4,Switching!$B$35:$F$44,5,0),0)-IFERROR(VLOOKUP(Y$4,Switching!$B$23:$F$31,5,0),0)</f>
        <v>3915</v>
      </c>
      <c r="Z153" s="10">
        <f>Customers!Z152+IFERROR(VLOOKUP(Z$4,Switching!$B$35:$F$44,5,0),0)-IFERROR(VLOOKUP(Z$4,Switching!$B$23:$F$31,5,0),0)</f>
        <v>802</v>
      </c>
      <c r="AA153" s="10">
        <f>Customers!AA152+IFERROR(VLOOKUP(AA$4,Switching!$B$35:$F$44,5,0),0)-IFERROR(VLOOKUP(AA$4,Switching!$B$23:$F$31,5,0),0)</f>
        <v>19</v>
      </c>
      <c r="AB153" s="10">
        <f>Customers!AB152+IFERROR(VLOOKUP(AB$4,Switching!$B$35:$F$44,5,0),0)-IFERROR(VLOOKUP(AB$4,Switching!$B$23:$F$31,5,0),0)</f>
        <v>187</v>
      </c>
      <c r="AC153" s="10">
        <f>Customers!AC152+IFERROR(VLOOKUP(AC$4,Switching!$B$35:$F$44,5,0),0)-IFERROR(VLOOKUP(AC$4,Switching!$B$23:$F$31,5,0),0)</f>
        <v>4</v>
      </c>
      <c r="AD153" s="10">
        <f>Customers!AD152+IFERROR(VLOOKUP(AD$4,Switching!$B$35:$F$44,5,0),0)-IFERROR(VLOOKUP(AD$4,Switching!$B$23:$F$31,5,0),0)</f>
        <v>18</v>
      </c>
      <c r="AE153" s="10">
        <f>Customers!AE152+IFERROR(VLOOKUP(AE$4,Switching!$B$35:$F$44,5,0),0)-IFERROR(VLOOKUP(AE$4,Switching!$B$23:$F$31,5,0),0)</f>
        <v>130</v>
      </c>
      <c r="AF153" s="10">
        <f>Customers!AF152+IFERROR(VLOOKUP(AF$4,Switching!$B$35:$F$44,5,0),0)-IFERROR(VLOOKUP(AF$4,Switching!$B$23:$F$31,5,0),0)</f>
        <v>13</v>
      </c>
      <c r="AG153" s="10">
        <f>Customers!AG152+IFERROR(VLOOKUP(AG$4,Switching!$B$35:$F$44,5,0),0)-IFERROR(VLOOKUP(AG$4,Switching!$B$23:$F$31,5,0),0)</f>
        <v>12</v>
      </c>
      <c r="AH153" s="10">
        <f>Customers!AH152+IFERROR(VLOOKUP(AH$4,Switching!$B$35:$F$44,5,0),0)-IFERROR(VLOOKUP(AH$4,Switching!$B$23:$F$31,5,0),0)</f>
        <v>386583</v>
      </c>
      <c r="AI153" s="35">
        <f t="shared" si="12"/>
        <v>46799</v>
      </c>
      <c r="AJ153" s="10">
        <f>Customers!AJ152+IFERROR(VLOOKUP(AJ$4,Switching!$B$35:$F$44,5,0),0)-IFERROR(VLOOKUP(AJ$4,Switching!$B$23:$F$31,5,0),0)</f>
        <v>29607.734333806529</v>
      </c>
      <c r="AK153" s="10">
        <f>Customers!AK152+IFERROR(VLOOKUP(AK$4,Switching!$B$35:$F$44,5,0),0)-IFERROR(VLOOKUP(AK$4,Switching!$B$23:$F$31,5,0),0)</f>
        <v>17191.265666193471</v>
      </c>
      <c r="AL153" s="10">
        <f>Customers!AL152+IFERROR(VLOOKUP(AL$4,Switching!$B$35:$F$44,5,0),0)-IFERROR(VLOOKUP(AL$4,Switching!$B$23:$F$31,5,0),0)</f>
        <v>52</v>
      </c>
      <c r="AM153" s="10">
        <f>Customers!AM152+IFERROR(VLOOKUP(AM$4,Switching!$B$35:$F$44,5,0),0)-IFERROR(VLOOKUP(AM$4,Switching!$B$23:$F$31,5,0),0)</f>
        <v>2603</v>
      </c>
      <c r="AN153" s="10">
        <f>Customers!AN152+IFERROR(VLOOKUP(AN$4,Switching!$B$35:$F$44,5,0),0)-IFERROR(VLOOKUP(AN$4,Switching!$B$23:$F$31,5,0),0)</f>
        <v>48</v>
      </c>
      <c r="AO153" s="10">
        <f>Customers!AO152+IFERROR(VLOOKUP(AO$4,Switching!$B$35:$F$44,5,0),0)-IFERROR(VLOOKUP(AO$4,Switching!$B$23:$F$31,5,0),0)</f>
        <v>233</v>
      </c>
      <c r="AP153" s="10">
        <f>Customers!AP152+IFERROR(VLOOKUP(AP$4,Switching!$B$35:$F$44,5,0),0)-IFERROR(VLOOKUP(AP$4,Switching!$B$23:$F$31,5,0),0)</f>
        <v>21</v>
      </c>
      <c r="AQ153" s="10">
        <f>Customers!AQ152+IFERROR(VLOOKUP(AQ$4,Switching!$B$35:$F$44,5,0),0)-IFERROR(VLOOKUP(AQ$4,Switching!$B$23:$F$31,5,0),0)</f>
        <v>208</v>
      </c>
      <c r="AR153" s="10">
        <f>Customers!AR152+IFERROR(VLOOKUP(AR$4,Switching!$B$35:$F$44,5,0),0)-IFERROR(VLOOKUP(AR$4,Switching!$B$23:$F$31,5,0),0)</f>
        <v>74</v>
      </c>
      <c r="AS153" s="10">
        <f>Customers!AS152+IFERROR(VLOOKUP(AS$4,Switching!$B$35:$F$44,5,0),0)-IFERROR(VLOOKUP(AS$4,Switching!$B$23:$F$31,5,0),0)</f>
        <v>100</v>
      </c>
      <c r="AT153" s="10">
        <f>Customers!AT152+IFERROR(VLOOKUP(AT$4,Switching!$B$35:$F$44,5,0),0)-IFERROR(VLOOKUP(AT$4,Switching!$B$23:$F$31,5,0),0)</f>
        <v>156</v>
      </c>
      <c r="AU153" s="10">
        <f>Customers!AU152+IFERROR(VLOOKUP(AU$4,Switching!$B$35:$F$44,5,0),0)-IFERROR(VLOOKUP(AU$4,Switching!$B$23:$F$31,5,0),0)</f>
        <v>12</v>
      </c>
      <c r="AV153" s="10">
        <f>Customers!AV152+IFERROR(VLOOKUP(AV$4,Switching!$B$35:$F$44,5,0),0)-IFERROR(VLOOKUP(AV$4,Switching!$B$23:$F$31,5,0),0)</f>
        <v>905</v>
      </c>
      <c r="AW153" s="10">
        <f>Customers!AW152+IFERROR(VLOOKUP(AW$4,Switching!$B$35:$F$44,5,0),0)-IFERROR(VLOOKUP(AW$4,Switching!$B$23:$F$31,5,0),0)</f>
        <v>1</v>
      </c>
      <c r="AX153" s="10">
        <f>Customers!AX152+IFERROR(VLOOKUP(AX$4,Switching!$B$35:$F$44,5,0),0)-IFERROR(VLOOKUP(AX$4,Switching!$B$23:$F$31,5,0),0)</f>
        <v>2</v>
      </c>
    </row>
    <row r="154" spans="1:50" x14ac:dyDescent="0.25">
      <c r="A154" s="8">
        <v>2026</v>
      </c>
      <c r="B154" s="8">
        <v>11</v>
      </c>
      <c r="C154" s="8" t="s">
        <v>629</v>
      </c>
      <c r="D154" s="10">
        <f>Customers!D153+IFERROR(VLOOKUP(D$4,Switching!$B$35:$F$44,5,0),0)-IFERROR(VLOOKUP(D$4,Switching!$B$23:$F$31,5,0),0)</f>
        <v>452831.78796049202</v>
      </c>
      <c r="E154" s="36">
        <f t="shared" si="13"/>
        <v>687</v>
      </c>
      <c r="F154" s="10">
        <f>Customers!F153+IFERROR(VLOOKUP(F$4,Switching!$B$35:$F$44,5,0),0)-IFERROR(VLOOKUP(F$4,Switching!$B$23:$F$31,5,0),0)</f>
        <v>405</v>
      </c>
      <c r="G154" s="10">
        <f>Customers!G153+IFERROR(VLOOKUP(G$4,Switching!$B$35:$F$44,5,0),0)-IFERROR(VLOOKUP(G$4,Switching!$B$23:$F$31,5,0),0)</f>
        <v>282</v>
      </c>
      <c r="H154" s="35">
        <f t="shared" si="14"/>
        <v>83410</v>
      </c>
      <c r="I154" s="10">
        <f>Customers!I153+IFERROR(VLOOKUP(I$4,Switching!$B$35:$F$44,5,0),0)-IFERROR(VLOOKUP(I$4,Switching!$B$23:$F$31,5,0),0)</f>
        <v>64544.391821479876</v>
      </c>
      <c r="J154" s="10">
        <f>Customers!J153+IFERROR(VLOOKUP(J$4,Switching!$B$35:$F$44,5,0),0)-IFERROR(VLOOKUP(J$4,Switching!$B$23:$F$31,5,0),0)</f>
        <v>18865.608178520124</v>
      </c>
      <c r="K154" s="10">
        <f>Customers!K153+IFERROR(VLOOKUP(K$4,Switching!$B$35:$F$44,5,0),0)-IFERROR(VLOOKUP(K$4,Switching!$B$23:$F$31,5,0),0)</f>
        <v>195</v>
      </c>
      <c r="L154" s="10">
        <f>Customers!L153+IFERROR(VLOOKUP(L$4,Switching!$B$35:$F$44,5,0),0)-IFERROR(VLOOKUP(L$4,Switching!$B$23:$F$31,5,0),0)</f>
        <v>4560</v>
      </c>
      <c r="M154" s="10">
        <f>Customers!M153+IFERROR(VLOOKUP(M$4,Switching!$B$35:$F$44,5,0),0)-IFERROR(VLOOKUP(M$4,Switching!$B$23:$F$31,5,0),0)</f>
        <v>216</v>
      </c>
      <c r="N154" s="10">
        <f>Customers!N153+IFERROR(VLOOKUP(N$4,Switching!$B$35:$F$44,5,0),0)-IFERROR(VLOOKUP(N$4,Switching!$B$23:$F$31,5,0),0)</f>
        <v>524</v>
      </c>
      <c r="O154" s="10">
        <f>Customers!O153+IFERROR(VLOOKUP(O$4,Switching!$B$35:$F$44,5,0),0)-IFERROR(VLOOKUP(O$4,Switching!$B$23:$F$31,5,0),0)</f>
        <v>52</v>
      </c>
      <c r="P154" s="10">
        <f>Customers!P153+IFERROR(VLOOKUP(P$4,Switching!$B$35:$F$44,5,0),0)-IFERROR(VLOOKUP(P$4,Switching!$B$23:$F$31,5,0),0)</f>
        <v>747</v>
      </c>
      <c r="Q154" s="10">
        <f>Customers!Q153+IFERROR(VLOOKUP(Q$4,Switching!$B$35:$F$44,5,0),0)-IFERROR(VLOOKUP(Q$4,Switching!$B$23:$F$31,5,0),0)</f>
        <v>1</v>
      </c>
      <c r="R154" s="10">
        <f>Customers!R153+IFERROR(VLOOKUP(R$4,Switching!$B$35:$F$44,5,0),0)-IFERROR(VLOOKUP(R$4,Switching!$B$23:$F$31,5,0),0)</f>
        <v>6</v>
      </c>
      <c r="S154" s="10">
        <f>Customers!S153+IFERROR(VLOOKUP(S$4,Switching!$B$35:$F$44,5,0),0)-IFERROR(VLOOKUP(S$4,Switching!$B$23:$F$31,5,0),0)</f>
        <v>5</v>
      </c>
      <c r="T154" s="10">
        <f t="shared" si="10"/>
        <v>12</v>
      </c>
      <c r="U154" s="10">
        <f>Customers!U153+IFERROR(VLOOKUP(U$4,Switching!$B$35:$F$44,5,0),0)-IFERROR(VLOOKUP(U$4,Switching!$B$23:$F$31,5,0),0)</f>
        <v>32</v>
      </c>
      <c r="V154" s="10">
        <f>Customers!V153+IFERROR(VLOOKUP(V$4,Switching!$B$35:$F$44,5,0),0)-IFERROR(VLOOKUP(V$4,Switching!$B$23:$F$31,5,0),0)</f>
        <v>1</v>
      </c>
      <c r="W154" s="10">
        <f>Customers!W153+IFERROR(VLOOKUP(W$4,Switching!$B$35:$F$44,5,0),0)-IFERROR(VLOOKUP(W$4,Switching!$B$23:$F$31,5,0),0)</f>
        <v>23658</v>
      </c>
      <c r="X154" s="35">
        <f t="shared" si="11"/>
        <v>4719</v>
      </c>
      <c r="Y154" s="10">
        <f>Customers!Y153+IFERROR(VLOOKUP(Y$4,Switching!$B$35:$F$44,5,0),0)-IFERROR(VLOOKUP(Y$4,Switching!$B$23:$F$31,5,0),0)</f>
        <v>3917</v>
      </c>
      <c r="Z154" s="10">
        <f>Customers!Z153+IFERROR(VLOOKUP(Z$4,Switching!$B$35:$F$44,5,0),0)-IFERROR(VLOOKUP(Z$4,Switching!$B$23:$F$31,5,0),0)</f>
        <v>802</v>
      </c>
      <c r="AA154" s="10">
        <f>Customers!AA153+IFERROR(VLOOKUP(AA$4,Switching!$B$35:$F$44,5,0),0)-IFERROR(VLOOKUP(AA$4,Switching!$B$23:$F$31,5,0),0)</f>
        <v>19</v>
      </c>
      <c r="AB154" s="10">
        <f>Customers!AB153+IFERROR(VLOOKUP(AB$4,Switching!$B$35:$F$44,5,0),0)-IFERROR(VLOOKUP(AB$4,Switching!$B$23:$F$31,5,0),0)</f>
        <v>187</v>
      </c>
      <c r="AC154" s="10">
        <f>Customers!AC153+IFERROR(VLOOKUP(AC$4,Switching!$B$35:$F$44,5,0),0)-IFERROR(VLOOKUP(AC$4,Switching!$B$23:$F$31,5,0),0)</f>
        <v>4</v>
      </c>
      <c r="AD154" s="10">
        <f>Customers!AD153+IFERROR(VLOOKUP(AD$4,Switching!$B$35:$F$44,5,0),0)-IFERROR(VLOOKUP(AD$4,Switching!$B$23:$F$31,5,0),0)</f>
        <v>18</v>
      </c>
      <c r="AE154" s="10">
        <f>Customers!AE153+IFERROR(VLOOKUP(AE$4,Switching!$B$35:$F$44,5,0),0)-IFERROR(VLOOKUP(AE$4,Switching!$B$23:$F$31,5,0),0)</f>
        <v>130</v>
      </c>
      <c r="AF154" s="10">
        <f>Customers!AF153+IFERROR(VLOOKUP(AF$4,Switching!$B$35:$F$44,5,0),0)-IFERROR(VLOOKUP(AF$4,Switching!$B$23:$F$31,5,0),0)</f>
        <v>13</v>
      </c>
      <c r="AG154" s="10">
        <f>Customers!AG153+IFERROR(VLOOKUP(AG$4,Switching!$B$35:$F$44,5,0),0)-IFERROR(VLOOKUP(AG$4,Switching!$B$23:$F$31,5,0),0)</f>
        <v>12</v>
      </c>
      <c r="AH154" s="10">
        <f>Customers!AH153+IFERROR(VLOOKUP(AH$4,Switching!$B$35:$F$44,5,0),0)-IFERROR(VLOOKUP(AH$4,Switching!$B$23:$F$31,5,0),0)</f>
        <v>386754</v>
      </c>
      <c r="AI154" s="35">
        <f t="shared" si="12"/>
        <v>46816</v>
      </c>
      <c r="AJ154" s="10">
        <f>Customers!AJ153+IFERROR(VLOOKUP(AJ$4,Switching!$B$35:$F$44,5,0),0)-IFERROR(VLOOKUP(AJ$4,Switching!$B$23:$F$31,5,0),0)</f>
        <v>29618.490006534619</v>
      </c>
      <c r="AK154" s="10">
        <f>Customers!AK153+IFERROR(VLOOKUP(AK$4,Switching!$B$35:$F$44,5,0),0)-IFERROR(VLOOKUP(AK$4,Switching!$B$23:$F$31,5,0),0)</f>
        <v>17197.509993465377</v>
      </c>
      <c r="AL154" s="10">
        <f>Customers!AL153+IFERROR(VLOOKUP(AL$4,Switching!$B$35:$F$44,5,0),0)-IFERROR(VLOOKUP(AL$4,Switching!$B$23:$F$31,5,0),0)</f>
        <v>52</v>
      </c>
      <c r="AM154" s="10">
        <f>Customers!AM153+IFERROR(VLOOKUP(AM$4,Switching!$B$35:$F$44,5,0),0)-IFERROR(VLOOKUP(AM$4,Switching!$B$23:$F$31,5,0),0)</f>
        <v>2603</v>
      </c>
      <c r="AN154" s="10">
        <f>Customers!AN153+IFERROR(VLOOKUP(AN$4,Switching!$B$35:$F$44,5,0),0)-IFERROR(VLOOKUP(AN$4,Switching!$B$23:$F$31,5,0),0)</f>
        <v>48</v>
      </c>
      <c r="AO154" s="10">
        <f>Customers!AO153+IFERROR(VLOOKUP(AO$4,Switching!$B$35:$F$44,5,0),0)-IFERROR(VLOOKUP(AO$4,Switching!$B$23:$F$31,5,0),0)</f>
        <v>233</v>
      </c>
      <c r="AP154" s="10">
        <f>Customers!AP153+IFERROR(VLOOKUP(AP$4,Switching!$B$35:$F$44,5,0),0)-IFERROR(VLOOKUP(AP$4,Switching!$B$23:$F$31,5,0),0)</f>
        <v>21</v>
      </c>
      <c r="AQ154" s="10">
        <f>Customers!AQ153+IFERROR(VLOOKUP(AQ$4,Switching!$B$35:$F$44,5,0),0)-IFERROR(VLOOKUP(AQ$4,Switching!$B$23:$F$31,5,0),0)</f>
        <v>208</v>
      </c>
      <c r="AR154" s="10">
        <f>Customers!AR153+IFERROR(VLOOKUP(AR$4,Switching!$B$35:$F$44,5,0),0)-IFERROR(VLOOKUP(AR$4,Switching!$B$23:$F$31,5,0),0)</f>
        <v>74</v>
      </c>
      <c r="AS154" s="10">
        <f>Customers!AS153+IFERROR(VLOOKUP(AS$4,Switching!$B$35:$F$44,5,0),0)-IFERROR(VLOOKUP(AS$4,Switching!$B$23:$F$31,5,0),0)</f>
        <v>100</v>
      </c>
      <c r="AT154" s="10">
        <f>Customers!AT153+IFERROR(VLOOKUP(AT$4,Switching!$B$35:$F$44,5,0),0)-IFERROR(VLOOKUP(AT$4,Switching!$B$23:$F$31,5,0),0)</f>
        <v>156</v>
      </c>
      <c r="AU154" s="10">
        <f>Customers!AU153+IFERROR(VLOOKUP(AU$4,Switching!$B$35:$F$44,5,0),0)-IFERROR(VLOOKUP(AU$4,Switching!$B$23:$F$31,5,0),0)</f>
        <v>12</v>
      </c>
      <c r="AV154" s="10">
        <f>Customers!AV153+IFERROR(VLOOKUP(AV$4,Switching!$B$35:$F$44,5,0),0)-IFERROR(VLOOKUP(AV$4,Switching!$B$23:$F$31,5,0),0)</f>
        <v>905</v>
      </c>
      <c r="AW154" s="10">
        <f>Customers!AW153+IFERROR(VLOOKUP(AW$4,Switching!$B$35:$F$44,5,0),0)-IFERROR(VLOOKUP(AW$4,Switching!$B$23:$F$31,5,0),0)</f>
        <v>1</v>
      </c>
      <c r="AX154" s="10">
        <f>Customers!AX153+IFERROR(VLOOKUP(AX$4,Switching!$B$35:$F$44,5,0),0)-IFERROR(VLOOKUP(AX$4,Switching!$B$23:$F$31,5,0),0)</f>
        <v>2</v>
      </c>
    </row>
    <row r="155" spans="1:50" x14ac:dyDescent="0.25">
      <c r="A155" s="8">
        <v>2026</v>
      </c>
      <c r="B155" s="8">
        <v>12</v>
      </c>
      <c r="C155" s="8" t="s">
        <v>630</v>
      </c>
      <c r="D155" s="10">
        <f>Customers!D154+IFERROR(VLOOKUP(D$4,Switching!$B$35:$F$44,5,0),0)-IFERROR(VLOOKUP(D$4,Switching!$B$23:$F$31,5,0),0)</f>
        <v>452979.54979346099</v>
      </c>
      <c r="E155" s="36">
        <f t="shared" si="13"/>
        <v>685</v>
      </c>
      <c r="F155" s="10">
        <f>Customers!F154+IFERROR(VLOOKUP(F$4,Switching!$B$35:$F$44,5,0),0)-IFERROR(VLOOKUP(F$4,Switching!$B$23:$F$31,5,0),0)</f>
        <v>404</v>
      </c>
      <c r="G155" s="10">
        <f>Customers!G154+IFERROR(VLOOKUP(G$4,Switching!$B$35:$F$44,5,0),0)-IFERROR(VLOOKUP(G$4,Switching!$B$23:$F$31,5,0),0)</f>
        <v>281</v>
      </c>
      <c r="H155" s="35">
        <f t="shared" si="14"/>
        <v>83420</v>
      </c>
      <c r="I155" s="10">
        <f>Customers!I154+IFERROR(VLOOKUP(I$4,Switching!$B$35:$F$44,5,0),0)-IFERROR(VLOOKUP(I$4,Switching!$B$23:$F$31,5,0),0)</f>
        <v>64552.140232767648</v>
      </c>
      <c r="J155" s="10">
        <f>Customers!J154+IFERROR(VLOOKUP(J$4,Switching!$B$35:$F$44,5,0),0)-IFERROR(VLOOKUP(J$4,Switching!$B$23:$F$31,5,0),0)</f>
        <v>18867.859767232356</v>
      </c>
      <c r="K155" s="10">
        <f>Customers!K154+IFERROR(VLOOKUP(K$4,Switching!$B$35:$F$44,5,0),0)-IFERROR(VLOOKUP(K$4,Switching!$B$23:$F$31,5,0),0)</f>
        <v>195</v>
      </c>
      <c r="L155" s="10">
        <f>Customers!L154+IFERROR(VLOOKUP(L$4,Switching!$B$35:$F$44,5,0),0)-IFERROR(VLOOKUP(L$4,Switching!$B$23:$F$31,5,0),0)</f>
        <v>4560</v>
      </c>
      <c r="M155" s="10">
        <f>Customers!M154+IFERROR(VLOOKUP(M$4,Switching!$B$35:$F$44,5,0),0)-IFERROR(VLOOKUP(M$4,Switching!$B$23:$F$31,5,0),0)</f>
        <v>216</v>
      </c>
      <c r="N155" s="10">
        <f>Customers!N154+IFERROR(VLOOKUP(N$4,Switching!$B$35:$F$44,5,0),0)-IFERROR(VLOOKUP(N$4,Switching!$B$23:$F$31,5,0),0)</f>
        <v>524</v>
      </c>
      <c r="O155" s="10">
        <f>Customers!O154+IFERROR(VLOOKUP(O$4,Switching!$B$35:$F$44,5,0),0)-IFERROR(VLOOKUP(O$4,Switching!$B$23:$F$31,5,0),0)</f>
        <v>52</v>
      </c>
      <c r="P155" s="10">
        <f>Customers!P154+IFERROR(VLOOKUP(P$4,Switching!$B$35:$F$44,5,0),0)-IFERROR(VLOOKUP(P$4,Switching!$B$23:$F$31,5,0),0)</f>
        <v>747</v>
      </c>
      <c r="Q155" s="10">
        <f>Customers!Q154+IFERROR(VLOOKUP(Q$4,Switching!$B$35:$F$44,5,0),0)-IFERROR(VLOOKUP(Q$4,Switching!$B$23:$F$31,5,0),0)</f>
        <v>1</v>
      </c>
      <c r="R155" s="10">
        <f>Customers!R154+IFERROR(VLOOKUP(R$4,Switching!$B$35:$F$44,5,0),0)-IFERROR(VLOOKUP(R$4,Switching!$B$23:$F$31,5,0),0)</f>
        <v>6</v>
      </c>
      <c r="S155" s="10">
        <f>Customers!S154+IFERROR(VLOOKUP(S$4,Switching!$B$35:$F$44,5,0),0)-IFERROR(VLOOKUP(S$4,Switching!$B$23:$F$31,5,0),0)</f>
        <v>5</v>
      </c>
      <c r="T155" s="10">
        <f t="shared" si="10"/>
        <v>12</v>
      </c>
      <c r="U155" s="10">
        <f>Customers!U154+IFERROR(VLOOKUP(U$4,Switching!$B$35:$F$44,5,0),0)-IFERROR(VLOOKUP(U$4,Switching!$B$23:$F$31,5,0),0)</f>
        <v>32</v>
      </c>
      <c r="V155" s="10">
        <f>Customers!V154+IFERROR(VLOOKUP(V$4,Switching!$B$35:$F$44,5,0),0)-IFERROR(VLOOKUP(V$4,Switching!$B$23:$F$31,5,0),0)</f>
        <v>1</v>
      </c>
      <c r="W155" s="10">
        <f>Customers!W154+IFERROR(VLOOKUP(W$4,Switching!$B$35:$F$44,5,0),0)-IFERROR(VLOOKUP(W$4,Switching!$B$23:$F$31,5,0),0)</f>
        <v>23664</v>
      </c>
      <c r="X155" s="35">
        <f t="shared" si="11"/>
        <v>4721</v>
      </c>
      <c r="Y155" s="10">
        <f>Customers!Y154+IFERROR(VLOOKUP(Y$4,Switching!$B$35:$F$44,5,0),0)-IFERROR(VLOOKUP(Y$4,Switching!$B$23:$F$31,5,0),0)</f>
        <v>3918</v>
      </c>
      <c r="Z155" s="10">
        <f>Customers!Z154+IFERROR(VLOOKUP(Z$4,Switching!$B$35:$F$44,5,0),0)-IFERROR(VLOOKUP(Z$4,Switching!$B$23:$F$31,5,0),0)</f>
        <v>803</v>
      </c>
      <c r="AA155" s="10">
        <f>Customers!AA154+IFERROR(VLOOKUP(AA$4,Switching!$B$35:$F$44,5,0),0)-IFERROR(VLOOKUP(AA$4,Switching!$B$23:$F$31,5,0),0)</f>
        <v>19</v>
      </c>
      <c r="AB155" s="10">
        <f>Customers!AB154+IFERROR(VLOOKUP(AB$4,Switching!$B$35:$F$44,5,0),0)-IFERROR(VLOOKUP(AB$4,Switching!$B$23:$F$31,5,0),0)</f>
        <v>187</v>
      </c>
      <c r="AC155" s="10">
        <f>Customers!AC154+IFERROR(VLOOKUP(AC$4,Switching!$B$35:$F$44,5,0),0)-IFERROR(VLOOKUP(AC$4,Switching!$B$23:$F$31,5,0),0)</f>
        <v>4</v>
      </c>
      <c r="AD155" s="10">
        <f>Customers!AD154+IFERROR(VLOOKUP(AD$4,Switching!$B$35:$F$44,5,0),0)-IFERROR(VLOOKUP(AD$4,Switching!$B$23:$F$31,5,0),0)</f>
        <v>18</v>
      </c>
      <c r="AE155" s="10">
        <f>Customers!AE154+IFERROR(VLOOKUP(AE$4,Switching!$B$35:$F$44,5,0),0)-IFERROR(VLOOKUP(AE$4,Switching!$B$23:$F$31,5,0),0)</f>
        <v>130</v>
      </c>
      <c r="AF155" s="10">
        <f>Customers!AF154+IFERROR(VLOOKUP(AF$4,Switching!$B$35:$F$44,5,0),0)-IFERROR(VLOOKUP(AF$4,Switching!$B$23:$F$31,5,0),0)</f>
        <v>13</v>
      </c>
      <c r="AG155" s="10">
        <f>Customers!AG154+IFERROR(VLOOKUP(AG$4,Switching!$B$35:$F$44,5,0),0)-IFERROR(VLOOKUP(AG$4,Switching!$B$23:$F$31,5,0),0)</f>
        <v>12</v>
      </c>
      <c r="AH155" s="10">
        <f>Customers!AH154+IFERROR(VLOOKUP(AH$4,Switching!$B$35:$F$44,5,0),0)-IFERROR(VLOOKUP(AH$4,Switching!$B$23:$F$31,5,0),0)</f>
        <v>386925</v>
      </c>
      <c r="AI155" s="35">
        <f t="shared" si="12"/>
        <v>46833</v>
      </c>
      <c r="AJ155" s="10">
        <f>Customers!AJ154+IFERROR(VLOOKUP(AJ$4,Switching!$B$35:$F$44,5,0),0)-IFERROR(VLOOKUP(AJ$4,Switching!$B$23:$F$31,5,0),0)</f>
        <v>29629.245679262713</v>
      </c>
      <c r="AK155" s="10">
        <f>Customers!AK154+IFERROR(VLOOKUP(AK$4,Switching!$B$35:$F$44,5,0),0)-IFERROR(VLOOKUP(AK$4,Switching!$B$23:$F$31,5,0),0)</f>
        <v>17203.754320737284</v>
      </c>
      <c r="AL155" s="10">
        <f>Customers!AL154+IFERROR(VLOOKUP(AL$4,Switching!$B$35:$F$44,5,0),0)-IFERROR(VLOOKUP(AL$4,Switching!$B$23:$F$31,5,0),0)</f>
        <v>52</v>
      </c>
      <c r="AM155" s="10">
        <f>Customers!AM154+IFERROR(VLOOKUP(AM$4,Switching!$B$35:$F$44,5,0),0)-IFERROR(VLOOKUP(AM$4,Switching!$B$23:$F$31,5,0),0)</f>
        <v>2603</v>
      </c>
      <c r="AN155" s="10">
        <f>Customers!AN154+IFERROR(VLOOKUP(AN$4,Switching!$B$35:$F$44,5,0),0)-IFERROR(VLOOKUP(AN$4,Switching!$B$23:$F$31,5,0),0)</f>
        <v>48</v>
      </c>
      <c r="AO155" s="10">
        <f>Customers!AO154+IFERROR(VLOOKUP(AO$4,Switching!$B$35:$F$44,5,0),0)-IFERROR(VLOOKUP(AO$4,Switching!$B$23:$F$31,5,0),0)</f>
        <v>233</v>
      </c>
      <c r="AP155" s="10">
        <f>Customers!AP154+IFERROR(VLOOKUP(AP$4,Switching!$B$35:$F$44,5,0),0)-IFERROR(VLOOKUP(AP$4,Switching!$B$23:$F$31,5,0),0)</f>
        <v>21</v>
      </c>
      <c r="AQ155" s="10">
        <f>Customers!AQ154+IFERROR(VLOOKUP(AQ$4,Switching!$B$35:$F$44,5,0),0)-IFERROR(VLOOKUP(AQ$4,Switching!$B$23:$F$31,5,0),0)</f>
        <v>208</v>
      </c>
      <c r="AR155" s="10">
        <f>Customers!AR154+IFERROR(VLOOKUP(AR$4,Switching!$B$35:$F$44,5,0),0)-IFERROR(VLOOKUP(AR$4,Switching!$B$23:$F$31,5,0),0)</f>
        <v>74</v>
      </c>
      <c r="AS155" s="10">
        <f>Customers!AS154+IFERROR(VLOOKUP(AS$4,Switching!$B$35:$F$44,5,0),0)-IFERROR(VLOOKUP(AS$4,Switching!$B$23:$F$31,5,0),0)</f>
        <v>100</v>
      </c>
      <c r="AT155" s="10">
        <f>Customers!AT154+IFERROR(VLOOKUP(AT$4,Switching!$B$35:$F$44,5,0),0)-IFERROR(VLOOKUP(AT$4,Switching!$B$23:$F$31,5,0),0)</f>
        <v>156</v>
      </c>
      <c r="AU155" s="10">
        <f>Customers!AU154+IFERROR(VLOOKUP(AU$4,Switching!$B$35:$F$44,5,0),0)-IFERROR(VLOOKUP(AU$4,Switching!$B$23:$F$31,5,0),0)</f>
        <v>12</v>
      </c>
      <c r="AV155" s="10">
        <f>Customers!AV154+IFERROR(VLOOKUP(AV$4,Switching!$B$35:$F$44,5,0),0)-IFERROR(VLOOKUP(AV$4,Switching!$B$23:$F$31,5,0),0)</f>
        <v>905</v>
      </c>
      <c r="AW155" s="10">
        <f>Customers!AW154+IFERROR(VLOOKUP(AW$4,Switching!$B$35:$F$44,5,0),0)-IFERROR(VLOOKUP(AW$4,Switching!$B$23:$F$31,5,0),0)</f>
        <v>1</v>
      </c>
      <c r="AX155" s="10">
        <f>Customers!AX154+IFERROR(VLOOKUP(AX$4,Switching!$B$35:$F$44,5,0),0)-IFERROR(VLOOKUP(AX$4,Switching!$B$23:$F$31,5,0),0)</f>
        <v>2</v>
      </c>
    </row>
    <row r="156" spans="1:50" x14ac:dyDescent="0.25">
      <c r="A156" s="8">
        <v>2027</v>
      </c>
      <c r="B156" s="8">
        <v>1</v>
      </c>
      <c r="C156" s="8" t="s">
        <v>631</v>
      </c>
      <c r="D156" s="10">
        <f>Customers!D155+IFERROR(VLOOKUP(D$4,Switching!$B$35:$F$44,5,0),0)-IFERROR(VLOOKUP(D$4,Switching!$B$23:$F$31,5,0),0)</f>
        <v>453127.31162643002</v>
      </c>
      <c r="E156" s="36">
        <f t="shared" si="13"/>
        <v>686</v>
      </c>
      <c r="F156" s="10">
        <f>Customers!F155+IFERROR(VLOOKUP(F$4,Switching!$B$35:$F$44,5,0),0)-IFERROR(VLOOKUP(F$4,Switching!$B$23:$F$31,5,0),0)</f>
        <v>405</v>
      </c>
      <c r="G156" s="10">
        <f>Customers!G155+IFERROR(VLOOKUP(G$4,Switching!$B$35:$F$44,5,0),0)-IFERROR(VLOOKUP(G$4,Switching!$B$23:$F$31,5,0),0)</f>
        <v>281</v>
      </c>
      <c r="H156" s="35">
        <f t="shared" si="14"/>
        <v>83430</v>
      </c>
      <c r="I156" s="10">
        <f>Customers!I155+IFERROR(VLOOKUP(I$4,Switching!$B$35:$F$44,5,0),0)-IFERROR(VLOOKUP(I$4,Switching!$B$23:$F$31,5,0),0)</f>
        <v>64559.88864405542</v>
      </c>
      <c r="J156" s="10">
        <f>Customers!J155+IFERROR(VLOOKUP(J$4,Switching!$B$35:$F$44,5,0),0)-IFERROR(VLOOKUP(J$4,Switching!$B$23:$F$31,5,0),0)</f>
        <v>18870.111355944584</v>
      </c>
      <c r="K156" s="10">
        <f>Customers!K155+IFERROR(VLOOKUP(K$4,Switching!$B$35:$F$44,5,0),0)-IFERROR(VLOOKUP(K$4,Switching!$B$23:$F$31,5,0),0)</f>
        <v>195</v>
      </c>
      <c r="L156" s="10">
        <f>Customers!L155+IFERROR(VLOOKUP(L$4,Switching!$B$35:$F$44,5,0),0)-IFERROR(VLOOKUP(L$4,Switching!$B$23:$F$31,5,0),0)</f>
        <v>4560</v>
      </c>
      <c r="M156" s="10">
        <f>Customers!M155+IFERROR(VLOOKUP(M$4,Switching!$B$35:$F$44,5,0),0)-IFERROR(VLOOKUP(M$4,Switching!$B$23:$F$31,5,0),0)</f>
        <v>216</v>
      </c>
      <c r="N156" s="10">
        <f>Customers!N155+IFERROR(VLOOKUP(N$4,Switching!$B$35:$F$44,5,0),0)-IFERROR(VLOOKUP(N$4,Switching!$B$23:$F$31,5,0),0)</f>
        <v>524</v>
      </c>
      <c r="O156" s="10">
        <f>Customers!O155+IFERROR(VLOOKUP(O$4,Switching!$B$35:$F$44,5,0),0)-IFERROR(VLOOKUP(O$4,Switching!$B$23:$F$31,5,0),0)</f>
        <v>52</v>
      </c>
      <c r="P156" s="10">
        <f>Customers!P155+IFERROR(VLOOKUP(P$4,Switching!$B$35:$F$44,5,0),0)-IFERROR(VLOOKUP(P$4,Switching!$B$23:$F$31,5,0),0)</f>
        <v>747</v>
      </c>
      <c r="Q156" s="10">
        <f>Customers!Q155+IFERROR(VLOOKUP(Q$4,Switching!$B$35:$F$44,5,0),0)-IFERROR(VLOOKUP(Q$4,Switching!$B$23:$F$31,5,0),0)</f>
        <v>1</v>
      </c>
      <c r="R156" s="10">
        <f>Customers!R155+IFERROR(VLOOKUP(R$4,Switching!$B$35:$F$44,5,0),0)-IFERROR(VLOOKUP(R$4,Switching!$B$23:$F$31,5,0),0)</f>
        <v>6</v>
      </c>
      <c r="S156" s="10">
        <f>Customers!S155+IFERROR(VLOOKUP(S$4,Switching!$B$35:$F$44,5,0),0)-IFERROR(VLOOKUP(S$4,Switching!$B$23:$F$31,5,0),0)</f>
        <v>5</v>
      </c>
      <c r="T156" s="10">
        <f t="shared" si="10"/>
        <v>12</v>
      </c>
      <c r="U156" s="10">
        <f>Customers!U155+IFERROR(VLOOKUP(U$4,Switching!$B$35:$F$44,5,0),0)-IFERROR(VLOOKUP(U$4,Switching!$B$23:$F$31,5,0),0)</f>
        <v>32</v>
      </c>
      <c r="V156" s="10">
        <f>Customers!V155+IFERROR(VLOOKUP(V$4,Switching!$B$35:$F$44,5,0),0)-IFERROR(VLOOKUP(V$4,Switching!$B$23:$F$31,5,0),0)</f>
        <v>1</v>
      </c>
      <c r="W156" s="10">
        <f>Customers!W155+IFERROR(VLOOKUP(W$4,Switching!$B$35:$F$44,5,0),0)-IFERROR(VLOOKUP(W$4,Switching!$B$23:$F$31,5,0),0)</f>
        <v>23630</v>
      </c>
      <c r="X156" s="35">
        <f t="shared" si="11"/>
        <v>4723</v>
      </c>
      <c r="Y156" s="10">
        <f>Customers!Y155+IFERROR(VLOOKUP(Y$4,Switching!$B$35:$F$44,5,0),0)-IFERROR(VLOOKUP(Y$4,Switching!$B$23:$F$31,5,0),0)</f>
        <v>3920</v>
      </c>
      <c r="Z156" s="10">
        <f>Customers!Z155+IFERROR(VLOOKUP(Z$4,Switching!$B$35:$F$44,5,0),0)-IFERROR(VLOOKUP(Z$4,Switching!$B$23:$F$31,5,0),0)</f>
        <v>803</v>
      </c>
      <c r="AA156" s="10">
        <f>Customers!AA155+IFERROR(VLOOKUP(AA$4,Switching!$B$35:$F$44,5,0),0)-IFERROR(VLOOKUP(AA$4,Switching!$B$23:$F$31,5,0),0)</f>
        <v>19</v>
      </c>
      <c r="AB156" s="10">
        <f>Customers!AB155+IFERROR(VLOOKUP(AB$4,Switching!$B$35:$F$44,5,0),0)-IFERROR(VLOOKUP(AB$4,Switching!$B$23:$F$31,5,0),0)</f>
        <v>187</v>
      </c>
      <c r="AC156" s="10">
        <f>Customers!AC155+IFERROR(VLOOKUP(AC$4,Switching!$B$35:$F$44,5,0),0)-IFERROR(VLOOKUP(AC$4,Switching!$B$23:$F$31,5,0),0)</f>
        <v>4</v>
      </c>
      <c r="AD156" s="10">
        <f>Customers!AD155+IFERROR(VLOOKUP(AD$4,Switching!$B$35:$F$44,5,0),0)-IFERROR(VLOOKUP(AD$4,Switching!$B$23:$F$31,5,0),0)</f>
        <v>18</v>
      </c>
      <c r="AE156" s="10">
        <f>Customers!AE155+IFERROR(VLOOKUP(AE$4,Switching!$B$35:$F$44,5,0),0)-IFERROR(VLOOKUP(AE$4,Switching!$B$23:$F$31,5,0),0)</f>
        <v>130</v>
      </c>
      <c r="AF156" s="10">
        <f>Customers!AF155+IFERROR(VLOOKUP(AF$4,Switching!$B$35:$F$44,5,0),0)-IFERROR(VLOOKUP(AF$4,Switching!$B$23:$F$31,5,0),0)</f>
        <v>13</v>
      </c>
      <c r="AG156" s="10">
        <f>Customers!AG155+IFERROR(VLOOKUP(AG$4,Switching!$B$35:$F$44,5,0),0)-IFERROR(VLOOKUP(AG$4,Switching!$B$23:$F$31,5,0),0)</f>
        <v>12</v>
      </c>
      <c r="AH156" s="10">
        <f>Customers!AH155+IFERROR(VLOOKUP(AH$4,Switching!$B$35:$F$44,5,0),0)-IFERROR(VLOOKUP(AH$4,Switching!$B$23:$F$31,5,0),0)</f>
        <v>387096</v>
      </c>
      <c r="AI156" s="35">
        <f t="shared" si="12"/>
        <v>46850</v>
      </c>
      <c r="AJ156" s="10">
        <f>Customers!AJ155+IFERROR(VLOOKUP(AJ$4,Switching!$B$35:$F$44,5,0),0)-IFERROR(VLOOKUP(AJ$4,Switching!$B$23:$F$31,5,0),0)</f>
        <v>29640.001351990806</v>
      </c>
      <c r="AK156" s="10">
        <f>Customers!AK155+IFERROR(VLOOKUP(AK$4,Switching!$B$35:$F$44,5,0),0)-IFERROR(VLOOKUP(AK$4,Switching!$B$23:$F$31,5,0),0)</f>
        <v>17209.998648009194</v>
      </c>
      <c r="AL156" s="10">
        <f>Customers!AL155+IFERROR(VLOOKUP(AL$4,Switching!$B$35:$F$44,5,0),0)-IFERROR(VLOOKUP(AL$4,Switching!$B$23:$F$31,5,0),0)</f>
        <v>52</v>
      </c>
      <c r="AM156" s="10">
        <f>Customers!AM155+IFERROR(VLOOKUP(AM$4,Switching!$B$35:$F$44,5,0),0)-IFERROR(VLOOKUP(AM$4,Switching!$B$23:$F$31,5,0),0)</f>
        <v>2603</v>
      </c>
      <c r="AN156" s="10">
        <f>Customers!AN155+IFERROR(VLOOKUP(AN$4,Switching!$B$35:$F$44,5,0),0)-IFERROR(VLOOKUP(AN$4,Switching!$B$23:$F$31,5,0),0)</f>
        <v>48</v>
      </c>
      <c r="AO156" s="10">
        <f>Customers!AO155+IFERROR(VLOOKUP(AO$4,Switching!$B$35:$F$44,5,0),0)-IFERROR(VLOOKUP(AO$4,Switching!$B$23:$F$31,5,0),0)</f>
        <v>233</v>
      </c>
      <c r="AP156" s="10">
        <f>Customers!AP155+IFERROR(VLOOKUP(AP$4,Switching!$B$35:$F$44,5,0),0)-IFERROR(VLOOKUP(AP$4,Switching!$B$23:$F$31,5,0),0)</f>
        <v>21</v>
      </c>
      <c r="AQ156" s="10">
        <f>Customers!AQ155+IFERROR(VLOOKUP(AQ$4,Switching!$B$35:$F$44,5,0),0)-IFERROR(VLOOKUP(AQ$4,Switching!$B$23:$F$31,5,0),0)</f>
        <v>208</v>
      </c>
      <c r="AR156" s="10">
        <f>Customers!AR155+IFERROR(VLOOKUP(AR$4,Switching!$B$35:$F$44,5,0),0)-IFERROR(VLOOKUP(AR$4,Switching!$B$23:$F$31,5,0),0)</f>
        <v>74</v>
      </c>
      <c r="AS156" s="10">
        <f>Customers!AS155+IFERROR(VLOOKUP(AS$4,Switching!$B$35:$F$44,5,0),0)-IFERROR(VLOOKUP(AS$4,Switching!$B$23:$F$31,5,0),0)</f>
        <v>100</v>
      </c>
      <c r="AT156" s="10">
        <f>Customers!AT155+IFERROR(VLOOKUP(AT$4,Switching!$B$35:$F$44,5,0),0)-IFERROR(VLOOKUP(AT$4,Switching!$B$23:$F$31,5,0),0)</f>
        <v>156</v>
      </c>
      <c r="AU156" s="10">
        <f>Customers!AU155+IFERROR(VLOOKUP(AU$4,Switching!$B$35:$F$44,5,0),0)-IFERROR(VLOOKUP(AU$4,Switching!$B$23:$F$31,5,0),0)</f>
        <v>12</v>
      </c>
      <c r="AV156" s="10">
        <f>Customers!AV155+IFERROR(VLOOKUP(AV$4,Switching!$B$35:$F$44,5,0),0)-IFERROR(VLOOKUP(AV$4,Switching!$B$23:$F$31,5,0),0)</f>
        <v>905</v>
      </c>
      <c r="AW156" s="10">
        <f>Customers!AW155+IFERROR(VLOOKUP(AW$4,Switching!$B$35:$F$44,5,0),0)-IFERROR(VLOOKUP(AW$4,Switching!$B$23:$F$31,5,0),0)</f>
        <v>1</v>
      </c>
      <c r="AX156" s="10">
        <f>Customers!AX155+IFERROR(VLOOKUP(AX$4,Switching!$B$35:$F$44,5,0),0)-IFERROR(VLOOKUP(AX$4,Switching!$B$23:$F$31,5,0),0)</f>
        <v>2</v>
      </c>
    </row>
    <row r="157" spans="1:50" x14ac:dyDescent="0.25">
      <c r="A157" s="8">
        <v>2027</v>
      </c>
      <c r="B157" s="8">
        <v>2</v>
      </c>
      <c r="C157" s="8" t="s">
        <v>632</v>
      </c>
      <c r="D157" s="10">
        <f>Customers!D156+IFERROR(VLOOKUP(D$4,Switching!$B$35:$F$44,5,0),0)-IFERROR(VLOOKUP(D$4,Switching!$B$23:$F$31,5,0),0)</f>
        <v>453275.07332271698</v>
      </c>
      <c r="E157" s="36">
        <f t="shared" si="13"/>
        <v>685</v>
      </c>
      <c r="F157" s="10">
        <f>Customers!F156+IFERROR(VLOOKUP(F$4,Switching!$B$35:$F$44,5,0),0)-IFERROR(VLOOKUP(F$4,Switching!$B$23:$F$31,5,0),0)</f>
        <v>404</v>
      </c>
      <c r="G157" s="10">
        <f>Customers!G156+IFERROR(VLOOKUP(G$4,Switching!$B$35:$F$44,5,0),0)-IFERROR(VLOOKUP(G$4,Switching!$B$23:$F$31,5,0),0)</f>
        <v>281</v>
      </c>
      <c r="H157" s="35">
        <f t="shared" si="14"/>
        <v>83440</v>
      </c>
      <c r="I157" s="10">
        <f>Customers!I156+IFERROR(VLOOKUP(I$4,Switching!$B$35:$F$44,5,0),0)-IFERROR(VLOOKUP(I$4,Switching!$B$23:$F$31,5,0),0)</f>
        <v>64567.637055343192</v>
      </c>
      <c r="J157" s="10">
        <f>Customers!J156+IFERROR(VLOOKUP(J$4,Switching!$B$35:$F$44,5,0),0)-IFERROR(VLOOKUP(J$4,Switching!$B$23:$F$31,5,0),0)</f>
        <v>18872.362944656816</v>
      </c>
      <c r="K157" s="10">
        <f>Customers!K156+IFERROR(VLOOKUP(K$4,Switching!$B$35:$F$44,5,0),0)-IFERROR(VLOOKUP(K$4,Switching!$B$23:$F$31,5,0),0)</f>
        <v>195</v>
      </c>
      <c r="L157" s="10">
        <f>Customers!L156+IFERROR(VLOOKUP(L$4,Switching!$B$35:$F$44,5,0),0)-IFERROR(VLOOKUP(L$4,Switching!$B$23:$F$31,5,0),0)</f>
        <v>4560</v>
      </c>
      <c r="M157" s="10">
        <f>Customers!M156+IFERROR(VLOOKUP(M$4,Switching!$B$35:$F$44,5,0),0)-IFERROR(VLOOKUP(M$4,Switching!$B$23:$F$31,5,0),0)</f>
        <v>216</v>
      </c>
      <c r="N157" s="10">
        <f>Customers!N156+IFERROR(VLOOKUP(N$4,Switching!$B$35:$F$44,5,0),0)-IFERROR(VLOOKUP(N$4,Switching!$B$23:$F$31,5,0),0)</f>
        <v>524</v>
      </c>
      <c r="O157" s="10">
        <f>Customers!O156+IFERROR(VLOOKUP(O$4,Switching!$B$35:$F$44,5,0),0)-IFERROR(VLOOKUP(O$4,Switching!$B$23:$F$31,5,0),0)</f>
        <v>52</v>
      </c>
      <c r="P157" s="10">
        <f>Customers!P156+IFERROR(VLOOKUP(P$4,Switching!$B$35:$F$44,5,0),0)-IFERROR(VLOOKUP(P$4,Switching!$B$23:$F$31,5,0),0)</f>
        <v>747</v>
      </c>
      <c r="Q157" s="10">
        <f>Customers!Q156+IFERROR(VLOOKUP(Q$4,Switching!$B$35:$F$44,5,0),0)-IFERROR(VLOOKUP(Q$4,Switching!$B$23:$F$31,5,0),0)</f>
        <v>1</v>
      </c>
      <c r="R157" s="10">
        <f>Customers!R156+IFERROR(VLOOKUP(R$4,Switching!$B$35:$F$44,5,0),0)-IFERROR(VLOOKUP(R$4,Switching!$B$23:$F$31,5,0),0)</f>
        <v>6</v>
      </c>
      <c r="S157" s="10">
        <f>Customers!S156+IFERROR(VLOOKUP(S$4,Switching!$B$35:$F$44,5,0),0)-IFERROR(VLOOKUP(S$4,Switching!$B$23:$F$31,5,0),0)</f>
        <v>5</v>
      </c>
      <c r="T157" s="10">
        <f t="shared" si="10"/>
        <v>12</v>
      </c>
      <c r="U157" s="10">
        <f>Customers!U156+IFERROR(VLOOKUP(U$4,Switching!$B$35:$F$44,5,0),0)-IFERROR(VLOOKUP(U$4,Switching!$B$23:$F$31,5,0),0)</f>
        <v>32</v>
      </c>
      <c r="V157" s="10">
        <f>Customers!V156+IFERROR(VLOOKUP(V$4,Switching!$B$35:$F$44,5,0),0)-IFERROR(VLOOKUP(V$4,Switching!$B$23:$F$31,5,0),0)</f>
        <v>1</v>
      </c>
      <c r="W157" s="10">
        <f>Customers!W156+IFERROR(VLOOKUP(W$4,Switching!$B$35:$F$44,5,0),0)-IFERROR(VLOOKUP(W$4,Switching!$B$23:$F$31,5,0),0)</f>
        <v>23636</v>
      </c>
      <c r="X157" s="35">
        <f t="shared" si="11"/>
        <v>4725</v>
      </c>
      <c r="Y157" s="10">
        <f>Customers!Y156+IFERROR(VLOOKUP(Y$4,Switching!$B$35:$F$44,5,0),0)-IFERROR(VLOOKUP(Y$4,Switching!$B$23:$F$31,5,0),0)</f>
        <v>3922</v>
      </c>
      <c r="Z157" s="10">
        <f>Customers!Z156+IFERROR(VLOOKUP(Z$4,Switching!$B$35:$F$44,5,0),0)-IFERROR(VLOOKUP(Z$4,Switching!$B$23:$F$31,5,0),0)</f>
        <v>803</v>
      </c>
      <c r="AA157" s="10">
        <f>Customers!AA156+IFERROR(VLOOKUP(AA$4,Switching!$B$35:$F$44,5,0),0)-IFERROR(VLOOKUP(AA$4,Switching!$B$23:$F$31,5,0),0)</f>
        <v>19</v>
      </c>
      <c r="AB157" s="10">
        <f>Customers!AB156+IFERROR(VLOOKUP(AB$4,Switching!$B$35:$F$44,5,0),0)-IFERROR(VLOOKUP(AB$4,Switching!$B$23:$F$31,5,0),0)</f>
        <v>187</v>
      </c>
      <c r="AC157" s="10">
        <f>Customers!AC156+IFERROR(VLOOKUP(AC$4,Switching!$B$35:$F$44,5,0),0)-IFERROR(VLOOKUP(AC$4,Switching!$B$23:$F$31,5,0),0)</f>
        <v>4</v>
      </c>
      <c r="AD157" s="10">
        <f>Customers!AD156+IFERROR(VLOOKUP(AD$4,Switching!$B$35:$F$44,5,0),0)-IFERROR(VLOOKUP(AD$4,Switching!$B$23:$F$31,5,0),0)</f>
        <v>18</v>
      </c>
      <c r="AE157" s="10">
        <f>Customers!AE156+IFERROR(VLOOKUP(AE$4,Switching!$B$35:$F$44,5,0),0)-IFERROR(VLOOKUP(AE$4,Switching!$B$23:$F$31,5,0),0)</f>
        <v>130</v>
      </c>
      <c r="AF157" s="10">
        <f>Customers!AF156+IFERROR(VLOOKUP(AF$4,Switching!$B$35:$F$44,5,0),0)-IFERROR(VLOOKUP(AF$4,Switching!$B$23:$F$31,5,0),0)</f>
        <v>13</v>
      </c>
      <c r="AG157" s="10">
        <f>Customers!AG156+IFERROR(VLOOKUP(AG$4,Switching!$B$35:$F$44,5,0),0)-IFERROR(VLOOKUP(AG$4,Switching!$B$23:$F$31,5,0),0)</f>
        <v>12</v>
      </c>
      <c r="AH157" s="10">
        <f>Customers!AH156+IFERROR(VLOOKUP(AH$4,Switching!$B$35:$F$44,5,0),0)-IFERROR(VLOOKUP(AH$4,Switching!$B$23:$F$31,5,0),0)</f>
        <v>387268</v>
      </c>
      <c r="AI157" s="35">
        <f t="shared" si="12"/>
        <v>46867</v>
      </c>
      <c r="AJ157" s="10">
        <f>Customers!AJ156+IFERROR(VLOOKUP(AJ$4,Switching!$B$35:$F$44,5,0),0)-IFERROR(VLOOKUP(AJ$4,Switching!$B$23:$F$31,5,0),0)</f>
        <v>29650.757024718896</v>
      </c>
      <c r="AK157" s="10">
        <f>Customers!AK156+IFERROR(VLOOKUP(AK$4,Switching!$B$35:$F$44,5,0),0)-IFERROR(VLOOKUP(AK$4,Switching!$B$23:$F$31,5,0),0)</f>
        <v>17216.2429752811</v>
      </c>
      <c r="AL157" s="10">
        <f>Customers!AL156+IFERROR(VLOOKUP(AL$4,Switching!$B$35:$F$44,5,0),0)-IFERROR(VLOOKUP(AL$4,Switching!$B$23:$F$31,5,0),0)</f>
        <v>52</v>
      </c>
      <c r="AM157" s="10">
        <f>Customers!AM156+IFERROR(VLOOKUP(AM$4,Switching!$B$35:$F$44,5,0),0)-IFERROR(VLOOKUP(AM$4,Switching!$B$23:$F$31,5,0),0)</f>
        <v>2603</v>
      </c>
      <c r="AN157" s="10">
        <f>Customers!AN156+IFERROR(VLOOKUP(AN$4,Switching!$B$35:$F$44,5,0),0)-IFERROR(VLOOKUP(AN$4,Switching!$B$23:$F$31,5,0),0)</f>
        <v>48</v>
      </c>
      <c r="AO157" s="10">
        <f>Customers!AO156+IFERROR(VLOOKUP(AO$4,Switching!$B$35:$F$44,5,0),0)-IFERROR(VLOOKUP(AO$4,Switching!$B$23:$F$31,5,0),0)</f>
        <v>233</v>
      </c>
      <c r="AP157" s="10">
        <f>Customers!AP156+IFERROR(VLOOKUP(AP$4,Switching!$B$35:$F$44,5,0),0)-IFERROR(VLOOKUP(AP$4,Switching!$B$23:$F$31,5,0),0)</f>
        <v>21</v>
      </c>
      <c r="AQ157" s="10">
        <f>Customers!AQ156+IFERROR(VLOOKUP(AQ$4,Switching!$B$35:$F$44,5,0),0)-IFERROR(VLOOKUP(AQ$4,Switching!$B$23:$F$31,5,0),0)</f>
        <v>208</v>
      </c>
      <c r="AR157" s="10">
        <f>Customers!AR156+IFERROR(VLOOKUP(AR$4,Switching!$B$35:$F$44,5,0),0)-IFERROR(VLOOKUP(AR$4,Switching!$B$23:$F$31,5,0),0)</f>
        <v>74</v>
      </c>
      <c r="AS157" s="10">
        <f>Customers!AS156+IFERROR(VLOOKUP(AS$4,Switching!$B$35:$F$44,5,0),0)-IFERROR(VLOOKUP(AS$4,Switching!$B$23:$F$31,5,0),0)</f>
        <v>100</v>
      </c>
      <c r="AT157" s="10">
        <f>Customers!AT156+IFERROR(VLOOKUP(AT$4,Switching!$B$35:$F$44,5,0),0)-IFERROR(VLOOKUP(AT$4,Switching!$B$23:$F$31,5,0),0)</f>
        <v>156</v>
      </c>
      <c r="AU157" s="10">
        <f>Customers!AU156+IFERROR(VLOOKUP(AU$4,Switching!$B$35:$F$44,5,0),0)-IFERROR(VLOOKUP(AU$4,Switching!$B$23:$F$31,5,0),0)</f>
        <v>12</v>
      </c>
      <c r="AV157" s="10">
        <f>Customers!AV156+IFERROR(VLOOKUP(AV$4,Switching!$B$35:$F$44,5,0),0)-IFERROR(VLOOKUP(AV$4,Switching!$B$23:$F$31,5,0),0)</f>
        <v>905</v>
      </c>
      <c r="AW157" s="10">
        <f>Customers!AW156+IFERROR(VLOOKUP(AW$4,Switching!$B$35:$F$44,5,0),0)-IFERROR(VLOOKUP(AW$4,Switching!$B$23:$F$31,5,0),0)</f>
        <v>1</v>
      </c>
      <c r="AX157" s="10">
        <f>Customers!AX156+IFERROR(VLOOKUP(AX$4,Switching!$B$35:$F$44,5,0),0)-IFERROR(VLOOKUP(AX$4,Switching!$B$23:$F$31,5,0),0)</f>
        <v>2</v>
      </c>
    </row>
    <row r="158" spans="1:50" x14ac:dyDescent="0.25">
      <c r="A158" s="8">
        <v>2027</v>
      </c>
      <c r="B158" s="8">
        <v>3</v>
      </c>
      <c r="C158" s="8" t="s">
        <v>633</v>
      </c>
      <c r="D158" s="10">
        <f>Customers!D157+IFERROR(VLOOKUP(D$4,Switching!$B$35:$F$44,5,0),0)-IFERROR(VLOOKUP(D$4,Switching!$B$23:$F$31,5,0),0)</f>
        <v>453422.83515568601</v>
      </c>
      <c r="E158" s="36">
        <f t="shared" si="13"/>
        <v>679</v>
      </c>
      <c r="F158" s="10">
        <f>Customers!F157+IFERROR(VLOOKUP(F$4,Switching!$B$35:$F$44,5,0),0)-IFERROR(VLOOKUP(F$4,Switching!$B$23:$F$31,5,0),0)</f>
        <v>401</v>
      </c>
      <c r="G158" s="10">
        <f>Customers!G157+IFERROR(VLOOKUP(G$4,Switching!$B$35:$F$44,5,0),0)-IFERROR(VLOOKUP(G$4,Switching!$B$23:$F$31,5,0),0)</f>
        <v>278</v>
      </c>
      <c r="H158" s="35">
        <f t="shared" si="14"/>
        <v>83450</v>
      </c>
      <c r="I158" s="10">
        <f>Customers!I157+IFERROR(VLOOKUP(I$4,Switching!$B$35:$F$44,5,0),0)-IFERROR(VLOOKUP(I$4,Switching!$B$23:$F$31,5,0),0)</f>
        <v>64575.385466630956</v>
      </c>
      <c r="J158" s="10">
        <f>Customers!J157+IFERROR(VLOOKUP(J$4,Switching!$B$35:$F$44,5,0),0)-IFERROR(VLOOKUP(J$4,Switching!$B$23:$F$31,5,0),0)</f>
        <v>18874.614533369044</v>
      </c>
      <c r="K158" s="10">
        <f>Customers!K157+IFERROR(VLOOKUP(K$4,Switching!$B$35:$F$44,5,0),0)-IFERROR(VLOOKUP(K$4,Switching!$B$23:$F$31,5,0),0)</f>
        <v>195</v>
      </c>
      <c r="L158" s="10">
        <f>Customers!L157+IFERROR(VLOOKUP(L$4,Switching!$B$35:$F$44,5,0),0)-IFERROR(VLOOKUP(L$4,Switching!$B$23:$F$31,5,0),0)</f>
        <v>4560</v>
      </c>
      <c r="M158" s="10">
        <f>Customers!M157+IFERROR(VLOOKUP(M$4,Switching!$B$35:$F$44,5,0),0)-IFERROR(VLOOKUP(M$4,Switching!$B$23:$F$31,5,0),0)</f>
        <v>216</v>
      </c>
      <c r="N158" s="10">
        <f>Customers!N157+IFERROR(VLOOKUP(N$4,Switching!$B$35:$F$44,5,0),0)-IFERROR(VLOOKUP(N$4,Switching!$B$23:$F$31,5,0),0)</f>
        <v>524</v>
      </c>
      <c r="O158" s="10">
        <f>Customers!O157+IFERROR(VLOOKUP(O$4,Switching!$B$35:$F$44,5,0),0)-IFERROR(VLOOKUP(O$4,Switching!$B$23:$F$31,5,0),0)</f>
        <v>52</v>
      </c>
      <c r="P158" s="10">
        <f>Customers!P157+IFERROR(VLOOKUP(P$4,Switching!$B$35:$F$44,5,0),0)-IFERROR(VLOOKUP(P$4,Switching!$B$23:$F$31,5,0),0)</f>
        <v>747</v>
      </c>
      <c r="Q158" s="10">
        <f>Customers!Q157+IFERROR(VLOOKUP(Q$4,Switching!$B$35:$F$44,5,0),0)-IFERROR(VLOOKUP(Q$4,Switching!$B$23:$F$31,5,0),0)</f>
        <v>1</v>
      </c>
      <c r="R158" s="10">
        <f>Customers!R157+IFERROR(VLOOKUP(R$4,Switching!$B$35:$F$44,5,0),0)-IFERROR(VLOOKUP(R$4,Switching!$B$23:$F$31,5,0),0)</f>
        <v>6</v>
      </c>
      <c r="S158" s="10">
        <f>Customers!S157+IFERROR(VLOOKUP(S$4,Switching!$B$35:$F$44,5,0),0)-IFERROR(VLOOKUP(S$4,Switching!$B$23:$F$31,5,0),0)</f>
        <v>5</v>
      </c>
      <c r="T158" s="10">
        <f t="shared" si="10"/>
        <v>12</v>
      </c>
      <c r="U158" s="10">
        <f>Customers!U157+IFERROR(VLOOKUP(U$4,Switching!$B$35:$F$44,5,0),0)-IFERROR(VLOOKUP(U$4,Switching!$B$23:$F$31,5,0),0)</f>
        <v>32</v>
      </c>
      <c r="V158" s="10">
        <f>Customers!V157+IFERROR(VLOOKUP(V$4,Switching!$B$35:$F$44,5,0),0)-IFERROR(VLOOKUP(V$4,Switching!$B$23:$F$31,5,0),0)</f>
        <v>1</v>
      </c>
      <c r="W158" s="10">
        <f>Customers!W157+IFERROR(VLOOKUP(W$4,Switching!$B$35:$F$44,5,0),0)-IFERROR(VLOOKUP(W$4,Switching!$B$23:$F$31,5,0),0)</f>
        <v>23643</v>
      </c>
      <c r="X158" s="35">
        <f t="shared" si="11"/>
        <v>4727</v>
      </c>
      <c r="Y158" s="10">
        <f>Customers!Y157+IFERROR(VLOOKUP(Y$4,Switching!$B$35:$F$44,5,0),0)-IFERROR(VLOOKUP(Y$4,Switching!$B$23:$F$31,5,0),0)</f>
        <v>3923</v>
      </c>
      <c r="Z158" s="10">
        <f>Customers!Z157+IFERROR(VLOOKUP(Z$4,Switching!$B$35:$F$44,5,0),0)-IFERROR(VLOOKUP(Z$4,Switching!$B$23:$F$31,5,0),0)</f>
        <v>804</v>
      </c>
      <c r="AA158" s="10">
        <f>Customers!AA157+IFERROR(VLOOKUP(AA$4,Switching!$B$35:$F$44,5,0),0)-IFERROR(VLOOKUP(AA$4,Switching!$B$23:$F$31,5,0),0)</f>
        <v>19</v>
      </c>
      <c r="AB158" s="10">
        <f>Customers!AB157+IFERROR(VLOOKUP(AB$4,Switching!$B$35:$F$44,5,0),0)-IFERROR(VLOOKUP(AB$4,Switching!$B$23:$F$31,5,0),0)</f>
        <v>187</v>
      </c>
      <c r="AC158" s="10">
        <f>Customers!AC157+IFERROR(VLOOKUP(AC$4,Switching!$B$35:$F$44,5,0),0)-IFERROR(VLOOKUP(AC$4,Switching!$B$23:$F$31,5,0),0)</f>
        <v>4</v>
      </c>
      <c r="AD158" s="10">
        <f>Customers!AD157+IFERROR(VLOOKUP(AD$4,Switching!$B$35:$F$44,5,0),0)-IFERROR(VLOOKUP(AD$4,Switching!$B$23:$F$31,5,0),0)</f>
        <v>18</v>
      </c>
      <c r="AE158" s="10">
        <f>Customers!AE157+IFERROR(VLOOKUP(AE$4,Switching!$B$35:$F$44,5,0),0)-IFERROR(VLOOKUP(AE$4,Switching!$B$23:$F$31,5,0),0)</f>
        <v>133</v>
      </c>
      <c r="AF158" s="10">
        <f>Customers!AF157+IFERROR(VLOOKUP(AF$4,Switching!$B$35:$F$44,5,0),0)-IFERROR(VLOOKUP(AF$4,Switching!$B$23:$F$31,5,0),0)</f>
        <v>13</v>
      </c>
      <c r="AG158" s="10">
        <f>Customers!AG157+IFERROR(VLOOKUP(AG$4,Switching!$B$35:$F$44,5,0),0)-IFERROR(VLOOKUP(AG$4,Switching!$B$23:$F$31,5,0),0)</f>
        <v>12</v>
      </c>
      <c r="AH158" s="10">
        <f>Customers!AH157+IFERROR(VLOOKUP(AH$4,Switching!$B$35:$F$44,5,0),0)-IFERROR(VLOOKUP(AH$4,Switching!$B$23:$F$31,5,0),0)</f>
        <v>387439</v>
      </c>
      <c r="AI158" s="35">
        <f t="shared" si="12"/>
        <v>46884</v>
      </c>
      <c r="AJ158" s="10">
        <f>Customers!AJ157+IFERROR(VLOOKUP(AJ$4,Switching!$B$35:$F$44,5,0),0)-IFERROR(VLOOKUP(AJ$4,Switching!$B$23:$F$31,5,0),0)</f>
        <v>29661.512697446989</v>
      </c>
      <c r="AK158" s="10">
        <f>Customers!AK157+IFERROR(VLOOKUP(AK$4,Switching!$B$35:$F$44,5,0),0)-IFERROR(VLOOKUP(AK$4,Switching!$B$23:$F$31,5,0),0)</f>
        <v>17222.487302553007</v>
      </c>
      <c r="AL158" s="10">
        <f>Customers!AL157+IFERROR(VLOOKUP(AL$4,Switching!$B$35:$F$44,5,0),0)-IFERROR(VLOOKUP(AL$4,Switching!$B$23:$F$31,5,0),0)</f>
        <v>52</v>
      </c>
      <c r="AM158" s="10">
        <f>Customers!AM157+IFERROR(VLOOKUP(AM$4,Switching!$B$35:$F$44,5,0),0)-IFERROR(VLOOKUP(AM$4,Switching!$B$23:$F$31,5,0),0)</f>
        <v>2603</v>
      </c>
      <c r="AN158" s="10">
        <f>Customers!AN157+IFERROR(VLOOKUP(AN$4,Switching!$B$35:$F$44,5,0),0)-IFERROR(VLOOKUP(AN$4,Switching!$B$23:$F$31,5,0),0)</f>
        <v>48</v>
      </c>
      <c r="AO158" s="10">
        <f>Customers!AO157+IFERROR(VLOOKUP(AO$4,Switching!$B$35:$F$44,5,0),0)-IFERROR(VLOOKUP(AO$4,Switching!$B$23:$F$31,5,0),0)</f>
        <v>233</v>
      </c>
      <c r="AP158" s="10">
        <f>Customers!AP157+IFERROR(VLOOKUP(AP$4,Switching!$B$35:$F$44,5,0),0)-IFERROR(VLOOKUP(AP$4,Switching!$B$23:$F$31,5,0),0)</f>
        <v>21</v>
      </c>
      <c r="AQ158" s="10">
        <f>Customers!AQ157+IFERROR(VLOOKUP(AQ$4,Switching!$B$35:$F$44,5,0),0)-IFERROR(VLOOKUP(AQ$4,Switching!$B$23:$F$31,5,0),0)</f>
        <v>208</v>
      </c>
      <c r="AR158" s="10">
        <f>Customers!AR157+IFERROR(VLOOKUP(AR$4,Switching!$B$35:$F$44,5,0),0)-IFERROR(VLOOKUP(AR$4,Switching!$B$23:$F$31,5,0),0)</f>
        <v>74</v>
      </c>
      <c r="AS158" s="10">
        <f>Customers!AS157+IFERROR(VLOOKUP(AS$4,Switching!$B$35:$F$44,5,0),0)-IFERROR(VLOOKUP(AS$4,Switching!$B$23:$F$31,5,0),0)</f>
        <v>100</v>
      </c>
      <c r="AT158" s="10">
        <f>Customers!AT157+IFERROR(VLOOKUP(AT$4,Switching!$B$35:$F$44,5,0),0)-IFERROR(VLOOKUP(AT$4,Switching!$B$23:$F$31,5,0),0)</f>
        <v>156</v>
      </c>
      <c r="AU158" s="10">
        <f>Customers!AU157+IFERROR(VLOOKUP(AU$4,Switching!$B$35:$F$44,5,0),0)-IFERROR(VLOOKUP(AU$4,Switching!$B$23:$F$31,5,0),0)</f>
        <v>12</v>
      </c>
      <c r="AV158" s="10">
        <f>Customers!AV157+IFERROR(VLOOKUP(AV$4,Switching!$B$35:$F$44,5,0),0)-IFERROR(VLOOKUP(AV$4,Switching!$B$23:$F$31,5,0),0)</f>
        <v>905</v>
      </c>
      <c r="AW158" s="10">
        <f>Customers!AW157+IFERROR(VLOOKUP(AW$4,Switching!$B$35:$F$44,5,0),0)-IFERROR(VLOOKUP(AW$4,Switching!$B$23:$F$31,5,0),0)</f>
        <v>1</v>
      </c>
      <c r="AX158" s="10">
        <f>Customers!AX157+IFERROR(VLOOKUP(AX$4,Switching!$B$35:$F$44,5,0),0)-IFERROR(VLOOKUP(AX$4,Switching!$B$23:$F$31,5,0),0)</f>
        <v>2</v>
      </c>
    </row>
    <row r="159" spans="1:50" x14ac:dyDescent="0.25">
      <c r="A159" s="8">
        <v>2027</v>
      </c>
      <c r="B159" s="8">
        <v>4</v>
      </c>
      <c r="C159" s="8" t="s">
        <v>634</v>
      </c>
      <c r="D159" s="10">
        <f>Customers!D158+IFERROR(VLOOKUP(D$4,Switching!$B$35:$F$44,5,0),0)-IFERROR(VLOOKUP(D$4,Switching!$B$23:$F$31,5,0),0)</f>
        <v>453570.59698865499</v>
      </c>
      <c r="E159" s="36">
        <f t="shared" si="13"/>
        <v>659</v>
      </c>
      <c r="F159" s="10">
        <f>Customers!F158+IFERROR(VLOOKUP(F$4,Switching!$B$35:$F$44,5,0),0)-IFERROR(VLOOKUP(F$4,Switching!$B$23:$F$31,5,0),0)</f>
        <v>389</v>
      </c>
      <c r="G159" s="10">
        <f>Customers!G158+IFERROR(VLOOKUP(G$4,Switching!$B$35:$F$44,5,0),0)-IFERROR(VLOOKUP(G$4,Switching!$B$23:$F$31,5,0),0)</f>
        <v>270</v>
      </c>
      <c r="H159" s="35">
        <f t="shared" si="14"/>
        <v>83460</v>
      </c>
      <c r="I159" s="10">
        <f>Customers!I158+IFERROR(VLOOKUP(I$4,Switching!$B$35:$F$44,5,0),0)-IFERROR(VLOOKUP(I$4,Switching!$B$23:$F$31,5,0),0)</f>
        <v>64583.133877918728</v>
      </c>
      <c r="J159" s="10">
        <f>Customers!J158+IFERROR(VLOOKUP(J$4,Switching!$B$35:$F$44,5,0),0)-IFERROR(VLOOKUP(J$4,Switching!$B$23:$F$31,5,0),0)</f>
        <v>18876.866122081276</v>
      </c>
      <c r="K159" s="10">
        <f>Customers!K158+IFERROR(VLOOKUP(K$4,Switching!$B$35:$F$44,5,0),0)-IFERROR(VLOOKUP(K$4,Switching!$B$23:$F$31,5,0),0)</f>
        <v>195</v>
      </c>
      <c r="L159" s="10">
        <f>Customers!L158+IFERROR(VLOOKUP(L$4,Switching!$B$35:$F$44,5,0),0)-IFERROR(VLOOKUP(L$4,Switching!$B$23:$F$31,5,0),0)</f>
        <v>4560</v>
      </c>
      <c r="M159" s="10">
        <f>Customers!M158+IFERROR(VLOOKUP(M$4,Switching!$B$35:$F$44,5,0),0)-IFERROR(VLOOKUP(M$4,Switching!$B$23:$F$31,5,0),0)</f>
        <v>216</v>
      </c>
      <c r="N159" s="10">
        <f>Customers!N158+IFERROR(VLOOKUP(N$4,Switching!$B$35:$F$44,5,0),0)-IFERROR(VLOOKUP(N$4,Switching!$B$23:$F$31,5,0),0)</f>
        <v>524</v>
      </c>
      <c r="O159" s="10">
        <f>Customers!O158+IFERROR(VLOOKUP(O$4,Switching!$B$35:$F$44,5,0),0)-IFERROR(VLOOKUP(O$4,Switching!$B$23:$F$31,5,0),0)</f>
        <v>52</v>
      </c>
      <c r="P159" s="10">
        <f>Customers!P158+IFERROR(VLOOKUP(P$4,Switching!$B$35:$F$44,5,0),0)-IFERROR(VLOOKUP(P$4,Switching!$B$23:$F$31,5,0),0)</f>
        <v>747</v>
      </c>
      <c r="Q159" s="10">
        <f>Customers!Q158+IFERROR(VLOOKUP(Q$4,Switching!$B$35:$F$44,5,0),0)-IFERROR(VLOOKUP(Q$4,Switching!$B$23:$F$31,5,0),0)</f>
        <v>1</v>
      </c>
      <c r="R159" s="10">
        <f>Customers!R158+IFERROR(VLOOKUP(R$4,Switching!$B$35:$F$44,5,0),0)-IFERROR(VLOOKUP(R$4,Switching!$B$23:$F$31,5,0),0)</f>
        <v>6</v>
      </c>
      <c r="S159" s="10">
        <f>Customers!S158+IFERROR(VLOOKUP(S$4,Switching!$B$35:$F$44,5,0),0)-IFERROR(VLOOKUP(S$4,Switching!$B$23:$F$31,5,0),0)</f>
        <v>5</v>
      </c>
      <c r="T159" s="10">
        <f t="shared" si="10"/>
        <v>12</v>
      </c>
      <c r="U159" s="10">
        <f>Customers!U158+IFERROR(VLOOKUP(U$4,Switching!$B$35:$F$44,5,0),0)-IFERROR(VLOOKUP(U$4,Switching!$B$23:$F$31,5,0),0)</f>
        <v>32</v>
      </c>
      <c r="V159" s="10">
        <f>Customers!V158+IFERROR(VLOOKUP(V$4,Switching!$B$35:$F$44,5,0),0)-IFERROR(VLOOKUP(V$4,Switching!$B$23:$F$31,5,0),0)</f>
        <v>1</v>
      </c>
      <c r="W159" s="10">
        <f>Customers!W158+IFERROR(VLOOKUP(W$4,Switching!$B$35:$F$44,5,0),0)-IFERROR(VLOOKUP(W$4,Switching!$B$23:$F$31,5,0),0)</f>
        <v>23608</v>
      </c>
      <c r="X159" s="35">
        <f t="shared" si="11"/>
        <v>4729</v>
      </c>
      <c r="Y159" s="10">
        <f>Customers!Y158+IFERROR(VLOOKUP(Y$4,Switching!$B$35:$F$44,5,0),0)-IFERROR(VLOOKUP(Y$4,Switching!$B$23:$F$31,5,0),0)</f>
        <v>3925</v>
      </c>
      <c r="Z159" s="10">
        <f>Customers!Z158+IFERROR(VLOOKUP(Z$4,Switching!$B$35:$F$44,5,0),0)-IFERROR(VLOOKUP(Z$4,Switching!$B$23:$F$31,5,0),0)</f>
        <v>804</v>
      </c>
      <c r="AA159" s="10">
        <f>Customers!AA158+IFERROR(VLOOKUP(AA$4,Switching!$B$35:$F$44,5,0),0)-IFERROR(VLOOKUP(AA$4,Switching!$B$23:$F$31,5,0),0)</f>
        <v>19</v>
      </c>
      <c r="AB159" s="10">
        <f>Customers!AB158+IFERROR(VLOOKUP(AB$4,Switching!$B$35:$F$44,5,0),0)-IFERROR(VLOOKUP(AB$4,Switching!$B$23:$F$31,5,0),0)</f>
        <v>187</v>
      </c>
      <c r="AC159" s="10">
        <f>Customers!AC158+IFERROR(VLOOKUP(AC$4,Switching!$B$35:$F$44,5,0),0)-IFERROR(VLOOKUP(AC$4,Switching!$B$23:$F$31,5,0),0)</f>
        <v>4</v>
      </c>
      <c r="AD159" s="10">
        <f>Customers!AD158+IFERROR(VLOOKUP(AD$4,Switching!$B$35:$F$44,5,0),0)-IFERROR(VLOOKUP(AD$4,Switching!$B$23:$F$31,5,0),0)</f>
        <v>18</v>
      </c>
      <c r="AE159" s="10">
        <f>Customers!AE158+IFERROR(VLOOKUP(AE$4,Switching!$B$35:$F$44,5,0),0)-IFERROR(VLOOKUP(AE$4,Switching!$B$23:$F$31,5,0),0)</f>
        <v>132</v>
      </c>
      <c r="AF159" s="10">
        <f>Customers!AF158+IFERROR(VLOOKUP(AF$4,Switching!$B$35:$F$44,5,0),0)-IFERROR(VLOOKUP(AF$4,Switching!$B$23:$F$31,5,0),0)</f>
        <v>13</v>
      </c>
      <c r="AG159" s="10">
        <f>Customers!AG158+IFERROR(VLOOKUP(AG$4,Switching!$B$35:$F$44,5,0),0)-IFERROR(VLOOKUP(AG$4,Switching!$B$23:$F$31,5,0),0)</f>
        <v>12</v>
      </c>
      <c r="AH159" s="10">
        <f>Customers!AH158+IFERROR(VLOOKUP(AH$4,Switching!$B$35:$F$44,5,0),0)-IFERROR(VLOOKUP(AH$4,Switching!$B$23:$F$31,5,0),0)</f>
        <v>387610</v>
      </c>
      <c r="AI159" s="35">
        <f t="shared" si="12"/>
        <v>46901</v>
      </c>
      <c r="AJ159" s="10">
        <f>Customers!AJ158+IFERROR(VLOOKUP(AJ$4,Switching!$B$35:$F$44,5,0),0)-IFERROR(VLOOKUP(AJ$4,Switching!$B$23:$F$31,5,0),0)</f>
        <v>29672.268370175079</v>
      </c>
      <c r="AK159" s="10">
        <f>Customers!AK158+IFERROR(VLOOKUP(AK$4,Switching!$B$35:$F$44,5,0),0)-IFERROR(VLOOKUP(AK$4,Switching!$B$23:$F$31,5,0),0)</f>
        <v>17228.731629824917</v>
      </c>
      <c r="AL159" s="10">
        <f>Customers!AL158+IFERROR(VLOOKUP(AL$4,Switching!$B$35:$F$44,5,0),0)-IFERROR(VLOOKUP(AL$4,Switching!$B$23:$F$31,5,0),0)</f>
        <v>52</v>
      </c>
      <c r="AM159" s="10">
        <f>Customers!AM158+IFERROR(VLOOKUP(AM$4,Switching!$B$35:$F$44,5,0),0)-IFERROR(VLOOKUP(AM$4,Switching!$B$23:$F$31,5,0),0)</f>
        <v>2603</v>
      </c>
      <c r="AN159" s="10">
        <f>Customers!AN158+IFERROR(VLOOKUP(AN$4,Switching!$B$35:$F$44,5,0),0)-IFERROR(VLOOKUP(AN$4,Switching!$B$23:$F$31,5,0),0)</f>
        <v>48</v>
      </c>
      <c r="AO159" s="10">
        <f>Customers!AO158+IFERROR(VLOOKUP(AO$4,Switching!$B$35:$F$44,5,0),0)-IFERROR(VLOOKUP(AO$4,Switching!$B$23:$F$31,5,0),0)</f>
        <v>233</v>
      </c>
      <c r="AP159" s="10">
        <f>Customers!AP158+IFERROR(VLOOKUP(AP$4,Switching!$B$35:$F$44,5,0),0)-IFERROR(VLOOKUP(AP$4,Switching!$B$23:$F$31,5,0),0)</f>
        <v>21</v>
      </c>
      <c r="AQ159" s="10">
        <f>Customers!AQ158+IFERROR(VLOOKUP(AQ$4,Switching!$B$35:$F$44,5,0),0)-IFERROR(VLOOKUP(AQ$4,Switching!$B$23:$F$31,5,0),0)</f>
        <v>208</v>
      </c>
      <c r="AR159" s="10">
        <f>Customers!AR158+IFERROR(VLOOKUP(AR$4,Switching!$B$35:$F$44,5,0),0)-IFERROR(VLOOKUP(AR$4,Switching!$B$23:$F$31,5,0),0)</f>
        <v>74</v>
      </c>
      <c r="AS159" s="10">
        <f>Customers!AS158+IFERROR(VLOOKUP(AS$4,Switching!$B$35:$F$44,5,0),0)-IFERROR(VLOOKUP(AS$4,Switching!$B$23:$F$31,5,0),0)</f>
        <v>100</v>
      </c>
      <c r="AT159" s="10">
        <f>Customers!AT158+IFERROR(VLOOKUP(AT$4,Switching!$B$35:$F$44,5,0),0)-IFERROR(VLOOKUP(AT$4,Switching!$B$23:$F$31,5,0),0)</f>
        <v>156</v>
      </c>
      <c r="AU159" s="10">
        <f>Customers!AU158+IFERROR(VLOOKUP(AU$4,Switching!$B$35:$F$44,5,0),0)-IFERROR(VLOOKUP(AU$4,Switching!$B$23:$F$31,5,0),0)</f>
        <v>12</v>
      </c>
      <c r="AV159" s="10">
        <f>Customers!AV158+IFERROR(VLOOKUP(AV$4,Switching!$B$35:$F$44,5,0),0)-IFERROR(VLOOKUP(AV$4,Switching!$B$23:$F$31,5,0),0)</f>
        <v>905</v>
      </c>
      <c r="AW159" s="10">
        <f>Customers!AW158+IFERROR(VLOOKUP(AW$4,Switching!$B$35:$F$44,5,0),0)-IFERROR(VLOOKUP(AW$4,Switching!$B$23:$F$31,5,0),0)</f>
        <v>1</v>
      </c>
      <c r="AX159" s="10">
        <f>Customers!AX158+IFERROR(VLOOKUP(AX$4,Switching!$B$35:$F$44,5,0),0)-IFERROR(VLOOKUP(AX$4,Switching!$B$23:$F$31,5,0),0)</f>
        <v>2</v>
      </c>
    </row>
    <row r="160" spans="1:50" x14ac:dyDescent="0.25">
      <c r="A160" s="8">
        <v>2027</v>
      </c>
      <c r="B160" s="8">
        <v>5</v>
      </c>
      <c r="C160" s="8" t="s">
        <v>635</v>
      </c>
      <c r="D160" s="10">
        <f>Customers!D159+IFERROR(VLOOKUP(D$4,Switching!$B$35:$F$44,5,0),0)-IFERROR(VLOOKUP(D$4,Switching!$B$23:$F$31,5,0),0)</f>
        <v>453718.358684943</v>
      </c>
      <c r="E160" s="36">
        <f t="shared" si="13"/>
        <v>702</v>
      </c>
      <c r="F160" s="10">
        <f>Customers!F159+IFERROR(VLOOKUP(F$4,Switching!$B$35:$F$44,5,0),0)-IFERROR(VLOOKUP(F$4,Switching!$B$23:$F$31,5,0),0)</f>
        <v>414</v>
      </c>
      <c r="G160" s="10">
        <f>Customers!G159+IFERROR(VLOOKUP(G$4,Switching!$B$35:$F$44,5,0),0)-IFERROR(VLOOKUP(G$4,Switching!$B$23:$F$31,5,0),0)</f>
        <v>288</v>
      </c>
      <c r="H160" s="35">
        <f t="shared" si="14"/>
        <v>83470</v>
      </c>
      <c r="I160" s="10">
        <f>Customers!I159+IFERROR(VLOOKUP(I$4,Switching!$B$35:$F$44,5,0),0)-IFERROR(VLOOKUP(I$4,Switching!$B$23:$F$31,5,0),0)</f>
        <v>64590.8822892065</v>
      </c>
      <c r="J160" s="10">
        <f>Customers!J159+IFERROR(VLOOKUP(J$4,Switching!$B$35:$F$44,5,0),0)-IFERROR(VLOOKUP(J$4,Switching!$B$23:$F$31,5,0),0)</f>
        <v>18879.117710793504</v>
      </c>
      <c r="K160" s="10">
        <f>Customers!K159+IFERROR(VLOOKUP(K$4,Switching!$B$35:$F$44,5,0),0)-IFERROR(VLOOKUP(K$4,Switching!$B$23:$F$31,5,0),0)</f>
        <v>195</v>
      </c>
      <c r="L160" s="10">
        <f>Customers!L159+IFERROR(VLOOKUP(L$4,Switching!$B$35:$F$44,5,0),0)-IFERROR(VLOOKUP(L$4,Switching!$B$23:$F$31,5,0),0)</f>
        <v>4560</v>
      </c>
      <c r="M160" s="10">
        <f>Customers!M159+IFERROR(VLOOKUP(M$4,Switching!$B$35:$F$44,5,0),0)-IFERROR(VLOOKUP(M$4,Switching!$B$23:$F$31,5,0),0)</f>
        <v>216</v>
      </c>
      <c r="N160" s="10">
        <f>Customers!N159+IFERROR(VLOOKUP(N$4,Switching!$B$35:$F$44,5,0),0)-IFERROR(VLOOKUP(N$4,Switching!$B$23:$F$31,5,0),0)</f>
        <v>524</v>
      </c>
      <c r="O160" s="10">
        <f>Customers!O159+IFERROR(VLOOKUP(O$4,Switching!$B$35:$F$44,5,0),0)-IFERROR(VLOOKUP(O$4,Switching!$B$23:$F$31,5,0),0)</f>
        <v>52</v>
      </c>
      <c r="P160" s="10">
        <f>Customers!P159+IFERROR(VLOOKUP(P$4,Switching!$B$35:$F$44,5,0),0)-IFERROR(VLOOKUP(P$4,Switching!$B$23:$F$31,5,0),0)</f>
        <v>747</v>
      </c>
      <c r="Q160" s="10">
        <f>Customers!Q159+IFERROR(VLOOKUP(Q$4,Switching!$B$35:$F$44,5,0),0)-IFERROR(VLOOKUP(Q$4,Switching!$B$23:$F$31,5,0),0)</f>
        <v>1</v>
      </c>
      <c r="R160" s="10">
        <f>Customers!R159+IFERROR(VLOOKUP(R$4,Switching!$B$35:$F$44,5,0),0)-IFERROR(VLOOKUP(R$4,Switching!$B$23:$F$31,5,0),0)</f>
        <v>6</v>
      </c>
      <c r="S160" s="10">
        <f>Customers!S159+IFERROR(VLOOKUP(S$4,Switching!$B$35:$F$44,5,0),0)-IFERROR(VLOOKUP(S$4,Switching!$B$23:$F$31,5,0),0)</f>
        <v>5</v>
      </c>
      <c r="T160" s="10">
        <f t="shared" si="10"/>
        <v>12</v>
      </c>
      <c r="U160" s="10">
        <f>Customers!U159+IFERROR(VLOOKUP(U$4,Switching!$B$35:$F$44,5,0),0)-IFERROR(VLOOKUP(U$4,Switching!$B$23:$F$31,5,0),0)</f>
        <v>32</v>
      </c>
      <c r="V160" s="10">
        <f>Customers!V159+IFERROR(VLOOKUP(V$4,Switching!$B$35:$F$44,5,0),0)-IFERROR(VLOOKUP(V$4,Switching!$B$23:$F$31,5,0),0)</f>
        <v>1</v>
      </c>
      <c r="W160" s="10">
        <f>Customers!W159+IFERROR(VLOOKUP(W$4,Switching!$B$35:$F$44,5,0),0)-IFERROR(VLOOKUP(W$4,Switching!$B$23:$F$31,5,0),0)</f>
        <v>23615</v>
      </c>
      <c r="X160" s="35">
        <f t="shared" si="11"/>
        <v>4731</v>
      </c>
      <c r="Y160" s="10">
        <f>Customers!Y159+IFERROR(VLOOKUP(Y$4,Switching!$B$35:$F$44,5,0),0)-IFERROR(VLOOKUP(Y$4,Switching!$B$23:$F$31,5,0),0)</f>
        <v>3927</v>
      </c>
      <c r="Z160" s="10">
        <f>Customers!Z159+IFERROR(VLOOKUP(Z$4,Switching!$B$35:$F$44,5,0),0)-IFERROR(VLOOKUP(Z$4,Switching!$B$23:$F$31,5,0),0)</f>
        <v>804</v>
      </c>
      <c r="AA160" s="10">
        <f>Customers!AA159+IFERROR(VLOOKUP(AA$4,Switching!$B$35:$F$44,5,0),0)-IFERROR(VLOOKUP(AA$4,Switching!$B$23:$F$31,5,0),0)</f>
        <v>19</v>
      </c>
      <c r="AB160" s="10">
        <f>Customers!AB159+IFERROR(VLOOKUP(AB$4,Switching!$B$35:$F$44,5,0),0)-IFERROR(VLOOKUP(AB$4,Switching!$B$23:$F$31,5,0),0)</f>
        <v>187</v>
      </c>
      <c r="AC160" s="10">
        <f>Customers!AC159+IFERROR(VLOOKUP(AC$4,Switching!$B$35:$F$44,5,0),0)-IFERROR(VLOOKUP(AC$4,Switching!$B$23:$F$31,5,0),0)</f>
        <v>4</v>
      </c>
      <c r="AD160" s="10">
        <f>Customers!AD159+IFERROR(VLOOKUP(AD$4,Switching!$B$35:$F$44,5,0),0)-IFERROR(VLOOKUP(AD$4,Switching!$B$23:$F$31,5,0),0)</f>
        <v>18</v>
      </c>
      <c r="AE160" s="10">
        <f>Customers!AE159+IFERROR(VLOOKUP(AE$4,Switching!$B$35:$F$44,5,0),0)-IFERROR(VLOOKUP(AE$4,Switching!$B$23:$F$31,5,0),0)</f>
        <v>128</v>
      </c>
      <c r="AF160" s="10">
        <f>Customers!AF159+IFERROR(VLOOKUP(AF$4,Switching!$B$35:$F$44,5,0),0)-IFERROR(VLOOKUP(AF$4,Switching!$B$23:$F$31,5,0),0)</f>
        <v>13</v>
      </c>
      <c r="AG160" s="10">
        <f>Customers!AG159+IFERROR(VLOOKUP(AG$4,Switching!$B$35:$F$44,5,0),0)-IFERROR(VLOOKUP(AG$4,Switching!$B$23:$F$31,5,0),0)</f>
        <v>12</v>
      </c>
      <c r="AH160" s="10">
        <f>Customers!AH159+IFERROR(VLOOKUP(AH$4,Switching!$B$35:$F$44,5,0),0)-IFERROR(VLOOKUP(AH$4,Switching!$B$23:$F$31,5,0),0)</f>
        <v>387782</v>
      </c>
      <c r="AI160" s="35">
        <f t="shared" si="12"/>
        <v>46918</v>
      </c>
      <c r="AJ160" s="10">
        <f>Customers!AJ159+IFERROR(VLOOKUP(AJ$4,Switching!$B$35:$F$44,5,0),0)-IFERROR(VLOOKUP(AJ$4,Switching!$B$23:$F$31,5,0),0)</f>
        <v>29683.024042903173</v>
      </c>
      <c r="AK160" s="10">
        <f>Customers!AK159+IFERROR(VLOOKUP(AK$4,Switching!$B$35:$F$44,5,0),0)-IFERROR(VLOOKUP(AK$4,Switching!$B$23:$F$31,5,0),0)</f>
        <v>17234.975957096824</v>
      </c>
      <c r="AL160" s="10">
        <f>Customers!AL159+IFERROR(VLOOKUP(AL$4,Switching!$B$35:$F$44,5,0),0)-IFERROR(VLOOKUP(AL$4,Switching!$B$23:$F$31,5,0),0)</f>
        <v>52</v>
      </c>
      <c r="AM160" s="10">
        <f>Customers!AM159+IFERROR(VLOOKUP(AM$4,Switching!$B$35:$F$44,5,0),0)-IFERROR(VLOOKUP(AM$4,Switching!$B$23:$F$31,5,0),0)</f>
        <v>2603</v>
      </c>
      <c r="AN160" s="10">
        <f>Customers!AN159+IFERROR(VLOOKUP(AN$4,Switching!$B$35:$F$44,5,0),0)-IFERROR(VLOOKUP(AN$4,Switching!$B$23:$F$31,5,0),0)</f>
        <v>48</v>
      </c>
      <c r="AO160" s="10">
        <f>Customers!AO159+IFERROR(VLOOKUP(AO$4,Switching!$B$35:$F$44,5,0),0)-IFERROR(VLOOKUP(AO$4,Switching!$B$23:$F$31,5,0),0)</f>
        <v>233</v>
      </c>
      <c r="AP160" s="10">
        <f>Customers!AP159+IFERROR(VLOOKUP(AP$4,Switching!$B$35:$F$44,5,0),0)-IFERROR(VLOOKUP(AP$4,Switching!$B$23:$F$31,5,0),0)</f>
        <v>21</v>
      </c>
      <c r="AQ160" s="10">
        <f>Customers!AQ159+IFERROR(VLOOKUP(AQ$4,Switching!$B$35:$F$44,5,0),0)-IFERROR(VLOOKUP(AQ$4,Switching!$B$23:$F$31,5,0),0)</f>
        <v>208</v>
      </c>
      <c r="AR160" s="10">
        <f>Customers!AR159+IFERROR(VLOOKUP(AR$4,Switching!$B$35:$F$44,5,0),0)-IFERROR(VLOOKUP(AR$4,Switching!$B$23:$F$31,5,0),0)</f>
        <v>74</v>
      </c>
      <c r="AS160" s="10">
        <f>Customers!AS159+IFERROR(VLOOKUP(AS$4,Switching!$B$35:$F$44,5,0),0)-IFERROR(VLOOKUP(AS$4,Switching!$B$23:$F$31,5,0),0)</f>
        <v>100</v>
      </c>
      <c r="AT160" s="10">
        <f>Customers!AT159+IFERROR(VLOOKUP(AT$4,Switching!$B$35:$F$44,5,0),0)-IFERROR(VLOOKUP(AT$4,Switching!$B$23:$F$31,5,0),0)</f>
        <v>156</v>
      </c>
      <c r="AU160" s="10">
        <f>Customers!AU159+IFERROR(VLOOKUP(AU$4,Switching!$B$35:$F$44,5,0),0)-IFERROR(VLOOKUP(AU$4,Switching!$B$23:$F$31,5,0),0)</f>
        <v>12</v>
      </c>
      <c r="AV160" s="10">
        <f>Customers!AV159+IFERROR(VLOOKUP(AV$4,Switching!$B$35:$F$44,5,0),0)-IFERROR(VLOOKUP(AV$4,Switching!$B$23:$F$31,5,0),0)</f>
        <v>905</v>
      </c>
      <c r="AW160" s="10">
        <f>Customers!AW159+IFERROR(VLOOKUP(AW$4,Switching!$B$35:$F$44,5,0),0)-IFERROR(VLOOKUP(AW$4,Switching!$B$23:$F$31,5,0),0)</f>
        <v>1</v>
      </c>
      <c r="AX160" s="10">
        <f>Customers!AX159+IFERROR(VLOOKUP(AX$4,Switching!$B$35:$F$44,5,0),0)-IFERROR(VLOOKUP(AX$4,Switching!$B$23:$F$31,5,0),0)</f>
        <v>2</v>
      </c>
    </row>
    <row r="161" spans="1:50" x14ac:dyDescent="0.25">
      <c r="A161" s="8">
        <v>2027</v>
      </c>
      <c r="B161" s="8">
        <v>6</v>
      </c>
      <c r="C161" s="8" t="s">
        <v>636</v>
      </c>
      <c r="D161" s="10">
        <f>Customers!D160+IFERROR(VLOOKUP(D$4,Switching!$B$35:$F$44,5,0),0)-IFERROR(VLOOKUP(D$4,Switching!$B$23:$F$31,5,0),0)</f>
        <v>453866.12051791197</v>
      </c>
      <c r="E161" s="36">
        <f t="shared" si="13"/>
        <v>700</v>
      </c>
      <c r="F161" s="10">
        <f>Customers!F160+IFERROR(VLOOKUP(F$4,Switching!$B$35:$F$44,5,0),0)-IFERROR(VLOOKUP(F$4,Switching!$B$23:$F$31,5,0),0)</f>
        <v>413</v>
      </c>
      <c r="G161" s="10">
        <f>Customers!G160+IFERROR(VLOOKUP(G$4,Switching!$B$35:$F$44,5,0),0)-IFERROR(VLOOKUP(G$4,Switching!$B$23:$F$31,5,0),0)</f>
        <v>287</v>
      </c>
      <c r="H161" s="35">
        <f t="shared" si="14"/>
        <v>83480</v>
      </c>
      <c r="I161" s="10">
        <f>Customers!I160+IFERROR(VLOOKUP(I$4,Switching!$B$35:$F$44,5,0),0)-IFERROR(VLOOKUP(I$4,Switching!$B$23:$F$31,5,0),0)</f>
        <v>64598.630700494265</v>
      </c>
      <c r="J161" s="10">
        <f>Customers!J160+IFERROR(VLOOKUP(J$4,Switching!$B$35:$F$44,5,0),0)-IFERROR(VLOOKUP(J$4,Switching!$B$23:$F$31,5,0),0)</f>
        <v>18881.369299505735</v>
      </c>
      <c r="K161" s="10">
        <f>Customers!K160+IFERROR(VLOOKUP(K$4,Switching!$B$35:$F$44,5,0),0)-IFERROR(VLOOKUP(K$4,Switching!$B$23:$F$31,5,0),0)</f>
        <v>195</v>
      </c>
      <c r="L161" s="10">
        <f>Customers!L160+IFERROR(VLOOKUP(L$4,Switching!$B$35:$F$44,5,0),0)-IFERROR(VLOOKUP(L$4,Switching!$B$23:$F$31,5,0),0)</f>
        <v>4560</v>
      </c>
      <c r="M161" s="10">
        <f>Customers!M160+IFERROR(VLOOKUP(M$4,Switching!$B$35:$F$44,5,0),0)-IFERROR(VLOOKUP(M$4,Switching!$B$23:$F$31,5,0),0)</f>
        <v>216</v>
      </c>
      <c r="N161" s="10">
        <f>Customers!N160+IFERROR(VLOOKUP(N$4,Switching!$B$35:$F$44,5,0),0)-IFERROR(VLOOKUP(N$4,Switching!$B$23:$F$31,5,0),0)</f>
        <v>524</v>
      </c>
      <c r="O161" s="10">
        <f>Customers!O160+IFERROR(VLOOKUP(O$4,Switching!$B$35:$F$44,5,0),0)-IFERROR(VLOOKUP(O$4,Switching!$B$23:$F$31,5,0),0)</f>
        <v>52</v>
      </c>
      <c r="P161" s="10">
        <f>Customers!P160+IFERROR(VLOOKUP(P$4,Switching!$B$35:$F$44,5,0),0)-IFERROR(VLOOKUP(P$4,Switching!$B$23:$F$31,5,0),0)</f>
        <v>747</v>
      </c>
      <c r="Q161" s="10">
        <f>Customers!Q160+IFERROR(VLOOKUP(Q$4,Switching!$B$35:$F$44,5,0),0)-IFERROR(VLOOKUP(Q$4,Switching!$B$23:$F$31,5,0),0)</f>
        <v>1</v>
      </c>
      <c r="R161" s="10">
        <f>Customers!R160+IFERROR(VLOOKUP(R$4,Switching!$B$35:$F$44,5,0),0)-IFERROR(VLOOKUP(R$4,Switching!$B$23:$F$31,5,0),0)</f>
        <v>6</v>
      </c>
      <c r="S161" s="10">
        <f>Customers!S160+IFERROR(VLOOKUP(S$4,Switching!$B$35:$F$44,5,0),0)-IFERROR(VLOOKUP(S$4,Switching!$B$23:$F$31,5,0),0)</f>
        <v>5</v>
      </c>
      <c r="T161" s="10">
        <f t="shared" si="10"/>
        <v>12</v>
      </c>
      <c r="U161" s="10">
        <f>Customers!U160+IFERROR(VLOOKUP(U$4,Switching!$B$35:$F$44,5,0),0)-IFERROR(VLOOKUP(U$4,Switching!$B$23:$F$31,5,0),0)</f>
        <v>32</v>
      </c>
      <c r="V161" s="10">
        <f>Customers!V160+IFERROR(VLOOKUP(V$4,Switching!$B$35:$F$44,5,0),0)-IFERROR(VLOOKUP(V$4,Switching!$B$23:$F$31,5,0),0)</f>
        <v>1</v>
      </c>
      <c r="W161" s="10">
        <f>Customers!W160+IFERROR(VLOOKUP(W$4,Switching!$B$35:$F$44,5,0),0)-IFERROR(VLOOKUP(W$4,Switching!$B$23:$F$31,5,0),0)</f>
        <v>23622</v>
      </c>
      <c r="X161" s="35">
        <f t="shared" si="11"/>
        <v>4733</v>
      </c>
      <c r="Y161" s="10">
        <f>Customers!Y160+IFERROR(VLOOKUP(Y$4,Switching!$B$35:$F$44,5,0),0)-IFERROR(VLOOKUP(Y$4,Switching!$B$23:$F$31,5,0),0)</f>
        <v>3928</v>
      </c>
      <c r="Z161" s="10">
        <f>Customers!Z160+IFERROR(VLOOKUP(Z$4,Switching!$B$35:$F$44,5,0),0)-IFERROR(VLOOKUP(Z$4,Switching!$B$23:$F$31,5,0),0)</f>
        <v>805</v>
      </c>
      <c r="AA161" s="10">
        <f>Customers!AA160+IFERROR(VLOOKUP(AA$4,Switching!$B$35:$F$44,5,0),0)-IFERROR(VLOOKUP(AA$4,Switching!$B$23:$F$31,5,0),0)</f>
        <v>19</v>
      </c>
      <c r="AB161" s="10">
        <f>Customers!AB160+IFERROR(VLOOKUP(AB$4,Switching!$B$35:$F$44,5,0),0)-IFERROR(VLOOKUP(AB$4,Switching!$B$23:$F$31,5,0),0)</f>
        <v>187</v>
      </c>
      <c r="AC161" s="10">
        <f>Customers!AC160+IFERROR(VLOOKUP(AC$4,Switching!$B$35:$F$44,5,0),0)-IFERROR(VLOOKUP(AC$4,Switching!$B$23:$F$31,5,0),0)</f>
        <v>4</v>
      </c>
      <c r="AD161" s="10">
        <f>Customers!AD160+IFERROR(VLOOKUP(AD$4,Switching!$B$35:$F$44,5,0),0)-IFERROR(VLOOKUP(AD$4,Switching!$B$23:$F$31,5,0),0)</f>
        <v>18</v>
      </c>
      <c r="AE161" s="10">
        <f>Customers!AE160+IFERROR(VLOOKUP(AE$4,Switching!$B$35:$F$44,5,0),0)-IFERROR(VLOOKUP(AE$4,Switching!$B$23:$F$31,5,0),0)</f>
        <v>128</v>
      </c>
      <c r="AF161" s="10">
        <f>Customers!AF160+IFERROR(VLOOKUP(AF$4,Switching!$B$35:$F$44,5,0),0)-IFERROR(VLOOKUP(AF$4,Switching!$B$23:$F$31,5,0),0)</f>
        <v>13</v>
      </c>
      <c r="AG161" s="10">
        <f>Customers!AG160+IFERROR(VLOOKUP(AG$4,Switching!$B$35:$F$44,5,0),0)-IFERROR(VLOOKUP(AG$4,Switching!$B$23:$F$31,5,0),0)</f>
        <v>12</v>
      </c>
      <c r="AH161" s="10">
        <f>Customers!AH160+IFERROR(VLOOKUP(AH$4,Switching!$B$35:$F$44,5,0),0)-IFERROR(VLOOKUP(AH$4,Switching!$B$23:$F$31,5,0),0)</f>
        <v>387953</v>
      </c>
      <c r="AI161" s="35">
        <f t="shared" si="12"/>
        <v>46935</v>
      </c>
      <c r="AJ161" s="10">
        <f>Customers!AJ160+IFERROR(VLOOKUP(AJ$4,Switching!$B$35:$F$44,5,0),0)-IFERROR(VLOOKUP(AJ$4,Switching!$B$23:$F$31,5,0),0)</f>
        <v>29693.779715631266</v>
      </c>
      <c r="AK161" s="10">
        <f>Customers!AK160+IFERROR(VLOOKUP(AK$4,Switching!$B$35:$F$44,5,0),0)-IFERROR(VLOOKUP(AK$4,Switching!$B$23:$F$31,5,0),0)</f>
        <v>17241.220284368734</v>
      </c>
      <c r="AL161" s="10">
        <f>Customers!AL160+IFERROR(VLOOKUP(AL$4,Switching!$B$35:$F$44,5,0),0)-IFERROR(VLOOKUP(AL$4,Switching!$B$23:$F$31,5,0),0)</f>
        <v>52</v>
      </c>
      <c r="AM161" s="10">
        <f>Customers!AM160+IFERROR(VLOOKUP(AM$4,Switching!$B$35:$F$44,5,0),0)-IFERROR(VLOOKUP(AM$4,Switching!$B$23:$F$31,5,0),0)</f>
        <v>2603</v>
      </c>
      <c r="AN161" s="10">
        <f>Customers!AN160+IFERROR(VLOOKUP(AN$4,Switching!$B$35:$F$44,5,0),0)-IFERROR(VLOOKUP(AN$4,Switching!$B$23:$F$31,5,0),0)</f>
        <v>48</v>
      </c>
      <c r="AO161" s="10">
        <f>Customers!AO160+IFERROR(VLOOKUP(AO$4,Switching!$B$35:$F$44,5,0),0)-IFERROR(VLOOKUP(AO$4,Switching!$B$23:$F$31,5,0),0)</f>
        <v>233</v>
      </c>
      <c r="AP161" s="10">
        <f>Customers!AP160+IFERROR(VLOOKUP(AP$4,Switching!$B$35:$F$44,5,0),0)-IFERROR(VLOOKUP(AP$4,Switching!$B$23:$F$31,5,0),0)</f>
        <v>21</v>
      </c>
      <c r="AQ161" s="10">
        <f>Customers!AQ160+IFERROR(VLOOKUP(AQ$4,Switching!$B$35:$F$44,5,0),0)-IFERROR(VLOOKUP(AQ$4,Switching!$B$23:$F$31,5,0),0)</f>
        <v>208</v>
      </c>
      <c r="AR161" s="10">
        <f>Customers!AR160+IFERROR(VLOOKUP(AR$4,Switching!$B$35:$F$44,5,0),0)-IFERROR(VLOOKUP(AR$4,Switching!$B$23:$F$31,5,0),0)</f>
        <v>74</v>
      </c>
      <c r="AS161" s="10">
        <f>Customers!AS160+IFERROR(VLOOKUP(AS$4,Switching!$B$35:$F$44,5,0),0)-IFERROR(VLOOKUP(AS$4,Switching!$B$23:$F$31,5,0),0)</f>
        <v>100</v>
      </c>
      <c r="AT161" s="10">
        <f>Customers!AT160+IFERROR(VLOOKUP(AT$4,Switching!$B$35:$F$44,5,0),0)-IFERROR(VLOOKUP(AT$4,Switching!$B$23:$F$31,5,0),0)</f>
        <v>156</v>
      </c>
      <c r="AU161" s="10">
        <f>Customers!AU160+IFERROR(VLOOKUP(AU$4,Switching!$B$35:$F$44,5,0),0)-IFERROR(VLOOKUP(AU$4,Switching!$B$23:$F$31,5,0),0)</f>
        <v>12</v>
      </c>
      <c r="AV161" s="10">
        <f>Customers!AV160+IFERROR(VLOOKUP(AV$4,Switching!$B$35:$F$44,5,0),0)-IFERROR(VLOOKUP(AV$4,Switching!$B$23:$F$31,5,0),0)</f>
        <v>905</v>
      </c>
      <c r="AW161" s="10">
        <f>Customers!AW160+IFERROR(VLOOKUP(AW$4,Switching!$B$35:$F$44,5,0),0)-IFERROR(VLOOKUP(AW$4,Switching!$B$23:$F$31,5,0),0)</f>
        <v>1</v>
      </c>
      <c r="AX161" s="10">
        <f>Customers!AX160+IFERROR(VLOOKUP(AX$4,Switching!$B$35:$F$44,5,0),0)-IFERROR(VLOOKUP(AX$4,Switching!$B$23:$F$31,5,0),0)</f>
        <v>2</v>
      </c>
    </row>
    <row r="162" spans="1:50" x14ac:dyDescent="0.25">
      <c r="A162" s="8">
        <v>2027</v>
      </c>
      <c r="B162" s="8">
        <v>7</v>
      </c>
      <c r="C162" s="8" t="s">
        <v>637</v>
      </c>
      <c r="D162" s="10">
        <f>Customers!D161+IFERROR(VLOOKUP(D$4,Switching!$B$35:$F$44,5,0),0)-IFERROR(VLOOKUP(D$4,Switching!$B$23:$F$31,5,0),0)</f>
        <v>454013.88235088001</v>
      </c>
      <c r="E162" s="36">
        <f t="shared" si="13"/>
        <v>696</v>
      </c>
      <c r="F162" s="10">
        <f>Customers!F161+IFERROR(VLOOKUP(F$4,Switching!$B$35:$F$44,5,0),0)-IFERROR(VLOOKUP(F$4,Switching!$B$23:$F$31,5,0),0)</f>
        <v>411</v>
      </c>
      <c r="G162" s="10">
        <f>Customers!G161+IFERROR(VLOOKUP(G$4,Switching!$B$35:$F$44,5,0),0)-IFERROR(VLOOKUP(G$4,Switching!$B$23:$F$31,5,0),0)</f>
        <v>285</v>
      </c>
      <c r="H162" s="35">
        <f t="shared" si="14"/>
        <v>83490</v>
      </c>
      <c r="I162" s="10">
        <f>Customers!I161+IFERROR(VLOOKUP(I$4,Switching!$B$35:$F$44,5,0),0)-IFERROR(VLOOKUP(I$4,Switching!$B$23:$F$31,5,0),0)</f>
        <v>64606.379111782036</v>
      </c>
      <c r="J162" s="10">
        <f>Customers!J161+IFERROR(VLOOKUP(J$4,Switching!$B$35:$F$44,5,0),0)-IFERROR(VLOOKUP(J$4,Switching!$B$23:$F$31,5,0),0)</f>
        <v>18883.620888217964</v>
      </c>
      <c r="K162" s="10">
        <f>Customers!K161+IFERROR(VLOOKUP(K$4,Switching!$B$35:$F$44,5,0),0)-IFERROR(VLOOKUP(K$4,Switching!$B$23:$F$31,5,0),0)</f>
        <v>195</v>
      </c>
      <c r="L162" s="10">
        <f>Customers!L161+IFERROR(VLOOKUP(L$4,Switching!$B$35:$F$44,5,0),0)-IFERROR(VLOOKUP(L$4,Switching!$B$23:$F$31,5,0),0)</f>
        <v>4560</v>
      </c>
      <c r="M162" s="10">
        <f>Customers!M161+IFERROR(VLOOKUP(M$4,Switching!$B$35:$F$44,5,0),0)-IFERROR(VLOOKUP(M$4,Switching!$B$23:$F$31,5,0),0)</f>
        <v>216</v>
      </c>
      <c r="N162" s="10">
        <f>Customers!N161+IFERROR(VLOOKUP(N$4,Switching!$B$35:$F$44,5,0),0)-IFERROR(VLOOKUP(N$4,Switching!$B$23:$F$31,5,0),0)</f>
        <v>524</v>
      </c>
      <c r="O162" s="10">
        <f>Customers!O161+IFERROR(VLOOKUP(O$4,Switching!$B$35:$F$44,5,0),0)-IFERROR(VLOOKUP(O$4,Switching!$B$23:$F$31,5,0),0)</f>
        <v>52</v>
      </c>
      <c r="P162" s="10">
        <f>Customers!P161+IFERROR(VLOOKUP(P$4,Switching!$B$35:$F$44,5,0),0)-IFERROR(VLOOKUP(P$4,Switching!$B$23:$F$31,5,0),0)</f>
        <v>747</v>
      </c>
      <c r="Q162" s="10">
        <f>Customers!Q161+IFERROR(VLOOKUP(Q$4,Switching!$B$35:$F$44,5,0),0)-IFERROR(VLOOKUP(Q$4,Switching!$B$23:$F$31,5,0),0)</f>
        <v>1</v>
      </c>
      <c r="R162" s="10">
        <f>Customers!R161+IFERROR(VLOOKUP(R$4,Switching!$B$35:$F$44,5,0),0)-IFERROR(VLOOKUP(R$4,Switching!$B$23:$F$31,5,0),0)</f>
        <v>6</v>
      </c>
      <c r="S162" s="10">
        <f>Customers!S161+IFERROR(VLOOKUP(S$4,Switching!$B$35:$F$44,5,0),0)-IFERROR(VLOOKUP(S$4,Switching!$B$23:$F$31,5,0),0)</f>
        <v>5</v>
      </c>
      <c r="T162" s="10">
        <f t="shared" si="10"/>
        <v>12</v>
      </c>
      <c r="U162" s="10">
        <f>Customers!U161+IFERROR(VLOOKUP(U$4,Switching!$B$35:$F$44,5,0),0)-IFERROR(VLOOKUP(U$4,Switching!$B$23:$F$31,5,0),0)</f>
        <v>32</v>
      </c>
      <c r="V162" s="10">
        <f>Customers!V161+IFERROR(VLOOKUP(V$4,Switching!$B$35:$F$44,5,0),0)-IFERROR(VLOOKUP(V$4,Switching!$B$23:$F$31,5,0),0)</f>
        <v>1</v>
      </c>
      <c r="W162" s="10">
        <f>Customers!W161+IFERROR(VLOOKUP(W$4,Switching!$B$35:$F$44,5,0),0)-IFERROR(VLOOKUP(W$4,Switching!$B$23:$F$31,5,0),0)</f>
        <v>23560</v>
      </c>
      <c r="X162" s="35">
        <f t="shared" si="11"/>
        <v>4735</v>
      </c>
      <c r="Y162" s="10">
        <f>Customers!Y161+IFERROR(VLOOKUP(Y$4,Switching!$B$35:$F$44,5,0),0)-IFERROR(VLOOKUP(Y$4,Switching!$B$23:$F$31,5,0),0)</f>
        <v>3930</v>
      </c>
      <c r="Z162" s="10">
        <f>Customers!Z161+IFERROR(VLOOKUP(Z$4,Switching!$B$35:$F$44,5,0),0)-IFERROR(VLOOKUP(Z$4,Switching!$B$23:$F$31,5,0),0)</f>
        <v>805</v>
      </c>
      <c r="AA162" s="10">
        <f>Customers!AA161+IFERROR(VLOOKUP(AA$4,Switching!$B$35:$F$44,5,0),0)-IFERROR(VLOOKUP(AA$4,Switching!$B$23:$F$31,5,0),0)</f>
        <v>19</v>
      </c>
      <c r="AB162" s="10">
        <f>Customers!AB161+IFERROR(VLOOKUP(AB$4,Switching!$B$35:$F$44,5,0),0)-IFERROR(VLOOKUP(AB$4,Switching!$B$23:$F$31,5,0),0)</f>
        <v>187</v>
      </c>
      <c r="AC162" s="10">
        <f>Customers!AC161+IFERROR(VLOOKUP(AC$4,Switching!$B$35:$F$44,5,0),0)-IFERROR(VLOOKUP(AC$4,Switching!$B$23:$F$31,5,0),0)</f>
        <v>4</v>
      </c>
      <c r="AD162" s="10">
        <f>Customers!AD161+IFERROR(VLOOKUP(AD$4,Switching!$B$35:$F$44,5,0),0)-IFERROR(VLOOKUP(AD$4,Switching!$B$23:$F$31,5,0),0)</f>
        <v>18</v>
      </c>
      <c r="AE162" s="10">
        <f>Customers!AE161+IFERROR(VLOOKUP(AE$4,Switching!$B$35:$F$44,5,0),0)-IFERROR(VLOOKUP(AE$4,Switching!$B$23:$F$31,5,0),0)</f>
        <v>128</v>
      </c>
      <c r="AF162" s="10">
        <f>Customers!AF161+IFERROR(VLOOKUP(AF$4,Switching!$B$35:$F$44,5,0),0)-IFERROR(VLOOKUP(AF$4,Switching!$B$23:$F$31,5,0),0)</f>
        <v>13</v>
      </c>
      <c r="AG162" s="10">
        <f>Customers!AG161+IFERROR(VLOOKUP(AG$4,Switching!$B$35:$F$44,5,0),0)-IFERROR(VLOOKUP(AG$4,Switching!$B$23:$F$31,5,0),0)</f>
        <v>12</v>
      </c>
      <c r="AH162" s="10">
        <f>Customers!AH161+IFERROR(VLOOKUP(AH$4,Switching!$B$35:$F$44,5,0),0)-IFERROR(VLOOKUP(AH$4,Switching!$B$23:$F$31,5,0),0)</f>
        <v>388124</v>
      </c>
      <c r="AI162" s="35">
        <f t="shared" si="12"/>
        <v>46952</v>
      </c>
      <c r="AJ162" s="10">
        <f>Customers!AJ161+IFERROR(VLOOKUP(AJ$4,Switching!$B$35:$F$44,5,0),0)-IFERROR(VLOOKUP(AJ$4,Switching!$B$23:$F$31,5,0),0)</f>
        <v>29704.535388359356</v>
      </c>
      <c r="AK162" s="10">
        <f>Customers!AK161+IFERROR(VLOOKUP(AK$4,Switching!$B$35:$F$44,5,0),0)-IFERROR(VLOOKUP(AK$4,Switching!$B$23:$F$31,5,0),0)</f>
        <v>17247.46461164064</v>
      </c>
      <c r="AL162" s="10">
        <f>Customers!AL161+IFERROR(VLOOKUP(AL$4,Switching!$B$35:$F$44,5,0),0)-IFERROR(VLOOKUP(AL$4,Switching!$B$23:$F$31,5,0),0)</f>
        <v>52</v>
      </c>
      <c r="AM162" s="10">
        <f>Customers!AM161+IFERROR(VLOOKUP(AM$4,Switching!$B$35:$F$44,5,0),0)-IFERROR(VLOOKUP(AM$4,Switching!$B$23:$F$31,5,0),0)</f>
        <v>2603</v>
      </c>
      <c r="AN162" s="10">
        <f>Customers!AN161+IFERROR(VLOOKUP(AN$4,Switching!$B$35:$F$44,5,0),0)-IFERROR(VLOOKUP(AN$4,Switching!$B$23:$F$31,5,0),0)</f>
        <v>48</v>
      </c>
      <c r="AO162" s="10">
        <f>Customers!AO161+IFERROR(VLOOKUP(AO$4,Switching!$B$35:$F$44,5,0),0)-IFERROR(VLOOKUP(AO$4,Switching!$B$23:$F$31,5,0),0)</f>
        <v>233</v>
      </c>
      <c r="AP162" s="10">
        <f>Customers!AP161+IFERROR(VLOOKUP(AP$4,Switching!$B$35:$F$44,5,0),0)-IFERROR(VLOOKUP(AP$4,Switching!$B$23:$F$31,5,0),0)</f>
        <v>21</v>
      </c>
      <c r="AQ162" s="10">
        <f>Customers!AQ161+IFERROR(VLOOKUP(AQ$4,Switching!$B$35:$F$44,5,0),0)-IFERROR(VLOOKUP(AQ$4,Switching!$B$23:$F$31,5,0),0)</f>
        <v>208</v>
      </c>
      <c r="AR162" s="10">
        <f>Customers!AR161+IFERROR(VLOOKUP(AR$4,Switching!$B$35:$F$44,5,0),0)-IFERROR(VLOOKUP(AR$4,Switching!$B$23:$F$31,5,0),0)</f>
        <v>74</v>
      </c>
      <c r="AS162" s="10">
        <f>Customers!AS161+IFERROR(VLOOKUP(AS$4,Switching!$B$35:$F$44,5,0),0)-IFERROR(VLOOKUP(AS$4,Switching!$B$23:$F$31,5,0),0)</f>
        <v>100</v>
      </c>
      <c r="AT162" s="10">
        <f>Customers!AT161+IFERROR(VLOOKUP(AT$4,Switching!$B$35:$F$44,5,0),0)-IFERROR(VLOOKUP(AT$4,Switching!$B$23:$F$31,5,0),0)</f>
        <v>156</v>
      </c>
      <c r="AU162" s="10">
        <f>Customers!AU161+IFERROR(VLOOKUP(AU$4,Switching!$B$35:$F$44,5,0),0)-IFERROR(VLOOKUP(AU$4,Switching!$B$23:$F$31,5,0),0)</f>
        <v>12</v>
      </c>
      <c r="AV162" s="10">
        <f>Customers!AV161+IFERROR(VLOOKUP(AV$4,Switching!$B$35:$F$44,5,0),0)-IFERROR(VLOOKUP(AV$4,Switching!$B$23:$F$31,5,0),0)</f>
        <v>905</v>
      </c>
      <c r="AW162" s="10">
        <f>Customers!AW161+IFERROR(VLOOKUP(AW$4,Switching!$B$35:$F$44,5,0),0)-IFERROR(VLOOKUP(AW$4,Switching!$B$23:$F$31,5,0),0)</f>
        <v>1</v>
      </c>
      <c r="AX162" s="10">
        <f>Customers!AX161+IFERROR(VLOOKUP(AX$4,Switching!$B$35:$F$44,5,0),0)-IFERROR(VLOOKUP(AX$4,Switching!$B$23:$F$31,5,0),0)</f>
        <v>2</v>
      </c>
    </row>
    <row r="163" spans="1:50" x14ac:dyDescent="0.25">
      <c r="A163" s="8">
        <v>2027</v>
      </c>
      <c r="B163" s="8">
        <v>8</v>
      </c>
      <c r="C163" s="8" t="s">
        <v>638</v>
      </c>
      <c r="D163" s="10">
        <f>Customers!D162+IFERROR(VLOOKUP(D$4,Switching!$B$35:$F$44,5,0),0)-IFERROR(VLOOKUP(D$4,Switching!$B$23:$F$31,5,0),0)</f>
        <v>454161.64404716803</v>
      </c>
      <c r="E163" s="36">
        <f t="shared" si="13"/>
        <v>695</v>
      </c>
      <c r="F163" s="10">
        <f>Customers!F162+IFERROR(VLOOKUP(F$4,Switching!$B$35:$F$44,5,0),0)-IFERROR(VLOOKUP(F$4,Switching!$B$23:$F$31,5,0),0)</f>
        <v>410</v>
      </c>
      <c r="G163" s="10">
        <f>Customers!G162+IFERROR(VLOOKUP(G$4,Switching!$B$35:$F$44,5,0),0)-IFERROR(VLOOKUP(G$4,Switching!$B$23:$F$31,5,0),0)</f>
        <v>285</v>
      </c>
      <c r="H163" s="35">
        <f t="shared" si="14"/>
        <v>83500</v>
      </c>
      <c r="I163" s="10">
        <f>Customers!I162+IFERROR(VLOOKUP(I$4,Switching!$B$35:$F$44,5,0),0)-IFERROR(VLOOKUP(I$4,Switching!$B$23:$F$31,5,0),0)</f>
        <v>64614.127523069808</v>
      </c>
      <c r="J163" s="10">
        <f>Customers!J162+IFERROR(VLOOKUP(J$4,Switching!$B$35:$F$44,5,0),0)-IFERROR(VLOOKUP(J$4,Switching!$B$23:$F$31,5,0),0)</f>
        <v>18885.872476930195</v>
      </c>
      <c r="K163" s="10">
        <f>Customers!K162+IFERROR(VLOOKUP(K$4,Switching!$B$35:$F$44,5,0),0)-IFERROR(VLOOKUP(K$4,Switching!$B$23:$F$31,5,0),0)</f>
        <v>195</v>
      </c>
      <c r="L163" s="10">
        <f>Customers!L162+IFERROR(VLOOKUP(L$4,Switching!$B$35:$F$44,5,0),0)-IFERROR(VLOOKUP(L$4,Switching!$B$23:$F$31,5,0),0)</f>
        <v>4560</v>
      </c>
      <c r="M163" s="10">
        <f>Customers!M162+IFERROR(VLOOKUP(M$4,Switching!$B$35:$F$44,5,0),0)-IFERROR(VLOOKUP(M$4,Switching!$B$23:$F$31,5,0),0)</f>
        <v>216</v>
      </c>
      <c r="N163" s="10">
        <f>Customers!N162+IFERROR(VLOOKUP(N$4,Switching!$B$35:$F$44,5,0),0)-IFERROR(VLOOKUP(N$4,Switching!$B$23:$F$31,5,0),0)</f>
        <v>524</v>
      </c>
      <c r="O163" s="10">
        <f>Customers!O162+IFERROR(VLOOKUP(O$4,Switching!$B$35:$F$44,5,0),0)-IFERROR(VLOOKUP(O$4,Switching!$B$23:$F$31,5,0),0)</f>
        <v>52</v>
      </c>
      <c r="P163" s="10">
        <f>Customers!P162+IFERROR(VLOOKUP(P$4,Switching!$B$35:$F$44,5,0),0)-IFERROR(VLOOKUP(P$4,Switching!$B$23:$F$31,5,0),0)</f>
        <v>747</v>
      </c>
      <c r="Q163" s="10">
        <f>Customers!Q162+IFERROR(VLOOKUP(Q$4,Switching!$B$35:$F$44,5,0),0)-IFERROR(VLOOKUP(Q$4,Switching!$B$23:$F$31,5,0),0)</f>
        <v>1</v>
      </c>
      <c r="R163" s="10">
        <f>Customers!R162+IFERROR(VLOOKUP(R$4,Switching!$B$35:$F$44,5,0),0)-IFERROR(VLOOKUP(R$4,Switching!$B$23:$F$31,5,0),0)</f>
        <v>6</v>
      </c>
      <c r="S163" s="10">
        <f>Customers!S162+IFERROR(VLOOKUP(S$4,Switching!$B$35:$F$44,5,0),0)-IFERROR(VLOOKUP(S$4,Switching!$B$23:$F$31,5,0),0)</f>
        <v>5</v>
      </c>
      <c r="T163" s="10">
        <f t="shared" si="10"/>
        <v>12</v>
      </c>
      <c r="U163" s="10">
        <f>Customers!U162+IFERROR(VLOOKUP(U$4,Switching!$B$35:$F$44,5,0),0)-IFERROR(VLOOKUP(U$4,Switching!$B$23:$F$31,5,0),0)</f>
        <v>32</v>
      </c>
      <c r="V163" s="10">
        <f>Customers!V162+IFERROR(VLOOKUP(V$4,Switching!$B$35:$F$44,5,0),0)-IFERROR(VLOOKUP(V$4,Switching!$B$23:$F$31,5,0),0)</f>
        <v>1</v>
      </c>
      <c r="W163" s="10">
        <f>Customers!W162+IFERROR(VLOOKUP(W$4,Switching!$B$35:$F$44,5,0),0)-IFERROR(VLOOKUP(W$4,Switching!$B$23:$F$31,5,0),0)</f>
        <v>23567</v>
      </c>
      <c r="X163" s="35">
        <f t="shared" si="11"/>
        <v>4737</v>
      </c>
      <c r="Y163" s="10">
        <f>Customers!Y162+IFERROR(VLOOKUP(Y$4,Switching!$B$35:$F$44,5,0),0)-IFERROR(VLOOKUP(Y$4,Switching!$B$23:$F$31,5,0),0)</f>
        <v>3932</v>
      </c>
      <c r="Z163" s="10">
        <f>Customers!Z162+IFERROR(VLOOKUP(Z$4,Switching!$B$35:$F$44,5,0),0)-IFERROR(VLOOKUP(Z$4,Switching!$B$23:$F$31,5,0),0)</f>
        <v>805</v>
      </c>
      <c r="AA163" s="10">
        <f>Customers!AA162+IFERROR(VLOOKUP(AA$4,Switching!$B$35:$F$44,5,0),0)-IFERROR(VLOOKUP(AA$4,Switching!$B$23:$F$31,5,0),0)</f>
        <v>19</v>
      </c>
      <c r="AB163" s="10">
        <f>Customers!AB162+IFERROR(VLOOKUP(AB$4,Switching!$B$35:$F$44,5,0),0)-IFERROR(VLOOKUP(AB$4,Switching!$B$23:$F$31,5,0),0)</f>
        <v>187</v>
      </c>
      <c r="AC163" s="10">
        <f>Customers!AC162+IFERROR(VLOOKUP(AC$4,Switching!$B$35:$F$44,5,0),0)-IFERROR(VLOOKUP(AC$4,Switching!$B$23:$F$31,5,0),0)</f>
        <v>4</v>
      </c>
      <c r="AD163" s="10">
        <f>Customers!AD162+IFERROR(VLOOKUP(AD$4,Switching!$B$35:$F$44,5,0),0)-IFERROR(VLOOKUP(AD$4,Switching!$B$23:$F$31,5,0),0)</f>
        <v>18</v>
      </c>
      <c r="AE163" s="10">
        <f>Customers!AE162+IFERROR(VLOOKUP(AE$4,Switching!$B$35:$F$44,5,0),0)-IFERROR(VLOOKUP(AE$4,Switching!$B$23:$F$31,5,0),0)</f>
        <v>128</v>
      </c>
      <c r="AF163" s="10">
        <f>Customers!AF162+IFERROR(VLOOKUP(AF$4,Switching!$B$35:$F$44,5,0),0)-IFERROR(VLOOKUP(AF$4,Switching!$B$23:$F$31,5,0),0)</f>
        <v>13</v>
      </c>
      <c r="AG163" s="10">
        <f>Customers!AG162+IFERROR(VLOOKUP(AG$4,Switching!$B$35:$F$44,5,0),0)-IFERROR(VLOOKUP(AG$4,Switching!$B$23:$F$31,5,0),0)</f>
        <v>12</v>
      </c>
      <c r="AH163" s="10">
        <f>Customers!AH162+IFERROR(VLOOKUP(AH$4,Switching!$B$35:$F$44,5,0),0)-IFERROR(VLOOKUP(AH$4,Switching!$B$23:$F$31,5,0),0)</f>
        <v>388295</v>
      </c>
      <c r="AI163" s="35">
        <f t="shared" si="12"/>
        <v>46969</v>
      </c>
      <c r="AJ163" s="10">
        <f>Customers!AJ162+IFERROR(VLOOKUP(AJ$4,Switching!$B$35:$F$44,5,0),0)-IFERROR(VLOOKUP(AJ$4,Switching!$B$23:$F$31,5,0),0)</f>
        <v>29715.29106108745</v>
      </c>
      <c r="AK163" s="10">
        <f>Customers!AK162+IFERROR(VLOOKUP(AK$4,Switching!$B$35:$F$44,5,0),0)-IFERROR(VLOOKUP(AK$4,Switching!$B$23:$F$31,5,0),0)</f>
        <v>17253.708938912547</v>
      </c>
      <c r="AL163" s="10">
        <f>Customers!AL162+IFERROR(VLOOKUP(AL$4,Switching!$B$35:$F$44,5,0),0)-IFERROR(VLOOKUP(AL$4,Switching!$B$23:$F$31,5,0),0)</f>
        <v>52</v>
      </c>
      <c r="AM163" s="10">
        <f>Customers!AM162+IFERROR(VLOOKUP(AM$4,Switching!$B$35:$F$44,5,0),0)-IFERROR(VLOOKUP(AM$4,Switching!$B$23:$F$31,5,0),0)</f>
        <v>2603</v>
      </c>
      <c r="AN163" s="10">
        <f>Customers!AN162+IFERROR(VLOOKUP(AN$4,Switching!$B$35:$F$44,5,0),0)-IFERROR(VLOOKUP(AN$4,Switching!$B$23:$F$31,5,0),0)</f>
        <v>48</v>
      </c>
      <c r="AO163" s="10">
        <f>Customers!AO162+IFERROR(VLOOKUP(AO$4,Switching!$B$35:$F$44,5,0),0)-IFERROR(VLOOKUP(AO$4,Switching!$B$23:$F$31,5,0),0)</f>
        <v>233</v>
      </c>
      <c r="AP163" s="10">
        <f>Customers!AP162+IFERROR(VLOOKUP(AP$4,Switching!$B$35:$F$44,5,0),0)-IFERROR(VLOOKUP(AP$4,Switching!$B$23:$F$31,5,0),0)</f>
        <v>21</v>
      </c>
      <c r="AQ163" s="10">
        <f>Customers!AQ162+IFERROR(VLOOKUP(AQ$4,Switching!$B$35:$F$44,5,0),0)-IFERROR(VLOOKUP(AQ$4,Switching!$B$23:$F$31,5,0),0)</f>
        <v>208</v>
      </c>
      <c r="AR163" s="10">
        <f>Customers!AR162+IFERROR(VLOOKUP(AR$4,Switching!$B$35:$F$44,5,0),0)-IFERROR(VLOOKUP(AR$4,Switching!$B$23:$F$31,5,0),0)</f>
        <v>74</v>
      </c>
      <c r="AS163" s="10">
        <f>Customers!AS162+IFERROR(VLOOKUP(AS$4,Switching!$B$35:$F$44,5,0),0)-IFERROR(VLOOKUP(AS$4,Switching!$B$23:$F$31,5,0),0)</f>
        <v>100</v>
      </c>
      <c r="AT163" s="10">
        <f>Customers!AT162+IFERROR(VLOOKUP(AT$4,Switching!$B$35:$F$44,5,0),0)-IFERROR(VLOOKUP(AT$4,Switching!$B$23:$F$31,5,0),0)</f>
        <v>156</v>
      </c>
      <c r="AU163" s="10">
        <f>Customers!AU162+IFERROR(VLOOKUP(AU$4,Switching!$B$35:$F$44,5,0),0)-IFERROR(VLOOKUP(AU$4,Switching!$B$23:$F$31,5,0),0)</f>
        <v>12</v>
      </c>
      <c r="AV163" s="10">
        <f>Customers!AV162+IFERROR(VLOOKUP(AV$4,Switching!$B$35:$F$44,5,0),0)-IFERROR(VLOOKUP(AV$4,Switching!$B$23:$F$31,5,0),0)</f>
        <v>905</v>
      </c>
      <c r="AW163" s="10">
        <f>Customers!AW162+IFERROR(VLOOKUP(AW$4,Switching!$B$35:$F$44,5,0),0)-IFERROR(VLOOKUP(AW$4,Switching!$B$23:$F$31,5,0),0)</f>
        <v>1</v>
      </c>
      <c r="AX163" s="10">
        <f>Customers!AX162+IFERROR(VLOOKUP(AX$4,Switching!$B$35:$F$44,5,0),0)-IFERROR(VLOOKUP(AX$4,Switching!$B$23:$F$31,5,0),0)</f>
        <v>2</v>
      </c>
    </row>
    <row r="164" spans="1:50" x14ac:dyDescent="0.25">
      <c r="A164" s="8">
        <v>2027</v>
      </c>
      <c r="B164" s="8">
        <v>9</v>
      </c>
      <c r="C164" s="8" t="s">
        <v>639</v>
      </c>
      <c r="D164" s="10">
        <f>Customers!D163+IFERROR(VLOOKUP(D$4,Switching!$B$35:$F$44,5,0),0)-IFERROR(VLOOKUP(D$4,Switching!$B$23:$F$31,5,0),0)</f>
        <v>454309.405880137</v>
      </c>
      <c r="E164" s="36">
        <f t="shared" si="13"/>
        <v>693</v>
      </c>
      <c r="F164" s="10">
        <f>Customers!F163+IFERROR(VLOOKUP(F$4,Switching!$B$35:$F$44,5,0),0)-IFERROR(VLOOKUP(F$4,Switching!$B$23:$F$31,5,0),0)</f>
        <v>409</v>
      </c>
      <c r="G164" s="10">
        <f>Customers!G163+IFERROR(VLOOKUP(G$4,Switching!$B$35:$F$44,5,0),0)-IFERROR(VLOOKUP(G$4,Switching!$B$23:$F$31,5,0),0)</f>
        <v>284</v>
      </c>
      <c r="H164" s="35">
        <f t="shared" si="14"/>
        <v>83510</v>
      </c>
      <c r="I164" s="10">
        <f>Customers!I163+IFERROR(VLOOKUP(I$4,Switching!$B$35:$F$44,5,0),0)-IFERROR(VLOOKUP(I$4,Switching!$B$23:$F$31,5,0),0)</f>
        <v>64621.87593435758</v>
      </c>
      <c r="J164" s="10">
        <f>Customers!J163+IFERROR(VLOOKUP(J$4,Switching!$B$35:$F$44,5,0),0)-IFERROR(VLOOKUP(J$4,Switching!$B$23:$F$31,5,0),0)</f>
        <v>18888.124065642423</v>
      </c>
      <c r="K164" s="10">
        <f>Customers!K163+IFERROR(VLOOKUP(K$4,Switching!$B$35:$F$44,5,0),0)-IFERROR(VLOOKUP(K$4,Switching!$B$23:$F$31,5,0),0)</f>
        <v>195</v>
      </c>
      <c r="L164" s="10">
        <f>Customers!L163+IFERROR(VLOOKUP(L$4,Switching!$B$35:$F$44,5,0),0)-IFERROR(VLOOKUP(L$4,Switching!$B$23:$F$31,5,0),0)</f>
        <v>4560</v>
      </c>
      <c r="M164" s="10">
        <f>Customers!M163+IFERROR(VLOOKUP(M$4,Switching!$B$35:$F$44,5,0),0)-IFERROR(VLOOKUP(M$4,Switching!$B$23:$F$31,5,0),0)</f>
        <v>216</v>
      </c>
      <c r="N164" s="10">
        <f>Customers!N163+IFERROR(VLOOKUP(N$4,Switching!$B$35:$F$44,5,0),0)-IFERROR(VLOOKUP(N$4,Switching!$B$23:$F$31,5,0),0)</f>
        <v>524</v>
      </c>
      <c r="O164" s="10">
        <f>Customers!O163+IFERROR(VLOOKUP(O$4,Switching!$B$35:$F$44,5,0),0)-IFERROR(VLOOKUP(O$4,Switching!$B$23:$F$31,5,0),0)</f>
        <v>52</v>
      </c>
      <c r="P164" s="10">
        <f>Customers!P163+IFERROR(VLOOKUP(P$4,Switching!$B$35:$F$44,5,0),0)-IFERROR(VLOOKUP(P$4,Switching!$B$23:$F$31,5,0),0)</f>
        <v>747</v>
      </c>
      <c r="Q164" s="10">
        <f>Customers!Q163+IFERROR(VLOOKUP(Q$4,Switching!$B$35:$F$44,5,0),0)-IFERROR(VLOOKUP(Q$4,Switching!$B$23:$F$31,5,0),0)</f>
        <v>1</v>
      </c>
      <c r="R164" s="10">
        <f>Customers!R163+IFERROR(VLOOKUP(R$4,Switching!$B$35:$F$44,5,0),0)-IFERROR(VLOOKUP(R$4,Switching!$B$23:$F$31,5,0),0)</f>
        <v>6</v>
      </c>
      <c r="S164" s="10">
        <f>Customers!S163+IFERROR(VLOOKUP(S$4,Switching!$B$35:$F$44,5,0),0)-IFERROR(VLOOKUP(S$4,Switching!$B$23:$F$31,5,0),0)</f>
        <v>5</v>
      </c>
      <c r="T164" s="10">
        <f t="shared" si="10"/>
        <v>12</v>
      </c>
      <c r="U164" s="10">
        <f>Customers!U163+IFERROR(VLOOKUP(U$4,Switching!$B$35:$F$44,5,0),0)-IFERROR(VLOOKUP(U$4,Switching!$B$23:$F$31,5,0),0)</f>
        <v>32</v>
      </c>
      <c r="V164" s="10">
        <f>Customers!V163+IFERROR(VLOOKUP(V$4,Switching!$B$35:$F$44,5,0),0)-IFERROR(VLOOKUP(V$4,Switching!$B$23:$F$31,5,0),0)</f>
        <v>1</v>
      </c>
      <c r="W164" s="10">
        <f>Customers!W163+IFERROR(VLOOKUP(W$4,Switching!$B$35:$F$44,5,0),0)-IFERROR(VLOOKUP(W$4,Switching!$B$23:$F$31,5,0),0)</f>
        <v>23573</v>
      </c>
      <c r="X164" s="35">
        <f t="shared" si="11"/>
        <v>4739</v>
      </c>
      <c r="Y164" s="10">
        <f>Customers!Y163+IFERROR(VLOOKUP(Y$4,Switching!$B$35:$F$44,5,0),0)-IFERROR(VLOOKUP(Y$4,Switching!$B$23:$F$31,5,0),0)</f>
        <v>3933</v>
      </c>
      <c r="Z164" s="10">
        <f>Customers!Z163+IFERROR(VLOOKUP(Z$4,Switching!$B$35:$F$44,5,0),0)-IFERROR(VLOOKUP(Z$4,Switching!$B$23:$F$31,5,0),0)</f>
        <v>806</v>
      </c>
      <c r="AA164" s="10">
        <f>Customers!AA163+IFERROR(VLOOKUP(AA$4,Switching!$B$35:$F$44,5,0),0)-IFERROR(VLOOKUP(AA$4,Switching!$B$23:$F$31,5,0),0)</f>
        <v>19</v>
      </c>
      <c r="AB164" s="10">
        <f>Customers!AB163+IFERROR(VLOOKUP(AB$4,Switching!$B$35:$F$44,5,0),0)-IFERROR(VLOOKUP(AB$4,Switching!$B$23:$F$31,5,0),0)</f>
        <v>187</v>
      </c>
      <c r="AC164" s="10">
        <f>Customers!AC163+IFERROR(VLOOKUP(AC$4,Switching!$B$35:$F$44,5,0),0)-IFERROR(VLOOKUP(AC$4,Switching!$B$23:$F$31,5,0),0)</f>
        <v>4</v>
      </c>
      <c r="AD164" s="10">
        <f>Customers!AD163+IFERROR(VLOOKUP(AD$4,Switching!$B$35:$F$44,5,0),0)-IFERROR(VLOOKUP(AD$4,Switching!$B$23:$F$31,5,0),0)</f>
        <v>18</v>
      </c>
      <c r="AE164" s="10">
        <f>Customers!AE163+IFERROR(VLOOKUP(AE$4,Switching!$B$35:$F$44,5,0),0)-IFERROR(VLOOKUP(AE$4,Switching!$B$23:$F$31,5,0),0)</f>
        <v>130</v>
      </c>
      <c r="AF164" s="10">
        <f>Customers!AF163+IFERROR(VLOOKUP(AF$4,Switching!$B$35:$F$44,5,0),0)-IFERROR(VLOOKUP(AF$4,Switching!$B$23:$F$31,5,0),0)</f>
        <v>13</v>
      </c>
      <c r="AG164" s="10">
        <f>Customers!AG163+IFERROR(VLOOKUP(AG$4,Switching!$B$35:$F$44,5,0),0)-IFERROR(VLOOKUP(AG$4,Switching!$B$23:$F$31,5,0),0)</f>
        <v>12</v>
      </c>
      <c r="AH164" s="10">
        <f>Customers!AH163+IFERROR(VLOOKUP(AH$4,Switching!$B$35:$F$44,5,0),0)-IFERROR(VLOOKUP(AH$4,Switching!$B$23:$F$31,5,0),0)</f>
        <v>388467</v>
      </c>
      <c r="AI164" s="35">
        <f t="shared" si="12"/>
        <v>46986</v>
      </c>
      <c r="AJ164" s="10">
        <f>Customers!AJ163+IFERROR(VLOOKUP(AJ$4,Switching!$B$35:$F$44,5,0),0)-IFERROR(VLOOKUP(AJ$4,Switching!$B$23:$F$31,5,0),0)</f>
        <v>29726.046733815543</v>
      </c>
      <c r="AK164" s="10">
        <f>Customers!AK163+IFERROR(VLOOKUP(AK$4,Switching!$B$35:$F$44,5,0),0)-IFERROR(VLOOKUP(AK$4,Switching!$B$23:$F$31,5,0),0)</f>
        <v>17259.953266184457</v>
      </c>
      <c r="AL164" s="10">
        <f>Customers!AL163+IFERROR(VLOOKUP(AL$4,Switching!$B$35:$F$44,5,0),0)-IFERROR(VLOOKUP(AL$4,Switching!$B$23:$F$31,5,0),0)</f>
        <v>52</v>
      </c>
      <c r="AM164" s="10">
        <f>Customers!AM163+IFERROR(VLOOKUP(AM$4,Switching!$B$35:$F$44,5,0),0)-IFERROR(VLOOKUP(AM$4,Switching!$B$23:$F$31,5,0),0)</f>
        <v>2603</v>
      </c>
      <c r="AN164" s="10">
        <f>Customers!AN163+IFERROR(VLOOKUP(AN$4,Switching!$B$35:$F$44,5,0),0)-IFERROR(VLOOKUP(AN$4,Switching!$B$23:$F$31,5,0),0)</f>
        <v>48</v>
      </c>
      <c r="AO164" s="10">
        <f>Customers!AO163+IFERROR(VLOOKUP(AO$4,Switching!$B$35:$F$44,5,0),0)-IFERROR(VLOOKUP(AO$4,Switching!$B$23:$F$31,5,0),0)</f>
        <v>233</v>
      </c>
      <c r="AP164" s="10">
        <f>Customers!AP163+IFERROR(VLOOKUP(AP$4,Switching!$B$35:$F$44,5,0),0)-IFERROR(VLOOKUP(AP$4,Switching!$B$23:$F$31,5,0),0)</f>
        <v>21</v>
      </c>
      <c r="AQ164" s="10">
        <f>Customers!AQ163+IFERROR(VLOOKUP(AQ$4,Switching!$B$35:$F$44,5,0),0)-IFERROR(VLOOKUP(AQ$4,Switching!$B$23:$F$31,5,0),0)</f>
        <v>208</v>
      </c>
      <c r="AR164" s="10">
        <f>Customers!AR163+IFERROR(VLOOKUP(AR$4,Switching!$B$35:$F$44,5,0),0)-IFERROR(VLOOKUP(AR$4,Switching!$B$23:$F$31,5,0),0)</f>
        <v>74</v>
      </c>
      <c r="AS164" s="10">
        <f>Customers!AS163+IFERROR(VLOOKUP(AS$4,Switching!$B$35:$F$44,5,0),0)-IFERROR(VLOOKUP(AS$4,Switching!$B$23:$F$31,5,0),0)</f>
        <v>100</v>
      </c>
      <c r="AT164" s="10">
        <f>Customers!AT163+IFERROR(VLOOKUP(AT$4,Switching!$B$35:$F$44,5,0),0)-IFERROR(VLOOKUP(AT$4,Switching!$B$23:$F$31,5,0),0)</f>
        <v>156</v>
      </c>
      <c r="AU164" s="10">
        <f>Customers!AU163+IFERROR(VLOOKUP(AU$4,Switching!$B$35:$F$44,5,0),0)-IFERROR(VLOOKUP(AU$4,Switching!$B$23:$F$31,5,0),0)</f>
        <v>12</v>
      </c>
      <c r="AV164" s="10">
        <f>Customers!AV163+IFERROR(VLOOKUP(AV$4,Switching!$B$35:$F$44,5,0),0)-IFERROR(VLOOKUP(AV$4,Switching!$B$23:$F$31,5,0),0)</f>
        <v>905</v>
      </c>
      <c r="AW164" s="10">
        <f>Customers!AW163+IFERROR(VLOOKUP(AW$4,Switching!$B$35:$F$44,5,0),0)-IFERROR(VLOOKUP(AW$4,Switching!$B$23:$F$31,5,0),0)</f>
        <v>1</v>
      </c>
      <c r="AX164" s="10">
        <f>Customers!AX163+IFERROR(VLOOKUP(AX$4,Switching!$B$35:$F$44,5,0),0)-IFERROR(VLOOKUP(AX$4,Switching!$B$23:$F$31,5,0),0)</f>
        <v>2</v>
      </c>
    </row>
    <row r="165" spans="1:50" x14ac:dyDescent="0.25">
      <c r="A165" s="8">
        <v>2027</v>
      </c>
      <c r="B165" s="8">
        <v>10</v>
      </c>
      <c r="C165" s="8" t="s">
        <v>640</v>
      </c>
      <c r="D165" s="10">
        <f>Customers!D164+IFERROR(VLOOKUP(D$4,Switching!$B$35:$F$44,5,0),0)-IFERROR(VLOOKUP(D$4,Switching!$B$23:$F$31,5,0),0)</f>
        <v>454457.16771310603</v>
      </c>
      <c r="E165" s="36">
        <f t="shared" si="13"/>
        <v>693</v>
      </c>
      <c r="F165" s="10">
        <f>Customers!F164+IFERROR(VLOOKUP(F$4,Switching!$B$35:$F$44,5,0),0)-IFERROR(VLOOKUP(F$4,Switching!$B$23:$F$31,5,0),0)</f>
        <v>409</v>
      </c>
      <c r="G165" s="10">
        <f>Customers!G164+IFERROR(VLOOKUP(G$4,Switching!$B$35:$F$44,5,0),0)-IFERROR(VLOOKUP(G$4,Switching!$B$23:$F$31,5,0),0)</f>
        <v>284</v>
      </c>
      <c r="H165" s="35">
        <f t="shared" si="14"/>
        <v>83520</v>
      </c>
      <c r="I165" s="10">
        <f>Customers!I164+IFERROR(VLOOKUP(I$4,Switching!$B$35:$F$44,5,0),0)-IFERROR(VLOOKUP(I$4,Switching!$B$23:$F$31,5,0),0)</f>
        <v>64629.624345645345</v>
      </c>
      <c r="J165" s="10">
        <f>Customers!J164+IFERROR(VLOOKUP(J$4,Switching!$B$35:$F$44,5,0),0)-IFERROR(VLOOKUP(J$4,Switching!$B$23:$F$31,5,0),0)</f>
        <v>18890.375654354655</v>
      </c>
      <c r="K165" s="10">
        <f>Customers!K164+IFERROR(VLOOKUP(K$4,Switching!$B$35:$F$44,5,0),0)-IFERROR(VLOOKUP(K$4,Switching!$B$23:$F$31,5,0),0)</f>
        <v>195</v>
      </c>
      <c r="L165" s="10">
        <f>Customers!L164+IFERROR(VLOOKUP(L$4,Switching!$B$35:$F$44,5,0),0)-IFERROR(VLOOKUP(L$4,Switching!$B$23:$F$31,5,0),0)</f>
        <v>4560</v>
      </c>
      <c r="M165" s="10">
        <f>Customers!M164+IFERROR(VLOOKUP(M$4,Switching!$B$35:$F$44,5,0),0)-IFERROR(VLOOKUP(M$4,Switching!$B$23:$F$31,5,0),0)</f>
        <v>216</v>
      </c>
      <c r="N165" s="10">
        <f>Customers!N164+IFERROR(VLOOKUP(N$4,Switching!$B$35:$F$44,5,0),0)-IFERROR(VLOOKUP(N$4,Switching!$B$23:$F$31,5,0),0)</f>
        <v>524</v>
      </c>
      <c r="O165" s="10">
        <f>Customers!O164+IFERROR(VLOOKUP(O$4,Switching!$B$35:$F$44,5,0),0)-IFERROR(VLOOKUP(O$4,Switching!$B$23:$F$31,5,0),0)</f>
        <v>52</v>
      </c>
      <c r="P165" s="10">
        <f>Customers!P164+IFERROR(VLOOKUP(P$4,Switching!$B$35:$F$44,5,0),0)-IFERROR(VLOOKUP(P$4,Switching!$B$23:$F$31,5,0),0)</f>
        <v>747</v>
      </c>
      <c r="Q165" s="10">
        <f>Customers!Q164+IFERROR(VLOOKUP(Q$4,Switching!$B$35:$F$44,5,0),0)-IFERROR(VLOOKUP(Q$4,Switching!$B$23:$F$31,5,0),0)</f>
        <v>1</v>
      </c>
      <c r="R165" s="10">
        <f>Customers!R164+IFERROR(VLOOKUP(R$4,Switching!$B$35:$F$44,5,0),0)-IFERROR(VLOOKUP(R$4,Switching!$B$23:$F$31,5,0),0)</f>
        <v>6</v>
      </c>
      <c r="S165" s="10">
        <f>Customers!S164+IFERROR(VLOOKUP(S$4,Switching!$B$35:$F$44,5,0),0)-IFERROR(VLOOKUP(S$4,Switching!$B$23:$F$31,5,0),0)</f>
        <v>5</v>
      </c>
      <c r="T165" s="10">
        <f t="shared" si="10"/>
        <v>12</v>
      </c>
      <c r="U165" s="10">
        <f>Customers!U164+IFERROR(VLOOKUP(U$4,Switching!$B$35:$F$44,5,0),0)-IFERROR(VLOOKUP(U$4,Switching!$B$23:$F$31,5,0),0)</f>
        <v>32</v>
      </c>
      <c r="V165" s="10">
        <f>Customers!V164+IFERROR(VLOOKUP(V$4,Switching!$B$35:$F$44,5,0),0)-IFERROR(VLOOKUP(V$4,Switching!$B$23:$F$31,5,0),0)</f>
        <v>1</v>
      </c>
      <c r="W165" s="10">
        <f>Customers!W164+IFERROR(VLOOKUP(W$4,Switching!$B$35:$F$44,5,0),0)-IFERROR(VLOOKUP(W$4,Switching!$B$23:$F$31,5,0),0)</f>
        <v>23552</v>
      </c>
      <c r="X165" s="35">
        <f t="shared" si="11"/>
        <v>4741</v>
      </c>
      <c r="Y165" s="10">
        <f>Customers!Y164+IFERROR(VLOOKUP(Y$4,Switching!$B$35:$F$44,5,0),0)-IFERROR(VLOOKUP(Y$4,Switching!$B$23:$F$31,5,0),0)</f>
        <v>3935</v>
      </c>
      <c r="Z165" s="10">
        <f>Customers!Z164+IFERROR(VLOOKUP(Z$4,Switching!$B$35:$F$44,5,0),0)-IFERROR(VLOOKUP(Z$4,Switching!$B$23:$F$31,5,0),0)</f>
        <v>806</v>
      </c>
      <c r="AA165" s="10">
        <f>Customers!AA164+IFERROR(VLOOKUP(AA$4,Switching!$B$35:$F$44,5,0),0)-IFERROR(VLOOKUP(AA$4,Switching!$B$23:$F$31,5,0),0)</f>
        <v>19</v>
      </c>
      <c r="AB165" s="10">
        <f>Customers!AB164+IFERROR(VLOOKUP(AB$4,Switching!$B$35:$F$44,5,0),0)-IFERROR(VLOOKUP(AB$4,Switching!$B$23:$F$31,5,0),0)</f>
        <v>187</v>
      </c>
      <c r="AC165" s="10">
        <f>Customers!AC164+IFERROR(VLOOKUP(AC$4,Switching!$B$35:$F$44,5,0),0)-IFERROR(VLOOKUP(AC$4,Switching!$B$23:$F$31,5,0),0)</f>
        <v>4</v>
      </c>
      <c r="AD165" s="10">
        <f>Customers!AD164+IFERROR(VLOOKUP(AD$4,Switching!$B$35:$F$44,5,0),0)-IFERROR(VLOOKUP(AD$4,Switching!$B$23:$F$31,5,0),0)</f>
        <v>18</v>
      </c>
      <c r="AE165" s="10">
        <f>Customers!AE164+IFERROR(VLOOKUP(AE$4,Switching!$B$35:$F$44,5,0),0)-IFERROR(VLOOKUP(AE$4,Switching!$B$23:$F$31,5,0),0)</f>
        <v>130</v>
      </c>
      <c r="AF165" s="10">
        <f>Customers!AF164+IFERROR(VLOOKUP(AF$4,Switching!$B$35:$F$44,5,0),0)-IFERROR(VLOOKUP(AF$4,Switching!$B$23:$F$31,5,0),0)</f>
        <v>13</v>
      </c>
      <c r="AG165" s="10">
        <f>Customers!AG164+IFERROR(VLOOKUP(AG$4,Switching!$B$35:$F$44,5,0),0)-IFERROR(VLOOKUP(AG$4,Switching!$B$23:$F$31,5,0),0)</f>
        <v>12</v>
      </c>
      <c r="AH165" s="10">
        <f>Customers!AH164+IFERROR(VLOOKUP(AH$4,Switching!$B$35:$F$44,5,0),0)-IFERROR(VLOOKUP(AH$4,Switching!$B$23:$F$31,5,0),0)</f>
        <v>388638</v>
      </c>
      <c r="AI165" s="35">
        <f t="shared" si="12"/>
        <v>47003</v>
      </c>
      <c r="AJ165" s="10">
        <f>Customers!AJ164+IFERROR(VLOOKUP(AJ$4,Switching!$B$35:$F$44,5,0),0)-IFERROR(VLOOKUP(AJ$4,Switching!$B$23:$F$31,5,0),0)</f>
        <v>29736.802406543633</v>
      </c>
      <c r="AK165" s="10">
        <f>Customers!AK164+IFERROR(VLOOKUP(AK$4,Switching!$B$35:$F$44,5,0),0)-IFERROR(VLOOKUP(AK$4,Switching!$B$23:$F$31,5,0),0)</f>
        <v>17266.197593456363</v>
      </c>
      <c r="AL165" s="10">
        <f>Customers!AL164+IFERROR(VLOOKUP(AL$4,Switching!$B$35:$F$44,5,0),0)-IFERROR(VLOOKUP(AL$4,Switching!$B$23:$F$31,5,0),0)</f>
        <v>52</v>
      </c>
      <c r="AM165" s="10">
        <f>Customers!AM164+IFERROR(VLOOKUP(AM$4,Switching!$B$35:$F$44,5,0),0)-IFERROR(VLOOKUP(AM$4,Switching!$B$23:$F$31,5,0),0)</f>
        <v>2603</v>
      </c>
      <c r="AN165" s="10">
        <f>Customers!AN164+IFERROR(VLOOKUP(AN$4,Switching!$B$35:$F$44,5,0),0)-IFERROR(VLOOKUP(AN$4,Switching!$B$23:$F$31,5,0),0)</f>
        <v>48</v>
      </c>
      <c r="AO165" s="10">
        <f>Customers!AO164+IFERROR(VLOOKUP(AO$4,Switching!$B$35:$F$44,5,0),0)-IFERROR(VLOOKUP(AO$4,Switching!$B$23:$F$31,5,0),0)</f>
        <v>233</v>
      </c>
      <c r="AP165" s="10">
        <f>Customers!AP164+IFERROR(VLOOKUP(AP$4,Switching!$B$35:$F$44,5,0),0)-IFERROR(VLOOKUP(AP$4,Switching!$B$23:$F$31,5,0),0)</f>
        <v>21</v>
      </c>
      <c r="AQ165" s="10">
        <f>Customers!AQ164+IFERROR(VLOOKUP(AQ$4,Switching!$B$35:$F$44,5,0),0)-IFERROR(VLOOKUP(AQ$4,Switching!$B$23:$F$31,5,0),0)</f>
        <v>208</v>
      </c>
      <c r="AR165" s="10">
        <f>Customers!AR164+IFERROR(VLOOKUP(AR$4,Switching!$B$35:$F$44,5,0),0)-IFERROR(VLOOKUP(AR$4,Switching!$B$23:$F$31,5,0),0)</f>
        <v>74</v>
      </c>
      <c r="AS165" s="10">
        <f>Customers!AS164+IFERROR(VLOOKUP(AS$4,Switching!$B$35:$F$44,5,0),0)-IFERROR(VLOOKUP(AS$4,Switching!$B$23:$F$31,5,0),0)</f>
        <v>100</v>
      </c>
      <c r="AT165" s="10">
        <f>Customers!AT164+IFERROR(VLOOKUP(AT$4,Switching!$B$35:$F$44,5,0),0)-IFERROR(VLOOKUP(AT$4,Switching!$B$23:$F$31,5,0),0)</f>
        <v>156</v>
      </c>
      <c r="AU165" s="10">
        <f>Customers!AU164+IFERROR(VLOOKUP(AU$4,Switching!$B$35:$F$44,5,0),0)-IFERROR(VLOOKUP(AU$4,Switching!$B$23:$F$31,5,0),0)</f>
        <v>12</v>
      </c>
      <c r="AV165" s="10">
        <f>Customers!AV164+IFERROR(VLOOKUP(AV$4,Switching!$B$35:$F$44,5,0),0)-IFERROR(VLOOKUP(AV$4,Switching!$B$23:$F$31,5,0),0)</f>
        <v>905</v>
      </c>
      <c r="AW165" s="10">
        <f>Customers!AW164+IFERROR(VLOOKUP(AW$4,Switching!$B$35:$F$44,5,0),0)-IFERROR(VLOOKUP(AW$4,Switching!$B$23:$F$31,5,0),0)</f>
        <v>1</v>
      </c>
      <c r="AX165" s="10">
        <f>Customers!AX164+IFERROR(VLOOKUP(AX$4,Switching!$B$35:$F$44,5,0),0)-IFERROR(VLOOKUP(AX$4,Switching!$B$23:$F$31,5,0),0)</f>
        <v>2</v>
      </c>
    </row>
    <row r="166" spans="1:50" x14ac:dyDescent="0.25">
      <c r="A166" s="8">
        <v>2027</v>
      </c>
      <c r="B166" s="8">
        <v>11</v>
      </c>
      <c r="C166" s="8" t="s">
        <v>641</v>
      </c>
      <c r="D166" s="10">
        <f>Customers!D165+IFERROR(VLOOKUP(D$4,Switching!$B$35:$F$44,5,0),0)-IFERROR(VLOOKUP(D$4,Switching!$B$23:$F$31,5,0),0)</f>
        <v>454604.92940939299</v>
      </c>
      <c r="E166" s="36">
        <f t="shared" si="13"/>
        <v>692</v>
      </c>
      <c r="F166" s="10">
        <f>Customers!F165+IFERROR(VLOOKUP(F$4,Switching!$B$35:$F$44,5,0),0)-IFERROR(VLOOKUP(F$4,Switching!$B$23:$F$31,5,0),0)</f>
        <v>408</v>
      </c>
      <c r="G166" s="10">
        <f>Customers!G165+IFERROR(VLOOKUP(G$4,Switching!$B$35:$F$44,5,0),0)-IFERROR(VLOOKUP(G$4,Switching!$B$23:$F$31,5,0),0)</f>
        <v>284</v>
      </c>
      <c r="H166" s="35">
        <f t="shared" si="14"/>
        <v>83530</v>
      </c>
      <c r="I166" s="10">
        <f>Customers!I165+IFERROR(VLOOKUP(I$4,Switching!$B$35:$F$44,5,0),0)-IFERROR(VLOOKUP(I$4,Switching!$B$23:$F$31,5,0),0)</f>
        <v>64637.372756933117</v>
      </c>
      <c r="J166" s="10">
        <f>Customers!J165+IFERROR(VLOOKUP(J$4,Switching!$B$35:$F$44,5,0),0)-IFERROR(VLOOKUP(J$4,Switching!$B$23:$F$31,5,0),0)</f>
        <v>18892.627243066883</v>
      </c>
      <c r="K166" s="10">
        <f>Customers!K165+IFERROR(VLOOKUP(K$4,Switching!$B$35:$F$44,5,0),0)-IFERROR(VLOOKUP(K$4,Switching!$B$23:$F$31,5,0),0)</f>
        <v>195</v>
      </c>
      <c r="L166" s="10">
        <f>Customers!L165+IFERROR(VLOOKUP(L$4,Switching!$B$35:$F$44,5,0),0)-IFERROR(VLOOKUP(L$4,Switching!$B$23:$F$31,5,0),0)</f>
        <v>4560</v>
      </c>
      <c r="M166" s="10">
        <f>Customers!M165+IFERROR(VLOOKUP(M$4,Switching!$B$35:$F$44,5,0),0)-IFERROR(VLOOKUP(M$4,Switching!$B$23:$F$31,5,0),0)</f>
        <v>216</v>
      </c>
      <c r="N166" s="10">
        <f>Customers!N165+IFERROR(VLOOKUP(N$4,Switching!$B$35:$F$44,5,0),0)-IFERROR(VLOOKUP(N$4,Switching!$B$23:$F$31,5,0),0)</f>
        <v>524</v>
      </c>
      <c r="O166" s="10">
        <f>Customers!O165+IFERROR(VLOOKUP(O$4,Switching!$B$35:$F$44,5,0),0)-IFERROR(VLOOKUP(O$4,Switching!$B$23:$F$31,5,0),0)</f>
        <v>52</v>
      </c>
      <c r="P166" s="10">
        <f>Customers!P165+IFERROR(VLOOKUP(P$4,Switching!$B$35:$F$44,5,0),0)-IFERROR(VLOOKUP(P$4,Switching!$B$23:$F$31,5,0),0)</f>
        <v>747</v>
      </c>
      <c r="Q166" s="10">
        <f>Customers!Q165+IFERROR(VLOOKUP(Q$4,Switching!$B$35:$F$44,5,0),0)-IFERROR(VLOOKUP(Q$4,Switching!$B$23:$F$31,5,0),0)</f>
        <v>1</v>
      </c>
      <c r="R166" s="10">
        <f>Customers!R165+IFERROR(VLOOKUP(R$4,Switching!$B$35:$F$44,5,0),0)-IFERROR(VLOOKUP(R$4,Switching!$B$23:$F$31,5,0),0)</f>
        <v>6</v>
      </c>
      <c r="S166" s="10">
        <f>Customers!S165+IFERROR(VLOOKUP(S$4,Switching!$B$35:$F$44,5,0),0)-IFERROR(VLOOKUP(S$4,Switching!$B$23:$F$31,5,0),0)</f>
        <v>5</v>
      </c>
      <c r="T166" s="10">
        <f t="shared" si="10"/>
        <v>12</v>
      </c>
      <c r="U166" s="10">
        <f>Customers!U165+IFERROR(VLOOKUP(U$4,Switching!$B$35:$F$44,5,0),0)-IFERROR(VLOOKUP(U$4,Switching!$B$23:$F$31,5,0),0)</f>
        <v>32</v>
      </c>
      <c r="V166" s="10">
        <f>Customers!V165+IFERROR(VLOOKUP(V$4,Switching!$B$35:$F$44,5,0),0)-IFERROR(VLOOKUP(V$4,Switching!$B$23:$F$31,5,0),0)</f>
        <v>1</v>
      </c>
      <c r="W166" s="10">
        <f>Customers!W165+IFERROR(VLOOKUP(W$4,Switching!$B$35:$F$44,5,0),0)-IFERROR(VLOOKUP(W$4,Switching!$B$23:$F$31,5,0),0)</f>
        <v>23559</v>
      </c>
      <c r="X166" s="35">
        <f t="shared" si="11"/>
        <v>4743</v>
      </c>
      <c r="Y166" s="10">
        <f>Customers!Y165+IFERROR(VLOOKUP(Y$4,Switching!$B$35:$F$44,5,0),0)-IFERROR(VLOOKUP(Y$4,Switching!$B$23:$F$31,5,0),0)</f>
        <v>3937</v>
      </c>
      <c r="Z166" s="10">
        <f>Customers!Z165+IFERROR(VLOOKUP(Z$4,Switching!$B$35:$F$44,5,0),0)-IFERROR(VLOOKUP(Z$4,Switching!$B$23:$F$31,5,0),0)</f>
        <v>806</v>
      </c>
      <c r="AA166" s="10">
        <f>Customers!AA165+IFERROR(VLOOKUP(AA$4,Switching!$B$35:$F$44,5,0),0)-IFERROR(VLOOKUP(AA$4,Switching!$B$23:$F$31,5,0),0)</f>
        <v>19</v>
      </c>
      <c r="AB166" s="10">
        <f>Customers!AB165+IFERROR(VLOOKUP(AB$4,Switching!$B$35:$F$44,5,0),0)-IFERROR(VLOOKUP(AB$4,Switching!$B$23:$F$31,5,0),0)</f>
        <v>187</v>
      </c>
      <c r="AC166" s="10">
        <f>Customers!AC165+IFERROR(VLOOKUP(AC$4,Switching!$B$35:$F$44,5,0),0)-IFERROR(VLOOKUP(AC$4,Switching!$B$23:$F$31,5,0),0)</f>
        <v>4</v>
      </c>
      <c r="AD166" s="10">
        <f>Customers!AD165+IFERROR(VLOOKUP(AD$4,Switching!$B$35:$F$44,5,0),0)-IFERROR(VLOOKUP(AD$4,Switching!$B$23:$F$31,5,0),0)</f>
        <v>18</v>
      </c>
      <c r="AE166" s="10">
        <f>Customers!AE165+IFERROR(VLOOKUP(AE$4,Switching!$B$35:$F$44,5,0),0)-IFERROR(VLOOKUP(AE$4,Switching!$B$23:$F$31,5,0),0)</f>
        <v>130</v>
      </c>
      <c r="AF166" s="10">
        <f>Customers!AF165+IFERROR(VLOOKUP(AF$4,Switching!$B$35:$F$44,5,0),0)-IFERROR(VLOOKUP(AF$4,Switching!$B$23:$F$31,5,0),0)</f>
        <v>13</v>
      </c>
      <c r="AG166" s="10">
        <f>Customers!AG165+IFERROR(VLOOKUP(AG$4,Switching!$B$35:$F$44,5,0),0)-IFERROR(VLOOKUP(AG$4,Switching!$B$23:$F$31,5,0),0)</f>
        <v>12</v>
      </c>
      <c r="AH166" s="10">
        <f>Customers!AH165+IFERROR(VLOOKUP(AH$4,Switching!$B$35:$F$44,5,0),0)-IFERROR(VLOOKUP(AH$4,Switching!$B$23:$F$31,5,0),0)</f>
        <v>388809</v>
      </c>
      <c r="AI166" s="35">
        <f t="shared" si="12"/>
        <v>47020</v>
      </c>
      <c r="AJ166" s="10">
        <f>Customers!AJ165+IFERROR(VLOOKUP(AJ$4,Switching!$B$35:$F$44,5,0),0)-IFERROR(VLOOKUP(AJ$4,Switching!$B$23:$F$31,5,0),0)</f>
        <v>29747.558079271726</v>
      </c>
      <c r="AK166" s="10">
        <f>Customers!AK165+IFERROR(VLOOKUP(AK$4,Switching!$B$35:$F$44,5,0),0)-IFERROR(VLOOKUP(AK$4,Switching!$B$23:$F$31,5,0),0)</f>
        <v>17272.44192072827</v>
      </c>
      <c r="AL166" s="10">
        <f>Customers!AL165+IFERROR(VLOOKUP(AL$4,Switching!$B$35:$F$44,5,0),0)-IFERROR(VLOOKUP(AL$4,Switching!$B$23:$F$31,5,0),0)</f>
        <v>52</v>
      </c>
      <c r="AM166" s="10">
        <f>Customers!AM165+IFERROR(VLOOKUP(AM$4,Switching!$B$35:$F$44,5,0),0)-IFERROR(VLOOKUP(AM$4,Switching!$B$23:$F$31,5,0),0)</f>
        <v>2603</v>
      </c>
      <c r="AN166" s="10">
        <f>Customers!AN165+IFERROR(VLOOKUP(AN$4,Switching!$B$35:$F$44,5,0),0)-IFERROR(VLOOKUP(AN$4,Switching!$B$23:$F$31,5,0),0)</f>
        <v>48</v>
      </c>
      <c r="AO166" s="10">
        <f>Customers!AO165+IFERROR(VLOOKUP(AO$4,Switching!$B$35:$F$44,5,0),0)-IFERROR(VLOOKUP(AO$4,Switching!$B$23:$F$31,5,0),0)</f>
        <v>233</v>
      </c>
      <c r="AP166" s="10">
        <f>Customers!AP165+IFERROR(VLOOKUP(AP$4,Switching!$B$35:$F$44,5,0),0)-IFERROR(VLOOKUP(AP$4,Switching!$B$23:$F$31,5,0),0)</f>
        <v>21</v>
      </c>
      <c r="AQ166" s="10">
        <f>Customers!AQ165+IFERROR(VLOOKUP(AQ$4,Switching!$B$35:$F$44,5,0),0)-IFERROR(VLOOKUP(AQ$4,Switching!$B$23:$F$31,5,0),0)</f>
        <v>208</v>
      </c>
      <c r="AR166" s="10">
        <f>Customers!AR165+IFERROR(VLOOKUP(AR$4,Switching!$B$35:$F$44,5,0),0)-IFERROR(VLOOKUP(AR$4,Switching!$B$23:$F$31,5,0),0)</f>
        <v>74</v>
      </c>
      <c r="AS166" s="10">
        <f>Customers!AS165+IFERROR(VLOOKUP(AS$4,Switching!$B$35:$F$44,5,0),0)-IFERROR(VLOOKUP(AS$4,Switching!$B$23:$F$31,5,0),0)</f>
        <v>100</v>
      </c>
      <c r="AT166" s="10">
        <f>Customers!AT165+IFERROR(VLOOKUP(AT$4,Switching!$B$35:$F$44,5,0),0)-IFERROR(VLOOKUP(AT$4,Switching!$B$23:$F$31,5,0),0)</f>
        <v>156</v>
      </c>
      <c r="AU166" s="10">
        <f>Customers!AU165+IFERROR(VLOOKUP(AU$4,Switching!$B$35:$F$44,5,0),0)-IFERROR(VLOOKUP(AU$4,Switching!$B$23:$F$31,5,0),0)</f>
        <v>12</v>
      </c>
      <c r="AV166" s="10">
        <f>Customers!AV165+IFERROR(VLOOKUP(AV$4,Switching!$B$35:$F$44,5,0),0)-IFERROR(VLOOKUP(AV$4,Switching!$B$23:$F$31,5,0),0)</f>
        <v>905</v>
      </c>
      <c r="AW166" s="10">
        <f>Customers!AW165+IFERROR(VLOOKUP(AW$4,Switching!$B$35:$F$44,5,0),0)-IFERROR(VLOOKUP(AW$4,Switching!$B$23:$F$31,5,0),0)</f>
        <v>1</v>
      </c>
      <c r="AX166" s="10">
        <f>Customers!AX165+IFERROR(VLOOKUP(AX$4,Switching!$B$35:$F$44,5,0),0)-IFERROR(VLOOKUP(AX$4,Switching!$B$23:$F$31,5,0),0)</f>
        <v>2</v>
      </c>
    </row>
    <row r="167" spans="1:50" x14ac:dyDescent="0.25">
      <c r="A167" s="8">
        <v>2027</v>
      </c>
      <c r="B167" s="8">
        <v>12</v>
      </c>
      <c r="C167" s="8" t="s">
        <v>642</v>
      </c>
      <c r="D167" s="10">
        <f>Customers!D166+IFERROR(VLOOKUP(D$4,Switching!$B$35:$F$44,5,0),0)-IFERROR(VLOOKUP(D$4,Switching!$B$23:$F$31,5,0),0)</f>
        <v>454752.69124236202</v>
      </c>
      <c r="E167" s="36">
        <f t="shared" si="13"/>
        <v>690</v>
      </c>
      <c r="F167" s="10">
        <f>Customers!F166+IFERROR(VLOOKUP(F$4,Switching!$B$35:$F$44,5,0),0)-IFERROR(VLOOKUP(F$4,Switching!$B$23:$F$31,5,0),0)</f>
        <v>407</v>
      </c>
      <c r="G167" s="10">
        <f>Customers!G166+IFERROR(VLOOKUP(G$4,Switching!$B$35:$F$44,5,0),0)-IFERROR(VLOOKUP(G$4,Switching!$B$23:$F$31,5,0),0)</f>
        <v>283</v>
      </c>
      <c r="H167" s="35">
        <f t="shared" si="14"/>
        <v>83540</v>
      </c>
      <c r="I167" s="10">
        <f>Customers!I166+IFERROR(VLOOKUP(I$4,Switching!$B$35:$F$44,5,0),0)-IFERROR(VLOOKUP(I$4,Switching!$B$23:$F$31,5,0),0)</f>
        <v>64645.121168220889</v>
      </c>
      <c r="J167" s="10">
        <f>Customers!J166+IFERROR(VLOOKUP(J$4,Switching!$B$35:$F$44,5,0),0)-IFERROR(VLOOKUP(J$4,Switching!$B$23:$F$31,5,0),0)</f>
        <v>18894.878831779115</v>
      </c>
      <c r="K167" s="10">
        <f>Customers!K166+IFERROR(VLOOKUP(K$4,Switching!$B$35:$F$44,5,0),0)-IFERROR(VLOOKUP(K$4,Switching!$B$23:$F$31,5,0),0)</f>
        <v>195</v>
      </c>
      <c r="L167" s="10">
        <f>Customers!L166+IFERROR(VLOOKUP(L$4,Switching!$B$35:$F$44,5,0),0)-IFERROR(VLOOKUP(L$4,Switching!$B$23:$F$31,5,0),0)</f>
        <v>4560</v>
      </c>
      <c r="M167" s="10">
        <f>Customers!M166+IFERROR(VLOOKUP(M$4,Switching!$B$35:$F$44,5,0),0)-IFERROR(VLOOKUP(M$4,Switching!$B$23:$F$31,5,0),0)</f>
        <v>216</v>
      </c>
      <c r="N167" s="10">
        <f>Customers!N166+IFERROR(VLOOKUP(N$4,Switching!$B$35:$F$44,5,0),0)-IFERROR(VLOOKUP(N$4,Switching!$B$23:$F$31,5,0),0)</f>
        <v>524</v>
      </c>
      <c r="O167" s="10">
        <f>Customers!O166+IFERROR(VLOOKUP(O$4,Switching!$B$35:$F$44,5,0),0)-IFERROR(VLOOKUP(O$4,Switching!$B$23:$F$31,5,0),0)</f>
        <v>52</v>
      </c>
      <c r="P167" s="10">
        <f>Customers!P166+IFERROR(VLOOKUP(P$4,Switching!$B$35:$F$44,5,0),0)-IFERROR(VLOOKUP(P$4,Switching!$B$23:$F$31,5,0),0)</f>
        <v>747</v>
      </c>
      <c r="Q167" s="10">
        <f>Customers!Q166+IFERROR(VLOOKUP(Q$4,Switching!$B$35:$F$44,5,0),0)-IFERROR(VLOOKUP(Q$4,Switching!$B$23:$F$31,5,0),0)</f>
        <v>1</v>
      </c>
      <c r="R167" s="10">
        <f>Customers!R166+IFERROR(VLOOKUP(R$4,Switching!$B$35:$F$44,5,0),0)-IFERROR(VLOOKUP(R$4,Switching!$B$23:$F$31,5,0),0)</f>
        <v>6</v>
      </c>
      <c r="S167" s="10">
        <f>Customers!S166+IFERROR(VLOOKUP(S$4,Switching!$B$35:$F$44,5,0),0)-IFERROR(VLOOKUP(S$4,Switching!$B$23:$F$31,5,0),0)</f>
        <v>5</v>
      </c>
      <c r="T167" s="10">
        <f t="shared" si="10"/>
        <v>12</v>
      </c>
      <c r="U167" s="10">
        <f>Customers!U166+IFERROR(VLOOKUP(U$4,Switching!$B$35:$F$44,5,0),0)-IFERROR(VLOOKUP(U$4,Switching!$B$23:$F$31,5,0),0)</f>
        <v>32</v>
      </c>
      <c r="V167" s="10">
        <f>Customers!V166+IFERROR(VLOOKUP(V$4,Switching!$B$35:$F$44,5,0),0)-IFERROR(VLOOKUP(V$4,Switching!$B$23:$F$31,5,0),0)</f>
        <v>1</v>
      </c>
      <c r="W167" s="10">
        <f>Customers!W166+IFERROR(VLOOKUP(W$4,Switching!$B$35:$F$44,5,0),0)-IFERROR(VLOOKUP(W$4,Switching!$B$23:$F$31,5,0),0)</f>
        <v>23566</v>
      </c>
      <c r="X167" s="35">
        <f t="shared" si="11"/>
        <v>4745</v>
      </c>
      <c r="Y167" s="10">
        <f>Customers!Y166+IFERROR(VLOOKUP(Y$4,Switching!$B$35:$F$44,5,0),0)-IFERROR(VLOOKUP(Y$4,Switching!$B$23:$F$31,5,0),0)</f>
        <v>3938</v>
      </c>
      <c r="Z167" s="10">
        <f>Customers!Z166+IFERROR(VLOOKUP(Z$4,Switching!$B$35:$F$44,5,0),0)-IFERROR(VLOOKUP(Z$4,Switching!$B$23:$F$31,5,0),0)</f>
        <v>807</v>
      </c>
      <c r="AA167" s="10">
        <f>Customers!AA166+IFERROR(VLOOKUP(AA$4,Switching!$B$35:$F$44,5,0),0)-IFERROR(VLOOKUP(AA$4,Switching!$B$23:$F$31,5,0),0)</f>
        <v>19</v>
      </c>
      <c r="AB167" s="10">
        <f>Customers!AB166+IFERROR(VLOOKUP(AB$4,Switching!$B$35:$F$44,5,0),0)-IFERROR(VLOOKUP(AB$4,Switching!$B$23:$F$31,5,0),0)</f>
        <v>187</v>
      </c>
      <c r="AC167" s="10">
        <f>Customers!AC166+IFERROR(VLOOKUP(AC$4,Switching!$B$35:$F$44,5,0),0)-IFERROR(VLOOKUP(AC$4,Switching!$B$23:$F$31,5,0),0)</f>
        <v>4</v>
      </c>
      <c r="AD167" s="10">
        <f>Customers!AD166+IFERROR(VLOOKUP(AD$4,Switching!$B$35:$F$44,5,0),0)-IFERROR(VLOOKUP(AD$4,Switching!$B$23:$F$31,5,0),0)</f>
        <v>18</v>
      </c>
      <c r="AE167" s="10">
        <f>Customers!AE166+IFERROR(VLOOKUP(AE$4,Switching!$B$35:$F$44,5,0),0)-IFERROR(VLOOKUP(AE$4,Switching!$B$23:$F$31,5,0),0)</f>
        <v>130</v>
      </c>
      <c r="AF167" s="10">
        <f>Customers!AF166+IFERROR(VLOOKUP(AF$4,Switching!$B$35:$F$44,5,0),0)-IFERROR(VLOOKUP(AF$4,Switching!$B$23:$F$31,5,0),0)</f>
        <v>13</v>
      </c>
      <c r="AG167" s="10">
        <f>Customers!AG166+IFERROR(VLOOKUP(AG$4,Switching!$B$35:$F$44,5,0),0)-IFERROR(VLOOKUP(AG$4,Switching!$B$23:$F$31,5,0),0)</f>
        <v>12</v>
      </c>
      <c r="AH167" s="10">
        <f>Customers!AH166+IFERROR(VLOOKUP(AH$4,Switching!$B$35:$F$44,5,0),0)-IFERROR(VLOOKUP(AH$4,Switching!$B$23:$F$31,5,0),0)</f>
        <v>388980</v>
      </c>
      <c r="AI167" s="35">
        <f t="shared" si="12"/>
        <v>47037</v>
      </c>
      <c r="AJ167" s="10">
        <f>Customers!AJ166+IFERROR(VLOOKUP(AJ$4,Switching!$B$35:$F$44,5,0),0)-IFERROR(VLOOKUP(AJ$4,Switching!$B$23:$F$31,5,0),0)</f>
        <v>29758.313751999816</v>
      </c>
      <c r="AK167" s="10">
        <f>Customers!AK166+IFERROR(VLOOKUP(AK$4,Switching!$B$35:$F$44,5,0),0)-IFERROR(VLOOKUP(AK$4,Switching!$B$23:$F$31,5,0),0)</f>
        <v>17278.68624800018</v>
      </c>
      <c r="AL167" s="10">
        <f>Customers!AL166+IFERROR(VLOOKUP(AL$4,Switching!$B$35:$F$44,5,0),0)-IFERROR(VLOOKUP(AL$4,Switching!$B$23:$F$31,5,0),0)</f>
        <v>52</v>
      </c>
      <c r="AM167" s="10">
        <f>Customers!AM166+IFERROR(VLOOKUP(AM$4,Switching!$B$35:$F$44,5,0),0)-IFERROR(VLOOKUP(AM$4,Switching!$B$23:$F$31,5,0),0)</f>
        <v>2603</v>
      </c>
      <c r="AN167" s="10">
        <f>Customers!AN166+IFERROR(VLOOKUP(AN$4,Switching!$B$35:$F$44,5,0),0)-IFERROR(VLOOKUP(AN$4,Switching!$B$23:$F$31,5,0),0)</f>
        <v>48</v>
      </c>
      <c r="AO167" s="10">
        <f>Customers!AO166+IFERROR(VLOOKUP(AO$4,Switching!$B$35:$F$44,5,0),0)-IFERROR(VLOOKUP(AO$4,Switching!$B$23:$F$31,5,0),0)</f>
        <v>233</v>
      </c>
      <c r="AP167" s="10">
        <f>Customers!AP166+IFERROR(VLOOKUP(AP$4,Switching!$B$35:$F$44,5,0),0)-IFERROR(VLOOKUP(AP$4,Switching!$B$23:$F$31,5,0),0)</f>
        <v>21</v>
      </c>
      <c r="AQ167" s="10">
        <f>Customers!AQ166+IFERROR(VLOOKUP(AQ$4,Switching!$B$35:$F$44,5,0),0)-IFERROR(VLOOKUP(AQ$4,Switching!$B$23:$F$31,5,0),0)</f>
        <v>208</v>
      </c>
      <c r="AR167" s="10">
        <f>Customers!AR166+IFERROR(VLOOKUP(AR$4,Switching!$B$35:$F$44,5,0),0)-IFERROR(VLOOKUP(AR$4,Switching!$B$23:$F$31,5,0),0)</f>
        <v>74</v>
      </c>
      <c r="AS167" s="10">
        <f>Customers!AS166+IFERROR(VLOOKUP(AS$4,Switching!$B$35:$F$44,5,0),0)-IFERROR(VLOOKUP(AS$4,Switching!$B$23:$F$31,5,0),0)</f>
        <v>100</v>
      </c>
      <c r="AT167" s="10">
        <f>Customers!AT166+IFERROR(VLOOKUP(AT$4,Switching!$B$35:$F$44,5,0),0)-IFERROR(VLOOKUP(AT$4,Switching!$B$23:$F$31,5,0),0)</f>
        <v>156</v>
      </c>
      <c r="AU167" s="10">
        <f>Customers!AU166+IFERROR(VLOOKUP(AU$4,Switching!$B$35:$F$44,5,0),0)-IFERROR(VLOOKUP(AU$4,Switching!$B$23:$F$31,5,0),0)</f>
        <v>12</v>
      </c>
      <c r="AV167" s="10">
        <f>Customers!AV166+IFERROR(VLOOKUP(AV$4,Switching!$B$35:$F$44,5,0),0)-IFERROR(VLOOKUP(AV$4,Switching!$B$23:$F$31,5,0),0)</f>
        <v>905</v>
      </c>
      <c r="AW167" s="10">
        <f>Customers!AW166+IFERROR(VLOOKUP(AW$4,Switching!$B$35:$F$44,5,0),0)-IFERROR(VLOOKUP(AW$4,Switching!$B$23:$F$31,5,0),0)</f>
        <v>1</v>
      </c>
      <c r="AX167" s="10">
        <f>Customers!AX166+IFERROR(VLOOKUP(AX$4,Switching!$B$35:$F$44,5,0),0)-IFERROR(VLOOKUP(AX$4,Switching!$B$23:$F$31,5,0),0)</f>
        <v>2</v>
      </c>
    </row>
    <row r="168" spans="1:50" x14ac:dyDescent="0.25">
      <c r="A168" s="8">
        <v>2028</v>
      </c>
      <c r="B168" s="8">
        <v>1</v>
      </c>
      <c r="C168" s="8" t="s">
        <v>643</v>
      </c>
      <c r="D168" s="10">
        <f>Customers!D167+IFERROR(VLOOKUP(D$4,Switching!$B$35:$F$44,5,0),0)-IFERROR(VLOOKUP(D$4,Switching!$B$23:$F$31,5,0),0)</f>
        <v>454900.453075331</v>
      </c>
      <c r="E168" s="36">
        <f t="shared" si="13"/>
        <v>691</v>
      </c>
      <c r="F168" s="10">
        <f>Customers!F167+IFERROR(VLOOKUP(F$4,Switching!$B$35:$F$44,5,0),0)-IFERROR(VLOOKUP(F$4,Switching!$B$23:$F$31,5,0),0)</f>
        <v>408</v>
      </c>
      <c r="G168" s="10">
        <f>Customers!G167+IFERROR(VLOOKUP(G$4,Switching!$B$35:$F$44,5,0),0)-IFERROR(VLOOKUP(G$4,Switching!$B$23:$F$31,5,0),0)</f>
        <v>283</v>
      </c>
      <c r="H168" s="35">
        <f t="shared" si="14"/>
        <v>83550</v>
      </c>
      <c r="I168" s="10">
        <f>Customers!I167+IFERROR(VLOOKUP(I$4,Switching!$B$35:$F$44,5,0),0)-IFERROR(VLOOKUP(I$4,Switching!$B$23:$F$31,5,0),0)</f>
        <v>64652.869579508661</v>
      </c>
      <c r="J168" s="10">
        <f>Customers!J167+IFERROR(VLOOKUP(J$4,Switching!$B$35:$F$44,5,0),0)-IFERROR(VLOOKUP(J$4,Switching!$B$23:$F$31,5,0),0)</f>
        <v>18897.130420491343</v>
      </c>
      <c r="K168" s="10">
        <f>Customers!K167+IFERROR(VLOOKUP(K$4,Switching!$B$35:$F$44,5,0),0)-IFERROR(VLOOKUP(K$4,Switching!$B$23:$F$31,5,0),0)</f>
        <v>195</v>
      </c>
      <c r="L168" s="10">
        <f>Customers!L167+IFERROR(VLOOKUP(L$4,Switching!$B$35:$F$44,5,0),0)-IFERROR(VLOOKUP(L$4,Switching!$B$23:$F$31,5,0),0)</f>
        <v>4560</v>
      </c>
      <c r="M168" s="10">
        <f>Customers!M167+IFERROR(VLOOKUP(M$4,Switching!$B$35:$F$44,5,0),0)-IFERROR(VLOOKUP(M$4,Switching!$B$23:$F$31,5,0),0)</f>
        <v>216</v>
      </c>
      <c r="N168" s="10">
        <f>Customers!N167+IFERROR(VLOOKUP(N$4,Switching!$B$35:$F$44,5,0),0)-IFERROR(VLOOKUP(N$4,Switching!$B$23:$F$31,5,0),0)</f>
        <v>524</v>
      </c>
      <c r="O168" s="10">
        <f>Customers!O167+IFERROR(VLOOKUP(O$4,Switching!$B$35:$F$44,5,0),0)-IFERROR(VLOOKUP(O$4,Switching!$B$23:$F$31,5,0),0)</f>
        <v>52</v>
      </c>
      <c r="P168" s="10">
        <f>Customers!P167+IFERROR(VLOOKUP(P$4,Switching!$B$35:$F$44,5,0),0)-IFERROR(VLOOKUP(P$4,Switching!$B$23:$F$31,5,0),0)</f>
        <v>747</v>
      </c>
      <c r="Q168" s="10">
        <f>Customers!Q167+IFERROR(VLOOKUP(Q$4,Switching!$B$35:$F$44,5,0),0)-IFERROR(VLOOKUP(Q$4,Switching!$B$23:$F$31,5,0),0)</f>
        <v>1</v>
      </c>
      <c r="R168" s="10">
        <f>Customers!R167+IFERROR(VLOOKUP(R$4,Switching!$B$35:$F$44,5,0),0)-IFERROR(VLOOKUP(R$4,Switching!$B$23:$F$31,5,0),0)</f>
        <v>6</v>
      </c>
      <c r="S168" s="10">
        <f>Customers!S167+IFERROR(VLOOKUP(S$4,Switching!$B$35:$F$44,5,0),0)-IFERROR(VLOOKUP(S$4,Switching!$B$23:$F$31,5,0),0)</f>
        <v>5</v>
      </c>
      <c r="T168" s="10">
        <f t="shared" si="10"/>
        <v>12</v>
      </c>
      <c r="U168" s="10">
        <f>Customers!U167+IFERROR(VLOOKUP(U$4,Switching!$B$35:$F$44,5,0),0)-IFERROR(VLOOKUP(U$4,Switching!$B$23:$F$31,5,0),0)</f>
        <v>32</v>
      </c>
      <c r="V168" s="10">
        <f>Customers!V167+IFERROR(VLOOKUP(V$4,Switching!$B$35:$F$44,5,0),0)-IFERROR(VLOOKUP(V$4,Switching!$B$23:$F$31,5,0),0)</f>
        <v>1</v>
      </c>
      <c r="W168" s="10">
        <f>Customers!W167+IFERROR(VLOOKUP(W$4,Switching!$B$35:$F$44,5,0),0)-IFERROR(VLOOKUP(W$4,Switching!$B$23:$F$31,5,0),0)</f>
        <v>23544</v>
      </c>
      <c r="X168" s="35">
        <f t="shared" si="11"/>
        <v>4747</v>
      </c>
      <c r="Y168" s="10">
        <f>Customers!Y167+IFERROR(VLOOKUP(Y$4,Switching!$B$35:$F$44,5,0),0)-IFERROR(VLOOKUP(Y$4,Switching!$B$23:$F$31,5,0),0)</f>
        <v>3940</v>
      </c>
      <c r="Z168" s="10">
        <f>Customers!Z167+IFERROR(VLOOKUP(Z$4,Switching!$B$35:$F$44,5,0),0)-IFERROR(VLOOKUP(Z$4,Switching!$B$23:$F$31,5,0),0)</f>
        <v>807</v>
      </c>
      <c r="AA168" s="10">
        <f>Customers!AA167+IFERROR(VLOOKUP(AA$4,Switching!$B$35:$F$44,5,0),0)-IFERROR(VLOOKUP(AA$4,Switching!$B$23:$F$31,5,0),0)</f>
        <v>19</v>
      </c>
      <c r="AB168" s="10">
        <f>Customers!AB167+IFERROR(VLOOKUP(AB$4,Switching!$B$35:$F$44,5,0),0)-IFERROR(VLOOKUP(AB$4,Switching!$B$23:$F$31,5,0),0)</f>
        <v>187</v>
      </c>
      <c r="AC168" s="10">
        <f>Customers!AC167+IFERROR(VLOOKUP(AC$4,Switching!$B$35:$F$44,5,0),0)-IFERROR(VLOOKUP(AC$4,Switching!$B$23:$F$31,5,0),0)</f>
        <v>4</v>
      </c>
      <c r="AD168" s="10">
        <f>Customers!AD167+IFERROR(VLOOKUP(AD$4,Switching!$B$35:$F$44,5,0),0)-IFERROR(VLOOKUP(AD$4,Switching!$B$23:$F$31,5,0),0)</f>
        <v>18</v>
      </c>
      <c r="AE168" s="10">
        <f>Customers!AE167+IFERROR(VLOOKUP(AE$4,Switching!$B$35:$F$44,5,0),0)-IFERROR(VLOOKUP(AE$4,Switching!$B$23:$F$31,5,0),0)</f>
        <v>130</v>
      </c>
      <c r="AF168" s="10">
        <f>Customers!AF167+IFERROR(VLOOKUP(AF$4,Switching!$B$35:$F$44,5,0),0)-IFERROR(VLOOKUP(AF$4,Switching!$B$23:$F$31,5,0),0)</f>
        <v>13</v>
      </c>
      <c r="AG168" s="10">
        <f>Customers!AG167+IFERROR(VLOOKUP(AG$4,Switching!$B$35:$F$44,5,0),0)-IFERROR(VLOOKUP(AG$4,Switching!$B$23:$F$31,5,0),0)</f>
        <v>12</v>
      </c>
      <c r="AH168" s="10">
        <f>Customers!AH167+IFERROR(VLOOKUP(AH$4,Switching!$B$35:$F$44,5,0),0)-IFERROR(VLOOKUP(AH$4,Switching!$B$23:$F$31,5,0),0)</f>
        <v>389152</v>
      </c>
      <c r="AI168" s="35">
        <f t="shared" si="12"/>
        <v>47054</v>
      </c>
      <c r="AJ168" s="10">
        <f>Customers!AJ167+IFERROR(VLOOKUP(AJ$4,Switching!$B$35:$F$44,5,0),0)-IFERROR(VLOOKUP(AJ$4,Switching!$B$23:$F$31,5,0),0)</f>
        <v>29769.06942472791</v>
      </c>
      <c r="AK168" s="10">
        <f>Customers!AK167+IFERROR(VLOOKUP(AK$4,Switching!$B$35:$F$44,5,0),0)-IFERROR(VLOOKUP(AK$4,Switching!$B$23:$F$31,5,0),0)</f>
        <v>17284.930575272087</v>
      </c>
      <c r="AL168" s="10">
        <f>Customers!AL167+IFERROR(VLOOKUP(AL$4,Switching!$B$35:$F$44,5,0),0)-IFERROR(VLOOKUP(AL$4,Switching!$B$23:$F$31,5,0),0)</f>
        <v>52</v>
      </c>
      <c r="AM168" s="10">
        <f>Customers!AM167+IFERROR(VLOOKUP(AM$4,Switching!$B$35:$F$44,5,0),0)-IFERROR(VLOOKUP(AM$4,Switching!$B$23:$F$31,5,0),0)</f>
        <v>2603</v>
      </c>
      <c r="AN168" s="10">
        <f>Customers!AN167+IFERROR(VLOOKUP(AN$4,Switching!$B$35:$F$44,5,0),0)-IFERROR(VLOOKUP(AN$4,Switching!$B$23:$F$31,5,0),0)</f>
        <v>48</v>
      </c>
      <c r="AO168" s="10">
        <f>Customers!AO167+IFERROR(VLOOKUP(AO$4,Switching!$B$35:$F$44,5,0),0)-IFERROR(VLOOKUP(AO$4,Switching!$B$23:$F$31,5,0),0)</f>
        <v>233</v>
      </c>
      <c r="AP168" s="10">
        <f>Customers!AP167+IFERROR(VLOOKUP(AP$4,Switching!$B$35:$F$44,5,0),0)-IFERROR(VLOOKUP(AP$4,Switching!$B$23:$F$31,5,0),0)</f>
        <v>21</v>
      </c>
      <c r="AQ168" s="10">
        <f>Customers!AQ167+IFERROR(VLOOKUP(AQ$4,Switching!$B$35:$F$44,5,0),0)-IFERROR(VLOOKUP(AQ$4,Switching!$B$23:$F$31,5,0),0)</f>
        <v>208</v>
      </c>
      <c r="AR168" s="10">
        <f>Customers!AR167+IFERROR(VLOOKUP(AR$4,Switching!$B$35:$F$44,5,0),0)-IFERROR(VLOOKUP(AR$4,Switching!$B$23:$F$31,5,0),0)</f>
        <v>74</v>
      </c>
      <c r="AS168" s="10">
        <f>Customers!AS167+IFERROR(VLOOKUP(AS$4,Switching!$B$35:$F$44,5,0),0)-IFERROR(VLOOKUP(AS$4,Switching!$B$23:$F$31,5,0),0)</f>
        <v>100</v>
      </c>
      <c r="AT168" s="10">
        <f>Customers!AT167+IFERROR(VLOOKUP(AT$4,Switching!$B$35:$F$44,5,0),0)-IFERROR(VLOOKUP(AT$4,Switching!$B$23:$F$31,5,0),0)</f>
        <v>156</v>
      </c>
      <c r="AU168" s="10">
        <f>Customers!AU167+IFERROR(VLOOKUP(AU$4,Switching!$B$35:$F$44,5,0),0)-IFERROR(VLOOKUP(AU$4,Switching!$B$23:$F$31,5,0),0)</f>
        <v>12</v>
      </c>
      <c r="AV168" s="10">
        <f>Customers!AV167+IFERROR(VLOOKUP(AV$4,Switching!$B$35:$F$44,5,0),0)-IFERROR(VLOOKUP(AV$4,Switching!$B$23:$F$31,5,0),0)</f>
        <v>905</v>
      </c>
      <c r="AW168" s="10">
        <f>Customers!AW167+IFERROR(VLOOKUP(AW$4,Switching!$B$35:$F$44,5,0),0)-IFERROR(VLOOKUP(AW$4,Switching!$B$23:$F$31,5,0),0)</f>
        <v>1</v>
      </c>
      <c r="AX168" s="10">
        <f>Customers!AX167+IFERROR(VLOOKUP(AX$4,Switching!$B$35:$F$44,5,0),0)-IFERROR(VLOOKUP(AX$4,Switching!$B$23:$F$31,5,0),0)</f>
        <v>2</v>
      </c>
    </row>
    <row r="169" spans="1:50" x14ac:dyDescent="0.25">
      <c r="A169" s="8">
        <v>2028</v>
      </c>
      <c r="B169" s="8">
        <v>2</v>
      </c>
      <c r="C169" s="8" t="s">
        <v>644</v>
      </c>
      <c r="D169" s="10">
        <f>Customers!D168+IFERROR(VLOOKUP(D$4,Switching!$B$35:$F$44,5,0),0)-IFERROR(VLOOKUP(D$4,Switching!$B$23:$F$31,5,0),0)</f>
        <v>455048.21477161901</v>
      </c>
      <c r="E169" s="36">
        <f t="shared" si="13"/>
        <v>690</v>
      </c>
      <c r="F169" s="10">
        <f>Customers!F168+IFERROR(VLOOKUP(F$4,Switching!$B$35:$F$44,5,0),0)-IFERROR(VLOOKUP(F$4,Switching!$B$23:$F$31,5,0),0)</f>
        <v>407</v>
      </c>
      <c r="G169" s="10">
        <f>Customers!G168+IFERROR(VLOOKUP(G$4,Switching!$B$35:$F$44,5,0),0)-IFERROR(VLOOKUP(G$4,Switching!$B$23:$F$31,5,0),0)</f>
        <v>283</v>
      </c>
      <c r="H169" s="35">
        <f t="shared" si="14"/>
        <v>83560</v>
      </c>
      <c r="I169" s="10">
        <f>Customers!I168+IFERROR(VLOOKUP(I$4,Switching!$B$35:$F$44,5,0),0)-IFERROR(VLOOKUP(I$4,Switching!$B$23:$F$31,5,0),0)</f>
        <v>64660.617990796425</v>
      </c>
      <c r="J169" s="10">
        <f>Customers!J168+IFERROR(VLOOKUP(J$4,Switching!$B$35:$F$44,5,0),0)-IFERROR(VLOOKUP(J$4,Switching!$B$23:$F$31,5,0),0)</f>
        <v>18899.382009203575</v>
      </c>
      <c r="K169" s="10">
        <f>Customers!K168+IFERROR(VLOOKUP(K$4,Switching!$B$35:$F$44,5,0),0)-IFERROR(VLOOKUP(K$4,Switching!$B$23:$F$31,5,0),0)</f>
        <v>195</v>
      </c>
      <c r="L169" s="10">
        <f>Customers!L168+IFERROR(VLOOKUP(L$4,Switching!$B$35:$F$44,5,0),0)-IFERROR(VLOOKUP(L$4,Switching!$B$23:$F$31,5,0),0)</f>
        <v>4560</v>
      </c>
      <c r="M169" s="10">
        <f>Customers!M168+IFERROR(VLOOKUP(M$4,Switching!$B$35:$F$44,5,0),0)-IFERROR(VLOOKUP(M$4,Switching!$B$23:$F$31,5,0),0)</f>
        <v>216</v>
      </c>
      <c r="N169" s="10">
        <f>Customers!N168+IFERROR(VLOOKUP(N$4,Switching!$B$35:$F$44,5,0),0)-IFERROR(VLOOKUP(N$4,Switching!$B$23:$F$31,5,0),0)</f>
        <v>524</v>
      </c>
      <c r="O169" s="10">
        <f>Customers!O168+IFERROR(VLOOKUP(O$4,Switching!$B$35:$F$44,5,0),0)-IFERROR(VLOOKUP(O$4,Switching!$B$23:$F$31,5,0),0)</f>
        <v>52</v>
      </c>
      <c r="P169" s="10">
        <f>Customers!P168+IFERROR(VLOOKUP(P$4,Switching!$B$35:$F$44,5,0),0)-IFERROR(VLOOKUP(P$4,Switching!$B$23:$F$31,5,0),0)</f>
        <v>747</v>
      </c>
      <c r="Q169" s="10">
        <f>Customers!Q168+IFERROR(VLOOKUP(Q$4,Switching!$B$35:$F$44,5,0),0)-IFERROR(VLOOKUP(Q$4,Switching!$B$23:$F$31,5,0),0)</f>
        <v>1</v>
      </c>
      <c r="R169" s="10">
        <f>Customers!R168+IFERROR(VLOOKUP(R$4,Switching!$B$35:$F$44,5,0),0)-IFERROR(VLOOKUP(R$4,Switching!$B$23:$F$31,5,0),0)</f>
        <v>6</v>
      </c>
      <c r="S169" s="10">
        <f>Customers!S168+IFERROR(VLOOKUP(S$4,Switching!$B$35:$F$44,5,0),0)-IFERROR(VLOOKUP(S$4,Switching!$B$23:$F$31,5,0),0)</f>
        <v>5</v>
      </c>
      <c r="T169" s="10">
        <f t="shared" si="10"/>
        <v>12</v>
      </c>
      <c r="U169" s="10">
        <f>Customers!U168+IFERROR(VLOOKUP(U$4,Switching!$B$35:$F$44,5,0),0)-IFERROR(VLOOKUP(U$4,Switching!$B$23:$F$31,5,0),0)</f>
        <v>32</v>
      </c>
      <c r="V169" s="10">
        <f>Customers!V168+IFERROR(VLOOKUP(V$4,Switching!$B$35:$F$44,5,0),0)-IFERROR(VLOOKUP(V$4,Switching!$B$23:$F$31,5,0),0)</f>
        <v>1</v>
      </c>
      <c r="W169" s="10">
        <f>Customers!W168+IFERROR(VLOOKUP(W$4,Switching!$B$35:$F$44,5,0),0)-IFERROR(VLOOKUP(W$4,Switching!$B$23:$F$31,5,0),0)</f>
        <v>23551</v>
      </c>
      <c r="X169" s="35">
        <f t="shared" si="11"/>
        <v>4749</v>
      </c>
      <c r="Y169" s="10">
        <f>Customers!Y168+IFERROR(VLOOKUP(Y$4,Switching!$B$35:$F$44,5,0),0)-IFERROR(VLOOKUP(Y$4,Switching!$B$23:$F$31,5,0),0)</f>
        <v>3942</v>
      </c>
      <c r="Z169" s="10">
        <f>Customers!Z168+IFERROR(VLOOKUP(Z$4,Switching!$B$35:$F$44,5,0),0)-IFERROR(VLOOKUP(Z$4,Switching!$B$23:$F$31,5,0),0)</f>
        <v>807</v>
      </c>
      <c r="AA169" s="10">
        <f>Customers!AA168+IFERROR(VLOOKUP(AA$4,Switching!$B$35:$F$44,5,0),0)-IFERROR(VLOOKUP(AA$4,Switching!$B$23:$F$31,5,0),0)</f>
        <v>19</v>
      </c>
      <c r="AB169" s="10">
        <f>Customers!AB168+IFERROR(VLOOKUP(AB$4,Switching!$B$35:$F$44,5,0),0)-IFERROR(VLOOKUP(AB$4,Switching!$B$23:$F$31,5,0),0)</f>
        <v>187</v>
      </c>
      <c r="AC169" s="10">
        <f>Customers!AC168+IFERROR(VLOOKUP(AC$4,Switching!$B$35:$F$44,5,0),0)-IFERROR(VLOOKUP(AC$4,Switching!$B$23:$F$31,5,0),0)</f>
        <v>4</v>
      </c>
      <c r="AD169" s="10">
        <f>Customers!AD168+IFERROR(VLOOKUP(AD$4,Switching!$B$35:$F$44,5,0),0)-IFERROR(VLOOKUP(AD$4,Switching!$B$23:$F$31,5,0),0)</f>
        <v>18</v>
      </c>
      <c r="AE169" s="10">
        <f>Customers!AE168+IFERROR(VLOOKUP(AE$4,Switching!$B$35:$F$44,5,0),0)-IFERROR(VLOOKUP(AE$4,Switching!$B$23:$F$31,5,0),0)</f>
        <v>130</v>
      </c>
      <c r="AF169" s="10">
        <f>Customers!AF168+IFERROR(VLOOKUP(AF$4,Switching!$B$35:$F$44,5,0),0)-IFERROR(VLOOKUP(AF$4,Switching!$B$23:$F$31,5,0),0)</f>
        <v>13</v>
      </c>
      <c r="AG169" s="10">
        <f>Customers!AG168+IFERROR(VLOOKUP(AG$4,Switching!$B$35:$F$44,5,0),0)-IFERROR(VLOOKUP(AG$4,Switching!$B$23:$F$31,5,0),0)</f>
        <v>12</v>
      </c>
      <c r="AH169" s="10">
        <f>Customers!AH168+IFERROR(VLOOKUP(AH$4,Switching!$B$35:$F$44,5,0),0)-IFERROR(VLOOKUP(AH$4,Switching!$B$23:$F$31,5,0),0)</f>
        <v>389323</v>
      </c>
      <c r="AI169" s="35">
        <f t="shared" si="12"/>
        <v>47071</v>
      </c>
      <c r="AJ169" s="10">
        <f>Customers!AJ168+IFERROR(VLOOKUP(AJ$4,Switching!$B$35:$F$44,5,0),0)-IFERROR(VLOOKUP(AJ$4,Switching!$B$23:$F$31,5,0),0)</f>
        <v>29779.825097456003</v>
      </c>
      <c r="AK169" s="10">
        <f>Customers!AK168+IFERROR(VLOOKUP(AK$4,Switching!$B$35:$F$44,5,0),0)-IFERROR(VLOOKUP(AK$4,Switching!$B$23:$F$31,5,0),0)</f>
        <v>17291.174902543997</v>
      </c>
      <c r="AL169" s="10">
        <f>Customers!AL168+IFERROR(VLOOKUP(AL$4,Switching!$B$35:$F$44,5,0),0)-IFERROR(VLOOKUP(AL$4,Switching!$B$23:$F$31,5,0),0)</f>
        <v>52</v>
      </c>
      <c r="AM169" s="10">
        <f>Customers!AM168+IFERROR(VLOOKUP(AM$4,Switching!$B$35:$F$44,5,0),0)-IFERROR(VLOOKUP(AM$4,Switching!$B$23:$F$31,5,0),0)</f>
        <v>2603</v>
      </c>
      <c r="AN169" s="10">
        <f>Customers!AN168+IFERROR(VLOOKUP(AN$4,Switching!$B$35:$F$44,5,0),0)-IFERROR(VLOOKUP(AN$4,Switching!$B$23:$F$31,5,0),0)</f>
        <v>48</v>
      </c>
      <c r="AO169" s="10">
        <f>Customers!AO168+IFERROR(VLOOKUP(AO$4,Switching!$B$35:$F$44,5,0),0)-IFERROR(VLOOKUP(AO$4,Switching!$B$23:$F$31,5,0),0)</f>
        <v>233</v>
      </c>
      <c r="AP169" s="10">
        <f>Customers!AP168+IFERROR(VLOOKUP(AP$4,Switching!$B$35:$F$44,5,0),0)-IFERROR(VLOOKUP(AP$4,Switching!$B$23:$F$31,5,0),0)</f>
        <v>21</v>
      </c>
      <c r="AQ169" s="10">
        <f>Customers!AQ168+IFERROR(VLOOKUP(AQ$4,Switching!$B$35:$F$44,5,0),0)-IFERROR(VLOOKUP(AQ$4,Switching!$B$23:$F$31,5,0),0)</f>
        <v>208</v>
      </c>
      <c r="AR169" s="10">
        <f>Customers!AR168+IFERROR(VLOOKUP(AR$4,Switching!$B$35:$F$44,5,0),0)-IFERROR(VLOOKUP(AR$4,Switching!$B$23:$F$31,5,0),0)</f>
        <v>74</v>
      </c>
      <c r="AS169" s="10">
        <f>Customers!AS168+IFERROR(VLOOKUP(AS$4,Switching!$B$35:$F$44,5,0),0)-IFERROR(VLOOKUP(AS$4,Switching!$B$23:$F$31,5,0),0)</f>
        <v>100</v>
      </c>
      <c r="AT169" s="10">
        <f>Customers!AT168+IFERROR(VLOOKUP(AT$4,Switching!$B$35:$F$44,5,0),0)-IFERROR(VLOOKUP(AT$4,Switching!$B$23:$F$31,5,0),0)</f>
        <v>156</v>
      </c>
      <c r="AU169" s="10">
        <f>Customers!AU168+IFERROR(VLOOKUP(AU$4,Switching!$B$35:$F$44,5,0),0)-IFERROR(VLOOKUP(AU$4,Switching!$B$23:$F$31,5,0),0)</f>
        <v>12</v>
      </c>
      <c r="AV169" s="10">
        <f>Customers!AV168+IFERROR(VLOOKUP(AV$4,Switching!$B$35:$F$44,5,0),0)-IFERROR(VLOOKUP(AV$4,Switching!$B$23:$F$31,5,0),0)</f>
        <v>905</v>
      </c>
      <c r="AW169" s="10">
        <f>Customers!AW168+IFERROR(VLOOKUP(AW$4,Switching!$B$35:$F$44,5,0),0)-IFERROR(VLOOKUP(AW$4,Switching!$B$23:$F$31,5,0),0)</f>
        <v>1</v>
      </c>
      <c r="AX169" s="10">
        <f>Customers!AX168+IFERROR(VLOOKUP(AX$4,Switching!$B$35:$F$44,5,0),0)-IFERROR(VLOOKUP(AX$4,Switching!$B$23:$F$31,5,0),0)</f>
        <v>2</v>
      </c>
    </row>
    <row r="170" spans="1:50" x14ac:dyDescent="0.25">
      <c r="A170" s="8">
        <v>2028</v>
      </c>
      <c r="B170" s="8">
        <v>3</v>
      </c>
      <c r="C170" s="8" t="s">
        <v>645</v>
      </c>
      <c r="D170" s="10">
        <f>Customers!D169+IFERROR(VLOOKUP(D$4,Switching!$B$35:$F$44,5,0),0)-IFERROR(VLOOKUP(D$4,Switching!$B$23:$F$31,5,0),0)</f>
        <v>455195.97660458699</v>
      </c>
      <c r="E170" s="36">
        <f t="shared" si="13"/>
        <v>684</v>
      </c>
      <c r="F170" s="10">
        <f>Customers!F169+IFERROR(VLOOKUP(F$4,Switching!$B$35:$F$44,5,0),0)-IFERROR(VLOOKUP(F$4,Switching!$B$23:$F$31,5,0),0)</f>
        <v>404</v>
      </c>
      <c r="G170" s="10">
        <f>Customers!G169+IFERROR(VLOOKUP(G$4,Switching!$B$35:$F$44,5,0),0)-IFERROR(VLOOKUP(G$4,Switching!$B$23:$F$31,5,0),0)</f>
        <v>280</v>
      </c>
      <c r="H170" s="35">
        <f t="shared" si="14"/>
        <v>83570</v>
      </c>
      <c r="I170" s="10">
        <f>Customers!I169+IFERROR(VLOOKUP(I$4,Switching!$B$35:$F$44,5,0),0)-IFERROR(VLOOKUP(I$4,Switching!$B$23:$F$31,5,0),0)</f>
        <v>64668.366402084197</v>
      </c>
      <c r="J170" s="10">
        <f>Customers!J169+IFERROR(VLOOKUP(J$4,Switching!$B$35:$F$44,5,0),0)-IFERROR(VLOOKUP(J$4,Switching!$B$23:$F$31,5,0),0)</f>
        <v>18901.633597915803</v>
      </c>
      <c r="K170" s="10">
        <f>Customers!K169+IFERROR(VLOOKUP(K$4,Switching!$B$35:$F$44,5,0),0)-IFERROR(VLOOKUP(K$4,Switching!$B$23:$F$31,5,0),0)</f>
        <v>195</v>
      </c>
      <c r="L170" s="10">
        <f>Customers!L169+IFERROR(VLOOKUP(L$4,Switching!$B$35:$F$44,5,0),0)-IFERROR(VLOOKUP(L$4,Switching!$B$23:$F$31,5,0),0)</f>
        <v>4560</v>
      </c>
      <c r="M170" s="10">
        <f>Customers!M169+IFERROR(VLOOKUP(M$4,Switching!$B$35:$F$44,5,0),0)-IFERROR(VLOOKUP(M$4,Switching!$B$23:$F$31,5,0),0)</f>
        <v>216</v>
      </c>
      <c r="N170" s="10">
        <f>Customers!N169+IFERROR(VLOOKUP(N$4,Switching!$B$35:$F$44,5,0),0)-IFERROR(VLOOKUP(N$4,Switching!$B$23:$F$31,5,0),0)</f>
        <v>524</v>
      </c>
      <c r="O170" s="10">
        <f>Customers!O169+IFERROR(VLOOKUP(O$4,Switching!$B$35:$F$44,5,0),0)-IFERROR(VLOOKUP(O$4,Switching!$B$23:$F$31,5,0),0)</f>
        <v>52</v>
      </c>
      <c r="P170" s="10">
        <f>Customers!P169+IFERROR(VLOOKUP(P$4,Switching!$B$35:$F$44,5,0),0)-IFERROR(VLOOKUP(P$4,Switching!$B$23:$F$31,5,0),0)</f>
        <v>747</v>
      </c>
      <c r="Q170" s="10">
        <f>Customers!Q169+IFERROR(VLOOKUP(Q$4,Switching!$B$35:$F$44,5,0),0)-IFERROR(VLOOKUP(Q$4,Switching!$B$23:$F$31,5,0),0)</f>
        <v>1</v>
      </c>
      <c r="R170" s="10">
        <f>Customers!R169+IFERROR(VLOOKUP(R$4,Switching!$B$35:$F$44,5,0),0)-IFERROR(VLOOKUP(R$4,Switching!$B$23:$F$31,5,0),0)</f>
        <v>6</v>
      </c>
      <c r="S170" s="10">
        <f>Customers!S169+IFERROR(VLOOKUP(S$4,Switching!$B$35:$F$44,5,0),0)-IFERROR(VLOOKUP(S$4,Switching!$B$23:$F$31,5,0),0)</f>
        <v>5</v>
      </c>
      <c r="T170" s="10">
        <f t="shared" si="10"/>
        <v>12</v>
      </c>
      <c r="U170" s="10">
        <f>Customers!U169+IFERROR(VLOOKUP(U$4,Switching!$B$35:$F$44,5,0),0)-IFERROR(VLOOKUP(U$4,Switching!$B$23:$F$31,5,0),0)</f>
        <v>32</v>
      </c>
      <c r="V170" s="10">
        <f>Customers!V169+IFERROR(VLOOKUP(V$4,Switching!$B$35:$F$44,5,0),0)-IFERROR(VLOOKUP(V$4,Switching!$B$23:$F$31,5,0),0)</f>
        <v>1</v>
      </c>
      <c r="W170" s="10">
        <f>Customers!W169+IFERROR(VLOOKUP(W$4,Switching!$B$35:$F$44,5,0),0)-IFERROR(VLOOKUP(W$4,Switching!$B$23:$F$31,5,0),0)</f>
        <v>23557</v>
      </c>
      <c r="X170" s="35">
        <f t="shared" si="11"/>
        <v>4751</v>
      </c>
      <c r="Y170" s="10">
        <f>Customers!Y169+IFERROR(VLOOKUP(Y$4,Switching!$B$35:$F$44,5,0),0)-IFERROR(VLOOKUP(Y$4,Switching!$B$23:$F$31,5,0),0)</f>
        <v>3943</v>
      </c>
      <c r="Z170" s="10">
        <f>Customers!Z169+IFERROR(VLOOKUP(Z$4,Switching!$B$35:$F$44,5,0),0)-IFERROR(VLOOKUP(Z$4,Switching!$B$23:$F$31,5,0),0)</f>
        <v>808</v>
      </c>
      <c r="AA170" s="10">
        <f>Customers!AA169+IFERROR(VLOOKUP(AA$4,Switching!$B$35:$F$44,5,0),0)-IFERROR(VLOOKUP(AA$4,Switching!$B$23:$F$31,5,0),0)</f>
        <v>19</v>
      </c>
      <c r="AB170" s="10">
        <f>Customers!AB169+IFERROR(VLOOKUP(AB$4,Switching!$B$35:$F$44,5,0),0)-IFERROR(VLOOKUP(AB$4,Switching!$B$23:$F$31,5,0),0)</f>
        <v>187</v>
      </c>
      <c r="AC170" s="10">
        <f>Customers!AC169+IFERROR(VLOOKUP(AC$4,Switching!$B$35:$F$44,5,0),0)-IFERROR(VLOOKUP(AC$4,Switching!$B$23:$F$31,5,0),0)</f>
        <v>4</v>
      </c>
      <c r="AD170" s="10">
        <f>Customers!AD169+IFERROR(VLOOKUP(AD$4,Switching!$B$35:$F$44,5,0),0)-IFERROR(VLOOKUP(AD$4,Switching!$B$23:$F$31,5,0),0)</f>
        <v>18</v>
      </c>
      <c r="AE170" s="10">
        <f>Customers!AE169+IFERROR(VLOOKUP(AE$4,Switching!$B$35:$F$44,5,0),0)-IFERROR(VLOOKUP(AE$4,Switching!$B$23:$F$31,5,0),0)</f>
        <v>133</v>
      </c>
      <c r="AF170" s="10">
        <f>Customers!AF169+IFERROR(VLOOKUP(AF$4,Switching!$B$35:$F$44,5,0),0)-IFERROR(VLOOKUP(AF$4,Switching!$B$23:$F$31,5,0),0)</f>
        <v>13</v>
      </c>
      <c r="AG170" s="10">
        <f>Customers!AG169+IFERROR(VLOOKUP(AG$4,Switching!$B$35:$F$44,5,0),0)-IFERROR(VLOOKUP(AG$4,Switching!$B$23:$F$31,5,0),0)</f>
        <v>12</v>
      </c>
      <c r="AH170" s="10">
        <f>Customers!AH169+IFERROR(VLOOKUP(AH$4,Switching!$B$35:$F$44,5,0),0)-IFERROR(VLOOKUP(AH$4,Switching!$B$23:$F$31,5,0),0)</f>
        <v>389494</v>
      </c>
      <c r="AI170" s="35">
        <f t="shared" si="12"/>
        <v>47088</v>
      </c>
      <c r="AJ170" s="10">
        <f>Customers!AJ169+IFERROR(VLOOKUP(AJ$4,Switching!$B$35:$F$44,5,0),0)-IFERROR(VLOOKUP(AJ$4,Switching!$B$23:$F$31,5,0),0)</f>
        <v>29790.580770184093</v>
      </c>
      <c r="AK170" s="10">
        <f>Customers!AK169+IFERROR(VLOOKUP(AK$4,Switching!$B$35:$F$44,5,0),0)-IFERROR(VLOOKUP(AK$4,Switching!$B$23:$F$31,5,0),0)</f>
        <v>17297.419229815903</v>
      </c>
      <c r="AL170" s="10">
        <f>Customers!AL169+IFERROR(VLOOKUP(AL$4,Switching!$B$35:$F$44,5,0),0)-IFERROR(VLOOKUP(AL$4,Switching!$B$23:$F$31,5,0),0)</f>
        <v>52</v>
      </c>
      <c r="AM170" s="10">
        <f>Customers!AM169+IFERROR(VLOOKUP(AM$4,Switching!$B$35:$F$44,5,0),0)-IFERROR(VLOOKUP(AM$4,Switching!$B$23:$F$31,5,0),0)</f>
        <v>2603</v>
      </c>
      <c r="AN170" s="10">
        <f>Customers!AN169+IFERROR(VLOOKUP(AN$4,Switching!$B$35:$F$44,5,0),0)-IFERROR(VLOOKUP(AN$4,Switching!$B$23:$F$31,5,0),0)</f>
        <v>48</v>
      </c>
      <c r="AO170" s="10">
        <f>Customers!AO169+IFERROR(VLOOKUP(AO$4,Switching!$B$35:$F$44,5,0),0)-IFERROR(VLOOKUP(AO$4,Switching!$B$23:$F$31,5,0),0)</f>
        <v>233</v>
      </c>
      <c r="AP170" s="10">
        <f>Customers!AP169+IFERROR(VLOOKUP(AP$4,Switching!$B$35:$F$44,5,0),0)-IFERROR(VLOOKUP(AP$4,Switching!$B$23:$F$31,5,0),0)</f>
        <v>21</v>
      </c>
      <c r="AQ170" s="10">
        <f>Customers!AQ169+IFERROR(VLOOKUP(AQ$4,Switching!$B$35:$F$44,5,0),0)-IFERROR(VLOOKUP(AQ$4,Switching!$B$23:$F$31,5,0),0)</f>
        <v>208</v>
      </c>
      <c r="AR170" s="10">
        <f>Customers!AR169+IFERROR(VLOOKUP(AR$4,Switching!$B$35:$F$44,5,0),0)-IFERROR(VLOOKUP(AR$4,Switching!$B$23:$F$31,5,0),0)</f>
        <v>74</v>
      </c>
      <c r="AS170" s="10">
        <f>Customers!AS169+IFERROR(VLOOKUP(AS$4,Switching!$B$35:$F$44,5,0),0)-IFERROR(VLOOKUP(AS$4,Switching!$B$23:$F$31,5,0),0)</f>
        <v>100</v>
      </c>
      <c r="AT170" s="10">
        <f>Customers!AT169+IFERROR(VLOOKUP(AT$4,Switching!$B$35:$F$44,5,0),0)-IFERROR(VLOOKUP(AT$4,Switching!$B$23:$F$31,5,0),0)</f>
        <v>156</v>
      </c>
      <c r="AU170" s="10">
        <f>Customers!AU169+IFERROR(VLOOKUP(AU$4,Switching!$B$35:$F$44,5,0),0)-IFERROR(VLOOKUP(AU$4,Switching!$B$23:$F$31,5,0),0)</f>
        <v>12</v>
      </c>
      <c r="AV170" s="10">
        <f>Customers!AV169+IFERROR(VLOOKUP(AV$4,Switching!$B$35:$F$44,5,0),0)-IFERROR(VLOOKUP(AV$4,Switching!$B$23:$F$31,5,0),0)</f>
        <v>905</v>
      </c>
      <c r="AW170" s="10">
        <f>Customers!AW169+IFERROR(VLOOKUP(AW$4,Switching!$B$35:$F$44,5,0),0)-IFERROR(VLOOKUP(AW$4,Switching!$B$23:$F$31,5,0),0)</f>
        <v>1</v>
      </c>
      <c r="AX170" s="10">
        <f>Customers!AX169+IFERROR(VLOOKUP(AX$4,Switching!$B$35:$F$44,5,0),0)-IFERROR(VLOOKUP(AX$4,Switching!$B$23:$F$31,5,0),0)</f>
        <v>2</v>
      </c>
    </row>
    <row r="171" spans="1:50" x14ac:dyDescent="0.25">
      <c r="A171" s="8">
        <v>2028</v>
      </c>
      <c r="B171" s="8">
        <v>4</v>
      </c>
      <c r="C171" s="8" t="s">
        <v>646</v>
      </c>
      <c r="D171" s="10">
        <f>Customers!D170+IFERROR(VLOOKUP(D$4,Switching!$B$35:$F$44,5,0),0)-IFERROR(VLOOKUP(D$4,Switching!$B$23:$F$31,5,0),0)</f>
        <v>455343.73843755602</v>
      </c>
      <c r="E171" s="36">
        <f t="shared" si="13"/>
        <v>663</v>
      </c>
      <c r="F171" s="10">
        <f>Customers!F170+IFERROR(VLOOKUP(F$4,Switching!$B$35:$F$44,5,0),0)-IFERROR(VLOOKUP(F$4,Switching!$B$23:$F$31,5,0),0)</f>
        <v>391</v>
      </c>
      <c r="G171" s="10">
        <f>Customers!G170+IFERROR(VLOOKUP(G$4,Switching!$B$35:$F$44,5,0),0)-IFERROR(VLOOKUP(G$4,Switching!$B$23:$F$31,5,0),0)</f>
        <v>272</v>
      </c>
      <c r="H171" s="35">
        <f t="shared" si="14"/>
        <v>83580</v>
      </c>
      <c r="I171" s="10">
        <f>Customers!I170+IFERROR(VLOOKUP(I$4,Switching!$B$35:$F$44,5,0),0)-IFERROR(VLOOKUP(I$4,Switching!$B$23:$F$31,5,0),0)</f>
        <v>64676.114813371969</v>
      </c>
      <c r="J171" s="10">
        <f>Customers!J170+IFERROR(VLOOKUP(J$4,Switching!$B$35:$F$44,5,0),0)-IFERROR(VLOOKUP(J$4,Switching!$B$23:$F$31,5,0),0)</f>
        <v>18903.885186628035</v>
      </c>
      <c r="K171" s="10">
        <f>Customers!K170+IFERROR(VLOOKUP(K$4,Switching!$B$35:$F$44,5,0),0)-IFERROR(VLOOKUP(K$4,Switching!$B$23:$F$31,5,0),0)</f>
        <v>195</v>
      </c>
      <c r="L171" s="10">
        <f>Customers!L170+IFERROR(VLOOKUP(L$4,Switching!$B$35:$F$44,5,0),0)-IFERROR(VLOOKUP(L$4,Switching!$B$23:$F$31,5,0),0)</f>
        <v>4560</v>
      </c>
      <c r="M171" s="10">
        <f>Customers!M170+IFERROR(VLOOKUP(M$4,Switching!$B$35:$F$44,5,0),0)-IFERROR(VLOOKUP(M$4,Switching!$B$23:$F$31,5,0),0)</f>
        <v>216</v>
      </c>
      <c r="N171" s="10">
        <f>Customers!N170+IFERROR(VLOOKUP(N$4,Switching!$B$35:$F$44,5,0),0)-IFERROR(VLOOKUP(N$4,Switching!$B$23:$F$31,5,0),0)</f>
        <v>524</v>
      </c>
      <c r="O171" s="10">
        <f>Customers!O170+IFERROR(VLOOKUP(O$4,Switching!$B$35:$F$44,5,0),0)-IFERROR(VLOOKUP(O$4,Switching!$B$23:$F$31,5,0),0)</f>
        <v>52</v>
      </c>
      <c r="P171" s="10">
        <f>Customers!P170+IFERROR(VLOOKUP(P$4,Switching!$B$35:$F$44,5,0),0)-IFERROR(VLOOKUP(P$4,Switching!$B$23:$F$31,5,0),0)</f>
        <v>747</v>
      </c>
      <c r="Q171" s="10">
        <f>Customers!Q170+IFERROR(VLOOKUP(Q$4,Switching!$B$35:$F$44,5,0),0)-IFERROR(VLOOKUP(Q$4,Switching!$B$23:$F$31,5,0),0)</f>
        <v>1</v>
      </c>
      <c r="R171" s="10">
        <f>Customers!R170+IFERROR(VLOOKUP(R$4,Switching!$B$35:$F$44,5,0),0)-IFERROR(VLOOKUP(R$4,Switching!$B$23:$F$31,5,0),0)</f>
        <v>6</v>
      </c>
      <c r="S171" s="10">
        <f>Customers!S170+IFERROR(VLOOKUP(S$4,Switching!$B$35:$F$44,5,0),0)-IFERROR(VLOOKUP(S$4,Switching!$B$23:$F$31,5,0),0)</f>
        <v>5</v>
      </c>
      <c r="T171" s="10">
        <f t="shared" si="10"/>
        <v>12</v>
      </c>
      <c r="U171" s="10">
        <f>Customers!U170+IFERROR(VLOOKUP(U$4,Switching!$B$35:$F$44,5,0),0)-IFERROR(VLOOKUP(U$4,Switching!$B$23:$F$31,5,0),0)</f>
        <v>32</v>
      </c>
      <c r="V171" s="10">
        <f>Customers!V170+IFERROR(VLOOKUP(V$4,Switching!$B$35:$F$44,5,0),0)-IFERROR(VLOOKUP(V$4,Switching!$B$23:$F$31,5,0),0)</f>
        <v>1</v>
      </c>
      <c r="W171" s="10">
        <f>Customers!W170+IFERROR(VLOOKUP(W$4,Switching!$B$35:$F$44,5,0),0)-IFERROR(VLOOKUP(W$4,Switching!$B$23:$F$31,5,0),0)</f>
        <v>23535</v>
      </c>
      <c r="X171" s="35">
        <f t="shared" si="11"/>
        <v>4753</v>
      </c>
      <c r="Y171" s="10">
        <f>Customers!Y170+IFERROR(VLOOKUP(Y$4,Switching!$B$35:$F$44,5,0),0)-IFERROR(VLOOKUP(Y$4,Switching!$B$23:$F$31,5,0),0)</f>
        <v>3945</v>
      </c>
      <c r="Z171" s="10">
        <f>Customers!Z170+IFERROR(VLOOKUP(Z$4,Switching!$B$35:$F$44,5,0),0)-IFERROR(VLOOKUP(Z$4,Switching!$B$23:$F$31,5,0),0)</f>
        <v>808</v>
      </c>
      <c r="AA171" s="10">
        <f>Customers!AA170+IFERROR(VLOOKUP(AA$4,Switching!$B$35:$F$44,5,0),0)-IFERROR(VLOOKUP(AA$4,Switching!$B$23:$F$31,5,0),0)</f>
        <v>19</v>
      </c>
      <c r="AB171" s="10">
        <f>Customers!AB170+IFERROR(VLOOKUP(AB$4,Switching!$B$35:$F$44,5,0),0)-IFERROR(VLOOKUP(AB$4,Switching!$B$23:$F$31,5,0),0)</f>
        <v>187</v>
      </c>
      <c r="AC171" s="10">
        <f>Customers!AC170+IFERROR(VLOOKUP(AC$4,Switching!$B$35:$F$44,5,0),0)-IFERROR(VLOOKUP(AC$4,Switching!$B$23:$F$31,5,0),0)</f>
        <v>4</v>
      </c>
      <c r="AD171" s="10">
        <f>Customers!AD170+IFERROR(VLOOKUP(AD$4,Switching!$B$35:$F$44,5,0),0)-IFERROR(VLOOKUP(AD$4,Switching!$B$23:$F$31,5,0),0)</f>
        <v>18</v>
      </c>
      <c r="AE171" s="10">
        <f>Customers!AE170+IFERROR(VLOOKUP(AE$4,Switching!$B$35:$F$44,5,0),0)-IFERROR(VLOOKUP(AE$4,Switching!$B$23:$F$31,5,0),0)</f>
        <v>132</v>
      </c>
      <c r="AF171" s="10">
        <f>Customers!AF170+IFERROR(VLOOKUP(AF$4,Switching!$B$35:$F$44,5,0),0)-IFERROR(VLOOKUP(AF$4,Switching!$B$23:$F$31,5,0),0)</f>
        <v>13</v>
      </c>
      <c r="AG171" s="10">
        <f>Customers!AG170+IFERROR(VLOOKUP(AG$4,Switching!$B$35:$F$44,5,0),0)-IFERROR(VLOOKUP(AG$4,Switching!$B$23:$F$31,5,0),0)</f>
        <v>12</v>
      </c>
      <c r="AH171" s="10">
        <f>Customers!AH170+IFERROR(VLOOKUP(AH$4,Switching!$B$35:$F$44,5,0),0)-IFERROR(VLOOKUP(AH$4,Switching!$B$23:$F$31,5,0),0)</f>
        <v>389666</v>
      </c>
      <c r="AI171" s="35">
        <f t="shared" si="12"/>
        <v>47105</v>
      </c>
      <c r="AJ171" s="10">
        <f>Customers!AJ170+IFERROR(VLOOKUP(AJ$4,Switching!$B$35:$F$44,5,0),0)-IFERROR(VLOOKUP(AJ$4,Switching!$B$23:$F$31,5,0),0)</f>
        <v>29801.336442912187</v>
      </c>
      <c r="AK171" s="10">
        <f>Customers!AK170+IFERROR(VLOOKUP(AK$4,Switching!$B$35:$F$44,5,0),0)-IFERROR(VLOOKUP(AK$4,Switching!$B$23:$F$31,5,0),0)</f>
        <v>17303.66355708781</v>
      </c>
      <c r="AL171" s="10">
        <f>Customers!AL170+IFERROR(VLOOKUP(AL$4,Switching!$B$35:$F$44,5,0),0)-IFERROR(VLOOKUP(AL$4,Switching!$B$23:$F$31,5,0),0)</f>
        <v>52</v>
      </c>
      <c r="AM171" s="10">
        <f>Customers!AM170+IFERROR(VLOOKUP(AM$4,Switching!$B$35:$F$44,5,0),0)-IFERROR(VLOOKUP(AM$4,Switching!$B$23:$F$31,5,0),0)</f>
        <v>2603</v>
      </c>
      <c r="AN171" s="10">
        <f>Customers!AN170+IFERROR(VLOOKUP(AN$4,Switching!$B$35:$F$44,5,0),0)-IFERROR(VLOOKUP(AN$4,Switching!$B$23:$F$31,5,0),0)</f>
        <v>48</v>
      </c>
      <c r="AO171" s="10">
        <f>Customers!AO170+IFERROR(VLOOKUP(AO$4,Switching!$B$35:$F$44,5,0),0)-IFERROR(VLOOKUP(AO$4,Switching!$B$23:$F$31,5,0),0)</f>
        <v>233</v>
      </c>
      <c r="AP171" s="10">
        <f>Customers!AP170+IFERROR(VLOOKUP(AP$4,Switching!$B$35:$F$44,5,0),0)-IFERROR(VLOOKUP(AP$4,Switching!$B$23:$F$31,5,0),0)</f>
        <v>21</v>
      </c>
      <c r="AQ171" s="10">
        <f>Customers!AQ170+IFERROR(VLOOKUP(AQ$4,Switching!$B$35:$F$44,5,0),0)-IFERROR(VLOOKUP(AQ$4,Switching!$B$23:$F$31,5,0),0)</f>
        <v>208</v>
      </c>
      <c r="AR171" s="10">
        <f>Customers!AR170+IFERROR(VLOOKUP(AR$4,Switching!$B$35:$F$44,5,0),0)-IFERROR(VLOOKUP(AR$4,Switching!$B$23:$F$31,5,0),0)</f>
        <v>74</v>
      </c>
      <c r="AS171" s="10">
        <f>Customers!AS170+IFERROR(VLOOKUP(AS$4,Switching!$B$35:$F$44,5,0),0)-IFERROR(VLOOKUP(AS$4,Switching!$B$23:$F$31,5,0),0)</f>
        <v>100</v>
      </c>
      <c r="AT171" s="10">
        <f>Customers!AT170+IFERROR(VLOOKUP(AT$4,Switching!$B$35:$F$44,5,0),0)-IFERROR(VLOOKUP(AT$4,Switching!$B$23:$F$31,5,0),0)</f>
        <v>156</v>
      </c>
      <c r="AU171" s="10">
        <f>Customers!AU170+IFERROR(VLOOKUP(AU$4,Switching!$B$35:$F$44,5,0),0)-IFERROR(VLOOKUP(AU$4,Switching!$B$23:$F$31,5,0),0)</f>
        <v>12</v>
      </c>
      <c r="AV171" s="10">
        <f>Customers!AV170+IFERROR(VLOOKUP(AV$4,Switching!$B$35:$F$44,5,0),0)-IFERROR(VLOOKUP(AV$4,Switching!$B$23:$F$31,5,0),0)</f>
        <v>905</v>
      </c>
      <c r="AW171" s="10">
        <f>Customers!AW170+IFERROR(VLOOKUP(AW$4,Switching!$B$35:$F$44,5,0),0)-IFERROR(VLOOKUP(AW$4,Switching!$B$23:$F$31,5,0),0)</f>
        <v>1</v>
      </c>
      <c r="AX171" s="10">
        <f>Customers!AX170+IFERROR(VLOOKUP(AX$4,Switching!$B$35:$F$44,5,0),0)-IFERROR(VLOOKUP(AX$4,Switching!$B$23:$F$31,5,0),0)</f>
        <v>2</v>
      </c>
    </row>
    <row r="172" spans="1:50" x14ac:dyDescent="0.25">
      <c r="A172" s="8">
        <v>2028</v>
      </c>
      <c r="B172" s="8">
        <v>5</v>
      </c>
      <c r="C172" s="8" t="s">
        <v>647</v>
      </c>
      <c r="D172" s="10">
        <f>Customers!D171+IFERROR(VLOOKUP(D$4,Switching!$B$35:$F$44,5,0),0)-IFERROR(VLOOKUP(D$4,Switching!$B$23:$F$31,5,0),0)</f>
        <v>455491.50013384398</v>
      </c>
      <c r="E172" s="36">
        <f t="shared" si="13"/>
        <v>707</v>
      </c>
      <c r="F172" s="10">
        <f>Customers!F171+IFERROR(VLOOKUP(F$4,Switching!$B$35:$F$44,5,0),0)-IFERROR(VLOOKUP(F$4,Switching!$B$23:$F$31,5,0),0)</f>
        <v>417</v>
      </c>
      <c r="G172" s="10">
        <f>Customers!G171+IFERROR(VLOOKUP(G$4,Switching!$B$35:$F$44,5,0),0)-IFERROR(VLOOKUP(G$4,Switching!$B$23:$F$31,5,0),0)</f>
        <v>290</v>
      </c>
      <c r="H172" s="35">
        <f t="shared" si="14"/>
        <v>83590</v>
      </c>
      <c r="I172" s="10">
        <f>Customers!I171+IFERROR(VLOOKUP(I$4,Switching!$B$35:$F$44,5,0),0)-IFERROR(VLOOKUP(I$4,Switching!$B$23:$F$31,5,0),0)</f>
        <v>64683.863224659741</v>
      </c>
      <c r="J172" s="10">
        <f>Customers!J171+IFERROR(VLOOKUP(J$4,Switching!$B$35:$F$44,5,0),0)-IFERROR(VLOOKUP(J$4,Switching!$B$23:$F$31,5,0),0)</f>
        <v>18906.136775340266</v>
      </c>
      <c r="K172" s="10">
        <f>Customers!K171+IFERROR(VLOOKUP(K$4,Switching!$B$35:$F$44,5,0),0)-IFERROR(VLOOKUP(K$4,Switching!$B$23:$F$31,5,0),0)</f>
        <v>195</v>
      </c>
      <c r="L172" s="10">
        <f>Customers!L171+IFERROR(VLOOKUP(L$4,Switching!$B$35:$F$44,5,0),0)-IFERROR(VLOOKUP(L$4,Switching!$B$23:$F$31,5,0),0)</f>
        <v>4560</v>
      </c>
      <c r="M172" s="10">
        <f>Customers!M171+IFERROR(VLOOKUP(M$4,Switching!$B$35:$F$44,5,0),0)-IFERROR(VLOOKUP(M$4,Switching!$B$23:$F$31,5,0),0)</f>
        <v>216</v>
      </c>
      <c r="N172" s="10">
        <f>Customers!N171+IFERROR(VLOOKUP(N$4,Switching!$B$35:$F$44,5,0),0)-IFERROR(VLOOKUP(N$4,Switching!$B$23:$F$31,5,0),0)</f>
        <v>524</v>
      </c>
      <c r="O172" s="10">
        <f>Customers!O171+IFERROR(VLOOKUP(O$4,Switching!$B$35:$F$44,5,0),0)-IFERROR(VLOOKUP(O$4,Switching!$B$23:$F$31,5,0),0)</f>
        <v>52</v>
      </c>
      <c r="P172" s="10">
        <f>Customers!P171+IFERROR(VLOOKUP(P$4,Switching!$B$35:$F$44,5,0),0)-IFERROR(VLOOKUP(P$4,Switching!$B$23:$F$31,5,0),0)</f>
        <v>747</v>
      </c>
      <c r="Q172" s="10">
        <f>Customers!Q171+IFERROR(VLOOKUP(Q$4,Switching!$B$35:$F$44,5,0),0)-IFERROR(VLOOKUP(Q$4,Switching!$B$23:$F$31,5,0),0)</f>
        <v>1</v>
      </c>
      <c r="R172" s="10">
        <f>Customers!R171+IFERROR(VLOOKUP(R$4,Switching!$B$35:$F$44,5,0),0)-IFERROR(VLOOKUP(R$4,Switching!$B$23:$F$31,5,0),0)</f>
        <v>6</v>
      </c>
      <c r="S172" s="10">
        <f>Customers!S171+IFERROR(VLOOKUP(S$4,Switching!$B$35:$F$44,5,0),0)-IFERROR(VLOOKUP(S$4,Switching!$B$23:$F$31,5,0),0)</f>
        <v>5</v>
      </c>
      <c r="T172" s="10">
        <f t="shared" si="10"/>
        <v>12</v>
      </c>
      <c r="U172" s="10">
        <f>Customers!U171+IFERROR(VLOOKUP(U$4,Switching!$B$35:$F$44,5,0),0)-IFERROR(VLOOKUP(U$4,Switching!$B$23:$F$31,5,0),0)</f>
        <v>32</v>
      </c>
      <c r="V172" s="10">
        <f>Customers!V171+IFERROR(VLOOKUP(V$4,Switching!$B$35:$F$44,5,0),0)-IFERROR(VLOOKUP(V$4,Switching!$B$23:$F$31,5,0),0)</f>
        <v>1</v>
      </c>
      <c r="W172" s="10">
        <f>Customers!W171+IFERROR(VLOOKUP(W$4,Switching!$B$35:$F$44,5,0),0)-IFERROR(VLOOKUP(W$4,Switching!$B$23:$F$31,5,0),0)</f>
        <v>23542</v>
      </c>
      <c r="X172" s="35">
        <f t="shared" si="11"/>
        <v>4755</v>
      </c>
      <c r="Y172" s="10">
        <f>Customers!Y171+IFERROR(VLOOKUP(Y$4,Switching!$B$35:$F$44,5,0),0)-IFERROR(VLOOKUP(Y$4,Switching!$B$23:$F$31,5,0),0)</f>
        <v>3947</v>
      </c>
      <c r="Z172" s="10">
        <f>Customers!Z171+IFERROR(VLOOKUP(Z$4,Switching!$B$35:$F$44,5,0),0)-IFERROR(VLOOKUP(Z$4,Switching!$B$23:$F$31,5,0),0)</f>
        <v>808</v>
      </c>
      <c r="AA172" s="10">
        <f>Customers!AA171+IFERROR(VLOOKUP(AA$4,Switching!$B$35:$F$44,5,0),0)-IFERROR(VLOOKUP(AA$4,Switching!$B$23:$F$31,5,0),0)</f>
        <v>19</v>
      </c>
      <c r="AB172" s="10">
        <f>Customers!AB171+IFERROR(VLOOKUP(AB$4,Switching!$B$35:$F$44,5,0),0)-IFERROR(VLOOKUP(AB$4,Switching!$B$23:$F$31,5,0),0)</f>
        <v>187</v>
      </c>
      <c r="AC172" s="10">
        <f>Customers!AC171+IFERROR(VLOOKUP(AC$4,Switching!$B$35:$F$44,5,0),0)-IFERROR(VLOOKUP(AC$4,Switching!$B$23:$F$31,5,0),0)</f>
        <v>4</v>
      </c>
      <c r="AD172" s="10">
        <f>Customers!AD171+IFERROR(VLOOKUP(AD$4,Switching!$B$35:$F$44,5,0),0)-IFERROR(VLOOKUP(AD$4,Switching!$B$23:$F$31,5,0),0)</f>
        <v>18</v>
      </c>
      <c r="AE172" s="10">
        <f>Customers!AE171+IFERROR(VLOOKUP(AE$4,Switching!$B$35:$F$44,5,0),0)-IFERROR(VLOOKUP(AE$4,Switching!$B$23:$F$31,5,0),0)</f>
        <v>128</v>
      </c>
      <c r="AF172" s="10">
        <f>Customers!AF171+IFERROR(VLOOKUP(AF$4,Switching!$B$35:$F$44,5,0),0)-IFERROR(VLOOKUP(AF$4,Switching!$B$23:$F$31,5,0),0)</f>
        <v>13</v>
      </c>
      <c r="AG172" s="10">
        <f>Customers!AG171+IFERROR(VLOOKUP(AG$4,Switching!$B$35:$F$44,5,0),0)-IFERROR(VLOOKUP(AG$4,Switching!$B$23:$F$31,5,0),0)</f>
        <v>12</v>
      </c>
      <c r="AH172" s="10">
        <f>Customers!AH171+IFERROR(VLOOKUP(AH$4,Switching!$B$35:$F$44,5,0),0)-IFERROR(VLOOKUP(AH$4,Switching!$B$23:$F$31,5,0),0)</f>
        <v>389837</v>
      </c>
      <c r="AI172" s="35">
        <f t="shared" si="12"/>
        <v>47122</v>
      </c>
      <c r="AJ172" s="10">
        <f>Customers!AJ171+IFERROR(VLOOKUP(AJ$4,Switching!$B$35:$F$44,5,0),0)-IFERROR(VLOOKUP(AJ$4,Switching!$B$23:$F$31,5,0),0)</f>
        <v>29812.09211564028</v>
      </c>
      <c r="AK172" s="10">
        <f>Customers!AK171+IFERROR(VLOOKUP(AK$4,Switching!$B$35:$F$44,5,0),0)-IFERROR(VLOOKUP(AK$4,Switching!$B$23:$F$31,5,0),0)</f>
        <v>17309.90788435972</v>
      </c>
      <c r="AL172" s="10">
        <f>Customers!AL171+IFERROR(VLOOKUP(AL$4,Switching!$B$35:$F$44,5,0),0)-IFERROR(VLOOKUP(AL$4,Switching!$B$23:$F$31,5,0),0)</f>
        <v>52</v>
      </c>
      <c r="AM172" s="10">
        <f>Customers!AM171+IFERROR(VLOOKUP(AM$4,Switching!$B$35:$F$44,5,0),0)-IFERROR(VLOOKUP(AM$4,Switching!$B$23:$F$31,5,0),0)</f>
        <v>2603</v>
      </c>
      <c r="AN172" s="10">
        <f>Customers!AN171+IFERROR(VLOOKUP(AN$4,Switching!$B$35:$F$44,5,0),0)-IFERROR(VLOOKUP(AN$4,Switching!$B$23:$F$31,5,0),0)</f>
        <v>48</v>
      </c>
      <c r="AO172" s="10">
        <f>Customers!AO171+IFERROR(VLOOKUP(AO$4,Switching!$B$35:$F$44,5,0),0)-IFERROR(VLOOKUP(AO$4,Switching!$B$23:$F$31,5,0),0)</f>
        <v>233</v>
      </c>
      <c r="AP172" s="10">
        <f>Customers!AP171+IFERROR(VLOOKUP(AP$4,Switching!$B$35:$F$44,5,0),0)-IFERROR(VLOOKUP(AP$4,Switching!$B$23:$F$31,5,0),0)</f>
        <v>21</v>
      </c>
      <c r="AQ172" s="10">
        <f>Customers!AQ171+IFERROR(VLOOKUP(AQ$4,Switching!$B$35:$F$44,5,0),0)-IFERROR(VLOOKUP(AQ$4,Switching!$B$23:$F$31,5,0),0)</f>
        <v>208</v>
      </c>
      <c r="AR172" s="10">
        <f>Customers!AR171+IFERROR(VLOOKUP(AR$4,Switching!$B$35:$F$44,5,0),0)-IFERROR(VLOOKUP(AR$4,Switching!$B$23:$F$31,5,0),0)</f>
        <v>74</v>
      </c>
      <c r="AS172" s="10">
        <f>Customers!AS171+IFERROR(VLOOKUP(AS$4,Switching!$B$35:$F$44,5,0),0)-IFERROR(VLOOKUP(AS$4,Switching!$B$23:$F$31,5,0),0)</f>
        <v>100</v>
      </c>
      <c r="AT172" s="10">
        <f>Customers!AT171+IFERROR(VLOOKUP(AT$4,Switching!$B$35:$F$44,5,0),0)-IFERROR(VLOOKUP(AT$4,Switching!$B$23:$F$31,5,0),0)</f>
        <v>156</v>
      </c>
      <c r="AU172" s="10">
        <f>Customers!AU171+IFERROR(VLOOKUP(AU$4,Switching!$B$35:$F$44,5,0),0)-IFERROR(VLOOKUP(AU$4,Switching!$B$23:$F$31,5,0),0)</f>
        <v>12</v>
      </c>
      <c r="AV172" s="10">
        <f>Customers!AV171+IFERROR(VLOOKUP(AV$4,Switching!$B$35:$F$44,5,0),0)-IFERROR(VLOOKUP(AV$4,Switching!$B$23:$F$31,5,0),0)</f>
        <v>905</v>
      </c>
      <c r="AW172" s="10">
        <f>Customers!AW171+IFERROR(VLOOKUP(AW$4,Switching!$B$35:$F$44,5,0),0)-IFERROR(VLOOKUP(AW$4,Switching!$B$23:$F$31,5,0),0)</f>
        <v>1</v>
      </c>
      <c r="AX172" s="10">
        <f>Customers!AX171+IFERROR(VLOOKUP(AX$4,Switching!$B$35:$F$44,5,0),0)-IFERROR(VLOOKUP(AX$4,Switching!$B$23:$F$31,5,0),0)</f>
        <v>2</v>
      </c>
    </row>
    <row r="173" spans="1:50" x14ac:dyDescent="0.25">
      <c r="A173" s="8">
        <v>2028</v>
      </c>
      <c r="B173" s="8">
        <v>6</v>
      </c>
      <c r="C173" s="8" t="s">
        <v>648</v>
      </c>
      <c r="D173" s="10">
        <f>Customers!D172+IFERROR(VLOOKUP(D$4,Switching!$B$35:$F$44,5,0),0)-IFERROR(VLOOKUP(D$4,Switching!$B$23:$F$31,5,0),0)</f>
        <v>455639.26196681301</v>
      </c>
      <c r="E173" s="36">
        <f t="shared" si="13"/>
        <v>705</v>
      </c>
      <c r="F173" s="10">
        <f>Customers!F172+IFERROR(VLOOKUP(F$4,Switching!$B$35:$F$44,5,0),0)-IFERROR(VLOOKUP(F$4,Switching!$B$23:$F$31,5,0),0)</f>
        <v>416</v>
      </c>
      <c r="G173" s="10">
        <f>Customers!G172+IFERROR(VLOOKUP(G$4,Switching!$B$35:$F$44,5,0),0)-IFERROR(VLOOKUP(G$4,Switching!$B$23:$F$31,5,0),0)</f>
        <v>289</v>
      </c>
      <c r="H173" s="35">
        <f t="shared" si="14"/>
        <v>83600</v>
      </c>
      <c r="I173" s="10">
        <f>Customers!I172+IFERROR(VLOOKUP(I$4,Switching!$B$35:$F$44,5,0),0)-IFERROR(VLOOKUP(I$4,Switching!$B$23:$F$31,5,0),0)</f>
        <v>64691.611635947505</v>
      </c>
      <c r="J173" s="10">
        <f>Customers!J172+IFERROR(VLOOKUP(J$4,Switching!$B$35:$F$44,5,0),0)-IFERROR(VLOOKUP(J$4,Switching!$B$23:$F$31,5,0),0)</f>
        <v>18908.388364052495</v>
      </c>
      <c r="K173" s="10">
        <f>Customers!K172+IFERROR(VLOOKUP(K$4,Switching!$B$35:$F$44,5,0),0)-IFERROR(VLOOKUP(K$4,Switching!$B$23:$F$31,5,0),0)</f>
        <v>195</v>
      </c>
      <c r="L173" s="10">
        <f>Customers!L172+IFERROR(VLOOKUP(L$4,Switching!$B$35:$F$44,5,0),0)-IFERROR(VLOOKUP(L$4,Switching!$B$23:$F$31,5,0),0)</f>
        <v>4560</v>
      </c>
      <c r="M173" s="10">
        <f>Customers!M172+IFERROR(VLOOKUP(M$4,Switching!$B$35:$F$44,5,0),0)-IFERROR(VLOOKUP(M$4,Switching!$B$23:$F$31,5,0),0)</f>
        <v>216</v>
      </c>
      <c r="N173" s="10">
        <f>Customers!N172+IFERROR(VLOOKUP(N$4,Switching!$B$35:$F$44,5,0),0)-IFERROR(VLOOKUP(N$4,Switching!$B$23:$F$31,5,0),0)</f>
        <v>524</v>
      </c>
      <c r="O173" s="10">
        <f>Customers!O172+IFERROR(VLOOKUP(O$4,Switching!$B$35:$F$44,5,0),0)-IFERROR(VLOOKUP(O$4,Switching!$B$23:$F$31,5,0),0)</f>
        <v>52</v>
      </c>
      <c r="P173" s="10">
        <f>Customers!P172+IFERROR(VLOOKUP(P$4,Switching!$B$35:$F$44,5,0),0)-IFERROR(VLOOKUP(P$4,Switching!$B$23:$F$31,5,0),0)</f>
        <v>747</v>
      </c>
      <c r="Q173" s="10">
        <f>Customers!Q172+IFERROR(VLOOKUP(Q$4,Switching!$B$35:$F$44,5,0),0)-IFERROR(VLOOKUP(Q$4,Switching!$B$23:$F$31,5,0),0)</f>
        <v>1</v>
      </c>
      <c r="R173" s="10">
        <f>Customers!R172+IFERROR(VLOOKUP(R$4,Switching!$B$35:$F$44,5,0),0)-IFERROR(VLOOKUP(R$4,Switching!$B$23:$F$31,5,0),0)</f>
        <v>6</v>
      </c>
      <c r="S173" s="10">
        <f>Customers!S172+IFERROR(VLOOKUP(S$4,Switching!$B$35:$F$44,5,0),0)-IFERROR(VLOOKUP(S$4,Switching!$B$23:$F$31,5,0),0)</f>
        <v>5</v>
      </c>
      <c r="T173" s="10">
        <f t="shared" si="10"/>
        <v>12</v>
      </c>
      <c r="U173" s="10">
        <f>Customers!U172+IFERROR(VLOOKUP(U$4,Switching!$B$35:$F$44,5,0),0)-IFERROR(VLOOKUP(U$4,Switching!$B$23:$F$31,5,0),0)</f>
        <v>32</v>
      </c>
      <c r="V173" s="10">
        <f>Customers!V172+IFERROR(VLOOKUP(V$4,Switching!$B$35:$F$44,5,0),0)-IFERROR(VLOOKUP(V$4,Switching!$B$23:$F$31,5,0),0)</f>
        <v>1</v>
      </c>
      <c r="W173" s="10">
        <f>Customers!W172+IFERROR(VLOOKUP(W$4,Switching!$B$35:$F$44,5,0),0)-IFERROR(VLOOKUP(W$4,Switching!$B$23:$F$31,5,0),0)</f>
        <v>23549</v>
      </c>
      <c r="X173" s="35">
        <f t="shared" si="11"/>
        <v>4757</v>
      </c>
      <c r="Y173" s="10">
        <f>Customers!Y172+IFERROR(VLOOKUP(Y$4,Switching!$B$35:$F$44,5,0),0)-IFERROR(VLOOKUP(Y$4,Switching!$B$23:$F$31,5,0),0)</f>
        <v>3948</v>
      </c>
      <c r="Z173" s="10">
        <f>Customers!Z172+IFERROR(VLOOKUP(Z$4,Switching!$B$35:$F$44,5,0),0)-IFERROR(VLOOKUP(Z$4,Switching!$B$23:$F$31,5,0),0)</f>
        <v>809</v>
      </c>
      <c r="AA173" s="10">
        <f>Customers!AA172+IFERROR(VLOOKUP(AA$4,Switching!$B$35:$F$44,5,0),0)-IFERROR(VLOOKUP(AA$4,Switching!$B$23:$F$31,5,0),0)</f>
        <v>19</v>
      </c>
      <c r="AB173" s="10">
        <f>Customers!AB172+IFERROR(VLOOKUP(AB$4,Switching!$B$35:$F$44,5,0),0)-IFERROR(VLOOKUP(AB$4,Switching!$B$23:$F$31,5,0),0)</f>
        <v>187</v>
      </c>
      <c r="AC173" s="10">
        <f>Customers!AC172+IFERROR(VLOOKUP(AC$4,Switching!$B$35:$F$44,5,0),0)-IFERROR(VLOOKUP(AC$4,Switching!$B$23:$F$31,5,0),0)</f>
        <v>4</v>
      </c>
      <c r="AD173" s="10">
        <f>Customers!AD172+IFERROR(VLOOKUP(AD$4,Switching!$B$35:$F$44,5,0),0)-IFERROR(VLOOKUP(AD$4,Switching!$B$23:$F$31,5,0),0)</f>
        <v>18</v>
      </c>
      <c r="AE173" s="10">
        <f>Customers!AE172+IFERROR(VLOOKUP(AE$4,Switching!$B$35:$F$44,5,0),0)-IFERROR(VLOOKUP(AE$4,Switching!$B$23:$F$31,5,0),0)</f>
        <v>128</v>
      </c>
      <c r="AF173" s="10">
        <f>Customers!AF172+IFERROR(VLOOKUP(AF$4,Switching!$B$35:$F$44,5,0),0)-IFERROR(VLOOKUP(AF$4,Switching!$B$23:$F$31,5,0),0)</f>
        <v>13</v>
      </c>
      <c r="AG173" s="10">
        <f>Customers!AG172+IFERROR(VLOOKUP(AG$4,Switching!$B$35:$F$44,5,0),0)-IFERROR(VLOOKUP(AG$4,Switching!$B$23:$F$31,5,0),0)</f>
        <v>12</v>
      </c>
      <c r="AH173" s="10">
        <f>Customers!AH172+IFERROR(VLOOKUP(AH$4,Switching!$B$35:$F$44,5,0),0)-IFERROR(VLOOKUP(AH$4,Switching!$B$23:$F$31,5,0),0)</f>
        <v>390008</v>
      </c>
      <c r="AI173" s="35">
        <f t="shared" si="12"/>
        <v>47139</v>
      </c>
      <c r="AJ173" s="10">
        <f>Customers!AJ172+IFERROR(VLOOKUP(AJ$4,Switching!$B$35:$F$44,5,0),0)-IFERROR(VLOOKUP(AJ$4,Switching!$B$23:$F$31,5,0),0)</f>
        <v>29822.84778836837</v>
      </c>
      <c r="AK173" s="10">
        <f>Customers!AK172+IFERROR(VLOOKUP(AK$4,Switching!$B$35:$F$44,5,0),0)-IFERROR(VLOOKUP(AK$4,Switching!$B$23:$F$31,5,0),0)</f>
        <v>17316.152211631626</v>
      </c>
      <c r="AL173" s="10">
        <f>Customers!AL172+IFERROR(VLOOKUP(AL$4,Switching!$B$35:$F$44,5,0),0)-IFERROR(VLOOKUP(AL$4,Switching!$B$23:$F$31,5,0),0)</f>
        <v>52</v>
      </c>
      <c r="AM173" s="10">
        <f>Customers!AM172+IFERROR(VLOOKUP(AM$4,Switching!$B$35:$F$44,5,0),0)-IFERROR(VLOOKUP(AM$4,Switching!$B$23:$F$31,5,0),0)</f>
        <v>2603</v>
      </c>
      <c r="AN173" s="10">
        <f>Customers!AN172+IFERROR(VLOOKUP(AN$4,Switching!$B$35:$F$44,5,0),0)-IFERROR(VLOOKUP(AN$4,Switching!$B$23:$F$31,5,0),0)</f>
        <v>48</v>
      </c>
      <c r="AO173" s="10">
        <f>Customers!AO172+IFERROR(VLOOKUP(AO$4,Switching!$B$35:$F$44,5,0),0)-IFERROR(VLOOKUP(AO$4,Switching!$B$23:$F$31,5,0),0)</f>
        <v>233</v>
      </c>
      <c r="AP173" s="10">
        <f>Customers!AP172+IFERROR(VLOOKUP(AP$4,Switching!$B$35:$F$44,5,0),0)-IFERROR(VLOOKUP(AP$4,Switching!$B$23:$F$31,5,0),0)</f>
        <v>21</v>
      </c>
      <c r="AQ173" s="10">
        <f>Customers!AQ172+IFERROR(VLOOKUP(AQ$4,Switching!$B$35:$F$44,5,0),0)-IFERROR(VLOOKUP(AQ$4,Switching!$B$23:$F$31,5,0),0)</f>
        <v>208</v>
      </c>
      <c r="AR173" s="10">
        <f>Customers!AR172+IFERROR(VLOOKUP(AR$4,Switching!$B$35:$F$44,5,0),0)-IFERROR(VLOOKUP(AR$4,Switching!$B$23:$F$31,5,0),0)</f>
        <v>74</v>
      </c>
      <c r="AS173" s="10">
        <f>Customers!AS172+IFERROR(VLOOKUP(AS$4,Switching!$B$35:$F$44,5,0),0)-IFERROR(VLOOKUP(AS$4,Switching!$B$23:$F$31,5,0),0)</f>
        <v>100</v>
      </c>
      <c r="AT173" s="10">
        <f>Customers!AT172+IFERROR(VLOOKUP(AT$4,Switching!$B$35:$F$44,5,0),0)-IFERROR(VLOOKUP(AT$4,Switching!$B$23:$F$31,5,0),0)</f>
        <v>156</v>
      </c>
      <c r="AU173" s="10">
        <f>Customers!AU172+IFERROR(VLOOKUP(AU$4,Switching!$B$35:$F$44,5,0),0)-IFERROR(VLOOKUP(AU$4,Switching!$B$23:$F$31,5,0),0)</f>
        <v>12</v>
      </c>
      <c r="AV173" s="10">
        <f>Customers!AV172+IFERROR(VLOOKUP(AV$4,Switching!$B$35:$F$44,5,0),0)-IFERROR(VLOOKUP(AV$4,Switching!$B$23:$F$31,5,0),0)</f>
        <v>905</v>
      </c>
      <c r="AW173" s="10">
        <f>Customers!AW172+IFERROR(VLOOKUP(AW$4,Switching!$B$35:$F$44,5,0),0)-IFERROR(VLOOKUP(AW$4,Switching!$B$23:$F$31,5,0),0)</f>
        <v>1</v>
      </c>
      <c r="AX173" s="10">
        <f>Customers!AX172+IFERROR(VLOOKUP(AX$4,Switching!$B$35:$F$44,5,0),0)-IFERROR(VLOOKUP(AX$4,Switching!$B$23:$F$31,5,0),0)</f>
        <v>2</v>
      </c>
    </row>
    <row r="174" spans="1:50" x14ac:dyDescent="0.25">
      <c r="A174" s="8">
        <v>2028</v>
      </c>
      <c r="B174" s="8">
        <v>7</v>
      </c>
      <c r="C174" s="8" t="s">
        <v>649</v>
      </c>
      <c r="D174" s="10">
        <f>Customers!D173+IFERROR(VLOOKUP(D$4,Switching!$B$35:$F$44,5,0),0)-IFERROR(VLOOKUP(D$4,Switching!$B$23:$F$31,5,0),0)</f>
        <v>455787.02379978198</v>
      </c>
      <c r="E174" s="36">
        <f t="shared" si="13"/>
        <v>702</v>
      </c>
      <c r="F174" s="10">
        <f>Customers!F173+IFERROR(VLOOKUP(F$4,Switching!$B$35:$F$44,5,0),0)-IFERROR(VLOOKUP(F$4,Switching!$B$23:$F$31,5,0),0)</f>
        <v>414</v>
      </c>
      <c r="G174" s="10">
        <f>Customers!G173+IFERROR(VLOOKUP(G$4,Switching!$B$35:$F$44,5,0),0)-IFERROR(VLOOKUP(G$4,Switching!$B$23:$F$31,5,0),0)</f>
        <v>288</v>
      </c>
      <c r="H174" s="35">
        <f t="shared" si="14"/>
        <v>83610</v>
      </c>
      <c r="I174" s="10">
        <f>Customers!I173+IFERROR(VLOOKUP(I$4,Switching!$B$35:$F$44,5,0),0)-IFERROR(VLOOKUP(I$4,Switching!$B$23:$F$31,5,0),0)</f>
        <v>64699.360047235277</v>
      </c>
      <c r="J174" s="10">
        <f>Customers!J173+IFERROR(VLOOKUP(J$4,Switching!$B$35:$F$44,5,0),0)-IFERROR(VLOOKUP(J$4,Switching!$B$23:$F$31,5,0),0)</f>
        <v>18910.639952764726</v>
      </c>
      <c r="K174" s="10">
        <f>Customers!K173+IFERROR(VLOOKUP(K$4,Switching!$B$35:$F$44,5,0),0)-IFERROR(VLOOKUP(K$4,Switching!$B$23:$F$31,5,0),0)</f>
        <v>195</v>
      </c>
      <c r="L174" s="10">
        <f>Customers!L173+IFERROR(VLOOKUP(L$4,Switching!$B$35:$F$44,5,0),0)-IFERROR(VLOOKUP(L$4,Switching!$B$23:$F$31,5,0),0)</f>
        <v>4560</v>
      </c>
      <c r="M174" s="10">
        <f>Customers!M173+IFERROR(VLOOKUP(M$4,Switching!$B$35:$F$44,5,0),0)-IFERROR(VLOOKUP(M$4,Switching!$B$23:$F$31,5,0),0)</f>
        <v>216</v>
      </c>
      <c r="N174" s="10">
        <f>Customers!N173+IFERROR(VLOOKUP(N$4,Switching!$B$35:$F$44,5,0),0)-IFERROR(VLOOKUP(N$4,Switching!$B$23:$F$31,5,0),0)</f>
        <v>524</v>
      </c>
      <c r="O174" s="10">
        <f>Customers!O173+IFERROR(VLOOKUP(O$4,Switching!$B$35:$F$44,5,0),0)-IFERROR(VLOOKUP(O$4,Switching!$B$23:$F$31,5,0),0)</f>
        <v>52</v>
      </c>
      <c r="P174" s="10">
        <f>Customers!P173+IFERROR(VLOOKUP(P$4,Switching!$B$35:$F$44,5,0),0)-IFERROR(VLOOKUP(P$4,Switching!$B$23:$F$31,5,0),0)</f>
        <v>747</v>
      </c>
      <c r="Q174" s="10">
        <f>Customers!Q173+IFERROR(VLOOKUP(Q$4,Switching!$B$35:$F$44,5,0),0)-IFERROR(VLOOKUP(Q$4,Switching!$B$23:$F$31,5,0),0)</f>
        <v>1</v>
      </c>
      <c r="R174" s="10">
        <f>Customers!R173+IFERROR(VLOOKUP(R$4,Switching!$B$35:$F$44,5,0),0)-IFERROR(VLOOKUP(R$4,Switching!$B$23:$F$31,5,0),0)</f>
        <v>6</v>
      </c>
      <c r="S174" s="10">
        <f>Customers!S173+IFERROR(VLOOKUP(S$4,Switching!$B$35:$F$44,5,0),0)-IFERROR(VLOOKUP(S$4,Switching!$B$23:$F$31,5,0),0)</f>
        <v>5</v>
      </c>
      <c r="T174" s="10">
        <f t="shared" si="10"/>
        <v>12</v>
      </c>
      <c r="U174" s="10">
        <f>Customers!U173+IFERROR(VLOOKUP(U$4,Switching!$B$35:$F$44,5,0),0)-IFERROR(VLOOKUP(U$4,Switching!$B$23:$F$31,5,0),0)</f>
        <v>32</v>
      </c>
      <c r="V174" s="10">
        <f>Customers!V173+IFERROR(VLOOKUP(V$4,Switching!$B$35:$F$44,5,0),0)-IFERROR(VLOOKUP(V$4,Switching!$B$23:$F$31,5,0),0)</f>
        <v>1</v>
      </c>
      <c r="W174" s="10">
        <f>Customers!W173+IFERROR(VLOOKUP(W$4,Switching!$B$35:$F$44,5,0),0)-IFERROR(VLOOKUP(W$4,Switching!$B$23:$F$31,5,0),0)</f>
        <v>23528</v>
      </c>
      <c r="X174" s="35">
        <f t="shared" si="11"/>
        <v>4759</v>
      </c>
      <c r="Y174" s="10">
        <f>Customers!Y173+IFERROR(VLOOKUP(Y$4,Switching!$B$35:$F$44,5,0),0)-IFERROR(VLOOKUP(Y$4,Switching!$B$23:$F$31,5,0),0)</f>
        <v>3950</v>
      </c>
      <c r="Z174" s="10">
        <f>Customers!Z173+IFERROR(VLOOKUP(Z$4,Switching!$B$35:$F$44,5,0),0)-IFERROR(VLOOKUP(Z$4,Switching!$B$23:$F$31,5,0),0)</f>
        <v>809</v>
      </c>
      <c r="AA174" s="10">
        <f>Customers!AA173+IFERROR(VLOOKUP(AA$4,Switching!$B$35:$F$44,5,0),0)-IFERROR(VLOOKUP(AA$4,Switching!$B$23:$F$31,5,0),0)</f>
        <v>19</v>
      </c>
      <c r="AB174" s="10">
        <f>Customers!AB173+IFERROR(VLOOKUP(AB$4,Switching!$B$35:$F$44,5,0),0)-IFERROR(VLOOKUP(AB$4,Switching!$B$23:$F$31,5,0),0)</f>
        <v>187</v>
      </c>
      <c r="AC174" s="10">
        <f>Customers!AC173+IFERROR(VLOOKUP(AC$4,Switching!$B$35:$F$44,5,0),0)-IFERROR(VLOOKUP(AC$4,Switching!$B$23:$F$31,5,0),0)</f>
        <v>4</v>
      </c>
      <c r="AD174" s="10">
        <f>Customers!AD173+IFERROR(VLOOKUP(AD$4,Switching!$B$35:$F$44,5,0),0)-IFERROR(VLOOKUP(AD$4,Switching!$B$23:$F$31,5,0),0)</f>
        <v>18</v>
      </c>
      <c r="AE174" s="10">
        <f>Customers!AE173+IFERROR(VLOOKUP(AE$4,Switching!$B$35:$F$44,5,0),0)-IFERROR(VLOOKUP(AE$4,Switching!$B$23:$F$31,5,0),0)</f>
        <v>128</v>
      </c>
      <c r="AF174" s="10">
        <f>Customers!AF173+IFERROR(VLOOKUP(AF$4,Switching!$B$35:$F$44,5,0),0)-IFERROR(VLOOKUP(AF$4,Switching!$B$23:$F$31,5,0),0)</f>
        <v>13</v>
      </c>
      <c r="AG174" s="10">
        <f>Customers!AG173+IFERROR(VLOOKUP(AG$4,Switching!$B$35:$F$44,5,0),0)-IFERROR(VLOOKUP(AG$4,Switching!$B$23:$F$31,5,0),0)</f>
        <v>12</v>
      </c>
      <c r="AH174" s="10">
        <f>Customers!AH173+IFERROR(VLOOKUP(AH$4,Switching!$B$35:$F$44,5,0),0)-IFERROR(VLOOKUP(AH$4,Switching!$B$23:$F$31,5,0),0)</f>
        <v>390179</v>
      </c>
      <c r="AI174" s="35">
        <f t="shared" si="12"/>
        <v>47156</v>
      </c>
      <c r="AJ174" s="10">
        <f>Customers!AJ173+IFERROR(VLOOKUP(AJ$4,Switching!$B$35:$F$44,5,0),0)-IFERROR(VLOOKUP(AJ$4,Switching!$B$23:$F$31,5,0),0)</f>
        <v>29833.603461096463</v>
      </c>
      <c r="AK174" s="10">
        <f>Customers!AK173+IFERROR(VLOOKUP(AK$4,Switching!$B$35:$F$44,5,0),0)-IFERROR(VLOOKUP(AK$4,Switching!$B$23:$F$31,5,0),0)</f>
        <v>17322.396538903537</v>
      </c>
      <c r="AL174" s="10">
        <f>Customers!AL173+IFERROR(VLOOKUP(AL$4,Switching!$B$35:$F$44,5,0),0)-IFERROR(VLOOKUP(AL$4,Switching!$B$23:$F$31,5,0),0)</f>
        <v>52</v>
      </c>
      <c r="AM174" s="10">
        <f>Customers!AM173+IFERROR(VLOOKUP(AM$4,Switching!$B$35:$F$44,5,0),0)-IFERROR(VLOOKUP(AM$4,Switching!$B$23:$F$31,5,0),0)</f>
        <v>2603</v>
      </c>
      <c r="AN174" s="10">
        <f>Customers!AN173+IFERROR(VLOOKUP(AN$4,Switching!$B$35:$F$44,5,0),0)-IFERROR(VLOOKUP(AN$4,Switching!$B$23:$F$31,5,0),0)</f>
        <v>48</v>
      </c>
      <c r="AO174" s="10">
        <f>Customers!AO173+IFERROR(VLOOKUP(AO$4,Switching!$B$35:$F$44,5,0),0)-IFERROR(VLOOKUP(AO$4,Switching!$B$23:$F$31,5,0),0)</f>
        <v>233</v>
      </c>
      <c r="AP174" s="10">
        <f>Customers!AP173+IFERROR(VLOOKUP(AP$4,Switching!$B$35:$F$44,5,0),0)-IFERROR(VLOOKUP(AP$4,Switching!$B$23:$F$31,5,0),0)</f>
        <v>21</v>
      </c>
      <c r="AQ174" s="10">
        <f>Customers!AQ173+IFERROR(VLOOKUP(AQ$4,Switching!$B$35:$F$44,5,0),0)-IFERROR(VLOOKUP(AQ$4,Switching!$B$23:$F$31,5,0),0)</f>
        <v>208</v>
      </c>
      <c r="AR174" s="10">
        <f>Customers!AR173+IFERROR(VLOOKUP(AR$4,Switching!$B$35:$F$44,5,0),0)-IFERROR(VLOOKUP(AR$4,Switching!$B$23:$F$31,5,0),0)</f>
        <v>74</v>
      </c>
      <c r="AS174" s="10">
        <f>Customers!AS173+IFERROR(VLOOKUP(AS$4,Switching!$B$35:$F$44,5,0),0)-IFERROR(VLOOKUP(AS$4,Switching!$B$23:$F$31,5,0),0)</f>
        <v>100</v>
      </c>
      <c r="AT174" s="10">
        <f>Customers!AT173+IFERROR(VLOOKUP(AT$4,Switching!$B$35:$F$44,5,0),0)-IFERROR(VLOOKUP(AT$4,Switching!$B$23:$F$31,5,0),0)</f>
        <v>156</v>
      </c>
      <c r="AU174" s="10">
        <f>Customers!AU173+IFERROR(VLOOKUP(AU$4,Switching!$B$35:$F$44,5,0),0)-IFERROR(VLOOKUP(AU$4,Switching!$B$23:$F$31,5,0),0)</f>
        <v>12</v>
      </c>
      <c r="AV174" s="10">
        <f>Customers!AV173+IFERROR(VLOOKUP(AV$4,Switching!$B$35:$F$44,5,0),0)-IFERROR(VLOOKUP(AV$4,Switching!$B$23:$F$31,5,0),0)</f>
        <v>905</v>
      </c>
      <c r="AW174" s="10">
        <f>Customers!AW173+IFERROR(VLOOKUP(AW$4,Switching!$B$35:$F$44,5,0),0)-IFERROR(VLOOKUP(AW$4,Switching!$B$23:$F$31,5,0),0)</f>
        <v>1</v>
      </c>
      <c r="AX174" s="10">
        <f>Customers!AX173+IFERROR(VLOOKUP(AX$4,Switching!$B$35:$F$44,5,0),0)-IFERROR(VLOOKUP(AX$4,Switching!$B$23:$F$31,5,0),0)</f>
        <v>2</v>
      </c>
    </row>
    <row r="175" spans="1:50" x14ac:dyDescent="0.25">
      <c r="A175" s="8">
        <v>2028</v>
      </c>
      <c r="B175" s="8">
        <v>8</v>
      </c>
      <c r="C175" s="8" t="s">
        <v>650</v>
      </c>
      <c r="D175" s="10">
        <f>Customers!D174+IFERROR(VLOOKUP(D$4,Switching!$B$35:$F$44,5,0),0)-IFERROR(VLOOKUP(D$4,Switching!$B$23:$F$31,5,0),0)</f>
        <v>455934.785496069</v>
      </c>
      <c r="E175" s="36">
        <f t="shared" si="13"/>
        <v>700</v>
      </c>
      <c r="F175" s="10">
        <f>Customers!F174+IFERROR(VLOOKUP(F$4,Switching!$B$35:$F$44,5,0),0)-IFERROR(VLOOKUP(F$4,Switching!$B$23:$F$31,5,0),0)</f>
        <v>413</v>
      </c>
      <c r="G175" s="10">
        <f>Customers!G174+IFERROR(VLOOKUP(G$4,Switching!$B$35:$F$44,5,0),0)-IFERROR(VLOOKUP(G$4,Switching!$B$23:$F$31,5,0),0)</f>
        <v>287</v>
      </c>
      <c r="H175" s="35">
        <f t="shared" si="14"/>
        <v>83620</v>
      </c>
      <c r="I175" s="10">
        <f>Customers!I174+IFERROR(VLOOKUP(I$4,Switching!$B$35:$F$44,5,0),0)-IFERROR(VLOOKUP(I$4,Switching!$B$23:$F$31,5,0),0)</f>
        <v>64707.108458523049</v>
      </c>
      <c r="J175" s="10">
        <f>Customers!J174+IFERROR(VLOOKUP(J$4,Switching!$B$35:$F$44,5,0),0)-IFERROR(VLOOKUP(J$4,Switching!$B$23:$F$31,5,0),0)</f>
        <v>18912.891541476954</v>
      </c>
      <c r="K175" s="10">
        <f>Customers!K174+IFERROR(VLOOKUP(K$4,Switching!$B$35:$F$44,5,0),0)-IFERROR(VLOOKUP(K$4,Switching!$B$23:$F$31,5,0),0)</f>
        <v>195</v>
      </c>
      <c r="L175" s="10">
        <f>Customers!L174+IFERROR(VLOOKUP(L$4,Switching!$B$35:$F$44,5,0),0)-IFERROR(VLOOKUP(L$4,Switching!$B$23:$F$31,5,0),0)</f>
        <v>4560</v>
      </c>
      <c r="M175" s="10">
        <f>Customers!M174+IFERROR(VLOOKUP(M$4,Switching!$B$35:$F$44,5,0),0)-IFERROR(VLOOKUP(M$4,Switching!$B$23:$F$31,5,0),0)</f>
        <v>216</v>
      </c>
      <c r="N175" s="10">
        <f>Customers!N174+IFERROR(VLOOKUP(N$4,Switching!$B$35:$F$44,5,0),0)-IFERROR(VLOOKUP(N$4,Switching!$B$23:$F$31,5,0),0)</f>
        <v>524</v>
      </c>
      <c r="O175" s="10">
        <f>Customers!O174+IFERROR(VLOOKUP(O$4,Switching!$B$35:$F$44,5,0),0)-IFERROR(VLOOKUP(O$4,Switching!$B$23:$F$31,5,0),0)</f>
        <v>52</v>
      </c>
      <c r="P175" s="10">
        <f>Customers!P174+IFERROR(VLOOKUP(P$4,Switching!$B$35:$F$44,5,0),0)-IFERROR(VLOOKUP(P$4,Switching!$B$23:$F$31,5,0),0)</f>
        <v>747</v>
      </c>
      <c r="Q175" s="10">
        <f>Customers!Q174+IFERROR(VLOOKUP(Q$4,Switching!$B$35:$F$44,5,0),0)-IFERROR(VLOOKUP(Q$4,Switching!$B$23:$F$31,5,0),0)</f>
        <v>1</v>
      </c>
      <c r="R175" s="10">
        <f>Customers!R174+IFERROR(VLOOKUP(R$4,Switching!$B$35:$F$44,5,0),0)-IFERROR(VLOOKUP(R$4,Switching!$B$23:$F$31,5,0),0)</f>
        <v>6</v>
      </c>
      <c r="S175" s="10">
        <f>Customers!S174+IFERROR(VLOOKUP(S$4,Switching!$B$35:$F$44,5,0),0)-IFERROR(VLOOKUP(S$4,Switching!$B$23:$F$31,5,0),0)</f>
        <v>5</v>
      </c>
      <c r="T175" s="10">
        <f t="shared" si="10"/>
        <v>12</v>
      </c>
      <c r="U175" s="10">
        <f>Customers!U174+IFERROR(VLOOKUP(U$4,Switching!$B$35:$F$44,5,0),0)-IFERROR(VLOOKUP(U$4,Switching!$B$23:$F$31,5,0),0)</f>
        <v>32</v>
      </c>
      <c r="V175" s="10">
        <f>Customers!V174+IFERROR(VLOOKUP(V$4,Switching!$B$35:$F$44,5,0),0)-IFERROR(VLOOKUP(V$4,Switching!$B$23:$F$31,5,0),0)</f>
        <v>1</v>
      </c>
      <c r="W175" s="10">
        <f>Customers!W174+IFERROR(VLOOKUP(W$4,Switching!$B$35:$F$44,5,0),0)-IFERROR(VLOOKUP(W$4,Switching!$B$23:$F$31,5,0),0)</f>
        <v>23535</v>
      </c>
      <c r="X175" s="35">
        <f t="shared" si="11"/>
        <v>4761</v>
      </c>
      <c r="Y175" s="10">
        <f>Customers!Y174+IFERROR(VLOOKUP(Y$4,Switching!$B$35:$F$44,5,0),0)-IFERROR(VLOOKUP(Y$4,Switching!$B$23:$F$31,5,0),0)</f>
        <v>3952</v>
      </c>
      <c r="Z175" s="10">
        <f>Customers!Z174+IFERROR(VLOOKUP(Z$4,Switching!$B$35:$F$44,5,0),0)-IFERROR(VLOOKUP(Z$4,Switching!$B$23:$F$31,5,0),0)</f>
        <v>809</v>
      </c>
      <c r="AA175" s="10">
        <f>Customers!AA174+IFERROR(VLOOKUP(AA$4,Switching!$B$35:$F$44,5,0),0)-IFERROR(VLOOKUP(AA$4,Switching!$B$23:$F$31,5,0),0)</f>
        <v>19</v>
      </c>
      <c r="AB175" s="10">
        <f>Customers!AB174+IFERROR(VLOOKUP(AB$4,Switching!$B$35:$F$44,5,0),0)-IFERROR(VLOOKUP(AB$4,Switching!$B$23:$F$31,5,0),0)</f>
        <v>187</v>
      </c>
      <c r="AC175" s="10">
        <f>Customers!AC174+IFERROR(VLOOKUP(AC$4,Switching!$B$35:$F$44,5,0),0)-IFERROR(VLOOKUP(AC$4,Switching!$B$23:$F$31,5,0),0)</f>
        <v>4</v>
      </c>
      <c r="AD175" s="10">
        <f>Customers!AD174+IFERROR(VLOOKUP(AD$4,Switching!$B$35:$F$44,5,0),0)-IFERROR(VLOOKUP(AD$4,Switching!$B$23:$F$31,5,0),0)</f>
        <v>18</v>
      </c>
      <c r="AE175" s="10">
        <f>Customers!AE174+IFERROR(VLOOKUP(AE$4,Switching!$B$35:$F$44,5,0),0)-IFERROR(VLOOKUP(AE$4,Switching!$B$23:$F$31,5,0),0)</f>
        <v>128</v>
      </c>
      <c r="AF175" s="10">
        <f>Customers!AF174+IFERROR(VLOOKUP(AF$4,Switching!$B$35:$F$44,5,0),0)-IFERROR(VLOOKUP(AF$4,Switching!$B$23:$F$31,5,0),0)</f>
        <v>13</v>
      </c>
      <c r="AG175" s="10">
        <f>Customers!AG174+IFERROR(VLOOKUP(AG$4,Switching!$B$35:$F$44,5,0),0)-IFERROR(VLOOKUP(AG$4,Switching!$B$23:$F$31,5,0),0)</f>
        <v>12</v>
      </c>
      <c r="AH175" s="10">
        <f>Customers!AH174+IFERROR(VLOOKUP(AH$4,Switching!$B$35:$F$44,5,0),0)-IFERROR(VLOOKUP(AH$4,Switching!$B$23:$F$31,5,0),0)</f>
        <v>390351</v>
      </c>
      <c r="AI175" s="35">
        <f t="shared" si="12"/>
        <v>47173</v>
      </c>
      <c r="AJ175" s="10">
        <f>Customers!AJ174+IFERROR(VLOOKUP(AJ$4,Switching!$B$35:$F$44,5,0),0)-IFERROR(VLOOKUP(AJ$4,Switching!$B$23:$F$31,5,0),0)</f>
        <v>29844.359133824553</v>
      </c>
      <c r="AK175" s="10">
        <f>Customers!AK174+IFERROR(VLOOKUP(AK$4,Switching!$B$35:$F$44,5,0),0)-IFERROR(VLOOKUP(AK$4,Switching!$B$23:$F$31,5,0),0)</f>
        <v>17328.640866175443</v>
      </c>
      <c r="AL175" s="10">
        <f>Customers!AL174+IFERROR(VLOOKUP(AL$4,Switching!$B$35:$F$44,5,0),0)-IFERROR(VLOOKUP(AL$4,Switching!$B$23:$F$31,5,0),0)</f>
        <v>52</v>
      </c>
      <c r="AM175" s="10">
        <f>Customers!AM174+IFERROR(VLOOKUP(AM$4,Switching!$B$35:$F$44,5,0),0)-IFERROR(VLOOKUP(AM$4,Switching!$B$23:$F$31,5,0),0)</f>
        <v>2603</v>
      </c>
      <c r="AN175" s="10">
        <f>Customers!AN174+IFERROR(VLOOKUP(AN$4,Switching!$B$35:$F$44,5,0),0)-IFERROR(VLOOKUP(AN$4,Switching!$B$23:$F$31,5,0),0)</f>
        <v>48</v>
      </c>
      <c r="AO175" s="10">
        <f>Customers!AO174+IFERROR(VLOOKUP(AO$4,Switching!$B$35:$F$44,5,0),0)-IFERROR(VLOOKUP(AO$4,Switching!$B$23:$F$31,5,0),0)</f>
        <v>233</v>
      </c>
      <c r="AP175" s="10">
        <f>Customers!AP174+IFERROR(VLOOKUP(AP$4,Switching!$B$35:$F$44,5,0),0)-IFERROR(VLOOKUP(AP$4,Switching!$B$23:$F$31,5,0),0)</f>
        <v>21</v>
      </c>
      <c r="AQ175" s="10">
        <f>Customers!AQ174+IFERROR(VLOOKUP(AQ$4,Switching!$B$35:$F$44,5,0),0)-IFERROR(VLOOKUP(AQ$4,Switching!$B$23:$F$31,5,0),0)</f>
        <v>208</v>
      </c>
      <c r="AR175" s="10">
        <f>Customers!AR174+IFERROR(VLOOKUP(AR$4,Switching!$B$35:$F$44,5,0),0)-IFERROR(VLOOKUP(AR$4,Switching!$B$23:$F$31,5,0),0)</f>
        <v>74</v>
      </c>
      <c r="AS175" s="10">
        <f>Customers!AS174+IFERROR(VLOOKUP(AS$4,Switching!$B$35:$F$44,5,0),0)-IFERROR(VLOOKUP(AS$4,Switching!$B$23:$F$31,5,0),0)</f>
        <v>100</v>
      </c>
      <c r="AT175" s="10">
        <f>Customers!AT174+IFERROR(VLOOKUP(AT$4,Switching!$B$35:$F$44,5,0),0)-IFERROR(VLOOKUP(AT$4,Switching!$B$23:$F$31,5,0),0)</f>
        <v>156</v>
      </c>
      <c r="AU175" s="10">
        <f>Customers!AU174+IFERROR(VLOOKUP(AU$4,Switching!$B$35:$F$44,5,0),0)-IFERROR(VLOOKUP(AU$4,Switching!$B$23:$F$31,5,0),0)</f>
        <v>12</v>
      </c>
      <c r="AV175" s="10">
        <f>Customers!AV174+IFERROR(VLOOKUP(AV$4,Switching!$B$35:$F$44,5,0),0)-IFERROR(VLOOKUP(AV$4,Switching!$B$23:$F$31,5,0),0)</f>
        <v>905</v>
      </c>
      <c r="AW175" s="10">
        <f>Customers!AW174+IFERROR(VLOOKUP(AW$4,Switching!$B$35:$F$44,5,0),0)-IFERROR(VLOOKUP(AW$4,Switching!$B$23:$F$31,5,0),0)</f>
        <v>1</v>
      </c>
      <c r="AX175" s="10">
        <f>Customers!AX174+IFERROR(VLOOKUP(AX$4,Switching!$B$35:$F$44,5,0),0)-IFERROR(VLOOKUP(AX$4,Switching!$B$23:$F$31,5,0),0)</f>
        <v>2</v>
      </c>
    </row>
    <row r="176" spans="1:50" x14ac:dyDescent="0.25">
      <c r="A176" s="8">
        <v>2028</v>
      </c>
      <c r="B176" s="8">
        <v>9</v>
      </c>
      <c r="C176" s="8" t="s">
        <v>651</v>
      </c>
      <c r="D176" s="10">
        <f>Customers!D175+IFERROR(VLOOKUP(D$4,Switching!$B$35:$F$44,5,0),0)-IFERROR(VLOOKUP(D$4,Switching!$B$23:$F$31,5,0),0)</f>
        <v>456082.54732903797</v>
      </c>
      <c r="E176" s="36">
        <f t="shared" si="13"/>
        <v>698</v>
      </c>
      <c r="F176" s="10">
        <f>Customers!F175+IFERROR(VLOOKUP(F$4,Switching!$B$35:$F$44,5,0),0)-IFERROR(VLOOKUP(F$4,Switching!$B$23:$F$31,5,0),0)</f>
        <v>412</v>
      </c>
      <c r="G176" s="10">
        <f>Customers!G175+IFERROR(VLOOKUP(G$4,Switching!$B$35:$F$44,5,0),0)-IFERROR(VLOOKUP(G$4,Switching!$B$23:$F$31,5,0),0)</f>
        <v>286</v>
      </c>
      <c r="H176" s="35">
        <f t="shared" si="14"/>
        <v>83630</v>
      </c>
      <c r="I176" s="10">
        <f>Customers!I175+IFERROR(VLOOKUP(I$4,Switching!$B$35:$F$44,5,0),0)-IFERROR(VLOOKUP(I$4,Switching!$B$23:$F$31,5,0),0)</f>
        <v>64714.856869810814</v>
      </c>
      <c r="J176" s="10">
        <f>Customers!J175+IFERROR(VLOOKUP(J$4,Switching!$B$35:$F$44,5,0),0)-IFERROR(VLOOKUP(J$4,Switching!$B$23:$F$31,5,0),0)</f>
        <v>18915.143130189186</v>
      </c>
      <c r="K176" s="10">
        <f>Customers!K175+IFERROR(VLOOKUP(K$4,Switching!$B$35:$F$44,5,0),0)-IFERROR(VLOOKUP(K$4,Switching!$B$23:$F$31,5,0),0)</f>
        <v>195</v>
      </c>
      <c r="L176" s="10">
        <f>Customers!L175+IFERROR(VLOOKUP(L$4,Switching!$B$35:$F$44,5,0),0)-IFERROR(VLOOKUP(L$4,Switching!$B$23:$F$31,5,0),0)</f>
        <v>4560</v>
      </c>
      <c r="M176" s="10">
        <f>Customers!M175+IFERROR(VLOOKUP(M$4,Switching!$B$35:$F$44,5,0),0)-IFERROR(VLOOKUP(M$4,Switching!$B$23:$F$31,5,0),0)</f>
        <v>216</v>
      </c>
      <c r="N176" s="10">
        <f>Customers!N175+IFERROR(VLOOKUP(N$4,Switching!$B$35:$F$44,5,0),0)-IFERROR(VLOOKUP(N$4,Switching!$B$23:$F$31,5,0),0)</f>
        <v>524</v>
      </c>
      <c r="O176" s="10">
        <f>Customers!O175+IFERROR(VLOOKUP(O$4,Switching!$B$35:$F$44,5,0),0)-IFERROR(VLOOKUP(O$4,Switching!$B$23:$F$31,5,0),0)</f>
        <v>52</v>
      </c>
      <c r="P176" s="10">
        <f>Customers!P175+IFERROR(VLOOKUP(P$4,Switching!$B$35:$F$44,5,0),0)-IFERROR(VLOOKUP(P$4,Switching!$B$23:$F$31,5,0),0)</f>
        <v>747</v>
      </c>
      <c r="Q176" s="10">
        <f>Customers!Q175+IFERROR(VLOOKUP(Q$4,Switching!$B$35:$F$44,5,0),0)-IFERROR(VLOOKUP(Q$4,Switching!$B$23:$F$31,5,0),0)</f>
        <v>1</v>
      </c>
      <c r="R176" s="10">
        <f>Customers!R175+IFERROR(VLOOKUP(R$4,Switching!$B$35:$F$44,5,0),0)-IFERROR(VLOOKUP(R$4,Switching!$B$23:$F$31,5,0),0)</f>
        <v>6</v>
      </c>
      <c r="S176" s="10">
        <f>Customers!S175+IFERROR(VLOOKUP(S$4,Switching!$B$35:$F$44,5,0),0)-IFERROR(VLOOKUP(S$4,Switching!$B$23:$F$31,5,0),0)</f>
        <v>5</v>
      </c>
      <c r="T176" s="10">
        <f t="shared" si="10"/>
        <v>12</v>
      </c>
      <c r="U176" s="10">
        <f>Customers!U175+IFERROR(VLOOKUP(U$4,Switching!$B$35:$F$44,5,0),0)-IFERROR(VLOOKUP(U$4,Switching!$B$23:$F$31,5,0),0)</f>
        <v>32</v>
      </c>
      <c r="V176" s="10">
        <f>Customers!V175+IFERROR(VLOOKUP(V$4,Switching!$B$35:$F$44,5,0),0)-IFERROR(VLOOKUP(V$4,Switching!$B$23:$F$31,5,0),0)</f>
        <v>1</v>
      </c>
      <c r="W176" s="10">
        <f>Customers!W175+IFERROR(VLOOKUP(W$4,Switching!$B$35:$F$44,5,0),0)-IFERROR(VLOOKUP(W$4,Switching!$B$23:$F$31,5,0),0)</f>
        <v>23541</v>
      </c>
      <c r="X176" s="35">
        <f t="shared" si="11"/>
        <v>4763</v>
      </c>
      <c r="Y176" s="10">
        <f>Customers!Y175+IFERROR(VLOOKUP(Y$4,Switching!$B$35:$F$44,5,0),0)-IFERROR(VLOOKUP(Y$4,Switching!$B$23:$F$31,5,0),0)</f>
        <v>3953</v>
      </c>
      <c r="Z176" s="10">
        <f>Customers!Z175+IFERROR(VLOOKUP(Z$4,Switching!$B$35:$F$44,5,0),0)-IFERROR(VLOOKUP(Z$4,Switching!$B$23:$F$31,5,0),0)</f>
        <v>810</v>
      </c>
      <c r="AA176" s="10">
        <f>Customers!AA175+IFERROR(VLOOKUP(AA$4,Switching!$B$35:$F$44,5,0),0)-IFERROR(VLOOKUP(AA$4,Switching!$B$23:$F$31,5,0),0)</f>
        <v>19</v>
      </c>
      <c r="AB176" s="10">
        <f>Customers!AB175+IFERROR(VLOOKUP(AB$4,Switching!$B$35:$F$44,5,0),0)-IFERROR(VLOOKUP(AB$4,Switching!$B$23:$F$31,5,0),0)</f>
        <v>187</v>
      </c>
      <c r="AC176" s="10">
        <f>Customers!AC175+IFERROR(VLOOKUP(AC$4,Switching!$B$35:$F$44,5,0),0)-IFERROR(VLOOKUP(AC$4,Switching!$B$23:$F$31,5,0),0)</f>
        <v>4</v>
      </c>
      <c r="AD176" s="10">
        <f>Customers!AD175+IFERROR(VLOOKUP(AD$4,Switching!$B$35:$F$44,5,0),0)-IFERROR(VLOOKUP(AD$4,Switching!$B$23:$F$31,5,0),0)</f>
        <v>18</v>
      </c>
      <c r="AE176" s="10">
        <f>Customers!AE175+IFERROR(VLOOKUP(AE$4,Switching!$B$35:$F$44,5,0),0)-IFERROR(VLOOKUP(AE$4,Switching!$B$23:$F$31,5,0),0)</f>
        <v>130</v>
      </c>
      <c r="AF176" s="10">
        <f>Customers!AF175+IFERROR(VLOOKUP(AF$4,Switching!$B$35:$F$44,5,0),0)-IFERROR(VLOOKUP(AF$4,Switching!$B$23:$F$31,5,0),0)</f>
        <v>13</v>
      </c>
      <c r="AG176" s="10">
        <f>Customers!AG175+IFERROR(VLOOKUP(AG$4,Switching!$B$35:$F$44,5,0),0)-IFERROR(VLOOKUP(AG$4,Switching!$B$23:$F$31,5,0),0)</f>
        <v>12</v>
      </c>
      <c r="AH176" s="10">
        <f>Customers!AH175+IFERROR(VLOOKUP(AH$4,Switching!$B$35:$F$44,5,0),0)-IFERROR(VLOOKUP(AH$4,Switching!$B$23:$F$31,5,0),0)</f>
        <v>390522</v>
      </c>
      <c r="AI176" s="35">
        <f t="shared" si="12"/>
        <v>47190</v>
      </c>
      <c r="AJ176" s="10">
        <f>Customers!AJ175+IFERROR(VLOOKUP(AJ$4,Switching!$B$35:$F$44,5,0),0)-IFERROR(VLOOKUP(AJ$4,Switching!$B$23:$F$31,5,0),0)</f>
        <v>29855.114806552647</v>
      </c>
      <c r="AK176" s="10">
        <f>Customers!AK175+IFERROR(VLOOKUP(AK$4,Switching!$B$35:$F$44,5,0),0)-IFERROR(VLOOKUP(AK$4,Switching!$B$23:$F$31,5,0),0)</f>
        <v>17334.88519344735</v>
      </c>
      <c r="AL176" s="10">
        <f>Customers!AL175+IFERROR(VLOOKUP(AL$4,Switching!$B$35:$F$44,5,0),0)-IFERROR(VLOOKUP(AL$4,Switching!$B$23:$F$31,5,0),0)</f>
        <v>52</v>
      </c>
      <c r="AM176" s="10">
        <f>Customers!AM175+IFERROR(VLOOKUP(AM$4,Switching!$B$35:$F$44,5,0),0)-IFERROR(VLOOKUP(AM$4,Switching!$B$23:$F$31,5,0),0)</f>
        <v>2603</v>
      </c>
      <c r="AN176" s="10">
        <f>Customers!AN175+IFERROR(VLOOKUP(AN$4,Switching!$B$35:$F$44,5,0),0)-IFERROR(VLOOKUP(AN$4,Switching!$B$23:$F$31,5,0),0)</f>
        <v>48</v>
      </c>
      <c r="AO176" s="10">
        <f>Customers!AO175+IFERROR(VLOOKUP(AO$4,Switching!$B$35:$F$44,5,0),0)-IFERROR(VLOOKUP(AO$4,Switching!$B$23:$F$31,5,0),0)</f>
        <v>233</v>
      </c>
      <c r="AP176" s="10">
        <f>Customers!AP175+IFERROR(VLOOKUP(AP$4,Switching!$B$35:$F$44,5,0),0)-IFERROR(VLOOKUP(AP$4,Switching!$B$23:$F$31,5,0),0)</f>
        <v>21</v>
      </c>
      <c r="AQ176" s="10">
        <f>Customers!AQ175+IFERROR(VLOOKUP(AQ$4,Switching!$B$35:$F$44,5,0),0)-IFERROR(VLOOKUP(AQ$4,Switching!$B$23:$F$31,5,0),0)</f>
        <v>208</v>
      </c>
      <c r="AR176" s="10">
        <f>Customers!AR175+IFERROR(VLOOKUP(AR$4,Switching!$B$35:$F$44,5,0),0)-IFERROR(VLOOKUP(AR$4,Switching!$B$23:$F$31,5,0),0)</f>
        <v>74</v>
      </c>
      <c r="AS176" s="10">
        <f>Customers!AS175+IFERROR(VLOOKUP(AS$4,Switching!$B$35:$F$44,5,0),0)-IFERROR(VLOOKUP(AS$4,Switching!$B$23:$F$31,5,0),0)</f>
        <v>100</v>
      </c>
      <c r="AT176" s="10">
        <f>Customers!AT175+IFERROR(VLOOKUP(AT$4,Switching!$B$35:$F$44,5,0),0)-IFERROR(VLOOKUP(AT$4,Switching!$B$23:$F$31,5,0),0)</f>
        <v>156</v>
      </c>
      <c r="AU176" s="10">
        <f>Customers!AU175+IFERROR(VLOOKUP(AU$4,Switching!$B$35:$F$44,5,0),0)-IFERROR(VLOOKUP(AU$4,Switching!$B$23:$F$31,5,0),0)</f>
        <v>12</v>
      </c>
      <c r="AV176" s="10">
        <f>Customers!AV175+IFERROR(VLOOKUP(AV$4,Switching!$B$35:$F$44,5,0),0)-IFERROR(VLOOKUP(AV$4,Switching!$B$23:$F$31,5,0),0)</f>
        <v>905</v>
      </c>
      <c r="AW176" s="10">
        <f>Customers!AW175+IFERROR(VLOOKUP(AW$4,Switching!$B$35:$F$44,5,0),0)-IFERROR(VLOOKUP(AW$4,Switching!$B$23:$F$31,5,0),0)</f>
        <v>1</v>
      </c>
      <c r="AX176" s="10">
        <f>Customers!AX175+IFERROR(VLOOKUP(AX$4,Switching!$B$35:$F$44,5,0),0)-IFERROR(VLOOKUP(AX$4,Switching!$B$23:$F$31,5,0),0)</f>
        <v>2</v>
      </c>
    </row>
    <row r="177" spans="1:50" x14ac:dyDescent="0.25">
      <c r="A177" s="8">
        <v>2028</v>
      </c>
      <c r="B177" s="8">
        <v>10</v>
      </c>
      <c r="C177" s="8" t="s">
        <v>652</v>
      </c>
      <c r="D177" s="10">
        <f>Customers!D176+IFERROR(VLOOKUP(D$4,Switching!$B$35:$F$44,5,0),0)-IFERROR(VLOOKUP(D$4,Switching!$B$23:$F$31,5,0),0)</f>
        <v>456230.309162007</v>
      </c>
      <c r="E177" s="36">
        <f t="shared" si="13"/>
        <v>698</v>
      </c>
      <c r="F177" s="10">
        <f>Customers!F176+IFERROR(VLOOKUP(F$4,Switching!$B$35:$F$44,5,0),0)-IFERROR(VLOOKUP(F$4,Switching!$B$23:$F$31,5,0),0)</f>
        <v>412</v>
      </c>
      <c r="G177" s="10">
        <f>Customers!G176+IFERROR(VLOOKUP(G$4,Switching!$B$35:$F$44,5,0),0)-IFERROR(VLOOKUP(G$4,Switching!$B$23:$F$31,5,0),0)</f>
        <v>286</v>
      </c>
      <c r="H177" s="35">
        <f t="shared" si="14"/>
        <v>83640</v>
      </c>
      <c r="I177" s="10">
        <f>Customers!I176+IFERROR(VLOOKUP(I$4,Switching!$B$35:$F$44,5,0),0)-IFERROR(VLOOKUP(I$4,Switching!$B$23:$F$31,5,0),0)</f>
        <v>64722.605281098586</v>
      </c>
      <c r="J177" s="10">
        <f>Customers!J176+IFERROR(VLOOKUP(J$4,Switching!$B$35:$F$44,5,0),0)-IFERROR(VLOOKUP(J$4,Switching!$B$23:$F$31,5,0),0)</f>
        <v>18917.394718901414</v>
      </c>
      <c r="K177" s="10">
        <f>Customers!K176+IFERROR(VLOOKUP(K$4,Switching!$B$35:$F$44,5,0),0)-IFERROR(VLOOKUP(K$4,Switching!$B$23:$F$31,5,0),0)</f>
        <v>195</v>
      </c>
      <c r="L177" s="10">
        <f>Customers!L176+IFERROR(VLOOKUP(L$4,Switching!$B$35:$F$44,5,0),0)-IFERROR(VLOOKUP(L$4,Switching!$B$23:$F$31,5,0),0)</f>
        <v>4560</v>
      </c>
      <c r="M177" s="10">
        <f>Customers!M176+IFERROR(VLOOKUP(M$4,Switching!$B$35:$F$44,5,0),0)-IFERROR(VLOOKUP(M$4,Switching!$B$23:$F$31,5,0),0)</f>
        <v>216</v>
      </c>
      <c r="N177" s="10">
        <f>Customers!N176+IFERROR(VLOOKUP(N$4,Switching!$B$35:$F$44,5,0),0)-IFERROR(VLOOKUP(N$4,Switching!$B$23:$F$31,5,0),0)</f>
        <v>524</v>
      </c>
      <c r="O177" s="10">
        <f>Customers!O176+IFERROR(VLOOKUP(O$4,Switching!$B$35:$F$44,5,0),0)-IFERROR(VLOOKUP(O$4,Switching!$B$23:$F$31,5,0),0)</f>
        <v>52</v>
      </c>
      <c r="P177" s="10">
        <f>Customers!P176+IFERROR(VLOOKUP(P$4,Switching!$B$35:$F$44,5,0),0)-IFERROR(VLOOKUP(P$4,Switching!$B$23:$F$31,5,0),0)</f>
        <v>747</v>
      </c>
      <c r="Q177" s="10">
        <f>Customers!Q176+IFERROR(VLOOKUP(Q$4,Switching!$B$35:$F$44,5,0),0)-IFERROR(VLOOKUP(Q$4,Switching!$B$23:$F$31,5,0),0)</f>
        <v>1</v>
      </c>
      <c r="R177" s="10">
        <f>Customers!R176+IFERROR(VLOOKUP(R$4,Switching!$B$35:$F$44,5,0),0)-IFERROR(VLOOKUP(R$4,Switching!$B$23:$F$31,5,0),0)</f>
        <v>6</v>
      </c>
      <c r="S177" s="10">
        <f>Customers!S176+IFERROR(VLOOKUP(S$4,Switching!$B$35:$F$44,5,0),0)-IFERROR(VLOOKUP(S$4,Switching!$B$23:$F$31,5,0),0)</f>
        <v>5</v>
      </c>
      <c r="T177" s="10">
        <f t="shared" si="10"/>
        <v>12</v>
      </c>
      <c r="U177" s="10">
        <f>Customers!U176+IFERROR(VLOOKUP(U$4,Switching!$B$35:$F$44,5,0),0)-IFERROR(VLOOKUP(U$4,Switching!$B$23:$F$31,5,0),0)</f>
        <v>32</v>
      </c>
      <c r="V177" s="10">
        <f>Customers!V176+IFERROR(VLOOKUP(V$4,Switching!$B$35:$F$44,5,0),0)-IFERROR(VLOOKUP(V$4,Switching!$B$23:$F$31,5,0),0)</f>
        <v>1</v>
      </c>
      <c r="W177" s="10">
        <f>Customers!W176+IFERROR(VLOOKUP(W$4,Switching!$B$35:$F$44,5,0),0)-IFERROR(VLOOKUP(W$4,Switching!$B$23:$F$31,5,0),0)</f>
        <v>23510</v>
      </c>
      <c r="X177" s="35">
        <f t="shared" si="11"/>
        <v>4765</v>
      </c>
      <c r="Y177" s="10">
        <f>Customers!Y176+IFERROR(VLOOKUP(Y$4,Switching!$B$35:$F$44,5,0),0)-IFERROR(VLOOKUP(Y$4,Switching!$B$23:$F$31,5,0),0)</f>
        <v>3955</v>
      </c>
      <c r="Z177" s="10">
        <f>Customers!Z176+IFERROR(VLOOKUP(Z$4,Switching!$B$35:$F$44,5,0),0)-IFERROR(VLOOKUP(Z$4,Switching!$B$23:$F$31,5,0),0)</f>
        <v>810</v>
      </c>
      <c r="AA177" s="10">
        <f>Customers!AA176+IFERROR(VLOOKUP(AA$4,Switching!$B$35:$F$44,5,0),0)-IFERROR(VLOOKUP(AA$4,Switching!$B$23:$F$31,5,0),0)</f>
        <v>19</v>
      </c>
      <c r="AB177" s="10">
        <f>Customers!AB176+IFERROR(VLOOKUP(AB$4,Switching!$B$35:$F$44,5,0),0)-IFERROR(VLOOKUP(AB$4,Switching!$B$23:$F$31,5,0),0)</f>
        <v>187</v>
      </c>
      <c r="AC177" s="10">
        <f>Customers!AC176+IFERROR(VLOOKUP(AC$4,Switching!$B$35:$F$44,5,0),0)-IFERROR(VLOOKUP(AC$4,Switching!$B$23:$F$31,5,0),0)</f>
        <v>4</v>
      </c>
      <c r="AD177" s="10">
        <f>Customers!AD176+IFERROR(VLOOKUP(AD$4,Switching!$B$35:$F$44,5,0),0)-IFERROR(VLOOKUP(AD$4,Switching!$B$23:$F$31,5,0),0)</f>
        <v>18</v>
      </c>
      <c r="AE177" s="10">
        <f>Customers!AE176+IFERROR(VLOOKUP(AE$4,Switching!$B$35:$F$44,5,0),0)-IFERROR(VLOOKUP(AE$4,Switching!$B$23:$F$31,5,0),0)</f>
        <v>130</v>
      </c>
      <c r="AF177" s="10">
        <f>Customers!AF176+IFERROR(VLOOKUP(AF$4,Switching!$B$35:$F$44,5,0),0)-IFERROR(VLOOKUP(AF$4,Switching!$B$23:$F$31,5,0),0)</f>
        <v>13</v>
      </c>
      <c r="AG177" s="10">
        <f>Customers!AG176+IFERROR(VLOOKUP(AG$4,Switching!$B$35:$F$44,5,0),0)-IFERROR(VLOOKUP(AG$4,Switching!$B$23:$F$31,5,0),0)</f>
        <v>12</v>
      </c>
      <c r="AH177" s="10">
        <f>Customers!AH176+IFERROR(VLOOKUP(AH$4,Switching!$B$35:$F$44,5,0),0)-IFERROR(VLOOKUP(AH$4,Switching!$B$23:$F$31,5,0),0)</f>
        <v>390693</v>
      </c>
      <c r="AI177" s="35">
        <f t="shared" si="12"/>
        <v>47207</v>
      </c>
      <c r="AJ177" s="10">
        <f>Customers!AJ176+IFERROR(VLOOKUP(AJ$4,Switching!$B$35:$F$44,5,0),0)-IFERROR(VLOOKUP(AJ$4,Switching!$B$23:$F$31,5,0),0)</f>
        <v>29865.87047928074</v>
      </c>
      <c r="AK177" s="10">
        <f>Customers!AK176+IFERROR(VLOOKUP(AK$4,Switching!$B$35:$F$44,5,0),0)-IFERROR(VLOOKUP(AK$4,Switching!$B$23:$F$31,5,0),0)</f>
        <v>17341.12952071926</v>
      </c>
      <c r="AL177" s="10">
        <f>Customers!AL176+IFERROR(VLOOKUP(AL$4,Switching!$B$35:$F$44,5,0),0)-IFERROR(VLOOKUP(AL$4,Switching!$B$23:$F$31,5,0),0)</f>
        <v>52</v>
      </c>
      <c r="AM177" s="10">
        <f>Customers!AM176+IFERROR(VLOOKUP(AM$4,Switching!$B$35:$F$44,5,0),0)-IFERROR(VLOOKUP(AM$4,Switching!$B$23:$F$31,5,0),0)</f>
        <v>2603</v>
      </c>
      <c r="AN177" s="10">
        <f>Customers!AN176+IFERROR(VLOOKUP(AN$4,Switching!$B$35:$F$44,5,0),0)-IFERROR(VLOOKUP(AN$4,Switching!$B$23:$F$31,5,0),0)</f>
        <v>48</v>
      </c>
      <c r="AO177" s="10">
        <f>Customers!AO176+IFERROR(VLOOKUP(AO$4,Switching!$B$35:$F$44,5,0),0)-IFERROR(VLOOKUP(AO$4,Switching!$B$23:$F$31,5,0),0)</f>
        <v>233</v>
      </c>
      <c r="AP177" s="10">
        <f>Customers!AP176+IFERROR(VLOOKUP(AP$4,Switching!$B$35:$F$44,5,0),0)-IFERROR(VLOOKUP(AP$4,Switching!$B$23:$F$31,5,0),0)</f>
        <v>21</v>
      </c>
      <c r="AQ177" s="10">
        <f>Customers!AQ176+IFERROR(VLOOKUP(AQ$4,Switching!$B$35:$F$44,5,0),0)-IFERROR(VLOOKUP(AQ$4,Switching!$B$23:$F$31,5,0),0)</f>
        <v>208</v>
      </c>
      <c r="AR177" s="10">
        <f>Customers!AR176+IFERROR(VLOOKUP(AR$4,Switching!$B$35:$F$44,5,0),0)-IFERROR(VLOOKUP(AR$4,Switching!$B$23:$F$31,5,0),0)</f>
        <v>74</v>
      </c>
      <c r="AS177" s="10">
        <f>Customers!AS176+IFERROR(VLOOKUP(AS$4,Switching!$B$35:$F$44,5,0),0)-IFERROR(VLOOKUP(AS$4,Switching!$B$23:$F$31,5,0),0)</f>
        <v>100</v>
      </c>
      <c r="AT177" s="10">
        <f>Customers!AT176+IFERROR(VLOOKUP(AT$4,Switching!$B$35:$F$44,5,0),0)-IFERROR(VLOOKUP(AT$4,Switching!$B$23:$F$31,5,0),0)</f>
        <v>156</v>
      </c>
      <c r="AU177" s="10">
        <f>Customers!AU176+IFERROR(VLOOKUP(AU$4,Switching!$B$35:$F$44,5,0),0)-IFERROR(VLOOKUP(AU$4,Switching!$B$23:$F$31,5,0),0)</f>
        <v>12</v>
      </c>
      <c r="AV177" s="10">
        <f>Customers!AV176+IFERROR(VLOOKUP(AV$4,Switching!$B$35:$F$44,5,0),0)-IFERROR(VLOOKUP(AV$4,Switching!$B$23:$F$31,5,0),0)</f>
        <v>905</v>
      </c>
      <c r="AW177" s="10">
        <f>Customers!AW176+IFERROR(VLOOKUP(AW$4,Switching!$B$35:$F$44,5,0),0)-IFERROR(VLOOKUP(AW$4,Switching!$B$23:$F$31,5,0),0)</f>
        <v>1</v>
      </c>
      <c r="AX177" s="10">
        <f>Customers!AX176+IFERROR(VLOOKUP(AX$4,Switching!$B$35:$F$44,5,0),0)-IFERROR(VLOOKUP(AX$4,Switching!$B$23:$F$31,5,0),0)</f>
        <v>2</v>
      </c>
    </row>
    <row r="178" spans="1:50" x14ac:dyDescent="0.25">
      <c r="A178" s="8">
        <v>2028</v>
      </c>
      <c r="B178" s="8">
        <v>11</v>
      </c>
      <c r="C178" s="8" t="s">
        <v>653</v>
      </c>
      <c r="D178" s="10">
        <f>Customers!D177+IFERROR(VLOOKUP(D$4,Switching!$B$35:$F$44,5,0),0)-IFERROR(VLOOKUP(D$4,Switching!$B$23:$F$31,5,0),0)</f>
        <v>456378.07085829502</v>
      </c>
      <c r="E178" s="36">
        <f t="shared" si="13"/>
        <v>697</v>
      </c>
      <c r="F178" s="10">
        <f>Customers!F177+IFERROR(VLOOKUP(F$4,Switching!$B$35:$F$44,5,0),0)-IFERROR(VLOOKUP(F$4,Switching!$B$23:$F$31,5,0),0)</f>
        <v>411</v>
      </c>
      <c r="G178" s="10">
        <f>Customers!G177+IFERROR(VLOOKUP(G$4,Switching!$B$35:$F$44,5,0),0)-IFERROR(VLOOKUP(G$4,Switching!$B$23:$F$31,5,0),0)</f>
        <v>286</v>
      </c>
      <c r="H178" s="35">
        <f t="shared" si="14"/>
        <v>83650</v>
      </c>
      <c r="I178" s="10">
        <f>Customers!I177+IFERROR(VLOOKUP(I$4,Switching!$B$35:$F$44,5,0),0)-IFERROR(VLOOKUP(I$4,Switching!$B$23:$F$31,5,0),0)</f>
        <v>64730.353692386358</v>
      </c>
      <c r="J178" s="10">
        <f>Customers!J177+IFERROR(VLOOKUP(J$4,Switching!$B$35:$F$44,5,0),0)-IFERROR(VLOOKUP(J$4,Switching!$B$23:$F$31,5,0),0)</f>
        <v>18919.646307613646</v>
      </c>
      <c r="K178" s="10">
        <f>Customers!K177+IFERROR(VLOOKUP(K$4,Switching!$B$35:$F$44,5,0),0)-IFERROR(VLOOKUP(K$4,Switching!$B$23:$F$31,5,0),0)</f>
        <v>195</v>
      </c>
      <c r="L178" s="10">
        <f>Customers!L177+IFERROR(VLOOKUP(L$4,Switching!$B$35:$F$44,5,0),0)-IFERROR(VLOOKUP(L$4,Switching!$B$23:$F$31,5,0),0)</f>
        <v>4560</v>
      </c>
      <c r="M178" s="10">
        <f>Customers!M177+IFERROR(VLOOKUP(M$4,Switching!$B$35:$F$44,5,0),0)-IFERROR(VLOOKUP(M$4,Switching!$B$23:$F$31,5,0),0)</f>
        <v>216</v>
      </c>
      <c r="N178" s="10">
        <f>Customers!N177+IFERROR(VLOOKUP(N$4,Switching!$B$35:$F$44,5,0),0)-IFERROR(VLOOKUP(N$4,Switching!$B$23:$F$31,5,0),0)</f>
        <v>524</v>
      </c>
      <c r="O178" s="10">
        <f>Customers!O177+IFERROR(VLOOKUP(O$4,Switching!$B$35:$F$44,5,0),0)-IFERROR(VLOOKUP(O$4,Switching!$B$23:$F$31,5,0),0)</f>
        <v>52</v>
      </c>
      <c r="P178" s="10">
        <f>Customers!P177+IFERROR(VLOOKUP(P$4,Switching!$B$35:$F$44,5,0),0)-IFERROR(VLOOKUP(P$4,Switching!$B$23:$F$31,5,0),0)</f>
        <v>747</v>
      </c>
      <c r="Q178" s="10">
        <f>Customers!Q177+IFERROR(VLOOKUP(Q$4,Switching!$B$35:$F$44,5,0),0)-IFERROR(VLOOKUP(Q$4,Switching!$B$23:$F$31,5,0),0)</f>
        <v>1</v>
      </c>
      <c r="R178" s="10">
        <f>Customers!R177+IFERROR(VLOOKUP(R$4,Switching!$B$35:$F$44,5,0),0)-IFERROR(VLOOKUP(R$4,Switching!$B$23:$F$31,5,0),0)</f>
        <v>6</v>
      </c>
      <c r="S178" s="10">
        <f>Customers!S177+IFERROR(VLOOKUP(S$4,Switching!$B$35:$F$44,5,0),0)-IFERROR(VLOOKUP(S$4,Switching!$B$23:$F$31,5,0),0)</f>
        <v>5</v>
      </c>
      <c r="T178" s="10">
        <f t="shared" si="10"/>
        <v>12</v>
      </c>
      <c r="U178" s="10">
        <f>Customers!U177+IFERROR(VLOOKUP(U$4,Switching!$B$35:$F$44,5,0),0)-IFERROR(VLOOKUP(U$4,Switching!$B$23:$F$31,5,0),0)</f>
        <v>32</v>
      </c>
      <c r="V178" s="10">
        <f>Customers!V177+IFERROR(VLOOKUP(V$4,Switching!$B$35:$F$44,5,0),0)-IFERROR(VLOOKUP(V$4,Switching!$B$23:$F$31,5,0),0)</f>
        <v>1</v>
      </c>
      <c r="W178" s="10">
        <f>Customers!W177+IFERROR(VLOOKUP(W$4,Switching!$B$35:$F$44,5,0),0)-IFERROR(VLOOKUP(W$4,Switching!$B$23:$F$31,5,0),0)</f>
        <v>23516</v>
      </c>
      <c r="X178" s="35">
        <f t="shared" si="11"/>
        <v>4767</v>
      </c>
      <c r="Y178" s="10">
        <f>Customers!Y177+IFERROR(VLOOKUP(Y$4,Switching!$B$35:$F$44,5,0),0)-IFERROR(VLOOKUP(Y$4,Switching!$B$23:$F$31,5,0),0)</f>
        <v>3957</v>
      </c>
      <c r="Z178" s="10">
        <f>Customers!Z177+IFERROR(VLOOKUP(Z$4,Switching!$B$35:$F$44,5,0),0)-IFERROR(VLOOKUP(Z$4,Switching!$B$23:$F$31,5,0),0)</f>
        <v>810</v>
      </c>
      <c r="AA178" s="10">
        <f>Customers!AA177+IFERROR(VLOOKUP(AA$4,Switching!$B$35:$F$44,5,0),0)-IFERROR(VLOOKUP(AA$4,Switching!$B$23:$F$31,5,0),0)</f>
        <v>19</v>
      </c>
      <c r="AB178" s="10">
        <f>Customers!AB177+IFERROR(VLOOKUP(AB$4,Switching!$B$35:$F$44,5,0),0)-IFERROR(VLOOKUP(AB$4,Switching!$B$23:$F$31,5,0),0)</f>
        <v>187</v>
      </c>
      <c r="AC178" s="10">
        <f>Customers!AC177+IFERROR(VLOOKUP(AC$4,Switching!$B$35:$F$44,5,0),0)-IFERROR(VLOOKUP(AC$4,Switching!$B$23:$F$31,5,0),0)</f>
        <v>4</v>
      </c>
      <c r="AD178" s="10">
        <f>Customers!AD177+IFERROR(VLOOKUP(AD$4,Switching!$B$35:$F$44,5,0),0)-IFERROR(VLOOKUP(AD$4,Switching!$B$23:$F$31,5,0),0)</f>
        <v>18</v>
      </c>
      <c r="AE178" s="10">
        <f>Customers!AE177+IFERROR(VLOOKUP(AE$4,Switching!$B$35:$F$44,5,0),0)-IFERROR(VLOOKUP(AE$4,Switching!$B$23:$F$31,5,0),0)</f>
        <v>130</v>
      </c>
      <c r="AF178" s="10">
        <f>Customers!AF177+IFERROR(VLOOKUP(AF$4,Switching!$B$35:$F$44,5,0),0)-IFERROR(VLOOKUP(AF$4,Switching!$B$23:$F$31,5,0),0)</f>
        <v>13</v>
      </c>
      <c r="AG178" s="10">
        <f>Customers!AG177+IFERROR(VLOOKUP(AG$4,Switching!$B$35:$F$44,5,0),0)-IFERROR(VLOOKUP(AG$4,Switching!$B$23:$F$31,5,0),0)</f>
        <v>12</v>
      </c>
      <c r="AH178" s="10">
        <f>Customers!AH177+IFERROR(VLOOKUP(AH$4,Switching!$B$35:$F$44,5,0),0)-IFERROR(VLOOKUP(AH$4,Switching!$B$23:$F$31,5,0),0)</f>
        <v>390865</v>
      </c>
      <c r="AI178" s="35">
        <f t="shared" si="12"/>
        <v>47224</v>
      </c>
      <c r="AJ178" s="10">
        <f>Customers!AJ177+IFERROR(VLOOKUP(AJ$4,Switching!$B$35:$F$44,5,0),0)-IFERROR(VLOOKUP(AJ$4,Switching!$B$23:$F$31,5,0),0)</f>
        <v>29876.62615200883</v>
      </c>
      <c r="AK178" s="10">
        <f>Customers!AK177+IFERROR(VLOOKUP(AK$4,Switching!$B$35:$F$44,5,0),0)-IFERROR(VLOOKUP(AK$4,Switching!$B$23:$F$31,5,0),0)</f>
        <v>17347.373847991166</v>
      </c>
      <c r="AL178" s="10">
        <f>Customers!AL177+IFERROR(VLOOKUP(AL$4,Switching!$B$35:$F$44,5,0),0)-IFERROR(VLOOKUP(AL$4,Switching!$B$23:$F$31,5,0),0)</f>
        <v>52</v>
      </c>
      <c r="AM178" s="10">
        <f>Customers!AM177+IFERROR(VLOOKUP(AM$4,Switching!$B$35:$F$44,5,0),0)-IFERROR(VLOOKUP(AM$4,Switching!$B$23:$F$31,5,0),0)</f>
        <v>2603</v>
      </c>
      <c r="AN178" s="10">
        <f>Customers!AN177+IFERROR(VLOOKUP(AN$4,Switching!$B$35:$F$44,5,0),0)-IFERROR(VLOOKUP(AN$4,Switching!$B$23:$F$31,5,0),0)</f>
        <v>48</v>
      </c>
      <c r="AO178" s="10">
        <f>Customers!AO177+IFERROR(VLOOKUP(AO$4,Switching!$B$35:$F$44,5,0),0)-IFERROR(VLOOKUP(AO$4,Switching!$B$23:$F$31,5,0),0)</f>
        <v>233</v>
      </c>
      <c r="AP178" s="10">
        <f>Customers!AP177+IFERROR(VLOOKUP(AP$4,Switching!$B$35:$F$44,5,0),0)-IFERROR(VLOOKUP(AP$4,Switching!$B$23:$F$31,5,0),0)</f>
        <v>21</v>
      </c>
      <c r="AQ178" s="10">
        <f>Customers!AQ177+IFERROR(VLOOKUP(AQ$4,Switching!$B$35:$F$44,5,0),0)-IFERROR(VLOOKUP(AQ$4,Switching!$B$23:$F$31,5,0),0)</f>
        <v>208</v>
      </c>
      <c r="AR178" s="10">
        <f>Customers!AR177+IFERROR(VLOOKUP(AR$4,Switching!$B$35:$F$44,5,0),0)-IFERROR(VLOOKUP(AR$4,Switching!$B$23:$F$31,5,0),0)</f>
        <v>74</v>
      </c>
      <c r="AS178" s="10">
        <f>Customers!AS177+IFERROR(VLOOKUP(AS$4,Switching!$B$35:$F$44,5,0),0)-IFERROR(VLOOKUP(AS$4,Switching!$B$23:$F$31,5,0),0)</f>
        <v>100</v>
      </c>
      <c r="AT178" s="10">
        <f>Customers!AT177+IFERROR(VLOOKUP(AT$4,Switching!$B$35:$F$44,5,0),0)-IFERROR(VLOOKUP(AT$4,Switching!$B$23:$F$31,5,0),0)</f>
        <v>156</v>
      </c>
      <c r="AU178" s="10">
        <f>Customers!AU177+IFERROR(VLOOKUP(AU$4,Switching!$B$35:$F$44,5,0),0)-IFERROR(VLOOKUP(AU$4,Switching!$B$23:$F$31,5,0),0)</f>
        <v>12</v>
      </c>
      <c r="AV178" s="10">
        <f>Customers!AV177+IFERROR(VLOOKUP(AV$4,Switching!$B$35:$F$44,5,0),0)-IFERROR(VLOOKUP(AV$4,Switching!$B$23:$F$31,5,0),0)</f>
        <v>905</v>
      </c>
      <c r="AW178" s="10">
        <f>Customers!AW177+IFERROR(VLOOKUP(AW$4,Switching!$B$35:$F$44,5,0),0)-IFERROR(VLOOKUP(AW$4,Switching!$B$23:$F$31,5,0),0)</f>
        <v>1</v>
      </c>
      <c r="AX178" s="10">
        <f>Customers!AX177+IFERROR(VLOOKUP(AX$4,Switching!$B$35:$F$44,5,0),0)-IFERROR(VLOOKUP(AX$4,Switching!$B$23:$F$31,5,0),0)</f>
        <v>2</v>
      </c>
    </row>
    <row r="179" spans="1:50" x14ac:dyDescent="0.25">
      <c r="A179" s="8">
        <v>2028</v>
      </c>
      <c r="B179" s="8">
        <v>12</v>
      </c>
      <c r="C179" s="8" t="s">
        <v>654</v>
      </c>
      <c r="D179" s="10">
        <f>Customers!D178+IFERROR(VLOOKUP(D$4,Switching!$B$35:$F$44,5,0),0)-IFERROR(VLOOKUP(D$4,Switching!$B$23:$F$31,5,0),0)</f>
        <v>456525.832691263</v>
      </c>
      <c r="E179" s="36">
        <f t="shared" si="13"/>
        <v>695</v>
      </c>
      <c r="F179" s="10">
        <f>Customers!F178+IFERROR(VLOOKUP(F$4,Switching!$B$35:$F$44,5,0),0)-IFERROR(VLOOKUP(F$4,Switching!$B$23:$F$31,5,0),0)</f>
        <v>410</v>
      </c>
      <c r="G179" s="10">
        <f>Customers!G178+IFERROR(VLOOKUP(G$4,Switching!$B$35:$F$44,5,0),0)-IFERROR(VLOOKUP(G$4,Switching!$B$23:$F$31,5,0),0)</f>
        <v>285</v>
      </c>
      <c r="H179" s="35">
        <f t="shared" si="14"/>
        <v>83660</v>
      </c>
      <c r="I179" s="10">
        <f>Customers!I178+IFERROR(VLOOKUP(I$4,Switching!$B$35:$F$44,5,0),0)-IFERROR(VLOOKUP(I$4,Switching!$B$23:$F$31,5,0),0)</f>
        <v>64738.102103674129</v>
      </c>
      <c r="J179" s="10">
        <f>Customers!J178+IFERROR(VLOOKUP(J$4,Switching!$B$35:$F$44,5,0),0)-IFERROR(VLOOKUP(J$4,Switching!$B$23:$F$31,5,0),0)</f>
        <v>18921.897896325874</v>
      </c>
      <c r="K179" s="10">
        <f>Customers!K178+IFERROR(VLOOKUP(K$4,Switching!$B$35:$F$44,5,0),0)-IFERROR(VLOOKUP(K$4,Switching!$B$23:$F$31,5,0),0)</f>
        <v>195</v>
      </c>
      <c r="L179" s="10">
        <f>Customers!L178+IFERROR(VLOOKUP(L$4,Switching!$B$35:$F$44,5,0),0)-IFERROR(VLOOKUP(L$4,Switching!$B$23:$F$31,5,0),0)</f>
        <v>4560</v>
      </c>
      <c r="M179" s="10">
        <f>Customers!M178+IFERROR(VLOOKUP(M$4,Switching!$B$35:$F$44,5,0),0)-IFERROR(VLOOKUP(M$4,Switching!$B$23:$F$31,5,0),0)</f>
        <v>216</v>
      </c>
      <c r="N179" s="10">
        <f>Customers!N178+IFERROR(VLOOKUP(N$4,Switching!$B$35:$F$44,5,0),0)-IFERROR(VLOOKUP(N$4,Switching!$B$23:$F$31,5,0),0)</f>
        <v>524</v>
      </c>
      <c r="O179" s="10">
        <f>Customers!O178+IFERROR(VLOOKUP(O$4,Switching!$B$35:$F$44,5,0),0)-IFERROR(VLOOKUP(O$4,Switching!$B$23:$F$31,5,0),0)</f>
        <v>52</v>
      </c>
      <c r="P179" s="10">
        <f>Customers!P178+IFERROR(VLOOKUP(P$4,Switching!$B$35:$F$44,5,0),0)-IFERROR(VLOOKUP(P$4,Switching!$B$23:$F$31,5,0),0)</f>
        <v>747</v>
      </c>
      <c r="Q179" s="10">
        <f>Customers!Q178+IFERROR(VLOOKUP(Q$4,Switching!$B$35:$F$44,5,0),0)-IFERROR(VLOOKUP(Q$4,Switching!$B$23:$F$31,5,0),0)</f>
        <v>1</v>
      </c>
      <c r="R179" s="10">
        <f>Customers!R178+IFERROR(VLOOKUP(R$4,Switching!$B$35:$F$44,5,0),0)-IFERROR(VLOOKUP(R$4,Switching!$B$23:$F$31,5,0),0)</f>
        <v>6</v>
      </c>
      <c r="S179" s="10">
        <f>Customers!S178+IFERROR(VLOOKUP(S$4,Switching!$B$35:$F$44,5,0),0)-IFERROR(VLOOKUP(S$4,Switching!$B$23:$F$31,5,0),0)</f>
        <v>5</v>
      </c>
      <c r="T179" s="10">
        <f t="shared" si="10"/>
        <v>12</v>
      </c>
      <c r="U179" s="10">
        <f>Customers!U178+IFERROR(VLOOKUP(U$4,Switching!$B$35:$F$44,5,0),0)-IFERROR(VLOOKUP(U$4,Switching!$B$23:$F$31,5,0),0)</f>
        <v>32</v>
      </c>
      <c r="V179" s="10">
        <f>Customers!V178+IFERROR(VLOOKUP(V$4,Switching!$B$35:$F$44,5,0),0)-IFERROR(VLOOKUP(V$4,Switching!$B$23:$F$31,5,0),0)</f>
        <v>1</v>
      </c>
      <c r="W179" s="10">
        <f>Customers!W178+IFERROR(VLOOKUP(W$4,Switching!$B$35:$F$44,5,0),0)-IFERROR(VLOOKUP(W$4,Switching!$B$23:$F$31,5,0),0)</f>
        <v>23523</v>
      </c>
      <c r="X179" s="35">
        <f t="shared" si="11"/>
        <v>4769</v>
      </c>
      <c r="Y179" s="10">
        <f>Customers!Y178+IFERROR(VLOOKUP(Y$4,Switching!$B$35:$F$44,5,0),0)-IFERROR(VLOOKUP(Y$4,Switching!$B$23:$F$31,5,0),0)</f>
        <v>3958</v>
      </c>
      <c r="Z179" s="10">
        <f>Customers!Z178+IFERROR(VLOOKUP(Z$4,Switching!$B$35:$F$44,5,0),0)-IFERROR(VLOOKUP(Z$4,Switching!$B$23:$F$31,5,0),0)</f>
        <v>811</v>
      </c>
      <c r="AA179" s="10">
        <f>Customers!AA178+IFERROR(VLOOKUP(AA$4,Switching!$B$35:$F$44,5,0),0)-IFERROR(VLOOKUP(AA$4,Switching!$B$23:$F$31,5,0),0)</f>
        <v>19</v>
      </c>
      <c r="AB179" s="10">
        <f>Customers!AB178+IFERROR(VLOOKUP(AB$4,Switching!$B$35:$F$44,5,0),0)-IFERROR(VLOOKUP(AB$4,Switching!$B$23:$F$31,5,0),0)</f>
        <v>187</v>
      </c>
      <c r="AC179" s="10">
        <f>Customers!AC178+IFERROR(VLOOKUP(AC$4,Switching!$B$35:$F$44,5,0),0)-IFERROR(VLOOKUP(AC$4,Switching!$B$23:$F$31,5,0),0)</f>
        <v>4</v>
      </c>
      <c r="AD179" s="10">
        <f>Customers!AD178+IFERROR(VLOOKUP(AD$4,Switching!$B$35:$F$44,5,0),0)-IFERROR(VLOOKUP(AD$4,Switching!$B$23:$F$31,5,0),0)</f>
        <v>18</v>
      </c>
      <c r="AE179" s="10">
        <f>Customers!AE178+IFERROR(VLOOKUP(AE$4,Switching!$B$35:$F$44,5,0),0)-IFERROR(VLOOKUP(AE$4,Switching!$B$23:$F$31,5,0),0)</f>
        <v>130</v>
      </c>
      <c r="AF179" s="10">
        <f>Customers!AF178+IFERROR(VLOOKUP(AF$4,Switching!$B$35:$F$44,5,0),0)-IFERROR(VLOOKUP(AF$4,Switching!$B$23:$F$31,5,0),0)</f>
        <v>13</v>
      </c>
      <c r="AG179" s="10">
        <f>Customers!AG178+IFERROR(VLOOKUP(AG$4,Switching!$B$35:$F$44,5,0),0)-IFERROR(VLOOKUP(AG$4,Switching!$B$23:$F$31,5,0),0)</f>
        <v>12</v>
      </c>
      <c r="AH179" s="10">
        <f>Customers!AH178+IFERROR(VLOOKUP(AH$4,Switching!$B$35:$F$44,5,0),0)-IFERROR(VLOOKUP(AH$4,Switching!$B$23:$F$31,5,0),0)</f>
        <v>391036</v>
      </c>
      <c r="AI179" s="35">
        <f t="shared" si="12"/>
        <v>47241</v>
      </c>
      <c r="AJ179" s="10">
        <f>Customers!AJ178+IFERROR(VLOOKUP(AJ$4,Switching!$B$35:$F$44,5,0),0)-IFERROR(VLOOKUP(AJ$4,Switching!$B$23:$F$31,5,0),0)</f>
        <v>29887.381824736924</v>
      </c>
      <c r="AK179" s="10">
        <f>Customers!AK178+IFERROR(VLOOKUP(AK$4,Switching!$B$35:$F$44,5,0),0)-IFERROR(VLOOKUP(AK$4,Switching!$B$23:$F$31,5,0),0)</f>
        <v>17353.618175263073</v>
      </c>
      <c r="AL179" s="10">
        <f>Customers!AL178+IFERROR(VLOOKUP(AL$4,Switching!$B$35:$F$44,5,0),0)-IFERROR(VLOOKUP(AL$4,Switching!$B$23:$F$31,5,0),0)</f>
        <v>52</v>
      </c>
      <c r="AM179" s="10">
        <f>Customers!AM178+IFERROR(VLOOKUP(AM$4,Switching!$B$35:$F$44,5,0),0)-IFERROR(VLOOKUP(AM$4,Switching!$B$23:$F$31,5,0),0)</f>
        <v>2603</v>
      </c>
      <c r="AN179" s="10">
        <f>Customers!AN178+IFERROR(VLOOKUP(AN$4,Switching!$B$35:$F$44,5,0),0)-IFERROR(VLOOKUP(AN$4,Switching!$B$23:$F$31,5,0),0)</f>
        <v>48</v>
      </c>
      <c r="AO179" s="10">
        <f>Customers!AO178+IFERROR(VLOOKUP(AO$4,Switching!$B$35:$F$44,5,0),0)-IFERROR(VLOOKUP(AO$4,Switching!$B$23:$F$31,5,0),0)</f>
        <v>233</v>
      </c>
      <c r="AP179" s="10">
        <f>Customers!AP178+IFERROR(VLOOKUP(AP$4,Switching!$B$35:$F$44,5,0),0)-IFERROR(VLOOKUP(AP$4,Switching!$B$23:$F$31,5,0),0)</f>
        <v>21</v>
      </c>
      <c r="AQ179" s="10">
        <f>Customers!AQ178+IFERROR(VLOOKUP(AQ$4,Switching!$B$35:$F$44,5,0),0)-IFERROR(VLOOKUP(AQ$4,Switching!$B$23:$F$31,5,0),0)</f>
        <v>208</v>
      </c>
      <c r="AR179" s="10">
        <f>Customers!AR178+IFERROR(VLOOKUP(AR$4,Switching!$B$35:$F$44,5,0),0)-IFERROR(VLOOKUP(AR$4,Switching!$B$23:$F$31,5,0),0)</f>
        <v>74</v>
      </c>
      <c r="AS179" s="10">
        <f>Customers!AS178+IFERROR(VLOOKUP(AS$4,Switching!$B$35:$F$44,5,0),0)-IFERROR(VLOOKUP(AS$4,Switching!$B$23:$F$31,5,0),0)</f>
        <v>100</v>
      </c>
      <c r="AT179" s="10">
        <f>Customers!AT178+IFERROR(VLOOKUP(AT$4,Switching!$B$35:$F$44,5,0),0)-IFERROR(VLOOKUP(AT$4,Switching!$B$23:$F$31,5,0),0)</f>
        <v>156</v>
      </c>
      <c r="AU179" s="10">
        <f>Customers!AU178+IFERROR(VLOOKUP(AU$4,Switching!$B$35:$F$44,5,0),0)-IFERROR(VLOOKUP(AU$4,Switching!$B$23:$F$31,5,0),0)</f>
        <v>12</v>
      </c>
      <c r="AV179" s="10">
        <f>Customers!AV178+IFERROR(VLOOKUP(AV$4,Switching!$B$35:$F$44,5,0),0)-IFERROR(VLOOKUP(AV$4,Switching!$B$23:$F$31,5,0),0)</f>
        <v>905</v>
      </c>
      <c r="AW179" s="10">
        <f>Customers!AW178+IFERROR(VLOOKUP(AW$4,Switching!$B$35:$F$44,5,0),0)-IFERROR(VLOOKUP(AW$4,Switching!$B$23:$F$31,5,0),0)</f>
        <v>1</v>
      </c>
      <c r="AX179" s="10">
        <f>Customers!AX178+IFERROR(VLOOKUP(AX$4,Switching!$B$35:$F$44,5,0),0)-IFERROR(VLOOKUP(AX$4,Switching!$B$23:$F$31,5,0),0)</f>
        <v>2</v>
      </c>
    </row>
    <row r="180" spans="1:50" x14ac:dyDescent="0.25">
      <c r="A180" s="8">
        <v>2029</v>
      </c>
      <c r="B180" s="8">
        <v>1</v>
      </c>
      <c r="C180" s="8" t="s">
        <v>655</v>
      </c>
      <c r="D180" s="10">
        <f>Customers!D179+IFERROR(VLOOKUP(D$4,Switching!$B$35:$F$44,5,0),0)-IFERROR(VLOOKUP(D$4,Switching!$B$23:$F$31,5,0),0)</f>
        <v>456673.59452423197</v>
      </c>
      <c r="E180" s="36">
        <f t="shared" si="13"/>
        <v>696</v>
      </c>
      <c r="F180" s="10">
        <f>Customers!F179+IFERROR(VLOOKUP(F$4,Switching!$B$35:$F$44,5,0),0)-IFERROR(VLOOKUP(F$4,Switching!$B$23:$F$31,5,0),0)</f>
        <v>411</v>
      </c>
      <c r="G180" s="10">
        <f>Customers!G179+IFERROR(VLOOKUP(G$4,Switching!$B$35:$F$44,5,0),0)-IFERROR(VLOOKUP(G$4,Switching!$B$23:$F$31,5,0),0)</f>
        <v>285</v>
      </c>
      <c r="H180" s="35">
        <f t="shared" si="14"/>
        <v>83670</v>
      </c>
      <c r="I180" s="10">
        <f>Customers!I179+IFERROR(VLOOKUP(I$4,Switching!$B$35:$F$44,5,0),0)-IFERROR(VLOOKUP(I$4,Switching!$B$23:$F$31,5,0),0)</f>
        <v>64745.850514961894</v>
      </c>
      <c r="J180" s="10">
        <f>Customers!J179+IFERROR(VLOOKUP(J$4,Switching!$B$35:$F$44,5,0),0)-IFERROR(VLOOKUP(J$4,Switching!$B$23:$F$31,5,0),0)</f>
        <v>18924.149485038106</v>
      </c>
      <c r="K180" s="10">
        <f>Customers!K179+IFERROR(VLOOKUP(K$4,Switching!$B$35:$F$44,5,0),0)-IFERROR(VLOOKUP(K$4,Switching!$B$23:$F$31,5,0),0)</f>
        <v>195</v>
      </c>
      <c r="L180" s="10">
        <f>Customers!L179+IFERROR(VLOOKUP(L$4,Switching!$B$35:$F$44,5,0),0)-IFERROR(VLOOKUP(L$4,Switching!$B$23:$F$31,5,0),0)</f>
        <v>4560</v>
      </c>
      <c r="M180" s="10">
        <f>Customers!M179+IFERROR(VLOOKUP(M$4,Switching!$B$35:$F$44,5,0),0)-IFERROR(VLOOKUP(M$4,Switching!$B$23:$F$31,5,0),0)</f>
        <v>216</v>
      </c>
      <c r="N180" s="10">
        <f>Customers!N179+IFERROR(VLOOKUP(N$4,Switching!$B$35:$F$44,5,0),0)-IFERROR(VLOOKUP(N$4,Switching!$B$23:$F$31,5,0),0)</f>
        <v>524</v>
      </c>
      <c r="O180" s="10">
        <f>Customers!O179+IFERROR(VLOOKUP(O$4,Switching!$B$35:$F$44,5,0),0)-IFERROR(VLOOKUP(O$4,Switching!$B$23:$F$31,5,0),0)</f>
        <v>52</v>
      </c>
      <c r="P180" s="10">
        <f>Customers!P179+IFERROR(VLOOKUP(P$4,Switching!$B$35:$F$44,5,0),0)-IFERROR(VLOOKUP(P$4,Switching!$B$23:$F$31,5,0),0)</f>
        <v>747</v>
      </c>
      <c r="Q180" s="10">
        <f>Customers!Q179+IFERROR(VLOOKUP(Q$4,Switching!$B$35:$F$44,5,0),0)-IFERROR(VLOOKUP(Q$4,Switching!$B$23:$F$31,5,0),0)</f>
        <v>1</v>
      </c>
      <c r="R180" s="10">
        <f>Customers!R179+IFERROR(VLOOKUP(R$4,Switching!$B$35:$F$44,5,0),0)-IFERROR(VLOOKUP(R$4,Switching!$B$23:$F$31,5,0),0)</f>
        <v>6</v>
      </c>
      <c r="S180" s="10">
        <f>Customers!S179+IFERROR(VLOOKUP(S$4,Switching!$B$35:$F$44,5,0),0)-IFERROR(VLOOKUP(S$4,Switching!$B$23:$F$31,5,0),0)</f>
        <v>5</v>
      </c>
      <c r="T180" s="10">
        <f t="shared" si="10"/>
        <v>12</v>
      </c>
      <c r="U180" s="10">
        <f>Customers!U179+IFERROR(VLOOKUP(U$4,Switching!$B$35:$F$44,5,0),0)-IFERROR(VLOOKUP(U$4,Switching!$B$23:$F$31,5,0),0)</f>
        <v>32</v>
      </c>
      <c r="V180" s="10">
        <f>Customers!V179+IFERROR(VLOOKUP(V$4,Switching!$B$35:$F$44,5,0),0)-IFERROR(VLOOKUP(V$4,Switching!$B$23:$F$31,5,0),0)</f>
        <v>1</v>
      </c>
      <c r="W180" s="10">
        <f>Customers!W179+IFERROR(VLOOKUP(W$4,Switching!$B$35:$F$44,5,0),0)-IFERROR(VLOOKUP(W$4,Switching!$B$23:$F$31,5,0),0)</f>
        <v>23492</v>
      </c>
      <c r="X180" s="35">
        <f t="shared" si="11"/>
        <v>4771</v>
      </c>
      <c r="Y180" s="10">
        <f>Customers!Y179+IFERROR(VLOOKUP(Y$4,Switching!$B$35:$F$44,5,0),0)-IFERROR(VLOOKUP(Y$4,Switching!$B$23:$F$31,5,0),0)</f>
        <v>3960</v>
      </c>
      <c r="Z180" s="10">
        <f>Customers!Z179+IFERROR(VLOOKUP(Z$4,Switching!$B$35:$F$44,5,0),0)-IFERROR(VLOOKUP(Z$4,Switching!$B$23:$F$31,5,0),0)</f>
        <v>811</v>
      </c>
      <c r="AA180" s="10">
        <f>Customers!AA179+IFERROR(VLOOKUP(AA$4,Switching!$B$35:$F$44,5,0),0)-IFERROR(VLOOKUP(AA$4,Switching!$B$23:$F$31,5,0),0)</f>
        <v>19</v>
      </c>
      <c r="AB180" s="10">
        <f>Customers!AB179+IFERROR(VLOOKUP(AB$4,Switching!$B$35:$F$44,5,0),0)-IFERROR(VLOOKUP(AB$4,Switching!$B$23:$F$31,5,0),0)</f>
        <v>187</v>
      </c>
      <c r="AC180" s="10">
        <f>Customers!AC179+IFERROR(VLOOKUP(AC$4,Switching!$B$35:$F$44,5,0),0)-IFERROR(VLOOKUP(AC$4,Switching!$B$23:$F$31,5,0),0)</f>
        <v>4</v>
      </c>
      <c r="AD180" s="10">
        <f>Customers!AD179+IFERROR(VLOOKUP(AD$4,Switching!$B$35:$F$44,5,0),0)-IFERROR(VLOOKUP(AD$4,Switching!$B$23:$F$31,5,0),0)</f>
        <v>18</v>
      </c>
      <c r="AE180" s="10">
        <f>Customers!AE179+IFERROR(VLOOKUP(AE$4,Switching!$B$35:$F$44,5,0),0)-IFERROR(VLOOKUP(AE$4,Switching!$B$23:$F$31,5,0),0)</f>
        <v>130</v>
      </c>
      <c r="AF180" s="10">
        <f>Customers!AF179+IFERROR(VLOOKUP(AF$4,Switching!$B$35:$F$44,5,0),0)-IFERROR(VLOOKUP(AF$4,Switching!$B$23:$F$31,5,0),0)</f>
        <v>13</v>
      </c>
      <c r="AG180" s="10">
        <f>Customers!AG179+IFERROR(VLOOKUP(AG$4,Switching!$B$35:$F$44,5,0),0)-IFERROR(VLOOKUP(AG$4,Switching!$B$23:$F$31,5,0),0)</f>
        <v>12</v>
      </c>
      <c r="AH180" s="10">
        <f>Customers!AH179+IFERROR(VLOOKUP(AH$4,Switching!$B$35:$F$44,5,0),0)-IFERROR(VLOOKUP(AH$4,Switching!$B$23:$F$31,5,0),0)</f>
        <v>391207</v>
      </c>
      <c r="AI180" s="35">
        <f t="shared" si="12"/>
        <v>47258</v>
      </c>
      <c r="AJ180" s="10">
        <f>Customers!AJ179+IFERROR(VLOOKUP(AJ$4,Switching!$B$35:$F$44,5,0),0)-IFERROR(VLOOKUP(AJ$4,Switching!$B$23:$F$31,5,0),0)</f>
        <v>29898.137497465017</v>
      </c>
      <c r="AK180" s="10">
        <f>Customers!AK179+IFERROR(VLOOKUP(AK$4,Switching!$B$35:$F$44,5,0),0)-IFERROR(VLOOKUP(AK$4,Switching!$B$23:$F$31,5,0),0)</f>
        <v>17359.862502534983</v>
      </c>
      <c r="AL180" s="10">
        <f>Customers!AL179+IFERROR(VLOOKUP(AL$4,Switching!$B$35:$F$44,5,0),0)-IFERROR(VLOOKUP(AL$4,Switching!$B$23:$F$31,5,0),0)</f>
        <v>52</v>
      </c>
      <c r="AM180" s="10">
        <f>Customers!AM179+IFERROR(VLOOKUP(AM$4,Switching!$B$35:$F$44,5,0),0)-IFERROR(VLOOKUP(AM$4,Switching!$B$23:$F$31,5,0),0)</f>
        <v>2603</v>
      </c>
      <c r="AN180" s="10">
        <f>Customers!AN179+IFERROR(VLOOKUP(AN$4,Switching!$B$35:$F$44,5,0),0)-IFERROR(VLOOKUP(AN$4,Switching!$B$23:$F$31,5,0),0)</f>
        <v>48</v>
      </c>
      <c r="AO180" s="10">
        <f>Customers!AO179+IFERROR(VLOOKUP(AO$4,Switching!$B$35:$F$44,5,0),0)-IFERROR(VLOOKUP(AO$4,Switching!$B$23:$F$31,5,0),0)</f>
        <v>233</v>
      </c>
      <c r="AP180" s="10">
        <f>Customers!AP179+IFERROR(VLOOKUP(AP$4,Switching!$B$35:$F$44,5,0),0)-IFERROR(VLOOKUP(AP$4,Switching!$B$23:$F$31,5,0),0)</f>
        <v>21</v>
      </c>
      <c r="AQ180" s="10">
        <f>Customers!AQ179+IFERROR(VLOOKUP(AQ$4,Switching!$B$35:$F$44,5,0),0)-IFERROR(VLOOKUP(AQ$4,Switching!$B$23:$F$31,5,0),0)</f>
        <v>208</v>
      </c>
      <c r="AR180" s="10">
        <f>Customers!AR179+IFERROR(VLOOKUP(AR$4,Switching!$B$35:$F$44,5,0),0)-IFERROR(VLOOKUP(AR$4,Switching!$B$23:$F$31,5,0),0)</f>
        <v>74</v>
      </c>
      <c r="AS180" s="10">
        <f>Customers!AS179+IFERROR(VLOOKUP(AS$4,Switching!$B$35:$F$44,5,0),0)-IFERROR(VLOOKUP(AS$4,Switching!$B$23:$F$31,5,0),0)</f>
        <v>100</v>
      </c>
      <c r="AT180" s="10">
        <f>Customers!AT179+IFERROR(VLOOKUP(AT$4,Switching!$B$35:$F$44,5,0),0)-IFERROR(VLOOKUP(AT$4,Switching!$B$23:$F$31,5,0),0)</f>
        <v>156</v>
      </c>
      <c r="AU180" s="10">
        <f>Customers!AU179+IFERROR(VLOOKUP(AU$4,Switching!$B$35:$F$44,5,0),0)-IFERROR(VLOOKUP(AU$4,Switching!$B$23:$F$31,5,0),0)</f>
        <v>12</v>
      </c>
      <c r="AV180" s="10">
        <f>Customers!AV179+IFERROR(VLOOKUP(AV$4,Switching!$B$35:$F$44,5,0),0)-IFERROR(VLOOKUP(AV$4,Switching!$B$23:$F$31,5,0),0)</f>
        <v>905</v>
      </c>
      <c r="AW180" s="10">
        <f>Customers!AW179+IFERROR(VLOOKUP(AW$4,Switching!$B$35:$F$44,5,0),0)-IFERROR(VLOOKUP(AW$4,Switching!$B$23:$F$31,5,0),0)</f>
        <v>1</v>
      </c>
      <c r="AX180" s="10">
        <f>Customers!AX179+IFERROR(VLOOKUP(AX$4,Switching!$B$35:$F$44,5,0),0)-IFERROR(VLOOKUP(AX$4,Switching!$B$23:$F$31,5,0),0)</f>
        <v>2</v>
      </c>
    </row>
    <row r="181" spans="1:50" x14ac:dyDescent="0.25">
      <c r="A181" s="8">
        <v>2029</v>
      </c>
      <c r="B181" s="8">
        <v>2</v>
      </c>
      <c r="C181" s="8" t="s">
        <v>656</v>
      </c>
      <c r="D181" s="10">
        <f>Customers!D180+IFERROR(VLOOKUP(D$4,Switching!$B$35:$F$44,5,0),0)-IFERROR(VLOOKUP(D$4,Switching!$B$23:$F$31,5,0),0)</f>
        <v>456821.35622051999</v>
      </c>
      <c r="E181" s="36">
        <f t="shared" si="13"/>
        <v>695</v>
      </c>
      <c r="F181" s="10">
        <f>Customers!F180+IFERROR(VLOOKUP(F$4,Switching!$B$35:$F$44,5,0),0)-IFERROR(VLOOKUP(F$4,Switching!$B$23:$F$31,5,0),0)</f>
        <v>410</v>
      </c>
      <c r="G181" s="10">
        <f>Customers!G180+IFERROR(VLOOKUP(G$4,Switching!$B$35:$F$44,5,0),0)-IFERROR(VLOOKUP(G$4,Switching!$B$23:$F$31,5,0),0)</f>
        <v>285</v>
      </c>
      <c r="H181" s="35">
        <f t="shared" si="14"/>
        <v>83680</v>
      </c>
      <c r="I181" s="10">
        <f>Customers!I180+IFERROR(VLOOKUP(I$4,Switching!$B$35:$F$44,5,0),0)-IFERROR(VLOOKUP(I$4,Switching!$B$23:$F$31,5,0),0)</f>
        <v>64753.598926249666</v>
      </c>
      <c r="J181" s="10">
        <f>Customers!J180+IFERROR(VLOOKUP(J$4,Switching!$B$35:$F$44,5,0),0)-IFERROR(VLOOKUP(J$4,Switching!$B$23:$F$31,5,0),0)</f>
        <v>18926.401073750334</v>
      </c>
      <c r="K181" s="10">
        <f>Customers!K180+IFERROR(VLOOKUP(K$4,Switching!$B$35:$F$44,5,0),0)-IFERROR(VLOOKUP(K$4,Switching!$B$23:$F$31,5,0),0)</f>
        <v>195</v>
      </c>
      <c r="L181" s="10">
        <f>Customers!L180+IFERROR(VLOOKUP(L$4,Switching!$B$35:$F$44,5,0),0)-IFERROR(VLOOKUP(L$4,Switching!$B$23:$F$31,5,0),0)</f>
        <v>4560</v>
      </c>
      <c r="M181" s="10">
        <f>Customers!M180+IFERROR(VLOOKUP(M$4,Switching!$B$35:$F$44,5,0),0)-IFERROR(VLOOKUP(M$4,Switching!$B$23:$F$31,5,0),0)</f>
        <v>216</v>
      </c>
      <c r="N181" s="10">
        <f>Customers!N180+IFERROR(VLOOKUP(N$4,Switching!$B$35:$F$44,5,0),0)-IFERROR(VLOOKUP(N$4,Switching!$B$23:$F$31,5,0),0)</f>
        <v>524</v>
      </c>
      <c r="O181" s="10">
        <f>Customers!O180+IFERROR(VLOOKUP(O$4,Switching!$B$35:$F$44,5,0),0)-IFERROR(VLOOKUP(O$4,Switching!$B$23:$F$31,5,0),0)</f>
        <v>52</v>
      </c>
      <c r="P181" s="10">
        <f>Customers!P180+IFERROR(VLOOKUP(P$4,Switching!$B$35:$F$44,5,0),0)-IFERROR(VLOOKUP(P$4,Switching!$B$23:$F$31,5,0),0)</f>
        <v>747</v>
      </c>
      <c r="Q181" s="10">
        <f>Customers!Q180+IFERROR(VLOOKUP(Q$4,Switching!$B$35:$F$44,5,0),0)-IFERROR(VLOOKUP(Q$4,Switching!$B$23:$F$31,5,0),0)</f>
        <v>1</v>
      </c>
      <c r="R181" s="10">
        <f>Customers!R180+IFERROR(VLOOKUP(R$4,Switching!$B$35:$F$44,5,0),0)-IFERROR(VLOOKUP(R$4,Switching!$B$23:$F$31,5,0),0)</f>
        <v>6</v>
      </c>
      <c r="S181" s="10">
        <f>Customers!S180+IFERROR(VLOOKUP(S$4,Switching!$B$35:$F$44,5,0),0)-IFERROR(VLOOKUP(S$4,Switching!$B$23:$F$31,5,0),0)</f>
        <v>5</v>
      </c>
      <c r="T181" s="10">
        <f t="shared" si="10"/>
        <v>12</v>
      </c>
      <c r="U181" s="10">
        <f>Customers!U180+IFERROR(VLOOKUP(U$4,Switching!$B$35:$F$44,5,0),0)-IFERROR(VLOOKUP(U$4,Switching!$B$23:$F$31,5,0),0)</f>
        <v>32</v>
      </c>
      <c r="V181" s="10">
        <f>Customers!V180+IFERROR(VLOOKUP(V$4,Switching!$B$35:$F$44,5,0),0)-IFERROR(VLOOKUP(V$4,Switching!$B$23:$F$31,5,0),0)</f>
        <v>1</v>
      </c>
      <c r="W181" s="10">
        <f>Customers!W180+IFERROR(VLOOKUP(W$4,Switching!$B$35:$F$44,5,0),0)-IFERROR(VLOOKUP(W$4,Switching!$B$23:$F$31,5,0),0)</f>
        <v>23499</v>
      </c>
      <c r="X181" s="35">
        <f t="shared" si="11"/>
        <v>4773</v>
      </c>
      <c r="Y181" s="10">
        <f>Customers!Y180+IFERROR(VLOOKUP(Y$4,Switching!$B$35:$F$44,5,0),0)-IFERROR(VLOOKUP(Y$4,Switching!$B$23:$F$31,5,0),0)</f>
        <v>3962</v>
      </c>
      <c r="Z181" s="10">
        <f>Customers!Z180+IFERROR(VLOOKUP(Z$4,Switching!$B$35:$F$44,5,0),0)-IFERROR(VLOOKUP(Z$4,Switching!$B$23:$F$31,5,0),0)</f>
        <v>811</v>
      </c>
      <c r="AA181" s="10">
        <f>Customers!AA180+IFERROR(VLOOKUP(AA$4,Switching!$B$35:$F$44,5,0),0)-IFERROR(VLOOKUP(AA$4,Switching!$B$23:$F$31,5,0),0)</f>
        <v>19</v>
      </c>
      <c r="AB181" s="10">
        <f>Customers!AB180+IFERROR(VLOOKUP(AB$4,Switching!$B$35:$F$44,5,0),0)-IFERROR(VLOOKUP(AB$4,Switching!$B$23:$F$31,5,0),0)</f>
        <v>187</v>
      </c>
      <c r="AC181" s="10">
        <f>Customers!AC180+IFERROR(VLOOKUP(AC$4,Switching!$B$35:$F$44,5,0),0)-IFERROR(VLOOKUP(AC$4,Switching!$B$23:$F$31,5,0),0)</f>
        <v>4</v>
      </c>
      <c r="AD181" s="10">
        <f>Customers!AD180+IFERROR(VLOOKUP(AD$4,Switching!$B$35:$F$44,5,0),0)-IFERROR(VLOOKUP(AD$4,Switching!$B$23:$F$31,5,0),0)</f>
        <v>18</v>
      </c>
      <c r="AE181" s="10">
        <f>Customers!AE180+IFERROR(VLOOKUP(AE$4,Switching!$B$35:$F$44,5,0),0)-IFERROR(VLOOKUP(AE$4,Switching!$B$23:$F$31,5,0),0)</f>
        <v>130</v>
      </c>
      <c r="AF181" s="10">
        <f>Customers!AF180+IFERROR(VLOOKUP(AF$4,Switching!$B$35:$F$44,5,0),0)-IFERROR(VLOOKUP(AF$4,Switching!$B$23:$F$31,5,0),0)</f>
        <v>13</v>
      </c>
      <c r="AG181" s="10">
        <f>Customers!AG180+IFERROR(VLOOKUP(AG$4,Switching!$B$35:$F$44,5,0),0)-IFERROR(VLOOKUP(AG$4,Switching!$B$23:$F$31,5,0),0)</f>
        <v>12</v>
      </c>
      <c r="AH181" s="10">
        <f>Customers!AH180+IFERROR(VLOOKUP(AH$4,Switching!$B$35:$F$44,5,0),0)-IFERROR(VLOOKUP(AH$4,Switching!$B$23:$F$31,5,0),0)</f>
        <v>391378</v>
      </c>
      <c r="AI181" s="35">
        <f t="shared" si="12"/>
        <v>47275</v>
      </c>
      <c r="AJ181" s="10">
        <f>Customers!AJ180+IFERROR(VLOOKUP(AJ$4,Switching!$B$35:$F$44,5,0),0)-IFERROR(VLOOKUP(AJ$4,Switching!$B$23:$F$31,5,0),0)</f>
        <v>29908.893170193107</v>
      </c>
      <c r="AK181" s="10">
        <f>Customers!AK180+IFERROR(VLOOKUP(AK$4,Switching!$B$35:$F$44,5,0),0)-IFERROR(VLOOKUP(AK$4,Switching!$B$23:$F$31,5,0),0)</f>
        <v>17366.106829806889</v>
      </c>
      <c r="AL181" s="10">
        <f>Customers!AL180+IFERROR(VLOOKUP(AL$4,Switching!$B$35:$F$44,5,0),0)-IFERROR(VLOOKUP(AL$4,Switching!$B$23:$F$31,5,0),0)</f>
        <v>52</v>
      </c>
      <c r="AM181" s="10">
        <f>Customers!AM180+IFERROR(VLOOKUP(AM$4,Switching!$B$35:$F$44,5,0),0)-IFERROR(VLOOKUP(AM$4,Switching!$B$23:$F$31,5,0),0)</f>
        <v>2603</v>
      </c>
      <c r="AN181" s="10">
        <f>Customers!AN180+IFERROR(VLOOKUP(AN$4,Switching!$B$35:$F$44,5,0),0)-IFERROR(VLOOKUP(AN$4,Switching!$B$23:$F$31,5,0),0)</f>
        <v>48</v>
      </c>
      <c r="AO181" s="10">
        <f>Customers!AO180+IFERROR(VLOOKUP(AO$4,Switching!$B$35:$F$44,5,0),0)-IFERROR(VLOOKUP(AO$4,Switching!$B$23:$F$31,5,0),0)</f>
        <v>233</v>
      </c>
      <c r="AP181" s="10">
        <f>Customers!AP180+IFERROR(VLOOKUP(AP$4,Switching!$B$35:$F$44,5,0),0)-IFERROR(VLOOKUP(AP$4,Switching!$B$23:$F$31,5,0),0)</f>
        <v>21</v>
      </c>
      <c r="AQ181" s="10">
        <f>Customers!AQ180+IFERROR(VLOOKUP(AQ$4,Switching!$B$35:$F$44,5,0),0)-IFERROR(VLOOKUP(AQ$4,Switching!$B$23:$F$31,5,0),0)</f>
        <v>208</v>
      </c>
      <c r="AR181" s="10">
        <f>Customers!AR180+IFERROR(VLOOKUP(AR$4,Switching!$B$35:$F$44,5,0),0)-IFERROR(VLOOKUP(AR$4,Switching!$B$23:$F$31,5,0),0)</f>
        <v>74</v>
      </c>
      <c r="AS181" s="10">
        <f>Customers!AS180+IFERROR(VLOOKUP(AS$4,Switching!$B$35:$F$44,5,0),0)-IFERROR(VLOOKUP(AS$4,Switching!$B$23:$F$31,5,0),0)</f>
        <v>100</v>
      </c>
      <c r="AT181" s="10">
        <f>Customers!AT180+IFERROR(VLOOKUP(AT$4,Switching!$B$35:$F$44,5,0),0)-IFERROR(VLOOKUP(AT$4,Switching!$B$23:$F$31,5,0),0)</f>
        <v>156</v>
      </c>
      <c r="AU181" s="10">
        <f>Customers!AU180+IFERROR(VLOOKUP(AU$4,Switching!$B$35:$F$44,5,0),0)-IFERROR(VLOOKUP(AU$4,Switching!$B$23:$F$31,5,0),0)</f>
        <v>12</v>
      </c>
      <c r="AV181" s="10">
        <f>Customers!AV180+IFERROR(VLOOKUP(AV$4,Switching!$B$35:$F$44,5,0),0)-IFERROR(VLOOKUP(AV$4,Switching!$B$23:$F$31,5,0),0)</f>
        <v>905</v>
      </c>
      <c r="AW181" s="10">
        <f>Customers!AW180+IFERROR(VLOOKUP(AW$4,Switching!$B$35:$F$44,5,0),0)-IFERROR(VLOOKUP(AW$4,Switching!$B$23:$F$31,5,0),0)</f>
        <v>1</v>
      </c>
      <c r="AX181" s="10">
        <f>Customers!AX180+IFERROR(VLOOKUP(AX$4,Switching!$B$35:$F$44,5,0),0)-IFERROR(VLOOKUP(AX$4,Switching!$B$23:$F$31,5,0),0)</f>
        <v>2</v>
      </c>
    </row>
    <row r="182" spans="1:50" x14ac:dyDescent="0.25">
      <c r="A182" s="8">
        <v>2029</v>
      </c>
      <c r="B182" s="8">
        <v>3</v>
      </c>
      <c r="C182" s="8" t="s">
        <v>657</v>
      </c>
      <c r="D182" s="10">
        <f>Customers!D181+IFERROR(VLOOKUP(D$4,Switching!$B$35:$F$44,5,0),0)-IFERROR(VLOOKUP(D$4,Switching!$B$23:$F$31,5,0),0)</f>
        <v>456969.11805348902</v>
      </c>
      <c r="E182" s="36">
        <f t="shared" si="13"/>
        <v>689</v>
      </c>
      <c r="F182" s="10">
        <f>Customers!F181+IFERROR(VLOOKUP(F$4,Switching!$B$35:$F$44,5,0),0)-IFERROR(VLOOKUP(F$4,Switching!$B$23:$F$31,5,0),0)</f>
        <v>407</v>
      </c>
      <c r="G182" s="10">
        <f>Customers!G181+IFERROR(VLOOKUP(G$4,Switching!$B$35:$F$44,5,0),0)-IFERROR(VLOOKUP(G$4,Switching!$B$23:$F$31,5,0),0)</f>
        <v>282</v>
      </c>
      <c r="H182" s="35">
        <f t="shared" si="14"/>
        <v>83690</v>
      </c>
      <c r="I182" s="10">
        <f>Customers!I181+IFERROR(VLOOKUP(I$4,Switching!$B$35:$F$44,5,0),0)-IFERROR(VLOOKUP(I$4,Switching!$B$23:$F$31,5,0),0)</f>
        <v>64761.347337537438</v>
      </c>
      <c r="J182" s="10">
        <f>Customers!J181+IFERROR(VLOOKUP(J$4,Switching!$B$35:$F$44,5,0),0)-IFERROR(VLOOKUP(J$4,Switching!$B$23:$F$31,5,0),0)</f>
        <v>18928.652662462566</v>
      </c>
      <c r="K182" s="10">
        <f>Customers!K181+IFERROR(VLOOKUP(K$4,Switching!$B$35:$F$44,5,0),0)-IFERROR(VLOOKUP(K$4,Switching!$B$23:$F$31,5,0),0)</f>
        <v>195</v>
      </c>
      <c r="L182" s="10">
        <f>Customers!L181+IFERROR(VLOOKUP(L$4,Switching!$B$35:$F$44,5,0),0)-IFERROR(VLOOKUP(L$4,Switching!$B$23:$F$31,5,0),0)</f>
        <v>4560</v>
      </c>
      <c r="M182" s="10">
        <f>Customers!M181+IFERROR(VLOOKUP(M$4,Switching!$B$35:$F$44,5,0),0)-IFERROR(VLOOKUP(M$4,Switching!$B$23:$F$31,5,0),0)</f>
        <v>216</v>
      </c>
      <c r="N182" s="10">
        <f>Customers!N181+IFERROR(VLOOKUP(N$4,Switching!$B$35:$F$44,5,0),0)-IFERROR(VLOOKUP(N$4,Switching!$B$23:$F$31,5,0),0)</f>
        <v>524</v>
      </c>
      <c r="O182" s="10">
        <f>Customers!O181+IFERROR(VLOOKUP(O$4,Switching!$B$35:$F$44,5,0),0)-IFERROR(VLOOKUP(O$4,Switching!$B$23:$F$31,5,0),0)</f>
        <v>52</v>
      </c>
      <c r="P182" s="10">
        <f>Customers!P181+IFERROR(VLOOKUP(P$4,Switching!$B$35:$F$44,5,0),0)-IFERROR(VLOOKUP(P$4,Switching!$B$23:$F$31,5,0),0)</f>
        <v>747</v>
      </c>
      <c r="Q182" s="10">
        <f>Customers!Q181+IFERROR(VLOOKUP(Q$4,Switching!$B$35:$F$44,5,0),0)-IFERROR(VLOOKUP(Q$4,Switching!$B$23:$F$31,5,0),0)</f>
        <v>1</v>
      </c>
      <c r="R182" s="10">
        <f>Customers!R181+IFERROR(VLOOKUP(R$4,Switching!$B$35:$F$44,5,0),0)-IFERROR(VLOOKUP(R$4,Switching!$B$23:$F$31,5,0),0)</f>
        <v>6</v>
      </c>
      <c r="S182" s="10">
        <f>Customers!S181+IFERROR(VLOOKUP(S$4,Switching!$B$35:$F$44,5,0),0)-IFERROR(VLOOKUP(S$4,Switching!$B$23:$F$31,5,0),0)</f>
        <v>5</v>
      </c>
      <c r="T182" s="10">
        <f t="shared" si="10"/>
        <v>12</v>
      </c>
      <c r="U182" s="10">
        <f>Customers!U181+IFERROR(VLOOKUP(U$4,Switching!$B$35:$F$44,5,0),0)-IFERROR(VLOOKUP(U$4,Switching!$B$23:$F$31,5,0),0)</f>
        <v>32</v>
      </c>
      <c r="V182" s="10">
        <f>Customers!V181+IFERROR(VLOOKUP(V$4,Switching!$B$35:$F$44,5,0),0)-IFERROR(VLOOKUP(V$4,Switching!$B$23:$F$31,5,0),0)</f>
        <v>1</v>
      </c>
      <c r="W182" s="10">
        <f>Customers!W181+IFERROR(VLOOKUP(W$4,Switching!$B$35:$F$44,5,0),0)-IFERROR(VLOOKUP(W$4,Switching!$B$23:$F$31,5,0),0)</f>
        <v>23505</v>
      </c>
      <c r="X182" s="35">
        <f t="shared" si="11"/>
        <v>4775</v>
      </c>
      <c r="Y182" s="10">
        <f>Customers!Y181+IFERROR(VLOOKUP(Y$4,Switching!$B$35:$F$44,5,0),0)-IFERROR(VLOOKUP(Y$4,Switching!$B$23:$F$31,5,0),0)</f>
        <v>3963</v>
      </c>
      <c r="Z182" s="10">
        <f>Customers!Z181+IFERROR(VLOOKUP(Z$4,Switching!$B$35:$F$44,5,0),0)-IFERROR(VLOOKUP(Z$4,Switching!$B$23:$F$31,5,0),0)</f>
        <v>812</v>
      </c>
      <c r="AA182" s="10">
        <f>Customers!AA181+IFERROR(VLOOKUP(AA$4,Switching!$B$35:$F$44,5,0),0)-IFERROR(VLOOKUP(AA$4,Switching!$B$23:$F$31,5,0),0)</f>
        <v>19</v>
      </c>
      <c r="AB182" s="10">
        <f>Customers!AB181+IFERROR(VLOOKUP(AB$4,Switching!$B$35:$F$44,5,0),0)-IFERROR(VLOOKUP(AB$4,Switching!$B$23:$F$31,5,0),0)</f>
        <v>187</v>
      </c>
      <c r="AC182" s="10">
        <f>Customers!AC181+IFERROR(VLOOKUP(AC$4,Switching!$B$35:$F$44,5,0),0)-IFERROR(VLOOKUP(AC$4,Switching!$B$23:$F$31,5,0),0)</f>
        <v>4</v>
      </c>
      <c r="AD182" s="10">
        <f>Customers!AD181+IFERROR(VLOOKUP(AD$4,Switching!$B$35:$F$44,5,0),0)-IFERROR(VLOOKUP(AD$4,Switching!$B$23:$F$31,5,0),0)</f>
        <v>18</v>
      </c>
      <c r="AE182" s="10">
        <f>Customers!AE181+IFERROR(VLOOKUP(AE$4,Switching!$B$35:$F$44,5,0),0)-IFERROR(VLOOKUP(AE$4,Switching!$B$23:$F$31,5,0),0)</f>
        <v>133</v>
      </c>
      <c r="AF182" s="10">
        <f>Customers!AF181+IFERROR(VLOOKUP(AF$4,Switching!$B$35:$F$44,5,0),0)-IFERROR(VLOOKUP(AF$4,Switching!$B$23:$F$31,5,0),0)</f>
        <v>13</v>
      </c>
      <c r="AG182" s="10">
        <f>Customers!AG181+IFERROR(VLOOKUP(AG$4,Switching!$B$35:$F$44,5,0),0)-IFERROR(VLOOKUP(AG$4,Switching!$B$23:$F$31,5,0),0)</f>
        <v>12</v>
      </c>
      <c r="AH182" s="10">
        <f>Customers!AH181+IFERROR(VLOOKUP(AH$4,Switching!$B$35:$F$44,5,0),0)-IFERROR(VLOOKUP(AH$4,Switching!$B$23:$F$31,5,0),0)</f>
        <v>391550</v>
      </c>
      <c r="AI182" s="35">
        <f t="shared" si="12"/>
        <v>47292</v>
      </c>
      <c r="AJ182" s="10">
        <f>Customers!AJ181+IFERROR(VLOOKUP(AJ$4,Switching!$B$35:$F$44,5,0),0)-IFERROR(VLOOKUP(AJ$4,Switching!$B$23:$F$31,5,0),0)</f>
        <v>29919.6488429212</v>
      </c>
      <c r="AK182" s="10">
        <f>Customers!AK181+IFERROR(VLOOKUP(AK$4,Switching!$B$35:$F$44,5,0),0)-IFERROR(VLOOKUP(AK$4,Switching!$B$23:$F$31,5,0),0)</f>
        <v>17372.3511570788</v>
      </c>
      <c r="AL182" s="10">
        <f>Customers!AL181+IFERROR(VLOOKUP(AL$4,Switching!$B$35:$F$44,5,0),0)-IFERROR(VLOOKUP(AL$4,Switching!$B$23:$F$31,5,0),0)</f>
        <v>52</v>
      </c>
      <c r="AM182" s="10">
        <f>Customers!AM181+IFERROR(VLOOKUP(AM$4,Switching!$B$35:$F$44,5,0),0)-IFERROR(VLOOKUP(AM$4,Switching!$B$23:$F$31,5,0),0)</f>
        <v>2603</v>
      </c>
      <c r="AN182" s="10">
        <f>Customers!AN181+IFERROR(VLOOKUP(AN$4,Switching!$B$35:$F$44,5,0),0)-IFERROR(VLOOKUP(AN$4,Switching!$B$23:$F$31,5,0),0)</f>
        <v>48</v>
      </c>
      <c r="AO182" s="10">
        <f>Customers!AO181+IFERROR(VLOOKUP(AO$4,Switching!$B$35:$F$44,5,0),0)-IFERROR(VLOOKUP(AO$4,Switching!$B$23:$F$31,5,0),0)</f>
        <v>233</v>
      </c>
      <c r="AP182" s="10">
        <f>Customers!AP181+IFERROR(VLOOKUP(AP$4,Switching!$B$35:$F$44,5,0),0)-IFERROR(VLOOKUP(AP$4,Switching!$B$23:$F$31,5,0),0)</f>
        <v>21</v>
      </c>
      <c r="AQ182" s="10">
        <f>Customers!AQ181+IFERROR(VLOOKUP(AQ$4,Switching!$B$35:$F$44,5,0),0)-IFERROR(VLOOKUP(AQ$4,Switching!$B$23:$F$31,5,0),0)</f>
        <v>208</v>
      </c>
      <c r="AR182" s="10">
        <f>Customers!AR181+IFERROR(VLOOKUP(AR$4,Switching!$B$35:$F$44,5,0),0)-IFERROR(VLOOKUP(AR$4,Switching!$B$23:$F$31,5,0),0)</f>
        <v>74</v>
      </c>
      <c r="AS182" s="10">
        <f>Customers!AS181+IFERROR(VLOOKUP(AS$4,Switching!$B$35:$F$44,5,0),0)-IFERROR(VLOOKUP(AS$4,Switching!$B$23:$F$31,5,0),0)</f>
        <v>100</v>
      </c>
      <c r="AT182" s="10">
        <f>Customers!AT181+IFERROR(VLOOKUP(AT$4,Switching!$B$35:$F$44,5,0),0)-IFERROR(VLOOKUP(AT$4,Switching!$B$23:$F$31,5,0),0)</f>
        <v>156</v>
      </c>
      <c r="AU182" s="10">
        <f>Customers!AU181+IFERROR(VLOOKUP(AU$4,Switching!$B$35:$F$44,5,0),0)-IFERROR(VLOOKUP(AU$4,Switching!$B$23:$F$31,5,0),0)</f>
        <v>12</v>
      </c>
      <c r="AV182" s="10">
        <f>Customers!AV181+IFERROR(VLOOKUP(AV$4,Switching!$B$35:$F$44,5,0),0)-IFERROR(VLOOKUP(AV$4,Switching!$B$23:$F$31,5,0),0)</f>
        <v>905</v>
      </c>
      <c r="AW182" s="10">
        <f>Customers!AW181+IFERROR(VLOOKUP(AW$4,Switching!$B$35:$F$44,5,0),0)-IFERROR(VLOOKUP(AW$4,Switching!$B$23:$F$31,5,0),0)</f>
        <v>1</v>
      </c>
      <c r="AX182" s="10">
        <f>Customers!AX181+IFERROR(VLOOKUP(AX$4,Switching!$B$35:$F$44,5,0),0)-IFERROR(VLOOKUP(AX$4,Switching!$B$23:$F$31,5,0),0)</f>
        <v>2</v>
      </c>
    </row>
    <row r="183" spans="1:50" x14ac:dyDescent="0.25">
      <c r="A183" s="8">
        <v>2029</v>
      </c>
      <c r="B183" s="8">
        <v>4</v>
      </c>
      <c r="C183" s="8" t="s">
        <v>658</v>
      </c>
      <c r="D183" s="10">
        <f>Customers!D182+IFERROR(VLOOKUP(D$4,Switching!$B$35:$F$44,5,0),0)-IFERROR(VLOOKUP(D$4,Switching!$B$23:$F$31,5,0),0)</f>
        <v>457116.87988645799</v>
      </c>
      <c r="E183" s="36">
        <f t="shared" si="13"/>
        <v>668</v>
      </c>
      <c r="F183" s="10">
        <f>Customers!F182+IFERROR(VLOOKUP(F$4,Switching!$B$35:$F$44,5,0),0)-IFERROR(VLOOKUP(F$4,Switching!$B$23:$F$31,5,0),0)</f>
        <v>394</v>
      </c>
      <c r="G183" s="10">
        <f>Customers!G182+IFERROR(VLOOKUP(G$4,Switching!$B$35:$F$44,5,0),0)-IFERROR(VLOOKUP(G$4,Switching!$B$23:$F$31,5,0),0)</f>
        <v>274</v>
      </c>
      <c r="H183" s="35">
        <f t="shared" si="14"/>
        <v>83700</v>
      </c>
      <c r="I183" s="10">
        <f>Customers!I182+IFERROR(VLOOKUP(I$4,Switching!$B$35:$F$44,5,0),0)-IFERROR(VLOOKUP(I$4,Switching!$B$23:$F$31,5,0),0)</f>
        <v>64769.09574882521</v>
      </c>
      <c r="J183" s="10">
        <f>Customers!J182+IFERROR(VLOOKUP(J$4,Switching!$B$35:$F$44,5,0),0)-IFERROR(VLOOKUP(J$4,Switching!$B$23:$F$31,5,0),0)</f>
        <v>18930.904251174794</v>
      </c>
      <c r="K183" s="10">
        <f>Customers!K182+IFERROR(VLOOKUP(K$4,Switching!$B$35:$F$44,5,0),0)-IFERROR(VLOOKUP(K$4,Switching!$B$23:$F$31,5,0),0)</f>
        <v>195</v>
      </c>
      <c r="L183" s="10">
        <f>Customers!L182+IFERROR(VLOOKUP(L$4,Switching!$B$35:$F$44,5,0),0)-IFERROR(VLOOKUP(L$4,Switching!$B$23:$F$31,5,0),0)</f>
        <v>4560</v>
      </c>
      <c r="M183" s="10">
        <f>Customers!M182+IFERROR(VLOOKUP(M$4,Switching!$B$35:$F$44,5,0),0)-IFERROR(VLOOKUP(M$4,Switching!$B$23:$F$31,5,0),0)</f>
        <v>216</v>
      </c>
      <c r="N183" s="10">
        <f>Customers!N182+IFERROR(VLOOKUP(N$4,Switching!$B$35:$F$44,5,0),0)-IFERROR(VLOOKUP(N$4,Switching!$B$23:$F$31,5,0),0)</f>
        <v>524</v>
      </c>
      <c r="O183" s="10">
        <f>Customers!O182+IFERROR(VLOOKUP(O$4,Switching!$B$35:$F$44,5,0),0)-IFERROR(VLOOKUP(O$4,Switching!$B$23:$F$31,5,0),0)</f>
        <v>52</v>
      </c>
      <c r="P183" s="10">
        <f>Customers!P182+IFERROR(VLOOKUP(P$4,Switching!$B$35:$F$44,5,0),0)-IFERROR(VLOOKUP(P$4,Switching!$B$23:$F$31,5,0),0)</f>
        <v>747</v>
      </c>
      <c r="Q183" s="10">
        <f>Customers!Q182+IFERROR(VLOOKUP(Q$4,Switching!$B$35:$F$44,5,0),0)-IFERROR(VLOOKUP(Q$4,Switching!$B$23:$F$31,5,0),0)</f>
        <v>1</v>
      </c>
      <c r="R183" s="10">
        <f>Customers!R182+IFERROR(VLOOKUP(R$4,Switching!$B$35:$F$44,5,0),0)-IFERROR(VLOOKUP(R$4,Switching!$B$23:$F$31,5,0),0)</f>
        <v>6</v>
      </c>
      <c r="S183" s="10">
        <f>Customers!S182+IFERROR(VLOOKUP(S$4,Switching!$B$35:$F$44,5,0),0)-IFERROR(VLOOKUP(S$4,Switching!$B$23:$F$31,5,0),0)</f>
        <v>5</v>
      </c>
      <c r="T183" s="10">
        <f t="shared" si="10"/>
        <v>12</v>
      </c>
      <c r="U183" s="10">
        <f>Customers!U182+IFERROR(VLOOKUP(U$4,Switching!$B$35:$F$44,5,0),0)-IFERROR(VLOOKUP(U$4,Switching!$B$23:$F$31,5,0),0)</f>
        <v>32</v>
      </c>
      <c r="V183" s="10">
        <f>Customers!V182+IFERROR(VLOOKUP(V$4,Switching!$B$35:$F$44,5,0),0)-IFERROR(VLOOKUP(V$4,Switching!$B$23:$F$31,5,0),0)</f>
        <v>1</v>
      </c>
      <c r="W183" s="10">
        <f>Customers!W182+IFERROR(VLOOKUP(W$4,Switching!$B$35:$F$44,5,0),0)-IFERROR(VLOOKUP(W$4,Switching!$B$23:$F$31,5,0),0)</f>
        <v>23474</v>
      </c>
      <c r="X183" s="35">
        <f t="shared" si="11"/>
        <v>4777</v>
      </c>
      <c r="Y183" s="10">
        <f>Customers!Y182+IFERROR(VLOOKUP(Y$4,Switching!$B$35:$F$44,5,0),0)-IFERROR(VLOOKUP(Y$4,Switching!$B$23:$F$31,5,0),0)</f>
        <v>3965</v>
      </c>
      <c r="Z183" s="10">
        <f>Customers!Z182+IFERROR(VLOOKUP(Z$4,Switching!$B$35:$F$44,5,0),0)-IFERROR(VLOOKUP(Z$4,Switching!$B$23:$F$31,5,0),0)</f>
        <v>812</v>
      </c>
      <c r="AA183" s="10">
        <f>Customers!AA182+IFERROR(VLOOKUP(AA$4,Switching!$B$35:$F$44,5,0),0)-IFERROR(VLOOKUP(AA$4,Switching!$B$23:$F$31,5,0),0)</f>
        <v>19</v>
      </c>
      <c r="AB183" s="10">
        <f>Customers!AB182+IFERROR(VLOOKUP(AB$4,Switching!$B$35:$F$44,5,0),0)-IFERROR(VLOOKUP(AB$4,Switching!$B$23:$F$31,5,0),0)</f>
        <v>187</v>
      </c>
      <c r="AC183" s="10">
        <f>Customers!AC182+IFERROR(VLOOKUP(AC$4,Switching!$B$35:$F$44,5,0),0)-IFERROR(VLOOKUP(AC$4,Switching!$B$23:$F$31,5,0),0)</f>
        <v>4</v>
      </c>
      <c r="AD183" s="10">
        <f>Customers!AD182+IFERROR(VLOOKUP(AD$4,Switching!$B$35:$F$44,5,0),0)-IFERROR(VLOOKUP(AD$4,Switching!$B$23:$F$31,5,0),0)</f>
        <v>18</v>
      </c>
      <c r="AE183" s="10">
        <f>Customers!AE182+IFERROR(VLOOKUP(AE$4,Switching!$B$35:$F$44,5,0),0)-IFERROR(VLOOKUP(AE$4,Switching!$B$23:$F$31,5,0),0)</f>
        <v>132</v>
      </c>
      <c r="AF183" s="10">
        <f>Customers!AF182+IFERROR(VLOOKUP(AF$4,Switching!$B$35:$F$44,5,0),0)-IFERROR(VLOOKUP(AF$4,Switching!$B$23:$F$31,5,0),0)</f>
        <v>13</v>
      </c>
      <c r="AG183" s="10">
        <f>Customers!AG182+IFERROR(VLOOKUP(AG$4,Switching!$B$35:$F$44,5,0),0)-IFERROR(VLOOKUP(AG$4,Switching!$B$23:$F$31,5,0),0)</f>
        <v>12</v>
      </c>
      <c r="AH183" s="10">
        <f>Customers!AH182+IFERROR(VLOOKUP(AH$4,Switching!$B$35:$F$44,5,0),0)-IFERROR(VLOOKUP(AH$4,Switching!$B$23:$F$31,5,0),0)</f>
        <v>391721</v>
      </c>
      <c r="AI183" s="35">
        <f t="shared" si="12"/>
        <v>47309</v>
      </c>
      <c r="AJ183" s="10">
        <f>Customers!AJ182+IFERROR(VLOOKUP(AJ$4,Switching!$B$35:$F$44,5,0),0)-IFERROR(VLOOKUP(AJ$4,Switching!$B$23:$F$31,5,0),0)</f>
        <v>29930.40451564929</v>
      </c>
      <c r="AK183" s="10">
        <f>Customers!AK182+IFERROR(VLOOKUP(AK$4,Switching!$B$35:$F$44,5,0),0)-IFERROR(VLOOKUP(AK$4,Switching!$B$23:$F$31,5,0),0)</f>
        <v>17378.595484350706</v>
      </c>
      <c r="AL183" s="10">
        <f>Customers!AL182+IFERROR(VLOOKUP(AL$4,Switching!$B$35:$F$44,5,0),0)-IFERROR(VLOOKUP(AL$4,Switching!$B$23:$F$31,5,0),0)</f>
        <v>52</v>
      </c>
      <c r="AM183" s="10">
        <f>Customers!AM182+IFERROR(VLOOKUP(AM$4,Switching!$B$35:$F$44,5,0),0)-IFERROR(VLOOKUP(AM$4,Switching!$B$23:$F$31,5,0),0)</f>
        <v>2603</v>
      </c>
      <c r="AN183" s="10">
        <f>Customers!AN182+IFERROR(VLOOKUP(AN$4,Switching!$B$35:$F$44,5,0),0)-IFERROR(VLOOKUP(AN$4,Switching!$B$23:$F$31,5,0),0)</f>
        <v>48</v>
      </c>
      <c r="AO183" s="10">
        <f>Customers!AO182+IFERROR(VLOOKUP(AO$4,Switching!$B$35:$F$44,5,0),0)-IFERROR(VLOOKUP(AO$4,Switching!$B$23:$F$31,5,0),0)</f>
        <v>233</v>
      </c>
      <c r="AP183" s="10">
        <f>Customers!AP182+IFERROR(VLOOKUP(AP$4,Switching!$B$35:$F$44,5,0),0)-IFERROR(VLOOKUP(AP$4,Switching!$B$23:$F$31,5,0),0)</f>
        <v>21</v>
      </c>
      <c r="AQ183" s="10">
        <f>Customers!AQ182+IFERROR(VLOOKUP(AQ$4,Switching!$B$35:$F$44,5,0),0)-IFERROR(VLOOKUP(AQ$4,Switching!$B$23:$F$31,5,0),0)</f>
        <v>208</v>
      </c>
      <c r="AR183" s="10">
        <f>Customers!AR182+IFERROR(VLOOKUP(AR$4,Switching!$B$35:$F$44,5,0),0)-IFERROR(VLOOKUP(AR$4,Switching!$B$23:$F$31,5,0),0)</f>
        <v>74</v>
      </c>
      <c r="AS183" s="10">
        <f>Customers!AS182+IFERROR(VLOOKUP(AS$4,Switching!$B$35:$F$44,5,0),0)-IFERROR(VLOOKUP(AS$4,Switching!$B$23:$F$31,5,0),0)</f>
        <v>100</v>
      </c>
      <c r="AT183" s="10">
        <f>Customers!AT182+IFERROR(VLOOKUP(AT$4,Switching!$B$35:$F$44,5,0),0)-IFERROR(VLOOKUP(AT$4,Switching!$B$23:$F$31,5,0),0)</f>
        <v>156</v>
      </c>
      <c r="AU183" s="10">
        <f>Customers!AU182+IFERROR(VLOOKUP(AU$4,Switching!$B$35:$F$44,5,0),0)-IFERROR(VLOOKUP(AU$4,Switching!$B$23:$F$31,5,0),0)</f>
        <v>12</v>
      </c>
      <c r="AV183" s="10">
        <f>Customers!AV182+IFERROR(VLOOKUP(AV$4,Switching!$B$35:$F$44,5,0),0)-IFERROR(VLOOKUP(AV$4,Switching!$B$23:$F$31,5,0),0)</f>
        <v>905</v>
      </c>
      <c r="AW183" s="10">
        <f>Customers!AW182+IFERROR(VLOOKUP(AW$4,Switching!$B$35:$F$44,5,0),0)-IFERROR(VLOOKUP(AW$4,Switching!$B$23:$F$31,5,0),0)</f>
        <v>1</v>
      </c>
      <c r="AX183" s="10">
        <f>Customers!AX182+IFERROR(VLOOKUP(AX$4,Switching!$B$35:$F$44,5,0),0)-IFERROR(VLOOKUP(AX$4,Switching!$B$23:$F$31,5,0),0)</f>
        <v>2</v>
      </c>
    </row>
    <row r="184" spans="1:50" x14ac:dyDescent="0.25">
      <c r="A184" s="8">
        <v>2029</v>
      </c>
      <c r="B184" s="8">
        <v>5</v>
      </c>
      <c r="C184" s="8" t="s">
        <v>659</v>
      </c>
      <c r="D184" s="10">
        <f>Customers!D183+IFERROR(VLOOKUP(D$4,Switching!$B$35:$F$44,5,0),0)-IFERROR(VLOOKUP(D$4,Switching!$B$23:$F$31,5,0),0)</f>
        <v>457264.64158274501</v>
      </c>
      <c r="E184" s="36">
        <f t="shared" si="13"/>
        <v>712</v>
      </c>
      <c r="F184" s="10">
        <f>Customers!F183+IFERROR(VLOOKUP(F$4,Switching!$B$35:$F$44,5,0),0)-IFERROR(VLOOKUP(F$4,Switching!$B$23:$F$31,5,0),0)</f>
        <v>420</v>
      </c>
      <c r="G184" s="10">
        <f>Customers!G183+IFERROR(VLOOKUP(G$4,Switching!$B$35:$F$44,5,0),0)-IFERROR(VLOOKUP(G$4,Switching!$B$23:$F$31,5,0),0)</f>
        <v>292</v>
      </c>
      <c r="H184" s="35">
        <f t="shared" si="14"/>
        <v>83710</v>
      </c>
      <c r="I184" s="10">
        <f>Customers!I183+IFERROR(VLOOKUP(I$4,Switching!$B$35:$F$44,5,0),0)-IFERROR(VLOOKUP(I$4,Switching!$B$23:$F$31,5,0),0)</f>
        <v>64776.844160112974</v>
      </c>
      <c r="J184" s="10">
        <f>Customers!J183+IFERROR(VLOOKUP(J$4,Switching!$B$35:$F$44,5,0),0)-IFERROR(VLOOKUP(J$4,Switching!$B$23:$F$31,5,0),0)</f>
        <v>18933.155839887026</v>
      </c>
      <c r="K184" s="10">
        <f>Customers!K183+IFERROR(VLOOKUP(K$4,Switching!$B$35:$F$44,5,0),0)-IFERROR(VLOOKUP(K$4,Switching!$B$23:$F$31,5,0),0)</f>
        <v>195</v>
      </c>
      <c r="L184" s="10">
        <f>Customers!L183+IFERROR(VLOOKUP(L$4,Switching!$B$35:$F$44,5,0),0)-IFERROR(VLOOKUP(L$4,Switching!$B$23:$F$31,5,0),0)</f>
        <v>4560</v>
      </c>
      <c r="M184" s="10">
        <f>Customers!M183+IFERROR(VLOOKUP(M$4,Switching!$B$35:$F$44,5,0),0)-IFERROR(VLOOKUP(M$4,Switching!$B$23:$F$31,5,0),0)</f>
        <v>216</v>
      </c>
      <c r="N184" s="10">
        <f>Customers!N183+IFERROR(VLOOKUP(N$4,Switching!$B$35:$F$44,5,0),0)-IFERROR(VLOOKUP(N$4,Switching!$B$23:$F$31,5,0),0)</f>
        <v>524</v>
      </c>
      <c r="O184" s="10">
        <f>Customers!O183+IFERROR(VLOOKUP(O$4,Switching!$B$35:$F$44,5,0),0)-IFERROR(VLOOKUP(O$4,Switching!$B$23:$F$31,5,0),0)</f>
        <v>52</v>
      </c>
      <c r="P184" s="10">
        <f>Customers!P183+IFERROR(VLOOKUP(P$4,Switching!$B$35:$F$44,5,0),0)-IFERROR(VLOOKUP(P$4,Switching!$B$23:$F$31,5,0),0)</f>
        <v>747</v>
      </c>
      <c r="Q184" s="10">
        <f>Customers!Q183+IFERROR(VLOOKUP(Q$4,Switching!$B$35:$F$44,5,0),0)-IFERROR(VLOOKUP(Q$4,Switching!$B$23:$F$31,5,0),0)</f>
        <v>1</v>
      </c>
      <c r="R184" s="10">
        <f>Customers!R183+IFERROR(VLOOKUP(R$4,Switching!$B$35:$F$44,5,0),0)-IFERROR(VLOOKUP(R$4,Switching!$B$23:$F$31,5,0),0)</f>
        <v>6</v>
      </c>
      <c r="S184" s="10">
        <f>Customers!S183+IFERROR(VLOOKUP(S$4,Switching!$B$35:$F$44,5,0),0)-IFERROR(VLOOKUP(S$4,Switching!$B$23:$F$31,5,0),0)</f>
        <v>5</v>
      </c>
      <c r="T184" s="10">
        <f t="shared" si="10"/>
        <v>12</v>
      </c>
      <c r="U184" s="10">
        <f>Customers!U183+IFERROR(VLOOKUP(U$4,Switching!$B$35:$F$44,5,0),0)-IFERROR(VLOOKUP(U$4,Switching!$B$23:$F$31,5,0),0)</f>
        <v>32</v>
      </c>
      <c r="V184" s="10">
        <f>Customers!V183+IFERROR(VLOOKUP(V$4,Switching!$B$35:$F$44,5,0),0)-IFERROR(VLOOKUP(V$4,Switching!$B$23:$F$31,5,0),0)</f>
        <v>1</v>
      </c>
      <c r="W184" s="10">
        <f>Customers!W183+IFERROR(VLOOKUP(W$4,Switching!$B$35:$F$44,5,0),0)-IFERROR(VLOOKUP(W$4,Switching!$B$23:$F$31,5,0),0)</f>
        <v>23481</v>
      </c>
      <c r="X184" s="35">
        <f t="shared" si="11"/>
        <v>4779</v>
      </c>
      <c r="Y184" s="10">
        <f>Customers!Y183+IFERROR(VLOOKUP(Y$4,Switching!$B$35:$F$44,5,0),0)-IFERROR(VLOOKUP(Y$4,Switching!$B$23:$F$31,5,0),0)</f>
        <v>3967</v>
      </c>
      <c r="Z184" s="10">
        <f>Customers!Z183+IFERROR(VLOOKUP(Z$4,Switching!$B$35:$F$44,5,0),0)-IFERROR(VLOOKUP(Z$4,Switching!$B$23:$F$31,5,0),0)</f>
        <v>812</v>
      </c>
      <c r="AA184" s="10">
        <f>Customers!AA183+IFERROR(VLOOKUP(AA$4,Switching!$B$35:$F$44,5,0),0)-IFERROR(VLOOKUP(AA$4,Switching!$B$23:$F$31,5,0),0)</f>
        <v>19</v>
      </c>
      <c r="AB184" s="10">
        <f>Customers!AB183+IFERROR(VLOOKUP(AB$4,Switching!$B$35:$F$44,5,0),0)-IFERROR(VLOOKUP(AB$4,Switching!$B$23:$F$31,5,0),0)</f>
        <v>187</v>
      </c>
      <c r="AC184" s="10">
        <f>Customers!AC183+IFERROR(VLOOKUP(AC$4,Switching!$B$35:$F$44,5,0),0)-IFERROR(VLOOKUP(AC$4,Switching!$B$23:$F$31,5,0),0)</f>
        <v>4</v>
      </c>
      <c r="AD184" s="10">
        <f>Customers!AD183+IFERROR(VLOOKUP(AD$4,Switching!$B$35:$F$44,5,0),0)-IFERROR(VLOOKUP(AD$4,Switching!$B$23:$F$31,5,0),0)</f>
        <v>18</v>
      </c>
      <c r="AE184" s="10">
        <f>Customers!AE183+IFERROR(VLOOKUP(AE$4,Switching!$B$35:$F$44,5,0),0)-IFERROR(VLOOKUP(AE$4,Switching!$B$23:$F$31,5,0),0)</f>
        <v>128</v>
      </c>
      <c r="AF184" s="10">
        <f>Customers!AF183+IFERROR(VLOOKUP(AF$4,Switching!$B$35:$F$44,5,0),0)-IFERROR(VLOOKUP(AF$4,Switching!$B$23:$F$31,5,0),0)</f>
        <v>13</v>
      </c>
      <c r="AG184" s="10">
        <f>Customers!AG183+IFERROR(VLOOKUP(AG$4,Switching!$B$35:$F$44,5,0),0)-IFERROR(VLOOKUP(AG$4,Switching!$B$23:$F$31,5,0),0)</f>
        <v>12</v>
      </c>
      <c r="AH184" s="10">
        <f>Customers!AH183+IFERROR(VLOOKUP(AH$4,Switching!$B$35:$F$44,5,0),0)-IFERROR(VLOOKUP(AH$4,Switching!$B$23:$F$31,5,0),0)</f>
        <v>391892</v>
      </c>
      <c r="AI184" s="35">
        <f t="shared" si="12"/>
        <v>47326</v>
      </c>
      <c r="AJ184" s="10">
        <f>Customers!AJ183+IFERROR(VLOOKUP(AJ$4,Switching!$B$35:$F$44,5,0),0)-IFERROR(VLOOKUP(AJ$4,Switching!$B$23:$F$31,5,0),0)</f>
        <v>29941.160188377384</v>
      </c>
      <c r="AK184" s="10">
        <f>Customers!AK183+IFERROR(VLOOKUP(AK$4,Switching!$B$35:$F$44,5,0),0)-IFERROR(VLOOKUP(AK$4,Switching!$B$23:$F$31,5,0),0)</f>
        <v>17384.839811622613</v>
      </c>
      <c r="AL184" s="10">
        <f>Customers!AL183+IFERROR(VLOOKUP(AL$4,Switching!$B$35:$F$44,5,0),0)-IFERROR(VLOOKUP(AL$4,Switching!$B$23:$F$31,5,0),0)</f>
        <v>52</v>
      </c>
      <c r="AM184" s="10">
        <f>Customers!AM183+IFERROR(VLOOKUP(AM$4,Switching!$B$35:$F$44,5,0),0)-IFERROR(VLOOKUP(AM$4,Switching!$B$23:$F$31,5,0),0)</f>
        <v>2603</v>
      </c>
      <c r="AN184" s="10">
        <f>Customers!AN183+IFERROR(VLOOKUP(AN$4,Switching!$B$35:$F$44,5,0),0)-IFERROR(VLOOKUP(AN$4,Switching!$B$23:$F$31,5,0),0)</f>
        <v>48</v>
      </c>
      <c r="AO184" s="10">
        <f>Customers!AO183+IFERROR(VLOOKUP(AO$4,Switching!$B$35:$F$44,5,0),0)-IFERROR(VLOOKUP(AO$4,Switching!$B$23:$F$31,5,0),0)</f>
        <v>233</v>
      </c>
      <c r="AP184" s="10">
        <f>Customers!AP183+IFERROR(VLOOKUP(AP$4,Switching!$B$35:$F$44,5,0),0)-IFERROR(VLOOKUP(AP$4,Switching!$B$23:$F$31,5,0),0)</f>
        <v>21</v>
      </c>
      <c r="AQ184" s="10">
        <f>Customers!AQ183+IFERROR(VLOOKUP(AQ$4,Switching!$B$35:$F$44,5,0),0)-IFERROR(VLOOKUP(AQ$4,Switching!$B$23:$F$31,5,0),0)</f>
        <v>208</v>
      </c>
      <c r="AR184" s="10">
        <f>Customers!AR183+IFERROR(VLOOKUP(AR$4,Switching!$B$35:$F$44,5,0),0)-IFERROR(VLOOKUP(AR$4,Switching!$B$23:$F$31,5,0),0)</f>
        <v>74</v>
      </c>
      <c r="AS184" s="10">
        <f>Customers!AS183+IFERROR(VLOOKUP(AS$4,Switching!$B$35:$F$44,5,0),0)-IFERROR(VLOOKUP(AS$4,Switching!$B$23:$F$31,5,0),0)</f>
        <v>100</v>
      </c>
      <c r="AT184" s="10">
        <f>Customers!AT183+IFERROR(VLOOKUP(AT$4,Switching!$B$35:$F$44,5,0),0)-IFERROR(VLOOKUP(AT$4,Switching!$B$23:$F$31,5,0),0)</f>
        <v>156</v>
      </c>
      <c r="AU184" s="10">
        <f>Customers!AU183+IFERROR(VLOOKUP(AU$4,Switching!$B$35:$F$44,5,0),0)-IFERROR(VLOOKUP(AU$4,Switching!$B$23:$F$31,5,0),0)</f>
        <v>12</v>
      </c>
      <c r="AV184" s="10">
        <f>Customers!AV183+IFERROR(VLOOKUP(AV$4,Switching!$B$35:$F$44,5,0),0)-IFERROR(VLOOKUP(AV$4,Switching!$B$23:$F$31,5,0),0)</f>
        <v>905</v>
      </c>
      <c r="AW184" s="10">
        <f>Customers!AW183+IFERROR(VLOOKUP(AW$4,Switching!$B$35:$F$44,5,0),0)-IFERROR(VLOOKUP(AW$4,Switching!$B$23:$F$31,5,0),0)</f>
        <v>1</v>
      </c>
      <c r="AX184" s="10">
        <f>Customers!AX183+IFERROR(VLOOKUP(AX$4,Switching!$B$35:$F$44,5,0),0)-IFERROR(VLOOKUP(AX$4,Switching!$B$23:$F$31,5,0),0)</f>
        <v>2</v>
      </c>
    </row>
    <row r="185" spans="1:50" x14ac:dyDescent="0.25">
      <c r="A185" s="8">
        <v>2029</v>
      </c>
      <c r="B185" s="8">
        <v>6</v>
      </c>
      <c r="C185" s="8" t="s">
        <v>660</v>
      </c>
      <c r="D185" s="10">
        <f>Customers!D184+IFERROR(VLOOKUP(D$4,Switching!$B$35:$F$44,5,0),0)-IFERROR(VLOOKUP(D$4,Switching!$B$23:$F$31,5,0),0)</f>
        <v>457412.40341571398</v>
      </c>
      <c r="E185" s="36">
        <f t="shared" si="13"/>
        <v>710</v>
      </c>
      <c r="F185" s="10">
        <f>Customers!F184+IFERROR(VLOOKUP(F$4,Switching!$B$35:$F$44,5,0),0)-IFERROR(VLOOKUP(F$4,Switching!$B$23:$F$31,5,0),0)</f>
        <v>419</v>
      </c>
      <c r="G185" s="10">
        <f>Customers!G184+IFERROR(VLOOKUP(G$4,Switching!$B$35:$F$44,5,0),0)-IFERROR(VLOOKUP(G$4,Switching!$B$23:$F$31,5,0),0)</f>
        <v>291</v>
      </c>
      <c r="H185" s="35">
        <f t="shared" si="14"/>
        <v>83720</v>
      </c>
      <c r="I185" s="10">
        <f>Customers!I184+IFERROR(VLOOKUP(I$4,Switching!$B$35:$F$44,5,0),0)-IFERROR(VLOOKUP(I$4,Switching!$B$23:$F$31,5,0),0)</f>
        <v>64784.592571400746</v>
      </c>
      <c r="J185" s="10">
        <f>Customers!J184+IFERROR(VLOOKUP(J$4,Switching!$B$35:$F$44,5,0),0)-IFERROR(VLOOKUP(J$4,Switching!$B$23:$F$31,5,0),0)</f>
        <v>18935.407428599254</v>
      </c>
      <c r="K185" s="10">
        <f>Customers!K184+IFERROR(VLOOKUP(K$4,Switching!$B$35:$F$44,5,0),0)-IFERROR(VLOOKUP(K$4,Switching!$B$23:$F$31,5,0),0)</f>
        <v>195</v>
      </c>
      <c r="L185" s="10">
        <f>Customers!L184+IFERROR(VLOOKUP(L$4,Switching!$B$35:$F$44,5,0),0)-IFERROR(VLOOKUP(L$4,Switching!$B$23:$F$31,5,0),0)</f>
        <v>4560</v>
      </c>
      <c r="M185" s="10">
        <f>Customers!M184+IFERROR(VLOOKUP(M$4,Switching!$B$35:$F$44,5,0),0)-IFERROR(VLOOKUP(M$4,Switching!$B$23:$F$31,5,0),0)</f>
        <v>216</v>
      </c>
      <c r="N185" s="10">
        <f>Customers!N184+IFERROR(VLOOKUP(N$4,Switching!$B$35:$F$44,5,0),0)-IFERROR(VLOOKUP(N$4,Switching!$B$23:$F$31,5,0),0)</f>
        <v>524</v>
      </c>
      <c r="O185" s="10">
        <f>Customers!O184+IFERROR(VLOOKUP(O$4,Switching!$B$35:$F$44,5,0),0)-IFERROR(VLOOKUP(O$4,Switching!$B$23:$F$31,5,0),0)</f>
        <v>52</v>
      </c>
      <c r="P185" s="10">
        <f>Customers!P184+IFERROR(VLOOKUP(P$4,Switching!$B$35:$F$44,5,0),0)-IFERROR(VLOOKUP(P$4,Switching!$B$23:$F$31,5,0),0)</f>
        <v>747</v>
      </c>
      <c r="Q185" s="10">
        <f>Customers!Q184+IFERROR(VLOOKUP(Q$4,Switching!$B$35:$F$44,5,0),0)-IFERROR(VLOOKUP(Q$4,Switching!$B$23:$F$31,5,0),0)</f>
        <v>1</v>
      </c>
      <c r="R185" s="10">
        <f>Customers!R184+IFERROR(VLOOKUP(R$4,Switching!$B$35:$F$44,5,0),0)-IFERROR(VLOOKUP(R$4,Switching!$B$23:$F$31,5,0),0)</f>
        <v>6</v>
      </c>
      <c r="S185" s="10">
        <f>Customers!S184+IFERROR(VLOOKUP(S$4,Switching!$B$35:$F$44,5,0),0)-IFERROR(VLOOKUP(S$4,Switching!$B$23:$F$31,5,0),0)</f>
        <v>5</v>
      </c>
      <c r="T185" s="10">
        <f t="shared" si="10"/>
        <v>12</v>
      </c>
      <c r="U185" s="10">
        <f>Customers!U184+IFERROR(VLOOKUP(U$4,Switching!$B$35:$F$44,5,0),0)-IFERROR(VLOOKUP(U$4,Switching!$B$23:$F$31,5,0),0)</f>
        <v>32</v>
      </c>
      <c r="V185" s="10">
        <f>Customers!V184+IFERROR(VLOOKUP(V$4,Switching!$B$35:$F$44,5,0),0)-IFERROR(VLOOKUP(V$4,Switching!$B$23:$F$31,5,0),0)</f>
        <v>1</v>
      </c>
      <c r="W185" s="10">
        <f>Customers!W184+IFERROR(VLOOKUP(W$4,Switching!$B$35:$F$44,5,0),0)-IFERROR(VLOOKUP(W$4,Switching!$B$23:$F$31,5,0),0)</f>
        <v>23487</v>
      </c>
      <c r="X185" s="35">
        <f t="shared" si="11"/>
        <v>4781</v>
      </c>
      <c r="Y185" s="10">
        <f>Customers!Y184+IFERROR(VLOOKUP(Y$4,Switching!$B$35:$F$44,5,0),0)-IFERROR(VLOOKUP(Y$4,Switching!$B$23:$F$31,5,0),0)</f>
        <v>3968</v>
      </c>
      <c r="Z185" s="10">
        <f>Customers!Z184+IFERROR(VLOOKUP(Z$4,Switching!$B$35:$F$44,5,0),0)-IFERROR(VLOOKUP(Z$4,Switching!$B$23:$F$31,5,0),0)</f>
        <v>813</v>
      </c>
      <c r="AA185" s="10">
        <f>Customers!AA184+IFERROR(VLOOKUP(AA$4,Switching!$B$35:$F$44,5,0),0)-IFERROR(VLOOKUP(AA$4,Switching!$B$23:$F$31,5,0),0)</f>
        <v>19</v>
      </c>
      <c r="AB185" s="10">
        <f>Customers!AB184+IFERROR(VLOOKUP(AB$4,Switching!$B$35:$F$44,5,0),0)-IFERROR(VLOOKUP(AB$4,Switching!$B$23:$F$31,5,0),0)</f>
        <v>187</v>
      </c>
      <c r="AC185" s="10">
        <f>Customers!AC184+IFERROR(VLOOKUP(AC$4,Switching!$B$35:$F$44,5,0),0)-IFERROR(VLOOKUP(AC$4,Switching!$B$23:$F$31,5,0),0)</f>
        <v>4</v>
      </c>
      <c r="AD185" s="10">
        <f>Customers!AD184+IFERROR(VLOOKUP(AD$4,Switching!$B$35:$F$44,5,0),0)-IFERROR(VLOOKUP(AD$4,Switching!$B$23:$F$31,5,0),0)</f>
        <v>18</v>
      </c>
      <c r="AE185" s="10">
        <f>Customers!AE184+IFERROR(VLOOKUP(AE$4,Switching!$B$35:$F$44,5,0),0)-IFERROR(VLOOKUP(AE$4,Switching!$B$23:$F$31,5,0),0)</f>
        <v>128</v>
      </c>
      <c r="AF185" s="10">
        <f>Customers!AF184+IFERROR(VLOOKUP(AF$4,Switching!$B$35:$F$44,5,0),0)-IFERROR(VLOOKUP(AF$4,Switching!$B$23:$F$31,5,0),0)</f>
        <v>13</v>
      </c>
      <c r="AG185" s="10">
        <f>Customers!AG184+IFERROR(VLOOKUP(AG$4,Switching!$B$35:$F$44,5,0),0)-IFERROR(VLOOKUP(AG$4,Switching!$B$23:$F$31,5,0),0)</f>
        <v>12</v>
      </c>
      <c r="AH185" s="10">
        <f>Customers!AH184+IFERROR(VLOOKUP(AH$4,Switching!$B$35:$F$44,5,0),0)-IFERROR(VLOOKUP(AH$4,Switching!$B$23:$F$31,5,0),0)</f>
        <v>392063</v>
      </c>
      <c r="AI185" s="35">
        <f t="shared" si="12"/>
        <v>47343</v>
      </c>
      <c r="AJ185" s="10">
        <f>Customers!AJ184+IFERROR(VLOOKUP(AJ$4,Switching!$B$35:$F$44,5,0),0)-IFERROR(VLOOKUP(AJ$4,Switching!$B$23:$F$31,5,0),0)</f>
        <v>29951.915861105477</v>
      </c>
      <c r="AK185" s="10">
        <f>Customers!AK184+IFERROR(VLOOKUP(AK$4,Switching!$B$35:$F$44,5,0),0)-IFERROR(VLOOKUP(AK$4,Switching!$B$23:$F$31,5,0),0)</f>
        <v>17391.084138894523</v>
      </c>
      <c r="AL185" s="10">
        <f>Customers!AL184+IFERROR(VLOOKUP(AL$4,Switching!$B$35:$F$44,5,0),0)-IFERROR(VLOOKUP(AL$4,Switching!$B$23:$F$31,5,0),0)</f>
        <v>52</v>
      </c>
      <c r="AM185" s="10">
        <f>Customers!AM184+IFERROR(VLOOKUP(AM$4,Switching!$B$35:$F$44,5,0),0)-IFERROR(VLOOKUP(AM$4,Switching!$B$23:$F$31,5,0),0)</f>
        <v>2603</v>
      </c>
      <c r="AN185" s="10">
        <f>Customers!AN184+IFERROR(VLOOKUP(AN$4,Switching!$B$35:$F$44,5,0),0)-IFERROR(VLOOKUP(AN$4,Switching!$B$23:$F$31,5,0),0)</f>
        <v>48</v>
      </c>
      <c r="AO185" s="10">
        <f>Customers!AO184+IFERROR(VLOOKUP(AO$4,Switching!$B$35:$F$44,5,0),0)-IFERROR(VLOOKUP(AO$4,Switching!$B$23:$F$31,5,0),0)</f>
        <v>233</v>
      </c>
      <c r="AP185" s="10">
        <f>Customers!AP184+IFERROR(VLOOKUP(AP$4,Switching!$B$35:$F$44,5,0),0)-IFERROR(VLOOKUP(AP$4,Switching!$B$23:$F$31,5,0),0)</f>
        <v>21</v>
      </c>
      <c r="AQ185" s="10">
        <f>Customers!AQ184+IFERROR(VLOOKUP(AQ$4,Switching!$B$35:$F$44,5,0),0)-IFERROR(VLOOKUP(AQ$4,Switching!$B$23:$F$31,5,0),0)</f>
        <v>208</v>
      </c>
      <c r="AR185" s="10">
        <f>Customers!AR184+IFERROR(VLOOKUP(AR$4,Switching!$B$35:$F$44,5,0),0)-IFERROR(VLOOKUP(AR$4,Switching!$B$23:$F$31,5,0),0)</f>
        <v>74</v>
      </c>
      <c r="AS185" s="10">
        <f>Customers!AS184+IFERROR(VLOOKUP(AS$4,Switching!$B$35:$F$44,5,0),0)-IFERROR(VLOOKUP(AS$4,Switching!$B$23:$F$31,5,0),0)</f>
        <v>100</v>
      </c>
      <c r="AT185" s="10">
        <f>Customers!AT184+IFERROR(VLOOKUP(AT$4,Switching!$B$35:$F$44,5,0),0)-IFERROR(VLOOKUP(AT$4,Switching!$B$23:$F$31,5,0),0)</f>
        <v>156</v>
      </c>
      <c r="AU185" s="10">
        <f>Customers!AU184+IFERROR(VLOOKUP(AU$4,Switching!$B$35:$F$44,5,0),0)-IFERROR(VLOOKUP(AU$4,Switching!$B$23:$F$31,5,0),0)</f>
        <v>12</v>
      </c>
      <c r="AV185" s="10">
        <f>Customers!AV184+IFERROR(VLOOKUP(AV$4,Switching!$B$35:$F$44,5,0),0)-IFERROR(VLOOKUP(AV$4,Switching!$B$23:$F$31,5,0),0)</f>
        <v>905</v>
      </c>
      <c r="AW185" s="10">
        <f>Customers!AW184+IFERROR(VLOOKUP(AW$4,Switching!$B$35:$F$44,5,0),0)-IFERROR(VLOOKUP(AW$4,Switching!$B$23:$F$31,5,0),0)</f>
        <v>1</v>
      </c>
      <c r="AX185" s="10">
        <f>Customers!AX184+IFERROR(VLOOKUP(AX$4,Switching!$B$35:$F$44,5,0),0)-IFERROR(VLOOKUP(AX$4,Switching!$B$23:$F$31,5,0),0)</f>
        <v>2</v>
      </c>
    </row>
    <row r="186" spans="1:50" x14ac:dyDescent="0.25">
      <c r="A186" s="8">
        <v>2029</v>
      </c>
      <c r="B186" s="8">
        <v>7</v>
      </c>
      <c r="C186" s="8" t="s">
        <v>661</v>
      </c>
      <c r="D186" s="10">
        <f>Customers!D185+IFERROR(VLOOKUP(D$4,Switching!$B$35:$F$44,5,0),0)-IFERROR(VLOOKUP(D$4,Switching!$B$23:$F$31,5,0),0)</f>
        <v>457560.16524868301</v>
      </c>
      <c r="E186" s="36">
        <f t="shared" si="13"/>
        <v>707</v>
      </c>
      <c r="F186" s="10">
        <f>Customers!F185+IFERROR(VLOOKUP(F$4,Switching!$B$35:$F$44,5,0),0)-IFERROR(VLOOKUP(F$4,Switching!$B$23:$F$31,5,0),0)</f>
        <v>417</v>
      </c>
      <c r="G186" s="10">
        <f>Customers!G185+IFERROR(VLOOKUP(G$4,Switching!$B$35:$F$44,5,0),0)-IFERROR(VLOOKUP(G$4,Switching!$B$23:$F$31,5,0),0)</f>
        <v>290</v>
      </c>
      <c r="H186" s="35">
        <f t="shared" si="14"/>
        <v>83730</v>
      </c>
      <c r="I186" s="10">
        <f>Customers!I185+IFERROR(VLOOKUP(I$4,Switching!$B$35:$F$44,5,0),0)-IFERROR(VLOOKUP(I$4,Switching!$B$23:$F$31,5,0),0)</f>
        <v>64792.340982688518</v>
      </c>
      <c r="J186" s="10">
        <f>Customers!J185+IFERROR(VLOOKUP(J$4,Switching!$B$35:$F$44,5,0),0)-IFERROR(VLOOKUP(J$4,Switching!$B$23:$F$31,5,0),0)</f>
        <v>18937.659017311486</v>
      </c>
      <c r="K186" s="10">
        <f>Customers!K185+IFERROR(VLOOKUP(K$4,Switching!$B$35:$F$44,5,0),0)-IFERROR(VLOOKUP(K$4,Switching!$B$23:$F$31,5,0),0)</f>
        <v>195</v>
      </c>
      <c r="L186" s="10">
        <f>Customers!L185+IFERROR(VLOOKUP(L$4,Switching!$B$35:$F$44,5,0),0)-IFERROR(VLOOKUP(L$4,Switching!$B$23:$F$31,5,0),0)</f>
        <v>4560</v>
      </c>
      <c r="M186" s="10">
        <f>Customers!M185+IFERROR(VLOOKUP(M$4,Switching!$B$35:$F$44,5,0),0)-IFERROR(VLOOKUP(M$4,Switching!$B$23:$F$31,5,0),0)</f>
        <v>216</v>
      </c>
      <c r="N186" s="10">
        <f>Customers!N185+IFERROR(VLOOKUP(N$4,Switching!$B$35:$F$44,5,0),0)-IFERROR(VLOOKUP(N$4,Switching!$B$23:$F$31,5,0),0)</f>
        <v>524</v>
      </c>
      <c r="O186" s="10">
        <f>Customers!O185+IFERROR(VLOOKUP(O$4,Switching!$B$35:$F$44,5,0),0)-IFERROR(VLOOKUP(O$4,Switching!$B$23:$F$31,5,0),0)</f>
        <v>52</v>
      </c>
      <c r="P186" s="10">
        <f>Customers!P185+IFERROR(VLOOKUP(P$4,Switching!$B$35:$F$44,5,0),0)-IFERROR(VLOOKUP(P$4,Switching!$B$23:$F$31,5,0),0)</f>
        <v>747</v>
      </c>
      <c r="Q186" s="10">
        <f>Customers!Q185+IFERROR(VLOOKUP(Q$4,Switching!$B$35:$F$44,5,0),0)-IFERROR(VLOOKUP(Q$4,Switching!$B$23:$F$31,5,0),0)</f>
        <v>1</v>
      </c>
      <c r="R186" s="10">
        <f>Customers!R185+IFERROR(VLOOKUP(R$4,Switching!$B$35:$F$44,5,0),0)-IFERROR(VLOOKUP(R$4,Switching!$B$23:$F$31,5,0),0)</f>
        <v>6</v>
      </c>
      <c r="S186" s="10">
        <f>Customers!S185+IFERROR(VLOOKUP(S$4,Switching!$B$35:$F$44,5,0),0)-IFERROR(VLOOKUP(S$4,Switching!$B$23:$F$31,5,0),0)</f>
        <v>5</v>
      </c>
      <c r="T186" s="10">
        <f t="shared" si="10"/>
        <v>12</v>
      </c>
      <c r="U186" s="10">
        <f>Customers!U185+IFERROR(VLOOKUP(U$4,Switching!$B$35:$F$44,5,0),0)-IFERROR(VLOOKUP(U$4,Switching!$B$23:$F$31,5,0),0)</f>
        <v>32</v>
      </c>
      <c r="V186" s="10">
        <f>Customers!V185+IFERROR(VLOOKUP(V$4,Switching!$B$35:$F$44,5,0),0)-IFERROR(VLOOKUP(V$4,Switching!$B$23:$F$31,5,0),0)</f>
        <v>1</v>
      </c>
      <c r="W186" s="10">
        <f>Customers!W185+IFERROR(VLOOKUP(W$4,Switching!$B$35:$F$44,5,0),0)-IFERROR(VLOOKUP(W$4,Switching!$B$23:$F$31,5,0),0)</f>
        <v>23457</v>
      </c>
      <c r="X186" s="35">
        <f t="shared" si="11"/>
        <v>4783</v>
      </c>
      <c r="Y186" s="10">
        <f>Customers!Y185+IFERROR(VLOOKUP(Y$4,Switching!$B$35:$F$44,5,0),0)-IFERROR(VLOOKUP(Y$4,Switching!$B$23:$F$31,5,0),0)</f>
        <v>3970</v>
      </c>
      <c r="Z186" s="10">
        <f>Customers!Z185+IFERROR(VLOOKUP(Z$4,Switching!$B$35:$F$44,5,0),0)-IFERROR(VLOOKUP(Z$4,Switching!$B$23:$F$31,5,0),0)</f>
        <v>813</v>
      </c>
      <c r="AA186" s="10">
        <f>Customers!AA185+IFERROR(VLOOKUP(AA$4,Switching!$B$35:$F$44,5,0),0)-IFERROR(VLOOKUP(AA$4,Switching!$B$23:$F$31,5,0),0)</f>
        <v>19</v>
      </c>
      <c r="AB186" s="10">
        <f>Customers!AB185+IFERROR(VLOOKUP(AB$4,Switching!$B$35:$F$44,5,0),0)-IFERROR(VLOOKUP(AB$4,Switching!$B$23:$F$31,5,0),0)</f>
        <v>187</v>
      </c>
      <c r="AC186" s="10">
        <f>Customers!AC185+IFERROR(VLOOKUP(AC$4,Switching!$B$35:$F$44,5,0),0)-IFERROR(VLOOKUP(AC$4,Switching!$B$23:$F$31,5,0),0)</f>
        <v>4</v>
      </c>
      <c r="AD186" s="10">
        <f>Customers!AD185+IFERROR(VLOOKUP(AD$4,Switching!$B$35:$F$44,5,0),0)-IFERROR(VLOOKUP(AD$4,Switching!$B$23:$F$31,5,0),0)</f>
        <v>18</v>
      </c>
      <c r="AE186" s="10">
        <f>Customers!AE185+IFERROR(VLOOKUP(AE$4,Switching!$B$35:$F$44,5,0),0)-IFERROR(VLOOKUP(AE$4,Switching!$B$23:$F$31,5,0),0)</f>
        <v>128</v>
      </c>
      <c r="AF186" s="10">
        <f>Customers!AF185+IFERROR(VLOOKUP(AF$4,Switching!$B$35:$F$44,5,0),0)-IFERROR(VLOOKUP(AF$4,Switching!$B$23:$F$31,5,0),0)</f>
        <v>13</v>
      </c>
      <c r="AG186" s="10">
        <f>Customers!AG185+IFERROR(VLOOKUP(AG$4,Switching!$B$35:$F$44,5,0),0)-IFERROR(VLOOKUP(AG$4,Switching!$B$23:$F$31,5,0),0)</f>
        <v>12</v>
      </c>
      <c r="AH186" s="10">
        <f>Customers!AH185+IFERROR(VLOOKUP(AH$4,Switching!$B$35:$F$44,5,0),0)-IFERROR(VLOOKUP(AH$4,Switching!$B$23:$F$31,5,0),0)</f>
        <v>392235</v>
      </c>
      <c r="AI186" s="35">
        <f t="shared" si="12"/>
        <v>47360</v>
      </c>
      <c r="AJ186" s="10">
        <f>Customers!AJ185+IFERROR(VLOOKUP(AJ$4,Switching!$B$35:$F$44,5,0),0)-IFERROR(VLOOKUP(AJ$4,Switching!$B$23:$F$31,5,0),0)</f>
        <v>29962.671533833567</v>
      </c>
      <c r="AK186" s="10">
        <f>Customers!AK185+IFERROR(VLOOKUP(AK$4,Switching!$B$35:$F$44,5,0),0)-IFERROR(VLOOKUP(AK$4,Switching!$B$23:$F$31,5,0),0)</f>
        <v>17397.328466166429</v>
      </c>
      <c r="AL186" s="10">
        <f>Customers!AL185+IFERROR(VLOOKUP(AL$4,Switching!$B$35:$F$44,5,0),0)-IFERROR(VLOOKUP(AL$4,Switching!$B$23:$F$31,5,0),0)</f>
        <v>52</v>
      </c>
      <c r="AM186" s="10">
        <f>Customers!AM185+IFERROR(VLOOKUP(AM$4,Switching!$B$35:$F$44,5,0),0)-IFERROR(VLOOKUP(AM$4,Switching!$B$23:$F$31,5,0),0)</f>
        <v>2603</v>
      </c>
      <c r="AN186" s="10">
        <f>Customers!AN185+IFERROR(VLOOKUP(AN$4,Switching!$B$35:$F$44,5,0),0)-IFERROR(VLOOKUP(AN$4,Switching!$B$23:$F$31,5,0),0)</f>
        <v>48</v>
      </c>
      <c r="AO186" s="10">
        <f>Customers!AO185+IFERROR(VLOOKUP(AO$4,Switching!$B$35:$F$44,5,0),0)-IFERROR(VLOOKUP(AO$4,Switching!$B$23:$F$31,5,0),0)</f>
        <v>233</v>
      </c>
      <c r="AP186" s="10">
        <f>Customers!AP185+IFERROR(VLOOKUP(AP$4,Switching!$B$35:$F$44,5,0),0)-IFERROR(VLOOKUP(AP$4,Switching!$B$23:$F$31,5,0),0)</f>
        <v>21</v>
      </c>
      <c r="AQ186" s="10">
        <f>Customers!AQ185+IFERROR(VLOOKUP(AQ$4,Switching!$B$35:$F$44,5,0),0)-IFERROR(VLOOKUP(AQ$4,Switching!$B$23:$F$31,5,0),0)</f>
        <v>208</v>
      </c>
      <c r="AR186" s="10">
        <f>Customers!AR185+IFERROR(VLOOKUP(AR$4,Switching!$B$35:$F$44,5,0),0)-IFERROR(VLOOKUP(AR$4,Switching!$B$23:$F$31,5,0),0)</f>
        <v>74</v>
      </c>
      <c r="AS186" s="10">
        <f>Customers!AS185+IFERROR(VLOOKUP(AS$4,Switching!$B$35:$F$44,5,0),0)-IFERROR(VLOOKUP(AS$4,Switching!$B$23:$F$31,5,0),0)</f>
        <v>100</v>
      </c>
      <c r="AT186" s="10">
        <f>Customers!AT185+IFERROR(VLOOKUP(AT$4,Switching!$B$35:$F$44,5,0),0)-IFERROR(VLOOKUP(AT$4,Switching!$B$23:$F$31,5,0),0)</f>
        <v>156</v>
      </c>
      <c r="AU186" s="10">
        <f>Customers!AU185+IFERROR(VLOOKUP(AU$4,Switching!$B$35:$F$44,5,0),0)-IFERROR(VLOOKUP(AU$4,Switching!$B$23:$F$31,5,0),0)</f>
        <v>12</v>
      </c>
      <c r="AV186" s="10">
        <f>Customers!AV185+IFERROR(VLOOKUP(AV$4,Switching!$B$35:$F$44,5,0),0)-IFERROR(VLOOKUP(AV$4,Switching!$B$23:$F$31,5,0),0)</f>
        <v>905</v>
      </c>
      <c r="AW186" s="10">
        <f>Customers!AW185+IFERROR(VLOOKUP(AW$4,Switching!$B$35:$F$44,5,0),0)-IFERROR(VLOOKUP(AW$4,Switching!$B$23:$F$31,5,0),0)</f>
        <v>1</v>
      </c>
      <c r="AX186" s="10">
        <f>Customers!AX185+IFERROR(VLOOKUP(AX$4,Switching!$B$35:$F$44,5,0),0)-IFERROR(VLOOKUP(AX$4,Switching!$B$23:$F$31,5,0),0)</f>
        <v>2</v>
      </c>
    </row>
    <row r="187" spans="1:50" x14ac:dyDescent="0.25">
      <c r="A187" s="8">
        <v>2029</v>
      </c>
      <c r="B187" s="8">
        <v>8</v>
      </c>
      <c r="C187" s="8" t="s">
        <v>662</v>
      </c>
      <c r="D187" s="10">
        <f>Customers!D186+IFERROR(VLOOKUP(D$4,Switching!$B$35:$F$44,5,0),0)-IFERROR(VLOOKUP(D$4,Switching!$B$23:$F$31,5,0),0)</f>
        <v>457707.92694497103</v>
      </c>
      <c r="E187" s="36">
        <f t="shared" si="13"/>
        <v>705</v>
      </c>
      <c r="F187" s="10">
        <f>Customers!F186+IFERROR(VLOOKUP(F$4,Switching!$B$35:$F$44,5,0),0)-IFERROR(VLOOKUP(F$4,Switching!$B$23:$F$31,5,0),0)</f>
        <v>416</v>
      </c>
      <c r="G187" s="10">
        <f>Customers!G186+IFERROR(VLOOKUP(G$4,Switching!$B$35:$F$44,5,0),0)-IFERROR(VLOOKUP(G$4,Switching!$B$23:$F$31,5,0),0)</f>
        <v>289</v>
      </c>
      <c r="H187" s="35">
        <f t="shared" si="14"/>
        <v>83740</v>
      </c>
      <c r="I187" s="10">
        <f>Customers!I186+IFERROR(VLOOKUP(I$4,Switching!$B$35:$F$44,5,0),0)-IFERROR(VLOOKUP(I$4,Switching!$B$23:$F$31,5,0),0)</f>
        <v>64800.08939397629</v>
      </c>
      <c r="J187" s="10">
        <f>Customers!J186+IFERROR(VLOOKUP(J$4,Switching!$B$35:$F$44,5,0),0)-IFERROR(VLOOKUP(J$4,Switching!$B$23:$F$31,5,0),0)</f>
        <v>18939.910606023714</v>
      </c>
      <c r="K187" s="10">
        <f>Customers!K186+IFERROR(VLOOKUP(K$4,Switching!$B$35:$F$44,5,0),0)-IFERROR(VLOOKUP(K$4,Switching!$B$23:$F$31,5,0),0)</f>
        <v>195</v>
      </c>
      <c r="L187" s="10">
        <f>Customers!L186+IFERROR(VLOOKUP(L$4,Switching!$B$35:$F$44,5,0),0)-IFERROR(VLOOKUP(L$4,Switching!$B$23:$F$31,5,0),0)</f>
        <v>4560</v>
      </c>
      <c r="M187" s="10">
        <f>Customers!M186+IFERROR(VLOOKUP(M$4,Switching!$B$35:$F$44,5,0),0)-IFERROR(VLOOKUP(M$4,Switching!$B$23:$F$31,5,0),0)</f>
        <v>216</v>
      </c>
      <c r="N187" s="10">
        <f>Customers!N186+IFERROR(VLOOKUP(N$4,Switching!$B$35:$F$44,5,0),0)-IFERROR(VLOOKUP(N$4,Switching!$B$23:$F$31,5,0),0)</f>
        <v>524</v>
      </c>
      <c r="O187" s="10">
        <f>Customers!O186+IFERROR(VLOOKUP(O$4,Switching!$B$35:$F$44,5,0),0)-IFERROR(VLOOKUP(O$4,Switching!$B$23:$F$31,5,0),0)</f>
        <v>52</v>
      </c>
      <c r="P187" s="10">
        <f>Customers!P186+IFERROR(VLOOKUP(P$4,Switching!$B$35:$F$44,5,0),0)-IFERROR(VLOOKUP(P$4,Switching!$B$23:$F$31,5,0),0)</f>
        <v>747</v>
      </c>
      <c r="Q187" s="10">
        <f>Customers!Q186+IFERROR(VLOOKUP(Q$4,Switching!$B$35:$F$44,5,0),0)-IFERROR(VLOOKUP(Q$4,Switching!$B$23:$F$31,5,0),0)</f>
        <v>1</v>
      </c>
      <c r="R187" s="10">
        <f>Customers!R186+IFERROR(VLOOKUP(R$4,Switching!$B$35:$F$44,5,0),0)-IFERROR(VLOOKUP(R$4,Switching!$B$23:$F$31,5,0),0)</f>
        <v>6</v>
      </c>
      <c r="S187" s="10">
        <f>Customers!S186+IFERROR(VLOOKUP(S$4,Switching!$B$35:$F$44,5,0),0)-IFERROR(VLOOKUP(S$4,Switching!$B$23:$F$31,5,0),0)</f>
        <v>5</v>
      </c>
      <c r="T187" s="10">
        <f t="shared" si="10"/>
        <v>12</v>
      </c>
      <c r="U187" s="10">
        <f>Customers!U186+IFERROR(VLOOKUP(U$4,Switching!$B$35:$F$44,5,0),0)-IFERROR(VLOOKUP(U$4,Switching!$B$23:$F$31,5,0),0)</f>
        <v>32</v>
      </c>
      <c r="V187" s="10">
        <f>Customers!V186+IFERROR(VLOOKUP(V$4,Switching!$B$35:$F$44,5,0),0)-IFERROR(VLOOKUP(V$4,Switching!$B$23:$F$31,5,0),0)</f>
        <v>1</v>
      </c>
      <c r="W187" s="10">
        <f>Customers!W186+IFERROR(VLOOKUP(W$4,Switching!$B$35:$F$44,5,0),0)-IFERROR(VLOOKUP(W$4,Switching!$B$23:$F$31,5,0),0)</f>
        <v>23463</v>
      </c>
      <c r="X187" s="35">
        <f t="shared" si="11"/>
        <v>4785</v>
      </c>
      <c r="Y187" s="10">
        <f>Customers!Y186+IFERROR(VLOOKUP(Y$4,Switching!$B$35:$F$44,5,0),0)-IFERROR(VLOOKUP(Y$4,Switching!$B$23:$F$31,5,0),0)</f>
        <v>3972</v>
      </c>
      <c r="Z187" s="10">
        <f>Customers!Z186+IFERROR(VLOOKUP(Z$4,Switching!$B$35:$F$44,5,0),0)-IFERROR(VLOOKUP(Z$4,Switching!$B$23:$F$31,5,0),0)</f>
        <v>813</v>
      </c>
      <c r="AA187" s="10">
        <f>Customers!AA186+IFERROR(VLOOKUP(AA$4,Switching!$B$35:$F$44,5,0),0)-IFERROR(VLOOKUP(AA$4,Switching!$B$23:$F$31,5,0),0)</f>
        <v>19</v>
      </c>
      <c r="AB187" s="10">
        <f>Customers!AB186+IFERROR(VLOOKUP(AB$4,Switching!$B$35:$F$44,5,0),0)-IFERROR(VLOOKUP(AB$4,Switching!$B$23:$F$31,5,0),0)</f>
        <v>187</v>
      </c>
      <c r="AC187" s="10">
        <f>Customers!AC186+IFERROR(VLOOKUP(AC$4,Switching!$B$35:$F$44,5,0),0)-IFERROR(VLOOKUP(AC$4,Switching!$B$23:$F$31,5,0),0)</f>
        <v>4</v>
      </c>
      <c r="AD187" s="10">
        <f>Customers!AD186+IFERROR(VLOOKUP(AD$4,Switching!$B$35:$F$44,5,0),0)-IFERROR(VLOOKUP(AD$4,Switching!$B$23:$F$31,5,0),0)</f>
        <v>18</v>
      </c>
      <c r="AE187" s="10">
        <f>Customers!AE186+IFERROR(VLOOKUP(AE$4,Switching!$B$35:$F$44,5,0),0)-IFERROR(VLOOKUP(AE$4,Switching!$B$23:$F$31,5,0),0)</f>
        <v>128</v>
      </c>
      <c r="AF187" s="10">
        <f>Customers!AF186+IFERROR(VLOOKUP(AF$4,Switching!$B$35:$F$44,5,0),0)-IFERROR(VLOOKUP(AF$4,Switching!$B$23:$F$31,5,0),0)</f>
        <v>13</v>
      </c>
      <c r="AG187" s="10">
        <f>Customers!AG186+IFERROR(VLOOKUP(AG$4,Switching!$B$35:$F$44,5,0),0)-IFERROR(VLOOKUP(AG$4,Switching!$B$23:$F$31,5,0),0)</f>
        <v>12</v>
      </c>
      <c r="AH187" s="10">
        <f>Customers!AH186+IFERROR(VLOOKUP(AH$4,Switching!$B$35:$F$44,5,0),0)-IFERROR(VLOOKUP(AH$4,Switching!$B$23:$F$31,5,0),0)</f>
        <v>392406</v>
      </c>
      <c r="AI187" s="35">
        <f t="shared" si="12"/>
        <v>47377</v>
      </c>
      <c r="AJ187" s="10">
        <f>Customers!AJ186+IFERROR(VLOOKUP(AJ$4,Switching!$B$35:$F$44,5,0),0)-IFERROR(VLOOKUP(AJ$4,Switching!$B$23:$F$31,5,0),0)</f>
        <v>29973.427206561661</v>
      </c>
      <c r="AK187" s="10">
        <f>Customers!AK186+IFERROR(VLOOKUP(AK$4,Switching!$B$35:$F$44,5,0),0)-IFERROR(VLOOKUP(AK$4,Switching!$B$23:$F$31,5,0),0)</f>
        <v>17403.572793438336</v>
      </c>
      <c r="AL187" s="10">
        <f>Customers!AL186+IFERROR(VLOOKUP(AL$4,Switching!$B$35:$F$44,5,0),0)-IFERROR(VLOOKUP(AL$4,Switching!$B$23:$F$31,5,0),0)</f>
        <v>52</v>
      </c>
      <c r="AM187" s="10">
        <f>Customers!AM186+IFERROR(VLOOKUP(AM$4,Switching!$B$35:$F$44,5,0),0)-IFERROR(VLOOKUP(AM$4,Switching!$B$23:$F$31,5,0),0)</f>
        <v>2603</v>
      </c>
      <c r="AN187" s="10">
        <f>Customers!AN186+IFERROR(VLOOKUP(AN$4,Switching!$B$35:$F$44,5,0),0)-IFERROR(VLOOKUP(AN$4,Switching!$B$23:$F$31,5,0),0)</f>
        <v>48</v>
      </c>
      <c r="AO187" s="10">
        <f>Customers!AO186+IFERROR(VLOOKUP(AO$4,Switching!$B$35:$F$44,5,0),0)-IFERROR(VLOOKUP(AO$4,Switching!$B$23:$F$31,5,0),0)</f>
        <v>233</v>
      </c>
      <c r="AP187" s="10">
        <f>Customers!AP186+IFERROR(VLOOKUP(AP$4,Switching!$B$35:$F$44,5,0),0)-IFERROR(VLOOKUP(AP$4,Switching!$B$23:$F$31,5,0),0)</f>
        <v>21</v>
      </c>
      <c r="AQ187" s="10">
        <f>Customers!AQ186+IFERROR(VLOOKUP(AQ$4,Switching!$B$35:$F$44,5,0),0)-IFERROR(VLOOKUP(AQ$4,Switching!$B$23:$F$31,5,0),0)</f>
        <v>208</v>
      </c>
      <c r="AR187" s="10">
        <f>Customers!AR186+IFERROR(VLOOKUP(AR$4,Switching!$B$35:$F$44,5,0),0)-IFERROR(VLOOKUP(AR$4,Switching!$B$23:$F$31,5,0),0)</f>
        <v>74</v>
      </c>
      <c r="AS187" s="10">
        <f>Customers!AS186+IFERROR(VLOOKUP(AS$4,Switching!$B$35:$F$44,5,0),0)-IFERROR(VLOOKUP(AS$4,Switching!$B$23:$F$31,5,0),0)</f>
        <v>100</v>
      </c>
      <c r="AT187" s="10">
        <f>Customers!AT186+IFERROR(VLOOKUP(AT$4,Switching!$B$35:$F$44,5,0),0)-IFERROR(VLOOKUP(AT$4,Switching!$B$23:$F$31,5,0),0)</f>
        <v>156</v>
      </c>
      <c r="AU187" s="10">
        <f>Customers!AU186+IFERROR(VLOOKUP(AU$4,Switching!$B$35:$F$44,5,0),0)-IFERROR(VLOOKUP(AU$4,Switching!$B$23:$F$31,5,0),0)</f>
        <v>12</v>
      </c>
      <c r="AV187" s="10">
        <f>Customers!AV186+IFERROR(VLOOKUP(AV$4,Switching!$B$35:$F$44,5,0),0)-IFERROR(VLOOKUP(AV$4,Switching!$B$23:$F$31,5,0),0)</f>
        <v>905</v>
      </c>
      <c r="AW187" s="10">
        <f>Customers!AW186+IFERROR(VLOOKUP(AW$4,Switching!$B$35:$F$44,5,0),0)-IFERROR(VLOOKUP(AW$4,Switching!$B$23:$F$31,5,0),0)</f>
        <v>1</v>
      </c>
      <c r="AX187" s="10">
        <f>Customers!AX186+IFERROR(VLOOKUP(AX$4,Switching!$B$35:$F$44,5,0),0)-IFERROR(VLOOKUP(AX$4,Switching!$B$23:$F$31,5,0),0)</f>
        <v>2</v>
      </c>
    </row>
    <row r="188" spans="1:50" x14ac:dyDescent="0.25">
      <c r="A188" s="8">
        <v>2029</v>
      </c>
      <c r="B188" s="8">
        <v>9</v>
      </c>
      <c r="C188" s="8" t="s">
        <v>663</v>
      </c>
      <c r="D188" s="10">
        <f>Customers!D187+IFERROR(VLOOKUP(D$4,Switching!$B$35:$F$44,5,0),0)-IFERROR(VLOOKUP(D$4,Switching!$B$23:$F$31,5,0),0)</f>
        <v>457855.68877793901</v>
      </c>
      <c r="E188" s="36">
        <f t="shared" si="13"/>
        <v>703</v>
      </c>
      <c r="F188" s="10">
        <f>Customers!F187+IFERROR(VLOOKUP(F$4,Switching!$B$35:$F$44,5,0),0)-IFERROR(VLOOKUP(F$4,Switching!$B$23:$F$31,5,0),0)</f>
        <v>415</v>
      </c>
      <c r="G188" s="10">
        <f>Customers!G187+IFERROR(VLOOKUP(G$4,Switching!$B$35:$F$44,5,0),0)-IFERROR(VLOOKUP(G$4,Switching!$B$23:$F$31,5,0),0)</f>
        <v>288</v>
      </c>
      <c r="H188" s="35">
        <f t="shared" si="14"/>
        <v>83750</v>
      </c>
      <c r="I188" s="10">
        <f>Customers!I187+IFERROR(VLOOKUP(I$4,Switching!$B$35:$F$44,5,0),0)-IFERROR(VLOOKUP(I$4,Switching!$B$23:$F$31,5,0),0)</f>
        <v>64807.837805264055</v>
      </c>
      <c r="J188" s="10">
        <f>Customers!J187+IFERROR(VLOOKUP(J$4,Switching!$B$35:$F$44,5,0),0)-IFERROR(VLOOKUP(J$4,Switching!$B$23:$F$31,5,0),0)</f>
        <v>18942.162194735945</v>
      </c>
      <c r="K188" s="10">
        <f>Customers!K187+IFERROR(VLOOKUP(K$4,Switching!$B$35:$F$44,5,0),0)-IFERROR(VLOOKUP(K$4,Switching!$B$23:$F$31,5,0),0)</f>
        <v>195</v>
      </c>
      <c r="L188" s="10">
        <f>Customers!L187+IFERROR(VLOOKUP(L$4,Switching!$B$35:$F$44,5,0),0)-IFERROR(VLOOKUP(L$4,Switching!$B$23:$F$31,5,0),0)</f>
        <v>4560</v>
      </c>
      <c r="M188" s="10">
        <f>Customers!M187+IFERROR(VLOOKUP(M$4,Switching!$B$35:$F$44,5,0),0)-IFERROR(VLOOKUP(M$4,Switching!$B$23:$F$31,5,0),0)</f>
        <v>216</v>
      </c>
      <c r="N188" s="10">
        <f>Customers!N187+IFERROR(VLOOKUP(N$4,Switching!$B$35:$F$44,5,0),0)-IFERROR(VLOOKUP(N$4,Switching!$B$23:$F$31,5,0),0)</f>
        <v>524</v>
      </c>
      <c r="O188" s="10">
        <f>Customers!O187+IFERROR(VLOOKUP(O$4,Switching!$B$35:$F$44,5,0),0)-IFERROR(VLOOKUP(O$4,Switching!$B$23:$F$31,5,0),0)</f>
        <v>52</v>
      </c>
      <c r="P188" s="10">
        <f>Customers!P187+IFERROR(VLOOKUP(P$4,Switching!$B$35:$F$44,5,0),0)-IFERROR(VLOOKUP(P$4,Switching!$B$23:$F$31,5,0),0)</f>
        <v>747</v>
      </c>
      <c r="Q188" s="10">
        <f>Customers!Q187+IFERROR(VLOOKUP(Q$4,Switching!$B$35:$F$44,5,0),0)-IFERROR(VLOOKUP(Q$4,Switching!$B$23:$F$31,5,0),0)</f>
        <v>1</v>
      </c>
      <c r="R188" s="10">
        <f>Customers!R187+IFERROR(VLOOKUP(R$4,Switching!$B$35:$F$44,5,0),0)-IFERROR(VLOOKUP(R$4,Switching!$B$23:$F$31,5,0),0)</f>
        <v>6</v>
      </c>
      <c r="S188" s="10">
        <f>Customers!S187+IFERROR(VLOOKUP(S$4,Switching!$B$35:$F$44,5,0),0)-IFERROR(VLOOKUP(S$4,Switching!$B$23:$F$31,5,0),0)</f>
        <v>5</v>
      </c>
      <c r="T188" s="10">
        <f t="shared" si="10"/>
        <v>12</v>
      </c>
      <c r="U188" s="10">
        <f>Customers!U187+IFERROR(VLOOKUP(U$4,Switching!$B$35:$F$44,5,0),0)-IFERROR(VLOOKUP(U$4,Switching!$B$23:$F$31,5,0),0)</f>
        <v>32</v>
      </c>
      <c r="V188" s="10">
        <f>Customers!V187+IFERROR(VLOOKUP(V$4,Switching!$B$35:$F$44,5,0),0)-IFERROR(VLOOKUP(V$4,Switching!$B$23:$F$31,5,0),0)</f>
        <v>1</v>
      </c>
      <c r="W188" s="10">
        <f>Customers!W187+IFERROR(VLOOKUP(W$4,Switching!$B$35:$F$44,5,0),0)-IFERROR(VLOOKUP(W$4,Switching!$B$23:$F$31,5,0),0)</f>
        <v>23470</v>
      </c>
      <c r="X188" s="35">
        <f t="shared" si="11"/>
        <v>4787</v>
      </c>
      <c r="Y188" s="10">
        <f>Customers!Y187+IFERROR(VLOOKUP(Y$4,Switching!$B$35:$F$44,5,0),0)-IFERROR(VLOOKUP(Y$4,Switching!$B$23:$F$31,5,0),0)</f>
        <v>3973</v>
      </c>
      <c r="Z188" s="10">
        <f>Customers!Z187+IFERROR(VLOOKUP(Z$4,Switching!$B$35:$F$44,5,0),0)-IFERROR(VLOOKUP(Z$4,Switching!$B$23:$F$31,5,0),0)</f>
        <v>814</v>
      </c>
      <c r="AA188" s="10">
        <f>Customers!AA187+IFERROR(VLOOKUP(AA$4,Switching!$B$35:$F$44,5,0),0)-IFERROR(VLOOKUP(AA$4,Switching!$B$23:$F$31,5,0),0)</f>
        <v>19</v>
      </c>
      <c r="AB188" s="10">
        <f>Customers!AB187+IFERROR(VLOOKUP(AB$4,Switching!$B$35:$F$44,5,0),0)-IFERROR(VLOOKUP(AB$4,Switching!$B$23:$F$31,5,0),0)</f>
        <v>187</v>
      </c>
      <c r="AC188" s="10">
        <f>Customers!AC187+IFERROR(VLOOKUP(AC$4,Switching!$B$35:$F$44,5,0),0)-IFERROR(VLOOKUP(AC$4,Switching!$B$23:$F$31,5,0),0)</f>
        <v>4</v>
      </c>
      <c r="AD188" s="10">
        <f>Customers!AD187+IFERROR(VLOOKUP(AD$4,Switching!$B$35:$F$44,5,0),0)-IFERROR(VLOOKUP(AD$4,Switching!$B$23:$F$31,5,0),0)</f>
        <v>18</v>
      </c>
      <c r="AE188" s="10">
        <f>Customers!AE187+IFERROR(VLOOKUP(AE$4,Switching!$B$35:$F$44,5,0),0)-IFERROR(VLOOKUP(AE$4,Switching!$B$23:$F$31,5,0),0)</f>
        <v>130</v>
      </c>
      <c r="AF188" s="10">
        <f>Customers!AF187+IFERROR(VLOOKUP(AF$4,Switching!$B$35:$F$44,5,0),0)-IFERROR(VLOOKUP(AF$4,Switching!$B$23:$F$31,5,0),0)</f>
        <v>13</v>
      </c>
      <c r="AG188" s="10">
        <f>Customers!AG187+IFERROR(VLOOKUP(AG$4,Switching!$B$35:$F$44,5,0),0)-IFERROR(VLOOKUP(AG$4,Switching!$B$23:$F$31,5,0),0)</f>
        <v>12</v>
      </c>
      <c r="AH188" s="10">
        <f>Customers!AH187+IFERROR(VLOOKUP(AH$4,Switching!$B$35:$F$44,5,0),0)-IFERROR(VLOOKUP(AH$4,Switching!$B$23:$F$31,5,0),0)</f>
        <v>392577</v>
      </c>
      <c r="AI188" s="35">
        <f t="shared" si="12"/>
        <v>47394</v>
      </c>
      <c r="AJ188" s="10">
        <f>Customers!AJ187+IFERROR(VLOOKUP(AJ$4,Switching!$B$35:$F$44,5,0),0)-IFERROR(VLOOKUP(AJ$4,Switching!$B$23:$F$31,5,0),0)</f>
        <v>29984.18287928975</v>
      </c>
      <c r="AK188" s="10">
        <f>Customers!AK187+IFERROR(VLOOKUP(AK$4,Switching!$B$35:$F$44,5,0),0)-IFERROR(VLOOKUP(AK$4,Switching!$B$23:$F$31,5,0),0)</f>
        <v>17409.817120710246</v>
      </c>
      <c r="AL188" s="10">
        <f>Customers!AL187+IFERROR(VLOOKUP(AL$4,Switching!$B$35:$F$44,5,0),0)-IFERROR(VLOOKUP(AL$4,Switching!$B$23:$F$31,5,0),0)</f>
        <v>52</v>
      </c>
      <c r="AM188" s="10">
        <f>Customers!AM187+IFERROR(VLOOKUP(AM$4,Switching!$B$35:$F$44,5,0),0)-IFERROR(VLOOKUP(AM$4,Switching!$B$23:$F$31,5,0),0)</f>
        <v>2603</v>
      </c>
      <c r="AN188" s="10">
        <f>Customers!AN187+IFERROR(VLOOKUP(AN$4,Switching!$B$35:$F$44,5,0),0)-IFERROR(VLOOKUP(AN$4,Switching!$B$23:$F$31,5,0),0)</f>
        <v>48</v>
      </c>
      <c r="AO188" s="10">
        <f>Customers!AO187+IFERROR(VLOOKUP(AO$4,Switching!$B$35:$F$44,5,0),0)-IFERROR(VLOOKUP(AO$4,Switching!$B$23:$F$31,5,0),0)</f>
        <v>233</v>
      </c>
      <c r="AP188" s="10">
        <f>Customers!AP187+IFERROR(VLOOKUP(AP$4,Switching!$B$35:$F$44,5,0),0)-IFERROR(VLOOKUP(AP$4,Switching!$B$23:$F$31,5,0),0)</f>
        <v>21</v>
      </c>
      <c r="AQ188" s="10">
        <f>Customers!AQ187+IFERROR(VLOOKUP(AQ$4,Switching!$B$35:$F$44,5,0),0)-IFERROR(VLOOKUP(AQ$4,Switching!$B$23:$F$31,5,0),0)</f>
        <v>208</v>
      </c>
      <c r="AR188" s="10">
        <f>Customers!AR187+IFERROR(VLOOKUP(AR$4,Switching!$B$35:$F$44,5,0),0)-IFERROR(VLOOKUP(AR$4,Switching!$B$23:$F$31,5,0),0)</f>
        <v>74</v>
      </c>
      <c r="AS188" s="10">
        <f>Customers!AS187+IFERROR(VLOOKUP(AS$4,Switching!$B$35:$F$44,5,0),0)-IFERROR(VLOOKUP(AS$4,Switching!$B$23:$F$31,5,0),0)</f>
        <v>100</v>
      </c>
      <c r="AT188" s="10">
        <f>Customers!AT187+IFERROR(VLOOKUP(AT$4,Switching!$B$35:$F$44,5,0),0)-IFERROR(VLOOKUP(AT$4,Switching!$B$23:$F$31,5,0),0)</f>
        <v>156</v>
      </c>
      <c r="AU188" s="10">
        <f>Customers!AU187+IFERROR(VLOOKUP(AU$4,Switching!$B$35:$F$44,5,0),0)-IFERROR(VLOOKUP(AU$4,Switching!$B$23:$F$31,5,0),0)</f>
        <v>12</v>
      </c>
      <c r="AV188" s="10">
        <f>Customers!AV187+IFERROR(VLOOKUP(AV$4,Switching!$B$35:$F$44,5,0),0)-IFERROR(VLOOKUP(AV$4,Switching!$B$23:$F$31,5,0),0)</f>
        <v>905</v>
      </c>
      <c r="AW188" s="10">
        <f>Customers!AW187+IFERROR(VLOOKUP(AW$4,Switching!$B$35:$F$44,5,0),0)-IFERROR(VLOOKUP(AW$4,Switching!$B$23:$F$31,5,0),0)</f>
        <v>1</v>
      </c>
      <c r="AX188" s="10">
        <f>Customers!AX187+IFERROR(VLOOKUP(AX$4,Switching!$B$35:$F$44,5,0),0)-IFERROR(VLOOKUP(AX$4,Switching!$B$23:$F$31,5,0),0)</f>
        <v>2</v>
      </c>
    </row>
    <row r="189" spans="1:50" x14ac:dyDescent="0.25">
      <c r="A189" s="8">
        <v>2029</v>
      </c>
      <c r="B189" s="8">
        <v>10</v>
      </c>
      <c r="C189" s="8" t="s">
        <v>664</v>
      </c>
      <c r="D189" s="10">
        <f>Customers!D188+IFERROR(VLOOKUP(D$4,Switching!$B$35:$F$44,5,0),0)-IFERROR(VLOOKUP(D$4,Switching!$B$23:$F$31,5,0),0)</f>
        <v>458003.45061090798</v>
      </c>
      <c r="E189" s="36">
        <f t="shared" si="13"/>
        <v>703</v>
      </c>
      <c r="F189" s="10">
        <f>Customers!F188+IFERROR(VLOOKUP(F$4,Switching!$B$35:$F$44,5,0),0)-IFERROR(VLOOKUP(F$4,Switching!$B$23:$F$31,5,0),0)</f>
        <v>415</v>
      </c>
      <c r="G189" s="10">
        <f>Customers!G188+IFERROR(VLOOKUP(G$4,Switching!$B$35:$F$44,5,0),0)-IFERROR(VLOOKUP(G$4,Switching!$B$23:$F$31,5,0),0)</f>
        <v>288</v>
      </c>
      <c r="H189" s="35">
        <f t="shared" si="14"/>
        <v>83760</v>
      </c>
      <c r="I189" s="10">
        <f>Customers!I188+IFERROR(VLOOKUP(I$4,Switching!$B$35:$F$44,5,0),0)-IFERROR(VLOOKUP(I$4,Switching!$B$23:$F$31,5,0),0)</f>
        <v>64815.586216551827</v>
      </c>
      <c r="J189" s="10">
        <f>Customers!J188+IFERROR(VLOOKUP(J$4,Switching!$B$35:$F$44,5,0),0)-IFERROR(VLOOKUP(J$4,Switching!$B$23:$F$31,5,0),0)</f>
        <v>18944.413783448177</v>
      </c>
      <c r="K189" s="10">
        <f>Customers!K188+IFERROR(VLOOKUP(K$4,Switching!$B$35:$F$44,5,0),0)-IFERROR(VLOOKUP(K$4,Switching!$B$23:$F$31,5,0),0)</f>
        <v>195</v>
      </c>
      <c r="L189" s="10">
        <f>Customers!L188+IFERROR(VLOOKUP(L$4,Switching!$B$35:$F$44,5,0),0)-IFERROR(VLOOKUP(L$4,Switching!$B$23:$F$31,5,0),0)</f>
        <v>4560</v>
      </c>
      <c r="M189" s="10">
        <f>Customers!M188+IFERROR(VLOOKUP(M$4,Switching!$B$35:$F$44,5,0),0)-IFERROR(VLOOKUP(M$4,Switching!$B$23:$F$31,5,0),0)</f>
        <v>216</v>
      </c>
      <c r="N189" s="10">
        <f>Customers!N188+IFERROR(VLOOKUP(N$4,Switching!$B$35:$F$44,5,0),0)-IFERROR(VLOOKUP(N$4,Switching!$B$23:$F$31,5,0),0)</f>
        <v>524</v>
      </c>
      <c r="O189" s="10">
        <f>Customers!O188+IFERROR(VLOOKUP(O$4,Switching!$B$35:$F$44,5,0),0)-IFERROR(VLOOKUP(O$4,Switching!$B$23:$F$31,5,0),0)</f>
        <v>52</v>
      </c>
      <c r="P189" s="10">
        <f>Customers!P188+IFERROR(VLOOKUP(P$4,Switching!$B$35:$F$44,5,0),0)-IFERROR(VLOOKUP(P$4,Switching!$B$23:$F$31,5,0),0)</f>
        <v>747</v>
      </c>
      <c r="Q189" s="10">
        <f>Customers!Q188+IFERROR(VLOOKUP(Q$4,Switching!$B$35:$F$44,5,0),0)-IFERROR(VLOOKUP(Q$4,Switching!$B$23:$F$31,5,0),0)</f>
        <v>1</v>
      </c>
      <c r="R189" s="10">
        <f>Customers!R188+IFERROR(VLOOKUP(R$4,Switching!$B$35:$F$44,5,0),0)-IFERROR(VLOOKUP(R$4,Switching!$B$23:$F$31,5,0),0)</f>
        <v>6</v>
      </c>
      <c r="S189" s="10">
        <f>Customers!S188+IFERROR(VLOOKUP(S$4,Switching!$B$35:$F$44,5,0),0)-IFERROR(VLOOKUP(S$4,Switching!$B$23:$F$31,5,0),0)</f>
        <v>5</v>
      </c>
      <c r="T189" s="10">
        <f t="shared" si="10"/>
        <v>12</v>
      </c>
      <c r="U189" s="10">
        <f>Customers!U188+IFERROR(VLOOKUP(U$4,Switching!$B$35:$F$44,5,0),0)-IFERROR(VLOOKUP(U$4,Switching!$B$23:$F$31,5,0),0)</f>
        <v>32</v>
      </c>
      <c r="V189" s="10">
        <f>Customers!V188+IFERROR(VLOOKUP(V$4,Switching!$B$35:$F$44,5,0),0)-IFERROR(VLOOKUP(V$4,Switching!$B$23:$F$31,5,0),0)</f>
        <v>1</v>
      </c>
      <c r="W189" s="10">
        <f>Customers!W188+IFERROR(VLOOKUP(W$4,Switching!$B$35:$F$44,5,0),0)-IFERROR(VLOOKUP(W$4,Switching!$B$23:$F$31,5,0),0)</f>
        <v>23440</v>
      </c>
      <c r="X189" s="35">
        <f t="shared" si="11"/>
        <v>4789</v>
      </c>
      <c r="Y189" s="10">
        <f>Customers!Y188+IFERROR(VLOOKUP(Y$4,Switching!$B$35:$F$44,5,0),0)-IFERROR(VLOOKUP(Y$4,Switching!$B$23:$F$31,5,0),0)</f>
        <v>3975</v>
      </c>
      <c r="Z189" s="10">
        <f>Customers!Z188+IFERROR(VLOOKUP(Z$4,Switching!$B$35:$F$44,5,0),0)-IFERROR(VLOOKUP(Z$4,Switching!$B$23:$F$31,5,0),0)</f>
        <v>814</v>
      </c>
      <c r="AA189" s="10">
        <f>Customers!AA188+IFERROR(VLOOKUP(AA$4,Switching!$B$35:$F$44,5,0),0)-IFERROR(VLOOKUP(AA$4,Switching!$B$23:$F$31,5,0),0)</f>
        <v>19</v>
      </c>
      <c r="AB189" s="10">
        <f>Customers!AB188+IFERROR(VLOOKUP(AB$4,Switching!$B$35:$F$44,5,0),0)-IFERROR(VLOOKUP(AB$4,Switching!$B$23:$F$31,5,0),0)</f>
        <v>187</v>
      </c>
      <c r="AC189" s="10">
        <f>Customers!AC188+IFERROR(VLOOKUP(AC$4,Switching!$B$35:$F$44,5,0),0)-IFERROR(VLOOKUP(AC$4,Switching!$B$23:$F$31,5,0),0)</f>
        <v>4</v>
      </c>
      <c r="AD189" s="10">
        <f>Customers!AD188+IFERROR(VLOOKUP(AD$4,Switching!$B$35:$F$44,5,0),0)-IFERROR(VLOOKUP(AD$4,Switching!$B$23:$F$31,5,0),0)</f>
        <v>18</v>
      </c>
      <c r="AE189" s="10">
        <f>Customers!AE188+IFERROR(VLOOKUP(AE$4,Switching!$B$35:$F$44,5,0),0)-IFERROR(VLOOKUP(AE$4,Switching!$B$23:$F$31,5,0),0)</f>
        <v>130</v>
      </c>
      <c r="AF189" s="10">
        <f>Customers!AF188+IFERROR(VLOOKUP(AF$4,Switching!$B$35:$F$44,5,0),0)-IFERROR(VLOOKUP(AF$4,Switching!$B$23:$F$31,5,0),0)</f>
        <v>13</v>
      </c>
      <c r="AG189" s="10">
        <f>Customers!AG188+IFERROR(VLOOKUP(AG$4,Switching!$B$35:$F$44,5,0),0)-IFERROR(VLOOKUP(AG$4,Switching!$B$23:$F$31,5,0),0)</f>
        <v>12</v>
      </c>
      <c r="AH189" s="10">
        <f>Customers!AH188+IFERROR(VLOOKUP(AH$4,Switching!$B$35:$F$44,5,0),0)-IFERROR(VLOOKUP(AH$4,Switching!$B$23:$F$31,5,0),0)</f>
        <v>392749</v>
      </c>
      <c r="AI189" s="35">
        <f t="shared" si="12"/>
        <v>47411</v>
      </c>
      <c r="AJ189" s="10">
        <f>Customers!AJ188+IFERROR(VLOOKUP(AJ$4,Switching!$B$35:$F$44,5,0),0)-IFERROR(VLOOKUP(AJ$4,Switching!$B$23:$F$31,5,0),0)</f>
        <v>29994.938552017844</v>
      </c>
      <c r="AK189" s="10">
        <f>Customers!AK188+IFERROR(VLOOKUP(AK$4,Switching!$B$35:$F$44,5,0),0)-IFERROR(VLOOKUP(AK$4,Switching!$B$23:$F$31,5,0),0)</f>
        <v>17416.061447982152</v>
      </c>
      <c r="AL189" s="10">
        <f>Customers!AL188+IFERROR(VLOOKUP(AL$4,Switching!$B$35:$F$44,5,0),0)-IFERROR(VLOOKUP(AL$4,Switching!$B$23:$F$31,5,0),0)</f>
        <v>52</v>
      </c>
      <c r="AM189" s="10">
        <f>Customers!AM188+IFERROR(VLOOKUP(AM$4,Switching!$B$35:$F$44,5,0),0)-IFERROR(VLOOKUP(AM$4,Switching!$B$23:$F$31,5,0),0)</f>
        <v>2603</v>
      </c>
      <c r="AN189" s="10">
        <f>Customers!AN188+IFERROR(VLOOKUP(AN$4,Switching!$B$35:$F$44,5,0),0)-IFERROR(VLOOKUP(AN$4,Switching!$B$23:$F$31,5,0),0)</f>
        <v>48</v>
      </c>
      <c r="AO189" s="10">
        <f>Customers!AO188+IFERROR(VLOOKUP(AO$4,Switching!$B$35:$F$44,5,0),0)-IFERROR(VLOOKUP(AO$4,Switching!$B$23:$F$31,5,0),0)</f>
        <v>233</v>
      </c>
      <c r="AP189" s="10">
        <f>Customers!AP188+IFERROR(VLOOKUP(AP$4,Switching!$B$35:$F$44,5,0),0)-IFERROR(VLOOKUP(AP$4,Switching!$B$23:$F$31,5,0),0)</f>
        <v>21</v>
      </c>
      <c r="AQ189" s="10">
        <f>Customers!AQ188+IFERROR(VLOOKUP(AQ$4,Switching!$B$35:$F$44,5,0),0)-IFERROR(VLOOKUP(AQ$4,Switching!$B$23:$F$31,5,0),0)</f>
        <v>208</v>
      </c>
      <c r="AR189" s="10">
        <f>Customers!AR188+IFERROR(VLOOKUP(AR$4,Switching!$B$35:$F$44,5,0),0)-IFERROR(VLOOKUP(AR$4,Switching!$B$23:$F$31,5,0),0)</f>
        <v>74</v>
      </c>
      <c r="AS189" s="10">
        <f>Customers!AS188+IFERROR(VLOOKUP(AS$4,Switching!$B$35:$F$44,5,0),0)-IFERROR(VLOOKUP(AS$4,Switching!$B$23:$F$31,5,0),0)</f>
        <v>100</v>
      </c>
      <c r="AT189" s="10">
        <f>Customers!AT188+IFERROR(VLOOKUP(AT$4,Switching!$B$35:$F$44,5,0),0)-IFERROR(VLOOKUP(AT$4,Switching!$B$23:$F$31,5,0),0)</f>
        <v>156</v>
      </c>
      <c r="AU189" s="10">
        <f>Customers!AU188+IFERROR(VLOOKUP(AU$4,Switching!$B$35:$F$44,5,0),0)-IFERROR(VLOOKUP(AU$4,Switching!$B$23:$F$31,5,0),0)</f>
        <v>12</v>
      </c>
      <c r="AV189" s="10">
        <f>Customers!AV188+IFERROR(VLOOKUP(AV$4,Switching!$B$35:$F$44,5,0),0)-IFERROR(VLOOKUP(AV$4,Switching!$B$23:$F$31,5,0),0)</f>
        <v>905</v>
      </c>
      <c r="AW189" s="10">
        <f>Customers!AW188+IFERROR(VLOOKUP(AW$4,Switching!$B$35:$F$44,5,0),0)-IFERROR(VLOOKUP(AW$4,Switching!$B$23:$F$31,5,0),0)</f>
        <v>1</v>
      </c>
      <c r="AX189" s="10">
        <f>Customers!AX188+IFERROR(VLOOKUP(AX$4,Switching!$B$35:$F$44,5,0),0)-IFERROR(VLOOKUP(AX$4,Switching!$B$23:$F$31,5,0),0)</f>
        <v>2</v>
      </c>
    </row>
    <row r="190" spans="1:50" x14ac:dyDescent="0.25">
      <c r="A190" s="8">
        <v>2029</v>
      </c>
      <c r="B190" s="8">
        <v>11</v>
      </c>
      <c r="C190" s="8" t="s">
        <v>665</v>
      </c>
      <c r="D190" s="10">
        <f>Customers!D189+IFERROR(VLOOKUP(D$4,Switching!$B$35:$F$44,5,0),0)-IFERROR(VLOOKUP(D$4,Switching!$B$23:$F$31,5,0),0)</f>
        <v>458151.21230719599</v>
      </c>
      <c r="E190" s="36">
        <f t="shared" si="13"/>
        <v>702</v>
      </c>
      <c r="F190" s="10">
        <f>Customers!F189+IFERROR(VLOOKUP(F$4,Switching!$B$35:$F$44,5,0),0)-IFERROR(VLOOKUP(F$4,Switching!$B$23:$F$31,5,0),0)</f>
        <v>414</v>
      </c>
      <c r="G190" s="10">
        <f>Customers!G189+IFERROR(VLOOKUP(G$4,Switching!$B$35:$F$44,5,0),0)-IFERROR(VLOOKUP(G$4,Switching!$B$23:$F$31,5,0),0)</f>
        <v>288</v>
      </c>
      <c r="H190" s="35">
        <f t="shared" si="14"/>
        <v>83770</v>
      </c>
      <c r="I190" s="10">
        <f>Customers!I189+IFERROR(VLOOKUP(I$4,Switching!$B$35:$F$44,5,0),0)-IFERROR(VLOOKUP(I$4,Switching!$B$23:$F$31,5,0),0)</f>
        <v>64823.334627839598</v>
      </c>
      <c r="J190" s="10">
        <f>Customers!J189+IFERROR(VLOOKUP(J$4,Switching!$B$35:$F$44,5,0),0)-IFERROR(VLOOKUP(J$4,Switching!$B$23:$F$31,5,0),0)</f>
        <v>18946.665372160405</v>
      </c>
      <c r="K190" s="10">
        <f>Customers!K189+IFERROR(VLOOKUP(K$4,Switching!$B$35:$F$44,5,0),0)-IFERROR(VLOOKUP(K$4,Switching!$B$23:$F$31,5,0),0)</f>
        <v>195</v>
      </c>
      <c r="L190" s="10">
        <f>Customers!L189+IFERROR(VLOOKUP(L$4,Switching!$B$35:$F$44,5,0),0)-IFERROR(VLOOKUP(L$4,Switching!$B$23:$F$31,5,0),0)</f>
        <v>4560</v>
      </c>
      <c r="M190" s="10">
        <f>Customers!M189+IFERROR(VLOOKUP(M$4,Switching!$B$35:$F$44,5,0),0)-IFERROR(VLOOKUP(M$4,Switching!$B$23:$F$31,5,0),0)</f>
        <v>216</v>
      </c>
      <c r="N190" s="10">
        <f>Customers!N189+IFERROR(VLOOKUP(N$4,Switching!$B$35:$F$44,5,0),0)-IFERROR(VLOOKUP(N$4,Switching!$B$23:$F$31,5,0),0)</f>
        <v>524</v>
      </c>
      <c r="O190" s="10">
        <f>Customers!O189+IFERROR(VLOOKUP(O$4,Switching!$B$35:$F$44,5,0),0)-IFERROR(VLOOKUP(O$4,Switching!$B$23:$F$31,5,0),0)</f>
        <v>52</v>
      </c>
      <c r="P190" s="10">
        <f>Customers!P189+IFERROR(VLOOKUP(P$4,Switching!$B$35:$F$44,5,0),0)-IFERROR(VLOOKUP(P$4,Switching!$B$23:$F$31,5,0),0)</f>
        <v>747</v>
      </c>
      <c r="Q190" s="10">
        <f>Customers!Q189+IFERROR(VLOOKUP(Q$4,Switching!$B$35:$F$44,5,0),0)-IFERROR(VLOOKUP(Q$4,Switching!$B$23:$F$31,5,0),0)</f>
        <v>1</v>
      </c>
      <c r="R190" s="10">
        <f>Customers!R189+IFERROR(VLOOKUP(R$4,Switching!$B$35:$F$44,5,0),0)-IFERROR(VLOOKUP(R$4,Switching!$B$23:$F$31,5,0),0)</f>
        <v>6</v>
      </c>
      <c r="S190" s="10">
        <f>Customers!S189+IFERROR(VLOOKUP(S$4,Switching!$B$35:$F$44,5,0),0)-IFERROR(VLOOKUP(S$4,Switching!$B$23:$F$31,5,0),0)</f>
        <v>5</v>
      </c>
      <c r="T190" s="10">
        <f t="shared" si="10"/>
        <v>12</v>
      </c>
      <c r="U190" s="10">
        <f>Customers!U189+IFERROR(VLOOKUP(U$4,Switching!$B$35:$F$44,5,0),0)-IFERROR(VLOOKUP(U$4,Switching!$B$23:$F$31,5,0),0)</f>
        <v>32</v>
      </c>
      <c r="V190" s="10">
        <f>Customers!V189+IFERROR(VLOOKUP(V$4,Switching!$B$35:$F$44,5,0),0)-IFERROR(VLOOKUP(V$4,Switching!$B$23:$F$31,5,0),0)</f>
        <v>1</v>
      </c>
      <c r="W190" s="10">
        <f>Customers!W189+IFERROR(VLOOKUP(W$4,Switching!$B$35:$F$44,5,0),0)-IFERROR(VLOOKUP(W$4,Switching!$B$23:$F$31,5,0),0)</f>
        <v>23446</v>
      </c>
      <c r="X190" s="35">
        <f t="shared" si="11"/>
        <v>4791</v>
      </c>
      <c r="Y190" s="10">
        <f>Customers!Y189+IFERROR(VLOOKUP(Y$4,Switching!$B$35:$F$44,5,0),0)-IFERROR(VLOOKUP(Y$4,Switching!$B$23:$F$31,5,0),0)</f>
        <v>3977</v>
      </c>
      <c r="Z190" s="10">
        <f>Customers!Z189+IFERROR(VLOOKUP(Z$4,Switching!$B$35:$F$44,5,0),0)-IFERROR(VLOOKUP(Z$4,Switching!$B$23:$F$31,5,0),0)</f>
        <v>814</v>
      </c>
      <c r="AA190" s="10">
        <f>Customers!AA189+IFERROR(VLOOKUP(AA$4,Switching!$B$35:$F$44,5,0),0)-IFERROR(VLOOKUP(AA$4,Switching!$B$23:$F$31,5,0),0)</f>
        <v>19</v>
      </c>
      <c r="AB190" s="10">
        <f>Customers!AB189+IFERROR(VLOOKUP(AB$4,Switching!$B$35:$F$44,5,0),0)-IFERROR(VLOOKUP(AB$4,Switching!$B$23:$F$31,5,0),0)</f>
        <v>187</v>
      </c>
      <c r="AC190" s="10">
        <f>Customers!AC189+IFERROR(VLOOKUP(AC$4,Switching!$B$35:$F$44,5,0),0)-IFERROR(VLOOKUP(AC$4,Switching!$B$23:$F$31,5,0),0)</f>
        <v>4</v>
      </c>
      <c r="AD190" s="10">
        <f>Customers!AD189+IFERROR(VLOOKUP(AD$4,Switching!$B$35:$F$44,5,0),0)-IFERROR(VLOOKUP(AD$4,Switching!$B$23:$F$31,5,0),0)</f>
        <v>18</v>
      </c>
      <c r="AE190" s="10">
        <f>Customers!AE189+IFERROR(VLOOKUP(AE$4,Switching!$B$35:$F$44,5,0),0)-IFERROR(VLOOKUP(AE$4,Switching!$B$23:$F$31,5,0),0)</f>
        <v>130</v>
      </c>
      <c r="AF190" s="10">
        <f>Customers!AF189+IFERROR(VLOOKUP(AF$4,Switching!$B$35:$F$44,5,0),0)-IFERROR(VLOOKUP(AF$4,Switching!$B$23:$F$31,5,0),0)</f>
        <v>13</v>
      </c>
      <c r="AG190" s="10">
        <f>Customers!AG189+IFERROR(VLOOKUP(AG$4,Switching!$B$35:$F$44,5,0),0)-IFERROR(VLOOKUP(AG$4,Switching!$B$23:$F$31,5,0),0)</f>
        <v>12</v>
      </c>
      <c r="AH190" s="10">
        <f>Customers!AH189+IFERROR(VLOOKUP(AH$4,Switching!$B$35:$F$44,5,0),0)-IFERROR(VLOOKUP(AH$4,Switching!$B$23:$F$31,5,0),0)</f>
        <v>392920</v>
      </c>
      <c r="AI190" s="35">
        <f t="shared" si="12"/>
        <v>47428</v>
      </c>
      <c r="AJ190" s="10">
        <f>Customers!AJ189+IFERROR(VLOOKUP(AJ$4,Switching!$B$35:$F$44,5,0),0)-IFERROR(VLOOKUP(AJ$4,Switching!$B$23:$F$31,5,0),0)</f>
        <v>30005.694224745937</v>
      </c>
      <c r="AK190" s="10">
        <f>Customers!AK189+IFERROR(VLOOKUP(AK$4,Switching!$B$35:$F$44,5,0),0)-IFERROR(VLOOKUP(AK$4,Switching!$B$23:$F$31,5,0),0)</f>
        <v>17422.305775254063</v>
      </c>
      <c r="AL190" s="10">
        <f>Customers!AL189+IFERROR(VLOOKUP(AL$4,Switching!$B$35:$F$44,5,0),0)-IFERROR(VLOOKUP(AL$4,Switching!$B$23:$F$31,5,0),0)</f>
        <v>52</v>
      </c>
      <c r="AM190" s="10">
        <f>Customers!AM189+IFERROR(VLOOKUP(AM$4,Switching!$B$35:$F$44,5,0),0)-IFERROR(VLOOKUP(AM$4,Switching!$B$23:$F$31,5,0),0)</f>
        <v>2603</v>
      </c>
      <c r="AN190" s="10">
        <f>Customers!AN189+IFERROR(VLOOKUP(AN$4,Switching!$B$35:$F$44,5,0),0)-IFERROR(VLOOKUP(AN$4,Switching!$B$23:$F$31,5,0),0)</f>
        <v>48</v>
      </c>
      <c r="AO190" s="10">
        <f>Customers!AO189+IFERROR(VLOOKUP(AO$4,Switching!$B$35:$F$44,5,0),0)-IFERROR(VLOOKUP(AO$4,Switching!$B$23:$F$31,5,0),0)</f>
        <v>233</v>
      </c>
      <c r="AP190" s="10">
        <f>Customers!AP189+IFERROR(VLOOKUP(AP$4,Switching!$B$35:$F$44,5,0),0)-IFERROR(VLOOKUP(AP$4,Switching!$B$23:$F$31,5,0),0)</f>
        <v>21</v>
      </c>
      <c r="AQ190" s="10">
        <f>Customers!AQ189+IFERROR(VLOOKUP(AQ$4,Switching!$B$35:$F$44,5,0),0)-IFERROR(VLOOKUP(AQ$4,Switching!$B$23:$F$31,5,0),0)</f>
        <v>208</v>
      </c>
      <c r="AR190" s="10">
        <f>Customers!AR189+IFERROR(VLOOKUP(AR$4,Switching!$B$35:$F$44,5,0),0)-IFERROR(VLOOKUP(AR$4,Switching!$B$23:$F$31,5,0),0)</f>
        <v>74</v>
      </c>
      <c r="AS190" s="10">
        <f>Customers!AS189+IFERROR(VLOOKUP(AS$4,Switching!$B$35:$F$44,5,0),0)-IFERROR(VLOOKUP(AS$4,Switching!$B$23:$F$31,5,0),0)</f>
        <v>100</v>
      </c>
      <c r="AT190" s="10">
        <f>Customers!AT189+IFERROR(VLOOKUP(AT$4,Switching!$B$35:$F$44,5,0),0)-IFERROR(VLOOKUP(AT$4,Switching!$B$23:$F$31,5,0),0)</f>
        <v>156</v>
      </c>
      <c r="AU190" s="10">
        <f>Customers!AU189+IFERROR(VLOOKUP(AU$4,Switching!$B$35:$F$44,5,0),0)-IFERROR(VLOOKUP(AU$4,Switching!$B$23:$F$31,5,0),0)</f>
        <v>12</v>
      </c>
      <c r="AV190" s="10">
        <f>Customers!AV189+IFERROR(VLOOKUP(AV$4,Switching!$B$35:$F$44,5,0),0)-IFERROR(VLOOKUP(AV$4,Switching!$B$23:$F$31,5,0),0)</f>
        <v>905</v>
      </c>
      <c r="AW190" s="10">
        <f>Customers!AW189+IFERROR(VLOOKUP(AW$4,Switching!$B$35:$F$44,5,0),0)-IFERROR(VLOOKUP(AW$4,Switching!$B$23:$F$31,5,0),0)</f>
        <v>1</v>
      </c>
      <c r="AX190" s="10">
        <f>Customers!AX189+IFERROR(VLOOKUP(AX$4,Switching!$B$35:$F$44,5,0),0)-IFERROR(VLOOKUP(AX$4,Switching!$B$23:$F$31,5,0),0)</f>
        <v>2</v>
      </c>
    </row>
    <row r="191" spans="1:50" x14ac:dyDescent="0.25">
      <c r="A191" s="8">
        <v>2029</v>
      </c>
      <c r="B191" s="8">
        <v>12</v>
      </c>
      <c r="C191" s="8" t="s">
        <v>666</v>
      </c>
      <c r="D191" s="10">
        <f>Customers!D190+IFERROR(VLOOKUP(D$4,Switching!$B$35:$F$44,5,0),0)-IFERROR(VLOOKUP(D$4,Switching!$B$23:$F$31,5,0),0)</f>
        <v>458298.97414016502</v>
      </c>
      <c r="E191" s="36">
        <f t="shared" si="13"/>
        <v>700</v>
      </c>
      <c r="F191" s="10">
        <f>Customers!F190+IFERROR(VLOOKUP(F$4,Switching!$B$35:$F$44,5,0),0)-IFERROR(VLOOKUP(F$4,Switching!$B$23:$F$31,5,0),0)</f>
        <v>413</v>
      </c>
      <c r="G191" s="10">
        <f>Customers!G190+IFERROR(VLOOKUP(G$4,Switching!$B$35:$F$44,5,0),0)-IFERROR(VLOOKUP(G$4,Switching!$B$23:$F$31,5,0),0)</f>
        <v>287</v>
      </c>
      <c r="H191" s="35">
        <f t="shared" si="14"/>
        <v>83780</v>
      </c>
      <c r="I191" s="10">
        <f>Customers!I190+IFERROR(VLOOKUP(I$4,Switching!$B$35:$F$44,5,0),0)-IFERROR(VLOOKUP(I$4,Switching!$B$23:$F$31,5,0),0)</f>
        <v>64831.08303912737</v>
      </c>
      <c r="J191" s="10">
        <f>Customers!J190+IFERROR(VLOOKUP(J$4,Switching!$B$35:$F$44,5,0),0)-IFERROR(VLOOKUP(J$4,Switching!$B$23:$F$31,5,0),0)</f>
        <v>18948.916960872637</v>
      </c>
      <c r="K191" s="10">
        <f>Customers!K190+IFERROR(VLOOKUP(K$4,Switching!$B$35:$F$44,5,0),0)-IFERROR(VLOOKUP(K$4,Switching!$B$23:$F$31,5,0),0)</f>
        <v>195</v>
      </c>
      <c r="L191" s="10">
        <f>Customers!L190+IFERROR(VLOOKUP(L$4,Switching!$B$35:$F$44,5,0),0)-IFERROR(VLOOKUP(L$4,Switching!$B$23:$F$31,5,0),0)</f>
        <v>4560</v>
      </c>
      <c r="M191" s="10">
        <f>Customers!M190+IFERROR(VLOOKUP(M$4,Switching!$B$35:$F$44,5,0),0)-IFERROR(VLOOKUP(M$4,Switching!$B$23:$F$31,5,0),0)</f>
        <v>216</v>
      </c>
      <c r="N191" s="10">
        <f>Customers!N190+IFERROR(VLOOKUP(N$4,Switching!$B$35:$F$44,5,0),0)-IFERROR(VLOOKUP(N$4,Switching!$B$23:$F$31,5,0),0)</f>
        <v>524</v>
      </c>
      <c r="O191" s="10">
        <f>Customers!O190+IFERROR(VLOOKUP(O$4,Switching!$B$35:$F$44,5,0),0)-IFERROR(VLOOKUP(O$4,Switching!$B$23:$F$31,5,0),0)</f>
        <v>52</v>
      </c>
      <c r="P191" s="10">
        <f>Customers!P190+IFERROR(VLOOKUP(P$4,Switching!$B$35:$F$44,5,0),0)-IFERROR(VLOOKUP(P$4,Switching!$B$23:$F$31,5,0),0)</f>
        <v>747</v>
      </c>
      <c r="Q191" s="10">
        <f>Customers!Q190+IFERROR(VLOOKUP(Q$4,Switching!$B$35:$F$44,5,0),0)-IFERROR(VLOOKUP(Q$4,Switching!$B$23:$F$31,5,0),0)</f>
        <v>1</v>
      </c>
      <c r="R191" s="10">
        <f>Customers!R190+IFERROR(VLOOKUP(R$4,Switching!$B$35:$F$44,5,0),0)-IFERROR(VLOOKUP(R$4,Switching!$B$23:$F$31,5,0),0)</f>
        <v>6</v>
      </c>
      <c r="S191" s="10">
        <f>Customers!S190+IFERROR(VLOOKUP(S$4,Switching!$B$35:$F$44,5,0),0)-IFERROR(VLOOKUP(S$4,Switching!$B$23:$F$31,5,0),0)</f>
        <v>5</v>
      </c>
      <c r="T191" s="10">
        <f t="shared" si="10"/>
        <v>12</v>
      </c>
      <c r="U191" s="10">
        <f>Customers!U190+IFERROR(VLOOKUP(U$4,Switching!$B$35:$F$44,5,0),0)-IFERROR(VLOOKUP(U$4,Switching!$B$23:$F$31,5,0),0)</f>
        <v>32</v>
      </c>
      <c r="V191" s="10">
        <f>Customers!V190+IFERROR(VLOOKUP(V$4,Switching!$B$35:$F$44,5,0),0)-IFERROR(VLOOKUP(V$4,Switching!$B$23:$F$31,5,0),0)</f>
        <v>1</v>
      </c>
      <c r="W191" s="10">
        <f>Customers!W190+IFERROR(VLOOKUP(W$4,Switching!$B$35:$F$44,5,0),0)-IFERROR(VLOOKUP(W$4,Switching!$B$23:$F$31,5,0),0)</f>
        <v>23453</v>
      </c>
      <c r="X191" s="35">
        <f t="shared" si="11"/>
        <v>4793</v>
      </c>
      <c r="Y191" s="10">
        <f>Customers!Y190+IFERROR(VLOOKUP(Y$4,Switching!$B$35:$F$44,5,0),0)-IFERROR(VLOOKUP(Y$4,Switching!$B$23:$F$31,5,0),0)</f>
        <v>3978</v>
      </c>
      <c r="Z191" s="10">
        <f>Customers!Z190+IFERROR(VLOOKUP(Z$4,Switching!$B$35:$F$44,5,0),0)-IFERROR(VLOOKUP(Z$4,Switching!$B$23:$F$31,5,0),0)</f>
        <v>815</v>
      </c>
      <c r="AA191" s="10">
        <f>Customers!AA190+IFERROR(VLOOKUP(AA$4,Switching!$B$35:$F$44,5,0),0)-IFERROR(VLOOKUP(AA$4,Switching!$B$23:$F$31,5,0),0)</f>
        <v>19</v>
      </c>
      <c r="AB191" s="10">
        <f>Customers!AB190+IFERROR(VLOOKUP(AB$4,Switching!$B$35:$F$44,5,0),0)-IFERROR(VLOOKUP(AB$4,Switching!$B$23:$F$31,5,0),0)</f>
        <v>187</v>
      </c>
      <c r="AC191" s="10">
        <f>Customers!AC190+IFERROR(VLOOKUP(AC$4,Switching!$B$35:$F$44,5,0),0)-IFERROR(VLOOKUP(AC$4,Switching!$B$23:$F$31,5,0),0)</f>
        <v>4</v>
      </c>
      <c r="AD191" s="10">
        <f>Customers!AD190+IFERROR(VLOOKUP(AD$4,Switching!$B$35:$F$44,5,0),0)-IFERROR(VLOOKUP(AD$4,Switching!$B$23:$F$31,5,0),0)</f>
        <v>18</v>
      </c>
      <c r="AE191" s="10">
        <f>Customers!AE190+IFERROR(VLOOKUP(AE$4,Switching!$B$35:$F$44,5,0),0)-IFERROR(VLOOKUP(AE$4,Switching!$B$23:$F$31,5,0),0)</f>
        <v>130</v>
      </c>
      <c r="AF191" s="10">
        <f>Customers!AF190+IFERROR(VLOOKUP(AF$4,Switching!$B$35:$F$44,5,0),0)-IFERROR(VLOOKUP(AF$4,Switching!$B$23:$F$31,5,0),0)</f>
        <v>13</v>
      </c>
      <c r="AG191" s="10">
        <f>Customers!AG190+IFERROR(VLOOKUP(AG$4,Switching!$B$35:$F$44,5,0),0)-IFERROR(VLOOKUP(AG$4,Switching!$B$23:$F$31,5,0),0)</f>
        <v>12</v>
      </c>
      <c r="AH191" s="10">
        <f>Customers!AH190+IFERROR(VLOOKUP(AH$4,Switching!$B$35:$F$44,5,0),0)-IFERROR(VLOOKUP(AH$4,Switching!$B$23:$F$31,5,0),0)</f>
        <v>393091</v>
      </c>
      <c r="AI191" s="35">
        <f t="shared" si="12"/>
        <v>47445</v>
      </c>
      <c r="AJ191" s="10">
        <f>Customers!AJ190+IFERROR(VLOOKUP(AJ$4,Switching!$B$35:$F$44,5,0),0)-IFERROR(VLOOKUP(AJ$4,Switching!$B$23:$F$31,5,0),0)</f>
        <v>30016.449897474027</v>
      </c>
      <c r="AK191" s="10">
        <f>Customers!AK190+IFERROR(VLOOKUP(AK$4,Switching!$B$35:$F$44,5,0),0)-IFERROR(VLOOKUP(AK$4,Switching!$B$23:$F$31,5,0),0)</f>
        <v>17428.550102525969</v>
      </c>
      <c r="AL191" s="10">
        <f>Customers!AL190+IFERROR(VLOOKUP(AL$4,Switching!$B$35:$F$44,5,0),0)-IFERROR(VLOOKUP(AL$4,Switching!$B$23:$F$31,5,0),0)</f>
        <v>52</v>
      </c>
      <c r="AM191" s="10">
        <f>Customers!AM190+IFERROR(VLOOKUP(AM$4,Switching!$B$35:$F$44,5,0),0)-IFERROR(VLOOKUP(AM$4,Switching!$B$23:$F$31,5,0),0)</f>
        <v>2603</v>
      </c>
      <c r="AN191" s="10">
        <f>Customers!AN190+IFERROR(VLOOKUP(AN$4,Switching!$B$35:$F$44,5,0),0)-IFERROR(VLOOKUP(AN$4,Switching!$B$23:$F$31,5,0),0)</f>
        <v>48</v>
      </c>
      <c r="AO191" s="10">
        <f>Customers!AO190+IFERROR(VLOOKUP(AO$4,Switching!$B$35:$F$44,5,0),0)-IFERROR(VLOOKUP(AO$4,Switching!$B$23:$F$31,5,0),0)</f>
        <v>233</v>
      </c>
      <c r="AP191" s="10">
        <f>Customers!AP190+IFERROR(VLOOKUP(AP$4,Switching!$B$35:$F$44,5,0),0)-IFERROR(VLOOKUP(AP$4,Switching!$B$23:$F$31,5,0),0)</f>
        <v>21</v>
      </c>
      <c r="AQ191" s="10">
        <f>Customers!AQ190+IFERROR(VLOOKUP(AQ$4,Switching!$B$35:$F$44,5,0),0)-IFERROR(VLOOKUP(AQ$4,Switching!$B$23:$F$31,5,0),0)</f>
        <v>208</v>
      </c>
      <c r="AR191" s="10">
        <f>Customers!AR190+IFERROR(VLOOKUP(AR$4,Switching!$B$35:$F$44,5,0),0)-IFERROR(VLOOKUP(AR$4,Switching!$B$23:$F$31,5,0),0)</f>
        <v>74</v>
      </c>
      <c r="AS191" s="10">
        <f>Customers!AS190+IFERROR(VLOOKUP(AS$4,Switching!$B$35:$F$44,5,0),0)-IFERROR(VLOOKUP(AS$4,Switching!$B$23:$F$31,5,0),0)</f>
        <v>100</v>
      </c>
      <c r="AT191" s="10">
        <f>Customers!AT190+IFERROR(VLOOKUP(AT$4,Switching!$B$35:$F$44,5,0),0)-IFERROR(VLOOKUP(AT$4,Switching!$B$23:$F$31,5,0),0)</f>
        <v>156</v>
      </c>
      <c r="AU191" s="10">
        <f>Customers!AU190+IFERROR(VLOOKUP(AU$4,Switching!$B$35:$F$44,5,0),0)-IFERROR(VLOOKUP(AU$4,Switching!$B$23:$F$31,5,0),0)</f>
        <v>12</v>
      </c>
      <c r="AV191" s="10">
        <f>Customers!AV190+IFERROR(VLOOKUP(AV$4,Switching!$B$35:$F$44,5,0),0)-IFERROR(VLOOKUP(AV$4,Switching!$B$23:$F$31,5,0),0)</f>
        <v>905</v>
      </c>
      <c r="AW191" s="10">
        <f>Customers!AW190+IFERROR(VLOOKUP(AW$4,Switching!$B$35:$F$44,5,0),0)-IFERROR(VLOOKUP(AW$4,Switching!$B$23:$F$31,5,0),0)</f>
        <v>1</v>
      </c>
      <c r="AX191" s="10">
        <f>Customers!AX190+IFERROR(VLOOKUP(AX$4,Switching!$B$35:$F$44,5,0),0)-IFERROR(VLOOKUP(AX$4,Switching!$B$23:$F$31,5,0),0)</f>
        <v>2</v>
      </c>
    </row>
    <row r="192" spans="1:50" x14ac:dyDescent="0.25">
      <c r="A192" s="8">
        <v>2030</v>
      </c>
      <c r="B192" s="8">
        <v>1</v>
      </c>
      <c r="C192" s="8" t="s">
        <v>667</v>
      </c>
      <c r="D192" s="10">
        <f>Customers!D191+IFERROR(VLOOKUP(D$4,Switching!$B$35:$F$44,5,0),0)-IFERROR(VLOOKUP(D$4,Switching!$B$23:$F$31,5,0),0)</f>
        <v>458446.735973134</v>
      </c>
      <c r="E192" s="36">
        <f t="shared" si="13"/>
        <v>701</v>
      </c>
      <c r="F192" s="10">
        <f>Customers!F191+IFERROR(VLOOKUP(F$4,Switching!$B$35:$F$44,5,0),0)-IFERROR(VLOOKUP(F$4,Switching!$B$23:$F$31,5,0),0)</f>
        <v>414</v>
      </c>
      <c r="G192" s="10">
        <f>Customers!G191+IFERROR(VLOOKUP(G$4,Switching!$B$35:$F$44,5,0),0)-IFERROR(VLOOKUP(G$4,Switching!$B$23:$F$31,5,0),0)</f>
        <v>287</v>
      </c>
      <c r="H192" s="35">
        <f t="shared" si="14"/>
        <v>83790</v>
      </c>
      <c r="I192" s="10">
        <f>Customers!I191+IFERROR(VLOOKUP(I$4,Switching!$B$35:$F$44,5,0),0)-IFERROR(VLOOKUP(I$4,Switching!$B$23:$F$31,5,0),0)</f>
        <v>64838.831450415135</v>
      </c>
      <c r="J192" s="10">
        <f>Customers!J191+IFERROR(VLOOKUP(J$4,Switching!$B$35:$F$44,5,0),0)-IFERROR(VLOOKUP(J$4,Switching!$B$23:$F$31,5,0),0)</f>
        <v>18951.168549584865</v>
      </c>
      <c r="K192" s="10">
        <f>Customers!K191+IFERROR(VLOOKUP(K$4,Switching!$B$35:$F$44,5,0),0)-IFERROR(VLOOKUP(K$4,Switching!$B$23:$F$31,5,0),0)</f>
        <v>195</v>
      </c>
      <c r="L192" s="10">
        <f>Customers!L191+IFERROR(VLOOKUP(L$4,Switching!$B$35:$F$44,5,0),0)-IFERROR(VLOOKUP(L$4,Switching!$B$23:$F$31,5,0),0)</f>
        <v>4560</v>
      </c>
      <c r="M192" s="10">
        <f>Customers!M191+IFERROR(VLOOKUP(M$4,Switching!$B$35:$F$44,5,0),0)-IFERROR(VLOOKUP(M$4,Switching!$B$23:$F$31,5,0),0)</f>
        <v>216</v>
      </c>
      <c r="N192" s="10">
        <f>Customers!N191+IFERROR(VLOOKUP(N$4,Switching!$B$35:$F$44,5,0),0)-IFERROR(VLOOKUP(N$4,Switching!$B$23:$F$31,5,0),0)</f>
        <v>524</v>
      </c>
      <c r="O192" s="10">
        <f>Customers!O191+IFERROR(VLOOKUP(O$4,Switching!$B$35:$F$44,5,0),0)-IFERROR(VLOOKUP(O$4,Switching!$B$23:$F$31,5,0),0)</f>
        <v>52</v>
      </c>
      <c r="P192" s="10">
        <f>Customers!P191+IFERROR(VLOOKUP(P$4,Switching!$B$35:$F$44,5,0),0)-IFERROR(VLOOKUP(P$4,Switching!$B$23:$F$31,5,0),0)</f>
        <v>747</v>
      </c>
      <c r="Q192" s="10">
        <f>Customers!Q191+IFERROR(VLOOKUP(Q$4,Switching!$B$35:$F$44,5,0),0)-IFERROR(VLOOKUP(Q$4,Switching!$B$23:$F$31,5,0),0)</f>
        <v>1</v>
      </c>
      <c r="R192" s="10">
        <f>Customers!R191+IFERROR(VLOOKUP(R$4,Switching!$B$35:$F$44,5,0),0)-IFERROR(VLOOKUP(R$4,Switching!$B$23:$F$31,5,0),0)</f>
        <v>6</v>
      </c>
      <c r="S192" s="10">
        <f>Customers!S191+IFERROR(VLOOKUP(S$4,Switching!$B$35:$F$44,5,0),0)-IFERROR(VLOOKUP(S$4,Switching!$B$23:$F$31,5,0),0)</f>
        <v>5</v>
      </c>
      <c r="T192" s="10">
        <f t="shared" si="10"/>
        <v>12</v>
      </c>
      <c r="U192" s="10">
        <f>Customers!U191+IFERROR(VLOOKUP(U$4,Switching!$B$35:$F$44,5,0),0)-IFERROR(VLOOKUP(U$4,Switching!$B$23:$F$31,5,0),0)</f>
        <v>32</v>
      </c>
      <c r="V192" s="10">
        <f>Customers!V191+IFERROR(VLOOKUP(V$4,Switching!$B$35:$F$44,5,0),0)-IFERROR(VLOOKUP(V$4,Switching!$B$23:$F$31,5,0),0)</f>
        <v>1</v>
      </c>
      <c r="W192" s="10">
        <f>Customers!W191+IFERROR(VLOOKUP(W$4,Switching!$B$35:$F$44,5,0),0)-IFERROR(VLOOKUP(W$4,Switching!$B$23:$F$31,5,0),0)</f>
        <v>23422</v>
      </c>
      <c r="X192" s="35">
        <f t="shared" si="11"/>
        <v>4795</v>
      </c>
      <c r="Y192" s="10">
        <f>Customers!Y191+IFERROR(VLOOKUP(Y$4,Switching!$B$35:$F$44,5,0),0)-IFERROR(VLOOKUP(Y$4,Switching!$B$23:$F$31,5,0),0)</f>
        <v>3980</v>
      </c>
      <c r="Z192" s="10">
        <f>Customers!Z191+IFERROR(VLOOKUP(Z$4,Switching!$B$35:$F$44,5,0),0)-IFERROR(VLOOKUP(Z$4,Switching!$B$23:$F$31,5,0),0)</f>
        <v>815</v>
      </c>
      <c r="AA192" s="10">
        <f>Customers!AA191+IFERROR(VLOOKUP(AA$4,Switching!$B$35:$F$44,5,0),0)-IFERROR(VLOOKUP(AA$4,Switching!$B$23:$F$31,5,0),0)</f>
        <v>19</v>
      </c>
      <c r="AB192" s="10">
        <f>Customers!AB191+IFERROR(VLOOKUP(AB$4,Switching!$B$35:$F$44,5,0),0)-IFERROR(VLOOKUP(AB$4,Switching!$B$23:$F$31,5,0),0)</f>
        <v>187</v>
      </c>
      <c r="AC192" s="10">
        <f>Customers!AC191+IFERROR(VLOOKUP(AC$4,Switching!$B$35:$F$44,5,0),0)-IFERROR(VLOOKUP(AC$4,Switching!$B$23:$F$31,5,0),0)</f>
        <v>4</v>
      </c>
      <c r="AD192" s="10">
        <f>Customers!AD191+IFERROR(VLOOKUP(AD$4,Switching!$B$35:$F$44,5,0),0)-IFERROR(VLOOKUP(AD$4,Switching!$B$23:$F$31,5,0),0)</f>
        <v>18</v>
      </c>
      <c r="AE192" s="10">
        <f>Customers!AE191+IFERROR(VLOOKUP(AE$4,Switching!$B$35:$F$44,5,0),0)-IFERROR(VLOOKUP(AE$4,Switching!$B$23:$F$31,5,0),0)</f>
        <v>130</v>
      </c>
      <c r="AF192" s="10">
        <f>Customers!AF191+IFERROR(VLOOKUP(AF$4,Switching!$B$35:$F$44,5,0),0)-IFERROR(VLOOKUP(AF$4,Switching!$B$23:$F$31,5,0),0)</f>
        <v>13</v>
      </c>
      <c r="AG192" s="10">
        <f>Customers!AG191+IFERROR(VLOOKUP(AG$4,Switching!$B$35:$F$44,5,0),0)-IFERROR(VLOOKUP(AG$4,Switching!$B$23:$F$31,5,0),0)</f>
        <v>12</v>
      </c>
      <c r="AH192" s="10">
        <f>Customers!AH191+IFERROR(VLOOKUP(AH$4,Switching!$B$35:$F$44,5,0),0)-IFERROR(VLOOKUP(AH$4,Switching!$B$23:$F$31,5,0),0)</f>
        <v>393262</v>
      </c>
      <c r="AI192" s="35">
        <f t="shared" si="12"/>
        <v>47462</v>
      </c>
      <c r="AJ192" s="10">
        <f>Customers!AJ191+IFERROR(VLOOKUP(AJ$4,Switching!$B$35:$F$44,5,0),0)-IFERROR(VLOOKUP(AJ$4,Switching!$B$23:$F$31,5,0),0)</f>
        <v>30027.205570202121</v>
      </c>
      <c r="AK192" s="10">
        <f>Customers!AK191+IFERROR(VLOOKUP(AK$4,Switching!$B$35:$F$44,5,0),0)-IFERROR(VLOOKUP(AK$4,Switching!$B$23:$F$31,5,0),0)</f>
        <v>17434.794429797876</v>
      </c>
      <c r="AL192" s="10">
        <f>Customers!AL191+IFERROR(VLOOKUP(AL$4,Switching!$B$35:$F$44,5,0),0)-IFERROR(VLOOKUP(AL$4,Switching!$B$23:$F$31,5,0),0)</f>
        <v>52</v>
      </c>
      <c r="AM192" s="10">
        <f>Customers!AM191+IFERROR(VLOOKUP(AM$4,Switching!$B$35:$F$44,5,0),0)-IFERROR(VLOOKUP(AM$4,Switching!$B$23:$F$31,5,0),0)</f>
        <v>2603</v>
      </c>
      <c r="AN192" s="10">
        <f>Customers!AN191+IFERROR(VLOOKUP(AN$4,Switching!$B$35:$F$44,5,0),0)-IFERROR(VLOOKUP(AN$4,Switching!$B$23:$F$31,5,0),0)</f>
        <v>48</v>
      </c>
      <c r="AO192" s="10">
        <f>Customers!AO191+IFERROR(VLOOKUP(AO$4,Switching!$B$35:$F$44,5,0),0)-IFERROR(VLOOKUP(AO$4,Switching!$B$23:$F$31,5,0),0)</f>
        <v>233</v>
      </c>
      <c r="AP192" s="10">
        <f>Customers!AP191+IFERROR(VLOOKUP(AP$4,Switching!$B$35:$F$44,5,0),0)-IFERROR(VLOOKUP(AP$4,Switching!$B$23:$F$31,5,0),0)</f>
        <v>21</v>
      </c>
      <c r="AQ192" s="10">
        <f>Customers!AQ191+IFERROR(VLOOKUP(AQ$4,Switching!$B$35:$F$44,5,0),0)-IFERROR(VLOOKUP(AQ$4,Switching!$B$23:$F$31,5,0),0)</f>
        <v>208</v>
      </c>
      <c r="AR192" s="10">
        <f>Customers!AR191+IFERROR(VLOOKUP(AR$4,Switching!$B$35:$F$44,5,0),0)-IFERROR(VLOOKUP(AR$4,Switching!$B$23:$F$31,5,0),0)</f>
        <v>74</v>
      </c>
      <c r="AS192" s="10">
        <f>Customers!AS191+IFERROR(VLOOKUP(AS$4,Switching!$B$35:$F$44,5,0),0)-IFERROR(VLOOKUP(AS$4,Switching!$B$23:$F$31,5,0),0)</f>
        <v>100</v>
      </c>
      <c r="AT192" s="10">
        <f>Customers!AT191+IFERROR(VLOOKUP(AT$4,Switching!$B$35:$F$44,5,0),0)-IFERROR(VLOOKUP(AT$4,Switching!$B$23:$F$31,5,0),0)</f>
        <v>156</v>
      </c>
      <c r="AU192" s="10">
        <f>Customers!AU191+IFERROR(VLOOKUP(AU$4,Switching!$B$35:$F$44,5,0),0)-IFERROR(VLOOKUP(AU$4,Switching!$B$23:$F$31,5,0),0)</f>
        <v>12</v>
      </c>
      <c r="AV192" s="10">
        <f>Customers!AV191+IFERROR(VLOOKUP(AV$4,Switching!$B$35:$F$44,5,0),0)-IFERROR(VLOOKUP(AV$4,Switching!$B$23:$F$31,5,0),0)</f>
        <v>905</v>
      </c>
      <c r="AW192" s="10">
        <f>Customers!AW191+IFERROR(VLOOKUP(AW$4,Switching!$B$35:$F$44,5,0),0)-IFERROR(VLOOKUP(AW$4,Switching!$B$23:$F$31,5,0),0)</f>
        <v>1</v>
      </c>
      <c r="AX192" s="10">
        <f>Customers!AX191+IFERROR(VLOOKUP(AX$4,Switching!$B$35:$F$44,5,0),0)-IFERROR(VLOOKUP(AX$4,Switching!$B$23:$F$31,5,0),0)</f>
        <v>2</v>
      </c>
    </row>
    <row r="193" spans="1:50" x14ac:dyDescent="0.25">
      <c r="A193" s="8">
        <v>2030</v>
      </c>
      <c r="B193" s="8">
        <v>2</v>
      </c>
      <c r="C193" s="8" t="s">
        <v>668</v>
      </c>
      <c r="D193" s="10">
        <f>Customers!D192+IFERROR(VLOOKUP(D$4,Switching!$B$35:$F$44,5,0),0)-IFERROR(VLOOKUP(D$4,Switching!$B$23:$F$31,5,0),0)</f>
        <v>458594.49766942102</v>
      </c>
      <c r="E193" s="36">
        <f t="shared" si="13"/>
        <v>700</v>
      </c>
      <c r="F193" s="10">
        <f>Customers!F192+IFERROR(VLOOKUP(F$4,Switching!$B$35:$F$44,5,0),0)-IFERROR(VLOOKUP(F$4,Switching!$B$23:$F$31,5,0),0)</f>
        <v>413</v>
      </c>
      <c r="G193" s="10">
        <f>Customers!G192+IFERROR(VLOOKUP(G$4,Switching!$B$35:$F$44,5,0),0)-IFERROR(VLOOKUP(G$4,Switching!$B$23:$F$31,5,0),0)</f>
        <v>287</v>
      </c>
      <c r="H193" s="35">
        <f t="shared" si="14"/>
        <v>83800</v>
      </c>
      <c r="I193" s="10">
        <f>Customers!I192+IFERROR(VLOOKUP(I$4,Switching!$B$35:$F$44,5,0),0)-IFERROR(VLOOKUP(I$4,Switching!$B$23:$F$31,5,0),0)</f>
        <v>64846.579861702907</v>
      </c>
      <c r="J193" s="10">
        <f>Customers!J192+IFERROR(VLOOKUP(J$4,Switching!$B$35:$F$44,5,0),0)-IFERROR(VLOOKUP(J$4,Switching!$B$23:$F$31,5,0),0)</f>
        <v>18953.420138297097</v>
      </c>
      <c r="K193" s="10">
        <f>Customers!K192+IFERROR(VLOOKUP(K$4,Switching!$B$35:$F$44,5,0),0)-IFERROR(VLOOKUP(K$4,Switching!$B$23:$F$31,5,0),0)</f>
        <v>195</v>
      </c>
      <c r="L193" s="10">
        <f>Customers!L192+IFERROR(VLOOKUP(L$4,Switching!$B$35:$F$44,5,0),0)-IFERROR(VLOOKUP(L$4,Switching!$B$23:$F$31,5,0),0)</f>
        <v>4560</v>
      </c>
      <c r="M193" s="10">
        <f>Customers!M192+IFERROR(VLOOKUP(M$4,Switching!$B$35:$F$44,5,0),0)-IFERROR(VLOOKUP(M$4,Switching!$B$23:$F$31,5,0),0)</f>
        <v>216</v>
      </c>
      <c r="N193" s="10">
        <f>Customers!N192+IFERROR(VLOOKUP(N$4,Switching!$B$35:$F$44,5,0),0)-IFERROR(VLOOKUP(N$4,Switching!$B$23:$F$31,5,0),0)</f>
        <v>524</v>
      </c>
      <c r="O193" s="10">
        <f>Customers!O192+IFERROR(VLOOKUP(O$4,Switching!$B$35:$F$44,5,0),0)-IFERROR(VLOOKUP(O$4,Switching!$B$23:$F$31,5,0),0)</f>
        <v>52</v>
      </c>
      <c r="P193" s="10">
        <f>Customers!P192+IFERROR(VLOOKUP(P$4,Switching!$B$35:$F$44,5,0),0)-IFERROR(VLOOKUP(P$4,Switching!$B$23:$F$31,5,0),0)</f>
        <v>747</v>
      </c>
      <c r="Q193" s="10">
        <f>Customers!Q192+IFERROR(VLOOKUP(Q$4,Switching!$B$35:$F$44,5,0),0)-IFERROR(VLOOKUP(Q$4,Switching!$B$23:$F$31,5,0),0)</f>
        <v>1</v>
      </c>
      <c r="R193" s="10">
        <f>Customers!R192+IFERROR(VLOOKUP(R$4,Switching!$B$35:$F$44,5,0),0)-IFERROR(VLOOKUP(R$4,Switching!$B$23:$F$31,5,0),0)</f>
        <v>6</v>
      </c>
      <c r="S193" s="10">
        <f>Customers!S192+IFERROR(VLOOKUP(S$4,Switching!$B$35:$F$44,5,0),0)-IFERROR(VLOOKUP(S$4,Switching!$B$23:$F$31,5,0),0)</f>
        <v>5</v>
      </c>
      <c r="T193" s="10">
        <f t="shared" si="10"/>
        <v>12</v>
      </c>
      <c r="U193" s="10">
        <f>Customers!U192+IFERROR(VLOOKUP(U$4,Switching!$B$35:$F$44,5,0),0)-IFERROR(VLOOKUP(U$4,Switching!$B$23:$F$31,5,0),0)</f>
        <v>32</v>
      </c>
      <c r="V193" s="10">
        <f>Customers!V192+IFERROR(VLOOKUP(V$4,Switching!$B$35:$F$44,5,0),0)-IFERROR(VLOOKUP(V$4,Switching!$B$23:$F$31,5,0),0)</f>
        <v>1</v>
      </c>
      <c r="W193" s="10">
        <f>Customers!W192+IFERROR(VLOOKUP(W$4,Switching!$B$35:$F$44,5,0),0)-IFERROR(VLOOKUP(W$4,Switching!$B$23:$F$31,5,0),0)</f>
        <v>23428</v>
      </c>
      <c r="X193" s="35">
        <f t="shared" si="11"/>
        <v>4797</v>
      </c>
      <c r="Y193" s="10">
        <f>Customers!Y192+IFERROR(VLOOKUP(Y$4,Switching!$B$35:$F$44,5,0),0)-IFERROR(VLOOKUP(Y$4,Switching!$B$23:$F$31,5,0),0)</f>
        <v>3982</v>
      </c>
      <c r="Z193" s="10">
        <f>Customers!Z192+IFERROR(VLOOKUP(Z$4,Switching!$B$35:$F$44,5,0),0)-IFERROR(VLOOKUP(Z$4,Switching!$B$23:$F$31,5,0),0)</f>
        <v>815</v>
      </c>
      <c r="AA193" s="10">
        <f>Customers!AA192+IFERROR(VLOOKUP(AA$4,Switching!$B$35:$F$44,5,0),0)-IFERROR(VLOOKUP(AA$4,Switching!$B$23:$F$31,5,0),0)</f>
        <v>19</v>
      </c>
      <c r="AB193" s="10">
        <f>Customers!AB192+IFERROR(VLOOKUP(AB$4,Switching!$B$35:$F$44,5,0),0)-IFERROR(VLOOKUP(AB$4,Switching!$B$23:$F$31,5,0),0)</f>
        <v>187</v>
      </c>
      <c r="AC193" s="10">
        <f>Customers!AC192+IFERROR(VLOOKUP(AC$4,Switching!$B$35:$F$44,5,0),0)-IFERROR(VLOOKUP(AC$4,Switching!$B$23:$F$31,5,0),0)</f>
        <v>4</v>
      </c>
      <c r="AD193" s="10">
        <f>Customers!AD192+IFERROR(VLOOKUP(AD$4,Switching!$B$35:$F$44,5,0),0)-IFERROR(VLOOKUP(AD$4,Switching!$B$23:$F$31,5,0),0)</f>
        <v>18</v>
      </c>
      <c r="AE193" s="10">
        <f>Customers!AE192+IFERROR(VLOOKUP(AE$4,Switching!$B$35:$F$44,5,0),0)-IFERROR(VLOOKUP(AE$4,Switching!$B$23:$F$31,5,0),0)</f>
        <v>130</v>
      </c>
      <c r="AF193" s="10">
        <f>Customers!AF192+IFERROR(VLOOKUP(AF$4,Switching!$B$35:$F$44,5,0),0)-IFERROR(VLOOKUP(AF$4,Switching!$B$23:$F$31,5,0),0)</f>
        <v>13</v>
      </c>
      <c r="AG193" s="10">
        <f>Customers!AG192+IFERROR(VLOOKUP(AG$4,Switching!$B$35:$F$44,5,0),0)-IFERROR(VLOOKUP(AG$4,Switching!$B$23:$F$31,5,0),0)</f>
        <v>12</v>
      </c>
      <c r="AH193" s="10">
        <f>Customers!AH192+IFERROR(VLOOKUP(AH$4,Switching!$B$35:$F$44,5,0),0)-IFERROR(VLOOKUP(AH$4,Switching!$B$23:$F$31,5,0),0)</f>
        <v>393434</v>
      </c>
      <c r="AI193" s="35">
        <f t="shared" si="12"/>
        <v>47479</v>
      </c>
      <c r="AJ193" s="10">
        <f>Customers!AJ192+IFERROR(VLOOKUP(AJ$4,Switching!$B$35:$F$44,5,0),0)-IFERROR(VLOOKUP(AJ$4,Switching!$B$23:$F$31,5,0),0)</f>
        <v>30037.961242930214</v>
      </c>
      <c r="AK193" s="10">
        <f>Customers!AK192+IFERROR(VLOOKUP(AK$4,Switching!$B$35:$F$44,5,0),0)-IFERROR(VLOOKUP(AK$4,Switching!$B$23:$F$31,5,0),0)</f>
        <v>17441.038757069786</v>
      </c>
      <c r="AL193" s="10">
        <f>Customers!AL192+IFERROR(VLOOKUP(AL$4,Switching!$B$35:$F$44,5,0),0)-IFERROR(VLOOKUP(AL$4,Switching!$B$23:$F$31,5,0),0)</f>
        <v>52</v>
      </c>
      <c r="AM193" s="10">
        <f>Customers!AM192+IFERROR(VLOOKUP(AM$4,Switching!$B$35:$F$44,5,0),0)-IFERROR(VLOOKUP(AM$4,Switching!$B$23:$F$31,5,0),0)</f>
        <v>2603</v>
      </c>
      <c r="AN193" s="10">
        <f>Customers!AN192+IFERROR(VLOOKUP(AN$4,Switching!$B$35:$F$44,5,0),0)-IFERROR(VLOOKUP(AN$4,Switching!$B$23:$F$31,5,0),0)</f>
        <v>48</v>
      </c>
      <c r="AO193" s="10">
        <f>Customers!AO192+IFERROR(VLOOKUP(AO$4,Switching!$B$35:$F$44,5,0),0)-IFERROR(VLOOKUP(AO$4,Switching!$B$23:$F$31,5,0),0)</f>
        <v>233</v>
      </c>
      <c r="AP193" s="10">
        <f>Customers!AP192+IFERROR(VLOOKUP(AP$4,Switching!$B$35:$F$44,5,0),0)-IFERROR(VLOOKUP(AP$4,Switching!$B$23:$F$31,5,0),0)</f>
        <v>21</v>
      </c>
      <c r="AQ193" s="10">
        <f>Customers!AQ192+IFERROR(VLOOKUP(AQ$4,Switching!$B$35:$F$44,5,0),0)-IFERROR(VLOOKUP(AQ$4,Switching!$B$23:$F$31,5,0),0)</f>
        <v>208</v>
      </c>
      <c r="AR193" s="10">
        <f>Customers!AR192+IFERROR(VLOOKUP(AR$4,Switching!$B$35:$F$44,5,0),0)-IFERROR(VLOOKUP(AR$4,Switching!$B$23:$F$31,5,0),0)</f>
        <v>74</v>
      </c>
      <c r="AS193" s="10">
        <f>Customers!AS192+IFERROR(VLOOKUP(AS$4,Switching!$B$35:$F$44,5,0),0)-IFERROR(VLOOKUP(AS$4,Switching!$B$23:$F$31,5,0),0)</f>
        <v>100</v>
      </c>
      <c r="AT193" s="10">
        <f>Customers!AT192+IFERROR(VLOOKUP(AT$4,Switching!$B$35:$F$44,5,0),0)-IFERROR(VLOOKUP(AT$4,Switching!$B$23:$F$31,5,0),0)</f>
        <v>156</v>
      </c>
      <c r="AU193" s="10">
        <f>Customers!AU192+IFERROR(VLOOKUP(AU$4,Switching!$B$35:$F$44,5,0),0)-IFERROR(VLOOKUP(AU$4,Switching!$B$23:$F$31,5,0),0)</f>
        <v>12</v>
      </c>
      <c r="AV193" s="10">
        <f>Customers!AV192+IFERROR(VLOOKUP(AV$4,Switching!$B$35:$F$44,5,0),0)-IFERROR(VLOOKUP(AV$4,Switching!$B$23:$F$31,5,0),0)</f>
        <v>905</v>
      </c>
      <c r="AW193" s="10">
        <f>Customers!AW192+IFERROR(VLOOKUP(AW$4,Switching!$B$35:$F$44,5,0),0)-IFERROR(VLOOKUP(AW$4,Switching!$B$23:$F$31,5,0),0)</f>
        <v>1</v>
      </c>
      <c r="AX193" s="10">
        <f>Customers!AX192+IFERROR(VLOOKUP(AX$4,Switching!$B$35:$F$44,5,0),0)-IFERROR(VLOOKUP(AX$4,Switching!$B$23:$F$31,5,0),0)</f>
        <v>2</v>
      </c>
    </row>
    <row r="194" spans="1:50" x14ac:dyDescent="0.25">
      <c r="A194" s="8">
        <v>2030</v>
      </c>
      <c r="B194" s="8">
        <v>3</v>
      </c>
      <c r="C194" s="8" t="s">
        <v>669</v>
      </c>
      <c r="D194" s="10">
        <f>Customers!D193+IFERROR(VLOOKUP(D$4,Switching!$B$35:$F$44,5,0),0)-IFERROR(VLOOKUP(D$4,Switching!$B$23:$F$31,5,0),0)</f>
        <v>458742.25950238999</v>
      </c>
      <c r="E194" s="36">
        <f t="shared" si="13"/>
        <v>694</v>
      </c>
      <c r="F194" s="10">
        <f>Customers!F193+IFERROR(VLOOKUP(F$4,Switching!$B$35:$F$44,5,0),0)-IFERROR(VLOOKUP(F$4,Switching!$B$23:$F$31,5,0),0)</f>
        <v>409</v>
      </c>
      <c r="G194" s="10">
        <f>Customers!G193+IFERROR(VLOOKUP(G$4,Switching!$B$35:$F$44,5,0),0)-IFERROR(VLOOKUP(G$4,Switching!$B$23:$F$31,5,0),0)</f>
        <v>285</v>
      </c>
      <c r="H194" s="35">
        <f t="shared" si="14"/>
        <v>83810</v>
      </c>
      <c r="I194" s="10">
        <f>Customers!I193+IFERROR(VLOOKUP(I$4,Switching!$B$35:$F$44,5,0),0)-IFERROR(VLOOKUP(I$4,Switching!$B$23:$F$31,5,0),0)</f>
        <v>64854.328272990679</v>
      </c>
      <c r="J194" s="10">
        <f>Customers!J193+IFERROR(VLOOKUP(J$4,Switching!$B$35:$F$44,5,0),0)-IFERROR(VLOOKUP(J$4,Switching!$B$23:$F$31,5,0),0)</f>
        <v>18955.671727009325</v>
      </c>
      <c r="K194" s="10">
        <f>Customers!K193+IFERROR(VLOOKUP(K$4,Switching!$B$35:$F$44,5,0),0)-IFERROR(VLOOKUP(K$4,Switching!$B$23:$F$31,5,0),0)</f>
        <v>195</v>
      </c>
      <c r="L194" s="10">
        <f>Customers!L193+IFERROR(VLOOKUP(L$4,Switching!$B$35:$F$44,5,0),0)-IFERROR(VLOOKUP(L$4,Switching!$B$23:$F$31,5,0),0)</f>
        <v>4560</v>
      </c>
      <c r="M194" s="10">
        <f>Customers!M193+IFERROR(VLOOKUP(M$4,Switching!$B$35:$F$44,5,0),0)-IFERROR(VLOOKUP(M$4,Switching!$B$23:$F$31,5,0),0)</f>
        <v>216</v>
      </c>
      <c r="N194" s="10">
        <f>Customers!N193+IFERROR(VLOOKUP(N$4,Switching!$B$35:$F$44,5,0),0)-IFERROR(VLOOKUP(N$4,Switching!$B$23:$F$31,5,0),0)</f>
        <v>524</v>
      </c>
      <c r="O194" s="10">
        <f>Customers!O193+IFERROR(VLOOKUP(O$4,Switching!$B$35:$F$44,5,0),0)-IFERROR(VLOOKUP(O$4,Switching!$B$23:$F$31,5,0),0)</f>
        <v>52</v>
      </c>
      <c r="P194" s="10">
        <f>Customers!P193+IFERROR(VLOOKUP(P$4,Switching!$B$35:$F$44,5,0),0)-IFERROR(VLOOKUP(P$4,Switching!$B$23:$F$31,5,0),0)</f>
        <v>747</v>
      </c>
      <c r="Q194" s="10">
        <f>Customers!Q193+IFERROR(VLOOKUP(Q$4,Switching!$B$35:$F$44,5,0),0)-IFERROR(VLOOKUP(Q$4,Switching!$B$23:$F$31,5,0),0)</f>
        <v>1</v>
      </c>
      <c r="R194" s="10">
        <f>Customers!R193+IFERROR(VLOOKUP(R$4,Switching!$B$35:$F$44,5,0),0)-IFERROR(VLOOKUP(R$4,Switching!$B$23:$F$31,5,0),0)</f>
        <v>6</v>
      </c>
      <c r="S194" s="10">
        <f>Customers!S193+IFERROR(VLOOKUP(S$4,Switching!$B$35:$F$44,5,0),0)-IFERROR(VLOOKUP(S$4,Switching!$B$23:$F$31,5,0),0)</f>
        <v>5</v>
      </c>
      <c r="T194" s="10">
        <f t="shared" si="10"/>
        <v>12</v>
      </c>
      <c r="U194" s="10">
        <f>Customers!U193+IFERROR(VLOOKUP(U$4,Switching!$B$35:$F$44,5,0),0)-IFERROR(VLOOKUP(U$4,Switching!$B$23:$F$31,5,0),0)</f>
        <v>32</v>
      </c>
      <c r="V194" s="10">
        <f>Customers!V193+IFERROR(VLOOKUP(V$4,Switching!$B$35:$F$44,5,0),0)-IFERROR(VLOOKUP(V$4,Switching!$B$23:$F$31,5,0),0)</f>
        <v>1</v>
      </c>
      <c r="W194" s="10">
        <f>Customers!W193+IFERROR(VLOOKUP(W$4,Switching!$B$35:$F$44,5,0),0)-IFERROR(VLOOKUP(W$4,Switching!$B$23:$F$31,5,0),0)</f>
        <v>23435</v>
      </c>
      <c r="X194" s="35">
        <f t="shared" si="11"/>
        <v>4799</v>
      </c>
      <c r="Y194" s="10">
        <f>Customers!Y193+IFERROR(VLOOKUP(Y$4,Switching!$B$35:$F$44,5,0),0)-IFERROR(VLOOKUP(Y$4,Switching!$B$23:$F$31,5,0),0)</f>
        <v>3983</v>
      </c>
      <c r="Z194" s="10">
        <f>Customers!Z193+IFERROR(VLOOKUP(Z$4,Switching!$B$35:$F$44,5,0),0)-IFERROR(VLOOKUP(Z$4,Switching!$B$23:$F$31,5,0),0)</f>
        <v>816</v>
      </c>
      <c r="AA194" s="10">
        <f>Customers!AA193+IFERROR(VLOOKUP(AA$4,Switching!$B$35:$F$44,5,0),0)-IFERROR(VLOOKUP(AA$4,Switching!$B$23:$F$31,5,0),0)</f>
        <v>19</v>
      </c>
      <c r="AB194" s="10">
        <f>Customers!AB193+IFERROR(VLOOKUP(AB$4,Switching!$B$35:$F$44,5,0),0)-IFERROR(VLOOKUP(AB$4,Switching!$B$23:$F$31,5,0),0)</f>
        <v>187</v>
      </c>
      <c r="AC194" s="10">
        <f>Customers!AC193+IFERROR(VLOOKUP(AC$4,Switching!$B$35:$F$44,5,0),0)-IFERROR(VLOOKUP(AC$4,Switching!$B$23:$F$31,5,0),0)</f>
        <v>4</v>
      </c>
      <c r="AD194" s="10">
        <f>Customers!AD193+IFERROR(VLOOKUP(AD$4,Switching!$B$35:$F$44,5,0),0)-IFERROR(VLOOKUP(AD$4,Switching!$B$23:$F$31,5,0),0)</f>
        <v>18</v>
      </c>
      <c r="AE194" s="10">
        <f>Customers!AE193+IFERROR(VLOOKUP(AE$4,Switching!$B$35:$F$44,5,0),0)-IFERROR(VLOOKUP(AE$4,Switching!$B$23:$F$31,5,0),0)</f>
        <v>133</v>
      </c>
      <c r="AF194" s="10">
        <f>Customers!AF193+IFERROR(VLOOKUP(AF$4,Switching!$B$35:$F$44,5,0),0)-IFERROR(VLOOKUP(AF$4,Switching!$B$23:$F$31,5,0),0)</f>
        <v>13</v>
      </c>
      <c r="AG194" s="10">
        <f>Customers!AG193+IFERROR(VLOOKUP(AG$4,Switching!$B$35:$F$44,5,0),0)-IFERROR(VLOOKUP(AG$4,Switching!$B$23:$F$31,5,0),0)</f>
        <v>12</v>
      </c>
      <c r="AH194" s="10">
        <f>Customers!AH193+IFERROR(VLOOKUP(AH$4,Switching!$B$35:$F$44,5,0),0)-IFERROR(VLOOKUP(AH$4,Switching!$B$23:$F$31,5,0),0)</f>
        <v>393605</v>
      </c>
      <c r="AI194" s="35">
        <f t="shared" si="12"/>
        <v>47496</v>
      </c>
      <c r="AJ194" s="10">
        <f>Customers!AJ193+IFERROR(VLOOKUP(AJ$4,Switching!$B$35:$F$44,5,0),0)-IFERROR(VLOOKUP(AJ$4,Switching!$B$23:$F$31,5,0),0)</f>
        <v>30048.716915658304</v>
      </c>
      <c r="AK194" s="10">
        <f>Customers!AK193+IFERROR(VLOOKUP(AK$4,Switching!$B$35:$F$44,5,0),0)-IFERROR(VLOOKUP(AK$4,Switching!$B$23:$F$31,5,0),0)</f>
        <v>17447.283084341692</v>
      </c>
      <c r="AL194" s="10">
        <f>Customers!AL193+IFERROR(VLOOKUP(AL$4,Switching!$B$35:$F$44,5,0),0)-IFERROR(VLOOKUP(AL$4,Switching!$B$23:$F$31,5,0),0)</f>
        <v>52</v>
      </c>
      <c r="AM194" s="10">
        <f>Customers!AM193+IFERROR(VLOOKUP(AM$4,Switching!$B$35:$F$44,5,0),0)-IFERROR(VLOOKUP(AM$4,Switching!$B$23:$F$31,5,0),0)</f>
        <v>2603</v>
      </c>
      <c r="AN194" s="10">
        <f>Customers!AN193+IFERROR(VLOOKUP(AN$4,Switching!$B$35:$F$44,5,0),0)-IFERROR(VLOOKUP(AN$4,Switching!$B$23:$F$31,5,0),0)</f>
        <v>48</v>
      </c>
      <c r="AO194" s="10">
        <f>Customers!AO193+IFERROR(VLOOKUP(AO$4,Switching!$B$35:$F$44,5,0),0)-IFERROR(VLOOKUP(AO$4,Switching!$B$23:$F$31,5,0),0)</f>
        <v>233</v>
      </c>
      <c r="AP194" s="10">
        <f>Customers!AP193+IFERROR(VLOOKUP(AP$4,Switching!$B$35:$F$44,5,0),0)-IFERROR(VLOOKUP(AP$4,Switching!$B$23:$F$31,5,0),0)</f>
        <v>21</v>
      </c>
      <c r="AQ194" s="10">
        <f>Customers!AQ193+IFERROR(VLOOKUP(AQ$4,Switching!$B$35:$F$44,5,0),0)-IFERROR(VLOOKUP(AQ$4,Switching!$B$23:$F$31,5,0),0)</f>
        <v>208</v>
      </c>
      <c r="AR194" s="10">
        <f>Customers!AR193+IFERROR(VLOOKUP(AR$4,Switching!$B$35:$F$44,5,0),0)-IFERROR(VLOOKUP(AR$4,Switching!$B$23:$F$31,5,0),0)</f>
        <v>74</v>
      </c>
      <c r="AS194" s="10">
        <f>Customers!AS193+IFERROR(VLOOKUP(AS$4,Switching!$B$35:$F$44,5,0),0)-IFERROR(VLOOKUP(AS$4,Switching!$B$23:$F$31,5,0),0)</f>
        <v>100</v>
      </c>
      <c r="AT194" s="10">
        <f>Customers!AT193+IFERROR(VLOOKUP(AT$4,Switching!$B$35:$F$44,5,0),0)-IFERROR(VLOOKUP(AT$4,Switching!$B$23:$F$31,5,0),0)</f>
        <v>156</v>
      </c>
      <c r="AU194" s="10">
        <f>Customers!AU193+IFERROR(VLOOKUP(AU$4,Switching!$B$35:$F$44,5,0),0)-IFERROR(VLOOKUP(AU$4,Switching!$B$23:$F$31,5,0),0)</f>
        <v>12</v>
      </c>
      <c r="AV194" s="10">
        <f>Customers!AV193+IFERROR(VLOOKUP(AV$4,Switching!$B$35:$F$44,5,0),0)-IFERROR(VLOOKUP(AV$4,Switching!$B$23:$F$31,5,0),0)</f>
        <v>905</v>
      </c>
      <c r="AW194" s="10">
        <f>Customers!AW193+IFERROR(VLOOKUP(AW$4,Switching!$B$35:$F$44,5,0),0)-IFERROR(VLOOKUP(AW$4,Switching!$B$23:$F$31,5,0),0)</f>
        <v>1</v>
      </c>
      <c r="AX194" s="10">
        <f>Customers!AX193+IFERROR(VLOOKUP(AX$4,Switching!$B$35:$F$44,5,0),0)-IFERROR(VLOOKUP(AX$4,Switching!$B$23:$F$31,5,0),0)</f>
        <v>2</v>
      </c>
    </row>
    <row r="195" spans="1:50" x14ac:dyDescent="0.25">
      <c r="A195" s="8">
        <v>2030</v>
      </c>
      <c r="B195" s="8">
        <v>4</v>
      </c>
      <c r="C195" s="8" t="s">
        <v>670</v>
      </c>
      <c r="D195" s="10">
        <f>Customers!D194+IFERROR(VLOOKUP(D$4,Switching!$B$35:$F$44,5,0),0)-IFERROR(VLOOKUP(D$4,Switching!$B$23:$F$31,5,0),0)</f>
        <v>458890.02133535902</v>
      </c>
      <c r="E195" s="36">
        <f t="shared" si="13"/>
        <v>673</v>
      </c>
      <c r="F195" s="10">
        <f>Customers!F194+IFERROR(VLOOKUP(F$4,Switching!$B$35:$F$44,5,0),0)-IFERROR(VLOOKUP(F$4,Switching!$B$23:$F$31,5,0),0)</f>
        <v>397</v>
      </c>
      <c r="G195" s="10">
        <f>Customers!G194+IFERROR(VLOOKUP(G$4,Switching!$B$35:$F$44,5,0),0)-IFERROR(VLOOKUP(G$4,Switching!$B$23:$F$31,5,0),0)</f>
        <v>276</v>
      </c>
      <c r="H195" s="35">
        <f t="shared" si="14"/>
        <v>83820</v>
      </c>
      <c r="I195" s="10">
        <f>Customers!I194+IFERROR(VLOOKUP(I$4,Switching!$B$35:$F$44,5,0),0)-IFERROR(VLOOKUP(I$4,Switching!$B$23:$F$31,5,0),0)</f>
        <v>64862.076684278443</v>
      </c>
      <c r="J195" s="10">
        <f>Customers!J194+IFERROR(VLOOKUP(J$4,Switching!$B$35:$F$44,5,0),0)-IFERROR(VLOOKUP(J$4,Switching!$B$23:$F$31,5,0),0)</f>
        <v>18957.923315721557</v>
      </c>
      <c r="K195" s="10">
        <f>Customers!K194+IFERROR(VLOOKUP(K$4,Switching!$B$35:$F$44,5,0),0)-IFERROR(VLOOKUP(K$4,Switching!$B$23:$F$31,5,0),0)</f>
        <v>195</v>
      </c>
      <c r="L195" s="10">
        <f>Customers!L194+IFERROR(VLOOKUP(L$4,Switching!$B$35:$F$44,5,0),0)-IFERROR(VLOOKUP(L$4,Switching!$B$23:$F$31,5,0),0)</f>
        <v>4560</v>
      </c>
      <c r="M195" s="10">
        <f>Customers!M194+IFERROR(VLOOKUP(M$4,Switching!$B$35:$F$44,5,0),0)-IFERROR(VLOOKUP(M$4,Switching!$B$23:$F$31,5,0),0)</f>
        <v>216</v>
      </c>
      <c r="N195" s="10">
        <f>Customers!N194+IFERROR(VLOOKUP(N$4,Switching!$B$35:$F$44,5,0),0)-IFERROR(VLOOKUP(N$4,Switching!$B$23:$F$31,5,0),0)</f>
        <v>524</v>
      </c>
      <c r="O195" s="10">
        <f>Customers!O194+IFERROR(VLOOKUP(O$4,Switching!$B$35:$F$44,5,0),0)-IFERROR(VLOOKUP(O$4,Switching!$B$23:$F$31,5,0),0)</f>
        <v>52</v>
      </c>
      <c r="P195" s="10">
        <f>Customers!P194+IFERROR(VLOOKUP(P$4,Switching!$B$35:$F$44,5,0),0)-IFERROR(VLOOKUP(P$4,Switching!$B$23:$F$31,5,0),0)</f>
        <v>747</v>
      </c>
      <c r="Q195" s="10">
        <f>Customers!Q194+IFERROR(VLOOKUP(Q$4,Switching!$B$35:$F$44,5,0),0)-IFERROR(VLOOKUP(Q$4,Switching!$B$23:$F$31,5,0),0)</f>
        <v>1</v>
      </c>
      <c r="R195" s="10">
        <f>Customers!R194+IFERROR(VLOOKUP(R$4,Switching!$B$35:$F$44,5,0),0)-IFERROR(VLOOKUP(R$4,Switching!$B$23:$F$31,5,0),0)</f>
        <v>6</v>
      </c>
      <c r="S195" s="10">
        <f>Customers!S194+IFERROR(VLOOKUP(S$4,Switching!$B$35:$F$44,5,0),0)-IFERROR(VLOOKUP(S$4,Switching!$B$23:$F$31,5,0),0)</f>
        <v>5</v>
      </c>
      <c r="T195" s="10">
        <f t="shared" si="10"/>
        <v>12</v>
      </c>
      <c r="U195" s="10">
        <f>Customers!U194+IFERROR(VLOOKUP(U$4,Switching!$B$35:$F$44,5,0),0)-IFERROR(VLOOKUP(U$4,Switching!$B$23:$F$31,5,0),0)</f>
        <v>32</v>
      </c>
      <c r="V195" s="10">
        <f>Customers!V194+IFERROR(VLOOKUP(V$4,Switching!$B$35:$F$44,5,0),0)-IFERROR(VLOOKUP(V$4,Switching!$B$23:$F$31,5,0),0)</f>
        <v>1</v>
      </c>
      <c r="W195" s="10">
        <f>Customers!W194+IFERROR(VLOOKUP(W$4,Switching!$B$35:$F$44,5,0),0)-IFERROR(VLOOKUP(W$4,Switching!$B$23:$F$31,5,0),0)</f>
        <v>23403</v>
      </c>
      <c r="X195" s="35">
        <f t="shared" si="11"/>
        <v>4801</v>
      </c>
      <c r="Y195" s="10">
        <f>Customers!Y194+IFERROR(VLOOKUP(Y$4,Switching!$B$35:$F$44,5,0),0)-IFERROR(VLOOKUP(Y$4,Switching!$B$23:$F$31,5,0),0)</f>
        <v>3985</v>
      </c>
      <c r="Z195" s="10">
        <f>Customers!Z194+IFERROR(VLOOKUP(Z$4,Switching!$B$35:$F$44,5,0),0)-IFERROR(VLOOKUP(Z$4,Switching!$B$23:$F$31,5,0),0)</f>
        <v>816</v>
      </c>
      <c r="AA195" s="10">
        <f>Customers!AA194+IFERROR(VLOOKUP(AA$4,Switching!$B$35:$F$44,5,0),0)-IFERROR(VLOOKUP(AA$4,Switching!$B$23:$F$31,5,0),0)</f>
        <v>19</v>
      </c>
      <c r="AB195" s="10">
        <f>Customers!AB194+IFERROR(VLOOKUP(AB$4,Switching!$B$35:$F$44,5,0),0)-IFERROR(VLOOKUP(AB$4,Switching!$B$23:$F$31,5,0),0)</f>
        <v>187</v>
      </c>
      <c r="AC195" s="10">
        <f>Customers!AC194+IFERROR(VLOOKUP(AC$4,Switching!$B$35:$F$44,5,0),0)-IFERROR(VLOOKUP(AC$4,Switching!$B$23:$F$31,5,0),0)</f>
        <v>4</v>
      </c>
      <c r="AD195" s="10">
        <f>Customers!AD194+IFERROR(VLOOKUP(AD$4,Switching!$B$35:$F$44,5,0),0)-IFERROR(VLOOKUP(AD$4,Switching!$B$23:$F$31,5,0),0)</f>
        <v>18</v>
      </c>
      <c r="AE195" s="10">
        <f>Customers!AE194+IFERROR(VLOOKUP(AE$4,Switching!$B$35:$F$44,5,0),0)-IFERROR(VLOOKUP(AE$4,Switching!$B$23:$F$31,5,0),0)</f>
        <v>132</v>
      </c>
      <c r="AF195" s="10">
        <f>Customers!AF194+IFERROR(VLOOKUP(AF$4,Switching!$B$35:$F$44,5,0),0)-IFERROR(VLOOKUP(AF$4,Switching!$B$23:$F$31,5,0),0)</f>
        <v>13</v>
      </c>
      <c r="AG195" s="10">
        <f>Customers!AG194+IFERROR(VLOOKUP(AG$4,Switching!$B$35:$F$44,5,0),0)-IFERROR(VLOOKUP(AG$4,Switching!$B$23:$F$31,5,0),0)</f>
        <v>12</v>
      </c>
      <c r="AH195" s="10">
        <f>Customers!AH194+IFERROR(VLOOKUP(AH$4,Switching!$B$35:$F$44,5,0),0)-IFERROR(VLOOKUP(AH$4,Switching!$B$23:$F$31,5,0),0)</f>
        <v>393776</v>
      </c>
      <c r="AI195" s="35">
        <f t="shared" si="12"/>
        <v>47513</v>
      </c>
      <c r="AJ195" s="10">
        <f>Customers!AJ194+IFERROR(VLOOKUP(AJ$4,Switching!$B$35:$F$44,5,0),0)-IFERROR(VLOOKUP(AJ$4,Switching!$B$23:$F$31,5,0),0)</f>
        <v>30059.472588386398</v>
      </c>
      <c r="AK195" s="10">
        <f>Customers!AK194+IFERROR(VLOOKUP(AK$4,Switching!$B$35:$F$44,5,0),0)-IFERROR(VLOOKUP(AK$4,Switching!$B$23:$F$31,5,0),0)</f>
        <v>17453.527411613599</v>
      </c>
      <c r="AL195" s="10">
        <f>Customers!AL194+IFERROR(VLOOKUP(AL$4,Switching!$B$35:$F$44,5,0),0)-IFERROR(VLOOKUP(AL$4,Switching!$B$23:$F$31,5,0),0)</f>
        <v>52</v>
      </c>
      <c r="AM195" s="10">
        <f>Customers!AM194+IFERROR(VLOOKUP(AM$4,Switching!$B$35:$F$44,5,0),0)-IFERROR(VLOOKUP(AM$4,Switching!$B$23:$F$31,5,0),0)</f>
        <v>2603</v>
      </c>
      <c r="AN195" s="10">
        <f>Customers!AN194+IFERROR(VLOOKUP(AN$4,Switching!$B$35:$F$44,5,0),0)-IFERROR(VLOOKUP(AN$4,Switching!$B$23:$F$31,5,0),0)</f>
        <v>48</v>
      </c>
      <c r="AO195" s="10">
        <f>Customers!AO194+IFERROR(VLOOKUP(AO$4,Switching!$B$35:$F$44,5,0),0)-IFERROR(VLOOKUP(AO$4,Switching!$B$23:$F$31,5,0),0)</f>
        <v>233</v>
      </c>
      <c r="AP195" s="10">
        <f>Customers!AP194+IFERROR(VLOOKUP(AP$4,Switching!$B$35:$F$44,5,0),0)-IFERROR(VLOOKUP(AP$4,Switching!$B$23:$F$31,5,0),0)</f>
        <v>21</v>
      </c>
      <c r="AQ195" s="10">
        <f>Customers!AQ194+IFERROR(VLOOKUP(AQ$4,Switching!$B$35:$F$44,5,0),0)-IFERROR(VLOOKUP(AQ$4,Switching!$B$23:$F$31,5,0),0)</f>
        <v>208</v>
      </c>
      <c r="AR195" s="10">
        <f>Customers!AR194+IFERROR(VLOOKUP(AR$4,Switching!$B$35:$F$44,5,0),0)-IFERROR(VLOOKUP(AR$4,Switching!$B$23:$F$31,5,0),0)</f>
        <v>74</v>
      </c>
      <c r="AS195" s="10">
        <f>Customers!AS194+IFERROR(VLOOKUP(AS$4,Switching!$B$35:$F$44,5,0),0)-IFERROR(VLOOKUP(AS$4,Switching!$B$23:$F$31,5,0),0)</f>
        <v>100</v>
      </c>
      <c r="AT195" s="10">
        <f>Customers!AT194+IFERROR(VLOOKUP(AT$4,Switching!$B$35:$F$44,5,0),0)-IFERROR(VLOOKUP(AT$4,Switching!$B$23:$F$31,5,0),0)</f>
        <v>156</v>
      </c>
      <c r="AU195" s="10">
        <f>Customers!AU194+IFERROR(VLOOKUP(AU$4,Switching!$B$35:$F$44,5,0),0)-IFERROR(VLOOKUP(AU$4,Switching!$B$23:$F$31,5,0),0)</f>
        <v>12</v>
      </c>
      <c r="AV195" s="10">
        <f>Customers!AV194+IFERROR(VLOOKUP(AV$4,Switching!$B$35:$F$44,5,0),0)-IFERROR(VLOOKUP(AV$4,Switching!$B$23:$F$31,5,0),0)</f>
        <v>905</v>
      </c>
      <c r="AW195" s="10">
        <f>Customers!AW194+IFERROR(VLOOKUP(AW$4,Switching!$B$35:$F$44,5,0),0)-IFERROR(VLOOKUP(AW$4,Switching!$B$23:$F$31,5,0),0)</f>
        <v>1</v>
      </c>
      <c r="AX195" s="10">
        <f>Customers!AX194+IFERROR(VLOOKUP(AX$4,Switching!$B$35:$F$44,5,0),0)-IFERROR(VLOOKUP(AX$4,Switching!$B$23:$F$31,5,0),0)</f>
        <v>2</v>
      </c>
    </row>
    <row r="196" spans="1:50" x14ac:dyDescent="0.25">
      <c r="A196" s="8">
        <v>2030</v>
      </c>
      <c r="B196" s="8">
        <v>5</v>
      </c>
      <c r="C196" s="8" t="s">
        <v>671</v>
      </c>
      <c r="D196" s="10">
        <f>Customers!D195+IFERROR(VLOOKUP(D$4,Switching!$B$35:$F$44,5,0),0)-IFERROR(VLOOKUP(D$4,Switching!$B$23:$F$31,5,0),0)</f>
        <v>459037.78303164599</v>
      </c>
      <c r="E196" s="36">
        <f t="shared" si="13"/>
        <v>717</v>
      </c>
      <c r="F196" s="10">
        <f>Customers!F195+IFERROR(VLOOKUP(F$4,Switching!$B$35:$F$44,5,0),0)-IFERROR(VLOOKUP(F$4,Switching!$B$23:$F$31,5,0),0)</f>
        <v>423</v>
      </c>
      <c r="G196" s="10">
        <f>Customers!G195+IFERROR(VLOOKUP(G$4,Switching!$B$35:$F$44,5,0),0)-IFERROR(VLOOKUP(G$4,Switching!$B$23:$F$31,5,0),0)</f>
        <v>294</v>
      </c>
      <c r="H196" s="35">
        <f t="shared" si="14"/>
        <v>83830</v>
      </c>
      <c r="I196" s="10">
        <f>Customers!I195+IFERROR(VLOOKUP(I$4,Switching!$B$35:$F$44,5,0),0)-IFERROR(VLOOKUP(I$4,Switching!$B$23:$F$31,5,0),0)</f>
        <v>64869.825095566215</v>
      </c>
      <c r="J196" s="10">
        <f>Customers!J195+IFERROR(VLOOKUP(J$4,Switching!$B$35:$F$44,5,0),0)-IFERROR(VLOOKUP(J$4,Switching!$B$23:$F$31,5,0),0)</f>
        <v>18960.174904433785</v>
      </c>
      <c r="K196" s="10">
        <f>Customers!K195+IFERROR(VLOOKUP(K$4,Switching!$B$35:$F$44,5,0),0)-IFERROR(VLOOKUP(K$4,Switching!$B$23:$F$31,5,0),0)</f>
        <v>195</v>
      </c>
      <c r="L196" s="10">
        <f>Customers!L195+IFERROR(VLOOKUP(L$4,Switching!$B$35:$F$44,5,0),0)-IFERROR(VLOOKUP(L$4,Switching!$B$23:$F$31,5,0),0)</f>
        <v>4560</v>
      </c>
      <c r="M196" s="10">
        <f>Customers!M195+IFERROR(VLOOKUP(M$4,Switching!$B$35:$F$44,5,0),0)-IFERROR(VLOOKUP(M$4,Switching!$B$23:$F$31,5,0),0)</f>
        <v>216</v>
      </c>
      <c r="N196" s="10">
        <f>Customers!N195+IFERROR(VLOOKUP(N$4,Switching!$B$35:$F$44,5,0),0)-IFERROR(VLOOKUP(N$4,Switching!$B$23:$F$31,5,0),0)</f>
        <v>524</v>
      </c>
      <c r="O196" s="10">
        <f>Customers!O195+IFERROR(VLOOKUP(O$4,Switching!$B$35:$F$44,5,0),0)-IFERROR(VLOOKUP(O$4,Switching!$B$23:$F$31,5,0),0)</f>
        <v>52</v>
      </c>
      <c r="P196" s="10">
        <f>Customers!P195+IFERROR(VLOOKUP(P$4,Switching!$B$35:$F$44,5,0),0)-IFERROR(VLOOKUP(P$4,Switching!$B$23:$F$31,5,0),0)</f>
        <v>747</v>
      </c>
      <c r="Q196" s="10">
        <f>Customers!Q195+IFERROR(VLOOKUP(Q$4,Switching!$B$35:$F$44,5,0),0)-IFERROR(VLOOKUP(Q$4,Switching!$B$23:$F$31,5,0),0)</f>
        <v>1</v>
      </c>
      <c r="R196" s="10">
        <f>Customers!R195+IFERROR(VLOOKUP(R$4,Switching!$B$35:$F$44,5,0),0)-IFERROR(VLOOKUP(R$4,Switching!$B$23:$F$31,5,0),0)</f>
        <v>6</v>
      </c>
      <c r="S196" s="10">
        <f>Customers!S195+IFERROR(VLOOKUP(S$4,Switching!$B$35:$F$44,5,0),0)-IFERROR(VLOOKUP(S$4,Switching!$B$23:$F$31,5,0),0)</f>
        <v>5</v>
      </c>
      <c r="T196" s="10">
        <f t="shared" si="10"/>
        <v>12</v>
      </c>
      <c r="U196" s="10">
        <f>Customers!U195+IFERROR(VLOOKUP(U$4,Switching!$B$35:$F$44,5,0),0)-IFERROR(VLOOKUP(U$4,Switching!$B$23:$F$31,5,0),0)</f>
        <v>32</v>
      </c>
      <c r="V196" s="10">
        <f>Customers!V195+IFERROR(VLOOKUP(V$4,Switching!$B$35:$F$44,5,0),0)-IFERROR(VLOOKUP(V$4,Switching!$B$23:$F$31,5,0),0)</f>
        <v>1</v>
      </c>
      <c r="W196" s="10">
        <f>Customers!W195+IFERROR(VLOOKUP(W$4,Switching!$B$35:$F$44,5,0),0)-IFERROR(VLOOKUP(W$4,Switching!$B$23:$F$31,5,0),0)</f>
        <v>23410</v>
      </c>
      <c r="X196" s="35">
        <f t="shared" si="11"/>
        <v>4803</v>
      </c>
      <c r="Y196" s="10">
        <f>Customers!Y195+IFERROR(VLOOKUP(Y$4,Switching!$B$35:$F$44,5,0),0)-IFERROR(VLOOKUP(Y$4,Switching!$B$23:$F$31,5,0),0)</f>
        <v>3986</v>
      </c>
      <c r="Z196" s="10">
        <f>Customers!Z195+IFERROR(VLOOKUP(Z$4,Switching!$B$35:$F$44,5,0),0)-IFERROR(VLOOKUP(Z$4,Switching!$B$23:$F$31,5,0),0)</f>
        <v>817</v>
      </c>
      <c r="AA196" s="10">
        <f>Customers!AA195+IFERROR(VLOOKUP(AA$4,Switching!$B$35:$F$44,5,0),0)-IFERROR(VLOOKUP(AA$4,Switching!$B$23:$F$31,5,0),0)</f>
        <v>19</v>
      </c>
      <c r="AB196" s="10">
        <f>Customers!AB195+IFERROR(VLOOKUP(AB$4,Switching!$B$35:$F$44,5,0),0)-IFERROR(VLOOKUP(AB$4,Switching!$B$23:$F$31,5,0),0)</f>
        <v>187</v>
      </c>
      <c r="AC196" s="10">
        <f>Customers!AC195+IFERROR(VLOOKUP(AC$4,Switching!$B$35:$F$44,5,0),0)-IFERROR(VLOOKUP(AC$4,Switching!$B$23:$F$31,5,0),0)</f>
        <v>4</v>
      </c>
      <c r="AD196" s="10">
        <f>Customers!AD195+IFERROR(VLOOKUP(AD$4,Switching!$B$35:$F$44,5,0),0)-IFERROR(VLOOKUP(AD$4,Switching!$B$23:$F$31,5,0),0)</f>
        <v>18</v>
      </c>
      <c r="AE196" s="10">
        <f>Customers!AE195+IFERROR(VLOOKUP(AE$4,Switching!$B$35:$F$44,5,0),0)-IFERROR(VLOOKUP(AE$4,Switching!$B$23:$F$31,5,0),0)</f>
        <v>128</v>
      </c>
      <c r="AF196" s="10">
        <f>Customers!AF195+IFERROR(VLOOKUP(AF$4,Switching!$B$35:$F$44,5,0),0)-IFERROR(VLOOKUP(AF$4,Switching!$B$23:$F$31,5,0),0)</f>
        <v>13</v>
      </c>
      <c r="AG196" s="10">
        <f>Customers!AG195+IFERROR(VLOOKUP(AG$4,Switching!$B$35:$F$44,5,0),0)-IFERROR(VLOOKUP(AG$4,Switching!$B$23:$F$31,5,0),0)</f>
        <v>12</v>
      </c>
      <c r="AH196" s="10">
        <f>Customers!AH195+IFERROR(VLOOKUP(AH$4,Switching!$B$35:$F$44,5,0),0)-IFERROR(VLOOKUP(AH$4,Switching!$B$23:$F$31,5,0),0)</f>
        <v>393948</v>
      </c>
      <c r="AI196" s="35">
        <f t="shared" si="12"/>
        <v>47530</v>
      </c>
      <c r="AJ196" s="10">
        <f>Customers!AJ195+IFERROR(VLOOKUP(AJ$4,Switching!$B$35:$F$44,5,0),0)-IFERROR(VLOOKUP(AJ$4,Switching!$B$23:$F$31,5,0),0)</f>
        <v>30070.228261114487</v>
      </c>
      <c r="AK196" s="10">
        <f>Customers!AK195+IFERROR(VLOOKUP(AK$4,Switching!$B$35:$F$44,5,0),0)-IFERROR(VLOOKUP(AK$4,Switching!$B$23:$F$31,5,0),0)</f>
        <v>17459.771738885509</v>
      </c>
      <c r="AL196" s="10">
        <f>Customers!AL195+IFERROR(VLOOKUP(AL$4,Switching!$B$35:$F$44,5,0),0)-IFERROR(VLOOKUP(AL$4,Switching!$B$23:$F$31,5,0),0)</f>
        <v>52</v>
      </c>
      <c r="AM196" s="10">
        <f>Customers!AM195+IFERROR(VLOOKUP(AM$4,Switching!$B$35:$F$44,5,0),0)-IFERROR(VLOOKUP(AM$4,Switching!$B$23:$F$31,5,0),0)</f>
        <v>2603</v>
      </c>
      <c r="AN196" s="10">
        <f>Customers!AN195+IFERROR(VLOOKUP(AN$4,Switching!$B$35:$F$44,5,0),0)-IFERROR(VLOOKUP(AN$4,Switching!$B$23:$F$31,5,0),0)</f>
        <v>48</v>
      </c>
      <c r="AO196" s="10">
        <f>Customers!AO195+IFERROR(VLOOKUP(AO$4,Switching!$B$35:$F$44,5,0),0)-IFERROR(VLOOKUP(AO$4,Switching!$B$23:$F$31,5,0),0)</f>
        <v>233</v>
      </c>
      <c r="AP196" s="10">
        <f>Customers!AP195+IFERROR(VLOOKUP(AP$4,Switching!$B$35:$F$44,5,0),0)-IFERROR(VLOOKUP(AP$4,Switching!$B$23:$F$31,5,0),0)</f>
        <v>21</v>
      </c>
      <c r="AQ196" s="10">
        <f>Customers!AQ195+IFERROR(VLOOKUP(AQ$4,Switching!$B$35:$F$44,5,0),0)-IFERROR(VLOOKUP(AQ$4,Switching!$B$23:$F$31,5,0),0)</f>
        <v>208</v>
      </c>
      <c r="AR196" s="10">
        <f>Customers!AR195+IFERROR(VLOOKUP(AR$4,Switching!$B$35:$F$44,5,0),0)-IFERROR(VLOOKUP(AR$4,Switching!$B$23:$F$31,5,0),0)</f>
        <v>74</v>
      </c>
      <c r="AS196" s="10">
        <f>Customers!AS195+IFERROR(VLOOKUP(AS$4,Switching!$B$35:$F$44,5,0),0)-IFERROR(VLOOKUP(AS$4,Switching!$B$23:$F$31,5,0),0)</f>
        <v>100</v>
      </c>
      <c r="AT196" s="10">
        <f>Customers!AT195+IFERROR(VLOOKUP(AT$4,Switching!$B$35:$F$44,5,0),0)-IFERROR(VLOOKUP(AT$4,Switching!$B$23:$F$31,5,0),0)</f>
        <v>156</v>
      </c>
      <c r="AU196" s="10">
        <f>Customers!AU195+IFERROR(VLOOKUP(AU$4,Switching!$B$35:$F$44,5,0),0)-IFERROR(VLOOKUP(AU$4,Switching!$B$23:$F$31,5,0),0)</f>
        <v>12</v>
      </c>
      <c r="AV196" s="10">
        <f>Customers!AV195+IFERROR(VLOOKUP(AV$4,Switching!$B$35:$F$44,5,0),0)-IFERROR(VLOOKUP(AV$4,Switching!$B$23:$F$31,5,0),0)</f>
        <v>905</v>
      </c>
      <c r="AW196" s="10">
        <f>Customers!AW195+IFERROR(VLOOKUP(AW$4,Switching!$B$35:$F$44,5,0),0)-IFERROR(VLOOKUP(AW$4,Switching!$B$23:$F$31,5,0),0)</f>
        <v>1</v>
      </c>
      <c r="AX196" s="10">
        <f>Customers!AX195+IFERROR(VLOOKUP(AX$4,Switching!$B$35:$F$44,5,0),0)-IFERROR(VLOOKUP(AX$4,Switching!$B$23:$F$31,5,0),0)</f>
        <v>2</v>
      </c>
    </row>
    <row r="197" spans="1:50" x14ac:dyDescent="0.25">
      <c r="A197" s="8">
        <v>2030</v>
      </c>
      <c r="B197" s="8">
        <v>6</v>
      </c>
      <c r="C197" s="8" t="s">
        <v>672</v>
      </c>
      <c r="D197" s="10">
        <f>Customers!D196+IFERROR(VLOOKUP(D$4,Switching!$B$35:$F$44,5,0),0)-IFERROR(VLOOKUP(D$4,Switching!$B$23:$F$31,5,0),0)</f>
        <v>459185.54486461502</v>
      </c>
      <c r="E197" s="36">
        <f t="shared" si="13"/>
        <v>716</v>
      </c>
      <c r="F197" s="10">
        <f>Customers!F196+IFERROR(VLOOKUP(F$4,Switching!$B$35:$F$44,5,0),0)-IFERROR(VLOOKUP(F$4,Switching!$B$23:$F$31,5,0),0)</f>
        <v>422</v>
      </c>
      <c r="G197" s="10">
        <f>Customers!G196+IFERROR(VLOOKUP(G$4,Switching!$B$35:$F$44,5,0),0)-IFERROR(VLOOKUP(G$4,Switching!$B$23:$F$31,5,0),0)</f>
        <v>294</v>
      </c>
      <c r="H197" s="35">
        <f t="shared" si="14"/>
        <v>83840</v>
      </c>
      <c r="I197" s="10">
        <f>Customers!I196+IFERROR(VLOOKUP(I$4,Switching!$B$35:$F$44,5,0),0)-IFERROR(VLOOKUP(I$4,Switching!$B$23:$F$31,5,0),0)</f>
        <v>64877.573506853987</v>
      </c>
      <c r="J197" s="10">
        <f>Customers!J196+IFERROR(VLOOKUP(J$4,Switching!$B$35:$F$44,5,0),0)-IFERROR(VLOOKUP(J$4,Switching!$B$23:$F$31,5,0),0)</f>
        <v>18962.426493146017</v>
      </c>
      <c r="K197" s="10">
        <f>Customers!K196+IFERROR(VLOOKUP(K$4,Switching!$B$35:$F$44,5,0),0)-IFERROR(VLOOKUP(K$4,Switching!$B$23:$F$31,5,0),0)</f>
        <v>195</v>
      </c>
      <c r="L197" s="10">
        <f>Customers!L196+IFERROR(VLOOKUP(L$4,Switching!$B$35:$F$44,5,0),0)-IFERROR(VLOOKUP(L$4,Switching!$B$23:$F$31,5,0),0)</f>
        <v>4560</v>
      </c>
      <c r="M197" s="10">
        <f>Customers!M196+IFERROR(VLOOKUP(M$4,Switching!$B$35:$F$44,5,0),0)-IFERROR(VLOOKUP(M$4,Switching!$B$23:$F$31,5,0),0)</f>
        <v>216</v>
      </c>
      <c r="N197" s="10">
        <f>Customers!N196+IFERROR(VLOOKUP(N$4,Switching!$B$35:$F$44,5,0),0)-IFERROR(VLOOKUP(N$4,Switching!$B$23:$F$31,5,0),0)</f>
        <v>524</v>
      </c>
      <c r="O197" s="10">
        <f>Customers!O196+IFERROR(VLOOKUP(O$4,Switching!$B$35:$F$44,5,0),0)-IFERROR(VLOOKUP(O$4,Switching!$B$23:$F$31,5,0),0)</f>
        <v>52</v>
      </c>
      <c r="P197" s="10">
        <f>Customers!P196+IFERROR(VLOOKUP(P$4,Switching!$B$35:$F$44,5,0),0)-IFERROR(VLOOKUP(P$4,Switching!$B$23:$F$31,5,0),0)</f>
        <v>747</v>
      </c>
      <c r="Q197" s="10">
        <f>Customers!Q196+IFERROR(VLOOKUP(Q$4,Switching!$B$35:$F$44,5,0),0)-IFERROR(VLOOKUP(Q$4,Switching!$B$23:$F$31,5,0),0)</f>
        <v>1</v>
      </c>
      <c r="R197" s="10">
        <f>Customers!R196+IFERROR(VLOOKUP(R$4,Switching!$B$35:$F$44,5,0),0)-IFERROR(VLOOKUP(R$4,Switching!$B$23:$F$31,5,0),0)</f>
        <v>6</v>
      </c>
      <c r="S197" s="10">
        <f>Customers!S196+IFERROR(VLOOKUP(S$4,Switching!$B$35:$F$44,5,0),0)-IFERROR(VLOOKUP(S$4,Switching!$B$23:$F$31,5,0),0)</f>
        <v>5</v>
      </c>
      <c r="T197" s="10">
        <f t="shared" si="10"/>
        <v>12</v>
      </c>
      <c r="U197" s="10">
        <f>Customers!U196+IFERROR(VLOOKUP(U$4,Switching!$B$35:$F$44,5,0),0)-IFERROR(VLOOKUP(U$4,Switching!$B$23:$F$31,5,0),0)</f>
        <v>32</v>
      </c>
      <c r="V197" s="10">
        <f>Customers!V196+IFERROR(VLOOKUP(V$4,Switching!$B$35:$F$44,5,0),0)-IFERROR(VLOOKUP(V$4,Switching!$B$23:$F$31,5,0),0)</f>
        <v>1</v>
      </c>
      <c r="W197" s="10">
        <f>Customers!W196+IFERROR(VLOOKUP(W$4,Switching!$B$35:$F$44,5,0),0)-IFERROR(VLOOKUP(W$4,Switching!$B$23:$F$31,5,0),0)</f>
        <v>23417</v>
      </c>
      <c r="X197" s="35">
        <f t="shared" si="11"/>
        <v>4805</v>
      </c>
      <c r="Y197" s="10">
        <f>Customers!Y196+IFERROR(VLOOKUP(Y$4,Switching!$B$35:$F$44,5,0),0)-IFERROR(VLOOKUP(Y$4,Switching!$B$23:$F$31,5,0),0)</f>
        <v>3988</v>
      </c>
      <c r="Z197" s="10">
        <f>Customers!Z196+IFERROR(VLOOKUP(Z$4,Switching!$B$35:$F$44,5,0),0)-IFERROR(VLOOKUP(Z$4,Switching!$B$23:$F$31,5,0),0)</f>
        <v>817</v>
      </c>
      <c r="AA197" s="10">
        <f>Customers!AA196+IFERROR(VLOOKUP(AA$4,Switching!$B$35:$F$44,5,0),0)-IFERROR(VLOOKUP(AA$4,Switching!$B$23:$F$31,5,0),0)</f>
        <v>19</v>
      </c>
      <c r="AB197" s="10">
        <f>Customers!AB196+IFERROR(VLOOKUP(AB$4,Switching!$B$35:$F$44,5,0),0)-IFERROR(VLOOKUP(AB$4,Switching!$B$23:$F$31,5,0),0)</f>
        <v>187</v>
      </c>
      <c r="AC197" s="10">
        <f>Customers!AC196+IFERROR(VLOOKUP(AC$4,Switching!$B$35:$F$44,5,0),0)-IFERROR(VLOOKUP(AC$4,Switching!$B$23:$F$31,5,0),0)</f>
        <v>4</v>
      </c>
      <c r="AD197" s="10">
        <f>Customers!AD196+IFERROR(VLOOKUP(AD$4,Switching!$B$35:$F$44,5,0),0)-IFERROR(VLOOKUP(AD$4,Switching!$B$23:$F$31,5,0),0)</f>
        <v>18</v>
      </c>
      <c r="AE197" s="10">
        <f>Customers!AE196+IFERROR(VLOOKUP(AE$4,Switching!$B$35:$F$44,5,0),0)-IFERROR(VLOOKUP(AE$4,Switching!$B$23:$F$31,5,0),0)</f>
        <v>128</v>
      </c>
      <c r="AF197" s="10">
        <f>Customers!AF196+IFERROR(VLOOKUP(AF$4,Switching!$B$35:$F$44,5,0),0)-IFERROR(VLOOKUP(AF$4,Switching!$B$23:$F$31,5,0),0)</f>
        <v>13</v>
      </c>
      <c r="AG197" s="10">
        <f>Customers!AG196+IFERROR(VLOOKUP(AG$4,Switching!$B$35:$F$44,5,0),0)-IFERROR(VLOOKUP(AG$4,Switching!$B$23:$F$31,5,0),0)</f>
        <v>12</v>
      </c>
      <c r="AH197" s="10">
        <f>Customers!AH196+IFERROR(VLOOKUP(AH$4,Switching!$B$35:$F$44,5,0),0)-IFERROR(VLOOKUP(AH$4,Switching!$B$23:$F$31,5,0),0)</f>
        <v>394119</v>
      </c>
      <c r="AI197" s="35">
        <f t="shared" si="12"/>
        <v>47547</v>
      </c>
      <c r="AJ197" s="10">
        <f>Customers!AJ196+IFERROR(VLOOKUP(AJ$4,Switching!$B$35:$F$44,5,0),0)-IFERROR(VLOOKUP(AJ$4,Switching!$B$23:$F$31,5,0),0)</f>
        <v>30080.983933842581</v>
      </c>
      <c r="AK197" s="10">
        <f>Customers!AK196+IFERROR(VLOOKUP(AK$4,Switching!$B$35:$F$44,5,0),0)-IFERROR(VLOOKUP(AK$4,Switching!$B$23:$F$31,5,0),0)</f>
        <v>17466.016066157415</v>
      </c>
      <c r="AL197" s="10">
        <f>Customers!AL196+IFERROR(VLOOKUP(AL$4,Switching!$B$35:$F$44,5,0),0)-IFERROR(VLOOKUP(AL$4,Switching!$B$23:$F$31,5,0),0)</f>
        <v>52</v>
      </c>
      <c r="AM197" s="10">
        <f>Customers!AM196+IFERROR(VLOOKUP(AM$4,Switching!$B$35:$F$44,5,0),0)-IFERROR(VLOOKUP(AM$4,Switching!$B$23:$F$31,5,0),0)</f>
        <v>2603</v>
      </c>
      <c r="AN197" s="10">
        <f>Customers!AN196+IFERROR(VLOOKUP(AN$4,Switching!$B$35:$F$44,5,0),0)-IFERROR(VLOOKUP(AN$4,Switching!$B$23:$F$31,5,0),0)</f>
        <v>48</v>
      </c>
      <c r="AO197" s="10">
        <f>Customers!AO196+IFERROR(VLOOKUP(AO$4,Switching!$B$35:$F$44,5,0),0)-IFERROR(VLOOKUP(AO$4,Switching!$B$23:$F$31,5,0),0)</f>
        <v>233</v>
      </c>
      <c r="AP197" s="10">
        <f>Customers!AP196+IFERROR(VLOOKUP(AP$4,Switching!$B$35:$F$44,5,0),0)-IFERROR(VLOOKUP(AP$4,Switching!$B$23:$F$31,5,0),0)</f>
        <v>21</v>
      </c>
      <c r="AQ197" s="10">
        <f>Customers!AQ196+IFERROR(VLOOKUP(AQ$4,Switching!$B$35:$F$44,5,0),0)-IFERROR(VLOOKUP(AQ$4,Switching!$B$23:$F$31,5,0),0)</f>
        <v>208</v>
      </c>
      <c r="AR197" s="10">
        <f>Customers!AR196+IFERROR(VLOOKUP(AR$4,Switching!$B$35:$F$44,5,0),0)-IFERROR(VLOOKUP(AR$4,Switching!$B$23:$F$31,5,0),0)</f>
        <v>74</v>
      </c>
      <c r="AS197" s="10">
        <f>Customers!AS196+IFERROR(VLOOKUP(AS$4,Switching!$B$35:$F$44,5,0),0)-IFERROR(VLOOKUP(AS$4,Switching!$B$23:$F$31,5,0),0)</f>
        <v>100</v>
      </c>
      <c r="AT197" s="10">
        <f>Customers!AT196+IFERROR(VLOOKUP(AT$4,Switching!$B$35:$F$44,5,0),0)-IFERROR(VLOOKUP(AT$4,Switching!$B$23:$F$31,5,0),0)</f>
        <v>156</v>
      </c>
      <c r="AU197" s="10">
        <f>Customers!AU196+IFERROR(VLOOKUP(AU$4,Switching!$B$35:$F$44,5,0),0)-IFERROR(VLOOKUP(AU$4,Switching!$B$23:$F$31,5,0),0)</f>
        <v>12</v>
      </c>
      <c r="AV197" s="10">
        <f>Customers!AV196+IFERROR(VLOOKUP(AV$4,Switching!$B$35:$F$44,5,0),0)-IFERROR(VLOOKUP(AV$4,Switching!$B$23:$F$31,5,0),0)</f>
        <v>905</v>
      </c>
      <c r="AW197" s="10">
        <f>Customers!AW196+IFERROR(VLOOKUP(AW$4,Switching!$B$35:$F$44,5,0),0)-IFERROR(VLOOKUP(AW$4,Switching!$B$23:$F$31,5,0),0)</f>
        <v>1</v>
      </c>
      <c r="AX197" s="10">
        <f>Customers!AX196+IFERROR(VLOOKUP(AX$4,Switching!$B$35:$F$44,5,0),0)-IFERROR(VLOOKUP(AX$4,Switching!$B$23:$F$31,5,0),0)</f>
        <v>2</v>
      </c>
    </row>
    <row r="198" spans="1:50" x14ac:dyDescent="0.25">
      <c r="A198" s="8">
        <v>2030</v>
      </c>
      <c r="B198" s="8">
        <v>7</v>
      </c>
      <c r="C198" s="8" t="s">
        <v>673</v>
      </c>
      <c r="D198" s="10">
        <f>Customers!D197+IFERROR(VLOOKUP(D$4,Switching!$B$35:$F$44,5,0),0)-IFERROR(VLOOKUP(D$4,Switching!$B$23:$F$31,5,0),0)</f>
        <v>459333.30669758399</v>
      </c>
      <c r="E198" s="36">
        <f t="shared" si="13"/>
        <v>712</v>
      </c>
      <c r="F198" s="10">
        <f>Customers!F197+IFERROR(VLOOKUP(F$4,Switching!$B$35:$F$44,5,0),0)-IFERROR(VLOOKUP(F$4,Switching!$B$23:$F$31,5,0),0)</f>
        <v>420</v>
      </c>
      <c r="G198" s="10">
        <f>Customers!G197+IFERROR(VLOOKUP(G$4,Switching!$B$35:$F$44,5,0),0)-IFERROR(VLOOKUP(G$4,Switching!$B$23:$F$31,5,0),0)</f>
        <v>292</v>
      </c>
      <c r="H198" s="35">
        <f t="shared" si="14"/>
        <v>83850</v>
      </c>
      <c r="I198" s="10">
        <f>Customers!I197+IFERROR(VLOOKUP(I$4,Switching!$B$35:$F$44,5,0),0)-IFERROR(VLOOKUP(I$4,Switching!$B$23:$F$31,5,0),0)</f>
        <v>64885.321918141759</v>
      </c>
      <c r="J198" s="10">
        <f>Customers!J197+IFERROR(VLOOKUP(J$4,Switching!$B$35:$F$44,5,0),0)-IFERROR(VLOOKUP(J$4,Switching!$B$23:$F$31,5,0),0)</f>
        <v>18964.678081858245</v>
      </c>
      <c r="K198" s="10">
        <f>Customers!K197+IFERROR(VLOOKUP(K$4,Switching!$B$35:$F$44,5,0),0)-IFERROR(VLOOKUP(K$4,Switching!$B$23:$F$31,5,0),0)</f>
        <v>195</v>
      </c>
      <c r="L198" s="10">
        <f>Customers!L197+IFERROR(VLOOKUP(L$4,Switching!$B$35:$F$44,5,0),0)-IFERROR(VLOOKUP(L$4,Switching!$B$23:$F$31,5,0),0)</f>
        <v>4560</v>
      </c>
      <c r="M198" s="10">
        <f>Customers!M197+IFERROR(VLOOKUP(M$4,Switching!$B$35:$F$44,5,0),0)-IFERROR(VLOOKUP(M$4,Switching!$B$23:$F$31,5,0),0)</f>
        <v>216</v>
      </c>
      <c r="N198" s="10">
        <f>Customers!N197+IFERROR(VLOOKUP(N$4,Switching!$B$35:$F$44,5,0),0)-IFERROR(VLOOKUP(N$4,Switching!$B$23:$F$31,5,0),0)</f>
        <v>524</v>
      </c>
      <c r="O198" s="10">
        <f>Customers!O197+IFERROR(VLOOKUP(O$4,Switching!$B$35:$F$44,5,0),0)-IFERROR(VLOOKUP(O$4,Switching!$B$23:$F$31,5,0),0)</f>
        <v>52</v>
      </c>
      <c r="P198" s="10">
        <f>Customers!P197+IFERROR(VLOOKUP(P$4,Switching!$B$35:$F$44,5,0),0)-IFERROR(VLOOKUP(P$4,Switching!$B$23:$F$31,5,0),0)</f>
        <v>747</v>
      </c>
      <c r="Q198" s="10">
        <f>Customers!Q197+IFERROR(VLOOKUP(Q$4,Switching!$B$35:$F$44,5,0),0)-IFERROR(VLOOKUP(Q$4,Switching!$B$23:$F$31,5,0),0)</f>
        <v>1</v>
      </c>
      <c r="R198" s="10">
        <f>Customers!R197+IFERROR(VLOOKUP(R$4,Switching!$B$35:$F$44,5,0),0)-IFERROR(VLOOKUP(R$4,Switching!$B$23:$F$31,5,0),0)</f>
        <v>6</v>
      </c>
      <c r="S198" s="10">
        <f>Customers!S197+IFERROR(VLOOKUP(S$4,Switching!$B$35:$F$44,5,0),0)-IFERROR(VLOOKUP(S$4,Switching!$B$23:$F$31,5,0),0)</f>
        <v>5</v>
      </c>
      <c r="T198" s="10">
        <f t="shared" ref="T198:T261" si="15">S198+R198+Q198</f>
        <v>12</v>
      </c>
      <c r="U198" s="10">
        <f>Customers!U197+IFERROR(VLOOKUP(U$4,Switching!$B$35:$F$44,5,0),0)-IFERROR(VLOOKUP(U$4,Switching!$B$23:$F$31,5,0),0)</f>
        <v>32</v>
      </c>
      <c r="V198" s="10">
        <f>Customers!V197+IFERROR(VLOOKUP(V$4,Switching!$B$35:$F$44,5,0),0)-IFERROR(VLOOKUP(V$4,Switching!$B$23:$F$31,5,0),0)</f>
        <v>1</v>
      </c>
      <c r="W198" s="10">
        <f>Customers!W197+IFERROR(VLOOKUP(W$4,Switching!$B$35:$F$44,5,0),0)-IFERROR(VLOOKUP(W$4,Switching!$B$23:$F$31,5,0),0)</f>
        <v>23385</v>
      </c>
      <c r="X198" s="35">
        <f t="shared" ref="X198:X261" si="16">Y198+Z198</f>
        <v>4807</v>
      </c>
      <c r="Y198" s="10">
        <f>Customers!Y197+IFERROR(VLOOKUP(Y$4,Switching!$B$35:$F$44,5,0),0)-IFERROR(VLOOKUP(Y$4,Switching!$B$23:$F$31,5,0),0)</f>
        <v>3990</v>
      </c>
      <c r="Z198" s="10">
        <f>Customers!Z197+IFERROR(VLOOKUP(Z$4,Switching!$B$35:$F$44,5,0),0)-IFERROR(VLOOKUP(Z$4,Switching!$B$23:$F$31,5,0),0)</f>
        <v>817</v>
      </c>
      <c r="AA198" s="10">
        <f>Customers!AA197+IFERROR(VLOOKUP(AA$4,Switching!$B$35:$F$44,5,0),0)-IFERROR(VLOOKUP(AA$4,Switching!$B$23:$F$31,5,0),0)</f>
        <v>19</v>
      </c>
      <c r="AB198" s="10">
        <f>Customers!AB197+IFERROR(VLOOKUP(AB$4,Switching!$B$35:$F$44,5,0),0)-IFERROR(VLOOKUP(AB$4,Switching!$B$23:$F$31,5,0),0)</f>
        <v>187</v>
      </c>
      <c r="AC198" s="10">
        <f>Customers!AC197+IFERROR(VLOOKUP(AC$4,Switching!$B$35:$F$44,5,0),0)-IFERROR(VLOOKUP(AC$4,Switching!$B$23:$F$31,5,0),0)</f>
        <v>4</v>
      </c>
      <c r="AD198" s="10">
        <f>Customers!AD197+IFERROR(VLOOKUP(AD$4,Switching!$B$35:$F$44,5,0),0)-IFERROR(VLOOKUP(AD$4,Switching!$B$23:$F$31,5,0),0)</f>
        <v>18</v>
      </c>
      <c r="AE198" s="10">
        <f>Customers!AE197+IFERROR(VLOOKUP(AE$4,Switching!$B$35:$F$44,5,0),0)-IFERROR(VLOOKUP(AE$4,Switching!$B$23:$F$31,5,0),0)</f>
        <v>128</v>
      </c>
      <c r="AF198" s="10">
        <f>Customers!AF197+IFERROR(VLOOKUP(AF$4,Switching!$B$35:$F$44,5,0),0)-IFERROR(VLOOKUP(AF$4,Switching!$B$23:$F$31,5,0),0)</f>
        <v>13</v>
      </c>
      <c r="AG198" s="10">
        <f>Customers!AG197+IFERROR(VLOOKUP(AG$4,Switching!$B$35:$F$44,5,0),0)-IFERROR(VLOOKUP(AG$4,Switching!$B$23:$F$31,5,0),0)</f>
        <v>12</v>
      </c>
      <c r="AH198" s="10">
        <f>Customers!AH197+IFERROR(VLOOKUP(AH$4,Switching!$B$35:$F$44,5,0),0)-IFERROR(VLOOKUP(AH$4,Switching!$B$23:$F$31,5,0),0)</f>
        <v>394290</v>
      </c>
      <c r="AI198" s="35">
        <f t="shared" ref="AI198:AI261" si="17">AJ198+AK198</f>
        <v>47564</v>
      </c>
      <c r="AJ198" s="10">
        <f>Customers!AJ197+IFERROR(VLOOKUP(AJ$4,Switching!$B$35:$F$44,5,0),0)-IFERROR(VLOOKUP(AJ$4,Switching!$B$23:$F$31,5,0),0)</f>
        <v>30091.739606570674</v>
      </c>
      <c r="AK198" s="10">
        <f>Customers!AK197+IFERROR(VLOOKUP(AK$4,Switching!$B$35:$F$44,5,0),0)-IFERROR(VLOOKUP(AK$4,Switching!$B$23:$F$31,5,0),0)</f>
        <v>17472.260393429326</v>
      </c>
      <c r="AL198" s="10">
        <f>Customers!AL197+IFERROR(VLOOKUP(AL$4,Switching!$B$35:$F$44,5,0),0)-IFERROR(VLOOKUP(AL$4,Switching!$B$23:$F$31,5,0),0)</f>
        <v>52</v>
      </c>
      <c r="AM198" s="10">
        <f>Customers!AM197+IFERROR(VLOOKUP(AM$4,Switching!$B$35:$F$44,5,0),0)-IFERROR(VLOOKUP(AM$4,Switching!$B$23:$F$31,5,0),0)</f>
        <v>2603</v>
      </c>
      <c r="AN198" s="10">
        <f>Customers!AN197+IFERROR(VLOOKUP(AN$4,Switching!$B$35:$F$44,5,0),0)-IFERROR(VLOOKUP(AN$4,Switching!$B$23:$F$31,5,0),0)</f>
        <v>48</v>
      </c>
      <c r="AO198" s="10">
        <f>Customers!AO197+IFERROR(VLOOKUP(AO$4,Switching!$B$35:$F$44,5,0),0)-IFERROR(VLOOKUP(AO$4,Switching!$B$23:$F$31,5,0),0)</f>
        <v>233</v>
      </c>
      <c r="AP198" s="10">
        <f>Customers!AP197+IFERROR(VLOOKUP(AP$4,Switching!$B$35:$F$44,5,0),0)-IFERROR(VLOOKUP(AP$4,Switching!$B$23:$F$31,5,0),0)</f>
        <v>21</v>
      </c>
      <c r="AQ198" s="10">
        <f>Customers!AQ197+IFERROR(VLOOKUP(AQ$4,Switching!$B$35:$F$44,5,0),0)-IFERROR(VLOOKUP(AQ$4,Switching!$B$23:$F$31,5,0),0)</f>
        <v>208</v>
      </c>
      <c r="AR198" s="10">
        <f>Customers!AR197+IFERROR(VLOOKUP(AR$4,Switching!$B$35:$F$44,5,0),0)-IFERROR(VLOOKUP(AR$4,Switching!$B$23:$F$31,5,0),0)</f>
        <v>74</v>
      </c>
      <c r="AS198" s="10">
        <f>Customers!AS197+IFERROR(VLOOKUP(AS$4,Switching!$B$35:$F$44,5,0),0)-IFERROR(VLOOKUP(AS$4,Switching!$B$23:$F$31,5,0),0)</f>
        <v>100</v>
      </c>
      <c r="AT198" s="10">
        <f>Customers!AT197+IFERROR(VLOOKUP(AT$4,Switching!$B$35:$F$44,5,0),0)-IFERROR(VLOOKUP(AT$4,Switching!$B$23:$F$31,5,0),0)</f>
        <v>156</v>
      </c>
      <c r="AU198" s="10">
        <f>Customers!AU197+IFERROR(VLOOKUP(AU$4,Switching!$B$35:$F$44,5,0),0)-IFERROR(VLOOKUP(AU$4,Switching!$B$23:$F$31,5,0),0)</f>
        <v>12</v>
      </c>
      <c r="AV198" s="10">
        <f>Customers!AV197+IFERROR(VLOOKUP(AV$4,Switching!$B$35:$F$44,5,0),0)-IFERROR(VLOOKUP(AV$4,Switching!$B$23:$F$31,5,0),0)</f>
        <v>905</v>
      </c>
      <c r="AW198" s="10">
        <f>Customers!AW197+IFERROR(VLOOKUP(AW$4,Switching!$B$35:$F$44,5,0),0)-IFERROR(VLOOKUP(AW$4,Switching!$B$23:$F$31,5,0),0)</f>
        <v>1</v>
      </c>
      <c r="AX198" s="10">
        <f>Customers!AX197+IFERROR(VLOOKUP(AX$4,Switching!$B$35:$F$44,5,0),0)-IFERROR(VLOOKUP(AX$4,Switching!$B$23:$F$31,5,0),0)</f>
        <v>2</v>
      </c>
    </row>
    <row r="199" spans="1:50" x14ac:dyDescent="0.25">
      <c r="A199" s="8">
        <v>2030</v>
      </c>
      <c r="B199" s="8">
        <v>8</v>
      </c>
      <c r="C199" s="8" t="s">
        <v>674</v>
      </c>
      <c r="D199" s="10">
        <f>Customers!D198+IFERROR(VLOOKUP(D$4,Switching!$B$35:$F$44,5,0),0)-IFERROR(VLOOKUP(D$4,Switching!$B$23:$F$31,5,0),0)</f>
        <v>459481.068393872</v>
      </c>
      <c r="E199" s="36">
        <f t="shared" ref="E199:E262" si="18">F199+G199</f>
        <v>710</v>
      </c>
      <c r="F199" s="10">
        <f>Customers!F198+IFERROR(VLOOKUP(F$4,Switching!$B$35:$F$44,5,0),0)-IFERROR(VLOOKUP(F$4,Switching!$B$23:$F$31,5,0),0)</f>
        <v>419</v>
      </c>
      <c r="G199" s="10">
        <f>Customers!G198+IFERROR(VLOOKUP(G$4,Switching!$B$35:$F$44,5,0),0)-IFERROR(VLOOKUP(G$4,Switching!$B$23:$F$31,5,0),0)</f>
        <v>291</v>
      </c>
      <c r="H199" s="35">
        <f t="shared" ref="H199:H262" si="19">I199+J199</f>
        <v>83860</v>
      </c>
      <c r="I199" s="10">
        <f>Customers!I198+IFERROR(VLOOKUP(I$4,Switching!$B$35:$F$44,5,0),0)-IFERROR(VLOOKUP(I$4,Switching!$B$23:$F$31,5,0),0)</f>
        <v>64893.070329429524</v>
      </c>
      <c r="J199" s="10">
        <f>Customers!J198+IFERROR(VLOOKUP(J$4,Switching!$B$35:$F$44,5,0),0)-IFERROR(VLOOKUP(J$4,Switching!$B$23:$F$31,5,0),0)</f>
        <v>18966.929670570476</v>
      </c>
      <c r="K199" s="10">
        <f>Customers!K198+IFERROR(VLOOKUP(K$4,Switching!$B$35:$F$44,5,0),0)-IFERROR(VLOOKUP(K$4,Switching!$B$23:$F$31,5,0),0)</f>
        <v>195</v>
      </c>
      <c r="L199" s="10">
        <f>Customers!L198+IFERROR(VLOOKUP(L$4,Switching!$B$35:$F$44,5,0),0)-IFERROR(VLOOKUP(L$4,Switching!$B$23:$F$31,5,0),0)</f>
        <v>4560</v>
      </c>
      <c r="M199" s="10">
        <f>Customers!M198+IFERROR(VLOOKUP(M$4,Switching!$B$35:$F$44,5,0),0)-IFERROR(VLOOKUP(M$4,Switching!$B$23:$F$31,5,0),0)</f>
        <v>216</v>
      </c>
      <c r="N199" s="10">
        <f>Customers!N198+IFERROR(VLOOKUP(N$4,Switching!$B$35:$F$44,5,0),0)-IFERROR(VLOOKUP(N$4,Switching!$B$23:$F$31,5,0),0)</f>
        <v>524</v>
      </c>
      <c r="O199" s="10">
        <f>Customers!O198+IFERROR(VLOOKUP(O$4,Switching!$B$35:$F$44,5,0),0)-IFERROR(VLOOKUP(O$4,Switching!$B$23:$F$31,5,0),0)</f>
        <v>52</v>
      </c>
      <c r="P199" s="10">
        <f>Customers!P198+IFERROR(VLOOKUP(P$4,Switching!$B$35:$F$44,5,0),0)-IFERROR(VLOOKUP(P$4,Switching!$B$23:$F$31,5,0),0)</f>
        <v>747</v>
      </c>
      <c r="Q199" s="10">
        <f>Customers!Q198+IFERROR(VLOOKUP(Q$4,Switching!$B$35:$F$44,5,0),0)-IFERROR(VLOOKUP(Q$4,Switching!$B$23:$F$31,5,0),0)</f>
        <v>1</v>
      </c>
      <c r="R199" s="10">
        <f>Customers!R198+IFERROR(VLOOKUP(R$4,Switching!$B$35:$F$44,5,0),0)-IFERROR(VLOOKUP(R$4,Switching!$B$23:$F$31,5,0),0)</f>
        <v>6</v>
      </c>
      <c r="S199" s="10">
        <f>Customers!S198+IFERROR(VLOOKUP(S$4,Switching!$B$35:$F$44,5,0),0)-IFERROR(VLOOKUP(S$4,Switching!$B$23:$F$31,5,0),0)</f>
        <v>5</v>
      </c>
      <c r="T199" s="10">
        <f t="shared" si="15"/>
        <v>12</v>
      </c>
      <c r="U199" s="10">
        <f>Customers!U198+IFERROR(VLOOKUP(U$4,Switching!$B$35:$F$44,5,0),0)-IFERROR(VLOOKUP(U$4,Switching!$B$23:$F$31,5,0),0)</f>
        <v>32</v>
      </c>
      <c r="V199" s="10">
        <f>Customers!V198+IFERROR(VLOOKUP(V$4,Switching!$B$35:$F$44,5,0),0)-IFERROR(VLOOKUP(V$4,Switching!$B$23:$F$31,5,0),0)</f>
        <v>1</v>
      </c>
      <c r="W199" s="10">
        <f>Customers!W198+IFERROR(VLOOKUP(W$4,Switching!$B$35:$F$44,5,0),0)-IFERROR(VLOOKUP(W$4,Switching!$B$23:$F$31,5,0),0)</f>
        <v>23392</v>
      </c>
      <c r="X199" s="35">
        <f t="shared" si="16"/>
        <v>4809</v>
      </c>
      <c r="Y199" s="10">
        <f>Customers!Y198+IFERROR(VLOOKUP(Y$4,Switching!$B$35:$F$44,5,0),0)-IFERROR(VLOOKUP(Y$4,Switching!$B$23:$F$31,5,0),0)</f>
        <v>3991</v>
      </c>
      <c r="Z199" s="10">
        <f>Customers!Z198+IFERROR(VLOOKUP(Z$4,Switching!$B$35:$F$44,5,0),0)-IFERROR(VLOOKUP(Z$4,Switching!$B$23:$F$31,5,0),0)</f>
        <v>818</v>
      </c>
      <c r="AA199" s="10">
        <f>Customers!AA198+IFERROR(VLOOKUP(AA$4,Switching!$B$35:$F$44,5,0),0)-IFERROR(VLOOKUP(AA$4,Switching!$B$23:$F$31,5,0),0)</f>
        <v>19</v>
      </c>
      <c r="AB199" s="10">
        <f>Customers!AB198+IFERROR(VLOOKUP(AB$4,Switching!$B$35:$F$44,5,0),0)-IFERROR(VLOOKUP(AB$4,Switching!$B$23:$F$31,5,0),0)</f>
        <v>187</v>
      </c>
      <c r="AC199" s="10">
        <f>Customers!AC198+IFERROR(VLOOKUP(AC$4,Switching!$B$35:$F$44,5,0),0)-IFERROR(VLOOKUP(AC$4,Switching!$B$23:$F$31,5,0),0)</f>
        <v>4</v>
      </c>
      <c r="AD199" s="10">
        <f>Customers!AD198+IFERROR(VLOOKUP(AD$4,Switching!$B$35:$F$44,5,0),0)-IFERROR(VLOOKUP(AD$4,Switching!$B$23:$F$31,5,0),0)</f>
        <v>18</v>
      </c>
      <c r="AE199" s="10">
        <f>Customers!AE198+IFERROR(VLOOKUP(AE$4,Switching!$B$35:$F$44,5,0),0)-IFERROR(VLOOKUP(AE$4,Switching!$B$23:$F$31,5,0),0)</f>
        <v>128</v>
      </c>
      <c r="AF199" s="10">
        <f>Customers!AF198+IFERROR(VLOOKUP(AF$4,Switching!$B$35:$F$44,5,0),0)-IFERROR(VLOOKUP(AF$4,Switching!$B$23:$F$31,5,0),0)</f>
        <v>13</v>
      </c>
      <c r="AG199" s="10">
        <f>Customers!AG198+IFERROR(VLOOKUP(AG$4,Switching!$B$35:$F$44,5,0),0)-IFERROR(VLOOKUP(AG$4,Switching!$B$23:$F$31,5,0),0)</f>
        <v>12</v>
      </c>
      <c r="AH199" s="10">
        <f>Customers!AH198+IFERROR(VLOOKUP(AH$4,Switching!$B$35:$F$44,5,0),0)-IFERROR(VLOOKUP(AH$4,Switching!$B$23:$F$31,5,0),0)</f>
        <v>394461</v>
      </c>
      <c r="AI199" s="35">
        <f t="shared" si="17"/>
        <v>47581</v>
      </c>
      <c r="AJ199" s="10">
        <f>Customers!AJ198+IFERROR(VLOOKUP(AJ$4,Switching!$B$35:$F$44,5,0),0)-IFERROR(VLOOKUP(AJ$4,Switching!$B$23:$F$31,5,0),0)</f>
        <v>30102.495279298764</v>
      </c>
      <c r="AK199" s="10">
        <f>Customers!AK198+IFERROR(VLOOKUP(AK$4,Switching!$B$35:$F$44,5,0),0)-IFERROR(VLOOKUP(AK$4,Switching!$B$23:$F$31,5,0),0)</f>
        <v>17478.504720701232</v>
      </c>
      <c r="AL199" s="10">
        <f>Customers!AL198+IFERROR(VLOOKUP(AL$4,Switching!$B$35:$F$44,5,0),0)-IFERROR(VLOOKUP(AL$4,Switching!$B$23:$F$31,5,0),0)</f>
        <v>52</v>
      </c>
      <c r="AM199" s="10">
        <f>Customers!AM198+IFERROR(VLOOKUP(AM$4,Switching!$B$35:$F$44,5,0),0)-IFERROR(VLOOKUP(AM$4,Switching!$B$23:$F$31,5,0),0)</f>
        <v>2603</v>
      </c>
      <c r="AN199" s="10">
        <f>Customers!AN198+IFERROR(VLOOKUP(AN$4,Switching!$B$35:$F$44,5,0),0)-IFERROR(VLOOKUP(AN$4,Switching!$B$23:$F$31,5,0),0)</f>
        <v>48</v>
      </c>
      <c r="AO199" s="10">
        <f>Customers!AO198+IFERROR(VLOOKUP(AO$4,Switching!$B$35:$F$44,5,0),0)-IFERROR(VLOOKUP(AO$4,Switching!$B$23:$F$31,5,0),0)</f>
        <v>233</v>
      </c>
      <c r="AP199" s="10">
        <f>Customers!AP198+IFERROR(VLOOKUP(AP$4,Switching!$B$35:$F$44,5,0),0)-IFERROR(VLOOKUP(AP$4,Switching!$B$23:$F$31,5,0),0)</f>
        <v>21</v>
      </c>
      <c r="AQ199" s="10">
        <f>Customers!AQ198+IFERROR(VLOOKUP(AQ$4,Switching!$B$35:$F$44,5,0),0)-IFERROR(VLOOKUP(AQ$4,Switching!$B$23:$F$31,5,0),0)</f>
        <v>208</v>
      </c>
      <c r="AR199" s="10">
        <f>Customers!AR198+IFERROR(VLOOKUP(AR$4,Switching!$B$35:$F$44,5,0),0)-IFERROR(VLOOKUP(AR$4,Switching!$B$23:$F$31,5,0),0)</f>
        <v>74</v>
      </c>
      <c r="AS199" s="10">
        <f>Customers!AS198+IFERROR(VLOOKUP(AS$4,Switching!$B$35:$F$44,5,0),0)-IFERROR(VLOOKUP(AS$4,Switching!$B$23:$F$31,5,0),0)</f>
        <v>100</v>
      </c>
      <c r="AT199" s="10">
        <f>Customers!AT198+IFERROR(VLOOKUP(AT$4,Switching!$B$35:$F$44,5,0),0)-IFERROR(VLOOKUP(AT$4,Switching!$B$23:$F$31,5,0),0)</f>
        <v>156</v>
      </c>
      <c r="AU199" s="10">
        <f>Customers!AU198+IFERROR(VLOOKUP(AU$4,Switching!$B$35:$F$44,5,0),0)-IFERROR(VLOOKUP(AU$4,Switching!$B$23:$F$31,5,0),0)</f>
        <v>12</v>
      </c>
      <c r="AV199" s="10">
        <f>Customers!AV198+IFERROR(VLOOKUP(AV$4,Switching!$B$35:$F$44,5,0),0)-IFERROR(VLOOKUP(AV$4,Switching!$B$23:$F$31,5,0),0)</f>
        <v>905</v>
      </c>
      <c r="AW199" s="10">
        <f>Customers!AW198+IFERROR(VLOOKUP(AW$4,Switching!$B$35:$F$44,5,0),0)-IFERROR(VLOOKUP(AW$4,Switching!$B$23:$F$31,5,0),0)</f>
        <v>1</v>
      </c>
      <c r="AX199" s="10">
        <f>Customers!AX198+IFERROR(VLOOKUP(AX$4,Switching!$B$35:$F$44,5,0),0)-IFERROR(VLOOKUP(AX$4,Switching!$B$23:$F$31,5,0),0)</f>
        <v>2</v>
      </c>
    </row>
    <row r="200" spans="1:50" x14ac:dyDescent="0.25">
      <c r="A200" s="8">
        <v>2030</v>
      </c>
      <c r="B200" s="8">
        <v>9</v>
      </c>
      <c r="C200" s="8" t="s">
        <v>675</v>
      </c>
      <c r="D200" s="10">
        <f>Customers!D199+IFERROR(VLOOKUP(D$4,Switching!$B$35:$F$44,5,0),0)-IFERROR(VLOOKUP(D$4,Switching!$B$23:$F$31,5,0),0)</f>
        <v>459628.83022684098</v>
      </c>
      <c r="E200" s="36">
        <f t="shared" si="18"/>
        <v>708</v>
      </c>
      <c r="F200" s="10">
        <f>Customers!F199+IFERROR(VLOOKUP(F$4,Switching!$B$35:$F$44,5,0),0)-IFERROR(VLOOKUP(F$4,Switching!$B$23:$F$31,5,0),0)</f>
        <v>418</v>
      </c>
      <c r="G200" s="10">
        <f>Customers!G199+IFERROR(VLOOKUP(G$4,Switching!$B$35:$F$44,5,0),0)-IFERROR(VLOOKUP(G$4,Switching!$B$23:$F$31,5,0),0)</f>
        <v>290</v>
      </c>
      <c r="H200" s="35">
        <f t="shared" si="19"/>
        <v>83870</v>
      </c>
      <c r="I200" s="10">
        <f>Customers!I199+IFERROR(VLOOKUP(I$4,Switching!$B$35:$F$44,5,0),0)-IFERROR(VLOOKUP(I$4,Switching!$B$23:$F$31,5,0),0)</f>
        <v>64900.818740717295</v>
      </c>
      <c r="J200" s="10">
        <f>Customers!J199+IFERROR(VLOOKUP(J$4,Switching!$B$35:$F$44,5,0),0)-IFERROR(VLOOKUP(J$4,Switching!$B$23:$F$31,5,0),0)</f>
        <v>18969.181259282705</v>
      </c>
      <c r="K200" s="10">
        <f>Customers!K199+IFERROR(VLOOKUP(K$4,Switching!$B$35:$F$44,5,0),0)-IFERROR(VLOOKUP(K$4,Switching!$B$23:$F$31,5,0),0)</f>
        <v>195</v>
      </c>
      <c r="L200" s="10">
        <f>Customers!L199+IFERROR(VLOOKUP(L$4,Switching!$B$35:$F$44,5,0),0)-IFERROR(VLOOKUP(L$4,Switching!$B$23:$F$31,5,0),0)</f>
        <v>4560</v>
      </c>
      <c r="M200" s="10">
        <f>Customers!M199+IFERROR(VLOOKUP(M$4,Switching!$B$35:$F$44,5,0),0)-IFERROR(VLOOKUP(M$4,Switching!$B$23:$F$31,5,0),0)</f>
        <v>216</v>
      </c>
      <c r="N200" s="10">
        <f>Customers!N199+IFERROR(VLOOKUP(N$4,Switching!$B$35:$F$44,5,0),0)-IFERROR(VLOOKUP(N$4,Switching!$B$23:$F$31,5,0),0)</f>
        <v>524</v>
      </c>
      <c r="O200" s="10">
        <f>Customers!O199+IFERROR(VLOOKUP(O$4,Switching!$B$35:$F$44,5,0),0)-IFERROR(VLOOKUP(O$4,Switching!$B$23:$F$31,5,0),0)</f>
        <v>52</v>
      </c>
      <c r="P200" s="10">
        <f>Customers!P199+IFERROR(VLOOKUP(P$4,Switching!$B$35:$F$44,5,0),0)-IFERROR(VLOOKUP(P$4,Switching!$B$23:$F$31,5,0),0)</f>
        <v>747</v>
      </c>
      <c r="Q200" s="10">
        <f>Customers!Q199+IFERROR(VLOOKUP(Q$4,Switching!$B$35:$F$44,5,0),0)-IFERROR(VLOOKUP(Q$4,Switching!$B$23:$F$31,5,0),0)</f>
        <v>1</v>
      </c>
      <c r="R200" s="10">
        <f>Customers!R199+IFERROR(VLOOKUP(R$4,Switching!$B$35:$F$44,5,0),0)-IFERROR(VLOOKUP(R$4,Switching!$B$23:$F$31,5,0),0)</f>
        <v>6</v>
      </c>
      <c r="S200" s="10">
        <f>Customers!S199+IFERROR(VLOOKUP(S$4,Switching!$B$35:$F$44,5,0),0)-IFERROR(VLOOKUP(S$4,Switching!$B$23:$F$31,5,0),0)</f>
        <v>5</v>
      </c>
      <c r="T200" s="10">
        <f t="shared" si="15"/>
        <v>12</v>
      </c>
      <c r="U200" s="10">
        <f>Customers!U199+IFERROR(VLOOKUP(U$4,Switching!$B$35:$F$44,5,0),0)-IFERROR(VLOOKUP(U$4,Switching!$B$23:$F$31,5,0),0)</f>
        <v>32</v>
      </c>
      <c r="V200" s="10">
        <f>Customers!V199+IFERROR(VLOOKUP(V$4,Switching!$B$35:$F$44,5,0),0)-IFERROR(VLOOKUP(V$4,Switching!$B$23:$F$31,5,0),0)</f>
        <v>1</v>
      </c>
      <c r="W200" s="10">
        <f>Customers!W199+IFERROR(VLOOKUP(W$4,Switching!$B$35:$F$44,5,0),0)-IFERROR(VLOOKUP(W$4,Switching!$B$23:$F$31,5,0),0)</f>
        <v>23398</v>
      </c>
      <c r="X200" s="35">
        <f t="shared" si="16"/>
        <v>4811</v>
      </c>
      <c r="Y200" s="10">
        <f>Customers!Y199+IFERROR(VLOOKUP(Y$4,Switching!$B$35:$F$44,5,0),0)-IFERROR(VLOOKUP(Y$4,Switching!$B$23:$F$31,5,0),0)</f>
        <v>3993</v>
      </c>
      <c r="Z200" s="10">
        <f>Customers!Z199+IFERROR(VLOOKUP(Z$4,Switching!$B$35:$F$44,5,0),0)-IFERROR(VLOOKUP(Z$4,Switching!$B$23:$F$31,5,0),0)</f>
        <v>818</v>
      </c>
      <c r="AA200" s="10">
        <f>Customers!AA199+IFERROR(VLOOKUP(AA$4,Switching!$B$35:$F$44,5,0),0)-IFERROR(VLOOKUP(AA$4,Switching!$B$23:$F$31,5,0),0)</f>
        <v>19</v>
      </c>
      <c r="AB200" s="10">
        <f>Customers!AB199+IFERROR(VLOOKUP(AB$4,Switching!$B$35:$F$44,5,0),0)-IFERROR(VLOOKUP(AB$4,Switching!$B$23:$F$31,5,0),0)</f>
        <v>187</v>
      </c>
      <c r="AC200" s="10">
        <f>Customers!AC199+IFERROR(VLOOKUP(AC$4,Switching!$B$35:$F$44,5,0),0)-IFERROR(VLOOKUP(AC$4,Switching!$B$23:$F$31,5,0),0)</f>
        <v>4</v>
      </c>
      <c r="AD200" s="10">
        <f>Customers!AD199+IFERROR(VLOOKUP(AD$4,Switching!$B$35:$F$44,5,0),0)-IFERROR(VLOOKUP(AD$4,Switching!$B$23:$F$31,5,0),0)</f>
        <v>18</v>
      </c>
      <c r="AE200" s="10">
        <f>Customers!AE199+IFERROR(VLOOKUP(AE$4,Switching!$B$35:$F$44,5,0),0)-IFERROR(VLOOKUP(AE$4,Switching!$B$23:$F$31,5,0),0)</f>
        <v>130</v>
      </c>
      <c r="AF200" s="10">
        <f>Customers!AF199+IFERROR(VLOOKUP(AF$4,Switching!$B$35:$F$44,5,0),0)-IFERROR(VLOOKUP(AF$4,Switching!$B$23:$F$31,5,0),0)</f>
        <v>13</v>
      </c>
      <c r="AG200" s="10">
        <f>Customers!AG199+IFERROR(VLOOKUP(AG$4,Switching!$B$35:$F$44,5,0),0)-IFERROR(VLOOKUP(AG$4,Switching!$B$23:$F$31,5,0),0)</f>
        <v>12</v>
      </c>
      <c r="AH200" s="10">
        <f>Customers!AH199+IFERROR(VLOOKUP(AH$4,Switching!$B$35:$F$44,5,0),0)-IFERROR(VLOOKUP(AH$4,Switching!$B$23:$F$31,5,0),0)</f>
        <v>394633</v>
      </c>
      <c r="AI200" s="35">
        <f t="shared" si="17"/>
        <v>47598</v>
      </c>
      <c r="AJ200" s="10">
        <f>Customers!AJ199+IFERROR(VLOOKUP(AJ$4,Switching!$B$35:$F$44,5,0),0)-IFERROR(VLOOKUP(AJ$4,Switching!$B$23:$F$31,5,0),0)</f>
        <v>30113.250952026858</v>
      </c>
      <c r="AK200" s="10">
        <f>Customers!AK199+IFERROR(VLOOKUP(AK$4,Switching!$B$35:$F$44,5,0),0)-IFERROR(VLOOKUP(AK$4,Switching!$B$23:$F$31,5,0),0)</f>
        <v>17484.749047973139</v>
      </c>
      <c r="AL200" s="10">
        <f>Customers!AL199+IFERROR(VLOOKUP(AL$4,Switching!$B$35:$F$44,5,0),0)-IFERROR(VLOOKUP(AL$4,Switching!$B$23:$F$31,5,0),0)</f>
        <v>52</v>
      </c>
      <c r="AM200" s="10">
        <f>Customers!AM199+IFERROR(VLOOKUP(AM$4,Switching!$B$35:$F$44,5,0),0)-IFERROR(VLOOKUP(AM$4,Switching!$B$23:$F$31,5,0),0)</f>
        <v>2603</v>
      </c>
      <c r="AN200" s="10">
        <f>Customers!AN199+IFERROR(VLOOKUP(AN$4,Switching!$B$35:$F$44,5,0),0)-IFERROR(VLOOKUP(AN$4,Switching!$B$23:$F$31,5,0),0)</f>
        <v>48</v>
      </c>
      <c r="AO200" s="10">
        <f>Customers!AO199+IFERROR(VLOOKUP(AO$4,Switching!$B$35:$F$44,5,0),0)-IFERROR(VLOOKUP(AO$4,Switching!$B$23:$F$31,5,0),0)</f>
        <v>233</v>
      </c>
      <c r="AP200" s="10">
        <f>Customers!AP199+IFERROR(VLOOKUP(AP$4,Switching!$B$35:$F$44,5,0),0)-IFERROR(VLOOKUP(AP$4,Switching!$B$23:$F$31,5,0),0)</f>
        <v>21</v>
      </c>
      <c r="AQ200" s="10">
        <f>Customers!AQ199+IFERROR(VLOOKUP(AQ$4,Switching!$B$35:$F$44,5,0),0)-IFERROR(VLOOKUP(AQ$4,Switching!$B$23:$F$31,5,0),0)</f>
        <v>208</v>
      </c>
      <c r="AR200" s="10">
        <f>Customers!AR199+IFERROR(VLOOKUP(AR$4,Switching!$B$35:$F$44,5,0),0)-IFERROR(VLOOKUP(AR$4,Switching!$B$23:$F$31,5,0),0)</f>
        <v>74</v>
      </c>
      <c r="AS200" s="10">
        <f>Customers!AS199+IFERROR(VLOOKUP(AS$4,Switching!$B$35:$F$44,5,0),0)-IFERROR(VLOOKUP(AS$4,Switching!$B$23:$F$31,5,0),0)</f>
        <v>100</v>
      </c>
      <c r="AT200" s="10">
        <f>Customers!AT199+IFERROR(VLOOKUP(AT$4,Switching!$B$35:$F$44,5,0),0)-IFERROR(VLOOKUP(AT$4,Switching!$B$23:$F$31,5,0),0)</f>
        <v>156</v>
      </c>
      <c r="AU200" s="10">
        <f>Customers!AU199+IFERROR(VLOOKUP(AU$4,Switching!$B$35:$F$44,5,0),0)-IFERROR(VLOOKUP(AU$4,Switching!$B$23:$F$31,5,0),0)</f>
        <v>12</v>
      </c>
      <c r="AV200" s="10">
        <f>Customers!AV199+IFERROR(VLOOKUP(AV$4,Switching!$B$35:$F$44,5,0),0)-IFERROR(VLOOKUP(AV$4,Switching!$B$23:$F$31,5,0),0)</f>
        <v>905</v>
      </c>
      <c r="AW200" s="10">
        <f>Customers!AW199+IFERROR(VLOOKUP(AW$4,Switching!$B$35:$F$44,5,0),0)-IFERROR(VLOOKUP(AW$4,Switching!$B$23:$F$31,5,0),0)</f>
        <v>1</v>
      </c>
      <c r="AX200" s="10">
        <f>Customers!AX199+IFERROR(VLOOKUP(AX$4,Switching!$B$35:$F$44,5,0),0)-IFERROR(VLOOKUP(AX$4,Switching!$B$23:$F$31,5,0),0)</f>
        <v>2</v>
      </c>
    </row>
    <row r="201" spans="1:50" x14ac:dyDescent="0.25">
      <c r="A201" s="8">
        <v>2030</v>
      </c>
      <c r="B201" s="8">
        <v>10</v>
      </c>
      <c r="C201" s="8" t="s">
        <v>676</v>
      </c>
      <c r="D201" s="10">
        <f>Customers!D200+IFERROR(VLOOKUP(D$4,Switching!$B$35:$F$44,5,0),0)-IFERROR(VLOOKUP(D$4,Switching!$B$23:$F$31,5,0),0)</f>
        <v>459776.59205981001</v>
      </c>
      <c r="E201" s="36">
        <f t="shared" si="18"/>
        <v>708</v>
      </c>
      <c r="F201" s="10">
        <f>Customers!F200+IFERROR(VLOOKUP(F$4,Switching!$B$35:$F$44,5,0),0)-IFERROR(VLOOKUP(F$4,Switching!$B$23:$F$31,5,0),0)</f>
        <v>418</v>
      </c>
      <c r="G201" s="10">
        <f>Customers!G200+IFERROR(VLOOKUP(G$4,Switching!$B$35:$F$44,5,0),0)-IFERROR(VLOOKUP(G$4,Switching!$B$23:$F$31,5,0),0)</f>
        <v>290</v>
      </c>
      <c r="H201" s="35">
        <f t="shared" si="19"/>
        <v>83880</v>
      </c>
      <c r="I201" s="10">
        <f>Customers!I200+IFERROR(VLOOKUP(I$4,Switching!$B$35:$F$44,5,0),0)-IFERROR(VLOOKUP(I$4,Switching!$B$23:$F$31,5,0),0)</f>
        <v>64908.567152005067</v>
      </c>
      <c r="J201" s="10">
        <f>Customers!J200+IFERROR(VLOOKUP(J$4,Switching!$B$35:$F$44,5,0),0)-IFERROR(VLOOKUP(J$4,Switching!$B$23:$F$31,5,0),0)</f>
        <v>18971.432847994936</v>
      </c>
      <c r="K201" s="10">
        <f>Customers!K200+IFERROR(VLOOKUP(K$4,Switching!$B$35:$F$44,5,0),0)-IFERROR(VLOOKUP(K$4,Switching!$B$23:$F$31,5,0),0)</f>
        <v>195</v>
      </c>
      <c r="L201" s="10">
        <f>Customers!L200+IFERROR(VLOOKUP(L$4,Switching!$B$35:$F$44,5,0),0)-IFERROR(VLOOKUP(L$4,Switching!$B$23:$F$31,5,0),0)</f>
        <v>4560</v>
      </c>
      <c r="M201" s="10">
        <f>Customers!M200+IFERROR(VLOOKUP(M$4,Switching!$B$35:$F$44,5,0),0)-IFERROR(VLOOKUP(M$4,Switching!$B$23:$F$31,5,0),0)</f>
        <v>216</v>
      </c>
      <c r="N201" s="10">
        <f>Customers!N200+IFERROR(VLOOKUP(N$4,Switching!$B$35:$F$44,5,0),0)-IFERROR(VLOOKUP(N$4,Switching!$B$23:$F$31,5,0),0)</f>
        <v>524</v>
      </c>
      <c r="O201" s="10">
        <f>Customers!O200+IFERROR(VLOOKUP(O$4,Switching!$B$35:$F$44,5,0),0)-IFERROR(VLOOKUP(O$4,Switching!$B$23:$F$31,5,0),0)</f>
        <v>52</v>
      </c>
      <c r="P201" s="10">
        <f>Customers!P200+IFERROR(VLOOKUP(P$4,Switching!$B$35:$F$44,5,0),0)-IFERROR(VLOOKUP(P$4,Switching!$B$23:$F$31,5,0),0)</f>
        <v>747</v>
      </c>
      <c r="Q201" s="10">
        <f>Customers!Q200+IFERROR(VLOOKUP(Q$4,Switching!$B$35:$F$44,5,0),0)-IFERROR(VLOOKUP(Q$4,Switching!$B$23:$F$31,5,0),0)</f>
        <v>1</v>
      </c>
      <c r="R201" s="10">
        <f>Customers!R200+IFERROR(VLOOKUP(R$4,Switching!$B$35:$F$44,5,0),0)-IFERROR(VLOOKUP(R$4,Switching!$B$23:$F$31,5,0),0)</f>
        <v>6</v>
      </c>
      <c r="S201" s="10">
        <f>Customers!S200+IFERROR(VLOOKUP(S$4,Switching!$B$35:$F$44,5,0),0)-IFERROR(VLOOKUP(S$4,Switching!$B$23:$F$31,5,0),0)</f>
        <v>5</v>
      </c>
      <c r="T201" s="10">
        <f t="shared" si="15"/>
        <v>12</v>
      </c>
      <c r="U201" s="10">
        <f>Customers!U200+IFERROR(VLOOKUP(U$4,Switching!$B$35:$F$44,5,0),0)-IFERROR(VLOOKUP(U$4,Switching!$B$23:$F$31,5,0),0)</f>
        <v>32</v>
      </c>
      <c r="V201" s="10">
        <f>Customers!V200+IFERROR(VLOOKUP(V$4,Switching!$B$35:$F$44,5,0),0)-IFERROR(VLOOKUP(V$4,Switching!$B$23:$F$31,5,0),0)</f>
        <v>1</v>
      </c>
      <c r="W201" s="10">
        <f>Customers!W200+IFERROR(VLOOKUP(W$4,Switching!$B$35:$F$44,5,0),0)-IFERROR(VLOOKUP(W$4,Switching!$B$23:$F$31,5,0),0)</f>
        <v>23368</v>
      </c>
      <c r="X201" s="35">
        <f t="shared" si="16"/>
        <v>4813</v>
      </c>
      <c r="Y201" s="10">
        <f>Customers!Y200+IFERROR(VLOOKUP(Y$4,Switching!$B$35:$F$44,5,0),0)-IFERROR(VLOOKUP(Y$4,Switching!$B$23:$F$31,5,0),0)</f>
        <v>3995</v>
      </c>
      <c r="Z201" s="10">
        <f>Customers!Z200+IFERROR(VLOOKUP(Z$4,Switching!$B$35:$F$44,5,0),0)-IFERROR(VLOOKUP(Z$4,Switching!$B$23:$F$31,5,0),0)</f>
        <v>818</v>
      </c>
      <c r="AA201" s="10">
        <f>Customers!AA200+IFERROR(VLOOKUP(AA$4,Switching!$B$35:$F$44,5,0),0)-IFERROR(VLOOKUP(AA$4,Switching!$B$23:$F$31,5,0),0)</f>
        <v>19</v>
      </c>
      <c r="AB201" s="10">
        <f>Customers!AB200+IFERROR(VLOOKUP(AB$4,Switching!$B$35:$F$44,5,0),0)-IFERROR(VLOOKUP(AB$4,Switching!$B$23:$F$31,5,0),0)</f>
        <v>187</v>
      </c>
      <c r="AC201" s="10">
        <f>Customers!AC200+IFERROR(VLOOKUP(AC$4,Switching!$B$35:$F$44,5,0),0)-IFERROR(VLOOKUP(AC$4,Switching!$B$23:$F$31,5,0),0)</f>
        <v>4</v>
      </c>
      <c r="AD201" s="10">
        <f>Customers!AD200+IFERROR(VLOOKUP(AD$4,Switching!$B$35:$F$44,5,0),0)-IFERROR(VLOOKUP(AD$4,Switching!$B$23:$F$31,5,0),0)</f>
        <v>18</v>
      </c>
      <c r="AE201" s="10">
        <f>Customers!AE200+IFERROR(VLOOKUP(AE$4,Switching!$B$35:$F$44,5,0),0)-IFERROR(VLOOKUP(AE$4,Switching!$B$23:$F$31,5,0),0)</f>
        <v>130</v>
      </c>
      <c r="AF201" s="10">
        <f>Customers!AF200+IFERROR(VLOOKUP(AF$4,Switching!$B$35:$F$44,5,0),0)-IFERROR(VLOOKUP(AF$4,Switching!$B$23:$F$31,5,0),0)</f>
        <v>13</v>
      </c>
      <c r="AG201" s="10">
        <f>Customers!AG200+IFERROR(VLOOKUP(AG$4,Switching!$B$35:$F$44,5,0),0)-IFERROR(VLOOKUP(AG$4,Switching!$B$23:$F$31,5,0),0)</f>
        <v>12</v>
      </c>
      <c r="AH201" s="10">
        <f>Customers!AH200+IFERROR(VLOOKUP(AH$4,Switching!$B$35:$F$44,5,0),0)-IFERROR(VLOOKUP(AH$4,Switching!$B$23:$F$31,5,0),0)</f>
        <v>394804</v>
      </c>
      <c r="AI201" s="35">
        <f t="shared" si="17"/>
        <v>47615</v>
      </c>
      <c r="AJ201" s="10">
        <f>Customers!AJ200+IFERROR(VLOOKUP(AJ$4,Switching!$B$35:$F$44,5,0),0)-IFERROR(VLOOKUP(AJ$4,Switching!$B$23:$F$31,5,0),0)</f>
        <v>30124.006624754951</v>
      </c>
      <c r="AK201" s="10">
        <f>Customers!AK200+IFERROR(VLOOKUP(AK$4,Switching!$B$35:$F$44,5,0),0)-IFERROR(VLOOKUP(AK$4,Switching!$B$23:$F$31,5,0),0)</f>
        <v>17490.993375245049</v>
      </c>
      <c r="AL201" s="10">
        <f>Customers!AL200+IFERROR(VLOOKUP(AL$4,Switching!$B$35:$F$44,5,0),0)-IFERROR(VLOOKUP(AL$4,Switching!$B$23:$F$31,5,0),0)</f>
        <v>52</v>
      </c>
      <c r="AM201" s="10">
        <f>Customers!AM200+IFERROR(VLOOKUP(AM$4,Switching!$B$35:$F$44,5,0),0)-IFERROR(VLOOKUP(AM$4,Switching!$B$23:$F$31,5,0),0)</f>
        <v>2603</v>
      </c>
      <c r="AN201" s="10">
        <f>Customers!AN200+IFERROR(VLOOKUP(AN$4,Switching!$B$35:$F$44,5,0),0)-IFERROR(VLOOKUP(AN$4,Switching!$B$23:$F$31,5,0),0)</f>
        <v>48</v>
      </c>
      <c r="AO201" s="10">
        <f>Customers!AO200+IFERROR(VLOOKUP(AO$4,Switching!$B$35:$F$44,5,0),0)-IFERROR(VLOOKUP(AO$4,Switching!$B$23:$F$31,5,0),0)</f>
        <v>233</v>
      </c>
      <c r="AP201" s="10">
        <f>Customers!AP200+IFERROR(VLOOKUP(AP$4,Switching!$B$35:$F$44,5,0),0)-IFERROR(VLOOKUP(AP$4,Switching!$B$23:$F$31,5,0),0)</f>
        <v>21</v>
      </c>
      <c r="AQ201" s="10">
        <f>Customers!AQ200+IFERROR(VLOOKUP(AQ$4,Switching!$B$35:$F$44,5,0),0)-IFERROR(VLOOKUP(AQ$4,Switching!$B$23:$F$31,5,0),0)</f>
        <v>208</v>
      </c>
      <c r="AR201" s="10">
        <f>Customers!AR200+IFERROR(VLOOKUP(AR$4,Switching!$B$35:$F$44,5,0),0)-IFERROR(VLOOKUP(AR$4,Switching!$B$23:$F$31,5,0),0)</f>
        <v>74</v>
      </c>
      <c r="AS201" s="10">
        <f>Customers!AS200+IFERROR(VLOOKUP(AS$4,Switching!$B$35:$F$44,5,0),0)-IFERROR(VLOOKUP(AS$4,Switching!$B$23:$F$31,5,0),0)</f>
        <v>100</v>
      </c>
      <c r="AT201" s="10">
        <f>Customers!AT200+IFERROR(VLOOKUP(AT$4,Switching!$B$35:$F$44,5,0),0)-IFERROR(VLOOKUP(AT$4,Switching!$B$23:$F$31,5,0),0)</f>
        <v>156</v>
      </c>
      <c r="AU201" s="10">
        <f>Customers!AU200+IFERROR(VLOOKUP(AU$4,Switching!$B$35:$F$44,5,0),0)-IFERROR(VLOOKUP(AU$4,Switching!$B$23:$F$31,5,0),0)</f>
        <v>12</v>
      </c>
      <c r="AV201" s="10">
        <f>Customers!AV200+IFERROR(VLOOKUP(AV$4,Switching!$B$35:$F$44,5,0),0)-IFERROR(VLOOKUP(AV$4,Switching!$B$23:$F$31,5,0),0)</f>
        <v>905</v>
      </c>
      <c r="AW201" s="10">
        <f>Customers!AW200+IFERROR(VLOOKUP(AW$4,Switching!$B$35:$F$44,5,0),0)-IFERROR(VLOOKUP(AW$4,Switching!$B$23:$F$31,5,0),0)</f>
        <v>1</v>
      </c>
      <c r="AX201" s="10">
        <f>Customers!AX200+IFERROR(VLOOKUP(AX$4,Switching!$B$35:$F$44,5,0),0)-IFERROR(VLOOKUP(AX$4,Switching!$B$23:$F$31,5,0),0)</f>
        <v>2</v>
      </c>
    </row>
    <row r="202" spans="1:50" x14ac:dyDescent="0.25">
      <c r="A202" s="8">
        <v>2030</v>
      </c>
      <c r="B202" s="8">
        <v>11</v>
      </c>
      <c r="C202" s="8" t="s">
        <v>677</v>
      </c>
      <c r="D202" s="10">
        <f>Customers!D201+IFERROR(VLOOKUP(D$4,Switching!$B$35:$F$44,5,0),0)-IFERROR(VLOOKUP(D$4,Switching!$B$23:$F$31,5,0),0)</f>
        <v>459924.35375609703</v>
      </c>
      <c r="E202" s="36">
        <f t="shared" si="18"/>
        <v>707</v>
      </c>
      <c r="F202" s="10">
        <f>Customers!F201+IFERROR(VLOOKUP(F$4,Switching!$B$35:$F$44,5,0),0)-IFERROR(VLOOKUP(F$4,Switching!$B$23:$F$31,5,0),0)</f>
        <v>417</v>
      </c>
      <c r="G202" s="10">
        <f>Customers!G201+IFERROR(VLOOKUP(G$4,Switching!$B$35:$F$44,5,0),0)-IFERROR(VLOOKUP(G$4,Switching!$B$23:$F$31,5,0),0)</f>
        <v>290</v>
      </c>
      <c r="H202" s="35">
        <f t="shared" si="19"/>
        <v>83890</v>
      </c>
      <c r="I202" s="10">
        <f>Customers!I201+IFERROR(VLOOKUP(I$4,Switching!$B$35:$F$44,5,0),0)-IFERROR(VLOOKUP(I$4,Switching!$B$23:$F$31,5,0),0)</f>
        <v>64916.315563292839</v>
      </c>
      <c r="J202" s="10">
        <f>Customers!J201+IFERROR(VLOOKUP(J$4,Switching!$B$35:$F$44,5,0),0)-IFERROR(VLOOKUP(J$4,Switching!$B$23:$F$31,5,0),0)</f>
        <v>18973.684436707164</v>
      </c>
      <c r="K202" s="10">
        <f>Customers!K201+IFERROR(VLOOKUP(K$4,Switching!$B$35:$F$44,5,0),0)-IFERROR(VLOOKUP(K$4,Switching!$B$23:$F$31,5,0),0)</f>
        <v>195</v>
      </c>
      <c r="L202" s="10">
        <f>Customers!L201+IFERROR(VLOOKUP(L$4,Switching!$B$35:$F$44,5,0),0)-IFERROR(VLOOKUP(L$4,Switching!$B$23:$F$31,5,0),0)</f>
        <v>4560</v>
      </c>
      <c r="M202" s="10">
        <f>Customers!M201+IFERROR(VLOOKUP(M$4,Switching!$B$35:$F$44,5,0),0)-IFERROR(VLOOKUP(M$4,Switching!$B$23:$F$31,5,0),0)</f>
        <v>216</v>
      </c>
      <c r="N202" s="10">
        <f>Customers!N201+IFERROR(VLOOKUP(N$4,Switching!$B$35:$F$44,5,0),0)-IFERROR(VLOOKUP(N$4,Switching!$B$23:$F$31,5,0),0)</f>
        <v>524</v>
      </c>
      <c r="O202" s="10">
        <f>Customers!O201+IFERROR(VLOOKUP(O$4,Switching!$B$35:$F$44,5,0),0)-IFERROR(VLOOKUP(O$4,Switching!$B$23:$F$31,5,0),0)</f>
        <v>52</v>
      </c>
      <c r="P202" s="10">
        <f>Customers!P201+IFERROR(VLOOKUP(P$4,Switching!$B$35:$F$44,5,0),0)-IFERROR(VLOOKUP(P$4,Switching!$B$23:$F$31,5,0),0)</f>
        <v>747</v>
      </c>
      <c r="Q202" s="10">
        <f>Customers!Q201+IFERROR(VLOOKUP(Q$4,Switching!$B$35:$F$44,5,0),0)-IFERROR(VLOOKUP(Q$4,Switching!$B$23:$F$31,5,0),0)</f>
        <v>1</v>
      </c>
      <c r="R202" s="10">
        <f>Customers!R201+IFERROR(VLOOKUP(R$4,Switching!$B$35:$F$44,5,0),0)-IFERROR(VLOOKUP(R$4,Switching!$B$23:$F$31,5,0),0)</f>
        <v>6</v>
      </c>
      <c r="S202" s="10">
        <f>Customers!S201+IFERROR(VLOOKUP(S$4,Switching!$B$35:$F$44,5,0),0)-IFERROR(VLOOKUP(S$4,Switching!$B$23:$F$31,5,0),0)</f>
        <v>5</v>
      </c>
      <c r="T202" s="10">
        <f t="shared" si="15"/>
        <v>12</v>
      </c>
      <c r="U202" s="10">
        <f>Customers!U201+IFERROR(VLOOKUP(U$4,Switching!$B$35:$F$44,5,0),0)-IFERROR(VLOOKUP(U$4,Switching!$B$23:$F$31,5,0),0)</f>
        <v>32</v>
      </c>
      <c r="V202" s="10">
        <f>Customers!V201+IFERROR(VLOOKUP(V$4,Switching!$B$35:$F$44,5,0),0)-IFERROR(VLOOKUP(V$4,Switching!$B$23:$F$31,5,0),0)</f>
        <v>1</v>
      </c>
      <c r="W202" s="10">
        <f>Customers!W201+IFERROR(VLOOKUP(W$4,Switching!$B$35:$F$44,5,0),0)-IFERROR(VLOOKUP(W$4,Switching!$B$23:$F$31,5,0),0)</f>
        <v>23374</v>
      </c>
      <c r="X202" s="35">
        <f t="shared" si="16"/>
        <v>4815</v>
      </c>
      <c r="Y202" s="10">
        <f>Customers!Y201+IFERROR(VLOOKUP(Y$4,Switching!$B$35:$F$44,5,0),0)-IFERROR(VLOOKUP(Y$4,Switching!$B$23:$F$31,5,0),0)</f>
        <v>3996</v>
      </c>
      <c r="Z202" s="10">
        <f>Customers!Z201+IFERROR(VLOOKUP(Z$4,Switching!$B$35:$F$44,5,0),0)-IFERROR(VLOOKUP(Z$4,Switching!$B$23:$F$31,5,0),0)</f>
        <v>819</v>
      </c>
      <c r="AA202" s="10">
        <f>Customers!AA201+IFERROR(VLOOKUP(AA$4,Switching!$B$35:$F$44,5,0),0)-IFERROR(VLOOKUP(AA$4,Switching!$B$23:$F$31,5,0),0)</f>
        <v>19</v>
      </c>
      <c r="AB202" s="10">
        <f>Customers!AB201+IFERROR(VLOOKUP(AB$4,Switching!$B$35:$F$44,5,0),0)-IFERROR(VLOOKUP(AB$4,Switching!$B$23:$F$31,5,0),0)</f>
        <v>187</v>
      </c>
      <c r="AC202" s="10">
        <f>Customers!AC201+IFERROR(VLOOKUP(AC$4,Switching!$B$35:$F$44,5,0),0)-IFERROR(VLOOKUP(AC$4,Switching!$B$23:$F$31,5,0),0)</f>
        <v>4</v>
      </c>
      <c r="AD202" s="10">
        <f>Customers!AD201+IFERROR(VLOOKUP(AD$4,Switching!$B$35:$F$44,5,0),0)-IFERROR(VLOOKUP(AD$4,Switching!$B$23:$F$31,5,0),0)</f>
        <v>18</v>
      </c>
      <c r="AE202" s="10">
        <f>Customers!AE201+IFERROR(VLOOKUP(AE$4,Switching!$B$35:$F$44,5,0),0)-IFERROR(VLOOKUP(AE$4,Switching!$B$23:$F$31,5,0),0)</f>
        <v>130</v>
      </c>
      <c r="AF202" s="10">
        <f>Customers!AF201+IFERROR(VLOOKUP(AF$4,Switching!$B$35:$F$44,5,0),0)-IFERROR(VLOOKUP(AF$4,Switching!$B$23:$F$31,5,0),0)</f>
        <v>13</v>
      </c>
      <c r="AG202" s="10">
        <f>Customers!AG201+IFERROR(VLOOKUP(AG$4,Switching!$B$35:$F$44,5,0),0)-IFERROR(VLOOKUP(AG$4,Switching!$B$23:$F$31,5,0),0)</f>
        <v>12</v>
      </c>
      <c r="AH202" s="10">
        <f>Customers!AH201+IFERROR(VLOOKUP(AH$4,Switching!$B$35:$F$44,5,0),0)-IFERROR(VLOOKUP(AH$4,Switching!$B$23:$F$31,5,0),0)</f>
        <v>394975</v>
      </c>
      <c r="AI202" s="35">
        <f t="shared" si="17"/>
        <v>47632</v>
      </c>
      <c r="AJ202" s="10">
        <f>Customers!AJ201+IFERROR(VLOOKUP(AJ$4,Switching!$B$35:$F$44,5,0),0)-IFERROR(VLOOKUP(AJ$4,Switching!$B$23:$F$31,5,0),0)</f>
        <v>30134.762297483041</v>
      </c>
      <c r="AK202" s="10">
        <f>Customers!AK201+IFERROR(VLOOKUP(AK$4,Switching!$B$35:$F$44,5,0),0)-IFERROR(VLOOKUP(AK$4,Switching!$B$23:$F$31,5,0),0)</f>
        <v>17497.237702516955</v>
      </c>
      <c r="AL202" s="10">
        <f>Customers!AL201+IFERROR(VLOOKUP(AL$4,Switching!$B$35:$F$44,5,0),0)-IFERROR(VLOOKUP(AL$4,Switching!$B$23:$F$31,5,0),0)</f>
        <v>52</v>
      </c>
      <c r="AM202" s="10">
        <f>Customers!AM201+IFERROR(VLOOKUP(AM$4,Switching!$B$35:$F$44,5,0),0)-IFERROR(VLOOKUP(AM$4,Switching!$B$23:$F$31,5,0),0)</f>
        <v>2603</v>
      </c>
      <c r="AN202" s="10">
        <f>Customers!AN201+IFERROR(VLOOKUP(AN$4,Switching!$B$35:$F$44,5,0),0)-IFERROR(VLOOKUP(AN$4,Switching!$B$23:$F$31,5,0),0)</f>
        <v>48</v>
      </c>
      <c r="AO202" s="10">
        <f>Customers!AO201+IFERROR(VLOOKUP(AO$4,Switching!$B$35:$F$44,5,0),0)-IFERROR(VLOOKUP(AO$4,Switching!$B$23:$F$31,5,0),0)</f>
        <v>233</v>
      </c>
      <c r="AP202" s="10">
        <f>Customers!AP201+IFERROR(VLOOKUP(AP$4,Switching!$B$35:$F$44,5,0),0)-IFERROR(VLOOKUP(AP$4,Switching!$B$23:$F$31,5,0),0)</f>
        <v>21</v>
      </c>
      <c r="AQ202" s="10">
        <f>Customers!AQ201+IFERROR(VLOOKUP(AQ$4,Switching!$B$35:$F$44,5,0),0)-IFERROR(VLOOKUP(AQ$4,Switching!$B$23:$F$31,5,0),0)</f>
        <v>208</v>
      </c>
      <c r="AR202" s="10">
        <f>Customers!AR201+IFERROR(VLOOKUP(AR$4,Switching!$B$35:$F$44,5,0),0)-IFERROR(VLOOKUP(AR$4,Switching!$B$23:$F$31,5,0),0)</f>
        <v>74</v>
      </c>
      <c r="AS202" s="10">
        <f>Customers!AS201+IFERROR(VLOOKUP(AS$4,Switching!$B$35:$F$44,5,0),0)-IFERROR(VLOOKUP(AS$4,Switching!$B$23:$F$31,5,0),0)</f>
        <v>100</v>
      </c>
      <c r="AT202" s="10">
        <f>Customers!AT201+IFERROR(VLOOKUP(AT$4,Switching!$B$35:$F$44,5,0),0)-IFERROR(VLOOKUP(AT$4,Switching!$B$23:$F$31,5,0),0)</f>
        <v>156</v>
      </c>
      <c r="AU202" s="10">
        <f>Customers!AU201+IFERROR(VLOOKUP(AU$4,Switching!$B$35:$F$44,5,0),0)-IFERROR(VLOOKUP(AU$4,Switching!$B$23:$F$31,5,0),0)</f>
        <v>12</v>
      </c>
      <c r="AV202" s="10">
        <f>Customers!AV201+IFERROR(VLOOKUP(AV$4,Switching!$B$35:$F$44,5,0),0)-IFERROR(VLOOKUP(AV$4,Switching!$B$23:$F$31,5,0),0)</f>
        <v>905</v>
      </c>
      <c r="AW202" s="10">
        <f>Customers!AW201+IFERROR(VLOOKUP(AW$4,Switching!$B$35:$F$44,5,0),0)-IFERROR(VLOOKUP(AW$4,Switching!$B$23:$F$31,5,0),0)</f>
        <v>1</v>
      </c>
      <c r="AX202" s="10">
        <f>Customers!AX201+IFERROR(VLOOKUP(AX$4,Switching!$B$35:$F$44,5,0),0)-IFERROR(VLOOKUP(AX$4,Switching!$B$23:$F$31,5,0),0)</f>
        <v>2</v>
      </c>
    </row>
    <row r="203" spans="1:50" x14ac:dyDescent="0.25">
      <c r="A203" s="8">
        <v>2030</v>
      </c>
      <c r="B203" s="8">
        <v>12</v>
      </c>
      <c r="C203" s="8" t="s">
        <v>678</v>
      </c>
      <c r="D203" s="10">
        <f>Customers!D202+IFERROR(VLOOKUP(D$4,Switching!$B$35:$F$44,5,0),0)-IFERROR(VLOOKUP(D$4,Switching!$B$23:$F$31,5,0),0)</f>
        <v>460072.115589066</v>
      </c>
      <c r="E203" s="36">
        <f t="shared" si="18"/>
        <v>705</v>
      </c>
      <c r="F203" s="10">
        <f>Customers!F202+IFERROR(VLOOKUP(F$4,Switching!$B$35:$F$44,5,0),0)-IFERROR(VLOOKUP(F$4,Switching!$B$23:$F$31,5,0),0)</f>
        <v>416</v>
      </c>
      <c r="G203" s="10">
        <f>Customers!G202+IFERROR(VLOOKUP(G$4,Switching!$B$35:$F$44,5,0),0)-IFERROR(VLOOKUP(G$4,Switching!$B$23:$F$31,5,0),0)</f>
        <v>289</v>
      </c>
      <c r="H203" s="35">
        <f t="shared" si="19"/>
        <v>83900</v>
      </c>
      <c r="I203" s="10">
        <f>Customers!I202+IFERROR(VLOOKUP(I$4,Switching!$B$35:$F$44,5,0),0)-IFERROR(VLOOKUP(I$4,Switching!$B$23:$F$31,5,0),0)</f>
        <v>64924.063974580604</v>
      </c>
      <c r="J203" s="10">
        <f>Customers!J202+IFERROR(VLOOKUP(J$4,Switching!$B$35:$F$44,5,0),0)-IFERROR(VLOOKUP(J$4,Switching!$B$23:$F$31,5,0),0)</f>
        <v>18975.936025419396</v>
      </c>
      <c r="K203" s="10">
        <f>Customers!K202+IFERROR(VLOOKUP(K$4,Switching!$B$35:$F$44,5,0),0)-IFERROR(VLOOKUP(K$4,Switching!$B$23:$F$31,5,0),0)</f>
        <v>195</v>
      </c>
      <c r="L203" s="10">
        <f>Customers!L202+IFERROR(VLOOKUP(L$4,Switching!$B$35:$F$44,5,0),0)-IFERROR(VLOOKUP(L$4,Switching!$B$23:$F$31,5,0),0)</f>
        <v>4560</v>
      </c>
      <c r="M203" s="10">
        <f>Customers!M202+IFERROR(VLOOKUP(M$4,Switching!$B$35:$F$44,5,0),0)-IFERROR(VLOOKUP(M$4,Switching!$B$23:$F$31,5,0),0)</f>
        <v>216</v>
      </c>
      <c r="N203" s="10">
        <f>Customers!N202+IFERROR(VLOOKUP(N$4,Switching!$B$35:$F$44,5,0),0)-IFERROR(VLOOKUP(N$4,Switching!$B$23:$F$31,5,0),0)</f>
        <v>524</v>
      </c>
      <c r="O203" s="10">
        <f>Customers!O202+IFERROR(VLOOKUP(O$4,Switching!$B$35:$F$44,5,0),0)-IFERROR(VLOOKUP(O$4,Switching!$B$23:$F$31,5,0),0)</f>
        <v>52</v>
      </c>
      <c r="P203" s="10">
        <f>Customers!P202+IFERROR(VLOOKUP(P$4,Switching!$B$35:$F$44,5,0),0)-IFERROR(VLOOKUP(P$4,Switching!$B$23:$F$31,5,0),0)</f>
        <v>747</v>
      </c>
      <c r="Q203" s="10">
        <f>Customers!Q202+IFERROR(VLOOKUP(Q$4,Switching!$B$35:$F$44,5,0),0)-IFERROR(VLOOKUP(Q$4,Switching!$B$23:$F$31,5,0),0)</f>
        <v>1</v>
      </c>
      <c r="R203" s="10">
        <f>Customers!R202+IFERROR(VLOOKUP(R$4,Switching!$B$35:$F$44,5,0),0)-IFERROR(VLOOKUP(R$4,Switching!$B$23:$F$31,5,0),0)</f>
        <v>6</v>
      </c>
      <c r="S203" s="10">
        <f>Customers!S202+IFERROR(VLOOKUP(S$4,Switching!$B$35:$F$44,5,0),0)-IFERROR(VLOOKUP(S$4,Switching!$B$23:$F$31,5,0),0)</f>
        <v>5</v>
      </c>
      <c r="T203" s="10">
        <f t="shared" si="15"/>
        <v>12</v>
      </c>
      <c r="U203" s="10">
        <f>Customers!U202+IFERROR(VLOOKUP(U$4,Switching!$B$35:$F$44,5,0),0)-IFERROR(VLOOKUP(U$4,Switching!$B$23:$F$31,5,0),0)</f>
        <v>32</v>
      </c>
      <c r="V203" s="10">
        <f>Customers!V202+IFERROR(VLOOKUP(V$4,Switching!$B$35:$F$44,5,0),0)-IFERROR(VLOOKUP(V$4,Switching!$B$23:$F$31,5,0),0)</f>
        <v>1</v>
      </c>
      <c r="W203" s="10">
        <f>Customers!W202+IFERROR(VLOOKUP(W$4,Switching!$B$35:$F$44,5,0),0)-IFERROR(VLOOKUP(W$4,Switching!$B$23:$F$31,5,0),0)</f>
        <v>23381</v>
      </c>
      <c r="X203" s="35">
        <f t="shared" si="16"/>
        <v>4817</v>
      </c>
      <c r="Y203" s="10">
        <f>Customers!Y202+IFERROR(VLOOKUP(Y$4,Switching!$B$35:$F$44,5,0),0)-IFERROR(VLOOKUP(Y$4,Switching!$B$23:$F$31,5,0),0)</f>
        <v>3998</v>
      </c>
      <c r="Z203" s="10">
        <f>Customers!Z202+IFERROR(VLOOKUP(Z$4,Switching!$B$35:$F$44,5,0),0)-IFERROR(VLOOKUP(Z$4,Switching!$B$23:$F$31,5,0),0)</f>
        <v>819</v>
      </c>
      <c r="AA203" s="10">
        <f>Customers!AA202+IFERROR(VLOOKUP(AA$4,Switching!$B$35:$F$44,5,0),0)-IFERROR(VLOOKUP(AA$4,Switching!$B$23:$F$31,5,0),0)</f>
        <v>19</v>
      </c>
      <c r="AB203" s="10">
        <f>Customers!AB202+IFERROR(VLOOKUP(AB$4,Switching!$B$35:$F$44,5,0),0)-IFERROR(VLOOKUP(AB$4,Switching!$B$23:$F$31,5,0),0)</f>
        <v>187</v>
      </c>
      <c r="AC203" s="10">
        <f>Customers!AC202+IFERROR(VLOOKUP(AC$4,Switching!$B$35:$F$44,5,0),0)-IFERROR(VLOOKUP(AC$4,Switching!$B$23:$F$31,5,0),0)</f>
        <v>4</v>
      </c>
      <c r="AD203" s="10">
        <f>Customers!AD202+IFERROR(VLOOKUP(AD$4,Switching!$B$35:$F$44,5,0),0)-IFERROR(VLOOKUP(AD$4,Switching!$B$23:$F$31,5,0),0)</f>
        <v>18</v>
      </c>
      <c r="AE203" s="10">
        <f>Customers!AE202+IFERROR(VLOOKUP(AE$4,Switching!$B$35:$F$44,5,0),0)-IFERROR(VLOOKUP(AE$4,Switching!$B$23:$F$31,5,0),0)</f>
        <v>130</v>
      </c>
      <c r="AF203" s="10">
        <f>Customers!AF202+IFERROR(VLOOKUP(AF$4,Switching!$B$35:$F$44,5,0),0)-IFERROR(VLOOKUP(AF$4,Switching!$B$23:$F$31,5,0),0)</f>
        <v>13</v>
      </c>
      <c r="AG203" s="10">
        <f>Customers!AG202+IFERROR(VLOOKUP(AG$4,Switching!$B$35:$F$44,5,0),0)-IFERROR(VLOOKUP(AG$4,Switching!$B$23:$F$31,5,0),0)</f>
        <v>12</v>
      </c>
      <c r="AH203" s="10">
        <f>Customers!AH202+IFERROR(VLOOKUP(AH$4,Switching!$B$35:$F$44,5,0),0)-IFERROR(VLOOKUP(AH$4,Switching!$B$23:$F$31,5,0),0)</f>
        <v>395146</v>
      </c>
      <c r="AI203" s="35">
        <f t="shared" si="17"/>
        <v>47649</v>
      </c>
      <c r="AJ203" s="10">
        <f>Customers!AJ202+IFERROR(VLOOKUP(AJ$4,Switching!$B$35:$F$44,5,0),0)-IFERROR(VLOOKUP(AJ$4,Switching!$B$23:$F$31,5,0),0)</f>
        <v>30145.517970211135</v>
      </c>
      <c r="AK203" s="10">
        <f>Customers!AK202+IFERROR(VLOOKUP(AK$4,Switching!$B$35:$F$44,5,0),0)-IFERROR(VLOOKUP(AK$4,Switching!$B$23:$F$31,5,0),0)</f>
        <v>17503.482029788862</v>
      </c>
      <c r="AL203" s="10">
        <f>Customers!AL202+IFERROR(VLOOKUP(AL$4,Switching!$B$35:$F$44,5,0),0)-IFERROR(VLOOKUP(AL$4,Switching!$B$23:$F$31,5,0),0)</f>
        <v>52</v>
      </c>
      <c r="AM203" s="10">
        <f>Customers!AM202+IFERROR(VLOOKUP(AM$4,Switching!$B$35:$F$44,5,0),0)-IFERROR(VLOOKUP(AM$4,Switching!$B$23:$F$31,5,0),0)</f>
        <v>2603</v>
      </c>
      <c r="AN203" s="10">
        <f>Customers!AN202+IFERROR(VLOOKUP(AN$4,Switching!$B$35:$F$44,5,0),0)-IFERROR(VLOOKUP(AN$4,Switching!$B$23:$F$31,5,0),0)</f>
        <v>48</v>
      </c>
      <c r="AO203" s="10">
        <f>Customers!AO202+IFERROR(VLOOKUP(AO$4,Switching!$B$35:$F$44,5,0),0)-IFERROR(VLOOKUP(AO$4,Switching!$B$23:$F$31,5,0),0)</f>
        <v>233</v>
      </c>
      <c r="AP203" s="10">
        <f>Customers!AP202+IFERROR(VLOOKUP(AP$4,Switching!$B$35:$F$44,5,0),0)-IFERROR(VLOOKUP(AP$4,Switching!$B$23:$F$31,5,0),0)</f>
        <v>21</v>
      </c>
      <c r="AQ203" s="10">
        <f>Customers!AQ202+IFERROR(VLOOKUP(AQ$4,Switching!$B$35:$F$44,5,0),0)-IFERROR(VLOOKUP(AQ$4,Switching!$B$23:$F$31,5,0),0)</f>
        <v>208</v>
      </c>
      <c r="AR203" s="10">
        <f>Customers!AR202+IFERROR(VLOOKUP(AR$4,Switching!$B$35:$F$44,5,0),0)-IFERROR(VLOOKUP(AR$4,Switching!$B$23:$F$31,5,0),0)</f>
        <v>74</v>
      </c>
      <c r="AS203" s="10">
        <f>Customers!AS202+IFERROR(VLOOKUP(AS$4,Switching!$B$35:$F$44,5,0),0)-IFERROR(VLOOKUP(AS$4,Switching!$B$23:$F$31,5,0),0)</f>
        <v>100</v>
      </c>
      <c r="AT203" s="10">
        <f>Customers!AT202+IFERROR(VLOOKUP(AT$4,Switching!$B$35:$F$44,5,0),0)-IFERROR(VLOOKUP(AT$4,Switching!$B$23:$F$31,5,0),0)</f>
        <v>156</v>
      </c>
      <c r="AU203" s="10">
        <f>Customers!AU202+IFERROR(VLOOKUP(AU$4,Switching!$B$35:$F$44,5,0),0)-IFERROR(VLOOKUP(AU$4,Switching!$B$23:$F$31,5,0),0)</f>
        <v>12</v>
      </c>
      <c r="AV203" s="10">
        <f>Customers!AV202+IFERROR(VLOOKUP(AV$4,Switching!$B$35:$F$44,5,0),0)-IFERROR(VLOOKUP(AV$4,Switching!$B$23:$F$31,5,0),0)</f>
        <v>905</v>
      </c>
      <c r="AW203" s="10">
        <f>Customers!AW202+IFERROR(VLOOKUP(AW$4,Switching!$B$35:$F$44,5,0),0)-IFERROR(VLOOKUP(AW$4,Switching!$B$23:$F$31,5,0),0)</f>
        <v>1</v>
      </c>
      <c r="AX203" s="10">
        <f>Customers!AX202+IFERROR(VLOOKUP(AX$4,Switching!$B$35:$F$44,5,0),0)-IFERROR(VLOOKUP(AX$4,Switching!$B$23:$F$31,5,0),0)</f>
        <v>2</v>
      </c>
    </row>
    <row r="204" spans="1:50" x14ac:dyDescent="0.25">
      <c r="A204" s="8">
        <v>2031</v>
      </c>
      <c r="B204" s="8">
        <v>1</v>
      </c>
      <c r="C204" s="8" t="s">
        <v>679</v>
      </c>
      <c r="D204" s="10">
        <f>Customers!D203+IFERROR(VLOOKUP(D$4,Switching!$B$35:$F$44,5,0),0)-IFERROR(VLOOKUP(D$4,Switching!$B$23:$F$31,5,0),0)</f>
        <v>460199.67808681901</v>
      </c>
      <c r="E204" s="36">
        <f t="shared" si="18"/>
        <v>706</v>
      </c>
      <c r="F204" s="10">
        <f>Customers!F203+IFERROR(VLOOKUP(F$4,Switching!$B$35:$F$44,5,0),0)-IFERROR(VLOOKUP(F$4,Switching!$B$23:$F$31,5,0),0)</f>
        <v>417</v>
      </c>
      <c r="G204" s="10">
        <f>Customers!G203+IFERROR(VLOOKUP(G$4,Switching!$B$35:$F$44,5,0),0)-IFERROR(VLOOKUP(G$4,Switching!$B$23:$F$31,5,0),0)</f>
        <v>289</v>
      </c>
      <c r="H204" s="35">
        <f t="shared" si="19"/>
        <v>83910</v>
      </c>
      <c r="I204" s="10">
        <f>Customers!I203+IFERROR(VLOOKUP(I$4,Switching!$B$35:$F$44,5,0),0)-IFERROR(VLOOKUP(I$4,Switching!$B$23:$F$31,5,0),0)</f>
        <v>64931.812385868376</v>
      </c>
      <c r="J204" s="10">
        <f>Customers!J203+IFERROR(VLOOKUP(J$4,Switching!$B$35:$F$44,5,0),0)-IFERROR(VLOOKUP(J$4,Switching!$B$23:$F$31,5,0),0)</f>
        <v>18978.187614131624</v>
      </c>
      <c r="K204" s="10">
        <f>Customers!K203+IFERROR(VLOOKUP(K$4,Switching!$B$35:$F$44,5,0),0)-IFERROR(VLOOKUP(K$4,Switching!$B$23:$F$31,5,0),0)</f>
        <v>195</v>
      </c>
      <c r="L204" s="10">
        <f>Customers!L203+IFERROR(VLOOKUP(L$4,Switching!$B$35:$F$44,5,0),0)-IFERROR(VLOOKUP(L$4,Switching!$B$23:$F$31,5,0),0)</f>
        <v>4560</v>
      </c>
      <c r="M204" s="10">
        <f>Customers!M203+IFERROR(VLOOKUP(M$4,Switching!$B$35:$F$44,5,0),0)-IFERROR(VLOOKUP(M$4,Switching!$B$23:$F$31,5,0),0)</f>
        <v>216</v>
      </c>
      <c r="N204" s="10">
        <f>Customers!N203+IFERROR(VLOOKUP(N$4,Switching!$B$35:$F$44,5,0),0)-IFERROR(VLOOKUP(N$4,Switching!$B$23:$F$31,5,0),0)</f>
        <v>524</v>
      </c>
      <c r="O204" s="10">
        <f>Customers!O203+IFERROR(VLOOKUP(O$4,Switching!$B$35:$F$44,5,0),0)-IFERROR(VLOOKUP(O$4,Switching!$B$23:$F$31,5,0),0)</f>
        <v>52</v>
      </c>
      <c r="P204" s="10">
        <f>Customers!P203+IFERROR(VLOOKUP(P$4,Switching!$B$35:$F$44,5,0),0)-IFERROR(VLOOKUP(P$4,Switching!$B$23:$F$31,5,0),0)</f>
        <v>747</v>
      </c>
      <c r="Q204" s="10">
        <f>Customers!Q203+IFERROR(VLOOKUP(Q$4,Switching!$B$35:$F$44,5,0),0)-IFERROR(VLOOKUP(Q$4,Switching!$B$23:$F$31,5,0),0)</f>
        <v>1</v>
      </c>
      <c r="R204" s="10">
        <f>Customers!R203+IFERROR(VLOOKUP(R$4,Switching!$B$35:$F$44,5,0),0)-IFERROR(VLOOKUP(R$4,Switching!$B$23:$F$31,5,0),0)</f>
        <v>6</v>
      </c>
      <c r="S204" s="10">
        <f>Customers!S203+IFERROR(VLOOKUP(S$4,Switching!$B$35:$F$44,5,0),0)-IFERROR(VLOOKUP(S$4,Switching!$B$23:$F$31,5,0),0)</f>
        <v>5</v>
      </c>
      <c r="T204" s="10">
        <f t="shared" si="15"/>
        <v>12</v>
      </c>
      <c r="U204" s="10">
        <f>Customers!U203+IFERROR(VLOOKUP(U$4,Switching!$B$35:$F$44,5,0),0)-IFERROR(VLOOKUP(U$4,Switching!$B$23:$F$31,5,0),0)</f>
        <v>32</v>
      </c>
      <c r="V204" s="10">
        <f>Customers!V203+IFERROR(VLOOKUP(V$4,Switching!$B$35:$F$44,5,0),0)-IFERROR(VLOOKUP(V$4,Switching!$B$23:$F$31,5,0),0)</f>
        <v>1</v>
      </c>
      <c r="W204" s="10">
        <f>Customers!W203+IFERROR(VLOOKUP(W$4,Switching!$B$35:$F$44,5,0),0)-IFERROR(VLOOKUP(W$4,Switching!$B$23:$F$31,5,0),0)</f>
        <v>23350</v>
      </c>
      <c r="X204" s="35">
        <f t="shared" si="16"/>
        <v>4819</v>
      </c>
      <c r="Y204" s="10">
        <f>Customers!Y203+IFERROR(VLOOKUP(Y$4,Switching!$B$35:$F$44,5,0),0)-IFERROR(VLOOKUP(Y$4,Switching!$B$23:$F$31,5,0),0)</f>
        <v>4000</v>
      </c>
      <c r="Z204" s="10">
        <f>Customers!Z203+IFERROR(VLOOKUP(Z$4,Switching!$B$35:$F$44,5,0),0)-IFERROR(VLOOKUP(Z$4,Switching!$B$23:$F$31,5,0),0)</f>
        <v>819</v>
      </c>
      <c r="AA204" s="10">
        <f>Customers!AA203+IFERROR(VLOOKUP(AA$4,Switching!$B$35:$F$44,5,0),0)-IFERROR(VLOOKUP(AA$4,Switching!$B$23:$F$31,5,0),0)</f>
        <v>19</v>
      </c>
      <c r="AB204" s="10">
        <f>Customers!AB203+IFERROR(VLOOKUP(AB$4,Switching!$B$35:$F$44,5,0),0)-IFERROR(VLOOKUP(AB$4,Switching!$B$23:$F$31,5,0),0)</f>
        <v>187</v>
      </c>
      <c r="AC204" s="10">
        <f>Customers!AC203+IFERROR(VLOOKUP(AC$4,Switching!$B$35:$F$44,5,0),0)-IFERROR(VLOOKUP(AC$4,Switching!$B$23:$F$31,5,0),0)</f>
        <v>4</v>
      </c>
      <c r="AD204" s="10">
        <f>Customers!AD203+IFERROR(VLOOKUP(AD$4,Switching!$B$35:$F$44,5,0),0)-IFERROR(VLOOKUP(AD$4,Switching!$B$23:$F$31,5,0),0)</f>
        <v>18</v>
      </c>
      <c r="AE204" s="10">
        <f>Customers!AE203+IFERROR(VLOOKUP(AE$4,Switching!$B$35:$F$44,5,0),0)-IFERROR(VLOOKUP(AE$4,Switching!$B$23:$F$31,5,0),0)</f>
        <v>130</v>
      </c>
      <c r="AF204" s="10">
        <f>Customers!AF203+IFERROR(VLOOKUP(AF$4,Switching!$B$35:$F$44,5,0),0)-IFERROR(VLOOKUP(AF$4,Switching!$B$23:$F$31,5,0),0)</f>
        <v>13</v>
      </c>
      <c r="AG204" s="10">
        <f>Customers!AG203+IFERROR(VLOOKUP(AG$4,Switching!$B$35:$F$44,5,0),0)-IFERROR(VLOOKUP(AG$4,Switching!$B$23:$F$31,5,0),0)</f>
        <v>12</v>
      </c>
      <c r="AH204" s="10">
        <f>Customers!AH203+IFERROR(VLOOKUP(AH$4,Switching!$B$35:$F$44,5,0),0)-IFERROR(VLOOKUP(AH$4,Switching!$B$23:$F$31,5,0),0)</f>
        <v>395299</v>
      </c>
      <c r="AI204" s="35">
        <f t="shared" si="17"/>
        <v>47666</v>
      </c>
      <c r="AJ204" s="10">
        <f>Customers!AJ203+IFERROR(VLOOKUP(AJ$4,Switching!$B$35:$F$44,5,0),0)-IFERROR(VLOOKUP(AJ$4,Switching!$B$23:$F$31,5,0),0)</f>
        <v>30156.273642939224</v>
      </c>
      <c r="AK204" s="10">
        <f>Customers!AK203+IFERROR(VLOOKUP(AK$4,Switching!$B$35:$F$44,5,0),0)-IFERROR(VLOOKUP(AK$4,Switching!$B$23:$F$31,5,0),0)</f>
        <v>17509.726357060772</v>
      </c>
      <c r="AL204" s="10">
        <f>Customers!AL203+IFERROR(VLOOKUP(AL$4,Switching!$B$35:$F$44,5,0),0)-IFERROR(VLOOKUP(AL$4,Switching!$B$23:$F$31,5,0),0)</f>
        <v>52</v>
      </c>
      <c r="AM204" s="10">
        <f>Customers!AM203+IFERROR(VLOOKUP(AM$4,Switching!$B$35:$F$44,5,0),0)-IFERROR(VLOOKUP(AM$4,Switching!$B$23:$F$31,5,0),0)</f>
        <v>2603</v>
      </c>
      <c r="AN204" s="10">
        <f>Customers!AN203+IFERROR(VLOOKUP(AN$4,Switching!$B$35:$F$44,5,0),0)-IFERROR(VLOOKUP(AN$4,Switching!$B$23:$F$31,5,0),0)</f>
        <v>48</v>
      </c>
      <c r="AO204" s="10">
        <f>Customers!AO203+IFERROR(VLOOKUP(AO$4,Switching!$B$35:$F$44,5,0),0)-IFERROR(VLOOKUP(AO$4,Switching!$B$23:$F$31,5,0),0)</f>
        <v>233</v>
      </c>
      <c r="AP204" s="10">
        <f>Customers!AP203+IFERROR(VLOOKUP(AP$4,Switching!$B$35:$F$44,5,0),0)-IFERROR(VLOOKUP(AP$4,Switching!$B$23:$F$31,5,0),0)</f>
        <v>21</v>
      </c>
      <c r="AQ204" s="10">
        <f>Customers!AQ203+IFERROR(VLOOKUP(AQ$4,Switching!$B$35:$F$44,5,0),0)-IFERROR(VLOOKUP(AQ$4,Switching!$B$23:$F$31,5,0),0)</f>
        <v>208</v>
      </c>
      <c r="AR204" s="10">
        <f>Customers!AR203+IFERROR(VLOOKUP(AR$4,Switching!$B$35:$F$44,5,0),0)-IFERROR(VLOOKUP(AR$4,Switching!$B$23:$F$31,5,0),0)</f>
        <v>74</v>
      </c>
      <c r="AS204" s="10">
        <f>Customers!AS203+IFERROR(VLOOKUP(AS$4,Switching!$B$35:$F$44,5,0),0)-IFERROR(VLOOKUP(AS$4,Switching!$B$23:$F$31,5,0),0)</f>
        <v>100</v>
      </c>
      <c r="AT204" s="10">
        <f>Customers!AT203+IFERROR(VLOOKUP(AT$4,Switching!$B$35:$F$44,5,0),0)-IFERROR(VLOOKUP(AT$4,Switching!$B$23:$F$31,5,0),0)</f>
        <v>156</v>
      </c>
      <c r="AU204" s="10">
        <f>Customers!AU203+IFERROR(VLOOKUP(AU$4,Switching!$B$35:$F$44,5,0),0)-IFERROR(VLOOKUP(AU$4,Switching!$B$23:$F$31,5,0),0)</f>
        <v>12</v>
      </c>
      <c r="AV204" s="10">
        <f>Customers!AV203+IFERROR(VLOOKUP(AV$4,Switching!$B$35:$F$44,5,0),0)-IFERROR(VLOOKUP(AV$4,Switching!$B$23:$F$31,5,0),0)</f>
        <v>905</v>
      </c>
      <c r="AW204" s="10">
        <f>Customers!AW203+IFERROR(VLOOKUP(AW$4,Switching!$B$35:$F$44,5,0),0)-IFERROR(VLOOKUP(AW$4,Switching!$B$23:$F$31,5,0),0)</f>
        <v>1</v>
      </c>
      <c r="AX204" s="10">
        <f>Customers!AX203+IFERROR(VLOOKUP(AX$4,Switching!$B$35:$F$44,5,0),0)-IFERROR(VLOOKUP(AX$4,Switching!$B$23:$F$31,5,0),0)</f>
        <v>2</v>
      </c>
    </row>
    <row r="205" spans="1:50" x14ac:dyDescent="0.25">
      <c r="A205" s="8">
        <v>2031</v>
      </c>
      <c r="B205" s="8">
        <v>2</v>
      </c>
      <c r="C205" s="8" t="s">
        <v>680</v>
      </c>
      <c r="D205" s="10">
        <f>Customers!D204+IFERROR(VLOOKUP(D$4,Switching!$B$35:$F$44,5,0),0)-IFERROR(VLOOKUP(D$4,Switching!$B$23:$F$31,5,0),0)</f>
        <v>460327.24072125403</v>
      </c>
      <c r="E205" s="36">
        <f t="shared" si="18"/>
        <v>706</v>
      </c>
      <c r="F205" s="10">
        <f>Customers!F204+IFERROR(VLOOKUP(F$4,Switching!$B$35:$F$44,5,0),0)-IFERROR(VLOOKUP(F$4,Switching!$B$23:$F$31,5,0),0)</f>
        <v>417</v>
      </c>
      <c r="G205" s="10">
        <f>Customers!G204+IFERROR(VLOOKUP(G$4,Switching!$B$35:$F$44,5,0),0)-IFERROR(VLOOKUP(G$4,Switching!$B$23:$F$31,5,0),0)</f>
        <v>289</v>
      </c>
      <c r="H205" s="35">
        <f t="shared" si="19"/>
        <v>83920</v>
      </c>
      <c r="I205" s="10">
        <f>Customers!I204+IFERROR(VLOOKUP(I$4,Switching!$B$35:$F$44,5,0),0)-IFERROR(VLOOKUP(I$4,Switching!$B$23:$F$31,5,0),0)</f>
        <v>64939.560797156148</v>
      </c>
      <c r="J205" s="10">
        <f>Customers!J204+IFERROR(VLOOKUP(J$4,Switching!$B$35:$F$44,5,0),0)-IFERROR(VLOOKUP(J$4,Switching!$B$23:$F$31,5,0),0)</f>
        <v>18980.439202843856</v>
      </c>
      <c r="K205" s="10">
        <f>Customers!K204+IFERROR(VLOOKUP(K$4,Switching!$B$35:$F$44,5,0),0)-IFERROR(VLOOKUP(K$4,Switching!$B$23:$F$31,5,0),0)</f>
        <v>195</v>
      </c>
      <c r="L205" s="10">
        <f>Customers!L204+IFERROR(VLOOKUP(L$4,Switching!$B$35:$F$44,5,0),0)-IFERROR(VLOOKUP(L$4,Switching!$B$23:$F$31,5,0),0)</f>
        <v>4560</v>
      </c>
      <c r="M205" s="10">
        <f>Customers!M204+IFERROR(VLOOKUP(M$4,Switching!$B$35:$F$44,5,0),0)-IFERROR(VLOOKUP(M$4,Switching!$B$23:$F$31,5,0),0)</f>
        <v>216</v>
      </c>
      <c r="N205" s="10">
        <f>Customers!N204+IFERROR(VLOOKUP(N$4,Switching!$B$35:$F$44,5,0),0)-IFERROR(VLOOKUP(N$4,Switching!$B$23:$F$31,5,0),0)</f>
        <v>524</v>
      </c>
      <c r="O205" s="10">
        <f>Customers!O204+IFERROR(VLOOKUP(O$4,Switching!$B$35:$F$44,5,0),0)-IFERROR(VLOOKUP(O$4,Switching!$B$23:$F$31,5,0),0)</f>
        <v>52</v>
      </c>
      <c r="P205" s="10">
        <f>Customers!P204+IFERROR(VLOOKUP(P$4,Switching!$B$35:$F$44,5,0),0)-IFERROR(VLOOKUP(P$4,Switching!$B$23:$F$31,5,0),0)</f>
        <v>747</v>
      </c>
      <c r="Q205" s="10">
        <f>Customers!Q204+IFERROR(VLOOKUP(Q$4,Switching!$B$35:$F$44,5,0),0)-IFERROR(VLOOKUP(Q$4,Switching!$B$23:$F$31,5,0),0)</f>
        <v>1</v>
      </c>
      <c r="R205" s="10">
        <f>Customers!R204+IFERROR(VLOOKUP(R$4,Switching!$B$35:$F$44,5,0),0)-IFERROR(VLOOKUP(R$4,Switching!$B$23:$F$31,5,0),0)</f>
        <v>6</v>
      </c>
      <c r="S205" s="10">
        <f>Customers!S204+IFERROR(VLOOKUP(S$4,Switching!$B$35:$F$44,5,0),0)-IFERROR(VLOOKUP(S$4,Switching!$B$23:$F$31,5,0),0)</f>
        <v>5</v>
      </c>
      <c r="T205" s="10">
        <f t="shared" si="15"/>
        <v>12</v>
      </c>
      <c r="U205" s="10">
        <f>Customers!U204+IFERROR(VLOOKUP(U$4,Switching!$B$35:$F$44,5,0),0)-IFERROR(VLOOKUP(U$4,Switching!$B$23:$F$31,5,0),0)</f>
        <v>32</v>
      </c>
      <c r="V205" s="10">
        <f>Customers!V204+IFERROR(VLOOKUP(V$4,Switching!$B$35:$F$44,5,0),0)-IFERROR(VLOOKUP(V$4,Switching!$B$23:$F$31,5,0),0)</f>
        <v>1</v>
      </c>
      <c r="W205" s="10">
        <f>Customers!W204+IFERROR(VLOOKUP(W$4,Switching!$B$35:$F$44,5,0),0)-IFERROR(VLOOKUP(W$4,Switching!$B$23:$F$31,5,0),0)</f>
        <v>23355</v>
      </c>
      <c r="X205" s="35">
        <f t="shared" si="16"/>
        <v>4821</v>
      </c>
      <c r="Y205" s="10">
        <f>Customers!Y204+IFERROR(VLOOKUP(Y$4,Switching!$B$35:$F$44,5,0),0)-IFERROR(VLOOKUP(Y$4,Switching!$B$23:$F$31,5,0),0)</f>
        <v>4001</v>
      </c>
      <c r="Z205" s="10">
        <f>Customers!Z204+IFERROR(VLOOKUP(Z$4,Switching!$B$35:$F$44,5,0),0)-IFERROR(VLOOKUP(Z$4,Switching!$B$23:$F$31,5,0),0)</f>
        <v>820</v>
      </c>
      <c r="AA205" s="10">
        <f>Customers!AA204+IFERROR(VLOOKUP(AA$4,Switching!$B$35:$F$44,5,0),0)-IFERROR(VLOOKUP(AA$4,Switching!$B$23:$F$31,5,0),0)</f>
        <v>19</v>
      </c>
      <c r="AB205" s="10">
        <f>Customers!AB204+IFERROR(VLOOKUP(AB$4,Switching!$B$35:$F$44,5,0),0)-IFERROR(VLOOKUP(AB$4,Switching!$B$23:$F$31,5,0),0)</f>
        <v>187</v>
      </c>
      <c r="AC205" s="10">
        <f>Customers!AC204+IFERROR(VLOOKUP(AC$4,Switching!$B$35:$F$44,5,0),0)-IFERROR(VLOOKUP(AC$4,Switching!$B$23:$F$31,5,0),0)</f>
        <v>4</v>
      </c>
      <c r="AD205" s="10">
        <f>Customers!AD204+IFERROR(VLOOKUP(AD$4,Switching!$B$35:$F$44,5,0),0)-IFERROR(VLOOKUP(AD$4,Switching!$B$23:$F$31,5,0),0)</f>
        <v>18</v>
      </c>
      <c r="AE205" s="10">
        <f>Customers!AE204+IFERROR(VLOOKUP(AE$4,Switching!$B$35:$F$44,5,0),0)-IFERROR(VLOOKUP(AE$4,Switching!$B$23:$F$31,5,0),0)</f>
        <v>130</v>
      </c>
      <c r="AF205" s="10">
        <f>Customers!AF204+IFERROR(VLOOKUP(AF$4,Switching!$B$35:$F$44,5,0),0)-IFERROR(VLOOKUP(AF$4,Switching!$B$23:$F$31,5,0),0)</f>
        <v>13</v>
      </c>
      <c r="AG205" s="10">
        <f>Customers!AG204+IFERROR(VLOOKUP(AG$4,Switching!$B$35:$F$44,5,0),0)-IFERROR(VLOOKUP(AG$4,Switching!$B$23:$F$31,5,0),0)</f>
        <v>12</v>
      </c>
      <c r="AH205" s="10">
        <f>Customers!AH204+IFERROR(VLOOKUP(AH$4,Switching!$B$35:$F$44,5,0),0)-IFERROR(VLOOKUP(AH$4,Switching!$B$23:$F$31,5,0),0)</f>
        <v>395452</v>
      </c>
      <c r="AI205" s="35">
        <f t="shared" si="17"/>
        <v>47683</v>
      </c>
      <c r="AJ205" s="10">
        <f>Customers!AJ204+IFERROR(VLOOKUP(AJ$4,Switching!$B$35:$F$44,5,0),0)-IFERROR(VLOOKUP(AJ$4,Switching!$B$23:$F$31,5,0),0)</f>
        <v>30167.029315667318</v>
      </c>
      <c r="AK205" s="10">
        <f>Customers!AK204+IFERROR(VLOOKUP(AK$4,Switching!$B$35:$F$44,5,0),0)-IFERROR(VLOOKUP(AK$4,Switching!$B$23:$F$31,5,0),0)</f>
        <v>17515.970684332679</v>
      </c>
      <c r="AL205" s="10">
        <f>Customers!AL204+IFERROR(VLOOKUP(AL$4,Switching!$B$35:$F$44,5,0),0)-IFERROR(VLOOKUP(AL$4,Switching!$B$23:$F$31,5,0),0)</f>
        <v>52</v>
      </c>
      <c r="AM205" s="10">
        <f>Customers!AM204+IFERROR(VLOOKUP(AM$4,Switching!$B$35:$F$44,5,0),0)-IFERROR(VLOOKUP(AM$4,Switching!$B$23:$F$31,5,0),0)</f>
        <v>2603</v>
      </c>
      <c r="AN205" s="10">
        <f>Customers!AN204+IFERROR(VLOOKUP(AN$4,Switching!$B$35:$F$44,5,0),0)-IFERROR(VLOOKUP(AN$4,Switching!$B$23:$F$31,5,0),0)</f>
        <v>48</v>
      </c>
      <c r="AO205" s="10">
        <f>Customers!AO204+IFERROR(VLOOKUP(AO$4,Switching!$B$35:$F$44,5,0),0)-IFERROR(VLOOKUP(AO$4,Switching!$B$23:$F$31,5,0),0)</f>
        <v>233</v>
      </c>
      <c r="AP205" s="10">
        <f>Customers!AP204+IFERROR(VLOOKUP(AP$4,Switching!$B$35:$F$44,5,0),0)-IFERROR(VLOOKUP(AP$4,Switching!$B$23:$F$31,5,0),0)</f>
        <v>21</v>
      </c>
      <c r="AQ205" s="10">
        <f>Customers!AQ204+IFERROR(VLOOKUP(AQ$4,Switching!$B$35:$F$44,5,0),0)-IFERROR(VLOOKUP(AQ$4,Switching!$B$23:$F$31,5,0),0)</f>
        <v>208</v>
      </c>
      <c r="AR205" s="10">
        <f>Customers!AR204+IFERROR(VLOOKUP(AR$4,Switching!$B$35:$F$44,5,0),0)-IFERROR(VLOOKUP(AR$4,Switching!$B$23:$F$31,5,0),0)</f>
        <v>74</v>
      </c>
      <c r="AS205" s="10">
        <f>Customers!AS204+IFERROR(VLOOKUP(AS$4,Switching!$B$35:$F$44,5,0),0)-IFERROR(VLOOKUP(AS$4,Switching!$B$23:$F$31,5,0),0)</f>
        <v>100</v>
      </c>
      <c r="AT205" s="10">
        <f>Customers!AT204+IFERROR(VLOOKUP(AT$4,Switching!$B$35:$F$44,5,0),0)-IFERROR(VLOOKUP(AT$4,Switching!$B$23:$F$31,5,0),0)</f>
        <v>156</v>
      </c>
      <c r="AU205" s="10">
        <f>Customers!AU204+IFERROR(VLOOKUP(AU$4,Switching!$B$35:$F$44,5,0),0)-IFERROR(VLOOKUP(AU$4,Switching!$B$23:$F$31,5,0),0)</f>
        <v>12</v>
      </c>
      <c r="AV205" s="10">
        <f>Customers!AV204+IFERROR(VLOOKUP(AV$4,Switching!$B$35:$F$44,5,0),0)-IFERROR(VLOOKUP(AV$4,Switching!$B$23:$F$31,5,0),0)</f>
        <v>905</v>
      </c>
      <c r="AW205" s="10">
        <f>Customers!AW204+IFERROR(VLOOKUP(AW$4,Switching!$B$35:$F$44,5,0),0)-IFERROR(VLOOKUP(AW$4,Switching!$B$23:$F$31,5,0),0)</f>
        <v>1</v>
      </c>
      <c r="AX205" s="10">
        <f>Customers!AX204+IFERROR(VLOOKUP(AX$4,Switching!$B$35:$F$44,5,0),0)-IFERROR(VLOOKUP(AX$4,Switching!$B$23:$F$31,5,0),0)</f>
        <v>2</v>
      </c>
    </row>
    <row r="206" spans="1:50" x14ac:dyDescent="0.25">
      <c r="A206" s="8">
        <v>2031</v>
      </c>
      <c r="B206" s="8">
        <v>3</v>
      </c>
      <c r="C206" s="8" t="s">
        <v>681</v>
      </c>
      <c r="D206" s="10">
        <f>Customers!D205+IFERROR(VLOOKUP(D$4,Switching!$B$35:$F$44,5,0),0)-IFERROR(VLOOKUP(D$4,Switching!$B$23:$F$31,5,0),0)</f>
        <v>460454.80321900803</v>
      </c>
      <c r="E206" s="36">
        <f t="shared" si="18"/>
        <v>699</v>
      </c>
      <c r="F206" s="10">
        <f>Customers!F205+IFERROR(VLOOKUP(F$4,Switching!$B$35:$F$44,5,0),0)-IFERROR(VLOOKUP(F$4,Switching!$B$23:$F$31,5,0),0)</f>
        <v>412</v>
      </c>
      <c r="G206" s="10">
        <f>Customers!G205+IFERROR(VLOOKUP(G$4,Switching!$B$35:$F$44,5,0),0)-IFERROR(VLOOKUP(G$4,Switching!$B$23:$F$31,5,0),0)</f>
        <v>287</v>
      </c>
      <c r="H206" s="35">
        <f t="shared" si="19"/>
        <v>83930</v>
      </c>
      <c r="I206" s="10">
        <f>Customers!I205+IFERROR(VLOOKUP(I$4,Switching!$B$35:$F$44,5,0),0)-IFERROR(VLOOKUP(I$4,Switching!$B$23:$F$31,5,0),0)</f>
        <v>64947.309208443919</v>
      </c>
      <c r="J206" s="10">
        <f>Customers!J205+IFERROR(VLOOKUP(J$4,Switching!$B$35:$F$44,5,0),0)-IFERROR(VLOOKUP(J$4,Switching!$B$23:$F$31,5,0),0)</f>
        <v>18982.690791556088</v>
      </c>
      <c r="K206" s="10">
        <f>Customers!K205+IFERROR(VLOOKUP(K$4,Switching!$B$35:$F$44,5,0),0)-IFERROR(VLOOKUP(K$4,Switching!$B$23:$F$31,5,0),0)</f>
        <v>195</v>
      </c>
      <c r="L206" s="10">
        <f>Customers!L205+IFERROR(VLOOKUP(L$4,Switching!$B$35:$F$44,5,0),0)-IFERROR(VLOOKUP(L$4,Switching!$B$23:$F$31,5,0),0)</f>
        <v>4560</v>
      </c>
      <c r="M206" s="10">
        <f>Customers!M205+IFERROR(VLOOKUP(M$4,Switching!$B$35:$F$44,5,0),0)-IFERROR(VLOOKUP(M$4,Switching!$B$23:$F$31,5,0),0)</f>
        <v>216</v>
      </c>
      <c r="N206" s="10">
        <f>Customers!N205+IFERROR(VLOOKUP(N$4,Switching!$B$35:$F$44,5,0),0)-IFERROR(VLOOKUP(N$4,Switching!$B$23:$F$31,5,0),0)</f>
        <v>524</v>
      </c>
      <c r="O206" s="10">
        <f>Customers!O205+IFERROR(VLOOKUP(O$4,Switching!$B$35:$F$44,5,0),0)-IFERROR(VLOOKUP(O$4,Switching!$B$23:$F$31,5,0),0)</f>
        <v>52</v>
      </c>
      <c r="P206" s="10">
        <f>Customers!P205+IFERROR(VLOOKUP(P$4,Switching!$B$35:$F$44,5,0),0)-IFERROR(VLOOKUP(P$4,Switching!$B$23:$F$31,5,0),0)</f>
        <v>747</v>
      </c>
      <c r="Q206" s="10">
        <f>Customers!Q205+IFERROR(VLOOKUP(Q$4,Switching!$B$35:$F$44,5,0),0)-IFERROR(VLOOKUP(Q$4,Switching!$B$23:$F$31,5,0),0)</f>
        <v>1</v>
      </c>
      <c r="R206" s="10">
        <f>Customers!R205+IFERROR(VLOOKUP(R$4,Switching!$B$35:$F$44,5,0),0)-IFERROR(VLOOKUP(R$4,Switching!$B$23:$F$31,5,0),0)</f>
        <v>6</v>
      </c>
      <c r="S206" s="10">
        <f>Customers!S205+IFERROR(VLOOKUP(S$4,Switching!$B$35:$F$44,5,0),0)-IFERROR(VLOOKUP(S$4,Switching!$B$23:$F$31,5,0),0)</f>
        <v>5</v>
      </c>
      <c r="T206" s="10">
        <f t="shared" si="15"/>
        <v>12</v>
      </c>
      <c r="U206" s="10">
        <f>Customers!U205+IFERROR(VLOOKUP(U$4,Switching!$B$35:$F$44,5,0),0)-IFERROR(VLOOKUP(U$4,Switching!$B$23:$F$31,5,0),0)</f>
        <v>32</v>
      </c>
      <c r="V206" s="10">
        <f>Customers!V205+IFERROR(VLOOKUP(V$4,Switching!$B$35:$F$44,5,0),0)-IFERROR(VLOOKUP(V$4,Switching!$B$23:$F$31,5,0),0)</f>
        <v>1</v>
      </c>
      <c r="W206" s="10">
        <f>Customers!W205+IFERROR(VLOOKUP(W$4,Switching!$B$35:$F$44,5,0),0)-IFERROR(VLOOKUP(W$4,Switching!$B$23:$F$31,5,0),0)</f>
        <v>23361</v>
      </c>
      <c r="X206" s="35">
        <f t="shared" si="16"/>
        <v>4823</v>
      </c>
      <c r="Y206" s="10">
        <f>Customers!Y205+IFERROR(VLOOKUP(Y$4,Switching!$B$35:$F$44,5,0),0)-IFERROR(VLOOKUP(Y$4,Switching!$B$23:$F$31,5,0),0)</f>
        <v>4003</v>
      </c>
      <c r="Z206" s="10">
        <f>Customers!Z205+IFERROR(VLOOKUP(Z$4,Switching!$B$35:$F$44,5,0),0)-IFERROR(VLOOKUP(Z$4,Switching!$B$23:$F$31,5,0),0)</f>
        <v>820</v>
      </c>
      <c r="AA206" s="10">
        <f>Customers!AA205+IFERROR(VLOOKUP(AA$4,Switching!$B$35:$F$44,5,0),0)-IFERROR(VLOOKUP(AA$4,Switching!$B$23:$F$31,5,0),0)</f>
        <v>19</v>
      </c>
      <c r="AB206" s="10">
        <f>Customers!AB205+IFERROR(VLOOKUP(AB$4,Switching!$B$35:$F$44,5,0),0)-IFERROR(VLOOKUP(AB$4,Switching!$B$23:$F$31,5,0),0)</f>
        <v>187</v>
      </c>
      <c r="AC206" s="10">
        <f>Customers!AC205+IFERROR(VLOOKUP(AC$4,Switching!$B$35:$F$44,5,0),0)-IFERROR(VLOOKUP(AC$4,Switching!$B$23:$F$31,5,0),0)</f>
        <v>4</v>
      </c>
      <c r="AD206" s="10">
        <f>Customers!AD205+IFERROR(VLOOKUP(AD$4,Switching!$B$35:$F$44,5,0),0)-IFERROR(VLOOKUP(AD$4,Switching!$B$23:$F$31,5,0),0)</f>
        <v>18</v>
      </c>
      <c r="AE206" s="10">
        <f>Customers!AE205+IFERROR(VLOOKUP(AE$4,Switching!$B$35:$F$44,5,0),0)-IFERROR(VLOOKUP(AE$4,Switching!$B$23:$F$31,5,0),0)</f>
        <v>133</v>
      </c>
      <c r="AF206" s="10">
        <f>Customers!AF205+IFERROR(VLOOKUP(AF$4,Switching!$B$35:$F$44,5,0),0)-IFERROR(VLOOKUP(AF$4,Switching!$B$23:$F$31,5,0),0)</f>
        <v>13</v>
      </c>
      <c r="AG206" s="10">
        <f>Customers!AG205+IFERROR(VLOOKUP(AG$4,Switching!$B$35:$F$44,5,0),0)-IFERROR(VLOOKUP(AG$4,Switching!$B$23:$F$31,5,0),0)</f>
        <v>12</v>
      </c>
      <c r="AH206" s="10">
        <f>Customers!AH205+IFERROR(VLOOKUP(AH$4,Switching!$B$35:$F$44,5,0),0)-IFERROR(VLOOKUP(AH$4,Switching!$B$23:$F$31,5,0),0)</f>
        <v>395604</v>
      </c>
      <c r="AI206" s="35">
        <f t="shared" si="17"/>
        <v>47700</v>
      </c>
      <c r="AJ206" s="10">
        <f>Customers!AJ205+IFERROR(VLOOKUP(AJ$4,Switching!$B$35:$F$44,5,0),0)-IFERROR(VLOOKUP(AJ$4,Switching!$B$23:$F$31,5,0),0)</f>
        <v>30177.784988395411</v>
      </c>
      <c r="AK206" s="10">
        <f>Customers!AK205+IFERROR(VLOOKUP(AK$4,Switching!$B$35:$F$44,5,0),0)-IFERROR(VLOOKUP(AK$4,Switching!$B$23:$F$31,5,0),0)</f>
        <v>17522.215011604589</v>
      </c>
      <c r="AL206" s="10">
        <f>Customers!AL205+IFERROR(VLOOKUP(AL$4,Switching!$B$35:$F$44,5,0),0)-IFERROR(VLOOKUP(AL$4,Switching!$B$23:$F$31,5,0),0)</f>
        <v>52</v>
      </c>
      <c r="AM206" s="10">
        <f>Customers!AM205+IFERROR(VLOOKUP(AM$4,Switching!$B$35:$F$44,5,0),0)-IFERROR(VLOOKUP(AM$4,Switching!$B$23:$F$31,5,0),0)</f>
        <v>2603</v>
      </c>
      <c r="AN206" s="10">
        <f>Customers!AN205+IFERROR(VLOOKUP(AN$4,Switching!$B$35:$F$44,5,0),0)-IFERROR(VLOOKUP(AN$4,Switching!$B$23:$F$31,5,0),0)</f>
        <v>48</v>
      </c>
      <c r="AO206" s="10">
        <f>Customers!AO205+IFERROR(VLOOKUP(AO$4,Switching!$B$35:$F$44,5,0),0)-IFERROR(VLOOKUP(AO$4,Switching!$B$23:$F$31,5,0),0)</f>
        <v>233</v>
      </c>
      <c r="AP206" s="10">
        <f>Customers!AP205+IFERROR(VLOOKUP(AP$4,Switching!$B$35:$F$44,5,0),0)-IFERROR(VLOOKUP(AP$4,Switching!$B$23:$F$31,5,0),0)</f>
        <v>21</v>
      </c>
      <c r="AQ206" s="10">
        <f>Customers!AQ205+IFERROR(VLOOKUP(AQ$4,Switching!$B$35:$F$44,5,0),0)-IFERROR(VLOOKUP(AQ$4,Switching!$B$23:$F$31,5,0),0)</f>
        <v>208</v>
      </c>
      <c r="AR206" s="10">
        <f>Customers!AR205+IFERROR(VLOOKUP(AR$4,Switching!$B$35:$F$44,5,0),0)-IFERROR(VLOOKUP(AR$4,Switching!$B$23:$F$31,5,0),0)</f>
        <v>74</v>
      </c>
      <c r="AS206" s="10">
        <f>Customers!AS205+IFERROR(VLOOKUP(AS$4,Switching!$B$35:$F$44,5,0),0)-IFERROR(VLOOKUP(AS$4,Switching!$B$23:$F$31,5,0),0)</f>
        <v>100</v>
      </c>
      <c r="AT206" s="10">
        <f>Customers!AT205+IFERROR(VLOOKUP(AT$4,Switching!$B$35:$F$44,5,0),0)-IFERROR(VLOOKUP(AT$4,Switching!$B$23:$F$31,5,0),0)</f>
        <v>156</v>
      </c>
      <c r="AU206" s="10">
        <f>Customers!AU205+IFERROR(VLOOKUP(AU$4,Switching!$B$35:$F$44,5,0),0)-IFERROR(VLOOKUP(AU$4,Switching!$B$23:$F$31,5,0),0)</f>
        <v>12</v>
      </c>
      <c r="AV206" s="10">
        <f>Customers!AV205+IFERROR(VLOOKUP(AV$4,Switching!$B$35:$F$44,5,0),0)-IFERROR(VLOOKUP(AV$4,Switching!$B$23:$F$31,5,0),0)</f>
        <v>905</v>
      </c>
      <c r="AW206" s="10">
        <f>Customers!AW205+IFERROR(VLOOKUP(AW$4,Switching!$B$35:$F$44,5,0),0)-IFERROR(VLOOKUP(AW$4,Switching!$B$23:$F$31,5,0),0)</f>
        <v>1</v>
      </c>
      <c r="AX206" s="10">
        <f>Customers!AX205+IFERROR(VLOOKUP(AX$4,Switching!$B$35:$F$44,5,0),0)-IFERROR(VLOOKUP(AX$4,Switching!$B$23:$F$31,5,0),0)</f>
        <v>2</v>
      </c>
    </row>
    <row r="207" spans="1:50" x14ac:dyDescent="0.25">
      <c r="A207" s="8">
        <v>2031</v>
      </c>
      <c r="B207" s="8">
        <v>4</v>
      </c>
      <c r="C207" s="8" t="s">
        <v>682</v>
      </c>
      <c r="D207" s="10">
        <f>Customers!D206+IFERROR(VLOOKUP(D$4,Switching!$B$35:$F$44,5,0),0)-IFERROR(VLOOKUP(D$4,Switching!$B$23:$F$31,5,0),0)</f>
        <v>460582.36571676098</v>
      </c>
      <c r="E207" s="36">
        <f t="shared" si="18"/>
        <v>678</v>
      </c>
      <c r="F207" s="10">
        <f>Customers!F206+IFERROR(VLOOKUP(F$4,Switching!$B$35:$F$44,5,0),0)-IFERROR(VLOOKUP(F$4,Switching!$B$23:$F$31,5,0),0)</f>
        <v>400</v>
      </c>
      <c r="G207" s="10">
        <f>Customers!G206+IFERROR(VLOOKUP(G$4,Switching!$B$35:$F$44,5,0),0)-IFERROR(VLOOKUP(G$4,Switching!$B$23:$F$31,5,0),0)</f>
        <v>278</v>
      </c>
      <c r="H207" s="35">
        <f t="shared" si="19"/>
        <v>83940</v>
      </c>
      <c r="I207" s="10">
        <f>Customers!I206+IFERROR(VLOOKUP(I$4,Switching!$B$35:$F$44,5,0),0)-IFERROR(VLOOKUP(I$4,Switching!$B$23:$F$31,5,0),0)</f>
        <v>64955.057619731684</v>
      </c>
      <c r="J207" s="10">
        <f>Customers!J206+IFERROR(VLOOKUP(J$4,Switching!$B$35:$F$44,5,0),0)-IFERROR(VLOOKUP(J$4,Switching!$B$23:$F$31,5,0),0)</f>
        <v>18984.942380268316</v>
      </c>
      <c r="K207" s="10">
        <f>Customers!K206+IFERROR(VLOOKUP(K$4,Switching!$B$35:$F$44,5,0),0)-IFERROR(VLOOKUP(K$4,Switching!$B$23:$F$31,5,0),0)</f>
        <v>195</v>
      </c>
      <c r="L207" s="10">
        <f>Customers!L206+IFERROR(VLOOKUP(L$4,Switching!$B$35:$F$44,5,0),0)-IFERROR(VLOOKUP(L$4,Switching!$B$23:$F$31,5,0),0)</f>
        <v>4560</v>
      </c>
      <c r="M207" s="10">
        <f>Customers!M206+IFERROR(VLOOKUP(M$4,Switching!$B$35:$F$44,5,0),0)-IFERROR(VLOOKUP(M$4,Switching!$B$23:$F$31,5,0),0)</f>
        <v>216</v>
      </c>
      <c r="N207" s="10">
        <f>Customers!N206+IFERROR(VLOOKUP(N$4,Switching!$B$35:$F$44,5,0),0)-IFERROR(VLOOKUP(N$4,Switching!$B$23:$F$31,5,0),0)</f>
        <v>524</v>
      </c>
      <c r="O207" s="10">
        <f>Customers!O206+IFERROR(VLOOKUP(O$4,Switching!$B$35:$F$44,5,0),0)-IFERROR(VLOOKUP(O$4,Switching!$B$23:$F$31,5,0),0)</f>
        <v>52</v>
      </c>
      <c r="P207" s="10">
        <f>Customers!P206+IFERROR(VLOOKUP(P$4,Switching!$B$35:$F$44,5,0),0)-IFERROR(VLOOKUP(P$4,Switching!$B$23:$F$31,5,0),0)</f>
        <v>747</v>
      </c>
      <c r="Q207" s="10">
        <f>Customers!Q206+IFERROR(VLOOKUP(Q$4,Switching!$B$35:$F$44,5,0),0)-IFERROR(VLOOKUP(Q$4,Switching!$B$23:$F$31,5,0),0)</f>
        <v>1</v>
      </c>
      <c r="R207" s="10">
        <f>Customers!R206+IFERROR(VLOOKUP(R$4,Switching!$B$35:$F$44,5,0),0)-IFERROR(VLOOKUP(R$4,Switching!$B$23:$F$31,5,0),0)</f>
        <v>6</v>
      </c>
      <c r="S207" s="10">
        <f>Customers!S206+IFERROR(VLOOKUP(S$4,Switching!$B$35:$F$44,5,0),0)-IFERROR(VLOOKUP(S$4,Switching!$B$23:$F$31,5,0),0)</f>
        <v>5</v>
      </c>
      <c r="T207" s="10">
        <f t="shared" si="15"/>
        <v>12</v>
      </c>
      <c r="U207" s="10">
        <f>Customers!U206+IFERROR(VLOOKUP(U$4,Switching!$B$35:$F$44,5,0),0)-IFERROR(VLOOKUP(U$4,Switching!$B$23:$F$31,5,0),0)</f>
        <v>32</v>
      </c>
      <c r="V207" s="10">
        <f>Customers!V206+IFERROR(VLOOKUP(V$4,Switching!$B$35:$F$44,5,0),0)-IFERROR(VLOOKUP(V$4,Switching!$B$23:$F$31,5,0),0)</f>
        <v>1</v>
      </c>
      <c r="W207" s="10">
        <f>Customers!W206+IFERROR(VLOOKUP(W$4,Switching!$B$35:$F$44,5,0),0)-IFERROR(VLOOKUP(W$4,Switching!$B$23:$F$31,5,0),0)</f>
        <v>23330</v>
      </c>
      <c r="X207" s="35">
        <f t="shared" si="16"/>
        <v>4825</v>
      </c>
      <c r="Y207" s="10">
        <f>Customers!Y206+IFERROR(VLOOKUP(Y$4,Switching!$B$35:$F$44,5,0),0)-IFERROR(VLOOKUP(Y$4,Switching!$B$23:$F$31,5,0),0)</f>
        <v>4005</v>
      </c>
      <c r="Z207" s="10">
        <f>Customers!Z206+IFERROR(VLOOKUP(Z$4,Switching!$B$35:$F$44,5,0),0)-IFERROR(VLOOKUP(Z$4,Switching!$B$23:$F$31,5,0),0)</f>
        <v>820</v>
      </c>
      <c r="AA207" s="10">
        <f>Customers!AA206+IFERROR(VLOOKUP(AA$4,Switching!$B$35:$F$44,5,0),0)-IFERROR(VLOOKUP(AA$4,Switching!$B$23:$F$31,5,0),0)</f>
        <v>19</v>
      </c>
      <c r="AB207" s="10">
        <f>Customers!AB206+IFERROR(VLOOKUP(AB$4,Switching!$B$35:$F$44,5,0),0)-IFERROR(VLOOKUP(AB$4,Switching!$B$23:$F$31,5,0),0)</f>
        <v>187</v>
      </c>
      <c r="AC207" s="10">
        <f>Customers!AC206+IFERROR(VLOOKUP(AC$4,Switching!$B$35:$F$44,5,0),0)-IFERROR(VLOOKUP(AC$4,Switching!$B$23:$F$31,5,0),0)</f>
        <v>4</v>
      </c>
      <c r="AD207" s="10">
        <f>Customers!AD206+IFERROR(VLOOKUP(AD$4,Switching!$B$35:$F$44,5,0),0)-IFERROR(VLOOKUP(AD$4,Switching!$B$23:$F$31,5,0),0)</f>
        <v>18</v>
      </c>
      <c r="AE207" s="10">
        <f>Customers!AE206+IFERROR(VLOOKUP(AE$4,Switching!$B$35:$F$44,5,0),0)-IFERROR(VLOOKUP(AE$4,Switching!$B$23:$F$31,5,0),0)</f>
        <v>132</v>
      </c>
      <c r="AF207" s="10">
        <f>Customers!AF206+IFERROR(VLOOKUP(AF$4,Switching!$B$35:$F$44,5,0),0)-IFERROR(VLOOKUP(AF$4,Switching!$B$23:$F$31,5,0),0)</f>
        <v>13</v>
      </c>
      <c r="AG207" s="10">
        <f>Customers!AG206+IFERROR(VLOOKUP(AG$4,Switching!$B$35:$F$44,5,0),0)-IFERROR(VLOOKUP(AG$4,Switching!$B$23:$F$31,5,0),0)</f>
        <v>12</v>
      </c>
      <c r="AH207" s="10">
        <f>Customers!AH206+IFERROR(VLOOKUP(AH$4,Switching!$B$35:$F$44,5,0),0)-IFERROR(VLOOKUP(AH$4,Switching!$B$23:$F$31,5,0),0)</f>
        <v>395757</v>
      </c>
      <c r="AI207" s="35">
        <f t="shared" si="17"/>
        <v>47717</v>
      </c>
      <c r="AJ207" s="10">
        <f>Customers!AJ206+IFERROR(VLOOKUP(AJ$4,Switching!$B$35:$F$44,5,0),0)-IFERROR(VLOOKUP(AJ$4,Switching!$B$23:$F$31,5,0),0)</f>
        <v>30188.540661123501</v>
      </c>
      <c r="AK207" s="10">
        <f>Customers!AK206+IFERROR(VLOOKUP(AK$4,Switching!$B$35:$F$44,5,0),0)-IFERROR(VLOOKUP(AK$4,Switching!$B$23:$F$31,5,0),0)</f>
        <v>17528.459338876495</v>
      </c>
      <c r="AL207" s="10">
        <f>Customers!AL206+IFERROR(VLOOKUP(AL$4,Switching!$B$35:$F$44,5,0),0)-IFERROR(VLOOKUP(AL$4,Switching!$B$23:$F$31,5,0),0)</f>
        <v>52</v>
      </c>
      <c r="AM207" s="10">
        <f>Customers!AM206+IFERROR(VLOOKUP(AM$4,Switching!$B$35:$F$44,5,0),0)-IFERROR(VLOOKUP(AM$4,Switching!$B$23:$F$31,5,0),0)</f>
        <v>2603</v>
      </c>
      <c r="AN207" s="10">
        <f>Customers!AN206+IFERROR(VLOOKUP(AN$4,Switching!$B$35:$F$44,5,0),0)-IFERROR(VLOOKUP(AN$4,Switching!$B$23:$F$31,5,0),0)</f>
        <v>48</v>
      </c>
      <c r="AO207" s="10">
        <f>Customers!AO206+IFERROR(VLOOKUP(AO$4,Switching!$B$35:$F$44,5,0),0)-IFERROR(VLOOKUP(AO$4,Switching!$B$23:$F$31,5,0),0)</f>
        <v>233</v>
      </c>
      <c r="AP207" s="10">
        <f>Customers!AP206+IFERROR(VLOOKUP(AP$4,Switching!$B$35:$F$44,5,0),0)-IFERROR(VLOOKUP(AP$4,Switching!$B$23:$F$31,5,0),0)</f>
        <v>21</v>
      </c>
      <c r="AQ207" s="10">
        <f>Customers!AQ206+IFERROR(VLOOKUP(AQ$4,Switching!$B$35:$F$44,5,0),0)-IFERROR(VLOOKUP(AQ$4,Switching!$B$23:$F$31,5,0),0)</f>
        <v>208</v>
      </c>
      <c r="AR207" s="10">
        <f>Customers!AR206+IFERROR(VLOOKUP(AR$4,Switching!$B$35:$F$44,5,0),0)-IFERROR(VLOOKUP(AR$4,Switching!$B$23:$F$31,5,0),0)</f>
        <v>74</v>
      </c>
      <c r="AS207" s="10">
        <f>Customers!AS206+IFERROR(VLOOKUP(AS$4,Switching!$B$35:$F$44,5,0),0)-IFERROR(VLOOKUP(AS$4,Switching!$B$23:$F$31,5,0),0)</f>
        <v>100</v>
      </c>
      <c r="AT207" s="10">
        <f>Customers!AT206+IFERROR(VLOOKUP(AT$4,Switching!$B$35:$F$44,5,0),0)-IFERROR(VLOOKUP(AT$4,Switching!$B$23:$F$31,5,0),0)</f>
        <v>156</v>
      </c>
      <c r="AU207" s="10">
        <f>Customers!AU206+IFERROR(VLOOKUP(AU$4,Switching!$B$35:$F$44,5,0),0)-IFERROR(VLOOKUP(AU$4,Switching!$B$23:$F$31,5,0),0)</f>
        <v>12</v>
      </c>
      <c r="AV207" s="10">
        <f>Customers!AV206+IFERROR(VLOOKUP(AV$4,Switching!$B$35:$F$44,5,0),0)-IFERROR(VLOOKUP(AV$4,Switching!$B$23:$F$31,5,0),0)</f>
        <v>905</v>
      </c>
      <c r="AW207" s="10">
        <f>Customers!AW206+IFERROR(VLOOKUP(AW$4,Switching!$B$35:$F$44,5,0),0)-IFERROR(VLOOKUP(AW$4,Switching!$B$23:$F$31,5,0),0)</f>
        <v>1</v>
      </c>
      <c r="AX207" s="10">
        <f>Customers!AX206+IFERROR(VLOOKUP(AX$4,Switching!$B$35:$F$44,5,0),0)-IFERROR(VLOOKUP(AX$4,Switching!$B$23:$F$31,5,0),0)</f>
        <v>2</v>
      </c>
    </row>
    <row r="208" spans="1:50" x14ac:dyDescent="0.25">
      <c r="A208" s="8">
        <v>2031</v>
      </c>
      <c r="B208" s="8">
        <v>5</v>
      </c>
      <c r="C208" s="8" t="s">
        <v>683</v>
      </c>
      <c r="D208" s="10">
        <f>Customers!D207+IFERROR(VLOOKUP(D$4,Switching!$B$35:$F$44,5,0),0)-IFERROR(VLOOKUP(D$4,Switching!$B$23:$F$31,5,0),0)</f>
        <v>460709.92835119599</v>
      </c>
      <c r="E208" s="36">
        <f t="shared" si="18"/>
        <v>723</v>
      </c>
      <c r="F208" s="10">
        <f>Customers!F207+IFERROR(VLOOKUP(F$4,Switching!$B$35:$F$44,5,0),0)-IFERROR(VLOOKUP(F$4,Switching!$B$23:$F$31,5,0),0)</f>
        <v>427</v>
      </c>
      <c r="G208" s="10">
        <f>Customers!G207+IFERROR(VLOOKUP(G$4,Switching!$B$35:$F$44,5,0),0)-IFERROR(VLOOKUP(G$4,Switching!$B$23:$F$31,5,0),0)</f>
        <v>296</v>
      </c>
      <c r="H208" s="35">
        <f t="shared" si="19"/>
        <v>83950</v>
      </c>
      <c r="I208" s="10">
        <f>Customers!I207+IFERROR(VLOOKUP(I$4,Switching!$B$35:$F$44,5,0),0)-IFERROR(VLOOKUP(I$4,Switching!$B$23:$F$31,5,0),0)</f>
        <v>64962.806031019456</v>
      </c>
      <c r="J208" s="10">
        <f>Customers!J207+IFERROR(VLOOKUP(J$4,Switching!$B$35:$F$44,5,0),0)-IFERROR(VLOOKUP(J$4,Switching!$B$23:$F$31,5,0),0)</f>
        <v>18987.193968980548</v>
      </c>
      <c r="K208" s="10">
        <f>Customers!K207+IFERROR(VLOOKUP(K$4,Switching!$B$35:$F$44,5,0),0)-IFERROR(VLOOKUP(K$4,Switching!$B$23:$F$31,5,0),0)</f>
        <v>195</v>
      </c>
      <c r="L208" s="10">
        <f>Customers!L207+IFERROR(VLOOKUP(L$4,Switching!$B$35:$F$44,5,0),0)-IFERROR(VLOOKUP(L$4,Switching!$B$23:$F$31,5,0),0)</f>
        <v>4560</v>
      </c>
      <c r="M208" s="10">
        <f>Customers!M207+IFERROR(VLOOKUP(M$4,Switching!$B$35:$F$44,5,0),0)-IFERROR(VLOOKUP(M$4,Switching!$B$23:$F$31,5,0),0)</f>
        <v>216</v>
      </c>
      <c r="N208" s="10">
        <f>Customers!N207+IFERROR(VLOOKUP(N$4,Switching!$B$35:$F$44,5,0),0)-IFERROR(VLOOKUP(N$4,Switching!$B$23:$F$31,5,0),0)</f>
        <v>524</v>
      </c>
      <c r="O208" s="10">
        <f>Customers!O207+IFERROR(VLOOKUP(O$4,Switching!$B$35:$F$44,5,0),0)-IFERROR(VLOOKUP(O$4,Switching!$B$23:$F$31,5,0),0)</f>
        <v>52</v>
      </c>
      <c r="P208" s="10">
        <f>Customers!P207+IFERROR(VLOOKUP(P$4,Switching!$B$35:$F$44,5,0),0)-IFERROR(VLOOKUP(P$4,Switching!$B$23:$F$31,5,0),0)</f>
        <v>747</v>
      </c>
      <c r="Q208" s="10">
        <f>Customers!Q207+IFERROR(VLOOKUP(Q$4,Switching!$B$35:$F$44,5,0),0)-IFERROR(VLOOKUP(Q$4,Switching!$B$23:$F$31,5,0),0)</f>
        <v>1</v>
      </c>
      <c r="R208" s="10">
        <f>Customers!R207+IFERROR(VLOOKUP(R$4,Switching!$B$35:$F$44,5,0),0)-IFERROR(VLOOKUP(R$4,Switching!$B$23:$F$31,5,0),0)</f>
        <v>6</v>
      </c>
      <c r="S208" s="10">
        <f>Customers!S207+IFERROR(VLOOKUP(S$4,Switching!$B$35:$F$44,5,0),0)-IFERROR(VLOOKUP(S$4,Switching!$B$23:$F$31,5,0),0)</f>
        <v>5</v>
      </c>
      <c r="T208" s="10">
        <f t="shared" si="15"/>
        <v>12</v>
      </c>
      <c r="U208" s="10">
        <f>Customers!U207+IFERROR(VLOOKUP(U$4,Switching!$B$35:$F$44,5,0),0)-IFERROR(VLOOKUP(U$4,Switching!$B$23:$F$31,5,0),0)</f>
        <v>32</v>
      </c>
      <c r="V208" s="10">
        <f>Customers!V207+IFERROR(VLOOKUP(V$4,Switching!$B$35:$F$44,5,0),0)-IFERROR(VLOOKUP(V$4,Switching!$B$23:$F$31,5,0),0)</f>
        <v>1</v>
      </c>
      <c r="W208" s="10">
        <f>Customers!W207+IFERROR(VLOOKUP(W$4,Switching!$B$35:$F$44,5,0),0)-IFERROR(VLOOKUP(W$4,Switching!$B$23:$F$31,5,0),0)</f>
        <v>23335</v>
      </c>
      <c r="X208" s="35">
        <f t="shared" si="16"/>
        <v>4827</v>
      </c>
      <c r="Y208" s="10">
        <f>Customers!Y207+IFERROR(VLOOKUP(Y$4,Switching!$B$35:$F$44,5,0),0)-IFERROR(VLOOKUP(Y$4,Switching!$B$23:$F$31,5,0),0)</f>
        <v>4006</v>
      </c>
      <c r="Z208" s="10">
        <f>Customers!Z207+IFERROR(VLOOKUP(Z$4,Switching!$B$35:$F$44,5,0),0)-IFERROR(VLOOKUP(Z$4,Switching!$B$23:$F$31,5,0),0)</f>
        <v>821</v>
      </c>
      <c r="AA208" s="10">
        <f>Customers!AA207+IFERROR(VLOOKUP(AA$4,Switching!$B$35:$F$44,5,0),0)-IFERROR(VLOOKUP(AA$4,Switching!$B$23:$F$31,5,0),0)</f>
        <v>19</v>
      </c>
      <c r="AB208" s="10">
        <f>Customers!AB207+IFERROR(VLOOKUP(AB$4,Switching!$B$35:$F$44,5,0),0)-IFERROR(VLOOKUP(AB$4,Switching!$B$23:$F$31,5,0),0)</f>
        <v>187</v>
      </c>
      <c r="AC208" s="10">
        <f>Customers!AC207+IFERROR(VLOOKUP(AC$4,Switching!$B$35:$F$44,5,0),0)-IFERROR(VLOOKUP(AC$4,Switching!$B$23:$F$31,5,0),0)</f>
        <v>4</v>
      </c>
      <c r="AD208" s="10">
        <f>Customers!AD207+IFERROR(VLOOKUP(AD$4,Switching!$B$35:$F$44,5,0),0)-IFERROR(VLOOKUP(AD$4,Switching!$B$23:$F$31,5,0),0)</f>
        <v>18</v>
      </c>
      <c r="AE208" s="10">
        <f>Customers!AE207+IFERROR(VLOOKUP(AE$4,Switching!$B$35:$F$44,5,0),0)-IFERROR(VLOOKUP(AE$4,Switching!$B$23:$F$31,5,0),0)</f>
        <v>128</v>
      </c>
      <c r="AF208" s="10">
        <f>Customers!AF207+IFERROR(VLOOKUP(AF$4,Switching!$B$35:$F$44,5,0),0)-IFERROR(VLOOKUP(AF$4,Switching!$B$23:$F$31,5,0),0)</f>
        <v>13</v>
      </c>
      <c r="AG208" s="10">
        <f>Customers!AG207+IFERROR(VLOOKUP(AG$4,Switching!$B$35:$F$44,5,0),0)-IFERROR(VLOOKUP(AG$4,Switching!$B$23:$F$31,5,0),0)</f>
        <v>12</v>
      </c>
      <c r="AH208" s="10">
        <f>Customers!AH207+IFERROR(VLOOKUP(AH$4,Switching!$B$35:$F$44,5,0),0)-IFERROR(VLOOKUP(AH$4,Switching!$B$23:$F$31,5,0),0)</f>
        <v>395909</v>
      </c>
      <c r="AI208" s="35">
        <f t="shared" si="17"/>
        <v>47734</v>
      </c>
      <c r="AJ208" s="10">
        <f>Customers!AJ207+IFERROR(VLOOKUP(AJ$4,Switching!$B$35:$F$44,5,0),0)-IFERROR(VLOOKUP(AJ$4,Switching!$B$23:$F$31,5,0),0)</f>
        <v>30199.296333851595</v>
      </c>
      <c r="AK208" s="10">
        <f>Customers!AK207+IFERROR(VLOOKUP(AK$4,Switching!$B$35:$F$44,5,0),0)-IFERROR(VLOOKUP(AK$4,Switching!$B$23:$F$31,5,0),0)</f>
        <v>17534.703666148402</v>
      </c>
      <c r="AL208" s="10">
        <f>Customers!AL207+IFERROR(VLOOKUP(AL$4,Switching!$B$35:$F$44,5,0),0)-IFERROR(VLOOKUP(AL$4,Switching!$B$23:$F$31,5,0),0)</f>
        <v>52</v>
      </c>
      <c r="AM208" s="10">
        <f>Customers!AM207+IFERROR(VLOOKUP(AM$4,Switching!$B$35:$F$44,5,0),0)-IFERROR(VLOOKUP(AM$4,Switching!$B$23:$F$31,5,0),0)</f>
        <v>2603</v>
      </c>
      <c r="AN208" s="10">
        <f>Customers!AN207+IFERROR(VLOOKUP(AN$4,Switching!$B$35:$F$44,5,0),0)-IFERROR(VLOOKUP(AN$4,Switching!$B$23:$F$31,5,0),0)</f>
        <v>48</v>
      </c>
      <c r="AO208" s="10">
        <f>Customers!AO207+IFERROR(VLOOKUP(AO$4,Switching!$B$35:$F$44,5,0),0)-IFERROR(VLOOKUP(AO$4,Switching!$B$23:$F$31,5,0),0)</f>
        <v>233</v>
      </c>
      <c r="AP208" s="10">
        <f>Customers!AP207+IFERROR(VLOOKUP(AP$4,Switching!$B$35:$F$44,5,0),0)-IFERROR(VLOOKUP(AP$4,Switching!$B$23:$F$31,5,0),0)</f>
        <v>21</v>
      </c>
      <c r="AQ208" s="10">
        <f>Customers!AQ207+IFERROR(VLOOKUP(AQ$4,Switching!$B$35:$F$44,5,0),0)-IFERROR(VLOOKUP(AQ$4,Switching!$B$23:$F$31,5,0),0)</f>
        <v>208</v>
      </c>
      <c r="AR208" s="10">
        <f>Customers!AR207+IFERROR(VLOOKUP(AR$4,Switching!$B$35:$F$44,5,0),0)-IFERROR(VLOOKUP(AR$4,Switching!$B$23:$F$31,5,0),0)</f>
        <v>74</v>
      </c>
      <c r="AS208" s="10">
        <f>Customers!AS207+IFERROR(VLOOKUP(AS$4,Switching!$B$35:$F$44,5,0),0)-IFERROR(VLOOKUP(AS$4,Switching!$B$23:$F$31,5,0),0)</f>
        <v>100</v>
      </c>
      <c r="AT208" s="10">
        <f>Customers!AT207+IFERROR(VLOOKUP(AT$4,Switching!$B$35:$F$44,5,0),0)-IFERROR(VLOOKUP(AT$4,Switching!$B$23:$F$31,5,0),0)</f>
        <v>156</v>
      </c>
      <c r="AU208" s="10">
        <f>Customers!AU207+IFERROR(VLOOKUP(AU$4,Switching!$B$35:$F$44,5,0),0)-IFERROR(VLOOKUP(AU$4,Switching!$B$23:$F$31,5,0),0)</f>
        <v>12</v>
      </c>
      <c r="AV208" s="10">
        <f>Customers!AV207+IFERROR(VLOOKUP(AV$4,Switching!$B$35:$F$44,5,0),0)-IFERROR(VLOOKUP(AV$4,Switching!$B$23:$F$31,5,0),0)</f>
        <v>905</v>
      </c>
      <c r="AW208" s="10">
        <f>Customers!AW207+IFERROR(VLOOKUP(AW$4,Switching!$B$35:$F$44,5,0),0)-IFERROR(VLOOKUP(AW$4,Switching!$B$23:$F$31,5,0),0)</f>
        <v>1</v>
      </c>
      <c r="AX208" s="10">
        <f>Customers!AX207+IFERROR(VLOOKUP(AX$4,Switching!$B$35:$F$44,5,0),0)-IFERROR(VLOOKUP(AX$4,Switching!$B$23:$F$31,5,0),0)</f>
        <v>2</v>
      </c>
    </row>
    <row r="209" spans="1:50" x14ac:dyDescent="0.25">
      <c r="A209" s="8">
        <v>2031</v>
      </c>
      <c r="B209" s="8">
        <v>6</v>
      </c>
      <c r="C209" s="8" t="s">
        <v>684</v>
      </c>
      <c r="D209" s="10">
        <f>Customers!D208+IFERROR(VLOOKUP(D$4,Switching!$B$35:$F$44,5,0),0)-IFERROR(VLOOKUP(D$4,Switching!$B$23:$F$31,5,0),0)</f>
        <v>460837.490848949</v>
      </c>
      <c r="E209" s="36">
        <f t="shared" si="18"/>
        <v>721</v>
      </c>
      <c r="F209" s="10">
        <f>Customers!F208+IFERROR(VLOOKUP(F$4,Switching!$B$35:$F$44,5,0),0)-IFERROR(VLOOKUP(F$4,Switching!$B$23:$F$31,5,0),0)</f>
        <v>425</v>
      </c>
      <c r="G209" s="10">
        <f>Customers!G208+IFERROR(VLOOKUP(G$4,Switching!$B$35:$F$44,5,0),0)-IFERROR(VLOOKUP(G$4,Switching!$B$23:$F$31,5,0),0)</f>
        <v>296</v>
      </c>
      <c r="H209" s="35">
        <f t="shared" si="19"/>
        <v>83960</v>
      </c>
      <c r="I209" s="10">
        <f>Customers!I208+IFERROR(VLOOKUP(I$4,Switching!$B$35:$F$44,5,0),0)-IFERROR(VLOOKUP(I$4,Switching!$B$23:$F$31,5,0),0)</f>
        <v>64970.554442307228</v>
      </c>
      <c r="J209" s="10">
        <f>Customers!J208+IFERROR(VLOOKUP(J$4,Switching!$B$35:$F$44,5,0),0)-IFERROR(VLOOKUP(J$4,Switching!$B$23:$F$31,5,0),0)</f>
        <v>18989.445557692776</v>
      </c>
      <c r="K209" s="10">
        <f>Customers!K208+IFERROR(VLOOKUP(K$4,Switching!$B$35:$F$44,5,0),0)-IFERROR(VLOOKUP(K$4,Switching!$B$23:$F$31,5,0),0)</f>
        <v>195</v>
      </c>
      <c r="L209" s="10">
        <f>Customers!L208+IFERROR(VLOOKUP(L$4,Switching!$B$35:$F$44,5,0),0)-IFERROR(VLOOKUP(L$4,Switching!$B$23:$F$31,5,0),0)</f>
        <v>4560</v>
      </c>
      <c r="M209" s="10">
        <f>Customers!M208+IFERROR(VLOOKUP(M$4,Switching!$B$35:$F$44,5,0),0)-IFERROR(VLOOKUP(M$4,Switching!$B$23:$F$31,5,0),0)</f>
        <v>216</v>
      </c>
      <c r="N209" s="10">
        <f>Customers!N208+IFERROR(VLOOKUP(N$4,Switching!$B$35:$F$44,5,0),0)-IFERROR(VLOOKUP(N$4,Switching!$B$23:$F$31,5,0),0)</f>
        <v>524</v>
      </c>
      <c r="O209" s="10">
        <f>Customers!O208+IFERROR(VLOOKUP(O$4,Switching!$B$35:$F$44,5,0),0)-IFERROR(VLOOKUP(O$4,Switching!$B$23:$F$31,5,0),0)</f>
        <v>52</v>
      </c>
      <c r="P209" s="10">
        <f>Customers!P208+IFERROR(VLOOKUP(P$4,Switching!$B$35:$F$44,5,0),0)-IFERROR(VLOOKUP(P$4,Switching!$B$23:$F$31,5,0),0)</f>
        <v>747</v>
      </c>
      <c r="Q209" s="10">
        <f>Customers!Q208+IFERROR(VLOOKUP(Q$4,Switching!$B$35:$F$44,5,0),0)-IFERROR(VLOOKUP(Q$4,Switching!$B$23:$F$31,5,0),0)</f>
        <v>1</v>
      </c>
      <c r="R209" s="10">
        <f>Customers!R208+IFERROR(VLOOKUP(R$4,Switching!$B$35:$F$44,5,0),0)-IFERROR(VLOOKUP(R$4,Switching!$B$23:$F$31,5,0),0)</f>
        <v>6</v>
      </c>
      <c r="S209" s="10">
        <f>Customers!S208+IFERROR(VLOOKUP(S$4,Switching!$B$35:$F$44,5,0),0)-IFERROR(VLOOKUP(S$4,Switching!$B$23:$F$31,5,0),0)</f>
        <v>5</v>
      </c>
      <c r="T209" s="10">
        <f t="shared" si="15"/>
        <v>12</v>
      </c>
      <c r="U209" s="10">
        <f>Customers!U208+IFERROR(VLOOKUP(U$4,Switching!$B$35:$F$44,5,0),0)-IFERROR(VLOOKUP(U$4,Switching!$B$23:$F$31,5,0),0)</f>
        <v>32</v>
      </c>
      <c r="V209" s="10">
        <f>Customers!V208+IFERROR(VLOOKUP(V$4,Switching!$B$35:$F$44,5,0),0)-IFERROR(VLOOKUP(V$4,Switching!$B$23:$F$31,5,0),0)</f>
        <v>1</v>
      </c>
      <c r="W209" s="10">
        <f>Customers!W208+IFERROR(VLOOKUP(W$4,Switching!$B$35:$F$44,5,0),0)-IFERROR(VLOOKUP(W$4,Switching!$B$23:$F$31,5,0),0)</f>
        <v>23341</v>
      </c>
      <c r="X209" s="35">
        <f t="shared" si="16"/>
        <v>4829</v>
      </c>
      <c r="Y209" s="10">
        <f>Customers!Y208+IFERROR(VLOOKUP(Y$4,Switching!$B$35:$F$44,5,0),0)-IFERROR(VLOOKUP(Y$4,Switching!$B$23:$F$31,5,0),0)</f>
        <v>4008</v>
      </c>
      <c r="Z209" s="10">
        <f>Customers!Z208+IFERROR(VLOOKUP(Z$4,Switching!$B$35:$F$44,5,0),0)-IFERROR(VLOOKUP(Z$4,Switching!$B$23:$F$31,5,0),0)</f>
        <v>821</v>
      </c>
      <c r="AA209" s="10">
        <f>Customers!AA208+IFERROR(VLOOKUP(AA$4,Switching!$B$35:$F$44,5,0),0)-IFERROR(VLOOKUP(AA$4,Switching!$B$23:$F$31,5,0),0)</f>
        <v>19</v>
      </c>
      <c r="AB209" s="10">
        <f>Customers!AB208+IFERROR(VLOOKUP(AB$4,Switching!$B$35:$F$44,5,0),0)-IFERROR(VLOOKUP(AB$4,Switching!$B$23:$F$31,5,0),0)</f>
        <v>187</v>
      </c>
      <c r="AC209" s="10">
        <f>Customers!AC208+IFERROR(VLOOKUP(AC$4,Switching!$B$35:$F$44,5,0),0)-IFERROR(VLOOKUP(AC$4,Switching!$B$23:$F$31,5,0),0)</f>
        <v>4</v>
      </c>
      <c r="AD209" s="10">
        <f>Customers!AD208+IFERROR(VLOOKUP(AD$4,Switching!$B$35:$F$44,5,0),0)-IFERROR(VLOOKUP(AD$4,Switching!$B$23:$F$31,5,0),0)</f>
        <v>18</v>
      </c>
      <c r="AE209" s="10">
        <f>Customers!AE208+IFERROR(VLOOKUP(AE$4,Switching!$B$35:$F$44,5,0),0)-IFERROR(VLOOKUP(AE$4,Switching!$B$23:$F$31,5,0),0)</f>
        <v>128</v>
      </c>
      <c r="AF209" s="10">
        <f>Customers!AF208+IFERROR(VLOOKUP(AF$4,Switching!$B$35:$F$44,5,0),0)-IFERROR(VLOOKUP(AF$4,Switching!$B$23:$F$31,5,0),0)</f>
        <v>13</v>
      </c>
      <c r="AG209" s="10">
        <f>Customers!AG208+IFERROR(VLOOKUP(AG$4,Switching!$B$35:$F$44,5,0),0)-IFERROR(VLOOKUP(AG$4,Switching!$B$23:$F$31,5,0),0)</f>
        <v>12</v>
      </c>
      <c r="AH209" s="10">
        <f>Customers!AH208+IFERROR(VLOOKUP(AH$4,Switching!$B$35:$F$44,5,0),0)-IFERROR(VLOOKUP(AH$4,Switching!$B$23:$F$31,5,0),0)</f>
        <v>396062</v>
      </c>
      <c r="AI209" s="35">
        <f t="shared" si="17"/>
        <v>47751</v>
      </c>
      <c r="AJ209" s="10">
        <f>Customers!AJ208+IFERROR(VLOOKUP(AJ$4,Switching!$B$35:$F$44,5,0),0)-IFERROR(VLOOKUP(AJ$4,Switching!$B$23:$F$31,5,0),0)</f>
        <v>30210.052006579688</v>
      </c>
      <c r="AK209" s="10">
        <f>Customers!AK208+IFERROR(VLOOKUP(AK$4,Switching!$B$35:$F$44,5,0),0)-IFERROR(VLOOKUP(AK$4,Switching!$B$23:$F$31,5,0),0)</f>
        <v>17540.947993420312</v>
      </c>
      <c r="AL209" s="10">
        <f>Customers!AL208+IFERROR(VLOOKUP(AL$4,Switching!$B$35:$F$44,5,0),0)-IFERROR(VLOOKUP(AL$4,Switching!$B$23:$F$31,5,0),0)</f>
        <v>52</v>
      </c>
      <c r="AM209" s="10">
        <f>Customers!AM208+IFERROR(VLOOKUP(AM$4,Switching!$B$35:$F$44,5,0),0)-IFERROR(VLOOKUP(AM$4,Switching!$B$23:$F$31,5,0),0)</f>
        <v>2603</v>
      </c>
      <c r="AN209" s="10">
        <f>Customers!AN208+IFERROR(VLOOKUP(AN$4,Switching!$B$35:$F$44,5,0),0)-IFERROR(VLOOKUP(AN$4,Switching!$B$23:$F$31,5,0),0)</f>
        <v>48</v>
      </c>
      <c r="AO209" s="10">
        <f>Customers!AO208+IFERROR(VLOOKUP(AO$4,Switching!$B$35:$F$44,5,0),0)-IFERROR(VLOOKUP(AO$4,Switching!$B$23:$F$31,5,0),0)</f>
        <v>233</v>
      </c>
      <c r="AP209" s="10">
        <f>Customers!AP208+IFERROR(VLOOKUP(AP$4,Switching!$B$35:$F$44,5,0),0)-IFERROR(VLOOKUP(AP$4,Switching!$B$23:$F$31,5,0),0)</f>
        <v>21</v>
      </c>
      <c r="AQ209" s="10">
        <f>Customers!AQ208+IFERROR(VLOOKUP(AQ$4,Switching!$B$35:$F$44,5,0),0)-IFERROR(VLOOKUP(AQ$4,Switching!$B$23:$F$31,5,0),0)</f>
        <v>208</v>
      </c>
      <c r="AR209" s="10">
        <f>Customers!AR208+IFERROR(VLOOKUP(AR$4,Switching!$B$35:$F$44,5,0),0)-IFERROR(VLOOKUP(AR$4,Switching!$B$23:$F$31,5,0),0)</f>
        <v>74</v>
      </c>
      <c r="AS209" s="10">
        <f>Customers!AS208+IFERROR(VLOOKUP(AS$4,Switching!$B$35:$F$44,5,0),0)-IFERROR(VLOOKUP(AS$4,Switching!$B$23:$F$31,5,0),0)</f>
        <v>100</v>
      </c>
      <c r="AT209" s="10">
        <f>Customers!AT208+IFERROR(VLOOKUP(AT$4,Switching!$B$35:$F$44,5,0),0)-IFERROR(VLOOKUP(AT$4,Switching!$B$23:$F$31,5,0),0)</f>
        <v>156</v>
      </c>
      <c r="AU209" s="10">
        <f>Customers!AU208+IFERROR(VLOOKUP(AU$4,Switching!$B$35:$F$44,5,0),0)-IFERROR(VLOOKUP(AU$4,Switching!$B$23:$F$31,5,0),0)</f>
        <v>12</v>
      </c>
      <c r="AV209" s="10">
        <f>Customers!AV208+IFERROR(VLOOKUP(AV$4,Switching!$B$35:$F$44,5,0),0)-IFERROR(VLOOKUP(AV$4,Switching!$B$23:$F$31,5,0),0)</f>
        <v>905</v>
      </c>
      <c r="AW209" s="10">
        <f>Customers!AW208+IFERROR(VLOOKUP(AW$4,Switching!$B$35:$F$44,5,0),0)-IFERROR(VLOOKUP(AW$4,Switching!$B$23:$F$31,5,0),0)</f>
        <v>1</v>
      </c>
      <c r="AX209" s="10">
        <f>Customers!AX208+IFERROR(VLOOKUP(AX$4,Switching!$B$35:$F$44,5,0),0)-IFERROR(VLOOKUP(AX$4,Switching!$B$23:$F$31,5,0),0)</f>
        <v>2</v>
      </c>
    </row>
    <row r="210" spans="1:50" x14ac:dyDescent="0.25">
      <c r="A210" s="8">
        <v>2031</v>
      </c>
      <c r="B210" s="8">
        <v>7</v>
      </c>
      <c r="C210" s="8" t="s">
        <v>685</v>
      </c>
      <c r="D210" s="10">
        <f>Customers!D209+IFERROR(VLOOKUP(D$4,Switching!$B$35:$F$44,5,0),0)-IFERROR(VLOOKUP(D$4,Switching!$B$23:$F$31,5,0),0)</f>
        <v>460965.053346703</v>
      </c>
      <c r="E210" s="36">
        <f t="shared" si="18"/>
        <v>717</v>
      </c>
      <c r="F210" s="10">
        <f>Customers!F209+IFERROR(VLOOKUP(F$4,Switching!$B$35:$F$44,5,0),0)-IFERROR(VLOOKUP(F$4,Switching!$B$23:$F$31,5,0),0)</f>
        <v>423</v>
      </c>
      <c r="G210" s="10">
        <f>Customers!G209+IFERROR(VLOOKUP(G$4,Switching!$B$35:$F$44,5,0),0)-IFERROR(VLOOKUP(G$4,Switching!$B$23:$F$31,5,0),0)</f>
        <v>294</v>
      </c>
      <c r="H210" s="35">
        <f t="shared" si="19"/>
        <v>83970</v>
      </c>
      <c r="I210" s="10">
        <f>Customers!I209+IFERROR(VLOOKUP(I$4,Switching!$B$35:$F$44,5,0),0)-IFERROR(VLOOKUP(I$4,Switching!$B$23:$F$31,5,0),0)</f>
        <v>64978.302853594992</v>
      </c>
      <c r="J210" s="10">
        <f>Customers!J209+IFERROR(VLOOKUP(J$4,Switching!$B$35:$F$44,5,0),0)-IFERROR(VLOOKUP(J$4,Switching!$B$23:$F$31,5,0),0)</f>
        <v>18991.697146405008</v>
      </c>
      <c r="K210" s="10">
        <f>Customers!K209+IFERROR(VLOOKUP(K$4,Switching!$B$35:$F$44,5,0),0)-IFERROR(VLOOKUP(K$4,Switching!$B$23:$F$31,5,0),0)</f>
        <v>195</v>
      </c>
      <c r="L210" s="10">
        <f>Customers!L209+IFERROR(VLOOKUP(L$4,Switching!$B$35:$F$44,5,0),0)-IFERROR(VLOOKUP(L$4,Switching!$B$23:$F$31,5,0),0)</f>
        <v>4560</v>
      </c>
      <c r="M210" s="10">
        <f>Customers!M209+IFERROR(VLOOKUP(M$4,Switching!$B$35:$F$44,5,0),0)-IFERROR(VLOOKUP(M$4,Switching!$B$23:$F$31,5,0),0)</f>
        <v>216</v>
      </c>
      <c r="N210" s="10">
        <f>Customers!N209+IFERROR(VLOOKUP(N$4,Switching!$B$35:$F$44,5,0),0)-IFERROR(VLOOKUP(N$4,Switching!$B$23:$F$31,5,0),0)</f>
        <v>524</v>
      </c>
      <c r="O210" s="10">
        <f>Customers!O209+IFERROR(VLOOKUP(O$4,Switching!$B$35:$F$44,5,0),0)-IFERROR(VLOOKUP(O$4,Switching!$B$23:$F$31,5,0),0)</f>
        <v>52</v>
      </c>
      <c r="P210" s="10">
        <f>Customers!P209+IFERROR(VLOOKUP(P$4,Switching!$B$35:$F$44,5,0),0)-IFERROR(VLOOKUP(P$4,Switching!$B$23:$F$31,5,0),0)</f>
        <v>747</v>
      </c>
      <c r="Q210" s="10">
        <f>Customers!Q209+IFERROR(VLOOKUP(Q$4,Switching!$B$35:$F$44,5,0),0)-IFERROR(VLOOKUP(Q$4,Switching!$B$23:$F$31,5,0),0)</f>
        <v>1</v>
      </c>
      <c r="R210" s="10">
        <f>Customers!R209+IFERROR(VLOOKUP(R$4,Switching!$B$35:$F$44,5,0),0)-IFERROR(VLOOKUP(R$4,Switching!$B$23:$F$31,5,0),0)</f>
        <v>6</v>
      </c>
      <c r="S210" s="10">
        <f>Customers!S209+IFERROR(VLOOKUP(S$4,Switching!$B$35:$F$44,5,0),0)-IFERROR(VLOOKUP(S$4,Switching!$B$23:$F$31,5,0),0)</f>
        <v>5</v>
      </c>
      <c r="T210" s="10">
        <f t="shared" si="15"/>
        <v>12</v>
      </c>
      <c r="U210" s="10">
        <f>Customers!U209+IFERROR(VLOOKUP(U$4,Switching!$B$35:$F$44,5,0),0)-IFERROR(VLOOKUP(U$4,Switching!$B$23:$F$31,5,0),0)</f>
        <v>32</v>
      </c>
      <c r="V210" s="10">
        <f>Customers!V209+IFERROR(VLOOKUP(V$4,Switching!$B$35:$F$44,5,0),0)-IFERROR(VLOOKUP(V$4,Switching!$B$23:$F$31,5,0),0)</f>
        <v>1</v>
      </c>
      <c r="W210" s="10">
        <f>Customers!W209+IFERROR(VLOOKUP(W$4,Switching!$B$35:$F$44,5,0),0)-IFERROR(VLOOKUP(W$4,Switching!$B$23:$F$31,5,0),0)</f>
        <v>23310</v>
      </c>
      <c r="X210" s="35">
        <f t="shared" si="16"/>
        <v>4831</v>
      </c>
      <c r="Y210" s="10">
        <f>Customers!Y209+IFERROR(VLOOKUP(Y$4,Switching!$B$35:$F$44,5,0),0)-IFERROR(VLOOKUP(Y$4,Switching!$B$23:$F$31,5,0),0)</f>
        <v>4010</v>
      </c>
      <c r="Z210" s="10">
        <f>Customers!Z209+IFERROR(VLOOKUP(Z$4,Switching!$B$35:$F$44,5,0),0)-IFERROR(VLOOKUP(Z$4,Switching!$B$23:$F$31,5,0),0)</f>
        <v>821</v>
      </c>
      <c r="AA210" s="10">
        <f>Customers!AA209+IFERROR(VLOOKUP(AA$4,Switching!$B$35:$F$44,5,0),0)-IFERROR(VLOOKUP(AA$4,Switching!$B$23:$F$31,5,0),0)</f>
        <v>19</v>
      </c>
      <c r="AB210" s="10">
        <f>Customers!AB209+IFERROR(VLOOKUP(AB$4,Switching!$B$35:$F$44,5,0),0)-IFERROR(VLOOKUP(AB$4,Switching!$B$23:$F$31,5,0),0)</f>
        <v>187</v>
      </c>
      <c r="AC210" s="10">
        <f>Customers!AC209+IFERROR(VLOOKUP(AC$4,Switching!$B$35:$F$44,5,0),0)-IFERROR(VLOOKUP(AC$4,Switching!$B$23:$F$31,5,0),0)</f>
        <v>4</v>
      </c>
      <c r="AD210" s="10">
        <f>Customers!AD209+IFERROR(VLOOKUP(AD$4,Switching!$B$35:$F$44,5,0),0)-IFERROR(VLOOKUP(AD$4,Switching!$B$23:$F$31,5,0),0)</f>
        <v>18</v>
      </c>
      <c r="AE210" s="10">
        <f>Customers!AE209+IFERROR(VLOOKUP(AE$4,Switching!$B$35:$F$44,5,0),0)-IFERROR(VLOOKUP(AE$4,Switching!$B$23:$F$31,5,0),0)</f>
        <v>128</v>
      </c>
      <c r="AF210" s="10">
        <f>Customers!AF209+IFERROR(VLOOKUP(AF$4,Switching!$B$35:$F$44,5,0),0)-IFERROR(VLOOKUP(AF$4,Switching!$B$23:$F$31,5,0),0)</f>
        <v>13</v>
      </c>
      <c r="AG210" s="10">
        <f>Customers!AG209+IFERROR(VLOOKUP(AG$4,Switching!$B$35:$F$44,5,0),0)-IFERROR(VLOOKUP(AG$4,Switching!$B$23:$F$31,5,0),0)</f>
        <v>12</v>
      </c>
      <c r="AH210" s="10">
        <f>Customers!AH209+IFERROR(VLOOKUP(AH$4,Switching!$B$35:$F$44,5,0),0)-IFERROR(VLOOKUP(AH$4,Switching!$B$23:$F$31,5,0),0)</f>
        <v>396214</v>
      </c>
      <c r="AI210" s="35">
        <f t="shared" si="17"/>
        <v>47768</v>
      </c>
      <c r="AJ210" s="10">
        <f>Customers!AJ209+IFERROR(VLOOKUP(AJ$4,Switching!$B$35:$F$44,5,0),0)-IFERROR(VLOOKUP(AJ$4,Switching!$B$23:$F$31,5,0),0)</f>
        <v>30220.807679307778</v>
      </c>
      <c r="AK210" s="10">
        <f>Customers!AK209+IFERROR(VLOOKUP(AK$4,Switching!$B$35:$F$44,5,0),0)-IFERROR(VLOOKUP(AK$4,Switching!$B$23:$F$31,5,0),0)</f>
        <v>17547.192320692218</v>
      </c>
      <c r="AL210" s="10">
        <f>Customers!AL209+IFERROR(VLOOKUP(AL$4,Switching!$B$35:$F$44,5,0),0)-IFERROR(VLOOKUP(AL$4,Switching!$B$23:$F$31,5,0),0)</f>
        <v>52</v>
      </c>
      <c r="AM210" s="10">
        <f>Customers!AM209+IFERROR(VLOOKUP(AM$4,Switching!$B$35:$F$44,5,0),0)-IFERROR(VLOOKUP(AM$4,Switching!$B$23:$F$31,5,0),0)</f>
        <v>2603</v>
      </c>
      <c r="AN210" s="10">
        <f>Customers!AN209+IFERROR(VLOOKUP(AN$4,Switching!$B$35:$F$44,5,0),0)-IFERROR(VLOOKUP(AN$4,Switching!$B$23:$F$31,5,0),0)</f>
        <v>48</v>
      </c>
      <c r="AO210" s="10">
        <f>Customers!AO209+IFERROR(VLOOKUP(AO$4,Switching!$B$35:$F$44,5,0),0)-IFERROR(VLOOKUP(AO$4,Switching!$B$23:$F$31,5,0),0)</f>
        <v>233</v>
      </c>
      <c r="AP210" s="10">
        <f>Customers!AP209+IFERROR(VLOOKUP(AP$4,Switching!$B$35:$F$44,5,0),0)-IFERROR(VLOOKUP(AP$4,Switching!$B$23:$F$31,5,0),0)</f>
        <v>21</v>
      </c>
      <c r="AQ210" s="10">
        <f>Customers!AQ209+IFERROR(VLOOKUP(AQ$4,Switching!$B$35:$F$44,5,0),0)-IFERROR(VLOOKUP(AQ$4,Switching!$B$23:$F$31,5,0),0)</f>
        <v>208</v>
      </c>
      <c r="AR210" s="10">
        <f>Customers!AR209+IFERROR(VLOOKUP(AR$4,Switching!$B$35:$F$44,5,0),0)-IFERROR(VLOOKUP(AR$4,Switching!$B$23:$F$31,5,0),0)</f>
        <v>74</v>
      </c>
      <c r="AS210" s="10">
        <f>Customers!AS209+IFERROR(VLOOKUP(AS$4,Switching!$B$35:$F$44,5,0),0)-IFERROR(VLOOKUP(AS$4,Switching!$B$23:$F$31,5,0),0)</f>
        <v>100</v>
      </c>
      <c r="AT210" s="10">
        <f>Customers!AT209+IFERROR(VLOOKUP(AT$4,Switching!$B$35:$F$44,5,0),0)-IFERROR(VLOOKUP(AT$4,Switching!$B$23:$F$31,5,0),0)</f>
        <v>156</v>
      </c>
      <c r="AU210" s="10">
        <f>Customers!AU209+IFERROR(VLOOKUP(AU$4,Switching!$B$35:$F$44,5,0),0)-IFERROR(VLOOKUP(AU$4,Switching!$B$23:$F$31,5,0),0)</f>
        <v>12</v>
      </c>
      <c r="AV210" s="10">
        <f>Customers!AV209+IFERROR(VLOOKUP(AV$4,Switching!$B$35:$F$44,5,0),0)-IFERROR(VLOOKUP(AV$4,Switching!$B$23:$F$31,5,0),0)</f>
        <v>905</v>
      </c>
      <c r="AW210" s="10">
        <f>Customers!AW209+IFERROR(VLOOKUP(AW$4,Switching!$B$35:$F$44,5,0),0)-IFERROR(VLOOKUP(AW$4,Switching!$B$23:$F$31,5,0),0)</f>
        <v>1</v>
      </c>
      <c r="AX210" s="10">
        <f>Customers!AX209+IFERROR(VLOOKUP(AX$4,Switching!$B$35:$F$44,5,0),0)-IFERROR(VLOOKUP(AX$4,Switching!$B$23:$F$31,5,0),0)</f>
        <v>2</v>
      </c>
    </row>
    <row r="211" spans="1:50" x14ac:dyDescent="0.25">
      <c r="A211" s="8">
        <v>2031</v>
      </c>
      <c r="B211" s="8">
        <v>8</v>
      </c>
      <c r="C211" s="8" t="s">
        <v>686</v>
      </c>
      <c r="D211" s="10">
        <f>Customers!D210+IFERROR(VLOOKUP(D$4,Switching!$B$35:$F$44,5,0),0)-IFERROR(VLOOKUP(D$4,Switching!$B$23:$F$31,5,0),0)</f>
        <v>461092.61598113697</v>
      </c>
      <c r="E211" s="36">
        <f t="shared" si="18"/>
        <v>715</v>
      </c>
      <c r="F211" s="10">
        <f>Customers!F210+IFERROR(VLOOKUP(F$4,Switching!$B$35:$F$44,5,0),0)-IFERROR(VLOOKUP(F$4,Switching!$B$23:$F$31,5,0),0)</f>
        <v>422</v>
      </c>
      <c r="G211" s="10">
        <f>Customers!G210+IFERROR(VLOOKUP(G$4,Switching!$B$35:$F$44,5,0),0)-IFERROR(VLOOKUP(G$4,Switching!$B$23:$F$31,5,0),0)</f>
        <v>293</v>
      </c>
      <c r="H211" s="35">
        <f t="shared" si="19"/>
        <v>83980</v>
      </c>
      <c r="I211" s="10">
        <f>Customers!I210+IFERROR(VLOOKUP(I$4,Switching!$B$35:$F$44,5,0),0)-IFERROR(VLOOKUP(I$4,Switching!$B$23:$F$31,5,0),0)</f>
        <v>64986.051264882764</v>
      </c>
      <c r="J211" s="10">
        <f>Customers!J210+IFERROR(VLOOKUP(J$4,Switching!$B$35:$F$44,5,0),0)-IFERROR(VLOOKUP(J$4,Switching!$B$23:$F$31,5,0),0)</f>
        <v>18993.948735117236</v>
      </c>
      <c r="K211" s="10">
        <f>Customers!K210+IFERROR(VLOOKUP(K$4,Switching!$B$35:$F$44,5,0),0)-IFERROR(VLOOKUP(K$4,Switching!$B$23:$F$31,5,0),0)</f>
        <v>195</v>
      </c>
      <c r="L211" s="10">
        <f>Customers!L210+IFERROR(VLOOKUP(L$4,Switching!$B$35:$F$44,5,0),0)-IFERROR(VLOOKUP(L$4,Switching!$B$23:$F$31,5,0),0)</f>
        <v>4560</v>
      </c>
      <c r="M211" s="10">
        <f>Customers!M210+IFERROR(VLOOKUP(M$4,Switching!$B$35:$F$44,5,0),0)-IFERROR(VLOOKUP(M$4,Switching!$B$23:$F$31,5,0),0)</f>
        <v>216</v>
      </c>
      <c r="N211" s="10">
        <f>Customers!N210+IFERROR(VLOOKUP(N$4,Switching!$B$35:$F$44,5,0),0)-IFERROR(VLOOKUP(N$4,Switching!$B$23:$F$31,5,0),0)</f>
        <v>524</v>
      </c>
      <c r="O211" s="10">
        <f>Customers!O210+IFERROR(VLOOKUP(O$4,Switching!$B$35:$F$44,5,0),0)-IFERROR(VLOOKUP(O$4,Switching!$B$23:$F$31,5,0),0)</f>
        <v>52</v>
      </c>
      <c r="P211" s="10">
        <f>Customers!P210+IFERROR(VLOOKUP(P$4,Switching!$B$35:$F$44,5,0),0)-IFERROR(VLOOKUP(P$4,Switching!$B$23:$F$31,5,0),0)</f>
        <v>747</v>
      </c>
      <c r="Q211" s="10">
        <f>Customers!Q210+IFERROR(VLOOKUP(Q$4,Switching!$B$35:$F$44,5,0),0)-IFERROR(VLOOKUP(Q$4,Switching!$B$23:$F$31,5,0),0)</f>
        <v>1</v>
      </c>
      <c r="R211" s="10">
        <f>Customers!R210+IFERROR(VLOOKUP(R$4,Switching!$B$35:$F$44,5,0),0)-IFERROR(VLOOKUP(R$4,Switching!$B$23:$F$31,5,0),0)</f>
        <v>6</v>
      </c>
      <c r="S211" s="10">
        <f>Customers!S210+IFERROR(VLOOKUP(S$4,Switching!$B$35:$F$44,5,0),0)-IFERROR(VLOOKUP(S$4,Switching!$B$23:$F$31,5,0),0)</f>
        <v>5</v>
      </c>
      <c r="T211" s="10">
        <f t="shared" si="15"/>
        <v>12</v>
      </c>
      <c r="U211" s="10">
        <f>Customers!U210+IFERROR(VLOOKUP(U$4,Switching!$B$35:$F$44,5,0),0)-IFERROR(VLOOKUP(U$4,Switching!$B$23:$F$31,5,0),0)</f>
        <v>32</v>
      </c>
      <c r="V211" s="10">
        <f>Customers!V210+IFERROR(VLOOKUP(V$4,Switching!$B$35:$F$44,5,0),0)-IFERROR(VLOOKUP(V$4,Switching!$B$23:$F$31,5,0),0)</f>
        <v>1</v>
      </c>
      <c r="W211" s="10">
        <f>Customers!W210+IFERROR(VLOOKUP(W$4,Switching!$B$35:$F$44,5,0),0)-IFERROR(VLOOKUP(W$4,Switching!$B$23:$F$31,5,0),0)</f>
        <v>23316</v>
      </c>
      <c r="X211" s="35">
        <f t="shared" si="16"/>
        <v>4833</v>
      </c>
      <c r="Y211" s="10">
        <f>Customers!Y210+IFERROR(VLOOKUP(Y$4,Switching!$B$35:$F$44,5,0),0)-IFERROR(VLOOKUP(Y$4,Switching!$B$23:$F$31,5,0),0)</f>
        <v>4011</v>
      </c>
      <c r="Z211" s="10">
        <f>Customers!Z210+IFERROR(VLOOKUP(Z$4,Switching!$B$35:$F$44,5,0),0)-IFERROR(VLOOKUP(Z$4,Switching!$B$23:$F$31,5,0),0)</f>
        <v>822</v>
      </c>
      <c r="AA211" s="10">
        <f>Customers!AA210+IFERROR(VLOOKUP(AA$4,Switching!$B$35:$F$44,5,0),0)-IFERROR(VLOOKUP(AA$4,Switching!$B$23:$F$31,5,0),0)</f>
        <v>19</v>
      </c>
      <c r="AB211" s="10">
        <f>Customers!AB210+IFERROR(VLOOKUP(AB$4,Switching!$B$35:$F$44,5,0),0)-IFERROR(VLOOKUP(AB$4,Switching!$B$23:$F$31,5,0),0)</f>
        <v>187</v>
      </c>
      <c r="AC211" s="10">
        <f>Customers!AC210+IFERROR(VLOOKUP(AC$4,Switching!$B$35:$F$44,5,0),0)-IFERROR(VLOOKUP(AC$4,Switching!$B$23:$F$31,5,0),0)</f>
        <v>4</v>
      </c>
      <c r="AD211" s="10">
        <f>Customers!AD210+IFERROR(VLOOKUP(AD$4,Switching!$B$35:$F$44,5,0),0)-IFERROR(VLOOKUP(AD$4,Switching!$B$23:$F$31,5,0),0)</f>
        <v>18</v>
      </c>
      <c r="AE211" s="10">
        <f>Customers!AE210+IFERROR(VLOOKUP(AE$4,Switching!$B$35:$F$44,5,0),0)-IFERROR(VLOOKUP(AE$4,Switching!$B$23:$F$31,5,0),0)</f>
        <v>128</v>
      </c>
      <c r="AF211" s="10">
        <f>Customers!AF210+IFERROR(VLOOKUP(AF$4,Switching!$B$35:$F$44,5,0),0)-IFERROR(VLOOKUP(AF$4,Switching!$B$23:$F$31,5,0),0)</f>
        <v>13</v>
      </c>
      <c r="AG211" s="10">
        <f>Customers!AG210+IFERROR(VLOOKUP(AG$4,Switching!$B$35:$F$44,5,0),0)-IFERROR(VLOOKUP(AG$4,Switching!$B$23:$F$31,5,0),0)</f>
        <v>12</v>
      </c>
      <c r="AH211" s="10">
        <f>Customers!AH210+IFERROR(VLOOKUP(AH$4,Switching!$B$35:$F$44,5,0),0)-IFERROR(VLOOKUP(AH$4,Switching!$B$23:$F$31,5,0),0)</f>
        <v>396367</v>
      </c>
      <c r="AI211" s="35">
        <f t="shared" si="17"/>
        <v>47785</v>
      </c>
      <c r="AJ211" s="10">
        <f>Customers!AJ210+IFERROR(VLOOKUP(AJ$4,Switching!$B$35:$F$44,5,0),0)-IFERROR(VLOOKUP(AJ$4,Switching!$B$23:$F$31,5,0),0)</f>
        <v>30231.563352035872</v>
      </c>
      <c r="AK211" s="10">
        <f>Customers!AK210+IFERROR(VLOOKUP(AK$4,Switching!$B$35:$F$44,5,0),0)-IFERROR(VLOOKUP(AK$4,Switching!$B$23:$F$31,5,0),0)</f>
        <v>17553.436647964125</v>
      </c>
      <c r="AL211" s="10">
        <f>Customers!AL210+IFERROR(VLOOKUP(AL$4,Switching!$B$35:$F$44,5,0),0)-IFERROR(VLOOKUP(AL$4,Switching!$B$23:$F$31,5,0),0)</f>
        <v>52</v>
      </c>
      <c r="AM211" s="10">
        <f>Customers!AM210+IFERROR(VLOOKUP(AM$4,Switching!$B$35:$F$44,5,0),0)-IFERROR(VLOOKUP(AM$4,Switching!$B$23:$F$31,5,0),0)</f>
        <v>2603</v>
      </c>
      <c r="AN211" s="10">
        <f>Customers!AN210+IFERROR(VLOOKUP(AN$4,Switching!$B$35:$F$44,5,0),0)-IFERROR(VLOOKUP(AN$4,Switching!$B$23:$F$31,5,0),0)</f>
        <v>48</v>
      </c>
      <c r="AO211" s="10">
        <f>Customers!AO210+IFERROR(VLOOKUP(AO$4,Switching!$B$35:$F$44,5,0),0)-IFERROR(VLOOKUP(AO$4,Switching!$B$23:$F$31,5,0),0)</f>
        <v>233</v>
      </c>
      <c r="AP211" s="10">
        <f>Customers!AP210+IFERROR(VLOOKUP(AP$4,Switching!$B$35:$F$44,5,0),0)-IFERROR(VLOOKUP(AP$4,Switching!$B$23:$F$31,5,0),0)</f>
        <v>21</v>
      </c>
      <c r="AQ211" s="10">
        <f>Customers!AQ210+IFERROR(VLOOKUP(AQ$4,Switching!$B$35:$F$44,5,0),0)-IFERROR(VLOOKUP(AQ$4,Switching!$B$23:$F$31,5,0),0)</f>
        <v>208</v>
      </c>
      <c r="AR211" s="10">
        <f>Customers!AR210+IFERROR(VLOOKUP(AR$4,Switching!$B$35:$F$44,5,0),0)-IFERROR(VLOOKUP(AR$4,Switching!$B$23:$F$31,5,0),0)</f>
        <v>74</v>
      </c>
      <c r="AS211" s="10">
        <f>Customers!AS210+IFERROR(VLOOKUP(AS$4,Switching!$B$35:$F$44,5,0),0)-IFERROR(VLOOKUP(AS$4,Switching!$B$23:$F$31,5,0),0)</f>
        <v>100</v>
      </c>
      <c r="AT211" s="10">
        <f>Customers!AT210+IFERROR(VLOOKUP(AT$4,Switching!$B$35:$F$44,5,0),0)-IFERROR(VLOOKUP(AT$4,Switching!$B$23:$F$31,5,0),0)</f>
        <v>156</v>
      </c>
      <c r="AU211" s="10">
        <f>Customers!AU210+IFERROR(VLOOKUP(AU$4,Switching!$B$35:$F$44,5,0),0)-IFERROR(VLOOKUP(AU$4,Switching!$B$23:$F$31,5,0),0)</f>
        <v>12</v>
      </c>
      <c r="AV211" s="10">
        <f>Customers!AV210+IFERROR(VLOOKUP(AV$4,Switching!$B$35:$F$44,5,0),0)-IFERROR(VLOOKUP(AV$4,Switching!$B$23:$F$31,5,0),0)</f>
        <v>905</v>
      </c>
      <c r="AW211" s="10">
        <f>Customers!AW210+IFERROR(VLOOKUP(AW$4,Switching!$B$35:$F$44,5,0),0)-IFERROR(VLOOKUP(AW$4,Switching!$B$23:$F$31,5,0),0)</f>
        <v>1</v>
      </c>
      <c r="AX211" s="10">
        <f>Customers!AX210+IFERROR(VLOOKUP(AX$4,Switching!$B$35:$F$44,5,0),0)-IFERROR(VLOOKUP(AX$4,Switching!$B$23:$F$31,5,0),0)</f>
        <v>2</v>
      </c>
    </row>
    <row r="212" spans="1:50" x14ac:dyDescent="0.25">
      <c r="A212" s="8">
        <v>2031</v>
      </c>
      <c r="B212" s="8">
        <v>9</v>
      </c>
      <c r="C212" s="8" t="s">
        <v>687</v>
      </c>
      <c r="D212" s="10">
        <f>Customers!D211+IFERROR(VLOOKUP(D$4,Switching!$B$35:$F$44,5,0),0)-IFERROR(VLOOKUP(D$4,Switching!$B$23:$F$31,5,0),0)</f>
        <v>461220.17847889097</v>
      </c>
      <c r="E212" s="36">
        <f t="shared" si="18"/>
        <v>713</v>
      </c>
      <c r="F212" s="10">
        <f>Customers!F211+IFERROR(VLOOKUP(F$4,Switching!$B$35:$F$44,5,0),0)-IFERROR(VLOOKUP(F$4,Switching!$B$23:$F$31,5,0),0)</f>
        <v>421</v>
      </c>
      <c r="G212" s="10">
        <f>Customers!G211+IFERROR(VLOOKUP(G$4,Switching!$B$35:$F$44,5,0),0)-IFERROR(VLOOKUP(G$4,Switching!$B$23:$F$31,5,0),0)</f>
        <v>292</v>
      </c>
      <c r="H212" s="35">
        <f t="shared" si="19"/>
        <v>83990</v>
      </c>
      <c r="I212" s="10">
        <f>Customers!I211+IFERROR(VLOOKUP(I$4,Switching!$B$35:$F$44,5,0),0)-IFERROR(VLOOKUP(I$4,Switching!$B$23:$F$31,5,0),0)</f>
        <v>64993.799676170536</v>
      </c>
      <c r="J212" s="10">
        <f>Customers!J211+IFERROR(VLOOKUP(J$4,Switching!$B$35:$F$44,5,0),0)-IFERROR(VLOOKUP(J$4,Switching!$B$23:$F$31,5,0),0)</f>
        <v>18996.200323829467</v>
      </c>
      <c r="K212" s="10">
        <f>Customers!K211+IFERROR(VLOOKUP(K$4,Switching!$B$35:$F$44,5,0),0)-IFERROR(VLOOKUP(K$4,Switching!$B$23:$F$31,5,0),0)</f>
        <v>195</v>
      </c>
      <c r="L212" s="10">
        <f>Customers!L211+IFERROR(VLOOKUP(L$4,Switching!$B$35:$F$44,5,0),0)-IFERROR(VLOOKUP(L$4,Switching!$B$23:$F$31,5,0),0)</f>
        <v>4560</v>
      </c>
      <c r="M212" s="10">
        <f>Customers!M211+IFERROR(VLOOKUP(M$4,Switching!$B$35:$F$44,5,0),0)-IFERROR(VLOOKUP(M$4,Switching!$B$23:$F$31,5,0),0)</f>
        <v>216</v>
      </c>
      <c r="N212" s="10">
        <f>Customers!N211+IFERROR(VLOOKUP(N$4,Switching!$B$35:$F$44,5,0),0)-IFERROR(VLOOKUP(N$4,Switching!$B$23:$F$31,5,0),0)</f>
        <v>524</v>
      </c>
      <c r="O212" s="10">
        <f>Customers!O211+IFERROR(VLOOKUP(O$4,Switching!$B$35:$F$44,5,0),0)-IFERROR(VLOOKUP(O$4,Switching!$B$23:$F$31,5,0),0)</f>
        <v>52</v>
      </c>
      <c r="P212" s="10">
        <f>Customers!P211+IFERROR(VLOOKUP(P$4,Switching!$B$35:$F$44,5,0),0)-IFERROR(VLOOKUP(P$4,Switching!$B$23:$F$31,5,0),0)</f>
        <v>747</v>
      </c>
      <c r="Q212" s="10">
        <f>Customers!Q211+IFERROR(VLOOKUP(Q$4,Switching!$B$35:$F$44,5,0),0)-IFERROR(VLOOKUP(Q$4,Switching!$B$23:$F$31,5,0),0)</f>
        <v>1</v>
      </c>
      <c r="R212" s="10">
        <f>Customers!R211+IFERROR(VLOOKUP(R$4,Switching!$B$35:$F$44,5,0),0)-IFERROR(VLOOKUP(R$4,Switching!$B$23:$F$31,5,0),0)</f>
        <v>6</v>
      </c>
      <c r="S212" s="10">
        <f>Customers!S211+IFERROR(VLOOKUP(S$4,Switching!$B$35:$F$44,5,0),0)-IFERROR(VLOOKUP(S$4,Switching!$B$23:$F$31,5,0),0)</f>
        <v>5</v>
      </c>
      <c r="T212" s="10">
        <f t="shared" si="15"/>
        <v>12</v>
      </c>
      <c r="U212" s="10">
        <f>Customers!U211+IFERROR(VLOOKUP(U$4,Switching!$B$35:$F$44,5,0),0)-IFERROR(VLOOKUP(U$4,Switching!$B$23:$F$31,5,0),0)</f>
        <v>32</v>
      </c>
      <c r="V212" s="10">
        <f>Customers!V211+IFERROR(VLOOKUP(V$4,Switching!$B$35:$F$44,5,0),0)-IFERROR(VLOOKUP(V$4,Switching!$B$23:$F$31,5,0),0)</f>
        <v>1</v>
      </c>
      <c r="W212" s="10">
        <f>Customers!W211+IFERROR(VLOOKUP(W$4,Switching!$B$35:$F$44,5,0),0)-IFERROR(VLOOKUP(W$4,Switching!$B$23:$F$31,5,0),0)</f>
        <v>23321</v>
      </c>
      <c r="X212" s="35">
        <f t="shared" si="16"/>
        <v>4835</v>
      </c>
      <c r="Y212" s="10">
        <f>Customers!Y211+IFERROR(VLOOKUP(Y$4,Switching!$B$35:$F$44,5,0),0)-IFERROR(VLOOKUP(Y$4,Switching!$B$23:$F$31,5,0),0)</f>
        <v>4013</v>
      </c>
      <c r="Z212" s="10">
        <f>Customers!Z211+IFERROR(VLOOKUP(Z$4,Switching!$B$35:$F$44,5,0),0)-IFERROR(VLOOKUP(Z$4,Switching!$B$23:$F$31,5,0),0)</f>
        <v>822</v>
      </c>
      <c r="AA212" s="10">
        <f>Customers!AA211+IFERROR(VLOOKUP(AA$4,Switching!$B$35:$F$44,5,0),0)-IFERROR(VLOOKUP(AA$4,Switching!$B$23:$F$31,5,0),0)</f>
        <v>19</v>
      </c>
      <c r="AB212" s="10">
        <f>Customers!AB211+IFERROR(VLOOKUP(AB$4,Switching!$B$35:$F$44,5,0),0)-IFERROR(VLOOKUP(AB$4,Switching!$B$23:$F$31,5,0),0)</f>
        <v>187</v>
      </c>
      <c r="AC212" s="10">
        <f>Customers!AC211+IFERROR(VLOOKUP(AC$4,Switching!$B$35:$F$44,5,0),0)-IFERROR(VLOOKUP(AC$4,Switching!$B$23:$F$31,5,0),0)</f>
        <v>4</v>
      </c>
      <c r="AD212" s="10">
        <f>Customers!AD211+IFERROR(VLOOKUP(AD$4,Switching!$B$35:$F$44,5,0),0)-IFERROR(VLOOKUP(AD$4,Switching!$B$23:$F$31,5,0),0)</f>
        <v>18</v>
      </c>
      <c r="AE212" s="10">
        <f>Customers!AE211+IFERROR(VLOOKUP(AE$4,Switching!$B$35:$F$44,5,0),0)-IFERROR(VLOOKUP(AE$4,Switching!$B$23:$F$31,5,0),0)</f>
        <v>130</v>
      </c>
      <c r="AF212" s="10">
        <f>Customers!AF211+IFERROR(VLOOKUP(AF$4,Switching!$B$35:$F$44,5,0),0)-IFERROR(VLOOKUP(AF$4,Switching!$B$23:$F$31,5,0),0)</f>
        <v>13</v>
      </c>
      <c r="AG212" s="10">
        <f>Customers!AG211+IFERROR(VLOOKUP(AG$4,Switching!$B$35:$F$44,5,0),0)-IFERROR(VLOOKUP(AG$4,Switching!$B$23:$F$31,5,0),0)</f>
        <v>12</v>
      </c>
      <c r="AH212" s="10">
        <f>Customers!AH211+IFERROR(VLOOKUP(AH$4,Switching!$B$35:$F$44,5,0),0)-IFERROR(VLOOKUP(AH$4,Switching!$B$23:$F$31,5,0),0)</f>
        <v>396520</v>
      </c>
      <c r="AI212" s="35">
        <f t="shared" si="17"/>
        <v>47802</v>
      </c>
      <c r="AJ212" s="10">
        <f>Customers!AJ211+IFERROR(VLOOKUP(AJ$4,Switching!$B$35:$F$44,5,0),0)-IFERROR(VLOOKUP(AJ$4,Switching!$B$23:$F$31,5,0),0)</f>
        <v>30242.319024763961</v>
      </c>
      <c r="AK212" s="10">
        <f>Customers!AK211+IFERROR(VLOOKUP(AK$4,Switching!$B$35:$F$44,5,0),0)-IFERROR(VLOOKUP(AK$4,Switching!$B$23:$F$31,5,0),0)</f>
        <v>17559.680975236035</v>
      </c>
      <c r="AL212" s="10">
        <f>Customers!AL211+IFERROR(VLOOKUP(AL$4,Switching!$B$35:$F$44,5,0),0)-IFERROR(VLOOKUP(AL$4,Switching!$B$23:$F$31,5,0),0)</f>
        <v>52</v>
      </c>
      <c r="AM212" s="10">
        <f>Customers!AM211+IFERROR(VLOOKUP(AM$4,Switching!$B$35:$F$44,5,0),0)-IFERROR(VLOOKUP(AM$4,Switching!$B$23:$F$31,5,0),0)</f>
        <v>2603</v>
      </c>
      <c r="AN212" s="10">
        <f>Customers!AN211+IFERROR(VLOOKUP(AN$4,Switching!$B$35:$F$44,5,0),0)-IFERROR(VLOOKUP(AN$4,Switching!$B$23:$F$31,5,0),0)</f>
        <v>48</v>
      </c>
      <c r="AO212" s="10">
        <f>Customers!AO211+IFERROR(VLOOKUP(AO$4,Switching!$B$35:$F$44,5,0),0)-IFERROR(VLOOKUP(AO$4,Switching!$B$23:$F$31,5,0),0)</f>
        <v>233</v>
      </c>
      <c r="AP212" s="10">
        <f>Customers!AP211+IFERROR(VLOOKUP(AP$4,Switching!$B$35:$F$44,5,0),0)-IFERROR(VLOOKUP(AP$4,Switching!$B$23:$F$31,5,0),0)</f>
        <v>21</v>
      </c>
      <c r="AQ212" s="10">
        <f>Customers!AQ211+IFERROR(VLOOKUP(AQ$4,Switching!$B$35:$F$44,5,0),0)-IFERROR(VLOOKUP(AQ$4,Switching!$B$23:$F$31,5,0),0)</f>
        <v>208</v>
      </c>
      <c r="AR212" s="10">
        <f>Customers!AR211+IFERROR(VLOOKUP(AR$4,Switching!$B$35:$F$44,5,0),0)-IFERROR(VLOOKUP(AR$4,Switching!$B$23:$F$31,5,0),0)</f>
        <v>74</v>
      </c>
      <c r="AS212" s="10">
        <f>Customers!AS211+IFERROR(VLOOKUP(AS$4,Switching!$B$35:$F$44,5,0),0)-IFERROR(VLOOKUP(AS$4,Switching!$B$23:$F$31,5,0),0)</f>
        <v>100</v>
      </c>
      <c r="AT212" s="10">
        <f>Customers!AT211+IFERROR(VLOOKUP(AT$4,Switching!$B$35:$F$44,5,0),0)-IFERROR(VLOOKUP(AT$4,Switching!$B$23:$F$31,5,0),0)</f>
        <v>156</v>
      </c>
      <c r="AU212" s="10">
        <f>Customers!AU211+IFERROR(VLOOKUP(AU$4,Switching!$B$35:$F$44,5,0),0)-IFERROR(VLOOKUP(AU$4,Switching!$B$23:$F$31,5,0),0)</f>
        <v>12</v>
      </c>
      <c r="AV212" s="10">
        <f>Customers!AV211+IFERROR(VLOOKUP(AV$4,Switching!$B$35:$F$44,5,0),0)-IFERROR(VLOOKUP(AV$4,Switching!$B$23:$F$31,5,0),0)</f>
        <v>905</v>
      </c>
      <c r="AW212" s="10">
        <f>Customers!AW211+IFERROR(VLOOKUP(AW$4,Switching!$B$35:$F$44,5,0),0)-IFERROR(VLOOKUP(AW$4,Switching!$B$23:$F$31,5,0),0)</f>
        <v>1</v>
      </c>
      <c r="AX212" s="10">
        <f>Customers!AX211+IFERROR(VLOOKUP(AX$4,Switching!$B$35:$F$44,5,0),0)-IFERROR(VLOOKUP(AX$4,Switching!$B$23:$F$31,5,0),0)</f>
        <v>2</v>
      </c>
    </row>
    <row r="213" spans="1:50" x14ac:dyDescent="0.25">
      <c r="A213" s="8">
        <v>2031</v>
      </c>
      <c r="B213" s="8">
        <v>10</v>
      </c>
      <c r="C213" s="8" t="s">
        <v>688</v>
      </c>
      <c r="D213" s="10">
        <f>Customers!D212+IFERROR(VLOOKUP(D$4,Switching!$B$35:$F$44,5,0),0)-IFERROR(VLOOKUP(D$4,Switching!$B$23:$F$31,5,0),0)</f>
        <v>461347.74097664398</v>
      </c>
      <c r="E213" s="36">
        <f t="shared" si="18"/>
        <v>713</v>
      </c>
      <c r="F213" s="10">
        <f>Customers!F212+IFERROR(VLOOKUP(F$4,Switching!$B$35:$F$44,5,0),0)-IFERROR(VLOOKUP(F$4,Switching!$B$23:$F$31,5,0),0)</f>
        <v>421</v>
      </c>
      <c r="G213" s="10">
        <f>Customers!G212+IFERROR(VLOOKUP(G$4,Switching!$B$35:$F$44,5,0),0)-IFERROR(VLOOKUP(G$4,Switching!$B$23:$F$31,5,0),0)</f>
        <v>292</v>
      </c>
      <c r="H213" s="35">
        <f t="shared" si="19"/>
        <v>84000</v>
      </c>
      <c r="I213" s="10">
        <f>Customers!I212+IFERROR(VLOOKUP(I$4,Switching!$B$35:$F$44,5,0),0)-IFERROR(VLOOKUP(I$4,Switching!$B$23:$F$31,5,0),0)</f>
        <v>65001.548087458308</v>
      </c>
      <c r="J213" s="10">
        <f>Customers!J212+IFERROR(VLOOKUP(J$4,Switching!$B$35:$F$44,5,0),0)-IFERROR(VLOOKUP(J$4,Switching!$B$23:$F$31,5,0),0)</f>
        <v>18998.451912541695</v>
      </c>
      <c r="K213" s="10">
        <f>Customers!K212+IFERROR(VLOOKUP(K$4,Switching!$B$35:$F$44,5,0),0)-IFERROR(VLOOKUP(K$4,Switching!$B$23:$F$31,5,0),0)</f>
        <v>195</v>
      </c>
      <c r="L213" s="10">
        <f>Customers!L212+IFERROR(VLOOKUP(L$4,Switching!$B$35:$F$44,5,0),0)-IFERROR(VLOOKUP(L$4,Switching!$B$23:$F$31,5,0),0)</f>
        <v>4560</v>
      </c>
      <c r="M213" s="10">
        <f>Customers!M212+IFERROR(VLOOKUP(M$4,Switching!$B$35:$F$44,5,0),0)-IFERROR(VLOOKUP(M$4,Switching!$B$23:$F$31,5,0),0)</f>
        <v>216</v>
      </c>
      <c r="N213" s="10">
        <f>Customers!N212+IFERROR(VLOOKUP(N$4,Switching!$B$35:$F$44,5,0),0)-IFERROR(VLOOKUP(N$4,Switching!$B$23:$F$31,5,0),0)</f>
        <v>524</v>
      </c>
      <c r="O213" s="10">
        <f>Customers!O212+IFERROR(VLOOKUP(O$4,Switching!$B$35:$F$44,5,0),0)-IFERROR(VLOOKUP(O$4,Switching!$B$23:$F$31,5,0),0)</f>
        <v>52</v>
      </c>
      <c r="P213" s="10">
        <f>Customers!P212+IFERROR(VLOOKUP(P$4,Switching!$B$35:$F$44,5,0),0)-IFERROR(VLOOKUP(P$4,Switching!$B$23:$F$31,5,0),0)</f>
        <v>747</v>
      </c>
      <c r="Q213" s="10">
        <f>Customers!Q212+IFERROR(VLOOKUP(Q$4,Switching!$B$35:$F$44,5,0),0)-IFERROR(VLOOKUP(Q$4,Switching!$B$23:$F$31,5,0),0)</f>
        <v>1</v>
      </c>
      <c r="R213" s="10">
        <f>Customers!R212+IFERROR(VLOOKUP(R$4,Switching!$B$35:$F$44,5,0),0)-IFERROR(VLOOKUP(R$4,Switching!$B$23:$F$31,5,0),0)</f>
        <v>6</v>
      </c>
      <c r="S213" s="10">
        <f>Customers!S212+IFERROR(VLOOKUP(S$4,Switching!$B$35:$F$44,5,0),0)-IFERROR(VLOOKUP(S$4,Switching!$B$23:$F$31,5,0),0)</f>
        <v>5</v>
      </c>
      <c r="T213" s="10">
        <f t="shared" si="15"/>
        <v>12</v>
      </c>
      <c r="U213" s="10">
        <f>Customers!U212+IFERROR(VLOOKUP(U$4,Switching!$B$35:$F$44,5,0),0)-IFERROR(VLOOKUP(U$4,Switching!$B$23:$F$31,5,0),0)</f>
        <v>32</v>
      </c>
      <c r="V213" s="10">
        <f>Customers!V212+IFERROR(VLOOKUP(V$4,Switching!$B$35:$F$44,5,0),0)-IFERROR(VLOOKUP(V$4,Switching!$B$23:$F$31,5,0),0)</f>
        <v>1</v>
      </c>
      <c r="W213" s="10">
        <f>Customers!W212+IFERROR(VLOOKUP(W$4,Switching!$B$35:$F$44,5,0),0)-IFERROR(VLOOKUP(W$4,Switching!$B$23:$F$31,5,0),0)</f>
        <v>23290</v>
      </c>
      <c r="X213" s="35">
        <f t="shared" si="16"/>
        <v>4837</v>
      </c>
      <c r="Y213" s="10">
        <f>Customers!Y212+IFERROR(VLOOKUP(Y$4,Switching!$B$35:$F$44,5,0),0)-IFERROR(VLOOKUP(Y$4,Switching!$B$23:$F$31,5,0),0)</f>
        <v>4015</v>
      </c>
      <c r="Z213" s="10">
        <f>Customers!Z212+IFERROR(VLOOKUP(Z$4,Switching!$B$35:$F$44,5,0),0)-IFERROR(VLOOKUP(Z$4,Switching!$B$23:$F$31,5,0),0)</f>
        <v>822</v>
      </c>
      <c r="AA213" s="10">
        <f>Customers!AA212+IFERROR(VLOOKUP(AA$4,Switching!$B$35:$F$44,5,0),0)-IFERROR(VLOOKUP(AA$4,Switching!$B$23:$F$31,5,0),0)</f>
        <v>19</v>
      </c>
      <c r="AB213" s="10">
        <f>Customers!AB212+IFERROR(VLOOKUP(AB$4,Switching!$B$35:$F$44,5,0),0)-IFERROR(VLOOKUP(AB$4,Switching!$B$23:$F$31,5,0),0)</f>
        <v>187</v>
      </c>
      <c r="AC213" s="10">
        <f>Customers!AC212+IFERROR(VLOOKUP(AC$4,Switching!$B$35:$F$44,5,0),0)-IFERROR(VLOOKUP(AC$4,Switching!$B$23:$F$31,5,0),0)</f>
        <v>4</v>
      </c>
      <c r="AD213" s="10">
        <f>Customers!AD212+IFERROR(VLOOKUP(AD$4,Switching!$B$35:$F$44,5,0),0)-IFERROR(VLOOKUP(AD$4,Switching!$B$23:$F$31,5,0),0)</f>
        <v>18</v>
      </c>
      <c r="AE213" s="10">
        <f>Customers!AE212+IFERROR(VLOOKUP(AE$4,Switching!$B$35:$F$44,5,0),0)-IFERROR(VLOOKUP(AE$4,Switching!$B$23:$F$31,5,0),0)</f>
        <v>130</v>
      </c>
      <c r="AF213" s="10">
        <f>Customers!AF212+IFERROR(VLOOKUP(AF$4,Switching!$B$35:$F$44,5,0),0)-IFERROR(VLOOKUP(AF$4,Switching!$B$23:$F$31,5,0),0)</f>
        <v>13</v>
      </c>
      <c r="AG213" s="10">
        <f>Customers!AG212+IFERROR(VLOOKUP(AG$4,Switching!$B$35:$F$44,5,0),0)-IFERROR(VLOOKUP(AG$4,Switching!$B$23:$F$31,5,0),0)</f>
        <v>12</v>
      </c>
      <c r="AH213" s="10">
        <f>Customers!AH212+IFERROR(VLOOKUP(AH$4,Switching!$B$35:$F$44,5,0),0)-IFERROR(VLOOKUP(AH$4,Switching!$B$23:$F$31,5,0),0)</f>
        <v>396672</v>
      </c>
      <c r="AI213" s="35">
        <f t="shared" si="17"/>
        <v>47819</v>
      </c>
      <c r="AJ213" s="10">
        <f>Customers!AJ212+IFERROR(VLOOKUP(AJ$4,Switching!$B$35:$F$44,5,0),0)-IFERROR(VLOOKUP(AJ$4,Switching!$B$23:$F$31,5,0),0)</f>
        <v>30253.074697492055</v>
      </c>
      <c r="AK213" s="10">
        <f>Customers!AK212+IFERROR(VLOOKUP(AK$4,Switching!$B$35:$F$44,5,0),0)-IFERROR(VLOOKUP(AK$4,Switching!$B$23:$F$31,5,0),0)</f>
        <v>17565.925302507942</v>
      </c>
      <c r="AL213" s="10">
        <f>Customers!AL212+IFERROR(VLOOKUP(AL$4,Switching!$B$35:$F$44,5,0),0)-IFERROR(VLOOKUP(AL$4,Switching!$B$23:$F$31,5,0),0)</f>
        <v>52</v>
      </c>
      <c r="AM213" s="10">
        <f>Customers!AM212+IFERROR(VLOOKUP(AM$4,Switching!$B$35:$F$44,5,0),0)-IFERROR(VLOOKUP(AM$4,Switching!$B$23:$F$31,5,0),0)</f>
        <v>2603</v>
      </c>
      <c r="AN213" s="10">
        <f>Customers!AN212+IFERROR(VLOOKUP(AN$4,Switching!$B$35:$F$44,5,0),0)-IFERROR(VLOOKUP(AN$4,Switching!$B$23:$F$31,5,0),0)</f>
        <v>48</v>
      </c>
      <c r="AO213" s="10">
        <f>Customers!AO212+IFERROR(VLOOKUP(AO$4,Switching!$B$35:$F$44,5,0),0)-IFERROR(VLOOKUP(AO$4,Switching!$B$23:$F$31,5,0),0)</f>
        <v>233</v>
      </c>
      <c r="AP213" s="10">
        <f>Customers!AP212+IFERROR(VLOOKUP(AP$4,Switching!$B$35:$F$44,5,0),0)-IFERROR(VLOOKUP(AP$4,Switching!$B$23:$F$31,5,0),0)</f>
        <v>21</v>
      </c>
      <c r="AQ213" s="10">
        <f>Customers!AQ212+IFERROR(VLOOKUP(AQ$4,Switching!$B$35:$F$44,5,0),0)-IFERROR(VLOOKUP(AQ$4,Switching!$B$23:$F$31,5,0),0)</f>
        <v>208</v>
      </c>
      <c r="AR213" s="10">
        <f>Customers!AR212+IFERROR(VLOOKUP(AR$4,Switching!$B$35:$F$44,5,0),0)-IFERROR(VLOOKUP(AR$4,Switching!$B$23:$F$31,5,0),0)</f>
        <v>74</v>
      </c>
      <c r="AS213" s="10">
        <f>Customers!AS212+IFERROR(VLOOKUP(AS$4,Switching!$B$35:$F$44,5,0),0)-IFERROR(VLOOKUP(AS$4,Switching!$B$23:$F$31,5,0),0)</f>
        <v>100</v>
      </c>
      <c r="AT213" s="10">
        <f>Customers!AT212+IFERROR(VLOOKUP(AT$4,Switching!$B$35:$F$44,5,0),0)-IFERROR(VLOOKUP(AT$4,Switching!$B$23:$F$31,5,0),0)</f>
        <v>156</v>
      </c>
      <c r="AU213" s="10">
        <f>Customers!AU212+IFERROR(VLOOKUP(AU$4,Switching!$B$35:$F$44,5,0),0)-IFERROR(VLOOKUP(AU$4,Switching!$B$23:$F$31,5,0),0)</f>
        <v>12</v>
      </c>
      <c r="AV213" s="10">
        <f>Customers!AV212+IFERROR(VLOOKUP(AV$4,Switching!$B$35:$F$44,5,0),0)-IFERROR(VLOOKUP(AV$4,Switching!$B$23:$F$31,5,0),0)</f>
        <v>905</v>
      </c>
      <c r="AW213" s="10">
        <f>Customers!AW212+IFERROR(VLOOKUP(AW$4,Switching!$B$35:$F$44,5,0),0)-IFERROR(VLOOKUP(AW$4,Switching!$B$23:$F$31,5,0),0)</f>
        <v>1</v>
      </c>
      <c r="AX213" s="10">
        <f>Customers!AX212+IFERROR(VLOOKUP(AX$4,Switching!$B$35:$F$44,5,0),0)-IFERROR(VLOOKUP(AX$4,Switching!$B$23:$F$31,5,0),0)</f>
        <v>2</v>
      </c>
    </row>
    <row r="214" spans="1:50" x14ac:dyDescent="0.25">
      <c r="A214" s="8">
        <v>2031</v>
      </c>
      <c r="B214" s="8">
        <v>11</v>
      </c>
      <c r="C214" s="8" t="s">
        <v>689</v>
      </c>
      <c r="D214" s="10">
        <f>Customers!D213+IFERROR(VLOOKUP(D$4,Switching!$B$35:$F$44,5,0),0)-IFERROR(VLOOKUP(D$4,Switching!$B$23:$F$31,5,0),0)</f>
        <v>461475.303611079</v>
      </c>
      <c r="E214" s="36">
        <f t="shared" si="18"/>
        <v>712</v>
      </c>
      <c r="F214" s="10">
        <f>Customers!F213+IFERROR(VLOOKUP(F$4,Switching!$B$35:$F$44,5,0),0)-IFERROR(VLOOKUP(F$4,Switching!$B$23:$F$31,5,0),0)</f>
        <v>420</v>
      </c>
      <c r="G214" s="10">
        <f>Customers!G213+IFERROR(VLOOKUP(G$4,Switching!$B$35:$F$44,5,0),0)-IFERROR(VLOOKUP(G$4,Switching!$B$23:$F$31,5,0),0)</f>
        <v>292</v>
      </c>
      <c r="H214" s="35">
        <f t="shared" si="19"/>
        <v>84010</v>
      </c>
      <c r="I214" s="10">
        <f>Customers!I213+IFERROR(VLOOKUP(I$4,Switching!$B$35:$F$44,5,0),0)-IFERROR(VLOOKUP(I$4,Switching!$B$23:$F$31,5,0),0)</f>
        <v>65009.296498746073</v>
      </c>
      <c r="J214" s="10">
        <f>Customers!J213+IFERROR(VLOOKUP(J$4,Switching!$B$35:$F$44,5,0),0)-IFERROR(VLOOKUP(J$4,Switching!$B$23:$F$31,5,0),0)</f>
        <v>19000.703501253927</v>
      </c>
      <c r="K214" s="10">
        <f>Customers!K213+IFERROR(VLOOKUP(K$4,Switching!$B$35:$F$44,5,0),0)-IFERROR(VLOOKUP(K$4,Switching!$B$23:$F$31,5,0),0)</f>
        <v>195</v>
      </c>
      <c r="L214" s="10">
        <f>Customers!L213+IFERROR(VLOOKUP(L$4,Switching!$B$35:$F$44,5,0),0)-IFERROR(VLOOKUP(L$4,Switching!$B$23:$F$31,5,0),0)</f>
        <v>4560</v>
      </c>
      <c r="M214" s="10">
        <f>Customers!M213+IFERROR(VLOOKUP(M$4,Switching!$B$35:$F$44,5,0),0)-IFERROR(VLOOKUP(M$4,Switching!$B$23:$F$31,5,0),0)</f>
        <v>216</v>
      </c>
      <c r="N214" s="10">
        <f>Customers!N213+IFERROR(VLOOKUP(N$4,Switching!$B$35:$F$44,5,0),0)-IFERROR(VLOOKUP(N$4,Switching!$B$23:$F$31,5,0),0)</f>
        <v>524</v>
      </c>
      <c r="O214" s="10">
        <f>Customers!O213+IFERROR(VLOOKUP(O$4,Switching!$B$35:$F$44,5,0),0)-IFERROR(VLOOKUP(O$4,Switching!$B$23:$F$31,5,0),0)</f>
        <v>52</v>
      </c>
      <c r="P214" s="10">
        <f>Customers!P213+IFERROR(VLOOKUP(P$4,Switching!$B$35:$F$44,5,0),0)-IFERROR(VLOOKUP(P$4,Switching!$B$23:$F$31,5,0),0)</f>
        <v>747</v>
      </c>
      <c r="Q214" s="10">
        <f>Customers!Q213+IFERROR(VLOOKUP(Q$4,Switching!$B$35:$F$44,5,0),0)-IFERROR(VLOOKUP(Q$4,Switching!$B$23:$F$31,5,0),0)</f>
        <v>1</v>
      </c>
      <c r="R214" s="10">
        <f>Customers!R213+IFERROR(VLOOKUP(R$4,Switching!$B$35:$F$44,5,0),0)-IFERROR(VLOOKUP(R$4,Switching!$B$23:$F$31,5,0),0)</f>
        <v>6</v>
      </c>
      <c r="S214" s="10">
        <f>Customers!S213+IFERROR(VLOOKUP(S$4,Switching!$B$35:$F$44,5,0),0)-IFERROR(VLOOKUP(S$4,Switching!$B$23:$F$31,5,0),0)</f>
        <v>5</v>
      </c>
      <c r="T214" s="10">
        <f t="shared" si="15"/>
        <v>12</v>
      </c>
      <c r="U214" s="10">
        <f>Customers!U213+IFERROR(VLOOKUP(U$4,Switching!$B$35:$F$44,5,0),0)-IFERROR(VLOOKUP(U$4,Switching!$B$23:$F$31,5,0),0)</f>
        <v>32</v>
      </c>
      <c r="V214" s="10">
        <f>Customers!V213+IFERROR(VLOOKUP(V$4,Switching!$B$35:$F$44,5,0),0)-IFERROR(VLOOKUP(V$4,Switching!$B$23:$F$31,5,0),0)</f>
        <v>1</v>
      </c>
      <c r="W214" s="10">
        <f>Customers!W213+IFERROR(VLOOKUP(W$4,Switching!$B$35:$F$44,5,0),0)-IFERROR(VLOOKUP(W$4,Switching!$B$23:$F$31,5,0),0)</f>
        <v>23296</v>
      </c>
      <c r="X214" s="35">
        <f t="shared" si="16"/>
        <v>4839</v>
      </c>
      <c r="Y214" s="10">
        <f>Customers!Y213+IFERROR(VLOOKUP(Y$4,Switching!$B$35:$F$44,5,0),0)-IFERROR(VLOOKUP(Y$4,Switching!$B$23:$F$31,5,0),0)</f>
        <v>4016</v>
      </c>
      <c r="Z214" s="10">
        <f>Customers!Z213+IFERROR(VLOOKUP(Z$4,Switching!$B$35:$F$44,5,0),0)-IFERROR(VLOOKUP(Z$4,Switching!$B$23:$F$31,5,0),0)</f>
        <v>823</v>
      </c>
      <c r="AA214" s="10">
        <f>Customers!AA213+IFERROR(VLOOKUP(AA$4,Switching!$B$35:$F$44,5,0),0)-IFERROR(VLOOKUP(AA$4,Switching!$B$23:$F$31,5,0),0)</f>
        <v>19</v>
      </c>
      <c r="AB214" s="10">
        <f>Customers!AB213+IFERROR(VLOOKUP(AB$4,Switching!$B$35:$F$44,5,0),0)-IFERROR(VLOOKUP(AB$4,Switching!$B$23:$F$31,5,0),0)</f>
        <v>187</v>
      </c>
      <c r="AC214" s="10">
        <f>Customers!AC213+IFERROR(VLOOKUP(AC$4,Switching!$B$35:$F$44,5,0),0)-IFERROR(VLOOKUP(AC$4,Switching!$B$23:$F$31,5,0),0)</f>
        <v>4</v>
      </c>
      <c r="AD214" s="10">
        <f>Customers!AD213+IFERROR(VLOOKUP(AD$4,Switching!$B$35:$F$44,5,0),0)-IFERROR(VLOOKUP(AD$4,Switching!$B$23:$F$31,5,0),0)</f>
        <v>18</v>
      </c>
      <c r="AE214" s="10">
        <f>Customers!AE213+IFERROR(VLOOKUP(AE$4,Switching!$B$35:$F$44,5,0),0)-IFERROR(VLOOKUP(AE$4,Switching!$B$23:$F$31,5,0),0)</f>
        <v>130</v>
      </c>
      <c r="AF214" s="10">
        <f>Customers!AF213+IFERROR(VLOOKUP(AF$4,Switching!$B$35:$F$44,5,0),0)-IFERROR(VLOOKUP(AF$4,Switching!$B$23:$F$31,5,0),0)</f>
        <v>13</v>
      </c>
      <c r="AG214" s="10">
        <f>Customers!AG213+IFERROR(VLOOKUP(AG$4,Switching!$B$35:$F$44,5,0),0)-IFERROR(VLOOKUP(AG$4,Switching!$B$23:$F$31,5,0),0)</f>
        <v>12</v>
      </c>
      <c r="AH214" s="10">
        <f>Customers!AH213+IFERROR(VLOOKUP(AH$4,Switching!$B$35:$F$44,5,0),0)-IFERROR(VLOOKUP(AH$4,Switching!$B$23:$F$31,5,0),0)</f>
        <v>396825</v>
      </c>
      <c r="AI214" s="35">
        <f t="shared" si="17"/>
        <v>47836</v>
      </c>
      <c r="AJ214" s="10">
        <f>Customers!AJ213+IFERROR(VLOOKUP(AJ$4,Switching!$B$35:$F$44,5,0),0)-IFERROR(VLOOKUP(AJ$4,Switching!$B$23:$F$31,5,0),0)</f>
        <v>30263.830370220148</v>
      </c>
      <c r="AK214" s="10">
        <f>Customers!AK213+IFERROR(VLOOKUP(AK$4,Switching!$B$35:$F$44,5,0),0)-IFERROR(VLOOKUP(AK$4,Switching!$B$23:$F$31,5,0),0)</f>
        <v>17572.169629779852</v>
      </c>
      <c r="AL214" s="10">
        <f>Customers!AL213+IFERROR(VLOOKUP(AL$4,Switching!$B$35:$F$44,5,0),0)-IFERROR(VLOOKUP(AL$4,Switching!$B$23:$F$31,5,0),0)</f>
        <v>52</v>
      </c>
      <c r="AM214" s="10">
        <f>Customers!AM213+IFERROR(VLOOKUP(AM$4,Switching!$B$35:$F$44,5,0),0)-IFERROR(VLOOKUP(AM$4,Switching!$B$23:$F$31,5,0),0)</f>
        <v>2603</v>
      </c>
      <c r="AN214" s="10">
        <f>Customers!AN213+IFERROR(VLOOKUP(AN$4,Switching!$B$35:$F$44,5,0),0)-IFERROR(VLOOKUP(AN$4,Switching!$B$23:$F$31,5,0),0)</f>
        <v>48</v>
      </c>
      <c r="AO214" s="10">
        <f>Customers!AO213+IFERROR(VLOOKUP(AO$4,Switching!$B$35:$F$44,5,0),0)-IFERROR(VLOOKUP(AO$4,Switching!$B$23:$F$31,5,0),0)</f>
        <v>233</v>
      </c>
      <c r="AP214" s="10">
        <f>Customers!AP213+IFERROR(VLOOKUP(AP$4,Switching!$B$35:$F$44,5,0),0)-IFERROR(VLOOKUP(AP$4,Switching!$B$23:$F$31,5,0),0)</f>
        <v>21</v>
      </c>
      <c r="AQ214" s="10">
        <f>Customers!AQ213+IFERROR(VLOOKUP(AQ$4,Switching!$B$35:$F$44,5,0),0)-IFERROR(VLOOKUP(AQ$4,Switching!$B$23:$F$31,5,0),0)</f>
        <v>208</v>
      </c>
      <c r="AR214" s="10">
        <f>Customers!AR213+IFERROR(VLOOKUP(AR$4,Switching!$B$35:$F$44,5,0),0)-IFERROR(VLOOKUP(AR$4,Switching!$B$23:$F$31,5,0),0)</f>
        <v>74</v>
      </c>
      <c r="AS214" s="10">
        <f>Customers!AS213+IFERROR(VLOOKUP(AS$4,Switching!$B$35:$F$44,5,0),0)-IFERROR(VLOOKUP(AS$4,Switching!$B$23:$F$31,5,0),0)</f>
        <v>100</v>
      </c>
      <c r="AT214" s="10">
        <f>Customers!AT213+IFERROR(VLOOKUP(AT$4,Switching!$B$35:$F$44,5,0),0)-IFERROR(VLOOKUP(AT$4,Switching!$B$23:$F$31,5,0),0)</f>
        <v>156</v>
      </c>
      <c r="AU214" s="10">
        <f>Customers!AU213+IFERROR(VLOOKUP(AU$4,Switching!$B$35:$F$44,5,0),0)-IFERROR(VLOOKUP(AU$4,Switching!$B$23:$F$31,5,0),0)</f>
        <v>12</v>
      </c>
      <c r="AV214" s="10">
        <f>Customers!AV213+IFERROR(VLOOKUP(AV$4,Switching!$B$35:$F$44,5,0),0)-IFERROR(VLOOKUP(AV$4,Switching!$B$23:$F$31,5,0),0)</f>
        <v>905</v>
      </c>
      <c r="AW214" s="10">
        <f>Customers!AW213+IFERROR(VLOOKUP(AW$4,Switching!$B$35:$F$44,5,0),0)-IFERROR(VLOOKUP(AW$4,Switching!$B$23:$F$31,5,0),0)</f>
        <v>1</v>
      </c>
      <c r="AX214" s="10">
        <f>Customers!AX213+IFERROR(VLOOKUP(AX$4,Switching!$B$35:$F$44,5,0),0)-IFERROR(VLOOKUP(AX$4,Switching!$B$23:$F$31,5,0),0)</f>
        <v>2</v>
      </c>
    </row>
    <row r="215" spans="1:50" x14ac:dyDescent="0.25">
      <c r="A215" s="8">
        <v>2031</v>
      </c>
      <c r="B215" s="8">
        <v>12</v>
      </c>
      <c r="C215" s="8" t="s">
        <v>690</v>
      </c>
      <c r="D215" s="10">
        <f>Customers!D214+IFERROR(VLOOKUP(D$4,Switching!$B$35:$F$44,5,0),0)-IFERROR(VLOOKUP(D$4,Switching!$B$23:$F$31,5,0),0)</f>
        <v>461602.86610883201</v>
      </c>
      <c r="E215" s="36">
        <f t="shared" si="18"/>
        <v>710</v>
      </c>
      <c r="F215" s="10">
        <f>Customers!F214+IFERROR(VLOOKUP(F$4,Switching!$B$35:$F$44,5,0),0)-IFERROR(VLOOKUP(F$4,Switching!$B$23:$F$31,5,0),0)</f>
        <v>419</v>
      </c>
      <c r="G215" s="10">
        <f>Customers!G214+IFERROR(VLOOKUP(G$4,Switching!$B$35:$F$44,5,0),0)-IFERROR(VLOOKUP(G$4,Switching!$B$23:$F$31,5,0),0)</f>
        <v>291</v>
      </c>
      <c r="H215" s="35">
        <f t="shared" si="19"/>
        <v>84020</v>
      </c>
      <c r="I215" s="10">
        <f>Customers!I214+IFERROR(VLOOKUP(I$4,Switching!$B$35:$F$44,5,0),0)-IFERROR(VLOOKUP(I$4,Switching!$B$23:$F$31,5,0),0)</f>
        <v>65017.044910033845</v>
      </c>
      <c r="J215" s="10">
        <f>Customers!J214+IFERROR(VLOOKUP(J$4,Switching!$B$35:$F$44,5,0),0)-IFERROR(VLOOKUP(J$4,Switching!$B$23:$F$31,5,0),0)</f>
        <v>19002.955089966155</v>
      </c>
      <c r="K215" s="10">
        <f>Customers!K214+IFERROR(VLOOKUP(K$4,Switching!$B$35:$F$44,5,0),0)-IFERROR(VLOOKUP(K$4,Switching!$B$23:$F$31,5,0),0)</f>
        <v>195</v>
      </c>
      <c r="L215" s="10">
        <f>Customers!L214+IFERROR(VLOOKUP(L$4,Switching!$B$35:$F$44,5,0),0)-IFERROR(VLOOKUP(L$4,Switching!$B$23:$F$31,5,0),0)</f>
        <v>4560</v>
      </c>
      <c r="M215" s="10">
        <f>Customers!M214+IFERROR(VLOOKUP(M$4,Switching!$B$35:$F$44,5,0),0)-IFERROR(VLOOKUP(M$4,Switching!$B$23:$F$31,5,0),0)</f>
        <v>216</v>
      </c>
      <c r="N215" s="10">
        <f>Customers!N214+IFERROR(VLOOKUP(N$4,Switching!$B$35:$F$44,5,0),0)-IFERROR(VLOOKUP(N$4,Switching!$B$23:$F$31,5,0),0)</f>
        <v>524</v>
      </c>
      <c r="O215" s="10">
        <f>Customers!O214+IFERROR(VLOOKUP(O$4,Switching!$B$35:$F$44,5,0),0)-IFERROR(VLOOKUP(O$4,Switching!$B$23:$F$31,5,0),0)</f>
        <v>52</v>
      </c>
      <c r="P215" s="10">
        <f>Customers!P214+IFERROR(VLOOKUP(P$4,Switching!$B$35:$F$44,5,0),0)-IFERROR(VLOOKUP(P$4,Switching!$B$23:$F$31,5,0),0)</f>
        <v>747</v>
      </c>
      <c r="Q215" s="10">
        <f>Customers!Q214+IFERROR(VLOOKUP(Q$4,Switching!$B$35:$F$44,5,0),0)-IFERROR(VLOOKUP(Q$4,Switching!$B$23:$F$31,5,0),0)</f>
        <v>1</v>
      </c>
      <c r="R215" s="10">
        <f>Customers!R214+IFERROR(VLOOKUP(R$4,Switching!$B$35:$F$44,5,0),0)-IFERROR(VLOOKUP(R$4,Switching!$B$23:$F$31,5,0),0)</f>
        <v>6</v>
      </c>
      <c r="S215" s="10">
        <f>Customers!S214+IFERROR(VLOOKUP(S$4,Switching!$B$35:$F$44,5,0),0)-IFERROR(VLOOKUP(S$4,Switching!$B$23:$F$31,5,0),0)</f>
        <v>5</v>
      </c>
      <c r="T215" s="10">
        <f t="shared" si="15"/>
        <v>12</v>
      </c>
      <c r="U215" s="10">
        <f>Customers!U214+IFERROR(VLOOKUP(U$4,Switching!$B$35:$F$44,5,0),0)-IFERROR(VLOOKUP(U$4,Switching!$B$23:$F$31,5,0),0)</f>
        <v>32</v>
      </c>
      <c r="V215" s="10">
        <f>Customers!V214+IFERROR(VLOOKUP(V$4,Switching!$B$35:$F$44,5,0),0)-IFERROR(VLOOKUP(V$4,Switching!$B$23:$F$31,5,0),0)</f>
        <v>1</v>
      </c>
      <c r="W215" s="10">
        <f>Customers!W214+IFERROR(VLOOKUP(W$4,Switching!$B$35:$F$44,5,0),0)-IFERROR(VLOOKUP(W$4,Switching!$B$23:$F$31,5,0),0)</f>
        <v>23301</v>
      </c>
      <c r="X215" s="35">
        <f t="shared" si="16"/>
        <v>4841</v>
      </c>
      <c r="Y215" s="10">
        <f>Customers!Y214+IFERROR(VLOOKUP(Y$4,Switching!$B$35:$F$44,5,0),0)-IFERROR(VLOOKUP(Y$4,Switching!$B$23:$F$31,5,0),0)</f>
        <v>4018</v>
      </c>
      <c r="Z215" s="10">
        <f>Customers!Z214+IFERROR(VLOOKUP(Z$4,Switching!$B$35:$F$44,5,0),0)-IFERROR(VLOOKUP(Z$4,Switching!$B$23:$F$31,5,0),0)</f>
        <v>823</v>
      </c>
      <c r="AA215" s="10">
        <f>Customers!AA214+IFERROR(VLOOKUP(AA$4,Switching!$B$35:$F$44,5,0),0)-IFERROR(VLOOKUP(AA$4,Switching!$B$23:$F$31,5,0),0)</f>
        <v>19</v>
      </c>
      <c r="AB215" s="10">
        <f>Customers!AB214+IFERROR(VLOOKUP(AB$4,Switching!$B$35:$F$44,5,0),0)-IFERROR(VLOOKUP(AB$4,Switching!$B$23:$F$31,5,0),0)</f>
        <v>187</v>
      </c>
      <c r="AC215" s="10">
        <f>Customers!AC214+IFERROR(VLOOKUP(AC$4,Switching!$B$35:$F$44,5,0),0)-IFERROR(VLOOKUP(AC$4,Switching!$B$23:$F$31,5,0),0)</f>
        <v>4</v>
      </c>
      <c r="AD215" s="10">
        <f>Customers!AD214+IFERROR(VLOOKUP(AD$4,Switching!$B$35:$F$44,5,0),0)-IFERROR(VLOOKUP(AD$4,Switching!$B$23:$F$31,5,0),0)</f>
        <v>18</v>
      </c>
      <c r="AE215" s="10">
        <f>Customers!AE214+IFERROR(VLOOKUP(AE$4,Switching!$B$35:$F$44,5,0),0)-IFERROR(VLOOKUP(AE$4,Switching!$B$23:$F$31,5,0),0)</f>
        <v>130</v>
      </c>
      <c r="AF215" s="10">
        <f>Customers!AF214+IFERROR(VLOOKUP(AF$4,Switching!$B$35:$F$44,5,0),0)-IFERROR(VLOOKUP(AF$4,Switching!$B$23:$F$31,5,0),0)</f>
        <v>13</v>
      </c>
      <c r="AG215" s="10">
        <f>Customers!AG214+IFERROR(VLOOKUP(AG$4,Switching!$B$35:$F$44,5,0),0)-IFERROR(VLOOKUP(AG$4,Switching!$B$23:$F$31,5,0),0)</f>
        <v>12</v>
      </c>
      <c r="AH215" s="10">
        <f>Customers!AH214+IFERROR(VLOOKUP(AH$4,Switching!$B$35:$F$44,5,0),0)-IFERROR(VLOOKUP(AH$4,Switching!$B$23:$F$31,5,0),0)</f>
        <v>396977</v>
      </c>
      <c r="AI215" s="35">
        <f t="shared" si="17"/>
        <v>47853</v>
      </c>
      <c r="AJ215" s="10">
        <f>Customers!AJ214+IFERROR(VLOOKUP(AJ$4,Switching!$B$35:$F$44,5,0),0)-IFERROR(VLOOKUP(AJ$4,Switching!$B$23:$F$31,5,0),0)</f>
        <v>30274.586042948238</v>
      </c>
      <c r="AK215" s="10">
        <f>Customers!AK214+IFERROR(VLOOKUP(AK$4,Switching!$B$35:$F$44,5,0),0)-IFERROR(VLOOKUP(AK$4,Switching!$B$23:$F$31,5,0),0)</f>
        <v>17578.413957051758</v>
      </c>
      <c r="AL215" s="10">
        <f>Customers!AL214+IFERROR(VLOOKUP(AL$4,Switching!$B$35:$F$44,5,0),0)-IFERROR(VLOOKUP(AL$4,Switching!$B$23:$F$31,5,0),0)</f>
        <v>52</v>
      </c>
      <c r="AM215" s="10">
        <f>Customers!AM214+IFERROR(VLOOKUP(AM$4,Switching!$B$35:$F$44,5,0),0)-IFERROR(VLOOKUP(AM$4,Switching!$B$23:$F$31,5,0),0)</f>
        <v>2603</v>
      </c>
      <c r="AN215" s="10">
        <f>Customers!AN214+IFERROR(VLOOKUP(AN$4,Switching!$B$35:$F$44,5,0),0)-IFERROR(VLOOKUP(AN$4,Switching!$B$23:$F$31,5,0),0)</f>
        <v>48</v>
      </c>
      <c r="AO215" s="10">
        <f>Customers!AO214+IFERROR(VLOOKUP(AO$4,Switching!$B$35:$F$44,5,0),0)-IFERROR(VLOOKUP(AO$4,Switching!$B$23:$F$31,5,0),0)</f>
        <v>233</v>
      </c>
      <c r="AP215" s="10">
        <f>Customers!AP214+IFERROR(VLOOKUP(AP$4,Switching!$B$35:$F$44,5,0),0)-IFERROR(VLOOKUP(AP$4,Switching!$B$23:$F$31,5,0),0)</f>
        <v>21</v>
      </c>
      <c r="AQ215" s="10">
        <f>Customers!AQ214+IFERROR(VLOOKUP(AQ$4,Switching!$B$35:$F$44,5,0),0)-IFERROR(VLOOKUP(AQ$4,Switching!$B$23:$F$31,5,0),0)</f>
        <v>208</v>
      </c>
      <c r="AR215" s="10">
        <f>Customers!AR214+IFERROR(VLOOKUP(AR$4,Switching!$B$35:$F$44,5,0),0)-IFERROR(VLOOKUP(AR$4,Switching!$B$23:$F$31,5,0),0)</f>
        <v>74</v>
      </c>
      <c r="AS215" s="10">
        <f>Customers!AS214+IFERROR(VLOOKUP(AS$4,Switching!$B$35:$F$44,5,0),0)-IFERROR(VLOOKUP(AS$4,Switching!$B$23:$F$31,5,0),0)</f>
        <v>100</v>
      </c>
      <c r="AT215" s="10">
        <f>Customers!AT214+IFERROR(VLOOKUP(AT$4,Switching!$B$35:$F$44,5,0),0)-IFERROR(VLOOKUP(AT$4,Switching!$B$23:$F$31,5,0),0)</f>
        <v>156</v>
      </c>
      <c r="AU215" s="10">
        <f>Customers!AU214+IFERROR(VLOOKUP(AU$4,Switching!$B$35:$F$44,5,0),0)-IFERROR(VLOOKUP(AU$4,Switching!$B$23:$F$31,5,0),0)</f>
        <v>12</v>
      </c>
      <c r="AV215" s="10">
        <f>Customers!AV214+IFERROR(VLOOKUP(AV$4,Switching!$B$35:$F$44,5,0),0)-IFERROR(VLOOKUP(AV$4,Switching!$B$23:$F$31,5,0),0)</f>
        <v>905</v>
      </c>
      <c r="AW215" s="10">
        <f>Customers!AW214+IFERROR(VLOOKUP(AW$4,Switching!$B$35:$F$44,5,0),0)-IFERROR(VLOOKUP(AW$4,Switching!$B$23:$F$31,5,0),0)</f>
        <v>1</v>
      </c>
      <c r="AX215" s="10">
        <f>Customers!AX214+IFERROR(VLOOKUP(AX$4,Switching!$B$35:$F$44,5,0),0)-IFERROR(VLOOKUP(AX$4,Switching!$B$23:$F$31,5,0),0)</f>
        <v>2</v>
      </c>
    </row>
    <row r="216" spans="1:50" x14ac:dyDescent="0.25">
      <c r="A216" s="8">
        <v>2032</v>
      </c>
      <c r="B216" s="8">
        <v>1</v>
      </c>
      <c r="C216" s="8" t="s">
        <v>691</v>
      </c>
      <c r="D216" s="10">
        <f>Customers!D215+IFERROR(VLOOKUP(D$4,Switching!$B$35:$F$44,5,0),0)-IFERROR(VLOOKUP(D$4,Switching!$B$23:$F$31,5,0),0)</f>
        <v>461730.42860658601</v>
      </c>
      <c r="E216" s="36">
        <f t="shared" si="18"/>
        <v>711</v>
      </c>
      <c r="F216" s="10">
        <f>Customers!F215+IFERROR(VLOOKUP(F$4,Switching!$B$35:$F$44,5,0),0)-IFERROR(VLOOKUP(F$4,Switching!$B$23:$F$31,5,0),0)</f>
        <v>419</v>
      </c>
      <c r="G216" s="10">
        <f>Customers!G215+IFERROR(VLOOKUP(G$4,Switching!$B$35:$F$44,5,0),0)-IFERROR(VLOOKUP(G$4,Switching!$B$23:$F$31,5,0),0)</f>
        <v>292</v>
      </c>
      <c r="H216" s="35">
        <f t="shared" si="19"/>
        <v>84030</v>
      </c>
      <c r="I216" s="10">
        <f>Customers!I215+IFERROR(VLOOKUP(I$4,Switching!$B$35:$F$44,5,0),0)-IFERROR(VLOOKUP(I$4,Switching!$B$23:$F$31,5,0),0)</f>
        <v>65024.793321321617</v>
      </c>
      <c r="J216" s="10">
        <f>Customers!J215+IFERROR(VLOOKUP(J$4,Switching!$B$35:$F$44,5,0),0)-IFERROR(VLOOKUP(J$4,Switching!$B$23:$F$31,5,0),0)</f>
        <v>19005.206678678387</v>
      </c>
      <c r="K216" s="10">
        <f>Customers!K215+IFERROR(VLOOKUP(K$4,Switching!$B$35:$F$44,5,0),0)-IFERROR(VLOOKUP(K$4,Switching!$B$23:$F$31,5,0),0)</f>
        <v>195</v>
      </c>
      <c r="L216" s="10">
        <f>Customers!L215+IFERROR(VLOOKUP(L$4,Switching!$B$35:$F$44,5,0),0)-IFERROR(VLOOKUP(L$4,Switching!$B$23:$F$31,5,0),0)</f>
        <v>4560</v>
      </c>
      <c r="M216" s="10">
        <f>Customers!M215+IFERROR(VLOOKUP(M$4,Switching!$B$35:$F$44,5,0),0)-IFERROR(VLOOKUP(M$4,Switching!$B$23:$F$31,5,0),0)</f>
        <v>216</v>
      </c>
      <c r="N216" s="10">
        <f>Customers!N215+IFERROR(VLOOKUP(N$4,Switching!$B$35:$F$44,5,0),0)-IFERROR(VLOOKUP(N$4,Switching!$B$23:$F$31,5,0),0)</f>
        <v>524</v>
      </c>
      <c r="O216" s="10">
        <f>Customers!O215+IFERROR(VLOOKUP(O$4,Switching!$B$35:$F$44,5,0),0)-IFERROR(VLOOKUP(O$4,Switching!$B$23:$F$31,5,0),0)</f>
        <v>52</v>
      </c>
      <c r="P216" s="10">
        <f>Customers!P215+IFERROR(VLOOKUP(P$4,Switching!$B$35:$F$44,5,0),0)-IFERROR(VLOOKUP(P$4,Switching!$B$23:$F$31,5,0),0)</f>
        <v>747</v>
      </c>
      <c r="Q216" s="10">
        <f>Customers!Q215+IFERROR(VLOOKUP(Q$4,Switching!$B$35:$F$44,5,0),0)-IFERROR(VLOOKUP(Q$4,Switching!$B$23:$F$31,5,0),0)</f>
        <v>1</v>
      </c>
      <c r="R216" s="10">
        <f>Customers!R215+IFERROR(VLOOKUP(R$4,Switching!$B$35:$F$44,5,0),0)-IFERROR(VLOOKUP(R$4,Switching!$B$23:$F$31,5,0),0)</f>
        <v>6</v>
      </c>
      <c r="S216" s="10">
        <f>Customers!S215+IFERROR(VLOOKUP(S$4,Switching!$B$35:$F$44,5,0),0)-IFERROR(VLOOKUP(S$4,Switching!$B$23:$F$31,5,0),0)</f>
        <v>5</v>
      </c>
      <c r="T216" s="10">
        <f t="shared" si="15"/>
        <v>12</v>
      </c>
      <c r="U216" s="10">
        <f>Customers!U215+IFERROR(VLOOKUP(U$4,Switching!$B$35:$F$44,5,0),0)-IFERROR(VLOOKUP(U$4,Switching!$B$23:$F$31,5,0),0)</f>
        <v>32</v>
      </c>
      <c r="V216" s="10">
        <f>Customers!V215+IFERROR(VLOOKUP(V$4,Switching!$B$35:$F$44,5,0),0)-IFERROR(VLOOKUP(V$4,Switching!$B$23:$F$31,5,0),0)</f>
        <v>1</v>
      </c>
      <c r="W216" s="10">
        <f>Customers!W215+IFERROR(VLOOKUP(W$4,Switching!$B$35:$F$44,5,0),0)-IFERROR(VLOOKUP(W$4,Switching!$B$23:$F$31,5,0),0)</f>
        <v>23271</v>
      </c>
      <c r="X216" s="35">
        <f t="shared" si="16"/>
        <v>4843</v>
      </c>
      <c r="Y216" s="10">
        <f>Customers!Y215+IFERROR(VLOOKUP(Y$4,Switching!$B$35:$F$44,5,0),0)-IFERROR(VLOOKUP(Y$4,Switching!$B$23:$F$31,5,0),0)</f>
        <v>4020</v>
      </c>
      <c r="Z216" s="10">
        <f>Customers!Z215+IFERROR(VLOOKUP(Z$4,Switching!$B$35:$F$44,5,0),0)-IFERROR(VLOOKUP(Z$4,Switching!$B$23:$F$31,5,0),0)</f>
        <v>823</v>
      </c>
      <c r="AA216" s="10">
        <f>Customers!AA215+IFERROR(VLOOKUP(AA$4,Switching!$B$35:$F$44,5,0),0)-IFERROR(VLOOKUP(AA$4,Switching!$B$23:$F$31,5,0),0)</f>
        <v>19</v>
      </c>
      <c r="AB216" s="10">
        <f>Customers!AB215+IFERROR(VLOOKUP(AB$4,Switching!$B$35:$F$44,5,0),0)-IFERROR(VLOOKUP(AB$4,Switching!$B$23:$F$31,5,0),0)</f>
        <v>187</v>
      </c>
      <c r="AC216" s="10">
        <f>Customers!AC215+IFERROR(VLOOKUP(AC$4,Switching!$B$35:$F$44,5,0),0)-IFERROR(VLOOKUP(AC$4,Switching!$B$23:$F$31,5,0),0)</f>
        <v>4</v>
      </c>
      <c r="AD216" s="10">
        <f>Customers!AD215+IFERROR(VLOOKUP(AD$4,Switching!$B$35:$F$44,5,0),0)-IFERROR(VLOOKUP(AD$4,Switching!$B$23:$F$31,5,0),0)</f>
        <v>18</v>
      </c>
      <c r="AE216" s="10">
        <f>Customers!AE215+IFERROR(VLOOKUP(AE$4,Switching!$B$35:$F$44,5,0),0)-IFERROR(VLOOKUP(AE$4,Switching!$B$23:$F$31,5,0),0)</f>
        <v>130</v>
      </c>
      <c r="AF216" s="10">
        <f>Customers!AF215+IFERROR(VLOOKUP(AF$4,Switching!$B$35:$F$44,5,0),0)-IFERROR(VLOOKUP(AF$4,Switching!$B$23:$F$31,5,0),0)</f>
        <v>13</v>
      </c>
      <c r="AG216" s="10">
        <f>Customers!AG215+IFERROR(VLOOKUP(AG$4,Switching!$B$35:$F$44,5,0),0)-IFERROR(VLOOKUP(AG$4,Switching!$B$23:$F$31,5,0),0)</f>
        <v>12</v>
      </c>
      <c r="AH216" s="10">
        <f>Customers!AH215+IFERROR(VLOOKUP(AH$4,Switching!$B$35:$F$44,5,0),0)-IFERROR(VLOOKUP(AH$4,Switching!$B$23:$F$31,5,0),0)</f>
        <v>397130</v>
      </c>
      <c r="AI216" s="35">
        <f t="shared" si="17"/>
        <v>47870</v>
      </c>
      <c r="AJ216" s="10">
        <f>Customers!AJ215+IFERROR(VLOOKUP(AJ$4,Switching!$B$35:$F$44,5,0),0)-IFERROR(VLOOKUP(AJ$4,Switching!$B$23:$F$31,5,0),0)</f>
        <v>30285.341715676332</v>
      </c>
      <c r="AK216" s="10">
        <f>Customers!AK215+IFERROR(VLOOKUP(AK$4,Switching!$B$35:$F$44,5,0),0)-IFERROR(VLOOKUP(AK$4,Switching!$B$23:$F$31,5,0),0)</f>
        <v>17584.658284323665</v>
      </c>
      <c r="AL216" s="10">
        <f>Customers!AL215+IFERROR(VLOOKUP(AL$4,Switching!$B$35:$F$44,5,0),0)-IFERROR(VLOOKUP(AL$4,Switching!$B$23:$F$31,5,0),0)</f>
        <v>52</v>
      </c>
      <c r="AM216" s="10">
        <f>Customers!AM215+IFERROR(VLOOKUP(AM$4,Switching!$B$35:$F$44,5,0),0)-IFERROR(VLOOKUP(AM$4,Switching!$B$23:$F$31,5,0),0)</f>
        <v>2603</v>
      </c>
      <c r="AN216" s="10">
        <f>Customers!AN215+IFERROR(VLOOKUP(AN$4,Switching!$B$35:$F$44,5,0),0)-IFERROR(VLOOKUP(AN$4,Switching!$B$23:$F$31,5,0),0)</f>
        <v>48</v>
      </c>
      <c r="AO216" s="10">
        <f>Customers!AO215+IFERROR(VLOOKUP(AO$4,Switching!$B$35:$F$44,5,0),0)-IFERROR(VLOOKUP(AO$4,Switching!$B$23:$F$31,5,0),0)</f>
        <v>233</v>
      </c>
      <c r="AP216" s="10">
        <f>Customers!AP215+IFERROR(VLOOKUP(AP$4,Switching!$B$35:$F$44,5,0),0)-IFERROR(VLOOKUP(AP$4,Switching!$B$23:$F$31,5,0),0)</f>
        <v>21</v>
      </c>
      <c r="AQ216" s="10">
        <f>Customers!AQ215+IFERROR(VLOOKUP(AQ$4,Switching!$B$35:$F$44,5,0),0)-IFERROR(VLOOKUP(AQ$4,Switching!$B$23:$F$31,5,0),0)</f>
        <v>208</v>
      </c>
      <c r="AR216" s="10">
        <f>Customers!AR215+IFERROR(VLOOKUP(AR$4,Switching!$B$35:$F$44,5,0),0)-IFERROR(VLOOKUP(AR$4,Switching!$B$23:$F$31,5,0),0)</f>
        <v>74</v>
      </c>
      <c r="AS216" s="10">
        <f>Customers!AS215+IFERROR(VLOOKUP(AS$4,Switching!$B$35:$F$44,5,0),0)-IFERROR(VLOOKUP(AS$4,Switching!$B$23:$F$31,5,0),0)</f>
        <v>100</v>
      </c>
      <c r="AT216" s="10">
        <f>Customers!AT215+IFERROR(VLOOKUP(AT$4,Switching!$B$35:$F$44,5,0),0)-IFERROR(VLOOKUP(AT$4,Switching!$B$23:$F$31,5,0),0)</f>
        <v>156</v>
      </c>
      <c r="AU216" s="10">
        <f>Customers!AU215+IFERROR(VLOOKUP(AU$4,Switching!$B$35:$F$44,5,0),0)-IFERROR(VLOOKUP(AU$4,Switching!$B$23:$F$31,5,0),0)</f>
        <v>12</v>
      </c>
      <c r="AV216" s="10">
        <f>Customers!AV215+IFERROR(VLOOKUP(AV$4,Switching!$B$35:$F$44,5,0),0)-IFERROR(VLOOKUP(AV$4,Switching!$B$23:$F$31,5,0),0)</f>
        <v>905</v>
      </c>
      <c r="AW216" s="10">
        <f>Customers!AW215+IFERROR(VLOOKUP(AW$4,Switching!$B$35:$F$44,5,0),0)-IFERROR(VLOOKUP(AW$4,Switching!$B$23:$F$31,5,0),0)</f>
        <v>1</v>
      </c>
      <c r="AX216" s="10">
        <f>Customers!AX215+IFERROR(VLOOKUP(AX$4,Switching!$B$35:$F$44,5,0),0)-IFERROR(VLOOKUP(AX$4,Switching!$B$23:$F$31,5,0),0)</f>
        <v>2</v>
      </c>
    </row>
    <row r="217" spans="1:50" x14ac:dyDescent="0.25">
      <c r="A217" s="8">
        <v>2032</v>
      </c>
      <c r="B217" s="8">
        <v>2</v>
      </c>
      <c r="C217" s="8" t="s">
        <v>692</v>
      </c>
      <c r="D217" s="10">
        <f>Customers!D216+IFERROR(VLOOKUP(D$4,Switching!$B$35:$F$44,5,0),0)-IFERROR(VLOOKUP(D$4,Switching!$B$23:$F$31,5,0),0)</f>
        <v>461857.99124102102</v>
      </c>
      <c r="E217" s="36">
        <f t="shared" si="18"/>
        <v>711</v>
      </c>
      <c r="F217" s="10">
        <f>Customers!F216+IFERROR(VLOOKUP(F$4,Switching!$B$35:$F$44,5,0),0)-IFERROR(VLOOKUP(F$4,Switching!$B$23:$F$31,5,0),0)</f>
        <v>419</v>
      </c>
      <c r="G217" s="10">
        <f>Customers!G216+IFERROR(VLOOKUP(G$4,Switching!$B$35:$F$44,5,0),0)-IFERROR(VLOOKUP(G$4,Switching!$B$23:$F$31,5,0),0)</f>
        <v>292</v>
      </c>
      <c r="H217" s="35">
        <f t="shared" si="19"/>
        <v>84040</v>
      </c>
      <c r="I217" s="10">
        <f>Customers!I216+IFERROR(VLOOKUP(I$4,Switching!$B$35:$F$44,5,0),0)-IFERROR(VLOOKUP(I$4,Switching!$B$23:$F$31,5,0),0)</f>
        <v>65032.541732609388</v>
      </c>
      <c r="J217" s="10">
        <f>Customers!J216+IFERROR(VLOOKUP(J$4,Switching!$B$35:$F$44,5,0),0)-IFERROR(VLOOKUP(J$4,Switching!$B$23:$F$31,5,0),0)</f>
        <v>19007.458267390615</v>
      </c>
      <c r="K217" s="10">
        <f>Customers!K216+IFERROR(VLOOKUP(K$4,Switching!$B$35:$F$44,5,0),0)-IFERROR(VLOOKUP(K$4,Switching!$B$23:$F$31,5,0),0)</f>
        <v>195</v>
      </c>
      <c r="L217" s="10">
        <f>Customers!L216+IFERROR(VLOOKUP(L$4,Switching!$B$35:$F$44,5,0),0)-IFERROR(VLOOKUP(L$4,Switching!$B$23:$F$31,5,0),0)</f>
        <v>4560</v>
      </c>
      <c r="M217" s="10">
        <f>Customers!M216+IFERROR(VLOOKUP(M$4,Switching!$B$35:$F$44,5,0),0)-IFERROR(VLOOKUP(M$4,Switching!$B$23:$F$31,5,0),0)</f>
        <v>216</v>
      </c>
      <c r="N217" s="10">
        <f>Customers!N216+IFERROR(VLOOKUP(N$4,Switching!$B$35:$F$44,5,0),0)-IFERROR(VLOOKUP(N$4,Switching!$B$23:$F$31,5,0),0)</f>
        <v>524</v>
      </c>
      <c r="O217" s="10">
        <f>Customers!O216+IFERROR(VLOOKUP(O$4,Switching!$B$35:$F$44,5,0),0)-IFERROR(VLOOKUP(O$4,Switching!$B$23:$F$31,5,0),0)</f>
        <v>52</v>
      </c>
      <c r="P217" s="10">
        <f>Customers!P216+IFERROR(VLOOKUP(P$4,Switching!$B$35:$F$44,5,0),0)-IFERROR(VLOOKUP(P$4,Switching!$B$23:$F$31,5,0),0)</f>
        <v>747</v>
      </c>
      <c r="Q217" s="10">
        <f>Customers!Q216+IFERROR(VLOOKUP(Q$4,Switching!$B$35:$F$44,5,0),0)-IFERROR(VLOOKUP(Q$4,Switching!$B$23:$F$31,5,0),0)</f>
        <v>1</v>
      </c>
      <c r="R217" s="10">
        <f>Customers!R216+IFERROR(VLOOKUP(R$4,Switching!$B$35:$F$44,5,0),0)-IFERROR(VLOOKUP(R$4,Switching!$B$23:$F$31,5,0),0)</f>
        <v>6</v>
      </c>
      <c r="S217" s="10">
        <f>Customers!S216+IFERROR(VLOOKUP(S$4,Switching!$B$35:$F$44,5,0),0)-IFERROR(VLOOKUP(S$4,Switching!$B$23:$F$31,5,0),0)</f>
        <v>5</v>
      </c>
      <c r="T217" s="10">
        <f t="shared" si="15"/>
        <v>12</v>
      </c>
      <c r="U217" s="10">
        <f>Customers!U216+IFERROR(VLOOKUP(U$4,Switching!$B$35:$F$44,5,0),0)-IFERROR(VLOOKUP(U$4,Switching!$B$23:$F$31,5,0),0)</f>
        <v>32</v>
      </c>
      <c r="V217" s="10">
        <f>Customers!V216+IFERROR(VLOOKUP(V$4,Switching!$B$35:$F$44,5,0),0)-IFERROR(VLOOKUP(V$4,Switching!$B$23:$F$31,5,0),0)</f>
        <v>1</v>
      </c>
      <c r="W217" s="10">
        <f>Customers!W216+IFERROR(VLOOKUP(W$4,Switching!$B$35:$F$44,5,0),0)-IFERROR(VLOOKUP(W$4,Switching!$B$23:$F$31,5,0),0)</f>
        <v>23277</v>
      </c>
      <c r="X217" s="35">
        <f t="shared" si="16"/>
        <v>4845</v>
      </c>
      <c r="Y217" s="10">
        <f>Customers!Y216+IFERROR(VLOOKUP(Y$4,Switching!$B$35:$F$44,5,0),0)-IFERROR(VLOOKUP(Y$4,Switching!$B$23:$F$31,5,0),0)</f>
        <v>4021</v>
      </c>
      <c r="Z217" s="10">
        <f>Customers!Z216+IFERROR(VLOOKUP(Z$4,Switching!$B$35:$F$44,5,0),0)-IFERROR(VLOOKUP(Z$4,Switching!$B$23:$F$31,5,0),0)</f>
        <v>824</v>
      </c>
      <c r="AA217" s="10">
        <f>Customers!AA216+IFERROR(VLOOKUP(AA$4,Switching!$B$35:$F$44,5,0),0)-IFERROR(VLOOKUP(AA$4,Switching!$B$23:$F$31,5,0),0)</f>
        <v>19</v>
      </c>
      <c r="AB217" s="10">
        <f>Customers!AB216+IFERROR(VLOOKUP(AB$4,Switching!$B$35:$F$44,5,0),0)-IFERROR(VLOOKUP(AB$4,Switching!$B$23:$F$31,5,0),0)</f>
        <v>187</v>
      </c>
      <c r="AC217" s="10">
        <f>Customers!AC216+IFERROR(VLOOKUP(AC$4,Switching!$B$35:$F$44,5,0),0)-IFERROR(VLOOKUP(AC$4,Switching!$B$23:$F$31,5,0),0)</f>
        <v>4</v>
      </c>
      <c r="AD217" s="10">
        <f>Customers!AD216+IFERROR(VLOOKUP(AD$4,Switching!$B$35:$F$44,5,0),0)-IFERROR(VLOOKUP(AD$4,Switching!$B$23:$F$31,5,0),0)</f>
        <v>18</v>
      </c>
      <c r="AE217" s="10">
        <f>Customers!AE216+IFERROR(VLOOKUP(AE$4,Switching!$B$35:$F$44,5,0),0)-IFERROR(VLOOKUP(AE$4,Switching!$B$23:$F$31,5,0),0)</f>
        <v>130</v>
      </c>
      <c r="AF217" s="10">
        <f>Customers!AF216+IFERROR(VLOOKUP(AF$4,Switching!$B$35:$F$44,5,0),0)-IFERROR(VLOOKUP(AF$4,Switching!$B$23:$F$31,5,0),0)</f>
        <v>13</v>
      </c>
      <c r="AG217" s="10">
        <f>Customers!AG216+IFERROR(VLOOKUP(AG$4,Switching!$B$35:$F$44,5,0),0)-IFERROR(VLOOKUP(AG$4,Switching!$B$23:$F$31,5,0),0)</f>
        <v>12</v>
      </c>
      <c r="AH217" s="10">
        <f>Customers!AH216+IFERROR(VLOOKUP(AH$4,Switching!$B$35:$F$44,5,0),0)-IFERROR(VLOOKUP(AH$4,Switching!$B$23:$F$31,5,0),0)</f>
        <v>397282</v>
      </c>
      <c r="AI217" s="35">
        <f t="shared" si="17"/>
        <v>47887</v>
      </c>
      <c r="AJ217" s="10">
        <f>Customers!AJ216+IFERROR(VLOOKUP(AJ$4,Switching!$B$35:$F$44,5,0),0)-IFERROR(VLOOKUP(AJ$4,Switching!$B$23:$F$31,5,0),0)</f>
        <v>30296.097388404425</v>
      </c>
      <c r="AK217" s="10">
        <f>Customers!AK216+IFERROR(VLOOKUP(AK$4,Switching!$B$35:$F$44,5,0),0)-IFERROR(VLOOKUP(AK$4,Switching!$B$23:$F$31,5,0),0)</f>
        <v>17590.902611595575</v>
      </c>
      <c r="AL217" s="10">
        <f>Customers!AL216+IFERROR(VLOOKUP(AL$4,Switching!$B$35:$F$44,5,0),0)-IFERROR(VLOOKUP(AL$4,Switching!$B$23:$F$31,5,0),0)</f>
        <v>52</v>
      </c>
      <c r="AM217" s="10">
        <f>Customers!AM216+IFERROR(VLOOKUP(AM$4,Switching!$B$35:$F$44,5,0),0)-IFERROR(VLOOKUP(AM$4,Switching!$B$23:$F$31,5,0),0)</f>
        <v>2603</v>
      </c>
      <c r="AN217" s="10">
        <f>Customers!AN216+IFERROR(VLOOKUP(AN$4,Switching!$B$35:$F$44,5,0),0)-IFERROR(VLOOKUP(AN$4,Switching!$B$23:$F$31,5,0),0)</f>
        <v>48</v>
      </c>
      <c r="AO217" s="10">
        <f>Customers!AO216+IFERROR(VLOOKUP(AO$4,Switching!$B$35:$F$44,5,0),0)-IFERROR(VLOOKUP(AO$4,Switching!$B$23:$F$31,5,0),0)</f>
        <v>233</v>
      </c>
      <c r="AP217" s="10">
        <f>Customers!AP216+IFERROR(VLOOKUP(AP$4,Switching!$B$35:$F$44,5,0),0)-IFERROR(VLOOKUP(AP$4,Switching!$B$23:$F$31,5,0),0)</f>
        <v>21</v>
      </c>
      <c r="AQ217" s="10">
        <f>Customers!AQ216+IFERROR(VLOOKUP(AQ$4,Switching!$B$35:$F$44,5,0),0)-IFERROR(VLOOKUP(AQ$4,Switching!$B$23:$F$31,5,0),0)</f>
        <v>208</v>
      </c>
      <c r="AR217" s="10">
        <f>Customers!AR216+IFERROR(VLOOKUP(AR$4,Switching!$B$35:$F$44,5,0),0)-IFERROR(VLOOKUP(AR$4,Switching!$B$23:$F$31,5,0),0)</f>
        <v>74</v>
      </c>
      <c r="AS217" s="10">
        <f>Customers!AS216+IFERROR(VLOOKUP(AS$4,Switching!$B$35:$F$44,5,0),0)-IFERROR(VLOOKUP(AS$4,Switching!$B$23:$F$31,5,0),0)</f>
        <v>100</v>
      </c>
      <c r="AT217" s="10">
        <f>Customers!AT216+IFERROR(VLOOKUP(AT$4,Switching!$B$35:$F$44,5,0),0)-IFERROR(VLOOKUP(AT$4,Switching!$B$23:$F$31,5,0),0)</f>
        <v>156</v>
      </c>
      <c r="AU217" s="10">
        <f>Customers!AU216+IFERROR(VLOOKUP(AU$4,Switching!$B$35:$F$44,5,0),0)-IFERROR(VLOOKUP(AU$4,Switching!$B$23:$F$31,5,0),0)</f>
        <v>12</v>
      </c>
      <c r="AV217" s="10">
        <f>Customers!AV216+IFERROR(VLOOKUP(AV$4,Switching!$B$35:$F$44,5,0),0)-IFERROR(VLOOKUP(AV$4,Switching!$B$23:$F$31,5,0),0)</f>
        <v>905</v>
      </c>
      <c r="AW217" s="10">
        <f>Customers!AW216+IFERROR(VLOOKUP(AW$4,Switching!$B$35:$F$44,5,0),0)-IFERROR(VLOOKUP(AW$4,Switching!$B$23:$F$31,5,0),0)</f>
        <v>1</v>
      </c>
      <c r="AX217" s="10">
        <f>Customers!AX216+IFERROR(VLOOKUP(AX$4,Switching!$B$35:$F$44,5,0),0)-IFERROR(VLOOKUP(AX$4,Switching!$B$23:$F$31,5,0),0)</f>
        <v>2</v>
      </c>
    </row>
    <row r="218" spans="1:50" x14ac:dyDescent="0.25">
      <c r="A218" s="8">
        <v>2032</v>
      </c>
      <c r="B218" s="8">
        <v>3</v>
      </c>
      <c r="C218" s="8" t="s">
        <v>693</v>
      </c>
      <c r="D218" s="10">
        <f>Customers!D217+IFERROR(VLOOKUP(D$4,Switching!$B$35:$F$44,5,0),0)-IFERROR(VLOOKUP(D$4,Switching!$B$23:$F$31,5,0),0)</f>
        <v>461985.55373877398</v>
      </c>
      <c r="E218" s="36">
        <f t="shared" si="18"/>
        <v>704</v>
      </c>
      <c r="F218" s="10">
        <f>Customers!F217+IFERROR(VLOOKUP(F$4,Switching!$B$35:$F$44,5,0),0)-IFERROR(VLOOKUP(F$4,Switching!$B$23:$F$31,5,0),0)</f>
        <v>415</v>
      </c>
      <c r="G218" s="10">
        <f>Customers!G217+IFERROR(VLOOKUP(G$4,Switching!$B$35:$F$44,5,0),0)-IFERROR(VLOOKUP(G$4,Switching!$B$23:$F$31,5,0),0)</f>
        <v>289</v>
      </c>
      <c r="H218" s="35">
        <f t="shared" si="19"/>
        <v>84050</v>
      </c>
      <c r="I218" s="10">
        <f>Customers!I217+IFERROR(VLOOKUP(I$4,Switching!$B$35:$F$44,5,0),0)-IFERROR(VLOOKUP(I$4,Switching!$B$23:$F$31,5,0),0)</f>
        <v>65040.290143897153</v>
      </c>
      <c r="J218" s="10">
        <f>Customers!J217+IFERROR(VLOOKUP(J$4,Switching!$B$35:$F$44,5,0),0)-IFERROR(VLOOKUP(J$4,Switching!$B$23:$F$31,5,0),0)</f>
        <v>19009.709856102847</v>
      </c>
      <c r="K218" s="10">
        <f>Customers!K217+IFERROR(VLOOKUP(K$4,Switching!$B$35:$F$44,5,0),0)-IFERROR(VLOOKUP(K$4,Switching!$B$23:$F$31,5,0),0)</f>
        <v>195</v>
      </c>
      <c r="L218" s="10">
        <f>Customers!L217+IFERROR(VLOOKUP(L$4,Switching!$B$35:$F$44,5,0),0)-IFERROR(VLOOKUP(L$4,Switching!$B$23:$F$31,5,0),0)</f>
        <v>4560</v>
      </c>
      <c r="M218" s="10">
        <f>Customers!M217+IFERROR(VLOOKUP(M$4,Switching!$B$35:$F$44,5,0),0)-IFERROR(VLOOKUP(M$4,Switching!$B$23:$F$31,5,0),0)</f>
        <v>216</v>
      </c>
      <c r="N218" s="10">
        <f>Customers!N217+IFERROR(VLOOKUP(N$4,Switching!$B$35:$F$44,5,0),0)-IFERROR(VLOOKUP(N$4,Switching!$B$23:$F$31,5,0),0)</f>
        <v>524</v>
      </c>
      <c r="O218" s="10">
        <f>Customers!O217+IFERROR(VLOOKUP(O$4,Switching!$B$35:$F$44,5,0),0)-IFERROR(VLOOKUP(O$4,Switching!$B$23:$F$31,5,0),0)</f>
        <v>52</v>
      </c>
      <c r="P218" s="10">
        <f>Customers!P217+IFERROR(VLOOKUP(P$4,Switching!$B$35:$F$44,5,0),0)-IFERROR(VLOOKUP(P$4,Switching!$B$23:$F$31,5,0),0)</f>
        <v>747</v>
      </c>
      <c r="Q218" s="10">
        <f>Customers!Q217+IFERROR(VLOOKUP(Q$4,Switching!$B$35:$F$44,5,0),0)-IFERROR(VLOOKUP(Q$4,Switching!$B$23:$F$31,5,0),0)</f>
        <v>1</v>
      </c>
      <c r="R218" s="10">
        <f>Customers!R217+IFERROR(VLOOKUP(R$4,Switching!$B$35:$F$44,5,0),0)-IFERROR(VLOOKUP(R$4,Switching!$B$23:$F$31,5,0),0)</f>
        <v>6</v>
      </c>
      <c r="S218" s="10">
        <f>Customers!S217+IFERROR(VLOOKUP(S$4,Switching!$B$35:$F$44,5,0),0)-IFERROR(VLOOKUP(S$4,Switching!$B$23:$F$31,5,0),0)</f>
        <v>5</v>
      </c>
      <c r="T218" s="10">
        <f t="shared" si="15"/>
        <v>12</v>
      </c>
      <c r="U218" s="10">
        <f>Customers!U217+IFERROR(VLOOKUP(U$4,Switching!$B$35:$F$44,5,0),0)-IFERROR(VLOOKUP(U$4,Switching!$B$23:$F$31,5,0),0)</f>
        <v>32</v>
      </c>
      <c r="V218" s="10">
        <f>Customers!V217+IFERROR(VLOOKUP(V$4,Switching!$B$35:$F$44,5,0),0)-IFERROR(VLOOKUP(V$4,Switching!$B$23:$F$31,5,0),0)</f>
        <v>1</v>
      </c>
      <c r="W218" s="10">
        <f>Customers!W217+IFERROR(VLOOKUP(W$4,Switching!$B$35:$F$44,5,0),0)-IFERROR(VLOOKUP(W$4,Switching!$B$23:$F$31,5,0),0)</f>
        <v>23282</v>
      </c>
      <c r="X218" s="35">
        <f t="shared" si="16"/>
        <v>4847</v>
      </c>
      <c r="Y218" s="10">
        <f>Customers!Y217+IFERROR(VLOOKUP(Y$4,Switching!$B$35:$F$44,5,0),0)-IFERROR(VLOOKUP(Y$4,Switching!$B$23:$F$31,5,0),0)</f>
        <v>4023</v>
      </c>
      <c r="Z218" s="10">
        <f>Customers!Z217+IFERROR(VLOOKUP(Z$4,Switching!$B$35:$F$44,5,0),0)-IFERROR(VLOOKUP(Z$4,Switching!$B$23:$F$31,5,0),0)</f>
        <v>824</v>
      </c>
      <c r="AA218" s="10">
        <f>Customers!AA217+IFERROR(VLOOKUP(AA$4,Switching!$B$35:$F$44,5,0),0)-IFERROR(VLOOKUP(AA$4,Switching!$B$23:$F$31,5,0),0)</f>
        <v>19</v>
      </c>
      <c r="AB218" s="10">
        <f>Customers!AB217+IFERROR(VLOOKUP(AB$4,Switching!$B$35:$F$44,5,0),0)-IFERROR(VLOOKUP(AB$4,Switching!$B$23:$F$31,5,0),0)</f>
        <v>187</v>
      </c>
      <c r="AC218" s="10">
        <f>Customers!AC217+IFERROR(VLOOKUP(AC$4,Switching!$B$35:$F$44,5,0),0)-IFERROR(VLOOKUP(AC$4,Switching!$B$23:$F$31,5,0),0)</f>
        <v>4</v>
      </c>
      <c r="AD218" s="10">
        <f>Customers!AD217+IFERROR(VLOOKUP(AD$4,Switching!$B$35:$F$44,5,0),0)-IFERROR(VLOOKUP(AD$4,Switching!$B$23:$F$31,5,0),0)</f>
        <v>18</v>
      </c>
      <c r="AE218" s="10">
        <f>Customers!AE217+IFERROR(VLOOKUP(AE$4,Switching!$B$35:$F$44,5,0),0)-IFERROR(VLOOKUP(AE$4,Switching!$B$23:$F$31,5,0),0)</f>
        <v>133</v>
      </c>
      <c r="AF218" s="10">
        <f>Customers!AF217+IFERROR(VLOOKUP(AF$4,Switching!$B$35:$F$44,5,0),0)-IFERROR(VLOOKUP(AF$4,Switching!$B$23:$F$31,5,0),0)</f>
        <v>13</v>
      </c>
      <c r="AG218" s="10">
        <f>Customers!AG217+IFERROR(VLOOKUP(AG$4,Switching!$B$35:$F$44,5,0),0)-IFERROR(VLOOKUP(AG$4,Switching!$B$23:$F$31,5,0),0)</f>
        <v>12</v>
      </c>
      <c r="AH218" s="10">
        <f>Customers!AH217+IFERROR(VLOOKUP(AH$4,Switching!$B$35:$F$44,5,0),0)-IFERROR(VLOOKUP(AH$4,Switching!$B$23:$F$31,5,0),0)</f>
        <v>397435</v>
      </c>
      <c r="AI218" s="35">
        <f t="shared" si="17"/>
        <v>47904</v>
      </c>
      <c r="AJ218" s="10">
        <f>Customers!AJ217+IFERROR(VLOOKUP(AJ$4,Switching!$B$35:$F$44,5,0),0)-IFERROR(VLOOKUP(AJ$4,Switching!$B$23:$F$31,5,0),0)</f>
        <v>30306.853061132515</v>
      </c>
      <c r="AK218" s="10">
        <f>Customers!AK217+IFERROR(VLOOKUP(AK$4,Switching!$B$35:$F$44,5,0),0)-IFERROR(VLOOKUP(AK$4,Switching!$B$23:$F$31,5,0),0)</f>
        <v>17597.146938867481</v>
      </c>
      <c r="AL218" s="10">
        <f>Customers!AL217+IFERROR(VLOOKUP(AL$4,Switching!$B$35:$F$44,5,0),0)-IFERROR(VLOOKUP(AL$4,Switching!$B$23:$F$31,5,0),0)</f>
        <v>52</v>
      </c>
      <c r="AM218" s="10">
        <f>Customers!AM217+IFERROR(VLOOKUP(AM$4,Switching!$B$35:$F$44,5,0),0)-IFERROR(VLOOKUP(AM$4,Switching!$B$23:$F$31,5,0),0)</f>
        <v>2603</v>
      </c>
      <c r="AN218" s="10">
        <f>Customers!AN217+IFERROR(VLOOKUP(AN$4,Switching!$B$35:$F$44,5,0),0)-IFERROR(VLOOKUP(AN$4,Switching!$B$23:$F$31,5,0),0)</f>
        <v>48</v>
      </c>
      <c r="AO218" s="10">
        <f>Customers!AO217+IFERROR(VLOOKUP(AO$4,Switching!$B$35:$F$44,5,0),0)-IFERROR(VLOOKUP(AO$4,Switching!$B$23:$F$31,5,0),0)</f>
        <v>233</v>
      </c>
      <c r="AP218" s="10">
        <f>Customers!AP217+IFERROR(VLOOKUP(AP$4,Switching!$B$35:$F$44,5,0),0)-IFERROR(VLOOKUP(AP$4,Switching!$B$23:$F$31,5,0),0)</f>
        <v>21</v>
      </c>
      <c r="AQ218" s="10">
        <f>Customers!AQ217+IFERROR(VLOOKUP(AQ$4,Switching!$B$35:$F$44,5,0),0)-IFERROR(VLOOKUP(AQ$4,Switching!$B$23:$F$31,5,0),0)</f>
        <v>208</v>
      </c>
      <c r="AR218" s="10">
        <f>Customers!AR217+IFERROR(VLOOKUP(AR$4,Switching!$B$35:$F$44,5,0),0)-IFERROR(VLOOKUP(AR$4,Switching!$B$23:$F$31,5,0),0)</f>
        <v>74</v>
      </c>
      <c r="AS218" s="10">
        <f>Customers!AS217+IFERROR(VLOOKUP(AS$4,Switching!$B$35:$F$44,5,0),0)-IFERROR(VLOOKUP(AS$4,Switching!$B$23:$F$31,5,0),0)</f>
        <v>100</v>
      </c>
      <c r="AT218" s="10">
        <f>Customers!AT217+IFERROR(VLOOKUP(AT$4,Switching!$B$35:$F$44,5,0),0)-IFERROR(VLOOKUP(AT$4,Switching!$B$23:$F$31,5,0),0)</f>
        <v>156</v>
      </c>
      <c r="AU218" s="10">
        <f>Customers!AU217+IFERROR(VLOOKUP(AU$4,Switching!$B$35:$F$44,5,0),0)-IFERROR(VLOOKUP(AU$4,Switching!$B$23:$F$31,5,0),0)</f>
        <v>12</v>
      </c>
      <c r="AV218" s="10">
        <f>Customers!AV217+IFERROR(VLOOKUP(AV$4,Switching!$B$35:$F$44,5,0),0)-IFERROR(VLOOKUP(AV$4,Switching!$B$23:$F$31,5,0),0)</f>
        <v>905</v>
      </c>
      <c r="AW218" s="10">
        <f>Customers!AW217+IFERROR(VLOOKUP(AW$4,Switching!$B$35:$F$44,5,0),0)-IFERROR(VLOOKUP(AW$4,Switching!$B$23:$F$31,5,0),0)</f>
        <v>1</v>
      </c>
      <c r="AX218" s="10">
        <f>Customers!AX217+IFERROR(VLOOKUP(AX$4,Switching!$B$35:$F$44,5,0),0)-IFERROR(VLOOKUP(AX$4,Switching!$B$23:$F$31,5,0),0)</f>
        <v>2</v>
      </c>
    </row>
    <row r="219" spans="1:50" x14ac:dyDescent="0.25">
      <c r="A219" s="8">
        <v>2032</v>
      </c>
      <c r="B219" s="8">
        <v>4</v>
      </c>
      <c r="C219" s="8" t="s">
        <v>694</v>
      </c>
      <c r="D219" s="10">
        <f>Customers!D218+IFERROR(VLOOKUP(D$4,Switching!$B$35:$F$44,5,0),0)-IFERROR(VLOOKUP(D$4,Switching!$B$23:$F$31,5,0),0)</f>
        <v>462113.11623652698</v>
      </c>
      <c r="E219" s="36">
        <f t="shared" si="18"/>
        <v>683</v>
      </c>
      <c r="F219" s="10">
        <f>Customers!F218+IFERROR(VLOOKUP(F$4,Switching!$B$35:$F$44,5,0),0)-IFERROR(VLOOKUP(F$4,Switching!$B$23:$F$31,5,0),0)</f>
        <v>403</v>
      </c>
      <c r="G219" s="10">
        <f>Customers!G218+IFERROR(VLOOKUP(G$4,Switching!$B$35:$F$44,5,0),0)-IFERROR(VLOOKUP(G$4,Switching!$B$23:$F$31,5,0),0)</f>
        <v>280</v>
      </c>
      <c r="H219" s="35">
        <f t="shared" si="19"/>
        <v>84060</v>
      </c>
      <c r="I219" s="10">
        <f>Customers!I218+IFERROR(VLOOKUP(I$4,Switching!$B$35:$F$44,5,0),0)-IFERROR(VLOOKUP(I$4,Switching!$B$23:$F$31,5,0),0)</f>
        <v>65048.038555184925</v>
      </c>
      <c r="J219" s="10">
        <f>Customers!J218+IFERROR(VLOOKUP(J$4,Switching!$B$35:$F$44,5,0),0)-IFERROR(VLOOKUP(J$4,Switching!$B$23:$F$31,5,0),0)</f>
        <v>19011.961444815075</v>
      </c>
      <c r="K219" s="10">
        <f>Customers!K218+IFERROR(VLOOKUP(K$4,Switching!$B$35:$F$44,5,0),0)-IFERROR(VLOOKUP(K$4,Switching!$B$23:$F$31,5,0),0)</f>
        <v>195</v>
      </c>
      <c r="L219" s="10">
        <f>Customers!L218+IFERROR(VLOOKUP(L$4,Switching!$B$35:$F$44,5,0),0)-IFERROR(VLOOKUP(L$4,Switching!$B$23:$F$31,5,0),0)</f>
        <v>4560</v>
      </c>
      <c r="M219" s="10">
        <f>Customers!M218+IFERROR(VLOOKUP(M$4,Switching!$B$35:$F$44,5,0),0)-IFERROR(VLOOKUP(M$4,Switching!$B$23:$F$31,5,0),0)</f>
        <v>216</v>
      </c>
      <c r="N219" s="10">
        <f>Customers!N218+IFERROR(VLOOKUP(N$4,Switching!$B$35:$F$44,5,0),0)-IFERROR(VLOOKUP(N$4,Switching!$B$23:$F$31,5,0),0)</f>
        <v>524</v>
      </c>
      <c r="O219" s="10">
        <f>Customers!O218+IFERROR(VLOOKUP(O$4,Switching!$B$35:$F$44,5,0),0)-IFERROR(VLOOKUP(O$4,Switching!$B$23:$F$31,5,0),0)</f>
        <v>52</v>
      </c>
      <c r="P219" s="10">
        <f>Customers!P218+IFERROR(VLOOKUP(P$4,Switching!$B$35:$F$44,5,0),0)-IFERROR(VLOOKUP(P$4,Switching!$B$23:$F$31,5,0),0)</f>
        <v>747</v>
      </c>
      <c r="Q219" s="10">
        <f>Customers!Q218+IFERROR(VLOOKUP(Q$4,Switching!$B$35:$F$44,5,0),0)-IFERROR(VLOOKUP(Q$4,Switching!$B$23:$F$31,5,0),0)</f>
        <v>1</v>
      </c>
      <c r="R219" s="10">
        <f>Customers!R218+IFERROR(VLOOKUP(R$4,Switching!$B$35:$F$44,5,0),0)-IFERROR(VLOOKUP(R$4,Switching!$B$23:$F$31,5,0),0)</f>
        <v>6</v>
      </c>
      <c r="S219" s="10">
        <f>Customers!S218+IFERROR(VLOOKUP(S$4,Switching!$B$35:$F$44,5,0),0)-IFERROR(VLOOKUP(S$4,Switching!$B$23:$F$31,5,0),0)</f>
        <v>5</v>
      </c>
      <c r="T219" s="10">
        <f t="shared" si="15"/>
        <v>12</v>
      </c>
      <c r="U219" s="10">
        <f>Customers!U218+IFERROR(VLOOKUP(U$4,Switching!$B$35:$F$44,5,0),0)-IFERROR(VLOOKUP(U$4,Switching!$B$23:$F$31,5,0),0)</f>
        <v>32</v>
      </c>
      <c r="V219" s="10">
        <f>Customers!V218+IFERROR(VLOOKUP(V$4,Switching!$B$35:$F$44,5,0),0)-IFERROR(VLOOKUP(V$4,Switching!$B$23:$F$31,5,0),0)</f>
        <v>1</v>
      </c>
      <c r="W219" s="10">
        <f>Customers!W218+IFERROR(VLOOKUP(W$4,Switching!$B$35:$F$44,5,0),0)-IFERROR(VLOOKUP(W$4,Switching!$B$23:$F$31,5,0),0)</f>
        <v>23251</v>
      </c>
      <c r="X219" s="35">
        <f t="shared" si="16"/>
        <v>4849</v>
      </c>
      <c r="Y219" s="10">
        <f>Customers!Y218+IFERROR(VLOOKUP(Y$4,Switching!$B$35:$F$44,5,0),0)-IFERROR(VLOOKUP(Y$4,Switching!$B$23:$F$31,5,0),0)</f>
        <v>4025</v>
      </c>
      <c r="Z219" s="10">
        <f>Customers!Z218+IFERROR(VLOOKUP(Z$4,Switching!$B$35:$F$44,5,0),0)-IFERROR(VLOOKUP(Z$4,Switching!$B$23:$F$31,5,0),0)</f>
        <v>824</v>
      </c>
      <c r="AA219" s="10">
        <f>Customers!AA218+IFERROR(VLOOKUP(AA$4,Switching!$B$35:$F$44,5,0),0)-IFERROR(VLOOKUP(AA$4,Switching!$B$23:$F$31,5,0),0)</f>
        <v>19</v>
      </c>
      <c r="AB219" s="10">
        <f>Customers!AB218+IFERROR(VLOOKUP(AB$4,Switching!$B$35:$F$44,5,0),0)-IFERROR(VLOOKUP(AB$4,Switching!$B$23:$F$31,5,0),0)</f>
        <v>187</v>
      </c>
      <c r="AC219" s="10">
        <f>Customers!AC218+IFERROR(VLOOKUP(AC$4,Switching!$B$35:$F$44,5,0),0)-IFERROR(VLOOKUP(AC$4,Switching!$B$23:$F$31,5,0),0)</f>
        <v>4</v>
      </c>
      <c r="AD219" s="10">
        <f>Customers!AD218+IFERROR(VLOOKUP(AD$4,Switching!$B$35:$F$44,5,0),0)-IFERROR(VLOOKUP(AD$4,Switching!$B$23:$F$31,5,0),0)</f>
        <v>18</v>
      </c>
      <c r="AE219" s="10">
        <f>Customers!AE218+IFERROR(VLOOKUP(AE$4,Switching!$B$35:$F$44,5,0),0)-IFERROR(VLOOKUP(AE$4,Switching!$B$23:$F$31,5,0),0)</f>
        <v>132</v>
      </c>
      <c r="AF219" s="10">
        <f>Customers!AF218+IFERROR(VLOOKUP(AF$4,Switching!$B$35:$F$44,5,0),0)-IFERROR(VLOOKUP(AF$4,Switching!$B$23:$F$31,5,0),0)</f>
        <v>13</v>
      </c>
      <c r="AG219" s="10">
        <f>Customers!AG218+IFERROR(VLOOKUP(AG$4,Switching!$B$35:$F$44,5,0),0)-IFERROR(VLOOKUP(AG$4,Switching!$B$23:$F$31,5,0),0)</f>
        <v>12</v>
      </c>
      <c r="AH219" s="10">
        <f>Customers!AH218+IFERROR(VLOOKUP(AH$4,Switching!$B$35:$F$44,5,0),0)-IFERROR(VLOOKUP(AH$4,Switching!$B$23:$F$31,5,0),0)</f>
        <v>397587</v>
      </c>
      <c r="AI219" s="35">
        <f t="shared" si="17"/>
        <v>47921</v>
      </c>
      <c r="AJ219" s="10">
        <f>Customers!AJ218+IFERROR(VLOOKUP(AJ$4,Switching!$B$35:$F$44,5,0),0)-IFERROR(VLOOKUP(AJ$4,Switching!$B$23:$F$31,5,0),0)</f>
        <v>30317.608733860608</v>
      </c>
      <c r="AK219" s="10">
        <f>Customers!AK218+IFERROR(VLOOKUP(AK$4,Switching!$B$35:$F$44,5,0),0)-IFERROR(VLOOKUP(AK$4,Switching!$B$23:$F$31,5,0),0)</f>
        <v>17603.391266139388</v>
      </c>
      <c r="AL219" s="10">
        <f>Customers!AL218+IFERROR(VLOOKUP(AL$4,Switching!$B$35:$F$44,5,0),0)-IFERROR(VLOOKUP(AL$4,Switching!$B$23:$F$31,5,0),0)</f>
        <v>52</v>
      </c>
      <c r="AM219" s="10">
        <f>Customers!AM218+IFERROR(VLOOKUP(AM$4,Switching!$B$35:$F$44,5,0),0)-IFERROR(VLOOKUP(AM$4,Switching!$B$23:$F$31,5,0),0)</f>
        <v>2603</v>
      </c>
      <c r="AN219" s="10">
        <f>Customers!AN218+IFERROR(VLOOKUP(AN$4,Switching!$B$35:$F$44,5,0),0)-IFERROR(VLOOKUP(AN$4,Switching!$B$23:$F$31,5,0),0)</f>
        <v>48</v>
      </c>
      <c r="AO219" s="10">
        <f>Customers!AO218+IFERROR(VLOOKUP(AO$4,Switching!$B$35:$F$44,5,0),0)-IFERROR(VLOOKUP(AO$4,Switching!$B$23:$F$31,5,0),0)</f>
        <v>233</v>
      </c>
      <c r="AP219" s="10">
        <f>Customers!AP218+IFERROR(VLOOKUP(AP$4,Switching!$B$35:$F$44,5,0),0)-IFERROR(VLOOKUP(AP$4,Switching!$B$23:$F$31,5,0),0)</f>
        <v>21</v>
      </c>
      <c r="AQ219" s="10">
        <f>Customers!AQ218+IFERROR(VLOOKUP(AQ$4,Switching!$B$35:$F$44,5,0),0)-IFERROR(VLOOKUP(AQ$4,Switching!$B$23:$F$31,5,0),0)</f>
        <v>208</v>
      </c>
      <c r="AR219" s="10">
        <f>Customers!AR218+IFERROR(VLOOKUP(AR$4,Switching!$B$35:$F$44,5,0),0)-IFERROR(VLOOKUP(AR$4,Switching!$B$23:$F$31,5,0),0)</f>
        <v>74</v>
      </c>
      <c r="AS219" s="10">
        <f>Customers!AS218+IFERROR(VLOOKUP(AS$4,Switching!$B$35:$F$44,5,0),0)-IFERROR(VLOOKUP(AS$4,Switching!$B$23:$F$31,5,0),0)</f>
        <v>100</v>
      </c>
      <c r="AT219" s="10">
        <f>Customers!AT218+IFERROR(VLOOKUP(AT$4,Switching!$B$35:$F$44,5,0),0)-IFERROR(VLOOKUP(AT$4,Switching!$B$23:$F$31,5,0),0)</f>
        <v>156</v>
      </c>
      <c r="AU219" s="10">
        <f>Customers!AU218+IFERROR(VLOOKUP(AU$4,Switching!$B$35:$F$44,5,0),0)-IFERROR(VLOOKUP(AU$4,Switching!$B$23:$F$31,5,0),0)</f>
        <v>12</v>
      </c>
      <c r="AV219" s="10">
        <f>Customers!AV218+IFERROR(VLOOKUP(AV$4,Switching!$B$35:$F$44,5,0),0)-IFERROR(VLOOKUP(AV$4,Switching!$B$23:$F$31,5,0),0)</f>
        <v>905</v>
      </c>
      <c r="AW219" s="10">
        <f>Customers!AW218+IFERROR(VLOOKUP(AW$4,Switching!$B$35:$F$44,5,0),0)-IFERROR(VLOOKUP(AW$4,Switching!$B$23:$F$31,5,0),0)</f>
        <v>1</v>
      </c>
      <c r="AX219" s="10">
        <f>Customers!AX218+IFERROR(VLOOKUP(AX$4,Switching!$B$35:$F$44,5,0),0)-IFERROR(VLOOKUP(AX$4,Switching!$B$23:$F$31,5,0),0)</f>
        <v>2</v>
      </c>
    </row>
    <row r="220" spans="1:50" x14ac:dyDescent="0.25">
      <c r="A220" s="8">
        <v>2032</v>
      </c>
      <c r="B220" s="8">
        <v>5</v>
      </c>
      <c r="C220" s="8" t="s">
        <v>695</v>
      </c>
      <c r="D220" s="10">
        <f>Customers!D219+IFERROR(VLOOKUP(D$4,Switching!$B$35:$F$44,5,0),0)-IFERROR(VLOOKUP(D$4,Switching!$B$23:$F$31,5,0),0)</f>
        <v>462240.678870962</v>
      </c>
      <c r="E220" s="36">
        <f t="shared" si="18"/>
        <v>728</v>
      </c>
      <c r="F220" s="10">
        <f>Customers!F219+IFERROR(VLOOKUP(F$4,Switching!$B$35:$F$44,5,0),0)-IFERROR(VLOOKUP(F$4,Switching!$B$23:$F$31,5,0),0)</f>
        <v>430</v>
      </c>
      <c r="G220" s="10">
        <f>Customers!G219+IFERROR(VLOOKUP(G$4,Switching!$B$35:$F$44,5,0),0)-IFERROR(VLOOKUP(G$4,Switching!$B$23:$F$31,5,0),0)</f>
        <v>298</v>
      </c>
      <c r="H220" s="35">
        <f t="shared" si="19"/>
        <v>84070</v>
      </c>
      <c r="I220" s="10">
        <f>Customers!I219+IFERROR(VLOOKUP(I$4,Switching!$B$35:$F$44,5,0),0)-IFERROR(VLOOKUP(I$4,Switching!$B$23:$F$31,5,0),0)</f>
        <v>65055.786966472697</v>
      </c>
      <c r="J220" s="10">
        <f>Customers!J219+IFERROR(VLOOKUP(J$4,Switching!$B$35:$F$44,5,0),0)-IFERROR(VLOOKUP(J$4,Switching!$B$23:$F$31,5,0),0)</f>
        <v>19014.213033527307</v>
      </c>
      <c r="K220" s="10">
        <f>Customers!K219+IFERROR(VLOOKUP(K$4,Switching!$B$35:$F$44,5,0),0)-IFERROR(VLOOKUP(K$4,Switching!$B$23:$F$31,5,0),0)</f>
        <v>195</v>
      </c>
      <c r="L220" s="10">
        <f>Customers!L219+IFERROR(VLOOKUP(L$4,Switching!$B$35:$F$44,5,0),0)-IFERROR(VLOOKUP(L$4,Switching!$B$23:$F$31,5,0),0)</f>
        <v>4560</v>
      </c>
      <c r="M220" s="10">
        <f>Customers!M219+IFERROR(VLOOKUP(M$4,Switching!$B$35:$F$44,5,0),0)-IFERROR(VLOOKUP(M$4,Switching!$B$23:$F$31,5,0),0)</f>
        <v>216</v>
      </c>
      <c r="N220" s="10">
        <f>Customers!N219+IFERROR(VLOOKUP(N$4,Switching!$B$35:$F$44,5,0),0)-IFERROR(VLOOKUP(N$4,Switching!$B$23:$F$31,5,0),0)</f>
        <v>524</v>
      </c>
      <c r="O220" s="10">
        <f>Customers!O219+IFERROR(VLOOKUP(O$4,Switching!$B$35:$F$44,5,0),0)-IFERROR(VLOOKUP(O$4,Switching!$B$23:$F$31,5,0),0)</f>
        <v>52</v>
      </c>
      <c r="P220" s="10">
        <f>Customers!P219+IFERROR(VLOOKUP(P$4,Switching!$B$35:$F$44,5,0),0)-IFERROR(VLOOKUP(P$4,Switching!$B$23:$F$31,5,0),0)</f>
        <v>747</v>
      </c>
      <c r="Q220" s="10">
        <f>Customers!Q219+IFERROR(VLOOKUP(Q$4,Switching!$B$35:$F$44,5,0),0)-IFERROR(VLOOKUP(Q$4,Switching!$B$23:$F$31,5,0),0)</f>
        <v>1</v>
      </c>
      <c r="R220" s="10">
        <f>Customers!R219+IFERROR(VLOOKUP(R$4,Switching!$B$35:$F$44,5,0),0)-IFERROR(VLOOKUP(R$4,Switching!$B$23:$F$31,5,0),0)</f>
        <v>6</v>
      </c>
      <c r="S220" s="10">
        <f>Customers!S219+IFERROR(VLOOKUP(S$4,Switching!$B$35:$F$44,5,0),0)-IFERROR(VLOOKUP(S$4,Switching!$B$23:$F$31,5,0),0)</f>
        <v>5</v>
      </c>
      <c r="T220" s="10">
        <f t="shared" si="15"/>
        <v>12</v>
      </c>
      <c r="U220" s="10">
        <f>Customers!U219+IFERROR(VLOOKUP(U$4,Switching!$B$35:$F$44,5,0),0)-IFERROR(VLOOKUP(U$4,Switching!$B$23:$F$31,5,0),0)</f>
        <v>32</v>
      </c>
      <c r="V220" s="10">
        <f>Customers!V219+IFERROR(VLOOKUP(V$4,Switching!$B$35:$F$44,5,0),0)-IFERROR(VLOOKUP(V$4,Switching!$B$23:$F$31,5,0),0)</f>
        <v>1</v>
      </c>
      <c r="W220" s="10">
        <f>Customers!W219+IFERROR(VLOOKUP(W$4,Switching!$B$35:$F$44,5,0),0)-IFERROR(VLOOKUP(W$4,Switching!$B$23:$F$31,5,0),0)</f>
        <v>23257</v>
      </c>
      <c r="X220" s="35">
        <f t="shared" si="16"/>
        <v>4851</v>
      </c>
      <c r="Y220" s="10">
        <f>Customers!Y219+IFERROR(VLOOKUP(Y$4,Switching!$B$35:$F$44,5,0),0)-IFERROR(VLOOKUP(Y$4,Switching!$B$23:$F$31,5,0),0)</f>
        <v>4026</v>
      </c>
      <c r="Z220" s="10">
        <f>Customers!Z219+IFERROR(VLOOKUP(Z$4,Switching!$B$35:$F$44,5,0),0)-IFERROR(VLOOKUP(Z$4,Switching!$B$23:$F$31,5,0),0)</f>
        <v>825</v>
      </c>
      <c r="AA220" s="10">
        <f>Customers!AA219+IFERROR(VLOOKUP(AA$4,Switching!$B$35:$F$44,5,0),0)-IFERROR(VLOOKUP(AA$4,Switching!$B$23:$F$31,5,0),0)</f>
        <v>19</v>
      </c>
      <c r="AB220" s="10">
        <f>Customers!AB219+IFERROR(VLOOKUP(AB$4,Switching!$B$35:$F$44,5,0),0)-IFERROR(VLOOKUP(AB$4,Switching!$B$23:$F$31,5,0),0)</f>
        <v>187</v>
      </c>
      <c r="AC220" s="10">
        <f>Customers!AC219+IFERROR(VLOOKUP(AC$4,Switching!$B$35:$F$44,5,0),0)-IFERROR(VLOOKUP(AC$4,Switching!$B$23:$F$31,5,0),0)</f>
        <v>4</v>
      </c>
      <c r="AD220" s="10">
        <f>Customers!AD219+IFERROR(VLOOKUP(AD$4,Switching!$B$35:$F$44,5,0),0)-IFERROR(VLOOKUP(AD$4,Switching!$B$23:$F$31,5,0),0)</f>
        <v>18</v>
      </c>
      <c r="AE220" s="10">
        <f>Customers!AE219+IFERROR(VLOOKUP(AE$4,Switching!$B$35:$F$44,5,0),0)-IFERROR(VLOOKUP(AE$4,Switching!$B$23:$F$31,5,0),0)</f>
        <v>128</v>
      </c>
      <c r="AF220" s="10">
        <f>Customers!AF219+IFERROR(VLOOKUP(AF$4,Switching!$B$35:$F$44,5,0),0)-IFERROR(VLOOKUP(AF$4,Switching!$B$23:$F$31,5,0),0)</f>
        <v>13</v>
      </c>
      <c r="AG220" s="10">
        <f>Customers!AG219+IFERROR(VLOOKUP(AG$4,Switching!$B$35:$F$44,5,0),0)-IFERROR(VLOOKUP(AG$4,Switching!$B$23:$F$31,5,0),0)</f>
        <v>12</v>
      </c>
      <c r="AH220" s="10">
        <f>Customers!AH219+IFERROR(VLOOKUP(AH$4,Switching!$B$35:$F$44,5,0),0)-IFERROR(VLOOKUP(AH$4,Switching!$B$23:$F$31,5,0),0)</f>
        <v>397740</v>
      </c>
      <c r="AI220" s="35">
        <f t="shared" si="17"/>
        <v>47938</v>
      </c>
      <c r="AJ220" s="10">
        <f>Customers!AJ219+IFERROR(VLOOKUP(AJ$4,Switching!$B$35:$F$44,5,0),0)-IFERROR(VLOOKUP(AJ$4,Switching!$B$23:$F$31,5,0),0)</f>
        <v>30328.364406588698</v>
      </c>
      <c r="AK220" s="10">
        <f>Customers!AK219+IFERROR(VLOOKUP(AK$4,Switching!$B$35:$F$44,5,0),0)-IFERROR(VLOOKUP(AK$4,Switching!$B$23:$F$31,5,0),0)</f>
        <v>17609.635593411298</v>
      </c>
      <c r="AL220" s="10">
        <f>Customers!AL219+IFERROR(VLOOKUP(AL$4,Switching!$B$35:$F$44,5,0),0)-IFERROR(VLOOKUP(AL$4,Switching!$B$23:$F$31,5,0),0)</f>
        <v>52</v>
      </c>
      <c r="AM220" s="10">
        <f>Customers!AM219+IFERROR(VLOOKUP(AM$4,Switching!$B$35:$F$44,5,0),0)-IFERROR(VLOOKUP(AM$4,Switching!$B$23:$F$31,5,0),0)</f>
        <v>2603</v>
      </c>
      <c r="AN220" s="10">
        <f>Customers!AN219+IFERROR(VLOOKUP(AN$4,Switching!$B$35:$F$44,5,0),0)-IFERROR(VLOOKUP(AN$4,Switching!$B$23:$F$31,5,0),0)</f>
        <v>48</v>
      </c>
      <c r="AO220" s="10">
        <f>Customers!AO219+IFERROR(VLOOKUP(AO$4,Switching!$B$35:$F$44,5,0),0)-IFERROR(VLOOKUP(AO$4,Switching!$B$23:$F$31,5,0),0)</f>
        <v>233</v>
      </c>
      <c r="AP220" s="10">
        <f>Customers!AP219+IFERROR(VLOOKUP(AP$4,Switching!$B$35:$F$44,5,0),0)-IFERROR(VLOOKUP(AP$4,Switching!$B$23:$F$31,5,0),0)</f>
        <v>21</v>
      </c>
      <c r="AQ220" s="10">
        <f>Customers!AQ219+IFERROR(VLOOKUP(AQ$4,Switching!$B$35:$F$44,5,0),0)-IFERROR(VLOOKUP(AQ$4,Switching!$B$23:$F$31,5,0),0)</f>
        <v>208</v>
      </c>
      <c r="AR220" s="10">
        <f>Customers!AR219+IFERROR(VLOOKUP(AR$4,Switching!$B$35:$F$44,5,0),0)-IFERROR(VLOOKUP(AR$4,Switching!$B$23:$F$31,5,0),0)</f>
        <v>74</v>
      </c>
      <c r="AS220" s="10">
        <f>Customers!AS219+IFERROR(VLOOKUP(AS$4,Switching!$B$35:$F$44,5,0),0)-IFERROR(VLOOKUP(AS$4,Switching!$B$23:$F$31,5,0),0)</f>
        <v>100</v>
      </c>
      <c r="AT220" s="10">
        <f>Customers!AT219+IFERROR(VLOOKUP(AT$4,Switching!$B$35:$F$44,5,0),0)-IFERROR(VLOOKUP(AT$4,Switching!$B$23:$F$31,5,0),0)</f>
        <v>156</v>
      </c>
      <c r="AU220" s="10">
        <f>Customers!AU219+IFERROR(VLOOKUP(AU$4,Switching!$B$35:$F$44,5,0),0)-IFERROR(VLOOKUP(AU$4,Switching!$B$23:$F$31,5,0),0)</f>
        <v>12</v>
      </c>
      <c r="AV220" s="10">
        <f>Customers!AV219+IFERROR(VLOOKUP(AV$4,Switching!$B$35:$F$44,5,0),0)-IFERROR(VLOOKUP(AV$4,Switching!$B$23:$F$31,5,0),0)</f>
        <v>905</v>
      </c>
      <c r="AW220" s="10">
        <f>Customers!AW219+IFERROR(VLOOKUP(AW$4,Switching!$B$35:$F$44,5,0),0)-IFERROR(VLOOKUP(AW$4,Switching!$B$23:$F$31,5,0),0)</f>
        <v>1</v>
      </c>
      <c r="AX220" s="10">
        <f>Customers!AX219+IFERROR(VLOOKUP(AX$4,Switching!$B$35:$F$44,5,0),0)-IFERROR(VLOOKUP(AX$4,Switching!$B$23:$F$31,5,0),0)</f>
        <v>2</v>
      </c>
    </row>
    <row r="221" spans="1:50" x14ac:dyDescent="0.25">
      <c r="A221" s="8">
        <v>2032</v>
      </c>
      <c r="B221" s="8">
        <v>6</v>
      </c>
      <c r="C221" s="8" t="s">
        <v>696</v>
      </c>
      <c r="D221" s="10">
        <f>Customers!D220+IFERROR(VLOOKUP(D$4,Switching!$B$35:$F$44,5,0),0)-IFERROR(VLOOKUP(D$4,Switching!$B$23:$F$31,5,0),0)</f>
        <v>462368.241368716</v>
      </c>
      <c r="E221" s="36">
        <f t="shared" si="18"/>
        <v>726</v>
      </c>
      <c r="F221" s="10">
        <f>Customers!F220+IFERROR(VLOOKUP(F$4,Switching!$B$35:$F$44,5,0),0)-IFERROR(VLOOKUP(F$4,Switching!$B$23:$F$31,5,0),0)</f>
        <v>428</v>
      </c>
      <c r="G221" s="10">
        <f>Customers!G220+IFERROR(VLOOKUP(G$4,Switching!$B$35:$F$44,5,0),0)-IFERROR(VLOOKUP(G$4,Switching!$B$23:$F$31,5,0),0)</f>
        <v>298</v>
      </c>
      <c r="H221" s="35">
        <f t="shared" si="19"/>
        <v>84080</v>
      </c>
      <c r="I221" s="10">
        <f>Customers!I220+IFERROR(VLOOKUP(I$4,Switching!$B$35:$F$44,5,0),0)-IFERROR(VLOOKUP(I$4,Switching!$B$23:$F$31,5,0),0)</f>
        <v>65063.535377760469</v>
      </c>
      <c r="J221" s="10">
        <f>Customers!J220+IFERROR(VLOOKUP(J$4,Switching!$B$35:$F$44,5,0),0)-IFERROR(VLOOKUP(J$4,Switching!$B$23:$F$31,5,0),0)</f>
        <v>19016.464622239535</v>
      </c>
      <c r="K221" s="10">
        <f>Customers!K220+IFERROR(VLOOKUP(K$4,Switching!$B$35:$F$44,5,0),0)-IFERROR(VLOOKUP(K$4,Switching!$B$23:$F$31,5,0),0)</f>
        <v>195</v>
      </c>
      <c r="L221" s="10">
        <f>Customers!L220+IFERROR(VLOOKUP(L$4,Switching!$B$35:$F$44,5,0),0)-IFERROR(VLOOKUP(L$4,Switching!$B$23:$F$31,5,0),0)</f>
        <v>4560</v>
      </c>
      <c r="M221" s="10">
        <f>Customers!M220+IFERROR(VLOOKUP(M$4,Switching!$B$35:$F$44,5,0),0)-IFERROR(VLOOKUP(M$4,Switching!$B$23:$F$31,5,0),0)</f>
        <v>216</v>
      </c>
      <c r="N221" s="10">
        <f>Customers!N220+IFERROR(VLOOKUP(N$4,Switching!$B$35:$F$44,5,0),0)-IFERROR(VLOOKUP(N$4,Switching!$B$23:$F$31,5,0),0)</f>
        <v>524</v>
      </c>
      <c r="O221" s="10">
        <f>Customers!O220+IFERROR(VLOOKUP(O$4,Switching!$B$35:$F$44,5,0),0)-IFERROR(VLOOKUP(O$4,Switching!$B$23:$F$31,5,0),0)</f>
        <v>52</v>
      </c>
      <c r="P221" s="10">
        <f>Customers!P220+IFERROR(VLOOKUP(P$4,Switching!$B$35:$F$44,5,0),0)-IFERROR(VLOOKUP(P$4,Switching!$B$23:$F$31,5,0),0)</f>
        <v>747</v>
      </c>
      <c r="Q221" s="10">
        <f>Customers!Q220+IFERROR(VLOOKUP(Q$4,Switching!$B$35:$F$44,5,0),0)-IFERROR(VLOOKUP(Q$4,Switching!$B$23:$F$31,5,0),0)</f>
        <v>1</v>
      </c>
      <c r="R221" s="10">
        <f>Customers!R220+IFERROR(VLOOKUP(R$4,Switching!$B$35:$F$44,5,0),0)-IFERROR(VLOOKUP(R$4,Switching!$B$23:$F$31,5,0),0)</f>
        <v>6</v>
      </c>
      <c r="S221" s="10">
        <f>Customers!S220+IFERROR(VLOOKUP(S$4,Switching!$B$35:$F$44,5,0),0)-IFERROR(VLOOKUP(S$4,Switching!$B$23:$F$31,5,0),0)</f>
        <v>5</v>
      </c>
      <c r="T221" s="10">
        <f t="shared" si="15"/>
        <v>12</v>
      </c>
      <c r="U221" s="10">
        <f>Customers!U220+IFERROR(VLOOKUP(U$4,Switching!$B$35:$F$44,5,0),0)-IFERROR(VLOOKUP(U$4,Switching!$B$23:$F$31,5,0),0)</f>
        <v>32</v>
      </c>
      <c r="V221" s="10">
        <f>Customers!V220+IFERROR(VLOOKUP(V$4,Switching!$B$35:$F$44,5,0),0)-IFERROR(VLOOKUP(V$4,Switching!$B$23:$F$31,5,0),0)</f>
        <v>1</v>
      </c>
      <c r="W221" s="10">
        <f>Customers!W220+IFERROR(VLOOKUP(W$4,Switching!$B$35:$F$44,5,0),0)-IFERROR(VLOOKUP(W$4,Switching!$B$23:$F$31,5,0),0)</f>
        <v>23262</v>
      </c>
      <c r="X221" s="35">
        <f t="shared" si="16"/>
        <v>4853</v>
      </c>
      <c r="Y221" s="10">
        <f>Customers!Y220+IFERROR(VLOOKUP(Y$4,Switching!$B$35:$F$44,5,0),0)-IFERROR(VLOOKUP(Y$4,Switching!$B$23:$F$31,5,0),0)</f>
        <v>4028</v>
      </c>
      <c r="Z221" s="10">
        <f>Customers!Z220+IFERROR(VLOOKUP(Z$4,Switching!$B$35:$F$44,5,0),0)-IFERROR(VLOOKUP(Z$4,Switching!$B$23:$F$31,5,0),0)</f>
        <v>825</v>
      </c>
      <c r="AA221" s="10">
        <f>Customers!AA220+IFERROR(VLOOKUP(AA$4,Switching!$B$35:$F$44,5,0),0)-IFERROR(VLOOKUP(AA$4,Switching!$B$23:$F$31,5,0),0)</f>
        <v>19</v>
      </c>
      <c r="AB221" s="10">
        <f>Customers!AB220+IFERROR(VLOOKUP(AB$4,Switching!$B$35:$F$44,5,0),0)-IFERROR(VLOOKUP(AB$4,Switching!$B$23:$F$31,5,0),0)</f>
        <v>187</v>
      </c>
      <c r="AC221" s="10">
        <f>Customers!AC220+IFERROR(VLOOKUP(AC$4,Switching!$B$35:$F$44,5,0),0)-IFERROR(VLOOKUP(AC$4,Switching!$B$23:$F$31,5,0),0)</f>
        <v>4</v>
      </c>
      <c r="AD221" s="10">
        <f>Customers!AD220+IFERROR(VLOOKUP(AD$4,Switching!$B$35:$F$44,5,0),0)-IFERROR(VLOOKUP(AD$4,Switching!$B$23:$F$31,5,0),0)</f>
        <v>18</v>
      </c>
      <c r="AE221" s="10">
        <f>Customers!AE220+IFERROR(VLOOKUP(AE$4,Switching!$B$35:$F$44,5,0),0)-IFERROR(VLOOKUP(AE$4,Switching!$B$23:$F$31,5,0),0)</f>
        <v>128</v>
      </c>
      <c r="AF221" s="10">
        <f>Customers!AF220+IFERROR(VLOOKUP(AF$4,Switching!$B$35:$F$44,5,0),0)-IFERROR(VLOOKUP(AF$4,Switching!$B$23:$F$31,5,0),0)</f>
        <v>13</v>
      </c>
      <c r="AG221" s="10">
        <f>Customers!AG220+IFERROR(VLOOKUP(AG$4,Switching!$B$35:$F$44,5,0),0)-IFERROR(VLOOKUP(AG$4,Switching!$B$23:$F$31,5,0),0)</f>
        <v>12</v>
      </c>
      <c r="AH221" s="10">
        <f>Customers!AH220+IFERROR(VLOOKUP(AH$4,Switching!$B$35:$F$44,5,0),0)-IFERROR(VLOOKUP(AH$4,Switching!$B$23:$F$31,5,0),0)</f>
        <v>397893</v>
      </c>
      <c r="AI221" s="35">
        <f t="shared" si="17"/>
        <v>47955</v>
      </c>
      <c r="AJ221" s="10">
        <f>Customers!AJ220+IFERROR(VLOOKUP(AJ$4,Switching!$B$35:$F$44,5,0),0)-IFERROR(VLOOKUP(AJ$4,Switching!$B$23:$F$31,5,0),0)</f>
        <v>30339.120079316792</v>
      </c>
      <c r="AK221" s="10">
        <f>Customers!AK220+IFERROR(VLOOKUP(AK$4,Switching!$B$35:$F$44,5,0),0)-IFERROR(VLOOKUP(AK$4,Switching!$B$23:$F$31,5,0),0)</f>
        <v>17615.879920683205</v>
      </c>
      <c r="AL221" s="10">
        <f>Customers!AL220+IFERROR(VLOOKUP(AL$4,Switching!$B$35:$F$44,5,0),0)-IFERROR(VLOOKUP(AL$4,Switching!$B$23:$F$31,5,0),0)</f>
        <v>52</v>
      </c>
      <c r="AM221" s="10">
        <f>Customers!AM220+IFERROR(VLOOKUP(AM$4,Switching!$B$35:$F$44,5,0),0)-IFERROR(VLOOKUP(AM$4,Switching!$B$23:$F$31,5,0),0)</f>
        <v>2603</v>
      </c>
      <c r="AN221" s="10">
        <f>Customers!AN220+IFERROR(VLOOKUP(AN$4,Switching!$B$35:$F$44,5,0),0)-IFERROR(VLOOKUP(AN$4,Switching!$B$23:$F$31,5,0),0)</f>
        <v>48</v>
      </c>
      <c r="AO221" s="10">
        <f>Customers!AO220+IFERROR(VLOOKUP(AO$4,Switching!$B$35:$F$44,5,0),0)-IFERROR(VLOOKUP(AO$4,Switching!$B$23:$F$31,5,0),0)</f>
        <v>233</v>
      </c>
      <c r="AP221" s="10">
        <f>Customers!AP220+IFERROR(VLOOKUP(AP$4,Switching!$B$35:$F$44,5,0),0)-IFERROR(VLOOKUP(AP$4,Switching!$B$23:$F$31,5,0),0)</f>
        <v>21</v>
      </c>
      <c r="AQ221" s="10">
        <f>Customers!AQ220+IFERROR(VLOOKUP(AQ$4,Switching!$B$35:$F$44,5,0),0)-IFERROR(VLOOKUP(AQ$4,Switching!$B$23:$F$31,5,0),0)</f>
        <v>208</v>
      </c>
      <c r="AR221" s="10">
        <f>Customers!AR220+IFERROR(VLOOKUP(AR$4,Switching!$B$35:$F$44,5,0),0)-IFERROR(VLOOKUP(AR$4,Switching!$B$23:$F$31,5,0),0)</f>
        <v>74</v>
      </c>
      <c r="AS221" s="10">
        <f>Customers!AS220+IFERROR(VLOOKUP(AS$4,Switching!$B$35:$F$44,5,0),0)-IFERROR(VLOOKUP(AS$4,Switching!$B$23:$F$31,5,0),0)</f>
        <v>100</v>
      </c>
      <c r="AT221" s="10">
        <f>Customers!AT220+IFERROR(VLOOKUP(AT$4,Switching!$B$35:$F$44,5,0),0)-IFERROR(VLOOKUP(AT$4,Switching!$B$23:$F$31,5,0),0)</f>
        <v>156</v>
      </c>
      <c r="AU221" s="10">
        <f>Customers!AU220+IFERROR(VLOOKUP(AU$4,Switching!$B$35:$F$44,5,0),0)-IFERROR(VLOOKUP(AU$4,Switching!$B$23:$F$31,5,0),0)</f>
        <v>12</v>
      </c>
      <c r="AV221" s="10">
        <f>Customers!AV220+IFERROR(VLOOKUP(AV$4,Switching!$B$35:$F$44,5,0),0)-IFERROR(VLOOKUP(AV$4,Switching!$B$23:$F$31,5,0),0)</f>
        <v>905</v>
      </c>
      <c r="AW221" s="10">
        <f>Customers!AW220+IFERROR(VLOOKUP(AW$4,Switching!$B$35:$F$44,5,0),0)-IFERROR(VLOOKUP(AW$4,Switching!$B$23:$F$31,5,0),0)</f>
        <v>1</v>
      </c>
      <c r="AX221" s="10">
        <f>Customers!AX220+IFERROR(VLOOKUP(AX$4,Switching!$B$35:$F$44,5,0),0)-IFERROR(VLOOKUP(AX$4,Switching!$B$23:$F$31,5,0),0)</f>
        <v>2</v>
      </c>
    </row>
    <row r="222" spans="1:50" x14ac:dyDescent="0.25">
      <c r="A222" s="8">
        <v>2032</v>
      </c>
      <c r="B222" s="8">
        <v>7</v>
      </c>
      <c r="C222" s="8" t="s">
        <v>697</v>
      </c>
      <c r="D222" s="10">
        <f>Customers!D221+IFERROR(VLOOKUP(D$4,Switching!$B$35:$F$44,5,0),0)-IFERROR(VLOOKUP(D$4,Switching!$B$23:$F$31,5,0),0)</f>
        <v>462495.80386646901</v>
      </c>
      <c r="E222" s="36">
        <f t="shared" si="18"/>
        <v>722</v>
      </c>
      <c r="F222" s="10">
        <f>Customers!F221+IFERROR(VLOOKUP(F$4,Switching!$B$35:$F$44,5,0),0)-IFERROR(VLOOKUP(F$4,Switching!$B$23:$F$31,5,0),0)</f>
        <v>426</v>
      </c>
      <c r="G222" s="10">
        <f>Customers!G221+IFERROR(VLOOKUP(G$4,Switching!$B$35:$F$44,5,0),0)-IFERROR(VLOOKUP(G$4,Switching!$B$23:$F$31,5,0),0)</f>
        <v>296</v>
      </c>
      <c r="H222" s="35">
        <f t="shared" si="19"/>
        <v>84090</v>
      </c>
      <c r="I222" s="10">
        <f>Customers!I221+IFERROR(VLOOKUP(I$4,Switching!$B$35:$F$44,5,0),0)-IFERROR(VLOOKUP(I$4,Switching!$B$23:$F$31,5,0),0)</f>
        <v>65071.283789048233</v>
      </c>
      <c r="J222" s="10">
        <f>Customers!J221+IFERROR(VLOOKUP(J$4,Switching!$B$35:$F$44,5,0),0)-IFERROR(VLOOKUP(J$4,Switching!$B$23:$F$31,5,0),0)</f>
        <v>19018.716210951767</v>
      </c>
      <c r="K222" s="10">
        <f>Customers!K221+IFERROR(VLOOKUP(K$4,Switching!$B$35:$F$44,5,0),0)-IFERROR(VLOOKUP(K$4,Switching!$B$23:$F$31,5,0),0)</f>
        <v>195</v>
      </c>
      <c r="L222" s="10">
        <f>Customers!L221+IFERROR(VLOOKUP(L$4,Switching!$B$35:$F$44,5,0),0)-IFERROR(VLOOKUP(L$4,Switching!$B$23:$F$31,5,0),0)</f>
        <v>4560</v>
      </c>
      <c r="M222" s="10">
        <f>Customers!M221+IFERROR(VLOOKUP(M$4,Switching!$B$35:$F$44,5,0),0)-IFERROR(VLOOKUP(M$4,Switching!$B$23:$F$31,5,0),0)</f>
        <v>216</v>
      </c>
      <c r="N222" s="10">
        <f>Customers!N221+IFERROR(VLOOKUP(N$4,Switching!$B$35:$F$44,5,0),0)-IFERROR(VLOOKUP(N$4,Switching!$B$23:$F$31,5,0),0)</f>
        <v>524</v>
      </c>
      <c r="O222" s="10">
        <f>Customers!O221+IFERROR(VLOOKUP(O$4,Switching!$B$35:$F$44,5,0),0)-IFERROR(VLOOKUP(O$4,Switching!$B$23:$F$31,5,0),0)</f>
        <v>52</v>
      </c>
      <c r="P222" s="10">
        <f>Customers!P221+IFERROR(VLOOKUP(P$4,Switching!$B$35:$F$44,5,0),0)-IFERROR(VLOOKUP(P$4,Switching!$B$23:$F$31,5,0),0)</f>
        <v>747</v>
      </c>
      <c r="Q222" s="10">
        <f>Customers!Q221+IFERROR(VLOOKUP(Q$4,Switching!$B$35:$F$44,5,0),0)-IFERROR(VLOOKUP(Q$4,Switching!$B$23:$F$31,5,0),0)</f>
        <v>1</v>
      </c>
      <c r="R222" s="10">
        <f>Customers!R221+IFERROR(VLOOKUP(R$4,Switching!$B$35:$F$44,5,0),0)-IFERROR(VLOOKUP(R$4,Switching!$B$23:$F$31,5,0),0)</f>
        <v>6</v>
      </c>
      <c r="S222" s="10">
        <f>Customers!S221+IFERROR(VLOOKUP(S$4,Switching!$B$35:$F$44,5,0),0)-IFERROR(VLOOKUP(S$4,Switching!$B$23:$F$31,5,0),0)</f>
        <v>5</v>
      </c>
      <c r="T222" s="10">
        <f t="shared" si="15"/>
        <v>12</v>
      </c>
      <c r="U222" s="10">
        <f>Customers!U221+IFERROR(VLOOKUP(U$4,Switching!$B$35:$F$44,5,0),0)-IFERROR(VLOOKUP(U$4,Switching!$B$23:$F$31,5,0),0)</f>
        <v>32</v>
      </c>
      <c r="V222" s="10">
        <f>Customers!V221+IFERROR(VLOOKUP(V$4,Switching!$B$35:$F$44,5,0),0)-IFERROR(VLOOKUP(V$4,Switching!$B$23:$F$31,5,0),0)</f>
        <v>1</v>
      </c>
      <c r="W222" s="10">
        <f>Customers!W221+IFERROR(VLOOKUP(W$4,Switching!$B$35:$F$44,5,0),0)-IFERROR(VLOOKUP(W$4,Switching!$B$23:$F$31,5,0),0)</f>
        <v>23212</v>
      </c>
      <c r="X222" s="35">
        <f t="shared" si="16"/>
        <v>4855</v>
      </c>
      <c r="Y222" s="10">
        <f>Customers!Y221+IFERROR(VLOOKUP(Y$4,Switching!$B$35:$F$44,5,0),0)-IFERROR(VLOOKUP(Y$4,Switching!$B$23:$F$31,5,0),0)</f>
        <v>4030</v>
      </c>
      <c r="Z222" s="10">
        <f>Customers!Z221+IFERROR(VLOOKUP(Z$4,Switching!$B$35:$F$44,5,0),0)-IFERROR(VLOOKUP(Z$4,Switching!$B$23:$F$31,5,0),0)</f>
        <v>825</v>
      </c>
      <c r="AA222" s="10">
        <f>Customers!AA221+IFERROR(VLOOKUP(AA$4,Switching!$B$35:$F$44,5,0),0)-IFERROR(VLOOKUP(AA$4,Switching!$B$23:$F$31,5,0),0)</f>
        <v>19</v>
      </c>
      <c r="AB222" s="10">
        <f>Customers!AB221+IFERROR(VLOOKUP(AB$4,Switching!$B$35:$F$44,5,0),0)-IFERROR(VLOOKUP(AB$4,Switching!$B$23:$F$31,5,0),0)</f>
        <v>187</v>
      </c>
      <c r="AC222" s="10">
        <f>Customers!AC221+IFERROR(VLOOKUP(AC$4,Switching!$B$35:$F$44,5,0),0)-IFERROR(VLOOKUP(AC$4,Switching!$B$23:$F$31,5,0),0)</f>
        <v>4</v>
      </c>
      <c r="AD222" s="10">
        <f>Customers!AD221+IFERROR(VLOOKUP(AD$4,Switching!$B$35:$F$44,5,0),0)-IFERROR(VLOOKUP(AD$4,Switching!$B$23:$F$31,5,0),0)</f>
        <v>18</v>
      </c>
      <c r="AE222" s="10">
        <f>Customers!AE221+IFERROR(VLOOKUP(AE$4,Switching!$B$35:$F$44,5,0),0)-IFERROR(VLOOKUP(AE$4,Switching!$B$23:$F$31,5,0),0)</f>
        <v>128</v>
      </c>
      <c r="AF222" s="10">
        <f>Customers!AF221+IFERROR(VLOOKUP(AF$4,Switching!$B$35:$F$44,5,0),0)-IFERROR(VLOOKUP(AF$4,Switching!$B$23:$F$31,5,0),0)</f>
        <v>13</v>
      </c>
      <c r="AG222" s="10">
        <f>Customers!AG221+IFERROR(VLOOKUP(AG$4,Switching!$B$35:$F$44,5,0),0)-IFERROR(VLOOKUP(AG$4,Switching!$B$23:$F$31,5,0),0)</f>
        <v>12</v>
      </c>
      <c r="AH222" s="10">
        <f>Customers!AH221+IFERROR(VLOOKUP(AH$4,Switching!$B$35:$F$44,5,0),0)-IFERROR(VLOOKUP(AH$4,Switching!$B$23:$F$31,5,0),0)</f>
        <v>398045</v>
      </c>
      <c r="AI222" s="35">
        <f t="shared" si="17"/>
        <v>47972</v>
      </c>
      <c r="AJ222" s="10">
        <f>Customers!AJ221+IFERROR(VLOOKUP(AJ$4,Switching!$B$35:$F$44,5,0),0)-IFERROR(VLOOKUP(AJ$4,Switching!$B$23:$F$31,5,0),0)</f>
        <v>30349.875752044885</v>
      </c>
      <c r="AK222" s="10">
        <f>Customers!AK221+IFERROR(VLOOKUP(AK$4,Switching!$B$35:$F$44,5,0),0)-IFERROR(VLOOKUP(AK$4,Switching!$B$23:$F$31,5,0),0)</f>
        <v>17622.124247955115</v>
      </c>
      <c r="AL222" s="10">
        <f>Customers!AL221+IFERROR(VLOOKUP(AL$4,Switching!$B$35:$F$44,5,0),0)-IFERROR(VLOOKUP(AL$4,Switching!$B$23:$F$31,5,0),0)</f>
        <v>52</v>
      </c>
      <c r="AM222" s="10">
        <f>Customers!AM221+IFERROR(VLOOKUP(AM$4,Switching!$B$35:$F$44,5,0),0)-IFERROR(VLOOKUP(AM$4,Switching!$B$23:$F$31,5,0),0)</f>
        <v>2603</v>
      </c>
      <c r="AN222" s="10">
        <f>Customers!AN221+IFERROR(VLOOKUP(AN$4,Switching!$B$35:$F$44,5,0),0)-IFERROR(VLOOKUP(AN$4,Switching!$B$23:$F$31,5,0),0)</f>
        <v>48</v>
      </c>
      <c r="AO222" s="10">
        <f>Customers!AO221+IFERROR(VLOOKUP(AO$4,Switching!$B$35:$F$44,5,0),0)-IFERROR(VLOOKUP(AO$4,Switching!$B$23:$F$31,5,0),0)</f>
        <v>233</v>
      </c>
      <c r="AP222" s="10">
        <f>Customers!AP221+IFERROR(VLOOKUP(AP$4,Switching!$B$35:$F$44,5,0),0)-IFERROR(VLOOKUP(AP$4,Switching!$B$23:$F$31,5,0),0)</f>
        <v>21</v>
      </c>
      <c r="AQ222" s="10">
        <f>Customers!AQ221+IFERROR(VLOOKUP(AQ$4,Switching!$B$35:$F$44,5,0),0)-IFERROR(VLOOKUP(AQ$4,Switching!$B$23:$F$31,5,0),0)</f>
        <v>208</v>
      </c>
      <c r="AR222" s="10">
        <f>Customers!AR221+IFERROR(VLOOKUP(AR$4,Switching!$B$35:$F$44,5,0),0)-IFERROR(VLOOKUP(AR$4,Switching!$B$23:$F$31,5,0),0)</f>
        <v>74</v>
      </c>
      <c r="AS222" s="10">
        <f>Customers!AS221+IFERROR(VLOOKUP(AS$4,Switching!$B$35:$F$44,5,0),0)-IFERROR(VLOOKUP(AS$4,Switching!$B$23:$F$31,5,0),0)</f>
        <v>100</v>
      </c>
      <c r="AT222" s="10">
        <f>Customers!AT221+IFERROR(VLOOKUP(AT$4,Switching!$B$35:$F$44,5,0),0)-IFERROR(VLOOKUP(AT$4,Switching!$B$23:$F$31,5,0),0)</f>
        <v>156</v>
      </c>
      <c r="AU222" s="10">
        <f>Customers!AU221+IFERROR(VLOOKUP(AU$4,Switching!$B$35:$F$44,5,0),0)-IFERROR(VLOOKUP(AU$4,Switching!$B$23:$F$31,5,0),0)</f>
        <v>12</v>
      </c>
      <c r="AV222" s="10">
        <f>Customers!AV221+IFERROR(VLOOKUP(AV$4,Switching!$B$35:$F$44,5,0),0)-IFERROR(VLOOKUP(AV$4,Switching!$B$23:$F$31,5,0),0)</f>
        <v>905</v>
      </c>
      <c r="AW222" s="10">
        <f>Customers!AW221+IFERROR(VLOOKUP(AW$4,Switching!$B$35:$F$44,5,0),0)-IFERROR(VLOOKUP(AW$4,Switching!$B$23:$F$31,5,0),0)</f>
        <v>1</v>
      </c>
      <c r="AX222" s="10">
        <f>Customers!AX221+IFERROR(VLOOKUP(AX$4,Switching!$B$35:$F$44,5,0),0)-IFERROR(VLOOKUP(AX$4,Switching!$B$23:$F$31,5,0),0)</f>
        <v>2</v>
      </c>
    </row>
    <row r="223" spans="1:50" x14ac:dyDescent="0.25">
      <c r="A223" s="8">
        <v>2032</v>
      </c>
      <c r="B223" s="8">
        <v>8</v>
      </c>
      <c r="C223" s="8" t="s">
        <v>698</v>
      </c>
      <c r="D223" s="10">
        <f>Customers!D222+IFERROR(VLOOKUP(D$4,Switching!$B$35:$F$44,5,0),0)-IFERROR(VLOOKUP(D$4,Switching!$B$23:$F$31,5,0),0)</f>
        <v>462623.36650090403</v>
      </c>
      <c r="E223" s="36">
        <f t="shared" si="18"/>
        <v>720</v>
      </c>
      <c r="F223" s="10">
        <f>Customers!F222+IFERROR(VLOOKUP(F$4,Switching!$B$35:$F$44,5,0),0)-IFERROR(VLOOKUP(F$4,Switching!$B$23:$F$31,5,0),0)</f>
        <v>425</v>
      </c>
      <c r="G223" s="10">
        <f>Customers!G222+IFERROR(VLOOKUP(G$4,Switching!$B$35:$F$44,5,0),0)-IFERROR(VLOOKUP(G$4,Switching!$B$23:$F$31,5,0),0)</f>
        <v>295</v>
      </c>
      <c r="H223" s="35">
        <f t="shared" si="19"/>
        <v>84100</v>
      </c>
      <c r="I223" s="10">
        <f>Customers!I222+IFERROR(VLOOKUP(I$4,Switching!$B$35:$F$44,5,0),0)-IFERROR(VLOOKUP(I$4,Switching!$B$23:$F$31,5,0),0)</f>
        <v>65079.032200336005</v>
      </c>
      <c r="J223" s="10">
        <f>Customers!J222+IFERROR(VLOOKUP(J$4,Switching!$B$35:$F$44,5,0),0)-IFERROR(VLOOKUP(J$4,Switching!$B$23:$F$31,5,0),0)</f>
        <v>19020.967799663998</v>
      </c>
      <c r="K223" s="10">
        <f>Customers!K222+IFERROR(VLOOKUP(K$4,Switching!$B$35:$F$44,5,0),0)-IFERROR(VLOOKUP(K$4,Switching!$B$23:$F$31,5,0),0)</f>
        <v>195</v>
      </c>
      <c r="L223" s="10">
        <f>Customers!L222+IFERROR(VLOOKUP(L$4,Switching!$B$35:$F$44,5,0),0)-IFERROR(VLOOKUP(L$4,Switching!$B$23:$F$31,5,0),0)</f>
        <v>4560</v>
      </c>
      <c r="M223" s="10">
        <f>Customers!M222+IFERROR(VLOOKUP(M$4,Switching!$B$35:$F$44,5,0),0)-IFERROR(VLOOKUP(M$4,Switching!$B$23:$F$31,5,0),0)</f>
        <v>216</v>
      </c>
      <c r="N223" s="10">
        <f>Customers!N222+IFERROR(VLOOKUP(N$4,Switching!$B$35:$F$44,5,0),0)-IFERROR(VLOOKUP(N$4,Switching!$B$23:$F$31,5,0),0)</f>
        <v>524</v>
      </c>
      <c r="O223" s="10">
        <f>Customers!O222+IFERROR(VLOOKUP(O$4,Switching!$B$35:$F$44,5,0),0)-IFERROR(VLOOKUP(O$4,Switching!$B$23:$F$31,5,0),0)</f>
        <v>52</v>
      </c>
      <c r="P223" s="10">
        <f>Customers!P222+IFERROR(VLOOKUP(P$4,Switching!$B$35:$F$44,5,0),0)-IFERROR(VLOOKUP(P$4,Switching!$B$23:$F$31,5,0),0)</f>
        <v>747</v>
      </c>
      <c r="Q223" s="10">
        <f>Customers!Q222+IFERROR(VLOOKUP(Q$4,Switching!$B$35:$F$44,5,0),0)-IFERROR(VLOOKUP(Q$4,Switching!$B$23:$F$31,5,0),0)</f>
        <v>1</v>
      </c>
      <c r="R223" s="10">
        <f>Customers!R222+IFERROR(VLOOKUP(R$4,Switching!$B$35:$F$44,5,0),0)-IFERROR(VLOOKUP(R$4,Switching!$B$23:$F$31,5,0),0)</f>
        <v>6</v>
      </c>
      <c r="S223" s="10">
        <f>Customers!S222+IFERROR(VLOOKUP(S$4,Switching!$B$35:$F$44,5,0),0)-IFERROR(VLOOKUP(S$4,Switching!$B$23:$F$31,5,0),0)</f>
        <v>5</v>
      </c>
      <c r="T223" s="10">
        <f t="shared" si="15"/>
        <v>12</v>
      </c>
      <c r="U223" s="10">
        <f>Customers!U222+IFERROR(VLOOKUP(U$4,Switching!$B$35:$F$44,5,0),0)-IFERROR(VLOOKUP(U$4,Switching!$B$23:$F$31,5,0),0)</f>
        <v>32</v>
      </c>
      <c r="V223" s="10">
        <f>Customers!V222+IFERROR(VLOOKUP(V$4,Switching!$B$35:$F$44,5,0),0)-IFERROR(VLOOKUP(V$4,Switching!$B$23:$F$31,5,0),0)</f>
        <v>1</v>
      </c>
      <c r="W223" s="10">
        <f>Customers!W222+IFERROR(VLOOKUP(W$4,Switching!$B$35:$F$44,5,0),0)-IFERROR(VLOOKUP(W$4,Switching!$B$23:$F$31,5,0),0)</f>
        <v>23218</v>
      </c>
      <c r="X223" s="35">
        <f t="shared" si="16"/>
        <v>4857</v>
      </c>
      <c r="Y223" s="10">
        <f>Customers!Y222+IFERROR(VLOOKUP(Y$4,Switching!$B$35:$F$44,5,0),0)-IFERROR(VLOOKUP(Y$4,Switching!$B$23:$F$31,5,0),0)</f>
        <v>4031</v>
      </c>
      <c r="Z223" s="10">
        <f>Customers!Z222+IFERROR(VLOOKUP(Z$4,Switching!$B$35:$F$44,5,0),0)-IFERROR(VLOOKUP(Z$4,Switching!$B$23:$F$31,5,0),0)</f>
        <v>826</v>
      </c>
      <c r="AA223" s="10">
        <f>Customers!AA222+IFERROR(VLOOKUP(AA$4,Switching!$B$35:$F$44,5,0),0)-IFERROR(VLOOKUP(AA$4,Switching!$B$23:$F$31,5,0),0)</f>
        <v>19</v>
      </c>
      <c r="AB223" s="10">
        <f>Customers!AB222+IFERROR(VLOOKUP(AB$4,Switching!$B$35:$F$44,5,0),0)-IFERROR(VLOOKUP(AB$4,Switching!$B$23:$F$31,5,0),0)</f>
        <v>187</v>
      </c>
      <c r="AC223" s="10">
        <f>Customers!AC222+IFERROR(VLOOKUP(AC$4,Switching!$B$35:$F$44,5,0),0)-IFERROR(VLOOKUP(AC$4,Switching!$B$23:$F$31,5,0),0)</f>
        <v>4</v>
      </c>
      <c r="AD223" s="10">
        <f>Customers!AD222+IFERROR(VLOOKUP(AD$4,Switching!$B$35:$F$44,5,0),0)-IFERROR(VLOOKUP(AD$4,Switching!$B$23:$F$31,5,0),0)</f>
        <v>18</v>
      </c>
      <c r="AE223" s="10">
        <f>Customers!AE222+IFERROR(VLOOKUP(AE$4,Switching!$B$35:$F$44,5,0),0)-IFERROR(VLOOKUP(AE$4,Switching!$B$23:$F$31,5,0),0)</f>
        <v>128</v>
      </c>
      <c r="AF223" s="10">
        <f>Customers!AF222+IFERROR(VLOOKUP(AF$4,Switching!$B$35:$F$44,5,0),0)-IFERROR(VLOOKUP(AF$4,Switching!$B$23:$F$31,5,0),0)</f>
        <v>13</v>
      </c>
      <c r="AG223" s="10">
        <f>Customers!AG222+IFERROR(VLOOKUP(AG$4,Switching!$B$35:$F$44,5,0),0)-IFERROR(VLOOKUP(AG$4,Switching!$B$23:$F$31,5,0),0)</f>
        <v>12</v>
      </c>
      <c r="AH223" s="10">
        <f>Customers!AH222+IFERROR(VLOOKUP(AH$4,Switching!$B$35:$F$44,5,0),0)-IFERROR(VLOOKUP(AH$4,Switching!$B$23:$F$31,5,0),0)</f>
        <v>398198</v>
      </c>
      <c r="AI223" s="35">
        <f t="shared" si="17"/>
        <v>47989</v>
      </c>
      <c r="AJ223" s="10">
        <f>Customers!AJ222+IFERROR(VLOOKUP(AJ$4,Switching!$B$35:$F$44,5,0),0)-IFERROR(VLOOKUP(AJ$4,Switching!$B$23:$F$31,5,0),0)</f>
        <v>30360.631424772975</v>
      </c>
      <c r="AK223" s="10">
        <f>Customers!AK222+IFERROR(VLOOKUP(AK$4,Switching!$B$35:$F$44,5,0),0)-IFERROR(VLOOKUP(AK$4,Switching!$B$23:$F$31,5,0),0)</f>
        <v>17628.368575227021</v>
      </c>
      <c r="AL223" s="10">
        <f>Customers!AL222+IFERROR(VLOOKUP(AL$4,Switching!$B$35:$F$44,5,0),0)-IFERROR(VLOOKUP(AL$4,Switching!$B$23:$F$31,5,0),0)</f>
        <v>52</v>
      </c>
      <c r="AM223" s="10">
        <f>Customers!AM222+IFERROR(VLOOKUP(AM$4,Switching!$B$35:$F$44,5,0),0)-IFERROR(VLOOKUP(AM$4,Switching!$B$23:$F$31,5,0),0)</f>
        <v>2603</v>
      </c>
      <c r="AN223" s="10">
        <f>Customers!AN222+IFERROR(VLOOKUP(AN$4,Switching!$B$35:$F$44,5,0),0)-IFERROR(VLOOKUP(AN$4,Switching!$B$23:$F$31,5,0),0)</f>
        <v>48</v>
      </c>
      <c r="AO223" s="10">
        <f>Customers!AO222+IFERROR(VLOOKUP(AO$4,Switching!$B$35:$F$44,5,0),0)-IFERROR(VLOOKUP(AO$4,Switching!$B$23:$F$31,5,0),0)</f>
        <v>233</v>
      </c>
      <c r="AP223" s="10">
        <f>Customers!AP222+IFERROR(VLOOKUP(AP$4,Switching!$B$35:$F$44,5,0),0)-IFERROR(VLOOKUP(AP$4,Switching!$B$23:$F$31,5,0),0)</f>
        <v>21</v>
      </c>
      <c r="AQ223" s="10">
        <f>Customers!AQ222+IFERROR(VLOOKUP(AQ$4,Switching!$B$35:$F$44,5,0),0)-IFERROR(VLOOKUP(AQ$4,Switching!$B$23:$F$31,5,0),0)</f>
        <v>208</v>
      </c>
      <c r="AR223" s="10">
        <f>Customers!AR222+IFERROR(VLOOKUP(AR$4,Switching!$B$35:$F$44,5,0),0)-IFERROR(VLOOKUP(AR$4,Switching!$B$23:$F$31,5,0),0)</f>
        <v>74</v>
      </c>
      <c r="AS223" s="10">
        <f>Customers!AS222+IFERROR(VLOOKUP(AS$4,Switching!$B$35:$F$44,5,0),0)-IFERROR(VLOOKUP(AS$4,Switching!$B$23:$F$31,5,0),0)</f>
        <v>100</v>
      </c>
      <c r="AT223" s="10">
        <f>Customers!AT222+IFERROR(VLOOKUP(AT$4,Switching!$B$35:$F$44,5,0),0)-IFERROR(VLOOKUP(AT$4,Switching!$B$23:$F$31,5,0),0)</f>
        <v>156</v>
      </c>
      <c r="AU223" s="10">
        <f>Customers!AU222+IFERROR(VLOOKUP(AU$4,Switching!$B$35:$F$44,5,0),0)-IFERROR(VLOOKUP(AU$4,Switching!$B$23:$F$31,5,0),0)</f>
        <v>12</v>
      </c>
      <c r="AV223" s="10">
        <f>Customers!AV222+IFERROR(VLOOKUP(AV$4,Switching!$B$35:$F$44,5,0),0)-IFERROR(VLOOKUP(AV$4,Switching!$B$23:$F$31,5,0),0)</f>
        <v>905</v>
      </c>
      <c r="AW223" s="10">
        <f>Customers!AW222+IFERROR(VLOOKUP(AW$4,Switching!$B$35:$F$44,5,0),0)-IFERROR(VLOOKUP(AW$4,Switching!$B$23:$F$31,5,0),0)</f>
        <v>1</v>
      </c>
      <c r="AX223" s="10">
        <f>Customers!AX222+IFERROR(VLOOKUP(AX$4,Switching!$B$35:$F$44,5,0),0)-IFERROR(VLOOKUP(AX$4,Switching!$B$23:$F$31,5,0),0)</f>
        <v>2</v>
      </c>
    </row>
    <row r="224" spans="1:50" x14ac:dyDescent="0.25">
      <c r="A224" s="8">
        <v>2032</v>
      </c>
      <c r="B224" s="8">
        <v>9</v>
      </c>
      <c r="C224" s="8" t="s">
        <v>699</v>
      </c>
      <c r="D224" s="10">
        <f>Customers!D223+IFERROR(VLOOKUP(D$4,Switching!$B$35:$F$44,5,0),0)-IFERROR(VLOOKUP(D$4,Switching!$B$23:$F$31,5,0),0)</f>
        <v>462750.92899865698</v>
      </c>
      <c r="E224" s="36">
        <f t="shared" si="18"/>
        <v>718</v>
      </c>
      <c r="F224" s="10">
        <f>Customers!F223+IFERROR(VLOOKUP(F$4,Switching!$B$35:$F$44,5,0),0)-IFERROR(VLOOKUP(F$4,Switching!$B$23:$F$31,5,0),0)</f>
        <v>424</v>
      </c>
      <c r="G224" s="10">
        <f>Customers!G223+IFERROR(VLOOKUP(G$4,Switching!$B$35:$F$44,5,0),0)-IFERROR(VLOOKUP(G$4,Switching!$B$23:$F$31,5,0),0)</f>
        <v>294</v>
      </c>
      <c r="H224" s="35">
        <f t="shared" si="19"/>
        <v>84110</v>
      </c>
      <c r="I224" s="10">
        <f>Customers!I223+IFERROR(VLOOKUP(I$4,Switching!$B$35:$F$44,5,0),0)-IFERROR(VLOOKUP(I$4,Switching!$B$23:$F$31,5,0),0)</f>
        <v>65086.780611623777</v>
      </c>
      <c r="J224" s="10">
        <f>Customers!J223+IFERROR(VLOOKUP(J$4,Switching!$B$35:$F$44,5,0),0)-IFERROR(VLOOKUP(J$4,Switching!$B$23:$F$31,5,0),0)</f>
        <v>19023.219388376227</v>
      </c>
      <c r="K224" s="10">
        <f>Customers!K223+IFERROR(VLOOKUP(K$4,Switching!$B$35:$F$44,5,0),0)-IFERROR(VLOOKUP(K$4,Switching!$B$23:$F$31,5,0),0)</f>
        <v>195</v>
      </c>
      <c r="L224" s="10">
        <f>Customers!L223+IFERROR(VLOOKUP(L$4,Switching!$B$35:$F$44,5,0),0)-IFERROR(VLOOKUP(L$4,Switching!$B$23:$F$31,5,0),0)</f>
        <v>4560</v>
      </c>
      <c r="M224" s="10">
        <f>Customers!M223+IFERROR(VLOOKUP(M$4,Switching!$B$35:$F$44,5,0),0)-IFERROR(VLOOKUP(M$4,Switching!$B$23:$F$31,5,0),0)</f>
        <v>216</v>
      </c>
      <c r="N224" s="10">
        <f>Customers!N223+IFERROR(VLOOKUP(N$4,Switching!$B$35:$F$44,5,0),0)-IFERROR(VLOOKUP(N$4,Switching!$B$23:$F$31,5,0),0)</f>
        <v>524</v>
      </c>
      <c r="O224" s="10">
        <f>Customers!O223+IFERROR(VLOOKUP(O$4,Switching!$B$35:$F$44,5,0),0)-IFERROR(VLOOKUP(O$4,Switching!$B$23:$F$31,5,0),0)</f>
        <v>52</v>
      </c>
      <c r="P224" s="10">
        <f>Customers!P223+IFERROR(VLOOKUP(P$4,Switching!$B$35:$F$44,5,0),0)-IFERROR(VLOOKUP(P$4,Switching!$B$23:$F$31,5,0),0)</f>
        <v>747</v>
      </c>
      <c r="Q224" s="10">
        <f>Customers!Q223+IFERROR(VLOOKUP(Q$4,Switching!$B$35:$F$44,5,0),0)-IFERROR(VLOOKUP(Q$4,Switching!$B$23:$F$31,5,0),0)</f>
        <v>1</v>
      </c>
      <c r="R224" s="10">
        <f>Customers!R223+IFERROR(VLOOKUP(R$4,Switching!$B$35:$F$44,5,0),0)-IFERROR(VLOOKUP(R$4,Switching!$B$23:$F$31,5,0),0)</f>
        <v>6</v>
      </c>
      <c r="S224" s="10">
        <f>Customers!S223+IFERROR(VLOOKUP(S$4,Switching!$B$35:$F$44,5,0),0)-IFERROR(VLOOKUP(S$4,Switching!$B$23:$F$31,5,0),0)</f>
        <v>5</v>
      </c>
      <c r="T224" s="10">
        <f t="shared" si="15"/>
        <v>12</v>
      </c>
      <c r="U224" s="10">
        <f>Customers!U223+IFERROR(VLOOKUP(U$4,Switching!$B$35:$F$44,5,0),0)-IFERROR(VLOOKUP(U$4,Switching!$B$23:$F$31,5,0),0)</f>
        <v>32</v>
      </c>
      <c r="V224" s="10">
        <f>Customers!V223+IFERROR(VLOOKUP(V$4,Switching!$B$35:$F$44,5,0),0)-IFERROR(VLOOKUP(V$4,Switching!$B$23:$F$31,5,0),0)</f>
        <v>1</v>
      </c>
      <c r="W224" s="10">
        <f>Customers!W223+IFERROR(VLOOKUP(W$4,Switching!$B$35:$F$44,5,0),0)-IFERROR(VLOOKUP(W$4,Switching!$B$23:$F$31,5,0),0)</f>
        <v>23223</v>
      </c>
      <c r="X224" s="35">
        <f t="shared" si="16"/>
        <v>4859</v>
      </c>
      <c r="Y224" s="10">
        <f>Customers!Y223+IFERROR(VLOOKUP(Y$4,Switching!$B$35:$F$44,5,0),0)-IFERROR(VLOOKUP(Y$4,Switching!$B$23:$F$31,5,0),0)</f>
        <v>4033</v>
      </c>
      <c r="Z224" s="10">
        <f>Customers!Z223+IFERROR(VLOOKUP(Z$4,Switching!$B$35:$F$44,5,0),0)-IFERROR(VLOOKUP(Z$4,Switching!$B$23:$F$31,5,0),0)</f>
        <v>826</v>
      </c>
      <c r="AA224" s="10">
        <f>Customers!AA223+IFERROR(VLOOKUP(AA$4,Switching!$B$35:$F$44,5,0),0)-IFERROR(VLOOKUP(AA$4,Switching!$B$23:$F$31,5,0),0)</f>
        <v>19</v>
      </c>
      <c r="AB224" s="10">
        <f>Customers!AB223+IFERROR(VLOOKUP(AB$4,Switching!$B$35:$F$44,5,0),0)-IFERROR(VLOOKUP(AB$4,Switching!$B$23:$F$31,5,0),0)</f>
        <v>187</v>
      </c>
      <c r="AC224" s="10">
        <f>Customers!AC223+IFERROR(VLOOKUP(AC$4,Switching!$B$35:$F$44,5,0),0)-IFERROR(VLOOKUP(AC$4,Switching!$B$23:$F$31,5,0),0)</f>
        <v>4</v>
      </c>
      <c r="AD224" s="10">
        <f>Customers!AD223+IFERROR(VLOOKUP(AD$4,Switching!$B$35:$F$44,5,0),0)-IFERROR(VLOOKUP(AD$4,Switching!$B$23:$F$31,5,0),0)</f>
        <v>18</v>
      </c>
      <c r="AE224" s="10">
        <f>Customers!AE223+IFERROR(VLOOKUP(AE$4,Switching!$B$35:$F$44,5,0),0)-IFERROR(VLOOKUP(AE$4,Switching!$B$23:$F$31,5,0),0)</f>
        <v>130</v>
      </c>
      <c r="AF224" s="10">
        <f>Customers!AF223+IFERROR(VLOOKUP(AF$4,Switching!$B$35:$F$44,5,0),0)-IFERROR(VLOOKUP(AF$4,Switching!$B$23:$F$31,5,0),0)</f>
        <v>13</v>
      </c>
      <c r="AG224" s="10">
        <f>Customers!AG223+IFERROR(VLOOKUP(AG$4,Switching!$B$35:$F$44,5,0),0)-IFERROR(VLOOKUP(AG$4,Switching!$B$23:$F$31,5,0),0)</f>
        <v>12</v>
      </c>
      <c r="AH224" s="10">
        <f>Customers!AH223+IFERROR(VLOOKUP(AH$4,Switching!$B$35:$F$44,5,0),0)-IFERROR(VLOOKUP(AH$4,Switching!$B$23:$F$31,5,0),0)</f>
        <v>398350</v>
      </c>
      <c r="AI224" s="35">
        <f t="shared" si="17"/>
        <v>48006</v>
      </c>
      <c r="AJ224" s="10">
        <f>Customers!AJ223+IFERROR(VLOOKUP(AJ$4,Switching!$B$35:$F$44,5,0),0)-IFERROR(VLOOKUP(AJ$4,Switching!$B$23:$F$31,5,0),0)</f>
        <v>30371.387097501069</v>
      </c>
      <c r="AK224" s="10">
        <f>Customers!AK223+IFERROR(VLOOKUP(AK$4,Switching!$B$35:$F$44,5,0),0)-IFERROR(VLOOKUP(AK$4,Switching!$B$23:$F$31,5,0),0)</f>
        <v>17634.612902498928</v>
      </c>
      <c r="AL224" s="10">
        <f>Customers!AL223+IFERROR(VLOOKUP(AL$4,Switching!$B$35:$F$44,5,0),0)-IFERROR(VLOOKUP(AL$4,Switching!$B$23:$F$31,5,0),0)</f>
        <v>52</v>
      </c>
      <c r="AM224" s="10">
        <f>Customers!AM223+IFERROR(VLOOKUP(AM$4,Switching!$B$35:$F$44,5,0),0)-IFERROR(VLOOKUP(AM$4,Switching!$B$23:$F$31,5,0),0)</f>
        <v>2603</v>
      </c>
      <c r="AN224" s="10">
        <f>Customers!AN223+IFERROR(VLOOKUP(AN$4,Switching!$B$35:$F$44,5,0),0)-IFERROR(VLOOKUP(AN$4,Switching!$B$23:$F$31,5,0),0)</f>
        <v>48</v>
      </c>
      <c r="AO224" s="10">
        <f>Customers!AO223+IFERROR(VLOOKUP(AO$4,Switching!$B$35:$F$44,5,0),0)-IFERROR(VLOOKUP(AO$4,Switching!$B$23:$F$31,5,0),0)</f>
        <v>233</v>
      </c>
      <c r="AP224" s="10">
        <f>Customers!AP223+IFERROR(VLOOKUP(AP$4,Switching!$B$35:$F$44,5,0),0)-IFERROR(VLOOKUP(AP$4,Switching!$B$23:$F$31,5,0),0)</f>
        <v>21</v>
      </c>
      <c r="AQ224" s="10">
        <f>Customers!AQ223+IFERROR(VLOOKUP(AQ$4,Switching!$B$35:$F$44,5,0),0)-IFERROR(VLOOKUP(AQ$4,Switching!$B$23:$F$31,5,0),0)</f>
        <v>208</v>
      </c>
      <c r="AR224" s="10">
        <f>Customers!AR223+IFERROR(VLOOKUP(AR$4,Switching!$B$35:$F$44,5,0),0)-IFERROR(VLOOKUP(AR$4,Switching!$B$23:$F$31,5,0),0)</f>
        <v>74</v>
      </c>
      <c r="AS224" s="10">
        <f>Customers!AS223+IFERROR(VLOOKUP(AS$4,Switching!$B$35:$F$44,5,0),0)-IFERROR(VLOOKUP(AS$4,Switching!$B$23:$F$31,5,0),0)</f>
        <v>100</v>
      </c>
      <c r="AT224" s="10">
        <f>Customers!AT223+IFERROR(VLOOKUP(AT$4,Switching!$B$35:$F$44,5,0),0)-IFERROR(VLOOKUP(AT$4,Switching!$B$23:$F$31,5,0),0)</f>
        <v>156</v>
      </c>
      <c r="AU224" s="10">
        <f>Customers!AU223+IFERROR(VLOOKUP(AU$4,Switching!$B$35:$F$44,5,0),0)-IFERROR(VLOOKUP(AU$4,Switching!$B$23:$F$31,5,0),0)</f>
        <v>12</v>
      </c>
      <c r="AV224" s="10">
        <f>Customers!AV223+IFERROR(VLOOKUP(AV$4,Switching!$B$35:$F$44,5,0),0)-IFERROR(VLOOKUP(AV$4,Switching!$B$23:$F$31,5,0),0)</f>
        <v>905</v>
      </c>
      <c r="AW224" s="10">
        <f>Customers!AW223+IFERROR(VLOOKUP(AW$4,Switching!$B$35:$F$44,5,0),0)-IFERROR(VLOOKUP(AW$4,Switching!$B$23:$F$31,5,0),0)</f>
        <v>1</v>
      </c>
      <c r="AX224" s="10">
        <f>Customers!AX223+IFERROR(VLOOKUP(AX$4,Switching!$B$35:$F$44,5,0),0)-IFERROR(VLOOKUP(AX$4,Switching!$B$23:$F$31,5,0),0)</f>
        <v>2</v>
      </c>
    </row>
    <row r="225" spans="1:50" x14ac:dyDescent="0.25">
      <c r="A225" s="8">
        <v>2032</v>
      </c>
      <c r="B225" s="8">
        <v>10</v>
      </c>
      <c r="C225" s="8" t="s">
        <v>700</v>
      </c>
      <c r="D225" s="10">
        <f>Customers!D224+IFERROR(VLOOKUP(D$4,Switching!$B$35:$F$44,5,0),0)-IFERROR(VLOOKUP(D$4,Switching!$B$23:$F$31,5,0),0)</f>
        <v>462878.49149641098</v>
      </c>
      <c r="E225" s="36">
        <f t="shared" si="18"/>
        <v>718</v>
      </c>
      <c r="F225" s="10">
        <f>Customers!F224+IFERROR(VLOOKUP(F$4,Switching!$B$35:$F$44,5,0),0)-IFERROR(VLOOKUP(F$4,Switching!$B$23:$F$31,5,0),0)</f>
        <v>424</v>
      </c>
      <c r="G225" s="10">
        <f>Customers!G224+IFERROR(VLOOKUP(G$4,Switching!$B$35:$F$44,5,0),0)-IFERROR(VLOOKUP(G$4,Switching!$B$23:$F$31,5,0),0)</f>
        <v>294</v>
      </c>
      <c r="H225" s="35">
        <f t="shared" si="19"/>
        <v>84120</v>
      </c>
      <c r="I225" s="10">
        <f>Customers!I224+IFERROR(VLOOKUP(I$4,Switching!$B$35:$F$44,5,0),0)-IFERROR(VLOOKUP(I$4,Switching!$B$23:$F$31,5,0),0)</f>
        <v>65094.529022911549</v>
      </c>
      <c r="J225" s="10">
        <f>Customers!J224+IFERROR(VLOOKUP(J$4,Switching!$B$35:$F$44,5,0),0)-IFERROR(VLOOKUP(J$4,Switching!$B$23:$F$31,5,0),0)</f>
        <v>19025.470977088458</v>
      </c>
      <c r="K225" s="10">
        <f>Customers!K224+IFERROR(VLOOKUP(K$4,Switching!$B$35:$F$44,5,0),0)-IFERROR(VLOOKUP(K$4,Switching!$B$23:$F$31,5,0),0)</f>
        <v>195</v>
      </c>
      <c r="L225" s="10">
        <f>Customers!L224+IFERROR(VLOOKUP(L$4,Switching!$B$35:$F$44,5,0),0)-IFERROR(VLOOKUP(L$4,Switching!$B$23:$F$31,5,0),0)</f>
        <v>4560</v>
      </c>
      <c r="M225" s="10">
        <f>Customers!M224+IFERROR(VLOOKUP(M$4,Switching!$B$35:$F$44,5,0),0)-IFERROR(VLOOKUP(M$4,Switching!$B$23:$F$31,5,0),0)</f>
        <v>216</v>
      </c>
      <c r="N225" s="10">
        <f>Customers!N224+IFERROR(VLOOKUP(N$4,Switching!$B$35:$F$44,5,0),0)-IFERROR(VLOOKUP(N$4,Switching!$B$23:$F$31,5,0),0)</f>
        <v>524</v>
      </c>
      <c r="O225" s="10">
        <f>Customers!O224+IFERROR(VLOOKUP(O$4,Switching!$B$35:$F$44,5,0),0)-IFERROR(VLOOKUP(O$4,Switching!$B$23:$F$31,5,0),0)</f>
        <v>52</v>
      </c>
      <c r="P225" s="10">
        <f>Customers!P224+IFERROR(VLOOKUP(P$4,Switching!$B$35:$F$44,5,0),0)-IFERROR(VLOOKUP(P$4,Switching!$B$23:$F$31,5,0),0)</f>
        <v>747</v>
      </c>
      <c r="Q225" s="10">
        <f>Customers!Q224+IFERROR(VLOOKUP(Q$4,Switching!$B$35:$F$44,5,0),0)-IFERROR(VLOOKUP(Q$4,Switching!$B$23:$F$31,5,0),0)</f>
        <v>1</v>
      </c>
      <c r="R225" s="10">
        <f>Customers!R224+IFERROR(VLOOKUP(R$4,Switching!$B$35:$F$44,5,0),0)-IFERROR(VLOOKUP(R$4,Switching!$B$23:$F$31,5,0),0)</f>
        <v>6</v>
      </c>
      <c r="S225" s="10">
        <f>Customers!S224+IFERROR(VLOOKUP(S$4,Switching!$B$35:$F$44,5,0),0)-IFERROR(VLOOKUP(S$4,Switching!$B$23:$F$31,5,0),0)</f>
        <v>5</v>
      </c>
      <c r="T225" s="10">
        <f t="shared" si="15"/>
        <v>12</v>
      </c>
      <c r="U225" s="10">
        <f>Customers!U224+IFERROR(VLOOKUP(U$4,Switching!$B$35:$F$44,5,0),0)-IFERROR(VLOOKUP(U$4,Switching!$B$23:$F$31,5,0),0)</f>
        <v>32</v>
      </c>
      <c r="V225" s="10">
        <f>Customers!V224+IFERROR(VLOOKUP(V$4,Switching!$B$35:$F$44,5,0),0)-IFERROR(VLOOKUP(V$4,Switching!$B$23:$F$31,5,0),0)</f>
        <v>1</v>
      </c>
      <c r="W225" s="10">
        <f>Customers!W224+IFERROR(VLOOKUP(W$4,Switching!$B$35:$F$44,5,0),0)-IFERROR(VLOOKUP(W$4,Switching!$B$23:$F$31,5,0),0)</f>
        <v>23203</v>
      </c>
      <c r="X225" s="35">
        <f t="shared" si="16"/>
        <v>4861</v>
      </c>
      <c r="Y225" s="10">
        <f>Customers!Y224+IFERROR(VLOOKUP(Y$4,Switching!$B$35:$F$44,5,0),0)-IFERROR(VLOOKUP(Y$4,Switching!$B$23:$F$31,5,0),0)</f>
        <v>4035</v>
      </c>
      <c r="Z225" s="10">
        <f>Customers!Z224+IFERROR(VLOOKUP(Z$4,Switching!$B$35:$F$44,5,0),0)-IFERROR(VLOOKUP(Z$4,Switching!$B$23:$F$31,5,0),0)</f>
        <v>826</v>
      </c>
      <c r="AA225" s="10">
        <f>Customers!AA224+IFERROR(VLOOKUP(AA$4,Switching!$B$35:$F$44,5,0),0)-IFERROR(VLOOKUP(AA$4,Switching!$B$23:$F$31,5,0),0)</f>
        <v>19</v>
      </c>
      <c r="AB225" s="10">
        <f>Customers!AB224+IFERROR(VLOOKUP(AB$4,Switching!$B$35:$F$44,5,0),0)-IFERROR(VLOOKUP(AB$4,Switching!$B$23:$F$31,5,0),0)</f>
        <v>187</v>
      </c>
      <c r="AC225" s="10">
        <f>Customers!AC224+IFERROR(VLOOKUP(AC$4,Switching!$B$35:$F$44,5,0),0)-IFERROR(VLOOKUP(AC$4,Switching!$B$23:$F$31,5,0),0)</f>
        <v>4</v>
      </c>
      <c r="AD225" s="10">
        <f>Customers!AD224+IFERROR(VLOOKUP(AD$4,Switching!$B$35:$F$44,5,0),0)-IFERROR(VLOOKUP(AD$4,Switching!$B$23:$F$31,5,0),0)</f>
        <v>18</v>
      </c>
      <c r="AE225" s="10">
        <f>Customers!AE224+IFERROR(VLOOKUP(AE$4,Switching!$B$35:$F$44,5,0),0)-IFERROR(VLOOKUP(AE$4,Switching!$B$23:$F$31,5,0),0)</f>
        <v>130</v>
      </c>
      <c r="AF225" s="10">
        <f>Customers!AF224+IFERROR(VLOOKUP(AF$4,Switching!$B$35:$F$44,5,0),0)-IFERROR(VLOOKUP(AF$4,Switching!$B$23:$F$31,5,0),0)</f>
        <v>13</v>
      </c>
      <c r="AG225" s="10">
        <f>Customers!AG224+IFERROR(VLOOKUP(AG$4,Switching!$B$35:$F$44,5,0),0)-IFERROR(VLOOKUP(AG$4,Switching!$B$23:$F$31,5,0),0)</f>
        <v>12</v>
      </c>
      <c r="AH225" s="10">
        <f>Customers!AH224+IFERROR(VLOOKUP(AH$4,Switching!$B$35:$F$44,5,0),0)-IFERROR(VLOOKUP(AH$4,Switching!$B$23:$F$31,5,0),0)</f>
        <v>398503</v>
      </c>
      <c r="AI225" s="35">
        <f t="shared" si="17"/>
        <v>48023</v>
      </c>
      <c r="AJ225" s="10">
        <f>Customers!AJ224+IFERROR(VLOOKUP(AJ$4,Switching!$B$35:$F$44,5,0),0)-IFERROR(VLOOKUP(AJ$4,Switching!$B$23:$F$31,5,0),0)</f>
        <v>30382.142770229162</v>
      </c>
      <c r="AK225" s="10">
        <f>Customers!AK224+IFERROR(VLOOKUP(AK$4,Switching!$B$35:$F$44,5,0),0)-IFERROR(VLOOKUP(AK$4,Switching!$B$23:$F$31,5,0),0)</f>
        <v>17640.857229770838</v>
      </c>
      <c r="AL225" s="10">
        <f>Customers!AL224+IFERROR(VLOOKUP(AL$4,Switching!$B$35:$F$44,5,0),0)-IFERROR(VLOOKUP(AL$4,Switching!$B$23:$F$31,5,0),0)</f>
        <v>52</v>
      </c>
      <c r="AM225" s="10">
        <f>Customers!AM224+IFERROR(VLOOKUP(AM$4,Switching!$B$35:$F$44,5,0),0)-IFERROR(VLOOKUP(AM$4,Switching!$B$23:$F$31,5,0),0)</f>
        <v>2603</v>
      </c>
      <c r="AN225" s="10">
        <f>Customers!AN224+IFERROR(VLOOKUP(AN$4,Switching!$B$35:$F$44,5,0),0)-IFERROR(VLOOKUP(AN$4,Switching!$B$23:$F$31,5,0),0)</f>
        <v>48</v>
      </c>
      <c r="AO225" s="10">
        <f>Customers!AO224+IFERROR(VLOOKUP(AO$4,Switching!$B$35:$F$44,5,0),0)-IFERROR(VLOOKUP(AO$4,Switching!$B$23:$F$31,5,0),0)</f>
        <v>233</v>
      </c>
      <c r="AP225" s="10">
        <f>Customers!AP224+IFERROR(VLOOKUP(AP$4,Switching!$B$35:$F$44,5,0),0)-IFERROR(VLOOKUP(AP$4,Switching!$B$23:$F$31,5,0),0)</f>
        <v>21</v>
      </c>
      <c r="AQ225" s="10">
        <f>Customers!AQ224+IFERROR(VLOOKUP(AQ$4,Switching!$B$35:$F$44,5,0),0)-IFERROR(VLOOKUP(AQ$4,Switching!$B$23:$F$31,5,0),0)</f>
        <v>208</v>
      </c>
      <c r="AR225" s="10">
        <f>Customers!AR224+IFERROR(VLOOKUP(AR$4,Switching!$B$35:$F$44,5,0),0)-IFERROR(VLOOKUP(AR$4,Switching!$B$23:$F$31,5,0),0)</f>
        <v>74</v>
      </c>
      <c r="AS225" s="10">
        <f>Customers!AS224+IFERROR(VLOOKUP(AS$4,Switching!$B$35:$F$44,5,0),0)-IFERROR(VLOOKUP(AS$4,Switching!$B$23:$F$31,5,0),0)</f>
        <v>100</v>
      </c>
      <c r="AT225" s="10">
        <f>Customers!AT224+IFERROR(VLOOKUP(AT$4,Switching!$B$35:$F$44,5,0),0)-IFERROR(VLOOKUP(AT$4,Switching!$B$23:$F$31,5,0),0)</f>
        <v>156</v>
      </c>
      <c r="AU225" s="10">
        <f>Customers!AU224+IFERROR(VLOOKUP(AU$4,Switching!$B$35:$F$44,5,0),0)-IFERROR(VLOOKUP(AU$4,Switching!$B$23:$F$31,5,0),0)</f>
        <v>12</v>
      </c>
      <c r="AV225" s="10">
        <f>Customers!AV224+IFERROR(VLOOKUP(AV$4,Switching!$B$35:$F$44,5,0),0)-IFERROR(VLOOKUP(AV$4,Switching!$B$23:$F$31,5,0),0)</f>
        <v>905</v>
      </c>
      <c r="AW225" s="10">
        <f>Customers!AW224+IFERROR(VLOOKUP(AW$4,Switching!$B$35:$F$44,5,0),0)-IFERROR(VLOOKUP(AW$4,Switching!$B$23:$F$31,5,0),0)</f>
        <v>1</v>
      </c>
      <c r="AX225" s="10">
        <f>Customers!AX224+IFERROR(VLOOKUP(AX$4,Switching!$B$35:$F$44,5,0),0)-IFERROR(VLOOKUP(AX$4,Switching!$B$23:$F$31,5,0),0)</f>
        <v>2</v>
      </c>
    </row>
    <row r="226" spans="1:50" x14ac:dyDescent="0.25">
      <c r="A226" s="8">
        <v>2032</v>
      </c>
      <c r="B226" s="8">
        <v>11</v>
      </c>
      <c r="C226" s="8" t="s">
        <v>701</v>
      </c>
      <c r="D226" s="10">
        <f>Customers!D225+IFERROR(VLOOKUP(D$4,Switching!$B$35:$F$44,5,0),0)-IFERROR(VLOOKUP(D$4,Switching!$B$23:$F$31,5,0),0)</f>
        <v>463006.054130845</v>
      </c>
      <c r="E226" s="36">
        <f t="shared" si="18"/>
        <v>717</v>
      </c>
      <c r="F226" s="10">
        <f>Customers!F225+IFERROR(VLOOKUP(F$4,Switching!$B$35:$F$44,5,0),0)-IFERROR(VLOOKUP(F$4,Switching!$B$23:$F$31,5,0),0)</f>
        <v>423</v>
      </c>
      <c r="G226" s="10">
        <f>Customers!G225+IFERROR(VLOOKUP(G$4,Switching!$B$35:$F$44,5,0),0)-IFERROR(VLOOKUP(G$4,Switching!$B$23:$F$31,5,0),0)</f>
        <v>294</v>
      </c>
      <c r="H226" s="35">
        <f t="shared" si="19"/>
        <v>84130</v>
      </c>
      <c r="I226" s="10">
        <f>Customers!I225+IFERROR(VLOOKUP(I$4,Switching!$B$35:$F$44,5,0),0)-IFERROR(VLOOKUP(I$4,Switching!$B$23:$F$31,5,0),0)</f>
        <v>65102.277434199314</v>
      </c>
      <c r="J226" s="10">
        <f>Customers!J225+IFERROR(VLOOKUP(J$4,Switching!$B$35:$F$44,5,0),0)-IFERROR(VLOOKUP(J$4,Switching!$B$23:$F$31,5,0),0)</f>
        <v>19027.722565800686</v>
      </c>
      <c r="K226" s="10">
        <f>Customers!K225+IFERROR(VLOOKUP(K$4,Switching!$B$35:$F$44,5,0),0)-IFERROR(VLOOKUP(K$4,Switching!$B$23:$F$31,5,0),0)</f>
        <v>195</v>
      </c>
      <c r="L226" s="10">
        <f>Customers!L225+IFERROR(VLOOKUP(L$4,Switching!$B$35:$F$44,5,0),0)-IFERROR(VLOOKUP(L$4,Switching!$B$23:$F$31,5,0),0)</f>
        <v>4560</v>
      </c>
      <c r="M226" s="10">
        <f>Customers!M225+IFERROR(VLOOKUP(M$4,Switching!$B$35:$F$44,5,0),0)-IFERROR(VLOOKUP(M$4,Switching!$B$23:$F$31,5,0),0)</f>
        <v>216</v>
      </c>
      <c r="N226" s="10">
        <f>Customers!N225+IFERROR(VLOOKUP(N$4,Switching!$B$35:$F$44,5,0),0)-IFERROR(VLOOKUP(N$4,Switching!$B$23:$F$31,5,0),0)</f>
        <v>524</v>
      </c>
      <c r="O226" s="10">
        <f>Customers!O225+IFERROR(VLOOKUP(O$4,Switching!$B$35:$F$44,5,0),0)-IFERROR(VLOOKUP(O$4,Switching!$B$23:$F$31,5,0),0)</f>
        <v>52</v>
      </c>
      <c r="P226" s="10">
        <f>Customers!P225+IFERROR(VLOOKUP(P$4,Switching!$B$35:$F$44,5,0),0)-IFERROR(VLOOKUP(P$4,Switching!$B$23:$F$31,5,0),0)</f>
        <v>747</v>
      </c>
      <c r="Q226" s="10">
        <f>Customers!Q225+IFERROR(VLOOKUP(Q$4,Switching!$B$35:$F$44,5,0),0)-IFERROR(VLOOKUP(Q$4,Switching!$B$23:$F$31,5,0),0)</f>
        <v>1</v>
      </c>
      <c r="R226" s="10">
        <f>Customers!R225+IFERROR(VLOOKUP(R$4,Switching!$B$35:$F$44,5,0),0)-IFERROR(VLOOKUP(R$4,Switching!$B$23:$F$31,5,0),0)</f>
        <v>6</v>
      </c>
      <c r="S226" s="10">
        <f>Customers!S225+IFERROR(VLOOKUP(S$4,Switching!$B$35:$F$44,5,0),0)-IFERROR(VLOOKUP(S$4,Switching!$B$23:$F$31,5,0),0)</f>
        <v>5</v>
      </c>
      <c r="T226" s="10">
        <f t="shared" si="15"/>
        <v>12</v>
      </c>
      <c r="U226" s="10">
        <f>Customers!U225+IFERROR(VLOOKUP(U$4,Switching!$B$35:$F$44,5,0),0)-IFERROR(VLOOKUP(U$4,Switching!$B$23:$F$31,5,0),0)</f>
        <v>32</v>
      </c>
      <c r="V226" s="10">
        <f>Customers!V225+IFERROR(VLOOKUP(V$4,Switching!$B$35:$F$44,5,0),0)-IFERROR(VLOOKUP(V$4,Switching!$B$23:$F$31,5,0),0)</f>
        <v>1</v>
      </c>
      <c r="W226" s="10">
        <f>Customers!W225+IFERROR(VLOOKUP(W$4,Switching!$B$35:$F$44,5,0),0)-IFERROR(VLOOKUP(W$4,Switching!$B$23:$F$31,5,0),0)</f>
        <v>23208</v>
      </c>
      <c r="X226" s="35">
        <f t="shared" si="16"/>
        <v>4863</v>
      </c>
      <c r="Y226" s="10">
        <f>Customers!Y225+IFERROR(VLOOKUP(Y$4,Switching!$B$35:$F$44,5,0),0)-IFERROR(VLOOKUP(Y$4,Switching!$B$23:$F$31,5,0),0)</f>
        <v>4036</v>
      </c>
      <c r="Z226" s="10">
        <f>Customers!Z225+IFERROR(VLOOKUP(Z$4,Switching!$B$35:$F$44,5,0),0)-IFERROR(VLOOKUP(Z$4,Switching!$B$23:$F$31,5,0),0)</f>
        <v>827</v>
      </c>
      <c r="AA226" s="10">
        <f>Customers!AA225+IFERROR(VLOOKUP(AA$4,Switching!$B$35:$F$44,5,0),0)-IFERROR(VLOOKUP(AA$4,Switching!$B$23:$F$31,5,0),0)</f>
        <v>19</v>
      </c>
      <c r="AB226" s="10">
        <f>Customers!AB225+IFERROR(VLOOKUP(AB$4,Switching!$B$35:$F$44,5,0),0)-IFERROR(VLOOKUP(AB$4,Switching!$B$23:$F$31,5,0),0)</f>
        <v>187</v>
      </c>
      <c r="AC226" s="10">
        <f>Customers!AC225+IFERROR(VLOOKUP(AC$4,Switching!$B$35:$F$44,5,0),0)-IFERROR(VLOOKUP(AC$4,Switching!$B$23:$F$31,5,0),0)</f>
        <v>4</v>
      </c>
      <c r="AD226" s="10">
        <f>Customers!AD225+IFERROR(VLOOKUP(AD$4,Switching!$B$35:$F$44,5,0),0)-IFERROR(VLOOKUP(AD$4,Switching!$B$23:$F$31,5,0),0)</f>
        <v>18</v>
      </c>
      <c r="AE226" s="10">
        <f>Customers!AE225+IFERROR(VLOOKUP(AE$4,Switching!$B$35:$F$44,5,0),0)-IFERROR(VLOOKUP(AE$4,Switching!$B$23:$F$31,5,0),0)</f>
        <v>130</v>
      </c>
      <c r="AF226" s="10">
        <f>Customers!AF225+IFERROR(VLOOKUP(AF$4,Switching!$B$35:$F$44,5,0),0)-IFERROR(VLOOKUP(AF$4,Switching!$B$23:$F$31,5,0),0)</f>
        <v>13</v>
      </c>
      <c r="AG226" s="10">
        <f>Customers!AG225+IFERROR(VLOOKUP(AG$4,Switching!$B$35:$F$44,5,0),0)-IFERROR(VLOOKUP(AG$4,Switching!$B$23:$F$31,5,0),0)</f>
        <v>12</v>
      </c>
      <c r="AH226" s="10">
        <f>Customers!AH225+IFERROR(VLOOKUP(AH$4,Switching!$B$35:$F$44,5,0),0)-IFERROR(VLOOKUP(AH$4,Switching!$B$23:$F$31,5,0),0)</f>
        <v>398655</v>
      </c>
      <c r="AI226" s="35">
        <f t="shared" si="17"/>
        <v>48040</v>
      </c>
      <c r="AJ226" s="10">
        <f>Customers!AJ225+IFERROR(VLOOKUP(AJ$4,Switching!$B$35:$F$44,5,0),0)-IFERROR(VLOOKUP(AJ$4,Switching!$B$23:$F$31,5,0),0)</f>
        <v>30392.898442957252</v>
      </c>
      <c r="AK226" s="10">
        <f>Customers!AK225+IFERROR(VLOOKUP(AK$4,Switching!$B$35:$F$44,5,0),0)-IFERROR(VLOOKUP(AK$4,Switching!$B$23:$F$31,5,0),0)</f>
        <v>17647.101557042744</v>
      </c>
      <c r="AL226" s="10">
        <f>Customers!AL225+IFERROR(VLOOKUP(AL$4,Switching!$B$35:$F$44,5,0),0)-IFERROR(VLOOKUP(AL$4,Switching!$B$23:$F$31,5,0),0)</f>
        <v>52</v>
      </c>
      <c r="AM226" s="10">
        <f>Customers!AM225+IFERROR(VLOOKUP(AM$4,Switching!$B$35:$F$44,5,0),0)-IFERROR(VLOOKUP(AM$4,Switching!$B$23:$F$31,5,0),0)</f>
        <v>2603</v>
      </c>
      <c r="AN226" s="10">
        <f>Customers!AN225+IFERROR(VLOOKUP(AN$4,Switching!$B$35:$F$44,5,0),0)-IFERROR(VLOOKUP(AN$4,Switching!$B$23:$F$31,5,0),0)</f>
        <v>48</v>
      </c>
      <c r="AO226" s="10">
        <f>Customers!AO225+IFERROR(VLOOKUP(AO$4,Switching!$B$35:$F$44,5,0),0)-IFERROR(VLOOKUP(AO$4,Switching!$B$23:$F$31,5,0),0)</f>
        <v>233</v>
      </c>
      <c r="AP226" s="10">
        <f>Customers!AP225+IFERROR(VLOOKUP(AP$4,Switching!$B$35:$F$44,5,0),0)-IFERROR(VLOOKUP(AP$4,Switching!$B$23:$F$31,5,0),0)</f>
        <v>21</v>
      </c>
      <c r="AQ226" s="10">
        <f>Customers!AQ225+IFERROR(VLOOKUP(AQ$4,Switching!$B$35:$F$44,5,0),0)-IFERROR(VLOOKUP(AQ$4,Switching!$B$23:$F$31,5,0),0)</f>
        <v>208</v>
      </c>
      <c r="AR226" s="10">
        <f>Customers!AR225+IFERROR(VLOOKUP(AR$4,Switching!$B$35:$F$44,5,0),0)-IFERROR(VLOOKUP(AR$4,Switching!$B$23:$F$31,5,0),0)</f>
        <v>74</v>
      </c>
      <c r="AS226" s="10">
        <f>Customers!AS225+IFERROR(VLOOKUP(AS$4,Switching!$B$35:$F$44,5,0),0)-IFERROR(VLOOKUP(AS$4,Switching!$B$23:$F$31,5,0),0)</f>
        <v>100</v>
      </c>
      <c r="AT226" s="10">
        <f>Customers!AT225+IFERROR(VLOOKUP(AT$4,Switching!$B$35:$F$44,5,0),0)-IFERROR(VLOOKUP(AT$4,Switching!$B$23:$F$31,5,0),0)</f>
        <v>156</v>
      </c>
      <c r="AU226" s="10">
        <f>Customers!AU225+IFERROR(VLOOKUP(AU$4,Switching!$B$35:$F$44,5,0),0)-IFERROR(VLOOKUP(AU$4,Switching!$B$23:$F$31,5,0),0)</f>
        <v>12</v>
      </c>
      <c r="AV226" s="10">
        <f>Customers!AV225+IFERROR(VLOOKUP(AV$4,Switching!$B$35:$F$44,5,0),0)-IFERROR(VLOOKUP(AV$4,Switching!$B$23:$F$31,5,0),0)</f>
        <v>905</v>
      </c>
      <c r="AW226" s="10">
        <f>Customers!AW225+IFERROR(VLOOKUP(AW$4,Switching!$B$35:$F$44,5,0),0)-IFERROR(VLOOKUP(AW$4,Switching!$B$23:$F$31,5,0),0)</f>
        <v>1</v>
      </c>
      <c r="AX226" s="10">
        <f>Customers!AX225+IFERROR(VLOOKUP(AX$4,Switching!$B$35:$F$44,5,0),0)-IFERROR(VLOOKUP(AX$4,Switching!$B$23:$F$31,5,0),0)</f>
        <v>2</v>
      </c>
    </row>
    <row r="227" spans="1:50" x14ac:dyDescent="0.25">
      <c r="A227" s="8">
        <v>2032</v>
      </c>
      <c r="B227" s="8">
        <v>12</v>
      </c>
      <c r="C227" s="8" t="s">
        <v>702</v>
      </c>
      <c r="D227" s="10">
        <f>Customers!D226+IFERROR(VLOOKUP(D$4,Switching!$B$35:$F$44,5,0),0)-IFERROR(VLOOKUP(D$4,Switching!$B$23:$F$31,5,0),0)</f>
        <v>463133.616628599</v>
      </c>
      <c r="E227" s="36">
        <f t="shared" si="18"/>
        <v>715</v>
      </c>
      <c r="F227" s="10">
        <f>Customers!F226+IFERROR(VLOOKUP(F$4,Switching!$B$35:$F$44,5,0),0)-IFERROR(VLOOKUP(F$4,Switching!$B$23:$F$31,5,0),0)</f>
        <v>422</v>
      </c>
      <c r="G227" s="10">
        <f>Customers!G226+IFERROR(VLOOKUP(G$4,Switching!$B$35:$F$44,5,0),0)-IFERROR(VLOOKUP(G$4,Switching!$B$23:$F$31,5,0),0)</f>
        <v>293</v>
      </c>
      <c r="H227" s="35">
        <f t="shared" si="19"/>
        <v>84140</v>
      </c>
      <c r="I227" s="10">
        <f>Customers!I226+IFERROR(VLOOKUP(I$4,Switching!$B$35:$F$44,5,0),0)-IFERROR(VLOOKUP(I$4,Switching!$B$23:$F$31,5,0),0)</f>
        <v>65110.025845487085</v>
      </c>
      <c r="J227" s="10">
        <f>Customers!J226+IFERROR(VLOOKUP(J$4,Switching!$B$35:$F$44,5,0),0)-IFERROR(VLOOKUP(J$4,Switching!$B$23:$F$31,5,0),0)</f>
        <v>19029.974154512918</v>
      </c>
      <c r="K227" s="10">
        <f>Customers!K226+IFERROR(VLOOKUP(K$4,Switching!$B$35:$F$44,5,0),0)-IFERROR(VLOOKUP(K$4,Switching!$B$23:$F$31,5,0),0)</f>
        <v>195</v>
      </c>
      <c r="L227" s="10">
        <f>Customers!L226+IFERROR(VLOOKUP(L$4,Switching!$B$35:$F$44,5,0),0)-IFERROR(VLOOKUP(L$4,Switching!$B$23:$F$31,5,0),0)</f>
        <v>4560</v>
      </c>
      <c r="M227" s="10">
        <f>Customers!M226+IFERROR(VLOOKUP(M$4,Switching!$B$35:$F$44,5,0),0)-IFERROR(VLOOKUP(M$4,Switching!$B$23:$F$31,5,0),0)</f>
        <v>216</v>
      </c>
      <c r="N227" s="10">
        <f>Customers!N226+IFERROR(VLOOKUP(N$4,Switching!$B$35:$F$44,5,0),0)-IFERROR(VLOOKUP(N$4,Switching!$B$23:$F$31,5,0),0)</f>
        <v>524</v>
      </c>
      <c r="O227" s="10">
        <f>Customers!O226+IFERROR(VLOOKUP(O$4,Switching!$B$35:$F$44,5,0),0)-IFERROR(VLOOKUP(O$4,Switching!$B$23:$F$31,5,0),0)</f>
        <v>52</v>
      </c>
      <c r="P227" s="10">
        <f>Customers!P226+IFERROR(VLOOKUP(P$4,Switching!$B$35:$F$44,5,0),0)-IFERROR(VLOOKUP(P$4,Switching!$B$23:$F$31,5,0),0)</f>
        <v>747</v>
      </c>
      <c r="Q227" s="10">
        <f>Customers!Q226+IFERROR(VLOOKUP(Q$4,Switching!$B$35:$F$44,5,0),0)-IFERROR(VLOOKUP(Q$4,Switching!$B$23:$F$31,5,0),0)</f>
        <v>1</v>
      </c>
      <c r="R227" s="10">
        <f>Customers!R226+IFERROR(VLOOKUP(R$4,Switching!$B$35:$F$44,5,0),0)-IFERROR(VLOOKUP(R$4,Switching!$B$23:$F$31,5,0),0)</f>
        <v>6</v>
      </c>
      <c r="S227" s="10">
        <f>Customers!S226+IFERROR(VLOOKUP(S$4,Switching!$B$35:$F$44,5,0),0)-IFERROR(VLOOKUP(S$4,Switching!$B$23:$F$31,5,0),0)</f>
        <v>5</v>
      </c>
      <c r="T227" s="10">
        <f t="shared" si="15"/>
        <v>12</v>
      </c>
      <c r="U227" s="10">
        <f>Customers!U226+IFERROR(VLOOKUP(U$4,Switching!$B$35:$F$44,5,0),0)-IFERROR(VLOOKUP(U$4,Switching!$B$23:$F$31,5,0),0)</f>
        <v>32</v>
      </c>
      <c r="V227" s="10">
        <f>Customers!V226+IFERROR(VLOOKUP(V$4,Switching!$B$35:$F$44,5,0),0)-IFERROR(VLOOKUP(V$4,Switching!$B$23:$F$31,5,0),0)</f>
        <v>1</v>
      </c>
      <c r="W227" s="10">
        <f>Customers!W226+IFERROR(VLOOKUP(W$4,Switching!$B$35:$F$44,5,0),0)-IFERROR(VLOOKUP(W$4,Switching!$B$23:$F$31,5,0),0)</f>
        <v>23214</v>
      </c>
      <c r="X227" s="35">
        <f t="shared" si="16"/>
        <v>4865</v>
      </c>
      <c r="Y227" s="10">
        <f>Customers!Y226+IFERROR(VLOOKUP(Y$4,Switching!$B$35:$F$44,5,0),0)-IFERROR(VLOOKUP(Y$4,Switching!$B$23:$F$31,5,0),0)</f>
        <v>4038</v>
      </c>
      <c r="Z227" s="10">
        <f>Customers!Z226+IFERROR(VLOOKUP(Z$4,Switching!$B$35:$F$44,5,0),0)-IFERROR(VLOOKUP(Z$4,Switching!$B$23:$F$31,5,0),0)</f>
        <v>827</v>
      </c>
      <c r="AA227" s="10">
        <f>Customers!AA226+IFERROR(VLOOKUP(AA$4,Switching!$B$35:$F$44,5,0),0)-IFERROR(VLOOKUP(AA$4,Switching!$B$23:$F$31,5,0),0)</f>
        <v>19</v>
      </c>
      <c r="AB227" s="10">
        <f>Customers!AB226+IFERROR(VLOOKUP(AB$4,Switching!$B$35:$F$44,5,0),0)-IFERROR(VLOOKUP(AB$4,Switching!$B$23:$F$31,5,0),0)</f>
        <v>187</v>
      </c>
      <c r="AC227" s="10">
        <f>Customers!AC226+IFERROR(VLOOKUP(AC$4,Switching!$B$35:$F$44,5,0),0)-IFERROR(VLOOKUP(AC$4,Switching!$B$23:$F$31,5,0),0)</f>
        <v>4</v>
      </c>
      <c r="AD227" s="10">
        <f>Customers!AD226+IFERROR(VLOOKUP(AD$4,Switching!$B$35:$F$44,5,0),0)-IFERROR(VLOOKUP(AD$4,Switching!$B$23:$F$31,5,0),0)</f>
        <v>18</v>
      </c>
      <c r="AE227" s="10">
        <f>Customers!AE226+IFERROR(VLOOKUP(AE$4,Switching!$B$35:$F$44,5,0),0)-IFERROR(VLOOKUP(AE$4,Switching!$B$23:$F$31,5,0),0)</f>
        <v>130</v>
      </c>
      <c r="AF227" s="10">
        <f>Customers!AF226+IFERROR(VLOOKUP(AF$4,Switching!$B$35:$F$44,5,0),0)-IFERROR(VLOOKUP(AF$4,Switching!$B$23:$F$31,5,0),0)</f>
        <v>13</v>
      </c>
      <c r="AG227" s="10">
        <f>Customers!AG226+IFERROR(VLOOKUP(AG$4,Switching!$B$35:$F$44,5,0),0)-IFERROR(VLOOKUP(AG$4,Switching!$B$23:$F$31,5,0),0)</f>
        <v>12</v>
      </c>
      <c r="AH227" s="10">
        <f>Customers!AH226+IFERROR(VLOOKUP(AH$4,Switching!$B$35:$F$44,5,0),0)-IFERROR(VLOOKUP(AH$4,Switching!$B$23:$F$31,5,0),0)</f>
        <v>398808</v>
      </c>
      <c r="AI227" s="35">
        <f t="shared" si="17"/>
        <v>48057</v>
      </c>
      <c r="AJ227" s="10">
        <f>Customers!AJ226+IFERROR(VLOOKUP(AJ$4,Switching!$B$35:$F$44,5,0),0)-IFERROR(VLOOKUP(AJ$4,Switching!$B$23:$F$31,5,0),0)</f>
        <v>30403.654115685345</v>
      </c>
      <c r="AK227" s="10">
        <f>Customers!AK226+IFERROR(VLOOKUP(AK$4,Switching!$B$35:$F$44,5,0),0)-IFERROR(VLOOKUP(AK$4,Switching!$B$23:$F$31,5,0),0)</f>
        <v>17653.345884314651</v>
      </c>
      <c r="AL227" s="10">
        <f>Customers!AL226+IFERROR(VLOOKUP(AL$4,Switching!$B$35:$F$44,5,0),0)-IFERROR(VLOOKUP(AL$4,Switching!$B$23:$F$31,5,0),0)</f>
        <v>52</v>
      </c>
      <c r="AM227" s="10">
        <f>Customers!AM226+IFERROR(VLOOKUP(AM$4,Switching!$B$35:$F$44,5,0),0)-IFERROR(VLOOKUP(AM$4,Switching!$B$23:$F$31,5,0),0)</f>
        <v>2603</v>
      </c>
      <c r="AN227" s="10">
        <f>Customers!AN226+IFERROR(VLOOKUP(AN$4,Switching!$B$35:$F$44,5,0),0)-IFERROR(VLOOKUP(AN$4,Switching!$B$23:$F$31,5,0),0)</f>
        <v>48</v>
      </c>
      <c r="AO227" s="10">
        <f>Customers!AO226+IFERROR(VLOOKUP(AO$4,Switching!$B$35:$F$44,5,0),0)-IFERROR(VLOOKUP(AO$4,Switching!$B$23:$F$31,5,0),0)</f>
        <v>233</v>
      </c>
      <c r="AP227" s="10">
        <f>Customers!AP226+IFERROR(VLOOKUP(AP$4,Switching!$B$35:$F$44,5,0),0)-IFERROR(VLOOKUP(AP$4,Switching!$B$23:$F$31,5,0),0)</f>
        <v>21</v>
      </c>
      <c r="AQ227" s="10">
        <f>Customers!AQ226+IFERROR(VLOOKUP(AQ$4,Switching!$B$35:$F$44,5,0),0)-IFERROR(VLOOKUP(AQ$4,Switching!$B$23:$F$31,5,0),0)</f>
        <v>208</v>
      </c>
      <c r="AR227" s="10">
        <f>Customers!AR226+IFERROR(VLOOKUP(AR$4,Switching!$B$35:$F$44,5,0),0)-IFERROR(VLOOKUP(AR$4,Switching!$B$23:$F$31,5,0),0)</f>
        <v>74</v>
      </c>
      <c r="AS227" s="10">
        <f>Customers!AS226+IFERROR(VLOOKUP(AS$4,Switching!$B$35:$F$44,5,0),0)-IFERROR(VLOOKUP(AS$4,Switching!$B$23:$F$31,5,0),0)</f>
        <v>100</v>
      </c>
      <c r="AT227" s="10">
        <f>Customers!AT226+IFERROR(VLOOKUP(AT$4,Switching!$B$35:$F$44,5,0),0)-IFERROR(VLOOKUP(AT$4,Switching!$B$23:$F$31,5,0),0)</f>
        <v>156</v>
      </c>
      <c r="AU227" s="10">
        <f>Customers!AU226+IFERROR(VLOOKUP(AU$4,Switching!$B$35:$F$44,5,0),0)-IFERROR(VLOOKUP(AU$4,Switching!$B$23:$F$31,5,0),0)</f>
        <v>12</v>
      </c>
      <c r="AV227" s="10">
        <f>Customers!AV226+IFERROR(VLOOKUP(AV$4,Switching!$B$35:$F$44,5,0),0)-IFERROR(VLOOKUP(AV$4,Switching!$B$23:$F$31,5,0),0)</f>
        <v>905</v>
      </c>
      <c r="AW227" s="10">
        <f>Customers!AW226+IFERROR(VLOOKUP(AW$4,Switching!$B$35:$F$44,5,0),0)-IFERROR(VLOOKUP(AW$4,Switching!$B$23:$F$31,5,0),0)</f>
        <v>1</v>
      </c>
      <c r="AX227" s="10">
        <f>Customers!AX226+IFERROR(VLOOKUP(AX$4,Switching!$B$35:$F$44,5,0),0)-IFERROR(VLOOKUP(AX$4,Switching!$B$23:$F$31,5,0),0)</f>
        <v>2</v>
      </c>
    </row>
    <row r="228" spans="1:50" x14ac:dyDescent="0.25">
      <c r="A228" s="8">
        <v>2033</v>
      </c>
      <c r="B228" s="8">
        <v>1</v>
      </c>
      <c r="C228" s="8" t="s">
        <v>703</v>
      </c>
      <c r="D228" s="10">
        <f>Customers!D227+IFERROR(VLOOKUP(D$4,Switching!$B$35:$F$44,5,0),0)-IFERROR(VLOOKUP(D$4,Switching!$B$23:$F$31,5,0),0)</f>
        <v>463261.17912635201</v>
      </c>
      <c r="E228" s="36">
        <f t="shared" si="18"/>
        <v>716</v>
      </c>
      <c r="F228" s="10">
        <f>Customers!F227+IFERROR(VLOOKUP(F$4,Switching!$B$35:$F$44,5,0),0)-IFERROR(VLOOKUP(F$4,Switching!$B$23:$F$31,5,0),0)</f>
        <v>422</v>
      </c>
      <c r="G228" s="10">
        <f>Customers!G227+IFERROR(VLOOKUP(G$4,Switching!$B$35:$F$44,5,0),0)-IFERROR(VLOOKUP(G$4,Switching!$B$23:$F$31,5,0),0)</f>
        <v>294</v>
      </c>
      <c r="H228" s="35">
        <f t="shared" si="19"/>
        <v>84150</v>
      </c>
      <c r="I228" s="10">
        <f>Customers!I227+IFERROR(VLOOKUP(I$4,Switching!$B$35:$F$44,5,0),0)-IFERROR(VLOOKUP(I$4,Switching!$B$23:$F$31,5,0),0)</f>
        <v>65117.774256774857</v>
      </c>
      <c r="J228" s="10">
        <f>Customers!J227+IFERROR(VLOOKUP(J$4,Switching!$B$35:$F$44,5,0),0)-IFERROR(VLOOKUP(J$4,Switching!$B$23:$F$31,5,0),0)</f>
        <v>19032.225743225146</v>
      </c>
      <c r="K228" s="10">
        <f>Customers!K227+IFERROR(VLOOKUP(K$4,Switching!$B$35:$F$44,5,0),0)-IFERROR(VLOOKUP(K$4,Switching!$B$23:$F$31,5,0),0)</f>
        <v>195</v>
      </c>
      <c r="L228" s="10">
        <f>Customers!L227+IFERROR(VLOOKUP(L$4,Switching!$B$35:$F$44,5,0),0)-IFERROR(VLOOKUP(L$4,Switching!$B$23:$F$31,5,0),0)</f>
        <v>4560</v>
      </c>
      <c r="M228" s="10">
        <f>Customers!M227+IFERROR(VLOOKUP(M$4,Switching!$B$35:$F$44,5,0),0)-IFERROR(VLOOKUP(M$4,Switching!$B$23:$F$31,5,0),0)</f>
        <v>216</v>
      </c>
      <c r="N228" s="10">
        <f>Customers!N227+IFERROR(VLOOKUP(N$4,Switching!$B$35:$F$44,5,0),0)-IFERROR(VLOOKUP(N$4,Switching!$B$23:$F$31,5,0),0)</f>
        <v>524</v>
      </c>
      <c r="O228" s="10">
        <f>Customers!O227+IFERROR(VLOOKUP(O$4,Switching!$B$35:$F$44,5,0),0)-IFERROR(VLOOKUP(O$4,Switching!$B$23:$F$31,5,0),0)</f>
        <v>52</v>
      </c>
      <c r="P228" s="10">
        <f>Customers!P227+IFERROR(VLOOKUP(P$4,Switching!$B$35:$F$44,5,0),0)-IFERROR(VLOOKUP(P$4,Switching!$B$23:$F$31,5,0),0)</f>
        <v>747</v>
      </c>
      <c r="Q228" s="10">
        <f>Customers!Q227+IFERROR(VLOOKUP(Q$4,Switching!$B$35:$F$44,5,0),0)-IFERROR(VLOOKUP(Q$4,Switching!$B$23:$F$31,5,0),0)</f>
        <v>1</v>
      </c>
      <c r="R228" s="10">
        <f>Customers!R227+IFERROR(VLOOKUP(R$4,Switching!$B$35:$F$44,5,0),0)-IFERROR(VLOOKUP(R$4,Switching!$B$23:$F$31,5,0),0)</f>
        <v>6</v>
      </c>
      <c r="S228" s="10">
        <f>Customers!S227+IFERROR(VLOOKUP(S$4,Switching!$B$35:$F$44,5,0),0)-IFERROR(VLOOKUP(S$4,Switching!$B$23:$F$31,5,0),0)</f>
        <v>5</v>
      </c>
      <c r="T228" s="10">
        <f t="shared" si="15"/>
        <v>12</v>
      </c>
      <c r="U228" s="10">
        <f>Customers!U227+IFERROR(VLOOKUP(U$4,Switching!$B$35:$F$44,5,0),0)-IFERROR(VLOOKUP(U$4,Switching!$B$23:$F$31,5,0),0)</f>
        <v>32</v>
      </c>
      <c r="V228" s="10">
        <f>Customers!V227+IFERROR(VLOOKUP(V$4,Switching!$B$35:$F$44,5,0),0)-IFERROR(VLOOKUP(V$4,Switching!$B$23:$F$31,5,0),0)</f>
        <v>1</v>
      </c>
      <c r="W228" s="10">
        <f>Customers!W227+IFERROR(VLOOKUP(W$4,Switching!$B$35:$F$44,5,0),0)-IFERROR(VLOOKUP(W$4,Switching!$B$23:$F$31,5,0),0)</f>
        <v>23183</v>
      </c>
      <c r="X228" s="35">
        <f t="shared" si="16"/>
        <v>4867</v>
      </c>
      <c r="Y228" s="10">
        <f>Customers!Y227+IFERROR(VLOOKUP(Y$4,Switching!$B$35:$F$44,5,0),0)-IFERROR(VLOOKUP(Y$4,Switching!$B$23:$F$31,5,0),0)</f>
        <v>4040</v>
      </c>
      <c r="Z228" s="10">
        <f>Customers!Z227+IFERROR(VLOOKUP(Z$4,Switching!$B$35:$F$44,5,0),0)-IFERROR(VLOOKUP(Z$4,Switching!$B$23:$F$31,5,0),0)</f>
        <v>827</v>
      </c>
      <c r="AA228" s="10">
        <f>Customers!AA227+IFERROR(VLOOKUP(AA$4,Switching!$B$35:$F$44,5,0),0)-IFERROR(VLOOKUP(AA$4,Switching!$B$23:$F$31,5,0),0)</f>
        <v>19</v>
      </c>
      <c r="AB228" s="10">
        <f>Customers!AB227+IFERROR(VLOOKUP(AB$4,Switching!$B$35:$F$44,5,0),0)-IFERROR(VLOOKUP(AB$4,Switching!$B$23:$F$31,5,0),0)</f>
        <v>187</v>
      </c>
      <c r="AC228" s="10">
        <f>Customers!AC227+IFERROR(VLOOKUP(AC$4,Switching!$B$35:$F$44,5,0),0)-IFERROR(VLOOKUP(AC$4,Switching!$B$23:$F$31,5,0),0)</f>
        <v>4</v>
      </c>
      <c r="AD228" s="10">
        <f>Customers!AD227+IFERROR(VLOOKUP(AD$4,Switching!$B$35:$F$44,5,0),0)-IFERROR(VLOOKUP(AD$4,Switching!$B$23:$F$31,5,0),0)</f>
        <v>18</v>
      </c>
      <c r="AE228" s="10">
        <f>Customers!AE227+IFERROR(VLOOKUP(AE$4,Switching!$B$35:$F$44,5,0),0)-IFERROR(VLOOKUP(AE$4,Switching!$B$23:$F$31,5,0),0)</f>
        <v>130</v>
      </c>
      <c r="AF228" s="10">
        <f>Customers!AF227+IFERROR(VLOOKUP(AF$4,Switching!$B$35:$F$44,5,0),0)-IFERROR(VLOOKUP(AF$4,Switching!$B$23:$F$31,5,0),0)</f>
        <v>13</v>
      </c>
      <c r="AG228" s="10">
        <f>Customers!AG227+IFERROR(VLOOKUP(AG$4,Switching!$B$35:$F$44,5,0),0)-IFERROR(VLOOKUP(AG$4,Switching!$B$23:$F$31,5,0),0)</f>
        <v>12</v>
      </c>
      <c r="AH228" s="10">
        <f>Customers!AH227+IFERROR(VLOOKUP(AH$4,Switching!$B$35:$F$44,5,0),0)-IFERROR(VLOOKUP(AH$4,Switching!$B$23:$F$31,5,0),0)</f>
        <v>398961</v>
      </c>
      <c r="AI228" s="35">
        <f t="shared" si="17"/>
        <v>48074</v>
      </c>
      <c r="AJ228" s="10">
        <f>Customers!AJ227+IFERROR(VLOOKUP(AJ$4,Switching!$B$35:$F$44,5,0),0)-IFERROR(VLOOKUP(AJ$4,Switching!$B$23:$F$31,5,0),0)</f>
        <v>30414.409788413435</v>
      </c>
      <c r="AK228" s="10">
        <f>Customers!AK227+IFERROR(VLOOKUP(AK$4,Switching!$B$35:$F$44,5,0),0)-IFERROR(VLOOKUP(AK$4,Switching!$B$23:$F$31,5,0),0)</f>
        <v>17659.590211586561</v>
      </c>
      <c r="AL228" s="10">
        <f>Customers!AL227+IFERROR(VLOOKUP(AL$4,Switching!$B$35:$F$44,5,0),0)-IFERROR(VLOOKUP(AL$4,Switching!$B$23:$F$31,5,0),0)</f>
        <v>52</v>
      </c>
      <c r="AM228" s="10">
        <f>Customers!AM227+IFERROR(VLOOKUP(AM$4,Switching!$B$35:$F$44,5,0),0)-IFERROR(VLOOKUP(AM$4,Switching!$B$23:$F$31,5,0),0)</f>
        <v>2603</v>
      </c>
      <c r="AN228" s="10">
        <f>Customers!AN227+IFERROR(VLOOKUP(AN$4,Switching!$B$35:$F$44,5,0),0)-IFERROR(VLOOKUP(AN$4,Switching!$B$23:$F$31,5,0),0)</f>
        <v>48</v>
      </c>
      <c r="AO228" s="10">
        <f>Customers!AO227+IFERROR(VLOOKUP(AO$4,Switching!$B$35:$F$44,5,0),0)-IFERROR(VLOOKUP(AO$4,Switching!$B$23:$F$31,5,0),0)</f>
        <v>233</v>
      </c>
      <c r="AP228" s="10">
        <f>Customers!AP227+IFERROR(VLOOKUP(AP$4,Switching!$B$35:$F$44,5,0),0)-IFERROR(VLOOKUP(AP$4,Switching!$B$23:$F$31,5,0),0)</f>
        <v>21</v>
      </c>
      <c r="AQ228" s="10">
        <f>Customers!AQ227+IFERROR(VLOOKUP(AQ$4,Switching!$B$35:$F$44,5,0),0)-IFERROR(VLOOKUP(AQ$4,Switching!$B$23:$F$31,5,0),0)</f>
        <v>208</v>
      </c>
      <c r="AR228" s="10">
        <f>Customers!AR227+IFERROR(VLOOKUP(AR$4,Switching!$B$35:$F$44,5,0),0)-IFERROR(VLOOKUP(AR$4,Switching!$B$23:$F$31,5,0),0)</f>
        <v>74</v>
      </c>
      <c r="AS228" s="10">
        <f>Customers!AS227+IFERROR(VLOOKUP(AS$4,Switching!$B$35:$F$44,5,0),0)-IFERROR(VLOOKUP(AS$4,Switching!$B$23:$F$31,5,0),0)</f>
        <v>100</v>
      </c>
      <c r="AT228" s="10">
        <f>Customers!AT227+IFERROR(VLOOKUP(AT$4,Switching!$B$35:$F$44,5,0),0)-IFERROR(VLOOKUP(AT$4,Switching!$B$23:$F$31,5,0),0)</f>
        <v>156</v>
      </c>
      <c r="AU228" s="10">
        <f>Customers!AU227+IFERROR(VLOOKUP(AU$4,Switching!$B$35:$F$44,5,0),0)-IFERROR(VLOOKUP(AU$4,Switching!$B$23:$F$31,5,0),0)</f>
        <v>12</v>
      </c>
      <c r="AV228" s="10">
        <f>Customers!AV227+IFERROR(VLOOKUP(AV$4,Switching!$B$35:$F$44,5,0),0)-IFERROR(VLOOKUP(AV$4,Switching!$B$23:$F$31,5,0),0)</f>
        <v>905</v>
      </c>
      <c r="AW228" s="10">
        <f>Customers!AW227+IFERROR(VLOOKUP(AW$4,Switching!$B$35:$F$44,5,0),0)-IFERROR(VLOOKUP(AW$4,Switching!$B$23:$F$31,5,0),0)</f>
        <v>1</v>
      </c>
      <c r="AX228" s="10">
        <f>Customers!AX227+IFERROR(VLOOKUP(AX$4,Switching!$B$35:$F$44,5,0),0)-IFERROR(VLOOKUP(AX$4,Switching!$B$23:$F$31,5,0),0)</f>
        <v>2</v>
      </c>
    </row>
    <row r="229" spans="1:50" x14ac:dyDescent="0.25">
      <c r="A229" s="8">
        <v>2033</v>
      </c>
      <c r="B229" s="8">
        <v>2</v>
      </c>
      <c r="C229" s="8" t="s">
        <v>704</v>
      </c>
      <c r="D229" s="10">
        <f>Customers!D228+IFERROR(VLOOKUP(D$4,Switching!$B$35:$F$44,5,0),0)-IFERROR(VLOOKUP(D$4,Switching!$B$23:$F$31,5,0),0)</f>
        <v>463388.74176078697</v>
      </c>
      <c r="E229" s="36">
        <f t="shared" si="18"/>
        <v>716</v>
      </c>
      <c r="F229" s="10">
        <f>Customers!F228+IFERROR(VLOOKUP(F$4,Switching!$B$35:$F$44,5,0),0)-IFERROR(VLOOKUP(F$4,Switching!$B$23:$F$31,5,0),0)</f>
        <v>422</v>
      </c>
      <c r="G229" s="10">
        <f>Customers!G228+IFERROR(VLOOKUP(G$4,Switching!$B$35:$F$44,5,0),0)-IFERROR(VLOOKUP(G$4,Switching!$B$23:$F$31,5,0),0)</f>
        <v>294</v>
      </c>
      <c r="H229" s="35">
        <f t="shared" si="19"/>
        <v>84160</v>
      </c>
      <c r="I229" s="10">
        <f>Customers!I228+IFERROR(VLOOKUP(I$4,Switching!$B$35:$F$44,5,0),0)-IFERROR(VLOOKUP(I$4,Switching!$B$23:$F$31,5,0),0)</f>
        <v>65125.522668062622</v>
      </c>
      <c r="J229" s="10">
        <f>Customers!J228+IFERROR(VLOOKUP(J$4,Switching!$B$35:$F$44,5,0),0)-IFERROR(VLOOKUP(J$4,Switching!$B$23:$F$31,5,0),0)</f>
        <v>19034.477331937378</v>
      </c>
      <c r="K229" s="10">
        <f>Customers!K228+IFERROR(VLOOKUP(K$4,Switching!$B$35:$F$44,5,0),0)-IFERROR(VLOOKUP(K$4,Switching!$B$23:$F$31,5,0),0)</f>
        <v>195</v>
      </c>
      <c r="L229" s="10">
        <f>Customers!L228+IFERROR(VLOOKUP(L$4,Switching!$B$35:$F$44,5,0),0)-IFERROR(VLOOKUP(L$4,Switching!$B$23:$F$31,5,0),0)</f>
        <v>4560</v>
      </c>
      <c r="M229" s="10">
        <f>Customers!M228+IFERROR(VLOOKUP(M$4,Switching!$B$35:$F$44,5,0),0)-IFERROR(VLOOKUP(M$4,Switching!$B$23:$F$31,5,0),0)</f>
        <v>216</v>
      </c>
      <c r="N229" s="10">
        <f>Customers!N228+IFERROR(VLOOKUP(N$4,Switching!$B$35:$F$44,5,0),0)-IFERROR(VLOOKUP(N$4,Switching!$B$23:$F$31,5,0),0)</f>
        <v>524</v>
      </c>
      <c r="O229" s="10">
        <f>Customers!O228+IFERROR(VLOOKUP(O$4,Switching!$B$35:$F$44,5,0),0)-IFERROR(VLOOKUP(O$4,Switching!$B$23:$F$31,5,0),0)</f>
        <v>52</v>
      </c>
      <c r="P229" s="10">
        <f>Customers!P228+IFERROR(VLOOKUP(P$4,Switching!$B$35:$F$44,5,0),0)-IFERROR(VLOOKUP(P$4,Switching!$B$23:$F$31,5,0),0)</f>
        <v>747</v>
      </c>
      <c r="Q229" s="10">
        <f>Customers!Q228+IFERROR(VLOOKUP(Q$4,Switching!$B$35:$F$44,5,0),0)-IFERROR(VLOOKUP(Q$4,Switching!$B$23:$F$31,5,0),0)</f>
        <v>1</v>
      </c>
      <c r="R229" s="10">
        <f>Customers!R228+IFERROR(VLOOKUP(R$4,Switching!$B$35:$F$44,5,0),0)-IFERROR(VLOOKUP(R$4,Switching!$B$23:$F$31,5,0),0)</f>
        <v>6</v>
      </c>
      <c r="S229" s="10">
        <f>Customers!S228+IFERROR(VLOOKUP(S$4,Switching!$B$35:$F$44,5,0),0)-IFERROR(VLOOKUP(S$4,Switching!$B$23:$F$31,5,0),0)</f>
        <v>5</v>
      </c>
      <c r="T229" s="10">
        <f t="shared" si="15"/>
        <v>12</v>
      </c>
      <c r="U229" s="10">
        <f>Customers!U228+IFERROR(VLOOKUP(U$4,Switching!$B$35:$F$44,5,0),0)-IFERROR(VLOOKUP(U$4,Switching!$B$23:$F$31,5,0),0)</f>
        <v>32</v>
      </c>
      <c r="V229" s="10">
        <f>Customers!V228+IFERROR(VLOOKUP(V$4,Switching!$B$35:$F$44,5,0),0)-IFERROR(VLOOKUP(V$4,Switching!$B$23:$F$31,5,0),0)</f>
        <v>1</v>
      </c>
      <c r="W229" s="10">
        <f>Customers!W228+IFERROR(VLOOKUP(W$4,Switching!$B$35:$F$44,5,0),0)-IFERROR(VLOOKUP(W$4,Switching!$B$23:$F$31,5,0),0)</f>
        <v>23188</v>
      </c>
      <c r="X229" s="35">
        <f t="shared" si="16"/>
        <v>4869</v>
      </c>
      <c r="Y229" s="10">
        <f>Customers!Y228+IFERROR(VLOOKUP(Y$4,Switching!$B$35:$F$44,5,0),0)-IFERROR(VLOOKUP(Y$4,Switching!$B$23:$F$31,5,0),0)</f>
        <v>4041</v>
      </c>
      <c r="Z229" s="10">
        <f>Customers!Z228+IFERROR(VLOOKUP(Z$4,Switching!$B$35:$F$44,5,0),0)-IFERROR(VLOOKUP(Z$4,Switching!$B$23:$F$31,5,0),0)</f>
        <v>828</v>
      </c>
      <c r="AA229" s="10">
        <f>Customers!AA228+IFERROR(VLOOKUP(AA$4,Switching!$B$35:$F$44,5,0),0)-IFERROR(VLOOKUP(AA$4,Switching!$B$23:$F$31,5,0),0)</f>
        <v>19</v>
      </c>
      <c r="AB229" s="10">
        <f>Customers!AB228+IFERROR(VLOOKUP(AB$4,Switching!$B$35:$F$44,5,0),0)-IFERROR(VLOOKUP(AB$4,Switching!$B$23:$F$31,5,0),0)</f>
        <v>187</v>
      </c>
      <c r="AC229" s="10">
        <f>Customers!AC228+IFERROR(VLOOKUP(AC$4,Switching!$B$35:$F$44,5,0),0)-IFERROR(VLOOKUP(AC$4,Switching!$B$23:$F$31,5,0),0)</f>
        <v>4</v>
      </c>
      <c r="AD229" s="10">
        <f>Customers!AD228+IFERROR(VLOOKUP(AD$4,Switching!$B$35:$F$44,5,0),0)-IFERROR(VLOOKUP(AD$4,Switching!$B$23:$F$31,5,0),0)</f>
        <v>18</v>
      </c>
      <c r="AE229" s="10">
        <f>Customers!AE228+IFERROR(VLOOKUP(AE$4,Switching!$B$35:$F$44,5,0),0)-IFERROR(VLOOKUP(AE$4,Switching!$B$23:$F$31,5,0),0)</f>
        <v>130</v>
      </c>
      <c r="AF229" s="10">
        <f>Customers!AF228+IFERROR(VLOOKUP(AF$4,Switching!$B$35:$F$44,5,0),0)-IFERROR(VLOOKUP(AF$4,Switching!$B$23:$F$31,5,0),0)</f>
        <v>13</v>
      </c>
      <c r="AG229" s="10">
        <f>Customers!AG228+IFERROR(VLOOKUP(AG$4,Switching!$B$35:$F$44,5,0),0)-IFERROR(VLOOKUP(AG$4,Switching!$B$23:$F$31,5,0),0)</f>
        <v>12</v>
      </c>
      <c r="AH229" s="10">
        <f>Customers!AH228+IFERROR(VLOOKUP(AH$4,Switching!$B$35:$F$44,5,0),0)-IFERROR(VLOOKUP(AH$4,Switching!$B$23:$F$31,5,0),0)</f>
        <v>399113</v>
      </c>
      <c r="AI229" s="35">
        <f t="shared" si="17"/>
        <v>48091</v>
      </c>
      <c r="AJ229" s="10">
        <f>Customers!AJ228+IFERROR(VLOOKUP(AJ$4,Switching!$B$35:$F$44,5,0),0)-IFERROR(VLOOKUP(AJ$4,Switching!$B$23:$F$31,5,0),0)</f>
        <v>30425.165461141529</v>
      </c>
      <c r="AK229" s="10">
        <f>Customers!AK228+IFERROR(VLOOKUP(AK$4,Switching!$B$35:$F$44,5,0),0)-IFERROR(VLOOKUP(AK$4,Switching!$B$23:$F$31,5,0),0)</f>
        <v>17665.834538858468</v>
      </c>
      <c r="AL229" s="10">
        <f>Customers!AL228+IFERROR(VLOOKUP(AL$4,Switching!$B$35:$F$44,5,0),0)-IFERROR(VLOOKUP(AL$4,Switching!$B$23:$F$31,5,0),0)</f>
        <v>52</v>
      </c>
      <c r="AM229" s="10">
        <f>Customers!AM228+IFERROR(VLOOKUP(AM$4,Switching!$B$35:$F$44,5,0),0)-IFERROR(VLOOKUP(AM$4,Switching!$B$23:$F$31,5,0),0)</f>
        <v>2603</v>
      </c>
      <c r="AN229" s="10">
        <f>Customers!AN228+IFERROR(VLOOKUP(AN$4,Switching!$B$35:$F$44,5,0),0)-IFERROR(VLOOKUP(AN$4,Switching!$B$23:$F$31,5,0),0)</f>
        <v>48</v>
      </c>
      <c r="AO229" s="10">
        <f>Customers!AO228+IFERROR(VLOOKUP(AO$4,Switching!$B$35:$F$44,5,0),0)-IFERROR(VLOOKUP(AO$4,Switching!$B$23:$F$31,5,0),0)</f>
        <v>233</v>
      </c>
      <c r="AP229" s="10">
        <f>Customers!AP228+IFERROR(VLOOKUP(AP$4,Switching!$B$35:$F$44,5,0),0)-IFERROR(VLOOKUP(AP$4,Switching!$B$23:$F$31,5,0),0)</f>
        <v>21</v>
      </c>
      <c r="AQ229" s="10">
        <f>Customers!AQ228+IFERROR(VLOOKUP(AQ$4,Switching!$B$35:$F$44,5,0),0)-IFERROR(VLOOKUP(AQ$4,Switching!$B$23:$F$31,5,0),0)</f>
        <v>208</v>
      </c>
      <c r="AR229" s="10">
        <f>Customers!AR228+IFERROR(VLOOKUP(AR$4,Switching!$B$35:$F$44,5,0),0)-IFERROR(VLOOKUP(AR$4,Switching!$B$23:$F$31,5,0),0)</f>
        <v>74</v>
      </c>
      <c r="AS229" s="10">
        <f>Customers!AS228+IFERROR(VLOOKUP(AS$4,Switching!$B$35:$F$44,5,0),0)-IFERROR(VLOOKUP(AS$4,Switching!$B$23:$F$31,5,0),0)</f>
        <v>100</v>
      </c>
      <c r="AT229" s="10">
        <f>Customers!AT228+IFERROR(VLOOKUP(AT$4,Switching!$B$35:$F$44,5,0),0)-IFERROR(VLOOKUP(AT$4,Switching!$B$23:$F$31,5,0),0)</f>
        <v>156</v>
      </c>
      <c r="AU229" s="10">
        <f>Customers!AU228+IFERROR(VLOOKUP(AU$4,Switching!$B$35:$F$44,5,0),0)-IFERROR(VLOOKUP(AU$4,Switching!$B$23:$F$31,5,0),0)</f>
        <v>12</v>
      </c>
      <c r="AV229" s="10">
        <f>Customers!AV228+IFERROR(VLOOKUP(AV$4,Switching!$B$35:$F$44,5,0),0)-IFERROR(VLOOKUP(AV$4,Switching!$B$23:$F$31,5,0),0)</f>
        <v>905</v>
      </c>
      <c r="AW229" s="10">
        <f>Customers!AW228+IFERROR(VLOOKUP(AW$4,Switching!$B$35:$F$44,5,0),0)-IFERROR(VLOOKUP(AW$4,Switching!$B$23:$F$31,5,0),0)</f>
        <v>1</v>
      </c>
      <c r="AX229" s="10">
        <f>Customers!AX228+IFERROR(VLOOKUP(AX$4,Switching!$B$35:$F$44,5,0),0)-IFERROR(VLOOKUP(AX$4,Switching!$B$23:$F$31,5,0),0)</f>
        <v>2</v>
      </c>
    </row>
    <row r="230" spans="1:50" x14ac:dyDescent="0.25">
      <c r="A230" s="8">
        <v>2033</v>
      </c>
      <c r="B230" s="8">
        <v>3</v>
      </c>
      <c r="C230" s="8" t="s">
        <v>705</v>
      </c>
      <c r="D230" s="10">
        <f>Customers!D229+IFERROR(VLOOKUP(D$4,Switching!$B$35:$F$44,5,0),0)-IFERROR(VLOOKUP(D$4,Switching!$B$23:$F$31,5,0),0)</f>
        <v>463516.30425853998</v>
      </c>
      <c r="E230" s="36">
        <f t="shared" si="18"/>
        <v>710</v>
      </c>
      <c r="F230" s="10">
        <f>Customers!F229+IFERROR(VLOOKUP(F$4,Switching!$B$35:$F$44,5,0),0)-IFERROR(VLOOKUP(F$4,Switching!$B$23:$F$31,5,0),0)</f>
        <v>419</v>
      </c>
      <c r="G230" s="10">
        <f>Customers!G229+IFERROR(VLOOKUP(G$4,Switching!$B$35:$F$44,5,0),0)-IFERROR(VLOOKUP(G$4,Switching!$B$23:$F$31,5,0),0)</f>
        <v>291</v>
      </c>
      <c r="H230" s="35">
        <f t="shared" si="19"/>
        <v>84170</v>
      </c>
      <c r="I230" s="10">
        <f>Customers!I229+IFERROR(VLOOKUP(I$4,Switching!$B$35:$F$44,5,0),0)-IFERROR(VLOOKUP(I$4,Switching!$B$23:$F$31,5,0),0)</f>
        <v>65133.271079350394</v>
      </c>
      <c r="J230" s="10">
        <f>Customers!J229+IFERROR(VLOOKUP(J$4,Switching!$B$35:$F$44,5,0),0)-IFERROR(VLOOKUP(J$4,Switching!$B$23:$F$31,5,0),0)</f>
        <v>19036.728920649606</v>
      </c>
      <c r="K230" s="10">
        <f>Customers!K229+IFERROR(VLOOKUP(K$4,Switching!$B$35:$F$44,5,0),0)-IFERROR(VLOOKUP(K$4,Switching!$B$23:$F$31,5,0),0)</f>
        <v>195</v>
      </c>
      <c r="L230" s="10">
        <f>Customers!L229+IFERROR(VLOOKUP(L$4,Switching!$B$35:$F$44,5,0),0)-IFERROR(VLOOKUP(L$4,Switching!$B$23:$F$31,5,0),0)</f>
        <v>4560</v>
      </c>
      <c r="M230" s="10">
        <f>Customers!M229+IFERROR(VLOOKUP(M$4,Switching!$B$35:$F$44,5,0),0)-IFERROR(VLOOKUP(M$4,Switching!$B$23:$F$31,5,0),0)</f>
        <v>216</v>
      </c>
      <c r="N230" s="10">
        <f>Customers!N229+IFERROR(VLOOKUP(N$4,Switching!$B$35:$F$44,5,0),0)-IFERROR(VLOOKUP(N$4,Switching!$B$23:$F$31,5,0),0)</f>
        <v>524</v>
      </c>
      <c r="O230" s="10">
        <f>Customers!O229+IFERROR(VLOOKUP(O$4,Switching!$B$35:$F$44,5,0),0)-IFERROR(VLOOKUP(O$4,Switching!$B$23:$F$31,5,0),0)</f>
        <v>52</v>
      </c>
      <c r="P230" s="10">
        <f>Customers!P229+IFERROR(VLOOKUP(P$4,Switching!$B$35:$F$44,5,0),0)-IFERROR(VLOOKUP(P$4,Switching!$B$23:$F$31,5,0),0)</f>
        <v>747</v>
      </c>
      <c r="Q230" s="10">
        <f>Customers!Q229+IFERROR(VLOOKUP(Q$4,Switching!$B$35:$F$44,5,0),0)-IFERROR(VLOOKUP(Q$4,Switching!$B$23:$F$31,5,0),0)</f>
        <v>1</v>
      </c>
      <c r="R230" s="10">
        <f>Customers!R229+IFERROR(VLOOKUP(R$4,Switching!$B$35:$F$44,5,0),0)-IFERROR(VLOOKUP(R$4,Switching!$B$23:$F$31,5,0),0)</f>
        <v>6</v>
      </c>
      <c r="S230" s="10">
        <f>Customers!S229+IFERROR(VLOOKUP(S$4,Switching!$B$35:$F$44,5,0),0)-IFERROR(VLOOKUP(S$4,Switching!$B$23:$F$31,5,0),0)</f>
        <v>5</v>
      </c>
      <c r="T230" s="10">
        <f t="shared" si="15"/>
        <v>12</v>
      </c>
      <c r="U230" s="10">
        <f>Customers!U229+IFERROR(VLOOKUP(U$4,Switching!$B$35:$F$44,5,0),0)-IFERROR(VLOOKUP(U$4,Switching!$B$23:$F$31,5,0),0)</f>
        <v>32</v>
      </c>
      <c r="V230" s="10">
        <f>Customers!V229+IFERROR(VLOOKUP(V$4,Switching!$B$35:$F$44,5,0),0)-IFERROR(VLOOKUP(V$4,Switching!$B$23:$F$31,5,0),0)</f>
        <v>1</v>
      </c>
      <c r="W230" s="10">
        <f>Customers!W229+IFERROR(VLOOKUP(W$4,Switching!$B$35:$F$44,5,0),0)-IFERROR(VLOOKUP(W$4,Switching!$B$23:$F$31,5,0),0)</f>
        <v>23193</v>
      </c>
      <c r="X230" s="35">
        <f t="shared" si="16"/>
        <v>4871</v>
      </c>
      <c r="Y230" s="10">
        <f>Customers!Y229+IFERROR(VLOOKUP(Y$4,Switching!$B$35:$F$44,5,0),0)-IFERROR(VLOOKUP(Y$4,Switching!$B$23:$F$31,5,0),0)</f>
        <v>4043</v>
      </c>
      <c r="Z230" s="10">
        <f>Customers!Z229+IFERROR(VLOOKUP(Z$4,Switching!$B$35:$F$44,5,0),0)-IFERROR(VLOOKUP(Z$4,Switching!$B$23:$F$31,5,0),0)</f>
        <v>828</v>
      </c>
      <c r="AA230" s="10">
        <f>Customers!AA229+IFERROR(VLOOKUP(AA$4,Switching!$B$35:$F$44,5,0),0)-IFERROR(VLOOKUP(AA$4,Switching!$B$23:$F$31,5,0),0)</f>
        <v>19</v>
      </c>
      <c r="AB230" s="10">
        <f>Customers!AB229+IFERROR(VLOOKUP(AB$4,Switching!$B$35:$F$44,5,0),0)-IFERROR(VLOOKUP(AB$4,Switching!$B$23:$F$31,5,0),0)</f>
        <v>187</v>
      </c>
      <c r="AC230" s="10">
        <f>Customers!AC229+IFERROR(VLOOKUP(AC$4,Switching!$B$35:$F$44,5,0),0)-IFERROR(VLOOKUP(AC$4,Switching!$B$23:$F$31,5,0),0)</f>
        <v>4</v>
      </c>
      <c r="AD230" s="10">
        <f>Customers!AD229+IFERROR(VLOOKUP(AD$4,Switching!$B$35:$F$44,5,0),0)-IFERROR(VLOOKUP(AD$4,Switching!$B$23:$F$31,5,0),0)</f>
        <v>18</v>
      </c>
      <c r="AE230" s="10">
        <f>Customers!AE229+IFERROR(VLOOKUP(AE$4,Switching!$B$35:$F$44,5,0),0)-IFERROR(VLOOKUP(AE$4,Switching!$B$23:$F$31,5,0),0)</f>
        <v>133</v>
      </c>
      <c r="AF230" s="10">
        <f>Customers!AF229+IFERROR(VLOOKUP(AF$4,Switching!$B$35:$F$44,5,0),0)-IFERROR(VLOOKUP(AF$4,Switching!$B$23:$F$31,5,0),0)</f>
        <v>13</v>
      </c>
      <c r="AG230" s="10">
        <f>Customers!AG229+IFERROR(VLOOKUP(AG$4,Switching!$B$35:$F$44,5,0),0)-IFERROR(VLOOKUP(AG$4,Switching!$B$23:$F$31,5,0),0)</f>
        <v>12</v>
      </c>
      <c r="AH230" s="10">
        <f>Customers!AH229+IFERROR(VLOOKUP(AH$4,Switching!$B$35:$F$44,5,0),0)-IFERROR(VLOOKUP(AH$4,Switching!$B$23:$F$31,5,0),0)</f>
        <v>399266</v>
      </c>
      <c r="AI230" s="35">
        <f t="shared" si="17"/>
        <v>48108</v>
      </c>
      <c r="AJ230" s="10">
        <f>Customers!AJ229+IFERROR(VLOOKUP(AJ$4,Switching!$B$35:$F$44,5,0),0)-IFERROR(VLOOKUP(AJ$4,Switching!$B$23:$F$31,5,0),0)</f>
        <v>30435.921133869622</v>
      </c>
      <c r="AK230" s="10">
        <f>Customers!AK229+IFERROR(VLOOKUP(AK$4,Switching!$B$35:$F$44,5,0),0)-IFERROR(VLOOKUP(AK$4,Switching!$B$23:$F$31,5,0),0)</f>
        <v>17672.078866130378</v>
      </c>
      <c r="AL230" s="10">
        <f>Customers!AL229+IFERROR(VLOOKUP(AL$4,Switching!$B$35:$F$44,5,0),0)-IFERROR(VLOOKUP(AL$4,Switching!$B$23:$F$31,5,0),0)</f>
        <v>52</v>
      </c>
      <c r="AM230" s="10">
        <f>Customers!AM229+IFERROR(VLOOKUP(AM$4,Switching!$B$35:$F$44,5,0),0)-IFERROR(VLOOKUP(AM$4,Switching!$B$23:$F$31,5,0),0)</f>
        <v>2603</v>
      </c>
      <c r="AN230" s="10">
        <f>Customers!AN229+IFERROR(VLOOKUP(AN$4,Switching!$B$35:$F$44,5,0),0)-IFERROR(VLOOKUP(AN$4,Switching!$B$23:$F$31,5,0),0)</f>
        <v>48</v>
      </c>
      <c r="AO230" s="10">
        <f>Customers!AO229+IFERROR(VLOOKUP(AO$4,Switching!$B$35:$F$44,5,0),0)-IFERROR(VLOOKUP(AO$4,Switching!$B$23:$F$31,5,0),0)</f>
        <v>233</v>
      </c>
      <c r="AP230" s="10">
        <f>Customers!AP229+IFERROR(VLOOKUP(AP$4,Switching!$B$35:$F$44,5,0),0)-IFERROR(VLOOKUP(AP$4,Switching!$B$23:$F$31,5,0),0)</f>
        <v>21</v>
      </c>
      <c r="AQ230" s="10">
        <f>Customers!AQ229+IFERROR(VLOOKUP(AQ$4,Switching!$B$35:$F$44,5,0),0)-IFERROR(VLOOKUP(AQ$4,Switching!$B$23:$F$31,5,0),0)</f>
        <v>208</v>
      </c>
      <c r="AR230" s="10">
        <f>Customers!AR229+IFERROR(VLOOKUP(AR$4,Switching!$B$35:$F$44,5,0),0)-IFERROR(VLOOKUP(AR$4,Switching!$B$23:$F$31,5,0),0)</f>
        <v>74</v>
      </c>
      <c r="AS230" s="10">
        <f>Customers!AS229+IFERROR(VLOOKUP(AS$4,Switching!$B$35:$F$44,5,0),0)-IFERROR(VLOOKUP(AS$4,Switching!$B$23:$F$31,5,0),0)</f>
        <v>100</v>
      </c>
      <c r="AT230" s="10">
        <f>Customers!AT229+IFERROR(VLOOKUP(AT$4,Switching!$B$35:$F$44,5,0),0)-IFERROR(VLOOKUP(AT$4,Switching!$B$23:$F$31,5,0),0)</f>
        <v>156</v>
      </c>
      <c r="AU230" s="10">
        <f>Customers!AU229+IFERROR(VLOOKUP(AU$4,Switching!$B$35:$F$44,5,0),0)-IFERROR(VLOOKUP(AU$4,Switching!$B$23:$F$31,5,0),0)</f>
        <v>12</v>
      </c>
      <c r="AV230" s="10">
        <f>Customers!AV229+IFERROR(VLOOKUP(AV$4,Switching!$B$35:$F$44,5,0),0)-IFERROR(VLOOKUP(AV$4,Switching!$B$23:$F$31,5,0),0)</f>
        <v>905</v>
      </c>
      <c r="AW230" s="10">
        <f>Customers!AW229+IFERROR(VLOOKUP(AW$4,Switching!$B$35:$F$44,5,0),0)-IFERROR(VLOOKUP(AW$4,Switching!$B$23:$F$31,5,0),0)</f>
        <v>1</v>
      </c>
      <c r="AX230" s="10">
        <f>Customers!AX229+IFERROR(VLOOKUP(AX$4,Switching!$B$35:$F$44,5,0),0)-IFERROR(VLOOKUP(AX$4,Switching!$B$23:$F$31,5,0),0)</f>
        <v>2</v>
      </c>
    </row>
    <row r="231" spans="1:50" x14ac:dyDescent="0.25">
      <c r="A231" s="8">
        <v>2033</v>
      </c>
      <c r="B231" s="8">
        <v>4</v>
      </c>
      <c r="C231" s="8" t="s">
        <v>706</v>
      </c>
      <c r="D231" s="10">
        <f>Customers!D230+IFERROR(VLOOKUP(D$4,Switching!$B$35:$F$44,5,0),0)-IFERROR(VLOOKUP(D$4,Switching!$B$23:$F$31,5,0),0)</f>
        <v>463643.86675629398</v>
      </c>
      <c r="E231" s="36">
        <f t="shared" si="18"/>
        <v>688</v>
      </c>
      <c r="F231" s="10">
        <f>Customers!F230+IFERROR(VLOOKUP(F$4,Switching!$B$35:$F$44,5,0),0)-IFERROR(VLOOKUP(F$4,Switching!$B$23:$F$31,5,0),0)</f>
        <v>406</v>
      </c>
      <c r="G231" s="10">
        <f>Customers!G230+IFERROR(VLOOKUP(G$4,Switching!$B$35:$F$44,5,0),0)-IFERROR(VLOOKUP(G$4,Switching!$B$23:$F$31,5,0),0)</f>
        <v>282</v>
      </c>
      <c r="H231" s="35">
        <f t="shared" si="19"/>
        <v>84180</v>
      </c>
      <c r="I231" s="10">
        <f>Customers!I230+IFERROR(VLOOKUP(I$4,Switching!$B$35:$F$44,5,0),0)-IFERROR(VLOOKUP(I$4,Switching!$B$23:$F$31,5,0),0)</f>
        <v>65141.019490638166</v>
      </c>
      <c r="J231" s="10">
        <f>Customers!J230+IFERROR(VLOOKUP(J$4,Switching!$B$35:$F$44,5,0),0)-IFERROR(VLOOKUP(J$4,Switching!$B$23:$F$31,5,0),0)</f>
        <v>19038.980509361838</v>
      </c>
      <c r="K231" s="10">
        <f>Customers!K230+IFERROR(VLOOKUP(K$4,Switching!$B$35:$F$44,5,0),0)-IFERROR(VLOOKUP(K$4,Switching!$B$23:$F$31,5,0),0)</f>
        <v>195</v>
      </c>
      <c r="L231" s="10">
        <f>Customers!L230+IFERROR(VLOOKUP(L$4,Switching!$B$35:$F$44,5,0),0)-IFERROR(VLOOKUP(L$4,Switching!$B$23:$F$31,5,0),0)</f>
        <v>4560</v>
      </c>
      <c r="M231" s="10">
        <f>Customers!M230+IFERROR(VLOOKUP(M$4,Switching!$B$35:$F$44,5,0),0)-IFERROR(VLOOKUP(M$4,Switching!$B$23:$F$31,5,0),0)</f>
        <v>216</v>
      </c>
      <c r="N231" s="10">
        <f>Customers!N230+IFERROR(VLOOKUP(N$4,Switching!$B$35:$F$44,5,0),0)-IFERROR(VLOOKUP(N$4,Switching!$B$23:$F$31,5,0),0)</f>
        <v>524</v>
      </c>
      <c r="O231" s="10">
        <f>Customers!O230+IFERROR(VLOOKUP(O$4,Switching!$B$35:$F$44,5,0),0)-IFERROR(VLOOKUP(O$4,Switching!$B$23:$F$31,5,0),0)</f>
        <v>52</v>
      </c>
      <c r="P231" s="10">
        <f>Customers!P230+IFERROR(VLOOKUP(P$4,Switching!$B$35:$F$44,5,0),0)-IFERROR(VLOOKUP(P$4,Switching!$B$23:$F$31,5,0),0)</f>
        <v>747</v>
      </c>
      <c r="Q231" s="10">
        <f>Customers!Q230+IFERROR(VLOOKUP(Q$4,Switching!$B$35:$F$44,5,0),0)-IFERROR(VLOOKUP(Q$4,Switching!$B$23:$F$31,5,0),0)</f>
        <v>1</v>
      </c>
      <c r="R231" s="10">
        <f>Customers!R230+IFERROR(VLOOKUP(R$4,Switching!$B$35:$F$44,5,0),0)-IFERROR(VLOOKUP(R$4,Switching!$B$23:$F$31,5,0),0)</f>
        <v>6</v>
      </c>
      <c r="S231" s="10">
        <f>Customers!S230+IFERROR(VLOOKUP(S$4,Switching!$B$35:$F$44,5,0),0)-IFERROR(VLOOKUP(S$4,Switching!$B$23:$F$31,5,0),0)</f>
        <v>5</v>
      </c>
      <c r="T231" s="10">
        <f t="shared" si="15"/>
        <v>12</v>
      </c>
      <c r="U231" s="10">
        <f>Customers!U230+IFERROR(VLOOKUP(U$4,Switching!$B$35:$F$44,5,0),0)-IFERROR(VLOOKUP(U$4,Switching!$B$23:$F$31,5,0),0)</f>
        <v>32</v>
      </c>
      <c r="V231" s="10">
        <f>Customers!V230+IFERROR(VLOOKUP(V$4,Switching!$B$35:$F$44,5,0),0)-IFERROR(VLOOKUP(V$4,Switching!$B$23:$F$31,5,0),0)</f>
        <v>1</v>
      </c>
      <c r="W231" s="10">
        <f>Customers!W230+IFERROR(VLOOKUP(W$4,Switching!$B$35:$F$44,5,0),0)-IFERROR(VLOOKUP(W$4,Switching!$B$23:$F$31,5,0),0)</f>
        <v>23162</v>
      </c>
      <c r="X231" s="35">
        <f t="shared" si="16"/>
        <v>4873</v>
      </c>
      <c r="Y231" s="10">
        <f>Customers!Y230+IFERROR(VLOOKUP(Y$4,Switching!$B$35:$F$44,5,0),0)-IFERROR(VLOOKUP(Y$4,Switching!$B$23:$F$31,5,0),0)</f>
        <v>4045</v>
      </c>
      <c r="Z231" s="10">
        <f>Customers!Z230+IFERROR(VLOOKUP(Z$4,Switching!$B$35:$F$44,5,0),0)-IFERROR(VLOOKUP(Z$4,Switching!$B$23:$F$31,5,0),0)</f>
        <v>828</v>
      </c>
      <c r="AA231" s="10">
        <f>Customers!AA230+IFERROR(VLOOKUP(AA$4,Switching!$B$35:$F$44,5,0),0)-IFERROR(VLOOKUP(AA$4,Switching!$B$23:$F$31,5,0),0)</f>
        <v>19</v>
      </c>
      <c r="AB231" s="10">
        <f>Customers!AB230+IFERROR(VLOOKUP(AB$4,Switching!$B$35:$F$44,5,0),0)-IFERROR(VLOOKUP(AB$4,Switching!$B$23:$F$31,5,0),0)</f>
        <v>187</v>
      </c>
      <c r="AC231" s="10">
        <f>Customers!AC230+IFERROR(VLOOKUP(AC$4,Switching!$B$35:$F$44,5,0),0)-IFERROR(VLOOKUP(AC$4,Switching!$B$23:$F$31,5,0),0)</f>
        <v>4</v>
      </c>
      <c r="AD231" s="10">
        <f>Customers!AD230+IFERROR(VLOOKUP(AD$4,Switching!$B$35:$F$44,5,0),0)-IFERROR(VLOOKUP(AD$4,Switching!$B$23:$F$31,5,0),0)</f>
        <v>18</v>
      </c>
      <c r="AE231" s="10">
        <f>Customers!AE230+IFERROR(VLOOKUP(AE$4,Switching!$B$35:$F$44,5,0),0)-IFERROR(VLOOKUP(AE$4,Switching!$B$23:$F$31,5,0),0)</f>
        <v>132</v>
      </c>
      <c r="AF231" s="10">
        <f>Customers!AF230+IFERROR(VLOOKUP(AF$4,Switching!$B$35:$F$44,5,0),0)-IFERROR(VLOOKUP(AF$4,Switching!$B$23:$F$31,5,0),0)</f>
        <v>13</v>
      </c>
      <c r="AG231" s="10">
        <f>Customers!AG230+IFERROR(VLOOKUP(AG$4,Switching!$B$35:$F$44,5,0),0)-IFERROR(VLOOKUP(AG$4,Switching!$B$23:$F$31,5,0),0)</f>
        <v>12</v>
      </c>
      <c r="AH231" s="10">
        <f>Customers!AH230+IFERROR(VLOOKUP(AH$4,Switching!$B$35:$F$44,5,0),0)-IFERROR(VLOOKUP(AH$4,Switching!$B$23:$F$31,5,0),0)</f>
        <v>399418</v>
      </c>
      <c r="AI231" s="35">
        <f t="shared" si="17"/>
        <v>48125</v>
      </c>
      <c r="AJ231" s="10">
        <f>Customers!AJ230+IFERROR(VLOOKUP(AJ$4,Switching!$B$35:$F$44,5,0),0)-IFERROR(VLOOKUP(AJ$4,Switching!$B$23:$F$31,5,0),0)</f>
        <v>30446.676806597712</v>
      </c>
      <c r="AK231" s="10">
        <f>Customers!AK230+IFERROR(VLOOKUP(AK$4,Switching!$B$35:$F$44,5,0),0)-IFERROR(VLOOKUP(AK$4,Switching!$B$23:$F$31,5,0),0)</f>
        <v>17678.323193402284</v>
      </c>
      <c r="AL231" s="10">
        <f>Customers!AL230+IFERROR(VLOOKUP(AL$4,Switching!$B$35:$F$44,5,0),0)-IFERROR(VLOOKUP(AL$4,Switching!$B$23:$F$31,5,0),0)</f>
        <v>52</v>
      </c>
      <c r="AM231" s="10">
        <f>Customers!AM230+IFERROR(VLOOKUP(AM$4,Switching!$B$35:$F$44,5,0),0)-IFERROR(VLOOKUP(AM$4,Switching!$B$23:$F$31,5,0),0)</f>
        <v>2603</v>
      </c>
      <c r="AN231" s="10">
        <f>Customers!AN230+IFERROR(VLOOKUP(AN$4,Switching!$B$35:$F$44,5,0),0)-IFERROR(VLOOKUP(AN$4,Switching!$B$23:$F$31,5,0),0)</f>
        <v>48</v>
      </c>
      <c r="AO231" s="10">
        <f>Customers!AO230+IFERROR(VLOOKUP(AO$4,Switching!$B$35:$F$44,5,0),0)-IFERROR(VLOOKUP(AO$4,Switching!$B$23:$F$31,5,0),0)</f>
        <v>233</v>
      </c>
      <c r="AP231" s="10">
        <f>Customers!AP230+IFERROR(VLOOKUP(AP$4,Switching!$B$35:$F$44,5,0),0)-IFERROR(VLOOKUP(AP$4,Switching!$B$23:$F$31,5,0),0)</f>
        <v>21</v>
      </c>
      <c r="AQ231" s="10">
        <f>Customers!AQ230+IFERROR(VLOOKUP(AQ$4,Switching!$B$35:$F$44,5,0),0)-IFERROR(VLOOKUP(AQ$4,Switching!$B$23:$F$31,5,0),0)</f>
        <v>208</v>
      </c>
      <c r="AR231" s="10">
        <f>Customers!AR230+IFERROR(VLOOKUP(AR$4,Switching!$B$35:$F$44,5,0),0)-IFERROR(VLOOKUP(AR$4,Switching!$B$23:$F$31,5,0),0)</f>
        <v>74</v>
      </c>
      <c r="AS231" s="10">
        <f>Customers!AS230+IFERROR(VLOOKUP(AS$4,Switching!$B$35:$F$44,5,0),0)-IFERROR(VLOOKUP(AS$4,Switching!$B$23:$F$31,5,0),0)</f>
        <v>100</v>
      </c>
      <c r="AT231" s="10">
        <f>Customers!AT230+IFERROR(VLOOKUP(AT$4,Switching!$B$35:$F$44,5,0),0)-IFERROR(VLOOKUP(AT$4,Switching!$B$23:$F$31,5,0),0)</f>
        <v>156</v>
      </c>
      <c r="AU231" s="10">
        <f>Customers!AU230+IFERROR(VLOOKUP(AU$4,Switching!$B$35:$F$44,5,0),0)-IFERROR(VLOOKUP(AU$4,Switching!$B$23:$F$31,5,0),0)</f>
        <v>12</v>
      </c>
      <c r="AV231" s="10">
        <f>Customers!AV230+IFERROR(VLOOKUP(AV$4,Switching!$B$35:$F$44,5,0),0)-IFERROR(VLOOKUP(AV$4,Switching!$B$23:$F$31,5,0),0)</f>
        <v>905</v>
      </c>
      <c r="AW231" s="10">
        <f>Customers!AW230+IFERROR(VLOOKUP(AW$4,Switching!$B$35:$F$44,5,0),0)-IFERROR(VLOOKUP(AW$4,Switching!$B$23:$F$31,5,0),0)</f>
        <v>1</v>
      </c>
      <c r="AX231" s="10">
        <f>Customers!AX230+IFERROR(VLOOKUP(AX$4,Switching!$B$35:$F$44,5,0),0)-IFERROR(VLOOKUP(AX$4,Switching!$B$23:$F$31,5,0),0)</f>
        <v>2</v>
      </c>
    </row>
    <row r="232" spans="1:50" x14ac:dyDescent="0.25">
      <c r="A232" s="8">
        <v>2033</v>
      </c>
      <c r="B232" s="8">
        <v>5</v>
      </c>
      <c r="C232" s="8" t="s">
        <v>707</v>
      </c>
      <c r="D232" s="10">
        <f>Customers!D231+IFERROR(VLOOKUP(D$4,Switching!$B$35:$F$44,5,0),0)-IFERROR(VLOOKUP(D$4,Switching!$B$23:$F$31,5,0),0)</f>
        <v>463771.429390729</v>
      </c>
      <c r="E232" s="36">
        <f t="shared" si="18"/>
        <v>733</v>
      </c>
      <c r="F232" s="10">
        <f>Customers!F231+IFERROR(VLOOKUP(F$4,Switching!$B$35:$F$44,5,0),0)-IFERROR(VLOOKUP(F$4,Switching!$B$23:$F$31,5,0),0)</f>
        <v>432</v>
      </c>
      <c r="G232" s="10">
        <f>Customers!G231+IFERROR(VLOOKUP(G$4,Switching!$B$35:$F$44,5,0),0)-IFERROR(VLOOKUP(G$4,Switching!$B$23:$F$31,5,0),0)</f>
        <v>301</v>
      </c>
      <c r="H232" s="35">
        <f t="shared" si="19"/>
        <v>84190</v>
      </c>
      <c r="I232" s="10">
        <f>Customers!I231+IFERROR(VLOOKUP(I$4,Switching!$B$35:$F$44,5,0),0)-IFERROR(VLOOKUP(I$4,Switching!$B$23:$F$31,5,0),0)</f>
        <v>65148.767901925938</v>
      </c>
      <c r="J232" s="10">
        <f>Customers!J231+IFERROR(VLOOKUP(J$4,Switching!$B$35:$F$44,5,0),0)-IFERROR(VLOOKUP(J$4,Switching!$B$23:$F$31,5,0),0)</f>
        <v>19041.232098074066</v>
      </c>
      <c r="K232" s="10">
        <f>Customers!K231+IFERROR(VLOOKUP(K$4,Switching!$B$35:$F$44,5,0),0)-IFERROR(VLOOKUP(K$4,Switching!$B$23:$F$31,5,0),0)</f>
        <v>195</v>
      </c>
      <c r="L232" s="10">
        <f>Customers!L231+IFERROR(VLOOKUP(L$4,Switching!$B$35:$F$44,5,0),0)-IFERROR(VLOOKUP(L$4,Switching!$B$23:$F$31,5,0),0)</f>
        <v>4560</v>
      </c>
      <c r="M232" s="10">
        <f>Customers!M231+IFERROR(VLOOKUP(M$4,Switching!$B$35:$F$44,5,0),0)-IFERROR(VLOOKUP(M$4,Switching!$B$23:$F$31,5,0),0)</f>
        <v>216</v>
      </c>
      <c r="N232" s="10">
        <f>Customers!N231+IFERROR(VLOOKUP(N$4,Switching!$B$35:$F$44,5,0),0)-IFERROR(VLOOKUP(N$4,Switching!$B$23:$F$31,5,0),0)</f>
        <v>524</v>
      </c>
      <c r="O232" s="10">
        <f>Customers!O231+IFERROR(VLOOKUP(O$4,Switching!$B$35:$F$44,5,0),0)-IFERROR(VLOOKUP(O$4,Switching!$B$23:$F$31,5,0),0)</f>
        <v>52</v>
      </c>
      <c r="P232" s="10">
        <f>Customers!P231+IFERROR(VLOOKUP(P$4,Switching!$B$35:$F$44,5,0),0)-IFERROR(VLOOKUP(P$4,Switching!$B$23:$F$31,5,0),0)</f>
        <v>747</v>
      </c>
      <c r="Q232" s="10">
        <f>Customers!Q231+IFERROR(VLOOKUP(Q$4,Switching!$B$35:$F$44,5,0),0)-IFERROR(VLOOKUP(Q$4,Switching!$B$23:$F$31,5,0),0)</f>
        <v>1</v>
      </c>
      <c r="R232" s="10">
        <f>Customers!R231+IFERROR(VLOOKUP(R$4,Switching!$B$35:$F$44,5,0),0)-IFERROR(VLOOKUP(R$4,Switching!$B$23:$F$31,5,0),0)</f>
        <v>6</v>
      </c>
      <c r="S232" s="10">
        <f>Customers!S231+IFERROR(VLOOKUP(S$4,Switching!$B$35:$F$44,5,0),0)-IFERROR(VLOOKUP(S$4,Switching!$B$23:$F$31,5,0),0)</f>
        <v>5</v>
      </c>
      <c r="T232" s="10">
        <f t="shared" si="15"/>
        <v>12</v>
      </c>
      <c r="U232" s="10">
        <f>Customers!U231+IFERROR(VLOOKUP(U$4,Switching!$B$35:$F$44,5,0),0)-IFERROR(VLOOKUP(U$4,Switching!$B$23:$F$31,5,0),0)</f>
        <v>32</v>
      </c>
      <c r="V232" s="10">
        <f>Customers!V231+IFERROR(VLOOKUP(V$4,Switching!$B$35:$F$44,5,0),0)-IFERROR(VLOOKUP(V$4,Switching!$B$23:$F$31,5,0),0)</f>
        <v>1</v>
      </c>
      <c r="W232" s="10">
        <f>Customers!W231+IFERROR(VLOOKUP(W$4,Switching!$B$35:$F$44,5,0),0)-IFERROR(VLOOKUP(W$4,Switching!$B$23:$F$31,5,0),0)</f>
        <v>23168</v>
      </c>
      <c r="X232" s="35">
        <f t="shared" si="16"/>
        <v>4875</v>
      </c>
      <c r="Y232" s="10">
        <f>Customers!Y231+IFERROR(VLOOKUP(Y$4,Switching!$B$35:$F$44,5,0),0)-IFERROR(VLOOKUP(Y$4,Switching!$B$23:$F$31,5,0),0)</f>
        <v>4046</v>
      </c>
      <c r="Z232" s="10">
        <f>Customers!Z231+IFERROR(VLOOKUP(Z$4,Switching!$B$35:$F$44,5,0),0)-IFERROR(VLOOKUP(Z$4,Switching!$B$23:$F$31,5,0),0)</f>
        <v>829</v>
      </c>
      <c r="AA232" s="10">
        <f>Customers!AA231+IFERROR(VLOOKUP(AA$4,Switching!$B$35:$F$44,5,0),0)-IFERROR(VLOOKUP(AA$4,Switching!$B$23:$F$31,5,0),0)</f>
        <v>19</v>
      </c>
      <c r="AB232" s="10">
        <f>Customers!AB231+IFERROR(VLOOKUP(AB$4,Switching!$B$35:$F$44,5,0),0)-IFERROR(VLOOKUP(AB$4,Switching!$B$23:$F$31,5,0),0)</f>
        <v>187</v>
      </c>
      <c r="AC232" s="10">
        <f>Customers!AC231+IFERROR(VLOOKUP(AC$4,Switching!$B$35:$F$44,5,0),0)-IFERROR(VLOOKUP(AC$4,Switching!$B$23:$F$31,5,0),0)</f>
        <v>4</v>
      </c>
      <c r="AD232" s="10">
        <f>Customers!AD231+IFERROR(VLOOKUP(AD$4,Switching!$B$35:$F$44,5,0),0)-IFERROR(VLOOKUP(AD$4,Switching!$B$23:$F$31,5,0),0)</f>
        <v>18</v>
      </c>
      <c r="AE232" s="10">
        <f>Customers!AE231+IFERROR(VLOOKUP(AE$4,Switching!$B$35:$F$44,5,0),0)-IFERROR(VLOOKUP(AE$4,Switching!$B$23:$F$31,5,0),0)</f>
        <v>128</v>
      </c>
      <c r="AF232" s="10">
        <f>Customers!AF231+IFERROR(VLOOKUP(AF$4,Switching!$B$35:$F$44,5,0),0)-IFERROR(VLOOKUP(AF$4,Switching!$B$23:$F$31,5,0),0)</f>
        <v>13</v>
      </c>
      <c r="AG232" s="10">
        <f>Customers!AG231+IFERROR(VLOOKUP(AG$4,Switching!$B$35:$F$44,5,0),0)-IFERROR(VLOOKUP(AG$4,Switching!$B$23:$F$31,5,0),0)</f>
        <v>12</v>
      </c>
      <c r="AH232" s="10">
        <f>Customers!AH231+IFERROR(VLOOKUP(AH$4,Switching!$B$35:$F$44,5,0),0)-IFERROR(VLOOKUP(AH$4,Switching!$B$23:$F$31,5,0),0)</f>
        <v>399571</v>
      </c>
      <c r="AI232" s="35">
        <f t="shared" si="17"/>
        <v>48142</v>
      </c>
      <c r="AJ232" s="10">
        <f>Customers!AJ231+IFERROR(VLOOKUP(AJ$4,Switching!$B$35:$F$44,5,0),0)-IFERROR(VLOOKUP(AJ$4,Switching!$B$23:$F$31,5,0),0)</f>
        <v>30457.432479325806</v>
      </c>
      <c r="AK232" s="10">
        <f>Customers!AK231+IFERROR(VLOOKUP(AK$4,Switching!$B$35:$F$44,5,0),0)-IFERROR(VLOOKUP(AK$4,Switching!$B$23:$F$31,5,0),0)</f>
        <v>17684.567520674191</v>
      </c>
      <c r="AL232" s="10">
        <f>Customers!AL231+IFERROR(VLOOKUP(AL$4,Switching!$B$35:$F$44,5,0),0)-IFERROR(VLOOKUP(AL$4,Switching!$B$23:$F$31,5,0),0)</f>
        <v>52</v>
      </c>
      <c r="AM232" s="10">
        <f>Customers!AM231+IFERROR(VLOOKUP(AM$4,Switching!$B$35:$F$44,5,0),0)-IFERROR(VLOOKUP(AM$4,Switching!$B$23:$F$31,5,0),0)</f>
        <v>2603</v>
      </c>
      <c r="AN232" s="10">
        <f>Customers!AN231+IFERROR(VLOOKUP(AN$4,Switching!$B$35:$F$44,5,0),0)-IFERROR(VLOOKUP(AN$4,Switching!$B$23:$F$31,5,0),0)</f>
        <v>48</v>
      </c>
      <c r="AO232" s="10">
        <f>Customers!AO231+IFERROR(VLOOKUP(AO$4,Switching!$B$35:$F$44,5,0),0)-IFERROR(VLOOKUP(AO$4,Switching!$B$23:$F$31,5,0),0)</f>
        <v>233</v>
      </c>
      <c r="AP232" s="10">
        <f>Customers!AP231+IFERROR(VLOOKUP(AP$4,Switching!$B$35:$F$44,5,0),0)-IFERROR(VLOOKUP(AP$4,Switching!$B$23:$F$31,5,0),0)</f>
        <v>21</v>
      </c>
      <c r="AQ232" s="10">
        <f>Customers!AQ231+IFERROR(VLOOKUP(AQ$4,Switching!$B$35:$F$44,5,0),0)-IFERROR(VLOOKUP(AQ$4,Switching!$B$23:$F$31,5,0),0)</f>
        <v>208</v>
      </c>
      <c r="AR232" s="10">
        <f>Customers!AR231+IFERROR(VLOOKUP(AR$4,Switching!$B$35:$F$44,5,0),0)-IFERROR(VLOOKUP(AR$4,Switching!$B$23:$F$31,5,0),0)</f>
        <v>74</v>
      </c>
      <c r="AS232" s="10">
        <f>Customers!AS231+IFERROR(VLOOKUP(AS$4,Switching!$B$35:$F$44,5,0),0)-IFERROR(VLOOKUP(AS$4,Switching!$B$23:$F$31,5,0),0)</f>
        <v>100</v>
      </c>
      <c r="AT232" s="10">
        <f>Customers!AT231+IFERROR(VLOOKUP(AT$4,Switching!$B$35:$F$44,5,0),0)-IFERROR(VLOOKUP(AT$4,Switching!$B$23:$F$31,5,0),0)</f>
        <v>156</v>
      </c>
      <c r="AU232" s="10">
        <f>Customers!AU231+IFERROR(VLOOKUP(AU$4,Switching!$B$35:$F$44,5,0),0)-IFERROR(VLOOKUP(AU$4,Switching!$B$23:$F$31,5,0),0)</f>
        <v>12</v>
      </c>
      <c r="AV232" s="10">
        <f>Customers!AV231+IFERROR(VLOOKUP(AV$4,Switching!$B$35:$F$44,5,0),0)-IFERROR(VLOOKUP(AV$4,Switching!$B$23:$F$31,5,0),0)</f>
        <v>905</v>
      </c>
      <c r="AW232" s="10">
        <f>Customers!AW231+IFERROR(VLOOKUP(AW$4,Switching!$B$35:$F$44,5,0),0)-IFERROR(VLOOKUP(AW$4,Switching!$B$23:$F$31,5,0),0)</f>
        <v>1</v>
      </c>
      <c r="AX232" s="10">
        <f>Customers!AX231+IFERROR(VLOOKUP(AX$4,Switching!$B$35:$F$44,5,0),0)-IFERROR(VLOOKUP(AX$4,Switching!$B$23:$F$31,5,0),0)</f>
        <v>2</v>
      </c>
    </row>
    <row r="233" spans="1:50" x14ac:dyDescent="0.25">
      <c r="A233" s="8">
        <v>2033</v>
      </c>
      <c r="B233" s="8">
        <v>6</v>
      </c>
      <c r="C233" s="8" t="s">
        <v>708</v>
      </c>
      <c r="D233" s="10">
        <f>Customers!D232+IFERROR(VLOOKUP(D$4,Switching!$B$35:$F$44,5,0),0)-IFERROR(VLOOKUP(D$4,Switching!$B$23:$F$31,5,0),0)</f>
        <v>463898.99188848201</v>
      </c>
      <c r="E233" s="36">
        <f t="shared" si="18"/>
        <v>731</v>
      </c>
      <c r="F233" s="10">
        <f>Customers!F232+IFERROR(VLOOKUP(F$4,Switching!$B$35:$F$44,5,0),0)-IFERROR(VLOOKUP(F$4,Switching!$B$23:$F$31,5,0),0)</f>
        <v>431</v>
      </c>
      <c r="G233" s="10">
        <f>Customers!G232+IFERROR(VLOOKUP(G$4,Switching!$B$35:$F$44,5,0),0)-IFERROR(VLOOKUP(G$4,Switching!$B$23:$F$31,5,0),0)</f>
        <v>300</v>
      </c>
      <c r="H233" s="35">
        <f t="shared" si="19"/>
        <v>84200</v>
      </c>
      <c r="I233" s="10">
        <f>Customers!I232+IFERROR(VLOOKUP(I$4,Switching!$B$35:$F$44,5,0),0)-IFERROR(VLOOKUP(I$4,Switching!$B$23:$F$31,5,0),0)</f>
        <v>65156.516313213702</v>
      </c>
      <c r="J233" s="10">
        <f>Customers!J232+IFERROR(VLOOKUP(J$4,Switching!$B$35:$F$44,5,0),0)-IFERROR(VLOOKUP(J$4,Switching!$B$23:$F$31,5,0),0)</f>
        <v>19043.483686786298</v>
      </c>
      <c r="K233" s="10">
        <f>Customers!K232+IFERROR(VLOOKUP(K$4,Switching!$B$35:$F$44,5,0),0)-IFERROR(VLOOKUP(K$4,Switching!$B$23:$F$31,5,0),0)</f>
        <v>195</v>
      </c>
      <c r="L233" s="10">
        <f>Customers!L232+IFERROR(VLOOKUP(L$4,Switching!$B$35:$F$44,5,0),0)-IFERROR(VLOOKUP(L$4,Switching!$B$23:$F$31,5,0),0)</f>
        <v>4560</v>
      </c>
      <c r="M233" s="10">
        <f>Customers!M232+IFERROR(VLOOKUP(M$4,Switching!$B$35:$F$44,5,0),0)-IFERROR(VLOOKUP(M$4,Switching!$B$23:$F$31,5,0),0)</f>
        <v>216</v>
      </c>
      <c r="N233" s="10">
        <f>Customers!N232+IFERROR(VLOOKUP(N$4,Switching!$B$35:$F$44,5,0),0)-IFERROR(VLOOKUP(N$4,Switching!$B$23:$F$31,5,0),0)</f>
        <v>524</v>
      </c>
      <c r="O233" s="10">
        <f>Customers!O232+IFERROR(VLOOKUP(O$4,Switching!$B$35:$F$44,5,0),0)-IFERROR(VLOOKUP(O$4,Switching!$B$23:$F$31,5,0),0)</f>
        <v>52</v>
      </c>
      <c r="P233" s="10">
        <f>Customers!P232+IFERROR(VLOOKUP(P$4,Switching!$B$35:$F$44,5,0),0)-IFERROR(VLOOKUP(P$4,Switching!$B$23:$F$31,5,0),0)</f>
        <v>747</v>
      </c>
      <c r="Q233" s="10">
        <f>Customers!Q232+IFERROR(VLOOKUP(Q$4,Switching!$B$35:$F$44,5,0),0)-IFERROR(VLOOKUP(Q$4,Switching!$B$23:$F$31,5,0),0)</f>
        <v>1</v>
      </c>
      <c r="R233" s="10">
        <f>Customers!R232+IFERROR(VLOOKUP(R$4,Switching!$B$35:$F$44,5,0),0)-IFERROR(VLOOKUP(R$4,Switching!$B$23:$F$31,5,0),0)</f>
        <v>6</v>
      </c>
      <c r="S233" s="10">
        <f>Customers!S232+IFERROR(VLOOKUP(S$4,Switching!$B$35:$F$44,5,0),0)-IFERROR(VLOOKUP(S$4,Switching!$B$23:$F$31,5,0),0)</f>
        <v>5</v>
      </c>
      <c r="T233" s="10">
        <f t="shared" si="15"/>
        <v>12</v>
      </c>
      <c r="U233" s="10">
        <f>Customers!U232+IFERROR(VLOOKUP(U$4,Switching!$B$35:$F$44,5,0),0)-IFERROR(VLOOKUP(U$4,Switching!$B$23:$F$31,5,0),0)</f>
        <v>32</v>
      </c>
      <c r="V233" s="10">
        <f>Customers!V232+IFERROR(VLOOKUP(V$4,Switching!$B$35:$F$44,5,0),0)-IFERROR(VLOOKUP(V$4,Switching!$B$23:$F$31,5,0),0)</f>
        <v>1</v>
      </c>
      <c r="W233" s="10">
        <f>Customers!W232+IFERROR(VLOOKUP(W$4,Switching!$B$35:$F$44,5,0),0)-IFERROR(VLOOKUP(W$4,Switching!$B$23:$F$31,5,0),0)</f>
        <v>23173</v>
      </c>
      <c r="X233" s="35">
        <f t="shared" si="16"/>
        <v>4877</v>
      </c>
      <c r="Y233" s="10">
        <f>Customers!Y232+IFERROR(VLOOKUP(Y$4,Switching!$B$35:$F$44,5,0),0)-IFERROR(VLOOKUP(Y$4,Switching!$B$23:$F$31,5,0),0)</f>
        <v>4048</v>
      </c>
      <c r="Z233" s="10">
        <f>Customers!Z232+IFERROR(VLOOKUP(Z$4,Switching!$B$35:$F$44,5,0),0)-IFERROR(VLOOKUP(Z$4,Switching!$B$23:$F$31,5,0),0)</f>
        <v>829</v>
      </c>
      <c r="AA233" s="10">
        <f>Customers!AA232+IFERROR(VLOOKUP(AA$4,Switching!$B$35:$F$44,5,0),0)-IFERROR(VLOOKUP(AA$4,Switching!$B$23:$F$31,5,0),0)</f>
        <v>19</v>
      </c>
      <c r="AB233" s="10">
        <f>Customers!AB232+IFERROR(VLOOKUP(AB$4,Switching!$B$35:$F$44,5,0),0)-IFERROR(VLOOKUP(AB$4,Switching!$B$23:$F$31,5,0),0)</f>
        <v>187</v>
      </c>
      <c r="AC233" s="10">
        <f>Customers!AC232+IFERROR(VLOOKUP(AC$4,Switching!$B$35:$F$44,5,0),0)-IFERROR(VLOOKUP(AC$4,Switching!$B$23:$F$31,5,0),0)</f>
        <v>4</v>
      </c>
      <c r="AD233" s="10">
        <f>Customers!AD232+IFERROR(VLOOKUP(AD$4,Switching!$B$35:$F$44,5,0),0)-IFERROR(VLOOKUP(AD$4,Switching!$B$23:$F$31,5,0),0)</f>
        <v>18</v>
      </c>
      <c r="AE233" s="10">
        <f>Customers!AE232+IFERROR(VLOOKUP(AE$4,Switching!$B$35:$F$44,5,0),0)-IFERROR(VLOOKUP(AE$4,Switching!$B$23:$F$31,5,0),0)</f>
        <v>128</v>
      </c>
      <c r="AF233" s="10">
        <f>Customers!AF232+IFERROR(VLOOKUP(AF$4,Switching!$B$35:$F$44,5,0),0)-IFERROR(VLOOKUP(AF$4,Switching!$B$23:$F$31,5,0),0)</f>
        <v>13</v>
      </c>
      <c r="AG233" s="10">
        <f>Customers!AG232+IFERROR(VLOOKUP(AG$4,Switching!$B$35:$F$44,5,0),0)-IFERROR(VLOOKUP(AG$4,Switching!$B$23:$F$31,5,0),0)</f>
        <v>12</v>
      </c>
      <c r="AH233" s="10">
        <f>Customers!AH232+IFERROR(VLOOKUP(AH$4,Switching!$B$35:$F$44,5,0),0)-IFERROR(VLOOKUP(AH$4,Switching!$B$23:$F$31,5,0),0)</f>
        <v>399723</v>
      </c>
      <c r="AI233" s="35">
        <f t="shared" si="17"/>
        <v>48159</v>
      </c>
      <c r="AJ233" s="10">
        <f>Customers!AJ232+IFERROR(VLOOKUP(AJ$4,Switching!$B$35:$F$44,5,0),0)-IFERROR(VLOOKUP(AJ$4,Switching!$B$23:$F$31,5,0),0)</f>
        <v>30468.188152053899</v>
      </c>
      <c r="AK233" s="10">
        <f>Customers!AK232+IFERROR(VLOOKUP(AK$4,Switching!$B$35:$F$44,5,0),0)-IFERROR(VLOOKUP(AK$4,Switching!$B$23:$F$31,5,0),0)</f>
        <v>17690.811847946101</v>
      </c>
      <c r="AL233" s="10">
        <f>Customers!AL232+IFERROR(VLOOKUP(AL$4,Switching!$B$35:$F$44,5,0),0)-IFERROR(VLOOKUP(AL$4,Switching!$B$23:$F$31,5,0),0)</f>
        <v>52</v>
      </c>
      <c r="AM233" s="10">
        <f>Customers!AM232+IFERROR(VLOOKUP(AM$4,Switching!$B$35:$F$44,5,0),0)-IFERROR(VLOOKUP(AM$4,Switching!$B$23:$F$31,5,0),0)</f>
        <v>2603</v>
      </c>
      <c r="AN233" s="10">
        <f>Customers!AN232+IFERROR(VLOOKUP(AN$4,Switching!$B$35:$F$44,5,0),0)-IFERROR(VLOOKUP(AN$4,Switching!$B$23:$F$31,5,0),0)</f>
        <v>48</v>
      </c>
      <c r="AO233" s="10">
        <f>Customers!AO232+IFERROR(VLOOKUP(AO$4,Switching!$B$35:$F$44,5,0),0)-IFERROR(VLOOKUP(AO$4,Switching!$B$23:$F$31,5,0),0)</f>
        <v>233</v>
      </c>
      <c r="AP233" s="10">
        <f>Customers!AP232+IFERROR(VLOOKUP(AP$4,Switching!$B$35:$F$44,5,0),0)-IFERROR(VLOOKUP(AP$4,Switching!$B$23:$F$31,5,0),0)</f>
        <v>21</v>
      </c>
      <c r="AQ233" s="10">
        <f>Customers!AQ232+IFERROR(VLOOKUP(AQ$4,Switching!$B$35:$F$44,5,0),0)-IFERROR(VLOOKUP(AQ$4,Switching!$B$23:$F$31,5,0),0)</f>
        <v>208</v>
      </c>
      <c r="AR233" s="10">
        <f>Customers!AR232+IFERROR(VLOOKUP(AR$4,Switching!$B$35:$F$44,5,0),0)-IFERROR(VLOOKUP(AR$4,Switching!$B$23:$F$31,5,0),0)</f>
        <v>74</v>
      </c>
      <c r="AS233" s="10">
        <f>Customers!AS232+IFERROR(VLOOKUP(AS$4,Switching!$B$35:$F$44,5,0),0)-IFERROR(VLOOKUP(AS$4,Switching!$B$23:$F$31,5,0),0)</f>
        <v>100</v>
      </c>
      <c r="AT233" s="10">
        <f>Customers!AT232+IFERROR(VLOOKUP(AT$4,Switching!$B$35:$F$44,5,0),0)-IFERROR(VLOOKUP(AT$4,Switching!$B$23:$F$31,5,0),0)</f>
        <v>156</v>
      </c>
      <c r="AU233" s="10">
        <f>Customers!AU232+IFERROR(VLOOKUP(AU$4,Switching!$B$35:$F$44,5,0),0)-IFERROR(VLOOKUP(AU$4,Switching!$B$23:$F$31,5,0),0)</f>
        <v>12</v>
      </c>
      <c r="AV233" s="10">
        <f>Customers!AV232+IFERROR(VLOOKUP(AV$4,Switching!$B$35:$F$44,5,0),0)-IFERROR(VLOOKUP(AV$4,Switching!$B$23:$F$31,5,0),0)</f>
        <v>905</v>
      </c>
      <c r="AW233" s="10">
        <f>Customers!AW232+IFERROR(VLOOKUP(AW$4,Switching!$B$35:$F$44,5,0),0)-IFERROR(VLOOKUP(AW$4,Switching!$B$23:$F$31,5,0),0)</f>
        <v>1</v>
      </c>
      <c r="AX233" s="10">
        <f>Customers!AX232+IFERROR(VLOOKUP(AX$4,Switching!$B$35:$F$44,5,0),0)-IFERROR(VLOOKUP(AX$4,Switching!$B$23:$F$31,5,0),0)</f>
        <v>2</v>
      </c>
    </row>
    <row r="234" spans="1:50" x14ac:dyDescent="0.25">
      <c r="A234" s="8">
        <v>2033</v>
      </c>
      <c r="B234" s="8">
        <v>7</v>
      </c>
      <c r="C234" s="8" t="s">
        <v>709</v>
      </c>
      <c r="D234" s="10">
        <f>Customers!D233+IFERROR(VLOOKUP(D$4,Switching!$B$35:$F$44,5,0),0)-IFERROR(VLOOKUP(D$4,Switching!$B$23:$F$31,5,0),0)</f>
        <v>464026.55438623502</v>
      </c>
      <c r="E234" s="36">
        <f t="shared" si="18"/>
        <v>727</v>
      </c>
      <c r="F234" s="10">
        <f>Customers!F233+IFERROR(VLOOKUP(F$4,Switching!$B$35:$F$44,5,0),0)-IFERROR(VLOOKUP(F$4,Switching!$B$23:$F$31,5,0),0)</f>
        <v>429</v>
      </c>
      <c r="G234" s="10">
        <f>Customers!G233+IFERROR(VLOOKUP(G$4,Switching!$B$35:$F$44,5,0),0)-IFERROR(VLOOKUP(G$4,Switching!$B$23:$F$31,5,0),0)</f>
        <v>298</v>
      </c>
      <c r="H234" s="35">
        <f t="shared" si="19"/>
        <v>84210</v>
      </c>
      <c r="I234" s="10">
        <f>Customers!I233+IFERROR(VLOOKUP(I$4,Switching!$B$35:$F$44,5,0),0)-IFERROR(VLOOKUP(I$4,Switching!$B$23:$F$31,5,0),0)</f>
        <v>65164.264724501474</v>
      </c>
      <c r="J234" s="10">
        <f>Customers!J233+IFERROR(VLOOKUP(J$4,Switching!$B$35:$F$44,5,0),0)-IFERROR(VLOOKUP(J$4,Switching!$B$23:$F$31,5,0),0)</f>
        <v>19045.735275498526</v>
      </c>
      <c r="K234" s="10">
        <f>Customers!K233+IFERROR(VLOOKUP(K$4,Switching!$B$35:$F$44,5,0),0)-IFERROR(VLOOKUP(K$4,Switching!$B$23:$F$31,5,0),0)</f>
        <v>195</v>
      </c>
      <c r="L234" s="10">
        <f>Customers!L233+IFERROR(VLOOKUP(L$4,Switching!$B$35:$F$44,5,0),0)-IFERROR(VLOOKUP(L$4,Switching!$B$23:$F$31,5,0),0)</f>
        <v>4560</v>
      </c>
      <c r="M234" s="10">
        <f>Customers!M233+IFERROR(VLOOKUP(M$4,Switching!$B$35:$F$44,5,0),0)-IFERROR(VLOOKUP(M$4,Switching!$B$23:$F$31,5,0),0)</f>
        <v>216</v>
      </c>
      <c r="N234" s="10">
        <f>Customers!N233+IFERROR(VLOOKUP(N$4,Switching!$B$35:$F$44,5,0),0)-IFERROR(VLOOKUP(N$4,Switching!$B$23:$F$31,5,0),0)</f>
        <v>524</v>
      </c>
      <c r="O234" s="10">
        <f>Customers!O233+IFERROR(VLOOKUP(O$4,Switching!$B$35:$F$44,5,0),0)-IFERROR(VLOOKUP(O$4,Switching!$B$23:$F$31,5,0),0)</f>
        <v>52</v>
      </c>
      <c r="P234" s="10">
        <f>Customers!P233+IFERROR(VLOOKUP(P$4,Switching!$B$35:$F$44,5,0),0)-IFERROR(VLOOKUP(P$4,Switching!$B$23:$F$31,5,0),0)</f>
        <v>747</v>
      </c>
      <c r="Q234" s="10">
        <f>Customers!Q233+IFERROR(VLOOKUP(Q$4,Switching!$B$35:$F$44,5,0),0)-IFERROR(VLOOKUP(Q$4,Switching!$B$23:$F$31,5,0),0)</f>
        <v>1</v>
      </c>
      <c r="R234" s="10">
        <f>Customers!R233+IFERROR(VLOOKUP(R$4,Switching!$B$35:$F$44,5,0),0)-IFERROR(VLOOKUP(R$4,Switching!$B$23:$F$31,5,0),0)</f>
        <v>6</v>
      </c>
      <c r="S234" s="10">
        <f>Customers!S233+IFERROR(VLOOKUP(S$4,Switching!$B$35:$F$44,5,0),0)-IFERROR(VLOOKUP(S$4,Switching!$B$23:$F$31,5,0),0)</f>
        <v>5</v>
      </c>
      <c r="T234" s="10">
        <f t="shared" si="15"/>
        <v>12</v>
      </c>
      <c r="U234" s="10">
        <f>Customers!U233+IFERROR(VLOOKUP(U$4,Switching!$B$35:$F$44,5,0),0)-IFERROR(VLOOKUP(U$4,Switching!$B$23:$F$31,5,0),0)</f>
        <v>32</v>
      </c>
      <c r="V234" s="10">
        <f>Customers!V233+IFERROR(VLOOKUP(V$4,Switching!$B$35:$F$44,5,0),0)-IFERROR(VLOOKUP(V$4,Switching!$B$23:$F$31,5,0),0)</f>
        <v>1</v>
      </c>
      <c r="W234" s="10">
        <f>Customers!W233+IFERROR(VLOOKUP(W$4,Switching!$B$35:$F$44,5,0),0)-IFERROR(VLOOKUP(W$4,Switching!$B$23:$F$31,5,0),0)</f>
        <v>23143</v>
      </c>
      <c r="X234" s="35">
        <f t="shared" si="16"/>
        <v>4879</v>
      </c>
      <c r="Y234" s="10">
        <f>Customers!Y233+IFERROR(VLOOKUP(Y$4,Switching!$B$35:$F$44,5,0),0)-IFERROR(VLOOKUP(Y$4,Switching!$B$23:$F$31,5,0),0)</f>
        <v>4050</v>
      </c>
      <c r="Z234" s="10">
        <f>Customers!Z233+IFERROR(VLOOKUP(Z$4,Switching!$B$35:$F$44,5,0),0)-IFERROR(VLOOKUP(Z$4,Switching!$B$23:$F$31,5,0),0)</f>
        <v>829</v>
      </c>
      <c r="AA234" s="10">
        <f>Customers!AA233+IFERROR(VLOOKUP(AA$4,Switching!$B$35:$F$44,5,0),0)-IFERROR(VLOOKUP(AA$4,Switching!$B$23:$F$31,5,0),0)</f>
        <v>19</v>
      </c>
      <c r="AB234" s="10">
        <f>Customers!AB233+IFERROR(VLOOKUP(AB$4,Switching!$B$35:$F$44,5,0),0)-IFERROR(VLOOKUP(AB$4,Switching!$B$23:$F$31,5,0),0)</f>
        <v>187</v>
      </c>
      <c r="AC234" s="10">
        <f>Customers!AC233+IFERROR(VLOOKUP(AC$4,Switching!$B$35:$F$44,5,0),0)-IFERROR(VLOOKUP(AC$4,Switching!$B$23:$F$31,5,0),0)</f>
        <v>4</v>
      </c>
      <c r="AD234" s="10">
        <f>Customers!AD233+IFERROR(VLOOKUP(AD$4,Switching!$B$35:$F$44,5,0),0)-IFERROR(VLOOKUP(AD$4,Switching!$B$23:$F$31,5,0),0)</f>
        <v>18</v>
      </c>
      <c r="AE234" s="10">
        <f>Customers!AE233+IFERROR(VLOOKUP(AE$4,Switching!$B$35:$F$44,5,0),0)-IFERROR(VLOOKUP(AE$4,Switching!$B$23:$F$31,5,0),0)</f>
        <v>128</v>
      </c>
      <c r="AF234" s="10">
        <f>Customers!AF233+IFERROR(VLOOKUP(AF$4,Switching!$B$35:$F$44,5,0),0)-IFERROR(VLOOKUP(AF$4,Switching!$B$23:$F$31,5,0),0)</f>
        <v>13</v>
      </c>
      <c r="AG234" s="10">
        <f>Customers!AG233+IFERROR(VLOOKUP(AG$4,Switching!$B$35:$F$44,5,0),0)-IFERROR(VLOOKUP(AG$4,Switching!$B$23:$F$31,5,0),0)</f>
        <v>12</v>
      </c>
      <c r="AH234" s="10">
        <f>Customers!AH233+IFERROR(VLOOKUP(AH$4,Switching!$B$35:$F$44,5,0),0)-IFERROR(VLOOKUP(AH$4,Switching!$B$23:$F$31,5,0),0)</f>
        <v>399876</v>
      </c>
      <c r="AI234" s="35">
        <f t="shared" si="17"/>
        <v>48176</v>
      </c>
      <c r="AJ234" s="10">
        <f>Customers!AJ233+IFERROR(VLOOKUP(AJ$4,Switching!$B$35:$F$44,5,0),0)-IFERROR(VLOOKUP(AJ$4,Switching!$B$23:$F$31,5,0),0)</f>
        <v>30478.943824781989</v>
      </c>
      <c r="AK234" s="10">
        <f>Customers!AK233+IFERROR(VLOOKUP(AK$4,Switching!$B$35:$F$44,5,0),0)-IFERROR(VLOOKUP(AK$4,Switching!$B$23:$F$31,5,0),0)</f>
        <v>17697.056175218007</v>
      </c>
      <c r="AL234" s="10">
        <f>Customers!AL233+IFERROR(VLOOKUP(AL$4,Switching!$B$35:$F$44,5,0),0)-IFERROR(VLOOKUP(AL$4,Switching!$B$23:$F$31,5,0),0)</f>
        <v>52</v>
      </c>
      <c r="AM234" s="10">
        <f>Customers!AM233+IFERROR(VLOOKUP(AM$4,Switching!$B$35:$F$44,5,0),0)-IFERROR(VLOOKUP(AM$4,Switching!$B$23:$F$31,5,0),0)</f>
        <v>2603</v>
      </c>
      <c r="AN234" s="10">
        <f>Customers!AN233+IFERROR(VLOOKUP(AN$4,Switching!$B$35:$F$44,5,0),0)-IFERROR(VLOOKUP(AN$4,Switching!$B$23:$F$31,5,0),0)</f>
        <v>48</v>
      </c>
      <c r="AO234" s="10">
        <f>Customers!AO233+IFERROR(VLOOKUP(AO$4,Switching!$B$35:$F$44,5,0),0)-IFERROR(VLOOKUP(AO$4,Switching!$B$23:$F$31,5,0),0)</f>
        <v>233</v>
      </c>
      <c r="AP234" s="10">
        <f>Customers!AP233+IFERROR(VLOOKUP(AP$4,Switching!$B$35:$F$44,5,0),0)-IFERROR(VLOOKUP(AP$4,Switching!$B$23:$F$31,5,0),0)</f>
        <v>21</v>
      </c>
      <c r="AQ234" s="10">
        <f>Customers!AQ233+IFERROR(VLOOKUP(AQ$4,Switching!$B$35:$F$44,5,0),0)-IFERROR(VLOOKUP(AQ$4,Switching!$B$23:$F$31,5,0),0)</f>
        <v>208</v>
      </c>
      <c r="AR234" s="10">
        <f>Customers!AR233+IFERROR(VLOOKUP(AR$4,Switching!$B$35:$F$44,5,0),0)-IFERROR(VLOOKUP(AR$4,Switching!$B$23:$F$31,5,0),0)</f>
        <v>74</v>
      </c>
      <c r="AS234" s="10">
        <f>Customers!AS233+IFERROR(VLOOKUP(AS$4,Switching!$B$35:$F$44,5,0),0)-IFERROR(VLOOKUP(AS$4,Switching!$B$23:$F$31,5,0),0)</f>
        <v>100</v>
      </c>
      <c r="AT234" s="10">
        <f>Customers!AT233+IFERROR(VLOOKUP(AT$4,Switching!$B$35:$F$44,5,0),0)-IFERROR(VLOOKUP(AT$4,Switching!$B$23:$F$31,5,0),0)</f>
        <v>156</v>
      </c>
      <c r="AU234" s="10">
        <f>Customers!AU233+IFERROR(VLOOKUP(AU$4,Switching!$B$35:$F$44,5,0),0)-IFERROR(VLOOKUP(AU$4,Switching!$B$23:$F$31,5,0),0)</f>
        <v>12</v>
      </c>
      <c r="AV234" s="10">
        <f>Customers!AV233+IFERROR(VLOOKUP(AV$4,Switching!$B$35:$F$44,5,0),0)-IFERROR(VLOOKUP(AV$4,Switching!$B$23:$F$31,5,0),0)</f>
        <v>905</v>
      </c>
      <c r="AW234" s="10">
        <f>Customers!AW233+IFERROR(VLOOKUP(AW$4,Switching!$B$35:$F$44,5,0),0)-IFERROR(VLOOKUP(AW$4,Switching!$B$23:$F$31,5,0),0)</f>
        <v>1</v>
      </c>
      <c r="AX234" s="10">
        <f>Customers!AX233+IFERROR(VLOOKUP(AX$4,Switching!$B$35:$F$44,5,0),0)-IFERROR(VLOOKUP(AX$4,Switching!$B$23:$F$31,5,0),0)</f>
        <v>2</v>
      </c>
    </row>
    <row r="235" spans="1:50" x14ac:dyDescent="0.25">
      <c r="A235" s="8">
        <v>2033</v>
      </c>
      <c r="B235" s="8">
        <v>8</v>
      </c>
      <c r="C235" s="8" t="s">
        <v>710</v>
      </c>
      <c r="D235" s="10">
        <f>Customers!D234+IFERROR(VLOOKUP(D$4,Switching!$B$35:$F$44,5,0),0)-IFERROR(VLOOKUP(D$4,Switching!$B$23:$F$31,5,0),0)</f>
        <v>464154.11702066998</v>
      </c>
      <c r="E235" s="36">
        <f t="shared" si="18"/>
        <v>726</v>
      </c>
      <c r="F235" s="10">
        <f>Customers!F234+IFERROR(VLOOKUP(F$4,Switching!$B$35:$F$44,5,0),0)-IFERROR(VLOOKUP(F$4,Switching!$B$23:$F$31,5,0),0)</f>
        <v>428</v>
      </c>
      <c r="G235" s="10">
        <f>Customers!G234+IFERROR(VLOOKUP(G$4,Switching!$B$35:$F$44,5,0),0)-IFERROR(VLOOKUP(G$4,Switching!$B$23:$F$31,5,0),0)</f>
        <v>298</v>
      </c>
      <c r="H235" s="35">
        <f t="shared" si="19"/>
        <v>84220</v>
      </c>
      <c r="I235" s="10">
        <f>Customers!I234+IFERROR(VLOOKUP(I$4,Switching!$B$35:$F$44,5,0),0)-IFERROR(VLOOKUP(I$4,Switching!$B$23:$F$31,5,0),0)</f>
        <v>65172.013135789246</v>
      </c>
      <c r="J235" s="10">
        <f>Customers!J234+IFERROR(VLOOKUP(J$4,Switching!$B$35:$F$44,5,0),0)-IFERROR(VLOOKUP(J$4,Switching!$B$23:$F$31,5,0),0)</f>
        <v>19047.986864210758</v>
      </c>
      <c r="K235" s="10">
        <f>Customers!K234+IFERROR(VLOOKUP(K$4,Switching!$B$35:$F$44,5,0),0)-IFERROR(VLOOKUP(K$4,Switching!$B$23:$F$31,5,0),0)</f>
        <v>195</v>
      </c>
      <c r="L235" s="10">
        <f>Customers!L234+IFERROR(VLOOKUP(L$4,Switching!$B$35:$F$44,5,0),0)-IFERROR(VLOOKUP(L$4,Switching!$B$23:$F$31,5,0),0)</f>
        <v>4560</v>
      </c>
      <c r="M235" s="10">
        <f>Customers!M234+IFERROR(VLOOKUP(M$4,Switching!$B$35:$F$44,5,0),0)-IFERROR(VLOOKUP(M$4,Switching!$B$23:$F$31,5,0),0)</f>
        <v>216</v>
      </c>
      <c r="N235" s="10">
        <f>Customers!N234+IFERROR(VLOOKUP(N$4,Switching!$B$35:$F$44,5,0),0)-IFERROR(VLOOKUP(N$4,Switching!$B$23:$F$31,5,0),0)</f>
        <v>524</v>
      </c>
      <c r="O235" s="10">
        <f>Customers!O234+IFERROR(VLOOKUP(O$4,Switching!$B$35:$F$44,5,0),0)-IFERROR(VLOOKUP(O$4,Switching!$B$23:$F$31,5,0),0)</f>
        <v>52</v>
      </c>
      <c r="P235" s="10">
        <f>Customers!P234+IFERROR(VLOOKUP(P$4,Switching!$B$35:$F$44,5,0),0)-IFERROR(VLOOKUP(P$4,Switching!$B$23:$F$31,5,0),0)</f>
        <v>747</v>
      </c>
      <c r="Q235" s="10">
        <f>Customers!Q234+IFERROR(VLOOKUP(Q$4,Switching!$B$35:$F$44,5,0),0)-IFERROR(VLOOKUP(Q$4,Switching!$B$23:$F$31,5,0),0)</f>
        <v>1</v>
      </c>
      <c r="R235" s="10">
        <f>Customers!R234+IFERROR(VLOOKUP(R$4,Switching!$B$35:$F$44,5,0),0)-IFERROR(VLOOKUP(R$4,Switching!$B$23:$F$31,5,0),0)</f>
        <v>6</v>
      </c>
      <c r="S235" s="10">
        <f>Customers!S234+IFERROR(VLOOKUP(S$4,Switching!$B$35:$F$44,5,0),0)-IFERROR(VLOOKUP(S$4,Switching!$B$23:$F$31,5,0),0)</f>
        <v>5</v>
      </c>
      <c r="T235" s="10">
        <f t="shared" si="15"/>
        <v>12</v>
      </c>
      <c r="U235" s="10">
        <f>Customers!U234+IFERROR(VLOOKUP(U$4,Switching!$B$35:$F$44,5,0),0)-IFERROR(VLOOKUP(U$4,Switching!$B$23:$F$31,5,0),0)</f>
        <v>32</v>
      </c>
      <c r="V235" s="10">
        <f>Customers!V234+IFERROR(VLOOKUP(V$4,Switching!$B$35:$F$44,5,0),0)-IFERROR(VLOOKUP(V$4,Switching!$B$23:$F$31,5,0),0)</f>
        <v>1</v>
      </c>
      <c r="W235" s="10">
        <f>Customers!W234+IFERROR(VLOOKUP(W$4,Switching!$B$35:$F$44,5,0),0)-IFERROR(VLOOKUP(W$4,Switching!$B$23:$F$31,5,0),0)</f>
        <v>23148</v>
      </c>
      <c r="X235" s="35">
        <f t="shared" si="16"/>
        <v>4881</v>
      </c>
      <c r="Y235" s="10">
        <f>Customers!Y234+IFERROR(VLOOKUP(Y$4,Switching!$B$35:$F$44,5,0),0)-IFERROR(VLOOKUP(Y$4,Switching!$B$23:$F$31,5,0),0)</f>
        <v>4051</v>
      </c>
      <c r="Z235" s="10">
        <f>Customers!Z234+IFERROR(VLOOKUP(Z$4,Switching!$B$35:$F$44,5,0),0)-IFERROR(VLOOKUP(Z$4,Switching!$B$23:$F$31,5,0),0)</f>
        <v>830</v>
      </c>
      <c r="AA235" s="10">
        <f>Customers!AA234+IFERROR(VLOOKUP(AA$4,Switching!$B$35:$F$44,5,0),0)-IFERROR(VLOOKUP(AA$4,Switching!$B$23:$F$31,5,0),0)</f>
        <v>19</v>
      </c>
      <c r="AB235" s="10">
        <f>Customers!AB234+IFERROR(VLOOKUP(AB$4,Switching!$B$35:$F$44,5,0),0)-IFERROR(VLOOKUP(AB$4,Switching!$B$23:$F$31,5,0),0)</f>
        <v>187</v>
      </c>
      <c r="AC235" s="10">
        <f>Customers!AC234+IFERROR(VLOOKUP(AC$4,Switching!$B$35:$F$44,5,0),0)-IFERROR(VLOOKUP(AC$4,Switching!$B$23:$F$31,5,0),0)</f>
        <v>4</v>
      </c>
      <c r="AD235" s="10">
        <f>Customers!AD234+IFERROR(VLOOKUP(AD$4,Switching!$B$35:$F$44,5,0),0)-IFERROR(VLOOKUP(AD$4,Switching!$B$23:$F$31,5,0),0)</f>
        <v>18</v>
      </c>
      <c r="AE235" s="10">
        <f>Customers!AE234+IFERROR(VLOOKUP(AE$4,Switching!$B$35:$F$44,5,0),0)-IFERROR(VLOOKUP(AE$4,Switching!$B$23:$F$31,5,0),0)</f>
        <v>128</v>
      </c>
      <c r="AF235" s="10">
        <f>Customers!AF234+IFERROR(VLOOKUP(AF$4,Switching!$B$35:$F$44,5,0),0)-IFERROR(VLOOKUP(AF$4,Switching!$B$23:$F$31,5,0),0)</f>
        <v>13</v>
      </c>
      <c r="AG235" s="10">
        <f>Customers!AG234+IFERROR(VLOOKUP(AG$4,Switching!$B$35:$F$44,5,0),0)-IFERROR(VLOOKUP(AG$4,Switching!$B$23:$F$31,5,0),0)</f>
        <v>12</v>
      </c>
      <c r="AH235" s="10">
        <f>Customers!AH234+IFERROR(VLOOKUP(AH$4,Switching!$B$35:$F$44,5,0),0)-IFERROR(VLOOKUP(AH$4,Switching!$B$23:$F$31,5,0),0)</f>
        <v>400029</v>
      </c>
      <c r="AI235" s="35">
        <f t="shared" si="17"/>
        <v>48193</v>
      </c>
      <c r="AJ235" s="10">
        <f>Customers!AJ234+IFERROR(VLOOKUP(AJ$4,Switching!$B$35:$F$44,5,0),0)-IFERROR(VLOOKUP(AJ$4,Switching!$B$23:$F$31,5,0),0)</f>
        <v>30489.699497510082</v>
      </c>
      <c r="AK235" s="10">
        <f>Customers!AK234+IFERROR(VLOOKUP(AK$4,Switching!$B$35:$F$44,5,0),0)-IFERROR(VLOOKUP(AK$4,Switching!$B$23:$F$31,5,0),0)</f>
        <v>17703.300502489914</v>
      </c>
      <c r="AL235" s="10">
        <f>Customers!AL234+IFERROR(VLOOKUP(AL$4,Switching!$B$35:$F$44,5,0),0)-IFERROR(VLOOKUP(AL$4,Switching!$B$23:$F$31,5,0),0)</f>
        <v>52</v>
      </c>
      <c r="AM235" s="10">
        <f>Customers!AM234+IFERROR(VLOOKUP(AM$4,Switching!$B$35:$F$44,5,0),0)-IFERROR(VLOOKUP(AM$4,Switching!$B$23:$F$31,5,0),0)</f>
        <v>2603</v>
      </c>
      <c r="AN235" s="10">
        <f>Customers!AN234+IFERROR(VLOOKUP(AN$4,Switching!$B$35:$F$44,5,0),0)-IFERROR(VLOOKUP(AN$4,Switching!$B$23:$F$31,5,0),0)</f>
        <v>48</v>
      </c>
      <c r="AO235" s="10">
        <f>Customers!AO234+IFERROR(VLOOKUP(AO$4,Switching!$B$35:$F$44,5,0),0)-IFERROR(VLOOKUP(AO$4,Switching!$B$23:$F$31,5,0),0)</f>
        <v>233</v>
      </c>
      <c r="AP235" s="10">
        <f>Customers!AP234+IFERROR(VLOOKUP(AP$4,Switching!$B$35:$F$44,5,0),0)-IFERROR(VLOOKUP(AP$4,Switching!$B$23:$F$31,5,0),0)</f>
        <v>21</v>
      </c>
      <c r="AQ235" s="10">
        <f>Customers!AQ234+IFERROR(VLOOKUP(AQ$4,Switching!$B$35:$F$44,5,0),0)-IFERROR(VLOOKUP(AQ$4,Switching!$B$23:$F$31,5,0),0)</f>
        <v>208</v>
      </c>
      <c r="AR235" s="10">
        <f>Customers!AR234+IFERROR(VLOOKUP(AR$4,Switching!$B$35:$F$44,5,0),0)-IFERROR(VLOOKUP(AR$4,Switching!$B$23:$F$31,5,0),0)</f>
        <v>74</v>
      </c>
      <c r="AS235" s="10">
        <f>Customers!AS234+IFERROR(VLOOKUP(AS$4,Switching!$B$35:$F$44,5,0),0)-IFERROR(VLOOKUP(AS$4,Switching!$B$23:$F$31,5,0),0)</f>
        <v>100</v>
      </c>
      <c r="AT235" s="10">
        <f>Customers!AT234+IFERROR(VLOOKUP(AT$4,Switching!$B$35:$F$44,5,0),0)-IFERROR(VLOOKUP(AT$4,Switching!$B$23:$F$31,5,0),0)</f>
        <v>156</v>
      </c>
      <c r="AU235" s="10">
        <f>Customers!AU234+IFERROR(VLOOKUP(AU$4,Switching!$B$35:$F$44,5,0),0)-IFERROR(VLOOKUP(AU$4,Switching!$B$23:$F$31,5,0),0)</f>
        <v>12</v>
      </c>
      <c r="AV235" s="10">
        <f>Customers!AV234+IFERROR(VLOOKUP(AV$4,Switching!$B$35:$F$44,5,0),0)-IFERROR(VLOOKUP(AV$4,Switching!$B$23:$F$31,5,0),0)</f>
        <v>905</v>
      </c>
      <c r="AW235" s="10">
        <f>Customers!AW234+IFERROR(VLOOKUP(AW$4,Switching!$B$35:$F$44,5,0),0)-IFERROR(VLOOKUP(AW$4,Switching!$B$23:$F$31,5,0),0)</f>
        <v>1</v>
      </c>
      <c r="AX235" s="10">
        <f>Customers!AX234+IFERROR(VLOOKUP(AX$4,Switching!$B$35:$F$44,5,0),0)-IFERROR(VLOOKUP(AX$4,Switching!$B$23:$F$31,5,0),0)</f>
        <v>2</v>
      </c>
    </row>
    <row r="236" spans="1:50" x14ac:dyDescent="0.25">
      <c r="A236" s="8">
        <v>2033</v>
      </c>
      <c r="B236" s="8">
        <v>9</v>
      </c>
      <c r="C236" s="8" t="s">
        <v>711</v>
      </c>
      <c r="D236" s="10">
        <f>Customers!D235+IFERROR(VLOOKUP(D$4,Switching!$B$35:$F$44,5,0),0)-IFERROR(VLOOKUP(D$4,Switching!$B$23:$F$31,5,0),0)</f>
        <v>464281.67951842397</v>
      </c>
      <c r="E236" s="36">
        <f t="shared" si="18"/>
        <v>723</v>
      </c>
      <c r="F236" s="10">
        <f>Customers!F235+IFERROR(VLOOKUP(F$4,Switching!$B$35:$F$44,5,0),0)-IFERROR(VLOOKUP(F$4,Switching!$B$23:$F$31,5,0),0)</f>
        <v>427</v>
      </c>
      <c r="G236" s="10">
        <f>Customers!G235+IFERROR(VLOOKUP(G$4,Switching!$B$35:$F$44,5,0),0)-IFERROR(VLOOKUP(G$4,Switching!$B$23:$F$31,5,0),0)</f>
        <v>296</v>
      </c>
      <c r="H236" s="35">
        <f t="shared" si="19"/>
        <v>84230</v>
      </c>
      <c r="I236" s="10">
        <f>Customers!I235+IFERROR(VLOOKUP(I$4,Switching!$B$35:$F$44,5,0),0)-IFERROR(VLOOKUP(I$4,Switching!$B$23:$F$31,5,0),0)</f>
        <v>65179.761547077018</v>
      </c>
      <c r="J236" s="10">
        <f>Customers!J235+IFERROR(VLOOKUP(J$4,Switching!$B$35:$F$44,5,0),0)-IFERROR(VLOOKUP(J$4,Switching!$B$23:$F$31,5,0),0)</f>
        <v>19050.238452922986</v>
      </c>
      <c r="K236" s="10">
        <f>Customers!K235+IFERROR(VLOOKUP(K$4,Switching!$B$35:$F$44,5,0),0)-IFERROR(VLOOKUP(K$4,Switching!$B$23:$F$31,5,0),0)</f>
        <v>195</v>
      </c>
      <c r="L236" s="10">
        <f>Customers!L235+IFERROR(VLOOKUP(L$4,Switching!$B$35:$F$44,5,0),0)-IFERROR(VLOOKUP(L$4,Switching!$B$23:$F$31,5,0),0)</f>
        <v>4560</v>
      </c>
      <c r="M236" s="10">
        <f>Customers!M235+IFERROR(VLOOKUP(M$4,Switching!$B$35:$F$44,5,0),0)-IFERROR(VLOOKUP(M$4,Switching!$B$23:$F$31,5,0),0)</f>
        <v>216</v>
      </c>
      <c r="N236" s="10">
        <f>Customers!N235+IFERROR(VLOOKUP(N$4,Switching!$B$35:$F$44,5,0),0)-IFERROR(VLOOKUP(N$4,Switching!$B$23:$F$31,5,0),0)</f>
        <v>524</v>
      </c>
      <c r="O236" s="10">
        <f>Customers!O235+IFERROR(VLOOKUP(O$4,Switching!$B$35:$F$44,5,0),0)-IFERROR(VLOOKUP(O$4,Switching!$B$23:$F$31,5,0),0)</f>
        <v>52</v>
      </c>
      <c r="P236" s="10">
        <f>Customers!P235+IFERROR(VLOOKUP(P$4,Switching!$B$35:$F$44,5,0),0)-IFERROR(VLOOKUP(P$4,Switching!$B$23:$F$31,5,0),0)</f>
        <v>747</v>
      </c>
      <c r="Q236" s="10">
        <f>Customers!Q235+IFERROR(VLOOKUP(Q$4,Switching!$B$35:$F$44,5,0),0)-IFERROR(VLOOKUP(Q$4,Switching!$B$23:$F$31,5,0),0)</f>
        <v>1</v>
      </c>
      <c r="R236" s="10">
        <f>Customers!R235+IFERROR(VLOOKUP(R$4,Switching!$B$35:$F$44,5,0),0)-IFERROR(VLOOKUP(R$4,Switching!$B$23:$F$31,5,0),0)</f>
        <v>6</v>
      </c>
      <c r="S236" s="10">
        <f>Customers!S235+IFERROR(VLOOKUP(S$4,Switching!$B$35:$F$44,5,0),0)-IFERROR(VLOOKUP(S$4,Switching!$B$23:$F$31,5,0),0)</f>
        <v>5</v>
      </c>
      <c r="T236" s="10">
        <f t="shared" si="15"/>
        <v>12</v>
      </c>
      <c r="U236" s="10">
        <f>Customers!U235+IFERROR(VLOOKUP(U$4,Switching!$B$35:$F$44,5,0),0)-IFERROR(VLOOKUP(U$4,Switching!$B$23:$F$31,5,0),0)</f>
        <v>32</v>
      </c>
      <c r="V236" s="10">
        <f>Customers!V235+IFERROR(VLOOKUP(V$4,Switching!$B$35:$F$44,5,0),0)-IFERROR(VLOOKUP(V$4,Switching!$B$23:$F$31,5,0),0)</f>
        <v>1</v>
      </c>
      <c r="W236" s="10">
        <f>Customers!W235+IFERROR(VLOOKUP(W$4,Switching!$B$35:$F$44,5,0),0)-IFERROR(VLOOKUP(W$4,Switching!$B$23:$F$31,5,0),0)</f>
        <v>23154</v>
      </c>
      <c r="X236" s="35">
        <f t="shared" si="16"/>
        <v>4883</v>
      </c>
      <c r="Y236" s="10">
        <f>Customers!Y235+IFERROR(VLOOKUP(Y$4,Switching!$B$35:$F$44,5,0),0)-IFERROR(VLOOKUP(Y$4,Switching!$B$23:$F$31,5,0),0)</f>
        <v>4053</v>
      </c>
      <c r="Z236" s="10">
        <f>Customers!Z235+IFERROR(VLOOKUP(Z$4,Switching!$B$35:$F$44,5,0),0)-IFERROR(VLOOKUP(Z$4,Switching!$B$23:$F$31,5,0),0)</f>
        <v>830</v>
      </c>
      <c r="AA236" s="10">
        <f>Customers!AA235+IFERROR(VLOOKUP(AA$4,Switching!$B$35:$F$44,5,0),0)-IFERROR(VLOOKUP(AA$4,Switching!$B$23:$F$31,5,0),0)</f>
        <v>19</v>
      </c>
      <c r="AB236" s="10">
        <f>Customers!AB235+IFERROR(VLOOKUP(AB$4,Switching!$B$35:$F$44,5,0),0)-IFERROR(VLOOKUP(AB$4,Switching!$B$23:$F$31,5,0),0)</f>
        <v>187</v>
      </c>
      <c r="AC236" s="10">
        <f>Customers!AC235+IFERROR(VLOOKUP(AC$4,Switching!$B$35:$F$44,5,0),0)-IFERROR(VLOOKUP(AC$4,Switching!$B$23:$F$31,5,0),0)</f>
        <v>4</v>
      </c>
      <c r="AD236" s="10">
        <f>Customers!AD235+IFERROR(VLOOKUP(AD$4,Switching!$B$35:$F$44,5,0),0)-IFERROR(VLOOKUP(AD$4,Switching!$B$23:$F$31,5,0),0)</f>
        <v>18</v>
      </c>
      <c r="AE236" s="10">
        <f>Customers!AE235+IFERROR(VLOOKUP(AE$4,Switching!$B$35:$F$44,5,0),0)-IFERROR(VLOOKUP(AE$4,Switching!$B$23:$F$31,5,0),0)</f>
        <v>130</v>
      </c>
      <c r="AF236" s="10">
        <f>Customers!AF235+IFERROR(VLOOKUP(AF$4,Switching!$B$35:$F$44,5,0),0)-IFERROR(VLOOKUP(AF$4,Switching!$B$23:$F$31,5,0),0)</f>
        <v>13</v>
      </c>
      <c r="AG236" s="10">
        <f>Customers!AG235+IFERROR(VLOOKUP(AG$4,Switching!$B$35:$F$44,5,0),0)-IFERROR(VLOOKUP(AG$4,Switching!$B$23:$F$31,5,0),0)</f>
        <v>12</v>
      </c>
      <c r="AH236" s="10">
        <f>Customers!AH235+IFERROR(VLOOKUP(AH$4,Switching!$B$35:$F$44,5,0),0)-IFERROR(VLOOKUP(AH$4,Switching!$B$23:$F$31,5,0),0)</f>
        <v>400181</v>
      </c>
      <c r="AI236" s="35">
        <f t="shared" si="17"/>
        <v>48210</v>
      </c>
      <c r="AJ236" s="10">
        <f>Customers!AJ235+IFERROR(VLOOKUP(AJ$4,Switching!$B$35:$F$44,5,0),0)-IFERROR(VLOOKUP(AJ$4,Switching!$B$23:$F$31,5,0),0)</f>
        <v>30500.455170238172</v>
      </c>
      <c r="AK236" s="10">
        <f>Customers!AK235+IFERROR(VLOOKUP(AK$4,Switching!$B$35:$F$44,5,0),0)-IFERROR(VLOOKUP(AK$4,Switching!$B$23:$F$31,5,0),0)</f>
        <v>17709.544829761824</v>
      </c>
      <c r="AL236" s="10">
        <f>Customers!AL235+IFERROR(VLOOKUP(AL$4,Switching!$B$35:$F$44,5,0),0)-IFERROR(VLOOKUP(AL$4,Switching!$B$23:$F$31,5,0),0)</f>
        <v>52</v>
      </c>
      <c r="AM236" s="10">
        <f>Customers!AM235+IFERROR(VLOOKUP(AM$4,Switching!$B$35:$F$44,5,0),0)-IFERROR(VLOOKUP(AM$4,Switching!$B$23:$F$31,5,0),0)</f>
        <v>2603</v>
      </c>
      <c r="AN236" s="10">
        <f>Customers!AN235+IFERROR(VLOOKUP(AN$4,Switching!$B$35:$F$44,5,0),0)-IFERROR(VLOOKUP(AN$4,Switching!$B$23:$F$31,5,0),0)</f>
        <v>48</v>
      </c>
      <c r="AO236" s="10">
        <f>Customers!AO235+IFERROR(VLOOKUP(AO$4,Switching!$B$35:$F$44,5,0),0)-IFERROR(VLOOKUP(AO$4,Switching!$B$23:$F$31,5,0),0)</f>
        <v>233</v>
      </c>
      <c r="AP236" s="10">
        <f>Customers!AP235+IFERROR(VLOOKUP(AP$4,Switching!$B$35:$F$44,5,0),0)-IFERROR(VLOOKUP(AP$4,Switching!$B$23:$F$31,5,0),0)</f>
        <v>21</v>
      </c>
      <c r="AQ236" s="10">
        <f>Customers!AQ235+IFERROR(VLOOKUP(AQ$4,Switching!$B$35:$F$44,5,0),0)-IFERROR(VLOOKUP(AQ$4,Switching!$B$23:$F$31,5,0),0)</f>
        <v>208</v>
      </c>
      <c r="AR236" s="10">
        <f>Customers!AR235+IFERROR(VLOOKUP(AR$4,Switching!$B$35:$F$44,5,0),0)-IFERROR(VLOOKUP(AR$4,Switching!$B$23:$F$31,5,0),0)</f>
        <v>74</v>
      </c>
      <c r="AS236" s="10">
        <f>Customers!AS235+IFERROR(VLOOKUP(AS$4,Switching!$B$35:$F$44,5,0),0)-IFERROR(VLOOKUP(AS$4,Switching!$B$23:$F$31,5,0),0)</f>
        <v>100</v>
      </c>
      <c r="AT236" s="10">
        <f>Customers!AT235+IFERROR(VLOOKUP(AT$4,Switching!$B$35:$F$44,5,0),0)-IFERROR(VLOOKUP(AT$4,Switching!$B$23:$F$31,5,0),0)</f>
        <v>156</v>
      </c>
      <c r="AU236" s="10">
        <f>Customers!AU235+IFERROR(VLOOKUP(AU$4,Switching!$B$35:$F$44,5,0),0)-IFERROR(VLOOKUP(AU$4,Switching!$B$23:$F$31,5,0),0)</f>
        <v>12</v>
      </c>
      <c r="AV236" s="10">
        <f>Customers!AV235+IFERROR(VLOOKUP(AV$4,Switching!$B$35:$F$44,5,0),0)-IFERROR(VLOOKUP(AV$4,Switching!$B$23:$F$31,5,0),0)</f>
        <v>905</v>
      </c>
      <c r="AW236" s="10">
        <f>Customers!AW235+IFERROR(VLOOKUP(AW$4,Switching!$B$35:$F$44,5,0),0)-IFERROR(VLOOKUP(AW$4,Switching!$B$23:$F$31,5,0),0)</f>
        <v>1</v>
      </c>
      <c r="AX236" s="10">
        <f>Customers!AX235+IFERROR(VLOOKUP(AX$4,Switching!$B$35:$F$44,5,0),0)-IFERROR(VLOOKUP(AX$4,Switching!$B$23:$F$31,5,0),0)</f>
        <v>2</v>
      </c>
    </row>
    <row r="237" spans="1:50" x14ac:dyDescent="0.25">
      <c r="A237" s="8">
        <v>2033</v>
      </c>
      <c r="B237" s="8">
        <v>10</v>
      </c>
      <c r="C237" s="8" t="s">
        <v>712</v>
      </c>
      <c r="D237" s="10">
        <f>Customers!D236+IFERROR(VLOOKUP(D$4,Switching!$B$35:$F$44,5,0),0)-IFERROR(VLOOKUP(D$4,Switching!$B$23:$F$31,5,0),0)</f>
        <v>464409.24201617698</v>
      </c>
      <c r="E237" s="36">
        <f t="shared" si="18"/>
        <v>723</v>
      </c>
      <c r="F237" s="10">
        <f>Customers!F236+IFERROR(VLOOKUP(F$4,Switching!$B$35:$F$44,5,0),0)-IFERROR(VLOOKUP(F$4,Switching!$B$23:$F$31,5,0),0)</f>
        <v>427</v>
      </c>
      <c r="G237" s="10">
        <f>Customers!G236+IFERROR(VLOOKUP(G$4,Switching!$B$35:$F$44,5,0),0)-IFERROR(VLOOKUP(G$4,Switching!$B$23:$F$31,5,0),0)</f>
        <v>296</v>
      </c>
      <c r="H237" s="35">
        <f t="shared" si="19"/>
        <v>84240</v>
      </c>
      <c r="I237" s="10">
        <f>Customers!I236+IFERROR(VLOOKUP(I$4,Switching!$B$35:$F$44,5,0),0)-IFERROR(VLOOKUP(I$4,Switching!$B$23:$F$31,5,0),0)</f>
        <v>65187.509958364783</v>
      </c>
      <c r="J237" s="10">
        <f>Customers!J236+IFERROR(VLOOKUP(J$4,Switching!$B$35:$F$44,5,0),0)-IFERROR(VLOOKUP(J$4,Switching!$B$23:$F$31,5,0),0)</f>
        <v>19052.490041635217</v>
      </c>
      <c r="K237" s="10">
        <f>Customers!K236+IFERROR(VLOOKUP(K$4,Switching!$B$35:$F$44,5,0),0)-IFERROR(VLOOKUP(K$4,Switching!$B$23:$F$31,5,0),0)</f>
        <v>195</v>
      </c>
      <c r="L237" s="10">
        <f>Customers!L236+IFERROR(VLOOKUP(L$4,Switching!$B$35:$F$44,5,0),0)-IFERROR(VLOOKUP(L$4,Switching!$B$23:$F$31,5,0),0)</f>
        <v>4560</v>
      </c>
      <c r="M237" s="10">
        <f>Customers!M236+IFERROR(VLOOKUP(M$4,Switching!$B$35:$F$44,5,0),0)-IFERROR(VLOOKUP(M$4,Switching!$B$23:$F$31,5,0),0)</f>
        <v>216</v>
      </c>
      <c r="N237" s="10">
        <f>Customers!N236+IFERROR(VLOOKUP(N$4,Switching!$B$35:$F$44,5,0),0)-IFERROR(VLOOKUP(N$4,Switching!$B$23:$F$31,5,0),0)</f>
        <v>524</v>
      </c>
      <c r="O237" s="10">
        <f>Customers!O236+IFERROR(VLOOKUP(O$4,Switching!$B$35:$F$44,5,0),0)-IFERROR(VLOOKUP(O$4,Switching!$B$23:$F$31,5,0),0)</f>
        <v>52</v>
      </c>
      <c r="P237" s="10">
        <f>Customers!P236+IFERROR(VLOOKUP(P$4,Switching!$B$35:$F$44,5,0),0)-IFERROR(VLOOKUP(P$4,Switching!$B$23:$F$31,5,0),0)</f>
        <v>747</v>
      </c>
      <c r="Q237" s="10">
        <f>Customers!Q236+IFERROR(VLOOKUP(Q$4,Switching!$B$35:$F$44,5,0),0)-IFERROR(VLOOKUP(Q$4,Switching!$B$23:$F$31,5,0),0)</f>
        <v>1</v>
      </c>
      <c r="R237" s="10">
        <f>Customers!R236+IFERROR(VLOOKUP(R$4,Switching!$B$35:$F$44,5,0),0)-IFERROR(VLOOKUP(R$4,Switching!$B$23:$F$31,5,0),0)</f>
        <v>6</v>
      </c>
      <c r="S237" s="10">
        <f>Customers!S236+IFERROR(VLOOKUP(S$4,Switching!$B$35:$F$44,5,0),0)-IFERROR(VLOOKUP(S$4,Switching!$B$23:$F$31,5,0),0)</f>
        <v>5</v>
      </c>
      <c r="T237" s="10">
        <f t="shared" si="15"/>
        <v>12</v>
      </c>
      <c r="U237" s="10">
        <f>Customers!U236+IFERROR(VLOOKUP(U$4,Switching!$B$35:$F$44,5,0),0)-IFERROR(VLOOKUP(U$4,Switching!$B$23:$F$31,5,0),0)</f>
        <v>32</v>
      </c>
      <c r="V237" s="10">
        <f>Customers!V236+IFERROR(VLOOKUP(V$4,Switching!$B$35:$F$44,5,0),0)-IFERROR(VLOOKUP(V$4,Switching!$B$23:$F$31,5,0),0)</f>
        <v>1</v>
      </c>
      <c r="W237" s="10">
        <f>Customers!W236+IFERROR(VLOOKUP(W$4,Switching!$B$35:$F$44,5,0),0)-IFERROR(VLOOKUP(W$4,Switching!$B$23:$F$31,5,0),0)</f>
        <v>23123</v>
      </c>
      <c r="X237" s="35">
        <f t="shared" si="16"/>
        <v>4885</v>
      </c>
      <c r="Y237" s="10">
        <f>Customers!Y236+IFERROR(VLOOKUP(Y$4,Switching!$B$35:$F$44,5,0),0)-IFERROR(VLOOKUP(Y$4,Switching!$B$23:$F$31,5,0),0)</f>
        <v>4055</v>
      </c>
      <c r="Z237" s="10">
        <f>Customers!Z236+IFERROR(VLOOKUP(Z$4,Switching!$B$35:$F$44,5,0),0)-IFERROR(VLOOKUP(Z$4,Switching!$B$23:$F$31,5,0),0)</f>
        <v>830</v>
      </c>
      <c r="AA237" s="10">
        <f>Customers!AA236+IFERROR(VLOOKUP(AA$4,Switching!$B$35:$F$44,5,0),0)-IFERROR(VLOOKUP(AA$4,Switching!$B$23:$F$31,5,0),0)</f>
        <v>19</v>
      </c>
      <c r="AB237" s="10">
        <f>Customers!AB236+IFERROR(VLOOKUP(AB$4,Switching!$B$35:$F$44,5,0),0)-IFERROR(VLOOKUP(AB$4,Switching!$B$23:$F$31,5,0),0)</f>
        <v>187</v>
      </c>
      <c r="AC237" s="10">
        <f>Customers!AC236+IFERROR(VLOOKUP(AC$4,Switching!$B$35:$F$44,5,0),0)-IFERROR(VLOOKUP(AC$4,Switching!$B$23:$F$31,5,0),0)</f>
        <v>4</v>
      </c>
      <c r="AD237" s="10">
        <f>Customers!AD236+IFERROR(VLOOKUP(AD$4,Switching!$B$35:$F$44,5,0),0)-IFERROR(VLOOKUP(AD$4,Switching!$B$23:$F$31,5,0),0)</f>
        <v>18</v>
      </c>
      <c r="AE237" s="10">
        <f>Customers!AE236+IFERROR(VLOOKUP(AE$4,Switching!$B$35:$F$44,5,0),0)-IFERROR(VLOOKUP(AE$4,Switching!$B$23:$F$31,5,0),0)</f>
        <v>130</v>
      </c>
      <c r="AF237" s="10">
        <f>Customers!AF236+IFERROR(VLOOKUP(AF$4,Switching!$B$35:$F$44,5,0),0)-IFERROR(VLOOKUP(AF$4,Switching!$B$23:$F$31,5,0),0)</f>
        <v>13</v>
      </c>
      <c r="AG237" s="10">
        <f>Customers!AG236+IFERROR(VLOOKUP(AG$4,Switching!$B$35:$F$44,5,0),0)-IFERROR(VLOOKUP(AG$4,Switching!$B$23:$F$31,5,0),0)</f>
        <v>12</v>
      </c>
      <c r="AH237" s="10">
        <f>Customers!AH236+IFERROR(VLOOKUP(AH$4,Switching!$B$35:$F$44,5,0),0)-IFERROR(VLOOKUP(AH$4,Switching!$B$23:$F$31,5,0),0)</f>
        <v>400334</v>
      </c>
      <c r="AI237" s="35">
        <f t="shared" si="17"/>
        <v>48227</v>
      </c>
      <c r="AJ237" s="10">
        <f>Customers!AJ236+IFERROR(VLOOKUP(AJ$4,Switching!$B$35:$F$44,5,0),0)-IFERROR(VLOOKUP(AJ$4,Switching!$B$23:$F$31,5,0),0)</f>
        <v>30511.210842966266</v>
      </c>
      <c r="AK237" s="10">
        <f>Customers!AK236+IFERROR(VLOOKUP(AK$4,Switching!$B$35:$F$44,5,0),0)-IFERROR(VLOOKUP(AK$4,Switching!$B$23:$F$31,5,0),0)</f>
        <v>17715.789157033731</v>
      </c>
      <c r="AL237" s="10">
        <f>Customers!AL236+IFERROR(VLOOKUP(AL$4,Switching!$B$35:$F$44,5,0),0)-IFERROR(VLOOKUP(AL$4,Switching!$B$23:$F$31,5,0),0)</f>
        <v>52</v>
      </c>
      <c r="AM237" s="10">
        <f>Customers!AM236+IFERROR(VLOOKUP(AM$4,Switching!$B$35:$F$44,5,0),0)-IFERROR(VLOOKUP(AM$4,Switching!$B$23:$F$31,5,0),0)</f>
        <v>2603</v>
      </c>
      <c r="AN237" s="10">
        <f>Customers!AN236+IFERROR(VLOOKUP(AN$4,Switching!$B$35:$F$44,5,0),0)-IFERROR(VLOOKUP(AN$4,Switching!$B$23:$F$31,5,0),0)</f>
        <v>48</v>
      </c>
      <c r="AO237" s="10">
        <f>Customers!AO236+IFERROR(VLOOKUP(AO$4,Switching!$B$35:$F$44,5,0),0)-IFERROR(VLOOKUP(AO$4,Switching!$B$23:$F$31,5,0),0)</f>
        <v>233</v>
      </c>
      <c r="AP237" s="10">
        <f>Customers!AP236+IFERROR(VLOOKUP(AP$4,Switching!$B$35:$F$44,5,0),0)-IFERROR(VLOOKUP(AP$4,Switching!$B$23:$F$31,5,0),0)</f>
        <v>21</v>
      </c>
      <c r="AQ237" s="10">
        <f>Customers!AQ236+IFERROR(VLOOKUP(AQ$4,Switching!$B$35:$F$44,5,0),0)-IFERROR(VLOOKUP(AQ$4,Switching!$B$23:$F$31,5,0),0)</f>
        <v>208</v>
      </c>
      <c r="AR237" s="10">
        <f>Customers!AR236+IFERROR(VLOOKUP(AR$4,Switching!$B$35:$F$44,5,0),0)-IFERROR(VLOOKUP(AR$4,Switching!$B$23:$F$31,5,0),0)</f>
        <v>74</v>
      </c>
      <c r="AS237" s="10">
        <f>Customers!AS236+IFERROR(VLOOKUP(AS$4,Switching!$B$35:$F$44,5,0),0)-IFERROR(VLOOKUP(AS$4,Switching!$B$23:$F$31,5,0),0)</f>
        <v>100</v>
      </c>
      <c r="AT237" s="10">
        <f>Customers!AT236+IFERROR(VLOOKUP(AT$4,Switching!$B$35:$F$44,5,0),0)-IFERROR(VLOOKUP(AT$4,Switching!$B$23:$F$31,5,0),0)</f>
        <v>156</v>
      </c>
      <c r="AU237" s="10">
        <f>Customers!AU236+IFERROR(VLOOKUP(AU$4,Switching!$B$35:$F$44,5,0),0)-IFERROR(VLOOKUP(AU$4,Switching!$B$23:$F$31,5,0),0)</f>
        <v>12</v>
      </c>
      <c r="AV237" s="10">
        <f>Customers!AV236+IFERROR(VLOOKUP(AV$4,Switching!$B$35:$F$44,5,0),0)-IFERROR(VLOOKUP(AV$4,Switching!$B$23:$F$31,5,0),0)</f>
        <v>905</v>
      </c>
      <c r="AW237" s="10">
        <f>Customers!AW236+IFERROR(VLOOKUP(AW$4,Switching!$B$35:$F$44,5,0),0)-IFERROR(VLOOKUP(AW$4,Switching!$B$23:$F$31,5,0),0)</f>
        <v>1</v>
      </c>
      <c r="AX237" s="10">
        <f>Customers!AX236+IFERROR(VLOOKUP(AX$4,Switching!$B$35:$F$44,5,0),0)-IFERROR(VLOOKUP(AX$4,Switching!$B$23:$F$31,5,0),0)</f>
        <v>2</v>
      </c>
    </row>
    <row r="238" spans="1:50" x14ac:dyDescent="0.25">
      <c r="A238" s="8">
        <v>2033</v>
      </c>
      <c r="B238" s="8">
        <v>11</v>
      </c>
      <c r="C238" s="8" t="s">
        <v>713</v>
      </c>
      <c r="D238" s="10">
        <f>Customers!D237+IFERROR(VLOOKUP(D$4,Switching!$B$35:$F$44,5,0),0)-IFERROR(VLOOKUP(D$4,Switching!$B$23:$F$31,5,0),0)</f>
        <v>464536.804650612</v>
      </c>
      <c r="E238" s="36">
        <f t="shared" si="18"/>
        <v>722</v>
      </c>
      <c r="F238" s="10">
        <f>Customers!F237+IFERROR(VLOOKUP(F$4,Switching!$B$35:$F$44,5,0),0)-IFERROR(VLOOKUP(F$4,Switching!$B$23:$F$31,5,0),0)</f>
        <v>426</v>
      </c>
      <c r="G238" s="10">
        <f>Customers!G237+IFERROR(VLOOKUP(G$4,Switching!$B$35:$F$44,5,0),0)-IFERROR(VLOOKUP(G$4,Switching!$B$23:$F$31,5,0),0)</f>
        <v>296</v>
      </c>
      <c r="H238" s="35">
        <f t="shared" si="19"/>
        <v>84250</v>
      </c>
      <c r="I238" s="10">
        <f>Customers!I237+IFERROR(VLOOKUP(I$4,Switching!$B$35:$F$44,5,0),0)-IFERROR(VLOOKUP(I$4,Switching!$B$23:$F$31,5,0),0)</f>
        <v>65195.258369652554</v>
      </c>
      <c r="J238" s="10">
        <f>Customers!J237+IFERROR(VLOOKUP(J$4,Switching!$B$35:$F$44,5,0),0)-IFERROR(VLOOKUP(J$4,Switching!$B$23:$F$31,5,0),0)</f>
        <v>19054.741630347449</v>
      </c>
      <c r="K238" s="10">
        <f>Customers!K237+IFERROR(VLOOKUP(K$4,Switching!$B$35:$F$44,5,0),0)-IFERROR(VLOOKUP(K$4,Switching!$B$23:$F$31,5,0),0)</f>
        <v>195</v>
      </c>
      <c r="L238" s="10">
        <f>Customers!L237+IFERROR(VLOOKUP(L$4,Switching!$B$35:$F$44,5,0),0)-IFERROR(VLOOKUP(L$4,Switching!$B$23:$F$31,5,0),0)</f>
        <v>4560</v>
      </c>
      <c r="M238" s="10">
        <f>Customers!M237+IFERROR(VLOOKUP(M$4,Switching!$B$35:$F$44,5,0),0)-IFERROR(VLOOKUP(M$4,Switching!$B$23:$F$31,5,0),0)</f>
        <v>216</v>
      </c>
      <c r="N238" s="10">
        <f>Customers!N237+IFERROR(VLOOKUP(N$4,Switching!$B$35:$F$44,5,0),0)-IFERROR(VLOOKUP(N$4,Switching!$B$23:$F$31,5,0),0)</f>
        <v>524</v>
      </c>
      <c r="O238" s="10">
        <f>Customers!O237+IFERROR(VLOOKUP(O$4,Switching!$B$35:$F$44,5,0),0)-IFERROR(VLOOKUP(O$4,Switching!$B$23:$F$31,5,0),0)</f>
        <v>52</v>
      </c>
      <c r="P238" s="10">
        <f>Customers!P237+IFERROR(VLOOKUP(P$4,Switching!$B$35:$F$44,5,0),0)-IFERROR(VLOOKUP(P$4,Switching!$B$23:$F$31,5,0),0)</f>
        <v>747</v>
      </c>
      <c r="Q238" s="10">
        <f>Customers!Q237+IFERROR(VLOOKUP(Q$4,Switching!$B$35:$F$44,5,0),0)-IFERROR(VLOOKUP(Q$4,Switching!$B$23:$F$31,5,0),0)</f>
        <v>1</v>
      </c>
      <c r="R238" s="10">
        <f>Customers!R237+IFERROR(VLOOKUP(R$4,Switching!$B$35:$F$44,5,0),0)-IFERROR(VLOOKUP(R$4,Switching!$B$23:$F$31,5,0),0)</f>
        <v>6</v>
      </c>
      <c r="S238" s="10">
        <f>Customers!S237+IFERROR(VLOOKUP(S$4,Switching!$B$35:$F$44,5,0),0)-IFERROR(VLOOKUP(S$4,Switching!$B$23:$F$31,5,0),0)</f>
        <v>5</v>
      </c>
      <c r="T238" s="10">
        <f t="shared" si="15"/>
        <v>12</v>
      </c>
      <c r="U238" s="10">
        <f>Customers!U237+IFERROR(VLOOKUP(U$4,Switching!$B$35:$F$44,5,0),0)-IFERROR(VLOOKUP(U$4,Switching!$B$23:$F$31,5,0),0)</f>
        <v>32</v>
      </c>
      <c r="V238" s="10">
        <f>Customers!V237+IFERROR(VLOOKUP(V$4,Switching!$B$35:$F$44,5,0),0)-IFERROR(VLOOKUP(V$4,Switching!$B$23:$F$31,5,0),0)</f>
        <v>1</v>
      </c>
      <c r="W238" s="10">
        <f>Customers!W237+IFERROR(VLOOKUP(W$4,Switching!$B$35:$F$44,5,0),0)-IFERROR(VLOOKUP(W$4,Switching!$B$23:$F$31,5,0),0)</f>
        <v>23128</v>
      </c>
      <c r="X238" s="35">
        <f t="shared" si="16"/>
        <v>4887</v>
      </c>
      <c r="Y238" s="10">
        <f>Customers!Y237+IFERROR(VLOOKUP(Y$4,Switching!$B$35:$F$44,5,0),0)-IFERROR(VLOOKUP(Y$4,Switching!$B$23:$F$31,5,0),0)</f>
        <v>4056</v>
      </c>
      <c r="Z238" s="10">
        <f>Customers!Z237+IFERROR(VLOOKUP(Z$4,Switching!$B$35:$F$44,5,0),0)-IFERROR(VLOOKUP(Z$4,Switching!$B$23:$F$31,5,0),0)</f>
        <v>831</v>
      </c>
      <c r="AA238" s="10">
        <f>Customers!AA237+IFERROR(VLOOKUP(AA$4,Switching!$B$35:$F$44,5,0),0)-IFERROR(VLOOKUP(AA$4,Switching!$B$23:$F$31,5,0),0)</f>
        <v>19</v>
      </c>
      <c r="AB238" s="10">
        <f>Customers!AB237+IFERROR(VLOOKUP(AB$4,Switching!$B$35:$F$44,5,0),0)-IFERROR(VLOOKUP(AB$4,Switching!$B$23:$F$31,5,0),0)</f>
        <v>187</v>
      </c>
      <c r="AC238" s="10">
        <f>Customers!AC237+IFERROR(VLOOKUP(AC$4,Switching!$B$35:$F$44,5,0),0)-IFERROR(VLOOKUP(AC$4,Switching!$B$23:$F$31,5,0),0)</f>
        <v>4</v>
      </c>
      <c r="AD238" s="10">
        <f>Customers!AD237+IFERROR(VLOOKUP(AD$4,Switching!$B$35:$F$44,5,0),0)-IFERROR(VLOOKUP(AD$4,Switching!$B$23:$F$31,5,0),0)</f>
        <v>18</v>
      </c>
      <c r="AE238" s="10">
        <f>Customers!AE237+IFERROR(VLOOKUP(AE$4,Switching!$B$35:$F$44,5,0),0)-IFERROR(VLOOKUP(AE$4,Switching!$B$23:$F$31,5,0),0)</f>
        <v>130</v>
      </c>
      <c r="AF238" s="10">
        <f>Customers!AF237+IFERROR(VLOOKUP(AF$4,Switching!$B$35:$F$44,5,0),0)-IFERROR(VLOOKUP(AF$4,Switching!$B$23:$F$31,5,0),0)</f>
        <v>13</v>
      </c>
      <c r="AG238" s="10">
        <f>Customers!AG237+IFERROR(VLOOKUP(AG$4,Switching!$B$35:$F$44,5,0),0)-IFERROR(VLOOKUP(AG$4,Switching!$B$23:$F$31,5,0),0)</f>
        <v>12</v>
      </c>
      <c r="AH238" s="10">
        <f>Customers!AH237+IFERROR(VLOOKUP(AH$4,Switching!$B$35:$F$44,5,0),0)-IFERROR(VLOOKUP(AH$4,Switching!$B$23:$F$31,5,0),0)</f>
        <v>400486</v>
      </c>
      <c r="AI238" s="35">
        <f t="shared" si="17"/>
        <v>48244</v>
      </c>
      <c r="AJ238" s="10">
        <f>Customers!AJ237+IFERROR(VLOOKUP(AJ$4,Switching!$B$35:$F$44,5,0),0)-IFERROR(VLOOKUP(AJ$4,Switching!$B$23:$F$31,5,0),0)</f>
        <v>30521.966515694359</v>
      </c>
      <c r="AK238" s="10">
        <f>Customers!AK237+IFERROR(VLOOKUP(AK$4,Switching!$B$35:$F$44,5,0),0)-IFERROR(VLOOKUP(AK$4,Switching!$B$23:$F$31,5,0),0)</f>
        <v>17722.033484305641</v>
      </c>
      <c r="AL238" s="10">
        <f>Customers!AL237+IFERROR(VLOOKUP(AL$4,Switching!$B$35:$F$44,5,0),0)-IFERROR(VLOOKUP(AL$4,Switching!$B$23:$F$31,5,0),0)</f>
        <v>52</v>
      </c>
      <c r="AM238" s="10">
        <f>Customers!AM237+IFERROR(VLOOKUP(AM$4,Switching!$B$35:$F$44,5,0),0)-IFERROR(VLOOKUP(AM$4,Switching!$B$23:$F$31,5,0),0)</f>
        <v>2603</v>
      </c>
      <c r="AN238" s="10">
        <f>Customers!AN237+IFERROR(VLOOKUP(AN$4,Switching!$B$35:$F$44,5,0),0)-IFERROR(VLOOKUP(AN$4,Switching!$B$23:$F$31,5,0),0)</f>
        <v>48</v>
      </c>
      <c r="AO238" s="10">
        <f>Customers!AO237+IFERROR(VLOOKUP(AO$4,Switching!$B$35:$F$44,5,0),0)-IFERROR(VLOOKUP(AO$4,Switching!$B$23:$F$31,5,0),0)</f>
        <v>233</v>
      </c>
      <c r="AP238" s="10">
        <f>Customers!AP237+IFERROR(VLOOKUP(AP$4,Switching!$B$35:$F$44,5,0),0)-IFERROR(VLOOKUP(AP$4,Switching!$B$23:$F$31,5,0),0)</f>
        <v>21</v>
      </c>
      <c r="AQ238" s="10">
        <f>Customers!AQ237+IFERROR(VLOOKUP(AQ$4,Switching!$B$35:$F$44,5,0),0)-IFERROR(VLOOKUP(AQ$4,Switching!$B$23:$F$31,5,0),0)</f>
        <v>208</v>
      </c>
      <c r="AR238" s="10">
        <f>Customers!AR237+IFERROR(VLOOKUP(AR$4,Switching!$B$35:$F$44,5,0),0)-IFERROR(VLOOKUP(AR$4,Switching!$B$23:$F$31,5,0),0)</f>
        <v>74</v>
      </c>
      <c r="AS238" s="10">
        <f>Customers!AS237+IFERROR(VLOOKUP(AS$4,Switching!$B$35:$F$44,5,0),0)-IFERROR(VLOOKUP(AS$4,Switching!$B$23:$F$31,5,0),0)</f>
        <v>100</v>
      </c>
      <c r="AT238" s="10">
        <f>Customers!AT237+IFERROR(VLOOKUP(AT$4,Switching!$B$35:$F$44,5,0),0)-IFERROR(VLOOKUP(AT$4,Switching!$B$23:$F$31,5,0),0)</f>
        <v>156</v>
      </c>
      <c r="AU238" s="10">
        <f>Customers!AU237+IFERROR(VLOOKUP(AU$4,Switching!$B$35:$F$44,5,0),0)-IFERROR(VLOOKUP(AU$4,Switching!$B$23:$F$31,5,0),0)</f>
        <v>12</v>
      </c>
      <c r="AV238" s="10">
        <f>Customers!AV237+IFERROR(VLOOKUP(AV$4,Switching!$B$35:$F$44,5,0),0)-IFERROR(VLOOKUP(AV$4,Switching!$B$23:$F$31,5,0),0)</f>
        <v>905</v>
      </c>
      <c r="AW238" s="10">
        <f>Customers!AW237+IFERROR(VLOOKUP(AW$4,Switching!$B$35:$F$44,5,0),0)-IFERROR(VLOOKUP(AW$4,Switching!$B$23:$F$31,5,0),0)</f>
        <v>1</v>
      </c>
      <c r="AX238" s="10">
        <f>Customers!AX237+IFERROR(VLOOKUP(AX$4,Switching!$B$35:$F$44,5,0),0)-IFERROR(VLOOKUP(AX$4,Switching!$B$23:$F$31,5,0),0)</f>
        <v>2</v>
      </c>
    </row>
    <row r="239" spans="1:50" x14ac:dyDescent="0.25">
      <c r="A239" s="8">
        <v>2033</v>
      </c>
      <c r="B239" s="8">
        <v>12</v>
      </c>
      <c r="C239" s="8" t="s">
        <v>714</v>
      </c>
      <c r="D239" s="10">
        <f>Customers!D238+IFERROR(VLOOKUP(D$4,Switching!$B$35:$F$44,5,0),0)-IFERROR(VLOOKUP(D$4,Switching!$B$23:$F$31,5,0),0)</f>
        <v>464664.36714836501</v>
      </c>
      <c r="E239" s="36">
        <f t="shared" si="18"/>
        <v>720</v>
      </c>
      <c r="F239" s="10">
        <f>Customers!F238+IFERROR(VLOOKUP(F$4,Switching!$B$35:$F$44,5,0),0)-IFERROR(VLOOKUP(F$4,Switching!$B$23:$F$31,5,0),0)</f>
        <v>425</v>
      </c>
      <c r="G239" s="10">
        <f>Customers!G238+IFERROR(VLOOKUP(G$4,Switching!$B$35:$F$44,5,0),0)-IFERROR(VLOOKUP(G$4,Switching!$B$23:$F$31,5,0),0)</f>
        <v>295</v>
      </c>
      <c r="H239" s="35">
        <f t="shared" si="19"/>
        <v>84260</v>
      </c>
      <c r="I239" s="10">
        <f>Customers!I238+IFERROR(VLOOKUP(I$4,Switching!$B$35:$F$44,5,0),0)-IFERROR(VLOOKUP(I$4,Switching!$B$23:$F$31,5,0),0)</f>
        <v>65203.006780940326</v>
      </c>
      <c r="J239" s="10">
        <f>Customers!J238+IFERROR(VLOOKUP(J$4,Switching!$B$35:$F$44,5,0),0)-IFERROR(VLOOKUP(J$4,Switching!$B$23:$F$31,5,0),0)</f>
        <v>19056.993219059677</v>
      </c>
      <c r="K239" s="10">
        <f>Customers!K238+IFERROR(VLOOKUP(K$4,Switching!$B$35:$F$44,5,0),0)-IFERROR(VLOOKUP(K$4,Switching!$B$23:$F$31,5,0),0)</f>
        <v>195</v>
      </c>
      <c r="L239" s="10">
        <f>Customers!L238+IFERROR(VLOOKUP(L$4,Switching!$B$35:$F$44,5,0),0)-IFERROR(VLOOKUP(L$4,Switching!$B$23:$F$31,5,0),0)</f>
        <v>4560</v>
      </c>
      <c r="M239" s="10">
        <f>Customers!M238+IFERROR(VLOOKUP(M$4,Switching!$B$35:$F$44,5,0),0)-IFERROR(VLOOKUP(M$4,Switching!$B$23:$F$31,5,0),0)</f>
        <v>216</v>
      </c>
      <c r="N239" s="10">
        <f>Customers!N238+IFERROR(VLOOKUP(N$4,Switching!$B$35:$F$44,5,0),0)-IFERROR(VLOOKUP(N$4,Switching!$B$23:$F$31,5,0),0)</f>
        <v>524</v>
      </c>
      <c r="O239" s="10">
        <f>Customers!O238+IFERROR(VLOOKUP(O$4,Switching!$B$35:$F$44,5,0),0)-IFERROR(VLOOKUP(O$4,Switching!$B$23:$F$31,5,0),0)</f>
        <v>52</v>
      </c>
      <c r="P239" s="10">
        <f>Customers!P238+IFERROR(VLOOKUP(P$4,Switching!$B$35:$F$44,5,0),0)-IFERROR(VLOOKUP(P$4,Switching!$B$23:$F$31,5,0),0)</f>
        <v>747</v>
      </c>
      <c r="Q239" s="10">
        <f>Customers!Q238+IFERROR(VLOOKUP(Q$4,Switching!$B$35:$F$44,5,0),0)-IFERROR(VLOOKUP(Q$4,Switching!$B$23:$F$31,5,0),0)</f>
        <v>1</v>
      </c>
      <c r="R239" s="10">
        <f>Customers!R238+IFERROR(VLOOKUP(R$4,Switching!$B$35:$F$44,5,0),0)-IFERROR(VLOOKUP(R$4,Switching!$B$23:$F$31,5,0),0)</f>
        <v>6</v>
      </c>
      <c r="S239" s="10">
        <f>Customers!S238+IFERROR(VLOOKUP(S$4,Switching!$B$35:$F$44,5,0),0)-IFERROR(VLOOKUP(S$4,Switching!$B$23:$F$31,5,0),0)</f>
        <v>5</v>
      </c>
      <c r="T239" s="10">
        <f t="shared" si="15"/>
        <v>12</v>
      </c>
      <c r="U239" s="10">
        <f>Customers!U238+IFERROR(VLOOKUP(U$4,Switching!$B$35:$F$44,5,0),0)-IFERROR(VLOOKUP(U$4,Switching!$B$23:$F$31,5,0),0)</f>
        <v>32</v>
      </c>
      <c r="V239" s="10">
        <f>Customers!V238+IFERROR(VLOOKUP(V$4,Switching!$B$35:$F$44,5,0),0)-IFERROR(VLOOKUP(V$4,Switching!$B$23:$F$31,5,0),0)</f>
        <v>1</v>
      </c>
      <c r="W239" s="10">
        <f>Customers!W238+IFERROR(VLOOKUP(W$4,Switching!$B$35:$F$44,5,0),0)-IFERROR(VLOOKUP(W$4,Switching!$B$23:$F$31,5,0),0)</f>
        <v>23134</v>
      </c>
      <c r="X239" s="35">
        <f t="shared" si="16"/>
        <v>4889</v>
      </c>
      <c r="Y239" s="10">
        <f>Customers!Y238+IFERROR(VLOOKUP(Y$4,Switching!$B$35:$F$44,5,0),0)-IFERROR(VLOOKUP(Y$4,Switching!$B$23:$F$31,5,0),0)</f>
        <v>4058</v>
      </c>
      <c r="Z239" s="10">
        <f>Customers!Z238+IFERROR(VLOOKUP(Z$4,Switching!$B$35:$F$44,5,0),0)-IFERROR(VLOOKUP(Z$4,Switching!$B$23:$F$31,5,0),0)</f>
        <v>831</v>
      </c>
      <c r="AA239" s="10">
        <f>Customers!AA238+IFERROR(VLOOKUP(AA$4,Switching!$B$35:$F$44,5,0),0)-IFERROR(VLOOKUP(AA$4,Switching!$B$23:$F$31,5,0),0)</f>
        <v>19</v>
      </c>
      <c r="AB239" s="10">
        <f>Customers!AB238+IFERROR(VLOOKUP(AB$4,Switching!$B$35:$F$44,5,0),0)-IFERROR(VLOOKUP(AB$4,Switching!$B$23:$F$31,5,0),0)</f>
        <v>187</v>
      </c>
      <c r="AC239" s="10">
        <f>Customers!AC238+IFERROR(VLOOKUP(AC$4,Switching!$B$35:$F$44,5,0),0)-IFERROR(VLOOKUP(AC$4,Switching!$B$23:$F$31,5,0),0)</f>
        <v>4</v>
      </c>
      <c r="AD239" s="10">
        <f>Customers!AD238+IFERROR(VLOOKUP(AD$4,Switching!$B$35:$F$44,5,0),0)-IFERROR(VLOOKUP(AD$4,Switching!$B$23:$F$31,5,0),0)</f>
        <v>18</v>
      </c>
      <c r="AE239" s="10">
        <f>Customers!AE238+IFERROR(VLOOKUP(AE$4,Switching!$B$35:$F$44,5,0),0)-IFERROR(VLOOKUP(AE$4,Switching!$B$23:$F$31,5,0),0)</f>
        <v>130</v>
      </c>
      <c r="AF239" s="10">
        <f>Customers!AF238+IFERROR(VLOOKUP(AF$4,Switching!$B$35:$F$44,5,0),0)-IFERROR(VLOOKUP(AF$4,Switching!$B$23:$F$31,5,0),0)</f>
        <v>13</v>
      </c>
      <c r="AG239" s="10">
        <f>Customers!AG238+IFERROR(VLOOKUP(AG$4,Switching!$B$35:$F$44,5,0),0)-IFERROR(VLOOKUP(AG$4,Switching!$B$23:$F$31,5,0),0)</f>
        <v>12</v>
      </c>
      <c r="AH239" s="10">
        <f>Customers!AH238+IFERROR(VLOOKUP(AH$4,Switching!$B$35:$F$44,5,0),0)-IFERROR(VLOOKUP(AH$4,Switching!$B$23:$F$31,5,0),0)</f>
        <v>400639</v>
      </c>
      <c r="AI239" s="35">
        <f t="shared" si="17"/>
        <v>48261</v>
      </c>
      <c r="AJ239" s="10">
        <f>Customers!AJ238+IFERROR(VLOOKUP(AJ$4,Switching!$B$35:$F$44,5,0),0)-IFERROR(VLOOKUP(AJ$4,Switching!$B$23:$F$31,5,0),0)</f>
        <v>30532.722188422449</v>
      </c>
      <c r="AK239" s="10">
        <f>Customers!AK238+IFERROR(VLOOKUP(AK$4,Switching!$B$35:$F$44,5,0),0)-IFERROR(VLOOKUP(AK$4,Switching!$B$23:$F$31,5,0),0)</f>
        <v>17728.277811577547</v>
      </c>
      <c r="AL239" s="10">
        <f>Customers!AL238+IFERROR(VLOOKUP(AL$4,Switching!$B$35:$F$44,5,0),0)-IFERROR(VLOOKUP(AL$4,Switching!$B$23:$F$31,5,0),0)</f>
        <v>52</v>
      </c>
      <c r="AM239" s="10">
        <f>Customers!AM238+IFERROR(VLOOKUP(AM$4,Switching!$B$35:$F$44,5,0),0)-IFERROR(VLOOKUP(AM$4,Switching!$B$23:$F$31,5,0),0)</f>
        <v>2603</v>
      </c>
      <c r="AN239" s="10">
        <f>Customers!AN238+IFERROR(VLOOKUP(AN$4,Switching!$B$35:$F$44,5,0),0)-IFERROR(VLOOKUP(AN$4,Switching!$B$23:$F$31,5,0),0)</f>
        <v>48</v>
      </c>
      <c r="AO239" s="10">
        <f>Customers!AO238+IFERROR(VLOOKUP(AO$4,Switching!$B$35:$F$44,5,0),0)-IFERROR(VLOOKUP(AO$4,Switching!$B$23:$F$31,5,0),0)</f>
        <v>233</v>
      </c>
      <c r="AP239" s="10">
        <f>Customers!AP238+IFERROR(VLOOKUP(AP$4,Switching!$B$35:$F$44,5,0),0)-IFERROR(VLOOKUP(AP$4,Switching!$B$23:$F$31,5,0),0)</f>
        <v>21</v>
      </c>
      <c r="AQ239" s="10">
        <f>Customers!AQ238+IFERROR(VLOOKUP(AQ$4,Switching!$B$35:$F$44,5,0),0)-IFERROR(VLOOKUP(AQ$4,Switching!$B$23:$F$31,5,0),0)</f>
        <v>208</v>
      </c>
      <c r="AR239" s="10">
        <f>Customers!AR238+IFERROR(VLOOKUP(AR$4,Switching!$B$35:$F$44,5,0),0)-IFERROR(VLOOKUP(AR$4,Switching!$B$23:$F$31,5,0),0)</f>
        <v>74</v>
      </c>
      <c r="AS239" s="10">
        <f>Customers!AS238+IFERROR(VLOOKUP(AS$4,Switching!$B$35:$F$44,5,0),0)-IFERROR(VLOOKUP(AS$4,Switching!$B$23:$F$31,5,0),0)</f>
        <v>100</v>
      </c>
      <c r="AT239" s="10">
        <f>Customers!AT238+IFERROR(VLOOKUP(AT$4,Switching!$B$35:$F$44,5,0),0)-IFERROR(VLOOKUP(AT$4,Switching!$B$23:$F$31,5,0),0)</f>
        <v>156</v>
      </c>
      <c r="AU239" s="10">
        <f>Customers!AU238+IFERROR(VLOOKUP(AU$4,Switching!$B$35:$F$44,5,0),0)-IFERROR(VLOOKUP(AU$4,Switching!$B$23:$F$31,5,0),0)</f>
        <v>12</v>
      </c>
      <c r="AV239" s="10">
        <f>Customers!AV238+IFERROR(VLOOKUP(AV$4,Switching!$B$35:$F$44,5,0),0)-IFERROR(VLOOKUP(AV$4,Switching!$B$23:$F$31,5,0),0)</f>
        <v>905</v>
      </c>
      <c r="AW239" s="10">
        <f>Customers!AW238+IFERROR(VLOOKUP(AW$4,Switching!$B$35:$F$44,5,0),0)-IFERROR(VLOOKUP(AW$4,Switching!$B$23:$F$31,5,0),0)</f>
        <v>1</v>
      </c>
      <c r="AX239" s="10">
        <f>Customers!AX238+IFERROR(VLOOKUP(AX$4,Switching!$B$35:$F$44,5,0),0)-IFERROR(VLOOKUP(AX$4,Switching!$B$23:$F$31,5,0),0)</f>
        <v>2</v>
      </c>
    </row>
    <row r="240" spans="1:50" x14ac:dyDescent="0.25">
      <c r="A240" s="8">
        <v>2034</v>
      </c>
      <c r="B240" s="8">
        <v>1</v>
      </c>
      <c r="C240" s="8" t="s">
        <v>715</v>
      </c>
      <c r="D240" s="10">
        <f>Customers!D239+IFERROR(VLOOKUP(D$4,Switching!$B$35:$F$44,5,0),0)-IFERROR(VLOOKUP(D$4,Switching!$B$23:$F$31,5,0),0)</f>
        <v>464791.92964611901</v>
      </c>
      <c r="E240" s="36">
        <f t="shared" si="18"/>
        <v>722</v>
      </c>
      <c r="F240" s="10">
        <f>Customers!F239+IFERROR(VLOOKUP(F$4,Switching!$B$35:$F$44,5,0),0)-IFERROR(VLOOKUP(F$4,Switching!$B$23:$F$31,5,0),0)</f>
        <v>426</v>
      </c>
      <c r="G240" s="10">
        <f>Customers!G239+IFERROR(VLOOKUP(G$4,Switching!$B$35:$F$44,5,0),0)-IFERROR(VLOOKUP(G$4,Switching!$B$23:$F$31,5,0),0)</f>
        <v>296</v>
      </c>
      <c r="H240" s="35">
        <f t="shared" si="19"/>
        <v>84270</v>
      </c>
      <c r="I240" s="10">
        <f>Customers!I239+IFERROR(VLOOKUP(I$4,Switching!$B$35:$F$44,5,0),0)-IFERROR(VLOOKUP(I$4,Switching!$B$23:$F$31,5,0),0)</f>
        <v>65210.755192228098</v>
      </c>
      <c r="J240" s="10">
        <f>Customers!J239+IFERROR(VLOOKUP(J$4,Switching!$B$35:$F$44,5,0),0)-IFERROR(VLOOKUP(J$4,Switching!$B$23:$F$31,5,0),0)</f>
        <v>19059.244807771909</v>
      </c>
      <c r="K240" s="10">
        <f>Customers!K239+IFERROR(VLOOKUP(K$4,Switching!$B$35:$F$44,5,0),0)-IFERROR(VLOOKUP(K$4,Switching!$B$23:$F$31,5,0),0)</f>
        <v>195</v>
      </c>
      <c r="L240" s="10">
        <f>Customers!L239+IFERROR(VLOOKUP(L$4,Switching!$B$35:$F$44,5,0),0)-IFERROR(VLOOKUP(L$4,Switching!$B$23:$F$31,5,0),0)</f>
        <v>4560</v>
      </c>
      <c r="M240" s="10">
        <f>Customers!M239+IFERROR(VLOOKUP(M$4,Switching!$B$35:$F$44,5,0),0)-IFERROR(VLOOKUP(M$4,Switching!$B$23:$F$31,5,0),0)</f>
        <v>216</v>
      </c>
      <c r="N240" s="10">
        <f>Customers!N239+IFERROR(VLOOKUP(N$4,Switching!$B$35:$F$44,5,0),0)-IFERROR(VLOOKUP(N$4,Switching!$B$23:$F$31,5,0),0)</f>
        <v>524</v>
      </c>
      <c r="O240" s="10">
        <f>Customers!O239+IFERROR(VLOOKUP(O$4,Switching!$B$35:$F$44,5,0),0)-IFERROR(VLOOKUP(O$4,Switching!$B$23:$F$31,5,0),0)</f>
        <v>52</v>
      </c>
      <c r="P240" s="10">
        <f>Customers!P239+IFERROR(VLOOKUP(P$4,Switching!$B$35:$F$44,5,0),0)-IFERROR(VLOOKUP(P$4,Switching!$B$23:$F$31,5,0),0)</f>
        <v>747</v>
      </c>
      <c r="Q240" s="10">
        <f>Customers!Q239+IFERROR(VLOOKUP(Q$4,Switching!$B$35:$F$44,5,0),0)-IFERROR(VLOOKUP(Q$4,Switching!$B$23:$F$31,5,0),0)</f>
        <v>1</v>
      </c>
      <c r="R240" s="10">
        <f>Customers!R239+IFERROR(VLOOKUP(R$4,Switching!$B$35:$F$44,5,0),0)-IFERROR(VLOOKUP(R$4,Switching!$B$23:$F$31,5,0),0)</f>
        <v>6</v>
      </c>
      <c r="S240" s="10">
        <f>Customers!S239+IFERROR(VLOOKUP(S$4,Switching!$B$35:$F$44,5,0),0)-IFERROR(VLOOKUP(S$4,Switching!$B$23:$F$31,5,0),0)</f>
        <v>5</v>
      </c>
      <c r="T240" s="10">
        <f t="shared" si="15"/>
        <v>12</v>
      </c>
      <c r="U240" s="10">
        <f>Customers!U239+IFERROR(VLOOKUP(U$4,Switching!$B$35:$F$44,5,0),0)-IFERROR(VLOOKUP(U$4,Switching!$B$23:$F$31,5,0),0)</f>
        <v>32</v>
      </c>
      <c r="V240" s="10">
        <f>Customers!V239+IFERROR(VLOOKUP(V$4,Switching!$B$35:$F$44,5,0),0)-IFERROR(VLOOKUP(V$4,Switching!$B$23:$F$31,5,0),0)</f>
        <v>1</v>
      </c>
      <c r="W240" s="10">
        <f>Customers!W239+IFERROR(VLOOKUP(W$4,Switching!$B$35:$F$44,5,0),0)-IFERROR(VLOOKUP(W$4,Switching!$B$23:$F$31,5,0),0)</f>
        <v>23103</v>
      </c>
      <c r="X240" s="35">
        <f t="shared" si="16"/>
        <v>4891</v>
      </c>
      <c r="Y240" s="10">
        <f>Customers!Y239+IFERROR(VLOOKUP(Y$4,Switching!$B$35:$F$44,5,0),0)-IFERROR(VLOOKUP(Y$4,Switching!$B$23:$F$31,5,0),0)</f>
        <v>4060</v>
      </c>
      <c r="Z240" s="10">
        <f>Customers!Z239+IFERROR(VLOOKUP(Z$4,Switching!$B$35:$F$44,5,0),0)-IFERROR(VLOOKUP(Z$4,Switching!$B$23:$F$31,5,0),0)</f>
        <v>831</v>
      </c>
      <c r="AA240" s="10">
        <f>Customers!AA239+IFERROR(VLOOKUP(AA$4,Switching!$B$35:$F$44,5,0),0)-IFERROR(VLOOKUP(AA$4,Switching!$B$23:$F$31,5,0),0)</f>
        <v>19</v>
      </c>
      <c r="AB240" s="10">
        <f>Customers!AB239+IFERROR(VLOOKUP(AB$4,Switching!$B$35:$F$44,5,0),0)-IFERROR(VLOOKUP(AB$4,Switching!$B$23:$F$31,5,0),0)</f>
        <v>187</v>
      </c>
      <c r="AC240" s="10">
        <f>Customers!AC239+IFERROR(VLOOKUP(AC$4,Switching!$B$35:$F$44,5,0),0)-IFERROR(VLOOKUP(AC$4,Switching!$B$23:$F$31,5,0),0)</f>
        <v>4</v>
      </c>
      <c r="AD240" s="10">
        <f>Customers!AD239+IFERROR(VLOOKUP(AD$4,Switching!$B$35:$F$44,5,0),0)-IFERROR(VLOOKUP(AD$4,Switching!$B$23:$F$31,5,0),0)</f>
        <v>18</v>
      </c>
      <c r="AE240" s="10">
        <f>Customers!AE239+IFERROR(VLOOKUP(AE$4,Switching!$B$35:$F$44,5,0),0)-IFERROR(VLOOKUP(AE$4,Switching!$B$23:$F$31,5,0),0)</f>
        <v>130</v>
      </c>
      <c r="AF240" s="10">
        <f>Customers!AF239+IFERROR(VLOOKUP(AF$4,Switching!$B$35:$F$44,5,0),0)-IFERROR(VLOOKUP(AF$4,Switching!$B$23:$F$31,5,0),0)</f>
        <v>13</v>
      </c>
      <c r="AG240" s="10">
        <f>Customers!AG239+IFERROR(VLOOKUP(AG$4,Switching!$B$35:$F$44,5,0),0)-IFERROR(VLOOKUP(AG$4,Switching!$B$23:$F$31,5,0),0)</f>
        <v>12</v>
      </c>
      <c r="AH240" s="10">
        <f>Customers!AH239+IFERROR(VLOOKUP(AH$4,Switching!$B$35:$F$44,5,0),0)-IFERROR(VLOOKUP(AH$4,Switching!$B$23:$F$31,5,0),0)</f>
        <v>400791</v>
      </c>
      <c r="AI240" s="35">
        <f t="shared" si="17"/>
        <v>48278</v>
      </c>
      <c r="AJ240" s="10">
        <f>Customers!AJ239+IFERROR(VLOOKUP(AJ$4,Switching!$B$35:$F$44,5,0),0)-IFERROR(VLOOKUP(AJ$4,Switching!$B$23:$F$31,5,0),0)</f>
        <v>30543.477861150543</v>
      </c>
      <c r="AK240" s="10">
        <f>Customers!AK239+IFERROR(VLOOKUP(AK$4,Switching!$B$35:$F$44,5,0),0)-IFERROR(VLOOKUP(AK$4,Switching!$B$23:$F$31,5,0),0)</f>
        <v>17734.522138849454</v>
      </c>
      <c r="AL240" s="10">
        <f>Customers!AL239+IFERROR(VLOOKUP(AL$4,Switching!$B$35:$F$44,5,0),0)-IFERROR(VLOOKUP(AL$4,Switching!$B$23:$F$31,5,0),0)</f>
        <v>52</v>
      </c>
      <c r="AM240" s="10">
        <f>Customers!AM239+IFERROR(VLOOKUP(AM$4,Switching!$B$35:$F$44,5,0),0)-IFERROR(VLOOKUP(AM$4,Switching!$B$23:$F$31,5,0),0)</f>
        <v>2603</v>
      </c>
      <c r="AN240" s="10">
        <f>Customers!AN239+IFERROR(VLOOKUP(AN$4,Switching!$B$35:$F$44,5,0),0)-IFERROR(VLOOKUP(AN$4,Switching!$B$23:$F$31,5,0),0)</f>
        <v>48</v>
      </c>
      <c r="AO240" s="10">
        <f>Customers!AO239+IFERROR(VLOOKUP(AO$4,Switching!$B$35:$F$44,5,0),0)-IFERROR(VLOOKUP(AO$4,Switching!$B$23:$F$31,5,0),0)</f>
        <v>233</v>
      </c>
      <c r="AP240" s="10">
        <f>Customers!AP239+IFERROR(VLOOKUP(AP$4,Switching!$B$35:$F$44,5,0),0)-IFERROR(VLOOKUP(AP$4,Switching!$B$23:$F$31,5,0),0)</f>
        <v>21</v>
      </c>
      <c r="AQ240" s="10">
        <f>Customers!AQ239+IFERROR(VLOOKUP(AQ$4,Switching!$B$35:$F$44,5,0),0)-IFERROR(VLOOKUP(AQ$4,Switching!$B$23:$F$31,5,0),0)</f>
        <v>208</v>
      </c>
      <c r="AR240" s="10">
        <f>Customers!AR239+IFERROR(VLOOKUP(AR$4,Switching!$B$35:$F$44,5,0),0)-IFERROR(VLOOKUP(AR$4,Switching!$B$23:$F$31,5,0),0)</f>
        <v>74</v>
      </c>
      <c r="AS240" s="10">
        <f>Customers!AS239+IFERROR(VLOOKUP(AS$4,Switching!$B$35:$F$44,5,0),0)-IFERROR(VLOOKUP(AS$4,Switching!$B$23:$F$31,5,0),0)</f>
        <v>100</v>
      </c>
      <c r="AT240" s="10">
        <f>Customers!AT239+IFERROR(VLOOKUP(AT$4,Switching!$B$35:$F$44,5,0),0)-IFERROR(VLOOKUP(AT$4,Switching!$B$23:$F$31,5,0),0)</f>
        <v>156</v>
      </c>
      <c r="AU240" s="10">
        <f>Customers!AU239+IFERROR(VLOOKUP(AU$4,Switching!$B$35:$F$44,5,0),0)-IFERROR(VLOOKUP(AU$4,Switching!$B$23:$F$31,5,0),0)</f>
        <v>12</v>
      </c>
      <c r="AV240" s="10">
        <f>Customers!AV239+IFERROR(VLOOKUP(AV$4,Switching!$B$35:$F$44,5,0),0)-IFERROR(VLOOKUP(AV$4,Switching!$B$23:$F$31,5,0),0)</f>
        <v>905</v>
      </c>
      <c r="AW240" s="10">
        <f>Customers!AW239+IFERROR(VLOOKUP(AW$4,Switching!$B$35:$F$44,5,0),0)-IFERROR(VLOOKUP(AW$4,Switching!$B$23:$F$31,5,0),0)</f>
        <v>1</v>
      </c>
      <c r="AX240" s="10">
        <f>Customers!AX239+IFERROR(VLOOKUP(AX$4,Switching!$B$35:$F$44,5,0),0)-IFERROR(VLOOKUP(AX$4,Switching!$B$23:$F$31,5,0),0)</f>
        <v>2</v>
      </c>
    </row>
    <row r="241" spans="1:50" x14ac:dyDescent="0.25">
      <c r="A241" s="8">
        <v>2034</v>
      </c>
      <c r="B241" s="8">
        <v>2</v>
      </c>
      <c r="C241" s="8" t="s">
        <v>716</v>
      </c>
      <c r="D241" s="10">
        <f>Customers!D240+IFERROR(VLOOKUP(D$4,Switching!$B$35:$F$44,5,0),0)-IFERROR(VLOOKUP(D$4,Switching!$B$23:$F$31,5,0),0)</f>
        <v>464919.49228055298</v>
      </c>
      <c r="E241" s="36">
        <f t="shared" si="18"/>
        <v>721</v>
      </c>
      <c r="F241" s="10">
        <f>Customers!F240+IFERROR(VLOOKUP(F$4,Switching!$B$35:$F$44,5,0),0)-IFERROR(VLOOKUP(F$4,Switching!$B$23:$F$31,5,0),0)</f>
        <v>425</v>
      </c>
      <c r="G241" s="10">
        <f>Customers!G240+IFERROR(VLOOKUP(G$4,Switching!$B$35:$F$44,5,0),0)-IFERROR(VLOOKUP(G$4,Switching!$B$23:$F$31,5,0),0)</f>
        <v>296</v>
      </c>
      <c r="H241" s="35">
        <f t="shared" si="19"/>
        <v>84280</v>
      </c>
      <c r="I241" s="10">
        <f>Customers!I240+IFERROR(VLOOKUP(I$4,Switching!$B$35:$F$44,5,0),0)-IFERROR(VLOOKUP(I$4,Switching!$B$23:$F$31,5,0),0)</f>
        <v>65218.503603515863</v>
      </c>
      <c r="J241" s="10">
        <f>Customers!J240+IFERROR(VLOOKUP(J$4,Switching!$B$35:$F$44,5,0),0)-IFERROR(VLOOKUP(J$4,Switching!$B$23:$F$31,5,0),0)</f>
        <v>19061.496396484137</v>
      </c>
      <c r="K241" s="10">
        <f>Customers!K240+IFERROR(VLOOKUP(K$4,Switching!$B$35:$F$44,5,0),0)-IFERROR(VLOOKUP(K$4,Switching!$B$23:$F$31,5,0),0)</f>
        <v>195</v>
      </c>
      <c r="L241" s="10">
        <f>Customers!L240+IFERROR(VLOOKUP(L$4,Switching!$B$35:$F$44,5,0),0)-IFERROR(VLOOKUP(L$4,Switching!$B$23:$F$31,5,0),0)</f>
        <v>4560</v>
      </c>
      <c r="M241" s="10">
        <f>Customers!M240+IFERROR(VLOOKUP(M$4,Switching!$B$35:$F$44,5,0),0)-IFERROR(VLOOKUP(M$4,Switching!$B$23:$F$31,5,0),0)</f>
        <v>216</v>
      </c>
      <c r="N241" s="10">
        <f>Customers!N240+IFERROR(VLOOKUP(N$4,Switching!$B$35:$F$44,5,0),0)-IFERROR(VLOOKUP(N$4,Switching!$B$23:$F$31,5,0),0)</f>
        <v>524</v>
      </c>
      <c r="O241" s="10">
        <f>Customers!O240+IFERROR(VLOOKUP(O$4,Switching!$B$35:$F$44,5,0),0)-IFERROR(VLOOKUP(O$4,Switching!$B$23:$F$31,5,0),0)</f>
        <v>52</v>
      </c>
      <c r="P241" s="10">
        <f>Customers!P240+IFERROR(VLOOKUP(P$4,Switching!$B$35:$F$44,5,0),0)-IFERROR(VLOOKUP(P$4,Switching!$B$23:$F$31,5,0),0)</f>
        <v>747</v>
      </c>
      <c r="Q241" s="10">
        <f>Customers!Q240+IFERROR(VLOOKUP(Q$4,Switching!$B$35:$F$44,5,0),0)-IFERROR(VLOOKUP(Q$4,Switching!$B$23:$F$31,5,0),0)</f>
        <v>1</v>
      </c>
      <c r="R241" s="10">
        <f>Customers!R240+IFERROR(VLOOKUP(R$4,Switching!$B$35:$F$44,5,0),0)-IFERROR(VLOOKUP(R$4,Switching!$B$23:$F$31,5,0),0)</f>
        <v>6</v>
      </c>
      <c r="S241" s="10">
        <f>Customers!S240+IFERROR(VLOOKUP(S$4,Switching!$B$35:$F$44,5,0),0)-IFERROR(VLOOKUP(S$4,Switching!$B$23:$F$31,5,0),0)</f>
        <v>5</v>
      </c>
      <c r="T241" s="10">
        <f t="shared" si="15"/>
        <v>12</v>
      </c>
      <c r="U241" s="10">
        <f>Customers!U240+IFERROR(VLOOKUP(U$4,Switching!$B$35:$F$44,5,0),0)-IFERROR(VLOOKUP(U$4,Switching!$B$23:$F$31,5,0),0)</f>
        <v>32</v>
      </c>
      <c r="V241" s="10">
        <f>Customers!V240+IFERROR(VLOOKUP(V$4,Switching!$B$35:$F$44,5,0),0)-IFERROR(VLOOKUP(V$4,Switching!$B$23:$F$31,5,0),0)</f>
        <v>1</v>
      </c>
      <c r="W241" s="10">
        <f>Customers!W240+IFERROR(VLOOKUP(W$4,Switching!$B$35:$F$44,5,0),0)-IFERROR(VLOOKUP(W$4,Switching!$B$23:$F$31,5,0),0)</f>
        <v>23109</v>
      </c>
      <c r="X241" s="35">
        <f t="shared" si="16"/>
        <v>4893</v>
      </c>
      <c r="Y241" s="10">
        <f>Customers!Y240+IFERROR(VLOOKUP(Y$4,Switching!$B$35:$F$44,5,0),0)-IFERROR(VLOOKUP(Y$4,Switching!$B$23:$F$31,5,0),0)</f>
        <v>4061</v>
      </c>
      <c r="Z241" s="10">
        <f>Customers!Z240+IFERROR(VLOOKUP(Z$4,Switching!$B$35:$F$44,5,0),0)-IFERROR(VLOOKUP(Z$4,Switching!$B$23:$F$31,5,0),0)</f>
        <v>832</v>
      </c>
      <c r="AA241" s="10">
        <f>Customers!AA240+IFERROR(VLOOKUP(AA$4,Switching!$B$35:$F$44,5,0),0)-IFERROR(VLOOKUP(AA$4,Switching!$B$23:$F$31,5,0),0)</f>
        <v>19</v>
      </c>
      <c r="AB241" s="10">
        <f>Customers!AB240+IFERROR(VLOOKUP(AB$4,Switching!$B$35:$F$44,5,0),0)-IFERROR(VLOOKUP(AB$4,Switching!$B$23:$F$31,5,0),0)</f>
        <v>187</v>
      </c>
      <c r="AC241" s="10">
        <f>Customers!AC240+IFERROR(VLOOKUP(AC$4,Switching!$B$35:$F$44,5,0),0)-IFERROR(VLOOKUP(AC$4,Switching!$B$23:$F$31,5,0),0)</f>
        <v>4</v>
      </c>
      <c r="AD241" s="10">
        <f>Customers!AD240+IFERROR(VLOOKUP(AD$4,Switching!$B$35:$F$44,5,0),0)-IFERROR(VLOOKUP(AD$4,Switching!$B$23:$F$31,5,0),0)</f>
        <v>18</v>
      </c>
      <c r="AE241" s="10">
        <f>Customers!AE240+IFERROR(VLOOKUP(AE$4,Switching!$B$35:$F$44,5,0),0)-IFERROR(VLOOKUP(AE$4,Switching!$B$23:$F$31,5,0),0)</f>
        <v>130</v>
      </c>
      <c r="AF241" s="10">
        <f>Customers!AF240+IFERROR(VLOOKUP(AF$4,Switching!$B$35:$F$44,5,0),0)-IFERROR(VLOOKUP(AF$4,Switching!$B$23:$F$31,5,0),0)</f>
        <v>13</v>
      </c>
      <c r="AG241" s="10">
        <f>Customers!AG240+IFERROR(VLOOKUP(AG$4,Switching!$B$35:$F$44,5,0),0)-IFERROR(VLOOKUP(AG$4,Switching!$B$23:$F$31,5,0),0)</f>
        <v>12</v>
      </c>
      <c r="AH241" s="10">
        <f>Customers!AH240+IFERROR(VLOOKUP(AH$4,Switching!$B$35:$F$44,5,0),0)-IFERROR(VLOOKUP(AH$4,Switching!$B$23:$F$31,5,0),0)</f>
        <v>400944</v>
      </c>
      <c r="AI241" s="35">
        <f t="shared" si="17"/>
        <v>48295</v>
      </c>
      <c r="AJ241" s="10">
        <f>Customers!AJ240+IFERROR(VLOOKUP(AJ$4,Switching!$B$35:$F$44,5,0),0)-IFERROR(VLOOKUP(AJ$4,Switching!$B$23:$F$31,5,0),0)</f>
        <v>30554.233533878636</v>
      </c>
      <c r="AK241" s="10">
        <f>Customers!AK240+IFERROR(VLOOKUP(AK$4,Switching!$B$35:$F$44,5,0),0)-IFERROR(VLOOKUP(AK$4,Switching!$B$23:$F$31,5,0),0)</f>
        <v>17740.766466121364</v>
      </c>
      <c r="AL241" s="10">
        <f>Customers!AL240+IFERROR(VLOOKUP(AL$4,Switching!$B$35:$F$44,5,0),0)-IFERROR(VLOOKUP(AL$4,Switching!$B$23:$F$31,5,0),0)</f>
        <v>52</v>
      </c>
      <c r="AM241" s="10">
        <f>Customers!AM240+IFERROR(VLOOKUP(AM$4,Switching!$B$35:$F$44,5,0),0)-IFERROR(VLOOKUP(AM$4,Switching!$B$23:$F$31,5,0),0)</f>
        <v>2603</v>
      </c>
      <c r="AN241" s="10">
        <f>Customers!AN240+IFERROR(VLOOKUP(AN$4,Switching!$B$35:$F$44,5,0),0)-IFERROR(VLOOKUP(AN$4,Switching!$B$23:$F$31,5,0),0)</f>
        <v>48</v>
      </c>
      <c r="AO241" s="10">
        <f>Customers!AO240+IFERROR(VLOOKUP(AO$4,Switching!$B$35:$F$44,5,0),0)-IFERROR(VLOOKUP(AO$4,Switching!$B$23:$F$31,5,0),0)</f>
        <v>233</v>
      </c>
      <c r="AP241" s="10">
        <f>Customers!AP240+IFERROR(VLOOKUP(AP$4,Switching!$B$35:$F$44,5,0),0)-IFERROR(VLOOKUP(AP$4,Switching!$B$23:$F$31,5,0),0)</f>
        <v>21</v>
      </c>
      <c r="AQ241" s="10">
        <f>Customers!AQ240+IFERROR(VLOOKUP(AQ$4,Switching!$B$35:$F$44,5,0),0)-IFERROR(VLOOKUP(AQ$4,Switching!$B$23:$F$31,5,0),0)</f>
        <v>208</v>
      </c>
      <c r="AR241" s="10">
        <f>Customers!AR240+IFERROR(VLOOKUP(AR$4,Switching!$B$35:$F$44,5,0),0)-IFERROR(VLOOKUP(AR$4,Switching!$B$23:$F$31,5,0),0)</f>
        <v>74</v>
      </c>
      <c r="AS241" s="10">
        <f>Customers!AS240+IFERROR(VLOOKUP(AS$4,Switching!$B$35:$F$44,5,0),0)-IFERROR(VLOOKUP(AS$4,Switching!$B$23:$F$31,5,0),0)</f>
        <v>100</v>
      </c>
      <c r="AT241" s="10">
        <f>Customers!AT240+IFERROR(VLOOKUP(AT$4,Switching!$B$35:$F$44,5,0),0)-IFERROR(VLOOKUP(AT$4,Switching!$B$23:$F$31,5,0),0)</f>
        <v>156</v>
      </c>
      <c r="AU241" s="10">
        <f>Customers!AU240+IFERROR(VLOOKUP(AU$4,Switching!$B$35:$F$44,5,0),0)-IFERROR(VLOOKUP(AU$4,Switching!$B$23:$F$31,5,0),0)</f>
        <v>12</v>
      </c>
      <c r="AV241" s="10">
        <f>Customers!AV240+IFERROR(VLOOKUP(AV$4,Switching!$B$35:$F$44,5,0),0)-IFERROR(VLOOKUP(AV$4,Switching!$B$23:$F$31,5,0),0)</f>
        <v>905</v>
      </c>
      <c r="AW241" s="10">
        <f>Customers!AW240+IFERROR(VLOOKUP(AW$4,Switching!$B$35:$F$44,5,0),0)-IFERROR(VLOOKUP(AW$4,Switching!$B$23:$F$31,5,0),0)</f>
        <v>1</v>
      </c>
      <c r="AX241" s="10">
        <f>Customers!AX240+IFERROR(VLOOKUP(AX$4,Switching!$B$35:$F$44,5,0),0)-IFERROR(VLOOKUP(AX$4,Switching!$B$23:$F$31,5,0),0)</f>
        <v>2</v>
      </c>
    </row>
    <row r="242" spans="1:50" x14ac:dyDescent="0.25">
      <c r="A242" s="8">
        <v>2034</v>
      </c>
      <c r="B242" s="8">
        <v>3</v>
      </c>
      <c r="C242" s="8" t="s">
        <v>717</v>
      </c>
      <c r="D242" s="10">
        <f>Customers!D241+IFERROR(VLOOKUP(D$4,Switching!$B$35:$F$44,5,0),0)-IFERROR(VLOOKUP(D$4,Switching!$B$23:$F$31,5,0),0)</f>
        <v>465047.05477830698</v>
      </c>
      <c r="E242" s="36">
        <f t="shared" si="18"/>
        <v>715</v>
      </c>
      <c r="F242" s="10">
        <f>Customers!F241+IFERROR(VLOOKUP(F$4,Switching!$B$35:$F$44,5,0),0)-IFERROR(VLOOKUP(F$4,Switching!$B$23:$F$31,5,0),0)</f>
        <v>422</v>
      </c>
      <c r="G242" s="10">
        <f>Customers!G241+IFERROR(VLOOKUP(G$4,Switching!$B$35:$F$44,5,0),0)-IFERROR(VLOOKUP(G$4,Switching!$B$23:$F$31,5,0),0)</f>
        <v>293</v>
      </c>
      <c r="H242" s="35">
        <f t="shared" si="19"/>
        <v>84290</v>
      </c>
      <c r="I242" s="10">
        <f>Customers!I241+IFERROR(VLOOKUP(I$4,Switching!$B$35:$F$44,5,0),0)-IFERROR(VLOOKUP(I$4,Switching!$B$23:$F$31,5,0),0)</f>
        <v>65226.252014803635</v>
      </c>
      <c r="J242" s="10">
        <f>Customers!J241+IFERROR(VLOOKUP(J$4,Switching!$B$35:$F$44,5,0),0)-IFERROR(VLOOKUP(J$4,Switching!$B$23:$F$31,5,0),0)</f>
        <v>19063.747985196369</v>
      </c>
      <c r="K242" s="10">
        <f>Customers!K241+IFERROR(VLOOKUP(K$4,Switching!$B$35:$F$44,5,0),0)-IFERROR(VLOOKUP(K$4,Switching!$B$23:$F$31,5,0),0)</f>
        <v>195</v>
      </c>
      <c r="L242" s="10">
        <f>Customers!L241+IFERROR(VLOOKUP(L$4,Switching!$B$35:$F$44,5,0),0)-IFERROR(VLOOKUP(L$4,Switching!$B$23:$F$31,5,0),0)</f>
        <v>4560</v>
      </c>
      <c r="M242" s="10">
        <f>Customers!M241+IFERROR(VLOOKUP(M$4,Switching!$B$35:$F$44,5,0),0)-IFERROR(VLOOKUP(M$4,Switching!$B$23:$F$31,5,0),0)</f>
        <v>216</v>
      </c>
      <c r="N242" s="10">
        <f>Customers!N241+IFERROR(VLOOKUP(N$4,Switching!$B$35:$F$44,5,0),0)-IFERROR(VLOOKUP(N$4,Switching!$B$23:$F$31,5,0),0)</f>
        <v>524</v>
      </c>
      <c r="O242" s="10">
        <f>Customers!O241+IFERROR(VLOOKUP(O$4,Switching!$B$35:$F$44,5,0),0)-IFERROR(VLOOKUP(O$4,Switching!$B$23:$F$31,5,0),0)</f>
        <v>52</v>
      </c>
      <c r="P242" s="10">
        <f>Customers!P241+IFERROR(VLOOKUP(P$4,Switching!$B$35:$F$44,5,0),0)-IFERROR(VLOOKUP(P$4,Switching!$B$23:$F$31,5,0),0)</f>
        <v>747</v>
      </c>
      <c r="Q242" s="10">
        <f>Customers!Q241+IFERROR(VLOOKUP(Q$4,Switching!$B$35:$F$44,5,0),0)-IFERROR(VLOOKUP(Q$4,Switching!$B$23:$F$31,5,0),0)</f>
        <v>1</v>
      </c>
      <c r="R242" s="10">
        <f>Customers!R241+IFERROR(VLOOKUP(R$4,Switching!$B$35:$F$44,5,0),0)-IFERROR(VLOOKUP(R$4,Switching!$B$23:$F$31,5,0),0)</f>
        <v>6</v>
      </c>
      <c r="S242" s="10">
        <f>Customers!S241+IFERROR(VLOOKUP(S$4,Switching!$B$35:$F$44,5,0),0)-IFERROR(VLOOKUP(S$4,Switching!$B$23:$F$31,5,0),0)</f>
        <v>5</v>
      </c>
      <c r="T242" s="10">
        <f t="shared" si="15"/>
        <v>12</v>
      </c>
      <c r="U242" s="10">
        <f>Customers!U241+IFERROR(VLOOKUP(U$4,Switching!$B$35:$F$44,5,0),0)-IFERROR(VLOOKUP(U$4,Switching!$B$23:$F$31,5,0),0)</f>
        <v>32</v>
      </c>
      <c r="V242" s="10">
        <f>Customers!V241+IFERROR(VLOOKUP(V$4,Switching!$B$35:$F$44,5,0),0)-IFERROR(VLOOKUP(V$4,Switching!$B$23:$F$31,5,0),0)</f>
        <v>1</v>
      </c>
      <c r="W242" s="10">
        <f>Customers!W241+IFERROR(VLOOKUP(W$4,Switching!$B$35:$F$44,5,0),0)-IFERROR(VLOOKUP(W$4,Switching!$B$23:$F$31,5,0),0)</f>
        <v>23114</v>
      </c>
      <c r="X242" s="35">
        <f t="shared" si="16"/>
        <v>4895</v>
      </c>
      <c r="Y242" s="10">
        <f>Customers!Y241+IFERROR(VLOOKUP(Y$4,Switching!$B$35:$F$44,5,0),0)-IFERROR(VLOOKUP(Y$4,Switching!$B$23:$F$31,5,0),0)</f>
        <v>4063</v>
      </c>
      <c r="Z242" s="10">
        <f>Customers!Z241+IFERROR(VLOOKUP(Z$4,Switching!$B$35:$F$44,5,0),0)-IFERROR(VLOOKUP(Z$4,Switching!$B$23:$F$31,5,0),0)</f>
        <v>832</v>
      </c>
      <c r="AA242" s="10">
        <f>Customers!AA241+IFERROR(VLOOKUP(AA$4,Switching!$B$35:$F$44,5,0),0)-IFERROR(VLOOKUP(AA$4,Switching!$B$23:$F$31,5,0),0)</f>
        <v>19</v>
      </c>
      <c r="AB242" s="10">
        <f>Customers!AB241+IFERROR(VLOOKUP(AB$4,Switching!$B$35:$F$44,5,0),0)-IFERROR(VLOOKUP(AB$4,Switching!$B$23:$F$31,5,0),0)</f>
        <v>187</v>
      </c>
      <c r="AC242" s="10">
        <f>Customers!AC241+IFERROR(VLOOKUP(AC$4,Switching!$B$35:$F$44,5,0),0)-IFERROR(VLOOKUP(AC$4,Switching!$B$23:$F$31,5,0),0)</f>
        <v>4</v>
      </c>
      <c r="AD242" s="10">
        <f>Customers!AD241+IFERROR(VLOOKUP(AD$4,Switching!$B$35:$F$44,5,0),0)-IFERROR(VLOOKUP(AD$4,Switching!$B$23:$F$31,5,0),0)</f>
        <v>18</v>
      </c>
      <c r="AE242" s="10">
        <f>Customers!AE241+IFERROR(VLOOKUP(AE$4,Switching!$B$35:$F$44,5,0),0)-IFERROR(VLOOKUP(AE$4,Switching!$B$23:$F$31,5,0),0)</f>
        <v>133</v>
      </c>
      <c r="AF242" s="10">
        <f>Customers!AF241+IFERROR(VLOOKUP(AF$4,Switching!$B$35:$F$44,5,0),0)-IFERROR(VLOOKUP(AF$4,Switching!$B$23:$F$31,5,0),0)</f>
        <v>13</v>
      </c>
      <c r="AG242" s="10">
        <f>Customers!AG241+IFERROR(VLOOKUP(AG$4,Switching!$B$35:$F$44,5,0),0)-IFERROR(VLOOKUP(AG$4,Switching!$B$23:$F$31,5,0),0)</f>
        <v>12</v>
      </c>
      <c r="AH242" s="10">
        <f>Customers!AH241+IFERROR(VLOOKUP(AH$4,Switching!$B$35:$F$44,5,0),0)-IFERROR(VLOOKUP(AH$4,Switching!$B$23:$F$31,5,0),0)</f>
        <v>401096</v>
      </c>
      <c r="AI242" s="35">
        <f t="shared" si="17"/>
        <v>48312</v>
      </c>
      <c r="AJ242" s="10">
        <f>Customers!AJ241+IFERROR(VLOOKUP(AJ$4,Switching!$B$35:$F$44,5,0),0)-IFERROR(VLOOKUP(AJ$4,Switching!$B$23:$F$31,5,0),0)</f>
        <v>30564.989206606726</v>
      </c>
      <c r="AK242" s="10">
        <f>Customers!AK241+IFERROR(VLOOKUP(AK$4,Switching!$B$35:$F$44,5,0),0)-IFERROR(VLOOKUP(AK$4,Switching!$B$23:$F$31,5,0),0)</f>
        <v>17747.01079339327</v>
      </c>
      <c r="AL242" s="10">
        <f>Customers!AL241+IFERROR(VLOOKUP(AL$4,Switching!$B$35:$F$44,5,0),0)-IFERROR(VLOOKUP(AL$4,Switching!$B$23:$F$31,5,0),0)</f>
        <v>52</v>
      </c>
      <c r="AM242" s="10">
        <f>Customers!AM241+IFERROR(VLOOKUP(AM$4,Switching!$B$35:$F$44,5,0),0)-IFERROR(VLOOKUP(AM$4,Switching!$B$23:$F$31,5,0),0)</f>
        <v>2603</v>
      </c>
      <c r="AN242" s="10">
        <f>Customers!AN241+IFERROR(VLOOKUP(AN$4,Switching!$B$35:$F$44,5,0),0)-IFERROR(VLOOKUP(AN$4,Switching!$B$23:$F$31,5,0),0)</f>
        <v>48</v>
      </c>
      <c r="AO242" s="10">
        <f>Customers!AO241+IFERROR(VLOOKUP(AO$4,Switching!$B$35:$F$44,5,0),0)-IFERROR(VLOOKUP(AO$4,Switching!$B$23:$F$31,5,0),0)</f>
        <v>233</v>
      </c>
      <c r="AP242" s="10">
        <f>Customers!AP241+IFERROR(VLOOKUP(AP$4,Switching!$B$35:$F$44,5,0),0)-IFERROR(VLOOKUP(AP$4,Switching!$B$23:$F$31,5,0),0)</f>
        <v>21</v>
      </c>
      <c r="AQ242" s="10">
        <f>Customers!AQ241+IFERROR(VLOOKUP(AQ$4,Switching!$B$35:$F$44,5,0),0)-IFERROR(VLOOKUP(AQ$4,Switching!$B$23:$F$31,5,0),0)</f>
        <v>208</v>
      </c>
      <c r="AR242" s="10">
        <f>Customers!AR241+IFERROR(VLOOKUP(AR$4,Switching!$B$35:$F$44,5,0),0)-IFERROR(VLOOKUP(AR$4,Switching!$B$23:$F$31,5,0),0)</f>
        <v>74</v>
      </c>
      <c r="AS242" s="10">
        <f>Customers!AS241+IFERROR(VLOOKUP(AS$4,Switching!$B$35:$F$44,5,0),0)-IFERROR(VLOOKUP(AS$4,Switching!$B$23:$F$31,5,0),0)</f>
        <v>100</v>
      </c>
      <c r="AT242" s="10">
        <f>Customers!AT241+IFERROR(VLOOKUP(AT$4,Switching!$B$35:$F$44,5,0),0)-IFERROR(VLOOKUP(AT$4,Switching!$B$23:$F$31,5,0),0)</f>
        <v>156</v>
      </c>
      <c r="AU242" s="10">
        <f>Customers!AU241+IFERROR(VLOOKUP(AU$4,Switching!$B$35:$F$44,5,0),0)-IFERROR(VLOOKUP(AU$4,Switching!$B$23:$F$31,5,0),0)</f>
        <v>12</v>
      </c>
      <c r="AV242" s="10">
        <f>Customers!AV241+IFERROR(VLOOKUP(AV$4,Switching!$B$35:$F$44,5,0),0)-IFERROR(VLOOKUP(AV$4,Switching!$B$23:$F$31,5,0),0)</f>
        <v>905</v>
      </c>
      <c r="AW242" s="10">
        <f>Customers!AW241+IFERROR(VLOOKUP(AW$4,Switching!$B$35:$F$44,5,0),0)-IFERROR(VLOOKUP(AW$4,Switching!$B$23:$F$31,5,0),0)</f>
        <v>1</v>
      </c>
      <c r="AX242" s="10">
        <f>Customers!AX241+IFERROR(VLOOKUP(AX$4,Switching!$B$35:$F$44,5,0),0)-IFERROR(VLOOKUP(AX$4,Switching!$B$23:$F$31,5,0),0)</f>
        <v>2</v>
      </c>
    </row>
    <row r="243" spans="1:50" x14ac:dyDescent="0.25">
      <c r="A243" s="8">
        <v>2034</v>
      </c>
      <c r="B243" s="8">
        <v>4</v>
      </c>
      <c r="C243" s="8" t="s">
        <v>718</v>
      </c>
      <c r="D243" s="10">
        <f>Customers!D242+IFERROR(VLOOKUP(D$4,Switching!$B$35:$F$44,5,0),0)-IFERROR(VLOOKUP(D$4,Switching!$B$23:$F$31,5,0),0)</f>
        <v>465174.61727605999</v>
      </c>
      <c r="E243" s="36">
        <f t="shared" si="18"/>
        <v>693</v>
      </c>
      <c r="F243" s="10">
        <f>Customers!F242+IFERROR(VLOOKUP(F$4,Switching!$B$35:$F$44,5,0),0)-IFERROR(VLOOKUP(F$4,Switching!$B$23:$F$31,5,0),0)</f>
        <v>409</v>
      </c>
      <c r="G243" s="10">
        <f>Customers!G242+IFERROR(VLOOKUP(G$4,Switching!$B$35:$F$44,5,0),0)-IFERROR(VLOOKUP(G$4,Switching!$B$23:$F$31,5,0),0)</f>
        <v>284</v>
      </c>
      <c r="H243" s="35">
        <f t="shared" si="19"/>
        <v>84300</v>
      </c>
      <c r="I243" s="10">
        <f>Customers!I242+IFERROR(VLOOKUP(I$4,Switching!$B$35:$F$44,5,0),0)-IFERROR(VLOOKUP(I$4,Switching!$B$23:$F$31,5,0),0)</f>
        <v>65234.000426091407</v>
      </c>
      <c r="J243" s="10">
        <f>Customers!J242+IFERROR(VLOOKUP(J$4,Switching!$B$35:$F$44,5,0),0)-IFERROR(VLOOKUP(J$4,Switching!$B$23:$F$31,5,0),0)</f>
        <v>19065.999573908597</v>
      </c>
      <c r="K243" s="10">
        <f>Customers!K242+IFERROR(VLOOKUP(K$4,Switching!$B$35:$F$44,5,0),0)-IFERROR(VLOOKUP(K$4,Switching!$B$23:$F$31,5,0),0)</f>
        <v>195</v>
      </c>
      <c r="L243" s="10">
        <f>Customers!L242+IFERROR(VLOOKUP(L$4,Switching!$B$35:$F$44,5,0),0)-IFERROR(VLOOKUP(L$4,Switching!$B$23:$F$31,5,0),0)</f>
        <v>4560</v>
      </c>
      <c r="M243" s="10">
        <f>Customers!M242+IFERROR(VLOOKUP(M$4,Switching!$B$35:$F$44,5,0),0)-IFERROR(VLOOKUP(M$4,Switching!$B$23:$F$31,5,0),0)</f>
        <v>216</v>
      </c>
      <c r="N243" s="10">
        <f>Customers!N242+IFERROR(VLOOKUP(N$4,Switching!$B$35:$F$44,5,0),0)-IFERROR(VLOOKUP(N$4,Switching!$B$23:$F$31,5,0),0)</f>
        <v>524</v>
      </c>
      <c r="O243" s="10">
        <f>Customers!O242+IFERROR(VLOOKUP(O$4,Switching!$B$35:$F$44,5,0),0)-IFERROR(VLOOKUP(O$4,Switching!$B$23:$F$31,5,0),0)</f>
        <v>52</v>
      </c>
      <c r="P243" s="10">
        <f>Customers!P242+IFERROR(VLOOKUP(P$4,Switching!$B$35:$F$44,5,0),0)-IFERROR(VLOOKUP(P$4,Switching!$B$23:$F$31,5,0),0)</f>
        <v>747</v>
      </c>
      <c r="Q243" s="10">
        <f>Customers!Q242+IFERROR(VLOOKUP(Q$4,Switching!$B$35:$F$44,5,0),0)-IFERROR(VLOOKUP(Q$4,Switching!$B$23:$F$31,5,0),0)</f>
        <v>1</v>
      </c>
      <c r="R243" s="10">
        <f>Customers!R242+IFERROR(VLOOKUP(R$4,Switching!$B$35:$F$44,5,0),0)-IFERROR(VLOOKUP(R$4,Switching!$B$23:$F$31,5,0),0)</f>
        <v>6</v>
      </c>
      <c r="S243" s="10">
        <f>Customers!S242+IFERROR(VLOOKUP(S$4,Switching!$B$35:$F$44,5,0),0)-IFERROR(VLOOKUP(S$4,Switching!$B$23:$F$31,5,0),0)</f>
        <v>5</v>
      </c>
      <c r="T243" s="10">
        <f t="shared" si="15"/>
        <v>12</v>
      </c>
      <c r="U243" s="10">
        <f>Customers!U242+IFERROR(VLOOKUP(U$4,Switching!$B$35:$F$44,5,0),0)-IFERROR(VLOOKUP(U$4,Switching!$B$23:$F$31,5,0),0)</f>
        <v>32</v>
      </c>
      <c r="V243" s="10">
        <f>Customers!V242+IFERROR(VLOOKUP(V$4,Switching!$B$35:$F$44,5,0),0)-IFERROR(VLOOKUP(V$4,Switching!$B$23:$F$31,5,0),0)</f>
        <v>1</v>
      </c>
      <c r="W243" s="10">
        <f>Customers!W242+IFERROR(VLOOKUP(W$4,Switching!$B$35:$F$44,5,0),0)-IFERROR(VLOOKUP(W$4,Switching!$B$23:$F$31,5,0),0)</f>
        <v>23083</v>
      </c>
      <c r="X243" s="35">
        <f t="shared" si="16"/>
        <v>4897</v>
      </c>
      <c r="Y243" s="10">
        <f>Customers!Y242+IFERROR(VLOOKUP(Y$4,Switching!$B$35:$F$44,5,0),0)-IFERROR(VLOOKUP(Y$4,Switching!$B$23:$F$31,5,0),0)</f>
        <v>4065</v>
      </c>
      <c r="Z243" s="10">
        <f>Customers!Z242+IFERROR(VLOOKUP(Z$4,Switching!$B$35:$F$44,5,0),0)-IFERROR(VLOOKUP(Z$4,Switching!$B$23:$F$31,5,0),0)</f>
        <v>832</v>
      </c>
      <c r="AA243" s="10">
        <f>Customers!AA242+IFERROR(VLOOKUP(AA$4,Switching!$B$35:$F$44,5,0),0)-IFERROR(VLOOKUP(AA$4,Switching!$B$23:$F$31,5,0),0)</f>
        <v>19</v>
      </c>
      <c r="AB243" s="10">
        <f>Customers!AB242+IFERROR(VLOOKUP(AB$4,Switching!$B$35:$F$44,5,0),0)-IFERROR(VLOOKUP(AB$4,Switching!$B$23:$F$31,5,0),0)</f>
        <v>187</v>
      </c>
      <c r="AC243" s="10">
        <f>Customers!AC242+IFERROR(VLOOKUP(AC$4,Switching!$B$35:$F$44,5,0),0)-IFERROR(VLOOKUP(AC$4,Switching!$B$23:$F$31,5,0),0)</f>
        <v>4</v>
      </c>
      <c r="AD243" s="10">
        <f>Customers!AD242+IFERROR(VLOOKUP(AD$4,Switching!$B$35:$F$44,5,0),0)-IFERROR(VLOOKUP(AD$4,Switching!$B$23:$F$31,5,0),0)</f>
        <v>18</v>
      </c>
      <c r="AE243" s="10">
        <f>Customers!AE242+IFERROR(VLOOKUP(AE$4,Switching!$B$35:$F$44,5,0),0)-IFERROR(VLOOKUP(AE$4,Switching!$B$23:$F$31,5,0),0)</f>
        <v>132</v>
      </c>
      <c r="AF243" s="10">
        <f>Customers!AF242+IFERROR(VLOOKUP(AF$4,Switching!$B$35:$F$44,5,0),0)-IFERROR(VLOOKUP(AF$4,Switching!$B$23:$F$31,5,0),0)</f>
        <v>13</v>
      </c>
      <c r="AG243" s="10">
        <f>Customers!AG242+IFERROR(VLOOKUP(AG$4,Switching!$B$35:$F$44,5,0),0)-IFERROR(VLOOKUP(AG$4,Switching!$B$23:$F$31,5,0),0)</f>
        <v>12</v>
      </c>
      <c r="AH243" s="10">
        <f>Customers!AH242+IFERROR(VLOOKUP(AH$4,Switching!$B$35:$F$44,5,0),0)-IFERROR(VLOOKUP(AH$4,Switching!$B$23:$F$31,5,0),0)</f>
        <v>401249</v>
      </c>
      <c r="AI243" s="35">
        <f t="shared" si="17"/>
        <v>48329</v>
      </c>
      <c r="AJ243" s="10">
        <f>Customers!AJ242+IFERROR(VLOOKUP(AJ$4,Switching!$B$35:$F$44,5,0),0)-IFERROR(VLOOKUP(AJ$4,Switching!$B$23:$F$31,5,0),0)</f>
        <v>30575.744879334819</v>
      </c>
      <c r="AK243" s="10">
        <f>Customers!AK242+IFERROR(VLOOKUP(AK$4,Switching!$B$35:$F$44,5,0),0)-IFERROR(VLOOKUP(AK$4,Switching!$B$23:$F$31,5,0),0)</f>
        <v>17753.255120665181</v>
      </c>
      <c r="AL243" s="10">
        <f>Customers!AL242+IFERROR(VLOOKUP(AL$4,Switching!$B$35:$F$44,5,0),0)-IFERROR(VLOOKUP(AL$4,Switching!$B$23:$F$31,5,0),0)</f>
        <v>52</v>
      </c>
      <c r="AM243" s="10">
        <f>Customers!AM242+IFERROR(VLOOKUP(AM$4,Switching!$B$35:$F$44,5,0),0)-IFERROR(VLOOKUP(AM$4,Switching!$B$23:$F$31,5,0),0)</f>
        <v>2603</v>
      </c>
      <c r="AN243" s="10">
        <f>Customers!AN242+IFERROR(VLOOKUP(AN$4,Switching!$B$35:$F$44,5,0),0)-IFERROR(VLOOKUP(AN$4,Switching!$B$23:$F$31,5,0),0)</f>
        <v>48</v>
      </c>
      <c r="AO243" s="10">
        <f>Customers!AO242+IFERROR(VLOOKUP(AO$4,Switching!$B$35:$F$44,5,0),0)-IFERROR(VLOOKUP(AO$4,Switching!$B$23:$F$31,5,0),0)</f>
        <v>233</v>
      </c>
      <c r="AP243" s="10">
        <f>Customers!AP242+IFERROR(VLOOKUP(AP$4,Switching!$B$35:$F$44,5,0),0)-IFERROR(VLOOKUP(AP$4,Switching!$B$23:$F$31,5,0),0)</f>
        <v>21</v>
      </c>
      <c r="AQ243" s="10">
        <f>Customers!AQ242+IFERROR(VLOOKUP(AQ$4,Switching!$B$35:$F$44,5,0),0)-IFERROR(VLOOKUP(AQ$4,Switching!$B$23:$F$31,5,0),0)</f>
        <v>208</v>
      </c>
      <c r="AR243" s="10">
        <f>Customers!AR242+IFERROR(VLOOKUP(AR$4,Switching!$B$35:$F$44,5,0),0)-IFERROR(VLOOKUP(AR$4,Switching!$B$23:$F$31,5,0),0)</f>
        <v>74</v>
      </c>
      <c r="AS243" s="10">
        <f>Customers!AS242+IFERROR(VLOOKUP(AS$4,Switching!$B$35:$F$44,5,0),0)-IFERROR(VLOOKUP(AS$4,Switching!$B$23:$F$31,5,0),0)</f>
        <v>100</v>
      </c>
      <c r="AT243" s="10">
        <f>Customers!AT242+IFERROR(VLOOKUP(AT$4,Switching!$B$35:$F$44,5,0),0)-IFERROR(VLOOKUP(AT$4,Switching!$B$23:$F$31,5,0),0)</f>
        <v>156</v>
      </c>
      <c r="AU243" s="10">
        <f>Customers!AU242+IFERROR(VLOOKUP(AU$4,Switching!$B$35:$F$44,5,0),0)-IFERROR(VLOOKUP(AU$4,Switching!$B$23:$F$31,5,0),0)</f>
        <v>12</v>
      </c>
      <c r="AV243" s="10">
        <f>Customers!AV242+IFERROR(VLOOKUP(AV$4,Switching!$B$35:$F$44,5,0),0)-IFERROR(VLOOKUP(AV$4,Switching!$B$23:$F$31,5,0),0)</f>
        <v>905</v>
      </c>
      <c r="AW243" s="10">
        <f>Customers!AW242+IFERROR(VLOOKUP(AW$4,Switching!$B$35:$F$44,5,0),0)-IFERROR(VLOOKUP(AW$4,Switching!$B$23:$F$31,5,0),0)</f>
        <v>1</v>
      </c>
      <c r="AX243" s="10">
        <f>Customers!AX242+IFERROR(VLOOKUP(AX$4,Switching!$B$35:$F$44,5,0),0)-IFERROR(VLOOKUP(AX$4,Switching!$B$23:$F$31,5,0),0)</f>
        <v>2</v>
      </c>
    </row>
    <row r="244" spans="1:50" x14ac:dyDescent="0.25">
      <c r="A244" s="8">
        <v>2034</v>
      </c>
      <c r="B244" s="8">
        <v>5</v>
      </c>
      <c r="C244" s="8" t="s">
        <v>719</v>
      </c>
      <c r="D244" s="10">
        <f>Customers!D243+IFERROR(VLOOKUP(D$4,Switching!$B$35:$F$44,5,0),0)-IFERROR(VLOOKUP(D$4,Switching!$B$23:$F$31,5,0),0)</f>
        <v>465302.179910495</v>
      </c>
      <c r="E244" s="36">
        <f t="shared" si="18"/>
        <v>738</v>
      </c>
      <c r="F244" s="10">
        <f>Customers!F243+IFERROR(VLOOKUP(F$4,Switching!$B$35:$F$44,5,0),0)-IFERROR(VLOOKUP(F$4,Switching!$B$23:$F$31,5,0),0)</f>
        <v>435</v>
      </c>
      <c r="G244" s="10">
        <f>Customers!G243+IFERROR(VLOOKUP(G$4,Switching!$B$35:$F$44,5,0),0)-IFERROR(VLOOKUP(G$4,Switching!$B$23:$F$31,5,0),0)</f>
        <v>303</v>
      </c>
      <c r="H244" s="35">
        <f t="shared" si="19"/>
        <v>84310</v>
      </c>
      <c r="I244" s="10">
        <f>Customers!I243+IFERROR(VLOOKUP(I$4,Switching!$B$35:$F$44,5,0),0)-IFERROR(VLOOKUP(I$4,Switching!$B$23:$F$31,5,0),0)</f>
        <v>65241.748837379171</v>
      </c>
      <c r="J244" s="10">
        <f>Customers!J243+IFERROR(VLOOKUP(J$4,Switching!$B$35:$F$44,5,0),0)-IFERROR(VLOOKUP(J$4,Switching!$B$23:$F$31,5,0),0)</f>
        <v>19068.251162620829</v>
      </c>
      <c r="K244" s="10">
        <f>Customers!K243+IFERROR(VLOOKUP(K$4,Switching!$B$35:$F$44,5,0),0)-IFERROR(VLOOKUP(K$4,Switching!$B$23:$F$31,5,0),0)</f>
        <v>195</v>
      </c>
      <c r="L244" s="10">
        <f>Customers!L243+IFERROR(VLOOKUP(L$4,Switching!$B$35:$F$44,5,0),0)-IFERROR(VLOOKUP(L$4,Switching!$B$23:$F$31,5,0),0)</f>
        <v>4560</v>
      </c>
      <c r="M244" s="10">
        <f>Customers!M243+IFERROR(VLOOKUP(M$4,Switching!$B$35:$F$44,5,0),0)-IFERROR(VLOOKUP(M$4,Switching!$B$23:$F$31,5,0),0)</f>
        <v>216</v>
      </c>
      <c r="N244" s="10">
        <f>Customers!N243+IFERROR(VLOOKUP(N$4,Switching!$B$35:$F$44,5,0),0)-IFERROR(VLOOKUP(N$4,Switching!$B$23:$F$31,5,0),0)</f>
        <v>524</v>
      </c>
      <c r="O244" s="10">
        <f>Customers!O243+IFERROR(VLOOKUP(O$4,Switching!$B$35:$F$44,5,0),0)-IFERROR(VLOOKUP(O$4,Switching!$B$23:$F$31,5,0),0)</f>
        <v>52</v>
      </c>
      <c r="P244" s="10">
        <f>Customers!P243+IFERROR(VLOOKUP(P$4,Switching!$B$35:$F$44,5,0),0)-IFERROR(VLOOKUP(P$4,Switching!$B$23:$F$31,5,0),0)</f>
        <v>747</v>
      </c>
      <c r="Q244" s="10">
        <f>Customers!Q243+IFERROR(VLOOKUP(Q$4,Switching!$B$35:$F$44,5,0),0)-IFERROR(VLOOKUP(Q$4,Switching!$B$23:$F$31,5,0),0)</f>
        <v>1</v>
      </c>
      <c r="R244" s="10">
        <f>Customers!R243+IFERROR(VLOOKUP(R$4,Switching!$B$35:$F$44,5,0),0)-IFERROR(VLOOKUP(R$4,Switching!$B$23:$F$31,5,0),0)</f>
        <v>6</v>
      </c>
      <c r="S244" s="10">
        <f>Customers!S243+IFERROR(VLOOKUP(S$4,Switching!$B$35:$F$44,5,0),0)-IFERROR(VLOOKUP(S$4,Switching!$B$23:$F$31,5,0),0)</f>
        <v>5</v>
      </c>
      <c r="T244" s="10">
        <f t="shared" si="15"/>
        <v>12</v>
      </c>
      <c r="U244" s="10">
        <f>Customers!U243+IFERROR(VLOOKUP(U$4,Switching!$B$35:$F$44,5,0),0)-IFERROR(VLOOKUP(U$4,Switching!$B$23:$F$31,5,0),0)</f>
        <v>32</v>
      </c>
      <c r="V244" s="10">
        <f>Customers!V243+IFERROR(VLOOKUP(V$4,Switching!$B$35:$F$44,5,0),0)-IFERROR(VLOOKUP(V$4,Switching!$B$23:$F$31,5,0),0)</f>
        <v>1</v>
      </c>
      <c r="W244" s="10">
        <f>Customers!W243+IFERROR(VLOOKUP(W$4,Switching!$B$35:$F$44,5,0),0)-IFERROR(VLOOKUP(W$4,Switching!$B$23:$F$31,5,0),0)</f>
        <v>23089</v>
      </c>
      <c r="X244" s="35">
        <f t="shared" si="16"/>
        <v>4899</v>
      </c>
      <c r="Y244" s="10">
        <f>Customers!Y243+IFERROR(VLOOKUP(Y$4,Switching!$B$35:$F$44,5,0),0)-IFERROR(VLOOKUP(Y$4,Switching!$B$23:$F$31,5,0),0)</f>
        <v>4066</v>
      </c>
      <c r="Z244" s="10">
        <f>Customers!Z243+IFERROR(VLOOKUP(Z$4,Switching!$B$35:$F$44,5,0),0)-IFERROR(VLOOKUP(Z$4,Switching!$B$23:$F$31,5,0),0)</f>
        <v>833</v>
      </c>
      <c r="AA244" s="10">
        <f>Customers!AA243+IFERROR(VLOOKUP(AA$4,Switching!$B$35:$F$44,5,0),0)-IFERROR(VLOOKUP(AA$4,Switching!$B$23:$F$31,5,0),0)</f>
        <v>19</v>
      </c>
      <c r="AB244" s="10">
        <f>Customers!AB243+IFERROR(VLOOKUP(AB$4,Switching!$B$35:$F$44,5,0),0)-IFERROR(VLOOKUP(AB$4,Switching!$B$23:$F$31,5,0),0)</f>
        <v>187</v>
      </c>
      <c r="AC244" s="10">
        <f>Customers!AC243+IFERROR(VLOOKUP(AC$4,Switching!$B$35:$F$44,5,0),0)-IFERROR(VLOOKUP(AC$4,Switching!$B$23:$F$31,5,0),0)</f>
        <v>4</v>
      </c>
      <c r="AD244" s="10">
        <f>Customers!AD243+IFERROR(VLOOKUP(AD$4,Switching!$B$35:$F$44,5,0),0)-IFERROR(VLOOKUP(AD$4,Switching!$B$23:$F$31,5,0),0)</f>
        <v>18</v>
      </c>
      <c r="AE244" s="10">
        <f>Customers!AE243+IFERROR(VLOOKUP(AE$4,Switching!$B$35:$F$44,5,0),0)-IFERROR(VLOOKUP(AE$4,Switching!$B$23:$F$31,5,0),0)</f>
        <v>128</v>
      </c>
      <c r="AF244" s="10">
        <f>Customers!AF243+IFERROR(VLOOKUP(AF$4,Switching!$B$35:$F$44,5,0),0)-IFERROR(VLOOKUP(AF$4,Switching!$B$23:$F$31,5,0),0)</f>
        <v>13</v>
      </c>
      <c r="AG244" s="10">
        <f>Customers!AG243+IFERROR(VLOOKUP(AG$4,Switching!$B$35:$F$44,5,0),0)-IFERROR(VLOOKUP(AG$4,Switching!$B$23:$F$31,5,0),0)</f>
        <v>12</v>
      </c>
      <c r="AH244" s="10">
        <f>Customers!AH243+IFERROR(VLOOKUP(AH$4,Switching!$B$35:$F$44,5,0),0)-IFERROR(VLOOKUP(AH$4,Switching!$B$23:$F$31,5,0),0)</f>
        <v>401402</v>
      </c>
      <c r="AI244" s="35">
        <f t="shared" si="17"/>
        <v>48346</v>
      </c>
      <c r="AJ244" s="10">
        <f>Customers!AJ243+IFERROR(VLOOKUP(AJ$4,Switching!$B$35:$F$44,5,0),0)-IFERROR(VLOOKUP(AJ$4,Switching!$B$23:$F$31,5,0),0)</f>
        <v>30586.500552062909</v>
      </c>
      <c r="AK244" s="10">
        <f>Customers!AK243+IFERROR(VLOOKUP(AK$4,Switching!$B$35:$F$44,5,0),0)-IFERROR(VLOOKUP(AK$4,Switching!$B$23:$F$31,5,0),0)</f>
        <v>17759.499447937087</v>
      </c>
      <c r="AL244" s="10">
        <f>Customers!AL243+IFERROR(VLOOKUP(AL$4,Switching!$B$35:$F$44,5,0),0)-IFERROR(VLOOKUP(AL$4,Switching!$B$23:$F$31,5,0),0)</f>
        <v>52</v>
      </c>
      <c r="AM244" s="10">
        <f>Customers!AM243+IFERROR(VLOOKUP(AM$4,Switching!$B$35:$F$44,5,0),0)-IFERROR(VLOOKUP(AM$4,Switching!$B$23:$F$31,5,0),0)</f>
        <v>2603</v>
      </c>
      <c r="AN244" s="10">
        <f>Customers!AN243+IFERROR(VLOOKUP(AN$4,Switching!$B$35:$F$44,5,0),0)-IFERROR(VLOOKUP(AN$4,Switching!$B$23:$F$31,5,0),0)</f>
        <v>48</v>
      </c>
      <c r="AO244" s="10">
        <f>Customers!AO243+IFERROR(VLOOKUP(AO$4,Switching!$B$35:$F$44,5,0),0)-IFERROR(VLOOKUP(AO$4,Switching!$B$23:$F$31,5,0),0)</f>
        <v>233</v>
      </c>
      <c r="AP244" s="10">
        <f>Customers!AP243+IFERROR(VLOOKUP(AP$4,Switching!$B$35:$F$44,5,0),0)-IFERROR(VLOOKUP(AP$4,Switching!$B$23:$F$31,5,0),0)</f>
        <v>21</v>
      </c>
      <c r="AQ244" s="10">
        <f>Customers!AQ243+IFERROR(VLOOKUP(AQ$4,Switching!$B$35:$F$44,5,0),0)-IFERROR(VLOOKUP(AQ$4,Switching!$B$23:$F$31,5,0),0)</f>
        <v>208</v>
      </c>
      <c r="AR244" s="10">
        <f>Customers!AR243+IFERROR(VLOOKUP(AR$4,Switching!$B$35:$F$44,5,0),0)-IFERROR(VLOOKUP(AR$4,Switching!$B$23:$F$31,5,0),0)</f>
        <v>74</v>
      </c>
      <c r="AS244" s="10">
        <f>Customers!AS243+IFERROR(VLOOKUP(AS$4,Switching!$B$35:$F$44,5,0),0)-IFERROR(VLOOKUP(AS$4,Switching!$B$23:$F$31,5,0),0)</f>
        <v>100</v>
      </c>
      <c r="AT244" s="10">
        <f>Customers!AT243+IFERROR(VLOOKUP(AT$4,Switching!$B$35:$F$44,5,0),0)-IFERROR(VLOOKUP(AT$4,Switching!$B$23:$F$31,5,0),0)</f>
        <v>156</v>
      </c>
      <c r="AU244" s="10">
        <f>Customers!AU243+IFERROR(VLOOKUP(AU$4,Switching!$B$35:$F$44,5,0),0)-IFERROR(VLOOKUP(AU$4,Switching!$B$23:$F$31,5,0),0)</f>
        <v>12</v>
      </c>
      <c r="AV244" s="10">
        <f>Customers!AV243+IFERROR(VLOOKUP(AV$4,Switching!$B$35:$F$44,5,0),0)-IFERROR(VLOOKUP(AV$4,Switching!$B$23:$F$31,5,0),0)</f>
        <v>905</v>
      </c>
      <c r="AW244" s="10">
        <f>Customers!AW243+IFERROR(VLOOKUP(AW$4,Switching!$B$35:$F$44,5,0),0)-IFERROR(VLOOKUP(AW$4,Switching!$B$23:$F$31,5,0),0)</f>
        <v>1</v>
      </c>
      <c r="AX244" s="10">
        <f>Customers!AX243+IFERROR(VLOOKUP(AX$4,Switching!$B$35:$F$44,5,0),0)-IFERROR(VLOOKUP(AX$4,Switching!$B$23:$F$31,5,0),0)</f>
        <v>2</v>
      </c>
    </row>
    <row r="245" spans="1:50" x14ac:dyDescent="0.25">
      <c r="A245" s="8">
        <v>2034</v>
      </c>
      <c r="B245" s="8">
        <v>6</v>
      </c>
      <c r="C245" s="8" t="s">
        <v>720</v>
      </c>
      <c r="D245" s="10">
        <f>Customers!D244+IFERROR(VLOOKUP(D$4,Switching!$B$35:$F$44,5,0),0)-IFERROR(VLOOKUP(D$4,Switching!$B$23:$F$31,5,0),0)</f>
        <v>465429.74240824801</v>
      </c>
      <c r="E245" s="36">
        <f t="shared" si="18"/>
        <v>737</v>
      </c>
      <c r="F245" s="10">
        <f>Customers!F244+IFERROR(VLOOKUP(F$4,Switching!$B$35:$F$44,5,0),0)-IFERROR(VLOOKUP(F$4,Switching!$B$23:$F$31,5,0),0)</f>
        <v>435</v>
      </c>
      <c r="G245" s="10">
        <f>Customers!G244+IFERROR(VLOOKUP(G$4,Switching!$B$35:$F$44,5,0),0)-IFERROR(VLOOKUP(G$4,Switching!$B$23:$F$31,5,0),0)</f>
        <v>302</v>
      </c>
      <c r="H245" s="35">
        <f t="shared" si="19"/>
        <v>84320</v>
      </c>
      <c r="I245" s="10">
        <f>Customers!I244+IFERROR(VLOOKUP(I$4,Switching!$B$35:$F$44,5,0),0)-IFERROR(VLOOKUP(I$4,Switching!$B$23:$F$31,5,0),0)</f>
        <v>65249.497248666943</v>
      </c>
      <c r="J245" s="10">
        <f>Customers!J244+IFERROR(VLOOKUP(J$4,Switching!$B$35:$F$44,5,0),0)-IFERROR(VLOOKUP(J$4,Switching!$B$23:$F$31,5,0),0)</f>
        <v>19070.502751333057</v>
      </c>
      <c r="K245" s="10">
        <f>Customers!K244+IFERROR(VLOOKUP(K$4,Switching!$B$35:$F$44,5,0),0)-IFERROR(VLOOKUP(K$4,Switching!$B$23:$F$31,5,0),0)</f>
        <v>195</v>
      </c>
      <c r="L245" s="10">
        <f>Customers!L244+IFERROR(VLOOKUP(L$4,Switching!$B$35:$F$44,5,0),0)-IFERROR(VLOOKUP(L$4,Switching!$B$23:$F$31,5,0),0)</f>
        <v>4560</v>
      </c>
      <c r="M245" s="10">
        <f>Customers!M244+IFERROR(VLOOKUP(M$4,Switching!$B$35:$F$44,5,0),0)-IFERROR(VLOOKUP(M$4,Switching!$B$23:$F$31,5,0),0)</f>
        <v>216</v>
      </c>
      <c r="N245" s="10">
        <f>Customers!N244+IFERROR(VLOOKUP(N$4,Switching!$B$35:$F$44,5,0),0)-IFERROR(VLOOKUP(N$4,Switching!$B$23:$F$31,5,0),0)</f>
        <v>524</v>
      </c>
      <c r="O245" s="10">
        <f>Customers!O244+IFERROR(VLOOKUP(O$4,Switching!$B$35:$F$44,5,0),0)-IFERROR(VLOOKUP(O$4,Switching!$B$23:$F$31,5,0),0)</f>
        <v>52</v>
      </c>
      <c r="P245" s="10">
        <f>Customers!P244+IFERROR(VLOOKUP(P$4,Switching!$B$35:$F$44,5,0),0)-IFERROR(VLOOKUP(P$4,Switching!$B$23:$F$31,5,0),0)</f>
        <v>747</v>
      </c>
      <c r="Q245" s="10">
        <f>Customers!Q244+IFERROR(VLOOKUP(Q$4,Switching!$B$35:$F$44,5,0),0)-IFERROR(VLOOKUP(Q$4,Switching!$B$23:$F$31,5,0),0)</f>
        <v>1</v>
      </c>
      <c r="R245" s="10">
        <f>Customers!R244+IFERROR(VLOOKUP(R$4,Switching!$B$35:$F$44,5,0),0)-IFERROR(VLOOKUP(R$4,Switching!$B$23:$F$31,5,0),0)</f>
        <v>6</v>
      </c>
      <c r="S245" s="10">
        <f>Customers!S244+IFERROR(VLOOKUP(S$4,Switching!$B$35:$F$44,5,0),0)-IFERROR(VLOOKUP(S$4,Switching!$B$23:$F$31,5,0),0)</f>
        <v>5</v>
      </c>
      <c r="T245" s="10">
        <f t="shared" si="15"/>
        <v>12</v>
      </c>
      <c r="U245" s="10">
        <f>Customers!U244+IFERROR(VLOOKUP(U$4,Switching!$B$35:$F$44,5,0),0)-IFERROR(VLOOKUP(U$4,Switching!$B$23:$F$31,5,0),0)</f>
        <v>32</v>
      </c>
      <c r="V245" s="10">
        <f>Customers!V244+IFERROR(VLOOKUP(V$4,Switching!$B$35:$F$44,5,0),0)-IFERROR(VLOOKUP(V$4,Switching!$B$23:$F$31,5,0),0)</f>
        <v>1</v>
      </c>
      <c r="W245" s="10">
        <f>Customers!W244+IFERROR(VLOOKUP(W$4,Switching!$B$35:$F$44,5,0),0)-IFERROR(VLOOKUP(W$4,Switching!$B$23:$F$31,5,0),0)</f>
        <v>23094</v>
      </c>
      <c r="X245" s="35">
        <f t="shared" si="16"/>
        <v>4901</v>
      </c>
      <c r="Y245" s="10">
        <f>Customers!Y244+IFERROR(VLOOKUP(Y$4,Switching!$B$35:$F$44,5,0),0)-IFERROR(VLOOKUP(Y$4,Switching!$B$23:$F$31,5,0),0)</f>
        <v>4068</v>
      </c>
      <c r="Z245" s="10">
        <f>Customers!Z244+IFERROR(VLOOKUP(Z$4,Switching!$B$35:$F$44,5,0),0)-IFERROR(VLOOKUP(Z$4,Switching!$B$23:$F$31,5,0),0)</f>
        <v>833</v>
      </c>
      <c r="AA245" s="10">
        <f>Customers!AA244+IFERROR(VLOOKUP(AA$4,Switching!$B$35:$F$44,5,0),0)-IFERROR(VLOOKUP(AA$4,Switching!$B$23:$F$31,5,0),0)</f>
        <v>19</v>
      </c>
      <c r="AB245" s="10">
        <f>Customers!AB244+IFERROR(VLOOKUP(AB$4,Switching!$B$35:$F$44,5,0),0)-IFERROR(VLOOKUP(AB$4,Switching!$B$23:$F$31,5,0),0)</f>
        <v>187</v>
      </c>
      <c r="AC245" s="10">
        <f>Customers!AC244+IFERROR(VLOOKUP(AC$4,Switching!$B$35:$F$44,5,0),0)-IFERROR(VLOOKUP(AC$4,Switching!$B$23:$F$31,5,0),0)</f>
        <v>4</v>
      </c>
      <c r="AD245" s="10">
        <f>Customers!AD244+IFERROR(VLOOKUP(AD$4,Switching!$B$35:$F$44,5,0),0)-IFERROR(VLOOKUP(AD$4,Switching!$B$23:$F$31,5,0),0)</f>
        <v>18</v>
      </c>
      <c r="AE245" s="10">
        <f>Customers!AE244+IFERROR(VLOOKUP(AE$4,Switching!$B$35:$F$44,5,0),0)-IFERROR(VLOOKUP(AE$4,Switching!$B$23:$F$31,5,0),0)</f>
        <v>128</v>
      </c>
      <c r="AF245" s="10">
        <f>Customers!AF244+IFERROR(VLOOKUP(AF$4,Switching!$B$35:$F$44,5,0),0)-IFERROR(VLOOKUP(AF$4,Switching!$B$23:$F$31,5,0),0)</f>
        <v>13</v>
      </c>
      <c r="AG245" s="10">
        <f>Customers!AG244+IFERROR(VLOOKUP(AG$4,Switching!$B$35:$F$44,5,0),0)-IFERROR(VLOOKUP(AG$4,Switching!$B$23:$F$31,5,0),0)</f>
        <v>12</v>
      </c>
      <c r="AH245" s="10">
        <f>Customers!AH244+IFERROR(VLOOKUP(AH$4,Switching!$B$35:$F$44,5,0),0)-IFERROR(VLOOKUP(AH$4,Switching!$B$23:$F$31,5,0),0)</f>
        <v>401554</v>
      </c>
      <c r="AI245" s="35">
        <f t="shared" si="17"/>
        <v>48363</v>
      </c>
      <c r="AJ245" s="10">
        <f>Customers!AJ244+IFERROR(VLOOKUP(AJ$4,Switching!$B$35:$F$44,5,0),0)-IFERROR(VLOOKUP(AJ$4,Switching!$B$23:$F$31,5,0),0)</f>
        <v>30597.256224791003</v>
      </c>
      <c r="AK245" s="10">
        <f>Customers!AK244+IFERROR(VLOOKUP(AK$4,Switching!$B$35:$F$44,5,0),0)-IFERROR(VLOOKUP(AK$4,Switching!$B$23:$F$31,5,0),0)</f>
        <v>17765.743775208994</v>
      </c>
      <c r="AL245" s="10">
        <f>Customers!AL244+IFERROR(VLOOKUP(AL$4,Switching!$B$35:$F$44,5,0),0)-IFERROR(VLOOKUP(AL$4,Switching!$B$23:$F$31,5,0),0)</f>
        <v>52</v>
      </c>
      <c r="AM245" s="10">
        <f>Customers!AM244+IFERROR(VLOOKUP(AM$4,Switching!$B$35:$F$44,5,0),0)-IFERROR(VLOOKUP(AM$4,Switching!$B$23:$F$31,5,0),0)</f>
        <v>2603</v>
      </c>
      <c r="AN245" s="10">
        <f>Customers!AN244+IFERROR(VLOOKUP(AN$4,Switching!$B$35:$F$44,5,0),0)-IFERROR(VLOOKUP(AN$4,Switching!$B$23:$F$31,5,0),0)</f>
        <v>48</v>
      </c>
      <c r="AO245" s="10">
        <f>Customers!AO244+IFERROR(VLOOKUP(AO$4,Switching!$B$35:$F$44,5,0),0)-IFERROR(VLOOKUP(AO$4,Switching!$B$23:$F$31,5,0),0)</f>
        <v>233</v>
      </c>
      <c r="AP245" s="10">
        <f>Customers!AP244+IFERROR(VLOOKUP(AP$4,Switching!$B$35:$F$44,5,0),0)-IFERROR(VLOOKUP(AP$4,Switching!$B$23:$F$31,5,0),0)</f>
        <v>21</v>
      </c>
      <c r="AQ245" s="10">
        <f>Customers!AQ244+IFERROR(VLOOKUP(AQ$4,Switching!$B$35:$F$44,5,0),0)-IFERROR(VLOOKUP(AQ$4,Switching!$B$23:$F$31,5,0),0)</f>
        <v>208</v>
      </c>
      <c r="AR245" s="10">
        <f>Customers!AR244+IFERROR(VLOOKUP(AR$4,Switching!$B$35:$F$44,5,0),0)-IFERROR(VLOOKUP(AR$4,Switching!$B$23:$F$31,5,0),0)</f>
        <v>74</v>
      </c>
      <c r="AS245" s="10">
        <f>Customers!AS244+IFERROR(VLOOKUP(AS$4,Switching!$B$35:$F$44,5,0),0)-IFERROR(VLOOKUP(AS$4,Switching!$B$23:$F$31,5,0),0)</f>
        <v>100</v>
      </c>
      <c r="AT245" s="10">
        <f>Customers!AT244+IFERROR(VLOOKUP(AT$4,Switching!$B$35:$F$44,5,0),0)-IFERROR(VLOOKUP(AT$4,Switching!$B$23:$F$31,5,0),0)</f>
        <v>156</v>
      </c>
      <c r="AU245" s="10">
        <f>Customers!AU244+IFERROR(VLOOKUP(AU$4,Switching!$B$35:$F$44,5,0),0)-IFERROR(VLOOKUP(AU$4,Switching!$B$23:$F$31,5,0),0)</f>
        <v>12</v>
      </c>
      <c r="AV245" s="10">
        <f>Customers!AV244+IFERROR(VLOOKUP(AV$4,Switching!$B$35:$F$44,5,0),0)-IFERROR(VLOOKUP(AV$4,Switching!$B$23:$F$31,5,0),0)</f>
        <v>905</v>
      </c>
      <c r="AW245" s="10">
        <f>Customers!AW244+IFERROR(VLOOKUP(AW$4,Switching!$B$35:$F$44,5,0),0)-IFERROR(VLOOKUP(AW$4,Switching!$B$23:$F$31,5,0),0)</f>
        <v>1</v>
      </c>
      <c r="AX245" s="10">
        <f>Customers!AX244+IFERROR(VLOOKUP(AX$4,Switching!$B$35:$F$44,5,0),0)-IFERROR(VLOOKUP(AX$4,Switching!$B$23:$F$31,5,0),0)</f>
        <v>2</v>
      </c>
    </row>
    <row r="246" spans="1:50" x14ac:dyDescent="0.25">
      <c r="A246" s="8">
        <v>2034</v>
      </c>
      <c r="B246" s="8">
        <v>7</v>
      </c>
      <c r="C246" s="8" t="s">
        <v>721</v>
      </c>
      <c r="D246" s="10">
        <f>Customers!D245+IFERROR(VLOOKUP(D$4,Switching!$B$35:$F$44,5,0),0)-IFERROR(VLOOKUP(D$4,Switching!$B$23:$F$31,5,0),0)</f>
        <v>465557.30490600201</v>
      </c>
      <c r="E246" s="36">
        <f t="shared" si="18"/>
        <v>733</v>
      </c>
      <c r="F246" s="10">
        <f>Customers!F245+IFERROR(VLOOKUP(F$4,Switching!$B$35:$F$44,5,0),0)-IFERROR(VLOOKUP(F$4,Switching!$B$23:$F$31,5,0),0)</f>
        <v>432</v>
      </c>
      <c r="G246" s="10">
        <f>Customers!G245+IFERROR(VLOOKUP(G$4,Switching!$B$35:$F$44,5,0),0)-IFERROR(VLOOKUP(G$4,Switching!$B$23:$F$31,5,0),0)</f>
        <v>301</v>
      </c>
      <c r="H246" s="35">
        <f t="shared" si="19"/>
        <v>84330</v>
      </c>
      <c r="I246" s="10">
        <f>Customers!I245+IFERROR(VLOOKUP(I$4,Switching!$B$35:$F$44,5,0),0)-IFERROR(VLOOKUP(I$4,Switching!$B$23:$F$31,5,0),0)</f>
        <v>65257.245659954715</v>
      </c>
      <c r="J246" s="10">
        <f>Customers!J245+IFERROR(VLOOKUP(J$4,Switching!$B$35:$F$44,5,0),0)-IFERROR(VLOOKUP(J$4,Switching!$B$23:$F$31,5,0),0)</f>
        <v>19072.754340045289</v>
      </c>
      <c r="K246" s="10">
        <f>Customers!K245+IFERROR(VLOOKUP(K$4,Switching!$B$35:$F$44,5,0),0)-IFERROR(VLOOKUP(K$4,Switching!$B$23:$F$31,5,0),0)</f>
        <v>195</v>
      </c>
      <c r="L246" s="10">
        <f>Customers!L245+IFERROR(VLOOKUP(L$4,Switching!$B$35:$F$44,5,0),0)-IFERROR(VLOOKUP(L$4,Switching!$B$23:$F$31,5,0),0)</f>
        <v>4560</v>
      </c>
      <c r="M246" s="10">
        <f>Customers!M245+IFERROR(VLOOKUP(M$4,Switching!$B$35:$F$44,5,0),0)-IFERROR(VLOOKUP(M$4,Switching!$B$23:$F$31,5,0),0)</f>
        <v>216</v>
      </c>
      <c r="N246" s="10">
        <f>Customers!N245+IFERROR(VLOOKUP(N$4,Switching!$B$35:$F$44,5,0),0)-IFERROR(VLOOKUP(N$4,Switching!$B$23:$F$31,5,0),0)</f>
        <v>524</v>
      </c>
      <c r="O246" s="10">
        <f>Customers!O245+IFERROR(VLOOKUP(O$4,Switching!$B$35:$F$44,5,0),0)-IFERROR(VLOOKUP(O$4,Switching!$B$23:$F$31,5,0),0)</f>
        <v>52</v>
      </c>
      <c r="P246" s="10">
        <f>Customers!P245+IFERROR(VLOOKUP(P$4,Switching!$B$35:$F$44,5,0),0)-IFERROR(VLOOKUP(P$4,Switching!$B$23:$F$31,5,0),0)</f>
        <v>747</v>
      </c>
      <c r="Q246" s="10">
        <f>Customers!Q245+IFERROR(VLOOKUP(Q$4,Switching!$B$35:$F$44,5,0),0)-IFERROR(VLOOKUP(Q$4,Switching!$B$23:$F$31,5,0),0)</f>
        <v>1</v>
      </c>
      <c r="R246" s="10">
        <f>Customers!R245+IFERROR(VLOOKUP(R$4,Switching!$B$35:$F$44,5,0),0)-IFERROR(VLOOKUP(R$4,Switching!$B$23:$F$31,5,0),0)</f>
        <v>6</v>
      </c>
      <c r="S246" s="10">
        <f>Customers!S245+IFERROR(VLOOKUP(S$4,Switching!$B$35:$F$44,5,0),0)-IFERROR(VLOOKUP(S$4,Switching!$B$23:$F$31,5,0),0)</f>
        <v>5</v>
      </c>
      <c r="T246" s="10">
        <f t="shared" si="15"/>
        <v>12</v>
      </c>
      <c r="U246" s="10">
        <f>Customers!U245+IFERROR(VLOOKUP(U$4,Switching!$B$35:$F$44,5,0),0)-IFERROR(VLOOKUP(U$4,Switching!$B$23:$F$31,5,0),0)</f>
        <v>32</v>
      </c>
      <c r="V246" s="10">
        <f>Customers!V245+IFERROR(VLOOKUP(V$4,Switching!$B$35:$F$44,5,0),0)-IFERROR(VLOOKUP(V$4,Switching!$B$23:$F$31,5,0),0)</f>
        <v>1</v>
      </c>
      <c r="W246" s="10">
        <f>Customers!W245+IFERROR(VLOOKUP(W$4,Switching!$B$35:$F$44,5,0),0)-IFERROR(VLOOKUP(W$4,Switching!$B$23:$F$31,5,0),0)</f>
        <v>23045</v>
      </c>
      <c r="X246" s="35">
        <f t="shared" si="16"/>
        <v>4903</v>
      </c>
      <c r="Y246" s="10">
        <f>Customers!Y245+IFERROR(VLOOKUP(Y$4,Switching!$B$35:$F$44,5,0),0)-IFERROR(VLOOKUP(Y$4,Switching!$B$23:$F$31,5,0),0)</f>
        <v>4069</v>
      </c>
      <c r="Z246" s="10">
        <f>Customers!Z245+IFERROR(VLOOKUP(Z$4,Switching!$B$35:$F$44,5,0),0)-IFERROR(VLOOKUP(Z$4,Switching!$B$23:$F$31,5,0),0)</f>
        <v>834</v>
      </c>
      <c r="AA246" s="10">
        <f>Customers!AA245+IFERROR(VLOOKUP(AA$4,Switching!$B$35:$F$44,5,0),0)-IFERROR(VLOOKUP(AA$4,Switching!$B$23:$F$31,5,0),0)</f>
        <v>19</v>
      </c>
      <c r="AB246" s="10">
        <f>Customers!AB245+IFERROR(VLOOKUP(AB$4,Switching!$B$35:$F$44,5,0),0)-IFERROR(VLOOKUP(AB$4,Switching!$B$23:$F$31,5,0),0)</f>
        <v>187</v>
      </c>
      <c r="AC246" s="10">
        <f>Customers!AC245+IFERROR(VLOOKUP(AC$4,Switching!$B$35:$F$44,5,0),0)-IFERROR(VLOOKUP(AC$4,Switching!$B$23:$F$31,5,0),0)</f>
        <v>4</v>
      </c>
      <c r="AD246" s="10">
        <f>Customers!AD245+IFERROR(VLOOKUP(AD$4,Switching!$B$35:$F$44,5,0),0)-IFERROR(VLOOKUP(AD$4,Switching!$B$23:$F$31,5,0),0)</f>
        <v>18</v>
      </c>
      <c r="AE246" s="10">
        <f>Customers!AE245+IFERROR(VLOOKUP(AE$4,Switching!$B$35:$F$44,5,0),0)-IFERROR(VLOOKUP(AE$4,Switching!$B$23:$F$31,5,0),0)</f>
        <v>128</v>
      </c>
      <c r="AF246" s="10">
        <f>Customers!AF245+IFERROR(VLOOKUP(AF$4,Switching!$B$35:$F$44,5,0),0)-IFERROR(VLOOKUP(AF$4,Switching!$B$23:$F$31,5,0),0)</f>
        <v>13</v>
      </c>
      <c r="AG246" s="10">
        <f>Customers!AG245+IFERROR(VLOOKUP(AG$4,Switching!$B$35:$F$44,5,0),0)-IFERROR(VLOOKUP(AG$4,Switching!$B$23:$F$31,5,0),0)</f>
        <v>12</v>
      </c>
      <c r="AH246" s="10">
        <f>Customers!AH245+IFERROR(VLOOKUP(AH$4,Switching!$B$35:$F$44,5,0),0)-IFERROR(VLOOKUP(AH$4,Switching!$B$23:$F$31,5,0),0)</f>
        <v>401707</v>
      </c>
      <c r="AI246" s="35">
        <f t="shared" si="17"/>
        <v>48380</v>
      </c>
      <c r="AJ246" s="10">
        <f>Customers!AJ245+IFERROR(VLOOKUP(AJ$4,Switching!$B$35:$F$44,5,0),0)-IFERROR(VLOOKUP(AJ$4,Switching!$B$23:$F$31,5,0),0)</f>
        <v>30608.011897519096</v>
      </c>
      <c r="AK246" s="10">
        <f>Customers!AK245+IFERROR(VLOOKUP(AK$4,Switching!$B$35:$F$44,5,0),0)-IFERROR(VLOOKUP(AK$4,Switching!$B$23:$F$31,5,0),0)</f>
        <v>17771.988102480904</v>
      </c>
      <c r="AL246" s="10">
        <f>Customers!AL245+IFERROR(VLOOKUP(AL$4,Switching!$B$35:$F$44,5,0),0)-IFERROR(VLOOKUP(AL$4,Switching!$B$23:$F$31,5,0),0)</f>
        <v>52</v>
      </c>
      <c r="AM246" s="10">
        <f>Customers!AM245+IFERROR(VLOOKUP(AM$4,Switching!$B$35:$F$44,5,0),0)-IFERROR(VLOOKUP(AM$4,Switching!$B$23:$F$31,5,0),0)</f>
        <v>2603</v>
      </c>
      <c r="AN246" s="10">
        <f>Customers!AN245+IFERROR(VLOOKUP(AN$4,Switching!$B$35:$F$44,5,0),0)-IFERROR(VLOOKUP(AN$4,Switching!$B$23:$F$31,5,0),0)</f>
        <v>48</v>
      </c>
      <c r="AO246" s="10">
        <f>Customers!AO245+IFERROR(VLOOKUP(AO$4,Switching!$B$35:$F$44,5,0),0)-IFERROR(VLOOKUP(AO$4,Switching!$B$23:$F$31,5,0),0)</f>
        <v>233</v>
      </c>
      <c r="AP246" s="10">
        <f>Customers!AP245+IFERROR(VLOOKUP(AP$4,Switching!$B$35:$F$44,5,0),0)-IFERROR(VLOOKUP(AP$4,Switching!$B$23:$F$31,5,0),0)</f>
        <v>21</v>
      </c>
      <c r="AQ246" s="10">
        <f>Customers!AQ245+IFERROR(VLOOKUP(AQ$4,Switching!$B$35:$F$44,5,0),0)-IFERROR(VLOOKUP(AQ$4,Switching!$B$23:$F$31,5,0),0)</f>
        <v>208</v>
      </c>
      <c r="AR246" s="10">
        <f>Customers!AR245+IFERROR(VLOOKUP(AR$4,Switching!$B$35:$F$44,5,0),0)-IFERROR(VLOOKUP(AR$4,Switching!$B$23:$F$31,5,0),0)</f>
        <v>74</v>
      </c>
      <c r="AS246" s="10">
        <f>Customers!AS245+IFERROR(VLOOKUP(AS$4,Switching!$B$35:$F$44,5,0),0)-IFERROR(VLOOKUP(AS$4,Switching!$B$23:$F$31,5,0),0)</f>
        <v>100</v>
      </c>
      <c r="AT246" s="10">
        <f>Customers!AT245+IFERROR(VLOOKUP(AT$4,Switching!$B$35:$F$44,5,0),0)-IFERROR(VLOOKUP(AT$4,Switching!$B$23:$F$31,5,0),0)</f>
        <v>156</v>
      </c>
      <c r="AU246" s="10">
        <f>Customers!AU245+IFERROR(VLOOKUP(AU$4,Switching!$B$35:$F$44,5,0),0)-IFERROR(VLOOKUP(AU$4,Switching!$B$23:$F$31,5,0),0)</f>
        <v>12</v>
      </c>
      <c r="AV246" s="10">
        <f>Customers!AV245+IFERROR(VLOOKUP(AV$4,Switching!$B$35:$F$44,5,0),0)-IFERROR(VLOOKUP(AV$4,Switching!$B$23:$F$31,5,0),0)</f>
        <v>905</v>
      </c>
      <c r="AW246" s="10">
        <f>Customers!AW245+IFERROR(VLOOKUP(AW$4,Switching!$B$35:$F$44,5,0),0)-IFERROR(VLOOKUP(AW$4,Switching!$B$23:$F$31,5,0),0)</f>
        <v>1</v>
      </c>
      <c r="AX246" s="10">
        <f>Customers!AX245+IFERROR(VLOOKUP(AX$4,Switching!$B$35:$F$44,5,0),0)-IFERROR(VLOOKUP(AX$4,Switching!$B$23:$F$31,5,0),0)</f>
        <v>2</v>
      </c>
    </row>
    <row r="247" spans="1:50" x14ac:dyDescent="0.25">
      <c r="A247" s="8">
        <v>2034</v>
      </c>
      <c r="B247" s="8">
        <v>8</v>
      </c>
      <c r="C247" s="8" t="s">
        <v>722</v>
      </c>
      <c r="D247" s="10">
        <f>Customers!D246+IFERROR(VLOOKUP(D$4,Switching!$B$35:$F$44,5,0),0)-IFERROR(VLOOKUP(D$4,Switching!$B$23:$F$31,5,0),0)</f>
        <v>465684.86754043697</v>
      </c>
      <c r="E247" s="36">
        <f t="shared" si="18"/>
        <v>731</v>
      </c>
      <c r="F247" s="10">
        <f>Customers!F246+IFERROR(VLOOKUP(F$4,Switching!$B$35:$F$44,5,0),0)-IFERROR(VLOOKUP(F$4,Switching!$B$23:$F$31,5,0),0)</f>
        <v>431</v>
      </c>
      <c r="G247" s="10">
        <f>Customers!G246+IFERROR(VLOOKUP(G$4,Switching!$B$35:$F$44,5,0),0)-IFERROR(VLOOKUP(G$4,Switching!$B$23:$F$31,5,0),0)</f>
        <v>300</v>
      </c>
      <c r="H247" s="35">
        <f t="shared" si="19"/>
        <v>84340</v>
      </c>
      <c r="I247" s="10">
        <f>Customers!I246+IFERROR(VLOOKUP(I$4,Switching!$B$35:$F$44,5,0),0)-IFERROR(VLOOKUP(I$4,Switching!$B$23:$F$31,5,0),0)</f>
        <v>65264.994071242487</v>
      </c>
      <c r="J247" s="10">
        <f>Customers!J246+IFERROR(VLOOKUP(J$4,Switching!$B$35:$F$44,5,0),0)-IFERROR(VLOOKUP(J$4,Switching!$B$23:$F$31,5,0),0)</f>
        <v>19075.005928757517</v>
      </c>
      <c r="K247" s="10">
        <f>Customers!K246+IFERROR(VLOOKUP(K$4,Switching!$B$35:$F$44,5,0),0)-IFERROR(VLOOKUP(K$4,Switching!$B$23:$F$31,5,0),0)</f>
        <v>195</v>
      </c>
      <c r="L247" s="10">
        <f>Customers!L246+IFERROR(VLOOKUP(L$4,Switching!$B$35:$F$44,5,0),0)-IFERROR(VLOOKUP(L$4,Switching!$B$23:$F$31,5,0),0)</f>
        <v>4560</v>
      </c>
      <c r="M247" s="10">
        <f>Customers!M246+IFERROR(VLOOKUP(M$4,Switching!$B$35:$F$44,5,0),0)-IFERROR(VLOOKUP(M$4,Switching!$B$23:$F$31,5,0),0)</f>
        <v>216</v>
      </c>
      <c r="N247" s="10">
        <f>Customers!N246+IFERROR(VLOOKUP(N$4,Switching!$B$35:$F$44,5,0),0)-IFERROR(VLOOKUP(N$4,Switching!$B$23:$F$31,5,0),0)</f>
        <v>524</v>
      </c>
      <c r="O247" s="10">
        <f>Customers!O246+IFERROR(VLOOKUP(O$4,Switching!$B$35:$F$44,5,0),0)-IFERROR(VLOOKUP(O$4,Switching!$B$23:$F$31,5,0),0)</f>
        <v>52</v>
      </c>
      <c r="P247" s="10">
        <f>Customers!P246+IFERROR(VLOOKUP(P$4,Switching!$B$35:$F$44,5,0),0)-IFERROR(VLOOKUP(P$4,Switching!$B$23:$F$31,5,0),0)</f>
        <v>747</v>
      </c>
      <c r="Q247" s="10">
        <f>Customers!Q246+IFERROR(VLOOKUP(Q$4,Switching!$B$35:$F$44,5,0),0)-IFERROR(VLOOKUP(Q$4,Switching!$B$23:$F$31,5,0),0)</f>
        <v>1</v>
      </c>
      <c r="R247" s="10">
        <f>Customers!R246+IFERROR(VLOOKUP(R$4,Switching!$B$35:$F$44,5,0),0)-IFERROR(VLOOKUP(R$4,Switching!$B$23:$F$31,5,0),0)</f>
        <v>6</v>
      </c>
      <c r="S247" s="10">
        <f>Customers!S246+IFERROR(VLOOKUP(S$4,Switching!$B$35:$F$44,5,0),0)-IFERROR(VLOOKUP(S$4,Switching!$B$23:$F$31,5,0),0)</f>
        <v>5</v>
      </c>
      <c r="T247" s="10">
        <f t="shared" si="15"/>
        <v>12</v>
      </c>
      <c r="U247" s="10">
        <f>Customers!U246+IFERROR(VLOOKUP(U$4,Switching!$B$35:$F$44,5,0),0)-IFERROR(VLOOKUP(U$4,Switching!$B$23:$F$31,5,0),0)</f>
        <v>32</v>
      </c>
      <c r="V247" s="10">
        <f>Customers!V246+IFERROR(VLOOKUP(V$4,Switching!$B$35:$F$44,5,0),0)-IFERROR(VLOOKUP(V$4,Switching!$B$23:$F$31,5,0),0)</f>
        <v>1</v>
      </c>
      <c r="W247" s="10">
        <f>Customers!W246+IFERROR(VLOOKUP(W$4,Switching!$B$35:$F$44,5,0),0)-IFERROR(VLOOKUP(W$4,Switching!$B$23:$F$31,5,0),0)</f>
        <v>23050</v>
      </c>
      <c r="X247" s="35">
        <f t="shared" si="16"/>
        <v>4905</v>
      </c>
      <c r="Y247" s="10">
        <f>Customers!Y246+IFERROR(VLOOKUP(Y$4,Switching!$B$35:$F$44,5,0),0)-IFERROR(VLOOKUP(Y$4,Switching!$B$23:$F$31,5,0),0)</f>
        <v>4071</v>
      </c>
      <c r="Z247" s="10">
        <f>Customers!Z246+IFERROR(VLOOKUP(Z$4,Switching!$B$35:$F$44,5,0),0)-IFERROR(VLOOKUP(Z$4,Switching!$B$23:$F$31,5,0),0)</f>
        <v>834</v>
      </c>
      <c r="AA247" s="10">
        <f>Customers!AA246+IFERROR(VLOOKUP(AA$4,Switching!$B$35:$F$44,5,0),0)-IFERROR(VLOOKUP(AA$4,Switching!$B$23:$F$31,5,0),0)</f>
        <v>19</v>
      </c>
      <c r="AB247" s="10">
        <f>Customers!AB246+IFERROR(VLOOKUP(AB$4,Switching!$B$35:$F$44,5,0),0)-IFERROR(VLOOKUP(AB$4,Switching!$B$23:$F$31,5,0),0)</f>
        <v>187</v>
      </c>
      <c r="AC247" s="10">
        <f>Customers!AC246+IFERROR(VLOOKUP(AC$4,Switching!$B$35:$F$44,5,0),0)-IFERROR(VLOOKUP(AC$4,Switching!$B$23:$F$31,5,0),0)</f>
        <v>4</v>
      </c>
      <c r="AD247" s="10">
        <f>Customers!AD246+IFERROR(VLOOKUP(AD$4,Switching!$B$35:$F$44,5,0),0)-IFERROR(VLOOKUP(AD$4,Switching!$B$23:$F$31,5,0),0)</f>
        <v>18</v>
      </c>
      <c r="AE247" s="10">
        <f>Customers!AE246+IFERROR(VLOOKUP(AE$4,Switching!$B$35:$F$44,5,0),0)-IFERROR(VLOOKUP(AE$4,Switching!$B$23:$F$31,5,0),0)</f>
        <v>128</v>
      </c>
      <c r="AF247" s="10">
        <f>Customers!AF246+IFERROR(VLOOKUP(AF$4,Switching!$B$35:$F$44,5,0),0)-IFERROR(VLOOKUP(AF$4,Switching!$B$23:$F$31,5,0),0)</f>
        <v>13</v>
      </c>
      <c r="AG247" s="10">
        <f>Customers!AG246+IFERROR(VLOOKUP(AG$4,Switching!$B$35:$F$44,5,0),0)-IFERROR(VLOOKUP(AG$4,Switching!$B$23:$F$31,5,0),0)</f>
        <v>12</v>
      </c>
      <c r="AH247" s="10">
        <f>Customers!AH246+IFERROR(VLOOKUP(AH$4,Switching!$B$35:$F$44,5,0),0)-IFERROR(VLOOKUP(AH$4,Switching!$B$23:$F$31,5,0),0)</f>
        <v>401859</v>
      </c>
      <c r="AI247" s="35">
        <f t="shared" si="17"/>
        <v>48397</v>
      </c>
      <c r="AJ247" s="10">
        <f>Customers!AJ246+IFERROR(VLOOKUP(AJ$4,Switching!$B$35:$F$44,5,0),0)-IFERROR(VLOOKUP(AJ$4,Switching!$B$23:$F$31,5,0),0)</f>
        <v>30618.767570247186</v>
      </c>
      <c r="AK247" s="10">
        <f>Customers!AK246+IFERROR(VLOOKUP(AK$4,Switching!$B$35:$F$44,5,0),0)-IFERROR(VLOOKUP(AK$4,Switching!$B$23:$F$31,5,0),0)</f>
        <v>17778.23242975281</v>
      </c>
      <c r="AL247" s="10">
        <f>Customers!AL246+IFERROR(VLOOKUP(AL$4,Switching!$B$35:$F$44,5,0),0)-IFERROR(VLOOKUP(AL$4,Switching!$B$23:$F$31,5,0),0)</f>
        <v>52</v>
      </c>
      <c r="AM247" s="10">
        <f>Customers!AM246+IFERROR(VLOOKUP(AM$4,Switching!$B$35:$F$44,5,0),0)-IFERROR(VLOOKUP(AM$4,Switching!$B$23:$F$31,5,0),0)</f>
        <v>2603</v>
      </c>
      <c r="AN247" s="10">
        <f>Customers!AN246+IFERROR(VLOOKUP(AN$4,Switching!$B$35:$F$44,5,0),0)-IFERROR(VLOOKUP(AN$4,Switching!$B$23:$F$31,5,0),0)</f>
        <v>48</v>
      </c>
      <c r="AO247" s="10">
        <f>Customers!AO246+IFERROR(VLOOKUP(AO$4,Switching!$B$35:$F$44,5,0),0)-IFERROR(VLOOKUP(AO$4,Switching!$B$23:$F$31,5,0),0)</f>
        <v>233</v>
      </c>
      <c r="AP247" s="10">
        <f>Customers!AP246+IFERROR(VLOOKUP(AP$4,Switching!$B$35:$F$44,5,0),0)-IFERROR(VLOOKUP(AP$4,Switching!$B$23:$F$31,5,0),0)</f>
        <v>21</v>
      </c>
      <c r="AQ247" s="10">
        <f>Customers!AQ246+IFERROR(VLOOKUP(AQ$4,Switching!$B$35:$F$44,5,0),0)-IFERROR(VLOOKUP(AQ$4,Switching!$B$23:$F$31,5,0),0)</f>
        <v>208</v>
      </c>
      <c r="AR247" s="10">
        <f>Customers!AR246+IFERROR(VLOOKUP(AR$4,Switching!$B$35:$F$44,5,0),0)-IFERROR(VLOOKUP(AR$4,Switching!$B$23:$F$31,5,0),0)</f>
        <v>74</v>
      </c>
      <c r="AS247" s="10">
        <f>Customers!AS246+IFERROR(VLOOKUP(AS$4,Switching!$B$35:$F$44,5,0),0)-IFERROR(VLOOKUP(AS$4,Switching!$B$23:$F$31,5,0),0)</f>
        <v>100</v>
      </c>
      <c r="AT247" s="10">
        <f>Customers!AT246+IFERROR(VLOOKUP(AT$4,Switching!$B$35:$F$44,5,0),0)-IFERROR(VLOOKUP(AT$4,Switching!$B$23:$F$31,5,0),0)</f>
        <v>156</v>
      </c>
      <c r="AU247" s="10">
        <f>Customers!AU246+IFERROR(VLOOKUP(AU$4,Switching!$B$35:$F$44,5,0),0)-IFERROR(VLOOKUP(AU$4,Switching!$B$23:$F$31,5,0),0)</f>
        <v>12</v>
      </c>
      <c r="AV247" s="10">
        <f>Customers!AV246+IFERROR(VLOOKUP(AV$4,Switching!$B$35:$F$44,5,0),0)-IFERROR(VLOOKUP(AV$4,Switching!$B$23:$F$31,5,0),0)</f>
        <v>905</v>
      </c>
      <c r="AW247" s="10">
        <f>Customers!AW246+IFERROR(VLOOKUP(AW$4,Switching!$B$35:$F$44,5,0),0)-IFERROR(VLOOKUP(AW$4,Switching!$B$23:$F$31,5,0),0)</f>
        <v>1</v>
      </c>
      <c r="AX247" s="10">
        <f>Customers!AX246+IFERROR(VLOOKUP(AX$4,Switching!$B$35:$F$44,5,0),0)-IFERROR(VLOOKUP(AX$4,Switching!$B$23:$F$31,5,0),0)</f>
        <v>2</v>
      </c>
    </row>
    <row r="248" spans="1:50" x14ac:dyDescent="0.25">
      <c r="A248" s="8">
        <v>2034</v>
      </c>
      <c r="B248" s="8">
        <v>9</v>
      </c>
      <c r="C248" s="8" t="s">
        <v>723</v>
      </c>
      <c r="D248" s="10">
        <f>Customers!D247+IFERROR(VLOOKUP(D$4,Switching!$B$35:$F$44,5,0),0)-IFERROR(VLOOKUP(D$4,Switching!$B$23:$F$31,5,0),0)</f>
        <v>465812.43003818998</v>
      </c>
      <c r="E248" s="36">
        <f t="shared" si="18"/>
        <v>729</v>
      </c>
      <c r="F248" s="10">
        <f>Customers!F247+IFERROR(VLOOKUP(F$4,Switching!$B$35:$F$44,5,0),0)-IFERROR(VLOOKUP(F$4,Switching!$B$23:$F$31,5,0),0)</f>
        <v>430</v>
      </c>
      <c r="G248" s="10">
        <f>Customers!G247+IFERROR(VLOOKUP(G$4,Switching!$B$35:$F$44,5,0),0)-IFERROR(VLOOKUP(G$4,Switching!$B$23:$F$31,5,0),0)</f>
        <v>299</v>
      </c>
      <c r="H248" s="35">
        <f t="shared" si="19"/>
        <v>84350</v>
      </c>
      <c r="I248" s="10">
        <f>Customers!I247+IFERROR(VLOOKUP(I$4,Switching!$B$35:$F$44,5,0),0)-IFERROR(VLOOKUP(I$4,Switching!$B$23:$F$31,5,0),0)</f>
        <v>65272.742482530251</v>
      </c>
      <c r="J248" s="10">
        <f>Customers!J247+IFERROR(VLOOKUP(J$4,Switching!$B$35:$F$44,5,0),0)-IFERROR(VLOOKUP(J$4,Switching!$B$23:$F$31,5,0),0)</f>
        <v>19077.257517469749</v>
      </c>
      <c r="K248" s="10">
        <f>Customers!K247+IFERROR(VLOOKUP(K$4,Switching!$B$35:$F$44,5,0),0)-IFERROR(VLOOKUP(K$4,Switching!$B$23:$F$31,5,0),0)</f>
        <v>195</v>
      </c>
      <c r="L248" s="10">
        <f>Customers!L247+IFERROR(VLOOKUP(L$4,Switching!$B$35:$F$44,5,0),0)-IFERROR(VLOOKUP(L$4,Switching!$B$23:$F$31,5,0),0)</f>
        <v>4560</v>
      </c>
      <c r="M248" s="10">
        <f>Customers!M247+IFERROR(VLOOKUP(M$4,Switching!$B$35:$F$44,5,0),0)-IFERROR(VLOOKUP(M$4,Switching!$B$23:$F$31,5,0),0)</f>
        <v>216</v>
      </c>
      <c r="N248" s="10">
        <f>Customers!N247+IFERROR(VLOOKUP(N$4,Switching!$B$35:$F$44,5,0),0)-IFERROR(VLOOKUP(N$4,Switching!$B$23:$F$31,5,0),0)</f>
        <v>524</v>
      </c>
      <c r="O248" s="10">
        <f>Customers!O247+IFERROR(VLOOKUP(O$4,Switching!$B$35:$F$44,5,0),0)-IFERROR(VLOOKUP(O$4,Switching!$B$23:$F$31,5,0),0)</f>
        <v>52</v>
      </c>
      <c r="P248" s="10">
        <f>Customers!P247+IFERROR(VLOOKUP(P$4,Switching!$B$35:$F$44,5,0),0)-IFERROR(VLOOKUP(P$4,Switching!$B$23:$F$31,5,0),0)</f>
        <v>747</v>
      </c>
      <c r="Q248" s="10">
        <f>Customers!Q247+IFERROR(VLOOKUP(Q$4,Switching!$B$35:$F$44,5,0),0)-IFERROR(VLOOKUP(Q$4,Switching!$B$23:$F$31,5,0),0)</f>
        <v>1</v>
      </c>
      <c r="R248" s="10">
        <f>Customers!R247+IFERROR(VLOOKUP(R$4,Switching!$B$35:$F$44,5,0),0)-IFERROR(VLOOKUP(R$4,Switching!$B$23:$F$31,5,0),0)</f>
        <v>6</v>
      </c>
      <c r="S248" s="10">
        <f>Customers!S247+IFERROR(VLOOKUP(S$4,Switching!$B$35:$F$44,5,0),0)-IFERROR(VLOOKUP(S$4,Switching!$B$23:$F$31,5,0),0)</f>
        <v>5</v>
      </c>
      <c r="T248" s="10">
        <f t="shared" si="15"/>
        <v>12</v>
      </c>
      <c r="U248" s="10">
        <f>Customers!U247+IFERROR(VLOOKUP(U$4,Switching!$B$35:$F$44,5,0),0)-IFERROR(VLOOKUP(U$4,Switching!$B$23:$F$31,5,0),0)</f>
        <v>32</v>
      </c>
      <c r="V248" s="10">
        <f>Customers!V247+IFERROR(VLOOKUP(V$4,Switching!$B$35:$F$44,5,0),0)-IFERROR(VLOOKUP(V$4,Switching!$B$23:$F$31,5,0),0)</f>
        <v>1</v>
      </c>
      <c r="W248" s="10">
        <f>Customers!W247+IFERROR(VLOOKUP(W$4,Switching!$B$35:$F$44,5,0),0)-IFERROR(VLOOKUP(W$4,Switching!$B$23:$F$31,5,0),0)</f>
        <v>23055</v>
      </c>
      <c r="X248" s="35">
        <f t="shared" si="16"/>
        <v>4907</v>
      </c>
      <c r="Y248" s="10">
        <f>Customers!Y247+IFERROR(VLOOKUP(Y$4,Switching!$B$35:$F$44,5,0),0)-IFERROR(VLOOKUP(Y$4,Switching!$B$23:$F$31,5,0),0)</f>
        <v>4073</v>
      </c>
      <c r="Z248" s="10">
        <f>Customers!Z247+IFERROR(VLOOKUP(Z$4,Switching!$B$35:$F$44,5,0),0)-IFERROR(VLOOKUP(Z$4,Switching!$B$23:$F$31,5,0),0)</f>
        <v>834</v>
      </c>
      <c r="AA248" s="10">
        <f>Customers!AA247+IFERROR(VLOOKUP(AA$4,Switching!$B$35:$F$44,5,0),0)-IFERROR(VLOOKUP(AA$4,Switching!$B$23:$F$31,5,0),0)</f>
        <v>19</v>
      </c>
      <c r="AB248" s="10">
        <f>Customers!AB247+IFERROR(VLOOKUP(AB$4,Switching!$B$35:$F$44,5,0),0)-IFERROR(VLOOKUP(AB$4,Switching!$B$23:$F$31,5,0),0)</f>
        <v>187</v>
      </c>
      <c r="AC248" s="10">
        <f>Customers!AC247+IFERROR(VLOOKUP(AC$4,Switching!$B$35:$F$44,5,0),0)-IFERROR(VLOOKUP(AC$4,Switching!$B$23:$F$31,5,0),0)</f>
        <v>4</v>
      </c>
      <c r="AD248" s="10">
        <f>Customers!AD247+IFERROR(VLOOKUP(AD$4,Switching!$B$35:$F$44,5,0),0)-IFERROR(VLOOKUP(AD$4,Switching!$B$23:$F$31,5,0),0)</f>
        <v>18</v>
      </c>
      <c r="AE248" s="10">
        <f>Customers!AE247+IFERROR(VLOOKUP(AE$4,Switching!$B$35:$F$44,5,0),0)-IFERROR(VLOOKUP(AE$4,Switching!$B$23:$F$31,5,0),0)</f>
        <v>130</v>
      </c>
      <c r="AF248" s="10">
        <f>Customers!AF247+IFERROR(VLOOKUP(AF$4,Switching!$B$35:$F$44,5,0),0)-IFERROR(VLOOKUP(AF$4,Switching!$B$23:$F$31,5,0),0)</f>
        <v>13</v>
      </c>
      <c r="AG248" s="10">
        <f>Customers!AG247+IFERROR(VLOOKUP(AG$4,Switching!$B$35:$F$44,5,0),0)-IFERROR(VLOOKUP(AG$4,Switching!$B$23:$F$31,5,0),0)</f>
        <v>12</v>
      </c>
      <c r="AH248" s="10">
        <f>Customers!AH247+IFERROR(VLOOKUP(AH$4,Switching!$B$35:$F$44,5,0),0)-IFERROR(VLOOKUP(AH$4,Switching!$B$23:$F$31,5,0),0)</f>
        <v>402012</v>
      </c>
      <c r="AI248" s="35">
        <f t="shared" si="17"/>
        <v>48414</v>
      </c>
      <c r="AJ248" s="10">
        <f>Customers!AJ247+IFERROR(VLOOKUP(AJ$4,Switching!$B$35:$F$44,5,0),0)-IFERROR(VLOOKUP(AJ$4,Switching!$B$23:$F$31,5,0),0)</f>
        <v>30629.52324297528</v>
      </c>
      <c r="AK248" s="10">
        <f>Customers!AK247+IFERROR(VLOOKUP(AK$4,Switching!$B$35:$F$44,5,0),0)-IFERROR(VLOOKUP(AK$4,Switching!$B$23:$F$31,5,0),0)</f>
        <v>17784.476757024717</v>
      </c>
      <c r="AL248" s="10">
        <f>Customers!AL247+IFERROR(VLOOKUP(AL$4,Switching!$B$35:$F$44,5,0),0)-IFERROR(VLOOKUP(AL$4,Switching!$B$23:$F$31,5,0),0)</f>
        <v>52</v>
      </c>
      <c r="AM248" s="10">
        <f>Customers!AM247+IFERROR(VLOOKUP(AM$4,Switching!$B$35:$F$44,5,0),0)-IFERROR(VLOOKUP(AM$4,Switching!$B$23:$F$31,5,0),0)</f>
        <v>2603</v>
      </c>
      <c r="AN248" s="10">
        <f>Customers!AN247+IFERROR(VLOOKUP(AN$4,Switching!$B$35:$F$44,5,0),0)-IFERROR(VLOOKUP(AN$4,Switching!$B$23:$F$31,5,0),0)</f>
        <v>48</v>
      </c>
      <c r="AO248" s="10">
        <f>Customers!AO247+IFERROR(VLOOKUP(AO$4,Switching!$B$35:$F$44,5,0),0)-IFERROR(VLOOKUP(AO$4,Switching!$B$23:$F$31,5,0),0)</f>
        <v>233</v>
      </c>
      <c r="AP248" s="10">
        <f>Customers!AP247+IFERROR(VLOOKUP(AP$4,Switching!$B$35:$F$44,5,0),0)-IFERROR(VLOOKUP(AP$4,Switching!$B$23:$F$31,5,0),0)</f>
        <v>21</v>
      </c>
      <c r="AQ248" s="10">
        <f>Customers!AQ247+IFERROR(VLOOKUP(AQ$4,Switching!$B$35:$F$44,5,0),0)-IFERROR(VLOOKUP(AQ$4,Switching!$B$23:$F$31,5,0),0)</f>
        <v>208</v>
      </c>
      <c r="AR248" s="10">
        <f>Customers!AR247+IFERROR(VLOOKUP(AR$4,Switching!$B$35:$F$44,5,0),0)-IFERROR(VLOOKUP(AR$4,Switching!$B$23:$F$31,5,0),0)</f>
        <v>74</v>
      </c>
      <c r="AS248" s="10">
        <f>Customers!AS247+IFERROR(VLOOKUP(AS$4,Switching!$B$35:$F$44,5,0),0)-IFERROR(VLOOKUP(AS$4,Switching!$B$23:$F$31,5,0),0)</f>
        <v>100</v>
      </c>
      <c r="AT248" s="10">
        <f>Customers!AT247+IFERROR(VLOOKUP(AT$4,Switching!$B$35:$F$44,5,0),0)-IFERROR(VLOOKUP(AT$4,Switching!$B$23:$F$31,5,0),0)</f>
        <v>156</v>
      </c>
      <c r="AU248" s="10">
        <f>Customers!AU247+IFERROR(VLOOKUP(AU$4,Switching!$B$35:$F$44,5,0),0)-IFERROR(VLOOKUP(AU$4,Switching!$B$23:$F$31,5,0),0)</f>
        <v>12</v>
      </c>
      <c r="AV248" s="10">
        <f>Customers!AV247+IFERROR(VLOOKUP(AV$4,Switching!$B$35:$F$44,5,0),0)-IFERROR(VLOOKUP(AV$4,Switching!$B$23:$F$31,5,0),0)</f>
        <v>905</v>
      </c>
      <c r="AW248" s="10">
        <f>Customers!AW247+IFERROR(VLOOKUP(AW$4,Switching!$B$35:$F$44,5,0),0)-IFERROR(VLOOKUP(AW$4,Switching!$B$23:$F$31,5,0),0)</f>
        <v>1</v>
      </c>
      <c r="AX248" s="10">
        <f>Customers!AX247+IFERROR(VLOOKUP(AX$4,Switching!$B$35:$F$44,5,0),0)-IFERROR(VLOOKUP(AX$4,Switching!$B$23:$F$31,5,0),0)</f>
        <v>2</v>
      </c>
    </row>
    <row r="249" spans="1:50" x14ac:dyDescent="0.25">
      <c r="A249" s="8">
        <v>2034</v>
      </c>
      <c r="B249" s="8">
        <v>10</v>
      </c>
      <c r="C249" s="8" t="s">
        <v>724</v>
      </c>
      <c r="D249" s="10">
        <f>Customers!D248+IFERROR(VLOOKUP(D$4,Switching!$B$35:$F$44,5,0),0)-IFERROR(VLOOKUP(D$4,Switching!$B$23:$F$31,5,0),0)</f>
        <v>465939.99253594299</v>
      </c>
      <c r="E249" s="36">
        <f t="shared" si="18"/>
        <v>729</v>
      </c>
      <c r="F249" s="10">
        <f>Customers!F248+IFERROR(VLOOKUP(F$4,Switching!$B$35:$F$44,5,0),0)-IFERROR(VLOOKUP(F$4,Switching!$B$23:$F$31,5,0),0)</f>
        <v>430</v>
      </c>
      <c r="G249" s="10">
        <f>Customers!G248+IFERROR(VLOOKUP(G$4,Switching!$B$35:$F$44,5,0),0)-IFERROR(VLOOKUP(G$4,Switching!$B$23:$F$31,5,0),0)</f>
        <v>299</v>
      </c>
      <c r="H249" s="35">
        <f t="shared" si="19"/>
        <v>84360</v>
      </c>
      <c r="I249" s="10">
        <f>Customers!I248+IFERROR(VLOOKUP(I$4,Switching!$B$35:$F$44,5,0),0)-IFERROR(VLOOKUP(I$4,Switching!$B$23:$F$31,5,0),0)</f>
        <v>65280.490893818023</v>
      </c>
      <c r="J249" s="10">
        <f>Customers!J248+IFERROR(VLOOKUP(J$4,Switching!$B$35:$F$44,5,0),0)-IFERROR(VLOOKUP(J$4,Switching!$B$23:$F$31,5,0),0)</f>
        <v>19079.509106181977</v>
      </c>
      <c r="K249" s="10">
        <f>Customers!K248+IFERROR(VLOOKUP(K$4,Switching!$B$35:$F$44,5,0),0)-IFERROR(VLOOKUP(K$4,Switching!$B$23:$F$31,5,0),0)</f>
        <v>195</v>
      </c>
      <c r="L249" s="10">
        <f>Customers!L248+IFERROR(VLOOKUP(L$4,Switching!$B$35:$F$44,5,0),0)-IFERROR(VLOOKUP(L$4,Switching!$B$23:$F$31,5,0),0)</f>
        <v>4560</v>
      </c>
      <c r="M249" s="10">
        <f>Customers!M248+IFERROR(VLOOKUP(M$4,Switching!$B$35:$F$44,5,0),0)-IFERROR(VLOOKUP(M$4,Switching!$B$23:$F$31,5,0),0)</f>
        <v>216</v>
      </c>
      <c r="N249" s="10">
        <f>Customers!N248+IFERROR(VLOOKUP(N$4,Switching!$B$35:$F$44,5,0),0)-IFERROR(VLOOKUP(N$4,Switching!$B$23:$F$31,5,0),0)</f>
        <v>524</v>
      </c>
      <c r="O249" s="10">
        <f>Customers!O248+IFERROR(VLOOKUP(O$4,Switching!$B$35:$F$44,5,0),0)-IFERROR(VLOOKUP(O$4,Switching!$B$23:$F$31,5,0),0)</f>
        <v>52</v>
      </c>
      <c r="P249" s="10">
        <f>Customers!P248+IFERROR(VLOOKUP(P$4,Switching!$B$35:$F$44,5,0),0)-IFERROR(VLOOKUP(P$4,Switching!$B$23:$F$31,5,0),0)</f>
        <v>747</v>
      </c>
      <c r="Q249" s="10">
        <f>Customers!Q248+IFERROR(VLOOKUP(Q$4,Switching!$B$35:$F$44,5,0),0)-IFERROR(VLOOKUP(Q$4,Switching!$B$23:$F$31,5,0),0)</f>
        <v>1</v>
      </c>
      <c r="R249" s="10">
        <f>Customers!R248+IFERROR(VLOOKUP(R$4,Switching!$B$35:$F$44,5,0),0)-IFERROR(VLOOKUP(R$4,Switching!$B$23:$F$31,5,0),0)</f>
        <v>6</v>
      </c>
      <c r="S249" s="10">
        <f>Customers!S248+IFERROR(VLOOKUP(S$4,Switching!$B$35:$F$44,5,0),0)-IFERROR(VLOOKUP(S$4,Switching!$B$23:$F$31,5,0),0)</f>
        <v>5</v>
      </c>
      <c r="T249" s="10">
        <f t="shared" si="15"/>
        <v>12</v>
      </c>
      <c r="U249" s="10">
        <f>Customers!U248+IFERROR(VLOOKUP(U$4,Switching!$B$35:$F$44,5,0),0)-IFERROR(VLOOKUP(U$4,Switching!$B$23:$F$31,5,0),0)</f>
        <v>32</v>
      </c>
      <c r="V249" s="10">
        <f>Customers!V248+IFERROR(VLOOKUP(V$4,Switching!$B$35:$F$44,5,0),0)-IFERROR(VLOOKUP(V$4,Switching!$B$23:$F$31,5,0),0)</f>
        <v>1</v>
      </c>
      <c r="W249" s="10">
        <f>Customers!W248+IFERROR(VLOOKUP(W$4,Switching!$B$35:$F$44,5,0),0)-IFERROR(VLOOKUP(W$4,Switching!$B$23:$F$31,5,0),0)</f>
        <v>23036</v>
      </c>
      <c r="X249" s="35">
        <f t="shared" si="16"/>
        <v>4909</v>
      </c>
      <c r="Y249" s="10">
        <f>Customers!Y248+IFERROR(VLOOKUP(Y$4,Switching!$B$35:$F$44,5,0),0)-IFERROR(VLOOKUP(Y$4,Switching!$B$23:$F$31,5,0),0)</f>
        <v>4074</v>
      </c>
      <c r="Z249" s="10">
        <f>Customers!Z248+IFERROR(VLOOKUP(Z$4,Switching!$B$35:$F$44,5,0),0)-IFERROR(VLOOKUP(Z$4,Switching!$B$23:$F$31,5,0),0)</f>
        <v>835</v>
      </c>
      <c r="AA249" s="10">
        <f>Customers!AA248+IFERROR(VLOOKUP(AA$4,Switching!$B$35:$F$44,5,0),0)-IFERROR(VLOOKUP(AA$4,Switching!$B$23:$F$31,5,0),0)</f>
        <v>19</v>
      </c>
      <c r="AB249" s="10">
        <f>Customers!AB248+IFERROR(VLOOKUP(AB$4,Switching!$B$35:$F$44,5,0),0)-IFERROR(VLOOKUP(AB$4,Switching!$B$23:$F$31,5,0),0)</f>
        <v>187</v>
      </c>
      <c r="AC249" s="10">
        <f>Customers!AC248+IFERROR(VLOOKUP(AC$4,Switching!$B$35:$F$44,5,0),0)-IFERROR(VLOOKUP(AC$4,Switching!$B$23:$F$31,5,0),0)</f>
        <v>4</v>
      </c>
      <c r="AD249" s="10">
        <f>Customers!AD248+IFERROR(VLOOKUP(AD$4,Switching!$B$35:$F$44,5,0),0)-IFERROR(VLOOKUP(AD$4,Switching!$B$23:$F$31,5,0),0)</f>
        <v>18</v>
      </c>
      <c r="AE249" s="10">
        <f>Customers!AE248+IFERROR(VLOOKUP(AE$4,Switching!$B$35:$F$44,5,0),0)-IFERROR(VLOOKUP(AE$4,Switching!$B$23:$F$31,5,0),0)</f>
        <v>130</v>
      </c>
      <c r="AF249" s="10">
        <f>Customers!AF248+IFERROR(VLOOKUP(AF$4,Switching!$B$35:$F$44,5,0),0)-IFERROR(VLOOKUP(AF$4,Switching!$B$23:$F$31,5,0),0)</f>
        <v>13</v>
      </c>
      <c r="AG249" s="10">
        <f>Customers!AG248+IFERROR(VLOOKUP(AG$4,Switching!$B$35:$F$44,5,0),0)-IFERROR(VLOOKUP(AG$4,Switching!$B$23:$F$31,5,0),0)</f>
        <v>12</v>
      </c>
      <c r="AH249" s="10">
        <f>Customers!AH248+IFERROR(VLOOKUP(AH$4,Switching!$B$35:$F$44,5,0),0)-IFERROR(VLOOKUP(AH$4,Switching!$B$23:$F$31,5,0),0)</f>
        <v>402164</v>
      </c>
      <c r="AI249" s="35">
        <f t="shared" si="17"/>
        <v>48431</v>
      </c>
      <c r="AJ249" s="10">
        <f>Customers!AJ248+IFERROR(VLOOKUP(AJ$4,Switching!$B$35:$F$44,5,0),0)-IFERROR(VLOOKUP(AJ$4,Switching!$B$23:$F$31,5,0),0)</f>
        <v>30640.278915703369</v>
      </c>
      <c r="AK249" s="10">
        <f>Customers!AK248+IFERROR(VLOOKUP(AK$4,Switching!$B$35:$F$44,5,0),0)-IFERROR(VLOOKUP(AK$4,Switching!$B$23:$F$31,5,0),0)</f>
        <v>17790.721084296627</v>
      </c>
      <c r="AL249" s="10">
        <f>Customers!AL248+IFERROR(VLOOKUP(AL$4,Switching!$B$35:$F$44,5,0),0)-IFERROR(VLOOKUP(AL$4,Switching!$B$23:$F$31,5,0),0)</f>
        <v>52</v>
      </c>
      <c r="AM249" s="10">
        <f>Customers!AM248+IFERROR(VLOOKUP(AM$4,Switching!$B$35:$F$44,5,0),0)-IFERROR(VLOOKUP(AM$4,Switching!$B$23:$F$31,5,0),0)</f>
        <v>2603</v>
      </c>
      <c r="AN249" s="10">
        <f>Customers!AN248+IFERROR(VLOOKUP(AN$4,Switching!$B$35:$F$44,5,0),0)-IFERROR(VLOOKUP(AN$4,Switching!$B$23:$F$31,5,0),0)</f>
        <v>48</v>
      </c>
      <c r="AO249" s="10">
        <f>Customers!AO248+IFERROR(VLOOKUP(AO$4,Switching!$B$35:$F$44,5,0),0)-IFERROR(VLOOKUP(AO$4,Switching!$B$23:$F$31,5,0),0)</f>
        <v>233</v>
      </c>
      <c r="AP249" s="10">
        <f>Customers!AP248+IFERROR(VLOOKUP(AP$4,Switching!$B$35:$F$44,5,0),0)-IFERROR(VLOOKUP(AP$4,Switching!$B$23:$F$31,5,0),0)</f>
        <v>21</v>
      </c>
      <c r="AQ249" s="10">
        <f>Customers!AQ248+IFERROR(VLOOKUP(AQ$4,Switching!$B$35:$F$44,5,0),0)-IFERROR(VLOOKUP(AQ$4,Switching!$B$23:$F$31,5,0),0)</f>
        <v>208</v>
      </c>
      <c r="AR249" s="10">
        <f>Customers!AR248+IFERROR(VLOOKUP(AR$4,Switching!$B$35:$F$44,5,0),0)-IFERROR(VLOOKUP(AR$4,Switching!$B$23:$F$31,5,0),0)</f>
        <v>74</v>
      </c>
      <c r="AS249" s="10">
        <f>Customers!AS248+IFERROR(VLOOKUP(AS$4,Switching!$B$35:$F$44,5,0),0)-IFERROR(VLOOKUP(AS$4,Switching!$B$23:$F$31,5,0),0)</f>
        <v>100</v>
      </c>
      <c r="AT249" s="10">
        <f>Customers!AT248+IFERROR(VLOOKUP(AT$4,Switching!$B$35:$F$44,5,0),0)-IFERROR(VLOOKUP(AT$4,Switching!$B$23:$F$31,5,0),0)</f>
        <v>156</v>
      </c>
      <c r="AU249" s="10">
        <f>Customers!AU248+IFERROR(VLOOKUP(AU$4,Switching!$B$35:$F$44,5,0),0)-IFERROR(VLOOKUP(AU$4,Switching!$B$23:$F$31,5,0),0)</f>
        <v>12</v>
      </c>
      <c r="AV249" s="10">
        <f>Customers!AV248+IFERROR(VLOOKUP(AV$4,Switching!$B$35:$F$44,5,0),0)-IFERROR(VLOOKUP(AV$4,Switching!$B$23:$F$31,5,0),0)</f>
        <v>905</v>
      </c>
      <c r="AW249" s="10">
        <f>Customers!AW248+IFERROR(VLOOKUP(AW$4,Switching!$B$35:$F$44,5,0),0)-IFERROR(VLOOKUP(AW$4,Switching!$B$23:$F$31,5,0),0)</f>
        <v>1</v>
      </c>
      <c r="AX249" s="10">
        <f>Customers!AX248+IFERROR(VLOOKUP(AX$4,Switching!$B$35:$F$44,5,0),0)-IFERROR(VLOOKUP(AX$4,Switching!$B$23:$F$31,5,0),0)</f>
        <v>2</v>
      </c>
    </row>
    <row r="250" spans="1:50" x14ac:dyDescent="0.25">
      <c r="A250" s="8">
        <v>2034</v>
      </c>
      <c r="B250" s="8">
        <v>11</v>
      </c>
      <c r="C250" s="8" t="s">
        <v>725</v>
      </c>
      <c r="D250" s="10">
        <f>Customers!D249+IFERROR(VLOOKUP(D$4,Switching!$B$35:$F$44,5,0),0)-IFERROR(VLOOKUP(D$4,Switching!$B$23:$F$31,5,0),0)</f>
        <v>466067.55517037801</v>
      </c>
      <c r="E250" s="36">
        <f t="shared" si="18"/>
        <v>727</v>
      </c>
      <c r="F250" s="10">
        <f>Customers!F249+IFERROR(VLOOKUP(F$4,Switching!$B$35:$F$44,5,0),0)-IFERROR(VLOOKUP(F$4,Switching!$B$23:$F$31,5,0),0)</f>
        <v>429</v>
      </c>
      <c r="G250" s="10">
        <f>Customers!G249+IFERROR(VLOOKUP(G$4,Switching!$B$35:$F$44,5,0),0)-IFERROR(VLOOKUP(G$4,Switching!$B$23:$F$31,5,0),0)</f>
        <v>298</v>
      </c>
      <c r="H250" s="35">
        <f t="shared" si="19"/>
        <v>84370</v>
      </c>
      <c r="I250" s="10">
        <f>Customers!I249+IFERROR(VLOOKUP(I$4,Switching!$B$35:$F$44,5,0),0)-IFERROR(VLOOKUP(I$4,Switching!$B$23:$F$31,5,0),0)</f>
        <v>65288.239305105795</v>
      </c>
      <c r="J250" s="10">
        <f>Customers!J249+IFERROR(VLOOKUP(J$4,Switching!$B$35:$F$44,5,0),0)-IFERROR(VLOOKUP(J$4,Switching!$B$23:$F$31,5,0),0)</f>
        <v>19081.760694894208</v>
      </c>
      <c r="K250" s="10">
        <f>Customers!K249+IFERROR(VLOOKUP(K$4,Switching!$B$35:$F$44,5,0),0)-IFERROR(VLOOKUP(K$4,Switching!$B$23:$F$31,5,0),0)</f>
        <v>195</v>
      </c>
      <c r="L250" s="10">
        <f>Customers!L249+IFERROR(VLOOKUP(L$4,Switching!$B$35:$F$44,5,0),0)-IFERROR(VLOOKUP(L$4,Switching!$B$23:$F$31,5,0),0)</f>
        <v>4560</v>
      </c>
      <c r="M250" s="10">
        <f>Customers!M249+IFERROR(VLOOKUP(M$4,Switching!$B$35:$F$44,5,0),0)-IFERROR(VLOOKUP(M$4,Switching!$B$23:$F$31,5,0),0)</f>
        <v>216</v>
      </c>
      <c r="N250" s="10">
        <f>Customers!N249+IFERROR(VLOOKUP(N$4,Switching!$B$35:$F$44,5,0),0)-IFERROR(VLOOKUP(N$4,Switching!$B$23:$F$31,5,0),0)</f>
        <v>524</v>
      </c>
      <c r="O250" s="10">
        <f>Customers!O249+IFERROR(VLOOKUP(O$4,Switching!$B$35:$F$44,5,0),0)-IFERROR(VLOOKUP(O$4,Switching!$B$23:$F$31,5,0),0)</f>
        <v>52</v>
      </c>
      <c r="P250" s="10">
        <f>Customers!P249+IFERROR(VLOOKUP(P$4,Switching!$B$35:$F$44,5,0),0)-IFERROR(VLOOKUP(P$4,Switching!$B$23:$F$31,5,0),0)</f>
        <v>747</v>
      </c>
      <c r="Q250" s="10">
        <f>Customers!Q249+IFERROR(VLOOKUP(Q$4,Switching!$B$35:$F$44,5,0),0)-IFERROR(VLOOKUP(Q$4,Switching!$B$23:$F$31,5,0),0)</f>
        <v>1</v>
      </c>
      <c r="R250" s="10">
        <f>Customers!R249+IFERROR(VLOOKUP(R$4,Switching!$B$35:$F$44,5,0),0)-IFERROR(VLOOKUP(R$4,Switching!$B$23:$F$31,5,0),0)</f>
        <v>6</v>
      </c>
      <c r="S250" s="10">
        <f>Customers!S249+IFERROR(VLOOKUP(S$4,Switching!$B$35:$F$44,5,0),0)-IFERROR(VLOOKUP(S$4,Switching!$B$23:$F$31,5,0),0)</f>
        <v>5</v>
      </c>
      <c r="T250" s="10">
        <f t="shared" si="15"/>
        <v>12</v>
      </c>
      <c r="U250" s="10">
        <f>Customers!U249+IFERROR(VLOOKUP(U$4,Switching!$B$35:$F$44,5,0),0)-IFERROR(VLOOKUP(U$4,Switching!$B$23:$F$31,5,0),0)</f>
        <v>32</v>
      </c>
      <c r="V250" s="10">
        <f>Customers!V249+IFERROR(VLOOKUP(V$4,Switching!$B$35:$F$44,5,0),0)-IFERROR(VLOOKUP(V$4,Switching!$B$23:$F$31,5,0),0)</f>
        <v>1</v>
      </c>
      <c r="W250" s="10">
        <f>Customers!W249+IFERROR(VLOOKUP(W$4,Switching!$B$35:$F$44,5,0),0)-IFERROR(VLOOKUP(W$4,Switching!$B$23:$F$31,5,0),0)</f>
        <v>23041</v>
      </c>
      <c r="X250" s="35">
        <f t="shared" si="16"/>
        <v>4911</v>
      </c>
      <c r="Y250" s="10">
        <f>Customers!Y249+IFERROR(VLOOKUP(Y$4,Switching!$B$35:$F$44,5,0),0)-IFERROR(VLOOKUP(Y$4,Switching!$B$23:$F$31,5,0),0)</f>
        <v>4076</v>
      </c>
      <c r="Z250" s="10">
        <f>Customers!Z249+IFERROR(VLOOKUP(Z$4,Switching!$B$35:$F$44,5,0),0)-IFERROR(VLOOKUP(Z$4,Switching!$B$23:$F$31,5,0),0)</f>
        <v>835</v>
      </c>
      <c r="AA250" s="10">
        <f>Customers!AA249+IFERROR(VLOOKUP(AA$4,Switching!$B$35:$F$44,5,0),0)-IFERROR(VLOOKUP(AA$4,Switching!$B$23:$F$31,5,0),0)</f>
        <v>19</v>
      </c>
      <c r="AB250" s="10">
        <f>Customers!AB249+IFERROR(VLOOKUP(AB$4,Switching!$B$35:$F$44,5,0),0)-IFERROR(VLOOKUP(AB$4,Switching!$B$23:$F$31,5,0),0)</f>
        <v>187</v>
      </c>
      <c r="AC250" s="10">
        <f>Customers!AC249+IFERROR(VLOOKUP(AC$4,Switching!$B$35:$F$44,5,0),0)-IFERROR(VLOOKUP(AC$4,Switching!$B$23:$F$31,5,0),0)</f>
        <v>4</v>
      </c>
      <c r="AD250" s="10">
        <f>Customers!AD249+IFERROR(VLOOKUP(AD$4,Switching!$B$35:$F$44,5,0),0)-IFERROR(VLOOKUP(AD$4,Switching!$B$23:$F$31,5,0),0)</f>
        <v>18</v>
      </c>
      <c r="AE250" s="10">
        <f>Customers!AE249+IFERROR(VLOOKUP(AE$4,Switching!$B$35:$F$44,5,0),0)-IFERROR(VLOOKUP(AE$4,Switching!$B$23:$F$31,5,0),0)</f>
        <v>130</v>
      </c>
      <c r="AF250" s="10">
        <f>Customers!AF249+IFERROR(VLOOKUP(AF$4,Switching!$B$35:$F$44,5,0),0)-IFERROR(VLOOKUP(AF$4,Switching!$B$23:$F$31,5,0),0)</f>
        <v>13</v>
      </c>
      <c r="AG250" s="10">
        <f>Customers!AG249+IFERROR(VLOOKUP(AG$4,Switching!$B$35:$F$44,5,0),0)-IFERROR(VLOOKUP(AG$4,Switching!$B$23:$F$31,5,0),0)</f>
        <v>12</v>
      </c>
      <c r="AH250" s="10">
        <f>Customers!AH249+IFERROR(VLOOKUP(AH$4,Switching!$B$35:$F$44,5,0),0)-IFERROR(VLOOKUP(AH$4,Switching!$B$23:$F$31,5,0),0)</f>
        <v>402317</v>
      </c>
      <c r="AI250" s="35">
        <f t="shared" si="17"/>
        <v>48448</v>
      </c>
      <c r="AJ250" s="10">
        <f>Customers!AJ249+IFERROR(VLOOKUP(AJ$4,Switching!$B$35:$F$44,5,0),0)-IFERROR(VLOOKUP(AJ$4,Switching!$B$23:$F$31,5,0),0)</f>
        <v>30651.034588431463</v>
      </c>
      <c r="AK250" s="10">
        <f>Customers!AK249+IFERROR(VLOOKUP(AK$4,Switching!$B$35:$F$44,5,0),0)-IFERROR(VLOOKUP(AK$4,Switching!$B$23:$F$31,5,0),0)</f>
        <v>17796.965411568533</v>
      </c>
      <c r="AL250" s="10">
        <f>Customers!AL249+IFERROR(VLOOKUP(AL$4,Switching!$B$35:$F$44,5,0),0)-IFERROR(VLOOKUP(AL$4,Switching!$B$23:$F$31,5,0),0)</f>
        <v>52</v>
      </c>
      <c r="AM250" s="10">
        <f>Customers!AM249+IFERROR(VLOOKUP(AM$4,Switching!$B$35:$F$44,5,0),0)-IFERROR(VLOOKUP(AM$4,Switching!$B$23:$F$31,5,0),0)</f>
        <v>2603</v>
      </c>
      <c r="AN250" s="10">
        <f>Customers!AN249+IFERROR(VLOOKUP(AN$4,Switching!$B$35:$F$44,5,0),0)-IFERROR(VLOOKUP(AN$4,Switching!$B$23:$F$31,5,0),0)</f>
        <v>48</v>
      </c>
      <c r="AO250" s="10">
        <f>Customers!AO249+IFERROR(VLOOKUP(AO$4,Switching!$B$35:$F$44,5,0),0)-IFERROR(VLOOKUP(AO$4,Switching!$B$23:$F$31,5,0),0)</f>
        <v>233</v>
      </c>
      <c r="AP250" s="10">
        <f>Customers!AP249+IFERROR(VLOOKUP(AP$4,Switching!$B$35:$F$44,5,0),0)-IFERROR(VLOOKUP(AP$4,Switching!$B$23:$F$31,5,0),0)</f>
        <v>21</v>
      </c>
      <c r="AQ250" s="10">
        <f>Customers!AQ249+IFERROR(VLOOKUP(AQ$4,Switching!$B$35:$F$44,5,0),0)-IFERROR(VLOOKUP(AQ$4,Switching!$B$23:$F$31,5,0),0)</f>
        <v>208</v>
      </c>
      <c r="AR250" s="10">
        <f>Customers!AR249+IFERROR(VLOOKUP(AR$4,Switching!$B$35:$F$44,5,0),0)-IFERROR(VLOOKUP(AR$4,Switching!$B$23:$F$31,5,0),0)</f>
        <v>74</v>
      </c>
      <c r="AS250" s="10">
        <f>Customers!AS249+IFERROR(VLOOKUP(AS$4,Switching!$B$35:$F$44,5,0),0)-IFERROR(VLOOKUP(AS$4,Switching!$B$23:$F$31,5,0),0)</f>
        <v>100</v>
      </c>
      <c r="AT250" s="10">
        <f>Customers!AT249+IFERROR(VLOOKUP(AT$4,Switching!$B$35:$F$44,5,0),0)-IFERROR(VLOOKUP(AT$4,Switching!$B$23:$F$31,5,0),0)</f>
        <v>156</v>
      </c>
      <c r="AU250" s="10">
        <f>Customers!AU249+IFERROR(VLOOKUP(AU$4,Switching!$B$35:$F$44,5,0),0)-IFERROR(VLOOKUP(AU$4,Switching!$B$23:$F$31,5,0),0)</f>
        <v>12</v>
      </c>
      <c r="AV250" s="10">
        <f>Customers!AV249+IFERROR(VLOOKUP(AV$4,Switching!$B$35:$F$44,5,0),0)-IFERROR(VLOOKUP(AV$4,Switching!$B$23:$F$31,5,0),0)</f>
        <v>905</v>
      </c>
      <c r="AW250" s="10">
        <f>Customers!AW249+IFERROR(VLOOKUP(AW$4,Switching!$B$35:$F$44,5,0),0)-IFERROR(VLOOKUP(AW$4,Switching!$B$23:$F$31,5,0),0)</f>
        <v>1</v>
      </c>
      <c r="AX250" s="10">
        <f>Customers!AX249+IFERROR(VLOOKUP(AX$4,Switching!$B$35:$F$44,5,0),0)-IFERROR(VLOOKUP(AX$4,Switching!$B$23:$F$31,5,0),0)</f>
        <v>2</v>
      </c>
    </row>
    <row r="251" spans="1:50" x14ac:dyDescent="0.25">
      <c r="A251" s="8">
        <v>2034</v>
      </c>
      <c r="B251" s="8">
        <v>12</v>
      </c>
      <c r="C251" s="8" t="s">
        <v>726</v>
      </c>
      <c r="D251" s="10">
        <f>Customers!D250+IFERROR(VLOOKUP(D$4,Switching!$B$35:$F$44,5,0),0)-IFERROR(VLOOKUP(D$4,Switching!$B$23:$F$31,5,0),0)</f>
        <v>466195.11766813201</v>
      </c>
      <c r="E251" s="36">
        <f t="shared" si="18"/>
        <v>726</v>
      </c>
      <c r="F251" s="10">
        <f>Customers!F250+IFERROR(VLOOKUP(F$4,Switching!$B$35:$F$44,5,0),0)-IFERROR(VLOOKUP(F$4,Switching!$B$23:$F$31,5,0),0)</f>
        <v>428</v>
      </c>
      <c r="G251" s="10">
        <f>Customers!G250+IFERROR(VLOOKUP(G$4,Switching!$B$35:$F$44,5,0),0)-IFERROR(VLOOKUP(G$4,Switching!$B$23:$F$31,5,0),0)</f>
        <v>298</v>
      </c>
      <c r="H251" s="35">
        <f t="shared" si="19"/>
        <v>84380</v>
      </c>
      <c r="I251" s="10">
        <f>Customers!I250+IFERROR(VLOOKUP(I$4,Switching!$B$35:$F$44,5,0),0)-IFERROR(VLOOKUP(I$4,Switching!$B$23:$F$31,5,0),0)</f>
        <v>65295.987716393567</v>
      </c>
      <c r="J251" s="10">
        <f>Customers!J250+IFERROR(VLOOKUP(J$4,Switching!$B$35:$F$44,5,0),0)-IFERROR(VLOOKUP(J$4,Switching!$B$23:$F$31,5,0),0)</f>
        <v>19084.012283606437</v>
      </c>
      <c r="K251" s="10">
        <f>Customers!K250+IFERROR(VLOOKUP(K$4,Switching!$B$35:$F$44,5,0),0)-IFERROR(VLOOKUP(K$4,Switching!$B$23:$F$31,5,0),0)</f>
        <v>195</v>
      </c>
      <c r="L251" s="10">
        <f>Customers!L250+IFERROR(VLOOKUP(L$4,Switching!$B$35:$F$44,5,0),0)-IFERROR(VLOOKUP(L$4,Switching!$B$23:$F$31,5,0),0)</f>
        <v>4560</v>
      </c>
      <c r="M251" s="10">
        <f>Customers!M250+IFERROR(VLOOKUP(M$4,Switching!$B$35:$F$44,5,0),0)-IFERROR(VLOOKUP(M$4,Switching!$B$23:$F$31,5,0),0)</f>
        <v>216</v>
      </c>
      <c r="N251" s="10">
        <f>Customers!N250+IFERROR(VLOOKUP(N$4,Switching!$B$35:$F$44,5,0),0)-IFERROR(VLOOKUP(N$4,Switching!$B$23:$F$31,5,0),0)</f>
        <v>524</v>
      </c>
      <c r="O251" s="10">
        <f>Customers!O250+IFERROR(VLOOKUP(O$4,Switching!$B$35:$F$44,5,0),0)-IFERROR(VLOOKUP(O$4,Switching!$B$23:$F$31,5,0),0)</f>
        <v>52</v>
      </c>
      <c r="P251" s="10">
        <f>Customers!P250+IFERROR(VLOOKUP(P$4,Switching!$B$35:$F$44,5,0),0)-IFERROR(VLOOKUP(P$4,Switching!$B$23:$F$31,5,0),0)</f>
        <v>747</v>
      </c>
      <c r="Q251" s="10">
        <f>Customers!Q250+IFERROR(VLOOKUP(Q$4,Switching!$B$35:$F$44,5,0),0)-IFERROR(VLOOKUP(Q$4,Switching!$B$23:$F$31,5,0),0)</f>
        <v>1</v>
      </c>
      <c r="R251" s="10">
        <f>Customers!R250+IFERROR(VLOOKUP(R$4,Switching!$B$35:$F$44,5,0),0)-IFERROR(VLOOKUP(R$4,Switching!$B$23:$F$31,5,0),0)</f>
        <v>6</v>
      </c>
      <c r="S251" s="10">
        <f>Customers!S250+IFERROR(VLOOKUP(S$4,Switching!$B$35:$F$44,5,0),0)-IFERROR(VLOOKUP(S$4,Switching!$B$23:$F$31,5,0),0)</f>
        <v>5</v>
      </c>
      <c r="T251" s="10">
        <f t="shared" si="15"/>
        <v>12</v>
      </c>
      <c r="U251" s="10">
        <f>Customers!U250+IFERROR(VLOOKUP(U$4,Switching!$B$35:$F$44,5,0),0)-IFERROR(VLOOKUP(U$4,Switching!$B$23:$F$31,5,0),0)</f>
        <v>32</v>
      </c>
      <c r="V251" s="10">
        <f>Customers!V250+IFERROR(VLOOKUP(V$4,Switching!$B$35:$F$44,5,0),0)-IFERROR(VLOOKUP(V$4,Switching!$B$23:$F$31,5,0),0)</f>
        <v>1</v>
      </c>
      <c r="W251" s="10">
        <f>Customers!W250+IFERROR(VLOOKUP(W$4,Switching!$B$35:$F$44,5,0),0)-IFERROR(VLOOKUP(W$4,Switching!$B$23:$F$31,5,0),0)</f>
        <v>23046</v>
      </c>
      <c r="X251" s="35">
        <f t="shared" si="16"/>
        <v>4913</v>
      </c>
      <c r="Y251" s="10">
        <f>Customers!Y250+IFERROR(VLOOKUP(Y$4,Switching!$B$35:$F$44,5,0),0)-IFERROR(VLOOKUP(Y$4,Switching!$B$23:$F$31,5,0),0)</f>
        <v>4078</v>
      </c>
      <c r="Z251" s="10">
        <f>Customers!Z250+IFERROR(VLOOKUP(Z$4,Switching!$B$35:$F$44,5,0),0)-IFERROR(VLOOKUP(Z$4,Switching!$B$23:$F$31,5,0),0)</f>
        <v>835</v>
      </c>
      <c r="AA251" s="10">
        <f>Customers!AA250+IFERROR(VLOOKUP(AA$4,Switching!$B$35:$F$44,5,0),0)-IFERROR(VLOOKUP(AA$4,Switching!$B$23:$F$31,5,0),0)</f>
        <v>19</v>
      </c>
      <c r="AB251" s="10">
        <f>Customers!AB250+IFERROR(VLOOKUP(AB$4,Switching!$B$35:$F$44,5,0),0)-IFERROR(VLOOKUP(AB$4,Switching!$B$23:$F$31,5,0),0)</f>
        <v>187</v>
      </c>
      <c r="AC251" s="10">
        <f>Customers!AC250+IFERROR(VLOOKUP(AC$4,Switching!$B$35:$F$44,5,0),0)-IFERROR(VLOOKUP(AC$4,Switching!$B$23:$F$31,5,0),0)</f>
        <v>4</v>
      </c>
      <c r="AD251" s="10">
        <f>Customers!AD250+IFERROR(VLOOKUP(AD$4,Switching!$B$35:$F$44,5,0),0)-IFERROR(VLOOKUP(AD$4,Switching!$B$23:$F$31,5,0),0)</f>
        <v>18</v>
      </c>
      <c r="AE251" s="10">
        <f>Customers!AE250+IFERROR(VLOOKUP(AE$4,Switching!$B$35:$F$44,5,0),0)-IFERROR(VLOOKUP(AE$4,Switching!$B$23:$F$31,5,0),0)</f>
        <v>130</v>
      </c>
      <c r="AF251" s="10">
        <f>Customers!AF250+IFERROR(VLOOKUP(AF$4,Switching!$B$35:$F$44,5,0),0)-IFERROR(VLOOKUP(AF$4,Switching!$B$23:$F$31,5,0),0)</f>
        <v>13</v>
      </c>
      <c r="AG251" s="10">
        <f>Customers!AG250+IFERROR(VLOOKUP(AG$4,Switching!$B$35:$F$44,5,0),0)-IFERROR(VLOOKUP(AG$4,Switching!$B$23:$F$31,5,0),0)</f>
        <v>12</v>
      </c>
      <c r="AH251" s="10">
        <f>Customers!AH250+IFERROR(VLOOKUP(AH$4,Switching!$B$35:$F$44,5,0),0)-IFERROR(VLOOKUP(AH$4,Switching!$B$23:$F$31,5,0),0)</f>
        <v>402470</v>
      </c>
      <c r="AI251" s="35">
        <f t="shared" si="17"/>
        <v>48465</v>
      </c>
      <c r="AJ251" s="10">
        <f>Customers!AJ250+IFERROR(VLOOKUP(AJ$4,Switching!$B$35:$F$44,5,0),0)-IFERROR(VLOOKUP(AJ$4,Switching!$B$23:$F$31,5,0),0)</f>
        <v>30661.790261159556</v>
      </c>
      <c r="AK251" s="10">
        <f>Customers!AK250+IFERROR(VLOOKUP(AK$4,Switching!$B$35:$F$44,5,0),0)-IFERROR(VLOOKUP(AK$4,Switching!$B$23:$F$31,5,0),0)</f>
        <v>17803.209738840444</v>
      </c>
      <c r="AL251" s="10">
        <f>Customers!AL250+IFERROR(VLOOKUP(AL$4,Switching!$B$35:$F$44,5,0),0)-IFERROR(VLOOKUP(AL$4,Switching!$B$23:$F$31,5,0),0)</f>
        <v>52</v>
      </c>
      <c r="AM251" s="10">
        <f>Customers!AM250+IFERROR(VLOOKUP(AM$4,Switching!$B$35:$F$44,5,0),0)-IFERROR(VLOOKUP(AM$4,Switching!$B$23:$F$31,5,0),0)</f>
        <v>2603</v>
      </c>
      <c r="AN251" s="10">
        <f>Customers!AN250+IFERROR(VLOOKUP(AN$4,Switching!$B$35:$F$44,5,0),0)-IFERROR(VLOOKUP(AN$4,Switching!$B$23:$F$31,5,0),0)</f>
        <v>48</v>
      </c>
      <c r="AO251" s="10">
        <f>Customers!AO250+IFERROR(VLOOKUP(AO$4,Switching!$B$35:$F$44,5,0),0)-IFERROR(VLOOKUP(AO$4,Switching!$B$23:$F$31,5,0),0)</f>
        <v>233</v>
      </c>
      <c r="AP251" s="10">
        <f>Customers!AP250+IFERROR(VLOOKUP(AP$4,Switching!$B$35:$F$44,5,0),0)-IFERROR(VLOOKUP(AP$4,Switching!$B$23:$F$31,5,0),0)</f>
        <v>21</v>
      </c>
      <c r="AQ251" s="10">
        <f>Customers!AQ250+IFERROR(VLOOKUP(AQ$4,Switching!$B$35:$F$44,5,0),0)-IFERROR(VLOOKUP(AQ$4,Switching!$B$23:$F$31,5,0),0)</f>
        <v>208</v>
      </c>
      <c r="AR251" s="10">
        <f>Customers!AR250+IFERROR(VLOOKUP(AR$4,Switching!$B$35:$F$44,5,0),0)-IFERROR(VLOOKUP(AR$4,Switching!$B$23:$F$31,5,0),0)</f>
        <v>74</v>
      </c>
      <c r="AS251" s="10">
        <f>Customers!AS250+IFERROR(VLOOKUP(AS$4,Switching!$B$35:$F$44,5,0),0)-IFERROR(VLOOKUP(AS$4,Switching!$B$23:$F$31,5,0),0)</f>
        <v>100</v>
      </c>
      <c r="AT251" s="10">
        <f>Customers!AT250+IFERROR(VLOOKUP(AT$4,Switching!$B$35:$F$44,5,0),0)-IFERROR(VLOOKUP(AT$4,Switching!$B$23:$F$31,5,0),0)</f>
        <v>156</v>
      </c>
      <c r="AU251" s="10">
        <f>Customers!AU250+IFERROR(VLOOKUP(AU$4,Switching!$B$35:$F$44,5,0),0)-IFERROR(VLOOKUP(AU$4,Switching!$B$23:$F$31,5,0),0)</f>
        <v>12</v>
      </c>
      <c r="AV251" s="10">
        <f>Customers!AV250+IFERROR(VLOOKUP(AV$4,Switching!$B$35:$F$44,5,0),0)-IFERROR(VLOOKUP(AV$4,Switching!$B$23:$F$31,5,0),0)</f>
        <v>905</v>
      </c>
      <c r="AW251" s="10">
        <f>Customers!AW250+IFERROR(VLOOKUP(AW$4,Switching!$B$35:$F$44,5,0),0)-IFERROR(VLOOKUP(AW$4,Switching!$B$23:$F$31,5,0),0)</f>
        <v>1</v>
      </c>
      <c r="AX251" s="10">
        <f>Customers!AX250+IFERROR(VLOOKUP(AX$4,Switching!$B$35:$F$44,5,0),0)-IFERROR(VLOOKUP(AX$4,Switching!$B$23:$F$31,5,0),0)</f>
        <v>2</v>
      </c>
    </row>
    <row r="252" spans="1:50" x14ac:dyDescent="0.25">
      <c r="A252" s="8">
        <v>2035</v>
      </c>
      <c r="B252" s="8">
        <v>1</v>
      </c>
      <c r="C252" s="8" t="s">
        <v>727</v>
      </c>
      <c r="D252" s="10">
        <f>Customers!D251+IFERROR(VLOOKUP(D$4,Switching!$B$35:$F$44,5,0),0)-IFERROR(VLOOKUP(D$4,Switching!$B$23:$F$31,5,0),0)</f>
        <v>466322.68016588502</v>
      </c>
      <c r="E252" s="36">
        <f t="shared" si="18"/>
        <v>727</v>
      </c>
      <c r="F252" s="10">
        <f>Customers!F251+IFERROR(VLOOKUP(F$4,Switching!$B$35:$F$44,5,0),0)-IFERROR(VLOOKUP(F$4,Switching!$B$23:$F$31,5,0),0)</f>
        <v>429</v>
      </c>
      <c r="G252" s="10">
        <f>Customers!G251+IFERROR(VLOOKUP(G$4,Switching!$B$35:$F$44,5,0),0)-IFERROR(VLOOKUP(G$4,Switching!$B$23:$F$31,5,0),0)</f>
        <v>298</v>
      </c>
      <c r="H252" s="35">
        <f t="shared" si="19"/>
        <v>84390</v>
      </c>
      <c r="I252" s="10">
        <f>Customers!I251+IFERROR(VLOOKUP(I$4,Switching!$B$35:$F$44,5,0),0)-IFERROR(VLOOKUP(I$4,Switching!$B$23:$F$31,5,0),0)</f>
        <v>65303.736127681332</v>
      </c>
      <c r="J252" s="10">
        <f>Customers!J251+IFERROR(VLOOKUP(J$4,Switching!$B$35:$F$44,5,0),0)-IFERROR(VLOOKUP(J$4,Switching!$B$23:$F$31,5,0),0)</f>
        <v>19086.263872318668</v>
      </c>
      <c r="K252" s="10">
        <f>Customers!K251+IFERROR(VLOOKUP(K$4,Switching!$B$35:$F$44,5,0),0)-IFERROR(VLOOKUP(K$4,Switching!$B$23:$F$31,5,0),0)</f>
        <v>195</v>
      </c>
      <c r="L252" s="10">
        <f>Customers!L251+IFERROR(VLOOKUP(L$4,Switching!$B$35:$F$44,5,0),0)-IFERROR(VLOOKUP(L$4,Switching!$B$23:$F$31,5,0),0)</f>
        <v>4560</v>
      </c>
      <c r="M252" s="10">
        <f>Customers!M251+IFERROR(VLOOKUP(M$4,Switching!$B$35:$F$44,5,0),0)-IFERROR(VLOOKUP(M$4,Switching!$B$23:$F$31,5,0),0)</f>
        <v>216</v>
      </c>
      <c r="N252" s="10">
        <f>Customers!N251+IFERROR(VLOOKUP(N$4,Switching!$B$35:$F$44,5,0),0)-IFERROR(VLOOKUP(N$4,Switching!$B$23:$F$31,5,0),0)</f>
        <v>524</v>
      </c>
      <c r="O252" s="10">
        <f>Customers!O251+IFERROR(VLOOKUP(O$4,Switching!$B$35:$F$44,5,0),0)-IFERROR(VLOOKUP(O$4,Switching!$B$23:$F$31,5,0),0)</f>
        <v>52</v>
      </c>
      <c r="P252" s="10">
        <f>Customers!P251+IFERROR(VLOOKUP(P$4,Switching!$B$35:$F$44,5,0),0)-IFERROR(VLOOKUP(P$4,Switching!$B$23:$F$31,5,0),0)</f>
        <v>747</v>
      </c>
      <c r="Q252" s="10">
        <f>Customers!Q251+IFERROR(VLOOKUP(Q$4,Switching!$B$35:$F$44,5,0),0)-IFERROR(VLOOKUP(Q$4,Switching!$B$23:$F$31,5,0),0)</f>
        <v>1</v>
      </c>
      <c r="R252" s="10">
        <f>Customers!R251+IFERROR(VLOOKUP(R$4,Switching!$B$35:$F$44,5,0),0)-IFERROR(VLOOKUP(R$4,Switching!$B$23:$F$31,5,0),0)</f>
        <v>6</v>
      </c>
      <c r="S252" s="10">
        <f>Customers!S251+IFERROR(VLOOKUP(S$4,Switching!$B$35:$F$44,5,0),0)-IFERROR(VLOOKUP(S$4,Switching!$B$23:$F$31,5,0),0)</f>
        <v>5</v>
      </c>
      <c r="T252" s="10">
        <f t="shared" si="15"/>
        <v>12</v>
      </c>
      <c r="U252" s="10">
        <f>Customers!U251+IFERROR(VLOOKUP(U$4,Switching!$B$35:$F$44,5,0),0)-IFERROR(VLOOKUP(U$4,Switching!$B$23:$F$31,5,0),0)</f>
        <v>32</v>
      </c>
      <c r="V252" s="10">
        <f>Customers!V251+IFERROR(VLOOKUP(V$4,Switching!$B$35:$F$44,5,0),0)-IFERROR(VLOOKUP(V$4,Switching!$B$23:$F$31,5,0),0)</f>
        <v>1</v>
      </c>
      <c r="W252" s="10">
        <f>Customers!W251+IFERROR(VLOOKUP(W$4,Switching!$B$35:$F$44,5,0),0)-IFERROR(VLOOKUP(W$4,Switching!$B$23:$F$31,5,0),0)</f>
        <v>23018</v>
      </c>
      <c r="X252" s="35">
        <f t="shared" si="16"/>
        <v>4915</v>
      </c>
      <c r="Y252" s="10">
        <f>Customers!Y251+IFERROR(VLOOKUP(Y$4,Switching!$B$35:$F$44,5,0),0)-IFERROR(VLOOKUP(Y$4,Switching!$B$23:$F$31,5,0),0)</f>
        <v>4079</v>
      </c>
      <c r="Z252" s="10">
        <f>Customers!Z251+IFERROR(VLOOKUP(Z$4,Switching!$B$35:$F$44,5,0),0)-IFERROR(VLOOKUP(Z$4,Switching!$B$23:$F$31,5,0),0)</f>
        <v>836</v>
      </c>
      <c r="AA252" s="10">
        <f>Customers!AA251+IFERROR(VLOOKUP(AA$4,Switching!$B$35:$F$44,5,0),0)-IFERROR(VLOOKUP(AA$4,Switching!$B$23:$F$31,5,0),0)</f>
        <v>19</v>
      </c>
      <c r="AB252" s="10">
        <f>Customers!AB251+IFERROR(VLOOKUP(AB$4,Switching!$B$35:$F$44,5,0),0)-IFERROR(VLOOKUP(AB$4,Switching!$B$23:$F$31,5,0),0)</f>
        <v>187</v>
      </c>
      <c r="AC252" s="10">
        <f>Customers!AC251+IFERROR(VLOOKUP(AC$4,Switching!$B$35:$F$44,5,0),0)-IFERROR(VLOOKUP(AC$4,Switching!$B$23:$F$31,5,0),0)</f>
        <v>4</v>
      </c>
      <c r="AD252" s="10">
        <f>Customers!AD251+IFERROR(VLOOKUP(AD$4,Switching!$B$35:$F$44,5,0),0)-IFERROR(VLOOKUP(AD$4,Switching!$B$23:$F$31,5,0),0)</f>
        <v>18</v>
      </c>
      <c r="AE252" s="10">
        <f>Customers!AE251+IFERROR(VLOOKUP(AE$4,Switching!$B$35:$F$44,5,0),0)-IFERROR(VLOOKUP(AE$4,Switching!$B$23:$F$31,5,0),0)</f>
        <v>130</v>
      </c>
      <c r="AF252" s="10">
        <f>Customers!AF251+IFERROR(VLOOKUP(AF$4,Switching!$B$35:$F$44,5,0),0)-IFERROR(VLOOKUP(AF$4,Switching!$B$23:$F$31,5,0),0)</f>
        <v>13</v>
      </c>
      <c r="AG252" s="10">
        <f>Customers!AG251+IFERROR(VLOOKUP(AG$4,Switching!$B$35:$F$44,5,0),0)-IFERROR(VLOOKUP(AG$4,Switching!$B$23:$F$31,5,0),0)</f>
        <v>12</v>
      </c>
      <c r="AH252" s="10">
        <f>Customers!AH251+IFERROR(VLOOKUP(AH$4,Switching!$B$35:$F$44,5,0),0)-IFERROR(VLOOKUP(AH$4,Switching!$B$23:$F$31,5,0),0)</f>
        <v>402622</v>
      </c>
      <c r="AI252" s="35">
        <f t="shared" si="17"/>
        <v>48482</v>
      </c>
      <c r="AJ252" s="10">
        <f>Customers!AJ251+IFERROR(VLOOKUP(AJ$4,Switching!$B$35:$F$44,5,0),0)-IFERROR(VLOOKUP(AJ$4,Switching!$B$23:$F$31,5,0),0)</f>
        <v>30672.545933887646</v>
      </c>
      <c r="AK252" s="10">
        <f>Customers!AK251+IFERROR(VLOOKUP(AK$4,Switching!$B$35:$F$44,5,0),0)-IFERROR(VLOOKUP(AK$4,Switching!$B$23:$F$31,5,0),0)</f>
        <v>17809.45406611235</v>
      </c>
      <c r="AL252" s="10">
        <f>Customers!AL251+IFERROR(VLOOKUP(AL$4,Switching!$B$35:$F$44,5,0),0)-IFERROR(VLOOKUP(AL$4,Switching!$B$23:$F$31,5,0),0)</f>
        <v>52</v>
      </c>
      <c r="AM252" s="10">
        <f>Customers!AM251+IFERROR(VLOOKUP(AM$4,Switching!$B$35:$F$44,5,0),0)-IFERROR(VLOOKUP(AM$4,Switching!$B$23:$F$31,5,0),0)</f>
        <v>2603</v>
      </c>
      <c r="AN252" s="10">
        <f>Customers!AN251+IFERROR(VLOOKUP(AN$4,Switching!$B$35:$F$44,5,0),0)-IFERROR(VLOOKUP(AN$4,Switching!$B$23:$F$31,5,0),0)</f>
        <v>48</v>
      </c>
      <c r="AO252" s="10">
        <f>Customers!AO251+IFERROR(VLOOKUP(AO$4,Switching!$B$35:$F$44,5,0),0)-IFERROR(VLOOKUP(AO$4,Switching!$B$23:$F$31,5,0),0)</f>
        <v>233</v>
      </c>
      <c r="AP252" s="10">
        <f>Customers!AP251+IFERROR(VLOOKUP(AP$4,Switching!$B$35:$F$44,5,0),0)-IFERROR(VLOOKUP(AP$4,Switching!$B$23:$F$31,5,0),0)</f>
        <v>21</v>
      </c>
      <c r="AQ252" s="10">
        <f>Customers!AQ251+IFERROR(VLOOKUP(AQ$4,Switching!$B$35:$F$44,5,0),0)-IFERROR(VLOOKUP(AQ$4,Switching!$B$23:$F$31,5,0),0)</f>
        <v>208</v>
      </c>
      <c r="AR252" s="10">
        <f>Customers!AR251+IFERROR(VLOOKUP(AR$4,Switching!$B$35:$F$44,5,0),0)-IFERROR(VLOOKUP(AR$4,Switching!$B$23:$F$31,5,0),0)</f>
        <v>74</v>
      </c>
      <c r="AS252" s="10">
        <f>Customers!AS251+IFERROR(VLOOKUP(AS$4,Switching!$B$35:$F$44,5,0),0)-IFERROR(VLOOKUP(AS$4,Switching!$B$23:$F$31,5,0),0)</f>
        <v>100</v>
      </c>
      <c r="AT252" s="10">
        <f>Customers!AT251+IFERROR(VLOOKUP(AT$4,Switching!$B$35:$F$44,5,0),0)-IFERROR(VLOOKUP(AT$4,Switching!$B$23:$F$31,5,0),0)</f>
        <v>156</v>
      </c>
      <c r="AU252" s="10">
        <f>Customers!AU251+IFERROR(VLOOKUP(AU$4,Switching!$B$35:$F$44,5,0),0)-IFERROR(VLOOKUP(AU$4,Switching!$B$23:$F$31,5,0),0)</f>
        <v>12</v>
      </c>
      <c r="AV252" s="10">
        <f>Customers!AV251+IFERROR(VLOOKUP(AV$4,Switching!$B$35:$F$44,5,0),0)-IFERROR(VLOOKUP(AV$4,Switching!$B$23:$F$31,5,0),0)</f>
        <v>905</v>
      </c>
      <c r="AW252" s="10">
        <f>Customers!AW251+IFERROR(VLOOKUP(AW$4,Switching!$B$35:$F$44,5,0),0)-IFERROR(VLOOKUP(AW$4,Switching!$B$23:$F$31,5,0),0)</f>
        <v>1</v>
      </c>
      <c r="AX252" s="10">
        <f>Customers!AX251+IFERROR(VLOOKUP(AX$4,Switching!$B$35:$F$44,5,0),0)-IFERROR(VLOOKUP(AX$4,Switching!$B$23:$F$31,5,0),0)</f>
        <v>2</v>
      </c>
    </row>
    <row r="253" spans="1:50" x14ac:dyDescent="0.25">
      <c r="A253" s="8">
        <v>2035</v>
      </c>
      <c r="B253" s="8">
        <v>2</v>
      </c>
      <c r="C253" s="8" t="s">
        <v>728</v>
      </c>
      <c r="D253" s="10">
        <f>Customers!D252+IFERROR(VLOOKUP(D$4,Switching!$B$35:$F$44,5,0),0)-IFERROR(VLOOKUP(D$4,Switching!$B$23:$F$31,5,0),0)</f>
        <v>466450.24280031997</v>
      </c>
      <c r="E253" s="36">
        <f t="shared" si="18"/>
        <v>726</v>
      </c>
      <c r="F253" s="10">
        <f>Customers!F252+IFERROR(VLOOKUP(F$4,Switching!$B$35:$F$44,5,0),0)-IFERROR(VLOOKUP(F$4,Switching!$B$23:$F$31,5,0),0)</f>
        <v>428</v>
      </c>
      <c r="G253" s="10">
        <f>Customers!G252+IFERROR(VLOOKUP(G$4,Switching!$B$35:$F$44,5,0),0)-IFERROR(VLOOKUP(G$4,Switching!$B$23:$F$31,5,0),0)</f>
        <v>298</v>
      </c>
      <c r="H253" s="35">
        <f t="shared" si="19"/>
        <v>84400</v>
      </c>
      <c r="I253" s="10">
        <f>Customers!I252+IFERROR(VLOOKUP(I$4,Switching!$B$35:$F$44,5,0),0)-IFERROR(VLOOKUP(I$4,Switching!$B$23:$F$31,5,0),0)</f>
        <v>65311.484538969104</v>
      </c>
      <c r="J253" s="10">
        <f>Customers!J252+IFERROR(VLOOKUP(J$4,Switching!$B$35:$F$44,5,0),0)-IFERROR(VLOOKUP(J$4,Switching!$B$23:$F$31,5,0),0)</f>
        <v>19088.515461030896</v>
      </c>
      <c r="K253" s="10">
        <f>Customers!K252+IFERROR(VLOOKUP(K$4,Switching!$B$35:$F$44,5,0),0)-IFERROR(VLOOKUP(K$4,Switching!$B$23:$F$31,5,0),0)</f>
        <v>195</v>
      </c>
      <c r="L253" s="10">
        <f>Customers!L252+IFERROR(VLOOKUP(L$4,Switching!$B$35:$F$44,5,0),0)-IFERROR(VLOOKUP(L$4,Switching!$B$23:$F$31,5,0),0)</f>
        <v>4560</v>
      </c>
      <c r="M253" s="10">
        <f>Customers!M252+IFERROR(VLOOKUP(M$4,Switching!$B$35:$F$44,5,0),0)-IFERROR(VLOOKUP(M$4,Switching!$B$23:$F$31,5,0),0)</f>
        <v>216</v>
      </c>
      <c r="N253" s="10">
        <f>Customers!N252+IFERROR(VLOOKUP(N$4,Switching!$B$35:$F$44,5,0),0)-IFERROR(VLOOKUP(N$4,Switching!$B$23:$F$31,5,0),0)</f>
        <v>524</v>
      </c>
      <c r="O253" s="10">
        <f>Customers!O252+IFERROR(VLOOKUP(O$4,Switching!$B$35:$F$44,5,0),0)-IFERROR(VLOOKUP(O$4,Switching!$B$23:$F$31,5,0),0)</f>
        <v>52</v>
      </c>
      <c r="P253" s="10">
        <f>Customers!P252+IFERROR(VLOOKUP(P$4,Switching!$B$35:$F$44,5,0),0)-IFERROR(VLOOKUP(P$4,Switching!$B$23:$F$31,5,0),0)</f>
        <v>747</v>
      </c>
      <c r="Q253" s="10">
        <f>Customers!Q252+IFERROR(VLOOKUP(Q$4,Switching!$B$35:$F$44,5,0),0)-IFERROR(VLOOKUP(Q$4,Switching!$B$23:$F$31,5,0),0)</f>
        <v>1</v>
      </c>
      <c r="R253" s="10">
        <f>Customers!R252+IFERROR(VLOOKUP(R$4,Switching!$B$35:$F$44,5,0),0)-IFERROR(VLOOKUP(R$4,Switching!$B$23:$F$31,5,0),0)</f>
        <v>6</v>
      </c>
      <c r="S253" s="10">
        <f>Customers!S252+IFERROR(VLOOKUP(S$4,Switching!$B$35:$F$44,5,0),0)-IFERROR(VLOOKUP(S$4,Switching!$B$23:$F$31,5,0),0)</f>
        <v>5</v>
      </c>
      <c r="T253" s="10">
        <f t="shared" si="15"/>
        <v>12</v>
      </c>
      <c r="U253" s="10">
        <f>Customers!U252+IFERROR(VLOOKUP(U$4,Switching!$B$35:$F$44,5,0),0)-IFERROR(VLOOKUP(U$4,Switching!$B$23:$F$31,5,0),0)</f>
        <v>32</v>
      </c>
      <c r="V253" s="10">
        <f>Customers!V252+IFERROR(VLOOKUP(V$4,Switching!$B$35:$F$44,5,0),0)-IFERROR(VLOOKUP(V$4,Switching!$B$23:$F$31,5,0),0)</f>
        <v>1</v>
      </c>
      <c r="W253" s="10">
        <f>Customers!W252+IFERROR(VLOOKUP(W$4,Switching!$B$35:$F$44,5,0),0)-IFERROR(VLOOKUP(W$4,Switching!$B$23:$F$31,5,0),0)</f>
        <v>23023</v>
      </c>
      <c r="X253" s="35">
        <f t="shared" si="16"/>
        <v>4917</v>
      </c>
      <c r="Y253" s="10">
        <f>Customers!Y252+IFERROR(VLOOKUP(Y$4,Switching!$B$35:$F$44,5,0),0)-IFERROR(VLOOKUP(Y$4,Switching!$B$23:$F$31,5,0),0)</f>
        <v>4081</v>
      </c>
      <c r="Z253" s="10">
        <f>Customers!Z252+IFERROR(VLOOKUP(Z$4,Switching!$B$35:$F$44,5,0),0)-IFERROR(VLOOKUP(Z$4,Switching!$B$23:$F$31,5,0),0)</f>
        <v>836</v>
      </c>
      <c r="AA253" s="10">
        <f>Customers!AA252+IFERROR(VLOOKUP(AA$4,Switching!$B$35:$F$44,5,0),0)-IFERROR(VLOOKUP(AA$4,Switching!$B$23:$F$31,5,0),0)</f>
        <v>19</v>
      </c>
      <c r="AB253" s="10">
        <f>Customers!AB252+IFERROR(VLOOKUP(AB$4,Switching!$B$35:$F$44,5,0),0)-IFERROR(VLOOKUP(AB$4,Switching!$B$23:$F$31,5,0),0)</f>
        <v>187</v>
      </c>
      <c r="AC253" s="10">
        <f>Customers!AC252+IFERROR(VLOOKUP(AC$4,Switching!$B$35:$F$44,5,0),0)-IFERROR(VLOOKUP(AC$4,Switching!$B$23:$F$31,5,0),0)</f>
        <v>4</v>
      </c>
      <c r="AD253" s="10">
        <f>Customers!AD252+IFERROR(VLOOKUP(AD$4,Switching!$B$35:$F$44,5,0),0)-IFERROR(VLOOKUP(AD$4,Switching!$B$23:$F$31,5,0),0)</f>
        <v>18</v>
      </c>
      <c r="AE253" s="10">
        <f>Customers!AE252+IFERROR(VLOOKUP(AE$4,Switching!$B$35:$F$44,5,0),0)-IFERROR(VLOOKUP(AE$4,Switching!$B$23:$F$31,5,0),0)</f>
        <v>130</v>
      </c>
      <c r="AF253" s="10">
        <f>Customers!AF252+IFERROR(VLOOKUP(AF$4,Switching!$B$35:$F$44,5,0),0)-IFERROR(VLOOKUP(AF$4,Switching!$B$23:$F$31,5,0),0)</f>
        <v>13</v>
      </c>
      <c r="AG253" s="10">
        <f>Customers!AG252+IFERROR(VLOOKUP(AG$4,Switching!$B$35:$F$44,5,0),0)-IFERROR(VLOOKUP(AG$4,Switching!$B$23:$F$31,5,0),0)</f>
        <v>12</v>
      </c>
      <c r="AH253" s="10">
        <f>Customers!AH252+IFERROR(VLOOKUP(AH$4,Switching!$B$35:$F$44,5,0),0)-IFERROR(VLOOKUP(AH$4,Switching!$B$23:$F$31,5,0),0)</f>
        <v>402775</v>
      </c>
      <c r="AI253" s="35">
        <f t="shared" si="17"/>
        <v>48499</v>
      </c>
      <c r="AJ253" s="10">
        <f>Customers!AJ252+IFERROR(VLOOKUP(AJ$4,Switching!$B$35:$F$44,5,0),0)-IFERROR(VLOOKUP(AJ$4,Switching!$B$23:$F$31,5,0),0)</f>
        <v>30683.30160661574</v>
      </c>
      <c r="AK253" s="10">
        <f>Customers!AK252+IFERROR(VLOOKUP(AK$4,Switching!$B$35:$F$44,5,0),0)-IFERROR(VLOOKUP(AK$4,Switching!$B$23:$F$31,5,0),0)</f>
        <v>17815.698393384257</v>
      </c>
      <c r="AL253" s="10">
        <f>Customers!AL252+IFERROR(VLOOKUP(AL$4,Switching!$B$35:$F$44,5,0),0)-IFERROR(VLOOKUP(AL$4,Switching!$B$23:$F$31,5,0),0)</f>
        <v>52</v>
      </c>
      <c r="AM253" s="10">
        <f>Customers!AM252+IFERROR(VLOOKUP(AM$4,Switching!$B$35:$F$44,5,0),0)-IFERROR(VLOOKUP(AM$4,Switching!$B$23:$F$31,5,0),0)</f>
        <v>2603</v>
      </c>
      <c r="AN253" s="10">
        <f>Customers!AN252+IFERROR(VLOOKUP(AN$4,Switching!$B$35:$F$44,5,0),0)-IFERROR(VLOOKUP(AN$4,Switching!$B$23:$F$31,5,0),0)</f>
        <v>48</v>
      </c>
      <c r="AO253" s="10">
        <f>Customers!AO252+IFERROR(VLOOKUP(AO$4,Switching!$B$35:$F$44,5,0),0)-IFERROR(VLOOKUP(AO$4,Switching!$B$23:$F$31,5,0),0)</f>
        <v>233</v>
      </c>
      <c r="AP253" s="10">
        <f>Customers!AP252+IFERROR(VLOOKUP(AP$4,Switching!$B$35:$F$44,5,0),0)-IFERROR(VLOOKUP(AP$4,Switching!$B$23:$F$31,5,0),0)</f>
        <v>21</v>
      </c>
      <c r="AQ253" s="10">
        <f>Customers!AQ252+IFERROR(VLOOKUP(AQ$4,Switching!$B$35:$F$44,5,0),0)-IFERROR(VLOOKUP(AQ$4,Switching!$B$23:$F$31,5,0),0)</f>
        <v>208</v>
      </c>
      <c r="AR253" s="10">
        <f>Customers!AR252+IFERROR(VLOOKUP(AR$4,Switching!$B$35:$F$44,5,0),0)-IFERROR(VLOOKUP(AR$4,Switching!$B$23:$F$31,5,0),0)</f>
        <v>74</v>
      </c>
      <c r="AS253" s="10">
        <f>Customers!AS252+IFERROR(VLOOKUP(AS$4,Switching!$B$35:$F$44,5,0),0)-IFERROR(VLOOKUP(AS$4,Switching!$B$23:$F$31,5,0),0)</f>
        <v>100</v>
      </c>
      <c r="AT253" s="10">
        <f>Customers!AT252+IFERROR(VLOOKUP(AT$4,Switching!$B$35:$F$44,5,0),0)-IFERROR(VLOOKUP(AT$4,Switching!$B$23:$F$31,5,0),0)</f>
        <v>156</v>
      </c>
      <c r="AU253" s="10">
        <f>Customers!AU252+IFERROR(VLOOKUP(AU$4,Switching!$B$35:$F$44,5,0),0)-IFERROR(VLOOKUP(AU$4,Switching!$B$23:$F$31,5,0),0)</f>
        <v>12</v>
      </c>
      <c r="AV253" s="10">
        <f>Customers!AV252+IFERROR(VLOOKUP(AV$4,Switching!$B$35:$F$44,5,0),0)-IFERROR(VLOOKUP(AV$4,Switching!$B$23:$F$31,5,0),0)</f>
        <v>905</v>
      </c>
      <c r="AW253" s="10">
        <f>Customers!AW252+IFERROR(VLOOKUP(AW$4,Switching!$B$35:$F$44,5,0),0)-IFERROR(VLOOKUP(AW$4,Switching!$B$23:$F$31,5,0),0)</f>
        <v>1</v>
      </c>
      <c r="AX253" s="10">
        <f>Customers!AX252+IFERROR(VLOOKUP(AX$4,Switching!$B$35:$F$44,5,0),0)-IFERROR(VLOOKUP(AX$4,Switching!$B$23:$F$31,5,0),0)</f>
        <v>2</v>
      </c>
    </row>
    <row r="254" spans="1:50" x14ac:dyDescent="0.25">
      <c r="A254" s="8">
        <v>2035</v>
      </c>
      <c r="B254" s="8">
        <v>3</v>
      </c>
      <c r="C254" s="8" t="s">
        <v>729</v>
      </c>
      <c r="D254" s="10">
        <f>Customers!D253+IFERROR(VLOOKUP(D$4,Switching!$B$35:$F$44,5,0),0)-IFERROR(VLOOKUP(D$4,Switching!$B$23:$F$31,5,0),0)</f>
        <v>466577.80529807298</v>
      </c>
      <c r="E254" s="36">
        <f t="shared" si="18"/>
        <v>720</v>
      </c>
      <c r="F254" s="10">
        <f>Customers!F253+IFERROR(VLOOKUP(F$4,Switching!$B$35:$F$44,5,0),0)-IFERROR(VLOOKUP(F$4,Switching!$B$23:$F$31,5,0),0)</f>
        <v>425</v>
      </c>
      <c r="G254" s="10">
        <f>Customers!G253+IFERROR(VLOOKUP(G$4,Switching!$B$35:$F$44,5,0),0)-IFERROR(VLOOKUP(G$4,Switching!$B$23:$F$31,5,0),0)</f>
        <v>295</v>
      </c>
      <c r="H254" s="35">
        <f t="shared" si="19"/>
        <v>84410</v>
      </c>
      <c r="I254" s="10">
        <f>Customers!I253+IFERROR(VLOOKUP(I$4,Switching!$B$35:$F$44,5,0),0)-IFERROR(VLOOKUP(I$4,Switching!$B$23:$F$31,5,0),0)</f>
        <v>65319.232950256875</v>
      </c>
      <c r="J254" s="10">
        <f>Customers!J253+IFERROR(VLOOKUP(J$4,Switching!$B$35:$F$44,5,0),0)-IFERROR(VLOOKUP(J$4,Switching!$B$23:$F$31,5,0),0)</f>
        <v>19090.767049743128</v>
      </c>
      <c r="K254" s="10">
        <f>Customers!K253+IFERROR(VLOOKUP(K$4,Switching!$B$35:$F$44,5,0),0)-IFERROR(VLOOKUP(K$4,Switching!$B$23:$F$31,5,0),0)</f>
        <v>195</v>
      </c>
      <c r="L254" s="10">
        <f>Customers!L253+IFERROR(VLOOKUP(L$4,Switching!$B$35:$F$44,5,0),0)-IFERROR(VLOOKUP(L$4,Switching!$B$23:$F$31,5,0),0)</f>
        <v>4560</v>
      </c>
      <c r="M254" s="10">
        <f>Customers!M253+IFERROR(VLOOKUP(M$4,Switching!$B$35:$F$44,5,0),0)-IFERROR(VLOOKUP(M$4,Switching!$B$23:$F$31,5,0),0)</f>
        <v>216</v>
      </c>
      <c r="N254" s="10">
        <f>Customers!N253+IFERROR(VLOOKUP(N$4,Switching!$B$35:$F$44,5,0),0)-IFERROR(VLOOKUP(N$4,Switching!$B$23:$F$31,5,0),0)</f>
        <v>524</v>
      </c>
      <c r="O254" s="10">
        <f>Customers!O253+IFERROR(VLOOKUP(O$4,Switching!$B$35:$F$44,5,0),0)-IFERROR(VLOOKUP(O$4,Switching!$B$23:$F$31,5,0),0)</f>
        <v>52</v>
      </c>
      <c r="P254" s="10">
        <f>Customers!P253+IFERROR(VLOOKUP(P$4,Switching!$B$35:$F$44,5,0),0)-IFERROR(VLOOKUP(P$4,Switching!$B$23:$F$31,5,0),0)</f>
        <v>747</v>
      </c>
      <c r="Q254" s="10">
        <f>Customers!Q253+IFERROR(VLOOKUP(Q$4,Switching!$B$35:$F$44,5,0),0)-IFERROR(VLOOKUP(Q$4,Switching!$B$23:$F$31,5,0),0)</f>
        <v>1</v>
      </c>
      <c r="R254" s="10">
        <f>Customers!R253+IFERROR(VLOOKUP(R$4,Switching!$B$35:$F$44,5,0),0)-IFERROR(VLOOKUP(R$4,Switching!$B$23:$F$31,5,0),0)</f>
        <v>6</v>
      </c>
      <c r="S254" s="10">
        <f>Customers!S253+IFERROR(VLOOKUP(S$4,Switching!$B$35:$F$44,5,0),0)-IFERROR(VLOOKUP(S$4,Switching!$B$23:$F$31,5,0),0)</f>
        <v>5</v>
      </c>
      <c r="T254" s="10">
        <f t="shared" si="15"/>
        <v>12</v>
      </c>
      <c r="U254" s="10">
        <f>Customers!U253+IFERROR(VLOOKUP(U$4,Switching!$B$35:$F$44,5,0),0)-IFERROR(VLOOKUP(U$4,Switching!$B$23:$F$31,5,0),0)</f>
        <v>32</v>
      </c>
      <c r="V254" s="10">
        <f>Customers!V253+IFERROR(VLOOKUP(V$4,Switching!$B$35:$F$44,5,0),0)-IFERROR(VLOOKUP(V$4,Switching!$B$23:$F$31,5,0),0)</f>
        <v>1</v>
      </c>
      <c r="W254" s="10">
        <f>Customers!W253+IFERROR(VLOOKUP(W$4,Switching!$B$35:$F$44,5,0),0)-IFERROR(VLOOKUP(W$4,Switching!$B$23:$F$31,5,0),0)</f>
        <v>23028</v>
      </c>
      <c r="X254" s="35">
        <f t="shared" si="16"/>
        <v>4919</v>
      </c>
      <c r="Y254" s="10">
        <f>Customers!Y253+IFERROR(VLOOKUP(Y$4,Switching!$B$35:$F$44,5,0),0)-IFERROR(VLOOKUP(Y$4,Switching!$B$23:$F$31,5,0),0)</f>
        <v>4083</v>
      </c>
      <c r="Z254" s="10">
        <f>Customers!Z253+IFERROR(VLOOKUP(Z$4,Switching!$B$35:$F$44,5,0),0)-IFERROR(VLOOKUP(Z$4,Switching!$B$23:$F$31,5,0),0)</f>
        <v>836</v>
      </c>
      <c r="AA254" s="10">
        <f>Customers!AA253+IFERROR(VLOOKUP(AA$4,Switching!$B$35:$F$44,5,0),0)-IFERROR(VLOOKUP(AA$4,Switching!$B$23:$F$31,5,0),0)</f>
        <v>19</v>
      </c>
      <c r="AB254" s="10">
        <f>Customers!AB253+IFERROR(VLOOKUP(AB$4,Switching!$B$35:$F$44,5,0),0)-IFERROR(VLOOKUP(AB$4,Switching!$B$23:$F$31,5,0),0)</f>
        <v>187</v>
      </c>
      <c r="AC254" s="10">
        <f>Customers!AC253+IFERROR(VLOOKUP(AC$4,Switching!$B$35:$F$44,5,0),0)-IFERROR(VLOOKUP(AC$4,Switching!$B$23:$F$31,5,0),0)</f>
        <v>4</v>
      </c>
      <c r="AD254" s="10">
        <f>Customers!AD253+IFERROR(VLOOKUP(AD$4,Switching!$B$35:$F$44,5,0),0)-IFERROR(VLOOKUP(AD$4,Switching!$B$23:$F$31,5,0),0)</f>
        <v>18</v>
      </c>
      <c r="AE254" s="10">
        <f>Customers!AE253+IFERROR(VLOOKUP(AE$4,Switching!$B$35:$F$44,5,0),0)-IFERROR(VLOOKUP(AE$4,Switching!$B$23:$F$31,5,0),0)</f>
        <v>133</v>
      </c>
      <c r="AF254" s="10">
        <f>Customers!AF253+IFERROR(VLOOKUP(AF$4,Switching!$B$35:$F$44,5,0),0)-IFERROR(VLOOKUP(AF$4,Switching!$B$23:$F$31,5,0),0)</f>
        <v>13</v>
      </c>
      <c r="AG254" s="10">
        <f>Customers!AG253+IFERROR(VLOOKUP(AG$4,Switching!$B$35:$F$44,5,0),0)-IFERROR(VLOOKUP(AG$4,Switching!$B$23:$F$31,5,0),0)</f>
        <v>12</v>
      </c>
      <c r="AH254" s="10">
        <f>Customers!AH253+IFERROR(VLOOKUP(AH$4,Switching!$B$35:$F$44,5,0),0)-IFERROR(VLOOKUP(AH$4,Switching!$B$23:$F$31,5,0),0)</f>
        <v>402927</v>
      </c>
      <c r="AI254" s="35">
        <f t="shared" si="17"/>
        <v>48516</v>
      </c>
      <c r="AJ254" s="10">
        <f>Customers!AJ253+IFERROR(VLOOKUP(AJ$4,Switching!$B$35:$F$44,5,0),0)-IFERROR(VLOOKUP(AJ$4,Switching!$B$23:$F$31,5,0),0)</f>
        <v>30694.057279343833</v>
      </c>
      <c r="AK254" s="10">
        <f>Customers!AK253+IFERROR(VLOOKUP(AK$4,Switching!$B$35:$F$44,5,0),0)-IFERROR(VLOOKUP(AK$4,Switching!$B$23:$F$31,5,0),0)</f>
        <v>17821.942720656167</v>
      </c>
      <c r="AL254" s="10">
        <f>Customers!AL253+IFERROR(VLOOKUP(AL$4,Switching!$B$35:$F$44,5,0),0)-IFERROR(VLOOKUP(AL$4,Switching!$B$23:$F$31,5,0),0)</f>
        <v>52</v>
      </c>
      <c r="AM254" s="10">
        <f>Customers!AM253+IFERROR(VLOOKUP(AM$4,Switching!$B$35:$F$44,5,0),0)-IFERROR(VLOOKUP(AM$4,Switching!$B$23:$F$31,5,0),0)</f>
        <v>2603</v>
      </c>
      <c r="AN254" s="10">
        <f>Customers!AN253+IFERROR(VLOOKUP(AN$4,Switching!$B$35:$F$44,5,0),0)-IFERROR(VLOOKUP(AN$4,Switching!$B$23:$F$31,5,0),0)</f>
        <v>48</v>
      </c>
      <c r="AO254" s="10">
        <f>Customers!AO253+IFERROR(VLOOKUP(AO$4,Switching!$B$35:$F$44,5,0),0)-IFERROR(VLOOKUP(AO$4,Switching!$B$23:$F$31,5,0),0)</f>
        <v>233</v>
      </c>
      <c r="AP254" s="10">
        <f>Customers!AP253+IFERROR(VLOOKUP(AP$4,Switching!$B$35:$F$44,5,0),0)-IFERROR(VLOOKUP(AP$4,Switching!$B$23:$F$31,5,0),0)</f>
        <v>21</v>
      </c>
      <c r="AQ254" s="10">
        <f>Customers!AQ253+IFERROR(VLOOKUP(AQ$4,Switching!$B$35:$F$44,5,0),0)-IFERROR(VLOOKUP(AQ$4,Switching!$B$23:$F$31,5,0),0)</f>
        <v>208</v>
      </c>
      <c r="AR254" s="10">
        <f>Customers!AR253+IFERROR(VLOOKUP(AR$4,Switching!$B$35:$F$44,5,0),0)-IFERROR(VLOOKUP(AR$4,Switching!$B$23:$F$31,5,0),0)</f>
        <v>74</v>
      </c>
      <c r="AS254" s="10">
        <f>Customers!AS253+IFERROR(VLOOKUP(AS$4,Switching!$B$35:$F$44,5,0),0)-IFERROR(VLOOKUP(AS$4,Switching!$B$23:$F$31,5,0),0)</f>
        <v>100</v>
      </c>
      <c r="AT254" s="10">
        <f>Customers!AT253+IFERROR(VLOOKUP(AT$4,Switching!$B$35:$F$44,5,0),0)-IFERROR(VLOOKUP(AT$4,Switching!$B$23:$F$31,5,0),0)</f>
        <v>156</v>
      </c>
      <c r="AU254" s="10">
        <f>Customers!AU253+IFERROR(VLOOKUP(AU$4,Switching!$B$35:$F$44,5,0),0)-IFERROR(VLOOKUP(AU$4,Switching!$B$23:$F$31,5,0),0)</f>
        <v>12</v>
      </c>
      <c r="AV254" s="10">
        <f>Customers!AV253+IFERROR(VLOOKUP(AV$4,Switching!$B$35:$F$44,5,0),0)-IFERROR(VLOOKUP(AV$4,Switching!$B$23:$F$31,5,0),0)</f>
        <v>905</v>
      </c>
      <c r="AW254" s="10">
        <f>Customers!AW253+IFERROR(VLOOKUP(AW$4,Switching!$B$35:$F$44,5,0),0)-IFERROR(VLOOKUP(AW$4,Switching!$B$23:$F$31,5,0),0)</f>
        <v>1</v>
      </c>
      <c r="AX254" s="10">
        <f>Customers!AX253+IFERROR(VLOOKUP(AX$4,Switching!$B$35:$F$44,5,0),0)-IFERROR(VLOOKUP(AX$4,Switching!$B$23:$F$31,5,0),0)</f>
        <v>2</v>
      </c>
    </row>
    <row r="255" spans="1:50" x14ac:dyDescent="0.25">
      <c r="A255" s="8">
        <v>2035</v>
      </c>
      <c r="B255" s="8">
        <v>4</v>
      </c>
      <c r="C255" s="8" t="s">
        <v>730</v>
      </c>
      <c r="D255" s="10">
        <f>Customers!D254+IFERROR(VLOOKUP(D$4,Switching!$B$35:$F$44,5,0),0)-IFERROR(VLOOKUP(D$4,Switching!$B$23:$F$31,5,0),0)</f>
        <v>466705.36779582698</v>
      </c>
      <c r="E255" s="36">
        <f t="shared" si="18"/>
        <v>698</v>
      </c>
      <c r="F255" s="10">
        <f>Customers!F254+IFERROR(VLOOKUP(F$4,Switching!$B$35:$F$44,5,0),0)-IFERROR(VLOOKUP(F$4,Switching!$B$23:$F$31,5,0),0)</f>
        <v>412</v>
      </c>
      <c r="G255" s="10">
        <f>Customers!G254+IFERROR(VLOOKUP(G$4,Switching!$B$35:$F$44,5,0),0)-IFERROR(VLOOKUP(G$4,Switching!$B$23:$F$31,5,0),0)</f>
        <v>286</v>
      </c>
      <c r="H255" s="35">
        <f t="shared" si="19"/>
        <v>84420</v>
      </c>
      <c r="I255" s="10">
        <f>Customers!I254+IFERROR(VLOOKUP(I$4,Switching!$B$35:$F$44,5,0),0)-IFERROR(VLOOKUP(I$4,Switching!$B$23:$F$31,5,0),0)</f>
        <v>65326.981361544647</v>
      </c>
      <c r="J255" s="10">
        <f>Customers!J254+IFERROR(VLOOKUP(J$4,Switching!$B$35:$F$44,5,0),0)-IFERROR(VLOOKUP(J$4,Switching!$B$23:$F$31,5,0),0)</f>
        <v>19093.01863845536</v>
      </c>
      <c r="K255" s="10">
        <f>Customers!K254+IFERROR(VLOOKUP(K$4,Switching!$B$35:$F$44,5,0),0)-IFERROR(VLOOKUP(K$4,Switching!$B$23:$F$31,5,0),0)</f>
        <v>195</v>
      </c>
      <c r="L255" s="10">
        <f>Customers!L254+IFERROR(VLOOKUP(L$4,Switching!$B$35:$F$44,5,0),0)-IFERROR(VLOOKUP(L$4,Switching!$B$23:$F$31,5,0),0)</f>
        <v>4560</v>
      </c>
      <c r="M255" s="10">
        <f>Customers!M254+IFERROR(VLOOKUP(M$4,Switching!$B$35:$F$44,5,0),0)-IFERROR(VLOOKUP(M$4,Switching!$B$23:$F$31,5,0),0)</f>
        <v>216</v>
      </c>
      <c r="N255" s="10">
        <f>Customers!N254+IFERROR(VLOOKUP(N$4,Switching!$B$35:$F$44,5,0),0)-IFERROR(VLOOKUP(N$4,Switching!$B$23:$F$31,5,0),0)</f>
        <v>524</v>
      </c>
      <c r="O255" s="10">
        <f>Customers!O254+IFERROR(VLOOKUP(O$4,Switching!$B$35:$F$44,5,0),0)-IFERROR(VLOOKUP(O$4,Switching!$B$23:$F$31,5,0),0)</f>
        <v>52</v>
      </c>
      <c r="P255" s="10">
        <f>Customers!P254+IFERROR(VLOOKUP(P$4,Switching!$B$35:$F$44,5,0),0)-IFERROR(VLOOKUP(P$4,Switching!$B$23:$F$31,5,0),0)</f>
        <v>747</v>
      </c>
      <c r="Q255" s="10">
        <f>Customers!Q254+IFERROR(VLOOKUP(Q$4,Switching!$B$35:$F$44,5,0),0)-IFERROR(VLOOKUP(Q$4,Switching!$B$23:$F$31,5,0),0)</f>
        <v>1</v>
      </c>
      <c r="R255" s="10">
        <f>Customers!R254+IFERROR(VLOOKUP(R$4,Switching!$B$35:$F$44,5,0),0)-IFERROR(VLOOKUP(R$4,Switching!$B$23:$F$31,5,0),0)</f>
        <v>6</v>
      </c>
      <c r="S255" s="10">
        <f>Customers!S254+IFERROR(VLOOKUP(S$4,Switching!$B$35:$F$44,5,0),0)-IFERROR(VLOOKUP(S$4,Switching!$B$23:$F$31,5,0),0)</f>
        <v>5</v>
      </c>
      <c r="T255" s="10">
        <f t="shared" si="15"/>
        <v>12</v>
      </c>
      <c r="U255" s="10">
        <f>Customers!U254+IFERROR(VLOOKUP(U$4,Switching!$B$35:$F$44,5,0),0)-IFERROR(VLOOKUP(U$4,Switching!$B$23:$F$31,5,0),0)</f>
        <v>32</v>
      </c>
      <c r="V255" s="10">
        <f>Customers!V254+IFERROR(VLOOKUP(V$4,Switching!$B$35:$F$44,5,0),0)-IFERROR(VLOOKUP(V$4,Switching!$B$23:$F$31,5,0),0)</f>
        <v>1</v>
      </c>
      <c r="W255" s="10">
        <f>Customers!W254+IFERROR(VLOOKUP(W$4,Switching!$B$35:$F$44,5,0),0)-IFERROR(VLOOKUP(W$4,Switching!$B$23:$F$31,5,0),0)</f>
        <v>23000</v>
      </c>
      <c r="X255" s="35">
        <f t="shared" si="16"/>
        <v>4921</v>
      </c>
      <c r="Y255" s="10">
        <f>Customers!Y254+IFERROR(VLOOKUP(Y$4,Switching!$B$35:$F$44,5,0),0)-IFERROR(VLOOKUP(Y$4,Switching!$B$23:$F$31,5,0),0)</f>
        <v>4084</v>
      </c>
      <c r="Z255" s="10">
        <f>Customers!Z254+IFERROR(VLOOKUP(Z$4,Switching!$B$35:$F$44,5,0),0)-IFERROR(VLOOKUP(Z$4,Switching!$B$23:$F$31,5,0),0)</f>
        <v>837</v>
      </c>
      <c r="AA255" s="10">
        <f>Customers!AA254+IFERROR(VLOOKUP(AA$4,Switching!$B$35:$F$44,5,0),0)-IFERROR(VLOOKUP(AA$4,Switching!$B$23:$F$31,5,0),0)</f>
        <v>19</v>
      </c>
      <c r="AB255" s="10">
        <f>Customers!AB254+IFERROR(VLOOKUP(AB$4,Switching!$B$35:$F$44,5,0),0)-IFERROR(VLOOKUP(AB$4,Switching!$B$23:$F$31,5,0),0)</f>
        <v>187</v>
      </c>
      <c r="AC255" s="10">
        <f>Customers!AC254+IFERROR(VLOOKUP(AC$4,Switching!$B$35:$F$44,5,0),0)-IFERROR(VLOOKUP(AC$4,Switching!$B$23:$F$31,5,0),0)</f>
        <v>4</v>
      </c>
      <c r="AD255" s="10">
        <f>Customers!AD254+IFERROR(VLOOKUP(AD$4,Switching!$B$35:$F$44,5,0),0)-IFERROR(VLOOKUP(AD$4,Switching!$B$23:$F$31,5,0),0)</f>
        <v>18</v>
      </c>
      <c r="AE255" s="10">
        <f>Customers!AE254+IFERROR(VLOOKUP(AE$4,Switching!$B$35:$F$44,5,0),0)-IFERROR(VLOOKUP(AE$4,Switching!$B$23:$F$31,5,0),0)</f>
        <v>132</v>
      </c>
      <c r="AF255" s="10">
        <f>Customers!AF254+IFERROR(VLOOKUP(AF$4,Switching!$B$35:$F$44,5,0),0)-IFERROR(VLOOKUP(AF$4,Switching!$B$23:$F$31,5,0),0)</f>
        <v>13</v>
      </c>
      <c r="AG255" s="10">
        <f>Customers!AG254+IFERROR(VLOOKUP(AG$4,Switching!$B$35:$F$44,5,0),0)-IFERROR(VLOOKUP(AG$4,Switching!$B$23:$F$31,5,0),0)</f>
        <v>12</v>
      </c>
      <c r="AH255" s="10">
        <f>Customers!AH254+IFERROR(VLOOKUP(AH$4,Switching!$B$35:$F$44,5,0),0)-IFERROR(VLOOKUP(AH$4,Switching!$B$23:$F$31,5,0),0)</f>
        <v>403080</v>
      </c>
      <c r="AI255" s="35">
        <f t="shared" si="17"/>
        <v>48533</v>
      </c>
      <c r="AJ255" s="10">
        <f>Customers!AJ254+IFERROR(VLOOKUP(AJ$4,Switching!$B$35:$F$44,5,0),0)-IFERROR(VLOOKUP(AJ$4,Switching!$B$23:$F$31,5,0),0)</f>
        <v>30704.812952071923</v>
      </c>
      <c r="AK255" s="10">
        <f>Customers!AK254+IFERROR(VLOOKUP(AK$4,Switching!$B$35:$F$44,5,0),0)-IFERROR(VLOOKUP(AK$4,Switching!$B$23:$F$31,5,0),0)</f>
        <v>17828.187047928073</v>
      </c>
      <c r="AL255" s="10">
        <f>Customers!AL254+IFERROR(VLOOKUP(AL$4,Switching!$B$35:$F$44,5,0),0)-IFERROR(VLOOKUP(AL$4,Switching!$B$23:$F$31,5,0),0)</f>
        <v>52</v>
      </c>
      <c r="AM255" s="10">
        <f>Customers!AM254+IFERROR(VLOOKUP(AM$4,Switching!$B$35:$F$44,5,0),0)-IFERROR(VLOOKUP(AM$4,Switching!$B$23:$F$31,5,0),0)</f>
        <v>2603</v>
      </c>
      <c r="AN255" s="10">
        <f>Customers!AN254+IFERROR(VLOOKUP(AN$4,Switching!$B$35:$F$44,5,0),0)-IFERROR(VLOOKUP(AN$4,Switching!$B$23:$F$31,5,0),0)</f>
        <v>48</v>
      </c>
      <c r="AO255" s="10">
        <f>Customers!AO254+IFERROR(VLOOKUP(AO$4,Switching!$B$35:$F$44,5,0),0)-IFERROR(VLOOKUP(AO$4,Switching!$B$23:$F$31,5,0),0)</f>
        <v>233</v>
      </c>
      <c r="AP255" s="10">
        <f>Customers!AP254+IFERROR(VLOOKUP(AP$4,Switching!$B$35:$F$44,5,0),0)-IFERROR(VLOOKUP(AP$4,Switching!$B$23:$F$31,5,0),0)</f>
        <v>21</v>
      </c>
      <c r="AQ255" s="10">
        <f>Customers!AQ254+IFERROR(VLOOKUP(AQ$4,Switching!$B$35:$F$44,5,0),0)-IFERROR(VLOOKUP(AQ$4,Switching!$B$23:$F$31,5,0),0)</f>
        <v>208</v>
      </c>
      <c r="AR255" s="10">
        <f>Customers!AR254+IFERROR(VLOOKUP(AR$4,Switching!$B$35:$F$44,5,0),0)-IFERROR(VLOOKUP(AR$4,Switching!$B$23:$F$31,5,0),0)</f>
        <v>74</v>
      </c>
      <c r="AS255" s="10">
        <f>Customers!AS254+IFERROR(VLOOKUP(AS$4,Switching!$B$35:$F$44,5,0),0)-IFERROR(VLOOKUP(AS$4,Switching!$B$23:$F$31,5,0),0)</f>
        <v>100</v>
      </c>
      <c r="AT255" s="10">
        <f>Customers!AT254+IFERROR(VLOOKUP(AT$4,Switching!$B$35:$F$44,5,0),0)-IFERROR(VLOOKUP(AT$4,Switching!$B$23:$F$31,5,0),0)</f>
        <v>156</v>
      </c>
      <c r="AU255" s="10">
        <f>Customers!AU254+IFERROR(VLOOKUP(AU$4,Switching!$B$35:$F$44,5,0),0)-IFERROR(VLOOKUP(AU$4,Switching!$B$23:$F$31,5,0),0)</f>
        <v>12</v>
      </c>
      <c r="AV255" s="10">
        <f>Customers!AV254+IFERROR(VLOOKUP(AV$4,Switching!$B$35:$F$44,5,0),0)-IFERROR(VLOOKUP(AV$4,Switching!$B$23:$F$31,5,0),0)</f>
        <v>905</v>
      </c>
      <c r="AW255" s="10">
        <f>Customers!AW254+IFERROR(VLOOKUP(AW$4,Switching!$B$35:$F$44,5,0),0)-IFERROR(VLOOKUP(AW$4,Switching!$B$23:$F$31,5,0),0)</f>
        <v>1</v>
      </c>
      <c r="AX255" s="10">
        <f>Customers!AX254+IFERROR(VLOOKUP(AX$4,Switching!$B$35:$F$44,5,0),0)-IFERROR(VLOOKUP(AX$4,Switching!$B$23:$F$31,5,0),0)</f>
        <v>2</v>
      </c>
    </row>
    <row r="256" spans="1:50" x14ac:dyDescent="0.25">
      <c r="A256" s="8">
        <v>2035</v>
      </c>
      <c r="B256" s="8">
        <v>5</v>
      </c>
      <c r="C256" s="8" t="s">
        <v>731</v>
      </c>
      <c r="D256" s="10">
        <f>Customers!D255+IFERROR(VLOOKUP(D$4,Switching!$B$35:$F$44,5,0),0)-IFERROR(VLOOKUP(D$4,Switching!$B$23:$F$31,5,0),0)</f>
        <v>466832.93043026101</v>
      </c>
      <c r="E256" s="36">
        <f t="shared" si="18"/>
        <v>744</v>
      </c>
      <c r="F256" s="10">
        <f>Customers!F255+IFERROR(VLOOKUP(F$4,Switching!$B$35:$F$44,5,0),0)-IFERROR(VLOOKUP(F$4,Switching!$B$23:$F$31,5,0),0)</f>
        <v>439</v>
      </c>
      <c r="G256" s="10">
        <f>Customers!G255+IFERROR(VLOOKUP(G$4,Switching!$B$35:$F$44,5,0),0)-IFERROR(VLOOKUP(G$4,Switching!$B$23:$F$31,5,0),0)</f>
        <v>305</v>
      </c>
      <c r="H256" s="35">
        <f t="shared" si="19"/>
        <v>84430</v>
      </c>
      <c r="I256" s="10">
        <f>Customers!I255+IFERROR(VLOOKUP(I$4,Switching!$B$35:$F$44,5,0),0)-IFERROR(VLOOKUP(I$4,Switching!$B$23:$F$31,5,0),0)</f>
        <v>65334.729772832412</v>
      </c>
      <c r="J256" s="10">
        <f>Customers!J255+IFERROR(VLOOKUP(J$4,Switching!$B$35:$F$44,5,0),0)-IFERROR(VLOOKUP(J$4,Switching!$B$23:$F$31,5,0),0)</f>
        <v>19095.270227167588</v>
      </c>
      <c r="K256" s="10">
        <f>Customers!K255+IFERROR(VLOOKUP(K$4,Switching!$B$35:$F$44,5,0),0)-IFERROR(VLOOKUP(K$4,Switching!$B$23:$F$31,5,0),0)</f>
        <v>195</v>
      </c>
      <c r="L256" s="10">
        <f>Customers!L255+IFERROR(VLOOKUP(L$4,Switching!$B$35:$F$44,5,0),0)-IFERROR(VLOOKUP(L$4,Switching!$B$23:$F$31,5,0),0)</f>
        <v>4560</v>
      </c>
      <c r="M256" s="10">
        <f>Customers!M255+IFERROR(VLOOKUP(M$4,Switching!$B$35:$F$44,5,0),0)-IFERROR(VLOOKUP(M$4,Switching!$B$23:$F$31,5,0),0)</f>
        <v>216</v>
      </c>
      <c r="N256" s="10">
        <f>Customers!N255+IFERROR(VLOOKUP(N$4,Switching!$B$35:$F$44,5,0),0)-IFERROR(VLOOKUP(N$4,Switching!$B$23:$F$31,5,0),0)</f>
        <v>524</v>
      </c>
      <c r="O256" s="10">
        <f>Customers!O255+IFERROR(VLOOKUP(O$4,Switching!$B$35:$F$44,5,0),0)-IFERROR(VLOOKUP(O$4,Switching!$B$23:$F$31,5,0),0)</f>
        <v>52</v>
      </c>
      <c r="P256" s="10">
        <f>Customers!P255+IFERROR(VLOOKUP(P$4,Switching!$B$35:$F$44,5,0),0)-IFERROR(VLOOKUP(P$4,Switching!$B$23:$F$31,5,0),0)</f>
        <v>747</v>
      </c>
      <c r="Q256" s="10">
        <f>Customers!Q255+IFERROR(VLOOKUP(Q$4,Switching!$B$35:$F$44,5,0),0)-IFERROR(VLOOKUP(Q$4,Switching!$B$23:$F$31,5,0),0)</f>
        <v>1</v>
      </c>
      <c r="R256" s="10">
        <f>Customers!R255+IFERROR(VLOOKUP(R$4,Switching!$B$35:$F$44,5,0),0)-IFERROR(VLOOKUP(R$4,Switching!$B$23:$F$31,5,0),0)</f>
        <v>6</v>
      </c>
      <c r="S256" s="10">
        <f>Customers!S255+IFERROR(VLOOKUP(S$4,Switching!$B$35:$F$44,5,0),0)-IFERROR(VLOOKUP(S$4,Switching!$B$23:$F$31,5,0),0)</f>
        <v>5</v>
      </c>
      <c r="T256" s="10">
        <f t="shared" si="15"/>
        <v>12</v>
      </c>
      <c r="U256" s="10">
        <f>Customers!U255+IFERROR(VLOOKUP(U$4,Switching!$B$35:$F$44,5,0),0)-IFERROR(VLOOKUP(U$4,Switching!$B$23:$F$31,5,0),0)</f>
        <v>32</v>
      </c>
      <c r="V256" s="10">
        <f>Customers!V255+IFERROR(VLOOKUP(V$4,Switching!$B$35:$F$44,5,0),0)-IFERROR(VLOOKUP(V$4,Switching!$B$23:$F$31,5,0),0)</f>
        <v>1</v>
      </c>
      <c r="W256" s="10">
        <f>Customers!W255+IFERROR(VLOOKUP(W$4,Switching!$B$35:$F$44,5,0),0)-IFERROR(VLOOKUP(W$4,Switching!$B$23:$F$31,5,0),0)</f>
        <v>23005</v>
      </c>
      <c r="X256" s="35">
        <f t="shared" si="16"/>
        <v>4923</v>
      </c>
      <c r="Y256" s="10">
        <f>Customers!Y255+IFERROR(VLOOKUP(Y$4,Switching!$B$35:$F$44,5,0),0)-IFERROR(VLOOKUP(Y$4,Switching!$B$23:$F$31,5,0),0)</f>
        <v>4086</v>
      </c>
      <c r="Z256" s="10">
        <f>Customers!Z255+IFERROR(VLOOKUP(Z$4,Switching!$B$35:$F$44,5,0),0)-IFERROR(VLOOKUP(Z$4,Switching!$B$23:$F$31,5,0),0)</f>
        <v>837</v>
      </c>
      <c r="AA256" s="10">
        <f>Customers!AA255+IFERROR(VLOOKUP(AA$4,Switching!$B$35:$F$44,5,0),0)-IFERROR(VLOOKUP(AA$4,Switching!$B$23:$F$31,5,0),0)</f>
        <v>19</v>
      </c>
      <c r="AB256" s="10">
        <f>Customers!AB255+IFERROR(VLOOKUP(AB$4,Switching!$B$35:$F$44,5,0),0)-IFERROR(VLOOKUP(AB$4,Switching!$B$23:$F$31,5,0),0)</f>
        <v>187</v>
      </c>
      <c r="AC256" s="10">
        <f>Customers!AC255+IFERROR(VLOOKUP(AC$4,Switching!$B$35:$F$44,5,0),0)-IFERROR(VLOOKUP(AC$4,Switching!$B$23:$F$31,5,0),0)</f>
        <v>4</v>
      </c>
      <c r="AD256" s="10">
        <f>Customers!AD255+IFERROR(VLOOKUP(AD$4,Switching!$B$35:$F$44,5,0),0)-IFERROR(VLOOKUP(AD$4,Switching!$B$23:$F$31,5,0),0)</f>
        <v>18</v>
      </c>
      <c r="AE256" s="10">
        <f>Customers!AE255+IFERROR(VLOOKUP(AE$4,Switching!$B$35:$F$44,5,0),0)-IFERROR(VLOOKUP(AE$4,Switching!$B$23:$F$31,5,0),0)</f>
        <v>128</v>
      </c>
      <c r="AF256" s="10">
        <f>Customers!AF255+IFERROR(VLOOKUP(AF$4,Switching!$B$35:$F$44,5,0),0)-IFERROR(VLOOKUP(AF$4,Switching!$B$23:$F$31,5,0),0)</f>
        <v>13</v>
      </c>
      <c r="AG256" s="10">
        <f>Customers!AG255+IFERROR(VLOOKUP(AG$4,Switching!$B$35:$F$44,5,0),0)-IFERROR(VLOOKUP(AG$4,Switching!$B$23:$F$31,5,0),0)</f>
        <v>12</v>
      </c>
      <c r="AH256" s="10">
        <f>Customers!AH255+IFERROR(VLOOKUP(AH$4,Switching!$B$35:$F$44,5,0),0)-IFERROR(VLOOKUP(AH$4,Switching!$B$23:$F$31,5,0),0)</f>
        <v>403232</v>
      </c>
      <c r="AI256" s="35">
        <f t="shared" si="17"/>
        <v>48550</v>
      </c>
      <c r="AJ256" s="10">
        <f>Customers!AJ255+IFERROR(VLOOKUP(AJ$4,Switching!$B$35:$F$44,5,0),0)-IFERROR(VLOOKUP(AJ$4,Switching!$B$23:$F$31,5,0),0)</f>
        <v>30715.568624800017</v>
      </c>
      <c r="AK256" s="10">
        <f>Customers!AK255+IFERROR(VLOOKUP(AK$4,Switching!$B$35:$F$44,5,0),0)-IFERROR(VLOOKUP(AK$4,Switching!$B$23:$F$31,5,0),0)</f>
        <v>17834.43137519998</v>
      </c>
      <c r="AL256" s="10">
        <f>Customers!AL255+IFERROR(VLOOKUP(AL$4,Switching!$B$35:$F$44,5,0),0)-IFERROR(VLOOKUP(AL$4,Switching!$B$23:$F$31,5,0),0)</f>
        <v>52</v>
      </c>
      <c r="AM256" s="10">
        <f>Customers!AM255+IFERROR(VLOOKUP(AM$4,Switching!$B$35:$F$44,5,0),0)-IFERROR(VLOOKUP(AM$4,Switching!$B$23:$F$31,5,0),0)</f>
        <v>2603</v>
      </c>
      <c r="AN256" s="10">
        <f>Customers!AN255+IFERROR(VLOOKUP(AN$4,Switching!$B$35:$F$44,5,0),0)-IFERROR(VLOOKUP(AN$4,Switching!$B$23:$F$31,5,0),0)</f>
        <v>48</v>
      </c>
      <c r="AO256" s="10">
        <f>Customers!AO255+IFERROR(VLOOKUP(AO$4,Switching!$B$35:$F$44,5,0),0)-IFERROR(VLOOKUP(AO$4,Switching!$B$23:$F$31,5,0),0)</f>
        <v>233</v>
      </c>
      <c r="AP256" s="10">
        <f>Customers!AP255+IFERROR(VLOOKUP(AP$4,Switching!$B$35:$F$44,5,0),0)-IFERROR(VLOOKUP(AP$4,Switching!$B$23:$F$31,5,0),0)</f>
        <v>21</v>
      </c>
      <c r="AQ256" s="10">
        <f>Customers!AQ255+IFERROR(VLOOKUP(AQ$4,Switching!$B$35:$F$44,5,0),0)-IFERROR(VLOOKUP(AQ$4,Switching!$B$23:$F$31,5,0),0)</f>
        <v>208</v>
      </c>
      <c r="AR256" s="10">
        <f>Customers!AR255+IFERROR(VLOOKUP(AR$4,Switching!$B$35:$F$44,5,0),0)-IFERROR(VLOOKUP(AR$4,Switching!$B$23:$F$31,5,0),0)</f>
        <v>74</v>
      </c>
      <c r="AS256" s="10">
        <f>Customers!AS255+IFERROR(VLOOKUP(AS$4,Switching!$B$35:$F$44,5,0),0)-IFERROR(VLOOKUP(AS$4,Switching!$B$23:$F$31,5,0),0)</f>
        <v>100</v>
      </c>
      <c r="AT256" s="10">
        <f>Customers!AT255+IFERROR(VLOOKUP(AT$4,Switching!$B$35:$F$44,5,0),0)-IFERROR(VLOOKUP(AT$4,Switching!$B$23:$F$31,5,0),0)</f>
        <v>156</v>
      </c>
      <c r="AU256" s="10">
        <f>Customers!AU255+IFERROR(VLOOKUP(AU$4,Switching!$B$35:$F$44,5,0),0)-IFERROR(VLOOKUP(AU$4,Switching!$B$23:$F$31,5,0),0)</f>
        <v>12</v>
      </c>
      <c r="AV256" s="10">
        <f>Customers!AV255+IFERROR(VLOOKUP(AV$4,Switching!$B$35:$F$44,5,0),0)-IFERROR(VLOOKUP(AV$4,Switching!$B$23:$F$31,5,0),0)</f>
        <v>905</v>
      </c>
      <c r="AW256" s="10">
        <f>Customers!AW255+IFERROR(VLOOKUP(AW$4,Switching!$B$35:$F$44,5,0),0)-IFERROR(VLOOKUP(AW$4,Switching!$B$23:$F$31,5,0),0)</f>
        <v>1</v>
      </c>
      <c r="AX256" s="10">
        <f>Customers!AX255+IFERROR(VLOOKUP(AX$4,Switching!$B$35:$F$44,5,0),0)-IFERROR(VLOOKUP(AX$4,Switching!$B$23:$F$31,5,0),0)</f>
        <v>2</v>
      </c>
    </row>
    <row r="257" spans="1:50" x14ac:dyDescent="0.25">
      <c r="A257" s="8">
        <v>2035</v>
      </c>
      <c r="B257" s="8">
        <v>6</v>
      </c>
      <c r="C257" s="8" t="s">
        <v>732</v>
      </c>
      <c r="D257" s="10">
        <f>Customers!D256+IFERROR(VLOOKUP(D$4,Switching!$B$35:$F$44,5,0),0)-IFERROR(VLOOKUP(D$4,Switching!$B$23:$F$31,5,0),0)</f>
        <v>466960.49292801501</v>
      </c>
      <c r="E257" s="36">
        <f t="shared" si="18"/>
        <v>742</v>
      </c>
      <c r="F257" s="10">
        <f>Customers!F256+IFERROR(VLOOKUP(F$4,Switching!$B$35:$F$44,5,0),0)-IFERROR(VLOOKUP(F$4,Switching!$B$23:$F$31,5,0),0)</f>
        <v>438</v>
      </c>
      <c r="G257" s="10">
        <f>Customers!G256+IFERROR(VLOOKUP(G$4,Switching!$B$35:$F$44,5,0),0)-IFERROR(VLOOKUP(G$4,Switching!$B$23:$F$31,5,0),0)</f>
        <v>304</v>
      </c>
      <c r="H257" s="35">
        <f t="shared" si="19"/>
        <v>84440</v>
      </c>
      <c r="I257" s="10">
        <f>Customers!I256+IFERROR(VLOOKUP(I$4,Switching!$B$35:$F$44,5,0),0)-IFERROR(VLOOKUP(I$4,Switching!$B$23:$F$31,5,0),0)</f>
        <v>65342.478184120184</v>
      </c>
      <c r="J257" s="10">
        <f>Customers!J256+IFERROR(VLOOKUP(J$4,Switching!$B$35:$F$44,5,0),0)-IFERROR(VLOOKUP(J$4,Switching!$B$23:$F$31,5,0),0)</f>
        <v>19097.52181587982</v>
      </c>
      <c r="K257" s="10">
        <f>Customers!K256+IFERROR(VLOOKUP(K$4,Switching!$B$35:$F$44,5,0),0)-IFERROR(VLOOKUP(K$4,Switching!$B$23:$F$31,5,0),0)</f>
        <v>195</v>
      </c>
      <c r="L257" s="10">
        <f>Customers!L256+IFERROR(VLOOKUP(L$4,Switching!$B$35:$F$44,5,0),0)-IFERROR(VLOOKUP(L$4,Switching!$B$23:$F$31,5,0),0)</f>
        <v>4560</v>
      </c>
      <c r="M257" s="10">
        <f>Customers!M256+IFERROR(VLOOKUP(M$4,Switching!$B$35:$F$44,5,0),0)-IFERROR(VLOOKUP(M$4,Switching!$B$23:$F$31,5,0),0)</f>
        <v>216</v>
      </c>
      <c r="N257" s="10">
        <f>Customers!N256+IFERROR(VLOOKUP(N$4,Switching!$B$35:$F$44,5,0),0)-IFERROR(VLOOKUP(N$4,Switching!$B$23:$F$31,5,0),0)</f>
        <v>524</v>
      </c>
      <c r="O257" s="10">
        <f>Customers!O256+IFERROR(VLOOKUP(O$4,Switching!$B$35:$F$44,5,0),0)-IFERROR(VLOOKUP(O$4,Switching!$B$23:$F$31,5,0),0)</f>
        <v>52</v>
      </c>
      <c r="P257" s="10">
        <f>Customers!P256+IFERROR(VLOOKUP(P$4,Switching!$B$35:$F$44,5,0),0)-IFERROR(VLOOKUP(P$4,Switching!$B$23:$F$31,5,0),0)</f>
        <v>747</v>
      </c>
      <c r="Q257" s="10">
        <f>Customers!Q256+IFERROR(VLOOKUP(Q$4,Switching!$B$35:$F$44,5,0),0)-IFERROR(VLOOKUP(Q$4,Switching!$B$23:$F$31,5,0),0)</f>
        <v>1</v>
      </c>
      <c r="R257" s="10">
        <f>Customers!R256+IFERROR(VLOOKUP(R$4,Switching!$B$35:$F$44,5,0),0)-IFERROR(VLOOKUP(R$4,Switching!$B$23:$F$31,5,0),0)</f>
        <v>6</v>
      </c>
      <c r="S257" s="10">
        <f>Customers!S256+IFERROR(VLOOKUP(S$4,Switching!$B$35:$F$44,5,0),0)-IFERROR(VLOOKUP(S$4,Switching!$B$23:$F$31,5,0),0)</f>
        <v>5</v>
      </c>
      <c r="T257" s="10">
        <f t="shared" si="15"/>
        <v>12</v>
      </c>
      <c r="U257" s="10">
        <f>Customers!U256+IFERROR(VLOOKUP(U$4,Switching!$B$35:$F$44,5,0),0)-IFERROR(VLOOKUP(U$4,Switching!$B$23:$F$31,5,0),0)</f>
        <v>32</v>
      </c>
      <c r="V257" s="10">
        <f>Customers!V256+IFERROR(VLOOKUP(V$4,Switching!$B$35:$F$44,5,0),0)-IFERROR(VLOOKUP(V$4,Switching!$B$23:$F$31,5,0),0)</f>
        <v>1</v>
      </c>
      <c r="W257" s="10">
        <f>Customers!W256+IFERROR(VLOOKUP(W$4,Switching!$B$35:$F$44,5,0),0)-IFERROR(VLOOKUP(W$4,Switching!$B$23:$F$31,5,0),0)</f>
        <v>23011</v>
      </c>
      <c r="X257" s="35">
        <f t="shared" si="16"/>
        <v>4925</v>
      </c>
      <c r="Y257" s="10">
        <f>Customers!Y256+IFERROR(VLOOKUP(Y$4,Switching!$B$35:$F$44,5,0),0)-IFERROR(VLOOKUP(Y$4,Switching!$B$23:$F$31,5,0),0)</f>
        <v>4088</v>
      </c>
      <c r="Z257" s="10">
        <f>Customers!Z256+IFERROR(VLOOKUP(Z$4,Switching!$B$35:$F$44,5,0),0)-IFERROR(VLOOKUP(Z$4,Switching!$B$23:$F$31,5,0),0)</f>
        <v>837</v>
      </c>
      <c r="AA257" s="10">
        <f>Customers!AA256+IFERROR(VLOOKUP(AA$4,Switching!$B$35:$F$44,5,0),0)-IFERROR(VLOOKUP(AA$4,Switching!$B$23:$F$31,5,0),0)</f>
        <v>19</v>
      </c>
      <c r="AB257" s="10">
        <f>Customers!AB256+IFERROR(VLOOKUP(AB$4,Switching!$B$35:$F$44,5,0),0)-IFERROR(VLOOKUP(AB$4,Switching!$B$23:$F$31,5,0),0)</f>
        <v>187</v>
      </c>
      <c r="AC257" s="10">
        <f>Customers!AC256+IFERROR(VLOOKUP(AC$4,Switching!$B$35:$F$44,5,0),0)-IFERROR(VLOOKUP(AC$4,Switching!$B$23:$F$31,5,0),0)</f>
        <v>4</v>
      </c>
      <c r="AD257" s="10">
        <f>Customers!AD256+IFERROR(VLOOKUP(AD$4,Switching!$B$35:$F$44,5,0),0)-IFERROR(VLOOKUP(AD$4,Switching!$B$23:$F$31,5,0),0)</f>
        <v>18</v>
      </c>
      <c r="AE257" s="10">
        <f>Customers!AE256+IFERROR(VLOOKUP(AE$4,Switching!$B$35:$F$44,5,0),0)-IFERROR(VLOOKUP(AE$4,Switching!$B$23:$F$31,5,0),0)</f>
        <v>128</v>
      </c>
      <c r="AF257" s="10">
        <f>Customers!AF256+IFERROR(VLOOKUP(AF$4,Switching!$B$35:$F$44,5,0),0)-IFERROR(VLOOKUP(AF$4,Switching!$B$23:$F$31,5,0),0)</f>
        <v>13</v>
      </c>
      <c r="AG257" s="10">
        <f>Customers!AG256+IFERROR(VLOOKUP(AG$4,Switching!$B$35:$F$44,5,0),0)-IFERROR(VLOOKUP(AG$4,Switching!$B$23:$F$31,5,0),0)</f>
        <v>12</v>
      </c>
      <c r="AH257" s="10">
        <f>Customers!AH256+IFERROR(VLOOKUP(AH$4,Switching!$B$35:$F$44,5,0),0)-IFERROR(VLOOKUP(AH$4,Switching!$B$23:$F$31,5,0),0)</f>
        <v>403385</v>
      </c>
      <c r="AI257" s="35">
        <f t="shared" si="17"/>
        <v>48567</v>
      </c>
      <c r="AJ257" s="10">
        <f>Customers!AJ256+IFERROR(VLOOKUP(AJ$4,Switching!$B$35:$F$44,5,0),0)-IFERROR(VLOOKUP(AJ$4,Switching!$B$23:$F$31,5,0),0)</f>
        <v>30726.324297528106</v>
      </c>
      <c r="AK257" s="10">
        <f>Customers!AK256+IFERROR(VLOOKUP(AK$4,Switching!$B$35:$F$44,5,0),0)-IFERROR(VLOOKUP(AK$4,Switching!$B$23:$F$31,5,0),0)</f>
        <v>17840.67570247189</v>
      </c>
      <c r="AL257" s="10">
        <f>Customers!AL256+IFERROR(VLOOKUP(AL$4,Switching!$B$35:$F$44,5,0),0)-IFERROR(VLOOKUP(AL$4,Switching!$B$23:$F$31,5,0),0)</f>
        <v>52</v>
      </c>
      <c r="AM257" s="10">
        <f>Customers!AM256+IFERROR(VLOOKUP(AM$4,Switching!$B$35:$F$44,5,0),0)-IFERROR(VLOOKUP(AM$4,Switching!$B$23:$F$31,5,0),0)</f>
        <v>2603</v>
      </c>
      <c r="AN257" s="10">
        <f>Customers!AN256+IFERROR(VLOOKUP(AN$4,Switching!$B$35:$F$44,5,0),0)-IFERROR(VLOOKUP(AN$4,Switching!$B$23:$F$31,5,0),0)</f>
        <v>48</v>
      </c>
      <c r="AO257" s="10">
        <f>Customers!AO256+IFERROR(VLOOKUP(AO$4,Switching!$B$35:$F$44,5,0),0)-IFERROR(VLOOKUP(AO$4,Switching!$B$23:$F$31,5,0),0)</f>
        <v>233</v>
      </c>
      <c r="AP257" s="10">
        <f>Customers!AP256+IFERROR(VLOOKUP(AP$4,Switching!$B$35:$F$44,5,0),0)-IFERROR(VLOOKUP(AP$4,Switching!$B$23:$F$31,5,0),0)</f>
        <v>21</v>
      </c>
      <c r="AQ257" s="10">
        <f>Customers!AQ256+IFERROR(VLOOKUP(AQ$4,Switching!$B$35:$F$44,5,0),0)-IFERROR(VLOOKUP(AQ$4,Switching!$B$23:$F$31,5,0),0)</f>
        <v>208</v>
      </c>
      <c r="AR257" s="10">
        <f>Customers!AR256+IFERROR(VLOOKUP(AR$4,Switching!$B$35:$F$44,5,0),0)-IFERROR(VLOOKUP(AR$4,Switching!$B$23:$F$31,5,0),0)</f>
        <v>74</v>
      </c>
      <c r="AS257" s="10">
        <f>Customers!AS256+IFERROR(VLOOKUP(AS$4,Switching!$B$35:$F$44,5,0),0)-IFERROR(VLOOKUP(AS$4,Switching!$B$23:$F$31,5,0),0)</f>
        <v>100</v>
      </c>
      <c r="AT257" s="10">
        <f>Customers!AT256+IFERROR(VLOOKUP(AT$4,Switching!$B$35:$F$44,5,0),0)-IFERROR(VLOOKUP(AT$4,Switching!$B$23:$F$31,5,0),0)</f>
        <v>156</v>
      </c>
      <c r="AU257" s="10">
        <f>Customers!AU256+IFERROR(VLOOKUP(AU$4,Switching!$B$35:$F$44,5,0),0)-IFERROR(VLOOKUP(AU$4,Switching!$B$23:$F$31,5,0),0)</f>
        <v>12</v>
      </c>
      <c r="AV257" s="10">
        <f>Customers!AV256+IFERROR(VLOOKUP(AV$4,Switching!$B$35:$F$44,5,0),0)-IFERROR(VLOOKUP(AV$4,Switching!$B$23:$F$31,5,0),0)</f>
        <v>905</v>
      </c>
      <c r="AW257" s="10">
        <f>Customers!AW256+IFERROR(VLOOKUP(AW$4,Switching!$B$35:$F$44,5,0),0)-IFERROR(VLOOKUP(AW$4,Switching!$B$23:$F$31,5,0),0)</f>
        <v>1</v>
      </c>
      <c r="AX257" s="10">
        <f>Customers!AX256+IFERROR(VLOOKUP(AX$4,Switching!$B$35:$F$44,5,0),0)-IFERROR(VLOOKUP(AX$4,Switching!$B$23:$F$31,5,0),0)</f>
        <v>2</v>
      </c>
    </row>
    <row r="258" spans="1:50" x14ac:dyDescent="0.25">
      <c r="A258" s="8">
        <v>2035</v>
      </c>
      <c r="B258" s="8">
        <v>7</v>
      </c>
      <c r="C258" s="8" t="s">
        <v>733</v>
      </c>
      <c r="D258" s="10">
        <f>Customers!D257+IFERROR(VLOOKUP(D$4,Switching!$B$35:$F$44,5,0),0)-IFERROR(VLOOKUP(D$4,Switching!$B$23:$F$31,5,0),0)</f>
        <v>467088.05542576802</v>
      </c>
      <c r="E258" s="36">
        <f t="shared" si="18"/>
        <v>738</v>
      </c>
      <c r="F258" s="10">
        <f>Customers!F257+IFERROR(VLOOKUP(F$4,Switching!$B$35:$F$44,5,0),0)-IFERROR(VLOOKUP(F$4,Switching!$B$23:$F$31,5,0),0)</f>
        <v>435</v>
      </c>
      <c r="G258" s="10">
        <f>Customers!G257+IFERROR(VLOOKUP(G$4,Switching!$B$35:$F$44,5,0),0)-IFERROR(VLOOKUP(G$4,Switching!$B$23:$F$31,5,0),0)</f>
        <v>303</v>
      </c>
      <c r="H258" s="35">
        <f t="shared" si="19"/>
        <v>84450</v>
      </c>
      <c r="I258" s="10">
        <f>Customers!I257+IFERROR(VLOOKUP(I$4,Switching!$B$35:$F$44,5,0),0)-IFERROR(VLOOKUP(I$4,Switching!$B$23:$F$31,5,0),0)</f>
        <v>65350.226595407956</v>
      </c>
      <c r="J258" s="10">
        <f>Customers!J257+IFERROR(VLOOKUP(J$4,Switching!$B$35:$F$44,5,0),0)-IFERROR(VLOOKUP(J$4,Switching!$B$23:$F$31,5,0),0)</f>
        <v>19099.773404592048</v>
      </c>
      <c r="K258" s="10">
        <f>Customers!K257+IFERROR(VLOOKUP(K$4,Switching!$B$35:$F$44,5,0),0)-IFERROR(VLOOKUP(K$4,Switching!$B$23:$F$31,5,0),0)</f>
        <v>195</v>
      </c>
      <c r="L258" s="10">
        <f>Customers!L257+IFERROR(VLOOKUP(L$4,Switching!$B$35:$F$44,5,0),0)-IFERROR(VLOOKUP(L$4,Switching!$B$23:$F$31,5,0),0)</f>
        <v>4560</v>
      </c>
      <c r="M258" s="10">
        <f>Customers!M257+IFERROR(VLOOKUP(M$4,Switching!$B$35:$F$44,5,0),0)-IFERROR(VLOOKUP(M$4,Switching!$B$23:$F$31,5,0),0)</f>
        <v>216</v>
      </c>
      <c r="N258" s="10">
        <f>Customers!N257+IFERROR(VLOOKUP(N$4,Switching!$B$35:$F$44,5,0),0)-IFERROR(VLOOKUP(N$4,Switching!$B$23:$F$31,5,0),0)</f>
        <v>524</v>
      </c>
      <c r="O258" s="10">
        <f>Customers!O257+IFERROR(VLOOKUP(O$4,Switching!$B$35:$F$44,5,0),0)-IFERROR(VLOOKUP(O$4,Switching!$B$23:$F$31,5,0),0)</f>
        <v>52</v>
      </c>
      <c r="P258" s="10">
        <f>Customers!P257+IFERROR(VLOOKUP(P$4,Switching!$B$35:$F$44,5,0),0)-IFERROR(VLOOKUP(P$4,Switching!$B$23:$F$31,5,0),0)</f>
        <v>747</v>
      </c>
      <c r="Q258" s="10">
        <f>Customers!Q257+IFERROR(VLOOKUP(Q$4,Switching!$B$35:$F$44,5,0),0)-IFERROR(VLOOKUP(Q$4,Switching!$B$23:$F$31,5,0),0)</f>
        <v>1</v>
      </c>
      <c r="R258" s="10">
        <f>Customers!R257+IFERROR(VLOOKUP(R$4,Switching!$B$35:$F$44,5,0),0)-IFERROR(VLOOKUP(R$4,Switching!$B$23:$F$31,5,0),0)</f>
        <v>6</v>
      </c>
      <c r="S258" s="10">
        <f>Customers!S257+IFERROR(VLOOKUP(S$4,Switching!$B$35:$F$44,5,0),0)-IFERROR(VLOOKUP(S$4,Switching!$B$23:$F$31,5,0),0)</f>
        <v>5</v>
      </c>
      <c r="T258" s="10">
        <f t="shared" si="15"/>
        <v>12</v>
      </c>
      <c r="U258" s="10">
        <f>Customers!U257+IFERROR(VLOOKUP(U$4,Switching!$B$35:$F$44,5,0),0)-IFERROR(VLOOKUP(U$4,Switching!$B$23:$F$31,5,0),0)</f>
        <v>32</v>
      </c>
      <c r="V258" s="10">
        <f>Customers!V257+IFERROR(VLOOKUP(V$4,Switching!$B$35:$F$44,5,0),0)-IFERROR(VLOOKUP(V$4,Switching!$B$23:$F$31,5,0),0)</f>
        <v>1</v>
      </c>
      <c r="W258" s="10">
        <f>Customers!W257+IFERROR(VLOOKUP(W$4,Switching!$B$35:$F$44,5,0),0)-IFERROR(VLOOKUP(W$4,Switching!$B$23:$F$31,5,0),0)</f>
        <v>22983</v>
      </c>
      <c r="X258" s="35">
        <f t="shared" si="16"/>
        <v>4927</v>
      </c>
      <c r="Y258" s="10">
        <f>Customers!Y257+IFERROR(VLOOKUP(Y$4,Switching!$B$35:$F$44,5,0),0)-IFERROR(VLOOKUP(Y$4,Switching!$B$23:$F$31,5,0),0)</f>
        <v>4089</v>
      </c>
      <c r="Z258" s="10">
        <f>Customers!Z257+IFERROR(VLOOKUP(Z$4,Switching!$B$35:$F$44,5,0),0)-IFERROR(VLOOKUP(Z$4,Switching!$B$23:$F$31,5,0),0)</f>
        <v>838</v>
      </c>
      <c r="AA258" s="10">
        <f>Customers!AA257+IFERROR(VLOOKUP(AA$4,Switching!$B$35:$F$44,5,0),0)-IFERROR(VLOOKUP(AA$4,Switching!$B$23:$F$31,5,0),0)</f>
        <v>19</v>
      </c>
      <c r="AB258" s="10">
        <f>Customers!AB257+IFERROR(VLOOKUP(AB$4,Switching!$B$35:$F$44,5,0),0)-IFERROR(VLOOKUP(AB$4,Switching!$B$23:$F$31,5,0),0)</f>
        <v>187</v>
      </c>
      <c r="AC258" s="10">
        <f>Customers!AC257+IFERROR(VLOOKUP(AC$4,Switching!$B$35:$F$44,5,0),0)-IFERROR(VLOOKUP(AC$4,Switching!$B$23:$F$31,5,0),0)</f>
        <v>4</v>
      </c>
      <c r="AD258" s="10">
        <f>Customers!AD257+IFERROR(VLOOKUP(AD$4,Switching!$B$35:$F$44,5,0),0)-IFERROR(VLOOKUP(AD$4,Switching!$B$23:$F$31,5,0),0)</f>
        <v>18</v>
      </c>
      <c r="AE258" s="10">
        <f>Customers!AE257+IFERROR(VLOOKUP(AE$4,Switching!$B$35:$F$44,5,0),0)-IFERROR(VLOOKUP(AE$4,Switching!$B$23:$F$31,5,0),0)</f>
        <v>128</v>
      </c>
      <c r="AF258" s="10">
        <f>Customers!AF257+IFERROR(VLOOKUP(AF$4,Switching!$B$35:$F$44,5,0),0)-IFERROR(VLOOKUP(AF$4,Switching!$B$23:$F$31,5,0),0)</f>
        <v>13</v>
      </c>
      <c r="AG258" s="10">
        <f>Customers!AG257+IFERROR(VLOOKUP(AG$4,Switching!$B$35:$F$44,5,0),0)-IFERROR(VLOOKUP(AG$4,Switching!$B$23:$F$31,5,0),0)</f>
        <v>12</v>
      </c>
      <c r="AH258" s="10">
        <f>Customers!AH257+IFERROR(VLOOKUP(AH$4,Switching!$B$35:$F$44,5,0),0)-IFERROR(VLOOKUP(AH$4,Switching!$B$23:$F$31,5,0),0)</f>
        <v>403538</v>
      </c>
      <c r="AI258" s="35">
        <f t="shared" si="17"/>
        <v>48584</v>
      </c>
      <c r="AJ258" s="10">
        <f>Customers!AJ257+IFERROR(VLOOKUP(AJ$4,Switching!$B$35:$F$44,5,0),0)-IFERROR(VLOOKUP(AJ$4,Switching!$B$23:$F$31,5,0),0)</f>
        <v>30737.0799702562</v>
      </c>
      <c r="AK258" s="10">
        <f>Customers!AK257+IFERROR(VLOOKUP(AK$4,Switching!$B$35:$F$44,5,0),0)-IFERROR(VLOOKUP(AK$4,Switching!$B$23:$F$31,5,0),0)</f>
        <v>17846.920029743796</v>
      </c>
      <c r="AL258" s="10">
        <f>Customers!AL257+IFERROR(VLOOKUP(AL$4,Switching!$B$35:$F$44,5,0),0)-IFERROR(VLOOKUP(AL$4,Switching!$B$23:$F$31,5,0),0)</f>
        <v>52</v>
      </c>
      <c r="AM258" s="10">
        <f>Customers!AM257+IFERROR(VLOOKUP(AM$4,Switching!$B$35:$F$44,5,0),0)-IFERROR(VLOOKUP(AM$4,Switching!$B$23:$F$31,5,0),0)</f>
        <v>2603</v>
      </c>
      <c r="AN258" s="10">
        <f>Customers!AN257+IFERROR(VLOOKUP(AN$4,Switching!$B$35:$F$44,5,0),0)-IFERROR(VLOOKUP(AN$4,Switching!$B$23:$F$31,5,0),0)</f>
        <v>48</v>
      </c>
      <c r="AO258" s="10">
        <f>Customers!AO257+IFERROR(VLOOKUP(AO$4,Switching!$B$35:$F$44,5,0),0)-IFERROR(VLOOKUP(AO$4,Switching!$B$23:$F$31,5,0),0)</f>
        <v>233</v>
      </c>
      <c r="AP258" s="10">
        <f>Customers!AP257+IFERROR(VLOOKUP(AP$4,Switching!$B$35:$F$44,5,0),0)-IFERROR(VLOOKUP(AP$4,Switching!$B$23:$F$31,5,0),0)</f>
        <v>21</v>
      </c>
      <c r="AQ258" s="10">
        <f>Customers!AQ257+IFERROR(VLOOKUP(AQ$4,Switching!$B$35:$F$44,5,0),0)-IFERROR(VLOOKUP(AQ$4,Switching!$B$23:$F$31,5,0),0)</f>
        <v>208</v>
      </c>
      <c r="AR258" s="10">
        <f>Customers!AR257+IFERROR(VLOOKUP(AR$4,Switching!$B$35:$F$44,5,0),0)-IFERROR(VLOOKUP(AR$4,Switching!$B$23:$F$31,5,0),0)</f>
        <v>74</v>
      </c>
      <c r="AS258" s="10">
        <f>Customers!AS257+IFERROR(VLOOKUP(AS$4,Switching!$B$35:$F$44,5,0),0)-IFERROR(VLOOKUP(AS$4,Switching!$B$23:$F$31,5,0),0)</f>
        <v>100</v>
      </c>
      <c r="AT258" s="10">
        <f>Customers!AT257+IFERROR(VLOOKUP(AT$4,Switching!$B$35:$F$44,5,0),0)-IFERROR(VLOOKUP(AT$4,Switching!$B$23:$F$31,5,0),0)</f>
        <v>156</v>
      </c>
      <c r="AU258" s="10">
        <f>Customers!AU257+IFERROR(VLOOKUP(AU$4,Switching!$B$35:$F$44,5,0),0)-IFERROR(VLOOKUP(AU$4,Switching!$B$23:$F$31,5,0),0)</f>
        <v>12</v>
      </c>
      <c r="AV258" s="10">
        <f>Customers!AV257+IFERROR(VLOOKUP(AV$4,Switching!$B$35:$F$44,5,0),0)-IFERROR(VLOOKUP(AV$4,Switching!$B$23:$F$31,5,0),0)</f>
        <v>905</v>
      </c>
      <c r="AW258" s="10">
        <f>Customers!AW257+IFERROR(VLOOKUP(AW$4,Switching!$B$35:$F$44,5,0),0)-IFERROR(VLOOKUP(AW$4,Switching!$B$23:$F$31,5,0),0)</f>
        <v>1</v>
      </c>
      <c r="AX258" s="10">
        <f>Customers!AX257+IFERROR(VLOOKUP(AX$4,Switching!$B$35:$F$44,5,0),0)-IFERROR(VLOOKUP(AX$4,Switching!$B$23:$F$31,5,0),0)</f>
        <v>2</v>
      </c>
    </row>
    <row r="259" spans="1:50" x14ac:dyDescent="0.25">
      <c r="A259" s="8">
        <v>2035</v>
      </c>
      <c r="B259" s="8">
        <v>8</v>
      </c>
      <c r="C259" s="8" t="s">
        <v>734</v>
      </c>
      <c r="D259" s="10">
        <f>Customers!D258+IFERROR(VLOOKUP(D$4,Switching!$B$35:$F$44,5,0),0)-IFERROR(VLOOKUP(D$4,Switching!$B$23:$F$31,5,0),0)</f>
        <v>467215.61806020298</v>
      </c>
      <c r="E259" s="36">
        <f t="shared" si="18"/>
        <v>736</v>
      </c>
      <c r="F259" s="10">
        <f>Customers!F258+IFERROR(VLOOKUP(F$4,Switching!$B$35:$F$44,5,0),0)-IFERROR(VLOOKUP(F$4,Switching!$B$23:$F$31,5,0),0)</f>
        <v>434</v>
      </c>
      <c r="G259" s="10">
        <f>Customers!G258+IFERROR(VLOOKUP(G$4,Switching!$B$35:$F$44,5,0),0)-IFERROR(VLOOKUP(G$4,Switching!$B$23:$F$31,5,0),0)</f>
        <v>302</v>
      </c>
      <c r="H259" s="35">
        <f t="shared" si="19"/>
        <v>84460</v>
      </c>
      <c r="I259" s="10">
        <f>Customers!I258+IFERROR(VLOOKUP(I$4,Switching!$B$35:$F$44,5,0),0)-IFERROR(VLOOKUP(I$4,Switching!$B$23:$F$31,5,0),0)</f>
        <v>65357.975006695728</v>
      </c>
      <c r="J259" s="10">
        <f>Customers!J258+IFERROR(VLOOKUP(J$4,Switching!$B$35:$F$44,5,0),0)-IFERROR(VLOOKUP(J$4,Switching!$B$23:$F$31,5,0),0)</f>
        <v>19102.02499330428</v>
      </c>
      <c r="K259" s="10">
        <f>Customers!K258+IFERROR(VLOOKUP(K$4,Switching!$B$35:$F$44,5,0),0)-IFERROR(VLOOKUP(K$4,Switching!$B$23:$F$31,5,0),0)</f>
        <v>195</v>
      </c>
      <c r="L259" s="10">
        <f>Customers!L258+IFERROR(VLOOKUP(L$4,Switching!$B$35:$F$44,5,0),0)-IFERROR(VLOOKUP(L$4,Switching!$B$23:$F$31,5,0),0)</f>
        <v>4560</v>
      </c>
      <c r="M259" s="10">
        <f>Customers!M258+IFERROR(VLOOKUP(M$4,Switching!$B$35:$F$44,5,0),0)-IFERROR(VLOOKUP(M$4,Switching!$B$23:$F$31,5,0),0)</f>
        <v>216</v>
      </c>
      <c r="N259" s="10">
        <f>Customers!N258+IFERROR(VLOOKUP(N$4,Switching!$B$35:$F$44,5,0),0)-IFERROR(VLOOKUP(N$4,Switching!$B$23:$F$31,5,0),0)</f>
        <v>524</v>
      </c>
      <c r="O259" s="10">
        <f>Customers!O258+IFERROR(VLOOKUP(O$4,Switching!$B$35:$F$44,5,0),0)-IFERROR(VLOOKUP(O$4,Switching!$B$23:$F$31,5,0),0)</f>
        <v>52</v>
      </c>
      <c r="P259" s="10">
        <f>Customers!P258+IFERROR(VLOOKUP(P$4,Switching!$B$35:$F$44,5,0),0)-IFERROR(VLOOKUP(P$4,Switching!$B$23:$F$31,5,0),0)</f>
        <v>747</v>
      </c>
      <c r="Q259" s="10">
        <f>Customers!Q258+IFERROR(VLOOKUP(Q$4,Switching!$B$35:$F$44,5,0),0)-IFERROR(VLOOKUP(Q$4,Switching!$B$23:$F$31,5,0),0)</f>
        <v>1</v>
      </c>
      <c r="R259" s="10">
        <f>Customers!R258+IFERROR(VLOOKUP(R$4,Switching!$B$35:$F$44,5,0),0)-IFERROR(VLOOKUP(R$4,Switching!$B$23:$F$31,5,0),0)</f>
        <v>6</v>
      </c>
      <c r="S259" s="10">
        <f>Customers!S258+IFERROR(VLOOKUP(S$4,Switching!$B$35:$F$44,5,0),0)-IFERROR(VLOOKUP(S$4,Switching!$B$23:$F$31,5,0),0)</f>
        <v>5</v>
      </c>
      <c r="T259" s="10">
        <f t="shared" si="15"/>
        <v>12</v>
      </c>
      <c r="U259" s="10">
        <f>Customers!U258+IFERROR(VLOOKUP(U$4,Switching!$B$35:$F$44,5,0),0)-IFERROR(VLOOKUP(U$4,Switching!$B$23:$F$31,5,0),0)</f>
        <v>32</v>
      </c>
      <c r="V259" s="10">
        <f>Customers!V258+IFERROR(VLOOKUP(V$4,Switching!$B$35:$F$44,5,0),0)-IFERROR(VLOOKUP(V$4,Switching!$B$23:$F$31,5,0),0)</f>
        <v>1</v>
      </c>
      <c r="W259" s="10">
        <f>Customers!W258+IFERROR(VLOOKUP(W$4,Switching!$B$35:$F$44,5,0),0)-IFERROR(VLOOKUP(W$4,Switching!$B$23:$F$31,5,0),0)</f>
        <v>22988</v>
      </c>
      <c r="X259" s="35">
        <f t="shared" si="16"/>
        <v>4929</v>
      </c>
      <c r="Y259" s="10">
        <f>Customers!Y258+IFERROR(VLOOKUP(Y$4,Switching!$B$35:$F$44,5,0),0)-IFERROR(VLOOKUP(Y$4,Switching!$B$23:$F$31,5,0),0)</f>
        <v>4091</v>
      </c>
      <c r="Z259" s="10">
        <f>Customers!Z258+IFERROR(VLOOKUP(Z$4,Switching!$B$35:$F$44,5,0),0)-IFERROR(VLOOKUP(Z$4,Switching!$B$23:$F$31,5,0),0)</f>
        <v>838</v>
      </c>
      <c r="AA259" s="10">
        <f>Customers!AA258+IFERROR(VLOOKUP(AA$4,Switching!$B$35:$F$44,5,0),0)-IFERROR(VLOOKUP(AA$4,Switching!$B$23:$F$31,5,0),0)</f>
        <v>19</v>
      </c>
      <c r="AB259" s="10">
        <f>Customers!AB258+IFERROR(VLOOKUP(AB$4,Switching!$B$35:$F$44,5,0),0)-IFERROR(VLOOKUP(AB$4,Switching!$B$23:$F$31,5,0),0)</f>
        <v>187</v>
      </c>
      <c r="AC259" s="10">
        <f>Customers!AC258+IFERROR(VLOOKUP(AC$4,Switching!$B$35:$F$44,5,0),0)-IFERROR(VLOOKUP(AC$4,Switching!$B$23:$F$31,5,0),0)</f>
        <v>4</v>
      </c>
      <c r="AD259" s="10">
        <f>Customers!AD258+IFERROR(VLOOKUP(AD$4,Switching!$B$35:$F$44,5,0),0)-IFERROR(VLOOKUP(AD$4,Switching!$B$23:$F$31,5,0),0)</f>
        <v>18</v>
      </c>
      <c r="AE259" s="10">
        <f>Customers!AE258+IFERROR(VLOOKUP(AE$4,Switching!$B$35:$F$44,5,0),0)-IFERROR(VLOOKUP(AE$4,Switching!$B$23:$F$31,5,0),0)</f>
        <v>128</v>
      </c>
      <c r="AF259" s="10">
        <f>Customers!AF258+IFERROR(VLOOKUP(AF$4,Switching!$B$35:$F$44,5,0),0)-IFERROR(VLOOKUP(AF$4,Switching!$B$23:$F$31,5,0),0)</f>
        <v>13</v>
      </c>
      <c r="AG259" s="10">
        <f>Customers!AG258+IFERROR(VLOOKUP(AG$4,Switching!$B$35:$F$44,5,0),0)-IFERROR(VLOOKUP(AG$4,Switching!$B$23:$F$31,5,0),0)</f>
        <v>12</v>
      </c>
      <c r="AH259" s="10">
        <f>Customers!AH258+IFERROR(VLOOKUP(AH$4,Switching!$B$35:$F$44,5,0),0)-IFERROR(VLOOKUP(AH$4,Switching!$B$23:$F$31,5,0),0)</f>
        <v>403690</v>
      </c>
      <c r="AI259" s="35">
        <f t="shared" si="17"/>
        <v>48601</v>
      </c>
      <c r="AJ259" s="10">
        <f>Customers!AJ258+IFERROR(VLOOKUP(AJ$4,Switching!$B$35:$F$44,5,0),0)-IFERROR(VLOOKUP(AJ$4,Switching!$B$23:$F$31,5,0),0)</f>
        <v>30747.835642984293</v>
      </c>
      <c r="AK259" s="10">
        <f>Customers!AK258+IFERROR(VLOOKUP(AK$4,Switching!$B$35:$F$44,5,0),0)-IFERROR(VLOOKUP(AK$4,Switching!$B$23:$F$31,5,0),0)</f>
        <v>17853.164357015707</v>
      </c>
      <c r="AL259" s="10">
        <f>Customers!AL258+IFERROR(VLOOKUP(AL$4,Switching!$B$35:$F$44,5,0),0)-IFERROR(VLOOKUP(AL$4,Switching!$B$23:$F$31,5,0),0)</f>
        <v>52</v>
      </c>
      <c r="AM259" s="10">
        <f>Customers!AM258+IFERROR(VLOOKUP(AM$4,Switching!$B$35:$F$44,5,0),0)-IFERROR(VLOOKUP(AM$4,Switching!$B$23:$F$31,5,0),0)</f>
        <v>2603</v>
      </c>
      <c r="AN259" s="10">
        <f>Customers!AN258+IFERROR(VLOOKUP(AN$4,Switching!$B$35:$F$44,5,0),0)-IFERROR(VLOOKUP(AN$4,Switching!$B$23:$F$31,5,0),0)</f>
        <v>48</v>
      </c>
      <c r="AO259" s="10">
        <f>Customers!AO258+IFERROR(VLOOKUP(AO$4,Switching!$B$35:$F$44,5,0),0)-IFERROR(VLOOKUP(AO$4,Switching!$B$23:$F$31,5,0),0)</f>
        <v>233</v>
      </c>
      <c r="AP259" s="10">
        <f>Customers!AP258+IFERROR(VLOOKUP(AP$4,Switching!$B$35:$F$44,5,0),0)-IFERROR(VLOOKUP(AP$4,Switching!$B$23:$F$31,5,0),0)</f>
        <v>21</v>
      </c>
      <c r="AQ259" s="10">
        <f>Customers!AQ258+IFERROR(VLOOKUP(AQ$4,Switching!$B$35:$F$44,5,0),0)-IFERROR(VLOOKUP(AQ$4,Switching!$B$23:$F$31,5,0),0)</f>
        <v>208</v>
      </c>
      <c r="AR259" s="10">
        <f>Customers!AR258+IFERROR(VLOOKUP(AR$4,Switching!$B$35:$F$44,5,0),0)-IFERROR(VLOOKUP(AR$4,Switching!$B$23:$F$31,5,0),0)</f>
        <v>74</v>
      </c>
      <c r="AS259" s="10">
        <f>Customers!AS258+IFERROR(VLOOKUP(AS$4,Switching!$B$35:$F$44,5,0),0)-IFERROR(VLOOKUP(AS$4,Switching!$B$23:$F$31,5,0),0)</f>
        <v>100</v>
      </c>
      <c r="AT259" s="10">
        <f>Customers!AT258+IFERROR(VLOOKUP(AT$4,Switching!$B$35:$F$44,5,0),0)-IFERROR(VLOOKUP(AT$4,Switching!$B$23:$F$31,5,0),0)</f>
        <v>156</v>
      </c>
      <c r="AU259" s="10">
        <f>Customers!AU258+IFERROR(VLOOKUP(AU$4,Switching!$B$35:$F$44,5,0),0)-IFERROR(VLOOKUP(AU$4,Switching!$B$23:$F$31,5,0),0)</f>
        <v>12</v>
      </c>
      <c r="AV259" s="10">
        <f>Customers!AV258+IFERROR(VLOOKUP(AV$4,Switching!$B$35:$F$44,5,0),0)-IFERROR(VLOOKUP(AV$4,Switching!$B$23:$F$31,5,0),0)</f>
        <v>905</v>
      </c>
      <c r="AW259" s="10">
        <f>Customers!AW258+IFERROR(VLOOKUP(AW$4,Switching!$B$35:$F$44,5,0),0)-IFERROR(VLOOKUP(AW$4,Switching!$B$23:$F$31,5,0),0)</f>
        <v>1</v>
      </c>
      <c r="AX259" s="10">
        <f>Customers!AX258+IFERROR(VLOOKUP(AX$4,Switching!$B$35:$F$44,5,0),0)-IFERROR(VLOOKUP(AX$4,Switching!$B$23:$F$31,5,0),0)</f>
        <v>2</v>
      </c>
    </row>
    <row r="260" spans="1:50" x14ac:dyDescent="0.25">
      <c r="A260" s="8">
        <v>2035</v>
      </c>
      <c r="B260" s="8">
        <v>9</v>
      </c>
      <c r="C260" s="8" t="s">
        <v>735</v>
      </c>
      <c r="D260" s="10">
        <f>Customers!D259+IFERROR(VLOOKUP(D$4,Switching!$B$35:$F$44,5,0),0)-IFERROR(VLOOKUP(D$4,Switching!$B$23:$F$31,5,0),0)</f>
        <v>467343.18055795599</v>
      </c>
      <c r="E260" s="36">
        <f t="shared" si="18"/>
        <v>734</v>
      </c>
      <c r="F260" s="10">
        <f>Customers!F259+IFERROR(VLOOKUP(F$4,Switching!$B$35:$F$44,5,0),0)-IFERROR(VLOOKUP(F$4,Switching!$B$23:$F$31,5,0),0)</f>
        <v>433</v>
      </c>
      <c r="G260" s="10">
        <f>Customers!G259+IFERROR(VLOOKUP(G$4,Switching!$B$35:$F$44,5,0),0)-IFERROR(VLOOKUP(G$4,Switching!$B$23:$F$31,5,0),0)</f>
        <v>301</v>
      </c>
      <c r="H260" s="35">
        <f t="shared" si="19"/>
        <v>84470</v>
      </c>
      <c r="I260" s="10">
        <f>Customers!I259+IFERROR(VLOOKUP(I$4,Switching!$B$35:$F$44,5,0),0)-IFERROR(VLOOKUP(I$4,Switching!$B$23:$F$31,5,0),0)</f>
        <v>65365.723417983492</v>
      </c>
      <c r="J260" s="10">
        <f>Customers!J259+IFERROR(VLOOKUP(J$4,Switching!$B$35:$F$44,5,0),0)-IFERROR(VLOOKUP(J$4,Switching!$B$23:$F$31,5,0),0)</f>
        <v>19104.276582016508</v>
      </c>
      <c r="K260" s="10">
        <f>Customers!K259+IFERROR(VLOOKUP(K$4,Switching!$B$35:$F$44,5,0),0)-IFERROR(VLOOKUP(K$4,Switching!$B$23:$F$31,5,0),0)</f>
        <v>195</v>
      </c>
      <c r="L260" s="10">
        <f>Customers!L259+IFERROR(VLOOKUP(L$4,Switching!$B$35:$F$44,5,0),0)-IFERROR(VLOOKUP(L$4,Switching!$B$23:$F$31,5,0),0)</f>
        <v>4560</v>
      </c>
      <c r="M260" s="10">
        <f>Customers!M259+IFERROR(VLOOKUP(M$4,Switching!$B$35:$F$44,5,0),0)-IFERROR(VLOOKUP(M$4,Switching!$B$23:$F$31,5,0),0)</f>
        <v>216</v>
      </c>
      <c r="N260" s="10">
        <f>Customers!N259+IFERROR(VLOOKUP(N$4,Switching!$B$35:$F$44,5,0),0)-IFERROR(VLOOKUP(N$4,Switching!$B$23:$F$31,5,0),0)</f>
        <v>524</v>
      </c>
      <c r="O260" s="10">
        <f>Customers!O259+IFERROR(VLOOKUP(O$4,Switching!$B$35:$F$44,5,0),0)-IFERROR(VLOOKUP(O$4,Switching!$B$23:$F$31,5,0),0)</f>
        <v>52</v>
      </c>
      <c r="P260" s="10">
        <f>Customers!P259+IFERROR(VLOOKUP(P$4,Switching!$B$35:$F$44,5,0),0)-IFERROR(VLOOKUP(P$4,Switching!$B$23:$F$31,5,0),0)</f>
        <v>747</v>
      </c>
      <c r="Q260" s="10">
        <f>Customers!Q259+IFERROR(VLOOKUP(Q$4,Switching!$B$35:$F$44,5,0),0)-IFERROR(VLOOKUP(Q$4,Switching!$B$23:$F$31,5,0),0)</f>
        <v>1</v>
      </c>
      <c r="R260" s="10">
        <f>Customers!R259+IFERROR(VLOOKUP(R$4,Switching!$B$35:$F$44,5,0),0)-IFERROR(VLOOKUP(R$4,Switching!$B$23:$F$31,5,0),0)</f>
        <v>6</v>
      </c>
      <c r="S260" s="10">
        <f>Customers!S259+IFERROR(VLOOKUP(S$4,Switching!$B$35:$F$44,5,0),0)-IFERROR(VLOOKUP(S$4,Switching!$B$23:$F$31,5,0),0)</f>
        <v>5</v>
      </c>
      <c r="T260" s="10">
        <f t="shared" si="15"/>
        <v>12</v>
      </c>
      <c r="U260" s="10">
        <f>Customers!U259+IFERROR(VLOOKUP(U$4,Switching!$B$35:$F$44,5,0),0)-IFERROR(VLOOKUP(U$4,Switching!$B$23:$F$31,5,0),0)</f>
        <v>32</v>
      </c>
      <c r="V260" s="10">
        <f>Customers!V259+IFERROR(VLOOKUP(V$4,Switching!$B$35:$F$44,5,0),0)-IFERROR(VLOOKUP(V$4,Switching!$B$23:$F$31,5,0),0)</f>
        <v>1</v>
      </c>
      <c r="W260" s="10">
        <f>Customers!W259+IFERROR(VLOOKUP(W$4,Switching!$B$35:$F$44,5,0),0)-IFERROR(VLOOKUP(W$4,Switching!$B$23:$F$31,5,0),0)</f>
        <v>22993</v>
      </c>
      <c r="X260" s="35">
        <f t="shared" si="16"/>
        <v>4931</v>
      </c>
      <c r="Y260" s="10">
        <f>Customers!Y259+IFERROR(VLOOKUP(Y$4,Switching!$B$35:$F$44,5,0),0)-IFERROR(VLOOKUP(Y$4,Switching!$B$23:$F$31,5,0),0)</f>
        <v>4093</v>
      </c>
      <c r="Z260" s="10">
        <f>Customers!Z259+IFERROR(VLOOKUP(Z$4,Switching!$B$35:$F$44,5,0),0)-IFERROR(VLOOKUP(Z$4,Switching!$B$23:$F$31,5,0),0)</f>
        <v>838</v>
      </c>
      <c r="AA260" s="10">
        <f>Customers!AA259+IFERROR(VLOOKUP(AA$4,Switching!$B$35:$F$44,5,0),0)-IFERROR(VLOOKUP(AA$4,Switching!$B$23:$F$31,5,0),0)</f>
        <v>19</v>
      </c>
      <c r="AB260" s="10">
        <f>Customers!AB259+IFERROR(VLOOKUP(AB$4,Switching!$B$35:$F$44,5,0),0)-IFERROR(VLOOKUP(AB$4,Switching!$B$23:$F$31,5,0),0)</f>
        <v>187</v>
      </c>
      <c r="AC260" s="10">
        <f>Customers!AC259+IFERROR(VLOOKUP(AC$4,Switching!$B$35:$F$44,5,0),0)-IFERROR(VLOOKUP(AC$4,Switching!$B$23:$F$31,5,0),0)</f>
        <v>4</v>
      </c>
      <c r="AD260" s="10">
        <f>Customers!AD259+IFERROR(VLOOKUP(AD$4,Switching!$B$35:$F$44,5,0),0)-IFERROR(VLOOKUP(AD$4,Switching!$B$23:$F$31,5,0),0)</f>
        <v>18</v>
      </c>
      <c r="AE260" s="10">
        <f>Customers!AE259+IFERROR(VLOOKUP(AE$4,Switching!$B$35:$F$44,5,0),0)-IFERROR(VLOOKUP(AE$4,Switching!$B$23:$F$31,5,0),0)</f>
        <v>130</v>
      </c>
      <c r="AF260" s="10">
        <f>Customers!AF259+IFERROR(VLOOKUP(AF$4,Switching!$B$35:$F$44,5,0),0)-IFERROR(VLOOKUP(AF$4,Switching!$B$23:$F$31,5,0),0)</f>
        <v>13</v>
      </c>
      <c r="AG260" s="10">
        <f>Customers!AG259+IFERROR(VLOOKUP(AG$4,Switching!$B$35:$F$44,5,0),0)-IFERROR(VLOOKUP(AG$4,Switching!$B$23:$F$31,5,0),0)</f>
        <v>12</v>
      </c>
      <c r="AH260" s="10">
        <f>Customers!AH259+IFERROR(VLOOKUP(AH$4,Switching!$B$35:$F$44,5,0),0)-IFERROR(VLOOKUP(AH$4,Switching!$B$23:$F$31,5,0),0)</f>
        <v>403843</v>
      </c>
      <c r="AI260" s="35">
        <f t="shared" si="17"/>
        <v>48618</v>
      </c>
      <c r="AJ260" s="10">
        <f>Customers!AJ259+IFERROR(VLOOKUP(AJ$4,Switching!$B$35:$F$44,5,0),0)-IFERROR(VLOOKUP(AJ$4,Switching!$B$23:$F$31,5,0),0)</f>
        <v>30758.591315712383</v>
      </c>
      <c r="AK260" s="10">
        <f>Customers!AK259+IFERROR(VLOOKUP(AK$4,Switching!$B$35:$F$44,5,0),0)-IFERROR(VLOOKUP(AK$4,Switching!$B$23:$F$31,5,0),0)</f>
        <v>17859.408684287613</v>
      </c>
      <c r="AL260" s="10">
        <f>Customers!AL259+IFERROR(VLOOKUP(AL$4,Switching!$B$35:$F$44,5,0),0)-IFERROR(VLOOKUP(AL$4,Switching!$B$23:$F$31,5,0),0)</f>
        <v>52</v>
      </c>
      <c r="AM260" s="10">
        <f>Customers!AM259+IFERROR(VLOOKUP(AM$4,Switching!$B$35:$F$44,5,0),0)-IFERROR(VLOOKUP(AM$4,Switching!$B$23:$F$31,5,0),0)</f>
        <v>2603</v>
      </c>
      <c r="AN260" s="10">
        <f>Customers!AN259+IFERROR(VLOOKUP(AN$4,Switching!$B$35:$F$44,5,0),0)-IFERROR(VLOOKUP(AN$4,Switching!$B$23:$F$31,5,0),0)</f>
        <v>48</v>
      </c>
      <c r="AO260" s="10">
        <f>Customers!AO259+IFERROR(VLOOKUP(AO$4,Switching!$B$35:$F$44,5,0),0)-IFERROR(VLOOKUP(AO$4,Switching!$B$23:$F$31,5,0),0)</f>
        <v>233</v>
      </c>
      <c r="AP260" s="10">
        <f>Customers!AP259+IFERROR(VLOOKUP(AP$4,Switching!$B$35:$F$44,5,0),0)-IFERROR(VLOOKUP(AP$4,Switching!$B$23:$F$31,5,0),0)</f>
        <v>21</v>
      </c>
      <c r="AQ260" s="10">
        <f>Customers!AQ259+IFERROR(VLOOKUP(AQ$4,Switching!$B$35:$F$44,5,0),0)-IFERROR(VLOOKUP(AQ$4,Switching!$B$23:$F$31,5,0),0)</f>
        <v>208</v>
      </c>
      <c r="AR260" s="10">
        <f>Customers!AR259+IFERROR(VLOOKUP(AR$4,Switching!$B$35:$F$44,5,0),0)-IFERROR(VLOOKUP(AR$4,Switching!$B$23:$F$31,5,0),0)</f>
        <v>74</v>
      </c>
      <c r="AS260" s="10">
        <f>Customers!AS259+IFERROR(VLOOKUP(AS$4,Switching!$B$35:$F$44,5,0),0)-IFERROR(VLOOKUP(AS$4,Switching!$B$23:$F$31,5,0),0)</f>
        <v>100</v>
      </c>
      <c r="AT260" s="10">
        <f>Customers!AT259+IFERROR(VLOOKUP(AT$4,Switching!$B$35:$F$44,5,0),0)-IFERROR(VLOOKUP(AT$4,Switching!$B$23:$F$31,5,0),0)</f>
        <v>156</v>
      </c>
      <c r="AU260" s="10">
        <f>Customers!AU259+IFERROR(VLOOKUP(AU$4,Switching!$B$35:$F$44,5,0),0)-IFERROR(VLOOKUP(AU$4,Switching!$B$23:$F$31,5,0),0)</f>
        <v>12</v>
      </c>
      <c r="AV260" s="10">
        <f>Customers!AV259+IFERROR(VLOOKUP(AV$4,Switching!$B$35:$F$44,5,0),0)-IFERROR(VLOOKUP(AV$4,Switching!$B$23:$F$31,5,0),0)</f>
        <v>905</v>
      </c>
      <c r="AW260" s="10">
        <f>Customers!AW259+IFERROR(VLOOKUP(AW$4,Switching!$B$35:$F$44,5,0),0)-IFERROR(VLOOKUP(AW$4,Switching!$B$23:$F$31,5,0),0)</f>
        <v>1</v>
      </c>
      <c r="AX260" s="10">
        <f>Customers!AX259+IFERROR(VLOOKUP(AX$4,Switching!$B$35:$F$44,5,0),0)-IFERROR(VLOOKUP(AX$4,Switching!$B$23:$F$31,5,0),0)</f>
        <v>2</v>
      </c>
    </row>
    <row r="261" spans="1:50" x14ac:dyDescent="0.25">
      <c r="A261" s="8">
        <v>2035</v>
      </c>
      <c r="B261" s="8">
        <v>10</v>
      </c>
      <c r="C261" s="8" t="s">
        <v>736</v>
      </c>
      <c r="D261" s="10">
        <f>Customers!D260+IFERROR(VLOOKUP(D$4,Switching!$B$35:$F$44,5,0),0)-IFERROR(VLOOKUP(D$4,Switching!$B$23:$F$31,5,0),0)</f>
        <v>467470.74305570999</v>
      </c>
      <c r="E261" s="36">
        <f t="shared" si="18"/>
        <v>734</v>
      </c>
      <c r="F261" s="10">
        <f>Customers!F260+IFERROR(VLOOKUP(F$4,Switching!$B$35:$F$44,5,0),0)-IFERROR(VLOOKUP(F$4,Switching!$B$23:$F$31,5,0),0)</f>
        <v>433</v>
      </c>
      <c r="G261" s="10">
        <f>Customers!G260+IFERROR(VLOOKUP(G$4,Switching!$B$35:$F$44,5,0),0)-IFERROR(VLOOKUP(G$4,Switching!$B$23:$F$31,5,0),0)</f>
        <v>301</v>
      </c>
      <c r="H261" s="35">
        <f t="shared" si="19"/>
        <v>84480</v>
      </c>
      <c r="I261" s="10">
        <f>Customers!I260+IFERROR(VLOOKUP(I$4,Switching!$B$35:$F$44,5,0),0)-IFERROR(VLOOKUP(I$4,Switching!$B$23:$F$31,5,0),0)</f>
        <v>65373.471829271264</v>
      </c>
      <c r="J261" s="10">
        <f>Customers!J260+IFERROR(VLOOKUP(J$4,Switching!$B$35:$F$44,5,0),0)-IFERROR(VLOOKUP(J$4,Switching!$B$23:$F$31,5,0),0)</f>
        <v>19106.528170728739</v>
      </c>
      <c r="K261" s="10">
        <f>Customers!K260+IFERROR(VLOOKUP(K$4,Switching!$B$35:$F$44,5,0),0)-IFERROR(VLOOKUP(K$4,Switching!$B$23:$F$31,5,0),0)</f>
        <v>195</v>
      </c>
      <c r="L261" s="10">
        <f>Customers!L260+IFERROR(VLOOKUP(L$4,Switching!$B$35:$F$44,5,0),0)-IFERROR(VLOOKUP(L$4,Switching!$B$23:$F$31,5,0),0)</f>
        <v>4560</v>
      </c>
      <c r="M261" s="10">
        <f>Customers!M260+IFERROR(VLOOKUP(M$4,Switching!$B$35:$F$44,5,0),0)-IFERROR(VLOOKUP(M$4,Switching!$B$23:$F$31,5,0),0)</f>
        <v>216</v>
      </c>
      <c r="N261" s="10">
        <f>Customers!N260+IFERROR(VLOOKUP(N$4,Switching!$B$35:$F$44,5,0),0)-IFERROR(VLOOKUP(N$4,Switching!$B$23:$F$31,5,0),0)</f>
        <v>524</v>
      </c>
      <c r="O261" s="10">
        <f>Customers!O260+IFERROR(VLOOKUP(O$4,Switching!$B$35:$F$44,5,0),0)-IFERROR(VLOOKUP(O$4,Switching!$B$23:$F$31,5,0),0)</f>
        <v>52</v>
      </c>
      <c r="P261" s="10">
        <f>Customers!P260+IFERROR(VLOOKUP(P$4,Switching!$B$35:$F$44,5,0),0)-IFERROR(VLOOKUP(P$4,Switching!$B$23:$F$31,5,0),0)</f>
        <v>747</v>
      </c>
      <c r="Q261" s="10">
        <f>Customers!Q260+IFERROR(VLOOKUP(Q$4,Switching!$B$35:$F$44,5,0),0)-IFERROR(VLOOKUP(Q$4,Switching!$B$23:$F$31,5,0),0)</f>
        <v>1</v>
      </c>
      <c r="R261" s="10">
        <f>Customers!R260+IFERROR(VLOOKUP(R$4,Switching!$B$35:$F$44,5,0),0)-IFERROR(VLOOKUP(R$4,Switching!$B$23:$F$31,5,0),0)</f>
        <v>6</v>
      </c>
      <c r="S261" s="10">
        <f>Customers!S260+IFERROR(VLOOKUP(S$4,Switching!$B$35:$F$44,5,0),0)-IFERROR(VLOOKUP(S$4,Switching!$B$23:$F$31,5,0),0)</f>
        <v>5</v>
      </c>
      <c r="T261" s="10">
        <f t="shared" si="15"/>
        <v>12</v>
      </c>
      <c r="U261" s="10">
        <f>Customers!U260+IFERROR(VLOOKUP(U$4,Switching!$B$35:$F$44,5,0),0)-IFERROR(VLOOKUP(U$4,Switching!$B$23:$F$31,5,0),0)</f>
        <v>32</v>
      </c>
      <c r="V261" s="10">
        <f>Customers!V260+IFERROR(VLOOKUP(V$4,Switching!$B$35:$F$44,5,0),0)-IFERROR(VLOOKUP(V$4,Switching!$B$23:$F$31,5,0),0)</f>
        <v>1</v>
      </c>
      <c r="W261" s="10">
        <f>Customers!W260+IFERROR(VLOOKUP(W$4,Switching!$B$35:$F$44,5,0),0)-IFERROR(VLOOKUP(W$4,Switching!$B$23:$F$31,5,0),0)</f>
        <v>22965</v>
      </c>
      <c r="X261" s="35">
        <f t="shared" si="16"/>
        <v>4933</v>
      </c>
      <c r="Y261" s="10">
        <f>Customers!Y260+IFERROR(VLOOKUP(Y$4,Switching!$B$35:$F$44,5,0),0)-IFERROR(VLOOKUP(Y$4,Switching!$B$23:$F$31,5,0),0)</f>
        <v>4094</v>
      </c>
      <c r="Z261" s="10">
        <f>Customers!Z260+IFERROR(VLOOKUP(Z$4,Switching!$B$35:$F$44,5,0),0)-IFERROR(VLOOKUP(Z$4,Switching!$B$23:$F$31,5,0),0)</f>
        <v>839</v>
      </c>
      <c r="AA261" s="10">
        <f>Customers!AA260+IFERROR(VLOOKUP(AA$4,Switching!$B$35:$F$44,5,0),0)-IFERROR(VLOOKUP(AA$4,Switching!$B$23:$F$31,5,0),0)</f>
        <v>19</v>
      </c>
      <c r="AB261" s="10">
        <f>Customers!AB260+IFERROR(VLOOKUP(AB$4,Switching!$B$35:$F$44,5,0),0)-IFERROR(VLOOKUP(AB$4,Switching!$B$23:$F$31,5,0),0)</f>
        <v>187</v>
      </c>
      <c r="AC261" s="10">
        <f>Customers!AC260+IFERROR(VLOOKUP(AC$4,Switching!$B$35:$F$44,5,0),0)-IFERROR(VLOOKUP(AC$4,Switching!$B$23:$F$31,5,0),0)</f>
        <v>4</v>
      </c>
      <c r="AD261" s="10">
        <f>Customers!AD260+IFERROR(VLOOKUP(AD$4,Switching!$B$35:$F$44,5,0),0)-IFERROR(VLOOKUP(AD$4,Switching!$B$23:$F$31,5,0),0)</f>
        <v>18</v>
      </c>
      <c r="AE261" s="10">
        <f>Customers!AE260+IFERROR(VLOOKUP(AE$4,Switching!$B$35:$F$44,5,0),0)-IFERROR(VLOOKUP(AE$4,Switching!$B$23:$F$31,5,0),0)</f>
        <v>130</v>
      </c>
      <c r="AF261" s="10">
        <f>Customers!AF260+IFERROR(VLOOKUP(AF$4,Switching!$B$35:$F$44,5,0),0)-IFERROR(VLOOKUP(AF$4,Switching!$B$23:$F$31,5,0),0)</f>
        <v>13</v>
      </c>
      <c r="AG261" s="10">
        <f>Customers!AG260+IFERROR(VLOOKUP(AG$4,Switching!$B$35:$F$44,5,0),0)-IFERROR(VLOOKUP(AG$4,Switching!$B$23:$F$31,5,0),0)</f>
        <v>12</v>
      </c>
      <c r="AH261" s="10">
        <f>Customers!AH260+IFERROR(VLOOKUP(AH$4,Switching!$B$35:$F$44,5,0),0)-IFERROR(VLOOKUP(AH$4,Switching!$B$23:$F$31,5,0),0)</f>
        <v>403995</v>
      </c>
      <c r="AI261" s="35">
        <f t="shared" si="17"/>
        <v>48635</v>
      </c>
      <c r="AJ261" s="10">
        <f>Customers!AJ260+IFERROR(VLOOKUP(AJ$4,Switching!$B$35:$F$44,5,0),0)-IFERROR(VLOOKUP(AJ$4,Switching!$B$23:$F$31,5,0),0)</f>
        <v>30769.346988440477</v>
      </c>
      <c r="AK261" s="10">
        <f>Customers!AK260+IFERROR(VLOOKUP(AK$4,Switching!$B$35:$F$44,5,0),0)-IFERROR(VLOOKUP(AK$4,Switching!$B$23:$F$31,5,0),0)</f>
        <v>17865.65301155952</v>
      </c>
      <c r="AL261" s="10">
        <f>Customers!AL260+IFERROR(VLOOKUP(AL$4,Switching!$B$35:$F$44,5,0),0)-IFERROR(VLOOKUP(AL$4,Switching!$B$23:$F$31,5,0),0)</f>
        <v>52</v>
      </c>
      <c r="AM261" s="10">
        <f>Customers!AM260+IFERROR(VLOOKUP(AM$4,Switching!$B$35:$F$44,5,0),0)-IFERROR(VLOOKUP(AM$4,Switching!$B$23:$F$31,5,0),0)</f>
        <v>2603</v>
      </c>
      <c r="AN261" s="10">
        <f>Customers!AN260+IFERROR(VLOOKUP(AN$4,Switching!$B$35:$F$44,5,0),0)-IFERROR(VLOOKUP(AN$4,Switching!$B$23:$F$31,5,0),0)</f>
        <v>48</v>
      </c>
      <c r="AO261" s="10">
        <f>Customers!AO260+IFERROR(VLOOKUP(AO$4,Switching!$B$35:$F$44,5,0),0)-IFERROR(VLOOKUP(AO$4,Switching!$B$23:$F$31,5,0),0)</f>
        <v>233</v>
      </c>
      <c r="AP261" s="10">
        <f>Customers!AP260+IFERROR(VLOOKUP(AP$4,Switching!$B$35:$F$44,5,0),0)-IFERROR(VLOOKUP(AP$4,Switching!$B$23:$F$31,5,0),0)</f>
        <v>21</v>
      </c>
      <c r="AQ261" s="10">
        <f>Customers!AQ260+IFERROR(VLOOKUP(AQ$4,Switching!$B$35:$F$44,5,0),0)-IFERROR(VLOOKUP(AQ$4,Switching!$B$23:$F$31,5,0),0)</f>
        <v>208</v>
      </c>
      <c r="AR261" s="10">
        <f>Customers!AR260+IFERROR(VLOOKUP(AR$4,Switching!$B$35:$F$44,5,0),0)-IFERROR(VLOOKUP(AR$4,Switching!$B$23:$F$31,5,0),0)</f>
        <v>74</v>
      </c>
      <c r="AS261" s="10">
        <f>Customers!AS260+IFERROR(VLOOKUP(AS$4,Switching!$B$35:$F$44,5,0),0)-IFERROR(VLOOKUP(AS$4,Switching!$B$23:$F$31,5,0),0)</f>
        <v>100</v>
      </c>
      <c r="AT261" s="10">
        <f>Customers!AT260+IFERROR(VLOOKUP(AT$4,Switching!$B$35:$F$44,5,0),0)-IFERROR(VLOOKUP(AT$4,Switching!$B$23:$F$31,5,0),0)</f>
        <v>156</v>
      </c>
      <c r="AU261" s="10">
        <f>Customers!AU260+IFERROR(VLOOKUP(AU$4,Switching!$B$35:$F$44,5,0),0)-IFERROR(VLOOKUP(AU$4,Switching!$B$23:$F$31,5,0),0)</f>
        <v>12</v>
      </c>
      <c r="AV261" s="10">
        <f>Customers!AV260+IFERROR(VLOOKUP(AV$4,Switching!$B$35:$F$44,5,0),0)-IFERROR(VLOOKUP(AV$4,Switching!$B$23:$F$31,5,0),0)</f>
        <v>905</v>
      </c>
      <c r="AW261" s="10">
        <f>Customers!AW260+IFERROR(VLOOKUP(AW$4,Switching!$B$35:$F$44,5,0),0)-IFERROR(VLOOKUP(AW$4,Switching!$B$23:$F$31,5,0),0)</f>
        <v>1</v>
      </c>
      <c r="AX261" s="10">
        <f>Customers!AX260+IFERROR(VLOOKUP(AX$4,Switching!$B$35:$F$44,5,0),0)-IFERROR(VLOOKUP(AX$4,Switching!$B$23:$F$31,5,0),0)</f>
        <v>2</v>
      </c>
    </row>
    <row r="262" spans="1:50" x14ac:dyDescent="0.25">
      <c r="A262" s="8">
        <v>2035</v>
      </c>
      <c r="B262" s="8">
        <v>11</v>
      </c>
      <c r="C262" s="8" t="s">
        <v>737</v>
      </c>
      <c r="D262" s="10">
        <f>Customers!D261+IFERROR(VLOOKUP(D$4,Switching!$B$35:$F$44,5,0),0)-IFERROR(VLOOKUP(D$4,Switching!$B$23:$F$31,5,0),0)</f>
        <v>467598.305690145</v>
      </c>
      <c r="E262" s="36">
        <f t="shared" si="18"/>
        <v>733</v>
      </c>
      <c r="F262" s="10">
        <f>Customers!F261+IFERROR(VLOOKUP(F$4,Switching!$B$35:$F$44,5,0),0)-IFERROR(VLOOKUP(F$4,Switching!$B$23:$F$31,5,0),0)</f>
        <v>432</v>
      </c>
      <c r="G262" s="10">
        <f>Customers!G261+IFERROR(VLOOKUP(G$4,Switching!$B$35:$F$44,5,0),0)-IFERROR(VLOOKUP(G$4,Switching!$B$23:$F$31,5,0),0)</f>
        <v>301</v>
      </c>
      <c r="H262" s="35">
        <f t="shared" si="19"/>
        <v>84490</v>
      </c>
      <c r="I262" s="10">
        <f>Customers!I261+IFERROR(VLOOKUP(I$4,Switching!$B$35:$F$44,5,0),0)-IFERROR(VLOOKUP(I$4,Switching!$B$23:$F$31,5,0),0)</f>
        <v>65381.220240559036</v>
      </c>
      <c r="J262" s="10">
        <f>Customers!J261+IFERROR(VLOOKUP(J$4,Switching!$B$35:$F$44,5,0),0)-IFERROR(VLOOKUP(J$4,Switching!$B$23:$F$31,5,0),0)</f>
        <v>19108.779759440968</v>
      </c>
      <c r="K262" s="10">
        <f>Customers!K261+IFERROR(VLOOKUP(K$4,Switching!$B$35:$F$44,5,0),0)-IFERROR(VLOOKUP(K$4,Switching!$B$23:$F$31,5,0),0)</f>
        <v>195</v>
      </c>
      <c r="L262" s="10">
        <f>Customers!L261+IFERROR(VLOOKUP(L$4,Switching!$B$35:$F$44,5,0),0)-IFERROR(VLOOKUP(L$4,Switching!$B$23:$F$31,5,0),0)</f>
        <v>4560</v>
      </c>
      <c r="M262" s="10">
        <f>Customers!M261+IFERROR(VLOOKUP(M$4,Switching!$B$35:$F$44,5,0),0)-IFERROR(VLOOKUP(M$4,Switching!$B$23:$F$31,5,0),0)</f>
        <v>216</v>
      </c>
      <c r="N262" s="10">
        <f>Customers!N261+IFERROR(VLOOKUP(N$4,Switching!$B$35:$F$44,5,0),0)-IFERROR(VLOOKUP(N$4,Switching!$B$23:$F$31,5,0),0)</f>
        <v>524</v>
      </c>
      <c r="O262" s="10">
        <f>Customers!O261+IFERROR(VLOOKUP(O$4,Switching!$B$35:$F$44,5,0),0)-IFERROR(VLOOKUP(O$4,Switching!$B$23:$F$31,5,0),0)</f>
        <v>52</v>
      </c>
      <c r="P262" s="10">
        <f>Customers!P261+IFERROR(VLOOKUP(P$4,Switching!$B$35:$F$44,5,0),0)-IFERROR(VLOOKUP(P$4,Switching!$B$23:$F$31,5,0),0)</f>
        <v>747</v>
      </c>
      <c r="Q262" s="10">
        <f>Customers!Q261+IFERROR(VLOOKUP(Q$4,Switching!$B$35:$F$44,5,0),0)-IFERROR(VLOOKUP(Q$4,Switching!$B$23:$F$31,5,0),0)</f>
        <v>1</v>
      </c>
      <c r="R262" s="10">
        <f>Customers!R261+IFERROR(VLOOKUP(R$4,Switching!$B$35:$F$44,5,0),0)-IFERROR(VLOOKUP(R$4,Switching!$B$23:$F$31,5,0),0)</f>
        <v>6</v>
      </c>
      <c r="S262" s="10">
        <f>Customers!S261+IFERROR(VLOOKUP(S$4,Switching!$B$35:$F$44,5,0),0)-IFERROR(VLOOKUP(S$4,Switching!$B$23:$F$31,5,0),0)</f>
        <v>5</v>
      </c>
      <c r="T262" s="10">
        <f t="shared" ref="T262:T325" si="20">S262+R262+Q262</f>
        <v>12</v>
      </c>
      <c r="U262" s="10">
        <f>Customers!U261+IFERROR(VLOOKUP(U$4,Switching!$B$35:$F$44,5,0),0)-IFERROR(VLOOKUP(U$4,Switching!$B$23:$F$31,5,0),0)</f>
        <v>32</v>
      </c>
      <c r="V262" s="10">
        <f>Customers!V261+IFERROR(VLOOKUP(V$4,Switching!$B$35:$F$44,5,0),0)-IFERROR(VLOOKUP(V$4,Switching!$B$23:$F$31,5,0),0)</f>
        <v>1</v>
      </c>
      <c r="W262" s="10">
        <f>Customers!W261+IFERROR(VLOOKUP(W$4,Switching!$B$35:$F$44,5,0),0)-IFERROR(VLOOKUP(W$4,Switching!$B$23:$F$31,5,0),0)</f>
        <v>22970</v>
      </c>
      <c r="X262" s="35">
        <f t="shared" ref="X262:X325" si="21">Y262+Z262</f>
        <v>4935</v>
      </c>
      <c r="Y262" s="10">
        <f>Customers!Y261+IFERROR(VLOOKUP(Y$4,Switching!$B$35:$F$44,5,0),0)-IFERROR(VLOOKUP(Y$4,Switching!$B$23:$F$31,5,0),0)</f>
        <v>4096</v>
      </c>
      <c r="Z262" s="10">
        <f>Customers!Z261+IFERROR(VLOOKUP(Z$4,Switching!$B$35:$F$44,5,0),0)-IFERROR(VLOOKUP(Z$4,Switching!$B$23:$F$31,5,0),0)</f>
        <v>839</v>
      </c>
      <c r="AA262" s="10">
        <f>Customers!AA261+IFERROR(VLOOKUP(AA$4,Switching!$B$35:$F$44,5,0),0)-IFERROR(VLOOKUP(AA$4,Switching!$B$23:$F$31,5,0),0)</f>
        <v>19</v>
      </c>
      <c r="AB262" s="10">
        <f>Customers!AB261+IFERROR(VLOOKUP(AB$4,Switching!$B$35:$F$44,5,0),0)-IFERROR(VLOOKUP(AB$4,Switching!$B$23:$F$31,5,0),0)</f>
        <v>187</v>
      </c>
      <c r="AC262" s="10">
        <f>Customers!AC261+IFERROR(VLOOKUP(AC$4,Switching!$B$35:$F$44,5,0),0)-IFERROR(VLOOKUP(AC$4,Switching!$B$23:$F$31,5,0),0)</f>
        <v>4</v>
      </c>
      <c r="AD262" s="10">
        <f>Customers!AD261+IFERROR(VLOOKUP(AD$4,Switching!$B$35:$F$44,5,0),0)-IFERROR(VLOOKUP(AD$4,Switching!$B$23:$F$31,5,0),0)</f>
        <v>18</v>
      </c>
      <c r="AE262" s="10">
        <f>Customers!AE261+IFERROR(VLOOKUP(AE$4,Switching!$B$35:$F$44,5,0),0)-IFERROR(VLOOKUP(AE$4,Switching!$B$23:$F$31,5,0),0)</f>
        <v>130</v>
      </c>
      <c r="AF262" s="10">
        <f>Customers!AF261+IFERROR(VLOOKUP(AF$4,Switching!$B$35:$F$44,5,0),0)-IFERROR(VLOOKUP(AF$4,Switching!$B$23:$F$31,5,0),0)</f>
        <v>13</v>
      </c>
      <c r="AG262" s="10">
        <f>Customers!AG261+IFERROR(VLOOKUP(AG$4,Switching!$B$35:$F$44,5,0),0)-IFERROR(VLOOKUP(AG$4,Switching!$B$23:$F$31,5,0),0)</f>
        <v>12</v>
      </c>
      <c r="AH262" s="10">
        <f>Customers!AH261+IFERROR(VLOOKUP(AH$4,Switching!$B$35:$F$44,5,0),0)-IFERROR(VLOOKUP(AH$4,Switching!$B$23:$F$31,5,0),0)</f>
        <v>404148</v>
      </c>
      <c r="AI262" s="35">
        <f t="shared" ref="AI262:AI325" si="22">AJ262+AK262</f>
        <v>48652</v>
      </c>
      <c r="AJ262" s="10">
        <f>Customers!AJ261+IFERROR(VLOOKUP(AJ$4,Switching!$B$35:$F$44,5,0),0)-IFERROR(VLOOKUP(AJ$4,Switching!$B$23:$F$31,5,0),0)</f>
        <v>30780.10266116857</v>
      </c>
      <c r="AK262" s="10">
        <f>Customers!AK261+IFERROR(VLOOKUP(AK$4,Switching!$B$35:$F$44,5,0),0)-IFERROR(VLOOKUP(AK$4,Switching!$B$23:$F$31,5,0),0)</f>
        <v>17871.89733883143</v>
      </c>
      <c r="AL262" s="10">
        <f>Customers!AL261+IFERROR(VLOOKUP(AL$4,Switching!$B$35:$F$44,5,0),0)-IFERROR(VLOOKUP(AL$4,Switching!$B$23:$F$31,5,0),0)</f>
        <v>52</v>
      </c>
      <c r="AM262" s="10">
        <f>Customers!AM261+IFERROR(VLOOKUP(AM$4,Switching!$B$35:$F$44,5,0),0)-IFERROR(VLOOKUP(AM$4,Switching!$B$23:$F$31,5,0),0)</f>
        <v>2603</v>
      </c>
      <c r="AN262" s="10">
        <f>Customers!AN261+IFERROR(VLOOKUP(AN$4,Switching!$B$35:$F$44,5,0),0)-IFERROR(VLOOKUP(AN$4,Switching!$B$23:$F$31,5,0),0)</f>
        <v>48</v>
      </c>
      <c r="AO262" s="10">
        <f>Customers!AO261+IFERROR(VLOOKUP(AO$4,Switching!$B$35:$F$44,5,0),0)-IFERROR(VLOOKUP(AO$4,Switching!$B$23:$F$31,5,0),0)</f>
        <v>233</v>
      </c>
      <c r="AP262" s="10">
        <f>Customers!AP261+IFERROR(VLOOKUP(AP$4,Switching!$B$35:$F$44,5,0),0)-IFERROR(VLOOKUP(AP$4,Switching!$B$23:$F$31,5,0),0)</f>
        <v>21</v>
      </c>
      <c r="AQ262" s="10">
        <f>Customers!AQ261+IFERROR(VLOOKUP(AQ$4,Switching!$B$35:$F$44,5,0),0)-IFERROR(VLOOKUP(AQ$4,Switching!$B$23:$F$31,5,0),0)</f>
        <v>208</v>
      </c>
      <c r="AR262" s="10">
        <f>Customers!AR261+IFERROR(VLOOKUP(AR$4,Switching!$B$35:$F$44,5,0),0)-IFERROR(VLOOKUP(AR$4,Switching!$B$23:$F$31,5,0),0)</f>
        <v>74</v>
      </c>
      <c r="AS262" s="10">
        <f>Customers!AS261+IFERROR(VLOOKUP(AS$4,Switching!$B$35:$F$44,5,0),0)-IFERROR(VLOOKUP(AS$4,Switching!$B$23:$F$31,5,0),0)</f>
        <v>100</v>
      </c>
      <c r="AT262" s="10">
        <f>Customers!AT261+IFERROR(VLOOKUP(AT$4,Switching!$B$35:$F$44,5,0),0)-IFERROR(VLOOKUP(AT$4,Switching!$B$23:$F$31,5,0),0)</f>
        <v>156</v>
      </c>
      <c r="AU262" s="10">
        <f>Customers!AU261+IFERROR(VLOOKUP(AU$4,Switching!$B$35:$F$44,5,0),0)-IFERROR(VLOOKUP(AU$4,Switching!$B$23:$F$31,5,0),0)</f>
        <v>12</v>
      </c>
      <c r="AV262" s="10">
        <f>Customers!AV261+IFERROR(VLOOKUP(AV$4,Switching!$B$35:$F$44,5,0),0)-IFERROR(VLOOKUP(AV$4,Switching!$B$23:$F$31,5,0),0)</f>
        <v>905</v>
      </c>
      <c r="AW262" s="10">
        <f>Customers!AW261+IFERROR(VLOOKUP(AW$4,Switching!$B$35:$F$44,5,0),0)-IFERROR(VLOOKUP(AW$4,Switching!$B$23:$F$31,5,0),0)</f>
        <v>1</v>
      </c>
      <c r="AX262" s="10">
        <f>Customers!AX261+IFERROR(VLOOKUP(AX$4,Switching!$B$35:$F$44,5,0),0)-IFERROR(VLOOKUP(AX$4,Switching!$B$23:$F$31,5,0),0)</f>
        <v>2</v>
      </c>
    </row>
    <row r="263" spans="1:50" x14ac:dyDescent="0.25">
      <c r="A263" s="8">
        <v>2035</v>
      </c>
      <c r="B263" s="8">
        <v>12</v>
      </c>
      <c r="C263" s="8" t="s">
        <v>738</v>
      </c>
      <c r="D263" s="10">
        <f>Customers!D262+IFERROR(VLOOKUP(D$4,Switching!$B$35:$F$44,5,0),0)-IFERROR(VLOOKUP(D$4,Switching!$B$23:$F$31,5,0),0)</f>
        <v>467725.86818789801</v>
      </c>
      <c r="E263" s="36">
        <f t="shared" ref="E263:E326" si="23">F263+G263</f>
        <v>731</v>
      </c>
      <c r="F263" s="10">
        <f>Customers!F262+IFERROR(VLOOKUP(F$4,Switching!$B$35:$F$44,5,0),0)-IFERROR(VLOOKUP(F$4,Switching!$B$23:$F$31,5,0),0)</f>
        <v>431</v>
      </c>
      <c r="G263" s="10">
        <f>Customers!G262+IFERROR(VLOOKUP(G$4,Switching!$B$35:$F$44,5,0),0)-IFERROR(VLOOKUP(G$4,Switching!$B$23:$F$31,5,0),0)</f>
        <v>300</v>
      </c>
      <c r="H263" s="35">
        <f t="shared" ref="H263:H326" si="24">I263+J263</f>
        <v>84500</v>
      </c>
      <c r="I263" s="10">
        <f>Customers!I262+IFERROR(VLOOKUP(I$4,Switching!$B$35:$F$44,5,0),0)-IFERROR(VLOOKUP(I$4,Switching!$B$23:$F$31,5,0),0)</f>
        <v>65388.968651846801</v>
      </c>
      <c r="J263" s="10">
        <f>Customers!J262+IFERROR(VLOOKUP(J$4,Switching!$B$35:$F$44,5,0),0)-IFERROR(VLOOKUP(J$4,Switching!$B$23:$F$31,5,0),0)</f>
        <v>19111.031348153199</v>
      </c>
      <c r="K263" s="10">
        <f>Customers!K262+IFERROR(VLOOKUP(K$4,Switching!$B$35:$F$44,5,0),0)-IFERROR(VLOOKUP(K$4,Switching!$B$23:$F$31,5,0),0)</f>
        <v>195</v>
      </c>
      <c r="L263" s="10">
        <f>Customers!L262+IFERROR(VLOOKUP(L$4,Switching!$B$35:$F$44,5,0),0)-IFERROR(VLOOKUP(L$4,Switching!$B$23:$F$31,5,0),0)</f>
        <v>4560</v>
      </c>
      <c r="M263" s="10">
        <f>Customers!M262+IFERROR(VLOOKUP(M$4,Switching!$B$35:$F$44,5,0),0)-IFERROR(VLOOKUP(M$4,Switching!$B$23:$F$31,5,0),0)</f>
        <v>216</v>
      </c>
      <c r="N263" s="10">
        <f>Customers!N262+IFERROR(VLOOKUP(N$4,Switching!$B$35:$F$44,5,0),0)-IFERROR(VLOOKUP(N$4,Switching!$B$23:$F$31,5,0),0)</f>
        <v>524</v>
      </c>
      <c r="O263" s="10">
        <f>Customers!O262+IFERROR(VLOOKUP(O$4,Switching!$B$35:$F$44,5,0),0)-IFERROR(VLOOKUP(O$4,Switching!$B$23:$F$31,5,0),0)</f>
        <v>52</v>
      </c>
      <c r="P263" s="10">
        <f>Customers!P262+IFERROR(VLOOKUP(P$4,Switching!$B$35:$F$44,5,0),0)-IFERROR(VLOOKUP(P$4,Switching!$B$23:$F$31,5,0),0)</f>
        <v>747</v>
      </c>
      <c r="Q263" s="10">
        <f>Customers!Q262+IFERROR(VLOOKUP(Q$4,Switching!$B$35:$F$44,5,0),0)-IFERROR(VLOOKUP(Q$4,Switching!$B$23:$F$31,5,0),0)</f>
        <v>1</v>
      </c>
      <c r="R263" s="10">
        <f>Customers!R262+IFERROR(VLOOKUP(R$4,Switching!$B$35:$F$44,5,0),0)-IFERROR(VLOOKUP(R$4,Switching!$B$23:$F$31,5,0),0)</f>
        <v>6</v>
      </c>
      <c r="S263" s="10">
        <f>Customers!S262+IFERROR(VLOOKUP(S$4,Switching!$B$35:$F$44,5,0),0)-IFERROR(VLOOKUP(S$4,Switching!$B$23:$F$31,5,0),0)</f>
        <v>5</v>
      </c>
      <c r="T263" s="10">
        <f t="shared" si="20"/>
        <v>12</v>
      </c>
      <c r="U263" s="10">
        <f>Customers!U262+IFERROR(VLOOKUP(U$4,Switching!$B$35:$F$44,5,0),0)-IFERROR(VLOOKUP(U$4,Switching!$B$23:$F$31,5,0),0)</f>
        <v>32</v>
      </c>
      <c r="V263" s="10">
        <f>Customers!V262+IFERROR(VLOOKUP(V$4,Switching!$B$35:$F$44,5,0),0)-IFERROR(VLOOKUP(V$4,Switching!$B$23:$F$31,5,0),0)</f>
        <v>1</v>
      </c>
      <c r="W263" s="10">
        <f>Customers!W262+IFERROR(VLOOKUP(W$4,Switching!$B$35:$F$44,5,0),0)-IFERROR(VLOOKUP(W$4,Switching!$B$23:$F$31,5,0),0)</f>
        <v>22976</v>
      </c>
      <c r="X263" s="35">
        <f t="shared" si="21"/>
        <v>4937</v>
      </c>
      <c r="Y263" s="10">
        <f>Customers!Y262+IFERROR(VLOOKUP(Y$4,Switching!$B$35:$F$44,5,0),0)-IFERROR(VLOOKUP(Y$4,Switching!$B$23:$F$31,5,0),0)</f>
        <v>4098</v>
      </c>
      <c r="Z263" s="10">
        <f>Customers!Z262+IFERROR(VLOOKUP(Z$4,Switching!$B$35:$F$44,5,0),0)-IFERROR(VLOOKUP(Z$4,Switching!$B$23:$F$31,5,0),0)</f>
        <v>839</v>
      </c>
      <c r="AA263" s="10">
        <f>Customers!AA262+IFERROR(VLOOKUP(AA$4,Switching!$B$35:$F$44,5,0),0)-IFERROR(VLOOKUP(AA$4,Switching!$B$23:$F$31,5,0),0)</f>
        <v>19</v>
      </c>
      <c r="AB263" s="10">
        <f>Customers!AB262+IFERROR(VLOOKUP(AB$4,Switching!$B$35:$F$44,5,0),0)-IFERROR(VLOOKUP(AB$4,Switching!$B$23:$F$31,5,0),0)</f>
        <v>187</v>
      </c>
      <c r="AC263" s="10">
        <f>Customers!AC262+IFERROR(VLOOKUP(AC$4,Switching!$B$35:$F$44,5,0),0)-IFERROR(VLOOKUP(AC$4,Switching!$B$23:$F$31,5,0),0)</f>
        <v>4</v>
      </c>
      <c r="AD263" s="10">
        <f>Customers!AD262+IFERROR(VLOOKUP(AD$4,Switching!$B$35:$F$44,5,0),0)-IFERROR(VLOOKUP(AD$4,Switching!$B$23:$F$31,5,0),0)</f>
        <v>18</v>
      </c>
      <c r="AE263" s="10">
        <f>Customers!AE262+IFERROR(VLOOKUP(AE$4,Switching!$B$35:$F$44,5,0),0)-IFERROR(VLOOKUP(AE$4,Switching!$B$23:$F$31,5,0),0)</f>
        <v>130</v>
      </c>
      <c r="AF263" s="10">
        <f>Customers!AF262+IFERROR(VLOOKUP(AF$4,Switching!$B$35:$F$44,5,0),0)-IFERROR(VLOOKUP(AF$4,Switching!$B$23:$F$31,5,0),0)</f>
        <v>13</v>
      </c>
      <c r="AG263" s="10">
        <f>Customers!AG262+IFERROR(VLOOKUP(AG$4,Switching!$B$35:$F$44,5,0),0)-IFERROR(VLOOKUP(AG$4,Switching!$B$23:$F$31,5,0),0)</f>
        <v>12</v>
      </c>
      <c r="AH263" s="10">
        <f>Customers!AH262+IFERROR(VLOOKUP(AH$4,Switching!$B$35:$F$44,5,0),0)-IFERROR(VLOOKUP(AH$4,Switching!$B$23:$F$31,5,0),0)</f>
        <v>404300</v>
      </c>
      <c r="AI263" s="35">
        <f t="shared" si="22"/>
        <v>48669</v>
      </c>
      <c r="AJ263" s="10">
        <f>Customers!AJ262+IFERROR(VLOOKUP(AJ$4,Switching!$B$35:$F$44,5,0),0)-IFERROR(VLOOKUP(AJ$4,Switching!$B$23:$F$31,5,0),0)</f>
        <v>30790.85833389666</v>
      </c>
      <c r="AK263" s="10">
        <f>Customers!AK262+IFERROR(VLOOKUP(AK$4,Switching!$B$35:$F$44,5,0),0)-IFERROR(VLOOKUP(AK$4,Switching!$B$23:$F$31,5,0),0)</f>
        <v>17878.141666103336</v>
      </c>
      <c r="AL263" s="10">
        <f>Customers!AL262+IFERROR(VLOOKUP(AL$4,Switching!$B$35:$F$44,5,0),0)-IFERROR(VLOOKUP(AL$4,Switching!$B$23:$F$31,5,0),0)</f>
        <v>52</v>
      </c>
      <c r="AM263" s="10">
        <f>Customers!AM262+IFERROR(VLOOKUP(AM$4,Switching!$B$35:$F$44,5,0),0)-IFERROR(VLOOKUP(AM$4,Switching!$B$23:$F$31,5,0),0)</f>
        <v>2603</v>
      </c>
      <c r="AN263" s="10">
        <f>Customers!AN262+IFERROR(VLOOKUP(AN$4,Switching!$B$35:$F$44,5,0),0)-IFERROR(VLOOKUP(AN$4,Switching!$B$23:$F$31,5,0),0)</f>
        <v>48</v>
      </c>
      <c r="AO263" s="10">
        <f>Customers!AO262+IFERROR(VLOOKUP(AO$4,Switching!$B$35:$F$44,5,0),0)-IFERROR(VLOOKUP(AO$4,Switching!$B$23:$F$31,5,0),0)</f>
        <v>233</v>
      </c>
      <c r="AP263" s="10">
        <f>Customers!AP262+IFERROR(VLOOKUP(AP$4,Switching!$B$35:$F$44,5,0),0)-IFERROR(VLOOKUP(AP$4,Switching!$B$23:$F$31,5,0),0)</f>
        <v>21</v>
      </c>
      <c r="AQ263" s="10">
        <f>Customers!AQ262+IFERROR(VLOOKUP(AQ$4,Switching!$B$35:$F$44,5,0),0)-IFERROR(VLOOKUP(AQ$4,Switching!$B$23:$F$31,5,0),0)</f>
        <v>208</v>
      </c>
      <c r="AR263" s="10">
        <f>Customers!AR262+IFERROR(VLOOKUP(AR$4,Switching!$B$35:$F$44,5,0),0)-IFERROR(VLOOKUP(AR$4,Switching!$B$23:$F$31,5,0),0)</f>
        <v>74</v>
      </c>
      <c r="AS263" s="10">
        <f>Customers!AS262+IFERROR(VLOOKUP(AS$4,Switching!$B$35:$F$44,5,0),0)-IFERROR(VLOOKUP(AS$4,Switching!$B$23:$F$31,5,0),0)</f>
        <v>100</v>
      </c>
      <c r="AT263" s="10">
        <f>Customers!AT262+IFERROR(VLOOKUP(AT$4,Switching!$B$35:$F$44,5,0),0)-IFERROR(VLOOKUP(AT$4,Switching!$B$23:$F$31,5,0),0)</f>
        <v>156</v>
      </c>
      <c r="AU263" s="10">
        <f>Customers!AU262+IFERROR(VLOOKUP(AU$4,Switching!$B$35:$F$44,5,0),0)-IFERROR(VLOOKUP(AU$4,Switching!$B$23:$F$31,5,0),0)</f>
        <v>12</v>
      </c>
      <c r="AV263" s="10">
        <f>Customers!AV262+IFERROR(VLOOKUP(AV$4,Switching!$B$35:$F$44,5,0),0)-IFERROR(VLOOKUP(AV$4,Switching!$B$23:$F$31,5,0),0)</f>
        <v>905</v>
      </c>
      <c r="AW263" s="10">
        <f>Customers!AW262+IFERROR(VLOOKUP(AW$4,Switching!$B$35:$F$44,5,0),0)-IFERROR(VLOOKUP(AW$4,Switching!$B$23:$F$31,5,0),0)</f>
        <v>1</v>
      </c>
      <c r="AX263" s="10">
        <f>Customers!AX262+IFERROR(VLOOKUP(AX$4,Switching!$B$35:$F$44,5,0),0)-IFERROR(VLOOKUP(AX$4,Switching!$B$23:$F$31,5,0),0)</f>
        <v>2</v>
      </c>
    </row>
    <row r="264" spans="1:50" x14ac:dyDescent="0.25">
      <c r="A264" s="8">
        <v>2036</v>
      </c>
      <c r="B264" s="8">
        <v>1</v>
      </c>
      <c r="C264" s="8" t="s">
        <v>739</v>
      </c>
      <c r="D264" s="10">
        <f>Customers!D263+IFERROR(VLOOKUP(D$4,Switching!$B$35:$F$44,5,0),0)-IFERROR(VLOOKUP(D$4,Switching!$B$23:$F$31,5,0),0)</f>
        <v>467839.14528452902</v>
      </c>
      <c r="E264" s="36">
        <f t="shared" si="23"/>
        <v>732</v>
      </c>
      <c r="F264" s="10">
        <f>Customers!F263+IFERROR(VLOOKUP(F$4,Switching!$B$35:$F$44,5,0),0)-IFERROR(VLOOKUP(F$4,Switching!$B$23:$F$31,5,0),0)</f>
        <v>432</v>
      </c>
      <c r="G264" s="10">
        <f>Customers!G263+IFERROR(VLOOKUP(G$4,Switching!$B$35:$F$44,5,0),0)-IFERROR(VLOOKUP(G$4,Switching!$B$23:$F$31,5,0),0)</f>
        <v>300</v>
      </c>
      <c r="H264" s="35">
        <f t="shared" si="24"/>
        <v>84510</v>
      </c>
      <c r="I264" s="10">
        <f>Customers!I263+IFERROR(VLOOKUP(I$4,Switching!$B$35:$F$44,5,0),0)-IFERROR(VLOOKUP(I$4,Switching!$B$23:$F$31,5,0),0)</f>
        <v>65396.717063134573</v>
      </c>
      <c r="J264" s="10">
        <f>Customers!J263+IFERROR(VLOOKUP(J$4,Switching!$B$35:$F$44,5,0),0)-IFERROR(VLOOKUP(J$4,Switching!$B$23:$F$31,5,0),0)</f>
        <v>19113.282936865427</v>
      </c>
      <c r="K264" s="10">
        <f>Customers!K263+IFERROR(VLOOKUP(K$4,Switching!$B$35:$F$44,5,0),0)-IFERROR(VLOOKUP(K$4,Switching!$B$23:$F$31,5,0),0)</f>
        <v>195</v>
      </c>
      <c r="L264" s="10">
        <f>Customers!L263+IFERROR(VLOOKUP(L$4,Switching!$B$35:$F$44,5,0),0)-IFERROR(VLOOKUP(L$4,Switching!$B$23:$F$31,5,0),0)</f>
        <v>4560</v>
      </c>
      <c r="M264" s="10">
        <f>Customers!M263+IFERROR(VLOOKUP(M$4,Switching!$B$35:$F$44,5,0),0)-IFERROR(VLOOKUP(M$4,Switching!$B$23:$F$31,5,0),0)</f>
        <v>216</v>
      </c>
      <c r="N264" s="10">
        <f>Customers!N263+IFERROR(VLOOKUP(N$4,Switching!$B$35:$F$44,5,0),0)-IFERROR(VLOOKUP(N$4,Switching!$B$23:$F$31,5,0),0)</f>
        <v>524</v>
      </c>
      <c r="O264" s="10">
        <f>Customers!O263+IFERROR(VLOOKUP(O$4,Switching!$B$35:$F$44,5,0),0)-IFERROR(VLOOKUP(O$4,Switching!$B$23:$F$31,5,0),0)</f>
        <v>52</v>
      </c>
      <c r="P264" s="10">
        <f>Customers!P263+IFERROR(VLOOKUP(P$4,Switching!$B$35:$F$44,5,0),0)-IFERROR(VLOOKUP(P$4,Switching!$B$23:$F$31,5,0),0)</f>
        <v>747</v>
      </c>
      <c r="Q264" s="10">
        <f>Customers!Q263+IFERROR(VLOOKUP(Q$4,Switching!$B$35:$F$44,5,0),0)-IFERROR(VLOOKUP(Q$4,Switching!$B$23:$F$31,5,0),0)</f>
        <v>1</v>
      </c>
      <c r="R264" s="10">
        <f>Customers!R263+IFERROR(VLOOKUP(R$4,Switching!$B$35:$F$44,5,0),0)-IFERROR(VLOOKUP(R$4,Switching!$B$23:$F$31,5,0),0)</f>
        <v>6</v>
      </c>
      <c r="S264" s="10">
        <f>Customers!S263+IFERROR(VLOOKUP(S$4,Switching!$B$35:$F$44,5,0),0)-IFERROR(VLOOKUP(S$4,Switching!$B$23:$F$31,5,0),0)</f>
        <v>5</v>
      </c>
      <c r="T264" s="10">
        <f t="shared" si="20"/>
        <v>12</v>
      </c>
      <c r="U264" s="10">
        <f>Customers!U263+IFERROR(VLOOKUP(U$4,Switching!$B$35:$F$44,5,0),0)-IFERROR(VLOOKUP(U$4,Switching!$B$23:$F$31,5,0),0)</f>
        <v>32</v>
      </c>
      <c r="V264" s="10">
        <f>Customers!V263+IFERROR(VLOOKUP(V$4,Switching!$B$35:$F$44,5,0),0)-IFERROR(VLOOKUP(V$4,Switching!$B$23:$F$31,5,0),0)</f>
        <v>1</v>
      </c>
      <c r="W264" s="10">
        <f>Customers!W263+IFERROR(VLOOKUP(W$4,Switching!$B$35:$F$44,5,0),0)-IFERROR(VLOOKUP(W$4,Switching!$B$23:$F$31,5,0),0)</f>
        <v>22946</v>
      </c>
      <c r="X264" s="35">
        <f t="shared" si="21"/>
        <v>4939</v>
      </c>
      <c r="Y264" s="10">
        <f>Customers!Y263+IFERROR(VLOOKUP(Y$4,Switching!$B$35:$F$44,5,0),0)-IFERROR(VLOOKUP(Y$4,Switching!$B$23:$F$31,5,0),0)</f>
        <v>4099</v>
      </c>
      <c r="Z264" s="10">
        <f>Customers!Z263+IFERROR(VLOOKUP(Z$4,Switching!$B$35:$F$44,5,0),0)-IFERROR(VLOOKUP(Z$4,Switching!$B$23:$F$31,5,0),0)</f>
        <v>840</v>
      </c>
      <c r="AA264" s="10">
        <f>Customers!AA263+IFERROR(VLOOKUP(AA$4,Switching!$B$35:$F$44,5,0),0)-IFERROR(VLOOKUP(AA$4,Switching!$B$23:$F$31,5,0),0)</f>
        <v>19</v>
      </c>
      <c r="AB264" s="10">
        <f>Customers!AB263+IFERROR(VLOOKUP(AB$4,Switching!$B$35:$F$44,5,0),0)-IFERROR(VLOOKUP(AB$4,Switching!$B$23:$F$31,5,0),0)</f>
        <v>187</v>
      </c>
      <c r="AC264" s="10">
        <f>Customers!AC263+IFERROR(VLOOKUP(AC$4,Switching!$B$35:$F$44,5,0),0)-IFERROR(VLOOKUP(AC$4,Switching!$B$23:$F$31,5,0),0)</f>
        <v>4</v>
      </c>
      <c r="AD264" s="10">
        <f>Customers!AD263+IFERROR(VLOOKUP(AD$4,Switching!$B$35:$F$44,5,0),0)-IFERROR(VLOOKUP(AD$4,Switching!$B$23:$F$31,5,0),0)</f>
        <v>18</v>
      </c>
      <c r="AE264" s="10">
        <f>Customers!AE263+IFERROR(VLOOKUP(AE$4,Switching!$B$35:$F$44,5,0),0)-IFERROR(VLOOKUP(AE$4,Switching!$B$23:$F$31,5,0),0)</f>
        <v>130</v>
      </c>
      <c r="AF264" s="10">
        <f>Customers!AF263+IFERROR(VLOOKUP(AF$4,Switching!$B$35:$F$44,5,0),0)-IFERROR(VLOOKUP(AF$4,Switching!$B$23:$F$31,5,0),0)</f>
        <v>13</v>
      </c>
      <c r="AG264" s="10">
        <f>Customers!AG263+IFERROR(VLOOKUP(AG$4,Switching!$B$35:$F$44,5,0),0)-IFERROR(VLOOKUP(AG$4,Switching!$B$23:$F$31,5,0),0)</f>
        <v>12</v>
      </c>
      <c r="AH264" s="10">
        <f>Customers!AH263+IFERROR(VLOOKUP(AH$4,Switching!$B$35:$F$44,5,0),0)-IFERROR(VLOOKUP(AH$4,Switching!$B$23:$F$31,5,0),0)</f>
        <v>404439</v>
      </c>
      <c r="AI264" s="35">
        <f t="shared" si="22"/>
        <v>48686</v>
      </c>
      <c r="AJ264" s="10">
        <f>Customers!AJ263+IFERROR(VLOOKUP(AJ$4,Switching!$B$35:$F$44,5,0),0)-IFERROR(VLOOKUP(AJ$4,Switching!$B$23:$F$31,5,0),0)</f>
        <v>30801.614006624754</v>
      </c>
      <c r="AK264" s="10">
        <f>Customers!AK263+IFERROR(VLOOKUP(AK$4,Switching!$B$35:$F$44,5,0),0)-IFERROR(VLOOKUP(AK$4,Switching!$B$23:$F$31,5,0),0)</f>
        <v>17884.385993375243</v>
      </c>
      <c r="AL264" s="10">
        <f>Customers!AL263+IFERROR(VLOOKUP(AL$4,Switching!$B$35:$F$44,5,0),0)-IFERROR(VLOOKUP(AL$4,Switching!$B$23:$F$31,5,0),0)</f>
        <v>52</v>
      </c>
      <c r="AM264" s="10">
        <f>Customers!AM263+IFERROR(VLOOKUP(AM$4,Switching!$B$35:$F$44,5,0),0)-IFERROR(VLOOKUP(AM$4,Switching!$B$23:$F$31,5,0),0)</f>
        <v>2603</v>
      </c>
      <c r="AN264" s="10">
        <f>Customers!AN263+IFERROR(VLOOKUP(AN$4,Switching!$B$35:$F$44,5,0),0)-IFERROR(VLOOKUP(AN$4,Switching!$B$23:$F$31,5,0),0)</f>
        <v>48</v>
      </c>
      <c r="AO264" s="10">
        <f>Customers!AO263+IFERROR(VLOOKUP(AO$4,Switching!$B$35:$F$44,5,0),0)-IFERROR(VLOOKUP(AO$4,Switching!$B$23:$F$31,5,0),0)</f>
        <v>233</v>
      </c>
      <c r="AP264" s="10">
        <f>Customers!AP263+IFERROR(VLOOKUP(AP$4,Switching!$B$35:$F$44,5,0),0)-IFERROR(VLOOKUP(AP$4,Switching!$B$23:$F$31,5,0),0)</f>
        <v>21</v>
      </c>
      <c r="AQ264" s="10">
        <f>Customers!AQ263+IFERROR(VLOOKUP(AQ$4,Switching!$B$35:$F$44,5,0),0)-IFERROR(VLOOKUP(AQ$4,Switching!$B$23:$F$31,5,0),0)</f>
        <v>208</v>
      </c>
      <c r="AR264" s="10">
        <f>Customers!AR263+IFERROR(VLOOKUP(AR$4,Switching!$B$35:$F$44,5,0),0)-IFERROR(VLOOKUP(AR$4,Switching!$B$23:$F$31,5,0),0)</f>
        <v>74</v>
      </c>
      <c r="AS264" s="10">
        <f>Customers!AS263+IFERROR(VLOOKUP(AS$4,Switching!$B$35:$F$44,5,0),0)-IFERROR(VLOOKUP(AS$4,Switching!$B$23:$F$31,5,0),0)</f>
        <v>100</v>
      </c>
      <c r="AT264" s="10">
        <f>Customers!AT263+IFERROR(VLOOKUP(AT$4,Switching!$B$35:$F$44,5,0),0)-IFERROR(VLOOKUP(AT$4,Switching!$B$23:$F$31,5,0),0)</f>
        <v>156</v>
      </c>
      <c r="AU264" s="10">
        <f>Customers!AU263+IFERROR(VLOOKUP(AU$4,Switching!$B$35:$F$44,5,0),0)-IFERROR(VLOOKUP(AU$4,Switching!$B$23:$F$31,5,0),0)</f>
        <v>12</v>
      </c>
      <c r="AV264" s="10">
        <f>Customers!AV263+IFERROR(VLOOKUP(AV$4,Switching!$B$35:$F$44,5,0),0)-IFERROR(VLOOKUP(AV$4,Switching!$B$23:$F$31,5,0),0)</f>
        <v>905</v>
      </c>
      <c r="AW264" s="10">
        <f>Customers!AW263+IFERROR(VLOOKUP(AW$4,Switching!$B$35:$F$44,5,0),0)-IFERROR(VLOOKUP(AW$4,Switching!$B$23:$F$31,5,0),0)</f>
        <v>1</v>
      </c>
      <c r="AX264" s="10">
        <f>Customers!AX263+IFERROR(VLOOKUP(AX$4,Switching!$B$35:$F$44,5,0),0)-IFERROR(VLOOKUP(AX$4,Switching!$B$23:$F$31,5,0),0)</f>
        <v>2</v>
      </c>
    </row>
    <row r="265" spans="1:50" x14ac:dyDescent="0.25">
      <c r="A265" s="8">
        <v>2036</v>
      </c>
      <c r="B265" s="8">
        <v>2</v>
      </c>
      <c r="C265" s="8" t="s">
        <v>740</v>
      </c>
      <c r="D265" s="10">
        <f>Customers!D264+IFERROR(VLOOKUP(D$4,Switching!$B$35:$F$44,5,0),0)-IFERROR(VLOOKUP(D$4,Switching!$B$23:$F$31,5,0),0)</f>
        <v>467952.42224448</v>
      </c>
      <c r="E265" s="36">
        <f t="shared" si="23"/>
        <v>732</v>
      </c>
      <c r="F265" s="10">
        <f>Customers!F264+IFERROR(VLOOKUP(F$4,Switching!$B$35:$F$44,5,0),0)-IFERROR(VLOOKUP(F$4,Switching!$B$23:$F$31,5,0),0)</f>
        <v>432</v>
      </c>
      <c r="G265" s="10">
        <f>Customers!G264+IFERROR(VLOOKUP(G$4,Switching!$B$35:$F$44,5,0),0)-IFERROR(VLOOKUP(G$4,Switching!$B$23:$F$31,5,0),0)</f>
        <v>300</v>
      </c>
      <c r="H265" s="35">
        <f t="shared" si="24"/>
        <v>84520</v>
      </c>
      <c r="I265" s="10">
        <f>Customers!I264+IFERROR(VLOOKUP(I$4,Switching!$B$35:$F$44,5,0),0)-IFERROR(VLOOKUP(I$4,Switching!$B$23:$F$31,5,0),0)</f>
        <v>65404.465474422344</v>
      </c>
      <c r="J265" s="10">
        <f>Customers!J264+IFERROR(VLOOKUP(J$4,Switching!$B$35:$F$44,5,0),0)-IFERROR(VLOOKUP(J$4,Switching!$B$23:$F$31,5,0),0)</f>
        <v>19115.534525577659</v>
      </c>
      <c r="K265" s="10">
        <f>Customers!K264+IFERROR(VLOOKUP(K$4,Switching!$B$35:$F$44,5,0),0)-IFERROR(VLOOKUP(K$4,Switching!$B$23:$F$31,5,0),0)</f>
        <v>195</v>
      </c>
      <c r="L265" s="10">
        <f>Customers!L264+IFERROR(VLOOKUP(L$4,Switching!$B$35:$F$44,5,0),0)-IFERROR(VLOOKUP(L$4,Switching!$B$23:$F$31,5,0),0)</f>
        <v>4560</v>
      </c>
      <c r="M265" s="10">
        <f>Customers!M264+IFERROR(VLOOKUP(M$4,Switching!$B$35:$F$44,5,0),0)-IFERROR(VLOOKUP(M$4,Switching!$B$23:$F$31,5,0),0)</f>
        <v>216</v>
      </c>
      <c r="N265" s="10">
        <f>Customers!N264+IFERROR(VLOOKUP(N$4,Switching!$B$35:$F$44,5,0),0)-IFERROR(VLOOKUP(N$4,Switching!$B$23:$F$31,5,0),0)</f>
        <v>524</v>
      </c>
      <c r="O265" s="10">
        <f>Customers!O264+IFERROR(VLOOKUP(O$4,Switching!$B$35:$F$44,5,0),0)-IFERROR(VLOOKUP(O$4,Switching!$B$23:$F$31,5,0),0)</f>
        <v>52</v>
      </c>
      <c r="P265" s="10">
        <f>Customers!P264+IFERROR(VLOOKUP(P$4,Switching!$B$35:$F$44,5,0),0)-IFERROR(VLOOKUP(P$4,Switching!$B$23:$F$31,5,0),0)</f>
        <v>747</v>
      </c>
      <c r="Q265" s="10">
        <f>Customers!Q264+IFERROR(VLOOKUP(Q$4,Switching!$B$35:$F$44,5,0),0)-IFERROR(VLOOKUP(Q$4,Switching!$B$23:$F$31,5,0),0)</f>
        <v>1</v>
      </c>
      <c r="R265" s="10">
        <f>Customers!R264+IFERROR(VLOOKUP(R$4,Switching!$B$35:$F$44,5,0),0)-IFERROR(VLOOKUP(R$4,Switching!$B$23:$F$31,5,0),0)</f>
        <v>6</v>
      </c>
      <c r="S265" s="10">
        <f>Customers!S264+IFERROR(VLOOKUP(S$4,Switching!$B$35:$F$44,5,0),0)-IFERROR(VLOOKUP(S$4,Switching!$B$23:$F$31,5,0),0)</f>
        <v>5</v>
      </c>
      <c r="T265" s="10">
        <f t="shared" si="20"/>
        <v>12</v>
      </c>
      <c r="U265" s="10">
        <f>Customers!U264+IFERROR(VLOOKUP(U$4,Switching!$B$35:$F$44,5,0),0)-IFERROR(VLOOKUP(U$4,Switching!$B$23:$F$31,5,0),0)</f>
        <v>32</v>
      </c>
      <c r="V265" s="10">
        <f>Customers!V264+IFERROR(VLOOKUP(V$4,Switching!$B$35:$F$44,5,0),0)-IFERROR(VLOOKUP(V$4,Switching!$B$23:$F$31,5,0),0)</f>
        <v>1</v>
      </c>
      <c r="W265" s="10">
        <f>Customers!W264+IFERROR(VLOOKUP(W$4,Switching!$B$35:$F$44,5,0),0)-IFERROR(VLOOKUP(W$4,Switching!$B$23:$F$31,5,0),0)</f>
        <v>22951</v>
      </c>
      <c r="X265" s="35">
        <f t="shared" si="21"/>
        <v>4941</v>
      </c>
      <c r="Y265" s="10">
        <f>Customers!Y264+IFERROR(VLOOKUP(Y$4,Switching!$B$35:$F$44,5,0),0)-IFERROR(VLOOKUP(Y$4,Switching!$B$23:$F$31,5,0),0)</f>
        <v>4101</v>
      </c>
      <c r="Z265" s="10">
        <f>Customers!Z264+IFERROR(VLOOKUP(Z$4,Switching!$B$35:$F$44,5,0),0)-IFERROR(VLOOKUP(Z$4,Switching!$B$23:$F$31,5,0),0)</f>
        <v>840</v>
      </c>
      <c r="AA265" s="10">
        <f>Customers!AA264+IFERROR(VLOOKUP(AA$4,Switching!$B$35:$F$44,5,0),0)-IFERROR(VLOOKUP(AA$4,Switching!$B$23:$F$31,5,0),0)</f>
        <v>19</v>
      </c>
      <c r="AB265" s="10">
        <f>Customers!AB264+IFERROR(VLOOKUP(AB$4,Switching!$B$35:$F$44,5,0),0)-IFERROR(VLOOKUP(AB$4,Switching!$B$23:$F$31,5,0),0)</f>
        <v>187</v>
      </c>
      <c r="AC265" s="10">
        <f>Customers!AC264+IFERROR(VLOOKUP(AC$4,Switching!$B$35:$F$44,5,0),0)-IFERROR(VLOOKUP(AC$4,Switching!$B$23:$F$31,5,0),0)</f>
        <v>4</v>
      </c>
      <c r="AD265" s="10">
        <f>Customers!AD264+IFERROR(VLOOKUP(AD$4,Switching!$B$35:$F$44,5,0),0)-IFERROR(VLOOKUP(AD$4,Switching!$B$23:$F$31,5,0),0)</f>
        <v>18</v>
      </c>
      <c r="AE265" s="10">
        <f>Customers!AE264+IFERROR(VLOOKUP(AE$4,Switching!$B$35:$F$44,5,0),0)-IFERROR(VLOOKUP(AE$4,Switching!$B$23:$F$31,5,0),0)</f>
        <v>130</v>
      </c>
      <c r="AF265" s="10">
        <f>Customers!AF264+IFERROR(VLOOKUP(AF$4,Switching!$B$35:$F$44,5,0),0)-IFERROR(VLOOKUP(AF$4,Switching!$B$23:$F$31,5,0),0)</f>
        <v>13</v>
      </c>
      <c r="AG265" s="10">
        <f>Customers!AG264+IFERROR(VLOOKUP(AG$4,Switching!$B$35:$F$44,5,0),0)-IFERROR(VLOOKUP(AG$4,Switching!$B$23:$F$31,5,0),0)</f>
        <v>12</v>
      </c>
      <c r="AH265" s="10">
        <f>Customers!AH264+IFERROR(VLOOKUP(AH$4,Switching!$B$35:$F$44,5,0),0)-IFERROR(VLOOKUP(AH$4,Switching!$B$23:$F$31,5,0),0)</f>
        <v>404578</v>
      </c>
      <c r="AI265" s="35">
        <f t="shared" si="22"/>
        <v>48703</v>
      </c>
      <c r="AJ265" s="10">
        <f>Customers!AJ264+IFERROR(VLOOKUP(AJ$4,Switching!$B$35:$F$44,5,0),0)-IFERROR(VLOOKUP(AJ$4,Switching!$B$23:$F$31,5,0),0)</f>
        <v>30812.369679352843</v>
      </c>
      <c r="AK265" s="10">
        <f>Customers!AK264+IFERROR(VLOOKUP(AK$4,Switching!$B$35:$F$44,5,0),0)-IFERROR(VLOOKUP(AK$4,Switching!$B$23:$F$31,5,0),0)</f>
        <v>17890.630320647153</v>
      </c>
      <c r="AL265" s="10">
        <f>Customers!AL264+IFERROR(VLOOKUP(AL$4,Switching!$B$35:$F$44,5,0),0)-IFERROR(VLOOKUP(AL$4,Switching!$B$23:$F$31,5,0),0)</f>
        <v>52</v>
      </c>
      <c r="AM265" s="10">
        <f>Customers!AM264+IFERROR(VLOOKUP(AM$4,Switching!$B$35:$F$44,5,0),0)-IFERROR(VLOOKUP(AM$4,Switching!$B$23:$F$31,5,0),0)</f>
        <v>2603</v>
      </c>
      <c r="AN265" s="10">
        <f>Customers!AN264+IFERROR(VLOOKUP(AN$4,Switching!$B$35:$F$44,5,0),0)-IFERROR(VLOOKUP(AN$4,Switching!$B$23:$F$31,5,0),0)</f>
        <v>48</v>
      </c>
      <c r="AO265" s="10">
        <f>Customers!AO264+IFERROR(VLOOKUP(AO$4,Switching!$B$35:$F$44,5,0),0)-IFERROR(VLOOKUP(AO$4,Switching!$B$23:$F$31,5,0),0)</f>
        <v>233</v>
      </c>
      <c r="AP265" s="10">
        <f>Customers!AP264+IFERROR(VLOOKUP(AP$4,Switching!$B$35:$F$44,5,0),0)-IFERROR(VLOOKUP(AP$4,Switching!$B$23:$F$31,5,0),0)</f>
        <v>21</v>
      </c>
      <c r="AQ265" s="10">
        <f>Customers!AQ264+IFERROR(VLOOKUP(AQ$4,Switching!$B$35:$F$44,5,0),0)-IFERROR(VLOOKUP(AQ$4,Switching!$B$23:$F$31,5,0),0)</f>
        <v>208</v>
      </c>
      <c r="AR265" s="10">
        <f>Customers!AR264+IFERROR(VLOOKUP(AR$4,Switching!$B$35:$F$44,5,0),0)-IFERROR(VLOOKUP(AR$4,Switching!$B$23:$F$31,5,0),0)</f>
        <v>74</v>
      </c>
      <c r="AS265" s="10">
        <f>Customers!AS264+IFERROR(VLOOKUP(AS$4,Switching!$B$35:$F$44,5,0),0)-IFERROR(VLOOKUP(AS$4,Switching!$B$23:$F$31,5,0),0)</f>
        <v>100</v>
      </c>
      <c r="AT265" s="10">
        <f>Customers!AT264+IFERROR(VLOOKUP(AT$4,Switching!$B$35:$F$44,5,0),0)-IFERROR(VLOOKUP(AT$4,Switching!$B$23:$F$31,5,0),0)</f>
        <v>156</v>
      </c>
      <c r="AU265" s="10">
        <f>Customers!AU264+IFERROR(VLOOKUP(AU$4,Switching!$B$35:$F$44,5,0),0)-IFERROR(VLOOKUP(AU$4,Switching!$B$23:$F$31,5,0),0)</f>
        <v>12</v>
      </c>
      <c r="AV265" s="10">
        <f>Customers!AV264+IFERROR(VLOOKUP(AV$4,Switching!$B$35:$F$44,5,0),0)-IFERROR(VLOOKUP(AV$4,Switching!$B$23:$F$31,5,0),0)</f>
        <v>905</v>
      </c>
      <c r="AW265" s="10">
        <f>Customers!AW264+IFERROR(VLOOKUP(AW$4,Switching!$B$35:$F$44,5,0),0)-IFERROR(VLOOKUP(AW$4,Switching!$B$23:$F$31,5,0),0)</f>
        <v>1</v>
      </c>
      <c r="AX265" s="10">
        <f>Customers!AX264+IFERROR(VLOOKUP(AX$4,Switching!$B$35:$F$44,5,0),0)-IFERROR(VLOOKUP(AX$4,Switching!$B$23:$F$31,5,0),0)</f>
        <v>2</v>
      </c>
    </row>
    <row r="266" spans="1:50" x14ac:dyDescent="0.25">
      <c r="A266" s="8">
        <v>2036</v>
      </c>
      <c r="B266" s="8">
        <v>3</v>
      </c>
      <c r="C266" s="8" t="s">
        <v>741</v>
      </c>
      <c r="D266" s="10">
        <f>Customers!D265+IFERROR(VLOOKUP(D$4,Switching!$B$35:$F$44,5,0),0)-IFERROR(VLOOKUP(D$4,Switching!$B$23:$F$31,5,0),0)</f>
        <v>468065.699341111</v>
      </c>
      <c r="E266" s="36">
        <f t="shared" si="23"/>
        <v>725</v>
      </c>
      <c r="F266" s="10">
        <f>Customers!F265+IFERROR(VLOOKUP(F$4,Switching!$B$35:$F$44,5,0),0)-IFERROR(VLOOKUP(F$4,Switching!$B$23:$F$31,5,0),0)</f>
        <v>428</v>
      </c>
      <c r="G266" s="10">
        <f>Customers!G265+IFERROR(VLOOKUP(G$4,Switching!$B$35:$F$44,5,0),0)-IFERROR(VLOOKUP(G$4,Switching!$B$23:$F$31,5,0),0)</f>
        <v>297</v>
      </c>
      <c r="H266" s="35">
        <f t="shared" si="24"/>
        <v>84530</v>
      </c>
      <c r="I266" s="10">
        <f>Customers!I265+IFERROR(VLOOKUP(I$4,Switching!$B$35:$F$44,5,0),0)-IFERROR(VLOOKUP(I$4,Switching!$B$23:$F$31,5,0),0)</f>
        <v>65412.213885710116</v>
      </c>
      <c r="J266" s="10">
        <f>Customers!J265+IFERROR(VLOOKUP(J$4,Switching!$B$35:$F$44,5,0),0)-IFERROR(VLOOKUP(J$4,Switching!$B$23:$F$31,5,0),0)</f>
        <v>19117.786114289887</v>
      </c>
      <c r="K266" s="10">
        <f>Customers!K265+IFERROR(VLOOKUP(K$4,Switching!$B$35:$F$44,5,0),0)-IFERROR(VLOOKUP(K$4,Switching!$B$23:$F$31,5,0),0)</f>
        <v>195</v>
      </c>
      <c r="L266" s="10">
        <f>Customers!L265+IFERROR(VLOOKUP(L$4,Switching!$B$35:$F$44,5,0),0)-IFERROR(VLOOKUP(L$4,Switching!$B$23:$F$31,5,0),0)</f>
        <v>4560</v>
      </c>
      <c r="M266" s="10">
        <f>Customers!M265+IFERROR(VLOOKUP(M$4,Switching!$B$35:$F$44,5,0),0)-IFERROR(VLOOKUP(M$4,Switching!$B$23:$F$31,5,0),0)</f>
        <v>216</v>
      </c>
      <c r="N266" s="10">
        <f>Customers!N265+IFERROR(VLOOKUP(N$4,Switching!$B$35:$F$44,5,0),0)-IFERROR(VLOOKUP(N$4,Switching!$B$23:$F$31,5,0),0)</f>
        <v>524</v>
      </c>
      <c r="O266" s="10">
        <f>Customers!O265+IFERROR(VLOOKUP(O$4,Switching!$B$35:$F$44,5,0),0)-IFERROR(VLOOKUP(O$4,Switching!$B$23:$F$31,5,0),0)</f>
        <v>52</v>
      </c>
      <c r="P266" s="10">
        <f>Customers!P265+IFERROR(VLOOKUP(P$4,Switching!$B$35:$F$44,5,0),0)-IFERROR(VLOOKUP(P$4,Switching!$B$23:$F$31,5,0),0)</f>
        <v>747</v>
      </c>
      <c r="Q266" s="10">
        <f>Customers!Q265+IFERROR(VLOOKUP(Q$4,Switching!$B$35:$F$44,5,0),0)-IFERROR(VLOOKUP(Q$4,Switching!$B$23:$F$31,5,0),0)</f>
        <v>1</v>
      </c>
      <c r="R266" s="10">
        <f>Customers!R265+IFERROR(VLOOKUP(R$4,Switching!$B$35:$F$44,5,0),0)-IFERROR(VLOOKUP(R$4,Switching!$B$23:$F$31,5,0),0)</f>
        <v>6</v>
      </c>
      <c r="S266" s="10">
        <f>Customers!S265+IFERROR(VLOOKUP(S$4,Switching!$B$35:$F$44,5,0),0)-IFERROR(VLOOKUP(S$4,Switching!$B$23:$F$31,5,0),0)</f>
        <v>5</v>
      </c>
      <c r="T266" s="10">
        <f t="shared" si="20"/>
        <v>12</v>
      </c>
      <c r="U266" s="10">
        <f>Customers!U265+IFERROR(VLOOKUP(U$4,Switching!$B$35:$F$44,5,0),0)-IFERROR(VLOOKUP(U$4,Switching!$B$23:$F$31,5,0),0)</f>
        <v>32</v>
      </c>
      <c r="V266" s="10">
        <f>Customers!V265+IFERROR(VLOOKUP(V$4,Switching!$B$35:$F$44,5,0),0)-IFERROR(VLOOKUP(V$4,Switching!$B$23:$F$31,5,0),0)</f>
        <v>1</v>
      </c>
      <c r="W266" s="10">
        <f>Customers!W265+IFERROR(VLOOKUP(W$4,Switching!$B$35:$F$44,5,0),0)-IFERROR(VLOOKUP(W$4,Switching!$B$23:$F$31,5,0),0)</f>
        <v>22956</v>
      </c>
      <c r="X266" s="35">
        <f t="shared" si="21"/>
        <v>4943</v>
      </c>
      <c r="Y266" s="10">
        <f>Customers!Y265+IFERROR(VLOOKUP(Y$4,Switching!$B$35:$F$44,5,0),0)-IFERROR(VLOOKUP(Y$4,Switching!$B$23:$F$31,5,0),0)</f>
        <v>4103</v>
      </c>
      <c r="Z266" s="10">
        <f>Customers!Z265+IFERROR(VLOOKUP(Z$4,Switching!$B$35:$F$44,5,0),0)-IFERROR(VLOOKUP(Z$4,Switching!$B$23:$F$31,5,0),0)</f>
        <v>840</v>
      </c>
      <c r="AA266" s="10">
        <f>Customers!AA265+IFERROR(VLOOKUP(AA$4,Switching!$B$35:$F$44,5,0),0)-IFERROR(VLOOKUP(AA$4,Switching!$B$23:$F$31,5,0),0)</f>
        <v>19</v>
      </c>
      <c r="AB266" s="10">
        <f>Customers!AB265+IFERROR(VLOOKUP(AB$4,Switching!$B$35:$F$44,5,0),0)-IFERROR(VLOOKUP(AB$4,Switching!$B$23:$F$31,5,0),0)</f>
        <v>187</v>
      </c>
      <c r="AC266" s="10">
        <f>Customers!AC265+IFERROR(VLOOKUP(AC$4,Switching!$B$35:$F$44,5,0),0)-IFERROR(VLOOKUP(AC$4,Switching!$B$23:$F$31,5,0),0)</f>
        <v>4</v>
      </c>
      <c r="AD266" s="10">
        <f>Customers!AD265+IFERROR(VLOOKUP(AD$4,Switching!$B$35:$F$44,5,0),0)-IFERROR(VLOOKUP(AD$4,Switching!$B$23:$F$31,5,0),0)</f>
        <v>18</v>
      </c>
      <c r="AE266" s="10">
        <f>Customers!AE265+IFERROR(VLOOKUP(AE$4,Switching!$B$35:$F$44,5,0),0)-IFERROR(VLOOKUP(AE$4,Switching!$B$23:$F$31,5,0),0)</f>
        <v>133</v>
      </c>
      <c r="AF266" s="10">
        <f>Customers!AF265+IFERROR(VLOOKUP(AF$4,Switching!$B$35:$F$44,5,0),0)-IFERROR(VLOOKUP(AF$4,Switching!$B$23:$F$31,5,0),0)</f>
        <v>13</v>
      </c>
      <c r="AG266" s="10">
        <f>Customers!AG265+IFERROR(VLOOKUP(AG$4,Switching!$B$35:$F$44,5,0),0)-IFERROR(VLOOKUP(AG$4,Switching!$B$23:$F$31,5,0),0)</f>
        <v>12</v>
      </c>
      <c r="AH266" s="10">
        <f>Customers!AH265+IFERROR(VLOOKUP(AH$4,Switching!$B$35:$F$44,5,0),0)-IFERROR(VLOOKUP(AH$4,Switching!$B$23:$F$31,5,0),0)</f>
        <v>404717</v>
      </c>
      <c r="AI266" s="35">
        <f t="shared" si="22"/>
        <v>48720</v>
      </c>
      <c r="AJ266" s="10">
        <f>Customers!AJ265+IFERROR(VLOOKUP(AJ$4,Switching!$B$35:$F$44,5,0),0)-IFERROR(VLOOKUP(AJ$4,Switching!$B$23:$F$31,5,0),0)</f>
        <v>30823.125352080937</v>
      </c>
      <c r="AK266" s="10">
        <f>Customers!AK265+IFERROR(VLOOKUP(AK$4,Switching!$B$35:$F$44,5,0),0)-IFERROR(VLOOKUP(AK$4,Switching!$B$23:$F$31,5,0),0)</f>
        <v>17896.874647919059</v>
      </c>
      <c r="AL266" s="10">
        <f>Customers!AL265+IFERROR(VLOOKUP(AL$4,Switching!$B$35:$F$44,5,0),0)-IFERROR(VLOOKUP(AL$4,Switching!$B$23:$F$31,5,0),0)</f>
        <v>52</v>
      </c>
      <c r="AM266" s="10">
        <f>Customers!AM265+IFERROR(VLOOKUP(AM$4,Switching!$B$35:$F$44,5,0),0)-IFERROR(VLOOKUP(AM$4,Switching!$B$23:$F$31,5,0),0)</f>
        <v>2603</v>
      </c>
      <c r="AN266" s="10">
        <f>Customers!AN265+IFERROR(VLOOKUP(AN$4,Switching!$B$35:$F$44,5,0),0)-IFERROR(VLOOKUP(AN$4,Switching!$B$23:$F$31,5,0),0)</f>
        <v>48</v>
      </c>
      <c r="AO266" s="10">
        <f>Customers!AO265+IFERROR(VLOOKUP(AO$4,Switching!$B$35:$F$44,5,0),0)-IFERROR(VLOOKUP(AO$4,Switching!$B$23:$F$31,5,0),0)</f>
        <v>233</v>
      </c>
      <c r="AP266" s="10">
        <f>Customers!AP265+IFERROR(VLOOKUP(AP$4,Switching!$B$35:$F$44,5,0),0)-IFERROR(VLOOKUP(AP$4,Switching!$B$23:$F$31,5,0),0)</f>
        <v>21</v>
      </c>
      <c r="AQ266" s="10">
        <f>Customers!AQ265+IFERROR(VLOOKUP(AQ$4,Switching!$B$35:$F$44,5,0),0)-IFERROR(VLOOKUP(AQ$4,Switching!$B$23:$F$31,5,0),0)</f>
        <v>208</v>
      </c>
      <c r="AR266" s="10">
        <f>Customers!AR265+IFERROR(VLOOKUP(AR$4,Switching!$B$35:$F$44,5,0),0)-IFERROR(VLOOKUP(AR$4,Switching!$B$23:$F$31,5,0),0)</f>
        <v>74</v>
      </c>
      <c r="AS266" s="10">
        <f>Customers!AS265+IFERROR(VLOOKUP(AS$4,Switching!$B$35:$F$44,5,0),0)-IFERROR(VLOOKUP(AS$4,Switching!$B$23:$F$31,5,0),0)</f>
        <v>100</v>
      </c>
      <c r="AT266" s="10">
        <f>Customers!AT265+IFERROR(VLOOKUP(AT$4,Switching!$B$35:$F$44,5,0),0)-IFERROR(VLOOKUP(AT$4,Switching!$B$23:$F$31,5,0),0)</f>
        <v>156</v>
      </c>
      <c r="AU266" s="10">
        <f>Customers!AU265+IFERROR(VLOOKUP(AU$4,Switching!$B$35:$F$44,5,0),0)-IFERROR(VLOOKUP(AU$4,Switching!$B$23:$F$31,5,0),0)</f>
        <v>12</v>
      </c>
      <c r="AV266" s="10">
        <f>Customers!AV265+IFERROR(VLOOKUP(AV$4,Switching!$B$35:$F$44,5,0),0)-IFERROR(VLOOKUP(AV$4,Switching!$B$23:$F$31,5,0),0)</f>
        <v>905</v>
      </c>
      <c r="AW266" s="10">
        <f>Customers!AW265+IFERROR(VLOOKUP(AW$4,Switching!$B$35:$F$44,5,0),0)-IFERROR(VLOOKUP(AW$4,Switching!$B$23:$F$31,5,0),0)</f>
        <v>1</v>
      </c>
      <c r="AX266" s="10">
        <f>Customers!AX265+IFERROR(VLOOKUP(AX$4,Switching!$B$35:$F$44,5,0),0)-IFERROR(VLOOKUP(AX$4,Switching!$B$23:$F$31,5,0),0)</f>
        <v>2</v>
      </c>
    </row>
    <row r="267" spans="1:50" x14ac:dyDescent="0.25">
      <c r="A267" s="8">
        <v>2036</v>
      </c>
      <c r="B267" s="8">
        <v>4</v>
      </c>
      <c r="C267" s="8" t="s">
        <v>742</v>
      </c>
      <c r="D267" s="10">
        <f>Customers!D266+IFERROR(VLOOKUP(D$4,Switching!$B$35:$F$44,5,0),0)-IFERROR(VLOOKUP(D$4,Switching!$B$23:$F$31,5,0),0)</f>
        <v>468178.976437743</v>
      </c>
      <c r="E267" s="36">
        <f t="shared" si="23"/>
        <v>703</v>
      </c>
      <c r="F267" s="10">
        <f>Customers!F266+IFERROR(VLOOKUP(F$4,Switching!$B$35:$F$44,5,0),0)-IFERROR(VLOOKUP(F$4,Switching!$B$23:$F$31,5,0),0)</f>
        <v>415</v>
      </c>
      <c r="G267" s="10">
        <f>Customers!G266+IFERROR(VLOOKUP(G$4,Switching!$B$35:$F$44,5,0),0)-IFERROR(VLOOKUP(G$4,Switching!$B$23:$F$31,5,0),0)</f>
        <v>288</v>
      </c>
      <c r="H267" s="35">
        <f t="shared" si="24"/>
        <v>84540</v>
      </c>
      <c r="I267" s="10">
        <f>Customers!I266+IFERROR(VLOOKUP(I$4,Switching!$B$35:$F$44,5,0),0)-IFERROR(VLOOKUP(I$4,Switching!$B$23:$F$31,5,0),0)</f>
        <v>65419.962296997881</v>
      </c>
      <c r="J267" s="10">
        <f>Customers!J266+IFERROR(VLOOKUP(J$4,Switching!$B$35:$F$44,5,0),0)-IFERROR(VLOOKUP(J$4,Switching!$B$23:$F$31,5,0),0)</f>
        <v>19120.037703002119</v>
      </c>
      <c r="K267" s="10">
        <f>Customers!K266+IFERROR(VLOOKUP(K$4,Switching!$B$35:$F$44,5,0),0)-IFERROR(VLOOKUP(K$4,Switching!$B$23:$F$31,5,0),0)</f>
        <v>195</v>
      </c>
      <c r="L267" s="10">
        <f>Customers!L266+IFERROR(VLOOKUP(L$4,Switching!$B$35:$F$44,5,0),0)-IFERROR(VLOOKUP(L$4,Switching!$B$23:$F$31,5,0),0)</f>
        <v>4560</v>
      </c>
      <c r="M267" s="10">
        <f>Customers!M266+IFERROR(VLOOKUP(M$4,Switching!$B$35:$F$44,5,0),0)-IFERROR(VLOOKUP(M$4,Switching!$B$23:$F$31,5,0),0)</f>
        <v>216</v>
      </c>
      <c r="N267" s="10">
        <f>Customers!N266+IFERROR(VLOOKUP(N$4,Switching!$B$35:$F$44,5,0),0)-IFERROR(VLOOKUP(N$4,Switching!$B$23:$F$31,5,0),0)</f>
        <v>524</v>
      </c>
      <c r="O267" s="10">
        <f>Customers!O266+IFERROR(VLOOKUP(O$4,Switching!$B$35:$F$44,5,0),0)-IFERROR(VLOOKUP(O$4,Switching!$B$23:$F$31,5,0),0)</f>
        <v>52</v>
      </c>
      <c r="P267" s="10">
        <f>Customers!P266+IFERROR(VLOOKUP(P$4,Switching!$B$35:$F$44,5,0),0)-IFERROR(VLOOKUP(P$4,Switching!$B$23:$F$31,5,0),0)</f>
        <v>747</v>
      </c>
      <c r="Q267" s="10">
        <f>Customers!Q266+IFERROR(VLOOKUP(Q$4,Switching!$B$35:$F$44,5,0),0)-IFERROR(VLOOKUP(Q$4,Switching!$B$23:$F$31,5,0),0)</f>
        <v>1</v>
      </c>
      <c r="R267" s="10">
        <f>Customers!R266+IFERROR(VLOOKUP(R$4,Switching!$B$35:$F$44,5,0),0)-IFERROR(VLOOKUP(R$4,Switching!$B$23:$F$31,5,0),0)</f>
        <v>6</v>
      </c>
      <c r="S267" s="10">
        <f>Customers!S266+IFERROR(VLOOKUP(S$4,Switching!$B$35:$F$44,5,0),0)-IFERROR(VLOOKUP(S$4,Switching!$B$23:$F$31,5,0),0)</f>
        <v>5</v>
      </c>
      <c r="T267" s="10">
        <f t="shared" si="20"/>
        <v>12</v>
      </c>
      <c r="U267" s="10">
        <f>Customers!U266+IFERROR(VLOOKUP(U$4,Switching!$B$35:$F$44,5,0),0)-IFERROR(VLOOKUP(U$4,Switching!$B$23:$F$31,5,0),0)</f>
        <v>32</v>
      </c>
      <c r="V267" s="10">
        <f>Customers!V266+IFERROR(VLOOKUP(V$4,Switching!$B$35:$F$44,5,0),0)-IFERROR(VLOOKUP(V$4,Switching!$B$23:$F$31,5,0),0)</f>
        <v>1</v>
      </c>
      <c r="W267" s="10">
        <f>Customers!W266+IFERROR(VLOOKUP(W$4,Switching!$B$35:$F$44,5,0),0)-IFERROR(VLOOKUP(W$4,Switching!$B$23:$F$31,5,0),0)</f>
        <v>22927</v>
      </c>
      <c r="X267" s="35">
        <f t="shared" si="21"/>
        <v>4945</v>
      </c>
      <c r="Y267" s="10">
        <f>Customers!Y266+IFERROR(VLOOKUP(Y$4,Switching!$B$35:$F$44,5,0),0)-IFERROR(VLOOKUP(Y$4,Switching!$B$23:$F$31,5,0),0)</f>
        <v>4104</v>
      </c>
      <c r="Z267" s="10">
        <f>Customers!Z266+IFERROR(VLOOKUP(Z$4,Switching!$B$35:$F$44,5,0),0)-IFERROR(VLOOKUP(Z$4,Switching!$B$23:$F$31,5,0),0)</f>
        <v>841</v>
      </c>
      <c r="AA267" s="10">
        <f>Customers!AA266+IFERROR(VLOOKUP(AA$4,Switching!$B$35:$F$44,5,0),0)-IFERROR(VLOOKUP(AA$4,Switching!$B$23:$F$31,5,0),0)</f>
        <v>19</v>
      </c>
      <c r="AB267" s="10">
        <f>Customers!AB266+IFERROR(VLOOKUP(AB$4,Switching!$B$35:$F$44,5,0),0)-IFERROR(VLOOKUP(AB$4,Switching!$B$23:$F$31,5,0),0)</f>
        <v>187</v>
      </c>
      <c r="AC267" s="10">
        <f>Customers!AC266+IFERROR(VLOOKUP(AC$4,Switching!$B$35:$F$44,5,0),0)-IFERROR(VLOOKUP(AC$4,Switching!$B$23:$F$31,5,0),0)</f>
        <v>4</v>
      </c>
      <c r="AD267" s="10">
        <f>Customers!AD266+IFERROR(VLOOKUP(AD$4,Switching!$B$35:$F$44,5,0),0)-IFERROR(VLOOKUP(AD$4,Switching!$B$23:$F$31,5,0),0)</f>
        <v>18</v>
      </c>
      <c r="AE267" s="10">
        <f>Customers!AE266+IFERROR(VLOOKUP(AE$4,Switching!$B$35:$F$44,5,0),0)-IFERROR(VLOOKUP(AE$4,Switching!$B$23:$F$31,5,0),0)</f>
        <v>132</v>
      </c>
      <c r="AF267" s="10">
        <f>Customers!AF266+IFERROR(VLOOKUP(AF$4,Switching!$B$35:$F$44,5,0),0)-IFERROR(VLOOKUP(AF$4,Switching!$B$23:$F$31,5,0),0)</f>
        <v>13</v>
      </c>
      <c r="AG267" s="10">
        <f>Customers!AG266+IFERROR(VLOOKUP(AG$4,Switching!$B$35:$F$44,5,0),0)-IFERROR(VLOOKUP(AG$4,Switching!$B$23:$F$31,5,0),0)</f>
        <v>12</v>
      </c>
      <c r="AH267" s="10">
        <f>Customers!AH266+IFERROR(VLOOKUP(AH$4,Switching!$B$35:$F$44,5,0),0)-IFERROR(VLOOKUP(AH$4,Switching!$B$23:$F$31,5,0),0)</f>
        <v>404855</v>
      </c>
      <c r="AI267" s="35">
        <f t="shared" si="22"/>
        <v>48737</v>
      </c>
      <c r="AJ267" s="10">
        <f>Customers!AJ266+IFERROR(VLOOKUP(AJ$4,Switching!$B$35:$F$44,5,0),0)-IFERROR(VLOOKUP(AJ$4,Switching!$B$23:$F$31,5,0),0)</f>
        <v>30833.88102480903</v>
      </c>
      <c r="AK267" s="10">
        <f>Customers!AK266+IFERROR(VLOOKUP(AK$4,Switching!$B$35:$F$44,5,0),0)-IFERROR(VLOOKUP(AK$4,Switching!$B$23:$F$31,5,0),0)</f>
        <v>17903.11897519097</v>
      </c>
      <c r="AL267" s="10">
        <f>Customers!AL266+IFERROR(VLOOKUP(AL$4,Switching!$B$35:$F$44,5,0),0)-IFERROR(VLOOKUP(AL$4,Switching!$B$23:$F$31,5,0),0)</f>
        <v>52</v>
      </c>
      <c r="AM267" s="10">
        <f>Customers!AM266+IFERROR(VLOOKUP(AM$4,Switching!$B$35:$F$44,5,0),0)-IFERROR(VLOOKUP(AM$4,Switching!$B$23:$F$31,5,0),0)</f>
        <v>2603</v>
      </c>
      <c r="AN267" s="10">
        <f>Customers!AN266+IFERROR(VLOOKUP(AN$4,Switching!$B$35:$F$44,5,0),0)-IFERROR(VLOOKUP(AN$4,Switching!$B$23:$F$31,5,0),0)</f>
        <v>48</v>
      </c>
      <c r="AO267" s="10">
        <f>Customers!AO266+IFERROR(VLOOKUP(AO$4,Switching!$B$35:$F$44,5,0),0)-IFERROR(VLOOKUP(AO$4,Switching!$B$23:$F$31,5,0),0)</f>
        <v>233</v>
      </c>
      <c r="AP267" s="10">
        <f>Customers!AP266+IFERROR(VLOOKUP(AP$4,Switching!$B$35:$F$44,5,0),0)-IFERROR(VLOOKUP(AP$4,Switching!$B$23:$F$31,5,0),0)</f>
        <v>21</v>
      </c>
      <c r="AQ267" s="10">
        <f>Customers!AQ266+IFERROR(VLOOKUP(AQ$4,Switching!$B$35:$F$44,5,0),0)-IFERROR(VLOOKUP(AQ$4,Switching!$B$23:$F$31,5,0),0)</f>
        <v>208</v>
      </c>
      <c r="AR267" s="10">
        <f>Customers!AR266+IFERROR(VLOOKUP(AR$4,Switching!$B$35:$F$44,5,0),0)-IFERROR(VLOOKUP(AR$4,Switching!$B$23:$F$31,5,0),0)</f>
        <v>74</v>
      </c>
      <c r="AS267" s="10">
        <f>Customers!AS266+IFERROR(VLOOKUP(AS$4,Switching!$B$35:$F$44,5,0),0)-IFERROR(VLOOKUP(AS$4,Switching!$B$23:$F$31,5,0),0)</f>
        <v>100</v>
      </c>
      <c r="AT267" s="10">
        <f>Customers!AT266+IFERROR(VLOOKUP(AT$4,Switching!$B$35:$F$44,5,0),0)-IFERROR(VLOOKUP(AT$4,Switching!$B$23:$F$31,5,0),0)</f>
        <v>156</v>
      </c>
      <c r="AU267" s="10">
        <f>Customers!AU266+IFERROR(VLOOKUP(AU$4,Switching!$B$35:$F$44,5,0),0)-IFERROR(VLOOKUP(AU$4,Switching!$B$23:$F$31,5,0),0)</f>
        <v>12</v>
      </c>
      <c r="AV267" s="10">
        <f>Customers!AV266+IFERROR(VLOOKUP(AV$4,Switching!$B$35:$F$44,5,0),0)-IFERROR(VLOOKUP(AV$4,Switching!$B$23:$F$31,5,0),0)</f>
        <v>905</v>
      </c>
      <c r="AW267" s="10">
        <f>Customers!AW266+IFERROR(VLOOKUP(AW$4,Switching!$B$35:$F$44,5,0),0)-IFERROR(VLOOKUP(AW$4,Switching!$B$23:$F$31,5,0),0)</f>
        <v>1</v>
      </c>
      <c r="AX267" s="10">
        <f>Customers!AX266+IFERROR(VLOOKUP(AX$4,Switching!$B$35:$F$44,5,0),0)-IFERROR(VLOOKUP(AX$4,Switching!$B$23:$F$31,5,0),0)</f>
        <v>2</v>
      </c>
    </row>
    <row r="268" spans="1:50" x14ac:dyDescent="0.25">
      <c r="A268" s="8">
        <v>2036</v>
      </c>
      <c r="B268" s="8">
        <v>5</v>
      </c>
      <c r="C268" s="8" t="s">
        <v>743</v>
      </c>
      <c r="D268" s="10">
        <f>Customers!D267+IFERROR(VLOOKUP(D$4,Switching!$B$35:$F$44,5,0),0)-IFERROR(VLOOKUP(D$4,Switching!$B$23:$F$31,5,0),0)</f>
        <v>468292.25339769298</v>
      </c>
      <c r="E268" s="36">
        <f t="shared" si="23"/>
        <v>749</v>
      </c>
      <c r="F268" s="10">
        <f>Customers!F267+IFERROR(VLOOKUP(F$4,Switching!$B$35:$F$44,5,0),0)-IFERROR(VLOOKUP(F$4,Switching!$B$23:$F$31,5,0),0)</f>
        <v>442</v>
      </c>
      <c r="G268" s="10">
        <f>Customers!G267+IFERROR(VLOOKUP(G$4,Switching!$B$35:$F$44,5,0),0)-IFERROR(VLOOKUP(G$4,Switching!$B$23:$F$31,5,0),0)</f>
        <v>307</v>
      </c>
      <c r="H268" s="35">
        <f t="shared" si="24"/>
        <v>84550</v>
      </c>
      <c r="I268" s="10">
        <f>Customers!I267+IFERROR(VLOOKUP(I$4,Switching!$B$35:$F$44,5,0),0)-IFERROR(VLOOKUP(I$4,Switching!$B$23:$F$31,5,0),0)</f>
        <v>65427.710708285653</v>
      </c>
      <c r="J268" s="10">
        <f>Customers!J267+IFERROR(VLOOKUP(J$4,Switching!$B$35:$F$44,5,0),0)-IFERROR(VLOOKUP(J$4,Switching!$B$23:$F$31,5,0),0)</f>
        <v>19122.289291714347</v>
      </c>
      <c r="K268" s="10">
        <f>Customers!K267+IFERROR(VLOOKUP(K$4,Switching!$B$35:$F$44,5,0),0)-IFERROR(VLOOKUP(K$4,Switching!$B$23:$F$31,5,0),0)</f>
        <v>195</v>
      </c>
      <c r="L268" s="10">
        <f>Customers!L267+IFERROR(VLOOKUP(L$4,Switching!$B$35:$F$44,5,0),0)-IFERROR(VLOOKUP(L$4,Switching!$B$23:$F$31,5,0),0)</f>
        <v>4560</v>
      </c>
      <c r="M268" s="10">
        <f>Customers!M267+IFERROR(VLOOKUP(M$4,Switching!$B$35:$F$44,5,0),0)-IFERROR(VLOOKUP(M$4,Switching!$B$23:$F$31,5,0),0)</f>
        <v>216</v>
      </c>
      <c r="N268" s="10">
        <f>Customers!N267+IFERROR(VLOOKUP(N$4,Switching!$B$35:$F$44,5,0),0)-IFERROR(VLOOKUP(N$4,Switching!$B$23:$F$31,5,0),0)</f>
        <v>524</v>
      </c>
      <c r="O268" s="10">
        <f>Customers!O267+IFERROR(VLOOKUP(O$4,Switching!$B$35:$F$44,5,0),0)-IFERROR(VLOOKUP(O$4,Switching!$B$23:$F$31,5,0),0)</f>
        <v>52</v>
      </c>
      <c r="P268" s="10">
        <f>Customers!P267+IFERROR(VLOOKUP(P$4,Switching!$B$35:$F$44,5,0),0)-IFERROR(VLOOKUP(P$4,Switching!$B$23:$F$31,5,0),0)</f>
        <v>747</v>
      </c>
      <c r="Q268" s="10">
        <f>Customers!Q267+IFERROR(VLOOKUP(Q$4,Switching!$B$35:$F$44,5,0),0)-IFERROR(VLOOKUP(Q$4,Switching!$B$23:$F$31,5,0),0)</f>
        <v>1</v>
      </c>
      <c r="R268" s="10">
        <f>Customers!R267+IFERROR(VLOOKUP(R$4,Switching!$B$35:$F$44,5,0),0)-IFERROR(VLOOKUP(R$4,Switching!$B$23:$F$31,5,0),0)</f>
        <v>6</v>
      </c>
      <c r="S268" s="10">
        <f>Customers!S267+IFERROR(VLOOKUP(S$4,Switching!$B$35:$F$44,5,0),0)-IFERROR(VLOOKUP(S$4,Switching!$B$23:$F$31,5,0),0)</f>
        <v>5</v>
      </c>
      <c r="T268" s="10">
        <f t="shared" si="20"/>
        <v>12</v>
      </c>
      <c r="U268" s="10">
        <f>Customers!U267+IFERROR(VLOOKUP(U$4,Switching!$B$35:$F$44,5,0),0)-IFERROR(VLOOKUP(U$4,Switching!$B$23:$F$31,5,0),0)</f>
        <v>32</v>
      </c>
      <c r="V268" s="10">
        <f>Customers!V267+IFERROR(VLOOKUP(V$4,Switching!$B$35:$F$44,5,0),0)-IFERROR(VLOOKUP(V$4,Switching!$B$23:$F$31,5,0),0)</f>
        <v>1</v>
      </c>
      <c r="W268" s="10">
        <f>Customers!W267+IFERROR(VLOOKUP(W$4,Switching!$B$35:$F$44,5,0),0)-IFERROR(VLOOKUP(W$4,Switching!$B$23:$F$31,5,0),0)</f>
        <v>22931</v>
      </c>
      <c r="X268" s="35">
        <f t="shared" si="21"/>
        <v>4947</v>
      </c>
      <c r="Y268" s="10">
        <f>Customers!Y267+IFERROR(VLOOKUP(Y$4,Switching!$B$35:$F$44,5,0),0)-IFERROR(VLOOKUP(Y$4,Switching!$B$23:$F$31,5,0),0)</f>
        <v>4106</v>
      </c>
      <c r="Z268" s="10">
        <f>Customers!Z267+IFERROR(VLOOKUP(Z$4,Switching!$B$35:$F$44,5,0),0)-IFERROR(VLOOKUP(Z$4,Switching!$B$23:$F$31,5,0),0)</f>
        <v>841</v>
      </c>
      <c r="AA268" s="10">
        <f>Customers!AA267+IFERROR(VLOOKUP(AA$4,Switching!$B$35:$F$44,5,0),0)-IFERROR(VLOOKUP(AA$4,Switching!$B$23:$F$31,5,0),0)</f>
        <v>19</v>
      </c>
      <c r="AB268" s="10">
        <f>Customers!AB267+IFERROR(VLOOKUP(AB$4,Switching!$B$35:$F$44,5,0),0)-IFERROR(VLOOKUP(AB$4,Switching!$B$23:$F$31,5,0),0)</f>
        <v>187</v>
      </c>
      <c r="AC268" s="10">
        <f>Customers!AC267+IFERROR(VLOOKUP(AC$4,Switching!$B$35:$F$44,5,0),0)-IFERROR(VLOOKUP(AC$4,Switching!$B$23:$F$31,5,0),0)</f>
        <v>4</v>
      </c>
      <c r="AD268" s="10">
        <f>Customers!AD267+IFERROR(VLOOKUP(AD$4,Switching!$B$35:$F$44,5,0),0)-IFERROR(VLOOKUP(AD$4,Switching!$B$23:$F$31,5,0),0)</f>
        <v>18</v>
      </c>
      <c r="AE268" s="10">
        <f>Customers!AE267+IFERROR(VLOOKUP(AE$4,Switching!$B$35:$F$44,5,0),0)-IFERROR(VLOOKUP(AE$4,Switching!$B$23:$F$31,5,0),0)</f>
        <v>128</v>
      </c>
      <c r="AF268" s="10">
        <f>Customers!AF267+IFERROR(VLOOKUP(AF$4,Switching!$B$35:$F$44,5,0),0)-IFERROR(VLOOKUP(AF$4,Switching!$B$23:$F$31,5,0),0)</f>
        <v>13</v>
      </c>
      <c r="AG268" s="10">
        <f>Customers!AG267+IFERROR(VLOOKUP(AG$4,Switching!$B$35:$F$44,5,0),0)-IFERROR(VLOOKUP(AG$4,Switching!$B$23:$F$31,5,0),0)</f>
        <v>12</v>
      </c>
      <c r="AH268" s="10">
        <f>Customers!AH267+IFERROR(VLOOKUP(AH$4,Switching!$B$35:$F$44,5,0),0)-IFERROR(VLOOKUP(AH$4,Switching!$B$23:$F$31,5,0),0)</f>
        <v>404994</v>
      </c>
      <c r="AI268" s="35">
        <f t="shared" si="22"/>
        <v>48754</v>
      </c>
      <c r="AJ268" s="10">
        <f>Customers!AJ267+IFERROR(VLOOKUP(AJ$4,Switching!$B$35:$F$44,5,0),0)-IFERROR(VLOOKUP(AJ$4,Switching!$B$23:$F$31,5,0),0)</f>
        <v>30844.63669753712</v>
      </c>
      <c r="AK268" s="10">
        <f>Customers!AK267+IFERROR(VLOOKUP(AK$4,Switching!$B$35:$F$44,5,0),0)-IFERROR(VLOOKUP(AK$4,Switching!$B$23:$F$31,5,0),0)</f>
        <v>17909.363302462876</v>
      </c>
      <c r="AL268" s="10">
        <f>Customers!AL267+IFERROR(VLOOKUP(AL$4,Switching!$B$35:$F$44,5,0),0)-IFERROR(VLOOKUP(AL$4,Switching!$B$23:$F$31,5,0),0)</f>
        <v>52</v>
      </c>
      <c r="AM268" s="10">
        <f>Customers!AM267+IFERROR(VLOOKUP(AM$4,Switching!$B$35:$F$44,5,0),0)-IFERROR(VLOOKUP(AM$4,Switching!$B$23:$F$31,5,0),0)</f>
        <v>2603</v>
      </c>
      <c r="AN268" s="10">
        <f>Customers!AN267+IFERROR(VLOOKUP(AN$4,Switching!$B$35:$F$44,5,0),0)-IFERROR(VLOOKUP(AN$4,Switching!$B$23:$F$31,5,0),0)</f>
        <v>48</v>
      </c>
      <c r="AO268" s="10">
        <f>Customers!AO267+IFERROR(VLOOKUP(AO$4,Switching!$B$35:$F$44,5,0),0)-IFERROR(VLOOKUP(AO$4,Switching!$B$23:$F$31,5,0),0)</f>
        <v>233</v>
      </c>
      <c r="AP268" s="10">
        <f>Customers!AP267+IFERROR(VLOOKUP(AP$4,Switching!$B$35:$F$44,5,0),0)-IFERROR(VLOOKUP(AP$4,Switching!$B$23:$F$31,5,0),0)</f>
        <v>21</v>
      </c>
      <c r="AQ268" s="10">
        <f>Customers!AQ267+IFERROR(VLOOKUP(AQ$4,Switching!$B$35:$F$44,5,0),0)-IFERROR(VLOOKUP(AQ$4,Switching!$B$23:$F$31,5,0),0)</f>
        <v>208</v>
      </c>
      <c r="AR268" s="10">
        <f>Customers!AR267+IFERROR(VLOOKUP(AR$4,Switching!$B$35:$F$44,5,0),0)-IFERROR(VLOOKUP(AR$4,Switching!$B$23:$F$31,5,0),0)</f>
        <v>74</v>
      </c>
      <c r="AS268" s="10">
        <f>Customers!AS267+IFERROR(VLOOKUP(AS$4,Switching!$B$35:$F$44,5,0),0)-IFERROR(VLOOKUP(AS$4,Switching!$B$23:$F$31,5,0),0)</f>
        <v>100</v>
      </c>
      <c r="AT268" s="10">
        <f>Customers!AT267+IFERROR(VLOOKUP(AT$4,Switching!$B$35:$F$44,5,0),0)-IFERROR(VLOOKUP(AT$4,Switching!$B$23:$F$31,5,0),0)</f>
        <v>156</v>
      </c>
      <c r="AU268" s="10">
        <f>Customers!AU267+IFERROR(VLOOKUP(AU$4,Switching!$B$35:$F$44,5,0),0)-IFERROR(VLOOKUP(AU$4,Switching!$B$23:$F$31,5,0),0)</f>
        <v>12</v>
      </c>
      <c r="AV268" s="10">
        <f>Customers!AV267+IFERROR(VLOOKUP(AV$4,Switching!$B$35:$F$44,5,0),0)-IFERROR(VLOOKUP(AV$4,Switching!$B$23:$F$31,5,0),0)</f>
        <v>905</v>
      </c>
      <c r="AW268" s="10">
        <f>Customers!AW267+IFERROR(VLOOKUP(AW$4,Switching!$B$35:$F$44,5,0),0)-IFERROR(VLOOKUP(AW$4,Switching!$B$23:$F$31,5,0),0)</f>
        <v>1</v>
      </c>
      <c r="AX268" s="10">
        <f>Customers!AX267+IFERROR(VLOOKUP(AX$4,Switching!$B$35:$F$44,5,0),0)-IFERROR(VLOOKUP(AX$4,Switching!$B$23:$F$31,5,0),0)</f>
        <v>2</v>
      </c>
    </row>
    <row r="269" spans="1:50" x14ac:dyDescent="0.25">
      <c r="A269" s="8">
        <v>2036</v>
      </c>
      <c r="B269" s="8">
        <v>6</v>
      </c>
      <c r="C269" s="8" t="s">
        <v>744</v>
      </c>
      <c r="D269" s="10">
        <f>Customers!D268+IFERROR(VLOOKUP(D$4,Switching!$B$35:$F$44,5,0),0)-IFERROR(VLOOKUP(D$4,Switching!$B$23:$F$31,5,0),0)</f>
        <v>468405.53049432399</v>
      </c>
      <c r="E269" s="36">
        <f t="shared" si="23"/>
        <v>747</v>
      </c>
      <c r="F269" s="10">
        <f>Customers!F268+IFERROR(VLOOKUP(F$4,Switching!$B$35:$F$44,5,0),0)-IFERROR(VLOOKUP(F$4,Switching!$B$23:$F$31,5,0),0)</f>
        <v>441</v>
      </c>
      <c r="G269" s="10">
        <f>Customers!G268+IFERROR(VLOOKUP(G$4,Switching!$B$35:$F$44,5,0),0)-IFERROR(VLOOKUP(G$4,Switching!$B$23:$F$31,5,0),0)</f>
        <v>306</v>
      </c>
      <c r="H269" s="35">
        <f t="shared" si="24"/>
        <v>84560</v>
      </c>
      <c r="I269" s="10">
        <f>Customers!I268+IFERROR(VLOOKUP(I$4,Switching!$B$35:$F$44,5,0),0)-IFERROR(VLOOKUP(I$4,Switching!$B$23:$F$31,5,0),0)</f>
        <v>65435.459119573425</v>
      </c>
      <c r="J269" s="10">
        <f>Customers!J268+IFERROR(VLOOKUP(J$4,Switching!$B$35:$F$44,5,0),0)-IFERROR(VLOOKUP(J$4,Switching!$B$23:$F$31,5,0),0)</f>
        <v>19124.540880426579</v>
      </c>
      <c r="K269" s="10">
        <f>Customers!K268+IFERROR(VLOOKUP(K$4,Switching!$B$35:$F$44,5,0),0)-IFERROR(VLOOKUP(K$4,Switching!$B$23:$F$31,5,0),0)</f>
        <v>195</v>
      </c>
      <c r="L269" s="10">
        <f>Customers!L268+IFERROR(VLOOKUP(L$4,Switching!$B$35:$F$44,5,0),0)-IFERROR(VLOOKUP(L$4,Switching!$B$23:$F$31,5,0),0)</f>
        <v>4560</v>
      </c>
      <c r="M269" s="10">
        <f>Customers!M268+IFERROR(VLOOKUP(M$4,Switching!$B$35:$F$44,5,0),0)-IFERROR(VLOOKUP(M$4,Switching!$B$23:$F$31,5,0),0)</f>
        <v>216</v>
      </c>
      <c r="N269" s="10">
        <f>Customers!N268+IFERROR(VLOOKUP(N$4,Switching!$B$35:$F$44,5,0),0)-IFERROR(VLOOKUP(N$4,Switching!$B$23:$F$31,5,0),0)</f>
        <v>524</v>
      </c>
      <c r="O269" s="10">
        <f>Customers!O268+IFERROR(VLOOKUP(O$4,Switching!$B$35:$F$44,5,0),0)-IFERROR(VLOOKUP(O$4,Switching!$B$23:$F$31,5,0),0)</f>
        <v>52</v>
      </c>
      <c r="P269" s="10">
        <f>Customers!P268+IFERROR(VLOOKUP(P$4,Switching!$B$35:$F$44,5,0),0)-IFERROR(VLOOKUP(P$4,Switching!$B$23:$F$31,5,0),0)</f>
        <v>747</v>
      </c>
      <c r="Q269" s="10">
        <f>Customers!Q268+IFERROR(VLOOKUP(Q$4,Switching!$B$35:$F$44,5,0),0)-IFERROR(VLOOKUP(Q$4,Switching!$B$23:$F$31,5,0),0)</f>
        <v>1</v>
      </c>
      <c r="R269" s="10">
        <f>Customers!R268+IFERROR(VLOOKUP(R$4,Switching!$B$35:$F$44,5,0),0)-IFERROR(VLOOKUP(R$4,Switching!$B$23:$F$31,5,0),0)</f>
        <v>6</v>
      </c>
      <c r="S269" s="10">
        <f>Customers!S268+IFERROR(VLOOKUP(S$4,Switching!$B$35:$F$44,5,0),0)-IFERROR(VLOOKUP(S$4,Switching!$B$23:$F$31,5,0),0)</f>
        <v>5</v>
      </c>
      <c r="T269" s="10">
        <f t="shared" si="20"/>
        <v>12</v>
      </c>
      <c r="U269" s="10">
        <f>Customers!U268+IFERROR(VLOOKUP(U$4,Switching!$B$35:$F$44,5,0),0)-IFERROR(VLOOKUP(U$4,Switching!$B$23:$F$31,5,0),0)</f>
        <v>32</v>
      </c>
      <c r="V269" s="10">
        <f>Customers!V268+IFERROR(VLOOKUP(V$4,Switching!$B$35:$F$44,5,0),0)-IFERROR(VLOOKUP(V$4,Switching!$B$23:$F$31,5,0),0)</f>
        <v>1</v>
      </c>
      <c r="W269" s="10">
        <f>Customers!W268+IFERROR(VLOOKUP(W$4,Switching!$B$35:$F$44,5,0),0)-IFERROR(VLOOKUP(W$4,Switching!$B$23:$F$31,5,0),0)</f>
        <v>22936</v>
      </c>
      <c r="X269" s="35">
        <f t="shared" si="21"/>
        <v>4949</v>
      </c>
      <c r="Y269" s="10">
        <f>Customers!Y268+IFERROR(VLOOKUP(Y$4,Switching!$B$35:$F$44,5,0),0)-IFERROR(VLOOKUP(Y$4,Switching!$B$23:$F$31,5,0),0)</f>
        <v>4108</v>
      </c>
      <c r="Z269" s="10">
        <f>Customers!Z268+IFERROR(VLOOKUP(Z$4,Switching!$B$35:$F$44,5,0),0)-IFERROR(VLOOKUP(Z$4,Switching!$B$23:$F$31,5,0),0)</f>
        <v>841</v>
      </c>
      <c r="AA269" s="10">
        <f>Customers!AA268+IFERROR(VLOOKUP(AA$4,Switching!$B$35:$F$44,5,0),0)-IFERROR(VLOOKUP(AA$4,Switching!$B$23:$F$31,5,0),0)</f>
        <v>19</v>
      </c>
      <c r="AB269" s="10">
        <f>Customers!AB268+IFERROR(VLOOKUP(AB$4,Switching!$B$35:$F$44,5,0),0)-IFERROR(VLOOKUP(AB$4,Switching!$B$23:$F$31,5,0),0)</f>
        <v>187</v>
      </c>
      <c r="AC269" s="10">
        <f>Customers!AC268+IFERROR(VLOOKUP(AC$4,Switching!$B$35:$F$44,5,0),0)-IFERROR(VLOOKUP(AC$4,Switching!$B$23:$F$31,5,0),0)</f>
        <v>4</v>
      </c>
      <c r="AD269" s="10">
        <f>Customers!AD268+IFERROR(VLOOKUP(AD$4,Switching!$B$35:$F$44,5,0),0)-IFERROR(VLOOKUP(AD$4,Switching!$B$23:$F$31,5,0),0)</f>
        <v>18</v>
      </c>
      <c r="AE269" s="10">
        <f>Customers!AE268+IFERROR(VLOOKUP(AE$4,Switching!$B$35:$F$44,5,0),0)-IFERROR(VLOOKUP(AE$4,Switching!$B$23:$F$31,5,0),0)</f>
        <v>128</v>
      </c>
      <c r="AF269" s="10">
        <f>Customers!AF268+IFERROR(VLOOKUP(AF$4,Switching!$B$35:$F$44,5,0),0)-IFERROR(VLOOKUP(AF$4,Switching!$B$23:$F$31,5,0),0)</f>
        <v>13</v>
      </c>
      <c r="AG269" s="10">
        <f>Customers!AG268+IFERROR(VLOOKUP(AG$4,Switching!$B$35:$F$44,5,0),0)-IFERROR(VLOOKUP(AG$4,Switching!$B$23:$F$31,5,0),0)</f>
        <v>12</v>
      </c>
      <c r="AH269" s="10">
        <f>Customers!AH268+IFERROR(VLOOKUP(AH$4,Switching!$B$35:$F$44,5,0),0)-IFERROR(VLOOKUP(AH$4,Switching!$B$23:$F$31,5,0),0)</f>
        <v>405133</v>
      </c>
      <c r="AI269" s="35">
        <f t="shared" si="22"/>
        <v>48771</v>
      </c>
      <c r="AJ269" s="10">
        <f>Customers!AJ268+IFERROR(VLOOKUP(AJ$4,Switching!$B$35:$F$44,5,0),0)-IFERROR(VLOOKUP(AJ$4,Switching!$B$23:$F$31,5,0),0)</f>
        <v>30855.392370265214</v>
      </c>
      <c r="AK269" s="10">
        <f>Customers!AK268+IFERROR(VLOOKUP(AK$4,Switching!$B$35:$F$44,5,0),0)-IFERROR(VLOOKUP(AK$4,Switching!$B$23:$F$31,5,0),0)</f>
        <v>17915.607629734783</v>
      </c>
      <c r="AL269" s="10">
        <f>Customers!AL268+IFERROR(VLOOKUP(AL$4,Switching!$B$35:$F$44,5,0),0)-IFERROR(VLOOKUP(AL$4,Switching!$B$23:$F$31,5,0),0)</f>
        <v>52</v>
      </c>
      <c r="AM269" s="10">
        <f>Customers!AM268+IFERROR(VLOOKUP(AM$4,Switching!$B$35:$F$44,5,0),0)-IFERROR(VLOOKUP(AM$4,Switching!$B$23:$F$31,5,0),0)</f>
        <v>2603</v>
      </c>
      <c r="AN269" s="10">
        <f>Customers!AN268+IFERROR(VLOOKUP(AN$4,Switching!$B$35:$F$44,5,0),0)-IFERROR(VLOOKUP(AN$4,Switching!$B$23:$F$31,5,0),0)</f>
        <v>48</v>
      </c>
      <c r="AO269" s="10">
        <f>Customers!AO268+IFERROR(VLOOKUP(AO$4,Switching!$B$35:$F$44,5,0),0)-IFERROR(VLOOKUP(AO$4,Switching!$B$23:$F$31,5,0),0)</f>
        <v>233</v>
      </c>
      <c r="AP269" s="10">
        <f>Customers!AP268+IFERROR(VLOOKUP(AP$4,Switching!$B$35:$F$44,5,0),0)-IFERROR(VLOOKUP(AP$4,Switching!$B$23:$F$31,5,0),0)</f>
        <v>21</v>
      </c>
      <c r="AQ269" s="10">
        <f>Customers!AQ268+IFERROR(VLOOKUP(AQ$4,Switching!$B$35:$F$44,5,0),0)-IFERROR(VLOOKUP(AQ$4,Switching!$B$23:$F$31,5,0),0)</f>
        <v>208</v>
      </c>
      <c r="AR269" s="10">
        <f>Customers!AR268+IFERROR(VLOOKUP(AR$4,Switching!$B$35:$F$44,5,0),0)-IFERROR(VLOOKUP(AR$4,Switching!$B$23:$F$31,5,0),0)</f>
        <v>74</v>
      </c>
      <c r="AS269" s="10">
        <f>Customers!AS268+IFERROR(VLOOKUP(AS$4,Switching!$B$35:$F$44,5,0),0)-IFERROR(VLOOKUP(AS$4,Switching!$B$23:$F$31,5,0),0)</f>
        <v>100</v>
      </c>
      <c r="AT269" s="10">
        <f>Customers!AT268+IFERROR(VLOOKUP(AT$4,Switching!$B$35:$F$44,5,0),0)-IFERROR(VLOOKUP(AT$4,Switching!$B$23:$F$31,5,0),0)</f>
        <v>156</v>
      </c>
      <c r="AU269" s="10">
        <f>Customers!AU268+IFERROR(VLOOKUP(AU$4,Switching!$B$35:$F$44,5,0),0)-IFERROR(VLOOKUP(AU$4,Switching!$B$23:$F$31,5,0),0)</f>
        <v>12</v>
      </c>
      <c r="AV269" s="10">
        <f>Customers!AV268+IFERROR(VLOOKUP(AV$4,Switching!$B$35:$F$44,5,0),0)-IFERROR(VLOOKUP(AV$4,Switching!$B$23:$F$31,5,0),0)</f>
        <v>905</v>
      </c>
      <c r="AW269" s="10">
        <f>Customers!AW268+IFERROR(VLOOKUP(AW$4,Switching!$B$35:$F$44,5,0),0)-IFERROR(VLOOKUP(AW$4,Switching!$B$23:$F$31,5,0),0)</f>
        <v>1</v>
      </c>
      <c r="AX269" s="10">
        <f>Customers!AX268+IFERROR(VLOOKUP(AX$4,Switching!$B$35:$F$44,5,0),0)-IFERROR(VLOOKUP(AX$4,Switching!$B$23:$F$31,5,0),0)</f>
        <v>2</v>
      </c>
    </row>
    <row r="270" spans="1:50" x14ac:dyDescent="0.25">
      <c r="A270" s="8">
        <v>2036</v>
      </c>
      <c r="B270" s="8">
        <v>7</v>
      </c>
      <c r="C270" s="8" t="s">
        <v>745</v>
      </c>
      <c r="D270" s="10">
        <f>Customers!D269+IFERROR(VLOOKUP(D$4,Switching!$B$35:$F$44,5,0),0)-IFERROR(VLOOKUP(D$4,Switching!$B$23:$F$31,5,0),0)</f>
        <v>468518.80759095598</v>
      </c>
      <c r="E270" s="36">
        <f t="shared" si="23"/>
        <v>743</v>
      </c>
      <c r="F270" s="10">
        <f>Customers!F269+IFERROR(VLOOKUP(F$4,Switching!$B$35:$F$44,5,0),0)-IFERROR(VLOOKUP(F$4,Switching!$B$23:$F$31,5,0),0)</f>
        <v>438</v>
      </c>
      <c r="G270" s="10">
        <f>Customers!G269+IFERROR(VLOOKUP(G$4,Switching!$B$35:$F$44,5,0),0)-IFERROR(VLOOKUP(G$4,Switching!$B$23:$F$31,5,0),0)</f>
        <v>305</v>
      </c>
      <c r="H270" s="35">
        <f t="shared" si="24"/>
        <v>84570</v>
      </c>
      <c r="I270" s="10">
        <f>Customers!I269+IFERROR(VLOOKUP(I$4,Switching!$B$35:$F$44,5,0),0)-IFERROR(VLOOKUP(I$4,Switching!$B$23:$F$31,5,0),0)</f>
        <v>65443.207530861197</v>
      </c>
      <c r="J270" s="10">
        <f>Customers!J269+IFERROR(VLOOKUP(J$4,Switching!$B$35:$F$44,5,0),0)-IFERROR(VLOOKUP(J$4,Switching!$B$23:$F$31,5,0),0)</f>
        <v>19126.792469138807</v>
      </c>
      <c r="K270" s="10">
        <f>Customers!K269+IFERROR(VLOOKUP(K$4,Switching!$B$35:$F$44,5,0),0)-IFERROR(VLOOKUP(K$4,Switching!$B$23:$F$31,5,0),0)</f>
        <v>195</v>
      </c>
      <c r="L270" s="10">
        <f>Customers!L269+IFERROR(VLOOKUP(L$4,Switching!$B$35:$F$44,5,0),0)-IFERROR(VLOOKUP(L$4,Switching!$B$23:$F$31,5,0),0)</f>
        <v>4560</v>
      </c>
      <c r="M270" s="10">
        <f>Customers!M269+IFERROR(VLOOKUP(M$4,Switching!$B$35:$F$44,5,0),0)-IFERROR(VLOOKUP(M$4,Switching!$B$23:$F$31,5,0),0)</f>
        <v>216</v>
      </c>
      <c r="N270" s="10">
        <f>Customers!N269+IFERROR(VLOOKUP(N$4,Switching!$B$35:$F$44,5,0),0)-IFERROR(VLOOKUP(N$4,Switching!$B$23:$F$31,5,0),0)</f>
        <v>524</v>
      </c>
      <c r="O270" s="10">
        <f>Customers!O269+IFERROR(VLOOKUP(O$4,Switching!$B$35:$F$44,5,0),0)-IFERROR(VLOOKUP(O$4,Switching!$B$23:$F$31,5,0),0)</f>
        <v>52</v>
      </c>
      <c r="P270" s="10">
        <f>Customers!P269+IFERROR(VLOOKUP(P$4,Switching!$B$35:$F$44,5,0),0)-IFERROR(VLOOKUP(P$4,Switching!$B$23:$F$31,5,0),0)</f>
        <v>747</v>
      </c>
      <c r="Q270" s="10">
        <f>Customers!Q269+IFERROR(VLOOKUP(Q$4,Switching!$B$35:$F$44,5,0),0)-IFERROR(VLOOKUP(Q$4,Switching!$B$23:$F$31,5,0),0)</f>
        <v>1</v>
      </c>
      <c r="R270" s="10">
        <f>Customers!R269+IFERROR(VLOOKUP(R$4,Switching!$B$35:$F$44,5,0),0)-IFERROR(VLOOKUP(R$4,Switching!$B$23:$F$31,5,0),0)</f>
        <v>6</v>
      </c>
      <c r="S270" s="10">
        <f>Customers!S269+IFERROR(VLOOKUP(S$4,Switching!$B$35:$F$44,5,0),0)-IFERROR(VLOOKUP(S$4,Switching!$B$23:$F$31,5,0),0)</f>
        <v>5</v>
      </c>
      <c r="T270" s="10">
        <f t="shared" si="20"/>
        <v>12</v>
      </c>
      <c r="U270" s="10">
        <f>Customers!U269+IFERROR(VLOOKUP(U$4,Switching!$B$35:$F$44,5,0),0)-IFERROR(VLOOKUP(U$4,Switching!$B$23:$F$31,5,0),0)</f>
        <v>32</v>
      </c>
      <c r="V270" s="10">
        <f>Customers!V269+IFERROR(VLOOKUP(V$4,Switching!$B$35:$F$44,5,0),0)-IFERROR(VLOOKUP(V$4,Switching!$B$23:$F$31,5,0),0)</f>
        <v>1</v>
      </c>
      <c r="W270" s="10">
        <f>Customers!W269+IFERROR(VLOOKUP(W$4,Switching!$B$35:$F$44,5,0),0)-IFERROR(VLOOKUP(W$4,Switching!$B$23:$F$31,5,0),0)</f>
        <v>22908</v>
      </c>
      <c r="X270" s="35">
        <f t="shared" si="21"/>
        <v>4951</v>
      </c>
      <c r="Y270" s="10">
        <f>Customers!Y269+IFERROR(VLOOKUP(Y$4,Switching!$B$35:$F$44,5,0),0)-IFERROR(VLOOKUP(Y$4,Switching!$B$23:$F$31,5,0),0)</f>
        <v>4109</v>
      </c>
      <c r="Z270" s="10">
        <f>Customers!Z269+IFERROR(VLOOKUP(Z$4,Switching!$B$35:$F$44,5,0),0)-IFERROR(VLOOKUP(Z$4,Switching!$B$23:$F$31,5,0),0)</f>
        <v>842</v>
      </c>
      <c r="AA270" s="10">
        <f>Customers!AA269+IFERROR(VLOOKUP(AA$4,Switching!$B$35:$F$44,5,0),0)-IFERROR(VLOOKUP(AA$4,Switching!$B$23:$F$31,5,0),0)</f>
        <v>19</v>
      </c>
      <c r="AB270" s="10">
        <f>Customers!AB269+IFERROR(VLOOKUP(AB$4,Switching!$B$35:$F$44,5,0),0)-IFERROR(VLOOKUP(AB$4,Switching!$B$23:$F$31,5,0),0)</f>
        <v>187</v>
      </c>
      <c r="AC270" s="10">
        <f>Customers!AC269+IFERROR(VLOOKUP(AC$4,Switching!$B$35:$F$44,5,0),0)-IFERROR(VLOOKUP(AC$4,Switching!$B$23:$F$31,5,0),0)</f>
        <v>4</v>
      </c>
      <c r="AD270" s="10">
        <f>Customers!AD269+IFERROR(VLOOKUP(AD$4,Switching!$B$35:$F$44,5,0),0)-IFERROR(VLOOKUP(AD$4,Switching!$B$23:$F$31,5,0),0)</f>
        <v>18</v>
      </c>
      <c r="AE270" s="10">
        <f>Customers!AE269+IFERROR(VLOOKUP(AE$4,Switching!$B$35:$F$44,5,0),0)-IFERROR(VLOOKUP(AE$4,Switching!$B$23:$F$31,5,0),0)</f>
        <v>128</v>
      </c>
      <c r="AF270" s="10">
        <f>Customers!AF269+IFERROR(VLOOKUP(AF$4,Switching!$B$35:$F$44,5,0),0)-IFERROR(VLOOKUP(AF$4,Switching!$B$23:$F$31,5,0),0)</f>
        <v>13</v>
      </c>
      <c r="AG270" s="10">
        <f>Customers!AG269+IFERROR(VLOOKUP(AG$4,Switching!$B$35:$F$44,5,0),0)-IFERROR(VLOOKUP(AG$4,Switching!$B$23:$F$31,5,0),0)</f>
        <v>12</v>
      </c>
      <c r="AH270" s="10">
        <f>Customers!AH269+IFERROR(VLOOKUP(AH$4,Switching!$B$35:$F$44,5,0),0)-IFERROR(VLOOKUP(AH$4,Switching!$B$23:$F$31,5,0),0)</f>
        <v>405272</v>
      </c>
      <c r="AI270" s="35">
        <f t="shared" si="22"/>
        <v>48788</v>
      </c>
      <c r="AJ270" s="10">
        <f>Customers!AJ269+IFERROR(VLOOKUP(AJ$4,Switching!$B$35:$F$44,5,0),0)-IFERROR(VLOOKUP(AJ$4,Switching!$B$23:$F$31,5,0),0)</f>
        <v>30866.148042993307</v>
      </c>
      <c r="AK270" s="10">
        <f>Customers!AK269+IFERROR(VLOOKUP(AK$4,Switching!$B$35:$F$44,5,0),0)-IFERROR(VLOOKUP(AK$4,Switching!$B$23:$F$31,5,0),0)</f>
        <v>17921.851957006693</v>
      </c>
      <c r="AL270" s="10">
        <f>Customers!AL269+IFERROR(VLOOKUP(AL$4,Switching!$B$35:$F$44,5,0),0)-IFERROR(VLOOKUP(AL$4,Switching!$B$23:$F$31,5,0),0)</f>
        <v>52</v>
      </c>
      <c r="AM270" s="10">
        <f>Customers!AM269+IFERROR(VLOOKUP(AM$4,Switching!$B$35:$F$44,5,0),0)-IFERROR(VLOOKUP(AM$4,Switching!$B$23:$F$31,5,0),0)</f>
        <v>2603</v>
      </c>
      <c r="AN270" s="10">
        <f>Customers!AN269+IFERROR(VLOOKUP(AN$4,Switching!$B$35:$F$44,5,0),0)-IFERROR(VLOOKUP(AN$4,Switching!$B$23:$F$31,5,0),0)</f>
        <v>48</v>
      </c>
      <c r="AO270" s="10">
        <f>Customers!AO269+IFERROR(VLOOKUP(AO$4,Switching!$B$35:$F$44,5,0),0)-IFERROR(VLOOKUP(AO$4,Switching!$B$23:$F$31,5,0),0)</f>
        <v>233</v>
      </c>
      <c r="AP270" s="10">
        <f>Customers!AP269+IFERROR(VLOOKUP(AP$4,Switching!$B$35:$F$44,5,0),0)-IFERROR(VLOOKUP(AP$4,Switching!$B$23:$F$31,5,0),0)</f>
        <v>21</v>
      </c>
      <c r="AQ270" s="10">
        <f>Customers!AQ269+IFERROR(VLOOKUP(AQ$4,Switching!$B$35:$F$44,5,0),0)-IFERROR(VLOOKUP(AQ$4,Switching!$B$23:$F$31,5,0),0)</f>
        <v>208</v>
      </c>
      <c r="AR270" s="10">
        <f>Customers!AR269+IFERROR(VLOOKUP(AR$4,Switching!$B$35:$F$44,5,0),0)-IFERROR(VLOOKUP(AR$4,Switching!$B$23:$F$31,5,0),0)</f>
        <v>74</v>
      </c>
      <c r="AS270" s="10">
        <f>Customers!AS269+IFERROR(VLOOKUP(AS$4,Switching!$B$35:$F$44,5,0),0)-IFERROR(VLOOKUP(AS$4,Switching!$B$23:$F$31,5,0),0)</f>
        <v>100</v>
      </c>
      <c r="AT270" s="10">
        <f>Customers!AT269+IFERROR(VLOOKUP(AT$4,Switching!$B$35:$F$44,5,0),0)-IFERROR(VLOOKUP(AT$4,Switching!$B$23:$F$31,5,0),0)</f>
        <v>156</v>
      </c>
      <c r="AU270" s="10">
        <f>Customers!AU269+IFERROR(VLOOKUP(AU$4,Switching!$B$35:$F$44,5,0),0)-IFERROR(VLOOKUP(AU$4,Switching!$B$23:$F$31,5,0),0)</f>
        <v>12</v>
      </c>
      <c r="AV270" s="10">
        <f>Customers!AV269+IFERROR(VLOOKUP(AV$4,Switching!$B$35:$F$44,5,0),0)-IFERROR(VLOOKUP(AV$4,Switching!$B$23:$F$31,5,0),0)</f>
        <v>905</v>
      </c>
      <c r="AW270" s="10">
        <f>Customers!AW269+IFERROR(VLOOKUP(AW$4,Switching!$B$35:$F$44,5,0),0)-IFERROR(VLOOKUP(AW$4,Switching!$B$23:$F$31,5,0),0)</f>
        <v>1</v>
      </c>
      <c r="AX270" s="10">
        <f>Customers!AX269+IFERROR(VLOOKUP(AX$4,Switching!$B$35:$F$44,5,0),0)-IFERROR(VLOOKUP(AX$4,Switching!$B$23:$F$31,5,0),0)</f>
        <v>2</v>
      </c>
    </row>
    <row r="271" spans="1:50" x14ac:dyDescent="0.25">
      <c r="A271" s="8">
        <v>2036</v>
      </c>
      <c r="B271" s="8">
        <v>8</v>
      </c>
      <c r="C271" s="8" t="s">
        <v>746</v>
      </c>
      <c r="D271" s="10">
        <f>Customers!D270+IFERROR(VLOOKUP(D$4,Switching!$B$35:$F$44,5,0),0)-IFERROR(VLOOKUP(D$4,Switching!$B$23:$F$31,5,0),0)</f>
        <v>468632.08455090597</v>
      </c>
      <c r="E271" s="36">
        <f t="shared" si="23"/>
        <v>741</v>
      </c>
      <c r="F271" s="10">
        <f>Customers!F270+IFERROR(VLOOKUP(F$4,Switching!$B$35:$F$44,5,0),0)-IFERROR(VLOOKUP(F$4,Switching!$B$23:$F$31,5,0),0)</f>
        <v>437</v>
      </c>
      <c r="G271" s="10">
        <f>Customers!G270+IFERROR(VLOOKUP(G$4,Switching!$B$35:$F$44,5,0),0)-IFERROR(VLOOKUP(G$4,Switching!$B$23:$F$31,5,0),0)</f>
        <v>304</v>
      </c>
      <c r="H271" s="35">
        <f t="shared" si="24"/>
        <v>84580</v>
      </c>
      <c r="I271" s="10">
        <f>Customers!I270+IFERROR(VLOOKUP(I$4,Switching!$B$35:$F$44,5,0),0)-IFERROR(VLOOKUP(I$4,Switching!$B$23:$F$31,5,0),0)</f>
        <v>65450.955942148961</v>
      </c>
      <c r="J271" s="10">
        <f>Customers!J270+IFERROR(VLOOKUP(J$4,Switching!$B$35:$F$44,5,0),0)-IFERROR(VLOOKUP(J$4,Switching!$B$23:$F$31,5,0),0)</f>
        <v>19129.044057851039</v>
      </c>
      <c r="K271" s="10">
        <f>Customers!K270+IFERROR(VLOOKUP(K$4,Switching!$B$35:$F$44,5,0),0)-IFERROR(VLOOKUP(K$4,Switching!$B$23:$F$31,5,0),0)</f>
        <v>195</v>
      </c>
      <c r="L271" s="10">
        <f>Customers!L270+IFERROR(VLOOKUP(L$4,Switching!$B$35:$F$44,5,0),0)-IFERROR(VLOOKUP(L$4,Switching!$B$23:$F$31,5,0),0)</f>
        <v>4560</v>
      </c>
      <c r="M271" s="10">
        <f>Customers!M270+IFERROR(VLOOKUP(M$4,Switching!$B$35:$F$44,5,0),0)-IFERROR(VLOOKUP(M$4,Switching!$B$23:$F$31,5,0),0)</f>
        <v>216</v>
      </c>
      <c r="N271" s="10">
        <f>Customers!N270+IFERROR(VLOOKUP(N$4,Switching!$B$35:$F$44,5,0),0)-IFERROR(VLOOKUP(N$4,Switching!$B$23:$F$31,5,0),0)</f>
        <v>524</v>
      </c>
      <c r="O271" s="10">
        <f>Customers!O270+IFERROR(VLOOKUP(O$4,Switching!$B$35:$F$44,5,0),0)-IFERROR(VLOOKUP(O$4,Switching!$B$23:$F$31,5,0),0)</f>
        <v>52</v>
      </c>
      <c r="P271" s="10">
        <f>Customers!P270+IFERROR(VLOOKUP(P$4,Switching!$B$35:$F$44,5,0),0)-IFERROR(VLOOKUP(P$4,Switching!$B$23:$F$31,5,0),0)</f>
        <v>747</v>
      </c>
      <c r="Q271" s="10">
        <f>Customers!Q270+IFERROR(VLOOKUP(Q$4,Switching!$B$35:$F$44,5,0),0)-IFERROR(VLOOKUP(Q$4,Switching!$B$23:$F$31,5,0),0)</f>
        <v>1</v>
      </c>
      <c r="R271" s="10">
        <f>Customers!R270+IFERROR(VLOOKUP(R$4,Switching!$B$35:$F$44,5,0),0)-IFERROR(VLOOKUP(R$4,Switching!$B$23:$F$31,5,0),0)</f>
        <v>6</v>
      </c>
      <c r="S271" s="10">
        <f>Customers!S270+IFERROR(VLOOKUP(S$4,Switching!$B$35:$F$44,5,0),0)-IFERROR(VLOOKUP(S$4,Switching!$B$23:$F$31,5,0),0)</f>
        <v>5</v>
      </c>
      <c r="T271" s="10">
        <f t="shared" si="20"/>
        <v>12</v>
      </c>
      <c r="U271" s="10">
        <f>Customers!U270+IFERROR(VLOOKUP(U$4,Switching!$B$35:$F$44,5,0),0)-IFERROR(VLOOKUP(U$4,Switching!$B$23:$F$31,5,0),0)</f>
        <v>32</v>
      </c>
      <c r="V271" s="10">
        <f>Customers!V270+IFERROR(VLOOKUP(V$4,Switching!$B$35:$F$44,5,0),0)-IFERROR(VLOOKUP(V$4,Switching!$B$23:$F$31,5,0),0)</f>
        <v>1</v>
      </c>
      <c r="W271" s="10">
        <f>Customers!W270+IFERROR(VLOOKUP(W$4,Switching!$B$35:$F$44,5,0),0)-IFERROR(VLOOKUP(W$4,Switching!$B$23:$F$31,5,0),0)</f>
        <v>22912</v>
      </c>
      <c r="X271" s="35">
        <f t="shared" si="21"/>
        <v>4953</v>
      </c>
      <c r="Y271" s="10">
        <f>Customers!Y270+IFERROR(VLOOKUP(Y$4,Switching!$B$35:$F$44,5,0),0)-IFERROR(VLOOKUP(Y$4,Switching!$B$23:$F$31,5,0),0)</f>
        <v>4111</v>
      </c>
      <c r="Z271" s="10">
        <f>Customers!Z270+IFERROR(VLOOKUP(Z$4,Switching!$B$35:$F$44,5,0),0)-IFERROR(VLOOKUP(Z$4,Switching!$B$23:$F$31,5,0),0)</f>
        <v>842</v>
      </c>
      <c r="AA271" s="10">
        <f>Customers!AA270+IFERROR(VLOOKUP(AA$4,Switching!$B$35:$F$44,5,0),0)-IFERROR(VLOOKUP(AA$4,Switching!$B$23:$F$31,5,0),0)</f>
        <v>19</v>
      </c>
      <c r="AB271" s="10">
        <f>Customers!AB270+IFERROR(VLOOKUP(AB$4,Switching!$B$35:$F$44,5,0),0)-IFERROR(VLOOKUP(AB$4,Switching!$B$23:$F$31,5,0),0)</f>
        <v>187</v>
      </c>
      <c r="AC271" s="10">
        <f>Customers!AC270+IFERROR(VLOOKUP(AC$4,Switching!$B$35:$F$44,5,0),0)-IFERROR(VLOOKUP(AC$4,Switching!$B$23:$F$31,5,0),0)</f>
        <v>4</v>
      </c>
      <c r="AD271" s="10">
        <f>Customers!AD270+IFERROR(VLOOKUP(AD$4,Switching!$B$35:$F$44,5,0),0)-IFERROR(VLOOKUP(AD$4,Switching!$B$23:$F$31,5,0),0)</f>
        <v>18</v>
      </c>
      <c r="AE271" s="10">
        <f>Customers!AE270+IFERROR(VLOOKUP(AE$4,Switching!$B$35:$F$44,5,0),0)-IFERROR(VLOOKUP(AE$4,Switching!$B$23:$F$31,5,0),0)</f>
        <v>128</v>
      </c>
      <c r="AF271" s="10">
        <f>Customers!AF270+IFERROR(VLOOKUP(AF$4,Switching!$B$35:$F$44,5,0),0)-IFERROR(VLOOKUP(AF$4,Switching!$B$23:$F$31,5,0),0)</f>
        <v>13</v>
      </c>
      <c r="AG271" s="10">
        <f>Customers!AG270+IFERROR(VLOOKUP(AG$4,Switching!$B$35:$F$44,5,0),0)-IFERROR(VLOOKUP(AG$4,Switching!$B$23:$F$31,5,0),0)</f>
        <v>12</v>
      </c>
      <c r="AH271" s="10">
        <f>Customers!AH270+IFERROR(VLOOKUP(AH$4,Switching!$B$35:$F$44,5,0),0)-IFERROR(VLOOKUP(AH$4,Switching!$B$23:$F$31,5,0),0)</f>
        <v>405410</v>
      </c>
      <c r="AI271" s="35">
        <f t="shared" si="22"/>
        <v>48805</v>
      </c>
      <c r="AJ271" s="10">
        <f>Customers!AJ270+IFERROR(VLOOKUP(AJ$4,Switching!$B$35:$F$44,5,0),0)-IFERROR(VLOOKUP(AJ$4,Switching!$B$23:$F$31,5,0),0)</f>
        <v>30876.903715721397</v>
      </c>
      <c r="AK271" s="10">
        <f>Customers!AK270+IFERROR(VLOOKUP(AK$4,Switching!$B$35:$F$44,5,0),0)-IFERROR(VLOOKUP(AK$4,Switching!$B$23:$F$31,5,0),0)</f>
        <v>17928.096284278599</v>
      </c>
      <c r="AL271" s="10">
        <f>Customers!AL270+IFERROR(VLOOKUP(AL$4,Switching!$B$35:$F$44,5,0),0)-IFERROR(VLOOKUP(AL$4,Switching!$B$23:$F$31,5,0),0)</f>
        <v>52</v>
      </c>
      <c r="AM271" s="10">
        <f>Customers!AM270+IFERROR(VLOOKUP(AM$4,Switching!$B$35:$F$44,5,0),0)-IFERROR(VLOOKUP(AM$4,Switching!$B$23:$F$31,5,0),0)</f>
        <v>2603</v>
      </c>
      <c r="AN271" s="10">
        <f>Customers!AN270+IFERROR(VLOOKUP(AN$4,Switching!$B$35:$F$44,5,0),0)-IFERROR(VLOOKUP(AN$4,Switching!$B$23:$F$31,5,0),0)</f>
        <v>48</v>
      </c>
      <c r="AO271" s="10">
        <f>Customers!AO270+IFERROR(VLOOKUP(AO$4,Switching!$B$35:$F$44,5,0),0)-IFERROR(VLOOKUP(AO$4,Switching!$B$23:$F$31,5,0),0)</f>
        <v>233</v>
      </c>
      <c r="AP271" s="10">
        <f>Customers!AP270+IFERROR(VLOOKUP(AP$4,Switching!$B$35:$F$44,5,0),0)-IFERROR(VLOOKUP(AP$4,Switching!$B$23:$F$31,5,0),0)</f>
        <v>21</v>
      </c>
      <c r="AQ271" s="10">
        <f>Customers!AQ270+IFERROR(VLOOKUP(AQ$4,Switching!$B$35:$F$44,5,0),0)-IFERROR(VLOOKUP(AQ$4,Switching!$B$23:$F$31,5,0),0)</f>
        <v>208</v>
      </c>
      <c r="AR271" s="10">
        <f>Customers!AR270+IFERROR(VLOOKUP(AR$4,Switching!$B$35:$F$44,5,0),0)-IFERROR(VLOOKUP(AR$4,Switching!$B$23:$F$31,5,0),0)</f>
        <v>74</v>
      </c>
      <c r="AS271" s="10">
        <f>Customers!AS270+IFERROR(VLOOKUP(AS$4,Switching!$B$35:$F$44,5,0),0)-IFERROR(VLOOKUP(AS$4,Switching!$B$23:$F$31,5,0),0)</f>
        <v>100</v>
      </c>
      <c r="AT271" s="10">
        <f>Customers!AT270+IFERROR(VLOOKUP(AT$4,Switching!$B$35:$F$44,5,0),0)-IFERROR(VLOOKUP(AT$4,Switching!$B$23:$F$31,5,0),0)</f>
        <v>156</v>
      </c>
      <c r="AU271" s="10">
        <f>Customers!AU270+IFERROR(VLOOKUP(AU$4,Switching!$B$35:$F$44,5,0),0)-IFERROR(VLOOKUP(AU$4,Switching!$B$23:$F$31,5,0),0)</f>
        <v>12</v>
      </c>
      <c r="AV271" s="10">
        <f>Customers!AV270+IFERROR(VLOOKUP(AV$4,Switching!$B$35:$F$44,5,0),0)-IFERROR(VLOOKUP(AV$4,Switching!$B$23:$F$31,5,0),0)</f>
        <v>905</v>
      </c>
      <c r="AW271" s="10">
        <f>Customers!AW270+IFERROR(VLOOKUP(AW$4,Switching!$B$35:$F$44,5,0),0)-IFERROR(VLOOKUP(AW$4,Switching!$B$23:$F$31,5,0),0)</f>
        <v>1</v>
      </c>
      <c r="AX271" s="10">
        <f>Customers!AX270+IFERROR(VLOOKUP(AX$4,Switching!$B$35:$F$44,5,0),0)-IFERROR(VLOOKUP(AX$4,Switching!$B$23:$F$31,5,0),0)</f>
        <v>2</v>
      </c>
    </row>
    <row r="272" spans="1:50" x14ac:dyDescent="0.25">
      <c r="A272" s="8">
        <v>2036</v>
      </c>
      <c r="B272" s="8">
        <v>9</v>
      </c>
      <c r="C272" s="8" t="s">
        <v>747</v>
      </c>
      <c r="D272" s="10">
        <f>Customers!D271+IFERROR(VLOOKUP(D$4,Switching!$B$35:$F$44,5,0),0)-IFERROR(VLOOKUP(D$4,Switching!$B$23:$F$31,5,0),0)</f>
        <v>468745.36164753698</v>
      </c>
      <c r="E272" s="36">
        <f t="shared" si="23"/>
        <v>739</v>
      </c>
      <c r="F272" s="10">
        <f>Customers!F271+IFERROR(VLOOKUP(F$4,Switching!$B$35:$F$44,5,0),0)-IFERROR(VLOOKUP(F$4,Switching!$B$23:$F$31,5,0),0)</f>
        <v>436</v>
      </c>
      <c r="G272" s="10">
        <f>Customers!G271+IFERROR(VLOOKUP(G$4,Switching!$B$35:$F$44,5,0),0)-IFERROR(VLOOKUP(G$4,Switching!$B$23:$F$31,5,0),0)</f>
        <v>303</v>
      </c>
      <c r="H272" s="35">
        <f t="shared" si="24"/>
        <v>84590</v>
      </c>
      <c r="I272" s="10">
        <f>Customers!I271+IFERROR(VLOOKUP(I$4,Switching!$B$35:$F$44,5,0),0)-IFERROR(VLOOKUP(I$4,Switching!$B$23:$F$31,5,0),0)</f>
        <v>65458.704353436733</v>
      </c>
      <c r="J272" s="10">
        <f>Customers!J271+IFERROR(VLOOKUP(J$4,Switching!$B$35:$F$44,5,0),0)-IFERROR(VLOOKUP(J$4,Switching!$B$23:$F$31,5,0),0)</f>
        <v>19131.295646563271</v>
      </c>
      <c r="K272" s="10">
        <f>Customers!K271+IFERROR(VLOOKUP(K$4,Switching!$B$35:$F$44,5,0),0)-IFERROR(VLOOKUP(K$4,Switching!$B$23:$F$31,5,0),0)</f>
        <v>195</v>
      </c>
      <c r="L272" s="10">
        <f>Customers!L271+IFERROR(VLOOKUP(L$4,Switching!$B$35:$F$44,5,0),0)-IFERROR(VLOOKUP(L$4,Switching!$B$23:$F$31,5,0),0)</f>
        <v>4560</v>
      </c>
      <c r="M272" s="10">
        <f>Customers!M271+IFERROR(VLOOKUP(M$4,Switching!$B$35:$F$44,5,0),0)-IFERROR(VLOOKUP(M$4,Switching!$B$23:$F$31,5,0),0)</f>
        <v>216</v>
      </c>
      <c r="N272" s="10">
        <f>Customers!N271+IFERROR(VLOOKUP(N$4,Switching!$B$35:$F$44,5,0),0)-IFERROR(VLOOKUP(N$4,Switching!$B$23:$F$31,5,0),0)</f>
        <v>524</v>
      </c>
      <c r="O272" s="10">
        <f>Customers!O271+IFERROR(VLOOKUP(O$4,Switching!$B$35:$F$44,5,0),0)-IFERROR(VLOOKUP(O$4,Switching!$B$23:$F$31,5,0),0)</f>
        <v>52</v>
      </c>
      <c r="P272" s="10">
        <f>Customers!P271+IFERROR(VLOOKUP(P$4,Switching!$B$35:$F$44,5,0),0)-IFERROR(VLOOKUP(P$4,Switching!$B$23:$F$31,5,0),0)</f>
        <v>747</v>
      </c>
      <c r="Q272" s="10">
        <f>Customers!Q271+IFERROR(VLOOKUP(Q$4,Switching!$B$35:$F$44,5,0),0)-IFERROR(VLOOKUP(Q$4,Switching!$B$23:$F$31,5,0),0)</f>
        <v>1</v>
      </c>
      <c r="R272" s="10">
        <f>Customers!R271+IFERROR(VLOOKUP(R$4,Switching!$B$35:$F$44,5,0),0)-IFERROR(VLOOKUP(R$4,Switching!$B$23:$F$31,5,0),0)</f>
        <v>6</v>
      </c>
      <c r="S272" s="10">
        <f>Customers!S271+IFERROR(VLOOKUP(S$4,Switching!$B$35:$F$44,5,0),0)-IFERROR(VLOOKUP(S$4,Switching!$B$23:$F$31,5,0),0)</f>
        <v>5</v>
      </c>
      <c r="T272" s="10">
        <f t="shared" si="20"/>
        <v>12</v>
      </c>
      <c r="U272" s="10">
        <f>Customers!U271+IFERROR(VLOOKUP(U$4,Switching!$B$35:$F$44,5,0),0)-IFERROR(VLOOKUP(U$4,Switching!$B$23:$F$31,5,0),0)</f>
        <v>32</v>
      </c>
      <c r="V272" s="10">
        <f>Customers!V271+IFERROR(VLOOKUP(V$4,Switching!$B$35:$F$44,5,0),0)-IFERROR(VLOOKUP(V$4,Switching!$B$23:$F$31,5,0),0)</f>
        <v>1</v>
      </c>
      <c r="W272" s="10">
        <f>Customers!W271+IFERROR(VLOOKUP(W$4,Switching!$B$35:$F$44,5,0),0)-IFERROR(VLOOKUP(W$4,Switching!$B$23:$F$31,5,0),0)</f>
        <v>22917</v>
      </c>
      <c r="X272" s="35">
        <f t="shared" si="21"/>
        <v>4955</v>
      </c>
      <c r="Y272" s="10">
        <f>Customers!Y271+IFERROR(VLOOKUP(Y$4,Switching!$B$35:$F$44,5,0),0)-IFERROR(VLOOKUP(Y$4,Switching!$B$23:$F$31,5,0),0)</f>
        <v>4113</v>
      </c>
      <c r="Z272" s="10">
        <f>Customers!Z271+IFERROR(VLOOKUP(Z$4,Switching!$B$35:$F$44,5,0),0)-IFERROR(VLOOKUP(Z$4,Switching!$B$23:$F$31,5,0),0)</f>
        <v>842</v>
      </c>
      <c r="AA272" s="10">
        <f>Customers!AA271+IFERROR(VLOOKUP(AA$4,Switching!$B$35:$F$44,5,0),0)-IFERROR(VLOOKUP(AA$4,Switching!$B$23:$F$31,5,0),0)</f>
        <v>19</v>
      </c>
      <c r="AB272" s="10">
        <f>Customers!AB271+IFERROR(VLOOKUP(AB$4,Switching!$B$35:$F$44,5,0),0)-IFERROR(VLOOKUP(AB$4,Switching!$B$23:$F$31,5,0),0)</f>
        <v>187</v>
      </c>
      <c r="AC272" s="10">
        <f>Customers!AC271+IFERROR(VLOOKUP(AC$4,Switching!$B$35:$F$44,5,0),0)-IFERROR(VLOOKUP(AC$4,Switching!$B$23:$F$31,5,0),0)</f>
        <v>4</v>
      </c>
      <c r="AD272" s="10">
        <f>Customers!AD271+IFERROR(VLOOKUP(AD$4,Switching!$B$35:$F$44,5,0),0)-IFERROR(VLOOKUP(AD$4,Switching!$B$23:$F$31,5,0),0)</f>
        <v>18</v>
      </c>
      <c r="AE272" s="10">
        <f>Customers!AE271+IFERROR(VLOOKUP(AE$4,Switching!$B$35:$F$44,5,0),0)-IFERROR(VLOOKUP(AE$4,Switching!$B$23:$F$31,5,0),0)</f>
        <v>130</v>
      </c>
      <c r="AF272" s="10">
        <f>Customers!AF271+IFERROR(VLOOKUP(AF$4,Switching!$B$35:$F$44,5,0),0)-IFERROR(VLOOKUP(AF$4,Switching!$B$23:$F$31,5,0),0)</f>
        <v>13</v>
      </c>
      <c r="AG272" s="10">
        <f>Customers!AG271+IFERROR(VLOOKUP(AG$4,Switching!$B$35:$F$44,5,0),0)-IFERROR(VLOOKUP(AG$4,Switching!$B$23:$F$31,5,0),0)</f>
        <v>12</v>
      </c>
      <c r="AH272" s="10">
        <f>Customers!AH271+IFERROR(VLOOKUP(AH$4,Switching!$B$35:$F$44,5,0),0)-IFERROR(VLOOKUP(AH$4,Switching!$B$23:$F$31,5,0),0)</f>
        <v>405549</v>
      </c>
      <c r="AI272" s="35">
        <f t="shared" si="22"/>
        <v>48822</v>
      </c>
      <c r="AJ272" s="10">
        <f>Customers!AJ271+IFERROR(VLOOKUP(AJ$4,Switching!$B$35:$F$44,5,0),0)-IFERROR(VLOOKUP(AJ$4,Switching!$B$23:$F$31,5,0),0)</f>
        <v>30887.659388449491</v>
      </c>
      <c r="AK272" s="10">
        <f>Customers!AK271+IFERROR(VLOOKUP(AK$4,Switching!$B$35:$F$44,5,0),0)-IFERROR(VLOOKUP(AK$4,Switching!$B$23:$F$31,5,0),0)</f>
        <v>17934.340611550506</v>
      </c>
      <c r="AL272" s="10">
        <f>Customers!AL271+IFERROR(VLOOKUP(AL$4,Switching!$B$35:$F$44,5,0),0)-IFERROR(VLOOKUP(AL$4,Switching!$B$23:$F$31,5,0),0)</f>
        <v>52</v>
      </c>
      <c r="AM272" s="10">
        <f>Customers!AM271+IFERROR(VLOOKUP(AM$4,Switching!$B$35:$F$44,5,0),0)-IFERROR(VLOOKUP(AM$4,Switching!$B$23:$F$31,5,0),0)</f>
        <v>2603</v>
      </c>
      <c r="AN272" s="10">
        <f>Customers!AN271+IFERROR(VLOOKUP(AN$4,Switching!$B$35:$F$44,5,0),0)-IFERROR(VLOOKUP(AN$4,Switching!$B$23:$F$31,5,0),0)</f>
        <v>48</v>
      </c>
      <c r="AO272" s="10">
        <f>Customers!AO271+IFERROR(VLOOKUP(AO$4,Switching!$B$35:$F$44,5,0),0)-IFERROR(VLOOKUP(AO$4,Switching!$B$23:$F$31,5,0),0)</f>
        <v>233</v>
      </c>
      <c r="AP272" s="10">
        <f>Customers!AP271+IFERROR(VLOOKUP(AP$4,Switching!$B$35:$F$44,5,0),0)-IFERROR(VLOOKUP(AP$4,Switching!$B$23:$F$31,5,0),0)</f>
        <v>21</v>
      </c>
      <c r="AQ272" s="10">
        <f>Customers!AQ271+IFERROR(VLOOKUP(AQ$4,Switching!$B$35:$F$44,5,0),0)-IFERROR(VLOOKUP(AQ$4,Switching!$B$23:$F$31,5,0),0)</f>
        <v>208</v>
      </c>
      <c r="AR272" s="10">
        <f>Customers!AR271+IFERROR(VLOOKUP(AR$4,Switching!$B$35:$F$44,5,0),0)-IFERROR(VLOOKUP(AR$4,Switching!$B$23:$F$31,5,0),0)</f>
        <v>74</v>
      </c>
      <c r="AS272" s="10">
        <f>Customers!AS271+IFERROR(VLOOKUP(AS$4,Switching!$B$35:$F$44,5,0),0)-IFERROR(VLOOKUP(AS$4,Switching!$B$23:$F$31,5,0),0)</f>
        <v>100</v>
      </c>
      <c r="AT272" s="10">
        <f>Customers!AT271+IFERROR(VLOOKUP(AT$4,Switching!$B$35:$F$44,5,0),0)-IFERROR(VLOOKUP(AT$4,Switching!$B$23:$F$31,5,0),0)</f>
        <v>156</v>
      </c>
      <c r="AU272" s="10">
        <f>Customers!AU271+IFERROR(VLOOKUP(AU$4,Switching!$B$35:$F$44,5,0),0)-IFERROR(VLOOKUP(AU$4,Switching!$B$23:$F$31,5,0),0)</f>
        <v>12</v>
      </c>
      <c r="AV272" s="10">
        <f>Customers!AV271+IFERROR(VLOOKUP(AV$4,Switching!$B$35:$F$44,5,0),0)-IFERROR(VLOOKUP(AV$4,Switching!$B$23:$F$31,5,0),0)</f>
        <v>905</v>
      </c>
      <c r="AW272" s="10">
        <f>Customers!AW271+IFERROR(VLOOKUP(AW$4,Switching!$B$35:$F$44,5,0),0)-IFERROR(VLOOKUP(AW$4,Switching!$B$23:$F$31,5,0),0)</f>
        <v>1</v>
      </c>
      <c r="AX272" s="10">
        <f>Customers!AX271+IFERROR(VLOOKUP(AX$4,Switching!$B$35:$F$44,5,0),0)-IFERROR(VLOOKUP(AX$4,Switching!$B$23:$F$31,5,0),0)</f>
        <v>2</v>
      </c>
    </row>
    <row r="273" spans="1:50" x14ac:dyDescent="0.25">
      <c r="A273" s="8">
        <v>2036</v>
      </c>
      <c r="B273" s="8">
        <v>10</v>
      </c>
      <c r="C273" s="8" t="s">
        <v>748</v>
      </c>
      <c r="D273" s="10">
        <f>Customers!D272+IFERROR(VLOOKUP(D$4,Switching!$B$35:$F$44,5,0),0)-IFERROR(VLOOKUP(D$4,Switching!$B$23:$F$31,5,0),0)</f>
        <v>468858.63874416897</v>
      </c>
      <c r="E273" s="36">
        <f t="shared" si="23"/>
        <v>739</v>
      </c>
      <c r="F273" s="10">
        <f>Customers!F272+IFERROR(VLOOKUP(F$4,Switching!$B$35:$F$44,5,0),0)-IFERROR(VLOOKUP(F$4,Switching!$B$23:$F$31,5,0),0)</f>
        <v>436</v>
      </c>
      <c r="G273" s="10">
        <f>Customers!G272+IFERROR(VLOOKUP(G$4,Switching!$B$35:$F$44,5,0),0)-IFERROR(VLOOKUP(G$4,Switching!$B$23:$F$31,5,0),0)</f>
        <v>303</v>
      </c>
      <c r="H273" s="35">
        <f t="shared" si="24"/>
        <v>84600</v>
      </c>
      <c r="I273" s="10">
        <f>Customers!I272+IFERROR(VLOOKUP(I$4,Switching!$B$35:$F$44,5,0),0)-IFERROR(VLOOKUP(I$4,Switching!$B$23:$F$31,5,0),0)</f>
        <v>65466.452764724505</v>
      </c>
      <c r="J273" s="10">
        <f>Customers!J272+IFERROR(VLOOKUP(J$4,Switching!$B$35:$F$44,5,0),0)-IFERROR(VLOOKUP(J$4,Switching!$B$23:$F$31,5,0),0)</f>
        <v>19133.547235275499</v>
      </c>
      <c r="K273" s="10">
        <f>Customers!K272+IFERROR(VLOOKUP(K$4,Switching!$B$35:$F$44,5,0),0)-IFERROR(VLOOKUP(K$4,Switching!$B$23:$F$31,5,0),0)</f>
        <v>195</v>
      </c>
      <c r="L273" s="10">
        <f>Customers!L272+IFERROR(VLOOKUP(L$4,Switching!$B$35:$F$44,5,0),0)-IFERROR(VLOOKUP(L$4,Switching!$B$23:$F$31,5,0),0)</f>
        <v>4560</v>
      </c>
      <c r="M273" s="10">
        <f>Customers!M272+IFERROR(VLOOKUP(M$4,Switching!$B$35:$F$44,5,0),0)-IFERROR(VLOOKUP(M$4,Switching!$B$23:$F$31,5,0),0)</f>
        <v>216</v>
      </c>
      <c r="N273" s="10">
        <f>Customers!N272+IFERROR(VLOOKUP(N$4,Switching!$B$35:$F$44,5,0),0)-IFERROR(VLOOKUP(N$4,Switching!$B$23:$F$31,5,0),0)</f>
        <v>524</v>
      </c>
      <c r="O273" s="10">
        <f>Customers!O272+IFERROR(VLOOKUP(O$4,Switching!$B$35:$F$44,5,0),0)-IFERROR(VLOOKUP(O$4,Switching!$B$23:$F$31,5,0),0)</f>
        <v>52</v>
      </c>
      <c r="P273" s="10">
        <f>Customers!P272+IFERROR(VLOOKUP(P$4,Switching!$B$35:$F$44,5,0),0)-IFERROR(VLOOKUP(P$4,Switching!$B$23:$F$31,5,0),0)</f>
        <v>747</v>
      </c>
      <c r="Q273" s="10">
        <f>Customers!Q272+IFERROR(VLOOKUP(Q$4,Switching!$B$35:$F$44,5,0),0)-IFERROR(VLOOKUP(Q$4,Switching!$B$23:$F$31,5,0),0)</f>
        <v>1</v>
      </c>
      <c r="R273" s="10">
        <f>Customers!R272+IFERROR(VLOOKUP(R$4,Switching!$B$35:$F$44,5,0),0)-IFERROR(VLOOKUP(R$4,Switching!$B$23:$F$31,5,0),0)</f>
        <v>6</v>
      </c>
      <c r="S273" s="10">
        <f>Customers!S272+IFERROR(VLOOKUP(S$4,Switching!$B$35:$F$44,5,0),0)-IFERROR(VLOOKUP(S$4,Switching!$B$23:$F$31,5,0),0)</f>
        <v>5</v>
      </c>
      <c r="T273" s="10">
        <f t="shared" si="20"/>
        <v>12</v>
      </c>
      <c r="U273" s="10">
        <f>Customers!U272+IFERROR(VLOOKUP(U$4,Switching!$B$35:$F$44,5,0),0)-IFERROR(VLOOKUP(U$4,Switching!$B$23:$F$31,5,0),0)</f>
        <v>32</v>
      </c>
      <c r="V273" s="10">
        <f>Customers!V272+IFERROR(VLOOKUP(V$4,Switching!$B$35:$F$44,5,0),0)-IFERROR(VLOOKUP(V$4,Switching!$B$23:$F$31,5,0),0)</f>
        <v>1</v>
      </c>
      <c r="W273" s="10">
        <f>Customers!W272+IFERROR(VLOOKUP(W$4,Switching!$B$35:$F$44,5,0),0)-IFERROR(VLOOKUP(W$4,Switching!$B$23:$F$31,5,0),0)</f>
        <v>22888</v>
      </c>
      <c r="X273" s="35">
        <f t="shared" si="21"/>
        <v>4957</v>
      </c>
      <c r="Y273" s="10">
        <f>Customers!Y272+IFERROR(VLOOKUP(Y$4,Switching!$B$35:$F$44,5,0),0)-IFERROR(VLOOKUP(Y$4,Switching!$B$23:$F$31,5,0),0)</f>
        <v>4114</v>
      </c>
      <c r="Z273" s="10">
        <f>Customers!Z272+IFERROR(VLOOKUP(Z$4,Switching!$B$35:$F$44,5,0),0)-IFERROR(VLOOKUP(Z$4,Switching!$B$23:$F$31,5,0),0)</f>
        <v>843</v>
      </c>
      <c r="AA273" s="10">
        <f>Customers!AA272+IFERROR(VLOOKUP(AA$4,Switching!$B$35:$F$44,5,0),0)-IFERROR(VLOOKUP(AA$4,Switching!$B$23:$F$31,5,0),0)</f>
        <v>19</v>
      </c>
      <c r="AB273" s="10">
        <f>Customers!AB272+IFERROR(VLOOKUP(AB$4,Switching!$B$35:$F$44,5,0),0)-IFERROR(VLOOKUP(AB$4,Switching!$B$23:$F$31,5,0),0)</f>
        <v>187</v>
      </c>
      <c r="AC273" s="10">
        <f>Customers!AC272+IFERROR(VLOOKUP(AC$4,Switching!$B$35:$F$44,5,0),0)-IFERROR(VLOOKUP(AC$4,Switching!$B$23:$F$31,5,0),0)</f>
        <v>4</v>
      </c>
      <c r="AD273" s="10">
        <f>Customers!AD272+IFERROR(VLOOKUP(AD$4,Switching!$B$35:$F$44,5,0),0)-IFERROR(VLOOKUP(AD$4,Switching!$B$23:$F$31,5,0),0)</f>
        <v>18</v>
      </c>
      <c r="AE273" s="10">
        <f>Customers!AE272+IFERROR(VLOOKUP(AE$4,Switching!$B$35:$F$44,5,0),0)-IFERROR(VLOOKUP(AE$4,Switching!$B$23:$F$31,5,0),0)</f>
        <v>130</v>
      </c>
      <c r="AF273" s="10">
        <f>Customers!AF272+IFERROR(VLOOKUP(AF$4,Switching!$B$35:$F$44,5,0),0)-IFERROR(VLOOKUP(AF$4,Switching!$B$23:$F$31,5,0),0)</f>
        <v>13</v>
      </c>
      <c r="AG273" s="10">
        <f>Customers!AG272+IFERROR(VLOOKUP(AG$4,Switching!$B$35:$F$44,5,0),0)-IFERROR(VLOOKUP(AG$4,Switching!$B$23:$F$31,5,0),0)</f>
        <v>12</v>
      </c>
      <c r="AH273" s="10">
        <f>Customers!AH272+IFERROR(VLOOKUP(AH$4,Switching!$B$35:$F$44,5,0),0)-IFERROR(VLOOKUP(AH$4,Switching!$B$23:$F$31,5,0),0)</f>
        <v>405688</v>
      </c>
      <c r="AI273" s="35">
        <f t="shared" si="22"/>
        <v>48839</v>
      </c>
      <c r="AJ273" s="10">
        <f>Customers!AJ272+IFERROR(VLOOKUP(AJ$4,Switching!$B$35:$F$44,5,0),0)-IFERROR(VLOOKUP(AJ$4,Switching!$B$23:$F$31,5,0),0)</f>
        <v>30898.41506117758</v>
      </c>
      <c r="AK273" s="10">
        <f>Customers!AK272+IFERROR(VLOOKUP(AK$4,Switching!$B$35:$F$44,5,0),0)-IFERROR(VLOOKUP(AK$4,Switching!$B$23:$F$31,5,0),0)</f>
        <v>17940.584938822416</v>
      </c>
      <c r="AL273" s="10">
        <f>Customers!AL272+IFERROR(VLOOKUP(AL$4,Switching!$B$35:$F$44,5,0),0)-IFERROR(VLOOKUP(AL$4,Switching!$B$23:$F$31,5,0),0)</f>
        <v>52</v>
      </c>
      <c r="AM273" s="10">
        <f>Customers!AM272+IFERROR(VLOOKUP(AM$4,Switching!$B$35:$F$44,5,0),0)-IFERROR(VLOOKUP(AM$4,Switching!$B$23:$F$31,5,0),0)</f>
        <v>2603</v>
      </c>
      <c r="AN273" s="10">
        <f>Customers!AN272+IFERROR(VLOOKUP(AN$4,Switching!$B$35:$F$44,5,0),0)-IFERROR(VLOOKUP(AN$4,Switching!$B$23:$F$31,5,0),0)</f>
        <v>48</v>
      </c>
      <c r="AO273" s="10">
        <f>Customers!AO272+IFERROR(VLOOKUP(AO$4,Switching!$B$35:$F$44,5,0),0)-IFERROR(VLOOKUP(AO$4,Switching!$B$23:$F$31,5,0),0)</f>
        <v>233</v>
      </c>
      <c r="AP273" s="10">
        <f>Customers!AP272+IFERROR(VLOOKUP(AP$4,Switching!$B$35:$F$44,5,0),0)-IFERROR(VLOOKUP(AP$4,Switching!$B$23:$F$31,5,0),0)</f>
        <v>21</v>
      </c>
      <c r="AQ273" s="10">
        <f>Customers!AQ272+IFERROR(VLOOKUP(AQ$4,Switching!$B$35:$F$44,5,0),0)-IFERROR(VLOOKUP(AQ$4,Switching!$B$23:$F$31,5,0),0)</f>
        <v>208</v>
      </c>
      <c r="AR273" s="10">
        <f>Customers!AR272+IFERROR(VLOOKUP(AR$4,Switching!$B$35:$F$44,5,0),0)-IFERROR(VLOOKUP(AR$4,Switching!$B$23:$F$31,5,0),0)</f>
        <v>74</v>
      </c>
      <c r="AS273" s="10">
        <f>Customers!AS272+IFERROR(VLOOKUP(AS$4,Switching!$B$35:$F$44,5,0),0)-IFERROR(VLOOKUP(AS$4,Switching!$B$23:$F$31,5,0),0)</f>
        <v>100</v>
      </c>
      <c r="AT273" s="10">
        <f>Customers!AT272+IFERROR(VLOOKUP(AT$4,Switching!$B$35:$F$44,5,0),0)-IFERROR(VLOOKUP(AT$4,Switching!$B$23:$F$31,5,0),0)</f>
        <v>156</v>
      </c>
      <c r="AU273" s="10">
        <f>Customers!AU272+IFERROR(VLOOKUP(AU$4,Switching!$B$35:$F$44,5,0),0)-IFERROR(VLOOKUP(AU$4,Switching!$B$23:$F$31,5,0),0)</f>
        <v>12</v>
      </c>
      <c r="AV273" s="10">
        <f>Customers!AV272+IFERROR(VLOOKUP(AV$4,Switching!$B$35:$F$44,5,0),0)-IFERROR(VLOOKUP(AV$4,Switching!$B$23:$F$31,5,0),0)</f>
        <v>905</v>
      </c>
      <c r="AW273" s="10">
        <f>Customers!AW272+IFERROR(VLOOKUP(AW$4,Switching!$B$35:$F$44,5,0),0)-IFERROR(VLOOKUP(AW$4,Switching!$B$23:$F$31,5,0),0)</f>
        <v>1</v>
      </c>
      <c r="AX273" s="10">
        <f>Customers!AX272+IFERROR(VLOOKUP(AX$4,Switching!$B$35:$F$44,5,0),0)-IFERROR(VLOOKUP(AX$4,Switching!$B$23:$F$31,5,0),0)</f>
        <v>2</v>
      </c>
    </row>
    <row r="274" spans="1:50" x14ac:dyDescent="0.25">
      <c r="A274" s="8">
        <v>2036</v>
      </c>
      <c r="B274" s="8">
        <v>11</v>
      </c>
      <c r="C274" s="8" t="s">
        <v>749</v>
      </c>
      <c r="D274" s="10">
        <f>Customers!D273+IFERROR(VLOOKUP(D$4,Switching!$B$35:$F$44,5,0),0)-IFERROR(VLOOKUP(D$4,Switching!$B$23:$F$31,5,0),0)</f>
        <v>468971.91570411902</v>
      </c>
      <c r="E274" s="36">
        <f t="shared" si="23"/>
        <v>738</v>
      </c>
      <c r="F274" s="10">
        <f>Customers!F273+IFERROR(VLOOKUP(F$4,Switching!$B$35:$F$44,5,0),0)-IFERROR(VLOOKUP(F$4,Switching!$B$23:$F$31,5,0),0)</f>
        <v>435</v>
      </c>
      <c r="G274" s="10">
        <f>Customers!G273+IFERROR(VLOOKUP(G$4,Switching!$B$35:$F$44,5,0),0)-IFERROR(VLOOKUP(G$4,Switching!$B$23:$F$31,5,0),0)</f>
        <v>303</v>
      </c>
      <c r="H274" s="35">
        <f t="shared" si="24"/>
        <v>84610</v>
      </c>
      <c r="I274" s="10">
        <f>Customers!I273+IFERROR(VLOOKUP(I$4,Switching!$B$35:$F$44,5,0),0)-IFERROR(VLOOKUP(I$4,Switching!$B$23:$F$31,5,0),0)</f>
        <v>65474.201176012277</v>
      </c>
      <c r="J274" s="10">
        <f>Customers!J273+IFERROR(VLOOKUP(J$4,Switching!$B$35:$F$44,5,0),0)-IFERROR(VLOOKUP(J$4,Switching!$B$23:$F$31,5,0),0)</f>
        <v>19135.79882398773</v>
      </c>
      <c r="K274" s="10">
        <f>Customers!K273+IFERROR(VLOOKUP(K$4,Switching!$B$35:$F$44,5,0),0)-IFERROR(VLOOKUP(K$4,Switching!$B$23:$F$31,5,0),0)</f>
        <v>195</v>
      </c>
      <c r="L274" s="10">
        <f>Customers!L273+IFERROR(VLOOKUP(L$4,Switching!$B$35:$F$44,5,0),0)-IFERROR(VLOOKUP(L$4,Switching!$B$23:$F$31,5,0),0)</f>
        <v>4560</v>
      </c>
      <c r="M274" s="10">
        <f>Customers!M273+IFERROR(VLOOKUP(M$4,Switching!$B$35:$F$44,5,0),0)-IFERROR(VLOOKUP(M$4,Switching!$B$23:$F$31,5,0),0)</f>
        <v>216</v>
      </c>
      <c r="N274" s="10">
        <f>Customers!N273+IFERROR(VLOOKUP(N$4,Switching!$B$35:$F$44,5,0),0)-IFERROR(VLOOKUP(N$4,Switching!$B$23:$F$31,5,0),0)</f>
        <v>524</v>
      </c>
      <c r="O274" s="10">
        <f>Customers!O273+IFERROR(VLOOKUP(O$4,Switching!$B$35:$F$44,5,0),0)-IFERROR(VLOOKUP(O$4,Switching!$B$23:$F$31,5,0),0)</f>
        <v>52</v>
      </c>
      <c r="P274" s="10">
        <f>Customers!P273+IFERROR(VLOOKUP(P$4,Switching!$B$35:$F$44,5,0),0)-IFERROR(VLOOKUP(P$4,Switching!$B$23:$F$31,5,0),0)</f>
        <v>747</v>
      </c>
      <c r="Q274" s="10">
        <f>Customers!Q273+IFERROR(VLOOKUP(Q$4,Switching!$B$35:$F$44,5,0),0)-IFERROR(VLOOKUP(Q$4,Switching!$B$23:$F$31,5,0),0)</f>
        <v>1</v>
      </c>
      <c r="R274" s="10">
        <f>Customers!R273+IFERROR(VLOOKUP(R$4,Switching!$B$35:$F$44,5,0),0)-IFERROR(VLOOKUP(R$4,Switching!$B$23:$F$31,5,0),0)</f>
        <v>6</v>
      </c>
      <c r="S274" s="10">
        <f>Customers!S273+IFERROR(VLOOKUP(S$4,Switching!$B$35:$F$44,5,0),0)-IFERROR(VLOOKUP(S$4,Switching!$B$23:$F$31,5,0),0)</f>
        <v>5</v>
      </c>
      <c r="T274" s="10">
        <f t="shared" si="20"/>
        <v>12</v>
      </c>
      <c r="U274" s="10">
        <f>Customers!U273+IFERROR(VLOOKUP(U$4,Switching!$B$35:$F$44,5,0),0)-IFERROR(VLOOKUP(U$4,Switching!$B$23:$F$31,5,0),0)</f>
        <v>32</v>
      </c>
      <c r="V274" s="10">
        <f>Customers!V273+IFERROR(VLOOKUP(V$4,Switching!$B$35:$F$44,5,0),0)-IFERROR(VLOOKUP(V$4,Switching!$B$23:$F$31,5,0),0)</f>
        <v>1</v>
      </c>
      <c r="W274" s="10">
        <f>Customers!W273+IFERROR(VLOOKUP(W$4,Switching!$B$35:$F$44,5,0),0)-IFERROR(VLOOKUP(W$4,Switching!$B$23:$F$31,5,0),0)</f>
        <v>22893</v>
      </c>
      <c r="X274" s="35">
        <f t="shared" si="21"/>
        <v>4959</v>
      </c>
      <c r="Y274" s="10">
        <f>Customers!Y273+IFERROR(VLOOKUP(Y$4,Switching!$B$35:$F$44,5,0),0)-IFERROR(VLOOKUP(Y$4,Switching!$B$23:$F$31,5,0),0)</f>
        <v>4116</v>
      </c>
      <c r="Z274" s="10">
        <f>Customers!Z273+IFERROR(VLOOKUP(Z$4,Switching!$B$35:$F$44,5,0),0)-IFERROR(VLOOKUP(Z$4,Switching!$B$23:$F$31,5,0),0)</f>
        <v>843</v>
      </c>
      <c r="AA274" s="10">
        <f>Customers!AA273+IFERROR(VLOOKUP(AA$4,Switching!$B$35:$F$44,5,0),0)-IFERROR(VLOOKUP(AA$4,Switching!$B$23:$F$31,5,0),0)</f>
        <v>19</v>
      </c>
      <c r="AB274" s="10">
        <f>Customers!AB273+IFERROR(VLOOKUP(AB$4,Switching!$B$35:$F$44,5,0),0)-IFERROR(VLOOKUP(AB$4,Switching!$B$23:$F$31,5,0),0)</f>
        <v>187</v>
      </c>
      <c r="AC274" s="10">
        <f>Customers!AC273+IFERROR(VLOOKUP(AC$4,Switching!$B$35:$F$44,5,0),0)-IFERROR(VLOOKUP(AC$4,Switching!$B$23:$F$31,5,0),0)</f>
        <v>4</v>
      </c>
      <c r="AD274" s="10">
        <f>Customers!AD273+IFERROR(VLOOKUP(AD$4,Switching!$B$35:$F$44,5,0),0)-IFERROR(VLOOKUP(AD$4,Switching!$B$23:$F$31,5,0),0)</f>
        <v>18</v>
      </c>
      <c r="AE274" s="10">
        <f>Customers!AE273+IFERROR(VLOOKUP(AE$4,Switching!$B$35:$F$44,5,0),0)-IFERROR(VLOOKUP(AE$4,Switching!$B$23:$F$31,5,0),0)</f>
        <v>130</v>
      </c>
      <c r="AF274" s="10">
        <f>Customers!AF273+IFERROR(VLOOKUP(AF$4,Switching!$B$35:$F$44,5,0),0)-IFERROR(VLOOKUP(AF$4,Switching!$B$23:$F$31,5,0),0)</f>
        <v>13</v>
      </c>
      <c r="AG274" s="10">
        <f>Customers!AG273+IFERROR(VLOOKUP(AG$4,Switching!$B$35:$F$44,5,0),0)-IFERROR(VLOOKUP(AG$4,Switching!$B$23:$F$31,5,0),0)</f>
        <v>12</v>
      </c>
      <c r="AH274" s="10">
        <f>Customers!AH273+IFERROR(VLOOKUP(AH$4,Switching!$B$35:$F$44,5,0),0)-IFERROR(VLOOKUP(AH$4,Switching!$B$23:$F$31,5,0),0)</f>
        <v>405827</v>
      </c>
      <c r="AI274" s="35">
        <f t="shared" si="22"/>
        <v>48856</v>
      </c>
      <c r="AJ274" s="10">
        <f>Customers!AJ273+IFERROR(VLOOKUP(AJ$4,Switching!$B$35:$F$44,5,0),0)-IFERROR(VLOOKUP(AJ$4,Switching!$B$23:$F$31,5,0),0)</f>
        <v>30909.170733905674</v>
      </c>
      <c r="AK274" s="10">
        <f>Customers!AK273+IFERROR(VLOOKUP(AK$4,Switching!$B$35:$F$44,5,0),0)-IFERROR(VLOOKUP(AK$4,Switching!$B$23:$F$31,5,0),0)</f>
        <v>17946.829266094323</v>
      </c>
      <c r="AL274" s="10">
        <f>Customers!AL273+IFERROR(VLOOKUP(AL$4,Switching!$B$35:$F$44,5,0),0)-IFERROR(VLOOKUP(AL$4,Switching!$B$23:$F$31,5,0),0)</f>
        <v>52</v>
      </c>
      <c r="AM274" s="10">
        <f>Customers!AM273+IFERROR(VLOOKUP(AM$4,Switching!$B$35:$F$44,5,0),0)-IFERROR(VLOOKUP(AM$4,Switching!$B$23:$F$31,5,0),0)</f>
        <v>2603</v>
      </c>
      <c r="AN274" s="10">
        <f>Customers!AN273+IFERROR(VLOOKUP(AN$4,Switching!$B$35:$F$44,5,0),0)-IFERROR(VLOOKUP(AN$4,Switching!$B$23:$F$31,5,0),0)</f>
        <v>48</v>
      </c>
      <c r="AO274" s="10">
        <f>Customers!AO273+IFERROR(VLOOKUP(AO$4,Switching!$B$35:$F$44,5,0),0)-IFERROR(VLOOKUP(AO$4,Switching!$B$23:$F$31,5,0),0)</f>
        <v>233</v>
      </c>
      <c r="AP274" s="10">
        <f>Customers!AP273+IFERROR(VLOOKUP(AP$4,Switching!$B$35:$F$44,5,0),0)-IFERROR(VLOOKUP(AP$4,Switching!$B$23:$F$31,5,0),0)</f>
        <v>21</v>
      </c>
      <c r="AQ274" s="10">
        <f>Customers!AQ273+IFERROR(VLOOKUP(AQ$4,Switching!$B$35:$F$44,5,0),0)-IFERROR(VLOOKUP(AQ$4,Switching!$B$23:$F$31,5,0),0)</f>
        <v>208</v>
      </c>
      <c r="AR274" s="10">
        <f>Customers!AR273+IFERROR(VLOOKUP(AR$4,Switching!$B$35:$F$44,5,0),0)-IFERROR(VLOOKUP(AR$4,Switching!$B$23:$F$31,5,0),0)</f>
        <v>74</v>
      </c>
      <c r="AS274" s="10">
        <f>Customers!AS273+IFERROR(VLOOKUP(AS$4,Switching!$B$35:$F$44,5,0),0)-IFERROR(VLOOKUP(AS$4,Switching!$B$23:$F$31,5,0),0)</f>
        <v>100</v>
      </c>
      <c r="AT274" s="10">
        <f>Customers!AT273+IFERROR(VLOOKUP(AT$4,Switching!$B$35:$F$44,5,0),0)-IFERROR(VLOOKUP(AT$4,Switching!$B$23:$F$31,5,0),0)</f>
        <v>156</v>
      </c>
      <c r="AU274" s="10">
        <f>Customers!AU273+IFERROR(VLOOKUP(AU$4,Switching!$B$35:$F$44,5,0),0)-IFERROR(VLOOKUP(AU$4,Switching!$B$23:$F$31,5,0),0)</f>
        <v>12</v>
      </c>
      <c r="AV274" s="10">
        <f>Customers!AV273+IFERROR(VLOOKUP(AV$4,Switching!$B$35:$F$44,5,0),0)-IFERROR(VLOOKUP(AV$4,Switching!$B$23:$F$31,5,0),0)</f>
        <v>905</v>
      </c>
      <c r="AW274" s="10">
        <f>Customers!AW273+IFERROR(VLOOKUP(AW$4,Switching!$B$35:$F$44,5,0),0)-IFERROR(VLOOKUP(AW$4,Switching!$B$23:$F$31,5,0),0)</f>
        <v>1</v>
      </c>
      <c r="AX274" s="10">
        <f>Customers!AX273+IFERROR(VLOOKUP(AX$4,Switching!$B$35:$F$44,5,0),0)-IFERROR(VLOOKUP(AX$4,Switching!$B$23:$F$31,5,0),0)</f>
        <v>2</v>
      </c>
    </row>
    <row r="275" spans="1:50" x14ac:dyDescent="0.25">
      <c r="A275" s="8">
        <v>2036</v>
      </c>
      <c r="B275" s="8">
        <v>12</v>
      </c>
      <c r="C275" s="8" t="s">
        <v>750</v>
      </c>
      <c r="D275" s="10">
        <f>Customers!D274+IFERROR(VLOOKUP(D$4,Switching!$B$35:$F$44,5,0),0)-IFERROR(VLOOKUP(D$4,Switching!$B$23:$F$31,5,0),0)</f>
        <v>469085.19280075002</v>
      </c>
      <c r="E275" s="36">
        <f t="shared" si="23"/>
        <v>736</v>
      </c>
      <c r="F275" s="10">
        <f>Customers!F274+IFERROR(VLOOKUP(F$4,Switching!$B$35:$F$44,5,0),0)-IFERROR(VLOOKUP(F$4,Switching!$B$23:$F$31,5,0),0)</f>
        <v>434</v>
      </c>
      <c r="G275" s="10">
        <f>Customers!G274+IFERROR(VLOOKUP(G$4,Switching!$B$35:$F$44,5,0),0)-IFERROR(VLOOKUP(G$4,Switching!$B$23:$F$31,5,0),0)</f>
        <v>302</v>
      </c>
      <c r="H275" s="35">
        <f t="shared" si="24"/>
        <v>84620</v>
      </c>
      <c r="I275" s="10">
        <f>Customers!I274+IFERROR(VLOOKUP(I$4,Switching!$B$35:$F$44,5,0),0)-IFERROR(VLOOKUP(I$4,Switching!$B$23:$F$31,5,0),0)</f>
        <v>65481.949587300041</v>
      </c>
      <c r="J275" s="10">
        <f>Customers!J274+IFERROR(VLOOKUP(J$4,Switching!$B$35:$F$44,5,0),0)-IFERROR(VLOOKUP(J$4,Switching!$B$23:$F$31,5,0),0)</f>
        <v>19138.050412699959</v>
      </c>
      <c r="K275" s="10">
        <f>Customers!K274+IFERROR(VLOOKUP(K$4,Switching!$B$35:$F$44,5,0),0)-IFERROR(VLOOKUP(K$4,Switching!$B$23:$F$31,5,0),0)</f>
        <v>195</v>
      </c>
      <c r="L275" s="10">
        <f>Customers!L274+IFERROR(VLOOKUP(L$4,Switching!$B$35:$F$44,5,0),0)-IFERROR(VLOOKUP(L$4,Switching!$B$23:$F$31,5,0),0)</f>
        <v>4560</v>
      </c>
      <c r="M275" s="10">
        <f>Customers!M274+IFERROR(VLOOKUP(M$4,Switching!$B$35:$F$44,5,0),0)-IFERROR(VLOOKUP(M$4,Switching!$B$23:$F$31,5,0),0)</f>
        <v>216</v>
      </c>
      <c r="N275" s="10">
        <f>Customers!N274+IFERROR(VLOOKUP(N$4,Switching!$B$35:$F$44,5,0),0)-IFERROR(VLOOKUP(N$4,Switching!$B$23:$F$31,5,0),0)</f>
        <v>524</v>
      </c>
      <c r="O275" s="10">
        <f>Customers!O274+IFERROR(VLOOKUP(O$4,Switching!$B$35:$F$44,5,0),0)-IFERROR(VLOOKUP(O$4,Switching!$B$23:$F$31,5,0),0)</f>
        <v>52</v>
      </c>
      <c r="P275" s="10">
        <f>Customers!P274+IFERROR(VLOOKUP(P$4,Switching!$B$35:$F$44,5,0),0)-IFERROR(VLOOKUP(P$4,Switching!$B$23:$F$31,5,0),0)</f>
        <v>747</v>
      </c>
      <c r="Q275" s="10">
        <f>Customers!Q274+IFERROR(VLOOKUP(Q$4,Switching!$B$35:$F$44,5,0),0)-IFERROR(VLOOKUP(Q$4,Switching!$B$23:$F$31,5,0),0)</f>
        <v>1</v>
      </c>
      <c r="R275" s="10">
        <f>Customers!R274+IFERROR(VLOOKUP(R$4,Switching!$B$35:$F$44,5,0),0)-IFERROR(VLOOKUP(R$4,Switching!$B$23:$F$31,5,0),0)</f>
        <v>6</v>
      </c>
      <c r="S275" s="10">
        <f>Customers!S274+IFERROR(VLOOKUP(S$4,Switching!$B$35:$F$44,5,0),0)-IFERROR(VLOOKUP(S$4,Switching!$B$23:$F$31,5,0),0)</f>
        <v>5</v>
      </c>
      <c r="T275" s="10">
        <f t="shared" si="20"/>
        <v>12</v>
      </c>
      <c r="U275" s="10">
        <f>Customers!U274+IFERROR(VLOOKUP(U$4,Switching!$B$35:$F$44,5,0),0)-IFERROR(VLOOKUP(U$4,Switching!$B$23:$F$31,5,0),0)</f>
        <v>32</v>
      </c>
      <c r="V275" s="10">
        <f>Customers!V274+IFERROR(VLOOKUP(V$4,Switching!$B$35:$F$44,5,0),0)-IFERROR(VLOOKUP(V$4,Switching!$B$23:$F$31,5,0),0)</f>
        <v>1</v>
      </c>
      <c r="W275" s="10">
        <f>Customers!W274+IFERROR(VLOOKUP(W$4,Switching!$B$35:$F$44,5,0),0)-IFERROR(VLOOKUP(W$4,Switching!$B$23:$F$31,5,0),0)</f>
        <v>22898</v>
      </c>
      <c r="X275" s="35">
        <f t="shared" si="21"/>
        <v>4961</v>
      </c>
      <c r="Y275" s="10">
        <f>Customers!Y274+IFERROR(VLOOKUP(Y$4,Switching!$B$35:$F$44,5,0),0)-IFERROR(VLOOKUP(Y$4,Switching!$B$23:$F$31,5,0),0)</f>
        <v>4118</v>
      </c>
      <c r="Z275" s="10">
        <f>Customers!Z274+IFERROR(VLOOKUP(Z$4,Switching!$B$35:$F$44,5,0),0)-IFERROR(VLOOKUP(Z$4,Switching!$B$23:$F$31,5,0),0)</f>
        <v>843</v>
      </c>
      <c r="AA275" s="10">
        <f>Customers!AA274+IFERROR(VLOOKUP(AA$4,Switching!$B$35:$F$44,5,0),0)-IFERROR(VLOOKUP(AA$4,Switching!$B$23:$F$31,5,0),0)</f>
        <v>19</v>
      </c>
      <c r="AB275" s="10">
        <f>Customers!AB274+IFERROR(VLOOKUP(AB$4,Switching!$B$35:$F$44,5,0),0)-IFERROR(VLOOKUP(AB$4,Switching!$B$23:$F$31,5,0),0)</f>
        <v>187</v>
      </c>
      <c r="AC275" s="10">
        <f>Customers!AC274+IFERROR(VLOOKUP(AC$4,Switching!$B$35:$F$44,5,0),0)-IFERROR(VLOOKUP(AC$4,Switching!$B$23:$F$31,5,0),0)</f>
        <v>4</v>
      </c>
      <c r="AD275" s="10">
        <f>Customers!AD274+IFERROR(VLOOKUP(AD$4,Switching!$B$35:$F$44,5,0),0)-IFERROR(VLOOKUP(AD$4,Switching!$B$23:$F$31,5,0),0)</f>
        <v>18</v>
      </c>
      <c r="AE275" s="10">
        <f>Customers!AE274+IFERROR(VLOOKUP(AE$4,Switching!$B$35:$F$44,5,0),0)-IFERROR(VLOOKUP(AE$4,Switching!$B$23:$F$31,5,0),0)</f>
        <v>130</v>
      </c>
      <c r="AF275" s="10">
        <f>Customers!AF274+IFERROR(VLOOKUP(AF$4,Switching!$B$35:$F$44,5,0),0)-IFERROR(VLOOKUP(AF$4,Switching!$B$23:$F$31,5,0),0)</f>
        <v>13</v>
      </c>
      <c r="AG275" s="10">
        <f>Customers!AG274+IFERROR(VLOOKUP(AG$4,Switching!$B$35:$F$44,5,0),0)-IFERROR(VLOOKUP(AG$4,Switching!$B$23:$F$31,5,0),0)</f>
        <v>12</v>
      </c>
      <c r="AH275" s="10">
        <f>Customers!AH274+IFERROR(VLOOKUP(AH$4,Switching!$B$35:$F$44,5,0),0)-IFERROR(VLOOKUP(AH$4,Switching!$B$23:$F$31,5,0),0)</f>
        <v>405965</v>
      </c>
      <c r="AI275" s="35">
        <f t="shared" si="22"/>
        <v>48873</v>
      </c>
      <c r="AJ275" s="10">
        <f>Customers!AJ274+IFERROR(VLOOKUP(AJ$4,Switching!$B$35:$F$44,5,0),0)-IFERROR(VLOOKUP(AJ$4,Switching!$B$23:$F$31,5,0),0)</f>
        <v>30919.926406633767</v>
      </c>
      <c r="AK275" s="10">
        <f>Customers!AK274+IFERROR(VLOOKUP(AK$4,Switching!$B$35:$F$44,5,0),0)-IFERROR(VLOOKUP(AK$4,Switching!$B$23:$F$31,5,0),0)</f>
        <v>17953.073593366233</v>
      </c>
      <c r="AL275" s="10">
        <f>Customers!AL274+IFERROR(VLOOKUP(AL$4,Switching!$B$35:$F$44,5,0),0)-IFERROR(VLOOKUP(AL$4,Switching!$B$23:$F$31,5,0),0)</f>
        <v>52</v>
      </c>
      <c r="AM275" s="10">
        <f>Customers!AM274+IFERROR(VLOOKUP(AM$4,Switching!$B$35:$F$44,5,0),0)-IFERROR(VLOOKUP(AM$4,Switching!$B$23:$F$31,5,0),0)</f>
        <v>2603</v>
      </c>
      <c r="AN275" s="10">
        <f>Customers!AN274+IFERROR(VLOOKUP(AN$4,Switching!$B$35:$F$44,5,0),0)-IFERROR(VLOOKUP(AN$4,Switching!$B$23:$F$31,5,0),0)</f>
        <v>48</v>
      </c>
      <c r="AO275" s="10">
        <f>Customers!AO274+IFERROR(VLOOKUP(AO$4,Switching!$B$35:$F$44,5,0),0)-IFERROR(VLOOKUP(AO$4,Switching!$B$23:$F$31,5,0),0)</f>
        <v>233</v>
      </c>
      <c r="AP275" s="10">
        <f>Customers!AP274+IFERROR(VLOOKUP(AP$4,Switching!$B$35:$F$44,5,0),0)-IFERROR(VLOOKUP(AP$4,Switching!$B$23:$F$31,5,0),0)</f>
        <v>21</v>
      </c>
      <c r="AQ275" s="10">
        <f>Customers!AQ274+IFERROR(VLOOKUP(AQ$4,Switching!$B$35:$F$44,5,0),0)-IFERROR(VLOOKUP(AQ$4,Switching!$B$23:$F$31,5,0),0)</f>
        <v>208</v>
      </c>
      <c r="AR275" s="10">
        <f>Customers!AR274+IFERROR(VLOOKUP(AR$4,Switching!$B$35:$F$44,5,0),0)-IFERROR(VLOOKUP(AR$4,Switching!$B$23:$F$31,5,0),0)</f>
        <v>74</v>
      </c>
      <c r="AS275" s="10">
        <f>Customers!AS274+IFERROR(VLOOKUP(AS$4,Switching!$B$35:$F$44,5,0),0)-IFERROR(VLOOKUP(AS$4,Switching!$B$23:$F$31,5,0),0)</f>
        <v>100</v>
      </c>
      <c r="AT275" s="10">
        <f>Customers!AT274+IFERROR(VLOOKUP(AT$4,Switching!$B$35:$F$44,5,0),0)-IFERROR(VLOOKUP(AT$4,Switching!$B$23:$F$31,5,0),0)</f>
        <v>156</v>
      </c>
      <c r="AU275" s="10">
        <f>Customers!AU274+IFERROR(VLOOKUP(AU$4,Switching!$B$35:$F$44,5,0),0)-IFERROR(VLOOKUP(AU$4,Switching!$B$23:$F$31,5,0),0)</f>
        <v>12</v>
      </c>
      <c r="AV275" s="10">
        <f>Customers!AV274+IFERROR(VLOOKUP(AV$4,Switching!$B$35:$F$44,5,0),0)-IFERROR(VLOOKUP(AV$4,Switching!$B$23:$F$31,5,0),0)</f>
        <v>905</v>
      </c>
      <c r="AW275" s="10">
        <f>Customers!AW274+IFERROR(VLOOKUP(AW$4,Switching!$B$35:$F$44,5,0),0)-IFERROR(VLOOKUP(AW$4,Switching!$B$23:$F$31,5,0),0)</f>
        <v>1</v>
      </c>
      <c r="AX275" s="10">
        <f>Customers!AX274+IFERROR(VLOOKUP(AX$4,Switching!$B$35:$F$44,5,0),0)-IFERROR(VLOOKUP(AX$4,Switching!$B$23:$F$31,5,0),0)</f>
        <v>2</v>
      </c>
    </row>
    <row r="276" spans="1:50" x14ac:dyDescent="0.25">
      <c r="A276" s="8">
        <v>2037</v>
      </c>
      <c r="B276" s="8">
        <v>1</v>
      </c>
      <c r="C276" s="8" t="s">
        <v>751</v>
      </c>
      <c r="D276" s="10">
        <f>Customers!D275+IFERROR(VLOOKUP(D$4,Switching!$B$35:$F$44,5,0),0)-IFERROR(VLOOKUP(D$4,Switching!$B$23:$F$31,5,0),0)</f>
        <v>469198.46989738202</v>
      </c>
      <c r="E276" s="36">
        <f t="shared" si="23"/>
        <v>737</v>
      </c>
      <c r="F276" s="10">
        <f>Customers!F275+IFERROR(VLOOKUP(F$4,Switching!$B$35:$F$44,5,0),0)-IFERROR(VLOOKUP(F$4,Switching!$B$23:$F$31,5,0),0)</f>
        <v>435</v>
      </c>
      <c r="G276" s="10">
        <f>Customers!G275+IFERROR(VLOOKUP(G$4,Switching!$B$35:$F$44,5,0),0)-IFERROR(VLOOKUP(G$4,Switching!$B$23:$F$31,5,0),0)</f>
        <v>302</v>
      </c>
      <c r="H276" s="35">
        <f t="shared" si="24"/>
        <v>84630</v>
      </c>
      <c r="I276" s="10">
        <f>Customers!I275+IFERROR(VLOOKUP(I$4,Switching!$B$35:$F$44,5,0),0)-IFERROR(VLOOKUP(I$4,Switching!$B$23:$F$31,5,0),0)</f>
        <v>65489.697998587813</v>
      </c>
      <c r="J276" s="10">
        <f>Customers!J275+IFERROR(VLOOKUP(J$4,Switching!$B$35:$F$44,5,0),0)-IFERROR(VLOOKUP(J$4,Switching!$B$23:$F$31,5,0),0)</f>
        <v>19140.30200141219</v>
      </c>
      <c r="K276" s="10">
        <f>Customers!K275+IFERROR(VLOOKUP(K$4,Switching!$B$35:$F$44,5,0),0)-IFERROR(VLOOKUP(K$4,Switching!$B$23:$F$31,5,0),0)</f>
        <v>195</v>
      </c>
      <c r="L276" s="10">
        <f>Customers!L275+IFERROR(VLOOKUP(L$4,Switching!$B$35:$F$44,5,0),0)-IFERROR(VLOOKUP(L$4,Switching!$B$23:$F$31,5,0),0)</f>
        <v>4560</v>
      </c>
      <c r="M276" s="10">
        <f>Customers!M275+IFERROR(VLOOKUP(M$4,Switching!$B$35:$F$44,5,0),0)-IFERROR(VLOOKUP(M$4,Switching!$B$23:$F$31,5,0),0)</f>
        <v>216</v>
      </c>
      <c r="N276" s="10">
        <f>Customers!N275+IFERROR(VLOOKUP(N$4,Switching!$B$35:$F$44,5,0),0)-IFERROR(VLOOKUP(N$4,Switching!$B$23:$F$31,5,0),0)</f>
        <v>524</v>
      </c>
      <c r="O276" s="10">
        <f>Customers!O275+IFERROR(VLOOKUP(O$4,Switching!$B$35:$F$44,5,0),0)-IFERROR(VLOOKUP(O$4,Switching!$B$23:$F$31,5,0),0)</f>
        <v>52</v>
      </c>
      <c r="P276" s="10">
        <f>Customers!P275+IFERROR(VLOOKUP(P$4,Switching!$B$35:$F$44,5,0),0)-IFERROR(VLOOKUP(P$4,Switching!$B$23:$F$31,5,0),0)</f>
        <v>747</v>
      </c>
      <c r="Q276" s="10">
        <f>Customers!Q275+IFERROR(VLOOKUP(Q$4,Switching!$B$35:$F$44,5,0),0)-IFERROR(VLOOKUP(Q$4,Switching!$B$23:$F$31,5,0),0)</f>
        <v>1</v>
      </c>
      <c r="R276" s="10">
        <f>Customers!R275+IFERROR(VLOOKUP(R$4,Switching!$B$35:$F$44,5,0),0)-IFERROR(VLOOKUP(R$4,Switching!$B$23:$F$31,5,0),0)</f>
        <v>6</v>
      </c>
      <c r="S276" s="10">
        <f>Customers!S275+IFERROR(VLOOKUP(S$4,Switching!$B$35:$F$44,5,0),0)-IFERROR(VLOOKUP(S$4,Switching!$B$23:$F$31,5,0),0)</f>
        <v>5</v>
      </c>
      <c r="T276" s="10">
        <f t="shared" si="20"/>
        <v>12</v>
      </c>
      <c r="U276" s="10">
        <f>Customers!U275+IFERROR(VLOOKUP(U$4,Switching!$B$35:$F$44,5,0),0)-IFERROR(VLOOKUP(U$4,Switching!$B$23:$F$31,5,0),0)</f>
        <v>32</v>
      </c>
      <c r="V276" s="10">
        <f>Customers!V275+IFERROR(VLOOKUP(V$4,Switching!$B$35:$F$44,5,0),0)-IFERROR(VLOOKUP(V$4,Switching!$B$23:$F$31,5,0),0)</f>
        <v>1</v>
      </c>
      <c r="W276" s="10">
        <f>Customers!W275+IFERROR(VLOOKUP(W$4,Switching!$B$35:$F$44,5,0),0)-IFERROR(VLOOKUP(W$4,Switching!$B$23:$F$31,5,0),0)</f>
        <v>22853</v>
      </c>
      <c r="X276" s="35">
        <f t="shared" si="21"/>
        <v>4963</v>
      </c>
      <c r="Y276" s="10">
        <f>Customers!Y275+IFERROR(VLOOKUP(Y$4,Switching!$B$35:$F$44,5,0),0)-IFERROR(VLOOKUP(Y$4,Switching!$B$23:$F$31,5,0),0)</f>
        <v>4119</v>
      </c>
      <c r="Z276" s="10">
        <f>Customers!Z275+IFERROR(VLOOKUP(Z$4,Switching!$B$35:$F$44,5,0),0)-IFERROR(VLOOKUP(Z$4,Switching!$B$23:$F$31,5,0),0)</f>
        <v>844</v>
      </c>
      <c r="AA276" s="10">
        <f>Customers!AA275+IFERROR(VLOOKUP(AA$4,Switching!$B$35:$F$44,5,0),0)-IFERROR(VLOOKUP(AA$4,Switching!$B$23:$F$31,5,0),0)</f>
        <v>19</v>
      </c>
      <c r="AB276" s="10">
        <f>Customers!AB275+IFERROR(VLOOKUP(AB$4,Switching!$B$35:$F$44,5,0),0)-IFERROR(VLOOKUP(AB$4,Switching!$B$23:$F$31,5,0),0)</f>
        <v>187</v>
      </c>
      <c r="AC276" s="10">
        <f>Customers!AC275+IFERROR(VLOOKUP(AC$4,Switching!$B$35:$F$44,5,0),0)-IFERROR(VLOOKUP(AC$4,Switching!$B$23:$F$31,5,0),0)</f>
        <v>4</v>
      </c>
      <c r="AD276" s="10">
        <f>Customers!AD275+IFERROR(VLOOKUP(AD$4,Switching!$B$35:$F$44,5,0),0)-IFERROR(VLOOKUP(AD$4,Switching!$B$23:$F$31,5,0),0)</f>
        <v>18</v>
      </c>
      <c r="AE276" s="10">
        <f>Customers!AE275+IFERROR(VLOOKUP(AE$4,Switching!$B$35:$F$44,5,0),0)-IFERROR(VLOOKUP(AE$4,Switching!$B$23:$F$31,5,0),0)</f>
        <v>130</v>
      </c>
      <c r="AF276" s="10">
        <f>Customers!AF275+IFERROR(VLOOKUP(AF$4,Switching!$B$35:$F$44,5,0),0)-IFERROR(VLOOKUP(AF$4,Switching!$B$23:$F$31,5,0),0)</f>
        <v>13</v>
      </c>
      <c r="AG276" s="10">
        <f>Customers!AG275+IFERROR(VLOOKUP(AG$4,Switching!$B$35:$F$44,5,0),0)-IFERROR(VLOOKUP(AG$4,Switching!$B$23:$F$31,5,0),0)</f>
        <v>12</v>
      </c>
      <c r="AH276" s="10">
        <f>Customers!AH275+IFERROR(VLOOKUP(AH$4,Switching!$B$35:$F$44,5,0),0)-IFERROR(VLOOKUP(AH$4,Switching!$B$23:$F$31,5,0),0)</f>
        <v>406104</v>
      </c>
      <c r="AI276" s="35">
        <f t="shared" si="22"/>
        <v>48890</v>
      </c>
      <c r="AJ276" s="10">
        <f>Customers!AJ275+IFERROR(VLOOKUP(AJ$4,Switching!$B$35:$F$44,5,0),0)-IFERROR(VLOOKUP(AJ$4,Switching!$B$23:$F$31,5,0),0)</f>
        <v>30930.682079361857</v>
      </c>
      <c r="AK276" s="10">
        <f>Customers!AK275+IFERROR(VLOOKUP(AK$4,Switching!$B$35:$F$44,5,0),0)-IFERROR(VLOOKUP(AK$4,Switching!$B$23:$F$31,5,0),0)</f>
        <v>17959.317920638139</v>
      </c>
      <c r="AL276" s="10">
        <f>Customers!AL275+IFERROR(VLOOKUP(AL$4,Switching!$B$35:$F$44,5,0),0)-IFERROR(VLOOKUP(AL$4,Switching!$B$23:$F$31,5,0),0)</f>
        <v>52</v>
      </c>
      <c r="AM276" s="10">
        <f>Customers!AM275+IFERROR(VLOOKUP(AM$4,Switching!$B$35:$F$44,5,0),0)-IFERROR(VLOOKUP(AM$4,Switching!$B$23:$F$31,5,0),0)</f>
        <v>2603</v>
      </c>
      <c r="AN276" s="10">
        <f>Customers!AN275+IFERROR(VLOOKUP(AN$4,Switching!$B$35:$F$44,5,0),0)-IFERROR(VLOOKUP(AN$4,Switching!$B$23:$F$31,5,0),0)</f>
        <v>48</v>
      </c>
      <c r="AO276" s="10">
        <f>Customers!AO275+IFERROR(VLOOKUP(AO$4,Switching!$B$35:$F$44,5,0),0)-IFERROR(VLOOKUP(AO$4,Switching!$B$23:$F$31,5,0),0)</f>
        <v>233</v>
      </c>
      <c r="AP276" s="10">
        <f>Customers!AP275+IFERROR(VLOOKUP(AP$4,Switching!$B$35:$F$44,5,0),0)-IFERROR(VLOOKUP(AP$4,Switching!$B$23:$F$31,5,0),0)</f>
        <v>21</v>
      </c>
      <c r="AQ276" s="10">
        <f>Customers!AQ275+IFERROR(VLOOKUP(AQ$4,Switching!$B$35:$F$44,5,0),0)-IFERROR(VLOOKUP(AQ$4,Switching!$B$23:$F$31,5,0),0)</f>
        <v>208</v>
      </c>
      <c r="AR276" s="10">
        <f>Customers!AR275+IFERROR(VLOOKUP(AR$4,Switching!$B$35:$F$44,5,0),0)-IFERROR(VLOOKUP(AR$4,Switching!$B$23:$F$31,5,0),0)</f>
        <v>74</v>
      </c>
      <c r="AS276" s="10">
        <f>Customers!AS275+IFERROR(VLOOKUP(AS$4,Switching!$B$35:$F$44,5,0),0)-IFERROR(VLOOKUP(AS$4,Switching!$B$23:$F$31,5,0),0)</f>
        <v>100</v>
      </c>
      <c r="AT276" s="10">
        <f>Customers!AT275+IFERROR(VLOOKUP(AT$4,Switching!$B$35:$F$44,5,0),0)-IFERROR(VLOOKUP(AT$4,Switching!$B$23:$F$31,5,0),0)</f>
        <v>156</v>
      </c>
      <c r="AU276" s="10">
        <f>Customers!AU275+IFERROR(VLOOKUP(AU$4,Switching!$B$35:$F$44,5,0),0)-IFERROR(VLOOKUP(AU$4,Switching!$B$23:$F$31,5,0),0)</f>
        <v>12</v>
      </c>
      <c r="AV276" s="10">
        <f>Customers!AV275+IFERROR(VLOOKUP(AV$4,Switching!$B$35:$F$44,5,0),0)-IFERROR(VLOOKUP(AV$4,Switching!$B$23:$F$31,5,0),0)</f>
        <v>905</v>
      </c>
      <c r="AW276" s="10">
        <f>Customers!AW275+IFERROR(VLOOKUP(AW$4,Switching!$B$35:$F$44,5,0),0)-IFERROR(VLOOKUP(AW$4,Switching!$B$23:$F$31,5,0),0)</f>
        <v>1</v>
      </c>
      <c r="AX276" s="10">
        <f>Customers!AX275+IFERROR(VLOOKUP(AX$4,Switching!$B$35:$F$44,5,0),0)-IFERROR(VLOOKUP(AX$4,Switching!$B$23:$F$31,5,0),0)</f>
        <v>2</v>
      </c>
    </row>
    <row r="277" spans="1:50" x14ac:dyDescent="0.25">
      <c r="A277" s="8">
        <v>2037</v>
      </c>
      <c r="B277" s="8">
        <v>2</v>
      </c>
      <c r="C277" s="8" t="s">
        <v>752</v>
      </c>
      <c r="D277" s="10">
        <f>Customers!D276+IFERROR(VLOOKUP(D$4,Switching!$B$35:$F$44,5,0),0)-IFERROR(VLOOKUP(D$4,Switching!$B$23:$F$31,5,0),0)</f>
        <v>469311.74685733201</v>
      </c>
      <c r="E277" s="36">
        <f t="shared" si="23"/>
        <v>737</v>
      </c>
      <c r="F277" s="10">
        <f>Customers!F276+IFERROR(VLOOKUP(F$4,Switching!$B$35:$F$44,5,0),0)-IFERROR(VLOOKUP(F$4,Switching!$B$23:$F$31,5,0),0)</f>
        <v>435</v>
      </c>
      <c r="G277" s="10">
        <f>Customers!G276+IFERROR(VLOOKUP(G$4,Switching!$B$35:$F$44,5,0),0)-IFERROR(VLOOKUP(G$4,Switching!$B$23:$F$31,5,0),0)</f>
        <v>302</v>
      </c>
      <c r="H277" s="35">
        <f t="shared" si="24"/>
        <v>84640</v>
      </c>
      <c r="I277" s="10">
        <f>Customers!I276+IFERROR(VLOOKUP(I$4,Switching!$B$35:$F$44,5,0),0)-IFERROR(VLOOKUP(I$4,Switching!$B$23:$F$31,5,0),0)</f>
        <v>65497.446409875585</v>
      </c>
      <c r="J277" s="10">
        <f>Customers!J276+IFERROR(VLOOKUP(J$4,Switching!$B$35:$F$44,5,0),0)-IFERROR(VLOOKUP(J$4,Switching!$B$23:$F$31,5,0),0)</f>
        <v>19142.553590124418</v>
      </c>
      <c r="K277" s="10">
        <f>Customers!K276+IFERROR(VLOOKUP(K$4,Switching!$B$35:$F$44,5,0),0)-IFERROR(VLOOKUP(K$4,Switching!$B$23:$F$31,5,0),0)</f>
        <v>195</v>
      </c>
      <c r="L277" s="10">
        <f>Customers!L276+IFERROR(VLOOKUP(L$4,Switching!$B$35:$F$44,5,0),0)-IFERROR(VLOOKUP(L$4,Switching!$B$23:$F$31,5,0),0)</f>
        <v>4560</v>
      </c>
      <c r="M277" s="10">
        <f>Customers!M276+IFERROR(VLOOKUP(M$4,Switching!$B$35:$F$44,5,0),0)-IFERROR(VLOOKUP(M$4,Switching!$B$23:$F$31,5,0),0)</f>
        <v>216</v>
      </c>
      <c r="N277" s="10">
        <f>Customers!N276+IFERROR(VLOOKUP(N$4,Switching!$B$35:$F$44,5,0),0)-IFERROR(VLOOKUP(N$4,Switching!$B$23:$F$31,5,0),0)</f>
        <v>524</v>
      </c>
      <c r="O277" s="10">
        <f>Customers!O276+IFERROR(VLOOKUP(O$4,Switching!$B$35:$F$44,5,0),0)-IFERROR(VLOOKUP(O$4,Switching!$B$23:$F$31,5,0),0)</f>
        <v>52</v>
      </c>
      <c r="P277" s="10">
        <f>Customers!P276+IFERROR(VLOOKUP(P$4,Switching!$B$35:$F$44,5,0),0)-IFERROR(VLOOKUP(P$4,Switching!$B$23:$F$31,5,0),0)</f>
        <v>747</v>
      </c>
      <c r="Q277" s="10">
        <f>Customers!Q276+IFERROR(VLOOKUP(Q$4,Switching!$B$35:$F$44,5,0),0)-IFERROR(VLOOKUP(Q$4,Switching!$B$23:$F$31,5,0),0)</f>
        <v>1</v>
      </c>
      <c r="R277" s="10">
        <f>Customers!R276+IFERROR(VLOOKUP(R$4,Switching!$B$35:$F$44,5,0),0)-IFERROR(VLOOKUP(R$4,Switching!$B$23:$F$31,5,0),0)</f>
        <v>6</v>
      </c>
      <c r="S277" s="10">
        <f>Customers!S276+IFERROR(VLOOKUP(S$4,Switching!$B$35:$F$44,5,0),0)-IFERROR(VLOOKUP(S$4,Switching!$B$23:$F$31,5,0),0)</f>
        <v>5</v>
      </c>
      <c r="T277" s="10">
        <f t="shared" si="20"/>
        <v>12</v>
      </c>
      <c r="U277" s="10">
        <f>Customers!U276+IFERROR(VLOOKUP(U$4,Switching!$B$35:$F$44,5,0),0)-IFERROR(VLOOKUP(U$4,Switching!$B$23:$F$31,5,0),0)</f>
        <v>32</v>
      </c>
      <c r="V277" s="10">
        <f>Customers!V276+IFERROR(VLOOKUP(V$4,Switching!$B$35:$F$44,5,0),0)-IFERROR(VLOOKUP(V$4,Switching!$B$23:$F$31,5,0),0)</f>
        <v>1</v>
      </c>
      <c r="W277" s="10">
        <f>Customers!W276+IFERROR(VLOOKUP(W$4,Switching!$B$35:$F$44,5,0),0)-IFERROR(VLOOKUP(W$4,Switching!$B$23:$F$31,5,0),0)</f>
        <v>22857</v>
      </c>
      <c r="X277" s="35">
        <f t="shared" si="21"/>
        <v>4965</v>
      </c>
      <c r="Y277" s="10">
        <f>Customers!Y276+IFERROR(VLOOKUP(Y$4,Switching!$B$35:$F$44,5,0),0)-IFERROR(VLOOKUP(Y$4,Switching!$B$23:$F$31,5,0),0)</f>
        <v>4121</v>
      </c>
      <c r="Z277" s="10">
        <f>Customers!Z276+IFERROR(VLOOKUP(Z$4,Switching!$B$35:$F$44,5,0),0)-IFERROR(VLOOKUP(Z$4,Switching!$B$23:$F$31,5,0),0)</f>
        <v>844</v>
      </c>
      <c r="AA277" s="10">
        <f>Customers!AA276+IFERROR(VLOOKUP(AA$4,Switching!$B$35:$F$44,5,0),0)-IFERROR(VLOOKUP(AA$4,Switching!$B$23:$F$31,5,0),0)</f>
        <v>19</v>
      </c>
      <c r="AB277" s="10">
        <f>Customers!AB276+IFERROR(VLOOKUP(AB$4,Switching!$B$35:$F$44,5,0),0)-IFERROR(VLOOKUP(AB$4,Switching!$B$23:$F$31,5,0),0)</f>
        <v>187</v>
      </c>
      <c r="AC277" s="10">
        <f>Customers!AC276+IFERROR(VLOOKUP(AC$4,Switching!$B$35:$F$44,5,0),0)-IFERROR(VLOOKUP(AC$4,Switching!$B$23:$F$31,5,0),0)</f>
        <v>4</v>
      </c>
      <c r="AD277" s="10">
        <f>Customers!AD276+IFERROR(VLOOKUP(AD$4,Switching!$B$35:$F$44,5,0),0)-IFERROR(VLOOKUP(AD$4,Switching!$B$23:$F$31,5,0),0)</f>
        <v>18</v>
      </c>
      <c r="AE277" s="10">
        <f>Customers!AE276+IFERROR(VLOOKUP(AE$4,Switching!$B$35:$F$44,5,0),0)-IFERROR(VLOOKUP(AE$4,Switching!$B$23:$F$31,5,0),0)</f>
        <v>130</v>
      </c>
      <c r="AF277" s="10">
        <f>Customers!AF276+IFERROR(VLOOKUP(AF$4,Switching!$B$35:$F$44,5,0),0)-IFERROR(VLOOKUP(AF$4,Switching!$B$23:$F$31,5,0),0)</f>
        <v>13</v>
      </c>
      <c r="AG277" s="10">
        <f>Customers!AG276+IFERROR(VLOOKUP(AG$4,Switching!$B$35:$F$44,5,0),0)-IFERROR(VLOOKUP(AG$4,Switching!$B$23:$F$31,5,0),0)</f>
        <v>12</v>
      </c>
      <c r="AH277" s="10">
        <f>Customers!AH276+IFERROR(VLOOKUP(AH$4,Switching!$B$35:$F$44,5,0),0)-IFERROR(VLOOKUP(AH$4,Switching!$B$23:$F$31,5,0),0)</f>
        <v>406243</v>
      </c>
      <c r="AI277" s="35">
        <f t="shared" si="22"/>
        <v>48907</v>
      </c>
      <c r="AJ277" s="10">
        <f>Customers!AJ276+IFERROR(VLOOKUP(AJ$4,Switching!$B$35:$F$44,5,0),0)-IFERROR(VLOOKUP(AJ$4,Switching!$B$23:$F$31,5,0),0)</f>
        <v>30941.437752089951</v>
      </c>
      <c r="AK277" s="10">
        <f>Customers!AK276+IFERROR(VLOOKUP(AK$4,Switching!$B$35:$F$44,5,0),0)-IFERROR(VLOOKUP(AK$4,Switching!$B$23:$F$31,5,0),0)</f>
        <v>17965.562247910046</v>
      </c>
      <c r="AL277" s="10">
        <f>Customers!AL276+IFERROR(VLOOKUP(AL$4,Switching!$B$35:$F$44,5,0),0)-IFERROR(VLOOKUP(AL$4,Switching!$B$23:$F$31,5,0),0)</f>
        <v>52</v>
      </c>
      <c r="AM277" s="10">
        <f>Customers!AM276+IFERROR(VLOOKUP(AM$4,Switching!$B$35:$F$44,5,0),0)-IFERROR(VLOOKUP(AM$4,Switching!$B$23:$F$31,5,0),0)</f>
        <v>2603</v>
      </c>
      <c r="AN277" s="10">
        <f>Customers!AN276+IFERROR(VLOOKUP(AN$4,Switching!$B$35:$F$44,5,0),0)-IFERROR(VLOOKUP(AN$4,Switching!$B$23:$F$31,5,0),0)</f>
        <v>48</v>
      </c>
      <c r="AO277" s="10">
        <f>Customers!AO276+IFERROR(VLOOKUP(AO$4,Switching!$B$35:$F$44,5,0),0)-IFERROR(VLOOKUP(AO$4,Switching!$B$23:$F$31,5,0),0)</f>
        <v>233</v>
      </c>
      <c r="AP277" s="10">
        <f>Customers!AP276+IFERROR(VLOOKUP(AP$4,Switching!$B$35:$F$44,5,0),0)-IFERROR(VLOOKUP(AP$4,Switching!$B$23:$F$31,5,0),0)</f>
        <v>21</v>
      </c>
      <c r="AQ277" s="10">
        <f>Customers!AQ276+IFERROR(VLOOKUP(AQ$4,Switching!$B$35:$F$44,5,0),0)-IFERROR(VLOOKUP(AQ$4,Switching!$B$23:$F$31,5,0),0)</f>
        <v>208</v>
      </c>
      <c r="AR277" s="10">
        <f>Customers!AR276+IFERROR(VLOOKUP(AR$4,Switching!$B$35:$F$44,5,0),0)-IFERROR(VLOOKUP(AR$4,Switching!$B$23:$F$31,5,0),0)</f>
        <v>74</v>
      </c>
      <c r="AS277" s="10">
        <f>Customers!AS276+IFERROR(VLOOKUP(AS$4,Switching!$B$35:$F$44,5,0),0)-IFERROR(VLOOKUP(AS$4,Switching!$B$23:$F$31,5,0),0)</f>
        <v>100</v>
      </c>
      <c r="AT277" s="10">
        <f>Customers!AT276+IFERROR(VLOOKUP(AT$4,Switching!$B$35:$F$44,5,0),0)-IFERROR(VLOOKUP(AT$4,Switching!$B$23:$F$31,5,0),0)</f>
        <v>156</v>
      </c>
      <c r="AU277" s="10">
        <f>Customers!AU276+IFERROR(VLOOKUP(AU$4,Switching!$B$35:$F$44,5,0),0)-IFERROR(VLOOKUP(AU$4,Switching!$B$23:$F$31,5,0),0)</f>
        <v>12</v>
      </c>
      <c r="AV277" s="10">
        <f>Customers!AV276+IFERROR(VLOOKUP(AV$4,Switching!$B$35:$F$44,5,0),0)-IFERROR(VLOOKUP(AV$4,Switching!$B$23:$F$31,5,0),0)</f>
        <v>905</v>
      </c>
      <c r="AW277" s="10">
        <f>Customers!AW276+IFERROR(VLOOKUP(AW$4,Switching!$B$35:$F$44,5,0),0)-IFERROR(VLOOKUP(AW$4,Switching!$B$23:$F$31,5,0),0)</f>
        <v>1</v>
      </c>
      <c r="AX277" s="10">
        <f>Customers!AX276+IFERROR(VLOOKUP(AX$4,Switching!$B$35:$F$44,5,0),0)-IFERROR(VLOOKUP(AX$4,Switching!$B$23:$F$31,5,0),0)</f>
        <v>2</v>
      </c>
    </row>
    <row r="278" spans="1:50" x14ac:dyDescent="0.25">
      <c r="A278" s="8">
        <v>2037</v>
      </c>
      <c r="B278" s="8">
        <v>3</v>
      </c>
      <c r="C278" s="8" t="s">
        <v>753</v>
      </c>
      <c r="D278" s="10">
        <f>Customers!D277+IFERROR(VLOOKUP(D$4,Switching!$B$35:$F$44,5,0),0)-IFERROR(VLOOKUP(D$4,Switching!$B$23:$F$31,5,0),0)</f>
        <v>469425.023953964</v>
      </c>
      <c r="E278" s="36">
        <f t="shared" si="23"/>
        <v>730</v>
      </c>
      <c r="F278" s="10">
        <f>Customers!F277+IFERROR(VLOOKUP(F$4,Switching!$B$35:$F$44,5,0),0)-IFERROR(VLOOKUP(F$4,Switching!$B$23:$F$31,5,0),0)</f>
        <v>431</v>
      </c>
      <c r="G278" s="10">
        <f>Customers!G277+IFERROR(VLOOKUP(G$4,Switching!$B$35:$F$44,5,0),0)-IFERROR(VLOOKUP(G$4,Switching!$B$23:$F$31,5,0),0)</f>
        <v>299</v>
      </c>
      <c r="H278" s="35">
        <f t="shared" si="24"/>
        <v>84650</v>
      </c>
      <c r="I278" s="10">
        <f>Customers!I277+IFERROR(VLOOKUP(I$4,Switching!$B$35:$F$44,5,0),0)-IFERROR(VLOOKUP(I$4,Switching!$B$23:$F$31,5,0),0)</f>
        <v>65505.19482116335</v>
      </c>
      <c r="J278" s="10">
        <f>Customers!J277+IFERROR(VLOOKUP(J$4,Switching!$B$35:$F$44,5,0),0)-IFERROR(VLOOKUP(J$4,Switching!$B$23:$F$31,5,0),0)</f>
        <v>19144.80517883665</v>
      </c>
      <c r="K278" s="10">
        <f>Customers!K277+IFERROR(VLOOKUP(K$4,Switching!$B$35:$F$44,5,0),0)-IFERROR(VLOOKUP(K$4,Switching!$B$23:$F$31,5,0),0)</f>
        <v>195</v>
      </c>
      <c r="L278" s="10">
        <f>Customers!L277+IFERROR(VLOOKUP(L$4,Switching!$B$35:$F$44,5,0),0)-IFERROR(VLOOKUP(L$4,Switching!$B$23:$F$31,5,0),0)</f>
        <v>4560</v>
      </c>
      <c r="M278" s="10">
        <f>Customers!M277+IFERROR(VLOOKUP(M$4,Switching!$B$35:$F$44,5,0),0)-IFERROR(VLOOKUP(M$4,Switching!$B$23:$F$31,5,0),0)</f>
        <v>216</v>
      </c>
      <c r="N278" s="10">
        <f>Customers!N277+IFERROR(VLOOKUP(N$4,Switching!$B$35:$F$44,5,0),0)-IFERROR(VLOOKUP(N$4,Switching!$B$23:$F$31,5,0),0)</f>
        <v>524</v>
      </c>
      <c r="O278" s="10">
        <f>Customers!O277+IFERROR(VLOOKUP(O$4,Switching!$B$35:$F$44,5,0),0)-IFERROR(VLOOKUP(O$4,Switching!$B$23:$F$31,5,0),0)</f>
        <v>52</v>
      </c>
      <c r="P278" s="10">
        <f>Customers!P277+IFERROR(VLOOKUP(P$4,Switching!$B$35:$F$44,5,0),0)-IFERROR(VLOOKUP(P$4,Switching!$B$23:$F$31,5,0),0)</f>
        <v>747</v>
      </c>
      <c r="Q278" s="10">
        <f>Customers!Q277+IFERROR(VLOOKUP(Q$4,Switching!$B$35:$F$44,5,0),0)-IFERROR(VLOOKUP(Q$4,Switching!$B$23:$F$31,5,0),0)</f>
        <v>1</v>
      </c>
      <c r="R278" s="10">
        <f>Customers!R277+IFERROR(VLOOKUP(R$4,Switching!$B$35:$F$44,5,0),0)-IFERROR(VLOOKUP(R$4,Switching!$B$23:$F$31,5,0),0)</f>
        <v>6</v>
      </c>
      <c r="S278" s="10">
        <f>Customers!S277+IFERROR(VLOOKUP(S$4,Switching!$B$35:$F$44,5,0),0)-IFERROR(VLOOKUP(S$4,Switching!$B$23:$F$31,5,0),0)</f>
        <v>5</v>
      </c>
      <c r="T278" s="10">
        <f t="shared" si="20"/>
        <v>12</v>
      </c>
      <c r="U278" s="10">
        <f>Customers!U277+IFERROR(VLOOKUP(U$4,Switching!$B$35:$F$44,5,0),0)-IFERROR(VLOOKUP(U$4,Switching!$B$23:$F$31,5,0),0)</f>
        <v>32</v>
      </c>
      <c r="V278" s="10">
        <f>Customers!V277+IFERROR(VLOOKUP(V$4,Switching!$B$35:$F$44,5,0),0)-IFERROR(VLOOKUP(V$4,Switching!$B$23:$F$31,5,0),0)</f>
        <v>1</v>
      </c>
      <c r="W278" s="10">
        <f>Customers!W277+IFERROR(VLOOKUP(W$4,Switching!$B$35:$F$44,5,0),0)-IFERROR(VLOOKUP(W$4,Switching!$B$23:$F$31,5,0),0)</f>
        <v>22862</v>
      </c>
      <c r="X278" s="35">
        <f t="shared" si="21"/>
        <v>4967</v>
      </c>
      <c r="Y278" s="10">
        <f>Customers!Y277+IFERROR(VLOOKUP(Y$4,Switching!$B$35:$F$44,5,0),0)-IFERROR(VLOOKUP(Y$4,Switching!$B$23:$F$31,5,0),0)</f>
        <v>4123</v>
      </c>
      <c r="Z278" s="10">
        <f>Customers!Z277+IFERROR(VLOOKUP(Z$4,Switching!$B$35:$F$44,5,0),0)-IFERROR(VLOOKUP(Z$4,Switching!$B$23:$F$31,5,0),0)</f>
        <v>844</v>
      </c>
      <c r="AA278" s="10">
        <f>Customers!AA277+IFERROR(VLOOKUP(AA$4,Switching!$B$35:$F$44,5,0),0)-IFERROR(VLOOKUP(AA$4,Switching!$B$23:$F$31,5,0),0)</f>
        <v>19</v>
      </c>
      <c r="AB278" s="10">
        <f>Customers!AB277+IFERROR(VLOOKUP(AB$4,Switching!$B$35:$F$44,5,0),0)-IFERROR(VLOOKUP(AB$4,Switching!$B$23:$F$31,5,0),0)</f>
        <v>187</v>
      </c>
      <c r="AC278" s="10">
        <f>Customers!AC277+IFERROR(VLOOKUP(AC$4,Switching!$B$35:$F$44,5,0),0)-IFERROR(VLOOKUP(AC$4,Switching!$B$23:$F$31,5,0),0)</f>
        <v>4</v>
      </c>
      <c r="AD278" s="10">
        <f>Customers!AD277+IFERROR(VLOOKUP(AD$4,Switching!$B$35:$F$44,5,0),0)-IFERROR(VLOOKUP(AD$4,Switching!$B$23:$F$31,5,0),0)</f>
        <v>18</v>
      </c>
      <c r="AE278" s="10">
        <f>Customers!AE277+IFERROR(VLOOKUP(AE$4,Switching!$B$35:$F$44,5,0),0)-IFERROR(VLOOKUP(AE$4,Switching!$B$23:$F$31,5,0),0)</f>
        <v>133</v>
      </c>
      <c r="AF278" s="10">
        <f>Customers!AF277+IFERROR(VLOOKUP(AF$4,Switching!$B$35:$F$44,5,0),0)-IFERROR(VLOOKUP(AF$4,Switching!$B$23:$F$31,5,0),0)</f>
        <v>13</v>
      </c>
      <c r="AG278" s="10">
        <f>Customers!AG277+IFERROR(VLOOKUP(AG$4,Switching!$B$35:$F$44,5,0),0)-IFERROR(VLOOKUP(AG$4,Switching!$B$23:$F$31,5,0),0)</f>
        <v>12</v>
      </c>
      <c r="AH278" s="10">
        <f>Customers!AH277+IFERROR(VLOOKUP(AH$4,Switching!$B$35:$F$44,5,0),0)-IFERROR(VLOOKUP(AH$4,Switching!$B$23:$F$31,5,0),0)</f>
        <v>406382</v>
      </c>
      <c r="AI278" s="35">
        <f t="shared" si="22"/>
        <v>48924</v>
      </c>
      <c r="AJ278" s="10">
        <f>Customers!AJ277+IFERROR(VLOOKUP(AJ$4,Switching!$B$35:$F$44,5,0),0)-IFERROR(VLOOKUP(AJ$4,Switching!$B$23:$F$31,5,0),0)</f>
        <v>30952.193424818044</v>
      </c>
      <c r="AK278" s="10">
        <f>Customers!AK277+IFERROR(VLOOKUP(AK$4,Switching!$B$35:$F$44,5,0),0)-IFERROR(VLOOKUP(AK$4,Switching!$B$23:$F$31,5,0),0)</f>
        <v>17971.806575181956</v>
      </c>
      <c r="AL278" s="10">
        <f>Customers!AL277+IFERROR(VLOOKUP(AL$4,Switching!$B$35:$F$44,5,0),0)-IFERROR(VLOOKUP(AL$4,Switching!$B$23:$F$31,5,0),0)</f>
        <v>52</v>
      </c>
      <c r="AM278" s="10">
        <f>Customers!AM277+IFERROR(VLOOKUP(AM$4,Switching!$B$35:$F$44,5,0),0)-IFERROR(VLOOKUP(AM$4,Switching!$B$23:$F$31,5,0),0)</f>
        <v>2603</v>
      </c>
      <c r="AN278" s="10">
        <f>Customers!AN277+IFERROR(VLOOKUP(AN$4,Switching!$B$35:$F$44,5,0),0)-IFERROR(VLOOKUP(AN$4,Switching!$B$23:$F$31,5,0),0)</f>
        <v>48</v>
      </c>
      <c r="AO278" s="10">
        <f>Customers!AO277+IFERROR(VLOOKUP(AO$4,Switching!$B$35:$F$44,5,0),0)-IFERROR(VLOOKUP(AO$4,Switching!$B$23:$F$31,5,0),0)</f>
        <v>233</v>
      </c>
      <c r="AP278" s="10">
        <f>Customers!AP277+IFERROR(VLOOKUP(AP$4,Switching!$B$35:$F$44,5,0),0)-IFERROR(VLOOKUP(AP$4,Switching!$B$23:$F$31,5,0),0)</f>
        <v>21</v>
      </c>
      <c r="AQ278" s="10">
        <f>Customers!AQ277+IFERROR(VLOOKUP(AQ$4,Switching!$B$35:$F$44,5,0),0)-IFERROR(VLOOKUP(AQ$4,Switching!$B$23:$F$31,5,0),0)</f>
        <v>208</v>
      </c>
      <c r="AR278" s="10">
        <f>Customers!AR277+IFERROR(VLOOKUP(AR$4,Switching!$B$35:$F$44,5,0),0)-IFERROR(VLOOKUP(AR$4,Switching!$B$23:$F$31,5,0),0)</f>
        <v>74</v>
      </c>
      <c r="AS278" s="10">
        <f>Customers!AS277+IFERROR(VLOOKUP(AS$4,Switching!$B$35:$F$44,5,0),0)-IFERROR(VLOOKUP(AS$4,Switching!$B$23:$F$31,5,0),0)</f>
        <v>100</v>
      </c>
      <c r="AT278" s="10">
        <f>Customers!AT277+IFERROR(VLOOKUP(AT$4,Switching!$B$35:$F$44,5,0),0)-IFERROR(VLOOKUP(AT$4,Switching!$B$23:$F$31,5,0),0)</f>
        <v>156</v>
      </c>
      <c r="AU278" s="10">
        <f>Customers!AU277+IFERROR(VLOOKUP(AU$4,Switching!$B$35:$F$44,5,0),0)-IFERROR(VLOOKUP(AU$4,Switching!$B$23:$F$31,5,0),0)</f>
        <v>12</v>
      </c>
      <c r="AV278" s="10">
        <f>Customers!AV277+IFERROR(VLOOKUP(AV$4,Switching!$B$35:$F$44,5,0),0)-IFERROR(VLOOKUP(AV$4,Switching!$B$23:$F$31,5,0),0)</f>
        <v>905</v>
      </c>
      <c r="AW278" s="10">
        <f>Customers!AW277+IFERROR(VLOOKUP(AW$4,Switching!$B$35:$F$44,5,0),0)-IFERROR(VLOOKUP(AW$4,Switching!$B$23:$F$31,5,0),0)</f>
        <v>1</v>
      </c>
      <c r="AX278" s="10">
        <f>Customers!AX277+IFERROR(VLOOKUP(AX$4,Switching!$B$35:$F$44,5,0),0)-IFERROR(VLOOKUP(AX$4,Switching!$B$23:$F$31,5,0),0)</f>
        <v>2</v>
      </c>
    </row>
    <row r="279" spans="1:50" x14ac:dyDescent="0.25">
      <c r="A279" s="8">
        <v>2037</v>
      </c>
      <c r="B279" s="8">
        <v>4</v>
      </c>
      <c r="C279" s="8" t="s">
        <v>754</v>
      </c>
      <c r="D279" s="10">
        <f>Customers!D278+IFERROR(VLOOKUP(D$4,Switching!$B$35:$F$44,5,0),0)-IFERROR(VLOOKUP(D$4,Switching!$B$23:$F$31,5,0),0)</f>
        <v>469538.30105059501</v>
      </c>
      <c r="E279" s="36">
        <f t="shared" si="23"/>
        <v>708</v>
      </c>
      <c r="F279" s="10">
        <f>Customers!F278+IFERROR(VLOOKUP(F$4,Switching!$B$35:$F$44,5,0),0)-IFERROR(VLOOKUP(F$4,Switching!$B$23:$F$31,5,0),0)</f>
        <v>418</v>
      </c>
      <c r="G279" s="10">
        <f>Customers!G278+IFERROR(VLOOKUP(G$4,Switching!$B$35:$F$44,5,0),0)-IFERROR(VLOOKUP(G$4,Switching!$B$23:$F$31,5,0),0)</f>
        <v>290</v>
      </c>
      <c r="H279" s="35">
        <f t="shared" si="24"/>
        <v>84660</v>
      </c>
      <c r="I279" s="10">
        <f>Customers!I278+IFERROR(VLOOKUP(I$4,Switching!$B$35:$F$44,5,0),0)-IFERROR(VLOOKUP(I$4,Switching!$B$23:$F$31,5,0),0)</f>
        <v>65512.943232451122</v>
      </c>
      <c r="J279" s="10">
        <f>Customers!J278+IFERROR(VLOOKUP(J$4,Switching!$B$35:$F$44,5,0),0)-IFERROR(VLOOKUP(J$4,Switching!$B$23:$F$31,5,0),0)</f>
        <v>19147.056767548878</v>
      </c>
      <c r="K279" s="10">
        <f>Customers!K278+IFERROR(VLOOKUP(K$4,Switching!$B$35:$F$44,5,0),0)-IFERROR(VLOOKUP(K$4,Switching!$B$23:$F$31,5,0),0)</f>
        <v>195</v>
      </c>
      <c r="L279" s="10">
        <f>Customers!L278+IFERROR(VLOOKUP(L$4,Switching!$B$35:$F$44,5,0),0)-IFERROR(VLOOKUP(L$4,Switching!$B$23:$F$31,5,0),0)</f>
        <v>4560</v>
      </c>
      <c r="M279" s="10">
        <f>Customers!M278+IFERROR(VLOOKUP(M$4,Switching!$B$35:$F$44,5,0),0)-IFERROR(VLOOKUP(M$4,Switching!$B$23:$F$31,5,0),0)</f>
        <v>216</v>
      </c>
      <c r="N279" s="10">
        <f>Customers!N278+IFERROR(VLOOKUP(N$4,Switching!$B$35:$F$44,5,0),0)-IFERROR(VLOOKUP(N$4,Switching!$B$23:$F$31,5,0),0)</f>
        <v>524</v>
      </c>
      <c r="O279" s="10">
        <f>Customers!O278+IFERROR(VLOOKUP(O$4,Switching!$B$35:$F$44,5,0),0)-IFERROR(VLOOKUP(O$4,Switching!$B$23:$F$31,5,0),0)</f>
        <v>52</v>
      </c>
      <c r="P279" s="10">
        <f>Customers!P278+IFERROR(VLOOKUP(P$4,Switching!$B$35:$F$44,5,0),0)-IFERROR(VLOOKUP(P$4,Switching!$B$23:$F$31,5,0),0)</f>
        <v>747</v>
      </c>
      <c r="Q279" s="10">
        <f>Customers!Q278+IFERROR(VLOOKUP(Q$4,Switching!$B$35:$F$44,5,0),0)-IFERROR(VLOOKUP(Q$4,Switching!$B$23:$F$31,5,0),0)</f>
        <v>1</v>
      </c>
      <c r="R279" s="10">
        <f>Customers!R278+IFERROR(VLOOKUP(R$4,Switching!$B$35:$F$44,5,0),0)-IFERROR(VLOOKUP(R$4,Switching!$B$23:$F$31,5,0),0)</f>
        <v>6</v>
      </c>
      <c r="S279" s="10">
        <f>Customers!S278+IFERROR(VLOOKUP(S$4,Switching!$B$35:$F$44,5,0),0)-IFERROR(VLOOKUP(S$4,Switching!$B$23:$F$31,5,0),0)</f>
        <v>5</v>
      </c>
      <c r="T279" s="10">
        <f t="shared" si="20"/>
        <v>12</v>
      </c>
      <c r="U279" s="10">
        <f>Customers!U278+IFERROR(VLOOKUP(U$4,Switching!$B$35:$F$44,5,0),0)-IFERROR(VLOOKUP(U$4,Switching!$B$23:$F$31,5,0),0)</f>
        <v>32</v>
      </c>
      <c r="V279" s="10">
        <f>Customers!V278+IFERROR(VLOOKUP(V$4,Switching!$B$35:$F$44,5,0),0)-IFERROR(VLOOKUP(V$4,Switching!$B$23:$F$31,5,0),0)</f>
        <v>1</v>
      </c>
      <c r="W279" s="10">
        <f>Customers!W278+IFERROR(VLOOKUP(W$4,Switching!$B$35:$F$44,5,0),0)-IFERROR(VLOOKUP(W$4,Switching!$B$23:$F$31,5,0),0)</f>
        <v>22842</v>
      </c>
      <c r="X279" s="35">
        <f t="shared" si="21"/>
        <v>4969</v>
      </c>
      <c r="Y279" s="10">
        <f>Customers!Y278+IFERROR(VLOOKUP(Y$4,Switching!$B$35:$F$44,5,0),0)-IFERROR(VLOOKUP(Y$4,Switching!$B$23:$F$31,5,0),0)</f>
        <v>4124</v>
      </c>
      <c r="Z279" s="10">
        <f>Customers!Z278+IFERROR(VLOOKUP(Z$4,Switching!$B$35:$F$44,5,0),0)-IFERROR(VLOOKUP(Z$4,Switching!$B$23:$F$31,5,0),0)</f>
        <v>845</v>
      </c>
      <c r="AA279" s="10">
        <f>Customers!AA278+IFERROR(VLOOKUP(AA$4,Switching!$B$35:$F$44,5,0),0)-IFERROR(VLOOKUP(AA$4,Switching!$B$23:$F$31,5,0),0)</f>
        <v>19</v>
      </c>
      <c r="AB279" s="10">
        <f>Customers!AB278+IFERROR(VLOOKUP(AB$4,Switching!$B$35:$F$44,5,0),0)-IFERROR(VLOOKUP(AB$4,Switching!$B$23:$F$31,5,0),0)</f>
        <v>187</v>
      </c>
      <c r="AC279" s="10">
        <f>Customers!AC278+IFERROR(VLOOKUP(AC$4,Switching!$B$35:$F$44,5,0),0)-IFERROR(VLOOKUP(AC$4,Switching!$B$23:$F$31,5,0),0)</f>
        <v>4</v>
      </c>
      <c r="AD279" s="10">
        <f>Customers!AD278+IFERROR(VLOOKUP(AD$4,Switching!$B$35:$F$44,5,0),0)-IFERROR(VLOOKUP(AD$4,Switching!$B$23:$F$31,5,0),0)</f>
        <v>18</v>
      </c>
      <c r="AE279" s="10">
        <f>Customers!AE278+IFERROR(VLOOKUP(AE$4,Switching!$B$35:$F$44,5,0),0)-IFERROR(VLOOKUP(AE$4,Switching!$B$23:$F$31,5,0),0)</f>
        <v>132</v>
      </c>
      <c r="AF279" s="10">
        <f>Customers!AF278+IFERROR(VLOOKUP(AF$4,Switching!$B$35:$F$44,5,0),0)-IFERROR(VLOOKUP(AF$4,Switching!$B$23:$F$31,5,0),0)</f>
        <v>13</v>
      </c>
      <c r="AG279" s="10">
        <f>Customers!AG278+IFERROR(VLOOKUP(AG$4,Switching!$B$35:$F$44,5,0),0)-IFERROR(VLOOKUP(AG$4,Switching!$B$23:$F$31,5,0),0)</f>
        <v>12</v>
      </c>
      <c r="AH279" s="10">
        <f>Customers!AH278+IFERROR(VLOOKUP(AH$4,Switching!$B$35:$F$44,5,0),0)-IFERROR(VLOOKUP(AH$4,Switching!$B$23:$F$31,5,0),0)</f>
        <v>406520</v>
      </c>
      <c r="AI279" s="35">
        <f t="shared" si="22"/>
        <v>48941</v>
      </c>
      <c r="AJ279" s="10">
        <f>Customers!AJ278+IFERROR(VLOOKUP(AJ$4,Switching!$B$35:$F$44,5,0),0)-IFERROR(VLOOKUP(AJ$4,Switching!$B$23:$F$31,5,0),0)</f>
        <v>30962.949097546134</v>
      </c>
      <c r="AK279" s="10">
        <f>Customers!AK278+IFERROR(VLOOKUP(AK$4,Switching!$B$35:$F$44,5,0),0)-IFERROR(VLOOKUP(AK$4,Switching!$B$23:$F$31,5,0),0)</f>
        <v>17978.050902453862</v>
      </c>
      <c r="AL279" s="10">
        <f>Customers!AL278+IFERROR(VLOOKUP(AL$4,Switching!$B$35:$F$44,5,0),0)-IFERROR(VLOOKUP(AL$4,Switching!$B$23:$F$31,5,0),0)</f>
        <v>52</v>
      </c>
      <c r="AM279" s="10">
        <f>Customers!AM278+IFERROR(VLOOKUP(AM$4,Switching!$B$35:$F$44,5,0),0)-IFERROR(VLOOKUP(AM$4,Switching!$B$23:$F$31,5,0),0)</f>
        <v>2603</v>
      </c>
      <c r="AN279" s="10">
        <f>Customers!AN278+IFERROR(VLOOKUP(AN$4,Switching!$B$35:$F$44,5,0),0)-IFERROR(VLOOKUP(AN$4,Switching!$B$23:$F$31,5,0),0)</f>
        <v>48</v>
      </c>
      <c r="AO279" s="10">
        <f>Customers!AO278+IFERROR(VLOOKUP(AO$4,Switching!$B$35:$F$44,5,0),0)-IFERROR(VLOOKUP(AO$4,Switching!$B$23:$F$31,5,0),0)</f>
        <v>233</v>
      </c>
      <c r="AP279" s="10">
        <f>Customers!AP278+IFERROR(VLOOKUP(AP$4,Switching!$B$35:$F$44,5,0),0)-IFERROR(VLOOKUP(AP$4,Switching!$B$23:$F$31,5,0),0)</f>
        <v>21</v>
      </c>
      <c r="AQ279" s="10">
        <f>Customers!AQ278+IFERROR(VLOOKUP(AQ$4,Switching!$B$35:$F$44,5,0),0)-IFERROR(VLOOKUP(AQ$4,Switching!$B$23:$F$31,5,0),0)</f>
        <v>208</v>
      </c>
      <c r="AR279" s="10">
        <f>Customers!AR278+IFERROR(VLOOKUP(AR$4,Switching!$B$35:$F$44,5,0),0)-IFERROR(VLOOKUP(AR$4,Switching!$B$23:$F$31,5,0),0)</f>
        <v>74</v>
      </c>
      <c r="AS279" s="10">
        <f>Customers!AS278+IFERROR(VLOOKUP(AS$4,Switching!$B$35:$F$44,5,0),0)-IFERROR(VLOOKUP(AS$4,Switching!$B$23:$F$31,5,0),0)</f>
        <v>100</v>
      </c>
      <c r="AT279" s="10">
        <f>Customers!AT278+IFERROR(VLOOKUP(AT$4,Switching!$B$35:$F$44,5,0),0)-IFERROR(VLOOKUP(AT$4,Switching!$B$23:$F$31,5,0),0)</f>
        <v>156</v>
      </c>
      <c r="AU279" s="10">
        <f>Customers!AU278+IFERROR(VLOOKUP(AU$4,Switching!$B$35:$F$44,5,0),0)-IFERROR(VLOOKUP(AU$4,Switching!$B$23:$F$31,5,0),0)</f>
        <v>12</v>
      </c>
      <c r="AV279" s="10">
        <f>Customers!AV278+IFERROR(VLOOKUP(AV$4,Switching!$B$35:$F$44,5,0),0)-IFERROR(VLOOKUP(AV$4,Switching!$B$23:$F$31,5,0),0)</f>
        <v>905</v>
      </c>
      <c r="AW279" s="10">
        <f>Customers!AW278+IFERROR(VLOOKUP(AW$4,Switching!$B$35:$F$44,5,0),0)-IFERROR(VLOOKUP(AW$4,Switching!$B$23:$F$31,5,0),0)</f>
        <v>1</v>
      </c>
      <c r="AX279" s="10">
        <f>Customers!AX278+IFERROR(VLOOKUP(AX$4,Switching!$B$35:$F$44,5,0),0)-IFERROR(VLOOKUP(AX$4,Switching!$B$23:$F$31,5,0),0)</f>
        <v>2</v>
      </c>
    </row>
    <row r="280" spans="1:50" x14ac:dyDescent="0.25">
      <c r="A280" s="8">
        <v>2037</v>
      </c>
      <c r="B280" s="8">
        <v>5</v>
      </c>
      <c r="C280" s="8" t="s">
        <v>755</v>
      </c>
      <c r="D280" s="10">
        <f>Customers!D279+IFERROR(VLOOKUP(D$4,Switching!$B$35:$F$44,5,0),0)-IFERROR(VLOOKUP(D$4,Switching!$B$23:$F$31,5,0),0)</f>
        <v>469651.578010545</v>
      </c>
      <c r="E280" s="36">
        <f t="shared" si="23"/>
        <v>755</v>
      </c>
      <c r="F280" s="10">
        <f>Customers!F279+IFERROR(VLOOKUP(F$4,Switching!$B$35:$F$44,5,0),0)-IFERROR(VLOOKUP(F$4,Switching!$B$23:$F$31,5,0),0)</f>
        <v>445</v>
      </c>
      <c r="G280" s="10">
        <f>Customers!G279+IFERROR(VLOOKUP(G$4,Switching!$B$35:$F$44,5,0),0)-IFERROR(VLOOKUP(G$4,Switching!$B$23:$F$31,5,0),0)</f>
        <v>310</v>
      </c>
      <c r="H280" s="35">
        <f t="shared" si="24"/>
        <v>84670</v>
      </c>
      <c r="I280" s="10">
        <f>Customers!I279+IFERROR(VLOOKUP(I$4,Switching!$B$35:$F$44,5,0),0)-IFERROR(VLOOKUP(I$4,Switching!$B$23:$F$31,5,0),0)</f>
        <v>65520.691643738894</v>
      </c>
      <c r="J280" s="10">
        <f>Customers!J279+IFERROR(VLOOKUP(J$4,Switching!$B$35:$F$44,5,0),0)-IFERROR(VLOOKUP(J$4,Switching!$B$23:$F$31,5,0),0)</f>
        <v>19149.30835626111</v>
      </c>
      <c r="K280" s="10">
        <f>Customers!K279+IFERROR(VLOOKUP(K$4,Switching!$B$35:$F$44,5,0),0)-IFERROR(VLOOKUP(K$4,Switching!$B$23:$F$31,5,0),0)</f>
        <v>195</v>
      </c>
      <c r="L280" s="10">
        <f>Customers!L279+IFERROR(VLOOKUP(L$4,Switching!$B$35:$F$44,5,0),0)-IFERROR(VLOOKUP(L$4,Switching!$B$23:$F$31,5,0),0)</f>
        <v>4560</v>
      </c>
      <c r="M280" s="10">
        <f>Customers!M279+IFERROR(VLOOKUP(M$4,Switching!$B$35:$F$44,5,0),0)-IFERROR(VLOOKUP(M$4,Switching!$B$23:$F$31,5,0),0)</f>
        <v>216</v>
      </c>
      <c r="N280" s="10">
        <f>Customers!N279+IFERROR(VLOOKUP(N$4,Switching!$B$35:$F$44,5,0),0)-IFERROR(VLOOKUP(N$4,Switching!$B$23:$F$31,5,0),0)</f>
        <v>524</v>
      </c>
      <c r="O280" s="10">
        <f>Customers!O279+IFERROR(VLOOKUP(O$4,Switching!$B$35:$F$44,5,0),0)-IFERROR(VLOOKUP(O$4,Switching!$B$23:$F$31,5,0),0)</f>
        <v>52</v>
      </c>
      <c r="P280" s="10">
        <f>Customers!P279+IFERROR(VLOOKUP(P$4,Switching!$B$35:$F$44,5,0),0)-IFERROR(VLOOKUP(P$4,Switching!$B$23:$F$31,5,0),0)</f>
        <v>747</v>
      </c>
      <c r="Q280" s="10">
        <f>Customers!Q279+IFERROR(VLOOKUP(Q$4,Switching!$B$35:$F$44,5,0),0)-IFERROR(VLOOKUP(Q$4,Switching!$B$23:$F$31,5,0),0)</f>
        <v>1</v>
      </c>
      <c r="R280" s="10">
        <f>Customers!R279+IFERROR(VLOOKUP(R$4,Switching!$B$35:$F$44,5,0),0)-IFERROR(VLOOKUP(R$4,Switching!$B$23:$F$31,5,0),0)</f>
        <v>6</v>
      </c>
      <c r="S280" s="10">
        <f>Customers!S279+IFERROR(VLOOKUP(S$4,Switching!$B$35:$F$44,5,0),0)-IFERROR(VLOOKUP(S$4,Switching!$B$23:$F$31,5,0),0)</f>
        <v>5</v>
      </c>
      <c r="T280" s="10">
        <f t="shared" si="20"/>
        <v>12</v>
      </c>
      <c r="U280" s="10">
        <f>Customers!U279+IFERROR(VLOOKUP(U$4,Switching!$B$35:$F$44,5,0),0)-IFERROR(VLOOKUP(U$4,Switching!$B$23:$F$31,5,0),0)</f>
        <v>32</v>
      </c>
      <c r="V280" s="10">
        <f>Customers!V279+IFERROR(VLOOKUP(V$4,Switching!$B$35:$F$44,5,0),0)-IFERROR(VLOOKUP(V$4,Switching!$B$23:$F$31,5,0),0)</f>
        <v>1</v>
      </c>
      <c r="W280" s="10">
        <f>Customers!W279+IFERROR(VLOOKUP(W$4,Switching!$B$35:$F$44,5,0),0)-IFERROR(VLOOKUP(W$4,Switching!$B$23:$F$31,5,0),0)</f>
        <v>22846</v>
      </c>
      <c r="X280" s="35">
        <f t="shared" si="21"/>
        <v>4971</v>
      </c>
      <c r="Y280" s="10">
        <f>Customers!Y279+IFERROR(VLOOKUP(Y$4,Switching!$B$35:$F$44,5,0),0)-IFERROR(VLOOKUP(Y$4,Switching!$B$23:$F$31,5,0),0)</f>
        <v>4126</v>
      </c>
      <c r="Z280" s="10">
        <f>Customers!Z279+IFERROR(VLOOKUP(Z$4,Switching!$B$35:$F$44,5,0),0)-IFERROR(VLOOKUP(Z$4,Switching!$B$23:$F$31,5,0),0)</f>
        <v>845</v>
      </c>
      <c r="AA280" s="10">
        <f>Customers!AA279+IFERROR(VLOOKUP(AA$4,Switching!$B$35:$F$44,5,0),0)-IFERROR(VLOOKUP(AA$4,Switching!$B$23:$F$31,5,0),0)</f>
        <v>19</v>
      </c>
      <c r="AB280" s="10">
        <f>Customers!AB279+IFERROR(VLOOKUP(AB$4,Switching!$B$35:$F$44,5,0),0)-IFERROR(VLOOKUP(AB$4,Switching!$B$23:$F$31,5,0),0)</f>
        <v>187</v>
      </c>
      <c r="AC280" s="10">
        <f>Customers!AC279+IFERROR(VLOOKUP(AC$4,Switching!$B$35:$F$44,5,0),0)-IFERROR(VLOOKUP(AC$4,Switching!$B$23:$F$31,5,0),0)</f>
        <v>4</v>
      </c>
      <c r="AD280" s="10">
        <f>Customers!AD279+IFERROR(VLOOKUP(AD$4,Switching!$B$35:$F$44,5,0),0)-IFERROR(VLOOKUP(AD$4,Switching!$B$23:$F$31,5,0),0)</f>
        <v>18</v>
      </c>
      <c r="AE280" s="10">
        <f>Customers!AE279+IFERROR(VLOOKUP(AE$4,Switching!$B$35:$F$44,5,0),0)-IFERROR(VLOOKUP(AE$4,Switching!$B$23:$F$31,5,0),0)</f>
        <v>128</v>
      </c>
      <c r="AF280" s="10">
        <f>Customers!AF279+IFERROR(VLOOKUP(AF$4,Switching!$B$35:$F$44,5,0),0)-IFERROR(VLOOKUP(AF$4,Switching!$B$23:$F$31,5,0),0)</f>
        <v>13</v>
      </c>
      <c r="AG280" s="10">
        <f>Customers!AG279+IFERROR(VLOOKUP(AG$4,Switching!$B$35:$F$44,5,0),0)-IFERROR(VLOOKUP(AG$4,Switching!$B$23:$F$31,5,0),0)</f>
        <v>12</v>
      </c>
      <c r="AH280" s="10">
        <f>Customers!AH279+IFERROR(VLOOKUP(AH$4,Switching!$B$35:$F$44,5,0),0)-IFERROR(VLOOKUP(AH$4,Switching!$B$23:$F$31,5,0),0)</f>
        <v>406659</v>
      </c>
      <c r="AI280" s="35">
        <f t="shared" si="22"/>
        <v>48958</v>
      </c>
      <c r="AJ280" s="10">
        <f>Customers!AJ279+IFERROR(VLOOKUP(AJ$4,Switching!$B$35:$F$44,5,0),0)-IFERROR(VLOOKUP(AJ$4,Switching!$B$23:$F$31,5,0),0)</f>
        <v>30973.704770274227</v>
      </c>
      <c r="AK280" s="10">
        <f>Customers!AK279+IFERROR(VLOOKUP(AK$4,Switching!$B$35:$F$44,5,0),0)-IFERROR(VLOOKUP(AK$4,Switching!$B$23:$F$31,5,0),0)</f>
        <v>17984.295229725769</v>
      </c>
      <c r="AL280" s="10">
        <f>Customers!AL279+IFERROR(VLOOKUP(AL$4,Switching!$B$35:$F$44,5,0),0)-IFERROR(VLOOKUP(AL$4,Switching!$B$23:$F$31,5,0),0)</f>
        <v>52</v>
      </c>
      <c r="AM280" s="10">
        <f>Customers!AM279+IFERROR(VLOOKUP(AM$4,Switching!$B$35:$F$44,5,0),0)-IFERROR(VLOOKUP(AM$4,Switching!$B$23:$F$31,5,0),0)</f>
        <v>2603</v>
      </c>
      <c r="AN280" s="10">
        <f>Customers!AN279+IFERROR(VLOOKUP(AN$4,Switching!$B$35:$F$44,5,0),0)-IFERROR(VLOOKUP(AN$4,Switching!$B$23:$F$31,5,0),0)</f>
        <v>48</v>
      </c>
      <c r="AO280" s="10">
        <f>Customers!AO279+IFERROR(VLOOKUP(AO$4,Switching!$B$35:$F$44,5,0),0)-IFERROR(VLOOKUP(AO$4,Switching!$B$23:$F$31,5,0),0)</f>
        <v>233</v>
      </c>
      <c r="AP280" s="10">
        <f>Customers!AP279+IFERROR(VLOOKUP(AP$4,Switching!$B$35:$F$44,5,0),0)-IFERROR(VLOOKUP(AP$4,Switching!$B$23:$F$31,5,0),0)</f>
        <v>21</v>
      </c>
      <c r="AQ280" s="10">
        <f>Customers!AQ279+IFERROR(VLOOKUP(AQ$4,Switching!$B$35:$F$44,5,0),0)-IFERROR(VLOOKUP(AQ$4,Switching!$B$23:$F$31,5,0),0)</f>
        <v>208</v>
      </c>
      <c r="AR280" s="10">
        <f>Customers!AR279+IFERROR(VLOOKUP(AR$4,Switching!$B$35:$F$44,5,0),0)-IFERROR(VLOOKUP(AR$4,Switching!$B$23:$F$31,5,0),0)</f>
        <v>74</v>
      </c>
      <c r="AS280" s="10">
        <f>Customers!AS279+IFERROR(VLOOKUP(AS$4,Switching!$B$35:$F$44,5,0),0)-IFERROR(VLOOKUP(AS$4,Switching!$B$23:$F$31,5,0),0)</f>
        <v>100</v>
      </c>
      <c r="AT280" s="10">
        <f>Customers!AT279+IFERROR(VLOOKUP(AT$4,Switching!$B$35:$F$44,5,0),0)-IFERROR(VLOOKUP(AT$4,Switching!$B$23:$F$31,5,0),0)</f>
        <v>156</v>
      </c>
      <c r="AU280" s="10">
        <f>Customers!AU279+IFERROR(VLOOKUP(AU$4,Switching!$B$35:$F$44,5,0),0)-IFERROR(VLOOKUP(AU$4,Switching!$B$23:$F$31,5,0),0)</f>
        <v>12</v>
      </c>
      <c r="AV280" s="10">
        <f>Customers!AV279+IFERROR(VLOOKUP(AV$4,Switching!$B$35:$F$44,5,0),0)-IFERROR(VLOOKUP(AV$4,Switching!$B$23:$F$31,5,0),0)</f>
        <v>905</v>
      </c>
      <c r="AW280" s="10">
        <f>Customers!AW279+IFERROR(VLOOKUP(AW$4,Switching!$B$35:$F$44,5,0),0)-IFERROR(VLOOKUP(AW$4,Switching!$B$23:$F$31,5,0),0)</f>
        <v>1</v>
      </c>
      <c r="AX280" s="10">
        <f>Customers!AX279+IFERROR(VLOOKUP(AX$4,Switching!$B$35:$F$44,5,0),0)-IFERROR(VLOOKUP(AX$4,Switching!$B$23:$F$31,5,0),0)</f>
        <v>2</v>
      </c>
    </row>
    <row r="281" spans="1:50" x14ac:dyDescent="0.25">
      <c r="A281" s="8">
        <v>2037</v>
      </c>
      <c r="B281" s="8">
        <v>6</v>
      </c>
      <c r="C281" s="8" t="s">
        <v>756</v>
      </c>
      <c r="D281" s="10">
        <f>Customers!D280+IFERROR(VLOOKUP(D$4,Switching!$B$35:$F$44,5,0),0)-IFERROR(VLOOKUP(D$4,Switching!$B$23:$F$31,5,0),0)</f>
        <v>469764.85510717699</v>
      </c>
      <c r="E281" s="36">
        <f t="shared" si="23"/>
        <v>753</v>
      </c>
      <c r="F281" s="10">
        <f>Customers!F280+IFERROR(VLOOKUP(F$4,Switching!$B$35:$F$44,5,0),0)-IFERROR(VLOOKUP(F$4,Switching!$B$23:$F$31,5,0),0)</f>
        <v>444</v>
      </c>
      <c r="G281" s="10">
        <f>Customers!G280+IFERROR(VLOOKUP(G$4,Switching!$B$35:$F$44,5,0),0)-IFERROR(VLOOKUP(G$4,Switching!$B$23:$F$31,5,0),0)</f>
        <v>309</v>
      </c>
      <c r="H281" s="35">
        <f t="shared" si="24"/>
        <v>84680</v>
      </c>
      <c r="I281" s="10">
        <f>Customers!I280+IFERROR(VLOOKUP(I$4,Switching!$B$35:$F$44,5,0),0)-IFERROR(VLOOKUP(I$4,Switching!$B$23:$F$31,5,0),0)</f>
        <v>65528.440055026666</v>
      </c>
      <c r="J281" s="10">
        <f>Customers!J280+IFERROR(VLOOKUP(J$4,Switching!$B$35:$F$44,5,0),0)-IFERROR(VLOOKUP(J$4,Switching!$B$23:$F$31,5,0),0)</f>
        <v>19151.559944973338</v>
      </c>
      <c r="K281" s="10">
        <f>Customers!K280+IFERROR(VLOOKUP(K$4,Switching!$B$35:$F$44,5,0),0)-IFERROR(VLOOKUP(K$4,Switching!$B$23:$F$31,5,0),0)</f>
        <v>195</v>
      </c>
      <c r="L281" s="10">
        <f>Customers!L280+IFERROR(VLOOKUP(L$4,Switching!$B$35:$F$44,5,0),0)-IFERROR(VLOOKUP(L$4,Switching!$B$23:$F$31,5,0),0)</f>
        <v>4560</v>
      </c>
      <c r="M281" s="10">
        <f>Customers!M280+IFERROR(VLOOKUP(M$4,Switching!$B$35:$F$44,5,0),0)-IFERROR(VLOOKUP(M$4,Switching!$B$23:$F$31,5,0),0)</f>
        <v>216</v>
      </c>
      <c r="N281" s="10">
        <f>Customers!N280+IFERROR(VLOOKUP(N$4,Switching!$B$35:$F$44,5,0),0)-IFERROR(VLOOKUP(N$4,Switching!$B$23:$F$31,5,0),0)</f>
        <v>524</v>
      </c>
      <c r="O281" s="10">
        <f>Customers!O280+IFERROR(VLOOKUP(O$4,Switching!$B$35:$F$44,5,0),0)-IFERROR(VLOOKUP(O$4,Switching!$B$23:$F$31,5,0),0)</f>
        <v>52</v>
      </c>
      <c r="P281" s="10">
        <f>Customers!P280+IFERROR(VLOOKUP(P$4,Switching!$B$35:$F$44,5,0),0)-IFERROR(VLOOKUP(P$4,Switching!$B$23:$F$31,5,0),0)</f>
        <v>747</v>
      </c>
      <c r="Q281" s="10">
        <f>Customers!Q280+IFERROR(VLOOKUP(Q$4,Switching!$B$35:$F$44,5,0),0)-IFERROR(VLOOKUP(Q$4,Switching!$B$23:$F$31,5,0),0)</f>
        <v>1</v>
      </c>
      <c r="R281" s="10">
        <f>Customers!R280+IFERROR(VLOOKUP(R$4,Switching!$B$35:$F$44,5,0),0)-IFERROR(VLOOKUP(R$4,Switching!$B$23:$F$31,5,0),0)</f>
        <v>6</v>
      </c>
      <c r="S281" s="10">
        <f>Customers!S280+IFERROR(VLOOKUP(S$4,Switching!$B$35:$F$44,5,0),0)-IFERROR(VLOOKUP(S$4,Switching!$B$23:$F$31,5,0),0)</f>
        <v>5</v>
      </c>
      <c r="T281" s="10">
        <f t="shared" si="20"/>
        <v>12</v>
      </c>
      <c r="U281" s="10">
        <f>Customers!U280+IFERROR(VLOOKUP(U$4,Switching!$B$35:$F$44,5,0),0)-IFERROR(VLOOKUP(U$4,Switching!$B$23:$F$31,5,0),0)</f>
        <v>32</v>
      </c>
      <c r="V281" s="10">
        <f>Customers!V280+IFERROR(VLOOKUP(V$4,Switching!$B$35:$F$44,5,0),0)-IFERROR(VLOOKUP(V$4,Switching!$B$23:$F$31,5,0),0)</f>
        <v>1</v>
      </c>
      <c r="W281" s="10">
        <f>Customers!W280+IFERROR(VLOOKUP(W$4,Switching!$B$35:$F$44,5,0),0)-IFERROR(VLOOKUP(W$4,Switching!$B$23:$F$31,5,0),0)</f>
        <v>22851</v>
      </c>
      <c r="X281" s="35">
        <f t="shared" si="21"/>
        <v>4973</v>
      </c>
      <c r="Y281" s="10">
        <f>Customers!Y280+IFERROR(VLOOKUP(Y$4,Switching!$B$35:$F$44,5,0),0)-IFERROR(VLOOKUP(Y$4,Switching!$B$23:$F$31,5,0),0)</f>
        <v>4128</v>
      </c>
      <c r="Z281" s="10">
        <f>Customers!Z280+IFERROR(VLOOKUP(Z$4,Switching!$B$35:$F$44,5,0),0)-IFERROR(VLOOKUP(Z$4,Switching!$B$23:$F$31,5,0),0)</f>
        <v>845</v>
      </c>
      <c r="AA281" s="10">
        <f>Customers!AA280+IFERROR(VLOOKUP(AA$4,Switching!$B$35:$F$44,5,0),0)-IFERROR(VLOOKUP(AA$4,Switching!$B$23:$F$31,5,0),0)</f>
        <v>19</v>
      </c>
      <c r="AB281" s="10">
        <f>Customers!AB280+IFERROR(VLOOKUP(AB$4,Switching!$B$35:$F$44,5,0),0)-IFERROR(VLOOKUP(AB$4,Switching!$B$23:$F$31,5,0),0)</f>
        <v>187</v>
      </c>
      <c r="AC281" s="10">
        <f>Customers!AC280+IFERROR(VLOOKUP(AC$4,Switching!$B$35:$F$44,5,0),0)-IFERROR(VLOOKUP(AC$4,Switching!$B$23:$F$31,5,0),0)</f>
        <v>4</v>
      </c>
      <c r="AD281" s="10">
        <f>Customers!AD280+IFERROR(VLOOKUP(AD$4,Switching!$B$35:$F$44,5,0),0)-IFERROR(VLOOKUP(AD$4,Switching!$B$23:$F$31,5,0),0)</f>
        <v>18</v>
      </c>
      <c r="AE281" s="10">
        <f>Customers!AE280+IFERROR(VLOOKUP(AE$4,Switching!$B$35:$F$44,5,0),0)-IFERROR(VLOOKUP(AE$4,Switching!$B$23:$F$31,5,0),0)</f>
        <v>128</v>
      </c>
      <c r="AF281" s="10">
        <f>Customers!AF280+IFERROR(VLOOKUP(AF$4,Switching!$B$35:$F$44,5,0),0)-IFERROR(VLOOKUP(AF$4,Switching!$B$23:$F$31,5,0),0)</f>
        <v>13</v>
      </c>
      <c r="AG281" s="10">
        <f>Customers!AG280+IFERROR(VLOOKUP(AG$4,Switching!$B$35:$F$44,5,0),0)-IFERROR(VLOOKUP(AG$4,Switching!$B$23:$F$31,5,0),0)</f>
        <v>12</v>
      </c>
      <c r="AH281" s="10">
        <f>Customers!AH280+IFERROR(VLOOKUP(AH$4,Switching!$B$35:$F$44,5,0),0)-IFERROR(VLOOKUP(AH$4,Switching!$B$23:$F$31,5,0),0)</f>
        <v>406798</v>
      </c>
      <c r="AI281" s="35">
        <f t="shared" si="22"/>
        <v>48975</v>
      </c>
      <c r="AJ281" s="10">
        <f>Customers!AJ280+IFERROR(VLOOKUP(AJ$4,Switching!$B$35:$F$44,5,0),0)-IFERROR(VLOOKUP(AJ$4,Switching!$B$23:$F$31,5,0),0)</f>
        <v>30984.460443002317</v>
      </c>
      <c r="AK281" s="10">
        <f>Customers!AK280+IFERROR(VLOOKUP(AK$4,Switching!$B$35:$F$44,5,0),0)-IFERROR(VLOOKUP(AK$4,Switching!$B$23:$F$31,5,0),0)</f>
        <v>17990.539556997679</v>
      </c>
      <c r="AL281" s="10">
        <f>Customers!AL280+IFERROR(VLOOKUP(AL$4,Switching!$B$35:$F$44,5,0),0)-IFERROR(VLOOKUP(AL$4,Switching!$B$23:$F$31,5,0),0)</f>
        <v>52</v>
      </c>
      <c r="AM281" s="10">
        <f>Customers!AM280+IFERROR(VLOOKUP(AM$4,Switching!$B$35:$F$44,5,0),0)-IFERROR(VLOOKUP(AM$4,Switching!$B$23:$F$31,5,0),0)</f>
        <v>2603</v>
      </c>
      <c r="AN281" s="10">
        <f>Customers!AN280+IFERROR(VLOOKUP(AN$4,Switching!$B$35:$F$44,5,0),0)-IFERROR(VLOOKUP(AN$4,Switching!$B$23:$F$31,5,0),0)</f>
        <v>48</v>
      </c>
      <c r="AO281" s="10">
        <f>Customers!AO280+IFERROR(VLOOKUP(AO$4,Switching!$B$35:$F$44,5,0),0)-IFERROR(VLOOKUP(AO$4,Switching!$B$23:$F$31,5,0),0)</f>
        <v>233</v>
      </c>
      <c r="AP281" s="10">
        <f>Customers!AP280+IFERROR(VLOOKUP(AP$4,Switching!$B$35:$F$44,5,0),0)-IFERROR(VLOOKUP(AP$4,Switching!$B$23:$F$31,5,0),0)</f>
        <v>21</v>
      </c>
      <c r="AQ281" s="10">
        <f>Customers!AQ280+IFERROR(VLOOKUP(AQ$4,Switching!$B$35:$F$44,5,0),0)-IFERROR(VLOOKUP(AQ$4,Switching!$B$23:$F$31,5,0),0)</f>
        <v>208</v>
      </c>
      <c r="AR281" s="10">
        <f>Customers!AR280+IFERROR(VLOOKUP(AR$4,Switching!$B$35:$F$44,5,0),0)-IFERROR(VLOOKUP(AR$4,Switching!$B$23:$F$31,5,0),0)</f>
        <v>74</v>
      </c>
      <c r="AS281" s="10">
        <f>Customers!AS280+IFERROR(VLOOKUP(AS$4,Switching!$B$35:$F$44,5,0),0)-IFERROR(VLOOKUP(AS$4,Switching!$B$23:$F$31,5,0),0)</f>
        <v>100</v>
      </c>
      <c r="AT281" s="10">
        <f>Customers!AT280+IFERROR(VLOOKUP(AT$4,Switching!$B$35:$F$44,5,0),0)-IFERROR(VLOOKUP(AT$4,Switching!$B$23:$F$31,5,0),0)</f>
        <v>156</v>
      </c>
      <c r="AU281" s="10">
        <f>Customers!AU280+IFERROR(VLOOKUP(AU$4,Switching!$B$35:$F$44,5,0),0)-IFERROR(VLOOKUP(AU$4,Switching!$B$23:$F$31,5,0),0)</f>
        <v>12</v>
      </c>
      <c r="AV281" s="10">
        <f>Customers!AV280+IFERROR(VLOOKUP(AV$4,Switching!$B$35:$F$44,5,0),0)-IFERROR(VLOOKUP(AV$4,Switching!$B$23:$F$31,5,0),0)</f>
        <v>905</v>
      </c>
      <c r="AW281" s="10">
        <f>Customers!AW280+IFERROR(VLOOKUP(AW$4,Switching!$B$35:$F$44,5,0),0)-IFERROR(VLOOKUP(AW$4,Switching!$B$23:$F$31,5,0),0)</f>
        <v>1</v>
      </c>
      <c r="AX281" s="10">
        <f>Customers!AX280+IFERROR(VLOOKUP(AX$4,Switching!$B$35:$F$44,5,0),0)-IFERROR(VLOOKUP(AX$4,Switching!$B$23:$F$31,5,0),0)</f>
        <v>2</v>
      </c>
    </row>
    <row r="282" spans="1:50" x14ac:dyDescent="0.25">
      <c r="A282" s="8">
        <v>2037</v>
      </c>
      <c r="B282" s="8">
        <v>7</v>
      </c>
      <c r="C282" s="8" t="s">
        <v>757</v>
      </c>
      <c r="D282" s="10">
        <f>Customers!D281+IFERROR(VLOOKUP(D$4,Switching!$B$35:$F$44,5,0),0)-IFERROR(VLOOKUP(D$4,Switching!$B$23:$F$31,5,0),0)</f>
        <v>469878.132203808</v>
      </c>
      <c r="E282" s="36">
        <f t="shared" si="23"/>
        <v>749</v>
      </c>
      <c r="F282" s="10">
        <f>Customers!F281+IFERROR(VLOOKUP(F$4,Switching!$B$35:$F$44,5,0),0)-IFERROR(VLOOKUP(F$4,Switching!$B$23:$F$31,5,0),0)</f>
        <v>442</v>
      </c>
      <c r="G282" s="10">
        <f>Customers!G281+IFERROR(VLOOKUP(G$4,Switching!$B$35:$F$44,5,0),0)-IFERROR(VLOOKUP(G$4,Switching!$B$23:$F$31,5,0),0)</f>
        <v>307</v>
      </c>
      <c r="H282" s="35">
        <f t="shared" si="24"/>
        <v>84690</v>
      </c>
      <c r="I282" s="10">
        <f>Customers!I281+IFERROR(VLOOKUP(I$4,Switching!$B$35:$F$44,5,0),0)-IFERROR(VLOOKUP(I$4,Switching!$B$23:$F$31,5,0),0)</f>
        <v>65536.18846631443</v>
      </c>
      <c r="J282" s="10">
        <f>Customers!J281+IFERROR(VLOOKUP(J$4,Switching!$B$35:$F$44,5,0),0)-IFERROR(VLOOKUP(J$4,Switching!$B$23:$F$31,5,0),0)</f>
        <v>19153.81153368557</v>
      </c>
      <c r="K282" s="10">
        <f>Customers!K281+IFERROR(VLOOKUP(K$4,Switching!$B$35:$F$44,5,0),0)-IFERROR(VLOOKUP(K$4,Switching!$B$23:$F$31,5,0),0)</f>
        <v>195</v>
      </c>
      <c r="L282" s="10">
        <f>Customers!L281+IFERROR(VLOOKUP(L$4,Switching!$B$35:$F$44,5,0),0)-IFERROR(VLOOKUP(L$4,Switching!$B$23:$F$31,5,0),0)</f>
        <v>4560</v>
      </c>
      <c r="M282" s="10">
        <f>Customers!M281+IFERROR(VLOOKUP(M$4,Switching!$B$35:$F$44,5,0),0)-IFERROR(VLOOKUP(M$4,Switching!$B$23:$F$31,5,0),0)</f>
        <v>216</v>
      </c>
      <c r="N282" s="10">
        <f>Customers!N281+IFERROR(VLOOKUP(N$4,Switching!$B$35:$F$44,5,0),0)-IFERROR(VLOOKUP(N$4,Switching!$B$23:$F$31,5,0),0)</f>
        <v>524</v>
      </c>
      <c r="O282" s="10">
        <f>Customers!O281+IFERROR(VLOOKUP(O$4,Switching!$B$35:$F$44,5,0),0)-IFERROR(VLOOKUP(O$4,Switching!$B$23:$F$31,5,0),0)</f>
        <v>52</v>
      </c>
      <c r="P282" s="10">
        <f>Customers!P281+IFERROR(VLOOKUP(P$4,Switching!$B$35:$F$44,5,0),0)-IFERROR(VLOOKUP(P$4,Switching!$B$23:$F$31,5,0),0)</f>
        <v>747</v>
      </c>
      <c r="Q282" s="10">
        <f>Customers!Q281+IFERROR(VLOOKUP(Q$4,Switching!$B$35:$F$44,5,0),0)-IFERROR(VLOOKUP(Q$4,Switching!$B$23:$F$31,5,0),0)</f>
        <v>1</v>
      </c>
      <c r="R282" s="10">
        <f>Customers!R281+IFERROR(VLOOKUP(R$4,Switching!$B$35:$F$44,5,0),0)-IFERROR(VLOOKUP(R$4,Switching!$B$23:$F$31,5,0),0)</f>
        <v>6</v>
      </c>
      <c r="S282" s="10">
        <f>Customers!S281+IFERROR(VLOOKUP(S$4,Switching!$B$35:$F$44,5,0),0)-IFERROR(VLOOKUP(S$4,Switching!$B$23:$F$31,5,0),0)</f>
        <v>5</v>
      </c>
      <c r="T282" s="10">
        <f t="shared" si="20"/>
        <v>12</v>
      </c>
      <c r="U282" s="10">
        <f>Customers!U281+IFERROR(VLOOKUP(U$4,Switching!$B$35:$F$44,5,0),0)-IFERROR(VLOOKUP(U$4,Switching!$B$23:$F$31,5,0),0)</f>
        <v>32</v>
      </c>
      <c r="V282" s="10">
        <f>Customers!V281+IFERROR(VLOOKUP(V$4,Switching!$B$35:$F$44,5,0),0)-IFERROR(VLOOKUP(V$4,Switching!$B$23:$F$31,5,0),0)</f>
        <v>1</v>
      </c>
      <c r="W282" s="10">
        <f>Customers!W281+IFERROR(VLOOKUP(W$4,Switching!$B$35:$F$44,5,0),0)-IFERROR(VLOOKUP(W$4,Switching!$B$23:$F$31,5,0),0)</f>
        <v>22826</v>
      </c>
      <c r="X282" s="35">
        <f t="shared" si="21"/>
        <v>4975</v>
      </c>
      <c r="Y282" s="10">
        <f>Customers!Y281+IFERROR(VLOOKUP(Y$4,Switching!$B$35:$F$44,5,0),0)-IFERROR(VLOOKUP(Y$4,Switching!$B$23:$F$31,5,0),0)</f>
        <v>4129</v>
      </c>
      <c r="Z282" s="10">
        <f>Customers!Z281+IFERROR(VLOOKUP(Z$4,Switching!$B$35:$F$44,5,0),0)-IFERROR(VLOOKUP(Z$4,Switching!$B$23:$F$31,5,0),0)</f>
        <v>846</v>
      </c>
      <c r="AA282" s="10">
        <f>Customers!AA281+IFERROR(VLOOKUP(AA$4,Switching!$B$35:$F$44,5,0),0)-IFERROR(VLOOKUP(AA$4,Switching!$B$23:$F$31,5,0),0)</f>
        <v>19</v>
      </c>
      <c r="AB282" s="10">
        <f>Customers!AB281+IFERROR(VLOOKUP(AB$4,Switching!$B$35:$F$44,5,0),0)-IFERROR(VLOOKUP(AB$4,Switching!$B$23:$F$31,5,0),0)</f>
        <v>187</v>
      </c>
      <c r="AC282" s="10">
        <f>Customers!AC281+IFERROR(VLOOKUP(AC$4,Switching!$B$35:$F$44,5,0),0)-IFERROR(VLOOKUP(AC$4,Switching!$B$23:$F$31,5,0),0)</f>
        <v>4</v>
      </c>
      <c r="AD282" s="10">
        <f>Customers!AD281+IFERROR(VLOOKUP(AD$4,Switching!$B$35:$F$44,5,0),0)-IFERROR(VLOOKUP(AD$4,Switching!$B$23:$F$31,5,0),0)</f>
        <v>18</v>
      </c>
      <c r="AE282" s="10">
        <f>Customers!AE281+IFERROR(VLOOKUP(AE$4,Switching!$B$35:$F$44,5,0),0)-IFERROR(VLOOKUP(AE$4,Switching!$B$23:$F$31,5,0),0)</f>
        <v>128</v>
      </c>
      <c r="AF282" s="10">
        <f>Customers!AF281+IFERROR(VLOOKUP(AF$4,Switching!$B$35:$F$44,5,0),0)-IFERROR(VLOOKUP(AF$4,Switching!$B$23:$F$31,5,0),0)</f>
        <v>13</v>
      </c>
      <c r="AG282" s="10">
        <f>Customers!AG281+IFERROR(VLOOKUP(AG$4,Switching!$B$35:$F$44,5,0),0)-IFERROR(VLOOKUP(AG$4,Switching!$B$23:$F$31,5,0),0)</f>
        <v>12</v>
      </c>
      <c r="AH282" s="10">
        <f>Customers!AH281+IFERROR(VLOOKUP(AH$4,Switching!$B$35:$F$44,5,0),0)-IFERROR(VLOOKUP(AH$4,Switching!$B$23:$F$31,5,0),0)</f>
        <v>406937</v>
      </c>
      <c r="AI282" s="35">
        <f t="shared" si="22"/>
        <v>48992</v>
      </c>
      <c r="AJ282" s="10">
        <f>Customers!AJ281+IFERROR(VLOOKUP(AJ$4,Switching!$B$35:$F$44,5,0),0)-IFERROR(VLOOKUP(AJ$4,Switching!$B$23:$F$31,5,0),0)</f>
        <v>30995.216115730411</v>
      </c>
      <c r="AK282" s="10">
        <f>Customers!AK281+IFERROR(VLOOKUP(AK$4,Switching!$B$35:$F$44,5,0),0)-IFERROR(VLOOKUP(AK$4,Switching!$B$23:$F$31,5,0),0)</f>
        <v>17996.783884269586</v>
      </c>
      <c r="AL282" s="10">
        <f>Customers!AL281+IFERROR(VLOOKUP(AL$4,Switching!$B$35:$F$44,5,0),0)-IFERROR(VLOOKUP(AL$4,Switching!$B$23:$F$31,5,0),0)</f>
        <v>52</v>
      </c>
      <c r="AM282" s="10">
        <f>Customers!AM281+IFERROR(VLOOKUP(AM$4,Switching!$B$35:$F$44,5,0),0)-IFERROR(VLOOKUP(AM$4,Switching!$B$23:$F$31,5,0),0)</f>
        <v>2603</v>
      </c>
      <c r="AN282" s="10">
        <f>Customers!AN281+IFERROR(VLOOKUP(AN$4,Switching!$B$35:$F$44,5,0),0)-IFERROR(VLOOKUP(AN$4,Switching!$B$23:$F$31,5,0),0)</f>
        <v>48</v>
      </c>
      <c r="AO282" s="10">
        <f>Customers!AO281+IFERROR(VLOOKUP(AO$4,Switching!$B$35:$F$44,5,0),0)-IFERROR(VLOOKUP(AO$4,Switching!$B$23:$F$31,5,0),0)</f>
        <v>233</v>
      </c>
      <c r="AP282" s="10">
        <f>Customers!AP281+IFERROR(VLOOKUP(AP$4,Switching!$B$35:$F$44,5,0),0)-IFERROR(VLOOKUP(AP$4,Switching!$B$23:$F$31,5,0),0)</f>
        <v>21</v>
      </c>
      <c r="AQ282" s="10">
        <f>Customers!AQ281+IFERROR(VLOOKUP(AQ$4,Switching!$B$35:$F$44,5,0),0)-IFERROR(VLOOKUP(AQ$4,Switching!$B$23:$F$31,5,0),0)</f>
        <v>208</v>
      </c>
      <c r="AR282" s="10">
        <f>Customers!AR281+IFERROR(VLOOKUP(AR$4,Switching!$B$35:$F$44,5,0),0)-IFERROR(VLOOKUP(AR$4,Switching!$B$23:$F$31,5,0),0)</f>
        <v>74</v>
      </c>
      <c r="AS282" s="10">
        <f>Customers!AS281+IFERROR(VLOOKUP(AS$4,Switching!$B$35:$F$44,5,0),0)-IFERROR(VLOOKUP(AS$4,Switching!$B$23:$F$31,5,0),0)</f>
        <v>100</v>
      </c>
      <c r="AT282" s="10">
        <f>Customers!AT281+IFERROR(VLOOKUP(AT$4,Switching!$B$35:$F$44,5,0),0)-IFERROR(VLOOKUP(AT$4,Switching!$B$23:$F$31,5,0),0)</f>
        <v>156</v>
      </c>
      <c r="AU282" s="10">
        <f>Customers!AU281+IFERROR(VLOOKUP(AU$4,Switching!$B$35:$F$44,5,0),0)-IFERROR(VLOOKUP(AU$4,Switching!$B$23:$F$31,5,0),0)</f>
        <v>12</v>
      </c>
      <c r="AV282" s="10">
        <f>Customers!AV281+IFERROR(VLOOKUP(AV$4,Switching!$B$35:$F$44,5,0),0)-IFERROR(VLOOKUP(AV$4,Switching!$B$23:$F$31,5,0),0)</f>
        <v>905</v>
      </c>
      <c r="AW282" s="10">
        <f>Customers!AW281+IFERROR(VLOOKUP(AW$4,Switching!$B$35:$F$44,5,0),0)-IFERROR(VLOOKUP(AW$4,Switching!$B$23:$F$31,5,0),0)</f>
        <v>1</v>
      </c>
      <c r="AX282" s="10">
        <f>Customers!AX281+IFERROR(VLOOKUP(AX$4,Switching!$B$35:$F$44,5,0),0)-IFERROR(VLOOKUP(AX$4,Switching!$B$23:$F$31,5,0),0)</f>
        <v>2</v>
      </c>
    </row>
    <row r="283" spans="1:50" x14ac:dyDescent="0.25">
      <c r="A283" s="8">
        <v>2037</v>
      </c>
      <c r="B283" s="8">
        <v>8</v>
      </c>
      <c r="C283" s="8" t="s">
        <v>758</v>
      </c>
      <c r="D283" s="10">
        <f>Customers!D282+IFERROR(VLOOKUP(D$4,Switching!$B$35:$F$44,5,0),0)-IFERROR(VLOOKUP(D$4,Switching!$B$23:$F$31,5,0),0)</f>
        <v>469991.40916375798</v>
      </c>
      <c r="E283" s="36">
        <f t="shared" si="23"/>
        <v>747</v>
      </c>
      <c r="F283" s="10">
        <f>Customers!F282+IFERROR(VLOOKUP(F$4,Switching!$B$35:$F$44,5,0),0)-IFERROR(VLOOKUP(F$4,Switching!$B$23:$F$31,5,0),0)</f>
        <v>441</v>
      </c>
      <c r="G283" s="10">
        <f>Customers!G282+IFERROR(VLOOKUP(G$4,Switching!$B$35:$F$44,5,0),0)-IFERROR(VLOOKUP(G$4,Switching!$B$23:$F$31,5,0),0)</f>
        <v>306</v>
      </c>
      <c r="H283" s="35">
        <f t="shared" si="24"/>
        <v>84700</v>
      </c>
      <c r="I283" s="10">
        <f>Customers!I282+IFERROR(VLOOKUP(I$4,Switching!$B$35:$F$44,5,0),0)-IFERROR(VLOOKUP(I$4,Switching!$B$23:$F$31,5,0),0)</f>
        <v>65543.936877602202</v>
      </c>
      <c r="J283" s="10">
        <f>Customers!J282+IFERROR(VLOOKUP(J$4,Switching!$B$35:$F$44,5,0),0)-IFERROR(VLOOKUP(J$4,Switching!$B$23:$F$31,5,0),0)</f>
        <v>19156.063122397798</v>
      </c>
      <c r="K283" s="10">
        <f>Customers!K282+IFERROR(VLOOKUP(K$4,Switching!$B$35:$F$44,5,0),0)-IFERROR(VLOOKUP(K$4,Switching!$B$23:$F$31,5,0),0)</f>
        <v>195</v>
      </c>
      <c r="L283" s="10">
        <f>Customers!L282+IFERROR(VLOOKUP(L$4,Switching!$B$35:$F$44,5,0),0)-IFERROR(VLOOKUP(L$4,Switching!$B$23:$F$31,5,0),0)</f>
        <v>4560</v>
      </c>
      <c r="M283" s="10">
        <f>Customers!M282+IFERROR(VLOOKUP(M$4,Switching!$B$35:$F$44,5,0),0)-IFERROR(VLOOKUP(M$4,Switching!$B$23:$F$31,5,0),0)</f>
        <v>216</v>
      </c>
      <c r="N283" s="10">
        <f>Customers!N282+IFERROR(VLOOKUP(N$4,Switching!$B$35:$F$44,5,0),0)-IFERROR(VLOOKUP(N$4,Switching!$B$23:$F$31,5,0),0)</f>
        <v>524</v>
      </c>
      <c r="O283" s="10">
        <f>Customers!O282+IFERROR(VLOOKUP(O$4,Switching!$B$35:$F$44,5,0),0)-IFERROR(VLOOKUP(O$4,Switching!$B$23:$F$31,5,0),0)</f>
        <v>52</v>
      </c>
      <c r="P283" s="10">
        <f>Customers!P282+IFERROR(VLOOKUP(P$4,Switching!$B$35:$F$44,5,0),0)-IFERROR(VLOOKUP(P$4,Switching!$B$23:$F$31,5,0),0)</f>
        <v>747</v>
      </c>
      <c r="Q283" s="10">
        <f>Customers!Q282+IFERROR(VLOOKUP(Q$4,Switching!$B$35:$F$44,5,0),0)-IFERROR(VLOOKUP(Q$4,Switching!$B$23:$F$31,5,0),0)</f>
        <v>1</v>
      </c>
      <c r="R283" s="10">
        <f>Customers!R282+IFERROR(VLOOKUP(R$4,Switching!$B$35:$F$44,5,0),0)-IFERROR(VLOOKUP(R$4,Switching!$B$23:$F$31,5,0),0)</f>
        <v>6</v>
      </c>
      <c r="S283" s="10">
        <f>Customers!S282+IFERROR(VLOOKUP(S$4,Switching!$B$35:$F$44,5,0),0)-IFERROR(VLOOKUP(S$4,Switching!$B$23:$F$31,5,0),0)</f>
        <v>5</v>
      </c>
      <c r="T283" s="10">
        <f t="shared" si="20"/>
        <v>12</v>
      </c>
      <c r="U283" s="10">
        <f>Customers!U282+IFERROR(VLOOKUP(U$4,Switching!$B$35:$F$44,5,0),0)-IFERROR(VLOOKUP(U$4,Switching!$B$23:$F$31,5,0),0)</f>
        <v>32</v>
      </c>
      <c r="V283" s="10">
        <f>Customers!V282+IFERROR(VLOOKUP(V$4,Switching!$B$35:$F$44,5,0),0)-IFERROR(VLOOKUP(V$4,Switching!$B$23:$F$31,5,0),0)</f>
        <v>1</v>
      </c>
      <c r="W283" s="10">
        <f>Customers!W282+IFERROR(VLOOKUP(W$4,Switching!$B$35:$F$44,5,0),0)-IFERROR(VLOOKUP(W$4,Switching!$B$23:$F$31,5,0),0)</f>
        <v>22830</v>
      </c>
      <c r="X283" s="35">
        <f t="shared" si="21"/>
        <v>4977</v>
      </c>
      <c r="Y283" s="10">
        <f>Customers!Y282+IFERROR(VLOOKUP(Y$4,Switching!$B$35:$F$44,5,0),0)-IFERROR(VLOOKUP(Y$4,Switching!$B$23:$F$31,5,0),0)</f>
        <v>4131</v>
      </c>
      <c r="Z283" s="10">
        <f>Customers!Z282+IFERROR(VLOOKUP(Z$4,Switching!$B$35:$F$44,5,0),0)-IFERROR(VLOOKUP(Z$4,Switching!$B$23:$F$31,5,0),0)</f>
        <v>846</v>
      </c>
      <c r="AA283" s="10">
        <f>Customers!AA282+IFERROR(VLOOKUP(AA$4,Switching!$B$35:$F$44,5,0),0)-IFERROR(VLOOKUP(AA$4,Switching!$B$23:$F$31,5,0),0)</f>
        <v>19</v>
      </c>
      <c r="AB283" s="10">
        <f>Customers!AB282+IFERROR(VLOOKUP(AB$4,Switching!$B$35:$F$44,5,0),0)-IFERROR(VLOOKUP(AB$4,Switching!$B$23:$F$31,5,0),0)</f>
        <v>187</v>
      </c>
      <c r="AC283" s="10">
        <f>Customers!AC282+IFERROR(VLOOKUP(AC$4,Switching!$B$35:$F$44,5,0),0)-IFERROR(VLOOKUP(AC$4,Switching!$B$23:$F$31,5,0),0)</f>
        <v>4</v>
      </c>
      <c r="AD283" s="10">
        <f>Customers!AD282+IFERROR(VLOOKUP(AD$4,Switching!$B$35:$F$44,5,0),0)-IFERROR(VLOOKUP(AD$4,Switching!$B$23:$F$31,5,0),0)</f>
        <v>18</v>
      </c>
      <c r="AE283" s="10">
        <f>Customers!AE282+IFERROR(VLOOKUP(AE$4,Switching!$B$35:$F$44,5,0),0)-IFERROR(VLOOKUP(AE$4,Switching!$B$23:$F$31,5,0),0)</f>
        <v>128</v>
      </c>
      <c r="AF283" s="10">
        <f>Customers!AF282+IFERROR(VLOOKUP(AF$4,Switching!$B$35:$F$44,5,0),0)-IFERROR(VLOOKUP(AF$4,Switching!$B$23:$F$31,5,0),0)</f>
        <v>13</v>
      </c>
      <c r="AG283" s="10">
        <f>Customers!AG282+IFERROR(VLOOKUP(AG$4,Switching!$B$35:$F$44,5,0),0)-IFERROR(VLOOKUP(AG$4,Switching!$B$23:$F$31,5,0),0)</f>
        <v>12</v>
      </c>
      <c r="AH283" s="10">
        <f>Customers!AH282+IFERROR(VLOOKUP(AH$4,Switching!$B$35:$F$44,5,0),0)-IFERROR(VLOOKUP(AH$4,Switching!$B$23:$F$31,5,0),0)</f>
        <v>407075</v>
      </c>
      <c r="AI283" s="35">
        <f t="shared" si="22"/>
        <v>49009</v>
      </c>
      <c r="AJ283" s="10">
        <f>Customers!AJ282+IFERROR(VLOOKUP(AJ$4,Switching!$B$35:$F$44,5,0),0)-IFERROR(VLOOKUP(AJ$4,Switching!$B$23:$F$31,5,0),0)</f>
        <v>31005.971788458504</v>
      </c>
      <c r="AK283" s="10">
        <f>Customers!AK282+IFERROR(VLOOKUP(AK$4,Switching!$B$35:$F$44,5,0),0)-IFERROR(VLOOKUP(AK$4,Switching!$B$23:$F$31,5,0),0)</f>
        <v>18003.028211541496</v>
      </c>
      <c r="AL283" s="10">
        <f>Customers!AL282+IFERROR(VLOOKUP(AL$4,Switching!$B$35:$F$44,5,0),0)-IFERROR(VLOOKUP(AL$4,Switching!$B$23:$F$31,5,0),0)</f>
        <v>52</v>
      </c>
      <c r="AM283" s="10">
        <f>Customers!AM282+IFERROR(VLOOKUP(AM$4,Switching!$B$35:$F$44,5,0),0)-IFERROR(VLOOKUP(AM$4,Switching!$B$23:$F$31,5,0),0)</f>
        <v>2603</v>
      </c>
      <c r="AN283" s="10">
        <f>Customers!AN282+IFERROR(VLOOKUP(AN$4,Switching!$B$35:$F$44,5,0),0)-IFERROR(VLOOKUP(AN$4,Switching!$B$23:$F$31,5,0),0)</f>
        <v>48</v>
      </c>
      <c r="AO283" s="10">
        <f>Customers!AO282+IFERROR(VLOOKUP(AO$4,Switching!$B$35:$F$44,5,0),0)-IFERROR(VLOOKUP(AO$4,Switching!$B$23:$F$31,5,0),0)</f>
        <v>233</v>
      </c>
      <c r="AP283" s="10">
        <f>Customers!AP282+IFERROR(VLOOKUP(AP$4,Switching!$B$35:$F$44,5,0),0)-IFERROR(VLOOKUP(AP$4,Switching!$B$23:$F$31,5,0),0)</f>
        <v>21</v>
      </c>
      <c r="AQ283" s="10">
        <f>Customers!AQ282+IFERROR(VLOOKUP(AQ$4,Switching!$B$35:$F$44,5,0),0)-IFERROR(VLOOKUP(AQ$4,Switching!$B$23:$F$31,5,0),0)</f>
        <v>208</v>
      </c>
      <c r="AR283" s="10">
        <f>Customers!AR282+IFERROR(VLOOKUP(AR$4,Switching!$B$35:$F$44,5,0),0)-IFERROR(VLOOKUP(AR$4,Switching!$B$23:$F$31,5,0),0)</f>
        <v>74</v>
      </c>
      <c r="AS283" s="10">
        <f>Customers!AS282+IFERROR(VLOOKUP(AS$4,Switching!$B$35:$F$44,5,0),0)-IFERROR(VLOOKUP(AS$4,Switching!$B$23:$F$31,5,0),0)</f>
        <v>100</v>
      </c>
      <c r="AT283" s="10">
        <f>Customers!AT282+IFERROR(VLOOKUP(AT$4,Switching!$B$35:$F$44,5,0),0)-IFERROR(VLOOKUP(AT$4,Switching!$B$23:$F$31,5,0),0)</f>
        <v>156</v>
      </c>
      <c r="AU283" s="10">
        <f>Customers!AU282+IFERROR(VLOOKUP(AU$4,Switching!$B$35:$F$44,5,0),0)-IFERROR(VLOOKUP(AU$4,Switching!$B$23:$F$31,5,0),0)</f>
        <v>12</v>
      </c>
      <c r="AV283" s="10">
        <f>Customers!AV282+IFERROR(VLOOKUP(AV$4,Switching!$B$35:$F$44,5,0),0)-IFERROR(VLOOKUP(AV$4,Switching!$B$23:$F$31,5,0),0)</f>
        <v>905</v>
      </c>
      <c r="AW283" s="10">
        <f>Customers!AW282+IFERROR(VLOOKUP(AW$4,Switching!$B$35:$F$44,5,0),0)-IFERROR(VLOOKUP(AW$4,Switching!$B$23:$F$31,5,0),0)</f>
        <v>1</v>
      </c>
      <c r="AX283" s="10">
        <f>Customers!AX282+IFERROR(VLOOKUP(AX$4,Switching!$B$35:$F$44,5,0),0)-IFERROR(VLOOKUP(AX$4,Switching!$B$23:$F$31,5,0),0)</f>
        <v>2</v>
      </c>
    </row>
    <row r="284" spans="1:50" x14ac:dyDescent="0.25">
      <c r="A284" s="8">
        <v>2037</v>
      </c>
      <c r="B284" s="8">
        <v>9</v>
      </c>
      <c r="C284" s="8" t="s">
        <v>759</v>
      </c>
      <c r="D284" s="10">
        <f>Customers!D283+IFERROR(VLOOKUP(D$4,Switching!$B$35:$F$44,5,0),0)-IFERROR(VLOOKUP(D$4,Switching!$B$23:$F$31,5,0),0)</f>
        <v>470104.68626038998</v>
      </c>
      <c r="E284" s="36">
        <f t="shared" si="23"/>
        <v>745</v>
      </c>
      <c r="F284" s="10">
        <f>Customers!F283+IFERROR(VLOOKUP(F$4,Switching!$B$35:$F$44,5,0),0)-IFERROR(VLOOKUP(F$4,Switching!$B$23:$F$31,5,0),0)</f>
        <v>440</v>
      </c>
      <c r="G284" s="10">
        <f>Customers!G283+IFERROR(VLOOKUP(G$4,Switching!$B$35:$F$44,5,0),0)-IFERROR(VLOOKUP(G$4,Switching!$B$23:$F$31,5,0),0)</f>
        <v>305</v>
      </c>
      <c r="H284" s="35">
        <f t="shared" si="24"/>
        <v>84710</v>
      </c>
      <c r="I284" s="10">
        <f>Customers!I283+IFERROR(VLOOKUP(I$4,Switching!$B$35:$F$44,5,0),0)-IFERROR(VLOOKUP(I$4,Switching!$B$23:$F$31,5,0),0)</f>
        <v>65551.685288889974</v>
      </c>
      <c r="J284" s="10">
        <f>Customers!J283+IFERROR(VLOOKUP(J$4,Switching!$B$35:$F$44,5,0),0)-IFERROR(VLOOKUP(J$4,Switching!$B$23:$F$31,5,0),0)</f>
        <v>19158.31471111003</v>
      </c>
      <c r="K284" s="10">
        <f>Customers!K283+IFERROR(VLOOKUP(K$4,Switching!$B$35:$F$44,5,0),0)-IFERROR(VLOOKUP(K$4,Switching!$B$23:$F$31,5,0),0)</f>
        <v>195</v>
      </c>
      <c r="L284" s="10">
        <f>Customers!L283+IFERROR(VLOOKUP(L$4,Switching!$B$35:$F$44,5,0),0)-IFERROR(VLOOKUP(L$4,Switching!$B$23:$F$31,5,0),0)</f>
        <v>4560</v>
      </c>
      <c r="M284" s="10">
        <f>Customers!M283+IFERROR(VLOOKUP(M$4,Switching!$B$35:$F$44,5,0),0)-IFERROR(VLOOKUP(M$4,Switching!$B$23:$F$31,5,0),0)</f>
        <v>216</v>
      </c>
      <c r="N284" s="10">
        <f>Customers!N283+IFERROR(VLOOKUP(N$4,Switching!$B$35:$F$44,5,0),0)-IFERROR(VLOOKUP(N$4,Switching!$B$23:$F$31,5,0),0)</f>
        <v>524</v>
      </c>
      <c r="O284" s="10">
        <f>Customers!O283+IFERROR(VLOOKUP(O$4,Switching!$B$35:$F$44,5,0),0)-IFERROR(VLOOKUP(O$4,Switching!$B$23:$F$31,5,0),0)</f>
        <v>52</v>
      </c>
      <c r="P284" s="10">
        <f>Customers!P283+IFERROR(VLOOKUP(P$4,Switching!$B$35:$F$44,5,0),0)-IFERROR(VLOOKUP(P$4,Switching!$B$23:$F$31,5,0),0)</f>
        <v>747</v>
      </c>
      <c r="Q284" s="10">
        <f>Customers!Q283+IFERROR(VLOOKUP(Q$4,Switching!$B$35:$F$44,5,0),0)-IFERROR(VLOOKUP(Q$4,Switching!$B$23:$F$31,5,0),0)</f>
        <v>1</v>
      </c>
      <c r="R284" s="10">
        <f>Customers!R283+IFERROR(VLOOKUP(R$4,Switching!$B$35:$F$44,5,0),0)-IFERROR(VLOOKUP(R$4,Switching!$B$23:$F$31,5,0),0)</f>
        <v>6</v>
      </c>
      <c r="S284" s="10">
        <f>Customers!S283+IFERROR(VLOOKUP(S$4,Switching!$B$35:$F$44,5,0),0)-IFERROR(VLOOKUP(S$4,Switching!$B$23:$F$31,5,0),0)</f>
        <v>5</v>
      </c>
      <c r="T284" s="10">
        <f t="shared" si="20"/>
        <v>12</v>
      </c>
      <c r="U284" s="10">
        <f>Customers!U283+IFERROR(VLOOKUP(U$4,Switching!$B$35:$F$44,5,0),0)-IFERROR(VLOOKUP(U$4,Switching!$B$23:$F$31,5,0),0)</f>
        <v>32</v>
      </c>
      <c r="V284" s="10">
        <f>Customers!V283+IFERROR(VLOOKUP(V$4,Switching!$B$35:$F$44,5,0),0)-IFERROR(VLOOKUP(V$4,Switching!$B$23:$F$31,5,0),0)</f>
        <v>1</v>
      </c>
      <c r="W284" s="10">
        <f>Customers!W283+IFERROR(VLOOKUP(W$4,Switching!$B$35:$F$44,5,0),0)-IFERROR(VLOOKUP(W$4,Switching!$B$23:$F$31,5,0),0)</f>
        <v>22835</v>
      </c>
      <c r="X284" s="35">
        <f t="shared" si="21"/>
        <v>4979</v>
      </c>
      <c r="Y284" s="10">
        <f>Customers!Y283+IFERROR(VLOOKUP(Y$4,Switching!$B$35:$F$44,5,0),0)-IFERROR(VLOOKUP(Y$4,Switching!$B$23:$F$31,5,0),0)</f>
        <v>4133</v>
      </c>
      <c r="Z284" s="10">
        <f>Customers!Z283+IFERROR(VLOOKUP(Z$4,Switching!$B$35:$F$44,5,0),0)-IFERROR(VLOOKUP(Z$4,Switching!$B$23:$F$31,5,0),0)</f>
        <v>846</v>
      </c>
      <c r="AA284" s="10">
        <f>Customers!AA283+IFERROR(VLOOKUP(AA$4,Switching!$B$35:$F$44,5,0),0)-IFERROR(VLOOKUP(AA$4,Switching!$B$23:$F$31,5,0),0)</f>
        <v>19</v>
      </c>
      <c r="AB284" s="10">
        <f>Customers!AB283+IFERROR(VLOOKUP(AB$4,Switching!$B$35:$F$44,5,0),0)-IFERROR(VLOOKUP(AB$4,Switching!$B$23:$F$31,5,0),0)</f>
        <v>187</v>
      </c>
      <c r="AC284" s="10">
        <f>Customers!AC283+IFERROR(VLOOKUP(AC$4,Switching!$B$35:$F$44,5,0),0)-IFERROR(VLOOKUP(AC$4,Switching!$B$23:$F$31,5,0),0)</f>
        <v>4</v>
      </c>
      <c r="AD284" s="10">
        <f>Customers!AD283+IFERROR(VLOOKUP(AD$4,Switching!$B$35:$F$44,5,0),0)-IFERROR(VLOOKUP(AD$4,Switching!$B$23:$F$31,5,0),0)</f>
        <v>18</v>
      </c>
      <c r="AE284" s="10">
        <f>Customers!AE283+IFERROR(VLOOKUP(AE$4,Switching!$B$35:$F$44,5,0),0)-IFERROR(VLOOKUP(AE$4,Switching!$B$23:$F$31,5,0),0)</f>
        <v>130</v>
      </c>
      <c r="AF284" s="10">
        <f>Customers!AF283+IFERROR(VLOOKUP(AF$4,Switching!$B$35:$F$44,5,0),0)-IFERROR(VLOOKUP(AF$4,Switching!$B$23:$F$31,5,0),0)</f>
        <v>13</v>
      </c>
      <c r="AG284" s="10">
        <f>Customers!AG283+IFERROR(VLOOKUP(AG$4,Switching!$B$35:$F$44,5,0),0)-IFERROR(VLOOKUP(AG$4,Switching!$B$23:$F$31,5,0),0)</f>
        <v>12</v>
      </c>
      <c r="AH284" s="10">
        <f>Customers!AH283+IFERROR(VLOOKUP(AH$4,Switching!$B$35:$F$44,5,0),0)-IFERROR(VLOOKUP(AH$4,Switching!$B$23:$F$31,5,0),0)</f>
        <v>407214</v>
      </c>
      <c r="AI284" s="35">
        <f t="shared" si="22"/>
        <v>49026</v>
      </c>
      <c r="AJ284" s="10">
        <f>Customers!AJ283+IFERROR(VLOOKUP(AJ$4,Switching!$B$35:$F$44,5,0),0)-IFERROR(VLOOKUP(AJ$4,Switching!$B$23:$F$31,5,0),0)</f>
        <v>31016.727461186594</v>
      </c>
      <c r="AK284" s="10">
        <f>Customers!AK283+IFERROR(VLOOKUP(AK$4,Switching!$B$35:$F$44,5,0),0)-IFERROR(VLOOKUP(AK$4,Switching!$B$23:$F$31,5,0),0)</f>
        <v>18009.272538813402</v>
      </c>
      <c r="AL284" s="10">
        <f>Customers!AL283+IFERROR(VLOOKUP(AL$4,Switching!$B$35:$F$44,5,0),0)-IFERROR(VLOOKUP(AL$4,Switching!$B$23:$F$31,5,0),0)</f>
        <v>52</v>
      </c>
      <c r="AM284" s="10">
        <f>Customers!AM283+IFERROR(VLOOKUP(AM$4,Switching!$B$35:$F$44,5,0),0)-IFERROR(VLOOKUP(AM$4,Switching!$B$23:$F$31,5,0),0)</f>
        <v>2603</v>
      </c>
      <c r="AN284" s="10">
        <f>Customers!AN283+IFERROR(VLOOKUP(AN$4,Switching!$B$35:$F$44,5,0),0)-IFERROR(VLOOKUP(AN$4,Switching!$B$23:$F$31,5,0),0)</f>
        <v>48</v>
      </c>
      <c r="AO284" s="10">
        <f>Customers!AO283+IFERROR(VLOOKUP(AO$4,Switching!$B$35:$F$44,5,0),0)-IFERROR(VLOOKUP(AO$4,Switching!$B$23:$F$31,5,0),0)</f>
        <v>233</v>
      </c>
      <c r="AP284" s="10">
        <f>Customers!AP283+IFERROR(VLOOKUP(AP$4,Switching!$B$35:$F$44,5,0),0)-IFERROR(VLOOKUP(AP$4,Switching!$B$23:$F$31,5,0),0)</f>
        <v>21</v>
      </c>
      <c r="AQ284" s="10">
        <f>Customers!AQ283+IFERROR(VLOOKUP(AQ$4,Switching!$B$35:$F$44,5,0),0)-IFERROR(VLOOKUP(AQ$4,Switching!$B$23:$F$31,5,0),0)</f>
        <v>208</v>
      </c>
      <c r="AR284" s="10">
        <f>Customers!AR283+IFERROR(VLOOKUP(AR$4,Switching!$B$35:$F$44,5,0),0)-IFERROR(VLOOKUP(AR$4,Switching!$B$23:$F$31,5,0),0)</f>
        <v>74</v>
      </c>
      <c r="AS284" s="10">
        <f>Customers!AS283+IFERROR(VLOOKUP(AS$4,Switching!$B$35:$F$44,5,0),0)-IFERROR(VLOOKUP(AS$4,Switching!$B$23:$F$31,5,0),0)</f>
        <v>100</v>
      </c>
      <c r="AT284" s="10">
        <f>Customers!AT283+IFERROR(VLOOKUP(AT$4,Switching!$B$35:$F$44,5,0),0)-IFERROR(VLOOKUP(AT$4,Switching!$B$23:$F$31,5,0),0)</f>
        <v>156</v>
      </c>
      <c r="AU284" s="10">
        <f>Customers!AU283+IFERROR(VLOOKUP(AU$4,Switching!$B$35:$F$44,5,0),0)-IFERROR(VLOOKUP(AU$4,Switching!$B$23:$F$31,5,0),0)</f>
        <v>12</v>
      </c>
      <c r="AV284" s="10">
        <f>Customers!AV283+IFERROR(VLOOKUP(AV$4,Switching!$B$35:$F$44,5,0),0)-IFERROR(VLOOKUP(AV$4,Switching!$B$23:$F$31,5,0),0)</f>
        <v>905</v>
      </c>
      <c r="AW284" s="10">
        <f>Customers!AW283+IFERROR(VLOOKUP(AW$4,Switching!$B$35:$F$44,5,0),0)-IFERROR(VLOOKUP(AW$4,Switching!$B$23:$F$31,5,0),0)</f>
        <v>1</v>
      </c>
      <c r="AX284" s="10">
        <f>Customers!AX283+IFERROR(VLOOKUP(AX$4,Switching!$B$35:$F$44,5,0),0)-IFERROR(VLOOKUP(AX$4,Switching!$B$23:$F$31,5,0),0)</f>
        <v>2</v>
      </c>
    </row>
    <row r="285" spans="1:50" x14ac:dyDescent="0.25">
      <c r="A285" s="8">
        <v>2037</v>
      </c>
      <c r="B285" s="8">
        <v>10</v>
      </c>
      <c r="C285" s="8" t="s">
        <v>760</v>
      </c>
      <c r="D285" s="10">
        <f>Customers!D284+IFERROR(VLOOKUP(D$4,Switching!$B$35:$F$44,5,0),0)-IFERROR(VLOOKUP(D$4,Switching!$B$23:$F$31,5,0),0)</f>
        <v>470217.96335702098</v>
      </c>
      <c r="E285" s="36">
        <f t="shared" si="23"/>
        <v>745</v>
      </c>
      <c r="F285" s="10">
        <f>Customers!F284+IFERROR(VLOOKUP(F$4,Switching!$B$35:$F$44,5,0),0)-IFERROR(VLOOKUP(F$4,Switching!$B$23:$F$31,5,0),0)</f>
        <v>440</v>
      </c>
      <c r="G285" s="10">
        <f>Customers!G284+IFERROR(VLOOKUP(G$4,Switching!$B$35:$F$44,5,0),0)-IFERROR(VLOOKUP(G$4,Switching!$B$23:$F$31,5,0),0)</f>
        <v>305</v>
      </c>
      <c r="H285" s="35">
        <f t="shared" si="24"/>
        <v>84720</v>
      </c>
      <c r="I285" s="10">
        <f>Customers!I284+IFERROR(VLOOKUP(I$4,Switching!$B$35:$F$44,5,0),0)-IFERROR(VLOOKUP(I$4,Switching!$B$23:$F$31,5,0),0)</f>
        <v>65559.433700177746</v>
      </c>
      <c r="J285" s="10">
        <f>Customers!J284+IFERROR(VLOOKUP(J$4,Switching!$B$35:$F$44,5,0),0)-IFERROR(VLOOKUP(J$4,Switching!$B$23:$F$31,5,0),0)</f>
        <v>19160.566299822258</v>
      </c>
      <c r="K285" s="10">
        <f>Customers!K284+IFERROR(VLOOKUP(K$4,Switching!$B$35:$F$44,5,0),0)-IFERROR(VLOOKUP(K$4,Switching!$B$23:$F$31,5,0),0)</f>
        <v>195</v>
      </c>
      <c r="L285" s="10">
        <f>Customers!L284+IFERROR(VLOOKUP(L$4,Switching!$B$35:$F$44,5,0),0)-IFERROR(VLOOKUP(L$4,Switching!$B$23:$F$31,5,0),0)</f>
        <v>4560</v>
      </c>
      <c r="M285" s="10">
        <f>Customers!M284+IFERROR(VLOOKUP(M$4,Switching!$B$35:$F$44,5,0),0)-IFERROR(VLOOKUP(M$4,Switching!$B$23:$F$31,5,0),0)</f>
        <v>216</v>
      </c>
      <c r="N285" s="10">
        <f>Customers!N284+IFERROR(VLOOKUP(N$4,Switching!$B$35:$F$44,5,0),0)-IFERROR(VLOOKUP(N$4,Switching!$B$23:$F$31,5,0),0)</f>
        <v>524</v>
      </c>
      <c r="O285" s="10">
        <f>Customers!O284+IFERROR(VLOOKUP(O$4,Switching!$B$35:$F$44,5,0),0)-IFERROR(VLOOKUP(O$4,Switching!$B$23:$F$31,5,0),0)</f>
        <v>52</v>
      </c>
      <c r="P285" s="10">
        <f>Customers!P284+IFERROR(VLOOKUP(P$4,Switching!$B$35:$F$44,5,0),0)-IFERROR(VLOOKUP(P$4,Switching!$B$23:$F$31,5,0),0)</f>
        <v>747</v>
      </c>
      <c r="Q285" s="10">
        <f>Customers!Q284+IFERROR(VLOOKUP(Q$4,Switching!$B$35:$F$44,5,0),0)-IFERROR(VLOOKUP(Q$4,Switching!$B$23:$F$31,5,0),0)</f>
        <v>1</v>
      </c>
      <c r="R285" s="10">
        <f>Customers!R284+IFERROR(VLOOKUP(R$4,Switching!$B$35:$F$44,5,0),0)-IFERROR(VLOOKUP(R$4,Switching!$B$23:$F$31,5,0),0)</f>
        <v>6</v>
      </c>
      <c r="S285" s="10">
        <f>Customers!S284+IFERROR(VLOOKUP(S$4,Switching!$B$35:$F$44,5,0),0)-IFERROR(VLOOKUP(S$4,Switching!$B$23:$F$31,5,0),0)</f>
        <v>5</v>
      </c>
      <c r="T285" s="10">
        <f t="shared" si="20"/>
        <v>12</v>
      </c>
      <c r="U285" s="10">
        <f>Customers!U284+IFERROR(VLOOKUP(U$4,Switching!$B$35:$F$44,5,0),0)-IFERROR(VLOOKUP(U$4,Switching!$B$23:$F$31,5,0),0)</f>
        <v>32</v>
      </c>
      <c r="V285" s="10">
        <f>Customers!V284+IFERROR(VLOOKUP(V$4,Switching!$B$35:$F$44,5,0),0)-IFERROR(VLOOKUP(V$4,Switching!$B$23:$F$31,5,0),0)</f>
        <v>1</v>
      </c>
      <c r="W285" s="10">
        <f>Customers!W284+IFERROR(VLOOKUP(W$4,Switching!$B$35:$F$44,5,0),0)-IFERROR(VLOOKUP(W$4,Switching!$B$23:$F$31,5,0),0)</f>
        <v>22810</v>
      </c>
      <c r="X285" s="35">
        <f t="shared" si="21"/>
        <v>4981</v>
      </c>
      <c r="Y285" s="10">
        <f>Customers!Y284+IFERROR(VLOOKUP(Y$4,Switching!$B$35:$F$44,5,0),0)-IFERROR(VLOOKUP(Y$4,Switching!$B$23:$F$31,5,0),0)</f>
        <v>4134</v>
      </c>
      <c r="Z285" s="10">
        <f>Customers!Z284+IFERROR(VLOOKUP(Z$4,Switching!$B$35:$F$44,5,0),0)-IFERROR(VLOOKUP(Z$4,Switching!$B$23:$F$31,5,0),0)</f>
        <v>847</v>
      </c>
      <c r="AA285" s="10">
        <f>Customers!AA284+IFERROR(VLOOKUP(AA$4,Switching!$B$35:$F$44,5,0),0)-IFERROR(VLOOKUP(AA$4,Switching!$B$23:$F$31,5,0),0)</f>
        <v>19</v>
      </c>
      <c r="AB285" s="10">
        <f>Customers!AB284+IFERROR(VLOOKUP(AB$4,Switching!$B$35:$F$44,5,0),0)-IFERROR(VLOOKUP(AB$4,Switching!$B$23:$F$31,5,0),0)</f>
        <v>187</v>
      </c>
      <c r="AC285" s="10">
        <f>Customers!AC284+IFERROR(VLOOKUP(AC$4,Switching!$B$35:$F$44,5,0),0)-IFERROR(VLOOKUP(AC$4,Switching!$B$23:$F$31,5,0),0)</f>
        <v>4</v>
      </c>
      <c r="AD285" s="10">
        <f>Customers!AD284+IFERROR(VLOOKUP(AD$4,Switching!$B$35:$F$44,5,0),0)-IFERROR(VLOOKUP(AD$4,Switching!$B$23:$F$31,5,0),0)</f>
        <v>18</v>
      </c>
      <c r="AE285" s="10">
        <f>Customers!AE284+IFERROR(VLOOKUP(AE$4,Switching!$B$35:$F$44,5,0),0)-IFERROR(VLOOKUP(AE$4,Switching!$B$23:$F$31,5,0),0)</f>
        <v>130</v>
      </c>
      <c r="AF285" s="10">
        <f>Customers!AF284+IFERROR(VLOOKUP(AF$4,Switching!$B$35:$F$44,5,0),0)-IFERROR(VLOOKUP(AF$4,Switching!$B$23:$F$31,5,0),0)</f>
        <v>13</v>
      </c>
      <c r="AG285" s="10">
        <f>Customers!AG284+IFERROR(VLOOKUP(AG$4,Switching!$B$35:$F$44,5,0),0)-IFERROR(VLOOKUP(AG$4,Switching!$B$23:$F$31,5,0),0)</f>
        <v>12</v>
      </c>
      <c r="AH285" s="10">
        <f>Customers!AH284+IFERROR(VLOOKUP(AH$4,Switching!$B$35:$F$44,5,0),0)-IFERROR(VLOOKUP(AH$4,Switching!$B$23:$F$31,5,0),0)</f>
        <v>407353</v>
      </c>
      <c r="AI285" s="35">
        <f t="shared" si="22"/>
        <v>49043</v>
      </c>
      <c r="AJ285" s="10">
        <f>Customers!AJ284+IFERROR(VLOOKUP(AJ$4,Switching!$B$35:$F$44,5,0),0)-IFERROR(VLOOKUP(AJ$4,Switching!$B$23:$F$31,5,0),0)</f>
        <v>31027.483133914688</v>
      </c>
      <c r="AK285" s="10">
        <f>Customers!AK284+IFERROR(VLOOKUP(AK$4,Switching!$B$35:$F$44,5,0),0)-IFERROR(VLOOKUP(AK$4,Switching!$B$23:$F$31,5,0),0)</f>
        <v>18015.516866085309</v>
      </c>
      <c r="AL285" s="10">
        <f>Customers!AL284+IFERROR(VLOOKUP(AL$4,Switching!$B$35:$F$44,5,0),0)-IFERROR(VLOOKUP(AL$4,Switching!$B$23:$F$31,5,0),0)</f>
        <v>52</v>
      </c>
      <c r="AM285" s="10">
        <f>Customers!AM284+IFERROR(VLOOKUP(AM$4,Switching!$B$35:$F$44,5,0),0)-IFERROR(VLOOKUP(AM$4,Switching!$B$23:$F$31,5,0),0)</f>
        <v>2603</v>
      </c>
      <c r="AN285" s="10">
        <f>Customers!AN284+IFERROR(VLOOKUP(AN$4,Switching!$B$35:$F$44,5,0),0)-IFERROR(VLOOKUP(AN$4,Switching!$B$23:$F$31,5,0),0)</f>
        <v>48</v>
      </c>
      <c r="AO285" s="10">
        <f>Customers!AO284+IFERROR(VLOOKUP(AO$4,Switching!$B$35:$F$44,5,0),0)-IFERROR(VLOOKUP(AO$4,Switching!$B$23:$F$31,5,0),0)</f>
        <v>233</v>
      </c>
      <c r="AP285" s="10">
        <f>Customers!AP284+IFERROR(VLOOKUP(AP$4,Switching!$B$35:$F$44,5,0),0)-IFERROR(VLOOKUP(AP$4,Switching!$B$23:$F$31,5,0),0)</f>
        <v>21</v>
      </c>
      <c r="AQ285" s="10">
        <f>Customers!AQ284+IFERROR(VLOOKUP(AQ$4,Switching!$B$35:$F$44,5,0),0)-IFERROR(VLOOKUP(AQ$4,Switching!$B$23:$F$31,5,0),0)</f>
        <v>208</v>
      </c>
      <c r="AR285" s="10">
        <f>Customers!AR284+IFERROR(VLOOKUP(AR$4,Switching!$B$35:$F$44,5,0),0)-IFERROR(VLOOKUP(AR$4,Switching!$B$23:$F$31,5,0),0)</f>
        <v>74</v>
      </c>
      <c r="AS285" s="10">
        <f>Customers!AS284+IFERROR(VLOOKUP(AS$4,Switching!$B$35:$F$44,5,0),0)-IFERROR(VLOOKUP(AS$4,Switching!$B$23:$F$31,5,0),0)</f>
        <v>100</v>
      </c>
      <c r="AT285" s="10">
        <f>Customers!AT284+IFERROR(VLOOKUP(AT$4,Switching!$B$35:$F$44,5,0),0)-IFERROR(VLOOKUP(AT$4,Switching!$B$23:$F$31,5,0),0)</f>
        <v>156</v>
      </c>
      <c r="AU285" s="10">
        <f>Customers!AU284+IFERROR(VLOOKUP(AU$4,Switching!$B$35:$F$44,5,0),0)-IFERROR(VLOOKUP(AU$4,Switching!$B$23:$F$31,5,0),0)</f>
        <v>12</v>
      </c>
      <c r="AV285" s="10">
        <f>Customers!AV284+IFERROR(VLOOKUP(AV$4,Switching!$B$35:$F$44,5,0),0)-IFERROR(VLOOKUP(AV$4,Switching!$B$23:$F$31,5,0),0)</f>
        <v>905</v>
      </c>
      <c r="AW285" s="10">
        <f>Customers!AW284+IFERROR(VLOOKUP(AW$4,Switching!$B$35:$F$44,5,0),0)-IFERROR(VLOOKUP(AW$4,Switching!$B$23:$F$31,5,0),0)</f>
        <v>1</v>
      </c>
      <c r="AX285" s="10">
        <f>Customers!AX284+IFERROR(VLOOKUP(AX$4,Switching!$B$35:$F$44,5,0),0)-IFERROR(VLOOKUP(AX$4,Switching!$B$23:$F$31,5,0),0)</f>
        <v>2</v>
      </c>
    </row>
    <row r="286" spans="1:50" x14ac:dyDescent="0.25">
      <c r="A286" s="8">
        <v>2037</v>
      </c>
      <c r="B286" s="8">
        <v>11</v>
      </c>
      <c r="C286" s="8" t="s">
        <v>761</v>
      </c>
      <c r="D286" s="10">
        <f>Customers!D285+IFERROR(VLOOKUP(D$4,Switching!$B$35:$F$44,5,0),0)-IFERROR(VLOOKUP(D$4,Switching!$B$23:$F$31,5,0),0)</f>
        <v>470331.24031697097</v>
      </c>
      <c r="E286" s="36">
        <f t="shared" si="23"/>
        <v>743</v>
      </c>
      <c r="F286" s="10">
        <f>Customers!F285+IFERROR(VLOOKUP(F$4,Switching!$B$35:$F$44,5,0),0)-IFERROR(VLOOKUP(F$4,Switching!$B$23:$F$31,5,0),0)</f>
        <v>438</v>
      </c>
      <c r="G286" s="10">
        <f>Customers!G285+IFERROR(VLOOKUP(G$4,Switching!$B$35:$F$44,5,0),0)-IFERROR(VLOOKUP(G$4,Switching!$B$23:$F$31,5,0),0)</f>
        <v>305</v>
      </c>
      <c r="H286" s="35">
        <f t="shared" si="24"/>
        <v>84730</v>
      </c>
      <c r="I286" s="10">
        <f>Customers!I285+IFERROR(VLOOKUP(I$4,Switching!$B$35:$F$44,5,0),0)-IFERROR(VLOOKUP(I$4,Switching!$B$23:$F$31,5,0),0)</f>
        <v>65567.182111465518</v>
      </c>
      <c r="J286" s="10">
        <f>Customers!J285+IFERROR(VLOOKUP(J$4,Switching!$B$35:$F$44,5,0),0)-IFERROR(VLOOKUP(J$4,Switching!$B$23:$F$31,5,0),0)</f>
        <v>19162.81788853449</v>
      </c>
      <c r="K286" s="10">
        <f>Customers!K285+IFERROR(VLOOKUP(K$4,Switching!$B$35:$F$44,5,0),0)-IFERROR(VLOOKUP(K$4,Switching!$B$23:$F$31,5,0),0)</f>
        <v>195</v>
      </c>
      <c r="L286" s="10">
        <f>Customers!L285+IFERROR(VLOOKUP(L$4,Switching!$B$35:$F$44,5,0),0)-IFERROR(VLOOKUP(L$4,Switching!$B$23:$F$31,5,0),0)</f>
        <v>4560</v>
      </c>
      <c r="M286" s="10">
        <f>Customers!M285+IFERROR(VLOOKUP(M$4,Switching!$B$35:$F$44,5,0),0)-IFERROR(VLOOKUP(M$4,Switching!$B$23:$F$31,5,0),0)</f>
        <v>216</v>
      </c>
      <c r="N286" s="10">
        <f>Customers!N285+IFERROR(VLOOKUP(N$4,Switching!$B$35:$F$44,5,0),0)-IFERROR(VLOOKUP(N$4,Switching!$B$23:$F$31,5,0),0)</f>
        <v>524</v>
      </c>
      <c r="O286" s="10">
        <f>Customers!O285+IFERROR(VLOOKUP(O$4,Switching!$B$35:$F$44,5,0),0)-IFERROR(VLOOKUP(O$4,Switching!$B$23:$F$31,5,0),0)</f>
        <v>52</v>
      </c>
      <c r="P286" s="10">
        <f>Customers!P285+IFERROR(VLOOKUP(P$4,Switching!$B$35:$F$44,5,0),0)-IFERROR(VLOOKUP(P$4,Switching!$B$23:$F$31,5,0),0)</f>
        <v>747</v>
      </c>
      <c r="Q286" s="10">
        <f>Customers!Q285+IFERROR(VLOOKUP(Q$4,Switching!$B$35:$F$44,5,0),0)-IFERROR(VLOOKUP(Q$4,Switching!$B$23:$F$31,5,0),0)</f>
        <v>1</v>
      </c>
      <c r="R286" s="10">
        <f>Customers!R285+IFERROR(VLOOKUP(R$4,Switching!$B$35:$F$44,5,0),0)-IFERROR(VLOOKUP(R$4,Switching!$B$23:$F$31,5,0),0)</f>
        <v>6</v>
      </c>
      <c r="S286" s="10">
        <f>Customers!S285+IFERROR(VLOOKUP(S$4,Switching!$B$35:$F$44,5,0),0)-IFERROR(VLOOKUP(S$4,Switching!$B$23:$F$31,5,0),0)</f>
        <v>5</v>
      </c>
      <c r="T286" s="10">
        <f t="shared" si="20"/>
        <v>12</v>
      </c>
      <c r="U286" s="10">
        <f>Customers!U285+IFERROR(VLOOKUP(U$4,Switching!$B$35:$F$44,5,0),0)-IFERROR(VLOOKUP(U$4,Switching!$B$23:$F$31,5,0),0)</f>
        <v>32</v>
      </c>
      <c r="V286" s="10">
        <f>Customers!V285+IFERROR(VLOOKUP(V$4,Switching!$B$35:$F$44,5,0),0)-IFERROR(VLOOKUP(V$4,Switching!$B$23:$F$31,5,0),0)</f>
        <v>1</v>
      </c>
      <c r="W286" s="10">
        <f>Customers!W285+IFERROR(VLOOKUP(W$4,Switching!$B$35:$F$44,5,0),0)-IFERROR(VLOOKUP(W$4,Switching!$B$23:$F$31,5,0),0)</f>
        <v>22814</v>
      </c>
      <c r="X286" s="35">
        <f t="shared" si="21"/>
        <v>4983</v>
      </c>
      <c r="Y286" s="10">
        <f>Customers!Y285+IFERROR(VLOOKUP(Y$4,Switching!$B$35:$F$44,5,0),0)-IFERROR(VLOOKUP(Y$4,Switching!$B$23:$F$31,5,0),0)</f>
        <v>4136</v>
      </c>
      <c r="Z286" s="10">
        <f>Customers!Z285+IFERROR(VLOOKUP(Z$4,Switching!$B$35:$F$44,5,0),0)-IFERROR(VLOOKUP(Z$4,Switching!$B$23:$F$31,5,0),0)</f>
        <v>847</v>
      </c>
      <c r="AA286" s="10">
        <f>Customers!AA285+IFERROR(VLOOKUP(AA$4,Switching!$B$35:$F$44,5,0),0)-IFERROR(VLOOKUP(AA$4,Switching!$B$23:$F$31,5,0),0)</f>
        <v>19</v>
      </c>
      <c r="AB286" s="10">
        <f>Customers!AB285+IFERROR(VLOOKUP(AB$4,Switching!$B$35:$F$44,5,0),0)-IFERROR(VLOOKUP(AB$4,Switching!$B$23:$F$31,5,0),0)</f>
        <v>187</v>
      </c>
      <c r="AC286" s="10">
        <f>Customers!AC285+IFERROR(VLOOKUP(AC$4,Switching!$B$35:$F$44,5,0),0)-IFERROR(VLOOKUP(AC$4,Switching!$B$23:$F$31,5,0),0)</f>
        <v>4</v>
      </c>
      <c r="AD286" s="10">
        <f>Customers!AD285+IFERROR(VLOOKUP(AD$4,Switching!$B$35:$F$44,5,0),0)-IFERROR(VLOOKUP(AD$4,Switching!$B$23:$F$31,5,0),0)</f>
        <v>18</v>
      </c>
      <c r="AE286" s="10">
        <f>Customers!AE285+IFERROR(VLOOKUP(AE$4,Switching!$B$35:$F$44,5,0),0)-IFERROR(VLOOKUP(AE$4,Switching!$B$23:$F$31,5,0),0)</f>
        <v>130</v>
      </c>
      <c r="AF286" s="10">
        <f>Customers!AF285+IFERROR(VLOOKUP(AF$4,Switching!$B$35:$F$44,5,0),0)-IFERROR(VLOOKUP(AF$4,Switching!$B$23:$F$31,5,0),0)</f>
        <v>13</v>
      </c>
      <c r="AG286" s="10">
        <f>Customers!AG285+IFERROR(VLOOKUP(AG$4,Switching!$B$35:$F$44,5,0),0)-IFERROR(VLOOKUP(AG$4,Switching!$B$23:$F$31,5,0),0)</f>
        <v>12</v>
      </c>
      <c r="AH286" s="10">
        <f>Customers!AH285+IFERROR(VLOOKUP(AH$4,Switching!$B$35:$F$44,5,0),0)-IFERROR(VLOOKUP(AH$4,Switching!$B$23:$F$31,5,0),0)</f>
        <v>407492</v>
      </c>
      <c r="AI286" s="35">
        <f t="shared" si="22"/>
        <v>49060</v>
      </c>
      <c r="AJ286" s="10">
        <f>Customers!AJ285+IFERROR(VLOOKUP(AJ$4,Switching!$B$35:$F$44,5,0),0)-IFERROR(VLOOKUP(AJ$4,Switching!$B$23:$F$31,5,0),0)</f>
        <v>31038.238806642781</v>
      </c>
      <c r="AK286" s="10">
        <f>Customers!AK285+IFERROR(VLOOKUP(AK$4,Switching!$B$35:$F$44,5,0),0)-IFERROR(VLOOKUP(AK$4,Switching!$B$23:$F$31,5,0),0)</f>
        <v>18021.761193357219</v>
      </c>
      <c r="AL286" s="10">
        <f>Customers!AL285+IFERROR(VLOOKUP(AL$4,Switching!$B$35:$F$44,5,0),0)-IFERROR(VLOOKUP(AL$4,Switching!$B$23:$F$31,5,0),0)</f>
        <v>52</v>
      </c>
      <c r="AM286" s="10">
        <f>Customers!AM285+IFERROR(VLOOKUP(AM$4,Switching!$B$35:$F$44,5,0),0)-IFERROR(VLOOKUP(AM$4,Switching!$B$23:$F$31,5,0),0)</f>
        <v>2603</v>
      </c>
      <c r="AN286" s="10">
        <f>Customers!AN285+IFERROR(VLOOKUP(AN$4,Switching!$B$35:$F$44,5,0),0)-IFERROR(VLOOKUP(AN$4,Switching!$B$23:$F$31,5,0),0)</f>
        <v>48</v>
      </c>
      <c r="AO286" s="10">
        <f>Customers!AO285+IFERROR(VLOOKUP(AO$4,Switching!$B$35:$F$44,5,0),0)-IFERROR(VLOOKUP(AO$4,Switching!$B$23:$F$31,5,0),0)</f>
        <v>233</v>
      </c>
      <c r="AP286" s="10">
        <f>Customers!AP285+IFERROR(VLOOKUP(AP$4,Switching!$B$35:$F$44,5,0),0)-IFERROR(VLOOKUP(AP$4,Switching!$B$23:$F$31,5,0),0)</f>
        <v>21</v>
      </c>
      <c r="AQ286" s="10">
        <f>Customers!AQ285+IFERROR(VLOOKUP(AQ$4,Switching!$B$35:$F$44,5,0),0)-IFERROR(VLOOKUP(AQ$4,Switching!$B$23:$F$31,5,0),0)</f>
        <v>208</v>
      </c>
      <c r="AR286" s="10">
        <f>Customers!AR285+IFERROR(VLOOKUP(AR$4,Switching!$B$35:$F$44,5,0),0)-IFERROR(VLOOKUP(AR$4,Switching!$B$23:$F$31,5,0),0)</f>
        <v>74</v>
      </c>
      <c r="AS286" s="10">
        <f>Customers!AS285+IFERROR(VLOOKUP(AS$4,Switching!$B$35:$F$44,5,0),0)-IFERROR(VLOOKUP(AS$4,Switching!$B$23:$F$31,5,0),0)</f>
        <v>100</v>
      </c>
      <c r="AT286" s="10">
        <f>Customers!AT285+IFERROR(VLOOKUP(AT$4,Switching!$B$35:$F$44,5,0),0)-IFERROR(VLOOKUP(AT$4,Switching!$B$23:$F$31,5,0),0)</f>
        <v>156</v>
      </c>
      <c r="AU286" s="10">
        <f>Customers!AU285+IFERROR(VLOOKUP(AU$4,Switching!$B$35:$F$44,5,0),0)-IFERROR(VLOOKUP(AU$4,Switching!$B$23:$F$31,5,0),0)</f>
        <v>12</v>
      </c>
      <c r="AV286" s="10">
        <f>Customers!AV285+IFERROR(VLOOKUP(AV$4,Switching!$B$35:$F$44,5,0),0)-IFERROR(VLOOKUP(AV$4,Switching!$B$23:$F$31,5,0),0)</f>
        <v>905</v>
      </c>
      <c r="AW286" s="10">
        <f>Customers!AW285+IFERROR(VLOOKUP(AW$4,Switching!$B$35:$F$44,5,0),0)-IFERROR(VLOOKUP(AW$4,Switching!$B$23:$F$31,5,0),0)</f>
        <v>1</v>
      </c>
      <c r="AX286" s="10">
        <f>Customers!AX285+IFERROR(VLOOKUP(AX$4,Switching!$B$35:$F$44,5,0),0)-IFERROR(VLOOKUP(AX$4,Switching!$B$23:$F$31,5,0),0)</f>
        <v>2</v>
      </c>
    </row>
    <row r="287" spans="1:50" x14ac:dyDescent="0.25">
      <c r="A287" s="8">
        <v>2037</v>
      </c>
      <c r="B287" s="8">
        <v>12</v>
      </c>
      <c r="C287" s="8" t="s">
        <v>762</v>
      </c>
      <c r="D287" s="10">
        <f>Customers!D286+IFERROR(VLOOKUP(D$4,Switching!$B$35:$F$44,5,0),0)-IFERROR(VLOOKUP(D$4,Switching!$B$23:$F$31,5,0),0)</f>
        <v>470444.51741360303</v>
      </c>
      <c r="E287" s="36">
        <f t="shared" si="23"/>
        <v>742</v>
      </c>
      <c r="F287" s="10">
        <f>Customers!F286+IFERROR(VLOOKUP(F$4,Switching!$B$35:$F$44,5,0),0)-IFERROR(VLOOKUP(F$4,Switching!$B$23:$F$31,5,0),0)</f>
        <v>438</v>
      </c>
      <c r="G287" s="10">
        <f>Customers!G286+IFERROR(VLOOKUP(G$4,Switching!$B$35:$F$44,5,0),0)-IFERROR(VLOOKUP(G$4,Switching!$B$23:$F$31,5,0),0)</f>
        <v>304</v>
      </c>
      <c r="H287" s="35">
        <f t="shared" si="24"/>
        <v>84740</v>
      </c>
      <c r="I287" s="10">
        <f>Customers!I286+IFERROR(VLOOKUP(I$4,Switching!$B$35:$F$44,5,0),0)-IFERROR(VLOOKUP(I$4,Switching!$B$23:$F$31,5,0),0)</f>
        <v>65574.93052275329</v>
      </c>
      <c r="J287" s="10">
        <f>Customers!J286+IFERROR(VLOOKUP(J$4,Switching!$B$35:$F$44,5,0),0)-IFERROR(VLOOKUP(J$4,Switching!$B$23:$F$31,5,0),0)</f>
        <v>19165.069477246718</v>
      </c>
      <c r="K287" s="10">
        <f>Customers!K286+IFERROR(VLOOKUP(K$4,Switching!$B$35:$F$44,5,0),0)-IFERROR(VLOOKUP(K$4,Switching!$B$23:$F$31,5,0),0)</f>
        <v>195</v>
      </c>
      <c r="L287" s="10">
        <f>Customers!L286+IFERROR(VLOOKUP(L$4,Switching!$B$35:$F$44,5,0),0)-IFERROR(VLOOKUP(L$4,Switching!$B$23:$F$31,5,0),0)</f>
        <v>4560</v>
      </c>
      <c r="M287" s="10">
        <f>Customers!M286+IFERROR(VLOOKUP(M$4,Switching!$B$35:$F$44,5,0),0)-IFERROR(VLOOKUP(M$4,Switching!$B$23:$F$31,5,0),0)</f>
        <v>216</v>
      </c>
      <c r="N287" s="10">
        <f>Customers!N286+IFERROR(VLOOKUP(N$4,Switching!$B$35:$F$44,5,0),0)-IFERROR(VLOOKUP(N$4,Switching!$B$23:$F$31,5,0),0)</f>
        <v>524</v>
      </c>
      <c r="O287" s="10">
        <f>Customers!O286+IFERROR(VLOOKUP(O$4,Switching!$B$35:$F$44,5,0),0)-IFERROR(VLOOKUP(O$4,Switching!$B$23:$F$31,5,0),0)</f>
        <v>52</v>
      </c>
      <c r="P287" s="10">
        <f>Customers!P286+IFERROR(VLOOKUP(P$4,Switching!$B$35:$F$44,5,0),0)-IFERROR(VLOOKUP(P$4,Switching!$B$23:$F$31,5,0),0)</f>
        <v>747</v>
      </c>
      <c r="Q287" s="10">
        <f>Customers!Q286+IFERROR(VLOOKUP(Q$4,Switching!$B$35:$F$44,5,0),0)-IFERROR(VLOOKUP(Q$4,Switching!$B$23:$F$31,5,0),0)</f>
        <v>1</v>
      </c>
      <c r="R287" s="10">
        <f>Customers!R286+IFERROR(VLOOKUP(R$4,Switching!$B$35:$F$44,5,0),0)-IFERROR(VLOOKUP(R$4,Switching!$B$23:$F$31,5,0),0)</f>
        <v>6</v>
      </c>
      <c r="S287" s="10">
        <f>Customers!S286+IFERROR(VLOOKUP(S$4,Switching!$B$35:$F$44,5,0),0)-IFERROR(VLOOKUP(S$4,Switching!$B$23:$F$31,5,0),0)</f>
        <v>5</v>
      </c>
      <c r="T287" s="10">
        <f t="shared" si="20"/>
        <v>12</v>
      </c>
      <c r="U287" s="10">
        <f>Customers!U286+IFERROR(VLOOKUP(U$4,Switching!$B$35:$F$44,5,0),0)-IFERROR(VLOOKUP(U$4,Switching!$B$23:$F$31,5,0),0)</f>
        <v>32</v>
      </c>
      <c r="V287" s="10">
        <f>Customers!V286+IFERROR(VLOOKUP(V$4,Switching!$B$35:$F$44,5,0),0)-IFERROR(VLOOKUP(V$4,Switching!$B$23:$F$31,5,0),0)</f>
        <v>1</v>
      </c>
      <c r="W287" s="10">
        <f>Customers!W286+IFERROR(VLOOKUP(W$4,Switching!$B$35:$F$44,5,0),0)-IFERROR(VLOOKUP(W$4,Switching!$B$23:$F$31,5,0),0)</f>
        <v>22819</v>
      </c>
      <c r="X287" s="35">
        <f t="shared" si="21"/>
        <v>4985</v>
      </c>
      <c r="Y287" s="10">
        <f>Customers!Y286+IFERROR(VLOOKUP(Y$4,Switching!$B$35:$F$44,5,0),0)-IFERROR(VLOOKUP(Y$4,Switching!$B$23:$F$31,5,0),0)</f>
        <v>4138</v>
      </c>
      <c r="Z287" s="10">
        <f>Customers!Z286+IFERROR(VLOOKUP(Z$4,Switching!$B$35:$F$44,5,0),0)-IFERROR(VLOOKUP(Z$4,Switching!$B$23:$F$31,5,0),0)</f>
        <v>847</v>
      </c>
      <c r="AA287" s="10">
        <f>Customers!AA286+IFERROR(VLOOKUP(AA$4,Switching!$B$35:$F$44,5,0),0)-IFERROR(VLOOKUP(AA$4,Switching!$B$23:$F$31,5,0),0)</f>
        <v>19</v>
      </c>
      <c r="AB287" s="10">
        <f>Customers!AB286+IFERROR(VLOOKUP(AB$4,Switching!$B$35:$F$44,5,0),0)-IFERROR(VLOOKUP(AB$4,Switching!$B$23:$F$31,5,0),0)</f>
        <v>187</v>
      </c>
      <c r="AC287" s="10">
        <f>Customers!AC286+IFERROR(VLOOKUP(AC$4,Switching!$B$35:$F$44,5,0),0)-IFERROR(VLOOKUP(AC$4,Switching!$B$23:$F$31,5,0),0)</f>
        <v>4</v>
      </c>
      <c r="AD287" s="10">
        <f>Customers!AD286+IFERROR(VLOOKUP(AD$4,Switching!$B$35:$F$44,5,0),0)-IFERROR(VLOOKUP(AD$4,Switching!$B$23:$F$31,5,0),0)</f>
        <v>18</v>
      </c>
      <c r="AE287" s="10">
        <f>Customers!AE286+IFERROR(VLOOKUP(AE$4,Switching!$B$35:$F$44,5,0),0)-IFERROR(VLOOKUP(AE$4,Switching!$B$23:$F$31,5,0),0)</f>
        <v>130</v>
      </c>
      <c r="AF287" s="10">
        <f>Customers!AF286+IFERROR(VLOOKUP(AF$4,Switching!$B$35:$F$44,5,0),0)-IFERROR(VLOOKUP(AF$4,Switching!$B$23:$F$31,5,0),0)</f>
        <v>13</v>
      </c>
      <c r="AG287" s="10">
        <f>Customers!AG286+IFERROR(VLOOKUP(AG$4,Switching!$B$35:$F$44,5,0),0)-IFERROR(VLOOKUP(AG$4,Switching!$B$23:$F$31,5,0),0)</f>
        <v>12</v>
      </c>
      <c r="AH287" s="10">
        <f>Customers!AH286+IFERROR(VLOOKUP(AH$4,Switching!$B$35:$F$44,5,0),0)-IFERROR(VLOOKUP(AH$4,Switching!$B$23:$F$31,5,0),0)</f>
        <v>407630</v>
      </c>
      <c r="AI287" s="35">
        <f t="shared" si="22"/>
        <v>49077</v>
      </c>
      <c r="AJ287" s="10">
        <f>Customers!AJ286+IFERROR(VLOOKUP(AJ$4,Switching!$B$35:$F$44,5,0),0)-IFERROR(VLOOKUP(AJ$4,Switching!$B$23:$F$31,5,0),0)</f>
        <v>31048.994479370871</v>
      </c>
      <c r="AK287" s="10">
        <f>Customers!AK286+IFERROR(VLOOKUP(AK$4,Switching!$B$35:$F$44,5,0),0)-IFERROR(VLOOKUP(AK$4,Switching!$B$23:$F$31,5,0),0)</f>
        <v>18028.005520629125</v>
      </c>
      <c r="AL287" s="10">
        <f>Customers!AL286+IFERROR(VLOOKUP(AL$4,Switching!$B$35:$F$44,5,0),0)-IFERROR(VLOOKUP(AL$4,Switching!$B$23:$F$31,5,0),0)</f>
        <v>52</v>
      </c>
      <c r="AM287" s="10">
        <f>Customers!AM286+IFERROR(VLOOKUP(AM$4,Switching!$B$35:$F$44,5,0),0)-IFERROR(VLOOKUP(AM$4,Switching!$B$23:$F$31,5,0),0)</f>
        <v>2603</v>
      </c>
      <c r="AN287" s="10">
        <f>Customers!AN286+IFERROR(VLOOKUP(AN$4,Switching!$B$35:$F$44,5,0),0)-IFERROR(VLOOKUP(AN$4,Switching!$B$23:$F$31,5,0),0)</f>
        <v>48</v>
      </c>
      <c r="AO287" s="10">
        <f>Customers!AO286+IFERROR(VLOOKUP(AO$4,Switching!$B$35:$F$44,5,0),0)-IFERROR(VLOOKUP(AO$4,Switching!$B$23:$F$31,5,0),0)</f>
        <v>233</v>
      </c>
      <c r="AP287" s="10">
        <f>Customers!AP286+IFERROR(VLOOKUP(AP$4,Switching!$B$35:$F$44,5,0),0)-IFERROR(VLOOKUP(AP$4,Switching!$B$23:$F$31,5,0),0)</f>
        <v>21</v>
      </c>
      <c r="AQ287" s="10">
        <f>Customers!AQ286+IFERROR(VLOOKUP(AQ$4,Switching!$B$35:$F$44,5,0),0)-IFERROR(VLOOKUP(AQ$4,Switching!$B$23:$F$31,5,0),0)</f>
        <v>208</v>
      </c>
      <c r="AR287" s="10">
        <f>Customers!AR286+IFERROR(VLOOKUP(AR$4,Switching!$B$35:$F$44,5,0),0)-IFERROR(VLOOKUP(AR$4,Switching!$B$23:$F$31,5,0),0)</f>
        <v>74</v>
      </c>
      <c r="AS287" s="10">
        <f>Customers!AS286+IFERROR(VLOOKUP(AS$4,Switching!$B$35:$F$44,5,0),0)-IFERROR(VLOOKUP(AS$4,Switching!$B$23:$F$31,5,0),0)</f>
        <v>100</v>
      </c>
      <c r="AT287" s="10">
        <f>Customers!AT286+IFERROR(VLOOKUP(AT$4,Switching!$B$35:$F$44,5,0),0)-IFERROR(VLOOKUP(AT$4,Switching!$B$23:$F$31,5,0),0)</f>
        <v>156</v>
      </c>
      <c r="AU287" s="10">
        <f>Customers!AU286+IFERROR(VLOOKUP(AU$4,Switching!$B$35:$F$44,5,0),0)-IFERROR(VLOOKUP(AU$4,Switching!$B$23:$F$31,5,0),0)</f>
        <v>12</v>
      </c>
      <c r="AV287" s="10">
        <f>Customers!AV286+IFERROR(VLOOKUP(AV$4,Switching!$B$35:$F$44,5,0),0)-IFERROR(VLOOKUP(AV$4,Switching!$B$23:$F$31,5,0),0)</f>
        <v>905</v>
      </c>
      <c r="AW287" s="10">
        <f>Customers!AW286+IFERROR(VLOOKUP(AW$4,Switching!$B$35:$F$44,5,0),0)-IFERROR(VLOOKUP(AW$4,Switching!$B$23:$F$31,5,0),0)</f>
        <v>1</v>
      </c>
      <c r="AX287" s="10">
        <f>Customers!AX286+IFERROR(VLOOKUP(AX$4,Switching!$B$35:$F$44,5,0),0)-IFERROR(VLOOKUP(AX$4,Switching!$B$23:$F$31,5,0),0)</f>
        <v>2</v>
      </c>
    </row>
    <row r="288" spans="1:50" x14ac:dyDescent="0.25">
      <c r="A288" s="8">
        <v>2038</v>
      </c>
      <c r="B288" s="8">
        <v>1</v>
      </c>
      <c r="C288" s="8" t="s">
        <v>763</v>
      </c>
      <c r="D288" s="10">
        <f>Customers!D287+IFERROR(VLOOKUP(D$4,Switching!$B$35:$F$44,5,0),0)-IFERROR(VLOOKUP(D$4,Switching!$B$23:$F$31,5,0),0)</f>
        <v>470557.79451023397</v>
      </c>
      <c r="E288" s="36">
        <f t="shared" si="23"/>
        <v>743</v>
      </c>
      <c r="F288" s="10">
        <f>Customers!F287+IFERROR(VLOOKUP(F$4,Switching!$B$35:$F$44,5,0),0)-IFERROR(VLOOKUP(F$4,Switching!$B$23:$F$31,5,0),0)</f>
        <v>438</v>
      </c>
      <c r="G288" s="10">
        <f>Customers!G287+IFERROR(VLOOKUP(G$4,Switching!$B$35:$F$44,5,0),0)-IFERROR(VLOOKUP(G$4,Switching!$B$23:$F$31,5,0),0)</f>
        <v>305</v>
      </c>
      <c r="H288" s="35">
        <f t="shared" si="24"/>
        <v>84750</v>
      </c>
      <c r="I288" s="10">
        <f>Customers!I287+IFERROR(VLOOKUP(I$4,Switching!$B$35:$F$44,5,0),0)-IFERROR(VLOOKUP(I$4,Switching!$B$23:$F$31,5,0),0)</f>
        <v>65582.678934041047</v>
      </c>
      <c r="J288" s="10">
        <f>Customers!J287+IFERROR(VLOOKUP(J$4,Switching!$B$35:$F$44,5,0),0)-IFERROR(VLOOKUP(J$4,Switching!$B$23:$F$31,5,0),0)</f>
        <v>19167.321065958949</v>
      </c>
      <c r="K288" s="10">
        <f>Customers!K287+IFERROR(VLOOKUP(K$4,Switching!$B$35:$F$44,5,0),0)-IFERROR(VLOOKUP(K$4,Switching!$B$23:$F$31,5,0),0)</f>
        <v>195</v>
      </c>
      <c r="L288" s="10">
        <f>Customers!L287+IFERROR(VLOOKUP(L$4,Switching!$B$35:$F$44,5,0),0)-IFERROR(VLOOKUP(L$4,Switching!$B$23:$F$31,5,0),0)</f>
        <v>4560</v>
      </c>
      <c r="M288" s="10">
        <f>Customers!M287+IFERROR(VLOOKUP(M$4,Switching!$B$35:$F$44,5,0),0)-IFERROR(VLOOKUP(M$4,Switching!$B$23:$F$31,5,0),0)</f>
        <v>216</v>
      </c>
      <c r="N288" s="10">
        <f>Customers!N287+IFERROR(VLOOKUP(N$4,Switching!$B$35:$F$44,5,0),0)-IFERROR(VLOOKUP(N$4,Switching!$B$23:$F$31,5,0),0)</f>
        <v>524</v>
      </c>
      <c r="O288" s="10">
        <f>Customers!O287+IFERROR(VLOOKUP(O$4,Switching!$B$35:$F$44,5,0),0)-IFERROR(VLOOKUP(O$4,Switching!$B$23:$F$31,5,0),0)</f>
        <v>52</v>
      </c>
      <c r="P288" s="10">
        <f>Customers!P287+IFERROR(VLOOKUP(P$4,Switching!$B$35:$F$44,5,0),0)-IFERROR(VLOOKUP(P$4,Switching!$B$23:$F$31,5,0),0)</f>
        <v>747</v>
      </c>
      <c r="Q288" s="10">
        <f>Customers!Q287+IFERROR(VLOOKUP(Q$4,Switching!$B$35:$F$44,5,0),0)-IFERROR(VLOOKUP(Q$4,Switching!$B$23:$F$31,5,0),0)</f>
        <v>1</v>
      </c>
      <c r="R288" s="10">
        <f>Customers!R287+IFERROR(VLOOKUP(R$4,Switching!$B$35:$F$44,5,0),0)-IFERROR(VLOOKUP(R$4,Switching!$B$23:$F$31,5,0),0)</f>
        <v>6</v>
      </c>
      <c r="S288" s="10">
        <f>Customers!S287+IFERROR(VLOOKUP(S$4,Switching!$B$35:$F$44,5,0),0)-IFERROR(VLOOKUP(S$4,Switching!$B$23:$F$31,5,0),0)</f>
        <v>5</v>
      </c>
      <c r="T288" s="10">
        <f t="shared" si="20"/>
        <v>12</v>
      </c>
      <c r="U288" s="10">
        <f>Customers!U287+IFERROR(VLOOKUP(U$4,Switching!$B$35:$F$44,5,0),0)-IFERROR(VLOOKUP(U$4,Switching!$B$23:$F$31,5,0),0)</f>
        <v>32</v>
      </c>
      <c r="V288" s="10">
        <f>Customers!V287+IFERROR(VLOOKUP(V$4,Switching!$B$35:$F$44,5,0),0)-IFERROR(VLOOKUP(V$4,Switching!$B$23:$F$31,5,0),0)</f>
        <v>1</v>
      </c>
      <c r="W288" s="10">
        <f>Customers!W287+IFERROR(VLOOKUP(W$4,Switching!$B$35:$F$44,5,0),0)-IFERROR(VLOOKUP(W$4,Switching!$B$23:$F$31,5,0),0)</f>
        <v>22794</v>
      </c>
      <c r="X288" s="35">
        <f t="shared" si="21"/>
        <v>4987</v>
      </c>
      <c r="Y288" s="10">
        <f>Customers!Y287+IFERROR(VLOOKUP(Y$4,Switching!$B$35:$F$44,5,0),0)-IFERROR(VLOOKUP(Y$4,Switching!$B$23:$F$31,5,0),0)</f>
        <v>4139</v>
      </c>
      <c r="Z288" s="10">
        <f>Customers!Z287+IFERROR(VLOOKUP(Z$4,Switching!$B$35:$F$44,5,0),0)-IFERROR(VLOOKUP(Z$4,Switching!$B$23:$F$31,5,0),0)</f>
        <v>848</v>
      </c>
      <c r="AA288" s="10">
        <f>Customers!AA287+IFERROR(VLOOKUP(AA$4,Switching!$B$35:$F$44,5,0),0)-IFERROR(VLOOKUP(AA$4,Switching!$B$23:$F$31,5,0),0)</f>
        <v>19</v>
      </c>
      <c r="AB288" s="10">
        <f>Customers!AB287+IFERROR(VLOOKUP(AB$4,Switching!$B$35:$F$44,5,0),0)-IFERROR(VLOOKUP(AB$4,Switching!$B$23:$F$31,5,0),0)</f>
        <v>187</v>
      </c>
      <c r="AC288" s="10">
        <f>Customers!AC287+IFERROR(VLOOKUP(AC$4,Switching!$B$35:$F$44,5,0),0)-IFERROR(VLOOKUP(AC$4,Switching!$B$23:$F$31,5,0),0)</f>
        <v>4</v>
      </c>
      <c r="AD288" s="10">
        <f>Customers!AD287+IFERROR(VLOOKUP(AD$4,Switching!$B$35:$F$44,5,0),0)-IFERROR(VLOOKUP(AD$4,Switching!$B$23:$F$31,5,0),0)</f>
        <v>18</v>
      </c>
      <c r="AE288" s="10">
        <f>Customers!AE287+IFERROR(VLOOKUP(AE$4,Switching!$B$35:$F$44,5,0),0)-IFERROR(VLOOKUP(AE$4,Switching!$B$23:$F$31,5,0),0)</f>
        <v>130</v>
      </c>
      <c r="AF288" s="10">
        <f>Customers!AF287+IFERROR(VLOOKUP(AF$4,Switching!$B$35:$F$44,5,0),0)-IFERROR(VLOOKUP(AF$4,Switching!$B$23:$F$31,5,0),0)</f>
        <v>13</v>
      </c>
      <c r="AG288" s="10">
        <f>Customers!AG287+IFERROR(VLOOKUP(AG$4,Switching!$B$35:$F$44,5,0),0)-IFERROR(VLOOKUP(AG$4,Switching!$B$23:$F$31,5,0),0)</f>
        <v>12</v>
      </c>
      <c r="AH288" s="10">
        <f>Customers!AH287+IFERROR(VLOOKUP(AH$4,Switching!$B$35:$F$44,5,0),0)-IFERROR(VLOOKUP(AH$4,Switching!$B$23:$F$31,5,0),0)</f>
        <v>407769</v>
      </c>
      <c r="AI288" s="35">
        <f t="shared" si="22"/>
        <v>49094</v>
      </c>
      <c r="AJ288" s="10">
        <f>Customers!AJ287+IFERROR(VLOOKUP(AJ$4,Switching!$B$35:$F$44,5,0),0)-IFERROR(VLOOKUP(AJ$4,Switching!$B$23:$F$31,5,0),0)</f>
        <v>31059.750152098964</v>
      </c>
      <c r="AK288" s="10">
        <f>Customers!AK287+IFERROR(VLOOKUP(AK$4,Switching!$B$35:$F$44,5,0),0)-IFERROR(VLOOKUP(AK$4,Switching!$B$23:$F$31,5,0),0)</f>
        <v>18034.249847901032</v>
      </c>
      <c r="AL288" s="10">
        <f>Customers!AL287+IFERROR(VLOOKUP(AL$4,Switching!$B$35:$F$44,5,0),0)-IFERROR(VLOOKUP(AL$4,Switching!$B$23:$F$31,5,0),0)</f>
        <v>52</v>
      </c>
      <c r="AM288" s="10">
        <f>Customers!AM287+IFERROR(VLOOKUP(AM$4,Switching!$B$35:$F$44,5,0),0)-IFERROR(VLOOKUP(AM$4,Switching!$B$23:$F$31,5,0),0)</f>
        <v>2603</v>
      </c>
      <c r="AN288" s="10">
        <f>Customers!AN287+IFERROR(VLOOKUP(AN$4,Switching!$B$35:$F$44,5,0),0)-IFERROR(VLOOKUP(AN$4,Switching!$B$23:$F$31,5,0),0)</f>
        <v>48</v>
      </c>
      <c r="AO288" s="10">
        <f>Customers!AO287+IFERROR(VLOOKUP(AO$4,Switching!$B$35:$F$44,5,0),0)-IFERROR(VLOOKUP(AO$4,Switching!$B$23:$F$31,5,0),0)</f>
        <v>233</v>
      </c>
      <c r="AP288" s="10">
        <f>Customers!AP287+IFERROR(VLOOKUP(AP$4,Switching!$B$35:$F$44,5,0),0)-IFERROR(VLOOKUP(AP$4,Switching!$B$23:$F$31,5,0),0)</f>
        <v>21</v>
      </c>
      <c r="AQ288" s="10">
        <f>Customers!AQ287+IFERROR(VLOOKUP(AQ$4,Switching!$B$35:$F$44,5,0),0)-IFERROR(VLOOKUP(AQ$4,Switching!$B$23:$F$31,5,0),0)</f>
        <v>208</v>
      </c>
      <c r="AR288" s="10">
        <f>Customers!AR287+IFERROR(VLOOKUP(AR$4,Switching!$B$35:$F$44,5,0),0)-IFERROR(VLOOKUP(AR$4,Switching!$B$23:$F$31,5,0),0)</f>
        <v>74</v>
      </c>
      <c r="AS288" s="10">
        <f>Customers!AS287+IFERROR(VLOOKUP(AS$4,Switching!$B$35:$F$44,5,0),0)-IFERROR(VLOOKUP(AS$4,Switching!$B$23:$F$31,5,0),0)</f>
        <v>100</v>
      </c>
      <c r="AT288" s="10">
        <f>Customers!AT287+IFERROR(VLOOKUP(AT$4,Switching!$B$35:$F$44,5,0),0)-IFERROR(VLOOKUP(AT$4,Switching!$B$23:$F$31,5,0),0)</f>
        <v>156</v>
      </c>
      <c r="AU288" s="10">
        <f>Customers!AU287+IFERROR(VLOOKUP(AU$4,Switching!$B$35:$F$44,5,0),0)-IFERROR(VLOOKUP(AU$4,Switching!$B$23:$F$31,5,0),0)</f>
        <v>12</v>
      </c>
      <c r="AV288" s="10">
        <f>Customers!AV287+IFERROR(VLOOKUP(AV$4,Switching!$B$35:$F$44,5,0),0)-IFERROR(VLOOKUP(AV$4,Switching!$B$23:$F$31,5,0),0)</f>
        <v>905</v>
      </c>
      <c r="AW288" s="10">
        <f>Customers!AW287+IFERROR(VLOOKUP(AW$4,Switching!$B$35:$F$44,5,0),0)-IFERROR(VLOOKUP(AW$4,Switching!$B$23:$F$31,5,0),0)</f>
        <v>1</v>
      </c>
      <c r="AX288" s="10">
        <f>Customers!AX287+IFERROR(VLOOKUP(AX$4,Switching!$B$35:$F$44,5,0),0)-IFERROR(VLOOKUP(AX$4,Switching!$B$23:$F$31,5,0),0)</f>
        <v>2</v>
      </c>
    </row>
    <row r="289" spans="1:50" x14ac:dyDescent="0.25">
      <c r="A289" s="8">
        <v>2038</v>
      </c>
      <c r="B289" s="8">
        <v>2</v>
      </c>
      <c r="C289" s="8" t="s">
        <v>764</v>
      </c>
      <c r="D289" s="10">
        <f>Customers!D288+IFERROR(VLOOKUP(D$4,Switching!$B$35:$F$44,5,0),0)-IFERROR(VLOOKUP(D$4,Switching!$B$23:$F$31,5,0),0)</f>
        <v>470671.07147018501</v>
      </c>
      <c r="E289" s="36">
        <f t="shared" si="23"/>
        <v>742</v>
      </c>
      <c r="F289" s="10">
        <f>Customers!F288+IFERROR(VLOOKUP(F$4,Switching!$B$35:$F$44,5,0),0)-IFERROR(VLOOKUP(F$4,Switching!$B$23:$F$31,5,0),0)</f>
        <v>438</v>
      </c>
      <c r="G289" s="10">
        <f>Customers!G288+IFERROR(VLOOKUP(G$4,Switching!$B$35:$F$44,5,0),0)-IFERROR(VLOOKUP(G$4,Switching!$B$23:$F$31,5,0),0)</f>
        <v>304</v>
      </c>
      <c r="H289" s="35">
        <f t="shared" si="24"/>
        <v>84760</v>
      </c>
      <c r="I289" s="10">
        <f>Customers!I288+IFERROR(VLOOKUP(I$4,Switching!$B$35:$F$44,5,0),0)-IFERROR(VLOOKUP(I$4,Switching!$B$23:$F$31,5,0),0)</f>
        <v>65590.427345328819</v>
      </c>
      <c r="J289" s="10">
        <f>Customers!J288+IFERROR(VLOOKUP(J$4,Switching!$B$35:$F$44,5,0),0)-IFERROR(VLOOKUP(J$4,Switching!$B$23:$F$31,5,0),0)</f>
        <v>19169.572654671181</v>
      </c>
      <c r="K289" s="10">
        <f>Customers!K288+IFERROR(VLOOKUP(K$4,Switching!$B$35:$F$44,5,0),0)-IFERROR(VLOOKUP(K$4,Switching!$B$23:$F$31,5,0),0)</f>
        <v>195</v>
      </c>
      <c r="L289" s="10">
        <f>Customers!L288+IFERROR(VLOOKUP(L$4,Switching!$B$35:$F$44,5,0),0)-IFERROR(VLOOKUP(L$4,Switching!$B$23:$F$31,5,0),0)</f>
        <v>4560</v>
      </c>
      <c r="M289" s="10">
        <f>Customers!M288+IFERROR(VLOOKUP(M$4,Switching!$B$35:$F$44,5,0),0)-IFERROR(VLOOKUP(M$4,Switching!$B$23:$F$31,5,0),0)</f>
        <v>216</v>
      </c>
      <c r="N289" s="10">
        <f>Customers!N288+IFERROR(VLOOKUP(N$4,Switching!$B$35:$F$44,5,0),0)-IFERROR(VLOOKUP(N$4,Switching!$B$23:$F$31,5,0),0)</f>
        <v>524</v>
      </c>
      <c r="O289" s="10">
        <f>Customers!O288+IFERROR(VLOOKUP(O$4,Switching!$B$35:$F$44,5,0),0)-IFERROR(VLOOKUP(O$4,Switching!$B$23:$F$31,5,0),0)</f>
        <v>52</v>
      </c>
      <c r="P289" s="10">
        <f>Customers!P288+IFERROR(VLOOKUP(P$4,Switching!$B$35:$F$44,5,0),0)-IFERROR(VLOOKUP(P$4,Switching!$B$23:$F$31,5,0),0)</f>
        <v>747</v>
      </c>
      <c r="Q289" s="10">
        <f>Customers!Q288+IFERROR(VLOOKUP(Q$4,Switching!$B$35:$F$44,5,0),0)-IFERROR(VLOOKUP(Q$4,Switching!$B$23:$F$31,5,0),0)</f>
        <v>1</v>
      </c>
      <c r="R289" s="10">
        <f>Customers!R288+IFERROR(VLOOKUP(R$4,Switching!$B$35:$F$44,5,0),0)-IFERROR(VLOOKUP(R$4,Switching!$B$23:$F$31,5,0),0)</f>
        <v>6</v>
      </c>
      <c r="S289" s="10">
        <f>Customers!S288+IFERROR(VLOOKUP(S$4,Switching!$B$35:$F$44,5,0),0)-IFERROR(VLOOKUP(S$4,Switching!$B$23:$F$31,5,0),0)</f>
        <v>5</v>
      </c>
      <c r="T289" s="10">
        <f t="shared" si="20"/>
        <v>12</v>
      </c>
      <c r="U289" s="10">
        <f>Customers!U288+IFERROR(VLOOKUP(U$4,Switching!$B$35:$F$44,5,0),0)-IFERROR(VLOOKUP(U$4,Switching!$B$23:$F$31,5,0),0)</f>
        <v>32</v>
      </c>
      <c r="V289" s="10">
        <f>Customers!V288+IFERROR(VLOOKUP(V$4,Switching!$B$35:$F$44,5,0),0)-IFERROR(VLOOKUP(V$4,Switching!$B$23:$F$31,5,0),0)</f>
        <v>1</v>
      </c>
      <c r="W289" s="10">
        <f>Customers!W288+IFERROR(VLOOKUP(W$4,Switching!$B$35:$F$44,5,0),0)-IFERROR(VLOOKUP(W$4,Switching!$B$23:$F$31,5,0),0)</f>
        <v>22798</v>
      </c>
      <c r="X289" s="35">
        <f t="shared" si="21"/>
        <v>4989</v>
      </c>
      <c r="Y289" s="10">
        <f>Customers!Y288+IFERROR(VLOOKUP(Y$4,Switching!$B$35:$F$44,5,0),0)-IFERROR(VLOOKUP(Y$4,Switching!$B$23:$F$31,5,0),0)</f>
        <v>4141</v>
      </c>
      <c r="Z289" s="10">
        <f>Customers!Z288+IFERROR(VLOOKUP(Z$4,Switching!$B$35:$F$44,5,0),0)-IFERROR(VLOOKUP(Z$4,Switching!$B$23:$F$31,5,0),0)</f>
        <v>848</v>
      </c>
      <c r="AA289" s="10">
        <f>Customers!AA288+IFERROR(VLOOKUP(AA$4,Switching!$B$35:$F$44,5,0),0)-IFERROR(VLOOKUP(AA$4,Switching!$B$23:$F$31,5,0),0)</f>
        <v>19</v>
      </c>
      <c r="AB289" s="10">
        <f>Customers!AB288+IFERROR(VLOOKUP(AB$4,Switching!$B$35:$F$44,5,0),0)-IFERROR(VLOOKUP(AB$4,Switching!$B$23:$F$31,5,0),0)</f>
        <v>187</v>
      </c>
      <c r="AC289" s="10">
        <f>Customers!AC288+IFERROR(VLOOKUP(AC$4,Switching!$B$35:$F$44,5,0),0)-IFERROR(VLOOKUP(AC$4,Switching!$B$23:$F$31,5,0),0)</f>
        <v>4</v>
      </c>
      <c r="AD289" s="10">
        <f>Customers!AD288+IFERROR(VLOOKUP(AD$4,Switching!$B$35:$F$44,5,0),0)-IFERROR(VLOOKUP(AD$4,Switching!$B$23:$F$31,5,0),0)</f>
        <v>18</v>
      </c>
      <c r="AE289" s="10">
        <f>Customers!AE288+IFERROR(VLOOKUP(AE$4,Switching!$B$35:$F$44,5,0),0)-IFERROR(VLOOKUP(AE$4,Switching!$B$23:$F$31,5,0),0)</f>
        <v>130</v>
      </c>
      <c r="AF289" s="10">
        <f>Customers!AF288+IFERROR(VLOOKUP(AF$4,Switching!$B$35:$F$44,5,0),0)-IFERROR(VLOOKUP(AF$4,Switching!$B$23:$F$31,5,0),0)</f>
        <v>13</v>
      </c>
      <c r="AG289" s="10">
        <f>Customers!AG288+IFERROR(VLOOKUP(AG$4,Switching!$B$35:$F$44,5,0),0)-IFERROR(VLOOKUP(AG$4,Switching!$B$23:$F$31,5,0),0)</f>
        <v>12</v>
      </c>
      <c r="AH289" s="10">
        <f>Customers!AH288+IFERROR(VLOOKUP(AH$4,Switching!$B$35:$F$44,5,0),0)-IFERROR(VLOOKUP(AH$4,Switching!$B$23:$F$31,5,0),0)</f>
        <v>407908</v>
      </c>
      <c r="AI289" s="35">
        <f t="shared" si="22"/>
        <v>49111</v>
      </c>
      <c r="AJ289" s="10">
        <f>Customers!AJ288+IFERROR(VLOOKUP(AJ$4,Switching!$B$35:$F$44,5,0),0)-IFERROR(VLOOKUP(AJ$4,Switching!$B$23:$F$31,5,0),0)</f>
        <v>31070.505824827054</v>
      </c>
      <c r="AK289" s="10">
        <f>Customers!AK288+IFERROR(VLOOKUP(AK$4,Switching!$B$35:$F$44,5,0),0)-IFERROR(VLOOKUP(AK$4,Switching!$B$23:$F$31,5,0),0)</f>
        <v>18040.494175172942</v>
      </c>
      <c r="AL289" s="10">
        <f>Customers!AL288+IFERROR(VLOOKUP(AL$4,Switching!$B$35:$F$44,5,0),0)-IFERROR(VLOOKUP(AL$4,Switching!$B$23:$F$31,5,0),0)</f>
        <v>52</v>
      </c>
      <c r="AM289" s="10">
        <f>Customers!AM288+IFERROR(VLOOKUP(AM$4,Switching!$B$35:$F$44,5,0),0)-IFERROR(VLOOKUP(AM$4,Switching!$B$23:$F$31,5,0),0)</f>
        <v>2603</v>
      </c>
      <c r="AN289" s="10">
        <f>Customers!AN288+IFERROR(VLOOKUP(AN$4,Switching!$B$35:$F$44,5,0),0)-IFERROR(VLOOKUP(AN$4,Switching!$B$23:$F$31,5,0),0)</f>
        <v>48</v>
      </c>
      <c r="AO289" s="10">
        <f>Customers!AO288+IFERROR(VLOOKUP(AO$4,Switching!$B$35:$F$44,5,0),0)-IFERROR(VLOOKUP(AO$4,Switching!$B$23:$F$31,5,0),0)</f>
        <v>233</v>
      </c>
      <c r="AP289" s="10">
        <f>Customers!AP288+IFERROR(VLOOKUP(AP$4,Switching!$B$35:$F$44,5,0),0)-IFERROR(VLOOKUP(AP$4,Switching!$B$23:$F$31,5,0),0)</f>
        <v>21</v>
      </c>
      <c r="AQ289" s="10">
        <f>Customers!AQ288+IFERROR(VLOOKUP(AQ$4,Switching!$B$35:$F$44,5,0),0)-IFERROR(VLOOKUP(AQ$4,Switching!$B$23:$F$31,5,0),0)</f>
        <v>208</v>
      </c>
      <c r="AR289" s="10">
        <f>Customers!AR288+IFERROR(VLOOKUP(AR$4,Switching!$B$35:$F$44,5,0),0)-IFERROR(VLOOKUP(AR$4,Switching!$B$23:$F$31,5,0),0)</f>
        <v>74</v>
      </c>
      <c r="AS289" s="10">
        <f>Customers!AS288+IFERROR(VLOOKUP(AS$4,Switching!$B$35:$F$44,5,0),0)-IFERROR(VLOOKUP(AS$4,Switching!$B$23:$F$31,5,0),0)</f>
        <v>100</v>
      </c>
      <c r="AT289" s="10">
        <f>Customers!AT288+IFERROR(VLOOKUP(AT$4,Switching!$B$35:$F$44,5,0),0)-IFERROR(VLOOKUP(AT$4,Switching!$B$23:$F$31,5,0),0)</f>
        <v>156</v>
      </c>
      <c r="AU289" s="10">
        <f>Customers!AU288+IFERROR(VLOOKUP(AU$4,Switching!$B$35:$F$44,5,0),0)-IFERROR(VLOOKUP(AU$4,Switching!$B$23:$F$31,5,0),0)</f>
        <v>12</v>
      </c>
      <c r="AV289" s="10">
        <f>Customers!AV288+IFERROR(VLOOKUP(AV$4,Switching!$B$35:$F$44,5,0),0)-IFERROR(VLOOKUP(AV$4,Switching!$B$23:$F$31,5,0),0)</f>
        <v>905</v>
      </c>
      <c r="AW289" s="10">
        <f>Customers!AW288+IFERROR(VLOOKUP(AW$4,Switching!$B$35:$F$44,5,0),0)-IFERROR(VLOOKUP(AW$4,Switching!$B$23:$F$31,5,0),0)</f>
        <v>1</v>
      </c>
      <c r="AX289" s="10">
        <f>Customers!AX288+IFERROR(VLOOKUP(AX$4,Switching!$B$35:$F$44,5,0),0)-IFERROR(VLOOKUP(AX$4,Switching!$B$23:$F$31,5,0),0)</f>
        <v>2</v>
      </c>
    </row>
    <row r="290" spans="1:50" x14ac:dyDescent="0.25">
      <c r="A290" s="8">
        <v>2038</v>
      </c>
      <c r="B290" s="8">
        <v>3</v>
      </c>
      <c r="C290" s="8" t="s">
        <v>765</v>
      </c>
      <c r="D290" s="10">
        <f>Customers!D289+IFERROR(VLOOKUP(D$4,Switching!$B$35:$F$44,5,0),0)-IFERROR(VLOOKUP(D$4,Switching!$B$23:$F$31,5,0),0)</f>
        <v>470784.34856681601</v>
      </c>
      <c r="E290" s="36">
        <f t="shared" si="23"/>
        <v>736</v>
      </c>
      <c r="F290" s="10">
        <f>Customers!F289+IFERROR(VLOOKUP(F$4,Switching!$B$35:$F$44,5,0),0)-IFERROR(VLOOKUP(F$4,Switching!$B$23:$F$31,5,0),0)</f>
        <v>434</v>
      </c>
      <c r="G290" s="10">
        <f>Customers!G289+IFERROR(VLOOKUP(G$4,Switching!$B$35:$F$44,5,0),0)-IFERROR(VLOOKUP(G$4,Switching!$B$23:$F$31,5,0),0)</f>
        <v>302</v>
      </c>
      <c r="H290" s="35">
        <f t="shared" si="24"/>
        <v>84770</v>
      </c>
      <c r="I290" s="10">
        <f>Customers!I289+IFERROR(VLOOKUP(I$4,Switching!$B$35:$F$44,5,0),0)-IFERROR(VLOOKUP(I$4,Switching!$B$23:$F$31,5,0),0)</f>
        <v>65598.175756616591</v>
      </c>
      <c r="J290" s="10">
        <f>Customers!J289+IFERROR(VLOOKUP(J$4,Switching!$B$35:$F$44,5,0),0)-IFERROR(VLOOKUP(J$4,Switching!$B$23:$F$31,5,0),0)</f>
        <v>19171.824243383409</v>
      </c>
      <c r="K290" s="10">
        <f>Customers!K289+IFERROR(VLOOKUP(K$4,Switching!$B$35:$F$44,5,0),0)-IFERROR(VLOOKUP(K$4,Switching!$B$23:$F$31,5,0),0)</f>
        <v>195</v>
      </c>
      <c r="L290" s="10">
        <f>Customers!L289+IFERROR(VLOOKUP(L$4,Switching!$B$35:$F$44,5,0),0)-IFERROR(VLOOKUP(L$4,Switching!$B$23:$F$31,5,0),0)</f>
        <v>4560</v>
      </c>
      <c r="M290" s="10">
        <f>Customers!M289+IFERROR(VLOOKUP(M$4,Switching!$B$35:$F$44,5,0),0)-IFERROR(VLOOKUP(M$4,Switching!$B$23:$F$31,5,0),0)</f>
        <v>216</v>
      </c>
      <c r="N290" s="10">
        <f>Customers!N289+IFERROR(VLOOKUP(N$4,Switching!$B$35:$F$44,5,0),0)-IFERROR(VLOOKUP(N$4,Switching!$B$23:$F$31,5,0),0)</f>
        <v>524</v>
      </c>
      <c r="O290" s="10">
        <f>Customers!O289+IFERROR(VLOOKUP(O$4,Switching!$B$35:$F$44,5,0),0)-IFERROR(VLOOKUP(O$4,Switching!$B$23:$F$31,5,0),0)</f>
        <v>52</v>
      </c>
      <c r="P290" s="10">
        <f>Customers!P289+IFERROR(VLOOKUP(P$4,Switching!$B$35:$F$44,5,0),0)-IFERROR(VLOOKUP(P$4,Switching!$B$23:$F$31,5,0),0)</f>
        <v>747</v>
      </c>
      <c r="Q290" s="10">
        <f>Customers!Q289+IFERROR(VLOOKUP(Q$4,Switching!$B$35:$F$44,5,0),0)-IFERROR(VLOOKUP(Q$4,Switching!$B$23:$F$31,5,0),0)</f>
        <v>1</v>
      </c>
      <c r="R290" s="10">
        <f>Customers!R289+IFERROR(VLOOKUP(R$4,Switching!$B$35:$F$44,5,0),0)-IFERROR(VLOOKUP(R$4,Switching!$B$23:$F$31,5,0),0)</f>
        <v>6</v>
      </c>
      <c r="S290" s="10">
        <f>Customers!S289+IFERROR(VLOOKUP(S$4,Switching!$B$35:$F$44,5,0),0)-IFERROR(VLOOKUP(S$4,Switching!$B$23:$F$31,5,0),0)</f>
        <v>5</v>
      </c>
      <c r="T290" s="10">
        <f t="shared" si="20"/>
        <v>12</v>
      </c>
      <c r="U290" s="10">
        <f>Customers!U289+IFERROR(VLOOKUP(U$4,Switching!$B$35:$F$44,5,0),0)-IFERROR(VLOOKUP(U$4,Switching!$B$23:$F$31,5,0),0)</f>
        <v>32</v>
      </c>
      <c r="V290" s="10">
        <f>Customers!V289+IFERROR(VLOOKUP(V$4,Switching!$B$35:$F$44,5,0),0)-IFERROR(VLOOKUP(V$4,Switching!$B$23:$F$31,5,0),0)</f>
        <v>1</v>
      </c>
      <c r="W290" s="10">
        <f>Customers!W289+IFERROR(VLOOKUP(W$4,Switching!$B$35:$F$44,5,0),0)-IFERROR(VLOOKUP(W$4,Switching!$B$23:$F$31,5,0),0)</f>
        <v>22803</v>
      </c>
      <c r="X290" s="35">
        <f t="shared" si="21"/>
        <v>4991</v>
      </c>
      <c r="Y290" s="10">
        <f>Customers!Y289+IFERROR(VLOOKUP(Y$4,Switching!$B$35:$F$44,5,0),0)-IFERROR(VLOOKUP(Y$4,Switching!$B$23:$F$31,5,0),0)</f>
        <v>4143</v>
      </c>
      <c r="Z290" s="10">
        <f>Customers!Z289+IFERROR(VLOOKUP(Z$4,Switching!$B$35:$F$44,5,0),0)-IFERROR(VLOOKUP(Z$4,Switching!$B$23:$F$31,5,0),0)</f>
        <v>848</v>
      </c>
      <c r="AA290" s="10">
        <f>Customers!AA289+IFERROR(VLOOKUP(AA$4,Switching!$B$35:$F$44,5,0),0)-IFERROR(VLOOKUP(AA$4,Switching!$B$23:$F$31,5,0),0)</f>
        <v>19</v>
      </c>
      <c r="AB290" s="10">
        <f>Customers!AB289+IFERROR(VLOOKUP(AB$4,Switching!$B$35:$F$44,5,0),0)-IFERROR(VLOOKUP(AB$4,Switching!$B$23:$F$31,5,0),0)</f>
        <v>187</v>
      </c>
      <c r="AC290" s="10">
        <f>Customers!AC289+IFERROR(VLOOKUP(AC$4,Switching!$B$35:$F$44,5,0),0)-IFERROR(VLOOKUP(AC$4,Switching!$B$23:$F$31,5,0),0)</f>
        <v>4</v>
      </c>
      <c r="AD290" s="10">
        <f>Customers!AD289+IFERROR(VLOOKUP(AD$4,Switching!$B$35:$F$44,5,0),0)-IFERROR(VLOOKUP(AD$4,Switching!$B$23:$F$31,5,0),0)</f>
        <v>18</v>
      </c>
      <c r="AE290" s="10">
        <f>Customers!AE289+IFERROR(VLOOKUP(AE$4,Switching!$B$35:$F$44,5,0),0)-IFERROR(VLOOKUP(AE$4,Switching!$B$23:$F$31,5,0),0)</f>
        <v>133</v>
      </c>
      <c r="AF290" s="10">
        <f>Customers!AF289+IFERROR(VLOOKUP(AF$4,Switching!$B$35:$F$44,5,0),0)-IFERROR(VLOOKUP(AF$4,Switching!$B$23:$F$31,5,0),0)</f>
        <v>13</v>
      </c>
      <c r="AG290" s="10">
        <f>Customers!AG289+IFERROR(VLOOKUP(AG$4,Switching!$B$35:$F$44,5,0),0)-IFERROR(VLOOKUP(AG$4,Switching!$B$23:$F$31,5,0),0)</f>
        <v>12</v>
      </c>
      <c r="AH290" s="10">
        <f>Customers!AH289+IFERROR(VLOOKUP(AH$4,Switching!$B$35:$F$44,5,0),0)-IFERROR(VLOOKUP(AH$4,Switching!$B$23:$F$31,5,0),0)</f>
        <v>408047</v>
      </c>
      <c r="AI290" s="35">
        <f t="shared" si="22"/>
        <v>49128</v>
      </c>
      <c r="AJ290" s="10">
        <f>Customers!AJ289+IFERROR(VLOOKUP(AJ$4,Switching!$B$35:$F$44,5,0),0)-IFERROR(VLOOKUP(AJ$4,Switching!$B$23:$F$31,5,0),0)</f>
        <v>31081.261497555148</v>
      </c>
      <c r="AK290" s="10">
        <f>Customers!AK289+IFERROR(VLOOKUP(AK$4,Switching!$B$35:$F$44,5,0),0)-IFERROR(VLOOKUP(AK$4,Switching!$B$23:$F$31,5,0),0)</f>
        <v>18046.738502444849</v>
      </c>
      <c r="AL290" s="10">
        <f>Customers!AL289+IFERROR(VLOOKUP(AL$4,Switching!$B$35:$F$44,5,0),0)-IFERROR(VLOOKUP(AL$4,Switching!$B$23:$F$31,5,0),0)</f>
        <v>52</v>
      </c>
      <c r="AM290" s="10">
        <f>Customers!AM289+IFERROR(VLOOKUP(AM$4,Switching!$B$35:$F$44,5,0),0)-IFERROR(VLOOKUP(AM$4,Switching!$B$23:$F$31,5,0),0)</f>
        <v>2603</v>
      </c>
      <c r="AN290" s="10">
        <f>Customers!AN289+IFERROR(VLOOKUP(AN$4,Switching!$B$35:$F$44,5,0),0)-IFERROR(VLOOKUP(AN$4,Switching!$B$23:$F$31,5,0),0)</f>
        <v>48</v>
      </c>
      <c r="AO290" s="10">
        <f>Customers!AO289+IFERROR(VLOOKUP(AO$4,Switching!$B$35:$F$44,5,0),0)-IFERROR(VLOOKUP(AO$4,Switching!$B$23:$F$31,5,0),0)</f>
        <v>233</v>
      </c>
      <c r="AP290" s="10">
        <f>Customers!AP289+IFERROR(VLOOKUP(AP$4,Switching!$B$35:$F$44,5,0),0)-IFERROR(VLOOKUP(AP$4,Switching!$B$23:$F$31,5,0),0)</f>
        <v>21</v>
      </c>
      <c r="AQ290" s="10">
        <f>Customers!AQ289+IFERROR(VLOOKUP(AQ$4,Switching!$B$35:$F$44,5,0),0)-IFERROR(VLOOKUP(AQ$4,Switching!$B$23:$F$31,5,0),0)</f>
        <v>208</v>
      </c>
      <c r="AR290" s="10">
        <f>Customers!AR289+IFERROR(VLOOKUP(AR$4,Switching!$B$35:$F$44,5,0),0)-IFERROR(VLOOKUP(AR$4,Switching!$B$23:$F$31,5,0),0)</f>
        <v>74</v>
      </c>
      <c r="AS290" s="10">
        <f>Customers!AS289+IFERROR(VLOOKUP(AS$4,Switching!$B$35:$F$44,5,0),0)-IFERROR(VLOOKUP(AS$4,Switching!$B$23:$F$31,5,0),0)</f>
        <v>100</v>
      </c>
      <c r="AT290" s="10">
        <f>Customers!AT289+IFERROR(VLOOKUP(AT$4,Switching!$B$35:$F$44,5,0),0)-IFERROR(VLOOKUP(AT$4,Switching!$B$23:$F$31,5,0),0)</f>
        <v>156</v>
      </c>
      <c r="AU290" s="10">
        <f>Customers!AU289+IFERROR(VLOOKUP(AU$4,Switching!$B$35:$F$44,5,0),0)-IFERROR(VLOOKUP(AU$4,Switching!$B$23:$F$31,5,0),0)</f>
        <v>12</v>
      </c>
      <c r="AV290" s="10">
        <f>Customers!AV289+IFERROR(VLOOKUP(AV$4,Switching!$B$35:$F$44,5,0),0)-IFERROR(VLOOKUP(AV$4,Switching!$B$23:$F$31,5,0),0)</f>
        <v>905</v>
      </c>
      <c r="AW290" s="10">
        <f>Customers!AW289+IFERROR(VLOOKUP(AW$4,Switching!$B$35:$F$44,5,0),0)-IFERROR(VLOOKUP(AW$4,Switching!$B$23:$F$31,5,0),0)</f>
        <v>1</v>
      </c>
      <c r="AX290" s="10">
        <f>Customers!AX289+IFERROR(VLOOKUP(AX$4,Switching!$B$35:$F$44,5,0),0)-IFERROR(VLOOKUP(AX$4,Switching!$B$23:$F$31,5,0),0)</f>
        <v>2</v>
      </c>
    </row>
    <row r="291" spans="1:50" x14ac:dyDescent="0.25">
      <c r="A291" s="8">
        <v>2038</v>
      </c>
      <c r="B291" s="8">
        <v>4</v>
      </c>
      <c r="C291" s="8" t="s">
        <v>766</v>
      </c>
      <c r="D291" s="10">
        <f>Customers!D290+IFERROR(VLOOKUP(D$4,Switching!$B$35:$F$44,5,0),0)-IFERROR(VLOOKUP(D$4,Switching!$B$23:$F$31,5,0),0)</f>
        <v>470897.62566344801</v>
      </c>
      <c r="E291" s="36">
        <f t="shared" si="23"/>
        <v>713</v>
      </c>
      <c r="F291" s="10">
        <f>Customers!F290+IFERROR(VLOOKUP(F$4,Switching!$B$35:$F$44,5,0),0)-IFERROR(VLOOKUP(F$4,Switching!$B$23:$F$31,5,0),0)</f>
        <v>421</v>
      </c>
      <c r="G291" s="10">
        <f>Customers!G290+IFERROR(VLOOKUP(G$4,Switching!$B$35:$F$44,5,0),0)-IFERROR(VLOOKUP(G$4,Switching!$B$23:$F$31,5,0),0)</f>
        <v>292</v>
      </c>
      <c r="H291" s="35">
        <f t="shared" si="24"/>
        <v>84780</v>
      </c>
      <c r="I291" s="10">
        <f>Customers!I290+IFERROR(VLOOKUP(I$4,Switching!$B$35:$F$44,5,0),0)-IFERROR(VLOOKUP(I$4,Switching!$B$23:$F$31,5,0),0)</f>
        <v>65605.924167904363</v>
      </c>
      <c r="J291" s="10">
        <f>Customers!J290+IFERROR(VLOOKUP(J$4,Switching!$B$35:$F$44,5,0),0)-IFERROR(VLOOKUP(J$4,Switching!$B$23:$F$31,5,0),0)</f>
        <v>19174.075832095641</v>
      </c>
      <c r="K291" s="10">
        <f>Customers!K290+IFERROR(VLOOKUP(K$4,Switching!$B$35:$F$44,5,0),0)-IFERROR(VLOOKUP(K$4,Switching!$B$23:$F$31,5,0),0)</f>
        <v>195</v>
      </c>
      <c r="L291" s="10">
        <f>Customers!L290+IFERROR(VLOOKUP(L$4,Switching!$B$35:$F$44,5,0),0)-IFERROR(VLOOKUP(L$4,Switching!$B$23:$F$31,5,0),0)</f>
        <v>4560</v>
      </c>
      <c r="M291" s="10">
        <f>Customers!M290+IFERROR(VLOOKUP(M$4,Switching!$B$35:$F$44,5,0),0)-IFERROR(VLOOKUP(M$4,Switching!$B$23:$F$31,5,0),0)</f>
        <v>216</v>
      </c>
      <c r="N291" s="10">
        <f>Customers!N290+IFERROR(VLOOKUP(N$4,Switching!$B$35:$F$44,5,0),0)-IFERROR(VLOOKUP(N$4,Switching!$B$23:$F$31,5,0),0)</f>
        <v>524</v>
      </c>
      <c r="O291" s="10">
        <f>Customers!O290+IFERROR(VLOOKUP(O$4,Switching!$B$35:$F$44,5,0),0)-IFERROR(VLOOKUP(O$4,Switching!$B$23:$F$31,5,0),0)</f>
        <v>52</v>
      </c>
      <c r="P291" s="10">
        <f>Customers!P290+IFERROR(VLOOKUP(P$4,Switching!$B$35:$F$44,5,0),0)-IFERROR(VLOOKUP(P$4,Switching!$B$23:$F$31,5,0),0)</f>
        <v>747</v>
      </c>
      <c r="Q291" s="10">
        <f>Customers!Q290+IFERROR(VLOOKUP(Q$4,Switching!$B$35:$F$44,5,0),0)-IFERROR(VLOOKUP(Q$4,Switching!$B$23:$F$31,5,0),0)</f>
        <v>1</v>
      </c>
      <c r="R291" s="10">
        <f>Customers!R290+IFERROR(VLOOKUP(R$4,Switching!$B$35:$F$44,5,0),0)-IFERROR(VLOOKUP(R$4,Switching!$B$23:$F$31,5,0),0)</f>
        <v>6</v>
      </c>
      <c r="S291" s="10">
        <f>Customers!S290+IFERROR(VLOOKUP(S$4,Switching!$B$35:$F$44,5,0),0)-IFERROR(VLOOKUP(S$4,Switching!$B$23:$F$31,5,0),0)</f>
        <v>5</v>
      </c>
      <c r="T291" s="10">
        <f t="shared" si="20"/>
        <v>12</v>
      </c>
      <c r="U291" s="10">
        <f>Customers!U290+IFERROR(VLOOKUP(U$4,Switching!$B$35:$F$44,5,0),0)-IFERROR(VLOOKUP(U$4,Switching!$B$23:$F$31,5,0),0)</f>
        <v>32</v>
      </c>
      <c r="V291" s="10">
        <f>Customers!V290+IFERROR(VLOOKUP(V$4,Switching!$B$35:$F$44,5,0),0)-IFERROR(VLOOKUP(V$4,Switching!$B$23:$F$31,5,0),0)</f>
        <v>1</v>
      </c>
      <c r="W291" s="10">
        <f>Customers!W290+IFERROR(VLOOKUP(W$4,Switching!$B$35:$F$44,5,0),0)-IFERROR(VLOOKUP(W$4,Switching!$B$23:$F$31,5,0),0)</f>
        <v>22777</v>
      </c>
      <c r="X291" s="35">
        <f t="shared" si="21"/>
        <v>4993</v>
      </c>
      <c r="Y291" s="10">
        <f>Customers!Y290+IFERROR(VLOOKUP(Y$4,Switching!$B$35:$F$44,5,0),0)-IFERROR(VLOOKUP(Y$4,Switching!$B$23:$F$31,5,0),0)</f>
        <v>4144</v>
      </c>
      <c r="Z291" s="10">
        <f>Customers!Z290+IFERROR(VLOOKUP(Z$4,Switching!$B$35:$F$44,5,0),0)-IFERROR(VLOOKUP(Z$4,Switching!$B$23:$F$31,5,0),0)</f>
        <v>849</v>
      </c>
      <c r="AA291" s="10">
        <f>Customers!AA290+IFERROR(VLOOKUP(AA$4,Switching!$B$35:$F$44,5,0),0)-IFERROR(VLOOKUP(AA$4,Switching!$B$23:$F$31,5,0),0)</f>
        <v>19</v>
      </c>
      <c r="AB291" s="10">
        <f>Customers!AB290+IFERROR(VLOOKUP(AB$4,Switching!$B$35:$F$44,5,0),0)-IFERROR(VLOOKUP(AB$4,Switching!$B$23:$F$31,5,0),0)</f>
        <v>187</v>
      </c>
      <c r="AC291" s="10">
        <f>Customers!AC290+IFERROR(VLOOKUP(AC$4,Switching!$B$35:$F$44,5,0),0)-IFERROR(VLOOKUP(AC$4,Switching!$B$23:$F$31,5,0),0)</f>
        <v>4</v>
      </c>
      <c r="AD291" s="10">
        <f>Customers!AD290+IFERROR(VLOOKUP(AD$4,Switching!$B$35:$F$44,5,0),0)-IFERROR(VLOOKUP(AD$4,Switching!$B$23:$F$31,5,0),0)</f>
        <v>18</v>
      </c>
      <c r="AE291" s="10">
        <f>Customers!AE290+IFERROR(VLOOKUP(AE$4,Switching!$B$35:$F$44,5,0),0)-IFERROR(VLOOKUP(AE$4,Switching!$B$23:$F$31,5,0),0)</f>
        <v>132</v>
      </c>
      <c r="AF291" s="10">
        <f>Customers!AF290+IFERROR(VLOOKUP(AF$4,Switching!$B$35:$F$44,5,0),0)-IFERROR(VLOOKUP(AF$4,Switching!$B$23:$F$31,5,0),0)</f>
        <v>13</v>
      </c>
      <c r="AG291" s="10">
        <f>Customers!AG290+IFERROR(VLOOKUP(AG$4,Switching!$B$35:$F$44,5,0),0)-IFERROR(VLOOKUP(AG$4,Switching!$B$23:$F$31,5,0),0)</f>
        <v>12</v>
      </c>
      <c r="AH291" s="10">
        <f>Customers!AH290+IFERROR(VLOOKUP(AH$4,Switching!$B$35:$F$44,5,0),0)-IFERROR(VLOOKUP(AH$4,Switching!$B$23:$F$31,5,0),0)</f>
        <v>408185</v>
      </c>
      <c r="AI291" s="35">
        <f t="shared" si="22"/>
        <v>49145</v>
      </c>
      <c r="AJ291" s="10">
        <f>Customers!AJ290+IFERROR(VLOOKUP(AJ$4,Switching!$B$35:$F$44,5,0),0)-IFERROR(VLOOKUP(AJ$4,Switching!$B$23:$F$31,5,0),0)</f>
        <v>31092.017170283241</v>
      </c>
      <c r="AK291" s="10">
        <f>Customers!AK290+IFERROR(VLOOKUP(AK$4,Switching!$B$35:$F$44,5,0),0)-IFERROR(VLOOKUP(AK$4,Switching!$B$23:$F$31,5,0),0)</f>
        <v>18052.982829716759</v>
      </c>
      <c r="AL291" s="10">
        <f>Customers!AL290+IFERROR(VLOOKUP(AL$4,Switching!$B$35:$F$44,5,0),0)-IFERROR(VLOOKUP(AL$4,Switching!$B$23:$F$31,5,0),0)</f>
        <v>52</v>
      </c>
      <c r="AM291" s="10">
        <f>Customers!AM290+IFERROR(VLOOKUP(AM$4,Switching!$B$35:$F$44,5,0),0)-IFERROR(VLOOKUP(AM$4,Switching!$B$23:$F$31,5,0),0)</f>
        <v>2603</v>
      </c>
      <c r="AN291" s="10">
        <f>Customers!AN290+IFERROR(VLOOKUP(AN$4,Switching!$B$35:$F$44,5,0),0)-IFERROR(VLOOKUP(AN$4,Switching!$B$23:$F$31,5,0),0)</f>
        <v>48</v>
      </c>
      <c r="AO291" s="10">
        <f>Customers!AO290+IFERROR(VLOOKUP(AO$4,Switching!$B$35:$F$44,5,0),0)-IFERROR(VLOOKUP(AO$4,Switching!$B$23:$F$31,5,0),0)</f>
        <v>233</v>
      </c>
      <c r="AP291" s="10">
        <f>Customers!AP290+IFERROR(VLOOKUP(AP$4,Switching!$B$35:$F$44,5,0),0)-IFERROR(VLOOKUP(AP$4,Switching!$B$23:$F$31,5,0),0)</f>
        <v>21</v>
      </c>
      <c r="AQ291" s="10">
        <f>Customers!AQ290+IFERROR(VLOOKUP(AQ$4,Switching!$B$35:$F$44,5,0),0)-IFERROR(VLOOKUP(AQ$4,Switching!$B$23:$F$31,5,0),0)</f>
        <v>208</v>
      </c>
      <c r="AR291" s="10">
        <f>Customers!AR290+IFERROR(VLOOKUP(AR$4,Switching!$B$35:$F$44,5,0),0)-IFERROR(VLOOKUP(AR$4,Switching!$B$23:$F$31,5,0),0)</f>
        <v>74</v>
      </c>
      <c r="AS291" s="10">
        <f>Customers!AS290+IFERROR(VLOOKUP(AS$4,Switching!$B$35:$F$44,5,0),0)-IFERROR(VLOOKUP(AS$4,Switching!$B$23:$F$31,5,0),0)</f>
        <v>100</v>
      </c>
      <c r="AT291" s="10">
        <f>Customers!AT290+IFERROR(VLOOKUP(AT$4,Switching!$B$35:$F$44,5,0),0)-IFERROR(VLOOKUP(AT$4,Switching!$B$23:$F$31,5,0),0)</f>
        <v>156</v>
      </c>
      <c r="AU291" s="10">
        <f>Customers!AU290+IFERROR(VLOOKUP(AU$4,Switching!$B$35:$F$44,5,0),0)-IFERROR(VLOOKUP(AU$4,Switching!$B$23:$F$31,5,0),0)</f>
        <v>12</v>
      </c>
      <c r="AV291" s="10">
        <f>Customers!AV290+IFERROR(VLOOKUP(AV$4,Switching!$B$35:$F$44,5,0),0)-IFERROR(VLOOKUP(AV$4,Switching!$B$23:$F$31,5,0),0)</f>
        <v>905</v>
      </c>
      <c r="AW291" s="10">
        <f>Customers!AW290+IFERROR(VLOOKUP(AW$4,Switching!$B$35:$F$44,5,0),0)-IFERROR(VLOOKUP(AW$4,Switching!$B$23:$F$31,5,0),0)</f>
        <v>1</v>
      </c>
      <c r="AX291" s="10">
        <f>Customers!AX290+IFERROR(VLOOKUP(AX$4,Switching!$B$35:$F$44,5,0),0)-IFERROR(VLOOKUP(AX$4,Switching!$B$23:$F$31,5,0),0)</f>
        <v>2</v>
      </c>
    </row>
    <row r="292" spans="1:50" x14ac:dyDescent="0.25">
      <c r="A292" s="8">
        <v>2038</v>
      </c>
      <c r="B292" s="8">
        <v>5</v>
      </c>
      <c r="C292" s="8" t="s">
        <v>767</v>
      </c>
      <c r="D292" s="10">
        <f>Customers!D291+IFERROR(VLOOKUP(D$4,Switching!$B$35:$F$44,5,0),0)-IFERROR(VLOOKUP(D$4,Switching!$B$23:$F$31,5,0),0)</f>
        <v>471010.902623398</v>
      </c>
      <c r="E292" s="36">
        <f t="shared" si="23"/>
        <v>760</v>
      </c>
      <c r="F292" s="10">
        <f>Customers!F291+IFERROR(VLOOKUP(F$4,Switching!$B$35:$F$44,5,0),0)-IFERROR(VLOOKUP(F$4,Switching!$B$23:$F$31,5,0),0)</f>
        <v>448</v>
      </c>
      <c r="G292" s="10">
        <f>Customers!G291+IFERROR(VLOOKUP(G$4,Switching!$B$35:$F$44,5,0),0)-IFERROR(VLOOKUP(G$4,Switching!$B$23:$F$31,5,0),0)</f>
        <v>312</v>
      </c>
      <c r="H292" s="35">
        <f t="shared" si="24"/>
        <v>84790</v>
      </c>
      <c r="I292" s="10">
        <f>Customers!I291+IFERROR(VLOOKUP(I$4,Switching!$B$35:$F$44,5,0),0)-IFERROR(VLOOKUP(I$4,Switching!$B$23:$F$31,5,0),0)</f>
        <v>65613.672579192134</v>
      </c>
      <c r="J292" s="10">
        <f>Customers!J291+IFERROR(VLOOKUP(J$4,Switching!$B$35:$F$44,5,0),0)-IFERROR(VLOOKUP(J$4,Switching!$B$23:$F$31,5,0),0)</f>
        <v>19176.327420807869</v>
      </c>
      <c r="K292" s="10">
        <f>Customers!K291+IFERROR(VLOOKUP(K$4,Switching!$B$35:$F$44,5,0),0)-IFERROR(VLOOKUP(K$4,Switching!$B$23:$F$31,5,0),0)</f>
        <v>195</v>
      </c>
      <c r="L292" s="10">
        <f>Customers!L291+IFERROR(VLOOKUP(L$4,Switching!$B$35:$F$44,5,0),0)-IFERROR(VLOOKUP(L$4,Switching!$B$23:$F$31,5,0),0)</f>
        <v>4560</v>
      </c>
      <c r="M292" s="10">
        <f>Customers!M291+IFERROR(VLOOKUP(M$4,Switching!$B$35:$F$44,5,0),0)-IFERROR(VLOOKUP(M$4,Switching!$B$23:$F$31,5,0),0)</f>
        <v>216</v>
      </c>
      <c r="N292" s="10">
        <f>Customers!N291+IFERROR(VLOOKUP(N$4,Switching!$B$35:$F$44,5,0),0)-IFERROR(VLOOKUP(N$4,Switching!$B$23:$F$31,5,0),0)</f>
        <v>524</v>
      </c>
      <c r="O292" s="10">
        <f>Customers!O291+IFERROR(VLOOKUP(O$4,Switching!$B$35:$F$44,5,0),0)-IFERROR(VLOOKUP(O$4,Switching!$B$23:$F$31,5,0),0)</f>
        <v>52</v>
      </c>
      <c r="P292" s="10">
        <f>Customers!P291+IFERROR(VLOOKUP(P$4,Switching!$B$35:$F$44,5,0),0)-IFERROR(VLOOKUP(P$4,Switching!$B$23:$F$31,5,0),0)</f>
        <v>747</v>
      </c>
      <c r="Q292" s="10">
        <f>Customers!Q291+IFERROR(VLOOKUP(Q$4,Switching!$B$35:$F$44,5,0),0)-IFERROR(VLOOKUP(Q$4,Switching!$B$23:$F$31,5,0),0)</f>
        <v>1</v>
      </c>
      <c r="R292" s="10">
        <f>Customers!R291+IFERROR(VLOOKUP(R$4,Switching!$B$35:$F$44,5,0),0)-IFERROR(VLOOKUP(R$4,Switching!$B$23:$F$31,5,0),0)</f>
        <v>6</v>
      </c>
      <c r="S292" s="10">
        <f>Customers!S291+IFERROR(VLOOKUP(S$4,Switching!$B$35:$F$44,5,0),0)-IFERROR(VLOOKUP(S$4,Switching!$B$23:$F$31,5,0),0)</f>
        <v>5</v>
      </c>
      <c r="T292" s="10">
        <f t="shared" si="20"/>
        <v>12</v>
      </c>
      <c r="U292" s="10">
        <f>Customers!U291+IFERROR(VLOOKUP(U$4,Switching!$B$35:$F$44,5,0),0)-IFERROR(VLOOKUP(U$4,Switching!$B$23:$F$31,5,0),0)</f>
        <v>32</v>
      </c>
      <c r="V292" s="10">
        <f>Customers!V291+IFERROR(VLOOKUP(V$4,Switching!$B$35:$F$44,5,0),0)-IFERROR(VLOOKUP(V$4,Switching!$B$23:$F$31,5,0),0)</f>
        <v>1</v>
      </c>
      <c r="W292" s="10">
        <f>Customers!W291+IFERROR(VLOOKUP(W$4,Switching!$B$35:$F$44,5,0),0)-IFERROR(VLOOKUP(W$4,Switching!$B$23:$F$31,5,0),0)</f>
        <v>22782</v>
      </c>
      <c r="X292" s="35">
        <f t="shared" si="21"/>
        <v>4995</v>
      </c>
      <c r="Y292" s="10">
        <f>Customers!Y291+IFERROR(VLOOKUP(Y$4,Switching!$B$35:$F$44,5,0),0)-IFERROR(VLOOKUP(Y$4,Switching!$B$23:$F$31,5,0),0)</f>
        <v>4146</v>
      </c>
      <c r="Z292" s="10">
        <f>Customers!Z291+IFERROR(VLOOKUP(Z$4,Switching!$B$35:$F$44,5,0),0)-IFERROR(VLOOKUP(Z$4,Switching!$B$23:$F$31,5,0),0)</f>
        <v>849</v>
      </c>
      <c r="AA292" s="10">
        <f>Customers!AA291+IFERROR(VLOOKUP(AA$4,Switching!$B$35:$F$44,5,0),0)-IFERROR(VLOOKUP(AA$4,Switching!$B$23:$F$31,5,0),0)</f>
        <v>19</v>
      </c>
      <c r="AB292" s="10">
        <f>Customers!AB291+IFERROR(VLOOKUP(AB$4,Switching!$B$35:$F$44,5,0),0)-IFERROR(VLOOKUP(AB$4,Switching!$B$23:$F$31,5,0),0)</f>
        <v>187</v>
      </c>
      <c r="AC292" s="10">
        <f>Customers!AC291+IFERROR(VLOOKUP(AC$4,Switching!$B$35:$F$44,5,0),0)-IFERROR(VLOOKUP(AC$4,Switching!$B$23:$F$31,5,0),0)</f>
        <v>4</v>
      </c>
      <c r="AD292" s="10">
        <f>Customers!AD291+IFERROR(VLOOKUP(AD$4,Switching!$B$35:$F$44,5,0),0)-IFERROR(VLOOKUP(AD$4,Switching!$B$23:$F$31,5,0),0)</f>
        <v>18</v>
      </c>
      <c r="AE292" s="10">
        <f>Customers!AE291+IFERROR(VLOOKUP(AE$4,Switching!$B$35:$F$44,5,0),0)-IFERROR(VLOOKUP(AE$4,Switching!$B$23:$F$31,5,0),0)</f>
        <v>128</v>
      </c>
      <c r="AF292" s="10">
        <f>Customers!AF291+IFERROR(VLOOKUP(AF$4,Switching!$B$35:$F$44,5,0),0)-IFERROR(VLOOKUP(AF$4,Switching!$B$23:$F$31,5,0),0)</f>
        <v>13</v>
      </c>
      <c r="AG292" s="10">
        <f>Customers!AG291+IFERROR(VLOOKUP(AG$4,Switching!$B$35:$F$44,5,0),0)-IFERROR(VLOOKUP(AG$4,Switching!$B$23:$F$31,5,0),0)</f>
        <v>12</v>
      </c>
      <c r="AH292" s="10">
        <f>Customers!AH291+IFERROR(VLOOKUP(AH$4,Switching!$B$35:$F$44,5,0),0)-IFERROR(VLOOKUP(AH$4,Switching!$B$23:$F$31,5,0),0)</f>
        <v>408324</v>
      </c>
      <c r="AI292" s="35">
        <f t="shared" si="22"/>
        <v>49162</v>
      </c>
      <c r="AJ292" s="10">
        <f>Customers!AJ291+IFERROR(VLOOKUP(AJ$4,Switching!$B$35:$F$44,5,0),0)-IFERROR(VLOOKUP(AJ$4,Switching!$B$23:$F$31,5,0),0)</f>
        <v>31102.772843011331</v>
      </c>
      <c r="AK292" s="10">
        <f>Customers!AK291+IFERROR(VLOOKUP(AK$4,Switching!$B$35:$F$44,5,0),0)-IFERROR(VLOOKUP(AK$4,Switching!$B$23:$F$31,5,0),0)</f>
        <v>18059.227156988665</v>
      </c>
      <c r="AL292" s="10">
        <f>Customers!AL291+IFERROR(VLOOKUP(AL$4,Switching!$B$35:$F$44,5,0),0)-IFERROR(VLOOKUP(AL$4,Switching!$B$23:$F$31,5,0),0)</f>
        <v>52</v>
      </c>
      <c r="AM292" s="10">
        <f>Customers!AM291+IFERROR(VLOOKUP(AM$4,Switching!$B$35:$F$44,5,0),0)-IFERROR(VLOOKUP(AM$4,Switching!$B$23:$F$31,5,0),0)</f>
        <v>2603</v>
      </c>
      <c r="AN292" s="10">
        <f>Customers!AN291+IFERROR(VLOOKUP(AN$4,Switching!$B$35:$F$44,5,0),0)-IFERROR(VLOOKUP(AN$4,Switching!$B$23:$F$31,5,0),0)</f>
        <v>48</v>
      </c>
      <c r="AO292" s="10">
        <f>Customers!AO291+IFERROR(VLOOKUP(AO$4,Switching!$B$35:$F$44,5,0),0)-IFERROR(VLOOKUP(AO$4,Switching!$B$23:$F$31,5,0),0)</f>
        <v>233</v>
      </c>
      <c r="AP292" s="10">
        <f>Customers!AP291+IFERROR(VLOOKUP(AP$4,Switching!$B$35:$F$44,5,0),0)-IFERROR(VLOOKUP(AP$4,Switching!$B$23:$F$31,5,0),0)</f>
        <v>21</v>
      </c>
      <c r="AQ292" s="10">
        <f>Customers!AQ291+IFERROR(VLOOKUP(AQ$4,Switching!$B$35:$F$44,5,0),0)-IFERROR(VLOOKUP(AQ$4,Switching!$B$23:$F$31,5,0),0)</f>
        <v>208</v>
      </c>
      <c r="AR292" s="10">
        <f>Customers!AR291+IFERROR(VLOOKUP(AR$4,Switching!$B$35:$F$44,5,0),0)-IFERROR(VLOOKUP(AR$4,Switching!$B$23:$F$31,5,0),0)</f>
        <v>74</v>
      </c>
      <c r="AS292" s="10">
        <f>Customers!AS291+IFERROR(VLOOKUP(AS$4,Switching!$B$35:$F$44,5,0),0)-IFERROR(VLOOKUP(AS$4,Switching!$B$23:$F$31,5,0),0)</f>
        <v>100</v>
      </c>
      <c r="AT292" s="10">
        <f>Customers!AT291+IFERROR(VLOOKUP(AT$4,Switching!$B$35:$F$44,5,0),0)-IFERROR(VLOOKUP(AT$4,Switching!$B$23:$F$31,5,0),0)</f>
        <v>156</v>
      </c>
      <c r="AU292" s="10">
        <f>Customers!AU291+IFERROR(VLOOKUP(AU$4,Switching!$B$35:$F$44,5,0),0)-IFERROR(VLOOKUP(AU$4,Switching!$B$23:$F$31,5,0),0)</f>
        <v>12</v>
      </c>
      <c r="AV292" s="10">
        <f>Customers!AV291+IFERROR(VLOOKUP(AV$4,Switching!$B$35:$F$44,5,0),0)-IFERROR(VLOOKUP(AV$4,Switching!$B$23:$F$31,5,0),0)</f>
        <v>905</v>
      </c>
      <c r="AW292" s="10">
        <f>Customers!AW291+IFERROR(VLOOKUP(AW$4,Switching!$B$35:$F$44,5,0),0)-IFERROR(VLOOKUP(AW$4,Switching!$B$23:$F$31,5,0),0)</f>
        <v>1</v>
      </c>
      <c r="AX292" s="10">
        <f>Customers!AX291+IFERROR(VLOOKUP(AX$4,Switching!$B$35:$F$44,5,0),0)-IFERROR(VLOOKUP(AX$4,Switching!$B$23:$F$31,5,0),0)</f>
        <v>2</v>
      </c>
    </row>
    <row r="293" spans="1:50" x14ac:dyDescent="0.25">
      <c r="A293" s="8">
        <v>2038</v>
      </c>
      <c r="B293" s="8">
        <v>6</v>
      </c>
      <c r="C293" s="8" t="s">
        <v>768</v>
      </c>
      <c r="D293" s="10">
        <f>Customers!D292+IFERROR(VLOOKUP(D$4,Switching!$B$35:$F$44,5,0),0)-IFERROR(VLOOKUP(D$4,Switching!$B$23:$F$31,5,0),0)</f>
        <v>471124.179720029</v>
      </c>
      <c r="E293" s="36">
        <f t="shared" si="23"/>
        <v>758</v>
      </c>
      <c r="F293" s="10">
        <f>Customers!F292+IFERROR(VLOOKUP(F$4,Switching!$B$35:$F$44,5,0),0)-IFERROR(VLOOKUP(F$4,Switching!$B$23:$F$31,5,0),0)</f>
        <v>447</v>
      </c>
      <c r="G293" s="10">
        <f>Customers!G292+IFERROR(VLOOKUP(G$4,Switching!$B$35:$F$44,5,0),0)-IFERROR(VLOOKUP(G$4,Switching!$B$23:$F$31,5,0),0)</f>
        <v>311</v>
      </c>
      <c r="H293" s="35">
        <f t="shared" si="24"/>
        <v>84800</v>
      </c>
      <c r="I293" s="10">
        <f>Customers!I292+IFERROR(VLOOKUP(I$4,Switching!$B$35:$F$44,5,0),0)-IFERROR(VLOOKUP(I$4,Switching!$B$23:$F$31,5,0),0)</f>
        <v>65621.420990479906</v>
      </c>
      <c r="J293" s="10">
        <f>Customers!J292+IFERROR(VLOOKUP(J$4,Switching!$B$35:$F$44,5,0),0)-IFERROR(VLOOKUP(J$4,Switching!$B$23:$F$31,5,0),0)</f>
        <v>19178.579009520101</v>
      </c>
      <c r="K293" s="10">
        <f>Customers!K292+IFERROR(VLOOKUP(K$4,Switching!$B$35:$F$44,5,0),0)-IFERROR(VLOOKUP(K$4,Switching!$B$23:$F$31,5,0),0)</f>
        <v>195</v>
      </c>
      <c r="L293" s="10">
        <f>Customers!L292+IFERROR(VLOOKUP(L$4,Switching!$B$35:$F$44,5,0),0)-IFERROR(VLOOKUP(L$4,Switching!$B$23:$F$31,5,0),0)</f>
        <v>4560</v>
      </c>
      <c r="M293" s="10">
        <f>Customers!M292+IFERROR(VLOOKUP(M$4,Switching!$B$35:$F$44,5,0),0)-IFERROR(VLOOKUP(M$4,Switching!$B$23:$F$31,5,0),0)</f>
        <v>216</v>
      </c>
      <c r="N293" s="10">
        <f>Customers!N292+IFERROR(VLOOKUP(N$4,Switching!$B$35:$F$44,5,0),0)-IFERROR(VLOOKUP(N$4,Switching!$B$23:$F$31,5,0),0)</f>
        <v>524</v>
      </c>
      <c r="O293" s="10">
        <f>Customers!O292+IFERROR(VLOOKUP(O$4,Switching!$B$35:$F$44,5,0),0)-IFERROR(VLOOKUP(O$4,Switching!$B$23:$F$31,5,0),0)</f>
        <v>52</v>
      </c>
      <c r="P293" s="10">
        <f>Customers!P292+IFERROR(VLOOKUP(P$4,Switching!$B$35:$F$44,5,0),0)-IFERROR(VLOOKUP(P$4,Switching!$B$23:$F$31,5,0),0)</f>
        <v>747</v>
      </c>
      <c r="Q293" s="10">
        <f>Customers!Q292+IFERROR(VLOOKUP(Q$4,Switching!$B$35:$F$44,5,0),0)-IFERROR(VLOOKUP(Q$4,Switching!$B$23:$F$31,5,0),0)</f>
        <v>1</v>
      </c>
      <c r="R293" s="10">
        <f>Customers!R292+IFERROR(VLOOKUP(R$4,Switching!$B$35:$F$44,5,0),0)-IFERROR(VLOOKUP(R$4,Switching!$B$23:$F$31,5,0),0)</f>
        <v>6</v>
      </c>
      <c r="S293" s="10">
        <f>Customers!S292+IFERROR(VLOOKUP(S$4,Switching!$B$35:$F$44,5,0),0)-IFERROR(VLOOKUP(S$4,Switching!$B$23:$F$31,5,0),0)</f>
        <v>5</v>
      </c>
      <c r="T293" s="10">
        <f t="shared" si="20"/>
        <v>12</v>
      </c>
      <c r="U293" s="10">
        <f>Customers!U292+IFERROR(VLOOKUP(U$4,Switching!$B$35:$F$44,5,0),0)-IFERROR(VLOOKUP(U$4,Switching!$B$23:$F$31,5,0),0)</f>
        <v>32</v>
      </c>
      <c r="V293" s="10">
        <f>Customers!V292+IFERROR(VLOOKUP(V$4,Switching!$B$35:$F$44,5,0),0)-IFERROR(VLOOKUP(V$4,Switching!$B$23:$F$31,5,0),0)</f>
        <v>1</v>
      </c>
      <c r="W293" s="10">
        <f>Customers!W292+IFERROR(VLOOKUP(W$4,Switching!$B$35:$F$44,5,0),0)-IFERROR(VLOOKUP(W$4,Switching!$B$23:$F$31,5,0),0)</f>
        <v>22786</v>
      </c>
      <c r="X293" s="35">
        <f t="shared" si="21"/>
        <v>4997</v>
      </c>
      <c r="Y293" s="10">
        <f>Customers!Y292+IFERROR(VLOOKUP(Y$4,Switching!$B$35:$F$44,5,0),0)-IFERROR(VLOOKUP(Y$4,Switching!$B$23:$F$31,5,0),0)</f>
        <v>4148</v>
      </c>
      <c r="Z293" s="10">
        <f>Customers!Z292+IFERROR(VLOOKUP(Z$4,Switching!$B$35:$F$44,5,0),0)-IFERROR(VLOOKUP(Z$4,Switching!$B$23:$F$31,5,0),0)</f>
        <v>849</v>
      </c>
      <c r="AA293" s="10">
        <f>Customers!AA292+IFERROR(VLOOKUP(AA$4,Switching!$B$35:$F$44,5,0),0)-IFERROR(VLOOKUP(AA$4,Switching!$B$23:$F$31,5,0),0)</f>
        <v>19</v>
      </c>
      <c r="AB293" s="10">
        <f>Customers!AB292+IFERROR(VLOOKUP(AB$4,Switching!$B$35:$F$44,5,0),0)-IFERROR(VLOOKUP(AB$4,Switching!$B$23:$F$31,5,0),0)</f>
        <v>187</v>
      </c>
      <c r="AC293" s="10">
        <f>Customers!AC292+IFERROR(VLOOKUP(AC$4,Switching!$B$35:$F$44,5,0),0)-IFERROR(VLOOKUP(AC$4,Switching!$B$23:$F$31,5,0),0)</f>
        <v>4</v>
      </c>
      <c r="AD293" s="10">
        <f>Customers!AD292+IFERROR(VLOOKUP(AD$4,Switching!$B$35:$F$44,5,0),0)-IFERROR(VLOOKUP(AD$4,Switching!$B$23:$F$31,5,0),0)</f>
        <v>18</v>
      </c>
      <c r="AE293" s="10">
        <f>Customers!AE292+IFERROR(VLOOKUP(AE$4,Switching!$B$35:$F$44,5,0),0)-IFERROR(VLOOKUP(AE$4,Switching!$B$23:$F$31,5,0),0)</f>
        <v>128</v>
      </c>
      <c r="AF293" s="10">
        <f>Customers!AF292+IFERROR(VLOOKUP(AF$4,Switching!$B$35:$F$44,5,0),0)-IFERROR(VLOOKUP(AF$4,Switching!$B$23:$F$31,5,0),0)</f>
        <v>13</v>
      </c>
      <c r="AG293" s="10">
        <f>Customers!AG292+IFERROR(VLOOKUP(AG$4,Switching!$B$35:$F$44,5,0),0)-IFERROR(VLOOKUP(AG$4,Switching!$B$23:$F$31,5,0),0)</f>
        <v>12</v>
      </c>
      <c r="AH293" s="10">
        <f>Customers!AH292+IFERROR(VLOOKUP(AH$4,Switching!$B$35:$F$44,5,0),0)-IFERROR(VLOOKUP(AH$4,Switching!$B$23:$F$31,5,0),0)</f>
        <v>408463</v>
      </c>
      <c r="AI293" s="35">
        <f t="shared" si="22"/>
        <v>49179</v>
      </c>
      <c r="AJ293" s="10">
        <f>Customers!AJ292+IFERROR(VLOOKUP(AJ$4,Switching!$B$35:$F$44,5,0),0)-IFERROR(VLOOKUP(AJ$4,Switching!$B$23:$F$31,5,0),0)</f>
        <v>31113.528515739425</v>
      </c>
      <c r="AK293" s="10">
        <f>Customers!AK292+IFERROR(VLOOKUP(AK$4,Switching!$B$35:$F$44,5,0),0)-IFERROR(VLOOKUP(AK$4,Switching!$B$23:$F$31,5,0),0)</f>
        <v>18065.471484260572</v>
      </c>
      <c r="AL293" s="10">
        <f>Customers!AL292+IFERROR(VLOOKUP(AL$4,Switching!$B$35:$F$44,5,0),0)-IFERROR(VLOOKUP(AL$4,Switching!$B$23:$F$31,5,0),0)</f>
        <v>52</v>
      </c>
      <c r="AM293" s="10">
        <f>Customers!AM292+IFERROR(VLOOKUP(AM$4,Switching!$B$35:$F$44,5,0),0)-IFERROR(VLOOKUP(AM$4,Switching!$B$23:$F$31,5,0),0)</f>
        <v>2603</v>
      </c>
      <c r="AN293" s="10">
        <f>Customers!AN292+IFERROR(VLOOKUP(AN$4,Switching!$B$35:$F$44,5,0),0)-IFERROR(VLOOKUP(AN$4,Switching!$B$23:$F$31,5,0),0)</f>
        <v>48</v>
      </c>
      <c r="AO293" s="10">
        <f>Customers!AO292+IFERROR(VLOOKUP(AO$4,Switching!$B$35:$F$44,5,0),0)-IFERROR(VLOOKUP(AO$4,Switching!$B$23:$F$31,5,0),0)</f>
        <v>233</v>
      </c>
      <c r="AP293" s="10">
        <f>Customers!AP292+IFERROR(VLOOKUP(AP$4,Switching!$B$35:$F$44,5,0),0)-IFERROR(VLOOKUP(AP$4,Switching!$B$23:$F$31,5,0),0)</f>
        <v>21</v>
      </c>
      <c r="AQ293" s="10">
        <f>Customers!AQ292+IFERROR(VLOOKUP(AQ$4,Switching!$B$35:$F$44,5,0),0)-IFERROR(VLOOKUP(AQ$4,Switching!$B$23:$F$31,5,0),0)</f>
        <v>208</v>
      </c>
      <c r="AR293" s="10">
        <f>Customers!AR292+IFERROR(VLOOKUP(AR$4,Switching!$B$35:$F$44,5,0),0)-IFERROR(VLOOKUP(AR$4,Switching!$B$23:$F$31,5,0),0)</f>
        <v>74</v>
      </c>
      <c r="AS293" s="10">
        <f>Customers!AS292+IFERROR(VLOOKUP(AS$4,Switching!$B$35:$F$44,5,0),0)-IFERROR(VLOOKUP(AS$4,Switching!$B$23:$F$31,5,0),0)</f>
        <v>100</v>
      </c>
      <c r="AT293" s="10">
        <f>Customers!AT292+IFERROR(VLOOKUP(AT$4,Switching!$B$35:$F$44,5,0),0)-IFERROR(VLOOKUP(AT$4,Switching!$B$23:$F$31,5,0),0)</f>
        <v>156</v>
      </c>
      <c r="AU293" s="10">
        <f>Customers!AU292+IFERROR(VLOOKUP(AU$4,Switching!$B$35:$F$44,5,0),0)-IFERROR(VLOOKUP(AU$4,Switching!$B$23:$F$31,5,0),0)</f>
        <v>12</v>
      </c>
      <c r="AV293" s="10">
        <f>Customers!AV292+IFERROR(VLOOKUP(AV$4,Switching!$B$35:$F$44,5,0),0)-IFERROR(VLOOKUP(AV$4,Switching!$B$23:$F$31,5,0),0)</f>
        <v>905</v>
      </c>
      <c r="AW293" s="10">
        <f>Customers!AW292+IFERROR(VLOOKUP(AW$4,Switching!$B$35:$F$44,5,0),0)-IFERROR(VLOOKUP(AW$4,Switching!$B$23:$F$31,5,0),0)</f>
        <v>1</v>
      </c>
      <c r="AX293" s="10">
        <f>Customers!AX292+IFERROR(VLOOKUP(AX$4,Switching!$B$35:$F$44,5,0),0)-IFERROR(VLOOKUP(AX$4,Switching!$B$23:$F$31,5,0),0)</f>
        <v>2</v>
      </c>
    </row>
    <row r="294" spans="1:50" x14ac:dyDescent="0.25">
      <c r="A294" s="8">
        <v>2038</v>
      </c>
      <c r="B294" s="8">
        <v>7</v>
      </c>
      <c r="C294" s="8" t="s">
        <v>769</v>
      </c>
      <c r="D294" s="10">
        <f>Customers!D293+IFERROR(VLOOKUP(D$4,Switching!$B$35:$F$44,5,0),0)-IFERROR(VLOOKUP(D$4,Switching!$B$23:$F$31,5,0),0)</f>
        <v>471237.456816661</v>
      </c>
      <c r="E294" s="36">
        <f t="shared" si="23"/>
        <v>754</v>
      </c>
      <c r="F294" s="10">
        <f>Customers!F293+IFERROR(VLOOKUP(F$4,Switching!$B$35:$F$44,5,0),0)-IFERROR(VLOOKUP(F$4,Switching!$B$23:$F$31,5,0),0)</f>
        <v>445</v>
      </c>
      <c r="G294" s="10">
        <f>Customers!G293+IFERROR(VLOOKUP(G$4,Switching!$B$35:$F$44,5,0),0)-IFERROR(VLOOKUP(G$4,Switching!$B$23:$F$31,5,0),0)</f>
        <v>309</v>
      </c>
      <c r="H294" s="35">
        <f t="shared" si="24"/>
        <v>84810</v>
      </c>
      <c r="I294" s="10">
        <f>Customers!I293+IFERROR(VLOOKUP(I$4,Switching!$B$35:$F$44,5,0),0)-IFERROR(VLOOKUP(I$4,Switching!$B$23:$F$31,5,0),0)</f>
        <v>65629.169401767678</v>
      </c>
      <c r="J294" s="10">
        <f>Customers!J293+IFERROR(VLOOKUP(J$4,Switching!$B$35:$F$44,5,0),0)-IFERROR(VLOOKUP(J$4,Switching!$B$23:$F$31,5,0),0)</f>
        <v>19180.830598232329</v>
      </c>
      <c r="K294" s="10">
        <f>Customers!K293+IFERROR(VLOOKUP(K$4,Switching!$B$35:$F$44,5,0),0)-IFERROR(VLOOKUP(K$4,Switching!$B$23:$F$31,5,0),0)</f>
        <v>195</v>
      </c>
      <c r="L294" s="10">
        <f>Customers!L293+IFERROR(VLOOKUP(L$4,Switching!$B$35:$F$44,5,0),0)-IFERROR(VLOOKUP(L$4,Switching!$B$23:$F$31,5,0),0)</f>
        <v>4560</v>
      </c>
      <c r="M294" s="10">
        <f>Customers!M293+IFERROR(VLOOKUP(M$4,Switching!$B$35:$F$44,5,0),0)-IFERROR(VLOOKUP(M$4,Switching!$B$23:$F$31,5,0),0)</f>
        <v>216</v>
      </c>
      <c r="N294" s="10">
        <f>Customers!N293+IFERROR(VLOOKUP(N$4,Switching!$B$35:$F$44,5,0),0)-IFERROR(VLOOKUP(N$4,Switching!$B$23:$F$31,5,0),0)</f>
        <v>524</v>
      </c>
      <c r="O294" s="10">
        <f>Customers!O293+IFERROR(VLOOKUP(O$4,Switching!$B$35:$F$44,5,0),0)-IFERROR(VLOOKUP(O$4,Switching!$B$23:$F$31,5,0),0)</f>
        <v>52</v>
      </c>
      <c r="P294" s="10">
        <f>Customers!P293+IFERROR(VLOOKUP(P$4,Switching!$B$35:$F$44,5,0),0)-IFERROR(VLOOKUP(P$4,Switching!$B$23:$F$31,5,0),0)</f>
        <v>747</v>
      </c>
      <c r="Q294" s="10">
        <f>Customers!Q293+IFERROR(VLOOKUP(Q$4,Switching!$B$35:$F$44,5,0),0)-IFERROR(VLOOKUP(Q$4,Switching!$B$23:$F$31,5,0),0)</f>
        <v>1</v>
      </c>
      <c r="R294" s="10">
        <f>Customers!R293+IFERROR(VLOOKUP(R$4,Switching!$B$35:$F$44,5,0),0)-IFERROR(VLOOKUP(R$4,Switching!$B$23:$F$31,5,0),0)</f>
        <v>6</v>
      </c>
      <c r="S294" s="10">
        <f>Customers!S293+IFERROR(VLOOKUP(S$4,Switching!$B$35:$F$44,5,0),0)-IFERROR(VLOOKUP(S$4,Switching!$B$23:$F$31,5,0),0)</f>
        <v>5</v>
      </c>
      <c r="T294" s="10">
        <f t="shared" si="20"/>
        <v>12</v>
      </c>
      <c r="U294" s="10">
        <f>Customers!U293+IFERROR(VLOOKUP(U$4,Switching!$B$35:$F$44,5,0),0)-IFERROR(VLOOKUP(U$4,Switching!$B$23:$F$31,5,0),0)</f>
        <v>32</v>
      </c>
      <c r="V294" s="10">
        <f>Customers!V293+IFERROR(VLOOKUP(V$4,Switching!$B$35:$F$44,5,0),0)-IFERROR(VLOOKUP(V$4,Switching!$B$23:$F$31,5,0),0)</f>
        <v>1</v>
      </c>
      <c r="W294" s="10">
        <f>Customers!W293+IFERROR(VLOOKUP(W$4,Switching!$B$35:$F$44,5,0),0)-IFERROR(VLOOKUP(W$4,Switching!$B$23:$F$31,5,0),0)</f>
        <v>22761</v>
      </c>
      <c r="X294" s="35">
        <f t="shared" si="21"/>
        <v>4999</v>
      </c>
      <c r="Y294" s="10">
        <f>Customers!Y293+IFERROR(VLOOKUP(Y$4,Switching!$B$35:$F$44,5,0),0)-IFERROR(VLOOKUP(Y$4,Switching!$B$23:$F$31,5,0),0)</f>
        <v>4149</v>
      </c>
      <c r="Z294" s="10">
        <f>Customers!Z293+IFERROR(VLOOKUP(Z$4,Switching!$B$35:$F$44,5,0),0)-IFERROR(VLOOKUP(Z$4,Switching!$B$23:$F$31,5,0),0)</f>
        <v>850</v>
      </c>
      <c r="AA294" s="10">
        <f>Customers!AA293+IFERROR(VLOOKUP(AA$4,Switching!$B$35:$F$44,5,0),0)-IFERROR(VLOOKUP(AA$4,Switching!$B$23:$F$31,5,0),0)</f>
        <v>19</v>
      </c>
      <c r="AB294" s="10">
        <f>Customers!AB293+IFERROR(VLOOKUP(AB$4,Switching!$B$35:$F$44,5,0),0)-IFERROR(VLOOKUP(AB$4,Switching!$B$23:$F$31,5,0),0)</f>
        <v>187</v>
      </c>
      <c r="AC294" s="10">
        <f>Customers!AC293+IFERROR(VLOOKUP(AC$4,Switching!$B$35:$F$44,5,0),0)-IFERROR(VLOOKUP(AC$4,Switching!$B$23:$F$31,5,0),0)</f>
        <v>4</v>
      </c>
      <c r="AD294" s="10">
        <f>Customers!AD293+IFERROR(VLOOKUP(AD$4,Switching!$B$35:$F$44,5,0),0)-IFERROR(VLOOKUP(AD$4,Switching!$B$23:$F$31,5,0),0)</f>
        <v>18</v>
      </c>
      <c r="AE294" s="10">
        <f>Customers!AE293+IFERROR(VLOOKUP(AE$4,Switching!$B$35:$F$44,5,0),0)-IFERROR(VLOOKUP(AE$4,Switching!$B$23:$F$31,5,0),0)</f>
        <v>128</v>
      </c>
      <c r="AF294" s="10">
        <f>Customers!AF293+IFERROR(VLOOKUP(AF$4,Switching!$B$35:$F$44,5,0),0)-IFERROR(VLOOKUP(AF$4,Switching!$B$23:$F$31,5,0),0)</f>
        <v>13</v>
      </c>
      <c r="AG294" s="10">
        <f>Customers!AG293+IFERROR(VLOOKUP(AG$4,Switching!$B$35:$F$44,5,0),0)-IFERROR(VLOOKUP(AG$4,Switching!$B$23:$F$31,5,0),0)</f>
        <v>12</v>
      </c>
      <c r="AH294" s="10">
        <f>Customers!AH293+IFERROR(VLOOKUP(AH$4,Switching!$B$35:$F$44,5,0),0)-IFERROR(VLOOKUP(AH$4,Switching!$B$23:$F$31,5,0),0)</f>
        <v>408602</v>
      </c>
      <c r="AI294" s="35">
        <f t="shared" si="22"/>
        <v>49196</v>
      </c>
      <c r="AJ294" s="10">
        <f>Customers!AJ293+IFERROR(VLOOKUP(AJ$4,Switching!$B$35:$F$44,5,0),0)-IFERROR(VLOOKUP(AJ$4,Switching!$B$23:$F$31,5,0),0)</f>
        <v>31124.284188467518</v>
      </c>
      <c r="AK294" s="10">
        <f>Customers!AK293+IFERROR(VLOOKUP(AK$4,Switching!$B$35:$F$44,5,0),0)-IFERROR(VLOOKUP(AK$4,Switching!$B$23:$F$31,5,0),0)</f>
        <v>18071.715811532482</v>
      </c>
      <c r="AL294" s="10">
        <f>Customers!AL293+IFERROR(VLOOKUP(AL$4,Switching!$B$35:$F$44,5,0),0)-IFERROR(VLOOKUP(AL$4,Switching!$B$23:$F$31,5,0),0)</f>
        <v>52</v>
      </c>
      <c r="AM294" s="10">
        <f>Customers!AM293+IFERROR(VLOOKUP(AM$4,Switching!$B$35:$F$44,5,0),0)-IFERROR(VLOOKUP(AM$4,Switching!$B$23:$F$31,5,0),0)</f>
        <v>2603</v>
      </c>
      <c r="AN294" s="10">
        <f>Customers!AN293+IFERROR(VLOOKUP(AN$4,Switching!$B$35:$F$44,5,0),0)-IFERROR(VLOOKUP(AN$4,Switching!$B$23:$F$31,5,0),0)</f>
        <v>48</v>
      </c>
      <c r="AO294" s="10">
        <f>Customers!AO293+IFERROR(VLOOKUP(AO$4,Switching!$B$35:$F$44,5,0),0)-IFERROR(VLOOKUP(AO$4,Switching!$B$23:$F$31,5,0),0)</f>
        <v>233</v>
      </c>
      <c r="AP294" s="10">
        <f>Customers!AP293+IFERROR(VLOOKUP(AP$4,Switching!$B$35:$F$44,5,0),0)-IFERROR(VLOOKUP(AP$4,Switching!$B$23:$F$31,5,0),0)</f>
        <v>21</v>
      </c>
      <c r="AQ294" s="10">
        <f>Customers!AQ293+IFERROR(VLOOKUP(AQ$4,Switching!$B$35:$F$44,5,0),0)-IFERROR(VLOOKUP(AQ$4,Switching!$B$23:$F$31,5,0),0)</f>
        <v>208</v>
      </c>
      <c r="AR294" s="10">
        <f>Customers!AR293+IFERROR(VLOOKUP(AR$4,Switching!$B$35:$F$44,5,0),0)-IFERROR(VLOOKUP(AR$4,Switching!$B$23:$F$31,5,0),0)</f>
        <v>74</v>
      </c>
      <c r="AS294" s="10">
        <f>Customers!AS293+IFERROR(VLOOKUP(AS$4,Switching!$B$35:$F$44,5,0),0)-IFERROR(VLOOKUP(AS$4,Switching!$B$23:$F$31,5,0),0)</f>
        <v>100</v>
      </c>
      <c r="AT294" s="10">
        <f>Customers!AT293+IFERROR(VLOOKUP(AT$4,Switching!$B$35:$F$44,5,0),0)-IFERROR(VLOOKUP(AT$4,Switching!$B$23:$F$31,5,0),0)</f>
        <v>156</v>
      </c>
      <c r="AU294" s="10">
        <f>Customers!AU293+IFERROR(VLOOKUP(AU$4,Switching!$B$35:$F$44,5,0),0)-IFERROR(VLOOKUP(AU$4,Switching!$B$23:$F$31,5,0),0)</f>
        <v>12</v>
      </c>
      <c r="AV294" s="10">
        <f>Customers!AV293+IFERROR(VLOOKUP(AV$4,Switching!$B$35:$F$44,5,0),0)-IFERROR(VLOOKUP(AV$4,Switching!$B$23:$F$31,5,0),0)</f>
        <v>905</v>
      </c>
      <c r="AW294" s="10">
        <f>Customers!AW293+IFERROR(VLOOKUP(AW$4,Switching!$B$35:$F$44,5,0),0)-IFERROR(VLOOKUP(AW$4,Switching!$B$23:$F$31,5,0),0)</f>
        <v>1</v>
      </c>
      <c r="AX294" s="10">
        <f>Customers!AX293+IFERROR(VLOOKUP(AX$4,Switching!$B$35:$F$44,5,0),0)-IFERROR(VLOOKUP(AX$4,Switching!$B$23:$F$31,5,0),0)</f>
        <v>2</v>
      </c>
    </row>
    <row r="295" spans="1:50" x14ac:dyDescent="0.25">
      <c r="A295" s="8">
        <v>2038</v>
      </c>
      <c r="B295" s="8">
        <v>8</v>
      </c>
      <c r="C295" s="8" t="s">
        <v>770</v>
      </c>
      <c r="D295" s="10">
        <f>Customers!D294+IFERROR(VLOOKUP(D$4,Switching!$B$35:$F$44,5,0),0)-IFERROR(VLOOKUP(D$4,Switching!$B$23:$F$31,5,0),0)</f>
        <v>471350.73377661098</v>
      </c>
      <c r="E295" s="36">
        <f t="shared" si="23"/>
        <v>752</v>
      </c>
      <c r="F295" s="10">
        <f>Customers!F294+IFERROR(VLOOKUP(F$4,Switching!$B$35:$F$44,5,0),0)-IFERROR(VLOOKUP(F$4,Switching!$B$23:$F$31,5,0),0)</f>
        <v>444</v>
      </c>
      <c r="G295" s="10">
        <f>Customers!G294+IFERROR(VLOOKUP(G$4,Switching!$B$35:$F$44,5,0),0)-IFERROR(VLOOKUP(G$4,Switching!$B$23:$F$31,5,0),0)</f>
        <v>308</v>
      </c>
      <c r="H295" s="35">
        <f t="shared" si="24"/>
        <v>84820</v>
      </c>
      <c r="I295" s="10">
        <f>Customers!I294+IFERROR(VLOOKUP(I$4,Switching!$B$35:$F$44,5,0),0)-IFERROR(VLOOKUP(I$4,Switching!$B$23:$F$31,5,0),0)</f>
        <v>65636.917813055436</v>
      </c>
      <c r="J295" s="10">
        <f>Customers!J294+IFERROR(VLOOKUP(J$4,Switching!$B$35:$F$44,5,0),0)-IFERROR(VLOOKUP(J$4,Switching!$B$23:$F$31,5,0),0)</f>
        <v>19183.082186944561</v>
      </c>
      <c r="K295" s="10">
        <f>Customers!K294+IFERROR(VLOOKUP(K$4,Switching!$B$35:$F$44,5,0),0)-IFERROR(VLOOKUP(K$4,Switching!$B$23:$F$31,5,0),0)</f>
        <v>195</v>
      </c>
      <c r="L295" s="10">
        <f>Customers!L294+IFERROR(VLOOKUP(L$4,Switching!$B$35:$F$44,5,0),0)-IFERROR(VLOOKUP(L$4,Switching!$B$23:$F$31,5,0),0)</f>
        <v>4560</v>
      </c>
      <c r="M295" s="10">
        <f>Customers!M294+IFERROR(VLOOKUP(M$4,Switching!$B$35:$F$44,5,0),0)-IFERROR(VLOOKUP(M$4,Switching!$B$23:$F$31,5,0),0)</f>
        <v>216</v>
      </c>
      <c r="N295" s="10">
        <f>Customers!N294+IFERROR(VLOOKUP(N$4,Switching!$B$35:$F$44,5,0),0)-IFERROR(VLOOKUP(N$4,Switching!$B$23:$F$31,5,0),0)</f>
        <v>524</v>
      </c>
      <c r="O295" s="10">
        <f>Customers!O294+IFERROR(VLOOKUP(O$4,Switching!$B$35:$F$44,5,0),0)-IFERROR(VLOOKUP(O$4,Switching!$B$23:$F$31,5,0),0)</f>
        <v>52</v>
      </c>
      <c r="P295" s="10">
        <f>Customers!P294+IFERROR(VLOOKUP(P$4,Switching!$B$35:$F$44,5,0),0)-IFERROR(VLOOKUP(P$4,Switching!$B$23:$F$31,5,0),0)</f>
        <v>747</v>
      </c>
      <c r="Q295" s="10">
        <f>Customers!Q294+IFERROR(VLOOKUP(Q$4,Switching!$B$35:$F$44,5,0),0)-IFERROR(VLOOKUP(Q$4,Switching!$B$23:$F$31,5,0),0)</f>
        <v>1</v>
      </c>
      <c r="R295" s="10">
        <f>Customers!R294+IFERROR(VLOOKUP(R$4,Switching!$B$35:$F$44,5,0),0)-IFERROR(VLOOKUP(R$4,Switching!$B$23:$F$31,5,0),0)</f>
        <v>6</v>
      </c>
      <c r="S295" s="10">
        <f>Customers!S294+IFERROR(VLOOKUP(S$4,Switching!$B$35:$F$44,5,0),0)-IFERROR(VLOOKUP(S$4,Switching!$B$23:$F$31,5,0),0)</f>
        <v>5</v>
      </c>
      <c r="T295" s="10">
        <f t="shared" si="20"/>
        <v>12</v>
      </c>
      <c r="U295" s="10">
        <f>Customers!U294+IFERROR(VLOOKUP(U$4,Switching!$B$35:$F$44,5,0),0)-IFERROR(VLOOKUP(U$4,Switching!$B$23:$F$31,5,0),0)</f>
        <v>32</v>
      </c>
      <c r="V295" s="10">
        <f>Customers!V294+IFERROR(VLOOKUP(V$4,Switching!$B$35:$F$44,5,0),0)-IFERROR(VLOOKUP(V$4,Switching!$B$23:$F$31,5,0),0)</f>
        <v>1</v>
      </c>
      <c r="W295" s="10">
        <f>Customers!W294+IFERROR(VLOOKUP(W$4,Switching!$B$35:$F$44,5,0),0)-IFERROR(VLOOKUP(W$4,Switching!$B$23:$F$31,5,0),0)</f>
        <v>22765</v>
      </c>
      <c r="X295" s="35">
        <f t="shared" si="21"/>
        <v>5001</v>
      </c>
      <c r="Y295" s="10">
        <f>Customers!Y294+IFERROR(VLOOKUP(Y$4,Switching!$B$35:$F$44,5,0),0)-IFERROR(VLOOKUP(Y$4,Switching!$B$23:$F$31,5,0),0)</f>
        <v>4151</v>
      </c>
      <c r="Z295" s="10">
        <f>Customers!Z294+IFERROR(VLOOKUP(Z$4,Switching!$B$35:$F$44,5,0),0)-IFERROR(VLOOKUP(Z$4,Switching!$B$23:$F$31,5,0),0)</f>
        <v>850</v>
      </c>
      <c r="AA295" s="10">
        <f>Customers!AA294+IFERROR(VLOOKUP(AA$4,Switching!$B$35:$F$44,5,0),0)-IFERROR(VLOOKUP(AA$4,Switching!$B$23:$F$31,5,0),0)</f>
        <v>19</v>
      </c>
      <c r="AB295" s="10">
        <f>Customers!AB294+IFERROR(VLOOKUP(AB$4,Switching!$B$35:$F$44,5,0),0)-IFERROR(VLOOKUP(AB$4,Switching!$B$23:$F$31,5,0),0)</f>
        <v>187</v>
      </c>
      <c r="AC295" s="10">
        <f>Customers!AC294+IFERROR(VLOOKUP(AC$4,Switching!$B$35:$F$44,5,0),0)-IFERROR(VLOOKUP(AC$4,Switching!$B$23:$F$31,5,0),0)</f>
        <v>4</v>
      </c>
      <c r="AD295" s="10">
        <f>Customers!AD294+IFERROR(VLOOKUP(AD$4,Switching!$B$35:$F$44,5,0),0)-IFERROR(VLOOKUP(AD$4,Switching!$B$23:$F$31,5,0),0)</f>
        <v>18</v>
      </c>
      <c r="AE295" s="10">
        <f>Customers!AE294+IFERROR(VLOOKUP(AE$4,Switching!$B$35:$F$44,5,0),0)-IFERROR(VLOOKUP(AE$4,Switching!$B$23:$F$31,5,0),0)</f>
        <v>128</v>
      </c>
      <c r="AF295" s="10">
        <f>Customers!AF294+IFERROR(VLOOKUP(AF$4,Switching!$B$35:$F$44,5,0),0)-IFERROR(VLOOKUP(AF$4,Switching!$B$23:$F$31,5,0),0)</f>
        <v>13</v>
      </c>
      <c r="AG295" s="10">
        <f>Customers!AG294+IFERROR(VLOOKUP(AG$4,Switching!$B$35:$F$44,5,0),0)-IFERROR(VLOOKUP(AG$4,Switching!$B$23:$F$31,5,0),0)</f>
        <v>12</v>
      </c>
      <c r="AH295" s="10">
        <f>Customers!AH294+IFERROR(VLOOKUP(AH$4,Switching!$B$35:$F$44,5,0),0)-IFERROR(VLOOKUP(AH$4,Switching!$B$23:$F$31,5,0),0)</f>
        <v>408740</v>
      </c>
      <c r="AI295" s="35">
        <f t="shared" si="22"/>
        <v>49213</v>
      </c>
      <c r="AJ295" s="10">
        <f>Customers!AJ294+IFERROR(VLOOKUP(AJ$4,Switching!$B$35:$F$44,5,0),0)-IFERROR(VLOOKUP(AJ$4,Switching!$B$23:$F$31,5,0),0)</f>
        <v>31135.039861195608</v>
      </c>
      <c r="AK295" s="10">
        <f>Customers!AK294+IFERROR(VLOOKUP(AK$4,Switching!$B$35:$F$44,5,0),0)-IFERROR(VLOOKUP(AK$4,Switching!$B$23:$F$31,5,0),0)</f>
        <v>18077.960138804388</v>
      </c>
      <c r="AL295" s="10">
        <f>Customers!AL294+IFERROR(VLOOKUP(AL$4,Switching!$B$35:$F$44,5,0),0)-IFERROR(VLOOKUP(AL$4,Switching!$B$23:$F$31,5,0),0)</f>
        <v>52</v>
      </c>
      <c r="AM295" s="10">
        <f>Customers!AM294+IFERROR(VLOOKUP(AM$4,Switching!$B$35:$F$44,5,0),0)-IFERROR(VLOOKUP(AM$4,Switching!$B$23:$F$31,5,0),0)</f>
        <v>2603</v>
      </c>
      <c r="AN295" s="10">
        <f>Customers!AN294+IFERROR(VLOOKUP(AN$4,Switching!$B$35:$F$44,5,0),0)-IFERROR(VLOOKUP(AN$4,Switching!$B$23:$F$31,5,0),0)</f>
        <v>48</v>
      </c>
      <c r="AO295" s="10">
        <f>Customers!AO294+IFERROR(VLOOKUP(AO$4,Switching!$B$35:$F$44,5,0),0)-IFERROR(VLOOKUP(AO$4,Switching!$B$23:$F$31,5,0),0)</f>
        <v>233</v>
      </c>
      <c r="AP295" s="10">
        <f>Customers!AP294+IFERROR(VLOOKUP(AP$4,Switching!$B$35:$F$44,5,0),0)-IFERROR(VLOOKUP(AP$4,Switching!$B$23:$F$31,5,0),0)</f>
        <v>21</v>
      </c>
      <c r="AQ295" s="10">
        <f>Customers!AQ294+IFERROR(VLOOKUP(AQ$4,Switching!$B$35:$F$44,5,0),0)-IFERROR(VLOOKUP(AQ$4,Switching!$B$23:$F$31,5,0),0)</f>
        <v>208</v>
      </c>
      <c r="AR295" s="10">
        <f>Customers!AR294+IFERROR(VLOOKUP(AR$4,Switching!$B$35:$F$44,5,0),0)-IFERROR(VLOOKUP(AR$4,Switching!$B$23:$F$31,5,0),0)</f>
        <v>74</v>
      </c>
      <c r="AS295" s="10">
        <f>Customers!AS294+IFERROR(VLOOKUP(AS$4,Switching!$B$35:$F$44,5,0),0)-IFERROR(VLOOKUP(AS$4,Switching!$B$23:$F$31,5,0),0)</f>
        <v>100</v>
      </c>
      <c r="AT295" s="10">
        <f>Customers!AT294+IFERROR(VLOOKUP(AT$4,Switching!$B$35:$F$44,5,0),0)-IFERROR(VLOOKUP(AT$4,Switching!$B$23:$F$31,5,0),0)</f>
        <v>156</v>
      </c>
      <c r="AU295" s="10">
        <f>Customers!AU294+IFERROR(VLOOKUP(AU$4,Switching!$B$35:$F$44,5,0),0)-IFERROR(VLOOKUP(AU$4,Switching!$B$23:$F$31,5,0),0)</f>
        <v>12</v>
      </c>
      <c r="AV295" s="10">
        <f>Customers!AV294+IFERROR(VLOOKUP(AV$4,Switching!$B$35:$F$44,5,0),0)-IFERROR(VLOOKUP(AV$4,Switching!$B$23:$F$31,5,0),0)</f>
        <v>905</v>
      </c>
      <c r="AW295" s="10">
        <f>Customers!AW294+IFERROR(VLOOKUP(AW$4,Switching!$B$35:$F$44,5,0),0)-IFERROR(VLOOKUP(AW$4,Switching!$B$23:$F$31,5,0),0)</f>
        <v>1</v>
      </c>
      <c r="AX295" s="10">
        <f>Customers!AX294+IFERROR(VLOOKUP(AX$4,Switching!$B$35:$F$44,5,0),0)-IFERROR(VLOOKUP(AX$4,Switching!$B$23:$F$31,5,0),0)</f>
        <v>2</v>
      </c>
    </row>
    <row r="296" spans="1:50" x14ac:dyDescent="0.25">
      <c r="A296" s="8">
        <v>2038</v>
      </c>
      <c r="B296" s="8">
        <v>9</v>
      </c>
      <c r="C296" s="8" t="s">
        <v>771</v>
      </c>
      <c r="D296" s="10">
        <f>Customers!D295+IFERROR(VLOOKUP(D$4,Switching!$B$35:$F$44,5,0),0)-IFERROR(VLOOKUP(D$4,Switching!$B$23:$F$31,5,0),0)</f>
        <v>471464.01087324199</v>
      </c>
      <c r="E296" s="36">
        <f t="shared" si="23"/>
        <v>750</v>
      </c>
      <c r="F296" s="10">
        <f>Customers!F295+IFERROR(VLOOKUP(F$4,Switching!$B$35:$F$44,5,0),0)-IFERROR(VLOOKUP(F$4,Switching!$B$23:$F$31,5,0),0)</f>
        <v>443</v>
      </c>
      <c r="G296" s="10">
        <f>Customers!G295+IFERROR(VLOOKUP(G$4,Switching!$B$35:$F$44,5,0),0)-IFERROR(VLOOKUP(G$4,Switching!$B$23:$F$31,5,0),0)</f>
        <v>307</v>
      </c>
      <c r="H296" s="35">
        <f t="shared" si="24"/>
        <v>84830</v>
      </c>
      <c r="I296" s="10">
        <f>Customers!I295+IFERROR(VLOOKUP(I$4,Switching!$B$35:$F$44,5,0),0)-IFERROR(VLOOKUP(I$4,Switching!$B$23:$F$31,5,0),0)</f>
        <v>65644.666224343207</v>
      </c>
      <c r="J296" s="10">
        <f>Customers!J295+IFERROR(VLOOKUP(J$4,Switching!$B$35:$F$44,5,0),0)-IFERROR(VLOOKUP(J$4,Switching!$B$23:$F$31,5,0),0)</f>
        <v>19185.333775656789</v>
      </c>
      <c r="K296" s="10">
        <f>Customers!K295+IFERROR(VLOOKUP(K$4,Switching!$B$35:$F$44,5,0),0)-IFERROR(VLOOKUP(K$4,Switching!$B$23:$F$31,5,0),0)</f>
        <v>195</v>
      </c>
      <c r="L296" s="10">
        <f>Customers!L295+IFERROR(VLOOKUP(L$4,Switching!$B$35:$F$44,5,0),0)-IFERROR(VLOOKUP(L$4,Switching!$B$23:$F$31,5,0),0)</f>
        <v>4560</v>
      </c>
      <c r="M296" s="10">
        <f>Customers!M295+IFERROR(VLOOKUP(M$4,Switching!$B$35:$F$44,5,0),0)-IFERROR(VLOOKUP(M$4,Switching!$B$23:$F$31,5,0),0)</f>
        <v>216</v>
      </c>
      <c r="N296" s="10">
        <f>Customers!N295+IFERROR(VLOOKUP(N$4,Switching!$B$35:$F$44,5,0),0)-IFERROR(VLOOKUP(N$4,Switching!$B$23:$F$31,5,0),0)</f>
        <v>524</v>
      </c>
      <c r="O296" s="10">
        <f>Customers!O295+IFERROR(VLOOKUP(O$4,Switching!$B$35:$F$44,5,0),0)-IFERROR(VLOOKUP(O$4,Switching!$B$23:$F$31,5,0),0)</f>
        <v>52</v>
      </c>
      <c r="P296" s="10">
        <f>Customers!P295+IFERROR(VLOOKUP(P$4,Switching!$B$35:$F$44,5,0),0)-IFERROR(VLOOKUP(P$4,Switching!$B$23:$F$31,5,0),0)</f>
        <v>747</v>
      </c>
      <c r="Q296" s="10">
        <f>Customers!Q295+IFERROR(VLOOKUP(Q$4,Switching!$B$35:$F$44,5,0),0)-IFERROR(VLOOKUP(Q$4,Switching!$B$23:$F$31,5,0),0)</f>
        <v>1</v>
      </c>
      <c r="R296" s="10">
        <f>Customers!R295+IFERROR(VLOOKUP(R$4,Switching!$B$35:$F$44,5,0),0)-IFERROR(VLOOKUP(R$4,Switching!$B$23:$F$31,5,0),0)</f>
        <v>6</v>
      </c>
      <c r="S296" s="10">
        <f>Customers!S295+IFERROR(VLOOKUP(S$4,Switching!$B$35:$F$44,5,0),0)-IFERROR(VLOOKUP(S$4,Switching!$B$23:$F$31,5,0),0)</f>
        <v>5</v>
      </c>
      <c r="T296" s="10">
        <f t="shared" si="20"/>
        <v>12</v>
      </c>
      <c r="U296" s="10">
        <f>Customers!U295+IFERROR(VLOOKUP(U$4,Switching!$B$35:$F$44,5,0),0)-IFERROR(VLOOKUP(U$4,Switching!$B$23:$F$31,5,0),0)</f>
        <v>32</v>
      </c>
      <c r="V296" s="10">
        <f>Customers!V295+IFERROR(VLOOKUP(V$4,Switching!$B$35:$F$44,5,0),0)-IFERROR(VLOOKUP(V$4,Switching!$B$23:$F$31,5,0),0)</f>
        <v>1</v>
      </c>
      <c r="W296" s="10">
        <f>Customers!W295+IFERROR(VLOOKUP(W$4,Switching!$B$35:$F$44,5,0),0)-IFERROR(VLOOKUP(W$4,Switching!$B$23:$F$31,5,0),0)</f>
        <v>22770</v>
      </c>
      <c r="X296" s="35">
        <f t="shared" si="21"/>
        <v>5003</v>
      </c>
      <c r="Y296" s="10">
        <f>Customers!Y295+IFERROR(VLOOKUP(Y$4,Switching!$B$35:$F$44,5,0),0)-IFERROR(VLOOKUP(Y$4,Switching!$B$23:$F$31,5,0),0)</f>
        <v>4152</v>
      </c>
      <c r="Z296" s="10">
        <f>Customers!Z295+IFERROR(VLOOKUP(Z$4,Switching!$B$35:$F$44,5,0),0)-IFERROR(VLOOKUP(Z$4,Switching!$B$23:$F$31,5,0),0)</f>
        <v>851</v>
      </c>
      <c r="AA296" s="10">
        <f>Customers!AA295+IFERROR(VLOOKUP(AA$4,Switching!$B$35:$F$44,5,0),0)-IFERROR(VLOOKUP(AA$4,Switching!$B$23:$F$31,5,0),0)</f>
        <v>19</v>
      </c>
      <c r="AB296" s="10">
        <f>Customers!AB295+IFERROR(VLOOKUP(AB$4,Switching!$B$35:$F$44,5,0),0)-IFERROR(VLOOKUP(AB$4,Switching!$B$23:$F$31,5,0),0)</f>
        <v>187</v>
      </c>
      <c r="AC296" s="10">
        <f>Customers!AC295+IFERROR(VLOOKUP(AC$4,Switching!$B$35:$F$44,5,0),0)-IFERROR(VLOOKUP(AC$4,Switching!$B$23:$F$31,5,0),0)</f>
        <v>4</v>
      </c>
      <c r="AD296" s="10">
        <f>Customers!AD295+IFERROR(VLOOKUP(AD$4,Switching!$B$35:$F$44,5,0),0)-IFERROR(VLOOKUP(AD$4,Switching!$B$23:$F$31,5,0),0)</f>
        <v>18</v>
      </c>
      <c r="AE296" s="10">
        <f>Customers!AE295+IFERROR(VLOOKUP(AE$4,Switching!$B$35:$F$44,5,0),0)-IFERROR(VLOOKUP(AE$4,Switching!$B$23:$F$31,5,0),0)</f>
        <v>130</v>
      </c>
      <c r="AF296" s="10">
        <f>Customers!AF295+IFERROR(VLOOKUP(AF$4,Switching!$B$35:$F$44,5,0),0)-IFERROR(VLOOKUP(AF$4,Switching!$B$23:$F$31,5,0),0)</f>
        <v>13</v>
      </c>
      <c r="AG296" s="10">
        <f>Customers!AG295+IFERROR(VLOOKUP(AG$4,Switching!$B$35:$F$44,5,0),0)-IFERROR(VLOOKUP(AG$4,Switching!$B$23:$F$31,5,0),0)</f>
        <v>12</v>
      </c>
      <c r="AH296" s="10">
        <f>Customers!AH295+IFERROR(VLOOKUP(AH$4,Switching!$B$35:$F$44,5,0),0)-IFERROR(VLOOKUP(AH$4,Switching!$B$23:$F$31,5,0),0)</f>
        <v>408879</v>
      </c>
      <c r="AI296" s="35">
        <f t="shared" si="22"/>
        <v>49230</v>
      </c>
      <c r="AJ296" s="10">
        <f>Customers!AJ295+IFERROR(VLOOKUP(AJ$4,Switching!$B$35:$F$44,5,0),0)-IFERROR(VLOOKUP(AJ$4,Switching!$B$23:$F$31,5,0),0)</f>
        <v>31145.795533923701</v>
      </c>
      <c r="AK296" s="10">
        <f>Customers!AK295+IFERROR(VLOOKUP(AK$4,Switching!$B$35:$F$44,5,0),0)-IFERROR(VLOOKUP(AK$4,Switching!$B$23:$F$31,5,0),0)</f>
        <v>18084.204466076295</v>
      </c>
      <c r="AL296" s="10">
        <f>Customers!AL295+IFERROR(VLOOKUP(AL$4,Switching!$B$35:$F$44,5,0),0)-IFERROR(VLOOKUP(AL$4,Switching!$B$23:$F$31,5,0),0)</f>
        <v>52</v>
      </c>
      <c r="AM296" s="10">
        <f>Customers!AM295+IFERROR(VLOOKUP(AM$4,Switching!$B$35:$F$44,5,0),0)-IFERROR(VLOOKUP(AM$4,Switching!$B$23:$F$31,5,0),0)</f>
        <v>2603</v>
      </c>
      <c r="AN296" s="10">
        <f>Customers!AN295+IFERROR(VLOOKUP(AN$4,Switching!$B$35:$F$44,5,0),0)-IFERROR(VLOOKUP(AN$4,Switching!$B$23:$F$31,5,0),0)</f>
        <v>48</v>
      </c>
      <c r="AO296" s="10">
        <f>Customers!AO295+IFERROR(VLOOKUP(AO$4,Switching!$B$35:$F$44,5,0),0)-IFERROR(VLOOKUP(AO$4,Switching!$B$23:$F$31,5,0),0)</f>
        <v>233</v>
      </c>
      <c r="AP296" s="10">
        <f>Customers!AP295+IFERROR(VLOOKUP(AP$4,Switching!$B$35:$F$44,5,0),0)-IFERROR(VLOOKUP(AP$4,Switching!$B$23:$F$31,5,0),0)</f>
        <v>21</v>
      </c>
      <c r="AQ296" s="10">
        <f>Customers!AQ295+IFERROR(VLOOKUP(AQ$4,Switching!$B$35:$F$44,5,0),0)-IFERROR(VLOOKUP(AQ$4,Switching!$B$23:$F$31,5,0),0)</f>
        <v>208</v>
      </c>
      <c r="AR296" s="10">
        <f>Customers!AR295+IFERROR(VLOOKUP(AR$4,Switching!$B$35:$F$44,5,0),0)-IFERROR(VLOOKUP(AR$4,Switching!$B$23:$F$31,5,0),0)</f>
        <v>74</v>
      </c>
      <c r="AS296" s="10">
        <f>Customers!AS295+IFERROR(VLOOKUP(AS$4,Switching!$B$35:$F$44,5,0),0)-IFERROR(VLOOKUP(AS$4,Switching!$B$23:$F$31,5,0),0)</f>
        <v>100</v>
      </c>
      <c r="AT296" s="10">
        <f>Customers!AT295+IFERROR(VLOOKUP(AT$4,Switching!$B$35:$F$44,5,0),0)-IFERROR(VLOOKUP(AT$4,Switching!$B$23:$F$31,5,0),0)</f>
        <v>156</v>
      </c>
      <c r="AU296" s="10">
        <f>Customers!AU295+IFERROR(VLOOKUP(AU$4,Switching!$B$35:$F$44,5,0),0)-IFERROR(VLOOKUP(AU$4,Switching!$B$23:$F$31,5,0),0)</f>
        <v>12</v>
      </c>
      <c r="AV296" s="10">
        <f>Customers!AV295+IFERROR(VLOOKUP(AV$4,Switching!$B$35:$F$44,5,0),0)-IFERROR(VLOOKUP(AV$4,Switching!$B$23:$F$31,5,0),0)</f>
        <v>905</v>
      </c>
      <c r="AW296" s="10">
        <f>Customers!AW295+IFERROR(VLOOKUP(AW$4,Switching!$B$35:$F$44,5,0),0)-IFERROR(VLOOKUP(AW$4,Switching!$B$23:$F$31,5,0),0)</f>
        <v>1</v>
      </c>
      <c r="AX296" s="10">
        <f>Customers!AX295+IFERROR(VLOOKUP(AX$4,Switching!$B$35:$F$44,5,0),0)-IFERROR(VLOOKUP(AX$4,Switching!$B$23:$F$31,5,0),0)</f>
        <v>2</v>
      </c>
    </row>
    <row r="297" spans="1:50" x14ac:dyDescent="0.25">
      <c r="A297" s="8">
        <v>2038</v>
      </c>
      <c r="B297" s="8">
        <v>10</v>
      </c>
      <c r="C297" s="8" t="s">
        <v>772</v>
      </c>
      <c r="D297" s="10">
        <f>Customers!D296+IFERROR(VLOOKUP(D$4,Switching!$B$35:$F$44,5,0),0)-IFERROR(VLOOKUP(D$4,Switching!$B$23:$F$31,5,0),0)</f>
        <v>471577.28796987399</v>
      </c>
      <c r="E297" s="36">
        <f t="shared" si="23"/>
        <v>750</v>
      </c>
      <c r="F297" s="10">
        <f>Customers!F296+IFERROR(VLOOKUP(F$4,Switching!$B$35:$F$44,5,0),0)-IFERROR(VLOOKUP(F$4,Switching!$B$23:$F$31,5,0),0)</f>
        <v>443</v>
      </c>
      <c r="G297" s="10">
        <f>Customers!G296+IFERROR(VLOOKUP(G$4,Switching!$B$35:$F$44,5,0),0)-IFERROR(VLOOKUP(G$4,Switching!$B$23:$F$31,5,0),0)</f>
        <v>307</v>
      </c>
      <c r="H297" s="35">
        <f t="shared" si="24"/>
        <v>84840</v>
      </c>
      <c r="I297" s="10">
        <f>Customers!I296+IFERROR(VLOOKUP(I$4,Switching!$B$35:$F$44,5,0),0)-IFERROR(VLOOKUP(I$4,Switching!$B$23:$F$31,5,0),0)</f>
        <v>65652.414635630979</v>
      </c>
      <c r="J297" s="10">
        <f>Customers!J296+IFERROR(VLOOKUP(J$4,Switching!$B$35:$F$44,5,0),0)-IFERROR(VLOOKUP(J$4,Switching!$B$23:$F$31,5,0),0)</f>
        <v>19187.585364369021</v>
      </c>
      <c r="K297" s="10">
        <f>Customers!K296+IFERROR(VLOOKUP(K$4,Switching!$B$35:$F$44,5,0),0)-IFERROR(VLOOKUP(K$4,Switching!$B$23:$F$31,5,0),0)</f>
        <v>195</v>
      </c>
      <c r="L297" s="10">
        <f>Customers!L296+IFERROR(VLOOKUP(L$4,Switching!$B$35:$F$44,5,0),0)-IFERROR(VLOOKUP(L$4,Switching!$B$23:$F$31,5,0),0)</f>
        <v>4560</v>
      </c>
      <c r="M297" s="10">
        <f>Customers!M296+IFERROR(VLOOKUP(M$4,Switching!$B$35:$F$44,5,0),0)-IFERROR(VLOOKUP(M$4,Switching!$B$23:$F$31,5,0),0)</f>
        <v>216</v>
      </c>
      <c r="N297" s="10">
        <f>Customers!N296+IFERROR(VLOOKUP(N$4,Switching!$B$35:$F$44,5,0),0)-IFERROR(VLOOKUP(N$4,Switching!$B$23:$F$31,5,0),0)</f>
        <v>524</v>
      </c>
      <c r="O297" s="10">
        <f>Customers!O296+IFERROR(VLOOKUP(O$4,Switching!$B$35:$F$44,5,0),0)-IFERROR(VLOOKUP(O$4,Switching!$B$23:$F$31,5,0),0)</f>
        <v>52</v>
      </c>
      <c r="P297" s="10">
        <f>Customers!P296+IFERROR(VLOOKUP(P$4,Switching!$B$35:$F$44,5,0),0)-IFERROR(VLOOKUP(P$4,Switching!$B$23:$F$31,5,0),0)</f>
        <v>747</v>
      </c>
      <c r="Q297" s="10">
        <f>Customers!Q296+IFERROR(VLOOKUP(Q$4,Switching!$B$35:$F$44,5,0),0)-IFERROR(VLOOKUP(Q$4,Switching!$B$23:$F$31,5,0),0)</f>
        <v>1</v>
      </c>
      <c r="R297" s="10">
        <f>Customers!R296+IFERROR(VLOOKUP(R$4,Switching!$B$35:$F$44,5,0),0)-IFERROR(VLOOKUP(R$4,Switching!$B$23:$F$31,5,0),0)</f>
        <v>6</v>
      </c>
      <c r="S297" s="10">
        <f>Customers!S296+IFERROR(VLOOKUP(S$4,Switching!$B$35:$F$44,5,0),0)-IFERROR(VLOOKUP(S$4,Switching!$B$23:$F$31,5,0),0)</f>
        <v>5</v>
      </c>
      <c r="T297" s="10">
        <f t="shared" si="20"/>
        <v>12</v>
      </c>
      <c r="U297" s="10">
        <f>Customers!U296+IFERROR(VLOOKUP(U$4,Switching!$B$35:$F$44,5,0),0)-IFERROR(VLOOKUP(U$4,Switching!$B$23:$F$31,5,0),0)</f>
        <v>32</v>
      </c>
      <c r="V297" s="10">
        <f>Customers!V296+IFERROR(VLOOKUP(V$4,Switching!$B$35:$F$44,5,0),0)-IFERROR(VLOOKUP(V$4,Switching!$B$23:$F$31,5,0),0)</f>
        <v>1</v>
      </c>
      <c r="W297" s="10">
        <f>Customers!W296+IFERROR(VLOOKUP(W$4,Switching!$B$35:$F$44,5,0),0)-IFERROR(VLOOKUP(W$4,Switching!$B$23:$F$31,5,0),0)</f>
        <v>22744</v>
      </c>
      <c r="X297" s="35">
        <f t="shared" si="21"/>
        <v>5005</v>
      </c>
      <c r="Y297" s="10">
        <f>Customers!Y296+IFERROR(VLOOKUP(Y$4,Switching!$B$35:$F$44,5,0),0)-IFERROR(VLOOKUP(Y$4,Switching!$B$23:$F$31,5,0),0)</f>
        <v>4154</v>
      </c>
      <c r="Z297" s="10">
        <f>Customers!Z296+IFERROR(VLOOKUP(Z$4,Switching!$B$35:$F$44,5,0),0)-IFERROR(VLOOKUP(Z$4,Switching!$B$23:$F$31,5,0),0)</f>
        <v>851</v>
      </c>
      <c r="AA297" s="10">
        <f>Customers!AA296+IFERROR(VLOOKUP(AA$4,Switching!$B$35:$F$44,5,0),0)-IFERROR(VLOOKUP(AA$4,Switching!$B$23:$F$31,5,0),0)</f>
        <v>19</v>
      </c>
      <c r="AB297" s="10">
        <f>Customers!AB296+IFERROR(VLOOKUP(AB$4,Switching!$B$35:$F$44,5,0),0)-IFERROR(VLOOKUP(AB$4,Switching!$B$23:$F$31,5,0),0)</f>
        <v>187</v>
      </c>
      <c r="AC297" s="10">
        <f>Customers!AC296+IFERROR(VLOOKUP(AC$4,Switching!$B$35:$F$44,5,0),0)-IFERROR(VLOOKUP(AC$4,Switching!$B$23:$F$31,5,0),0)</f>
        <v>4</v>
      </c>
      <c r="AD297" s="10">
        <f>Customers!AD296+IFERROR(VLOOKUP(AD$4,Switching!$B$35:$F$44,5,0),0)-IFERROR(VLOOKUP(AD$4,Switching!$B$23:$F$31,5,0),0)</f>
        <v>18</v>
      </c>
      <c r="AE297" s="10">
        <f>Customers!AE296+IFERROR(VLOOKUP(AE$4,Switching!$B$35:$F$44,5,0),0)-IFERROR(VLOOKUP(AE$4,Switching!$B$23:$F$31,5,0),0)</f>
        <v>130</v>
      </c>
      <c r="AF297" s="10">
        <f>Customers!AF296+IFERROR(VLOOKUP(AF$4,Switching!$B$35:$F$44,5,0),0)-IFERROR(VLOOKUP(AF$4,Switching!$B$23:$F$31,5,0),0)</f>
        <v>13</v>
      </c>
      <c r="AG297" s="10">
        <f>Customers!AG296+IFERROR(VLOOKUP(AG$4,Switching!$B$35:$F$44,5,0),0)-IFERROR(VLOOKUP(AG$4,Switching!$B$23:$F$31,5,0),0)</f>
        <v>12</v>
      </c>
      <c r="AH297" s="10">
        <f>Customers!AH296+IFERROR(VLOOKUP(AH$4,Switching!$B$35:$F$44,5,0),0)-IFERROR(VLOOKUP(AH$4,Switching!$B$23:$F$31,5,0),0)</f>
        <v>409018</v>
      </c>
      <c r="AI297" s="35">
        <f t="shared" si="22"/>
        <v>49247</v>
      </c>
      <c r="AJ297" s="10">
        <f>Customers!AJ296+IFERROR(VLOOKUP(AJ$4,Switching!$B$35:$F$44,5,0),0)-IFERROR(VLOOKUP(AJ$4,Switching!$B$23:$F$31,5,0),0)</f>
        <v>31156.551206651791</v>
      </c>
      <c r="AK297" s="10">
        <f>Customers!AK296+IFERROR(VLOOKUP(AK$4,Switching!$B$35:$F$44,5,0),0)-IFERROR(VLOOKUP(AK$4,Switching!$B$23:$F$31,5,0),0)</f>
        <v>18090.448793348205</v>
      </c>
      <c r="AL297" s="10">
        <f>Customers!AL296+IFERROR(VLOOKUP(AL$4,Switching!$B$35:$F$44,5,0),0)-IFERROR(VLOOKUP(AL$4,Switching!$B$23:$F$31,5,0),0)</f>
        <v>52</v>
      </c>
      <c r="AM297" s="10">
        <f>Customers!AM296+IFERROR(VLOOKUP(AM$4,Switching!$B$35:$F$44,5,0),0)-IFERROR(VLOOKUP(AM$4,Switching!$B$23:$F$31,5,0),0)</f>
        <v>2603</v>
      </c>
      <c r="AN297" s="10">
        <f>Customers!AN296+IFERROR(VLOOKUP(AN$4,Switching!$B$35:$F$44,5,0),0)-IFERROR(VLOOKUP(AN$4,Switching!$B$23:$F$31,5,0),0)</f>
        <v>48</v>
      </c>
      <c r="AO297" s="10">
        <f>Customers!AO296+IFERROR(VLOOKUP(AO$4,Switching!$B$35:$F$44,5,0),0)-IFERROR(VLOOKUP(AO$4,Switching!$B$23:$F$31,5,0),0)</f>
        <v>233</v>
      </c>
      <c r="AP297" s="10">
        <f>Customers!AP296+IFERROR(VLOOKUP(AP$4,Switching!$B$35:$F$44,5,0),0)-IFERROR(VLOOKUP(AP$4,Switching!$B$23:$F$31,5,0),0)</f>
        <v>21</v>
      </c>
      <c r="AQ297" s="10">
        <f>Customers!AQ296+IFERROR(VLOOKUP(AQ$4,Switching!$B$35:$F$44,5,0),0)-IFERROR(VLOOKUP(AQ$4,Switching!$B$23:$F$31,5,0),0)</f>
        <v>208</v>
      </c>
      <c r="AR297" s="10">
        <f>Customers!AR296+IFERROR(VLOOKUP(AR$4,Switching!$B$35:$F$44,5,0),0)-IFERROR(VLOOKUP(AR$4,Switching!$B$23:$F$31,5,0),0)</f>
        <v>74</v>
      </c>
      <c r="AS297" s="10">
        <f>Customers!AS296+IFERROR(VLOOKUP(AS$4,Switching!$B$35:$F$44,5,0),0)-IFERROR(VLOOKUP(AS$4,Switching!$B$23:$F$31,5,0),0)</f>
        <v>100</v>
      </c>
      <c r="AT297" s="10">
        <f>Customers!AT296+IFERROR(VLOOKUP(AT$4,Switching!$B$35:$F$44,5,0),0)-IFERROR(VLOOKUP(AT$4,Switching!$B$23:$F$31,5,0),0)</f>
        <v>156</v>
      </c>
      <c r="AU297" s="10">
        <f>Customers!AU296+IFERROR(VLOOKUP(AU$4,Switching!$B$35:$F$44,5,0),0)-IFERROR(VLOOKUP(AU$4,Switching!$B$23:$F$31,5,0),0)</f>
        <v>12</v>
      </c>
      <c r="AV297" s="10">
        <f>Customers!AV296+IFERROR(VLOOKUP(AV$4,Switching!$B$35:$F$44,5,0),0)-IFERROR(VLOOKUP(AV$4,Switching!$B$23:$F$31,5,0),0)</f>
        <v>905</v>
      </c>
      <c r="AW297" s="10">
        <f>Customers!AW296+IFERROR(VLOOKUP(AW$4,Switching!$B$35:$F$44,5,0),0)-IFERROR(VLOOKUP(AW$4,Switching!$B$23:$F$31,5,0),0)</f>
        <v>1</v>
      </c>
      <c r="AX297" s="10">
        <f>Customers!AX296+IFERROR(VLOOKUP(AX$4,Switching!$B$35:$F$44,5,0),0)-IFERROR(VLOOKUP(AX$4,Switching!$B$23:$F$31,5,0),0)</f>
        <v>2</v>
      </c>
    </row>
    <row r="298" spans="1:50" x14ac:dyDescent="0.25">
      <c r="A298" s="8">
        <v>2038</v>
      </c>
      <c r="B298" s="8">
        <v>11</v>
      </c>
      <c r="C298" s="8" t="s">
        <v>773</v>
      </c>
      <c r="D298" s="10">
        <f>Customers!D297+IFERROR(VLOOKUP(D$4,Switching!$B$35:$F$44,5,0),0)-IFERROR(VLOOKUP(D$4,Switching!$B$23:$F$31,5,0),0)</f>
        <v>471690.56492982397</v>
      </c>
      <c r="E298" s="36">
        <f t="shared" si="23"/>
        <v>749</v>
      </c>
      <c r="F298" s="10">
        <f>Customers!F297+IFERROR(VLOOKUP(F$4,Switching!$B$35:$F$44,5,0),0)-IFERROR(VLOOKUP(F$4,Switching!$B$23:$F$31,5,0),0)</f>
        <v>442</v>
      </c>
      <c r="G298" s="10">
        <f>Customers!G297+IFERROR(VLOOKUP(G$4,Switching!$B$35:$F$44,5,0),0)-IFERROR(VLOOKUP(G$4,Switching!$B$23:$F$31,5,0),0)</f>
        <v>307</v>
      </c>
      <c r="H298" s="35">
        <f t="shared" si="24"/>
        <v>84850</v>
      </c>
      <c r="I298" s="10">
        <f>Customers!I297+IFERROR(VLOOKUP(I$4,Switching!$B$35:$F$44,5,0),0)-IFERROR(VLOOKUP(I$4,Switching!$B$23:$F$31,5,0),0)</f>
        <v>65660.163046918751</v>
      </c>
      <c r="J298" s="10">
        <f>Customers!J297+IFERROR(VLOOKUP(J$4,Switching!$B$35:$F$44,5,0),0)-IFERROR(VLOOKUP(J$4,Switching!$B$23:$F$31,5,0),0)</f>
        <v>19189.836953081249</v>
      </c>
      <c r="K298" s="10">
        <f>Customers!K297+IFERROR(VLOOKUP(K$4,Switching!$B$35:$F$44,5,0),0)-IFERROR(VLOOKUP(K$4,Switching!$B$23:$F$31,5,0),0)</f>
        <v>195</v>
      </c>
      <c r="L298" s="10">
        <f>Customers!L297+IFERROR(VLOOKUP(L$4,Switching!$B$35:$F$44,5,0),0)-IFERROR(VLOOKUP(L$4,Switching!$B$23:$F$31,5,0),0)</f>
        <v>4560</v>
      </c>
      <c r="M298" s="10">
        <f>Customers!M297+IFERROR(VLOOKUP(M$4,Switching!$B$35:$F$44,5,0),0)-IFERROR(VLOOKUP(M$4,Switching!$B$23:$F$31,5,0),0)</f>
        <v>216</v>
      </c>
      <c r="N298" s="10">
        <f>Customers!N297+IFERROR(VLOOKUP(N$4,Switching!$B$35:$F$44,5,0),0)-IFERROR(VLOOKUP(N$4,Switching!$B$23:$F$31,5,0),0)</f>
        <v>524</v>
      </c>
      <c r="O298" s="10">
        <f>Customers!O297+IFERROR(VLOOKUP(O$4,Switching!$B$35:$F$44,5,0),0)-IFERROR(VLOOKUP(O$4,Switching!$B$23:$F$31,5,0),0)</f>
        <v>52</v>
      </c>
      <c r="P298" s="10">
        <f>Customers!P297+IFERROR(VLOOKUP(P$4,Switching!$B$35:$F$44,5,0),0)-IFERROR(VLOOKUP(P$4,Switching!$B$23:$F$31,5,0),0)</f>
        <v>747</v>
      </c>
      <c r="Q298" s="10">
        <f>Customers!Q297+IFERROR(VLOOKUP(Q$4,Switching!$B$35:$F$44,5,0),0)-IFERROR(VLOOKUP(Q$4,Switching!$B$23:$F$31,5,0),0)</f>
        <v>1</v>
      </c>
      <c r="R298" s="10">
        <f>Customers!R297+IFERROR(VLOOKUP(R$4,Switching!$B$35:$F$44,5,0),0)-IFERROR(VLOOKUP(R$4,Switching!$B$23:$F$31,5,0),0)</f>
        <v>6</v>
      </c>
      <c r="S298" s="10">
        <f>Customers!S297+IFERROR(VLOOKUP(S$4,Switching!$B$35:$F$44,5,0),0)-IFERROR(VLOOKUP(S$4,Switching!$B$23:$F$31,5,0),0)</f>
        <v>5</v>
      </c>
      <c r="T298" s="10">
        <f t="shared" si="20"/>
        <v>12</v>
      </c>
      <c r="U298" s="10">
        <f>Customers!U297+IFERROR(VLOOKUP(U$4,Switching!$B$35:$F$44,5,0),0)-IFERROR(VLOOKUP(U$4,Switching!$B$23:$F$31,5,0),0)</f>
        <v>32</v>
      </c>
      <c r="V298" s="10">
        <f>Customers!V297+IFERROR(VLOOKUP(V$4,Switching!$B$35:$F$44,5,0),0)-IFERROR(VLOOKUP(V$4,Switching!$B$23:$F$31,5,0),0)</f>
        <v>1</v>
      </c>
      <c r="W298" s="10">
        <f>Customers!W297+IFERROR(VLOOKUP(W$4,Switching!$B$35:$F$44,5,0),0)-IFERROR(VLOOKUP(W$4,Switching!$B$23:$F$31,5,0),0)</f>
        <v>22749</v>
      </c>
      <c r="X298" s="35">
        <f t="shared" si="21"/>
        <v>5007</v>
      </c>
      <c r="Y298" s="10">
        <f>Customers!Y297+IFERROR(VLOOKUP(Y$4,Switching!$B$35:$F$44,5,0),0)-IFERROR(VLOOKUP(Y$4,Switching!$B$23:$F$31,5,0),0)</f>
        <v>4156</v>
      </c>
      <c r="Z298" s="10">
        <f>Customers!Z297+IFERROR(VLOOKUP(Z$4,Switching!$B$35:$F$44,5,0),0)-IFERROR(VLOOKUP(Z$4,Switching!$B$23:$F$31,5,0),0)</f>
        <v>851</v>
      </c>
      <c r="AA298" s="10">
        <f>Customers!AA297+IFERROR(VLOOKUP(AA$4,Switching!$B$35:$F$44,5,0),0)-IFERROR(VLOOKUP(AA$4,Switching!$B$23:$F$31,5,0),0)</f>
        <v>19</v>
      </c>
      <c r="AB298" s="10">
        <f>Customers!AB297+IFERROR(VLOOKUP(AB$4,Switching!$B$35:$F$44,5,0),0)-IFERROR(VLOOKUP(AB$4,Switching!$B$23:$F$31,5,0),0)</f>
        <v>187</v>
      </c>
      <c r="AC298" s="10">
        <f>Customers!AC297+IFERROR(VLOOKUP(AC$4,Switching!$B$35:$F$44,5,0),0)-IFERROR(VLOOKUP(AC$4,Switching!$B$23:$F$31,5,0),0)</f>
        <v>4</v>
      </c>
      <c r="AD298" s="10">
        <f>Customers!AD297+IFERROR(VLOOKUP(AD$4,Switching!$B$35:$F$44,5,0),0)-IFERROR(VLOOKUP(AD$4,Switching!$B$23:$F$31,5,0),0)</f>
        <v>18</v>
      </c>
      <c r="AE298" s="10">
        <f>Customers!AE297+IFERROR(VLOOKUP(AE$4,Switching!$B$35:$F$44,5,0),0)-IFERROR(VLOOKUP(AE$4,Switching!$B$23:$F$31,5,0),0)</f>
        <v>130</v>
      </c>
      <c r="AF298" s="10">
        <f>Customers!AF297+IFERROR(VLOOKUP(AF$4,Switching!$B$35:$F$44,5,0),0)-IFERROR(VLOOKUP(AF$4,Switching!$B$23:$F$31,5,0),0)</f>
        <v>13</v>
      </c>
      <c r="AG298" s="10">
        <f>Customers!AG297+IFERROR(VLOOKUP(AG$4,Switching!$B$35:$F$44,5,0),0)-IFERROR(VLOOKUP(AG$4,Switching!$B$23:$F$31,5,0),0)</f>
        <v>12</v>
      </c>
      <c r="AH298" s="10">
        <f>Customers!AH297+IFERROR(VLOOKUP(AH$4,Switching!$B$35:$F$44,5,0),0)-IFERROR(VLOOKUP(AH$4,Switching!$B$23:$F$31,5,0),0)</f>
        <v>409157</v>
      </c>
      <c r="AI298" s="35">
        <f t="shared" si="22"/>
        <v>49264</v>
      </c>
      <c r="AJ298" s="10">
        <f>Customers!AJ297+IFERROR(VLOOKUP(AJ$4,Switching!$B$35:$F$44,5,0),0)-IFERROR(VLOOKUP(AJ$4,Switching!$B$23:$F$31,5,0),0)</f>
        <v>31167.306879379885</v>
      </c>
      <c r="AK298" s="10">
        <f>Customers!AK297+IFERROR(VLOOKUP(AK$4,Switching!$B$35:$F$44,5,0),0)-IFERROR(VLOOKUP(AK$4,Switching!$B$23:$F$31,5,0),0)</f>
        <v>18096.693120620112</v>
      </c>
      <c r="AL298" s="10">
        <f>Customers!AL297+IFERROR(VLOOKUP(AL$4,Switching!$B$35:$F$44,5,0),0)-IFERROR(VLOOKUP(AL$4,Switching!$B$23:$F$31,5,0),0)</f>
        <v>52</v>
      </c>
      <c r="AM298" s="10">
        <f>Customers!AM297+IFERROR(VLOOKUP(AM$4,Switching!$B$35:$F$44,5,0),0)-IFERROR(VLOOKUP(AM$4,Switching!$B$23:$F$31,5,0),0)</f>
        <v>2603</v>
      </c>
      <c r="AN298" s="10">
        <f>Customers!AN297+IFERROR(VLOOKUP(AN$4,Switching!$B$35:$F$44,5,0),0)-IFERROR(VLOOKUP(AN$4,Switching!$B$23:$F$31,5,0),0)</f>
        <v>48</v>
      </c>
      <c r="AO298" s="10">
        <f>Customers!AO297+IFERROR(VLOOKUP(AO$4,Switching!$B$35:$F$44,5,0),0)-IFERROR(VLOOKUP(AO$4,Switching!$B$23:$F$31,5,0),0)</f>
        <v>233</v>
      </c>
      <c r="AP298" s="10">
        <f>Customers!AP297+IFERROR(VLOOKUP(AP$4,Switching!$B$35:$F$44,5,0),0)-IFERROR(VLOOKUP(AP$4,Switching!$B$23:$F$31,5,0),0)</f>
        <v>21</v>
      </c>
      <c r="AQ298" s="10">
        <f>Customers!AQ297+IFERROR(VLOOKUP(AQ$4,Switching!$B$35:$F$44,5,0),0)-IFERROR(VLOOKUP(AQ$4,Switching!$B$23:$F$31,5,0),0)</f>
        <v>208</v>
      </c>
      <c r="AR298" s="10">
        <f>Customers!AR297+IFERROR(VLOOKUP(AR$4,Switching!$B$35:$F$44,5,0),0)-IFERROR(VLOOKUP(AR$4,Switching!$B$23:$F$31,5,0),0)</f>
        <v>74</v>
      </c>
      <c r="AS298" s="10">
        <f>Customers!AS297+IFERROR(VLOOKUP(AS$4,Switching!$B$35:$F$44,5,0),0)-IFERROR(VLOOKUP(AS$4,Switching!$B$23:$F$31,5,0),0)</f>
        <v>100</v>
      </c>
      <c r="AT298" s="10">
        <f>Customers!AT297+IFERROR(VLOOKUP(AT$4,Switching!$B$35:$F$44,5,0),0)-IFERROR(VLOOKUP(AT$4,Switching!$B$23:$F$31,5,0),0)</f>
        <v>156</v>
      </c>
      <c r="AU298" s="10">
        <f>Customers!AU297+IFERROR(VLOOKUP(AU$4,Switching!$B$35:$F$44,5,0),0)-IFERROR(VLOOKUP(AU$4,Switching!$B$23:$F$31,5,0),0)</f>
        <v>12</v>
      </c>
      <c r="AV298" s="10">
        <f>Customers!AV297+IFERROR(VLOOKUP(AV$4,Switching!$B$35:$F$44,5,0),0)-IFERROR(VLOOKUP(AV$4,Switching!$B$23:$F$31,5,0),0)</f>
        <v>905</v>
      </c>
      <c r="AW298" s="10">
        <f>Customers!AW297+IFERROR(VLOOKUP(AW$4,Switching!$B$35:$F$44,5,0),0)-IFERROR(VLOOKUP(AW$4,Switching!$B$23:$F$31,5,0),0)</f>
        <v>1</v>
      </c>
      <c r="AX298" s="10">
        <f>Customers!AX297+IFERROR(VLOOKUP(AX$4,Switching!$B$35:$F$44,5,0),0)-IFERROR(VLOOKUP(AX$4,Switching!$B$23:$F$31,5,0),0)</f>
        <v>2</v>
      </c>
    </row>
    <row r="299" spans="1:50" x14ac:dyDescent="0.25">
      <c r="A299" s="8">
        <v>2038</v>
      </c>
      <c r="B299" s="8">
        <v>12</v>
      </c>
      <c r="C299" s="8" t="s">
        <v>774</v>
      </c>
      <c r="D299" s="10">
        <f>Customers!D298+IFERROR(VLOOKUP(D$4,Switching!$B$35:$F$44,5,0),0)-IFERROR(VLOOKUP(D$4,Switching!$B$23:$F$31,5,0),0)</f>
        <v>471803.84202645603</v>
      </c>
      <c r="E299" s="36">
        <f t="shared" si="23"/>
        <v>747</v>
      </c>
      <c r="F299" s="10">
        <f>Customers!F298+IFERROR(VLOOKUP(F$4,Switching!$B$35:$F$44,5,0),0)-IFERROR(VLOOKUP(F$4,Switching!$B$23:$F$31,5,0),0)</f>
        <v>441</v>
      </c>
      <c r="G299" s="10">
        <f>Customers!G298+IFERROR(VLOOKUP(G$4,Switching!$B$35:$F$44,5,0),0)-IFERROR(VLOOKUP(G$4,Switching!$B$23:$F$31,5,0),0)</f>
        <v>306</v>
      </c>
      <c r="H299" s="35">
        <f t="shared" si="24"/>
        <v>84860</v>
      </c>
      <c r="I299" s="10">
        <f>Customers!I298+IFERROR(VLOOKUP(I$4,Switching!$B$35:$F$44,5,0),0)-IFERROR(VLOOKUP(I$4,Switching!$B$23:$F$31,5,0),0)</f>
        <v>65667.911458206523</v>
      </c>
      <c r="J299" s="10">
        <f>Customers!J298+IFERROR(VLOOKUP(J$4,Switching!$B$35:$F$44,5,0),0)-IFERROR(VLOOKUP(J$4,Switching!$B$23:$F$31,5,0),0)</f>
        <v>19192.088541793481</v>
      </c>
      <c r="K299" s="10">
        <f>Customers!K298+IFERROR(VLOOKUP(K$4,Switching!$B$35:$F$44,5,0),0)-IFERROR(VLOOKUP(K$4,Switching!$B$23:$F$31,5,0),0)</f>
        <v>195</v>
      </c>
      <c r="L299" s="10">
        <f>Customers!L298+IFERROR(VLOOKUP(L$4,Switching!$B$35:$F$44,5,0),0)-IFERROR(VLOOKUP(L$4,Switching!$B$23:$F$31,5,0),0)</f>
        <v>4560</v>
      </c>
      <c r="M299" s="10">
        <f>Customers!M298+IFERROR(VLOOKUP(M$4,Switching!$B$35:$F$44,5,0),0)-IFERROR(VLOOKUP(M$4,Switching!$B$23:$F$31,5,0),0)</f>
        <v>216</v>
      </c>
      <c r="N299" s="10">
        <f>Customers!N298+IFERROR(VLOOKUP(N$4,Switching!$B$35:$F$44,5,0),0)-IFERROR(VLOOKUP(N$4,Switching!$B$23:$F$31,5,0),0)</f>
        <v>524</v>
      </c>
      <c r="O299" s="10">
        <f>Customers!O298+IFERROR(VLOOKUP(O$4,Switching!$B$35:$F$44,5,0),0)-IFERROR(VLOOKUP(O$4,Switching!$B$23:$F$31,5,0),0)</f>
        <v>52</v>
      </c>
      <c r="P299" s="10">
        <f>Customers!P298+IFERROR(VLOOKUP(P$4,Switching!$B$35:$F$44,5,0),0)-IFERROR(VLOOKUP(P$4,Switching!$B$23:$F$31,5,0),0)</f>
        <v>747</v>
      </c>
      <c r="Q299" s="10">
        <f>Customers!Q298+IFERROR(VLOOKUP(Q$4,Switching!$B$35:$F$44,5,0),0)-IFERROR(VLOOKUP(Q$4,Switching!$B$23:$F$31,5,0),0)</f>
        <v>1</v>
      </c>
      <c r="R299" s="10">
        <f>Customers!R298+IFERROR(VLOOKUP(R$4,Switching!$B$35:$F$44,5,0),0)-IFERROR(VLOOKUP(R$4,Switching!$B$23:$F$31,5,0),0)</f>
        <v>6</v>
      </c>
      <c r="S299" s="10">
        <f>Customers!S298+IFERROR(VLOOKUP(S$4,Switching!$B$35:$F$44,5,0),0)-IFERROR(VLOOKUP(S$4,Switching!$B$23:$F$31,5,0),0)</f>
        <v>5</v>
      </c>
      <c r="T299" s="10">
        <f t="shared" si="20"/>
        <v>12</v>
      </c>
      <c r="U299" s="10">
        <f>Customers!U298+IFERROR(VLOOKUP(U$4,Switching!$B$35:$F$44,5,0),0)-IFERROR(VLOOKUP(U$4,Switching!$B$23:$F$31,5,0),0)</f>
        <v>32</v>
      </c>
      <c r="V299" s="10">
        <f>Customers!V298+IFERROR(VLOOKUP(V$4,Switching!$B$35:$F$44,5,0),0)-IFERROR(VLOOKUP(V$4,Switching!$B$23:$F$31,5,0),0)</f>
        <v>1</v>
      </c>
      <c r="W299" s="10">
        <f>Customers!W298+IFERROR(VLOOKUP(W$4,Switching!$B$35:$F$44,5,0),0)-IFERROR(VLOOKUP(W$4,Switching!$B$23:$F$31,5,0),0)</f>
        <v>22753</v>
      </c>
      <c r="X299" s="35">
        <f t="shared" si="21"/>
        <v>5009</v>
      </c>
      <c r="Y299" s="10">
        <f>Customers!Y298+IFERROR(VLOOKUP(Y$4,Switching!$B$35:$F$44,5,0),0)-IFERROR(VLOOKUP(Y$4,Switching!$B$23:$F$31,5,0),0)</f>
        <v>4157</v>
      </c>
      <c r="Z299" s="10">
        <f>Customers!Z298+IFERROR(VLOOKUP(Z$4,Switching!$B$35:$F$44,5,0),0)-IFERROR(VLOOKUP(Z$4,Switching!$B$23:$F$31,5,0),0)</f>
        <v>852</v>
      </c>
      <c r="AA299" s="10">
        <f>Customers!AA298+IFERROR(VLOOKUP(AA$4,Switching!$B$35:$F$44,5,0),0)-IFERROR(VLOOKUP(AA$4,Switching!$B$23:$F$31,5,0),0)</f>
        <v>19</v>
      </c>
      <c r="AB299" s="10">
        <f>Customers!AB298+IFERROR(VLOOKUP(AB$4,Switching!$B$35:$F$44,5,0),0)-IFERROR(VLOOKUP(AB$4,Switching!$B$23:$F$31,5,0),0)</f>
        <v>187</v>
      </c>
      <c r="AC299" s="10">
        <f>Customers!AC298+IFERROR(VLOOKUP(AC$4,Switching!$B$35:$F$44,5,0),0)-IFERROR(VLOOKUP(AC$4,Switching!$B$23:$F$31,5,0),0)</f>
        <v>4</v>
      </c>
      <c r="AD299" s="10">
        <f>Customers!AD298+IFERROR(VLOOKUP(AD$4,Switching!$B$35:$F$44,5,0),0)-IFERROR(VLOOKUP(AD$4,Switching!$B$23:$F$31,5,0),0)</f>
        <v>18</v>
      </c>
      <c r="AE299" s="10">
        <f>Customers!AE298+IFERROR(VLOOKUP(AE$4,Switching!$B$35:$F$44,5,0),0)-IFERROR(VLOOKUP(AE$4,Switching!$B$23:$F$31,5,0),0)</f>
        <v>130</v>
      </c>
      <c r="AF299" s="10">
        <f>Customers!AF298+IFERROR(VLOOKUP(AF$4,Switching!$B$35:$F$44,5,0),0)-IFERROR(VLOOKUP(AF$4,Switching!$B$23:$F$31,5,0),0)</f>
        <v>13</v>
      </c>
      <c r="AG299" s="10">
        <f>Customers!AG298+IFERROR(VLOOKUP(AG$4,Switching!$B$35:$F$44,5,0),0)-IFERROR(VLOOKUP(AG$4,Switching!$B$23:$F$31,5,0),0)</f>
        <v>12</v>
      </c>
      <c r="AH299" s="10">
        <f>Customers!AH298+IFERROR(VLOOKUP(AH$4,Switching!$B$35:$F$44,5,0),0)-IFERROR(VLOOKUP(AH$4,Switching!$B$23:$F$31,5,0),0)</f>
        <v>409295</v>
      </c>
      <c r="AI299" s="35">
        <f t="shared" si="22"/>
        <v>49281</v>
      </c>
      <c r="AJ299" s="10">
        <f>Customers!AJ298+IFERROR(VLOOKUP(AJ$4,Switching!$B$35:$F$44,5,0),0)-IFERROR(VLOOKUP(AJ$4,Switching!$B$23:$F$31,5,0),0)</f>
        <v>31178.062552107978</v>
      </c>
      <c r="AK299" s="10">
        <f>Customers!AK298+IFERROR(VLOOKUP(AK$4,Switching!$B$35:$F$44,5,0),0)-IFERROR(VLOOKUP(AK$4,Switching!$B$23:$F$31,5,0),0)</f>
        <v>18102.937447892022</v>
      </c>
      <c r="AL299" s="10">
        <f>Customers!AL298+IFERROR(VLOOKUP(AL$4,Switching!$B$35:$F$44,5,0),0)-IFERROR(VLOOKUP(AL$4,Switching!$B$23:$F$31,5,0),0)</f>
        <v>52</v>
      </c>
      <c r="AM299" s="10">
        <f>Customers!AM298+IFERROR(VLOOKUP(AM$4,Switching!$B$35:$F$44,5,0),0)-IFERROR(VLOOKUP(AM$4,Switching!$B$23:$F$31,5,0),0)</f>
        <v>2603</v>
      </c>
      <c r="AN299" s="10">
        <f>Customers!AN298+IFERROR(VLOOKUP(AN$4,Switching!$B$35:$F$44,5,0),0)-IFERROR(VLOOKUP(AN$4,Switching!$B$23:$F$31,5,0),0)</f>
        <v>48</v>
      </c>
      <c r="AO299" s="10">
        <f>Customers!AO298+IFERROR(VLOOKUP(AO$4,Switching!$B$35:$F$44,5,0),0)-IFERROR(VLOOKUP(AO$4,Switching!$B$23:$F$31,5,0),0)</f>
        <v>233</v>
      </c>
      <c r="AP299" s="10">
        <f>Customers!AP298+IFERROR(VLOOKUP(AP$4,Switching!$B$35:$F$44,5,0),0)-IFERROR(VLOOKUP(AP$4,Switching!$B$23:$F$31,5,0),0)</f>
        <v>21</v>
      </c>
      <c r="AQ299" s="10">
        <f>Customers!AQ298+IFERROR(VLOOKUP(AQ$4,Switching!$B$35:$F$44,5,0),0)-IFERROR(VLOOKUP(AQ$4,Switching!$B$23:$F$31,5,0),0)</f>
        <v>208</v>
      </c>
      <c r="AR299" s="10">
        <f>Customers!AR298+IFERROR(VLOOKUP(AR$4,Switching!$B$35:$F$44,5,0),0)-IFERROR(VLOOKUP(AR$4,Switching!$B$23:$F$31,5,0),0)</f>
        <v>74</v>
      </c>
      <c r="AS299" s="10">
        <f>Customers!AS298+IFERROR(VLOOKUP(AS$4,Switching!$B$35:$F$44,5,0),0)-IFERROR(VLOOKUP(AS$4,Switching!$B$23:$F$31,5,0),0)</f>
        <v>100</v>
      </c>
      <c r="AT299" s="10">
        <f>Customers!AT298+IFERROR(VLOOKUP(AT$4,Switching!$B$35:$F$44,5,0),0)-IFERROR(VLOOKUP(AT$4,Switching!$B$23:$F$31,5,0),0)</f>
        <v>156</v>
      </c>
      <c r="AU299" s="10">
        <f>Customers!AU298+IFERROR(VLOOKUP(AU$4,Switching!$B$35:$F$44,5,0),0)-IFERROR(VLOOKUP(AU$4,Switching!$B$23:$F$31,5,0),0)</f>
        <v>12</v>
      </c>
      <c r="AV299" s="10">
        <f>Customers!AV298+IFERROR(VLOOKUP(AV$4,Switching!$B$35:$F$44,5,0),0)-IFERROR(VLOOKUP(AV$4,Switching!$B$23:$F$31,5,0),0)</f>
        <v>905</v>
      </c>
      <c r="AW299" s="10">
        <f>Customers!AW298+IFERROR(VLOOKUP(AW$4,Switching!$B$35:$F$44,5,0),0)-IFERROR(VLOOKUP(AW$4,Switching!$B$23:$F$31,5,0),0)</f>
        <v>1</v>
      </c>
      <c r="AX299" s="10">
        <f>Customers!AX298+IFERROR(VLOOKUP(AX$4,Switching!$B$35:$F$44,5,0),0)-IFERROR(VLOOKUP(AX$4,Switching!$B$23:$F$31,5,0),0)</f>
        <v>2</v>
      </c>
    </row>
    <row r="300" spans="1:50" x14ac:dyDescent="0.25">
      <c r="A300" s="8">
        <v>2039</v>
      </c>
      <c r="B300" s="8">
        <v>1</v>
      </c>
      <c r="C300" s="8" t="s">
        <v>775</v>
      </c>
      <c r="D300" s="10">
        <f>Customers!D299+IFERROR(VLOOKUP(D$4,Switching!$B$35:$F$44,5,0),0)-IFERROR(VLOOKUP(D$4,Switching!$B$23:$F$31,5,0),0)</f>
        <v>471917.11912308697</v>
      </c>
      <c r="E300" s="36">
        <f t="shared" si="23"/>
        <v>748</v>
      </c>
      <c r="F300" s="10">
        <f>Customers!F299+IFERROR(VLOOKUP(F$4,Switching!$B$35:$F$44,5,0),0)-IFERROR(VLOOKUP(F$4,Switching!$B$23:$F$31,5,0),0)</f>
        <v>441</v>
      </c>
      <c r="G300" s="10">
        <f>Customers!G299+IFERROR(VLOOKUP(G$4,Switching!$B$35:$F$44,5,0),0)-IFERROR(VLOOKUP(G$4,Switching!$B$23:$F$31,5,0),0)</f>
        <v>307</v>
      </c>
      <c r="H300" s="35">
        <f t="shared" si="24"/>
        <v>84870</v>
      </c>
      <c r="I300" s="10">
        <f>Customers!I299+IFERROR(VLOOKUP(I$4,Switching!$B$35:$F$44,5,0),0)-IFERROR(VLOOKUP(I$4,Switching!$B$23:$F$31,5,0),0)</f>
        <v>65675.659869494295</v>
      </c>
      <c r="J300" s="10">
        <f>Customers!J299+IFERROR(VLOOKUP(J$4,Switching!$B$35:$F$44,5,0),0)-IFERROR(VLOOKUP(J$4,Switching!$B$23:$F$31,5,0),0)</f>
        <v>19194.340130505709</v>
      </c>
      <c r="K300" s="10">
        <f>Customers!K299+IFERROR(VLOOKUP(K$4,Switching!$B$35:$F$44,5,0),0)-IFERROR(VLOOKUP(K$4,Switching!$B$23:$F$31,5,0),0)</f>
        <v>195</v>
      </c>
      <c r="L300" s="10">
        <f>Customers!L299+IFERROR(VLOOKUP(L$4,Switching!$B$35:$F$44,5,0),0)-IFERROR(VLOOKUP(L$4,Switching!$B$23:$F$31,5,0),0)</f>
        <v>4560</v>
      </c>
      <c r="M300" s="10">
        <f>Customers!M299+IFERROR(VLOOKUP(M$4,Switching!$B$35:$F$44,5,0),0)-IFERROR(VLOOKUP(M$4,Switching!$B$23:$F$31,5,0),0)</f>
        <v>216</v>
      </c>
      <c r="N300" s="10">
        <f>Customers!N299+IFERROR(VLOOKUP(N$4,Switching!$B$35:$F$44,5,0),0)-IFERROR(VLOOKUP(N$4,Switching!$B$23:$F$31,5,0),0)</f>
        <v>524</v>
      </c>
      <c r="O300" s="10">
        <f>Customers!O299+IFERROR(VLOOKUP(O$4,Switching!$B$35:$F$44,5,0),0)-IFERROR(VLOOKUP(O$4,Switching!$B$23:$F$31,5,0),0)</f>
        <v>52</v>
      </c>
      <c r="P300" s="10">
        <f>Customers!P299+IFERROR(VLOOKUP(P$4,Switching!$B$35:$F$44,5,0),0)-IFERROR(VLOOKUP(P$4,Switching!$B$23:$F$31,5,0),0)</f>
        <v>747</v>
      </c>
      <c r="Q300" s="10">
        <f>Customers!Q299+IFERROR(VLOOKUP(Q$4,Switching!$B$35:$F$44,5,0),0)-IFERROR(VLOOKUP(Q$4,Switching!$B$23:$F$31,5,0),0)</f>
        <v>1</v>
      </c>
      <c r="R300" s="10">
        <f>Customers!R299+IFERROR(VLOOKUP(R$4,Switching!$B$35:$F$44,5,0),0)-IFERROR(VLOOKUP(R$4,Switching!$B$23:$F$31,5,0),0)</f>
        <v>6</v>
      </c>
      <c r="S300" s="10">
        <f>Customers!S299+IFERROR(VLOOKUP(S$4,Switching!$B$35:$F$44,5,0),0)-IFERROR(VLOOKUP(S$4,Switching!$B$23:$F$31,5,0),0)</f>
        <v>5</v>
      </c>
      <c r="T300" s="10">
        <f t="shared" si="20"/>
        <v>12</v>
      </c>
      <c r="U300" s="10">
        <f>Customers!U299+IFERROR(VLOOKUP(U$4,Switching!$B$35:$F$44,5,0),0)-IFERROR(VLOOKUP(U$4,Switching!$B$23:$F$31,5,0),0)</f>
        <v>32</v>
      </c>
      <c r="V300" s="10">
        <f>Customers!V299+IFERROR(VLOOKUP(V$4,Switching!$B$35:$F$44,5,0),0)-IFERROR(VLOOKUP(V$4,Switching!$B$23:$F$31,5,0),0)</f>
        <v>1</v>
      </c>
      <c r="W300" s="10">
        <f>Customers!W299+IFERROR(VLOOKUP(W$4,Switching!$B$35:$F$44,5,0),0)-IFERROR(VLOOKUP(W$4,Switching!$B$23:$F$31,5,0),0)</f>
        <v>22728</v>
      </c>
      <c r="X300" s="35">
        <f t="shared" si="21"/>
        <v>5011</v>
      </c>
      <c r="Y300" s="10">
        <f>Customers!Y299+IFERROR(VLOOKUP(Y$4,Switching!$B$35:$F$44,5,0),0)-IFERROR(VLOOKUP(Y$4,Switching!$B$23:$F$31,5,0),0)</f>
        <v>4159</v>
      </c>
      <c r="Z300" s="10">
        <f>Customers!Z299+IFERROR(VLOOKUP(Z$4,Switching!$B$35:$F$44,5,0),0)-IFERROR(VLOOKUP(Z$4,Switching!$B$23:$F$31,5,0),0)</f>
        <v>852</v>
      </c>
      <c r="AA300" s="10">
        <f>Customers!AA299+IFERROR(VLOOKUP(AA$4,Switching!$B$35:$F$44,5,0),0)-IFERROR(VLOOKUP(AA$4,Switching!$B$23:$F$31,5,0),0)</f>
        <v>19</v>
      </c>
      <c r="AB300" s="10">
        <f>Customers!AB299+IFERROR(VLOOKUP(AB$4,Switching!$B$35:$F$44,5,0),0)-IFERROR(VLOOKUP(AB$4,Switching!$B$23:$F$31,5,0),0)</f>
        <v>187</v>
      </c>
      <c r="AC300" s="10">
        <f>Customers!AC299+IFERROR(VLOOKUP(AC$4,Switching!$B$35:$F$44,5,0),0)-IFERROR(VLOOKUP(AC$4,Switching!$B$23:$F$31,5,0),0)</f>
        <v>4</v>
      </c>
      <c r="AD300" s="10">
        <f>Customers!AD299+IFERROR(VLOOKUP(AD$4,Switching!$B$35:$F$44,5,0),0)-IFERROR(VLOOKUP(AD$4,Switching!$B$23:$F$31,5,0),0)</f>
        <v>18</v>
      </c>
      <c r="AE300" s="10">
        <f>Customers!AE299+IFERROR(VLOOKUP(AE$4,Switching!$B$35:$F$44,5,0),0)-IFERROR(VLOOKUP(AE$4,Switching!$B$23:$F$31,5,0),0)</f>
        <v>130</v>
      </c>
      <c r="AF300" s="10">
        <f>Customers!AF299+IFERROR(VLOOKUP(AF$4,Switching!$B$35:$F$44,5,0),0)-IFERROR(VLOOKUP(AF$4,Switching!$B$23:$F$31,5,0),0)</f>
        <v>13</v>
      </c>
      <c r="AG300" s="10">
        <f>Customers!AG299+IFERROR(VLOOKUP(AG$4,Switching!$B$35:$F$44,5,0),0)-IFERROR(VLOOKUP(AG$4,Switching!$B$23:$F$31,5,0),0)</f>
        <v>12</v>
      </c>
      <c r="AH300" s="10">
        <f>Customers!AH299+IFERROR(VLOOKUP(AH$4,Switching!$B$35:$F$44,5,0),0)-IFERROR(VLOOKUP(AH$4,Switching!$B$23:$F$31,5,0),0)</f>
        <v>409434</v>
      </c>
      <c r="AI300" s="35">
        <f t="shared" si="22"/>
        <v>49298</v>
      </c>
      <c r="AJ300" s="10">
        <f>Customers!AJ299+IFERROR(VLOOKUP(AJ$4,Switching!$B$35:$F$44,5,0),0)-IFERROR(VLOOKUP(AJ$4,Switching!$B$23:$F$31,5,0),0)</f>
        <v>31188.818224836068</v>
      </c>
      <c r="AK300" s="10">
        <f>Customers!AK299+IFERROR(VLOOKUP(AK$4,Switching!$B$35:$F$44,5,0),0)-IFERROR(VLOOKUP(AK$4,Switching!$B$23:$F$31,5,0),0)</f>
        <v>18109.181775163928</v>
      </c>
      <c r="AL300" s="10">
        <f>Customers!AL299+IFERROR(VLOOKUP(AL$4,Switching!$B$35:$F$44,5,0),0)-IFERROR(VLOOKUP(AL$4,Switching!$B$23:$F$31,5,0),0)</f>
        <v>52</v>
      </c>
      <c r="AM300" s="10">
        <f>Customers!AM299+IFERROR(VLOOKUP(AM$4,Switching!$B$35:$F$44,5,0),0)-IFERROR(VLOOKUP(AM$4,Switching!$B$23:$F$31,5,0),0)</f>
        <v>2603</v>
      </c>
      <c r="AN300" s="10">
        <f>Customers!AN299+IFERROR(VLOOKUP(AN$4,Switching!$B$35:$F$44,5,0),0)-IFERROR(VLOOKUP(AN$4,Switching!$B$23:$F$31,5,0),0)</f>
        <v>48</v>
      </c>
      <c r="AO300" s="10">
        <f>Customers!AO299+IFERROR(VLOOKUP(AO$4,Switching!$B$35:$F$44,5,0),0)-IFERROR(VLOOKUP(AO$4,Switching!$B$23:$F$31,5,0),0)</f>
        <v>233</v>
      </c>
      <c r="AP300" s="10">
        <f>Customers!AP299+IFERROR(VLOOKUP(AP$4,Switching!$B$35:$F$44,5,0),0)-IFERROR(VLOOKUP(AP$4,Switching!$B$23:$F$31,5,0),0)</f>
        <v>21</v>
      </c>
      <c r="AQ300" s="10">
        <f>Customers!AQ299+IFERROR(VLOOKUP(AQ$4,Switching!$B$35:$F$44,5,0),0)-IFERROR(VLOOKUP(AQ$4,Switching!$B$23:$F$31,5,0),0)</f>
        <v>208</v>
      </c>
      <c r="AR300" s="10">
        <f>Customers!AR299+IFERROR(VLOOKUP(AR$4,Switching!$B$35:$F$44,5,0),0)-IFERROR(VLOOKUP(AR$4,Switching!$B$23:$F$31,5,0),0)</f>
        <v>74</v>
      </c>
      <c r="AS300" s="10">
        <f>Customers!AS299+IFERROR(VLOOKUP(AS$4,Switching!$B$35:$F$44,5,0),0)-IFERROR(VLOOKUP(AS$4,Switching!$B$23:$F$31,5,0),0)</f>
        <v>100</v>
      </c>
      <c r="AT300" s="10">
        <f>Customers!AT299+IFERROR(VLOOKUP(AT$4,Switching!$B$35:$F$44,5,0),0)-IFERROR(VLOOKUP(AT$4,Switching!$B$23:$F$31,5,0),0)</f>
        <v>156</v>
      </c>
      <c r="AU300" s="10">
        <f>Customers!AU299+IFERROR(VLOOKUP(AU$4,Switching!$B$35:$F$44,5,0),0)-IFERROR(VLOOKUP(AU$4,Switching!$B$23:$F$31,5,0),0)</f>
        <v>12</v>
      </c>
      <c r="AV300" s="10">
        <f>Customers!AV299+IFERROR(VLOOKUP(AV$4,Switching!$B$35:$F$44,5,0),0)-IFERROR(VLOOKUP(AV$4,Switching!$B$23:$F$31,5,0),0)</f>
        <v>905</v>
      </c>
      <c r="AW300" s="10">
        <f>Customers!AW299+IFERROR(VLOOKUP(AW$4,Switching!$B$35:$F$44,5,0),0)-IFERROR(VLOOKUP(AW$4,Switching!$B$23:$F$31,5,0),0)</f>
        <v>1</v>
      </c>
      <c r="AX300" s="10">
        <f>Customers!AX299+IFERROR(VLOOKUP(AX$4,Switching!$B$35:$F$44,5,0),0)-IFERROR(VLOOKUP(AX$4,Switching!$B$23:$F$31,5,0),0)</f>
        <v>2</v>
      </c>
    </row>
    <row r="301" spans="1:50" x14ac:dyDescent="0.25">
      <c r="A301" s="8">
        <v>2039</v>
      </c>
      <c r="B301" s="8">
        <v>2</v>
      </c>
      <c r="C301" s="8" t="s">
        <v>776</v>
      </c>
      <c r="D301" s="10">
        <f>Customers!D300+IFERROR(VLOOKUP(D$4,Switching!$B$35:$F$44,5,0),0)-IFERROR(VLOOKUP(D$4,Switching!$B$23:$F$31,5,0),0)</f>
        <v>472030.39608303702</v>
      </c>
      <c r="E301" s="36">
        <f t="shared" si="23"/>
        <v>748</v>
      </c>
      <c r="F301" s="10">
        <f>Customers!F300+IFERROR(VLOOKUP(F$4,Switching!$B$35:$F$44,5,0),0)-IFERROR(VLOOKUP(F$4,Switching!$B$23:$F$31,5,0),0)</f>
        <v>441</v>
      </c>
      <c r="G301" s="10">
        <f>Customers!G300+IFERROR(VLOOKUP(G$4,Switching!$B$35:$F$44,5,0),0)-IFERROR(VLOOKUP(G$4,Switching!$B$23:$F$31,5,0),0)</f>
        <v>307</v>
      </c>
      <c r="H301" s="35">
        <f t="shared" si="24"/>
        <v>84880</v>
      </c>
      <c r="I301" s="10">
        <f>Customers!I300+IFERROR(VLOOKUP(I$4,Switching!$B$35:$F$44,5,0),0)-IFERROR(VLOOKUP(I$4,Switching!$B$23:$F$31,5,0),0)</f>
        <v>65683.408280782067</v>
      </c>
      <c r="J301" s="10">
        <f>Customers!J300+IFERROR(VLOOKUP(J$4,Switching!$B$35:$F$44,5,0),0)-IFERROR(VLOOKUP(J$4,Switching!$B$23:$F$31,5,0),0)</f>
        <v>19196.59171921794</v>
      </c>
      <c r="K301" s="10">
        <f>Customers!K300+IFERROR(VLOOKUP(K$4,Switching!$B$35:$F$44,5,0),0)-IFERROR(VLOOKUP(K$4,Switching!$B$23:$F$31,5,0),0)</f>
        <v>195</v>
      </c>
      <c r="L301" s="10">
        <f>Customers!L300+IFERROR(VLOOKUP(L$4,Switching!$B$35:$F$44,5,0),0)-IFERROR(VLOOKUP(L$4,Switching!$B$23:$F$31,5,0),0)</f>
        <v>4560</v>
      </c>
      <c r="M301" s="10">
        <f>Customers!M300+IFERROR(VLOOKUP(M$4,Switching!$B$35:$F$44,5,0),0)-IFERROR(VLOOKUP(M$4,Switching!$B$23:$F$31,5,0),0)</f>
        <v>216</v>
      </c>
      <c r="N301" s="10">
        <f>Customers!N300+IFERROR(VLOOKUP(N$4,Switching!$B$35:$F$44,5,0),0)-IFERROR(VLOOKUP(N$4,Switching!$B$23:$F$31,5,0),0)</f>
        <v>524</v>
      </c>
      <c r="O301" s="10">
        <f>Customers!O300+IFERROR(VLOOKUP(O$4,Switching!$B$35:$F$44,5,0),0)-IFERROR(VLOOKUP(O$4,Switching!$B$23:$F$31,5,0),0)</f>
        <v>52</v>
      </c>
      <c r="P301" s="10">
        <f>Customers!P300+IFERROR(VLOOKUP(P$4,Switching!$B$35:$F$44,5,0),0)-IFERROR(VLOOKUP(P$4,Switching!$B$23:$F$31,5,0),0)</f>
        <v>747</v>
      </c>
      <c r="Q301" s="10">
        <f>Customers!Q300+IFERROR(VLOOKUP(Q$4,Switching!$B$35:$F$44,5,0),0)-IFERROR(VLOOKUP(Q$4,Switching!$B$23:$F$31,5,0),0)</f>
        <v>1</v>
      </c>
      <c r="R301" s="10">
        <f>Customers!R300+IFERROR(VLOOKUP(R$4,Switching!$B$35:$F$44,5,0),0)-IFERROR(VLOOKUP(R$4,Switching!$B$23:$F$31,5,0),0)</f>
        <v>6</v>
      </c>
      <c r="S301" s="10">
        <f>Customers!S300+IFERROR(VLOOKUP(S$4,Switching!$B$35:$F$44,5,0),0)-IFERROR(VLOOKUP(S$4,Switching!$B$23:$F$31,5,0),0)</f>
        <v>5</v>
      </c>
      <c r="T301" s="10">
        <f t="shared" si="20"/>
        <v>12</v>
      </c>
      <c r="U301" s="10">
        <f>Customers!U300+IFERROR(VLOOKUP(U$4,Switching!$B$35:$F$44,5,0),0)-IFERROR(VLOOKUP(U$4,Switching!$B$23:$F$31,5,0),0)</f>
        <v>32</v>
      </c>
      <c r="V301" s="10">
        <f>Customers!V300+IFERROR(VLOOKUP(V$4,Switching!$B$35:$F$44,5,0),0)-IFERROR(VLOOKUP(V$4,Switching!$B$23:$F$31,5,0),0)</f>
        <v>1</v>
      </c>
      <c r="W301" s="10">
        <f>Customers!W300+IFERROR(VLOOKUP(W$4,Switching!$B$35:$F$44,5,0),0)-IFERROR(VLOOKUP(W$4,Switching!$B$23:$F$31,5,0),0)</f>
        <v>22733</v>
      </c>
      <c r="X301" s="35">
        <f t="shared" si="21"/>
        <v>5013</v>
      </c>
      <c r="Y301" s="10">
        <f>Customers!Y300+IFERROR(VLOOKUP(Y$4,Switching!$B$35:$F$44,5,0),0)-IFERROR(VLOOKUP(Y$4,Switching!$B$23:$F$31,5,0),0)</f>
        <v>4161</v>
      </c>
      <c r="Z301" s="10">
        <f>Customers!Z300+IFERROR(VLOOKUP(Z$4,Switching!$B$35:$F$44,5,0),0)-IFERROR(VLOOKUP(Z$4,Switching!$B$23:$F$31,5,0),0)</f>
        <v>852</v>
      </c>
      <c r="AA301" s="10">
        <f>Customers!AA300+IFERROR(VLOOKUP(AA$4,Switching!$B$35:$F$44,5,0),0)-IFERROR(VLOOKUP(AA$4,Switching!$B$23:$F$31,5,0),0)</f>
        <v>19</v>
      </c>
      <c r="AB301" s="10">
        <f>Customers!AB300+IFERROR(VLOOKUP(AB$4,Switching!$B$35:$F$44,5,0),0)-IFERROR(VLOOKUP(AB$4,Switching!$B$23:$F$31,5,0),0)</f>
        <v>187</v>
      </c>
      <c r="AC301" s="10">
        <f>Customers!AC300+IFERROR(VLOOKUP(AC$4,Switching!$B$35:$F$44,5,0),0)-IFERROR(VLOOKUP(AC$4,Switching!$B$23:$F$31,5,0),0)</f>
        <v>4</v>
      </c>
      <c r="AD301" s="10">
        <f>Customers!AD300+IFERROR(VLOOKUP(AD$4,Switching!$B$35:$F$44,5,0),0)-IFERROR(VLOOKUP(AD$4,Switching!$B$23:$F$31,5,0),0)</f>
        <v>18</v>
      </c>
      <c r="AE301" s="10">
        <f>Customers!AE300+IFERROR(VLOOKUP(AE$4,Switching!$B$35:$F$44,5,0),0)-IFERROR(VLOOKUP(AE$4,Switching!$B$23:$F$31,5,0),0)</f>
        <v>130</v>
      </c>
      <c r="AF301" s="10">
        <f>Customers!AF300+IFERROR(VLOOKUP(AF$4,Switching!$B$35:$F$44,5,0),0)-IFERROR(VLOOKUP(AF$4,Switching!$B$23:$F$31,5,0),0)</f>
        <v>13</v>
      </c>
      <c r="AG301" s="10">
        <f>Customers!AG300+IFERROR(VLOOKUP(AG$4,Switching!$B$35:$F$44,5,0),0)-IFERROR(VLOOKUP(AG$4,Switching!$B$23:$F$31,5,0),0)</f>
        <v>12</v>
      </c>
      <c r="AH301" s="10">
        <f>Customers!AH300+IFERROR(VLOOKUP(AH$4,Switching!$B$35:$F$44,5,0),0)-IFERROR(VLOOKUP(AH$4,Switching!$B$23:$F$31,5,0),0)</f>
        <v>409573</v>
      </c>
      <c r="AI301" s="35">
        <f t="shared" si="22"/>
        <v>49315</v>
      </c>
      <c r="AJ301" s="10">
        <f>Customers!AJ300+IFERROR(VLOOKUP(AJ$4,Switching!$B$35:$F$44,5,0),0)-IFERROR(VLOOKUP(AJ$4,Switching!$B$23:$F$31,5,0),0)</f>
        <v>31199.573897564162</v>
      </c>
      <c r="AK301" s="10">
        <f>Customers!AK300+IFERROR(VLOOKUP(AK$4,Switching!$B$35:$F$44,5,0),0)-IFERROR(VLOOKUP(AK$4,Switching!$B$23:$F$31,5,0),0)</f>
        <v>18115.426102435835</v>
      </c>
      <c r="AL301" s="10">
        <f>Customers!AL300+IFERROR(VLOOKUP(AL$4,Switching!$B$35:$F$44,5,0),0)-IFERROR(VLOOKUP(AL$4,Switching!$B$23:$F$31,5,0),0)</f>
        <v>52</v>
      </c>
      <c r="AM301" s="10">
        <f>Customers!AM300+IFERROR(VLOOKUP(AM$4,Switching!$B$35:$F$44,5,0),0)-IFERROR(VLOOKUP(AM$4,Switching!$B$23:$F$31,5,0),0)</f>
        <v>2603</v>
      </c>
      <c r="AN301" s="10">
        <f>Customers!AN300+IFERROR(VLOOKUP(AN$4,Switching!$B$35:$F$44,5,0),0)-IFERROR(VLOOKUP(AN$4,Switching!$B$23:$F$31,5,0),0)</f>
        <v>48</v>
      </c>
      <c r="AO301" s="10">
        <f>Customers!AO300+IFERROR(VLOOKUP(AO$4,Switching!$B$35:$F$44,5,0),0)-IFERROR(VLOOKUP(AO$4,Switching!$B$23:$F$31,5,0),0)</f>
        <v>233</v>
      </c>
      <c r="AP301" s="10">
        <f>Customers!AP300+IFERROR(VLOOKUP(AP$4,Switching!$B$35:$F$44,5,0),0)-IFERROR(VLOOKUP(AP$4,Switching!$B$23:$F$31,5,0),0)</f>
        <v>21</v>
      </c>
      <c r="AQ301" s="10">
        <f>Customers!AQ300+IFERROR(VLOOKUP(AQ$4,Switching!$B$35:$F$44,5,0),0)-IFERROR(VLOOKUP(AQ$4,Switching!$B$23:$F$31,5,0),0)</f>
        <v>208</v>
      </c>
      <c r="AR301" s="10">
        <f>Customers!AR300+IFERROR(VLOOKUP(AR$4,Switching!$B$35:$F$44,5,0),0)-IFERROR(VLOOKUP(AR$4,Switching!$B$23:$F$31,5,0),0)</f>
        <v>74</v>
      </c>
      <c r="AS301" s="10">
        <f>Customers!AS300+IFERROR(VLOOKUP(AS$4,Switching!$B$35:$F$44,5,0),0)-IFERROR(VLOOKUP(AS$4,Switching!$B$23:$F$31,5,0),0)</f>
        <v>100</v>
      </c>
      <c r="AT301" s="10">
        <f>Customers!AT300+IFERROR(VLOOKUP(AT$4,Switching!$B$35:$F$44,5,0),0)-IFERROR(VLOOKUP(AT$4,Switching!$B$23:$F$31,5,0),0)</f>
        <v>156</v>
      </c>
      <c r="AU301" s="10">
        <f>Customers!AU300+IFERROR(VLOOKUP(AU$4,Switching!$B$35:$F$44,5,0),0)-IFERROR(VLOOKUP(AU$4,Switching!$B$23:$F$31,5,0),0)</f>
        <v>12</v>
      </c>
      <c r="AV301" s="10">
        <f>Customers!AV300+IFERROR(VLOOKUP(AV$4,Switching!$B$35:$F$44,5,0),0)-IFERROR(VLOOKUP(AV$4,Switching!$B$23:$F$31,5,0),0)</f>
        <v>905</v>
      </c>
      <c r="AW301" s="10">
        <f>Customers!AW300+IFERROR(VLOOKUP(AW$4,Switching!$B$35:$F$44,5,0),0)-IFERROR(VLOOKUP(AW$4,Switching!$B$23:$F$31,5,0),0)</f>
        <v>1</v>
      </c>
      <c r="AX301" s="10">
        <f>Customers!AX300+IFERROR(VLOOKUP(AX$4,Switching!$B$35:$F$44,5,0),0)-IFERROR(VLOOKUP(AX$4,Switching!$B$23:$F$31,5,0),0)</f>
        <v>2</v>
      </c>
    </row>
    <row r="302" spans="1:50" x14ac:dyDescent="0.25">
      <c r="A302" s="8">
        <v>2039</v>
      </c>
      <c r="B302" s="8">
        <v>3</v>
      </c>
      <c r="C302" s="8" t="s">
        <v>777</v>
      </c>
      <c r="D302" s="10">
        <f>Customers!D301+IFERROR(VLOOKUP(D$4,Switching!$B$35:$F$44,5,0),0)-IFERROR(VLOOKUP(D$4,Switching!$B$23:$F$31,5,0),0)</f>
        <v>472143.67317966901</v>
      </c>
      <c r="E302" s="36">
        <f t="shared" si="23"/>
        <v>741</v>
      </c>
      <c r="F302" s="10">
        <f>Customers!F301+IFERROR(VLOOKUP(F$4,Switching!$B$35:$F$44,5,0),0)-IFERROR(VLOOKUP(F$4,Switching!$B$23:$F$31,5,0),0)</f>
        <v>437</v>
      </c>
      <c r="G302" s="10">
        <f>Customers!G301+IFERROR(VLOOKUP(G$4,Switching!$B$35:$F$44,5,0),0)-IFERROR(VLOOKUP(G$4,Switching!$B$23:$F$31,5,0),0)</f>
        <v>304</v>
      </c>
      <c r="H302" s="35">
        <f t="shared" si="24"/>
        <v>84890</v>
      </c>
      <c r="I302" s="10">
        <f>Customers!I301+IFERROR(VLOOKUP(I$4,Switching!$B$35:$F$44,5,0),0)-IFERROR(VLOOKUP(I$4,Switching!$B$23:$F$31,5,0),0)</f>
        <v>65691.156692069839</v>
      </c>
      <c r="J302" s="10">
        <f>Customers!J301+IFERROR(VLOOKUP(J$4,Switching!$B$35:$F$44,5,0),0)-IFERROR(VLOOKUP(J$4,Switching!$B$23:$F$31,5,0),0)</f>
        <v>19198.843307930169</v>
      </c>
      <c r="K302" s="10">
        <f>Customers!K301+IFERROR(VLOOKUP(K$4,Switching!$B$35:$F$44,5,0),0)-IFERROR(VLOOKUP(K$4,Switching!$B$23:$F$31,5,0),0)</f>
        <v>195</v>
      </c>
      <c r="L302" s="10">
        <f>Customers!L301+IFERROR(VLOOKUP(L$4,Switching!$B$35:$F$44,5,0),0)-IFERROR(VLOOKUP(L$4,Switching!$B$23:$F$31,5,0),0)</f>
        <v>4560</v>
      </c>
      <c r="M302" s="10">
        <f>Customers!M301+IFERROR(VLOOKUP(M$4,Switching!$B$35:$F$44,5,0),0)-IFERROR(VLOOKUP(M$4,Switching!$B$23:$F$31,5,0),0)</f>
        <v>216</v>
      </c>
      <c r="N302" s="10">
        <f>Customers!N301+IFERROR(VLOOKUP(N$4,Switching!$B$35:$F$44,5,0),0)-IFERROR(VLOOKUP(N$4,Switching!$B$23:$F$31,5,0),0)</f>
        <v>524</v>
      </c>
      <c r="O302" s="10">
        <f>Customers!O301+IFERROR(VLOOKUP(O$4,Switching!$B$35:$F$44,5,0),0)-IFERROR(VLOOKUP(O$4,Switching!$B$23:$F$31,5,0),0)</f>
        <v>52</v>
      </c>
      <c r="P302" s="10">
        <f>Customers!P301+IFERROR(VLOOKUP(P$4,Switching!$B$35:$F$44,5,0),0)-IFERROR(VLOOKUP(P$4,Switching!$B$23:$F$31,5,0),0)</f>
        <v>747</v>
      </c>
      <c r="Q302" s="10">
        <f>Customers!Q301+IFERROR(VLOOKUP(Q$4,Switching!$B$35:$F$44,5,0),0)-IFERROR(VLOOKUP(Q$4,Switching!$B$23:$F$31,5,0),0)</f>
        <v>1</v>
      </c>
      <c r="R302" s="10">
        <f>Customers!R301+IFERROR(VLOOKUP(R$4,Switching!$B$35:$F$44,5,0),0)-IFERROR(VLOOKUP(R$4,Switching!$B$23:$F$31,5,0),0)</f>
        <v>6</v>
      </c>
      <c r="S302" s="10">
        <f>Customers!S301+IFERROR(VLOOKUP(S$4,Switching!$B$35:$F$44,5,0),0)-IFERROR(VLOOKUP(S$4,Switching!$B$23:$F$31,5,0),0)</f>
        <v>5</v>
      </c>
      <c r="T302" s="10">
        <f t="shared" si="20"/>
        <v>12</v>
      </c>
      <c r="U302" s="10">
        <f>Customers!U301+IFERROR(VLOOKUP(U$4,Switching!$B$35:$F$44,5,0),0)-IFERROR(VLOOKUP(U$4,Switching!$B$23:$F$31,5,0),0)</f>
        <v>32</v>
      </c>
      <c r="V302" s="10">
        <f>Customers!V301+IFERROR(VLOOKUP(V$4,Switching!$B$35:$F$44,5,0),0)-IFERROR(VLOOKUP(V$4,Switching!$B$23:$F$31,5,0),0)</f>
        <v>1</v>
      </c>
      <c r="W302" s="10">
        <f>Customers!W301+IFERROR(VLOOKUP(W$4,Switching!$B$35:$F$44,5,0),0)-IFERROR(VLOOKUP(W$4,Switching!$B$23:$F$31,5,0),0)</f>
        <v>22737</v>
      </c>
      <c r="X302" s="35">
        <f t="shared" si="21"/>
        <v>5015</v>
      </c>
      <c r="Y302" s="10">
        <f>Customers!Y301+IFERROR(VLOOKUP(Y$4,Switching!$B$35:$F$44,5,0),0)-IFERROR(VLOOKUP(Y$4,Switching!$B$23:$F$31,5,0),0)</f>
        <v>4162</v>
      </c>
      <c r="Z302" s="10">
        <f>Customers!Z301+IFERROR(VLOOKUP(Z$4,Switching!$B$35:$F$44,5,0),0)-IFERROR(VLOOKUP(Z$4,Switching!$B$23:$F$31,5,0),0)</f>
        <v>853</v>
      </c>
      <c r="AA302" s="10">
        <f>Customers!AA301+IFERROR(VLOOKUP(AA$4,Switching!$B$35:$F$44,5,0),0)-IFERROR(VLOOKUP(AA$4,Switching!$B$23:$F$31,5,0),0)</f>
        <v>19</v>
      </c>
      <c r="AB302" s="10">
        <f>Customers!AB301+IFERROR(VLOOKUP(AB$4,Switching!$B$35:$F$44,5,0),0)-IFERROR(VLOOKUP(AB$4,Switching!$B$23:$F$31,5,0),0)</f>
        <v>187</v>
      </c>
      <c r="AC302" s="10">
        <f>Customers!AC301+IFERROR(VLOOKUP(AC$4,Switching!$B$35:$F$44,5,0),0)-IFERROR(VLOOKUP(AC$4,Switching!$B$23:$F$31,5,0),0)</f>
        <v>4</v>
      </c>
      <c r="AD302" s="10">
        <f>Customers!AD301+IFERROR(VLOOKUP(AD$4,Switching!$B$35:$F$44,5,0),0)-IFERROR(VLOOKUP(AD$4,Switching!$B$23:$F$31,5,0),0)</f>
        <v>18</v>
      </c>
      <c r="AE302" s="10">
        <f>Customers!AE301+IFERROR(VLOOKUP(AE$4,Switching!$B$35:$F$44,5,0),0)-IFERROR(VLOOKUP(AE$4,Switching!$B$23:$F$31,5,0),0)</f>
        <v>133</v>
      </c>
      <c r="AF302" s="10">
        <f>Customers!AF301+IFERROR(VLOOKUP(AF$4,Switching!$B$35:$F$44,5,0),0)-IFERROR(VLOOKUP(AF$4,Switching!$B$23:$F$31,5,0),0)</f>
        <v>13</v>
      </c>
      <c r="AG302" s="10">
        <f>Customers!AG301+IFERROR(VLOOKUP(AG$4,Switching!$B$35:$F$44,5,0),0)-IFERROR(VLOOKUP(AG$4,Switching!$B$23:$F$31,5,0),0)</f>
        <v>12</v>
      </c>
      <c r="AH302" s="10">
        <f>Customers!AH301+IFERROR(VLOOKUP(AH$4,Switching!$B$35:$F$44,5,0),0)-IFERROR(VLOOKUP(AH$4,Switching!$B$23:$F$31,5,0),0)</f>
        <v>409712</v>
      </c>
      <c r="AI302" s="35">
        <f t="shared" si="22"/>
        <v>49332</v>
      </c>
      <c r="AJ302" s="10">
        <f>Customers!AJ301+IFERROR(VLOOKUP(AJ$4,Switching!$B$35:$F$44,5,0),0)-IFERROR(VLOOKUP(AJ$4,Switching!$B$23:$F$31,5,0),0)</f>
        <v>31210.329570292255</v>
      </c>
      <c r="AK302" s="10">
        <f>Customers!AK301+IFERROR(VLOOKUP(AK$4,Switching!$B$35:$F$44,5,0),0)-IFERROR(VLOOKUP(AK$4,Switching!$B$23:$F$31,5,0),0)</f>
        <v>18121.670429707745</v>
      </c>
      <c r="AL302" s="10">
        <f>Customers!AL301+IFERROR(VLOOKUP(AL$4,Switching!$B$35:$F$44,5,0),0)-IFERROR(VLOOKUP(AL$4,Switching!$B$23:$F$31,5,0),0)</f>
        <v>52</v>
      </c>
      <c r="AM302" s="10">
        <f>Customers!AM301+IFERROR(VLOOKUP(AM$4,Switching!$B$35:$F$44,5,0),0)-IFERROR(VLOOKUP(AM$4,Switching!$B$23:$F$31,5,0),0)</f>
        <v>2603</v>
      </c>
      <c r="AN302" s="10">
        <f>Customers!AN301+IFERROR(VLOOKUP(AN$4,Switching!$B$35:$F$44,5,0),0)-IFERROR(VLOOKUP(AN$4,Switching!$B$23:$F$31,5,0),0)</f>
        <v>48</v>
      </c>
      <c r="AO302" s="10">
        <f>Customers!AO301+IFERROR(VLOOKUP(AO$4,Switching!$B$35:$F$44,5,0),0)-IFERROR(VLOOKUP(AO$4,Switching!$B$23:$F$31,5,0),0)</f>
        <v>233</v>
      </c>
      <c r="AP302" s="10">
        <f>Customers!AP301+IFERROR(VLOOKUP(AP$4,Switching!$B$35:$F$44,5,0),0)-IFERROR(VLOOKUP(AP$4,Switching!$B$23:$F$31,5,0),0)</f>
        <v>21</v>
      </c>
      <c r="AQ302" s="10">
        <f>Customers!AQ301+IFERROR(VLOOKUP(AQ$4,Switching!$B$35:$F$44,5,0),0)-IFERROR(VLOOKUP(AQ$4,Switching!$B$23:$F$31,5,0),0)</f>
        <v>208</v>
      </c>
      <c r="AR302" s="10">
        <f>Customers!AR301+IFERROR(VLOOKUP(AR$4,Switching!$B$35:$F$44,5,0),0)-IFERROR(VLOOKUP(AR$4,Switching!$B$23:$F$31,5,0),0)</f>
        <v>74</v>
      </c>
      <c r="AS302" s="10">
        <f>Customers!AS301+IFERROR(VLOOKUP(AS$4,Switching!$B$35:$F$44,5,0),0)-IFERROR(VLOOKUP(AS$4,Switching!$B$23:$F$31,5,0),0)</f>
        <v>100</v>
      </c>
      <c r="AT302" s="10">
        <f>Customers!AT301+IFERROR(VLOOKUP(AT$4,Switching!$B$35:$F$44,5,0),0)-IFERROR(VLOOKUP(AT$4,Switching!$B$23:$F$31,5,0),0)</f>
        <v>156</v>
      </c>
      <c r="AU302" s="10">
        <f>Customers!AU301+IFERROR(VLOOKUP(AU$4,Switching!$B$35:$F$44,5,0),0)-IFERROR(VLOOKUP(AU$4,Switching!$B$23:$F$31,5,0),0)</f>
        <v>12</v>
      </c>
      <c r="AV302" s="10">
        <f>Customers!AV301+IFERROR(VLOOKUP(AV$4,Switching!$B$35:$F$44,5,0),0)-IFERROR(VLOOKUP(AV$4,Switching!$B$23:$F$31,5,0),0)</f>
        <v>905</v>
      </c>
      <c r="AW302" s="10">
        <f>Customers!AW301+IFERROR(VLOOKUP(AW$4,Switching!$B$35:$F$44,5,0),0)-IFERROR(VLOOKUP(AW$4,Switching!$B$23:$F$31,5,0),0)</f>
        <v>1</v>
      </c>
      <c r="AX302" s="10">
        <f>Customers!AX301+IFERROR(VLOOKUP(AX$4,Switching!$B$35:$F$44,5,0),0)-IFERROR(VLOOKUP(AX$4,Switching!$B$23:$F$31,5,0),0)</f>
        <v>2</v>
      </c>
    </row>
    <row r="303" spans="1:50" x14ac:dyDescent="0.25">
      <c r="A303" s="8">
        <v>2039</v>
      </c>
      <c r="B303" s="8">
        <v>4</v>
      </c>
      <c r="C303" s="8" t="s">
        <v>778</v>
      </c>
      <c r="D303" s="10">
        <f>Customers!D302+IFERROR(VLOOKUP(D$4,Switching!$B$35:$F$44,5,0),0)-IFERROR(VLOOKUP(D$4,Switching!$B$23:$F$31,5,0),0)</f>
        <v>472256.95027630002</v>
      </c>
      <c r="E303" s="36">
        <f t="shared" si="23"/>
        <v>718</v>
      </c>
      <c r="F303" s="10">
        <f>Customers!F302+IFERROR(VLOOKUP(F$4,Switching!$B$35:$F$44,5,0),0)-IFERROR(VLOOKUP(F$4,Switching!$B$23:$F$31,5,0),0)</f>
        <v>424</v>
      </c>
      <c r="G303" s="10">
        <f>Customers!G302+IFERROR(VLOOKUP(G$4,Switching!$B$35:$F$44,5,0),0)-IFERROR(VLOOKUP(G$4,Switching!$B$23:$F$31,5,0),0)</f>
        <v>294</v>
      </c>
      <c r="H303" s="35">
        <f t="shared" si="24"/>
        <v>84900</v>
      </c>
      <c r="I303" s="10">
        <f>Customers!I302+IFERROR(VLOOKUP(I$4,Switching!$B$35:$F$44,5,0),0)-IFERROR(VLOOKUP(I$4,Switching!$B$23:$F$31,5,0),0)</f>
        <v>65698.905103357596</v>
      </c>
      <c r="J303" s="10">
        <f>Customers!J302+IFERROR(VLOOKUP(J$4,Switching!$B$35:$F$44,5,0),0)-IFERROR(VLOOKUP(J$4,Switching!$B$23:$F$31,5,0),0)</f>
        <v>19201.0948966424</v>
      </c>
      <c r="K303" s="10">
        <f>Customers!K302+IFERROR(VLOOKUP(K$4,Switching!$B$35:$F$44,5,0),0)-IFERROR(VLOOKUP(K$4,Switching!$B$23:$F$31,5,0),0)</f>
        <v>195</v>
      </c>
      <c r="L303" s="10">
        <f>Customers!L302+IFERROR(VLOOKUP(L$4,Switching!$B$35:$F$44,5,0),0)-IFERROR(VLOOKUP(L$4,Switching!$B$23:$F$31,5,0),0)</f>
        <v>4560</v>
      </c>
      <c r="M303" s="10">
        <f>Customers!M302+IFERROR(VLOOKUP(M$4,Switching!$B$35:$F$44,5,0),0)-IFERROR(VLOOKUP(M$4,Switching!$B$23:$F$31,5,0),0)</f>
        <v>216</v>
      </c>
      <c r="N303" s="10">
        <f>Customers!N302+IFERROR(VLOOKUP(N$4,Switching!$B$35:$F$44,5,0),0)-IFERROR(VLOOKUP(N$4,Switching!$B$23:$F$31,5,0),0)</f>
        <v>524</v>
      </c>
      <c r="O303" s="10">
        <f>Customers!O302+IFERROR(VLOOKUP(O$4,Switching!$B$35:$F$44,5,0),0)-IFERROR(VLOOKUP(O$4,Switching!$B$23:$F$31,5,0),0)</f>
        <v>52</v>
      </c>
      <c r="P303" s="10">
        <f>Customers!P302+IFERROR(VLOOKUP(P$4,Switching!$B$35:$F$44,5,0),0)-IFERROR(VLOOKUP(P$4,Switching!$B$23:$F$31,5,0),0)</f>
        <v>747</v>
      </c>
      <c r="Q303" s="10">
        <f>Customers!Q302+IFERROR(VLOOKUP(Q$4,Switching!$B$35:$F$44,5,0),0)-IFERROR(VLOOKUP(Q$4,Switching!$B$23:$F$31,5,0),0)</f>
        <v>1</v>
      </c>
      <c r="R303" s="10">
        <f>Customers!R302+IFERROR(VLOOKUP(R$4,Switching!$B$35:$F$44,5,0),0)-IFERROR(VLOOKUP(R$4,Switching!$B$23:$F$31,5,0),0)</f>
        <v>6</v>
      </c>
      <c r="S303" s="10">
        <f>Customers!S302+IFERROR(VLOOKUP(S$4,Switching!$B$35:$F$44,5,0),0)-IFERROR(VLOOKUP(S$4,Switching!$B$23:$F$31,5,0),0)</f>
        <v>5</v>
      </c>
      <c r="T303" s="10">
        <f t="shared" si="20"/>
        <v>12</v>
      </c>
      <c r="U303" s="10">
        <f>Customers!U302+IFERROR(VLOOKUP(U$4,Switching!$B$35:$F$44,5,0),0)-IFERROR(VLOOKUP(U$4,Switching!$B$23:$F$31,5,0),0)</f>
        <v>32</v>
      </c>
      <c r="V303" s="10">
        <f>Customers!V302+IFERROR(VLOOKUP(V$4,Switching!$B$35:$F$44,5,0),0)-IFERROR(VLOOKUP(V$4,Switching!$B$23:$F$31,5,0),0)</f>
        <v>1</v>
      </c>
      <c r="W303" s="10">
        <f>Customers!W302+IFERROR(VLOOKUP(W$4,Switching!$B$35:$F$44,5,0),0)-IFERROR(VLOOKUP(W$4,Switching!$B$23:$F$31,5,0),0)</f>
        <v>22711</v>
      </c>
      <c r="X303" s="35">
        <f t="shared" si="21"/>
        <v>5017</v>
      </c>
      <c r="Y303" s="10">
        <f>Customers!Y302+IFERROR(VLOOKUP(Y$4,Switching!$B$35:$F$44,5,0),0)-IFERROR(VLOOKUP(Y$4,Switching!$B$23:$F$31,5,0),0)</f>
        <v>4164</v>
      </c>
      <c r="Z303" s="10">
        <f>Customers!Z302+IFERROR(VLOOKUP(Z$4,Switching!$B$35:$F$44,5,0),0)-IFERROR(VLOOKUP(Z$4,Switching!$B$23:$F$31,5,0),0)</f>
        <v>853</v>
      </c>
      <c r="AA303" s="10">
        <f>Customers!AA302+IFERROR(VLOOKUP(AA$4,Switching!$B$35:$F$44,5,0),0)-IFERROR(VLOOKUP(AA$4,Switching!$B$23:$F$31,5,0),0)</f>
        <v>19</v>
      </c>
      <c r="AB303" s="10">
        <f>Customers!AB302+IFERROR(VLOOKUP(AB$4,Switching!$B$35:$F$44,5,0),0)-IFERROR(VLOOKUP(AB$4,Switching!$B$23:$F$31,5,0),0)</f>
        <v>187</v>
      </c>
      <c r="AC303" s="10">
        <f>Customers!AC302+IFERROR(VLOOKUP(AC$4,Switching!$B$35:$F$44,5,0),0)-IFERROR(VLOOKUP(AC$4,Switching!$B$23:$F$31,5,0),0)</f>
        <v>4</v>
      </c>
      <c r="AD303" s="10">
        <f>Customers!AD302+IFERROR(VLOOKUP(AD$4,Switching!$B$35:$F$44,5,0),0)-IFERROR(VLOOKUP(AD$4,Switching!$B$23:$F$31,5,0),0)</f>
        <v>18</v>
      </c>
      <c r="AE303" s="10">
        <f>Customers!AE302+IFERROR(VLOOKUP(AE$4,Switching!$B$35:$F$44,5,0),0)-IFERROR(VLOOKUP(AE$4,Switching!$B$23:$F$31,5,0),0)</f>
        <v>132</v>
      </c>
      <c r="AF303" s="10">
        <f>Customers!AF302+IFERROR(VLOOKUP(AF$4,Switching!$B$35:$F$44,5,0),0)-IFERROR(VLOOKUP(AF$4,Switching!$B$23:$F$31,5,0),0)</f>
        <v>13</v>
      </c>
      <c r="AG303" s="10">
        <f>Customers!AG302+IFERROR(VLOOKUP(AG$4,Switching!$B$35:$F$44,5,0),0)-IFERROR(VLOOKUP(AG$4,Switching!$B$23:$F$31,5,0),0)</f>
        <v>12</v>
      </c>
      <c r="AH303" s="10">
        <f>Customers!AH302+IFERROR(VLOOKUP(AH$4,Switching!$B$35:$F$44,5,0),0)-IFERROR(VLOOKUP(AH$4,Switching!$B$23:$F$31,5,0),0)</f>
        <v>409850</v>
      </c>
      <c r="AI303" s="35">
        <f t="shared" si="22"/>
        <v>49349</v>
      </c>
      <c r="AJ303" s="10">
        <f>Customers!AJ302+IFERROR(VLOOKUP(AJ$4,Switching!$B$35:$F$44,5,0),0)-IFERROR(VLOOKUP(AJ$4,Switching!$B$23:$F$31,5,0),0)</f>
        <v>31221.085243020345</v>
      </c>
      <c r="AK303" s="10">
        <f>Customers!AK302+IFERROR(VLOOKUP(AK$4,Switching!$B$35:$F$44,5,0),0)-IFERROR(VLOOKUP(AK$4,Switching!$B$23:$F$31,5,0),0)</f>
        <v>18127.914756979651</v>
      </c>
      <c r="AL303" s="10">
        <f>Customers!AL302+IFERROR(VLOOKUP(AL$4,Switching!$B$35:$F$44,5,0),0)-IFERROR(VLOOKUP(AL$4,Switching!$B$23:$F$31,5,0),0)</f>
        <v>52</v>
      </c>
      <c r="AM303" s="10">
        <f>Customers!AM302+IFERROR(VLOOKUP(AM$4,Switching!$B$35:$F$44,5,0),0)-IFERROR(VLOOKUP(AM$4,Switching!$B$23:$F$31,5,0),0)</f>
        <v>2603</v>
      </c>
      <c r="AN303" s="10">
        <f>Customers!AN302+IFERROR(VLOOKUP(AN$4,Switching!$B$35:$F$44,5,0),0)-IFERROR(VLOOKUP(AN$4,Switching!$B$23:$F$31,5,0),0)</f>
        <v>48</v>
      </c>
      <c r="AO303" s="10">
        <f>Customers!AO302+IFERROR(VLOOKUP(AO$4,Switching!$B$35:$F$44,5,0),0)-IFERROR(VLOOKUP(AO$4,Switching!$B$23:$F$31,5,0),0)</f>
        <v>233</v>
      </c>
      <c r="AP303" s="10">
        <f>Customers!AP302+IFERROR(VLOOKUP(AP$4,Switching!$B$35:$F$44,5,0),0)-IFERROR(VLOOKUP(AP$4,Switching!$B$23:$F$31,5,0),0)</f>
        <v>21</v>
      </c>
      <c r="AQ303" s="10">
        <f>Customers!AQ302+IFERROR(VLOOKUP(AQ$4,Switching!$B$35:$F$44,5,0),0)-IFERROR(VLOOKUP(AQ$4,Switching!$B$23:$F$31,5,0),0)</f>
        <v>208</v>
      </c>
      <c r="AR303" s="10">
        <f>Customers!AR302+IFERROR(VLOOKUP(AR$4,Switching!$B$35:$F$44,5,0),0)-IFERROR(VLOOKUP(AR$4,Switching!$B$23:$F$31,5,0),0)</f>
        <v>74</v>
      </c>
      <c r="AS303" s="10">
        <f>Customers!AS302+IFERROR(VLOOKUP(AS$4,Switching!$B$35:$F$44,5,0),0)-IFERROR(VLOOKUP(AS$4,Switching!$B$23:$F$31,5,0),0)</f>
        <v>100</v>
      </c>
      <c r="AT303" s="10">
        <f>Customers!AT302+IFERROR(VLOOKUP(AT$4,Switching!$B$35:$F$44,5,0),0)-IFERROR(VLOOKUP(AT$4,Switching!$B$23:$F$31,5,0),0)</f>
        <v>156</v>
      </c>
      <c r="AU303" s="10">
        <f>Customers!AU302+IFERROR(VLOOKUP(AU$4,Switching!$B$35:$F$44,5,0),0)-IFERROR(VLOOKUP(AU$4,Switching!$B$23:$F$31,5,0),0)</f>
        <v>12</v>
      </c>
      <c r="AV303" s="10">
        <f>Customers!AV302+IFERROR(VLOOKUP(AV$4,Switching!$B$35:$F$44,5,0),0)-IFERROR(VLOOKUP(AV$4,Switching!$B$23:$F$31,5,0),0)</f>
        <v>905</v>
      </c>
      <c r="AW303" s="10">
        <f>Customers!AW302+IFERROR(VLOOKUP(AW$4,Switching!$B$35:$F$44,5,0),0)-IFERROR(VLOOKUP(AW$4,Switching!$B$23:$F$31,5,0),0)</f>
        <v>1</v>
      </c>
      <c r="AX303" s="10">
        <f>Customers!AX302+IFERROR(VLOOKUP(AX$4,Switching!$B$35:$F$44,5,0),0)-IFERROR(VLOOKUP(AX$4,Switching!$B$23:$F$31,5,0),0)</f>
        <v>2</v>
      </c>
    </row>
    <row r="304" spans="1:50" x14ac:dyDescent="0.25">
      <c r="A304" s="8">
        <v>2039</v>
      </c>
      <c r="B304" s="8">
        <v>5</v>
      </c>
      <c r="C304" s="8" t="s">
        <v>779</v>
      </c>
      <c r="D304" s="10">
        <f>Customers!D303+IFERROR(VLOOKUP(D$4,Switching!$B$35:$F$44,5,0),0)-IFERROR(VLOOKUP(D$4,Switching!$B$23:$F$31,5,0),0)</f>
        <v>472370.22723625001</v>
      </c>
      <c r="E304" s="36">
        <f t="shared" si="23"/>
        <v>766</v>
      </c>
      <c r="F304" s="10">
        <f>Customers!F303+IFERROR(VLOOKUP(F$4,Switching!$B$35:$F$44,5,0),0)-IFERROR(VLOOKUP(F$4,Switching!$B$23:$F$31,5,0),0)</f>
        <v>452</v>
      </c>
      <c r="G304" s="10">
        <f>Customers!G303+IFERROR(VLOOKUP(G$4,Switching!$B$35:$F$44,5,0),0)-IFERROR(VLOOKUP(G$4,Switching!$B$23:$F$31,5,0),0)</f>
        <v>314</v>
      </c>
      <c r="H304" s="35">
        <f t="shared" si="24"/>
        <v>84910</v>
      </c>
      <c r="I304" s="10">
        <f>Customers!I303+IFERROR(VLOOKUP(I$4,Switching!$B$35:$F$44,5,0),0)-IFERROR(VLOOKUP(I$4,Switching!$B$23:$F$31,5,0),0)</f>
        <v>65706.653514645368</v>
      </c>
      <c r="J304" s="10">
        <f>Customers!J303+IFERROR(VLOOKUP(J$4,Switching!$B$35:$F$44,5,0),0)-IFERROR(VLOOKUP(J$4,Switching!$B$23:$F$31,5,0),0)</f>
        <v>19203.346485354628</v>
      </c>
      <c r="K304" s="10">
        <f>Customers!K303+IFERROR(VLOOKUP(K$4,Switching!$B$35:$F$44,5,0),0)-IFERROR(VLOOKUP(K$4,Switching!$B$23:$F$31,5,0),0)</f>
        <v>195</v>
      </c>
      <c r="L304" s="10">
        <f>Customers!L303+IFERROR(VLOOKUP(L$4,Switching!$B$35:$F$44,5,0),0)-IFERROR(VLOOKUP(L$4,Switching!$B$23:$F$31,5,0),0)</f>
        <v>4560</v>
      </c>
      <c r="M304" s="10">
        <f>Customers!M303+IFERROR(VLOOKUP(M$4,Switching!$B$35:$F$44,5,0),0)-IFERROR(VLOOKUP(M$4,Switching!$B$23:$F$31,5,0),0)</f>
        <v>216</v>
      </c>
      <c r="N304" s="10">
        <f>Customers!N303+IFERROR(VLOOKUP(N$4,Switching!$B$35:$F$44,5,0),0)-IFERROR(VLOOKUP(N$4,Switching!$B$23:$F$31,5,0),0)</f>
        <v>524</v>
      </c>
      <c r="O304" s="10">
        <f>Customers!O303+IFERROR(VLOOKUP(O$4,Switching!$B$35:$F$44,5,0),0)-IFERROR(VLOOKUP(O$4,Switching!$B$23:$F$31,5,0),0)</f>
        <v>52</v>
      </c>
      <c r="P304" s="10">
        <f>Customers!P303+IFERROR(VLOOKUP(P$4,Switching!$B$35:$F$44,5,0),0)-IFERROR(VLOOKUP(P$4,Switching!$B$23:$F$31,5,0),0)</f>
        <v>747</v>
      </c>
      <c r="Q304" s="10">
        <f>Customers!Q303+IFERROR(VLOOKUP(Q$4,Switching!$B$35:$F$44,5,0),0)-IFERROR(VLOOKUP(Q$4,Switching!$B$23:$F$31,5,0),0)</f>
        <v>1</v>
      </c>
      <c r="R304" s="10">
        <f>Customers!R303+IFERROR(VLOOKUP(R$4,Switching!$B$35:$F$44,5,0),0)-IFERROR(VLOOKUP(R$4,Switching!$B$23:$F$31,5,0),0)</f>
        <v>6</v>
      </c>
      <c r="S304" s="10">
        <f>Customers!S303+IFERROR(VLOOKUP(S$4,Switching!$B$35:$F$44,5,0),0)-IFERROR(VLOOKUP(S$4,Switching!$B$23:$F$31,5,0),0)</f>
        <v>5</v>
      </c>
      <c r="T304" s="10">
        <f t="shared" si="20"/>
        <v>12</v>
      </c>
      <c r="U304" s="10">
        <f>Customers!U303+IFERROR(VLOOKUP(U$4,Switching!$B$35:$F$44,5,0),0)-IFERROR(VLOOKUP(U$4,Switching!$B$23:$F$31,5,0),0)</f>
        <v>32</v>
      </c>
      <c r="V304" s="10">
        <f>Customers!V303+IFERROR(VLOOKUP(V$4,Switching!$B$35:$F$44,5,0),0)-IFERROR(VLOOKUP(V$4,Switching!$B$23:$F$31,5,0),0)</f>
        <v>1</v>
      </c>
      <c r="W304" s="10">
        <f>Customers!W303+IFERROR(VLOOKUP(W$4,Switching!$B$35:$F$44,5,0),0)-IFERROR(VLOOKUP(W$4,Switching!$B$23:$F$31,5,0),0)</f>
        <v>22716</v>
      </c>
      <c r="X304" s="35">
        <f t="shared" si="21"/>
        <v>5019</v>
      </c>
      <c r="Y304" s="10">
        <f>Customers!Y303+IFERROR(VLOOKUP(Y$4,Switching!$B$35:$F$44,5,0),0)-IFERROR(VLOOKUP(Y$4,Switching!$B$23:$F$31,5,0),0)</f>
        <v>4166</v>
      </c>
      <c r="Z304" s="10">
        <f>Customers!Z303+IFERROR(VLOOKUP(Z$4,Switching!$B$35:$F$44,5,0),0)-IFERROR(VLOOKUP(Z$4,Switching!$B$23:$F$31,5,0),0)</f>
        <v>853</v>
      </c>
      <c r="AA304" s="10">
        <f>Customers!AA303+IFERROR(VLOOKUP(AA$4,Switching!$B$35:$F$44,5,0),0)-IFERROR(VLOOKUP(AA$4,Switching!$B$23:$F$31,5,0),0)</f>
        <v>19</v>
      </c>
      <c r="AB304" s="10">
        <f>Customers!AB303+IFERROR(VLOOKUP(AB$4,Switching!$B$35:$F$44,5,0),0)-IFERROR(VLOOKUP(AB$4,Switching!$B$23:$F$31,5,0),0)</f>
        <v>187</v>
      </c>
      <c r="AC304" s="10">
        <f>Customers!AC303+IFERROR(VLOOKUP(AC$4,Switching!$B$35:$F$44,5,0),0)-IFERROR(VLOOKUP(AC$4,Switching!$B$23:$F$31,5,0),0)</f>
        <v>4</v>
      </c>
      <c r="AD304" s="10">
        <f>Customers!AD303+IFERROR(VLOOKUP(AD$4,Switching!$B$35:$F$44,5,0),0)-IFERROR(VLOOKUP(AD$4,Switching!$B$23:$F$31,5,0),0)</f>
        <v>18</v>
      </c>
      <c r="AE304" s="10">
        <f>Customers!AE303+IFERROR(VLOOKUP(AE$4,Switching!$B$35:$F$44,5,0),0)-IFERROR(VLOOKUP(AE$4,Switching!$B$23:$F$31,5,0),0)</f>
        <v>128</v>
      </c>
      <c r="AF304" s="10">
        <f>Customers!AF303+IFERROR(VLOOKUP(AF$4,Switching!$B$35:$F$44,5,0),0)-IFERROR(VLOOKUP(AF$4,Switching!$B$23:$F$31,5,0),0)</f>
        <v>13</v>
      </c>
      <c r="AG304" s="10">
        <f>Customers!AG303+IFERROR(VLOOKUP(AG$4,Switching!$B$35:$F$44,5,0),0)-IFERROR(VLOOKUP(AG$4,Switching!$B$23:$F$31,5,0),0)</f>
        <v>12</v>
      </c>
      <c r="AH304" s="10">
        <f>Customers!AH303+IFERROR(VLOOKUP(AH$4,Switching!$B$35:$F$44,5,0),0)-IFERROR(VLOOKUP(AH$4,Switching!$B$23:$F$31,5,0),0)</f>
        <v>409989</v>
      </c>
      <c r="AI304" s="35">
        <f t="shared" si="22"/>
        <v>49366</v>
      </c>
      <c r="AJ304" s="10">
        <f>Customers!AJ303+IFERROR(VLOOKUP(AJ$4,Switching!$B$35:$F$44,5,0),0)-IFERROR(VLOOKUP(AJ$4,Switching!$B$23:$F$31,5,0),0)</f>
        <v>31231.840915748438</v>
      </c>
      <c r="AK304" s="10">
        <f>Customers!AK303+IFERROR(VLOOKUP(AK$4,Switching!$B$35:$F$44,5,0),0)-IFERROR(VLOOKUP(AK$4,Switching!$B$23:$F$31,5,0),0)</f>
        <v>18134.159084251558</v>
      </c>
      <c r="AL304" s="10">
        <f>Customers!AL303+IFERROR(VLOOKUP(AL$4,Switching!$B$35:$F$44,5,0),0)-IFERROR(VLOOKUP(AL$4,Switching!$B$23:$F$31,5,0),0)</f>
        <v>52</v>
      </c>
      <c r="AM304" s="10">
        <f>Customers!AM303+IFERROR(VLOOKUP(AM$4,Switching!$B$35:$F$44,5,0),0)-IFERROR(VLOOKUP(AM$4,Switching!$B$23:$F$31,5,0),0)</f>
        <v>2603</v>
      </c>
      <c r="AN304" s="10">
        <f>Customers!AN303+IFERROR(VLOOKUP(AN$4,Switching!$B$35:$F$44,5,0),0)-IFERROR(VLOOKUP(AN$4,Switching!$B$23:$F$31,5,0),0)</f>
        <v>48</v>
      </c>
      <c r="AO304" s="10">
        <f>Customers!AO303+IFERROR(VLOOKUP(AO$4,Switching!$B$35:$F$44,5,0),0)-IFERROR(VLOOKUP(AO$4,Switching!$B$23:$F$31,5,0),0)</f>
        <v>233</v>
      </c>
      <c r="AP304" s="10">
        <f>Customers!AP303+IFERROR(VLOOKUP(AP$4,Switching!$B$35:$F$44,5,0),0)-IFERROR(VLOOKUP(AP$4,Switching!$B$23:$F$31,5,0),0)</f>
        <v>21</v>
      </c>
      <c r="AQ304" s="10">
        <f>Customers!AQ303+IFERROR(VLOOKUP(AQ$4,Switching!$B$35:$F$44,5,0),0)-IFERROR(VLOOKUP(AQ$4,Switching!$B$23:$F$31,5,0),0)</f>
        <v>208</v>
      </c>
      <c r="AR304" s="10">
        <f>Customers!AR303+IFERROR(VLOOKUP(AR$4,Switching!$B$35:$F$44,5,0),0)-IFERROR(VLOOKUP(AR$4,Switching!$B$23:$F$31,5,0),0)</f>
        <v>74</v>
      </c>
      <c r="AS304" s="10">
        <f>Customers!AS303+IFERROR(VLOOKUP(AS$4,Switching!$B$35:$F$44,5,0),0)-IFERROR(VLOOKUP(AS$4,Switching!$B$23:$F$31,5,0),0)</f>
        <v>100</v>
      </c>
      <c r="AT304" s="10">
        <f>Customers!AT303+IFERROR(VLOOKUP(AT$4,Switching!$B$35:$F$44,5,0),0)-IFERROR(VLOOKUP(AT$4,Switching!$B$23:$F$31,5,0),0)</f>
        <v>156</v>
      </c>
      <c r="AU304" s="10">
        <f>Customers!AU303+IFERROR(VLOOKUP(AU$4,Switching!$B$35:$F$44,5,0),0)-IFERROR(VLOOKUP(AU$4,Switching!$B$23:$F$31,5,0),0)</f>
        <v>12</v>
      </c>
      <c r="AV304" s="10">
        <f>Customers!AV303+IFERROR(VLOOKUP(AV$4,Switching!$B$35:$F$44,5,0),0)-IFERROR(VLOOKUP(AV$4,Switching!$B$23:$F$31,5,0),0)</f>
        <v>905</v>
      </c>
      <c r="AW304" s="10">
        <f>Customers!AW303+IFERROR(VLOOKUP(AW$4,Switching!$B$35:$F$44,5,0),0)-IFERROR(VLOOKUP(AW$4,Switching!$B$23:$F$31,5,0),0)</f>
        <v>1</v>
      </c>
      <c r="AX304" s="10">
        <f>Customers!AX303+IFERROR(VLOOKUP(AX$4,Switching!$B$35:$F$44,5,0),0)-IFERROR(VLOOKUP(AX$4,Switching!$B$23:$F$31,5,0),0)</f>
        <v>2</v>
      </c>
    </row>
    <row r="305" spans="1:50" x14ac:dyDescent="0.25">
      <c r="A305" s="8">
        <v>2039</v>
      </c>
      <c r="B305" s="8">
        <v>6</v>
      </c>
      <c r="C305" s="8" t="s">
        <v>780</v>
      </c>
      <c r="D305" s="10">
        <f>Customers!D304+IFERROR(VLOOKUP(D$4,Switching!$B$35:$F$44,5,0),0)-IFERROR(VLOOKUP(D$4,Switching!$B$23:$F$31,5,0),0)</f>
        <v>472483.504332882</v>
      </c>
      <c r="E305" s="36">
        <f t="shared" si="23"/>
        <v>764</v>
      </c>
      <c r="F305" s="10">
        <f>Customers!F304+IFERROR(VLOOKUP(F$4,Switching!$B$35:$F$44,5,0),0)-IFERROR(VLOOKUP(F$4,Switching!$B$23:$F$31,5,0),0)</f>
        <v>451</v>
      </c>
      <c r="G305" s="10">
        <f>Customers!G304+IFERROR(VLOOKUP(G$4,Switching!$B$35:$F$44,5,0),0)-IFERROR(VLOOKUP(G$4,Switching!$B$23:$F$31,5,0),0)</f>
        <v>313</v>
      </c>
      <c r="H305" s="35">
        <f t="shared" si="24"/>
        <v>84920</v>
      </c>
      <c r="I305" s="10">
        <f>Customers!I304+IFERROR(VLOOKUP(I$4,Switching!$B$35:$F$44,5,0),0)-IFERROR(VLOOKUP(I$4,Switching!$B$23:$F$31,5,0),0)</f>
        <v>65714.40192593314</v>
      </c>
      <c r="J305" s="10">
        <f>Customers!J304+IFERROR(VLOOKUP(J$4,Switching!$B$35:$F$44,5,0),0)-IFERROR(VLOOKUP(J$4,Switching!$B$23:$F$31,5,0),0)</f>
        <v>19205.59807406686</v>
      </c>
      <c r="K305" s="10">
        <f>Customers!K304+IFERROR(VLOOKUP(K$4,Switching!$B$35:$F$44,5,0),0)-IFERROR(VLOOKUP(K$4,Switching!$B$23:$F$31,5,0),0)</f>
        <v>195</v>
      </c>
      <c r="L305" s="10">
        <f>Customers!L304+IFERROR(VLOOKUP(L$4,Switching!$B$35:$F$44,5,0),0)-IFERROR(VLOOKUP(L$4,Switching!$B$23:$F$31,5,0),0)</f>
        <v>4560</v>
      </c>
      <c r="M305" s="10">
        <f>Customers!M304+IFERROR(VLOOKUP(M$4,Switching!$B$35:$F$44,5,0),0)-IFERROR(VLOOKUP(M$4,Switching!$B$23:$F$31,5,0),0)</f>
        <v>216</v>
      </c>
      <c r="N305" s="10">
        <f>Customers!N304+IFERROR(VLOOKUP(N$4,Switching!$B$35:$F$44,5,0),0)-IFERROR(VLOOKUP(N$4,Switching!$B$23:$F$31,5,0),0)</f>
        <v>524</v>
      </c>
      <c r="O305" s="10">
        <f>Customers!O304+IFERROR(VLOOKUP(O$4,Switching!$B$35:$F$44,5,0),0)-IFERROR(VLOOKUP(O$4,Switching!$B$23:$F$31,5,0),0)</f>
        <v>52</v>
      </c>
      <c r="P305" s="10">
        <f>Customers!P304+IFERROR(VLOOKUP(P$4,Switching!$B$35:$F$44,5,0),0)-IFERROR(VLOOKUP(P$4,Switching!$B$23:$F$31,5,0),0)</f>
        <v>747</v>
      </c>
      <c r="Q305" s="10">
        <f>Customers!Q304+IFERROR(VLOOKUP(Q$4,Switching!$B$35:$F$44,5,0),0)-IFERROR(VLOOKUP(Q$4,Switching!$B$23:$F$31,5,0),0)</f>
        <v>1</v>
      </c>
      <c r="R305" s="10">
        <f>Customers!R304+IFERROR(VLOOKUP(R$4,Switching!$B$35:$F$44,5,0),0)-IFERROR(VLOOKUP(R$4,Switching!$B$23:$F$31,5,0),0)</f>
        <v>6</v>
      </c>
      <c r="S305" s="10">
        <f>Customers!S304+IFERROR(VLOOKUP(S$4,Switching!$B$35:$F$44,5,0),0)-IFERROR(VLOOKUP(S$4,Switching!$B$23:$F$31,5,0),0)</f>
        <v>5</v>
      </c>
      <c r="T305" s="10">
        <f t="shared" si="20"/>
        <v>12</v>
      </c>
      <c r="U305" s="10">
        <f>Customers!U304+IFERROR(VLOOKUP(U$4,Switching!$B$35:$F$44,5,0),0)-IFERROR(VLOOKUP(U$4,Switching!$B$23:$F$31,5,0),0)</f>
        <v>32</v>
      </c>
      <c r="V305" s="10">
        <f>Customers!V304+IFERROR(VLOOKUP(V$4,Switching!$B$35:$F$44,5,0),0)-IFERROR(VLOOKUP(V$4,Switching!$B$23:$F$31,5,0),0)</f>
        <v>1</v>
      </c>
      <c r="W305" s="10">
        <f>Customers!W304+IFERROR(VLOOKUP(W$4,Switching!$B$35:$F$44,5,0),0)-IFERROR(VLOOKUP(W$4,Switching!$B$23:$F$31,5,0),0)</f>
        <v>22720</v>
      </c>
      <c r="X305" s="35">
        <f t="shared" si="21"/>
        <v>5021</v>
      </c>
      <c r="Y305" s="10">
        <f>Customers!Y304+IFERROR(VLOOKUP(Y$4,Switching!$B$35:$F$44,5,0),0)-IFERROR(VLOOKUP(Y$4,Switching!$B$23:$F$31,5,0),0)</f>
        <v>4167</v>
      </c>
      <c r="Z305" s="10">
        <f>Customers!Z304+IFERROR(VLOOKUP(Z$4,Switching!$B$35:$F$44,5,0),0)-IFERROR(VLOOKUP(Z$4,Switching!$B$23:$F$31,5,0),0)</f>
        <v>854</v>
      </c>
      <c r="AA305" s="10">
        <f>Customers!AA304+IFERROR(VLOOKUP(AA$4,Switching!$B$35:$F$44,5,0),0)-IFERROR(VLOOKUP(AA$4,Switching!$B$23:$F$31,5,0),0)</f>
        <v>19</v>
      </c>
      <c r="AB305" s="10">
        <f>Customers!AB304+IFERROR(VLOOKUP(AB$4,Switching!$B$35:$F$44,5,0),0)-IFERROR(VLOOKUP(AB$4,Switching!$B$23:$F$31,5,0),0)</f>
        <v>187</v>
      </c>
      <c r="AC305" s="10">
        <f>Customers!AC304+IFERROR(VLOOKUP(AC$4,Switching!$B$35:$F$44,5,0),0)-IFERROR(VLOOKUP(AC$4,Switching!$B$23:$F$31,5,0),0)</f>
        <v>4</v>
      </c>
      <c r="AD305" s="10">
        <f>Customers!AD304+IFERROR(VLOOKUP(AD$4,Switching!$B$35:$F$44,5,0),0)-IFERROR(VLOOKUP(AD$4,Switching!$B$23:$F$31,5,0),0)</f>
        <v>18</v>
      </c>
      <c r="AE305" s="10">
        <f>Customers!AE304+IFERROR(VLOOKUP(AE$4,Switching!$B$35:$F$44,5,0),0)-IFERROR(VLOOKUP(AE$4,Switching!$B$23:$F$31,5,0),0)</f>
        <v>128</v>
      </c>
      <c r="AF305" s="10">
        <f>Customers!AF304+IFERROR(VLOOKUP(AF$4,Switching!$B$35:$F$44,5,0),0)-IFERROR(VLOOKUP(AF$4,Switching!$B$23:$F$31,5,0),0)</f>
        <v>13</v>
      </c>
      <c r="AG305" s="10">
        <f>Customers!AG304+IFERROR(VLOOKUP(AG$4,Switching!$B$35:$F$44,5,0),0)-IFERROR(VLOOKUP(AG$4,Switching!$B$23:$F$31,5,0),0)</f>
        <v>12</v>
      </c>
      <c r="AH305" s="10">
        <f>Customers!AH304+IFERROR(VLOOKUP(AH$4,Switching!$B$35:$F$44,5,0),0)-IFERROR(VLOOKUP(AH$4,Switching!$B$23:$F$31,5,0),0)</f>
        <v>410128</v>
      </c>
      <c r="AI305" s="35">
        <f t="shared" si="22"/>
        <v>49383</v>
      </c>
      <c r="AJ305" s="10">
        <f>Customers!AJ304+IFERROR(VLOOKUP(AJ$4,Switching!$B$35:$F$44,5,0),0)-IFERROR(VLOOKUP(AJ$4,Switching!$B$23:$F$31,5,0),0)</f>
        <v>31242.596588476528</v>
      </c>
      <c r="AK305" s="10">
        <f>Customers!AK304+IFERROR(VLOOKUP(AK$4,Switching!$B$35:$F$44,5,0),0)-IFERROR(VLOOKUP(AK$4,Switching!$B$23:$F$31,5,0),0)</f>
        <v>18140.403411523468</v>
      </c>
      <c r="AL305" s="10">
        <f>Customers!AL304+IFERROR(VLOOKUP(AL$4,Switching!$B$35:$F$44,5,0),0)-IFERROR(VLOOKUP(AL$4,Switching!$B$23:$F$31,5,0),0)</f>
        <v>52</v>
      </c>
      <c r="AM305" s="10">
        <f>Customers!AM304+IFERROR(VLOOKUP(AM$4,Switching!$B$35:$F$44,5,0),0)-IFERROR(VLOOKUP(AM$4,Switching!$B$23:$F$31,5,0),0)</f>
        <v>2603</v>
      </c>
      <c r="AN305" s="10">
        <f>Customers!AN304+IFERROR(VLOOKUP(AN$4,Switching!$B$35:$F$44,5,0),0)-IFERROR(VLOOKUP(AN$4,Switching!$B$23:$F$31,5,0),0)</f>
        <v>48</v>
      </c>
      <c r="AO305" s="10">
        <f>Customers!AO304+IFERROR(VLOOKUP(AO$4,Switching!$B$35:$F$44,5,0),0)-IFERROR(VLOOKUP(AO$4,Switching!$B$23:$F$31,5,0),0)</f>
        <v>233</v>
      </c>
      <c r="AP305" s="10">
        <f>Customers!AP304+IFERROR(VLOOKUP(AP$4,Switching!$B$35:$F$44,5,0),0)-IFERROR(VLOOKUP(AP$4,Switching!$B$23:$F$31,5,0),0)</f>
        <v>21</v>
      </c>
      <c r="AQ305" s="10">
        <f>Customers!AQ304+IFERROR(VLOOKUP(AQ$4,Switching!$B$35:$F$44,5,0),0)-IFERROR(VLOOKUP(AQ$4,Switching!$B$23:$F$31,5,0),0)</f>
        <v>208</v>
      </c>
      <c r="AR305" s="10">
        <f>Customers!AR304+IFERROR(VLOOKUP(AR$4,Switching!$B$35:$F$44,5,0),0)-IFERROR(VLOOKUP(AR$4,Switching!$B$23:$F$31,5,0),0)</f>
        <v>74</v>
      </c>
      <c r="AS305" s="10">
        <f>Customers!AS304+IFERROR(VLOOKUP(AS$4,Switching!$B$35:$F$44,5,0),0)-IFERROR(VLOOKUP(AS$4,Switching!$B$23:$F$31,5,0),0)</f>
        <v>100</v>
      </c>
      <c r="AT305" s="10">
        <f>Customers!AT304+IFERROR(VLOOKUP(AT$4,Switching!$B$35:$F$44,5,0),0)-IFERROR(VLOOKUP(AT$4,Switching!$B$23:$F$31,5,0),0)</f>
        <v>156</v>
      </c>
      <c r="AU305" s="10">
        <f>Customers!AU304+IFERROR(VLOOKUP(AU$4,Switching!$B$35:$F$44,5,0),0)-IFERROR(VLOOKUP(AU$4,Switching!$B$23:$F$31,5,0),0)</f>
        <v>12</v>
      </c>
      <c r="AV305" s="10">
        <f>Customers!AV304+IFERROR(VLOOKUP(AV$4,Switching!$B$35:$F$44,5,0),0)-IFERROR(VLOOKUP(AV$4,Switching!$B$23:$F$31,5,0),0)</f>
        <v>905</v>
      </c>
      <c r="AW305" s="10">
        <f>Customers!AW304+IFERROR(VLOOKUP(AW$4,Switching!$B$35:$F$44,5,0),0)-IFERROR(VLOOKUP(AW$4,Switching!$B$23:$F$31,5,0),0)</f>
        <v>1</v>
      </c>
      <c r="AX305" s="10">
        <f>Customers!AX304+IFERROR(VLOOKUP(AX$4,Switching!$B$35:$F$44,5,0),0)-IFERROR(VLOOKUP(AX$4,Switching!$B$23:$F$31,5,0),0)</f>
        <v>2</v>
      </c>
    </row>
    <row r="306" spans="1:50" x14ac:dyDescent="0.25">
      <c r="A306" s="8">
        <v>2039</v>
      </c>
      <c r="B306" s="8">
        <v>7</v>
      </c>
      <c r="C306" s="8" t="s">
        <v>781</v>
      </c>
      <c r="D306" s="10">
        <f>Customers!D305+IFERROR(VLOOKUP(D$4,Switching!$B$35:$F$44,5,0),0)-IFERROR(VLOOKUP(D$4,Switching!$B$23:$F$31,5,0),0)</f>
        <v>472596.78142951301</v>
      </c>
      <c r="E306" s="36">
        <f t="shared" si="23"/>
        <v>760</v>
      </c>
      <c r="F306" s="10">
        <f>Customers!F305+IFERROR(VLOOKUP(F$4,Switching!$B$35:$F$44,5,0),0)-IFERROR(VLOOKUP(F$4,Switching!$B$23:$F$31,5,0),0)</f>
        <v>448</v>
      </c>
      <c r="G306" s="10">
        <f>Customers!G305+IFERROR(VLOOKUP(G$4,Switching!$B$35:$F$44,5,0),0)-IFERROR(VLOOKUP(G$4,Switching!$B$23:$F$31,5,0),0)</f>
        <v>312</v>
      </c>
      <c r="H306" s="35">
        <f t="shared" si="24"/>
        <v>84930</v>
      </c>
      <c r="I306" s="10">
        <f>Customers!I305+IFERROR(VLOOKUP(I$4,Switching!$B$35:$F$44,5,0),0)-IFERROR(VLOOKUP(I$4,Switching!$B$23:$F$31,5,0),0)</f>
        <v>65722.150337220912</v>
      </c>
      <c r="J306" s="10">
        <f>Customers!J305+IFERROR(VLOOKUP(J$4,Switching!$B$35:$F$44,5,0),0)-IFERROR(VLOOKUP(J$4,Switching!$B$23:$F$31,5,0),0)</f>
        <v>19207.849662779092</v>
      </c>
      <c r="K306" s="10">
        <f>Customers!K305+IFERROR(VLOOKUP(K$4,Switching!$B$35:$F$44,5,0),0)-IFERROR(VLOOKUP(K$4,Switching!$B$23:$F$31,5,0),0)</f>
        <v>195</v>
      </c>
      <c r="L306" s="10">
        <f>Customers!L305+IFERROR(VLOOKUP(L$4,Switching!$B$35:$F$44,5,0),0)-IFERROR(VLOOKUP(L$4,Switching!$B$23:$F$31,5,0),0)</f>
        <v>4560</v>
      </c>
      <c r="M306" s="10">
        <f>Customers!M305+IFERROR(VLOOKUP(M$4,Switching!$B$35:$F$44,5,0),0)-IFERROR(VLOOKUP(M$4,Switching!$B$23:$F$31,5,0),0)</f>
        <v>216</v>
      </c>
      <c r="N306" s="10">
        <f>Customers!N305+IFERROR(VLOOKUP(N$4,Switching!$B$35:$F$44,5,0),0)-IFERROR(VLOOKUP(N$4,Switching!$B$23:$F$31,5,0),0)</f>
        <v>524</v>
      </c>
      <c r="O306" s="10">
        <f>Customers!O305+IFERROR(VLOOKUP(O$4,Switching!$B$35:$F$44,5,0),0)-IFERROR(VLOOKUP(O$4,Switching!$B$23:$F$31,5,0),0)</f>
        <v>52</v>
      </c>
      <c r="P306" s="10">
        <f>Customers!P305+IFERROR(VLOOKUP(P$4,Switching!$B$35:$F$44,5,0),0)-IFERROR(VLOOKUP(P$4,Switching!$B$23:$F$31,5,0),0)</f>
        <v>747</v>
      </c>
      <c r="Q306" s="10">
        <f>Customers!Q305+IFERROR(VLOOKUP(Q$4,Switching!$B$35:$F$44,5,0),0)-IFERROR(VLOOKUP(Q$4,Switching!$B$23:$F$31,5,0),0)</f>
        <v>1</v>
      </c>
      <c r="R306" s="10">
        <f>Customers!R305+IFERROR(VLOOKUP(R$4,Switching!$B$35:$F$44,5,0),0)-IFERROR(VLOOKUP(R$4,Switching!$B$23:$F$31,5,0),0)</f>
        <v>6</v>
      </c>
      <c r="S306" s="10">
        <f>Customers!S305+IFERROR(VLOOKUP(S$4,Switching!$B$35:$F$44,5,0),0)-IFERROR(VLOOKUP(S$4,Switching!$B$23:$F$31,5,0),0)</f>
        <v>5</v>
      </c>
      <c r="T306" s="10">
        <f t="shared" si="20"/>
        <v>12</v>
      </c>
      <c r="U306" s="10">
        <f>Customers!U305+IFERROR(VLOOKUP(U$4,Switching!$B$35:$F$44,5,0),0)-IFERROR(VLOOKUP(U$4,Switching!$B$23:$F$31,5,0),0)</f>
        <v>32</v>
      </c>
      <c r="V306" s="10">
        <f>Customers!V305+IFERROR(VLOOKUP(V$4,Switching!$B$35:$F$44,5,0),0)-IFERROR(VLOOKUP(V$4,Switching!$B$23:$F$31,5,0),0)</f>
        <v>1</v>
      </c>
      <c r="W306" s="10">
        <f>Customers!W305+IFERROR(VLOOKUP(W$4,Switching!$B$35:$F$44,5,0),0)-IFERROR(VLOOKUP(W$4,Switching!$B$23:$F$31,5,0),0)</f>
        <v>22694</v>
      </c>
      <c r="X306" s="35">
        <f t="shared" si="21"/>
        <v>5023</v>
      </c>
      <c r="Y306" s="10">
        <f>Customers!Y305+IFERROR(VLOOKUP(Y$4,Switching!$B$35:$F$44,5,0),0)-IFERROR(VLOOKUP(Y$4,Switching!$B$23:$F$31,5,0),0)</f>
        <v>4169</v>
      </c>
      <c r="Z306" s="10">
        <f>Customers!Z305+IFERROR(VLOOKUP(Z$4,Switching!$B$35:$F$44,5,0),0)-IFERROR(VLOOKUP(Z$4,Switching!$B$23:$F$31,5,0),0)</f>
        <v>854</v>
      </c>
      <c r="AA306" s="10">
        <f>Customers!AA305+IFERROR(VLOOKUP(AA$4,Switching!$B$35:$F$44,5,0),0)-IFERROR(VLOOKUP(AA$4,Switching!$B$23:$F$31,5,0),0)</f>
        <v>19</v>
      </c>
      <c r="AB306" s="10">
        <f>Customers!AB305+IFERROR(VLOOKUP(AB$4,Switching!$B$35:$F$44,5,0),0)-IFERROR(VLOOKUP(AB$4,Switching!$B$23:$F$31,5,0),0)</f>
        <v>187</v>
      </c>
      <c r="AC306" s="10">
        <f>Customers!AC305+IFERROR(VLOOKUP(AC$4,Switching!$B$35:$F$44,5,0),0)-IFERROR(VLOOKUP(AC$4,Switching!$B$23:$F$31,5,0),0)</f>
        <v>4</v>
      </c>
      <c r="AD306" s="10">
        <f>Customers!AD305+IFERROR(VLOOKUP(AD$4,Switching!$B$35:$F$44,5,0),0)-IFERROR(VLOOKUP(AD$4,Switching!$B$23:$F$31,5,0),0)</f>
        <v>18</v>
      </c>
      <c r="AE306" s="10">
        <f>Customers!AE305+IFERROR(VLOOKUP(AE$4,Switching!$B$35:$F$44,5,0),0)-IFERROR(VLOOKUP(AE$4,Switching!$B$23:$F$31,5,0),0)</f>
        <v>128</v>
      </c>
      <c r="AF306" s="10">
        <f>Customers!AF305+IFERROR(VLOOKUP(AF$4,Switching!$B$35:$F$44,5,0),0)-IFERROR(VLOOKUP(AF$4,Switching!$B$23:$F$31,5,0),0)</f>
        <v>13</v>
      </c>
      <c r="AG306" s="10">
        <f>Customers!AG305+IFERROR(VLOOKUP(AG$4,Switching!$B$35:$F$44,5,0),0)-IFERROR(VLOOKUP(AG$4,Switching!$B$23:$F$31,5,0),0)</f>
        <v>12</v>
      </c>
      <c r="AH306" s="10">
        <f>Customers!AH305+IFERROR(VLOOKUP(AH$4,Switching!$B$35:$F$44,5,0),0)-IFERROR(VLOOKUP(AH$4,Switching!$B$23:$F$31,5,0),0)</f>
        <v>410267</v>
      </c>
      <c r="AI306" s="35">
        <f t="shared" si="22"/>
        <v>49400</v>
      </c>
      <c r="AJ306" s="10">
        <f>Customers!AJ305+IFERROR(VLOOKUP(AJ$4,Switching!$B$35:$F$44,5,0),0)-IFERROR(VLOOKUP(AJ$4,Switching!$B$23:$F$31,5,0),0)</f>
        <v>31253.352261204622</v>
      </c>
      <c r="AK306" s="10">
        <f>Customers!AK305+IFERROR(VLOOKUP(AK$4,Switching!$B$35:$F$44,5,0),0)-IFERROR(VLOOKUP(AK$4,Switching!$B$23:$F$31,5,0),0)</f>
        <v>18146.647738795375</v>
      </c>
      <c r="AL306" s="10">
        <f>Customers!AL305+IFERROR(VLOOKUP(AL$4,Switching!$B$35:$F$44,5,0),0)-IFERROR(VLOOKUP(AL$4,Switching!$B$23:$F$31,5,0),0)</f>
        <v>52</v>
      </c>
      <c r="AM306" s="10">
        <f>Customers!AM305+IFERROR(VLOOKUP(AM$4,Switching!$B$35:$F$44,5,0),0)-IFERROR(VLOOKUP(AM$4,Switching!$B$23:$F$31,5,0),0)</f>
        <v>2603</v>
      </c>
      <c r="AN306" s="10">
        <f>Customers!AN305+IFERROR(VLOOKUP(AN$4,Switching!$B$35:$F$44,5,0),0)-IFERROR(VLOOKUP(AN$4,Switching!$B$23:$F$31,5,0),0)</f>
        <v>48</v>
      </c>
      <c r="AO306" s="10">
        <f>Customers!AO305+IFERROR(VLOOKUP(AO$4,Switching!$B$35:$F$44,5,0),0)-IFERROR(VLOOKUP(AO$4,Switching!$B$23:$F$31,5,0),0)</f>
        <v>233</v>
      </c>
      <c r="AP306" s="10">
        <f>Customers!AP305+IFERROR(VLOOKUP(AP$4,Switching!$B$35:$F$44,5,0),0)-IFERROR(VLOOKUP(AP$4,Switching!$B$23:$F$31,5,0),0)</f>
        <v>21</v>
      </c>
      <c r="AQ306" s="10">
        <f>Customers!AQ305+IFERROR(VLOOKUP(AQ$4,Switching!$B$35:$F$44,5,0),0)-IFERROR(VLOOKUP(AQ$4,Switching!$B$23:$F$31,5,0),0)</f>
        <v>208</v>
      </c>
      <c r="AR306" s="10">
        <f>Customers!AR305+IFERROR(VLOOKUP(AR$4,Switching!$B$35:$F$44,5,0),0)-IFERROR(VLOOKUP(AR$4,Switching!$B$23:$F$31,5,0),0)</f>
        <v>74</v>
      </c>
      <c r="AS306" s="10">
        <f>Customers!AS305+IFERROR(VLOOKUP(AS$4,Switching!$B$35:$F$44,5,0),0)-IFERROR(VLOOKUP(AS$4,Switching!$B$23:$F$31,5,0),0)</f>
        <v>100</v>
      </c>
      <c r="AT306" s="10">
        <f>Customers!AT305+IFERROR(VLOOKUP(AT$4,Switching!$B$35:$F$44,5,0),0)-IFERROR(VLOOKUP(AT$4,Switching!$B$23:$F$31,5,0),0)</f>
        <v>156</v>
      </c>
      <c r="AU306" s="10">
        <f>Customers!AU305+IFERROR(VLOOKUP(AU$4,Switching!$B$35:$F$44,5,0),0)-IFERROR(VLOOKUP(AU$4,Switching!$B$23:$F$31,5,0),0)</f>
        <v>12</v>
      </c>
      <c r="AV306" s="10">
        <f>Customers!AV305+IFERROR(VLOOKUP(AV$4,Switching!$B$35:$F$44,5,0),0)-IFERROR(VLOOKUP(AV$4,Switching!$B$23:$F$31,5,0),0)</f>
        <v>905</v>
      </c>
      <c r="AW306" s="10">
        <f>Customers!AW305+IFERROR(VLOOKUP(AW$4,Switching!$B$35:$F$44,5,0),0)-IFERROR(VLOOKUP(AW$4,Switching!$B$23:$F$31,5,0),0)</f>
        <v>1</v>
      </c>
      <c r="AX306" s="10">
        <f>Customers!AX305+IFERROR(VLOOKUP(AX$4,Switching!$B$35:$F$44,5,0),0)-IFERROR(VLOOKUP(AX$4,Switching!$B$23:$F$31,5,0),0)</f>
        <v>2</v>
      </c>
    </row>
    <row r="307" spans="1:50" x14ac:dyDescent="0.25">
      <c r="A307" s="8">
        <v>2039</v>
      </c>
      <c r="B307" s="8">
        <v>8</v>
      </c>
      <c r="C307" s="8" t="s">
        <v>782</v>
      </c>
      <c r="D307" s="10">
        <f>Customers!D306+IFERROR(VLOOKUP(D$4,Switching!$B$35:$F$44,5,0),0)-IFERROR(VLOOKUP(D$4,Switching!$B$23:$F$31,5,0),0)</f>
        <v>472710.058389463</v>
      </c>
      <c r="E307" s="36">
        <f t="shared" si="23"/>
        <v>758</v>
      </c>
      <c r="F307" s="10">
        <f>Customers!F306+IFERROR(VLOOKUP(F$4,Switching!$B$35:$F$44,5,0),0)-IFERROR(VLOOKUP(F$4,Switching!$B$23:$F$31,5,0),0)</f>
        <v>447</v>
      </c>
      <c r="G307" s="10">
        <f>Customers!G306+IFERROR(VLOOKUP(G$4,Switching!$B$35:$F$44,5,0),0)-IFERROR(VLOOKUP(G$4,Switching!$B$23:$F$31,5,0),0)</f>
        <v>311</v>
      </c>
      <c r="H307" s="35">
        <f t="shared" si="24"/>
        <v>84940</v>
      </c>
      <c r="I307" s="10">
        <f>Customers!I306+IFERROR(VLOOKUP(I$4,Switching!$B$35:$F$44,5,0),0)-IFERROR(VLOOKUP(I$4,Switching!$B$23:$F$31,5,0),0)</f>
        <v>65729.898748508684</v>
      </c>
      <c r="J307" s="10">
        <f>Customers!J306+IFERROR(VLOOKUP(J$4,Switching!$B$35:$F$44,5,0),0)-IFERROR(VLOOKUP(J$4,Switching!$B$23:$F$31,5,0),0)</f>
        <v>19210.10125149132</v>
      </c>
      <c r="K307" s="10">
        <f>Customers!K306+IFERROR(VLOOKUP(K$4,Switching!$B$35:$F$44,5,0),0)-IFERROR(VLOOKUP(K$4,Switching!$B$23:$F$31,5,0),0)</f>
        <v>195</v>
      </c>
      <c r="L307" s="10">
        <f>Customers!L306+IFERROR(VLOOKUP(L$4,Switching!$B$35:$F$44,5,0),0)-IFERROR(VLOOKUP(L$4,Switching!$B$23:$F$31,5,0),0)</f>
        <v>4560</v>
      </c>
      <c r="M307" s="10">
        <f>Customers!M306+IFERROR(VLOOKUP(M$4,Switching!$B$35:$F$44,5,0),0)-IFERROR(VLOOKUP(M$4,Switching!$B$23:$F$31,5,0),0)</f>
        <v>216</v>
      </c>
      <c r="N307" s="10">
        <f>Customers!N306+IFERROR(VLOOKUP(N$4,Switching!$B$35:$F$44,5,0),0)-IFERROR(VLOOKUP(N$4,Switching!$B$23:$F$31,5,0),0)</f>
        <v>524</v>
      </c>
      <c r="O307" s="10">
        <f>Customers!O306+IFERROR(VLOOKUP(O$4,Switching!$B$35:$F$44,5,0),0)-IFERROR(VLOOKUP(O$4,Switching!$B$23:$F$31,5,0),0)</f>
        <v>52</v>
      </c>
      <c r="P307" s="10">
        <f>Customers!P306+IFERROR(VLOOKUP(P$4,Switching!$B$35:$F$44,5,0),0)-IFERROR(VLOOKUP(P$4,Switching!$B$23:$F$31,5,0),0)</f>
        <v>747</v>
      </c>
      <c r="Q307" s="10">
        <f>Customers!Q306+IFERROR(VLOOKUP(Q$4,Switching!$B$35:$F$44,5,0),0)-IFERROR(VLOOKUP(Q$4,Switching!$B$23:$F$31,5,0),0)</f>
        <v>1</v>
      </c>
      <c r="R307" s="10">
        <f>Customers!R306+IFERROR(VLOOKUP(R$4,Switching!$B$35:$F$44,5,0),0)-IFERROR(VLOOKUP(R$4,Switching!$B$23:$F$31,5,0),0)</f>
        <v>6</v>
      </c>
      <c r="S307" s="10">
        <f>Customers!S306+IFERROR(VLOOKUP(S$4,Switching!$B$35:$F$44,5,0),0)-IFERROR(VLOOKUP(S$4,Switching!$B$23:$F$31,5,0),0)</f>
        <v>5</v>
      </c>
      <c r="T307" s="10">
        <f t="shared" si="20"/>
        <v>12</v>
      </c>
      <c r="U307" s="10">
        <f>Customers!U306+IFERROR(VLOOKUP(U$4,Switching!$B$35:$F$44,5,0),0)-IFERROR(VLOOKUP(U$4,Switching!$B$23:$F$31,5,0),0)</f>
        <v>32</v>
      </c>
      <c r="V307" s="10">
        <f>Customers!V306+IFERROR(VLOOKUP(V$4,Switching!$B$35:$F$44,5,0),0)-IFERROR(VLOOKUP(V$4,Switching!$B$23:$F$31,5,0),0)</f>
        <v>1</v>
      </c>
      <c r="W307" s="10">
        <f>Customers!W306+IFERROR(VLOOKUP(W$4,Switching!$B$35:$F$44,5,0),0)-IFERROR(VLOOKUP(W$4,Switching!$B$23:$F$31,5,0),0)</f>
        <v>22699</v>
      </c>
      <c r="X307" s="35">
        <f t="shared" si="21"/>
        <v>5025</v>
      </c>
      <c r="Y307" s="10">
        <f>Customers!Y306+IFERROR(VLOOKUP(Y$4,Switching!$B$35:$F$44,5,0),0)-IFERROR(VLOOKUP(Y$4,Switching!$B$23:$F$31,5,0),0)</f>
        <v>4171</v>
      </c>
      <c r="Z307" s="10">
        <f>Customers!Z306+IFERROR(VLOOKUP(Z$4,Switching!$B$35:$F$44,5,0),0)-IFERROR(VLOOKUP(Z$4,Switching!$B$23:$F$31,5,0),0)</f>
        <v>854</v>
      </c>
      <c r="AA307" s="10">
        <f>Customers!AA306+IFERROR(VLOOKUP(AA$4,Switching!$B$35:$F$44,5,0),0)-IFERROR(VLOOKUP(AA$4,Switching!$B$23:$F$31,5,0),0)</f>
        <v>19</v>
      </c>
      <c r="AB307" s="10">
        <f>Customers!AB306+IFERROR(VLOOKUP(AB$4,Switching!$B$35:$F$44,5,0),0)-IFERROR(VLOOKUP(AB$4,Switching!$B$23:$F$31,5,0),0)</f>
        <v>187</v>
      </c>
      <c r="AC307" s="10">
        <f>Customers!AC306+IFERROR(VLOOKUP(AC$4,Switching!$B$35:$F$44,5,0),0)-IFERROR(VLOOKUP(AC$4,Switching!$B$23:$F$31,5,0),0)</f>
        <v>4</v>
      </c>
      <c r="AD307" s="10">
        <f>Customers!AD306+IFERROR(VLOOKUP(AD$4,Switching!$B$35:$F$44,5,0),0)-IFERROR(VLOOKUP(AD$4,Switching!$B$23:$F$31,5,0),0)</f>
        <v>18</v>
      </c>
      <c r="AE307" s="10">
        <f>Customers!AE306+IFERROR(VLOOKUP(AE$4,Switching!$B$35:$F$44,5,0),0)-IFERROR(VLOOKUP(AE$4,Switching!$B$23:$F$31,5,0),0)</f>
        <v>128</v>
      </c>
      <c r="AF307" s="10">
        <f>Customers!AF306+IFERROR(VLOOKUP(AF$4,Switching!$B$35:$F$44,5,0),0)-IFERROR(VLOOKUP(AF$4,Switching!$B$23:$F$31,5,0),0)</f>
        <v>13</v>
      </c>
      <c r="AG307" s="10">
        <f>Customers!AG306+IFERROR(VLOOKUP(AG$4,Switching!$B$35:$F$44,5,0),0)-IFERROR(VLOOKUP(AG$4,Switching!$B$23:$F$31,5,0),0)</f>
        <v>12</v>
      </c>
      <c r="AH307" s="10">
        <f>Customers!AH306+IFERROR(VLOOKUP(AH$4,Switching!$B$35:$F$44,5,0),0)-IFERROR(VLOOKUP(AH$4,Switching!$B$23:$F$31,5,0),0)</f>
        <v>410405</v>
      </c>
      <c r="AI307" s="35">
        <f t="shared" si="22"/>
        <v>49417</v>
      </c>
      <c r="AJ307" s="10">
        <f>Customers!AJ306+IFERROR(VLOOKUP(AJ$4,Switching!$B$35:$F$44,5,0),0)-IFERROR(VLOOKUP(AJ$4,Switching!$B$23:$F$31,5,0),0)</f>
        <v>31264.107933932715</v>
      </c>
      <c r="AK307" s="10">
        <f>Customers!AK306+IFERROR(VLOOKUP(AK$4,Switching!$B$35:$F$44,5,0),0)-IFERROR(VLOOKUP(AK$4,Switching!$B$23:$F$31,5,0),0)</f>
        <v>18152.892066067285</v>
      </c>
      <c r="AL307" s="10">
        <f>Customers!AL306+IFERROR(VLOOKUP(AL$4,Switching!$B$35:$F$44,5,0),0)-IFERROR(VLOOKUP(AL$4,Switching!$B$23:$F$31,5,0),0)</f>
        <v>52</v>
      </c>
      <c r="AM307" s="10">
        <f>Customers!AM306+IFERROR(VLOOKUP(AM$4,Switching!$B$35:$F$44,5,0),0)-IFERROR(VLOOKUP(AM$4,Switching!$B$23:$F$31,5,0),0)</f>
        <v>2603</v>
      </c>
      <c r="AN307" s="10">
        <f>Customers!AN306+IFERROR(VLOOKUP(AN$4,Switching!$B$35:$F$44,5,0),0)-IFERROR(VLOOKUP(AN$4,Switching!$B$23:$F$31,5,0),0)</f>
        <v>48</v>
      </c>
      <c r="AO307" s="10">
        <f>Customers!AO306+IFERROR(VLOOKUP(AO$4,Switching!$B$35:$F$44,5,0),0)-IFERROR(VLOOKUP(AO$4,Switching!$B$23:$F$31,5,0),0)</f>
        <v>233</v>
      </c>
      <c r="AP307" s="10">
        <f>Customers!AP306+IFERROR(VLOOKUP(AP$4,Switching!$B$35:$F$44,5,0),0)-IFERROR(VLOOKUP(AP$4,Switching!$B$23:$F$31,5,0),0)</f>
        <v>21</v>
      </c>
      <c r="AQ307" s="10">
        <f>Customers!AQ306+IFERROR(VLOOKUP(AQ$4,Switching!$B$35:$F$44,5,0),0)-IFERROR(VLOOKUP(AQ$4,Switching!$B$23:$F$31,5,0),0)</f>
        <v>208</v>
      </c>
      <c r="AR307" s="10">
        <f>Customers!AR306+IFERROR(VLOOKUP(AR$4,Switching!$B$35:$F$44,5,0),0)-IFERROR(VLOOKUP(AR$4,Switching!$B$23:$F$31,5,0),0)</f>
        <v>74</v>
      </c>
      <c r="AS307" s="10">
        <f>Customers!AS306+IFERROR(VLOOKUP(AS$4,Switching!$B$35:$F$44,5,0),0)-IFERROR(VLOOKUP(AS$4,Switching!$B$23:$F$31,5,0),0)</f>
        <v>100</v>
      </c>
      <c r="AT307" s="10">
        <f>Customers!AT306+IFERROR(VLOOKUP(AT$4,Switching!$B$35:$F$44,5,0),0)-IFERROR(VLOOKUP(AT$4,Switching!$B$23:$F$31,5,0),0)</f>
        <v>156</v>
      </c>
      <c r="AU307" s="10">
        <f>Customers!AU306+IFERROR(VLOOKUP(AU$4,Switching!$B$35:$F$44,5,0),0)-IFERROR(VLOOKUP(AU$4,Switching!$B$23:$F$31,5,0),0)</f>
        <v>12</v>
      </c>
      <c r="AV307" s="10">
        <f>Customers!AV306+IFERROR(VLOOKUP(AV$4,Switching!$B$35:$F$44,5,0),0)-IFERROR(VLOOKUP(AV$4,Switching!$B$23:$F$31,5,0),0)</f>
        <v>905</v>
      </c>
      <c r="AW307" s="10">
        <f>Customers!AW306+IFERROR(VLOOKUP(AW$4,Switching!$B$35:$F$44,5,0),0)-IFERROR(VLOOKUP(AW$4,Switching!$B$23:$F$31,5,0),0)</f>
        <v>1</v>
      </c>
      <c r="AX307" s="10">
        <f>Customers!AX306+IFERROR(VLOOKUP(AX$4,Switching!$B$35:$F$44,5,0),0)-IFERROR(VLOOKUP(AX$4,Switching!$B$23:$F$31,5,0),0)</f>
        <v>2</v>
      </c>
    </row>
    <row r="308" spans="1:50" x14ac:dyDescent="0.25">
      <c r="A308" s="8">
        <v>2039</v>
      </c>
      <c r="B308" s="8">
        <v>9</v>
      </c>
      <c r="C308" s="8" t="s">
        <v>783</v>
      </c>
      <c r="D308" s="10">
        <f>Customers!D307+IFERROR(VLOOKUP(D$4,Switching!$B$35:$F$44,5,0),0)-IFERROR(VLOOKUP(D$4,Switching!$B$23:$F$31,5,0),0)</f>
        <v>472823.33548609499</v>
      </c>
      <c r="E308" s="36">
        <f t="shared" si="23"/>
        <v>755</v>
      </c>
      <c r="F308" s="10">
        <f>Customers!F307+IFERROR(VLOOKUP(F$4,Switching!$B$35:$F$44,5,0),0)-IFERROR(VLOOKUP(F$4,Switching!$B$23:$F$31,5,0),0)</f>
        <v>445</v>
      </c>
      <c r="G308" s="10">
        <f>Customers!G307+IFERROR(VLOOKUP(G$4,Switching!$B$35:$F$44,5,0),0)-IFERROR(VLOOKUP(G$4,Switching!$B$23:$F$31,5,0),0)</f>
        <v>310</v>
      </c>
      <c r="H308" s="35">
        <f t="shared" si="24"/>
        <v>84950</v>
      </c>
      <c r="I308" s="10">
        <f>Customers!I307+IFERROR(VLOOKUP(I$4,Switching!$B$35:$F$44,5,0),0)-IFERROR(VLOOKUP(I$4,Switching!$B$23:$F$31,5,0),0)</f>
        <v>65737.647159796456</v>
      </c>
      <c r="J308" s="10">
        <f>Customers!J307+IFERROR(VLOOKUP(J$4,Switching!$B$35:$F$44,5,0),0)-IFERROR(VLOOKUP(J$4,Switching!$B$23:$F$31,5,0),0)</f>
        <v>19212.352840203552</v>
      </c>
      <c r="K308" s="10">
        <f>Customers!K307+IFERROR(VLOOKUP(K$4,Switching!$B$35:$F$44,5,0),0)-IFERROR(VLOOKUP(K$4,Switching!$B$23:$F$31,5,0),0)</f>
        <v>195</v>
      </c>
      <c r="L308" s="10">
        <f>Customers!L307+IFERROR(VLOOKUP(L$4,Switching!$B$35:$F$44,5,0),0)-IFERROR(VLOOKUP(L$4,Switching!$B$23:$F$31,5,0),0)</f>
        <v>4560</v>
      </c>
      <c r="M308" s="10">
        <f>Customers!M307+IFERROR(VLOOKUP(M$4,Switching!$B$35:$F$44,5,0),0)-IFERROR(VLOOKUP(M$4,Switching!$B$23:$F$31,5,0),0)</f>
        <v>216</v>
      </c>
      <c r="N308" s="10">
        <f>Customers!N307+IFERROR(VLOOKUP(N$4,Switching!$B$35:$F$44,5,0),0)-IFERROR(VLOOKUP(N$4,Switching!$B$23:$F$31,5,0),0)</f>
        <v>524</v>
      </c>
      <c r="O308" s="10">
        <f>Customers!O307+IFERROR(VLOOKUP(O$4,Switching!$B$35:$F$44,5,0),0)-IFERROR(VLOOKUP(O$4,Switching!$B$23:$F$31,5,0),0)</f>
        <v>52</v>
      </c>
      <c r="P308" s="10">
        <f>Customers!P307+IFERROR(VLOOKUP(P$4,Switching!$B$35:$F$44,5,0),0)-IFERROR(VLOOKUP(P$4,Switching!$B$23:$F$31,5,0),0)</f>
        <v>747</v>
      </c>
      <c r="Q308" s="10">
        <f>Customers!Q307+IFERROR(VLOOKUP(Q$4,Switching!$B$35:$F$44,5,0),0)-IFERROR(VLOOKUP(Q$4,Switching!$B$23:$F$31,5,0),0)</f>
        <v>1</v>
      </c>
      <c r="R308" s="10">
        <f>Customers!R307+IFERROR(VLOOKUP(R$4,Switching!$B$35:$F$44,5,0),0)-IFERROR(VLOOKUP(R$4,Switching!$B$23:$F$31,5,0),0)</f>
        <v>6</v>
      </c>
      <c r="S308" s="10">
        <f>Customers!S307+IFERROR(VLOOKUP(S$4,Switching!$B$35:$F$44,5,0),0)-IFERROR(VLOOKUP(S$4,Switching!$B$23:$F$31,5,0),0)</f>
        <v>5</v>
      </c>
      <c r="T308" s="10">
        <f t="shared" si="20"/>
        <v>12</v>
      </c>
      <c r="U308" s="10">
        <f>Customers!U307+IFERROR(VLOOKUP(U$4,Switching!$B$35:$F$44,5,0),0)-IFERROR(VLOOKUP(U$4,Switching!$B$23:$F$31,5,0),0)</f>
        <v>32</v>
      </c>
      <c r="V308" s="10">
        <f>Customers!V307+IFERROR(VLOOKUP(V$4,Switching!$B$35:$F$44,5,0),0)-IFERROR(VLOOKUP(V$4,Switching!$B$23:$F$31,5,0),0)</f>
        <v>1</v>
      </c>
      <c r="W308" s="10">
        <f>Customers!W307+IFERROR(VLOOKUP(W$4,Switching!$B$35:$F$44,5,0),0)-IFERROR(VLOOKUP(W$4,Switching!$B$23:$F$31,5,0),0)</f>
        <v>22703</v>
      </c>
      <c r="X308" s="35">
        <f t="shared" si="21"/>
        <v>5027</v>
      </c>
      <c r="Y308" s="10">
        <f>Customers!Y307+IFERROR(VLOOKUP(Y$4,Switching!$B$35:$F$44,5,0),0)-IFERROR(VLOOKUP(Y$4,Switching!$B$23:$F$31,5,0),0)</f>
        <v>4172</v>
      </c>
      <c r="Z308" s="10">
        <f>Customers!Z307+IFERROR(VLOOKUP(Z$4,Switching!$B$35:$F$44,5,0),0)-IFERROR(VLOOKUP(Z$4,Switching!$B$23:$F$31,5,0),0)</f>
        <v>855</v>
      </c>
      <c r="AA308" s="10">
        <f>Customers!AA307+IFERROR(VLOOKUP(AA$4,Switching!$B$35:$F$44,5,0),0)-IFERROR(VLOOKUP(AA$4,Switching!$B$23:$F$31,5,0),0)</f>
        <v>19</v>
      </c>
      <c r="AB308" s="10">
        <f>Customers!AB307+IFERROR(VLOOKUP(AB$4,Switching!$B$35:$F$44,5,0),0)-IFERROR(VLOOKUP(AB$4,Switching!$B$23:$F$31,5,0),0)</f>
        <v>187</v>
      </c>
      <c r="AC308" s="10">
        <f>Customers!AC307+IFERROR(VLOOKUP(AC$4,Switching!$B$35:$F$44,5,0),0)-IFERROR(VLOOKUP(AC$4,Switching!$B$23:$F$31,5,0),0)</f>
        <v>4</v>
      </c>
      <c r="AD308" s="10">
        <f>Customers!AD307+IFERROR(VLOOKUP(AD$4,Switching!$B$35:$F$44,5,0),0)-IFERROR(VLOOKUP(AD$4,Switching!$B$23:$F$31,5,0),0)</f>
        <v>18</v>
      </c>
      <c r="AE308" s="10">
        <f>Customers!AE307+IFERROR(VLOOKUP(AE$4,Switching!$B$35:$F$44,5,0),0)-IFERROR(VLOOKUP(AE$4,Switching!$B$23:$F$31,5,0),0)</f>
        <v>130</v>
      </c>
      <c r="AF308" s="10">
        <f>Customers!AF307+IFERROR(VLOOKUP(AF$4,Switching!$B$35:$F$44,5,0),0)-IFERROR(VLOOKUP(AF$4,Switching!$B$23:$F$31,5,0),0)</f>
        <v>13</v>
      </c>
      <c r="AG308" s="10">
        <f>Customers!AG307+IFERROR(VLOOKUP(AG$4,Switching!$B$35:$F$44,5,0),0)-IFERROR(VLOOKUP(AG$4,Switching!$B$23:$F$31,5,0),0)</f>
        <v>12</v>
      </c>
      <c r="AH308" s="10">
        <f>Customers!AH307+IFERROR(VLOOKUP(AH$4,Switching!$B$35:$F$44,5,0),0)-IFERROR(VLOOKUP(AH$4,Switching!$B$23:$F$31,5,0),0)</f>
        <v>410544</v>
      </c>
      <c r="AI308" s="35">
        <f t="shared" si="22"/>
        <v>49434</v>
      </c>
      <c r="AJ308" s="10">
        <f>Customers!AJ307+IFERROR(VLOOKUP(AJ$4,Switching!$B$35:$F$44,5,0),0)-IFERROR(VLOOKUP(AJ$4,Switching!$B$23:$F$31,5,0),0)</f>
        <v>31274.863606660805</v>
      </c>
      <c r="AK308" s="10">
        <f>Customers!AK307+IFERROR(VLOOKUP(AK$4,Switching!$B$35:$F$44,5,0),0)-IFERROR(VLOOKUP(AK$4,Switching!$B$23:$F$31,5,0),0)</f>
        <v>18159.136393339191</v>
      </c>
      <c r="AL308" s="10">
        <f>Customers!AL307+IFERROR(VLOOKUP(AL$4,Switching!$B$35:$F$44,5,0),0)-IFERROR(VLOOKUP(AL$4,Switching!$B$23:$F$31,5,0),0)</f>
        <v>52</v>
      </c>
      <c r="AM308" s="10">
        <f>Customers!AM307+IFERROR(VLOOKUP(AM$4,Switching!$B$35:$F$44,5,0),0)-IFERROR(VLOOKUP(AM$4,Switching!$B$23:$F$31,5,0),0)</f>
        <v>2603</v>
      </c>
      <c r="AN308" s="10">
        <f>Customers!AN307+IFERROR(VLOOKUP(AN$4,Switching!$B$35:$F$44,5,0),0)-IFERROR(VLOOKUP(AN$4,Switching!$B$23:$F$31,5,0),0)</f>
        <v>48</v>
      </c>
      <c r="AO308" s="10">
        <f>Customers!AO307+IFERROR(VLOOKUP(AO$4,Switching!$B$35:$F$44,5,0),0)-IFERROR(VLOOKUP(AO$4,Switching!$B$23:$F$31,5,0),0)</f>
        <v>233</v>
      </c>
      <c r="AP308" s="10">
        <f>Customers!AP307+IFERROR(VLOOKUP(AP$4,Switching!$B$35:$F$44,5,0),0)-IFERROR(VLOOKUP(AP$4,Switching!$B$23:$F$31,5,0),0)</f>
        <v>21</v>
      </c>
      <c r="AQ308" s="10">
        <f>Customers!AQ307+IFERROR(VLOOKUP(AQ$4,Switching!$B$35:$F$44,5,0),0)-IFERROR(VLOOKUP(AQ$4,Switching!$B$23:$F$31,5,0),0)</f>
        <v>208</v>
      </c>
      <c r="AR308" s="10">
        <f>Customers!AR307+IFERROR(VLOOKUP(AR$4,Switching!$B$35:$F$44,5,0),0)-IFERROR(VLOOKUP(AR$4,Switching!$B$23:$F$31,5,0),0)</f>
        <v>74</v>
      </c>
      <c r="AS308" s="10">
        <f>Customers!AS307+IFERROR(VLOOKUP(AS$4,Switching!$B$35:$F$44,5,0),0)-IFERROR(VLOOKUP(AS$4,Switching!$B$23:$F$31,5,0),0)</f>
        <v>100</v>
      </c>
      <c r="AT308" s="10">
        <f>Customers!AT307+IFERROR(VLOOKUP(AT$4,Switching!$B$35:$F$44,5,0),0)-IFERROR(VLOOKUP(AT$4,Switching!$B$23:$F$31,5,0),0)</f>
        <v>156</v>
      </c>
      <c r="AU308" s="10">
        <f>Customers!AU307+IFERROR(VLOOKUP(AU$4,Switching!$B$35:$F$44,5,0),0)-IFERROR(VLOOKUP(AU$4,Switching!$B$23:$F$31,5,0),0)</f>
        <v>12</v>
      </c>
      <c r="AV308" s="10">
        <f>Customers!AV307+IFERROR(VLOOKUP(AV$4,Switching!$B$35:$F$44,5,0),0)-IFERROR(VLOOKUP(AV$4,Switching!$B$23:$F$31,5,0),0)</f>
        <v>905</v>
      </c>
      <c r="AW308" s="10">
        <f>Customers!AW307+IFERROR(VLOOKUP(AW$4,Switching!$B$35:$F$44,5,0),0)-IFERROR(VLOOKUP(AW$4,Switching!$B$23:$F$31,5,0),0)</f>
        <v>1</v>
      </c>
      <c r="AX308" s="10">
        <f>Customers!AX307+IFERROR(VLOOKUP(AX$4,Switching!$B$35:$F$44,5,0),0)-IFERROR(VLOOKUP(AX$4,Switching!$B$23:$F$31,5,0),0)</f>
        <v>2</v>
      </c>
    </row>
    <row r="309" spans="1:50" x14ac:dyDescent="0.25">
      <c r="A309" s="8">
        <v>2039</v>
      </c>
      <c r="B309" s="8">
        <v>10</v>
      </c>
      <c r="C309" s="8" t="s">
        <v>784</v>
      </c>
      <c r="D309" s="10">
        <f>Customers!D308+IFERROR(VLOOKUP(D$4,Switching!$B$35:$F$44,5,0),0)-IFERROR(VLOOKUP(D$4,Switching!$B$23:$F$31,5,0),0)</f>
        <v>472936.612582726</v>
      </c>
      <c r="E309" s="36">
        <f t="shared" si="23"/>
        <v>755</v>
      </c>
      <c r="F309" s="10">
        <f>Customers!F308+IFERROR(VLOOKUP(F$4,Switching!$B$35:$F$44,5,0),0)-IFERROR(VLOOKUP(F$4,Switching!$B$23:$F$31,5,0),0)</f>
        <v>445</v>
      </c>
      <c r="G309" s="10">
        <f>Customers!G308+IFERROR(VLOOKUP(G$4,Switching!$B$35:$F$44,5,0),0)-IFERROR(VLOOKUP(G$4,Switching!$B$23:$F$31,5,0),0)</f>
        <v>310</v>
      </c>
      <c r="H309" s="35">
        <f t="shared" si="24"/>
        <v>84960</v>
      </c>
      <c r="I309" s="10">
        <f>Customers!I308+IFERROR(VLOOKUP(I$4,Switching!$B$35:$F$44,5,0),0)-IFERROR(VLOOKUP(I$4,Switching!$B$23:$F$31,5,0),0)</f>
        <v>65745.395571084227</v>
      </c>
      <c r="J309" s="10">
        <f>Customers!J308+IFERROR(VLOOKUP(J$4,Switching!$B$35:$F$44,5,0),0)-IFERROR(VLOOKUP(J$4,Switching!$B$23:$F$31,5,0),0)</f>
        <v>19214.60442891578</v>
      </c>
      <c r="K309" s="10">
        <f>Customers!K308+IFERROR(VLOOKUP(K$4,Switching!$B$35:$F$44,5,0),0)-IFERROR(VLOOKUP(K$4,Switching!$B$23:$F$31,5,0),0)</f>
        <v>195</v>
      </c>
      <c r="L309" s="10">
        <f>Customers!L308+IFERROR(VLOOKUP(L$4,Switching!$B$35:$F$44,5,0),0)-IFERROR(VLOOKUP(L$4,Switching!$B$23:$F$31,5,0),0)</f>
        <v>4560</v>
      </c>
      <c r="M309" s="10">
        <f>Customers!M308+IFERROR(VLOOKUP(M$4,Switching!$B$35:$F$44,5,0),0)-IFERROR(VLOOKUP(M$4,Switching!$B$23:$F$31,5,0),0)</f>
        <v>216</v>
      </c>
      <c r="N309" s="10">
        <f>Customers!N308+IFERROR(VLOOKUP(N$4,Switching!$B$35:$F$44,5,0),0)-IFERROR(VLOOKUP(N$4,Switching!$B$23:$F$31,5,0),0)</f>
        <v>524</v>
      </c>
      <c r="O309" s="10">
        <f>Customers!O308+IFERROR(VLOOKUP(O$4,Switching!$B$35:$F$44,5,0),0)-IFERROR(VLOOKUP(O$4,Switching!$B$23:$F$31,5,0),0)</f>
        <v>52</v>
      </c>
      <c r="P309" s="10">
        <f>Customers!P308+IFERROR(VLOOKUP(P$4,Switching!$B$35:$F$44,5,0),0)-IFERROR(VLOOKUP(P$4,Switching!$B$23:$F$31,5,0),0)</f>
        <v>747</v>
      </c>
      <c r="Q309" s="10">
        <f>Customers!Q308+IFERROR(VLOOKUP(Q$4,Switching!$B$35:$F$44,5,0),0)-IFERROR(VLOOKUP(Q$4,Switching!$B$23:$F$31,5,0),0)</f>
        <v>1</v>
      </c>
      <c r="R309" s="10">
        <f>Customers!R308+IFERROR(VLOOKUP(R$4,Switching!$B$35:$F$44,5,0),0)-IFERROR(VLOOKUP(R$4,Switching!$B$23:$F$31,5,0),0)</f>
        <v>6</v>
      </c>
      <c r="S309" s="10">
        <f>Customers!S308+IFERROR(VLOOKUP(S$4,Switching!$B$35:$F$44,5,0),0)-IFERROR(VLOOKUP(S$4,Switching!$B$23:$F$31,5,0),0)</f>
        <v>5</v>
      </c>
      <c r="T309" s="10">
        <f t="shared" si="20"/>
        <v>12</v>
      </c>
      <c r="U309" s="10">
        <f>Customers!U308+IFERROR(VLOOKUP(U$4,Switching!$B$35:$F$44,5,0),0)-IFERROR(VLOOKUP(U$4,Switching!$B$23:$F$31,5,0),0)</f>
        <v>32</v>
      </c>
      <c r="V309" s="10">
        <f>Customers!V308+IFERROR(VLOOKUP(V$4,Switching!$B$35:$F$44,5,0),0)-IFERROR(VLOOKUP(V$4,Switching!$B$23:$F$31,5,0),0)</f>
        <v>1</v>
      </c>
      <c r="W309" s="10">
        <f>Customers!W308+IFERROR(VLOOKUP(W$4,Switching!$B$35:$F$44,5,0),0)-IFERROR(VLOOKUP(W$4,Switching!$B$23:$F$31,5,0),0)</f>
        <v>22677</v>
      </c>
      <c r="X309" s="35">
        <f t="shared" si="21"/>
        <v>5029</v>
      </c>
      <c r="Y309" s="10">
        <f>Customers!Y308+IFERROR(VLOOKUP(Y$4,Switching!$B$35:$F$44,5,0),0)-IFERROR(VLOOKUP(Y$4,Switching!$B$23:$F$31,5,0),0)</f>
        <v>4174</v>
      </c>
      <c r="Z309" s="10">
        <f>Customers!Z308+IFERROR(VLOOKUP(Z$4,Switching!$B$35:$F$44,5,0),0)-IFERROR(VLOOKUP(Z$4,Switching!$B$23:$F$31,5,0),0)</f>
        <v>855</v>
      </c>
      <c r="AA309" s="10">
        <f>Customers!AA308+IFERROR(VLOOKUP(AA$4,Switching!$B$35:$F$44,5,0),0)-IFERROR(VLOOKUP(AA$4,Switching!$B$23:$F$31,5,0),0)</f>
        <v>19</v>
      </c>
      <c r="AB309" s="10">
        <f>Customers!AB308+IFERROR(VLOOKUP(AB$4,Switching!$B$35:$F$44,5,0),0)-IFERROR(VLOOKUP(AB$4,Switching!$B$23:$F$31,5,0),0)</f>
        <v>187</v>
      </c>
      <c r="AC309" s="10">
        <f>Customers!AC308+IFERROR(VLOOKUP(AC$4,Switching!$B$35:$F$44,5,0),0)-IFERROR(VLOOKUP(AC$4,Switching!$B$23:$F$31,5,0),0)</f>
        <v>4</v>
      </c>
      <c r="AD309" s="10">
        <f>Customers!AD308+IFERROR(VLOOKUP(AD$4,Switching!$B$35:$F$44,5,0),0)-IFERROR(VLOOKUP(AD$4,Switching!$B$23:$F$31,5,0),0)</f>
        <v>18</v>
      </c>
      <c r="AE309" s="10">
        <f>Customers!AE308+IFERROR(VLOOKUP(AE$4,Switching!$B$35:$F$44,5,0),0)-IFERROR(VLOOKUP(AE$4,Switching!$B$23:$F$31,5,0),0)</f>
        <v>130</v>
      </c>
      <c r="AF309" s="10">
        <f>Customers!AF308+IFERROR(VLOOKUP(AF$4,Switching!$B$35:$F$44,5,0),0)-IFERROR(VLOOKUP(AF$4,Switching!$B$23:$F$31,5,0),0)</f>
        <v>13</v>
      </c>
      <c r="AG309" s="10">
        <f>Customers!AG308+IFERROR(VLOOKUP(AG$4,Switching!$B$35:$F$44,5,0),0)-IFERROR(VLOOKUP(AG$4,Switching!$B$23:$F$31,5,0),0)</f>
        <v>12</v>
      </c>
      <c r="AH309" s="10">
        <f>Customers!AH308+IFERROR(VLOOKUP(AH$4,Switching!$B$35:$F$44,5,0),0)-IFERROR(VLOOKUP(AH$4,Switching!$B$23:$F$31,5,0),0)</f>
        <v>410683</v>
      </c>
      <c r="AI309" s="35">
        <f t="shared" si="22"/>
        <v>49451</v>
      </c>
      <c r="AJ309" s="10">
        <f>Customers!AJ308+IFERROR(VLOOKUP(AJ$4,Switching!$B$35:$F$44,5,0),0)-IFERROR(VLOOKUP(AJ$4,Switching!$B$23:$F$31,5,0),0)</f>
        <v>31285.619279388899</v>
      </c>
      <c r="AK309" s="10">
        <f>Customers!AK308+IFERROR(VLOOKUP(AK$4,Switching!$B$35:$F$44,5,0),0)-IFERROR(VLOOKUP(AK$4,Switching!$B$23:$F$31,5,0),0)</f>
        <v>18165.380720611098</v>
      </c>
      <c r="AL309" s="10">
        <f>Customers!AL308+IFERROR(VLOOKUP(AL$4,Switching!$B$35:$F$44,5,0),0)-IFERROR(VLOOKUP(AL$4,Switching!$B$23:$F$31,5,0),0)</f>
        <v>52</v>
      </c>
      <c r="AM309" s="10">
        <f>Customers!AM308+IFERROR(VLOOKUP(AM$4,Switching!$B$35:$F$44,5,0),0)-IFERROR(VLOOKUP(AM$4,Switching!$B$23:$F$31,5,0),0)</f>
        <v>2603</v>
      </c>
      <c r="AN309" s="10">
        <f>Customers!AN308+IFERROR(VLOOKUP(AN$4,Switching!$B$35:$F$44,5,0),0)-IFERROR(VLOOKUP(AN$4,Switching!$B$23:$F$31,5,0),0)</f>
        <v>48</v>
      </c>
      <c r="AO309" s="10">
        <f>Customers!AO308+IFERROR(VLOOKUP(AO$4,Switching!$B$35:$F$44,5,0),0)-IFERROR(VLOOKUP(AO$4,Switching!$B$23:$F$31,5,0),0)</f>
        <v>233</v>
      </c>
      <c r="AP309" s="10">
        <f>Customers!AP308+IFERROR(VLOOKUP(AP$4,Switching!$B$35:$F$44,5,0),0)-IFERROR(VLOOKUP(AP$4,Switching!$B$23:$F$31,5,0),0)</f>
        <v>21</v>
      </c>
      <c r="AQ309" s="10">
        <f>Customers!AQ308+IFERROR(VLOOKUP(AQ$4,Switching!$B$35:$F$44,5,0),0)-IFERROR(VLOOKUP(AQ$4,Switching!$B$23:$F$31,5,0),0)</f>
        <v>208</v>
      </c>
      <c r="AR309" s="10">
        <f>Customers!AR308+IFERROR(VLOOKUP(AR$4,Switching!$B$35:$F$44,5,0),0)-IFERROR(VLOOKUP(AR$4,Switching!$B$23:$F$31,5,0),0)</f>
        <v>74</v>
      </c>
      <c r="AS309" s="10">
        <f>Customers!AS308+IFERROR(VLOOKUP(AS$4,Switching!$B$35:$F$44,5,0),0)-IFERROR(VLOOKUP(AS$4,Switching!$B$23:$F$31,5,0),0)</f>
        <v>100</v>
      </c>
      <c r="AT309" s="10">
        <f>Customers!AT308+IFERROR(VLOOKUP(AT$4,Switching!$B$35:$F$44,5,0),0)-IFERROR(VLOOKUP(AT$4,Switching!$B$23:$F$31,5,0),0)</f>
        <v>156</v>
      </c>
      <c r="AU309" s="10">
        <f>Customers!AU308+IFERROR(VLOOKUP(AU$4,Switching!$B$35:$F$44,5,0),0)-IFERROR(VLOOKUP(AU$4,Switching!$B$23:$F$31,5,0),0)</f>
        <v>12</v>
      </c>
      <c r="AV309" s="10">
        <f>Customers!AV308+IFERROR(VLOOKUP(AV$4,Switching!$B$35:$F$44,5,0),0)-IFERROR(VLOOKUP(AV$4,Switching!$B$23:$F$31,5,0),0)</f>
        <v>905</v>
      </c>
      <c r="AW309" s="10">
        <f>Customers!AW308+IFERROR(VLOOKUP(AW$4,Switching!$B$35:$F$44,5,0),0)-IFERROR(VLOOKUP(AW$4,Switching!$B$23:$F$31,5,0),0)</f>
        <v>1</v>
      </c>
      <c r="AX309" s="10">
        <f>Customers!AX308+IFERROR(VLOOKUP(AX$4,Switching!$B$35:$F$44,5,0),0)-IFERROR(VLOOKUP(AX$4,Switching!$B$23:$F$31,5,0),0)</f>
        <v>2</v>
      </c>
    </row>
    <row r="310" spans="1:50" x14ac:dyDescent="0.25">
      <c r="A310" s="8">
        <v>2039</v>
      </c>
      <c r="B310" s="8">
        <v>11</v>
      </c>
      <c r="C310" s="8" t="s">
        <v>785</v>
      </c>
      <c r="D310" s="10">
        <f>Customers!D309+IFERROR(VLOOKUP(D$4,Switching!$B$35:$F$44,5,0),0)-IFERROR(VLOOKUP(D$4,Switching!$B$23:$F$31,5,0),0)</f>
        <v>473049.88954267598</v>
      </c>
      <c r="E310" s="36">
        <f t="shared" si="23"/>
        <v>754</v>
      </c>
      <c r="F310" s="10">
        <f>Customers!F309+IFERROR(VLOOKUP(F$4,Switching!$B$35:$F$44,5,0),0)-IFERROR(VLOOKUP(F$4,Switching!$B$23:$F$31,5,0),0)</f>
        <v>445</v>
      </c>
      <c r="G310" s="10">
        <f>Customers!G309+IFERROR(VLOOKUP(G$4,Switching!$B$35:$F$44,5,0),0)-IFERROR(VLOOKUP(G$4,Switching!$B$23:$F$31,5,0),0)</f>
        <v>309</v>
      </c>
      <c r="H310" s="35">
        <f t="shared" si="24"/>
        <v>84970</v>
      </c>
      <c r="I310" s="10">
        <f>Customers!I309+IFERROR(VLOOKUP(I$4,Switching!$B$35:$F$44,5,0),0)-IFERROR(VLOOKUP(I$4,Switching!$B$23:$F$31,5,0),0)</f>
        <v>65753.143982371985</v>
      </c>
      <c r="J310" s="10">
        <f>Customers!J309+IFERROR(VLOOKUP(J$4,Switching!$B$35:$F$44,5,0),0)-IFERROR(VLOOKUP(J$4,Switching!$B$23:$F$31,5,0),0)</f>
        <v>19216.856017628012</v>
      </c>
      <c r="K310" s="10">
        <f>Customers!K309+IFERROR(VLOOKUP(K$4,Switching!$B$35:$F$44,5,0),0)-IFERROR(VLOOKUP(K$4,Switching!$B$23:$F$31,5,0),0)</f>
        <v>195</v>
      </c>
      <c r="L310" s="10">
        <f>Customers!L309+IFERROR(VLOOKUP(L$4,Switching!$B$35:$F$44,5,0),0)-IFERROR(VLOOKUP(L$4,Switching!$B$23:$F$31,5,0),0)</f>
        <v>4560</v>
      </c>
      <c r="M310" s="10">
        <f>Customers!M309+IFERROR(VLOOKUP(M$4,Switching!$B$35:$F$44,5,0),0)-IFERROR(VLOOKUP(M$4,Switching!$B$23:$F$31,5,0),0)</f>
        <v>216</v>
      </c>
      <c r="N310" s="10">
        <f>Customers!N309+IFERROR(VLOOKUP(N$4,Switching!$B$35:$F$44,5,0),0)-IFERROR(VLOOKUP(N$4,Switching!$B$23:$F$31,5,0),0)</f>
        <v>524</v>
      </c>
      <c r="O310" s="10">
        <f>Customers!O309+IFERROR(VLOOKUP(O$4,Switching!$B$35:$F$44,5,0),0)-IFERROR(VLOOKUP(O$4,Switching!$B$23:$F$31,5,0),0)</f>
        <v>52</v>
      </c>
      <c r="P310" s="10">
        <f>Customers!P309+IFERROR(VLOOKUP(P$4,Switching!$B$35:$F$44,5,0),0)-IFERROR(VLOOKUP(P$4,Switching!$B$23:$F$31,5,0),0)</f>
        <v>747</v>
      </c>
      <c r="Q310" s="10">
        <f>Customers!Q309+IFERROR(VLOOKUP(Q$4,Switching!$B$35:$F$44,5,0),0)-IFERROR(VLOOKUP(Q$4,Switching!$B$23:$F$31,5,0),0)</f>
        <v>1</v>
      </c>
      <c r="R310" s="10">
        <f>Customers!R309+IFERROR(VLOOKUP(R$4,Switching!$B$35:$F$44,5,0),0)-IFERROR(VLOOKUP(R$4,Switching!$B$23:$F$31,5,0),0)</f>
        <v>6</v>
      </c>
      <c r="S310" s="10">
        <f>Customers!S309+IFERROR(VLOOKUP(S$4,Switching!$B$35:$F$44,5,0),0)-IFERROR(VLOOKUP(S$4,Switching!$B$23:$F$31,5,0),0)</f>
        <v>5</v>
      </c>
      <c r="T310" s="10">
        <f t="shared" si="20"/>
        <v>12</v>
      </c>
      <c r="U310" s="10">
        <f>Customers!U309+IFERROR(VLOOKUP(U$4,Switching!$B$35:$F$44,5,0),0)-IFERROR(VLOOKUP(U$4,Switching!$B$23:$F$31,5,0),0)</f>
        <v>32</v>
      </c>
      <c r="V310" s="10">
        <f>Customers!V309+IFERROR(VLOOKUP(V$4,Switching!$B$35:$F$44,5,0),0)-IFERROR(VLOOKUP(V$4,Switching!$B$23:$F$31,5,0),0)</f>
        <v>1</v>
      </c>
      <c r="W310" s="10">
        <f>Customers!W309+IFERROR(VLOOKUP(W$4,Switching!$B$35:$F$44,5,0),0)-IFERROR(VLOOKUP(W$4,Switching!$B$23:$F$31,5,0),0)</f>
        <v>22682</v>
      </c>
      <c r="X310" s="35">
        <f t="shared" si="21"/>
        <v>5031</v>
      </c>
      <c r="Y310" s="10">
        <f>Customers!Y309+IFERROR(VLOOKUP(Y$4,Switching!$B$35:$F$44,5,0),0)-IFERROR(VLOOKUP(Y$4,Switching!$B$23:$F$31,5,0),0)</f>
        <v>4176</v>
      </c>
      <c r="Z310" s="10">
        <f>Customers!Z309+IFERROR(VLOOKUP(Z$4,Switching!$B$35:$F$44,5,0),0)-IFERROR(VLOOKUP(Z$4,Switching!$B$23:$F$31,5,0),0)</f>
        <v>855</v>
      </c>
      <c r="AA310" s="10">
        <f>Customers!AA309+IFERROR(VLOOKUP(AA$4,Switching!$B$35:$F$44,5,0),0)-IFERROR(VLOOKUP(AA$4,Switching!$B$23:$F$31,5,0),0)</f>
        <v>19</v>
      </c>
      <c r="AB310" s="10">
        <f>Customers!AB309+IFERROR(VLOOKUP(AB$4,Switching!$B$35:$F$44,5,0),0)-IFERROR(VLOOKUP(AB$4,Switching!$B$23:$F$31,5,0),0)</f>
        <v>187</v>
      </c>
      <c r="AC310" s="10">
        <f>Customers!AC309+IFERROR(VLOOKUP(AC$4,Switching!$B$35:$F$44,5,0),0)-IFERROR(VLOOKUP(AC$4,Switching!$B$23:$F$31,5,0),0)</f>
        <v>4</v>
      </c>
      <c r="AD310" s="10">
        <f>Customers!AD309+IFERROR(VLOOKUP(AD$4,Switching!$B$35:$F$44,5,0),0)-IFERROR(VLOOKUP(AD$4,Switching!$B$23:$F$31,5,0),0)</f>
        <v>18</v>
      </c>
      <c r="AE310" s="10">
        <f>Customers!AE309+IFERROR(VLOOKUP(AE$4,Switching!$B$35:$F$44,5,0),0)-IFERROR(VLOOKUP(AE$4,Switching!$B$23:$F$31,5,0),0)</f>
        <v>130</v>
      </c>
      <c r="AF310" s="10">
        <f>Customers!AF309+IFERROR(VLOOKUP(AF$4,Switching!$B$35:$F$44,5,0),0)-IFERROR(VLOOKUP(AF$4,Switching!$B$23:$F$31,5,0),0)</f>
        <v>13</v>
      </c>
      <c r="AG310" s="10">
        <f>Customers!AG309+IFERROR(VLOOKUP(AG$4,Switching!$B$35:$F$44,5,0),0)-IFERROR(VLOOKUP(AG$4,Switching!$B$23:$F$31,5,0),0)</f>
        <v>12</v>
      </c>
      <c r="AH310" s="10">
        <f>Customers!AH309+IFERROR(VLOOKUP(AH$4,Switching!$B$35:$F$44,5,0),0)-IFERROR(VLOOKUP(AH$4,Switching!$B$23:$F$31,5,0),0)</f>
        <v>410822</v>
      </c>
      <c r="AI310" s="35">
        <f t="shared" si="22"/>
        <v>49468</v>
      </c>
      <c r="AJ310" s="10">
        <f>Customers!AJ309+IFERROR(VLOOKUP(AJ$4,Switching!$B$35:$F$44,5,0),0)-IFERROR(VLOOKUP(AJ$4,Switching!$B$23:$F$31,5,0),0)</f>
        <v>31296.374952116988</v>
      </c>
      <c r="AK310" s="10">
        <f>Customers!AK309+IFERROR(VLOOKUP(AK$4,Switching!$B$35:$F$44,5,0),0)-IFERROR(VLOOKUP(AK$4,Switching!$B$23:$F$31,5,0),0)</f>
        <v>18171.625047883008</v>
      </c>
      <c r="AL310" s="10">
        <f>Customers!AL309+IFERROR(VLOOKUP(AL$4,Switching!$B$35:$F$44,5,0),0)-IFERROR(VLOOKUP(AL$4,Switching!$B$23:$F$31,5,0),0)</f>
        <v>52</v>
      </c>
      <c r="AM310" s="10">
        <f>Customers!AM309+IFERROR(VLOOKUP(AM$4,Switching!$B$35:$F$44,5,0),0)-IFERROR(VLOOKUP(AM$4,Switching!$B$23:$F$31,5,0),0)</f>
        <v>2603</v>
      </c>
      <c r="AN310" s="10">
        <f>Customers!AN309+IFERROR(VLOOKUP(AN$4,Switching!$B$35:$F$44,5,0),0)-IFERROR(VLOOKUP(AN$4,Switching!$B$23:$F$31,5,0),0)</f>
        <v>48</v>
      </c>
      <c r="AO310" s="10">
        <f>Customers!AO309+IFERROR(VLOOKUP(AO$4,Switching!$B$35:$F$44,5,0),0)-IFERROR(VLOOKUP(AO$4,Switching!$B$23:$F$31,5,0),0)</f>
        <v>233</v>
      </c>
      <c r="AP310" s="10">
        <f>Customers!AP309+IFERROR(VLOOKUP(AP$4,Switching!$B$35:$F$44,5,0),0)-IFERROR(VLOOKUP(AP$4,Switching!$B$23:$F$31,5,0),0)</f>
        <v>21</v>
      </c>
      <c r="AQ310" s="10">
        <f>Customers!AQ309+IFERROR(VLOOKUP(AQ$4,Switching!$B$35:$F$44,5,0),0)-IFERROR(VLOOKUP(AQ$4,Switching!$B$23:$F$31,5,0),0)</f>
        <v>208</v>
      </c>
      <c r="AR310" s="10">
        <f>Customers!AR309+IFERROR(VLOOKUP(AR$4,Switching!$B$35:$F$44,5,0),0)-IFERROR(VLOOKUP(AR$4,Switching!$B$23:$F$31,5,0),0)</f>
        <v>74</v>
      </c>
      <c r="AS310" s="10">
        <f>Customers!AS309+IFERROR(VLOOKUP(AS$4,Switching!$B$35:$F$44,5,0),0)-IFERROR(VLOOKUP(AS$4,Switching!$B$23:$F$31,5,0),0)</f>
        <v>100</v>
      </c>
      <c r="AT310" s="10">
        <f>Customers!AT309+IFERROR(VLOOKUP(AT$4,Switching!$B$35:$F$44,5,0),0)-IFERROR(VLOOKUP(AT$4,Switching!$B$23:$F$31,5,0),0)</f>
        <v>156</v>
      </c>
      <c r="AU310" s="10">
        <f>Customers!AU309+IFERROR(VLOOKUP(AU$4,Switching!$B$35:$F$44,5,0),0)-IFERROR(VLOOKUP(AU$4,Switching!$B$23:$F$31,5,0),0)</f>
        <v>12</v>
      </c>
      <c r="AV310" s="10">
        <f>Customers!AV309+IFERROR(VLOOKUP(AV$4,Switching!$B$35:$F$44,5,0),0)-IFERROR(VLOOKUP(AV$4,Switching!$B$23:$F$31,5,0),0)</f>
        <v>905</v>
      </c>
      <c r="AW310" s="10">
        <f>Customers!AW309+IFERROR(VLOOKUP(AW$4,Switching!$B$35:$F$44,5,0),0)-IFERROR(VLOOKUP(AW$4,Switching!$B$23:$F$31,5,0),0)</f>
        <v>1</v>
      </c>
      <c r="AX310" s="10">
        <f>Customers!AX309+IFERROR(VLOOKUP(AX$4,Switching!$B$35:$F$44,5,0),0)-IFERROR(VLOOKUP(AX$4,Switching!$B$23:$F$31,5,0),0)</f>
        <v>2</v>
      </c>
    </row>
    <row r="311" spans="1:50" x14ac:dyDescent="0.25">
      <c r="A311" s="8">
        <v>2039</v>
      </c>
      <c r="B311" s="8">
        <v>12</v>
      </c>
      <c r="C311" s="8" t="s">
        <v>786</v>
      </c>
      <c r="D311" s="10">
        <f>Customers!D310+IFERROR(VLOOKUP(D$4,Switching!$B$35:$F$44,5,0),0)-IFERROR(VLOOKUP(D$4,Switching!$B$23:$F$31,5,0),0)</f>
        <v>473163.16663930798</v>
      </c>
      <c r="E311" s="36">
        <f t="shared" si="23"/>
        <v>752</v>
      </c>
      <c r="F311" s="10">
        <f>Customers!F310+IFERROR(VLOOKUP(F$4,Switching!$B$35:$F$44,5,0),0)-IFERROR(VLOOKUP(F$4,Switching!$B$23:$F$31,5,0),0)</f>
        <v>444</v>
      </c>
      <c r="G311" s="10">
        <f>Customers!G310+IFERROR(VLOOKUP(G$4,Switching!$B$35:$F$44,5,0),0)-IFERROR(VLOOKUP(G$4,Switching!$B$23:$F$31,5,0),0)</f>
        <v>308</v>
      </c>
      <c r="H311" s="35">
        <f t="shared" si="24"/>
        <v>84980</v>
      </c>
      <c r="I311" s="10">
        <f>Customers!I310+IFERROR(VLOOKUP(I$4,Switching!$B$35:$F$44,5,0),0)-IFERROR(VLOOKUP(I$4,Switching!$B$23:$F$31,5,0),0)</f>
        <v>65760.892393659757</v>
      </c>
      <c r="J311" s="10">
        <f>Customers!J310+IFERROR(VLOOKUP(J$4,Switching!$B$35:$F$44,5,0),0)-IFERROR(VLOOKUP(J$4,Switching!$B$23:$F$31,5,0),0)</f>
        <v>19219.10760634024</v>
      </c>
      <c r="K311" s="10">
        <f>Customers!K310+IFERROR(VLOOKUP(K$4,Switching!$B$35:$F$44,5,0),0)-IFERROR(VLOOKUP(K$4,Switching!$B$23:$F$31,5,0),0)</f>
        <v>195</v>
      </c>
      <c r="L311" s="10">
        <f>Customers!L310+IFERROR(VLOOKUP(L$4,Switching!$B$35:$F$44,5,0),0)-IFERROR(VLOOKUP(L$4,Switching!$B$23:$F$31,5,0),0)</f>
        <v>4560</v>
      </c>
      <c r="M311" s="10">
        <f>Customers!M310+IFERROR(VLOOKUP(M$4,Switching!$B$35:$F$44,5,0),0)-IFERROR(VLOOKUP(M$4,Switching!$B$23:$F$31,5,0),0)</f>
        <v>216</v>
      </c>
      <c r="N311" s="10">
        <f>Customers!N310+IFERROR(VLOOKUP(N$4,Switching!$B$35:$F$44,5,0),0)-IFERROR(VLOOKUP(N$4,Switching!$B$23:$F$31,5,0),0)</f>
        <v>524</v>
      </c>
      <c r="O311" s="10">
        <f>Customers!O310+IFERROR(VLOOKUP(O$4,Switching!$B$35:$F$44,5,0),0)-IFERROR(VLOOKUP(O$4,Switching!$B$23:$F$31,5,0),0)</f>
        <v>52</v>
      </c>
      <c r="P311" s="10">
        <f>Customers!P310+IFERROR(VLOOKUP(P$4,Switching!$B$35:$F$44,5,0),0)-IFERROR(VLOOKUP(P$4,Switching!$B$23:$F$31,5,0),0)</f>
        <v>747</v>
      </c>
      <c r="Q311" s="10">
        <f>Customers!Q310+IFERROR(VLOOKUP(Q$4,Switching!$B$35:$F$44,5,0),0)-IFERROR(VLOOKUP(Q$4,Switching!$B$23:$F$31,5,0),0)</f>
        <v>1</v>
      </c>
      <c r="R311" s="10">
        <f>Customers!R310+IFERROR(VLOOKUP(R$4,Switching!$B$35:$F$44,5,0),0)-IFERROR(VLOOKUP(R$4,Switching!$B$23:$F$31,5,0),0)</f>
        <v>6</v>
      </c>
      <c r="S311" s="10">
        <f>Customers!S310+IFERROR(VLOOKUP(S$4,Switching!$B$35:$F$44,5,0),0)-IFERROR(VLOOKUP(S$4,Switching!$B$23:$F$31,5,0),0)</f>
        <v>5</v>
      </c>
      <c r="T311" s="10">
        <f t="shared" si="20"/>
        <v>12</v>
      </c>
      <c r="U311" s="10">
        <f>Customers!U310+IFERROR(VLOOKUP(U$4,Switching!$B$35:$F$44,5,0),0)-IFERROR(VLOOKUP(U$4,Switching!$B$23:$F$31,5,0),0)</f>
        <v>32</v>
      </c>
      <c r="V311" s="10">
        <f>Customers!V310+IFERROR(VLOOKUP(V$4,Switching!$B$35:$F$44,5,0),0)-IFERROR(VLOOKUP(V$4,Switching!$B$23:$F$31,5,0),0)</f>
        <v>1</v>
      </c>
      <c r="W311" s="10">
        <f>Customers!W310+IFERROR(VLOOKUP(W$4,Switching!$B$35:$F$44,5,0),0)-IFERROR(VLOOKUP(W$4,Switching!$B$23:$F$31,5,0),0)</f>
        <v>22686</v>
      </c>
      <c r="X311" s="35">
        <f t="shared" si="21"/>
        <v>5033</v>
      </c>
      <c r="Y311" s="10">
        <f>Customers!Y310+IFERROR(VLOOKUP(Y$4,Switching!$B$35:$F$44,5,0),0)-IFERROR(VLOOKUP(Y$4,Switching!$B$23:$F$31,5,0),0)</f>
        <v>4177</v>
      </c>
      <c r="Z311" s="10">
        <f>Customers!Z310+IFERROR(VLOOKUP(Z$4,Switching!$B$35:$F$44,5,0),0)-IFERROR(VLOOKUP(Z$4,Switching!$B$23:$F$31,5,0),0)</f>
        <v>856</v>
      </c>
      <c r="AA311" s="10">
        <f>Customers!AA310+IFERROR(VLOOKUP(AA$4,Switching!$B$35:$F$44,5,0),0)-IFERROR(VLOOKUP(AA$4,Switching!$B$23:$F$31,5,0),0)</f>
        <v>19</v>
      </c>
      <c r="AB311" s="10">
        <f>Customers!AB310+IFERROR(VLOOKUP(AB$4,Switching!$B$35:$F$44,5,0),0)-IFERROR(VLOOKUP(AB$4,Switching!$B$23:$F$31,5,0),0)</f>
        <v>187</v>
      </c>
      <c r="AC311" s="10">
        <f>Customers!AC310+IFERROR(VLOOKUP(AC$4,Switching!$B$35:$F$44,5,0),0)-IFERROR(VLOOKUP(AC$4,Switching!$B$23:$F$31,5,0),0)</f>
        <v>4</v>
      </c>
      <c r="AD311" s="10">
        <f>Customers!AD310+IFERROR(VLOOKUP(AD$4,Switching!$B$35:$F$44,5,0),0)-IFERROR(VLOOKUP(AD$4,Switching!$B$23:$F$31,5,0),0)</f>
        <v>18</v>
      </c>
      <c r="AE311" s="10">
        <f>Customers!AE310+IFERROR(VLOOKUP(AE$4,Switching!$B$35:$F$44,5,0),0)-IFERROR(VLOOKUP(AE$4,Switching!$B$23:$F$31,5,0),0)</f>
        <v>130</v>
      </c>
      <c r="AF311" s="10">
        <f>Customers!AF310+IFERROR(VLOOKUP(AF$4,Switching!$B$35:$F$44,5,0),0)-IFERROR(VLOOKUP(AF$4,Switching!$B$23:$F$31,5,0),0)</f>
        <v>13</v>
      </c>
      <c r="AG311" s="10">
        <f>Customers!AG310+IFERROR(VLOOKUP(AG$4,Switching!$B$35:$F$44,5,0),0)-IFERROR(VLOOKUP(AG$4,Switching!$B$23:$F$31,5,0),0)</f>
        <v>12</v>
      </c>
      <c r="AH311" s="10">
        <f>Customers!AH310+IFERROR(VLOOKUP(AH$4,Switching!$B$35:$F$44,5,0),0)-IFERROR(VLOOKUP(AH$4,Switching!$B$23:$F$31,5,0),0)</f>
        <v>410960</v>
      </c>
      <c r="AI311" s="35">
        <f t="shared" si="22"/>
        <v>49485</v>
      </c>
      <c r="AJ311" s="10">
        <f>Customers!AJ310+IFERROR(VLOOKUP(AJ$4,Switching!$B$35:$F$44,5,0),0)-IFERROR(VLOOKUP(AJ$4,Switching!$B$23:$F$31,5,0),0)</f>
        <v>31307.130624845082</v>
      </c>
      <c r="AK311" s="10">
        <f>Customers!AK310+IFERROR(VLOOKUP(AK$4,Switching!$B$35:$F$44,5,0),0)-IFERROR(VLOOKUP(AK$4,Switching!$B$23:$F$31,5,0),0)</f>
        <v>18177.869375154914</v>
      </c>
      <c r="AL311" s="10">
        <f>Customers!AL310+IFERROR(VLOOKUP(AL$4,Switching!$B$35:$F$44,5,0),0)-IFERROR(VLOOKUP(AL$4,Switching!$B$23:$F$31,5,0),0)</f>
        <v>52</v>
      </c>
      <c r="AM311" s="10">
        <f>Customers!AM310+IFERROR(VLOOKUP(AM$4,Switching!$B$35:$F$44,5,0),0)-IFERROR(VLOOKUP(AM$4,Switching!$B$23:$F$31,5,0),0)</f>
        <v>2603</v>
      </c>
      <c r="AN311" s="10">
        <f>Customers!AN310+IFERROR(VLOOKUP(AN$4,Switching!$B$35:$F$44,5,0),0)-IFERROR(VLOOKUP(AN$4,Switching!$B$23:$F$31,5,0),0)</f>
        <v>48</v>
      </c>
      <c r="AO311" s="10">
        <f>Customers!AO310+IFERROR(VLOOKUP(AO$4,Switching!$B$35:$F$44,5,0),0)-IFERROR(VLOOKUP(AO$4,Switching!$B$23:$F$31,5,0),0)</f>
        <v>233</v>
      </c>
      <c r="AP311" s="10">
        <f>Customers!AP310+IFERROR(VLOOKUP(AP$4,Switching!$B$35:$F$44,5,0),0)-IFERROR(VLOOKUP(AP$4,Switching!$B$23:$F$31,5,0),0)</f>
        <v>21</v>
      </c>
      <c r="AQ311" s="10">
        <f>Customers!AQ310+IFERROR(VLOOKUP(AQ$4,Switching!$B$35:$F$44,5,0),0)-IFERROR(VLOOKUP(AQ$4,Switching!$B$23:$F$31,5,0),0)</f>
        <v>208</v>
      </c>
      <c r="AR311" s="10">
        <f>Customers!AR310+IFERROR(VLOOKUP(AR$4,Switching!$B$35:$F$44,5,0),0)-IFERROR(VLOOKUP(AR$4,Switching!$B$23:$F$31,5,0),0)</f>
        <v>74</v>
      </c>
      <c r="AS311" s="10">
        <f>Customers!AS310+IFERROR(VLOOKUP(AS$4,Switching!$B$35:$F$44,5,0),0)-IFERROR(VLOOKUP(AS$4,Switching!$B$23:$F$31,5,0),0)</f>
        <v>100</v>
      </c>
      <c r="AT311" s="10">
        <f>Customers!AT310+IFERROR(VLOOKUP(AT$4,Switching!$B$35:$F$44,5,0),0)-IFERROR(VLOOKUP(AT$4,Switching!$B$23:$F$31,5,0),0)</f>
        <v>156</v>
      </c>
      <c r="AU311" s="10">
        <f>Customers!AU310+IFERROR(VLOOKUP(AU$4,Switching!$B$35:$F$44,5,0),0)-IFERROR(VLOOKUP(AU$4,Switching!$B$23:$F$31,5,0),0)</f>
        <v>12</v>
      </c>
      <c r="AV311" s="10">
        <f>Customers!AV310+IFERROR(VLOOKUP(AV$4,Switching!$B$35:$F$44,5,0),0)-IFERROR(VLOOKUP(AV$4,Switching!$B$23:$F$31,5,0),0)</f>
        <v>905</v>
      </c>
      <c r="AW311" s="10">
        <f>Customers!AW310+IFERROR(VLOOKUP(AW$4,Switching!$B$35:$F$44,5,0),0)-IFERROR(VLOOKUP(AW$4,Switching!$B$23:$F$31,5,0),0)</f>
        <v>1</v>
      </c>
      <c r="AX311" s="10">
        <f>Customers!AX310+IFERROR(VLOOKUP(AX$4,Switching!$B$35:$F$44,5,0),0)-IFERROR(VLOOKUP(AX$4,Switching!$B$23:$F$31,5,0),0)</f>
        <v>2</v>
      </c>
    </row>
    <row r="312" spans="1:50" x14ac:dyDescent="0.25">
      <c r="A312" s="8">
        <v>2040</v>
      </c>
      <c r="B312" s="8">
        <v>1</v>
      </c>
      <c r="C312" s="8" t="s">
        <v>787</v>
      </c>
      <c r="D312" s="10">
        <f>Customers!D311+IFERROR(VLOOKUP(D$4,Switching!$B$35:$F$44,5,0),0)-IFERROR(VLOOKUP(D$4,Switching!$B$23:$F$31,5,0),0)</f>
        <v>473276.44373593997</v>
      </c>
      <c r="E312" s="36">
        <f t="shared" si="23"/>
        <v>754</v>
      </c>
      <c r="F312" s="10">
        <f>Customers!F311+IFERROR(VLOOKUP(F$4,Switching!$B$35:$F$44,5,0),0)-IFERROR(VLOOKUP(F$4,Switching!$B$23:$F$31,5,0),0)</f>
        <v>445</v>
      </c>
      <c r="G312" s="10">
        <f>Customers!G311+IFERROR(VLOOKUP(G$4,Switching!$B$35:$F$44,5,0),0)-IFERROR(VLOOKUP(G$4,Switching!$B$23:$F$31,5,0),0)</f>
        <v>309</v>
      </c>
      <c r="H312" s="35">
        <f t="shared" si="24"/>
        <v>84990</v>
      </c>
      <c r="I312" s="10">
        <f>Customers!I311+IFERROR(VLOOKUP(I$4,Switching!$B$35:$F$44,5,0),0)-IFERROR(VLOOKUP(I$4,Switching!$B$23:$F$31,5,0),0)</f>
        <v>65768.640804947529</v>
      </c>
      <c r="J312" s="10">
        <f>Customers!J311+IFERROR(VLOOKUP(J$4,Switching!$B$35:$F$44,5,0),0)-IFERROR(VLOOKUP(J$4,Switching!$B$23:$F$31,5,0),0)</f>
        <v>19221.359195052471</v>
      </c>
      <c r="K312" s="10">
        <f>Customers!K311+IFERROR(VLOOKUP(K$4,Switching!$B$35:$F$44,5,0),0)-IFERROR(VLOOKUP(K$4,Switching!$B$23:$F$31,5,0),0)</f>
        <v>195</v>
      </c>
      <c r="L312" s="10">
        <f>Customers!L311+IFERROR(VLOOKUP(L$4,Switching!$B$35:$F$44,5,0),0)-IFERROR(VLOOKUP(L$4,Switching!$B$23:$F$31,5,0),0)</f>
        <v>4560</v>
      </c>
      <c r="M312" s="10">
        <f>Customers!M311+IFERROR(VLOOKUP(M$4,Switching!$B$35:$F$44,5,0),0)-IFERROR(VLOOKUP(M$4,Switching!$B$23:$F$31,5,0),0)</f>
        <v>216</v>
      </c>
      <c r="N312" s="10">
        <f>Customers!N311+IFERROR(VLOOKUP(N$4,Switching!$B$35:$F$44,5,0),0)-IFERROR(VLOOKUP(N$4,Switching!$B$23:$F$31,5,0),0)</f>
        <v>524</v>
      </c>
      <c r="O312" s="10">
        <f>Customers!O311+IFERROR(VLOOKUP(O$4,Switching!$B$35:$F$44,5,0),0)-IFERROR(VLOOKUP(O$4,Switching!$B$23:$F$31,5,0),0)</f>
        <v>52</v>
      </c>
      <c r="P312" s="10">
        <f>Customers!P311+IFERROR(VLOOKUP(P$4,Switching!$B$35:$F$44,5,0),0)-IFERROR(VLOOKUP(P$4,Switching!$B$23:$F$31,5,0),0)</f>
        <v>747</v>
      </c>
      <c r="Q312" s="10">
        <f>Customers!Q311+IFERROR(VLOOKUP(Q$4,Switching!$B$35:$F$44,5,0),0)-IFERROR(VLOOKUP(Q$4,Switching!$B$23:$F$31,5,0),0)</f>
        <v>1</v>
      </c>
      <c r="R312" s="10">
        <f>Customers!R311+IFERROR(VLOOKUP(R$4,Switching!$B$35:$F$44,5,0),0)-IFERROR(VLOOKUP(R$4,Switching!$B$23:$F$31,5,0),0)</f>
        <v>6</v>
      </c>
      <c r="S312" s="10">
        <f>Customers!S311+IFERROR(VLOOKUP(S$4,Switching!$B$35:$F$44,5,0),0)-IFERROR(VLOOKUP(S$4,Switching!$B$23:$F$31,5,0),0)</f>
        <v>5</v>
      </c>
      <c r="T312" s="10">
        <f t="shared" si="20"/>
        <v>12</v>
      </c>
      <c r="U312" s="10">
        <f>Customers!U311+IFERROR(VLOOKUP(U$4,Switching!$B$35:$F$44,5,0),0)-IFERROR(VLOOKUP(U$4,Switching!$B$23:$F$31,5,0),0)</f>
        <v>32</v>
      </c>
      <c r="V312" s="10">
        <f>Customers!V311+IFERROR(VLOOKUP(V$4,Switching!$B$35:$F$44,5,0),0)-IFERROR(VLOOKUP(V$4,Switching!$B$23:$F$31,5,0),0)</f>
        <v>1</v>
      </c>
      <c r="W312" s="10">
        <f>Customers!W311+IFERROR(VLOOKUP(W$4,Switching!$B$35:$F$44,5,0),0)-IFERROR(VLOOKUP(W$4,Switching!$B$23:$F$31,5,0),0)</f>
        <v>22661</v>
      </c>
      <c r="X312" s="35">
        <f t="shared" si="21"/>
        <v>5035</v>
      </c>
      <c r="Y312" s="10">
        <f>Customers!Y311+IFERROR(VLOOKUP(Y$4,Switching!$B$35:$F$44,5,0),0)-IFERROR(VLOOKUP(Y$4,Switching!$B$23:$F$31,5,0),0)</f>
        <v>4179</v>
      </c>
      <c r="Z312" s="10">
        <f>Customers!Z311+IFERROR(VLOOKUP(Z$4,Switching!$B$35:$F$44,5,0),0)-IFERROR(VLOOKUP(Z$4,Switching!$B$23:$F$31,5,0),0)</f>
        <v>856</v>
      </c>
      <c r="AA312" s="10">
        <f>Customers!AA311+IFERROR(VLOOKUP(AA$4,Switching!$B$35:$F$44,5,0),0)-IFERROR(VLOOKUP(AA$4,Switching!$B$23:$F$31,5,0),0)</f>
        <v>19</v>
      </c>
      <c r="AB312" s="10">
        <f>Customers!AB311+IFERROR(VLOOKUP(AB$4,Switching!$B$35:$F$44,5,0),0)-IFERROR(VLOOKUP(AB$4,Switching!$B$23:$F$31,5,0),0)</f>
        <v>187</v>
      </c>
      <c r="AC312" s="10">
        <f>Customers!AC311+IFERROR(VLOOKUP(AC$4,Switching!$B$35:$F$44,5,0),0)-IFERROR(VLOOKUP(AC$4,Switching!$B$23:$F$31,5,0),0)</f>
        <v>4</v>
      </c>
      <c r="AD312" s="10">
        <f>Customers!AD311+IFERROR(VLOOKUP(AD$4,Switching!$B$35:$F$44,5,0),0)-IFERROR(VLOOKUP(AD$4,Switching!$B$23:$F$31,5,0),0)</f>
        <v>18</v>
      </c>
      <c r="AE312" s="10">
        <f>Customers!AE311+IFERROR(VLOOKUP(AE$4,Switching!$B$35:$F$44,5,0),0)-IFERROR(VLOOKUP(AE$4,Switching!$B$23:$F$31,5,0),0)</f>
        <v>130</v>
      </c>
      <c r="AF312" s="10">
        <f>Customers!AF311+IFERROR(VLOOKUP(AF$4,Switching!$B$35:$F$44,5,0),0)-IFERROR(VLOOKUP(AF$4,Switching!$B$23:$F$31,5,0),0)</f>
        <v>13</v>
      </c>
      <c r="AG312" s="10">
        <f>Customers!AG311+IFERROR(VLOOKUP(AG$4,Switching!$B$35:$F$44,5,0),0)-IFERROR(VLOOKUP(AG$4,Switching!$B$23:$F$31,5,0),0)</f>
        <v>12</v>
      </c>
      <c r="AH312" s="10">
        <f>Customers!AH311+IFERROR(VLOOKUP(AH$4,Switching!$B$35:$F$44,5,0),0)-IFERROR(VLOOKUP(AH$4,Switching!$B$23:$F$31,5,0),0)</f>
        <v>411099</v>
      </c>
      <c r="AI312" s="35">
        <f t="shared" si="22"/>
        <v>49502</v>
      </c>
      <c r="AJ312" s="10">
        <f>Customers!AJ311+IFERROR(VLOOKUP(AJ$4,Switching!$B$35:$F$44,5,0),0)-IFERROR(VLOOKUP(AJ$4,Switching!$B$23:$F$31,5,0),0)</f>
        <v>31317.886297573175</v>
      </c>
      <c r="AK312" s="10">
        <f>Customers!AK311+IFERROR(VLOOKUP(AK$4,Switching!$B$35:$F$44,5,0),0)-IFERROR(VLOOKUP(AK$4,Switching!$B$23:$F$31,5,0),0)</f>
        <v>18184.113702426821</v>
      </c>
      <c r="AL312" s="10">
        <f>Customers!AL311+IFERROR(VLOOKUP(AL$4,Switching!$B$35:$F$44,5,0),0)-IFERROR(VLOOKUP(AL$4,Switching!$B$23:$F$31,5,0),0)</f>
        <v>52</v>
      </c>
      <c r="AM312" s="10">
        <f>Customers!AM311+IFERROR(VLOOKUP(AM$4,Switching!$B$35:$F$44,5,0),0)-IFERROR(VLOOKUP(AM$4,Switching!$B$23:$F$31,5,0),0)</f>
        <v>2603</v>
      </c>
      <c r="AN312" s="10">
        <f>Customers!AN311+IFERROR(VLOOKUP(AN$4,Switching!$B$35:$F$44,5,0),0)-IFERROR(VLOOKUP(AN$4,Switching!$B$23:$F$31,5,0),0)</f>
        <v>48</v>
      </c>
      <c r="AO312" s="10">
        <f>Customers!AO311+IFERROR(VLOOKUP(AO$4,Switching!$B$35:$F$44,5,0),0)-IFERROR(VLOOKUP(AO$4,Switching!$B$23:$F$31,5,0),0)</f>
        <v>233</v>
      </c>
      <c r="AP312" s="10">
        <f>Customers!AP311+IFERROR(VLOOKUP(AP$4,Switching!$B$35:$F$44,5,0),0)-IFERROR(VLOOKUP(AP$4,Switching!$B$23:$F$31,5,0),0)</f>
        <v>21</v>
      </c>
      <c r="AQ312" s="10">
        <f>Customers!AQ311+IFERROR(VLOOKUP(AQ$4,Switching!$B$35:$F$44,5,0),0)-IFERROR(VLOOKUP(AQ$4,Switching!$B$23:$F$31,5,0),0)</f>
        <v>208</v>
      </c>
      <c r="AR312" s="10">
        <f>Customers!AR311+IFERROR(VLOOKUP(AR$4,Switching!$B$35:$F$44,5,0),0)-IFERROR(VLOOKUP(AR$4,Switching!$B$23:$F$31,5,0),0)</f>
        <v>74</v>
      </c>
      <c r="AS312" s="10">
        <f>Customers!AS311+IFERROR(VLOOKUP(AS$4,Switching!$B$35:$F$44,5,0),0)-IFERROR(VLOOKUP(AS$4,Switching!$B$23:$F$31,5,0),0)</f>
        <v>100</v>
      </c>
      <c r="AT312" s="10">
        <f>Customers!AT311+IFERROR(VLOOKUP(AT$4,Switching!$B$35:$F$44,5,0),0)-IFERROR(VLOOKUP(AT$4,Switching!$B$23:$F$31,5,0),0)</f>
        <v>156</v>
      </c>
      <c r="AU312" s="10">
        <f>Customers!AU311+IFERROR(VLOOKUP(AU$4,Switching!$B$35:$F$44,5,0),0)-IFERROR(VLOOKUP(AU$4,Switching!$B$23:$F$31,5,0),0)</f>
        <v>12</v>
      </c>
      <c r="AV312" s="10">
        <f>Customers!AV311+IFERROR(VLOOKUP(AV$4,Switching!$B$35:$F$44,5,0),0)-IFERROR(VLOOKUP(AV$4,Switching!$B$23:$F$31,5,0),0)</f>
        <v>905</v>
      </c>
      <c r="AW312" s="10">
        <f>Customers!AW311+IFERROR(VLOOKUP(AW$4,Switching!$B$35:$F$44,5,0),0)-IFERROR(VLOOKUP(AW$4,Switching!$B$23:$F$31,5,0),0)</f>
        <v>1</v>
      </c>
      <c r="AX312" s="10">
        <f>Customers!AX311+IFERROR(VLOOKUP(AX$4,Switching!$B$35:$F$44,5,0),0)-IFERROR(VLOOKUP(AX$4,Switching!$B$23:$F$31,5,0),0)</f>
        <v>2</v>
      </c>
    </row>
    <row r="313" spans="1:50" x14ac:dyDescent="0.25">
      <c r="A313" s="8">
        <v>2040</v>
      </c>
      <c r="B313" s="8">
        <v>2</v>
      </c>
      <c r="C313" s="8" t="s">
        <v>788</v>
      </c>
      <c r="D313" s="10">
        <f>Customers!D312+IFERROR(VLOOKUP(D$4,Switching!$B$35:$F$44,5,0),0)-IFERROR(VLOOKUP(D$4,Switching!$B$23:$F$31,5,0),0)</f>
        <v>473389.72069589002</v>
      </c>
      <c r="E313" s="36">
        <f t="shared" si="23"/>
        <v>753</v>
      </c>
      <c r="F313" s="10">
        <f>Customers!F312+IFERROR(VLOOKUP(F$4,Switching!$B$35:$F$44,5,0),0)-IFERROR(VLOOKUP(F$4,Switching!$B$23:$F$31,5,0),0)</f>
        <v>444</v>
      </c>
      <c r="G313" s="10">
        <f>Customers!G312+IFERROR(VLOOKUP(G$4,Switching!$B$35:$F$44,5,0),0)-IFERROR(VLOOKUP(G$4,Switching!$B$23:$F$31,5,0),0)</f>
        <v>309</v>
      </c>
      <c r="H313" s="35">
        <f t="shared" si="24"/>
        <v>85000</v>
      </c>
      <c r="I313" s="10">
        <f>Customers!I312+IFERROR(VLOOKUP(I$4,Switching!$B$35:$F$44,5,0),0)-IFERROR(VLOOKUP(I$4,Switching!$B$23:$F$31,5,0),0)</f>
        <v>65776.3892162353</v>
      </c>
      <c r="J313" s="10">
        <f>Customers!J312+IFERROR(VLOOKUP(J$4,Switching!$B$35:$F$44,5,0),0)-IFERROR(VLOOKUP(J$4,Switching!$B$23:$F$31,5,0),0)</f>
        <v>19223.6107837647</v>
      </c>
      <c r="K313" s="10">
        <f>Customers!K312+IFERROR(VLOOKUP(K$4,Switching!$B$35:$F$44,5,0),0)-IFERROR(VLOOKUP(K$4,Switching!$B$23:$F$31,5,0),0)</f>
        <v>195</v>
      </c>
      <c r="L313" s="10">
        <f>Customers!L312+IFERROR(VLOOKUP(L$4,Switching!$B$35:$F$44,5,0),0)-IFERROR(VLOOKUP(L$4,Switching!$B$23:$F$31,5,0),0)</f>
        <v>4560</v>
      </c>
      <c r="M313" s="10">
        <f>Customers!M312+IFERROR(VLOOKUP(M$4,Switching!$B$35:$F$44,5,0),0)-IFERROR(VLOOKUP(M$4,Switching!$B$23:$F$31,5,0),0)</f>
        <v>216</v>
      </c>
      <c r="N313" s="10">
        <f>Customers!N312+IFERROR(VLOOKUP(N$4,Switching!$B$35:$F$44,5,0),0)-IFERROR(VLOOKUP(N$4,Switching!$B$23:$F$31,5,0),0)</f>
        <v>524</v>
      </c>
      <c r="O313" s="10">
        <f>Customers!O312+IFERROR(VLOOKUP(O$4,Switching!$B$35:$F$44,5,0),0)-IFERROR(VLOOKUP(O$4,Switching!$B$23:$F$31,5,0),0)</f>
        <v>52</v>
      </c>
      <c r="P313" s="10">
        <f>Customers!P312+IFERROR(VLOOKUP(P$4,Switching!$B$35:$F$44,5,0),0)-IFERROR(VLOOKUP(P$4,Switching!$B$23:$F$31,5,0),0)</f>
        <v>747</v>
      </c>
      <c r="Q313" s="10">
        <f>Customers!Q312+IFERROR(VLOOKUP(Q$4,Switching!$B$35:$F$44,5,0),0)-IFERROR(VLOOKUP(Q$4,Switching!$B$23:$F$31,5,0),0)</f>
        <v>1</v>
      </c>
      <c r="R313" s="10">
        <f>Customers!R312+IFERROR(VLOOKUP(R$4,Switching!$B$35:$F$44,5,0),0)-IFERROR(VLOOKUP(R$4,Switching!$B$23:$F$31,5,0),0)</f>
        <v>6</v>
      </c>
      <c r="S313" s="10">
        <f>Customers!S312+IFERROR(VLOOKUP(S$4,Switching!$B$35:$F$44,5,0),0)-IFERROR(VLOOKUP(S$4,Switching!$B$23:$F$31,5,0),0)</f>
        <v>5</v>
      </c>
      <c r="T313" s="10">
        <f t="shared" si="20"/>
        <v>12</v>
      </c>
      <c r="U313" s="10">
        <f>Customers!U312+IFERROR(VLOOKUP(U$4,Switching!$B$35:$F$44,5,0),0)-IFERROR(VLOOKUP(U$4,Switching!$B$23:$F$31,5,0),0)</f>
        <v>32</v>
      </c>
      <c r="V313" s="10">
        <f>Customers!V312+IFERROR(VLOOKUP(V$4,Switching!$B$35:$F$44,5,0),0)-IFERROR(VLOOKUP(V$4,Switching!$B$23:$F$31,5,0),0)</f>
        <v>1</v>
      </c>
      <c r="W313" s="10">
        <f>Customers!W312+IFERROR(VLOOKUP(W$4,Switching!$B$35:$F$44,5,0),0)-IFERROR(VLOOKUP(W$4,Switching!$B$23:$F$31,5,0),0)</f>
        <v>22666</v>
      </c>
      <c r="X313" s="35">
        <f t="shared" si="21"/>
        <v>5037</v>
      </c>
      <c r="Y313" s="10">
        <f>Customers!Y312+IFERROR(VLOOKUP(Y$4,Switching!$B$35:$F$44,5,0),0)-IFERROR(VLOOKUP(Y$4,Switching!$B$23:$F$31,5,0),0)</f>
        <v>4181</v>
      </c>
      <c r="Z313" s="10">
        <f>Customers!Z312+IFERROR(VLOOKUP(Z$4,Switching!$B$35:$F$44,5,0),0)-IFERROR(VLOOKUP(Z$4,Switching!$B$23:$F$31,5,0),0)</f>
        <v>856</v>
      </c>
      <c r="AA313" s="10">
        <f>Customers!AA312+IFERROR(VLOOKUP(AA$4,Switching!$B$35:$F$44,5,0),0)-IFERROR(VLOOKUP(AA$4,Switching!$B$23:$F$31,5,0),0)</f>
        <v>19</v>
      </c>
      <c r="AB313" s="10">
        <f>Customers!AB312+IFERROR(VLOOKUP(AB$4,Switching!$B$35:$F$44,5,0),0)-IFERROR(VLOOKUP(AB$4,Switching!$B$23:$F$31,5,0),0)</f>
        <v>187</v>
      </c>
      <c r="AC313" s="10">
        <f>Customers!AC312+IFERROR(VLOOKUP(AC$4,Switching!$B$35:$F$44,5,0),0)-IFERROR(VLOOKUP(AC$4,Switching!$B$23:$F$31,5,0),0)</f>
        <v>4</v>
      </c>
      <c r="AD313" s="10">
        <f>Customers!AD312+IFERROR(VLOOKUP(AD$4,Switching!$B$35:$F$44,5,0),0)-IFERROR(VLOOKUP(AD$4,Switching!$B$23:$F$31,5,0),0)</f>
        <v>18</v>
      </c>
      <c r="AE313" s="10">
        <f>Customers!AE312+IFERROR(VLOOKUP(AE$4,Switching!$B$35:$F$44,5,0),0)-IFERROR(VLOOKUP(AE$4,Switching!$B$23:$F$31,5,0),0)</f>
        <v>130</v>
      </c>
      <c r="AF313" s="10">
        <f>Customers!AF312+IFERROR(VLOOKUP(AF$4,Switching!$B$35:$F$44,5,0),0)-IFERROR(VLOOKUP(AF$4,Switching!$B$23:$F$31,5,0),0)</f>
        <v>13</v>
      </c>
      <c r="AG313" s="10">
        <f>Customers!AG312+IFERROR(VLOOKUP(AG$4,Switching!$B$35:$F$44,5,0),0)-IFERROR(VLOOKUP(AG$4,Switching!$B$23:$F$31,5,0),0)</f>
        <v>12</v>
      </c>
      <c r="AH313" s="10">
        <f>Customers!AH312+IFERROR(VLOOKUP(AH$4,Switching!$B$35:$F$44,5,0),0)-IFERROR(VLOOKUP(AH$4,Switching!$B$23:$F$31,5,0),0)</f>
        <v>411238</v>
      </c>
      <c r="AI313" s="35">
        <f t="shared" si="22"/>
        <v>49519</v>
      </c>
      <c r="AJ313" s="10">
        <f>Customers!AJ312+IFERROR(VLOOKUP(AJ$4,Switching!$B$35:$F$44,5,0),0)-IFERROR(VLOOKUP(AJ$4,Switching!$B$23:$F$31,5,0),0)</f>
        <v>31328.641970301265</v>
      </c>
      <c r="AK313" s="10">
        <f>Customers!AK312+IFERROR(VLOOKUP(AK$4,Switching!$B$35:$F$44,5,0),0)-IFERROR(VLOOKUP(AK$4,Switching!$B$23:$F$31,5,0),0)</f>
        <v>18190.358029698731</v>
      </c>
      <c r="AL313" s="10">
        <f>Customers!AL312+IFERROR(VLOOKUP(AL$4,Switching!$B$35:$F$44,5,0),0)-IFERROR(VLOOKUP(AL$4,Switching!$B$23:$F$31,5,0),0)</f>
        <v>52</v>
      </c>
      <c r="AM313" s="10">
        <f>Customers!AM312+IFERROR(VLOOKUP(AM$4,Switching!$B$35:$F$44,5,0),0)-IFERROR(VLOOKUP(AM$4,Switching!$B$23:$F$31,5,0),0)</f>
        <v>2603</v>
      </c>
      <c r="AN313" s="10">
        <f>Customers!AN312+IFERROR(VLOOKUP(AN$4,Switching!$B$35:$F$44,5,0),0)-IFERROR(VLOOKUP(AN$4,Switching!$B$23:$F$31,5,0),0)</f>
        <v>48</v>
      </c>
      <c r="AO313" s="10">
        <f>Customers!AO312+IFERROR(VLOOKUP(AO$4,Switching!$B$35:$F$44,5,0),0)-IFERROR(VLOOKUP(AO$4,Switching!$B$23:$F$31,5,0),0)</f>
        <v>233</v>
      </c>
      <c r="AP313" s="10">
        <f>Customers!AP312+IFERROR(VLOOKUP(AP$4,Switching!$B$35:$F$44,5,0),0)-IFERROR(VLOOKUP(AP$4,Switching!$B$23:$F$31,5,0),0)</f>
        <v>21</v>
      </c>
      <c r="AQ313" s="10">
        <f>Customers!AQ312+IFERROR(VLOOKUP(AQ$4,Switching!$B$35:$F$44,5,0),0)-IFERROR(VLOOKUP(AQ$4,Switching!$B$23:$F$31,5,0),0)</f>
        <v>208</v>
      </c>
      <c r="AR313" s="10">
        <f>Customers!AR312+IFERROR(VLOOKUP(AR$4,Switching!$B$35:$F$44,5,0),0)-IFERROR(VLOOKUP(AR$4,Switching!$B$23:$F$31,5,0),0)</f>
        <v>74</v>
      </c>
      <c r="AS313" s="10">
        <f>Customers!AS312+IFERROR(VLOOKUP(AS$4,Switching!$B$35:$F$44,5,0),0)-IFERROR(VLOOKUP(AS$4,Switching!$B$23:$F$31,5,0),0)</f>
        <v>100</v>
      </c>
      <c r="AT313" s="10">
        <f>Customers!AT312+IFERROR(VLOOKUP(AT$4,Switching!$B$35:$F$44,5,0),0)-IFERROR(VLOOKUP(AT$4,Switching!$B$23:$F$31,5,0),0)</f>
        <v>156</v>
      </c>
      <c r="AU313" s="10">
        <f>Customers!AU312+IFERROR(VLOOKUP(AU$4,Switching!$B$35:$F$44,5,0),0)-IFERROR(VLOOKUP(AU$4,Switching!$B$23:$F$31,5,0),0)</f>
        <v>12</v>
      </c>
      <c r="AV313" s="10">
        <f>Customers!AV312+IFERROR(VLOOKUP(AV$4,Switching!$B$35:$F$44,5,0),0)-IFERROR(VLOOKUP(AV$4,Switching!$B$23:$F$31,5,0),0)</f>
        <v>905</v>
      </c>
      <c r="AW313" s="10">
        <f>Customers!AW312+IFERROR(VLOOKUP(AW$4,Switching!$B$35:$F$44,5,0),0)-IFERROR(VLOOKUP(AW$4,Switching!$B$23:$F$31,5,0),0)</f>
        <v>1</v>
      </c>
      <c r="AX313" s="10">
        <f>Customers!AX312+IFERROR(VLOOKUP(AX$4,Switching!$B$35:$F$44,5,0),0)-IFERROR(VLOOKUP(AX$4,Switching!$B$23:$F$31,5,0),0)</f>
        <v>2</v>
      </c>
    </row>
    <row r="314" spans="1:50" x14ac:dyDescent="0.25">
      <c r="A314" s="8">
        <v>2040</v>
      </c>
      <c r="B314" s="8">
        <v>3</v>
      </c>
      <c r="C314" s="8" t="s">
        <v>789</v>
      </c>
      <c r="D314" s="10">
        <f>Customers!D313+IFERROR(VLOOKUP(D$4,Switching!$B$35:$F$44,5,0),0)-IFERROR(VLOOKUP(D$4,Switching!$B$23:$F$31,5,0),0)</f>
        <v>473502.99779252103</v>
      </c>
      <c r="E314" s="36">
        <f t="shared" si="23"/>
        <v>746</v>
      </c>
      <c r="F314" s="10">
        <f>Customers!F313+IFERROR(VLOOKUP(F$4,Switching!$B$35:$F$44,5,0),0)-IFERROR(VLOOKUP(F$4,Switching!$B$23:$F$31,5,0),0)</f>
        <v>440</v>
      </c>
      <c r="G314" s="10">
        <f>Customers!G313+IFERROR(VLOOKUP(G$4,Switching!$B$35:$F$44,5,0),0)-IFERROR(VLOOKUP(G$4,Switching!$B$23:$F$31,5,0),0)</f>
        <v>306</v>
      </c>
      <c r="H314" s="35">
        <f t="shared" si="24"/>
        <v>85010</v>
      </c>
      <c r="I314" s="10">
        <f>Customers!I313+IFERROR(VLOOKUP(I$4,Switching!$B$35:$F$44,5,0),0)-IFERROR(VLOOKUP(I$4,Switching!$B$23:$F$31,5,0),0)</f>
        <v>65784.137627523072</v>
      </c>
      <c r="J314" s="10">
        <f>Customers!J313+IFERROR(VLOOKUP(J$4,Switching!$B$35:$F$44,5,0),0)-IFERROR(VLOOKUP(J$4,Switching!$B$23:$F$31,5,0),0)</f>
        <v>19225.862372476931</v>
      </c>
      <c r="K314" s="10">
        <f>Customers!K313+IFERROR(VLOOKUP(K$4,Switching!$B$35:$F$44,5,0),0)-IFERROR(VLOOKUP(K$4,Switching!$B$23:$F$31,5,0),0)</f>
        <v>195</v>
      </c>
      <c r="L314" s="10">
        <f>Customers!L313+IFERROR(VLOOKUP(L$4,Switching!$B$35:$F$44,5,0),0)-IFERROR(VLOOKUP(L$4,Switching!$B$23:$F$31,5,0),0)</f>
        <v>4560</v>
      </c>
      <c r="M314" s="10">
        <f>Customers!M313+IFERROR(VLOOKUP(M$4,Switching!$B$35:$F$44,5,0),0)-IFERROR(VLOOKUP(M$4,Switching!$B$23:$F$31,5,0),0)</f>
        <v>216</v>
      </c>
      <c r="N314" s="10">
        <f>Customers!N313+IFERROR(VLOOKUP(N$4,Switching!$B$35:$F$44,5,0),0)-IFERROR(VLOOKUP(N$4,Switching!$B$23:$F$31,5,0),0)</f>
        <v>524</v>
      </c>
      <c r="O314" s="10">
        <f>Customers!O313+IFERROR(VLOOKUP(O$4,Switching!$B$35:$F$44,5,0),0)-IFERROR(VLOOKUP(O$4,Switching!$B$23:$F$31,5,0),0)</f>
        <v>52</v>
      </c>
      <c r="P314" s="10">
        <f>Customers!P313+IFERROR(VLOOKUP(P$4,Switching!$B$35:$F$44,5,0),0)-IFERROR(VLOOKUP(P$4,Switching!$B$23:$F$31,5,0),0)</f>
        <v>747</v>
      </c>
      <c r="Q314" s="10">
        <f>Customers!Q313+IFERROR(VLOOKUP(Q$4,Switching!$B$35:$F$44,5,0),0)-IFERROR(VLOOKUP(Q$4,Switching!$B$23:$F$31,5,0),0)</f>
        <v>1</v>
      </c>
      <c r="R314" s="10">
        <f>Customers!R313+IFERROR(VLOOKUP(R$4,Switching!$B$35:$F$44,5,0),0)-IFERROR(VLOOKUP(R$4,Switching!$B$23:$F$31,5,0),0)</f>
        <v>6</v>
      </c>
      <c r="S314" s="10">
        <f>Customers!S313+IFERROR(VLOOKUP(S$4,Switching!$B$35:$F$44,5,0),0)-IFERROR(VLOOKUP(S$4,Switching!$B$23:$F$31,5,0),0)</f>
        <v>5</v>
      </c>
      <c r="T314" s="10">
        <f t="shared" si="20"/>
        <v>12</v>
      </c>
      <c r="U314" s="10">
        <f>Customers!U313+IFERROR(VLOOKUP(U$4,Switching!$B$35:$F$44,5,0),0)-IFERROR(VLOOKUP(U$4,Switching!$B$23:$F$31,5,0),0)</f>
        <v>32</v>
      </c>
      <c r="V314" s="10">
        <f>Customers!V313+IFERROR(VLOOKUP(V$4,Switching!$B$35:$F$44,5,0),0)-IFERROR(VLOOKUP(V$4,Switching!$B$23:$F$31,5,0),0)</f>
        <v>1</v>
      </c>
      <c r="W314" s="10">
        <f>Customers!W313+IFERROR(VLOOKUP(W$4,Switching!$B$35:$F$44,5,0),0)-IFERROR(VLOOKUP(W$4,Switching!$B$23:$F$31,5,0),0)</f>
        <v>22670</v>
      </c>
      <c r="X314" s="35">
        <f t="shared" si="21"/>
        <v>5039</v>
      </c>
      <c r="Y314" s="10">
        <f>Customers!Y313+IFERROR(VLOOKUP(Y$4,Switching!$B$35:$F$44,5,0),0)-IFERROR(VLOOKUP(Y$4,Switching!$B$23:$F$31,5,0),0)</f>
        <v>4182</v>
      </c>
      <c r="Z314" s="10">
        <f>Customers!Z313+IFERROR(VLOOKUP(Z$4,Switching!$B$35:$F$44,5,0),0)-IFERROR(VLOOKUP(Z$4,Switching!$B$23:$F$31,5,0),0)</f>
        <v>857</v>
      </c>
      <c r="AA314" s="10">
        <f>Customers!AA313+IFERROR(VLOOKUP(AA$4,Switching!$B$35:$F$44,5,0),0)-IFERROR(VLOOKUP(AA$4,Switching!$B$23:$F$31,5,0),0)</f>
        <v>19</v>
      </c>
      <c r="AB314" s="10">
        <f>Customers!AB313+IFERROR(VLOOKUP(AB$4,Switching!$B$35:$F$44,5,0),0)-IFERROR(VLOOKUP(AB$4,Switching!$B$23:$F$31,5,0),0)</f>
        <v>187</v>
      </c>
      <c r="AC314" s="10">
        <f>Customers!AC313+IFERROR(VLOOKUP(AC$4,Switching!$B$35:$F$44,5,0),0)-IFERROR(VLOOKUP(AC$4,Switching!$B$23:$F$31,5,0),0)</f>
        <v>4</v>
      </c>
      <c r="AD314" s="10">
        <f>Customers!AD313+IFERROR(VLOOKUP(AD$4,Switching!$B$35:$F$44,5,0),0)-IFERROR(VLOOKUP(AD$4,Switching!$B$23:$F$31,5,0),0)</f>
        <v>18</v>
      </c>
      <c r="AE314" s="10">
        <f>Customers!AE313+IFERROR(VLOOKUP(AE$4,Switching!$B$35:$F$44,5,0),0)-IFERROR(VLOOKUP(AE$4,Switching!$B$23:$F$31,5,0),0)</f>
        <v>133</v>
      </c>
      <c r="AF314" s="10">
        <f>Customers!AF313+IFERROR(VLOOKUP(AF$4,Switching!$B$35:$F$44,5,0),0)-IFERROR(VLOOKUP(AF$4,Switching!$B$23:$F$31,5,0),0)</f>
        <v>13</v>
      </c>
      <c r="AG314" s="10">
        <f>Customers!AG313+IFERROR(VLOOKUP(AG$4,Switching!$B$35:$F$44,5,0),0)-IFERROR(VLOOKUP(AG$4,Switching!$B$23:$F$31,5,0),0)</f>
        <v>12</v>
      </c>
      <c r="AH314" s="10">
        <f>Customers!AH313+IFERROR(VLOOKUP(AH$4,Switching!$B$35:$F$44,5,0),0)-IFERROR(VLOOKUP(AH$4,Switching!$B$23:$F$31,5,0),0)</f>
        <v>411377</v>
      </c>
      <c r="AI314" s="35">
        <f t="shared" si="22"/>
        <v>49536</v>
      </c>
      <c r="AJ314" s="10">
        <f>Customers!AJ313+IFERROR(VLOOKUP(AJ$4,Switching!$B$35:$F$44,5,0),0)-IFERROR(VLOOKUP(AJ$4,Switching!$B$23:$F$31,5,0),0)</f>
        <v>31339.397643029359</v>
      </c>
      <c r="AK314" s="10">
        <f>Customers!AK313+IFERROR(VLOOKUP(AK$4,Switching!$B$35:$F$44,5,0),0)-IFERROR(VLOOKUP(AK$4,Switching!$B$23:$F$31,5,0),0)</f>
        <v>18196.602356970638</v>
      </c>
      <c r="AL314" s="10">
        <f>Customers!AL313+IFERROR(VLOOKUP(AL$4,Switching!$B$35:$F$44,5,0),0)-IFERROR(VLOOKUP(AL$4,Switching!$B$23:$F$31,5,0),0)</f>
        <v>52</v>
      </c>
      <c r="AM314" s="10">
        <f>Customers!AM313+IFERROR(VLOOKUP(AM$4,Switching!$B$35:$F$44,5,0),0)-IFERROR(VLOOKUP(AM$4,Switching!$B$23:$F$31,5,0),0)</f>
        <v>2603</v>
      </c>
      <c r="AN314" s="10">
        <f>Customers!AN313+IFERROR(VLOOKUP(AN$4,Switching!$B$35:$F$44,5,0),0)-IFERROR(VLOOKUP(AN$4,Switching!$B$23:$F$31,5,0),0)</f>
        <v>48</v>
      </c>
      <c r="AO314" s="10">
        <f>Customers!AO313+IFERROR(VLOOKUP(AO$4,Switching!$B$35:$F$44,5,0),0)-IFERROR(VLOOKUP(AO$4,Switching!$B$23:$F$31,5,0),0)</f>
        <v>233</v>
      </c>
      <c r="AP314" s="10">
        <f>Customers!AP313+IFERROR(VLOOKUP(AP$4,Switching!$B$35:$F$44,5,0),0)-IFERROR(VLOOKUP(AP$4,Switching!$B$23:$F$31,5,0),0)</f>
        <v>21</v>
      </c>
      <c r="AQ314" s="10">
        <f>Customers!AQ313+IFERROR(VLOOKUP(AQ$4,Switching!$B$35:$F$44,5,0),0)-IFERROR(VLOOKUP(AQ$4,Switching!$B$23:$F$31,5,0),0)</f>
        <v>208</v>
      </c>
      <c r="AR314" s="10">
        <f>Customers!AR313+IFERROR(VLOOKUP(AR$4,Switching!$B$35:$F$44,5,0),0)-IFERROR(VLOOKUP(AR$4,Switching!$B$23:$F$31,5,0),0)</f>
        <v>74</v>
      </c>
      <c r="AS314" s="10">
        <f>Customers!AS313+IFERROR(VLOOKUP(AS$4,Switching!$B$35:$F$44,5,0),0)-IFERROR(VLOOKUP(AS$4,Switching!$B$23:$F$31,5,0),0)</f>
        <v>100</v>
      </c>
      <c r="AT314" s="10">
        <f>Customers!AT313+IFERROR(VLOOKUP(AT$4,Switching!$B$35:$F$44,5,0),0)-IFERROR(VLOOKUP(AT$4,Switching!$B$23:$F$31,5,0),0)</f>
        <v>156</v>
      </c>
      <c r="AU314" s="10">
        <f>Customers!AU313+IFERROR(VLOOKUP(AU$4,Switching!$B$35:$F$44,5,0),0)-IFERROR(VLOOKUP(AU$4,Switching!$B$23:$F$31,5,0),0)</f>
        <v>12</v>
      </c>
      <c r="AV314" s="10">
        <f>Customers!AV313+IFERROR(VLOOKUP(AV$4,Switching!$B$35:$F$44,5,0),0)-IFERROR(VLOOKUP(AV$4,Switching!$B$23:$F$31,5,0),0)</f>
        <v>905</v>
      </c>
      <c r="AW314" s="10">
        <f>Customers!AW313+IFERROR(VLOOKUP(AW$4,Switching!$B$35:$F$44,5,0),0)-IFERROR(VLOOKUP(AW$4,Switching!$B$23:$F$31,5,0),0)</f>
        <v>1</v>
      </c>
      <c r="AX314" s="10">
        <f>Customers!AX313+IFERROR(VLOOKUP(AX$4,Switching!$B$35:$F$44,5,0),0)-IFERROR(VLOOKUP(AX$4,Switching!$B$23:$F$31,5,0),0)</f>
        <v>2</v>
      </c>
    </row>
    <row r="315" spans="1:50" x14ac:dyDescent="0.25">
      <c r="A315" s="8">
        <v>2040</v>
      </c>
      <c r="B315" s="8">
        <v>4</v>
      </c>
      <c r="C315" s="8" t="s">
        <v>790</v>
      </c>
      <c r="D315" s="10">
        <f>Customers!D314+IFERROR(VLOOKUP(D$4,Switching!$B$35:$F$44,5,0),0)-IFERROR(VLOOKUP(D$4,Switching!$B$23:$F$31,5,0),0)</f>
        <v>473616.27488915302</v>
      </c>
      <c r="E315" s="36">
        <f t="shared" si="23"/>
        <v>724</v>
      </c>
      <c r="F315" s="10">
        <f>Customers!F314+IFERROR(VLOOKUP(F$4,Switching!$B$35:$F$44,5,0),0)-IFERROR(VLOOKUP(F$4,Switching!$B$23:$F$31,5,0),0)</f>
        <v>427</v>
      </c>
      <c r="G315" s="10">
        <f>Customers!G314+IFERROR(VLOOKUP(G$4,Switching!$B$35:$F$44,5,0),0)-IFERROR(VLOOKUP(G$4,Switching!$B$23:$F$31,5,0),0)</f>
        <v>297</v>
      </c>
      <c r="H315" s="35">
        <f t="shared" si="24"/>
        <v>85020</v>
      </c>
      <c r="I315" s="10">
        <f>Customers!I314+IFERROR(VLOOKUP(I$4,Switching!$B$35:$F$44,5,0),0)-IFERROR(VLOOKUP(I$4,Switching!$B$23:$F$31,5,0),0)</f>
        <v>65791.886038810844</v>
      </c>
      <c r="J315" s="10">
        <f>Customers!J314+IFERROR(VLOOKUP(J$4,Switching!$B$35:$F$44,5,0),0)-IFERROR(VLOOKUP(J$4,Switching!$B$23:$F$31,5,0),0)</f>
        <v>19228.113961189159</v>
      </c>
      <c r="K315" s="10">
        <f>Customers!K314+IFERROR(VLOOKUP(K$4,Switching!$B$35:$F$44,5,0),0)-IFERROR(VLOOKUP(K$4,Switching!$B$23:$F$31,5,0),0)</f>
        <v>195</v>
      </c>
      <c r="L315" s="10">
        <f>Customers!L314+IFERROR(VLOOKUP(L$4,Switching!$B$35:$F$44,5,0),0)-IFERROR(VLOOKUP(L$4,Switching!$B$23:$F$31,5,0),0)</f>
        <v>4560</v>
      </c>
      <c r="M315" s="10">
        <f>Customers!M314+IFERROR(VLOOKUP(M$4,Switching!$B$35:$F$44,5,0),0)-IFERROR(VLOOKUP(M$4,Switching!$B$23:$F$31,5,0),0)</f>
        <v>216</v>
      </c>
      <c r="N315" s="10">
        <f>Customers!N314+IFERROR(VLOOKUP(N$4,Switching!$B$35:$F$44,5,0),0)-IFERROR(VLOOKUP(N$4,Switching!$B$23:$F$31,5,0),0)</f>
        <v>524</v>
      </c>
      <c r="O315" s="10">
        <f>Customers!O314+IFERROR(VLOOKUP(O$4,Switching!$B$35:$F$44,5,0),0)-IFERROR(VLOOKUP(O$4,Switching!$B$23:$F$31,5,0),0)</f>
        <v>52</v>
      </c>
      <c r="P315" s="10">
        <f>Customers!P314+IFERROR(VLOOKUP(P$4,Switching!$B$35:$F$44,5,0),0)-IFERROR(VLOOKUP(P$4,Switching!$B$23:$F$31,5,0),0)</f>
        <v>747</v>
      </c>
      <c r="Q315" s="10">
        <f>Customers!Q314+IFERROR(VLOOKUP(Q$4,Switching!$B$35:$F$44,5,0),0)-IFERROR(VLOOKUP(Q$4,Switching!$B$23:$F$31,5,0),0)</f>
        <v>1</v>
      </c>
      <c r="R315" s="10">
        <f>Customers!R314+IFERROR(VLOOKUP(R$4,Switching!$B$35:$F$44,5,0),0)-IFERROR(VLOOKUP(R$4,Switching!$B$23:$F$31,5,0),0)</f>
        <v>6</v>
      </c>
      <c r="S315" s="10">
        <f>Customers!S314+IFERROR(VLOOKUP(S$4,Switching!$B$35:$F$44,5,0),0)-IFERROR(VLOOKUP(S$4,Switching!$B$23:$F$31,5,0),0)</f>
        <v>5</v>
      </c>
      <c r="T315" s="10">
        <f t="shared" si="20"/>
        <v>12</v>
      </c>
      <c r="U315" s="10">
        <f>Customers!U314+IFERROR(VLOOKUP(U$4,Switching!$B$35:$F$44,5,0),0)-IFERROR(VLOOKUP(U$4,Switching!$B$23:$F$31,5,0),0)</f>
        <v>32</v>
      </c>
      <c r="V315" s="10">
        <f>Customers!V314+IFERROR(VLOOKUP(V$4,Switching!$B$35:$F$44,5,0),0)-IFERROR(VLOOKUP(V$4,Switching!$B$23:$F$31,5,0),0)</f>
        <v>1</v>
      </c>
      <c r="W315" s="10">
        <f>Customers!W314+IFERROR(VLOOKUP(W$4,Switching!$B$35:$F$44,5,0),0)-IFERROR(VLOOKUP(W$4,Switching!$B$23:$F$31,5,0),0)</f>
        <v>22645</v>
      </c>
      <c r="X315" s="35">
        <f t="shared" si="21"/>
        <v>5041</v>
      </c>
      <c r="Y315" s="10">
        <f>Customers!Y314+IFERROR(VLOOKUP(Y$4,Switching!$B$35:$F$44,5,0),0)-IFERROR(VLOOKUP(Y$4,Switching!$B$23:$F$31,5,0),0)</f>
        <v>4184</v>
      </c>
      <c r="Z315" s="10">
        <f>Customers!Z314+IFERROR(VLOOKUP(Z$4,Switching!$B$35:$F$44,5,0),0)-IFERROR(VLOOKUP(Z$4,Switching!$B$23:$F$31,5,0),0)</f>
        <v>857</v>
      </c>
      <c r="AA315" s="10">
        <f>Customers!AA314+IFERROR(VLOOKUP(AA$4,Switching!$B$35:$F$44,5,0),0)-IFERROR(VLOOKUP(AA$4,Switching!$B$23:$F$31,5,0),0)</f>
        <v>19</v>
      </c>
      <c r="AB315" s="10">
        <f>Customers!AB314+IFERROR(VLOOKUP(AB$4,Switching!$B$35:$F$44,5,0),0)-IFERROR(VLOOKUP(AB$4,Switching!$B$23:$F$31,5,0),0)</f>
        <v>187</v>
      </c>
      <c r="AC315" s="10">
        <f>Customers!AC314+IFERROR(VLOOKUP(AC$4,Switching!$B$35:$F$44,5,0),0)-IFERROR(VLOOKUP(AC$4,Switching!$B$23:$F$31,5,0),0)</f>
        <v>4</v>
      </c>
      <c r="AD315" s="10">
        <f>Customers!AD314+IFERROR(VLOOKUP(AD$4,Switching!$B$35:$F$44,5,0),0)-IFERROR(VLOOKUP(AD$4,Switching!$B$23:$F$31,5,0),0)</f>
        <v>18</v>
      </c>
      <c r="AE315" s="10">
        <f>Customers!AE314+IFERROR(VLOOKUP(AE$4,Switching!$B$35:$F$44,5,0),0)-IFERROR(VLOOKUP(AE$4,Switching!$B$23:$F$31,5,0),0)</f>
        <v>132</v>
      </c>
      <c r="AF315" s="10">
        <f>Customers!AF314+IFERROR(VLOOKUP(AF$4,Switching!$B$35:$F$44,5,0),0)-IFERROR(VLOOKUP(AF$4,Switching!$B$23:$F$31,5,0),0)</f>
        <v>13</v>
      </c>
      <c r="AG315" s="10">
        <f>Customers!AG314+IFERROR(VLOOKUP(AG$4,Switching!$B$35:$F$44,5,0),0)-IFERROR(VLOOKUP(AG$4,Switching!$B$23:$F$31,5,0),0)</f>
        <v>12</v>
      </c>
      <c r="AH315" s="10">
        <f>Customers!AH314+IFERROR(VLOOKUP(AH$4,Switching!$B$35:$F$44,5,0),0)-IFERROR(VLOOKUP(AH$4,Switching!$B$23:$F$31,5,0),0)</f>
        <v>411515</v>
      </c>
      <c r="AI315" s="35">
        <f t="shared" si="22"/>
        <v>49553</v>
      </c>
      <c r="AJ315" s="10">
        <f>Customers!AJ314+IFERROR(VLOOKUP(AJ$4,Switching!$B$35:$F$44,5,0),0)-IFERROR(VLOOKUP(AJ$4,Switching!$B$23:$F$31,5,0),0)</f>
        <v>31350.153315757452</v>
      </c>
      <c r="AK315" s="10">
        <f>Customers!AK314+IFERROR(VLOOKUP(AK$4,Switching!$B$35:$F$44,5,0),0)-IFERROR(VLOOKUP(AK$4,Switching!$B$23:$F$31,5,0),0)</f>
        <v>18202.846684242548</v>
      </c>
      <c r="AL315" s="10">
        <f>Customers!AL314+IFERROR(VLOOKUP(AL$4,Switching!$B$35:$F$44,5,0),0)-IFERROR(VLOOKUP(AL$4,Switching!$B$23:$F$31,5,0),0)</f>
        <v>52</v>
      </c>
      <c r="AM315" s="10">
        <f>Customers!AM314+IFERROR(VLOOKUP(AM$4,Switching!$B$35:$F$44,5,0),0)-IFERROR(VLOOKUP(AM$4,Switching!$B$23:$F$31,5,0),0)</f>
        <v>2603</v>
      </c>
      <c r="AN315" s="10">
        <f>Customers!AN314+IFERROR(VLOOKUP(AN$4,Switching!$B$35:$F$44,5,0),0)-IFERROR(VLOOKUP(AN$4,Switching!$B$23:$F$31,5,0),0)</f>
        <v>48</v>
      </c>
      <c r="AO315" s="10">
        <f>Customers!AO314+IFERROR(VLOOKUP(AO$4,Switching!$B$35:$F$44,5,0),0)-IFERROR(VLOOKUP(AO$4,Switching!$B$23:$F$31,5,0),0)</f>
        <v>233</v>
      </c>
      <c r="AP315" s="10">
        <f>Customers!AP314+IFERROR(VLOOKUP(AP$4,Switching!$B$35:$F$44,5,0),0)-IFERROR(VLOOKUP(AP$4,Switching!$B$23:$F$31,5,0),0)</f>
        <v>21</v>
      </c>
      <c r="AQ315" s="10">
        <f>Customers!AQ314+IFERROR(VLOOKUP(AQ$4,Switching!$B$35:$F$44,5,0),0)-IFERROR(VLOOKUP(AQ$4,Switching!$B$23:$F$31,5,0),0)</f>
        <v>208</v>
      </c>
      <c r="AR315" s="10">
        <f>Customers!AR314+IFERROR(VLOOKUP(AR$4,Switching!$B$35:$F$44,5,0),0)-IFERROR(VLOOKUP(AR$4,Switching!$B$23:$F$31,5,0),0)</f>
        <v>74</v>
      </c>
      <c r="AS315" s="10">
        <f>Customers!AS314+IFERROR(VLOOKUP(AS$4,Switching!$B$35:$F$44,5,0),0)-IFERROR(VLOOKUP(AS$4,Switching!$B$23:$F$31,5,0),0)</f>
        <v>100</v>
      </c>
      <c r="AT315" s="10">
        <f>Customers!AT314+IFERROR(VLOOKUP(AT$4,Switching!$B$35:$F$44,5,0),0)-IFERROR(VLOOKUP(AT$4,Switching!$B$23:$F$31,5,0),0)</f>
        <v>156</v>
      </c>
      <c r="AU315" s="10">
        <f>Customers!AU314+IFERROR(VLOOKUP(AU$4,Switching!$B$35:$F$44,5,0),0)-IFERROR(VLOOKUP(AU$4,Switching!$B$23:$F$31,5,0),0)</f>
        <v>12</v>
      </c>
      <c r="AV315" s="10">
        <f>Customers!AV314+IFERROR(VLOOKUP(AV$4,Switching!$B$35:$F$44,5,0),0)-IFERROR(VLOOKUP(AV$4,Switching!$B$23:$F$31,5,0),0)</f>
        <v>905</v>
      </c>
      <c r="AW315" s="10">
        <f>Customers!AW314+IFERROR(VLOOKUP(AW$4,Switching!$B$35:$F$44,5,0),0)-IFERROR(VLOOKUP(AW$4,Switching!$B$23:$F$31,5,0),0)</f>
        <v>1</v>
      </c>
      <c r="AX315" s="10">
        <f>Customers!AX314+IFERROR(VLOOKUP(AX$4,Switching!$B$35:$F$44,5,0),0)-IFERROR(VLOOKUP(AX$4,Switching!$B$23:$F$31,5,0),0)</f>
        <v>2</v>
      </c>
    </row>
    <row r="316" spans="1:50" x14ac:dyDescent="0.25">
      <c r="A316" s="8">
        <v>2040</v>
      </c>
      <c r="B316" s="8">
        <v>5</v>
      </c>
      <c r="C316" s="8" t="s">
        <v>791</v>
      </c>
      <c r="D316" s="10">
        <f>Customers!D315+IFERROR(VLOOKUP(D$4,Switching!$B$35:$F$44,5,0),0)-IFERROR(VLOOKUP(D$4,Switching!$B$23:$F$31,5,0),0)</f>
        <v>473729.55184910301</v>
      </c>
      <c r="E316" s="36">
        <f t="shared" si="23"/>
        <v>771</v>
      </c>
      <c r="F316" s="10">
        <f>Customers!F315+IFERROR(VLOOKUP(F$4,Switching!$B$35:$F$44,5,0),0)-IFERROR(VLOOKUP(F$4,Switching!$B$23:$F$31,5,0),0)</f>
        <v>455</v>
      </c>
      <c r="G316" s="10">
        <f>Customers!G315+IFERROR(VLOOKUP(G$4,Switching!$B$35:$F$44,5,0),0)-IFERROR(VLOOKUP(G$4,Switching!$B$23:$F$31,5,0),0)</f>
        <v>316</v>
      </c>
      <c r="H316" s="35">
        <f t="shared" si="24"/>
        <v>85030</v>
      </c>
      <c r="I316" s="10">
        <f>Customers!I315+IFERROR(VLOOKUP(I$4,Switching!$B$35:$F$44,5,0),0)-IFERROR(VLOOKUP(I$4,Switching!$B$23:$F$31,5,0),0)</f>
        <v>65799.634450098616</v>
      </c>
      <c r="J316" s="10">
        <f>Customers!J315+IFERROR(VLOOKUP(J$4,Switching!$B$35:$F$44,5,0),0)-IFERROR(VLOOKUP(J$4,Switching!$B$23:$F$31,5,0),0)</f>
        <v>19230.365549901391</v>
      </c>
      <c r="K316" s="10">
        <f>Customers!K315+IFERROR(VLOOKUP(K$4,Switching!$B$35:$F$44,5,0),0)-IFERROR(VLOOKUP(K$4,Switching!$B$23:$F$31,5,0),0)</f>
        <v>195</v>
      </c>
      <c r="L316" s="10">
        <f>Customers!L315+IFERROR(VLOOKUP(L$4,Switching!$B$35:$F$44,5,0),0)-IFERROR(VLOOKUP(L$4,Switching!$B$23:$F$31,5,0),0)</f>
        <v>4560</v>
      </c>
      <c r="M316" s="10">
        <f>Customers!M315+IFERROR(VLOOKUP(M$4,Switching!$B$35:$F$44,5,0),0)-IFERROR(VLOOKUP(M$4,Switching!$B$23:$F$31,5,0),0)</f>
        <v>216</v>
      </c>
      <c r="N316" s="10">
        <f>Customers!N315+IFERROR(VLOOKUP(N$4,Switching!$B$35:$F$44,5,0),0)-IFERROR(VLOOKUP(N$4,Switching!$B$23:$F$31,5,0),0)</f>
        <v>524</v>
      </c>
      <c r="O316" s="10">
        <f>Customers!O315+IFERROR(VLOOKUP(O$4,Switching!$B$35:$F$44,5,0),0)-IFERROR(VLOOKUP(O$4,Switching!$B$23:$F$31,5,0),0)</f>
        <v>52</v>
      </c>
      <c r="P316" s="10">
        <f>Customers!P315+IFERROR(VLOOKUP(P$4,Switching!$B$35:$F$44,5,0),0)-IFERROR(VLOOKUP(P$4,Switching!$B$23:$F$31,5,0),0)</f>
        <v>747</v>
      </c>
      <c r="Q316" s="10">
        <f>Customers!Q315+IFERROR(VLOOKUP(Q$4,Switching!$B$35:$F$44,5,0),0)-IFERROR(VLOOKUP(Q$4,Switching!$B$23:$F$31,5,0),0)</f>
        <v>1</v>
      </c>
      <c r="R316" s="10">
        <f>Customers!R315+IFERROR(VLOOKUP(R$4,Switching!$B$35:$F$44,5,0),0)-IFERROR(VLOOKUP(R$4,Switching!$B$23:$F$31,5,0),0)</f>
        <v>6</v>
      </c>
      <c r="S316" s="10">
        <f>Customers!S315+IFERROR(VLOOKUP(S$4,Switching!$B$35:$F$44,5,0),0)-IFERROR(VLOOKUP(S$4,Switching!$B$23:$F$31,5,0),0)</f>
        <v>5</v>
      </c>
      <c r="T316" s="10">
        <f t="shared" si="20"/>
        <v>12</v>
      </c>
      <c r="U316" s="10">
        <f>Customers!U315+IFERROR(VLOOKUP(U$4,Switching!$B$35:$F$44,5,0),0)-IFERROR(VLOOKUP(U$4,Switching!$B$23:$F$31,5,0),0)</f>
        <v>32</v>
      </c>
      <c r="V316" s="10">
        <f>Customers!V315+IFERROR(VLOOKUP(V$4,Switching!$B$35:$F$44,5,0),0)-IFERROR(VLOOKUP(V$4,Switching!$B$23:$F$31,5,0),0)</f>
        <v>1</v>
      </c>
      <c r="W316" s="10">
        <f>Customers!W315+IFERROR(VLOOKUP(W$4,Switching!$B$35:$F$44,5,0),0)-IFERROR(VLOOKUP(W$4,Switching!$B$23:$F$31,5,0),0)</f>
        <v>22649</v>
      </c>
      <c r="X316" s="35">
        <f t="shared" si="21"/>
        <v>5043</v>
      </c>
      <c r="Y316" s="10">
        <f>Customers!Y315+IFERROR(VLOOKUP(Y$4,Switching!$B$35:$F$44,5,0),0)-IFERROR(VLOOKUP(Y$4,Switching!$B$23:$F$31,5,0),0)</f>
        <v>4186</v>
      </c>
      <c r="Z316" s="10">
        <f>Customers!Z315+IFERROR(VLOOKUP(Z$4,Switching!$B$35:$F$44,5,0),0)-IFERROR(VLOOKUP(Z$4,Switching!$B$23:$F$31,5,0),0)</f>
        <v>857</v>
      </c>
      <c r="AA316" s="10">
        <f>Customers!AA315+IFERROR(VLOOKUP(AA$4,Switching!$B$35:$F$44,5,0),0)-IFERROR(VLOOKUP(AA$4,Switching!$B$23:$F$31,5,0),0)</f>
        <v>19</v>
      </c>
      <c r="AB316" s="10">
        <f>Customers!AB315+IFERROR(VLOOKUP(AB$4,Switching!$B$35:$F$44,5,0),0)-IFERROR(VLOOKUP(AB$4,Switching!$B$23:$F$31,5,0),0)</f>
        <v>187</v>
      </c>
      <c r="AC316" s="10">
        <f>Customers!AC315+IFERROR(VLOOKUP(AC$4,Switching!$B$35:$F$44,5,0),0)-IFERROR(VLOOKUP(AC$4,Switching!$B$23:$F$31,5,0),0)</f>
        <v>4</v>
      </c>
      <c r="AD316" s="10">
        <f>Customers!AD315+IFERROR(VLOOKUP(AD$4,Switching!$B$35:$F$44,5,0),0)-IFERROR(VLOOKUP(AD$4,Switching!$B$23:$F$31,5,0),0)</f>
        <v>18</v>
      </c>
      <c r="AE316" s="10">
        <f>Customers!AE315+IFERROR(VLOOKUP(AE$4,Switching!$B$35:$F$44,5,0),0)-IFERROR(VLOOKUP(AE$4,Switching!$B$23:$F$31,5,0),0)</f>
        <v>128</v>
      </c>
      <c r="AF316" s="10">
        <f>Customers!AF315+IFERROR(VLOOKUP(AF$4,Switching!$B$35:$F$44,5,0),0)-IFERROR(VLOOKUP(AF$4,Switching!$B$23:$F$31,5,0),0)</f>
        <v>13</v>
      </c>
      <c r="AG316" s="10">
        <f>Customers!AG315+IFERROR(VLOOKUP(AG$4,Switching!$B$35:$F$44,5,0),0)-IFERROR(VLOOKUP(AG$4,Switching!$B$23:$F$31,5,0),0)</f>
        <v>12</v>
      </c>
      <c r="AH316" s="10">
        <f>Customers!AH315+IFERROR(VLOOKUP(AH$4,Switching!$B$35:$F$44,5,0),0)-IFERROR(VLOOKUP(AH$4,Switching!$B$23:$F$31,5,0),0)</f>
        <v>411654</v>
      </c>
      <c r="AI316" s="35">
        <f t="shared" si="22"/>
        <v>49570</v>
      </c>
      <c r="AJ316" s="10">
        <f>Customers!AJ315+IFERROR(VLOOKUP(AJ$4,Switching!$B$35:$F$44,5,0),0)-IFERROR(VLOOKUP(AJ$4,Switching!$B$23:$F$31,5,0),0)</f>
        <v>31360.908988485542</v>
      </c>
      <c r="AK316" s="10">
        <f>Customers!AK315+IFERROR(VLOOKUP(AK$4,Switching!$B$35:$F$44,5,0),0)-IFERROR(VLOOKUP(AK$4,Switching!$B$23:$F$31,5,0),0)</f>
        <v>18209.091011514454</v>
      </c>
      <c r="AL316" s="10">
        <f>Customers!AL315+IFERROR(VLOOKUP(AL$4,Switching!$B$35:$F$44,5,0),0)-IFERROR(VLOOKUP(AL$4,Switching!$B$23:$F$31,5,0),0)</f>
        <v>52</v>
      </c>
      <c r="AM316" s="10">
        <f>Customers!AM315+IFERROR(VLOOKUP(AM$4,Switching!$B$35:$F$44,5,0),0)-IFERROR(VLOOKUP(AM$4,Switching!$B$23:$F$31,5,0),0)</f>
        <v>2603</v>
      </c>
      <c r="AN316" s="10">
        <f>Customers!AN315+IFERROR(VLOOKUP(AN$4,Switching!$B$35:$F$44,5,0),0)-IFERROR(VLOOKUP(AN$4,Switching!$B$23:$F$31,5,0),0)</f>
        <v>48</v>
      </c>
      <c r="AO316" s="10">
        <f>Customers!AO315+IFERROR(VLOOKUP(AO$4,Switching!$B$35:$F$44,5,0),0)-IFERROR(VLOOKUP(AO$4,Switching!$B$23:$F$31,5,0),0)</f>
        <v>233</v>
      </c>
      <c r="AP316" s="10">
        <f>Customers!AP315+IFERROR(VLOOKUP(AP$4,Switching!$B$35:$F$44,5,0),0)-IFERROR(VLOOKUP(AP$4,Switching!$B$23:$F$31,5,0),0)</f>
        <v>21</v>
      </c>
      <c r="AQ316" s="10">
        <f>Customers!AQ315+IFERROR(VLOOKUP(AQ$4,Switching!$B$35:$F$44,5,0),0)-IFERROR(VLOOKUP(AQ$4,Switching!$B$23:$F$31,5,0),0)</f>
        <v>208</v>
      </c>
      <c r="AR316" s="10">
        <f>Customers!AR315+IFERROR(VLOOKUP(AR$4,Switching!$B$35:$F$44,5,0),0)-IFERROR(VLOOKUP(AR$4,Switching!$B$23:$F$31,5,0),0)</f>
        <v>74</v>
      </c>
      <c r="AS316" s="10">
        <f>Customers!AS315+IFERROR(VLOOKUP(AS$4,Switching!$B$35:$F$44,5,0),0)-IFERROR(VLOOKUP(AS$4,Switching!$B$23:$F$31,5,0),0)</f>
        <v>100</v>
      </c>
      <c r="AT316" s="10">
        <f>Customers!AT315+IFERROR(VLOOKUP(AT$4,Switching!$B$35:$F$44,5,0),0)-IFERROR(VLOOKUP(AT$4,Switching!$B$23:$F$31,5,0),0)</f>
        <v>156</v>
      </c>
      <c r="AU316" s="10">
        <f>Customers!AU315+IFERROR(VLOOKUP(AU$4,Switching!$B$35:$F$44,5,0),0)-IFERROR(VLOOKUP(AU$4,Switching!$B$23:$F$31,5,0),0)</f>
        <v>12</v>
      </c>
      <c r="AV316" s="10">
        <f>Customers!AV315+IFERROR(VLOOKUP(AV$4,Switching!$B$35:$F$44,5,0),0)-IFERROR(VLOOKUP(AV$4,Switching!$B$23:$F$31,5,0),0)</f>
        <v>905</v>
      </c>
      <c r="AW316" s="10">
        <f>Customers!AW315+IFERROR(VLOOKUP(AW$4,Switching!$B$35:$F$44,5,0),0)-IFERROR(VLOOKUP(AW$4,Switching!$B$23:$F$31,5,0),0)</f>
        <v>1</v>
      </c>
      <c r="AX316" s="10">
        <f>Customers!AX315+IFERROR(VLOOKUP(AX$4,Switching!$B$35:$F$44,5,0),0)-IFERROR(VLOOKUP(AX$4,Switching!$B$23:$F$31,5,0),0)</f>
        <v>2</v>
      </c>
    </row>
    <row r="317" spans="1:50" x14ac:dyDescent="0.25">
      <c r="A317" s="8">
        <v>2040</v>
      </c>
      <c r="B317" s="8">
        <v>6</v>
      </c>
      <c r="C317" s="8" t="s">
        <v>792</v>
      </c>
      <c r="D317" s="10">
        <f>Customers!D316+IFERROR(VLOOKUP(D$4,Switching!$B$35:$F$44,5,0),0)-IFERROR(VLOOKUP(D$4,Switching!$B$23:$F$31,5,0),0)</f>
        <v>473842.82894573401</v>
      </c>
      <c r="E317" s="36">
        <f t="shared" si="23"/>
        <v>769</v>
      </c>
      <c r="F317" s="10">
        <f>Customers!F316+IFERROR(VLOOKUP(F$4,Switching!$B$35:$F$44,5,0),0)-IFERROR(VLOOKUP(F$4,Switching!$B$23:$F$31,5,0),0)</f>
        <v>454</v>
      </c>
      <c r="G317" s="10">
        <f>Customers!G316+IFERROR(VLOOKUP(G$4,Switching!$B$35:$F$44,5,0),0)-IFERROR(VLOOKUP(G$4,Switching!$B$23:$F$31,5,0),0)</f>
        <v>315</v>
      </c>
      <c r="H317" s="35">
        <f t="shared" si="24"/>
        <v>85040</v>
      </c>
      <c r="I317" s="10">
        <f>Customers!I316+IFERROR(VLOOKUP(I$4,Switching!$B$35:$F$44,5,0),0)-IFERROR(VLOOKUP(I$4,Switching!$B$23:$F$31,5,0),0)</f>
        <v>65807.382861386388</v>
      </c>
      <c r="J317" s="10">
        <f>Customers!J316+IFERROR(VLOOKUP(J$4,Switching!$B$35:$F$44,5,0),0)-IFERROR(VLOOKUP(J$4,Switching!$B$23:$F$31,5,0),0)</f>
        <v>19232.617138613619</v>
      </c>
      <c r="K317" s="10">
        <f>Customers!K316+IFERROR(VLOOKUP(K$4,Switching!$B$35:$F$44,5,0),0)-IFERROR(VLOOKUP(K$4,Switching!$B$23:$F$31,5,0),0)</f>
        <v>195</v>
      </c>
      <c r="L317" s="10">
        <f>Customers!L316+IFERROR(VLOOKUP(L$4,Switching!$B$35:$F$44,5,0),0)-IFERROR(VLOOKUP(L$4,Switching!$B$23:$F$31,5,0),0)</f>
        <v>4560</v>
      </c>
      <c r="M317" s="10">
        <f>Customers!M316+IFERROR(VLOOKUP(M$4,Switching!$B$35:$F$44,5,0),0)-IFERROR(VLOOKUP(M$4,Switching!$B$23:$F$31,5,0),0)</f>
        <v>216</v>
      </c>
      <c r="N317" s="10">
        <f>Customers!N316+IFERROR(VLOOKUP(N$4,Switching!$B$35:$F$44,5,0),0)-IFERROR(VLOOKUP(N$4,Switching!$B$23:$F$31,5,0),0)</f>
        <v>524</v>
      </c>
      <c r="O317" s="10">
        <f>Customers!O316+IFERROR(VLOOKUP(O$4,Switching!$B$35:$F$44,5,0),0)-IFERROR(VLOOKUP(O$4,Switching!$B$23:$F$31,5,0),0)</f>
        <v>52</v>
      </c>
      <c r="P317" s="10">
        <f>Customers!P316+IFERROR(VLOOKUP(P$4,Switching!$B$35:$F$44,5,0),0)-IFERROR(VLOOKUP(P$4,Switching!$B$23:$F$31,5,0),0)</f>
        <v>747</v>
      </c>
      <c r="Q317" s="10">
        <f>Customers!Q316+IFERROR(VLOOKUP(Q$4,Switching!$B$35:$F$44,5,0),0)-IFERROR(VLOOKUP(Q$4,Switching!$B$23:$F$31,5,0),0)</f>
        <v>1</v>
      </c>
      <c r="R317" s="10">
        <f>Customers!R316+IFERROR(VLOOKUP(R$4,Switching!$B$35:$F$44,5,0),0)-IFERROR(VLOOKUP(R$4,Switching!$B$23:$F$31,5,0),0)</f>
        <v>6</v>
      </c>
      <c r="S317" s="10">
        <f>Customers!S316+IFERROR(VLOOKUP(S$4,Switching!$B$35:$F$44,5,0),0)-IFERROR(VLOOKUP(S$4,Switching!$B$23:$F$31,5,0),0)</f>
        <v>5</v>
      </c>
      <c r="T317" s="10">
        <f t="shared" si="20"/>
        <v>12</v>
      </c>
      <c r="U317" s="10">
        <f>Customers!U316+IFERROR(VLOOKUP(U$4,Switching!$B$35:$F$44,5,0),0)-IFERROR(VLOOKUP(U$4,Switching!$B$23:$F$31,5,0),0)</f>
        <v>32</v>
      </c>
      <c r="V317" s="10">
        <f>Customers!V316+IFERROR(VLOOKUP(V$4,Switching!$B$35:$F$44,5,0),0)-IFERROR(VLOOKUP(V$4,Switching!$B$23:$F$31,5,0),0)</f>
        <v>1</v>
      </c>
      <c r="W317" s="10">
        <f>Customers!W316+IFERROR(VLOOKUP(W$4,Switching!$B$35:$F$44,5,0),0)-IFERROR(VLOOKUP(W$4,Switching!$B$23:$F$31,5,0),0)</f>
        <v>22654</v>
      </c>
      <c r="X317" s="35">
        <f t="shared" si="21"/>
        <v>5045</v>
      </c>
      <c r="Y317" s="10">
        <f>Customers!Y316+IFERROR(VLOOKUP(Y$4,Switching!$B$35:$F$44,5,0),0)-IFERROR(VLOOKUP(Y$4,Switching!$B$23:$F$31,5,0),0)</f>
        <v>4187</v>
      </c>
      <c r="Z317" s="10">
        <f>Customers!Z316+IFERROR(VLOOKUP(Z$4,Switching!$B$35:$F$44,5,0),0)-IFERROR(VLOOKUP(Z$4,Switching!$B$23:$F$31,5,0),0)</f>
        <v>858</v>
      </c>
      <c r="AA317" s="10">
        <f>Customers!AA316+IFERROR(VLOOKUP(AA$4,Switching!$B$35:$F$44,5,0),0)-IFERROR(VLOOKUP(AA$4,Switching!$B$23:$F$31,5,0),0)</f>
        <v>19</v>
      </c>
      <c r="AB317" s="10">
        <f>Customers!AB316+IFERROR(VLOOKUP(AB$4,Switching!$B$35:$F$44,5,0),0)-IFERROR(VLOOKUP(AB$4,Switching!$B$23:$F$31,5,0),0)</f>
        <v>187</v>
      </c>
      <c r="AC317" s="10">
        <f>Customers!AC316+IFERROR(VLOOKUP(AC$4,Switching!$B$35:$F$44,5,0),0)-IFERROR(VLOOKUP(AC$4,Switching!$B$23:$F$31,5,0),0)</f>
        <v>4</v>
      </c>
      <c r="AD317" s="10">
        <f>Customers!AD316+IFERROR(VLOOKUP(AD$4,Switching!$B$35:$F$44,5,0),0)-IFERROR(VLOOKUP(AD$4,Switching!$B$23:$F$31,5,0),0)</f>
        <v>18</v>
      </c>
      <c r="AE317" s="10">
        <f>Customers!AE316+IFERROR(VLOOKUP(AE$4,Switching!$B$35:$F$44,5,0),0)-IFERROR(VLOOKUP(AE$4,Switching!$B$23:$F$31,5,0),0)</f>
        <v>128</v>
      </c>
      <c r="AF317" s="10">
        <f>Customers!AF316+IFERROR(VLOOKUP(AF$4,Switching!$B$35:$F$44,5,0),0)-IFERROR(VLOOKUP(AF$4,Switching!$B$23:$F$31,5,0),0)</f>
        <v>13</v>
      </c>
      <c r="AG317" s="10">
        <f>Customers!AG316+IFERROR(VLOOKUP(AG$4,Switching!$B$35:$F$44,5,0),0)-IFERROR(VLOOKUP(AG$4,Switching!$B$23:$F$31,5,0),0)</f>
        <v>12</v>
      </c>
      <c r="AH317" s="10">
        <f>Customers!AH316+IFERROR(VLOOKUP(AH$4,Switching!$B$35:$F$44,5,0),0)-IFERROR(VLOOKUP(AH$4,Switching!$B$23:$F$31,5,0),0)</f>
        <v>411793</v>
      </c>
      <c r="AI317" s="35">
        <f t="shared" si="22"/>
        <v>49587</v>
      </c>
      <c r="AJ317" s="10">
        <f>Customers!AJ316+IFERROR(VLOOKUP(AJ$4,Switching!$B$35:$F$44,5,0),0)-IFERROR(VLOOKUP(AJ$4,Switching!$B$23:$F$31,5,0),0)</f>
        <v>31371.664661213636</v>
      </c>
      <c r="AK317" s="10">
        <f>Customers!AK316+IFERROR(VLOOKUP(AK$4,Switching!$B$35:$F$44,5,0),0)-IFERROR(VLOOKUP(AK$4,Switching!$B$23:$F$31,5,0),0)</f>
        <v>18215.335338786361</v>
      </c>
      <c r="AL317" s="10">
        <f>Customers!AL316+IFERROR(VLOOKUP(AL$4,Switching!$B$35:$F$44,5,0),0)-IFERROR(VLOOKUP(AL$4,Switching!$B$23:$F$31,5,0),0)</f>
        <v>52</v>
      </c>
      <c r="AM317" s="10">
        <f>Customers!AM316+IFERROR(VLOOKUP(AM$4,Switching!$B$35:$F$44,5,0),0)-IFERROR(VLOOKUP(AM$4,Switching!$B$23:$F$31,5,0),0)</f>
        <v>2603</v>
      </c>
      <c r="AN317" s="10">
        <f>Customers!AN316+IFERROR(VLOOKUP(AN$4,Switching!$B$35:$F$44,5,0),0)-IFERROR(VLOOKUP(AN$4,Switching!$B$23:$F$31,5,0),0)</f>
        <v>48</v>
      </c>
      <c r="AO317" s="10">
        <f>Customers!AO316+IFERROR(VLOOKUP(AO$4,Switching!$B$35:$F$44,5,0),0)-IFERROR(VLOOKUP(AO$4,Switching!$B$23:$F$31,5,0),0)</f>
        <v>233</v>
      </c>
      <c r="AP317" s="10">
        <f>Customers!AP316+IFERROR(VLOOKUP(AP$4,Switching!$B$35:$F$44,5,0),0)-IFERROR(VLOOKUP(AP$4,Switching!$B$23:$F$31,5,0),0)</f>
        <v>21</v>
      </c>
      <c r="AQ317" s="10">
        <f>Customers!AQ316+IFERROR(VLOOKUP(AQ$4,Switching!$B$35:$F$44,5,0),0)-IFERROR(VLOOKUP(AQ$4,Switching!$B$23:$F$31,5,0),0)</f>
        <v>208</v>
      </c>
      <c r="AR317" s="10">
        <f>Customers!AR316+IFERROR(VLOOKUP(AR$4,Switching!$B$35:$F$44,5,0),0)-IFERROR(VLOOKUP(AR$4,Switching!$B$23:$F$31,5,0),0)</f>
        <v>74</v>
      </c>
      <c r="AS317" s="10">
        <f>Customers!AS316+IFERROR(VLOOKUP(AS$4,Switching!$B$35:$F$44,5,0),0)-IFERROR(VLOOKUP(AS$4,Switching!$B$23:$F$31,5,0),0)</f>
        <v>100</v>
      </c>
      <c r="AT317" s="10">
        <f>Customers!AT316+IFERROR(VLOOKUP(AT$4,Switching!$B$35:$F$44,5,0),0)-IFERROR(VLOOKUP(AT$4,Switching!$B$23:$F$31,5,0),0)</f>
        <v>156</v>
      </c>
      <c r="AU317" s="10">
        <f>Customers!AU316+IFERROR(VLOOKUP(AU$4,Switching!$B$35:$F$44,5,0),0)-IFERROR(VLOOKUP(AU$4,Switching!$B$23:$F$31,5,0),0)</f>
        <v>12</v>
      </c>
      <c r="AV317" s="10">
        <f>Customers!AV316+IFERROR(VLOOKUP(AV$4,Switching!$B$35:$F$44,5,0),0)-IFERROR(VLOOKUP(AV$4,Switching!$B$23:$F$31,5,0),0)</f>
        <v>905</v>
      </c>
      <c r="AW317" s="10">
        <f>Customers!AW316+IFERROR(VLOOKUP(AW$4,Switching!$B$35:$F$44,5,0),0)-IFERROR(VLOOKUP(AW$4,Switching!$B$23:$F$31,5,0),0)</f>
        <v>1</v>
      </c>
      <c r="AX317" s="10">
        <f>Customers!AX316+IFERROR(VLOOKUP(AX$4,Switching!$B$35:$F$44,5,0),0)-IFERROR(VLOOKUP(AX$4,Switching!$B$23:$F$31,5,0),0)</f>
        <v>2</v>
      </c>
    </row>
    <row r="318" spans="1:50" x14ac:dyDescent="0.25">
      <c r="A318" s="8">
        <v>2040</v>
      </c>
      <c r="B318" s="8">
        <v>7</v>
      </c>
      <c r="C318" s="8" t="s">
        <v>793</v>
      </c>
      <c r="D318" s="10">
        <f>Customers!D317+IFERROR(VLOOKUP(D$4,Switching!$B$35:$F$44,5,0),0)-IFERROR(VLOOKUP(D$4,Switching!$B$23:$F$31,5,0),0)</f>
        <v>473956.10604236601</v>
      </c>
      <c r="E318" s="36">
        <f t="shared" si="23"/>
        <v>765</v>
      </c>
      <c r="F318" s="10">
        <f>Customers!F317+IFERROR(VLOOKUP(F$4,Switching!$B$35:$F$44,5,0),0)-IFERROR(VLOOKUP(F$4,Switching!$B$23:$F$31,5,0),0)</f>
        <v>451</v>
      </c>
      <c r="G318" s="10">
        <f>Customers!G317+IFERROR(VLOOKUP(G$4,Switching!$B$35:$F$44,5,0),0)-IFERROR(VLOOKUP(G$4,Switching!$B$23:$F$31,5,0),0)</f>
        <v>314</v>
      </c>
      <c r="H318" s="35">
        <f t="shared" si="24"/>
        <v>85050</v>
      </c>
      <c r="I318" s="10">
        <f>Customers!I317+IFERROR(VLOOKUP(I$4,Switching!$B$35:$F$44,5,0),0)-IFERROR(VLOOKUP(I$4,Switching!$B$23:$F$31,5,0),0)</f>
        <v>65815.131272674145</v>
      </c>
      <c r="J318" s="10">
        <f>Customers!J317+IFERROR(VLOOKUP(J$4,Switching!$B$35:$F$44,5,0),0)-IFERROR(VLOOKUP(J$4,Switching!$B$23:$F$31,5,0),0)</f>
        <v>19234.868727325851</v>
      </c>
      <c r="K318" s="10">
        <f>Customers!K317+IFERROR(VLOOKUP(K$4,Switching!$B$35:$F$44,5,0),0)-IFERROR(VLOOKUP(K$4,Switching!$B$23:$F$31,5,0),0)</f>
        <v>195</v>
      </c>
      <c r="L318" s="10">
        <f>Customers!L317+IFERROR(VLOOKUP(L$4,Switching!$B$35:$F$44,5,0),0)-IFERROR(VLOOKUP(L$4,Switching!$B$23:$F$31,5,0),0)</f>
        <v>4560</v>
      </c>
      <c r="M318" s="10">
        <f>Customers!M317+IFERROR(VLOOKUP(M$4,Switching!$B$35:$F$44,5,0),0)-IFERROR(VLOOKUP(M$4,Switching!$B$23:$F$31,5,0),0)</f>
        <v>216</v>
      </c>
      <c r="N318" s="10">
        <f>Customers!N317+IFERROR(VLOOKUP(N$4,Switching!$B$35:$F$44,5,0),0)-IFERROR(VLOOKUP(N$4,Switching!$B$23:$F$31,5,0),0)</f>
        <v>524</v>
      </c>
      <c r="O318" s="10">
        <f>Customers!O317+IFERROR(VLOOKUP(O$4,Switching!$B$35:$F$44,5,0),0)-IFERROR(VLOOKUP(O$4,Switching!$B$23:$F$31,5,0),0)</f>
        <v>52</v>
      </c>
      <c r="P318" s="10">
        <f>Customers!P317+IFERROR(VLOOKUP(P$4,Switching!$B$35:$F$44,5,0),0)-IFERROR(VLOOKUP(P$4,Switching!$B$23:$F$31,5,0),0)</f>
        <v>747</v>
      </c>
      <c r="Q318" s="10">
        <f>Customers!Q317+IFERROR(VLOOKUP(Q$4,Switching!$B$35:$F$44,5,0),0)-IFERROR(VLOOKUP(Q$4,Switching!$B$23:$F$31,5,0),0)</f>
        <v>1</v>
      </c>
      <c r="R318" s="10">
        <f>Customers!R317+IFERROR(VLOOKUP(R$4,Switching!$B$35:$F$44,5,0),0)-IFERROR(VLOOKUP(R$4,Switching!$B$23:$F$31,5,0),0)</f>
        <v>6</v>
      </c>
      <c r="S318" s="10">
        <f>Customers!S317+IFERROR(VLOOKUP(S$4,Switching!$B$35:$F$44,5,0),0)-IFERROR(VLOOKUP(S$4,Switching!$B$23:$F$31,5,0),0)</f>
        <v>5</v>
      </c>
      <c r="T318" s="10">
        <f t="shared" si="20"/>
        <v>12</v>
      </c>
      <c r="U318" s="10">
        <f>Customers!U317+IFERROR(VLOOKUP(U$4,Switching!$B$35:$F$44,5,0),0)-IFERROR(VLOOKUP(U$4,Switching!$B$23:$F$31,5,0),0)</f>
        <v>32</v>
      </c>
      <c r="V318" s="10">
        <f>Customers!V317+IFERROR(VLOOKUP(V$4,Switching!$B$35:$F$44,5,0),0)-IFERROR(VLOOKUP(V$4,Switching!$B$23:$F$31,5,0),0)</f>
        <v>1</v>
      </c>
      <c r="W318" s="10">
        <f>Customers!W317+IFERROR(VLOOKUP(W$4,Switching!$B$35:$F$44,5,0),0)-IFERROR(VLOOKUP(W$4,Switching!$B$23:$F$31,5,0),0)</f>
        <v>22629</v>
      </c>
      <c r="X318" s="35">
        <f t="shared" si="21"/>
        <v>5047</v>
      </c>
      <c r="Y318" s="10">
        <f>Customers!Y317+IFERROR(VLOOKUP(Y$4,Switching!$B$35:$F$44,5,0),0)-IFERROR(VLOOKUP(Y$4,Switching!$B$23:$F$31,5,0),0)</f>
        <v>4189</v>
      </c>
      <c r="Z318" s="10">
        <f>Customers!Z317+IFERROR(VLOOKUP(Z$4,Switching!$B$35:$F$44,5,0),0)-IFERROR(VLOOKUP(Z$4,Switching!$B$23:$F$31,5,0),0)</f>
        <v>858</v>
      </c>
      <c r="AA318" s="10">
        <f>Customers!AA317+IFERROR(VLOOKUP(AA$4,Switching!$B$35:$F$44,5,0),0)-IFERROR(VLOOKUP(AA$4,Switching!$B$23:$F$31,5,0),0)</f>
        <v>19</v>
      </c>
      <c r="AB318" s="10">
        <f>Customers!AB317+IFERROR(VLOOKUP(AB$4,Switching!$B$35:$F$44,5,0),0)-IFERROR(VLOOKUP(AB$4,Switching!$B$23:$F$31,5,0),0)</f>
        <v>187</v>
      </c>
      <c r="AC318" s="10">
        <f>Customers!AC317+IFERROR(VLOOKUP(AC$4,Switching!$B$35:$F$44,5,0),0)-IFERROR(VLOOKUP(AC$4,Switching!$B$23:$F$31,5,0),0)</f>
        <v>4</v>
      </c>
      <c r="AD318" s="10">
        <f>Customers!AD317+IFERROR(VLOOKUP(AD$4,Switching!$B$35:$F$44,5,0),0)-IFERROR(VLOOKUP(AD$4,Switching!$B$23:$F$31,5,0),0)</f>
        <v>18</v>
      </c>
      <c r="AE318" s="10">
        <f>Customers!AE317+IFERROR(VLOOKUP(AE$4,Switching!$B$35:$F$44,5,0),0)-IFERROR(VLOOKUP(AE$4,Switching!$B$23:$F$31,5,0),0)</f>
        <v>128</v>
      </c>
      <c r="AF318" s="10">
        <f>Customers!AF317+IFERROR(VLOOKUP(AF$4,Switching!$B$35:$F$44,5,0),0)-IFERROR(VLOOKUP(AF$4,Switching!$B$23:$F$31,5,0),0)</f>
        <v>13</v>
      </c>
      <c r="AG318" s="10">
        <f>Customers!AG317+IFERROR(VLOOKUP(AG$4,Switching!$B$35:$F$44,5,0),0)-IFERROR(VLOOKUP(AG$4,Switching!$B$23:$F$31,5,0),0)</f>
        <v>12</v>
      </c>
      <c r="AH318" s="10">
        <f>Customers!AH317+IFERROR(VLOOKUP(AH$4,Switching!$B$35:$F$44,5,0),0)-IFERROR(VLOOKUP(AH$4,Switching!$B$23:$F$31,5,0),0)</f>
        <v>411932</v>
      </c>
      <c r="AI318" s="35">
        <f t="shared" si="22"/>
        <v>49604</v>
      </c>
      <c r="AJ318" s="10">
        <f>Customers!AJ317+IFERROR(VLOOKUP(AJ$4,Switching!$B$35:$F$44,5,0),0)-IFERROR(VLOOKUP(AJ$4,Switching!$B$23:$F$31,5,0),0)</f>
        <v>31382.420333941725</v>
      </c>
      <c r="AK318" s="10">
        <f>Customers!AK317+IFERROR(VLOOKUP(AK$4,Switching!$B$35:$F$44,5,0),0)-IFERROR(VLOOKUP(AK$4,Switching!$B$23:$F$31,5,0),0)</f>
        <v>18221.579666058271</v>
      </c>
      <c r="AL318" s="10">
        <f>Customers!AL317+IFERROR(VLOOKUP(AL$4,Switching!$B$35:$F$44,5,0),0)-IFERROR(VLOOKUP(AL$4,Switching!$B$23:$F$31,5,0),0)</f>
        <v>52</v>
      </c>
      <c r="AM318" s="10">
        <f>Customers!AM317+IFERROR(VLOOKUP(AM$4,Switching!$B$35:$F$44,5,0),0)-IFERROR(VLOOKUP(AM$4,Switching!$B$23:$F$31,5,0),0)</f>
        <v>2603</v>
      </c>
      <c r="AN318" s="10">
        <f>Customers!AN317+IFERROR(VLOOKUP(AN$4,Switching!$B$35:$F$44,5,0),0)-IFERROR(VLOOKUP(AN$4,Switching!$B$23:$F$31,5,0),0)</f>
        <v>48</v>
      </c>
      <c r="AO318" s="10">
        <f>Customers!AO317+IFERROR(VLOOKUP(AO$4,Switching!$B$35:$F$44,5,0),0)-IFERROR(VLOOKUP(AO$4,Switching!$B$23:$F$31,5,0),0)</f>
        <v>233</v>
      </c>
      <c r="AP318" s="10">
        <f>Customers!AP317+IFERROR(VLOOKUP(AP$4,Switching!$B$35:$F$44,5,0),0)-IFERROR(VLOOKUP(AP$4,Switching!$B$23:$F$31,5,0),0)</f>
        <v>21</v>
      </c>
      <c r="AQ318" s="10">
        <f>Customers!AQ317+IFERROR(VLOOKUP(AQ$4,Switching!$B$35:$F$44,5,0),0)-IFERROR(VLOOKUP(AQ$4,Switching!$B$23:$F$31,5,0),0)</f>
        <v>208</v>
      </c>
      <c r="AR318" s="10">
        <f>Customers!AR317+IFERROR(VLOOKUP(AR$4,Switching!$B$35:$F$44,5,0),0)-IFERROR(VLOOKUP(AR$4,Switching!$B$23:$F$31,5,0),0)</f>
        <v>74</v>
      </c>
      <c r="AS318" s="10">
        <f>Customers!AS317+IFERROR(VLOOKUP(AS$4,Switching!$B$35:$F$44,5,0),0)-IFERROR(VLOOKUP(AS$4,Switching!$B$23:$F$31,5,0),0)</f>
        <v>100</v>
      </c>
      <c r="AT318" s="10">
        <f>Customers!AT317+IFERROR(VLOOKUP(AT$4,Switching!$B$35:$F$44,5,0),0)-IFERROR(VLOOKUP(AT$4,Switching!$B$23:$F$31,5,0),0)</f>
        <v>156</v>
      </c>
      <c r="AU318" s="10">
        <f>Customers!AU317+IFERROR(VLOOKUP(AU$4,Switching!$B$35:$F$44,5,0),0)-IFERROR(VLOOKUP(AU$4,Switching!$B$23:$F$31,5,0),0)</f>
        <v>12</v>
      </c>
      <c r="AV318" s="10">
        <f>Customers!AV317+IFERROR(VLOOKUP(AV$4,Switching!$B$35:$F$44,5,0),0)-IFERROR(VLOOKUP(AV$4,Switching!$B$23:$F$31,5,0),0)</f>
        <v>905</v>
      </c>
      <c r="AW318" s="10">
        <f>Customers!AW317+IFERROR(VLOOKUP(AW$4,Switching!$B$35:$F$44,5,0),0)-IFERROR(VLOOKUP(AW$4,Switching!$B$23:$F$31,5,0),0)</f>
        <v>1</v>
      </c>
      <c r="AX318" s="10">
        <f>Customers!AX317+IFERROR(VLOOKUP(AX$4,Switching!$B$35:$F$44,5,0),0)-IFERROR(VLOOKUP(AX$4,Switching!$B$23:$F$31,5,0),0)</f>
        <v>2</v>
      </c>
    </row>
    <row r="319" spans="1:50" x14ac:dyDescent="0.25">
      <c r="A319" s="8">
        <v>2040</v>
      </c>
      <c r="B319" s="8">
        <v>8</v>
      </c>
      <c r="C319" s="8" t="s">
        <v>794</v>
      </c>
      <c r="D319" s="10">
        <f>Customers!D318+IFERROR(VLOOKUP(D$4,Switching!$B$35:$F$44,5,0),0)-IFERROR(VLOOKUP(D$4,Switching!$B$23:$F$31,5,0),0)</f>
        <v>474069.383002316</v>
      </c>
      <c r="E319" s="36">
        <f t="shared" si="23"/>
        <v>763</v>
      </c>
      <c r="F319" s="10">
        <f>Customers!F318+IFERROR(VLOOKUP(F$4,Switching!$B$35:$F$44,5,0),0)-IFERROR(VLOOKUP(F$4,Switching!$B$23:$F$31,5,0),0)</f>
        <v>450</v>
      </c>
      <c r="G319" s="10">
        <f>Customers!G318+IFERROR(VLOOKUP(G$4,Switching!$B$35:$F$44,5,0),0)-IFERROR(VLOOKUP(G$4,Switching!$B$23:$F$31,5,0),0)</f>
        <v>313</v>
      </c>
      <c r="H319" s="35">
        <f t="shared" si="24"/>
        <v>85060</v>
      </c>
      <c r="I319" s="10">
        <f>Customers!I318+IFERROR(VLOOKUP(I$4,Switching!$B$35:$F$44,5,0),0)-IFERROR(VLOOKUP(I$4,Switching!$B$23:$F$31,5,0),0)</f>
        <v>65822.879683961917</v>
      </c>
      <c r="J319" s="10">
        <f>Customers!J318+IFERROR(VLOOKUP(J$4,Switching!$B$35:$F$44,5,0),0)-IFERROR(VLOOKUP(J$4,Switching!$B$23:$F$31,5,0),0)</f>
        <v>19237.120316038079</v>
      </c>
      <c r="K319" s="10">
        <f>Customers!K318+IFERROR(VLOOKUP(K$4,Switching!$B$35:$F$44,5,0),0)-IFERROR(VLOOKUP(K$4,Switching!$B$23:$F$31,5,0),0)</f>
        <v>195</v>
      </c>
      <c r="L319" s="10">
        <f>Customers!L318+IFERROR(VLOOKUP(L$4,Switching!$B$35:$F$44,5,0),0)-IFERROR(VLOOKUP(L$4,Switching!$B$23:$F$31,5,0),0)</f>
        <v>4560</v>
      </c>
      <c r="M319" s="10">
        <f>Customers!M318+IFERROR(VLOOKUP(M$4,Switching!$B$35:$F$44,5,0),0)-IFERROR(VLOOKUP(M$4,Switching!$B$23:$F$31,5,0),0)</f>
        <v>216</v>
      </c>
      <c r="N319" s="10">
        <f>Customers!N318+IFERROR(VLOOKUP(N$4,Switching!$B$35:$F$44,5,0),0)-IFERROR(VLOOKUP(N$4,Switching!$B$23:$F$31,5,0),0)</f>
        <v>524</v>
      </c>
      <c r="O319" s="10">
        <f>Customers!O318+IFERROR(VLOOKUP(O$4,Switching!$B$35:$F$44,5,0),0)-IFERROR(VLOOKUP(O$4,Switching!$B$23:$F$31,5,0),0)</f>
        <v>52</v>
      </c>
      <c r="P319" s="10">
        <f>Customers!P318+IFERROR(VLOOKUP(P$4,Switching!$B$35:$F$44,5,0),0)-IFERROR(VLOOKUP(P$4,Switching!$B$23:$F$31,5,0),0)</f>
        <v>747</v>
      </c>
      <c r="Q319" s="10">
        <f>Customers!Q318+IFERROR(VLOOKUP(Q$4,Switching!$B$35:$F$44,5,0),0)-IFERROR(VLOOKUP(Q$4,Switching!$B$23:$F$31,5,0),0)</f>
        <v>1</v>
      </c>
      <c r="R319" s="10">
        <f>Customers!R318+IFERROR(VLOOKUP(R$4,Switching!$B$35:$F$44,5,0),0)-IFERROR(VLOOKUP(R$4,Switching!$B$23:$F$31,5,0),0)</f>
        <v>6</v>
      </c>
      <c r="S319" s="10">
        <f>Customers!S318+IFERROR(VLOOKUP(S$4,Switching!$B$35:$F$44,5,0),0)-IFERROR(VLOOKUP(S$4,Switching!$B$23:$F$31,5,0),0)</f>
        <v>5</v>
      </c>
      <c r="T319" s="10">
        <f t="shared" si="20"/>
        <v>12</v>
      </c>
      <c r="U319" s="10">
        <f>Customers!U318+IFERROR(VLOOKUP(U$4,Switching!$B$35:$F$44,5,0),0)-IFERROR(VLOOKUP(U$4,Switching!$B$23:$F$31,5,0),0)</f>
        <v>32</v>
      </c>
      <c r="V319" s="10">
        <f>Customers!V318+IFERROR(VLOOKUP(V$4,Switching!$B$35:$F$44,5,0),0)-IFERROR(VLOOKUP(V$4,Switching!$B$23:$F$31,5,0),0)</f>
        <v>1</v>
      </c>
      <c r="W319" s="10">
        <f>Customers!W318+IFERROR(VLOOKUP(W$4,Switching!$B$35:$F$44,5,0),0)-IFERROR(VLOOKUP(W$4,Switching!$B$23:$F$31,5,0),0)</f>
        <v>22633</v>
      </c>
      <c r="X319" s="35">
        <f t="shared" si="21"/>
        <v>5049</v>
      </c>
      <c r="Y319" s="10">
        <f>Customers!Y318+IFERROR(VLOOKUP(Y$4,Switching!$B$35:$F$44,5,0),0)-IFERROR(VLOOKUP(Y$4,Switching!$B$23:$F$31,5,0),0)</f>
        <v>4191</v>
      </c>
      <c r="Z319" s="10">
        <f>Customers!Z318+IFERROR(VLOOKUP(Z$4,Switching!$B$35:$F$44,5,0),0)-IFERROR(VLOOKUP(Z$4,Switching!$B$23:$F$31,5,0),0)</f>
        <v>858</v>
      </c>
      <c r="AA319" s="10">
        <f>Customers!AA318+IFERROR(VLOOKUP(AA$4,Switching!$B$35:$F$44,5,0),0)-IFERROR(VLOOKUP(AA$4,Switching!$B$23:$F$31,5,0),0)</f>
        <v>19</v>
      </c>
      <c r="AB319" s="10">
        <f>Customers!AB318+IFERROR(VLOOKUP(AB$4,Switching!$B$35:$F$44,5,0),0)-IFERROR(VLOOKUP(AB$4,Switching!$B$23:$F$31,5,0),0)</f>
        <v>187</v>
      </c>
      <c r="AC319" s="10">
        <f>Customers!AC318+IFERROR(VLOOKUP(AC$4,Switching!$B$35:$F$44,5,0),0)-IFERROR(VLOOKUP(AC$4,Switching!$B$23:$F$31,5,0),0)</f>
        <v>4</v>
      </c>
      <c r="AD319" s="10">
        <f>Customers!AD318+IFERROR(VLOOKUP(AD$4,Switching!$B$35:$F$44,5,0),0)-IFERROR(VLOOKUP(AD$4,Switching!$B$23:$F$31,5,0),0)</f>
        <v>18</v>
      </c>
      <c r="AE319" s="10">
        <f>Customers!AE318+IFERROR(VLOOKUP(AE$4,Switching!$B$35:$F$44,5,0),0)-IFERROR(VLOOKUP(AE$4,Switching!$B$23:$F$31,5,0),0)</f>
        <v>128</v>
      </c>
      <c r="AF319" s="10">
        <f>Customers!AF318+IFERROR(VLOOKUP(AF$4,Switching!$B$35:$F$44,5,0),0)-IFERROR(VLOOKUP(AF$4,Switching!$B$23:$F$31,5,0),0)</f>
        <v>13</v>
      </c>
      <c r="AG319" s="10">
        <f>Customers!AG318+IFERROR(VLOOKUP(AG$4,Switching!$B$35:$F$44,5,0),0)-IFERROR(VLOOKUP(AG$4,Switching!$B$23:$F$31,5,0),0)</f>
        <v>12</v>
      </c>
      <c r="AH319" s="10">
        <f>Customers!AH318+IFERROR(VLOOKUP(AH$4,Switching!$B$35:$F$44,5,0),0)-IFERROR(VLOOKUP(AH$4,Switching!$B$23:$F$31,5,0),0)</f>
        <v>412070</v>
      </c>
      <c r="AI319" s="35">
        <f t="shared" si="22"/>
        <v>49621</v>
      </c>
      <c r="AJ319" s="10">
        <f>Customers!AJ318+IFERROR(VLOOKUP(AJ$4,Switching!$B$35:$F$44,5,0),0)-IFERROR(VLOOKUP(AJ$4,Switching!$B$23:$F$31,5,0),0)</f>
        <v>31393.176006669819</v>
      </c>
      <c r="AK319" s="10">
        <f>Customers!AK318+IFERROR(VLOOKUP(AK$4,Switching!$B$35:$F$44,5,0),0)-IFERROR(VLOOKUP(AK$4,Switching!$B$23:$F$31,5,0),0)</f>
        <v>18227.823993330177</v>
      </c>
      <c r="AL319" s="10">
        <f>Customers!AL318+IFERROR(VLOOKUP(AL$4,Switching!$B$35:$F$44,5,0),0)-IFERROR(VLOOKUP(AL$4,Switching!$B$23:$F$31,5,0),0)</f>
        <v>52</v>
      </c>
      <c r="AM319" s="10">
        <f>Customers!AM318+IFERROR(VLOOKUP(AM$4,Switching!$B$35:$F$44,5,0),0)-IFERROR(VLOOKUP(AM$4,Switching!$B$23:$F$31,5,0),0)</f>
        <v>2603</v>
      </c>
      <c r="AN319" s="10">
        <f>Customers!AN318+IFERROR(VLOOKUP(AN$4,Switching!$B$35:$F$44,5,0),0)-IFERROR(VLOOKUP(AN$4,Switching!$B$23:$F$31,5,0),0)</f>
        <v>48</v>
      </c>
      <c r="AO319" s="10">
        <f>Customers!AO318+IFERROR(VLOOKUP(AO$4,Switching!$B$35:$F$44,5,0),0)-IFERROR(VLOOKUP(AO$4,Switching!$B$23:$F$31,5,0),0)</f>
        <v>233</v>
      </c>
      <c r="AP319" s="10">
        <f>Customers!AP318+IFERROR(VLOOKUP(AP$4,Switching!$B$35:$F$44,5,0),0)-IFERROR(VLOOKUP(AP$4,Switching!$B$23:$F$31,5,0),0)</f>
        <v>21</v>
      </c>
      <c r="AQ319" s="10">
        <f>Customers!AQ318+IFERROR(VLOOKUP(AQ$4,Switching!$B$35:$F$44,5,0),0)-IFERROR(VLOOKUP(AQ$4,Switching!$B$23:$F$31,5,0),0)</f>
        <v>208</v>
      </c>
      <c r="AR319" s="10">
        <f>Customers!AR318+IFERROR(VLOOKUP(AR$4,Switching!$B$35:$F$44,5,0),0)-IFERROR(VLOOKUP(AR$4,Switching!$B$23:$F$31,5,0),0)</f>
        <v>74</v>
      </c>
      <c r="AS319" s="10">
        <f>Customers!AS318+IFERROR(VLOOKUP(AS$4,Switching!$B$35:$F$44,5,0),0)-IFERROR(VLOOKUP(AS$4,Switching!$B$23:$F$31,5,0),0)</f>
        <v>100</v>
      </c>
      <c r="AT319" s="10">
        <f>Customers!AT318+IFERROR(VLOOKUP(AT$4,Switching!$B$35:$F$44,5,0),0)-IFERROR(VLOOKUP(AT$4,Switching!$B$23:$F$31,5,0),0)</f>
        <v>156</v>
      </c>
      <c r="AU319" s="10">
        <f>Customers!AU318+IFERROR(VLOOKUP(AU$4,Switching!$B$35:$F$44,5,0),0)-IFERROR(VLOOKUP(AU$4,Switching!$B$23:$F$31,5,0),0)</f>
        <v>12</v>
      </c>
      <c r="AV319" s="10">
        <f>Customers!AV318+IFERROR(VLOOKUP(AV$4,Switching!$B$35:$F$44,5,0),0)-IFERROR(VLOOKUP(AV$4,Switching!$B$23:$F$31,5,0),0)</f>
        <v>905</v>
      </c>
      <c r="AW319" s="10">
        <f>Customers!AW318+IFERROR(VLOOKUP(AW$4,Switching!$B$35:$F$44,5,0),0)-IFERROR(VLOOKUP(AW$4,Switching!$B$23:$F$31,5,0),0)</f>
        <v>1</v>
      </c>
      <c r="AX319" s="10">
        <f>Customers!AX318+IFERROR(VLOOKUP(AX$4,Switching!$B$35:$F$44,5,0),0)-IFERROR(VLOOKUP(AX$4,Switching!$B$23:$F$31,5,0),0)</f>
        <v>2</v>
      </c>
    </row>
    <row r="320" spans="1:50" x14ac:dyDescent="0.25">
      <c r="A320" s="8">
        <v>2040</v>
      </c>
      <c r="B320" s="8">
        <v>9</v>
      </c>
      <c r="C320" s="8" t="s">
        <v>795</v>
      </c>
      <c r="D320" s="10">
        <f>Customers!D319+IFERROR(VLOOKUP(D$4,Switching!$B$35:$F$44,5,0),0)-IFERROR(VLOOKUP(D$4,Switching!$B$23:$F$31,5,0),0)</f>
        <v>474182.660098947</v>
      </c>
      <c r="E320" s="36">
        <f t="shared" si="23"/>
        <v>761</v>
      </c>
      <c r="F320" s="10">
        <f>Customers!F319+IFERROR(VLOOKUP(F$4,Switching!$B$35:$F$44,5,0),0)-IFERROR(VLOOKUP(F$4,Switching!$B$23:$F$31,5,0),0)</f>
        <v>449</v>
      </c>
      <c r="G320" s="10">
        <f>Customers!G319+IFERROR(VLOOKUP(G$4,Switching!$B$35:$F$44,5,0),0)-IFERROR(VLOOKUP(G$4,Switching!$B$23:$F$31,5,0),0)</f>
        <v>312</v>
      </c>
      <c r="H320" s="35">
        <f t="shared" si="24"/>
        <v>85070</v>
      </c>
      <c r="I320" s="10">
        <f>Customers!I319+IFERROR(VLOOKUP(I$4,Switching!$B$35:$F$44,5,0),0)-IFERROR(VLOOKUP(I$4,Switching!$B$23:$F$31,5,0),0)</f>
        <v>65830.628095249689</v>
      </c>
      <c r="J320" s="10">
        <f>Customers!J319+IFERROR(VLOOKUP(J$4,Switching!$B$35:$F$44,5,0),0)-IFERROR(VLOOKUP(J$4,Switching!$B$23:$F$31,5,0),0)</f>
        <v>19239.371904750311</v>
      </c>
      <c r="K320" s="10">
        <f>Customers!K319+IFERROR(VLOOKUP(K$4,Switching!$B$35:$F$44,5,0),0)-IFERROR(VLOOKUP(K$4,Switching!$B$23:$F$31,5,0),0)</f>
        <v>195</v>
      </c>
      <c r="L320" s="10">
        <f>Customers!L319+IFERROR(VLOOKUP(L$4,Switching!$B$35:$F$44,5,0),0)-IFERROR(VLOOKUP(L$4,Switching!$B$23:$F$31,5,0),0)</f>
        <v>4560</v>
      </c>
      <c r="M320" s="10">
        <f>Customers!M319+IFERROR(VLOOKUP(M$4,Switching!$B$35:$F$44,5,0),0)-IFERROR(VLOOKUP(M$4,Switching!$B$23:$F$31,5,0),0)</f>
        <v>216</v>
      </c>
      <c r="N320" s="10">
        <f>Customers!N319+IFERROR(VLOOKUP(N$4,Switching!$B$35:$F$44,5,0),0)-IFERROR(VLOOKUP(N$4,Switching!$B$23:$F$31,5,0),0)</f>
        <v>524</v>
      </c>
      <c r="O320" s="10">
        <f>Customers!O319+IFERROR(VLOOKUP(O$4,Switching!$B$35:$F$44,5,0),0)-IFERROR(VLOOKUP(O$4,Switching!$B$23:$F$31,5,0),0)</f>
        <v>52</v>
      </c>
      <c r="P320" s="10">
        <f>Customers!P319+IFERROR(VLOOKUP(P$4,Switching!$B$35:$F$44,5,0),0)-IFERROR(VLOOKUP(P$4,Switching!$B$23:$F$31,5,0),0)</f>
        <v>747</v>
      </c>
      <c r="Q320" s="10">
        <f>Customers!Q319+IFERROR(VLOOKUP(Q$4,Switching!$B$35:$F$44,5,0),0)-IFERROR(VLOOKUP(Q$4,Switching!$B$23:$F$31,5,0),0)</f>
        <v>1</v>
      </c>
      <c r="R320" s="10">
        <f>Customers!R319+IFERROR(VLOOKUP(R$4,Switching!$B$35:$F$44,5,0),0)-IFERROR(VLOOKUP(R$4,Switching!$B$23:$F$31,5,0),0)</f>
        <v>6</v>
      </c>
      <c r="S320" s="10">
        <f>Customers!S319+IFERROR(VLOOKUP(S$4,Switching!$B$35:$F$44,5,0),0)-IFERROR(VLOOKUP(S$4,Switching!$B$23:$F$31,5,0),0)</f>
        <v>5</v>
      </c>
      <c r="T320" s="10">
        <f t="shared" si="20"/>
        <v>12</v>
      </c>
      <c r="U320" s="10">
        <f>Customers!U319+IFERROR(VLOOKUP(U$4,Switching!$B$35:$F$44,5,0),0)-IFERROR(VLOOKUP(U$4,Switching!$B$23:$F$31,5,0),0)</f>
        <v>32</v>
      </c>
      <c r="V320" s="10">
        <f>Customers!V319+IFERROR(VLOOKUP(V$4,Switching!$B$35:$F$44,5,0),0)-IFERROR(VLOOKUP(V$4,Switching!$B$23:$F$31,5,0),0)</f>
        <v>1</v>
      </c>
      <c r="W320" s="10">
        <f>Customers!W319+IFERROR(VLOOKUP(W$4,Switching!$B$35:$F$44,5,0),0)-IFERROR(VLOOKUP(W$4,Switching!$B$23:$F$31,5,0),0)</f>
        <v>22638</v>
      </c>
      <c r="X320" s="35">
        <f t="shared" si="21"/>
        <v>5051</v>
      </c>
      <c r="Y320" s="10">
        <f>Customers!Y319+IFERROR(VLOOKUP(Y$4,Switching!$B$35:$F$44,5,0),0)-IFERROR(VLOOKUP(Y$4,Switching!$B$23:$F$31,5,0),0)</f>
        <v>4192</v>
      </c>
      <c r="Z320" s="10">
        <f>Customers!Z319+IFERROR(VLOOKUP(Z$4,Switching!$B$35:$F$44,5,0),0)-IFERROR(VLOOKUP(Z$4,Switching!$B$23:$F$31,5,0),0)</f>
        <v>859</v>
      </c>
      <c r="AA320" s="10">
        <f>Customers!AA319+IFERROR(VLOOKUP(AA$4,Switching!$B$35:$F$44,5,0),0)-IFERROR(VLOOKUP(AA$4,Switching!$B$23:$F$31,5,0),0)</f>
        <v>19</v>
      </c>
      <c r="AB320" s="10">
        <f>Customers!AB319+IFERROR(VLOOKUP(AB$4,Switching!$B$35:$F$44,5,0),0)-IFERROR(VLOOKUP(AB$4,Switching!$B$23:$F$31,5,0),0)</f>
        <v>187</v>
      </c>
      <c r="AC320" s="10">
        <f>Customers!AC319+IFERROR(VLOOKUP(AC$4,Switching!$B$35:$F$44,5,0),0)-IFERROR(VLOOKUP(AC$4,Switching!$B$23:$F$31,5,0),0)</f>
        <v>4</v>
      </c>
      <c r="AD320" s="10">
        <f>Customers!AD319+IFERROR(VLOOKUP(AD$4,Switching!$B$35:$F$44,5,0),0)-IFERROR(VLOOKUP(AD$4,Switching!$B$23:$F$31,5,0),0)</f>
        <v>18</v>
      </c>
      <c r="AE320" s="10">
        <f>Customers!AE319+IFERROR(VLOOKUP(AE$4,Switching!$B$35:$F$44,5,0),0)-IFERROR(VLOOKUP(AE$4,Switching!$B$23:$F$31,5,0),0)</f>
        <v>130</v>
      </c>
      <c r="AF320" s="10">
        <f>Customers!AF319+IFERROR(VLOOKUP(AF$4,Switching!$B$35:$F$44,5,0),0)-IFERROR(VLOOKUP(AF$4,Switching!$B$23:$F$31,5,0),0)</f>
        <v>13</v>
      </c>
      <c r="AG320" s="10">
        <f>Customers!AG319+IFERROR(VLOOKUP(AG$4,Switching!$B$35:$F$44,5,0),0)-IFERROR(VLOOKUP(AG$4,Switching!$B$23:$F$31,5,0),0)</f>
        <v>12</v>
      </c>
      <c r="AH320" s="10">
        <f>Customers!AH319+IFERROR(VLOOKUP(AH$4,Switching!$B$35:$F$44,5,0),0)-IFERROR(VLOOKUP(AH$4,Switching!$B$23:$F$31,5,0),0)</f>
        <v>412209</v>
      </c>
      <c r="AI320" s="35">
        <f t="shared" si="22"/>
        <v>49638</v>
      </c>
      <c r="AJ320" s="10">
        <f>Customers!AJ319+IFERROR(VLOOKUP(AJ$4,Switching!$B$35:$F$44,5,0),0)-IFERROR(VLOOKUP(AJ$4,Switching!$B$23:$F$31,5,0),0)</f>
        <v>31403.931679397912</v>
      </c>
      <c r="AK320" s="10">
        <f>Customers!AK319+IFERROR(VLOOKUP(AK$4,Switching!$B$35:$F$44,5,0),0)-IFERROR(VLOOKUP(AK$4,Switching!$B$23:$F$31,5,0),0)</f>
        <v>18234.068320602088</v>
      </c>
      <c r="AL320" s="10">
        <f>Customers!AL319+IFERROR(VLOOKUP(AL$4,Switching!$B$35:$F$44,5,0),0)-IFERROR(VLOOKUP(AL$4,Switching!$B$23:$F$31,5,0),0)</f>
        <v>52</v>
      </c>
      <c r="AM320" s="10">
        <f>Customers!AM319+IFERROR(VLOOKUP(AM$4,Switching!$B$35:$F$44,5,0),0)-IFERROR(VLOOKUP(AM$4,Switching!$B$23:$F$31,5,0),0)</f>
        <v>2603</v>
      </c>
      <c r="AN320" s="10">
        <f>Customers!AN319+IFERROR(VLOOKUP(AN$4,Switching!$B$35:$F$44,5,0),0)-IFERROR(VLOOKUP(AN$4,Switching!$B$23:$F$31,5,0),0)</f>
        <v>48</v>
      </c>
      <c r="AO320" s="10">
        <f>Customers!AO319+IFERROR(VLOOKUP(AO$4,Switching!$B$35:$F$44,5,0),0)-IFERROR(VLOOKUP(AO$4,Switching!$B$23:$F$31,5,0),0)</f>
        <v>233</v>
      </c>
      <c r="AP320" s="10">
        <f>Customers!AP319+IFERROR(VLOOKUP(AP$4,Switching!$B$35:$F$44,5,0),0)-IFERROR(VLOOKUP(AP$4,Switching!$B$23:$F$31,5,0),0)</f>
        <v>21</v>
      </c>
      <c r="AQ320" s="10">
        <f>Customers!AQ319+IFERROR(VLOOKUP(AQ$4,Switching!$B$35:$F$44,5,0),0)-IFERROR(VLOOKUP(AQ$4,Switching!$B$23:$F$31,5,0),0)</f>
        <v>208</v>
      </c>
      <c r="AR320" s="10">
        <f>Customers!AR319+IFERROR(VLOOKUP(AR$4,Switching!$B$35:$F$44,5,0),0)-IFERROR(VLOOKUP(AR$4,Switching!$B$23:$F$31,5,0),0)</f>
        <v>74</v>
      </c>
      <c r="AS320" s="10">
        <f>Customers!AS319+IFERROR(VLOOKUP(AS$4,Switching!$B$35:$F$44,5,0),0)-IFERROR(VLOOKUP(AS$4,Switching!$B$23:$F$31,5,0),0)</f>
        <v>100</v>
      </c>
      <c r="AT320" s="10">
        <f>Customers!AT319+IFERROR(VLOOKUP(AT$4,Switching!$B$35:$F$44,5,0),0)-IFERROR(VLOOKUP(AT$4,Switching!$B$23:$F$31,5,0),0)</f>
        <v>156</v>
      </c>
      <c r="AU320" s="10">
        <f>Customers!AU319+IFERROR(VLOOKUP(AU$4,Switching!$B$35:$F$44,5,0),0)-IFERROR(VLOOKUP(AU$4,Switching!$B$23:$F$31,5,0),0)</f>
        <v>12</v>
      </c>
      <c r="AV320" s="10">
        <f>Customers!AV319+IFERROR(VLOOKUP(AV$4,Switching!$B$35:$F$44,5,0),0)-IFERROR(VLOOKUP(AV$4,Switching!$B$23:$F$31,5,0),0)</f>
        <v>905</v>
      </c>
      <c r="AW320" s="10">
        <f>Customers!AW319+IFERROR(VLOOKUP(AW$4,Switching!$B$35:$F$44,5,0),0)-IFERROR(VLOOKUP(AW$4,Switching!$B$23:$F$31,5,0),0)</f>
        <v>1</v>
      </c>
      <c r="AX320" s="10">
        <f>Customers!AX319+IFERROR(VLOOKUP(AX$4,Switching!$B$35:$F$44,5,0),0)-IFERROR(VLOOKUP(AX$4,Switching!$B$23:$F$31,5,0),0)</f>
        <v>2</v>
      </c>
    </row>
    <row r="321" spans="1:50" x14ac:dyDescent="0.25">
      <c r="A321" s="8">
        <v>2040</v>
      </c>
      <c r="B321" s="8">
        <v>10</v>
      </c>
      <c r="C321" s="8" t="s">
        <v>796</v>
      </c>
      <c r="D321" s="10">
        <f>Customers!D320+IFERROR(VLOOKUP(D$4,Switching!$B$35:$F$44,5,0),0)-IFERROR(VLOOKUP(D$4,Switching!$B$23:$F$31,5,0),0)</f>
        <v>474295.937195579</v>
      </c>
      <c r="E321" s="36">
        <f t="shared" si="23"/>
        <v>761</v>
      </c>
      <c r="F321" s="10">
        <f>Customers!F320+IFERROR(VLOOKUP(F$4,Switching!$B$35:$F$44,5,0),0)-IFERROR(VLOOKUP(F$4,Switching!$B$23:$F$31,5,0),0)</f>
        <v>449</v>
      </c>
      <c r="G321" s="10">
        <f>Customers!G320+IFERROR(VLOOKUP(G$4,Switching!$B$35:$F$44,5,0),0)-IFERROR(VLOOKUP(G$4,Switching!$B$23:$F$31,5,0),0)</f>
        <v>312</v>
      </c>
      <c r="H321" s="35">
        <f t="shared" si="24"/>
        <v>85080</v>
      </c>
      <c r="I321" s="10">
        <f>Customers!I320+IFERROR(VLOOKUP(I$4,Switching!$B$35:$F$44,5,0),0)-IFERROR(VLOOKUP(I$4,Switching!$B$23:$F$31,5,0),0)</f>
        <v>65838.376506537461</v>
      </c>
      <c r="J321" s="10">
        <f>Customers!J320+IFERROR(VLOOKUP(J$4,Switching!$B$35:$F$44,5,0),0)-IFERROR(VLOOKUP(J$4,Switching!$B$23:$F$31,5,0),0)</f>
        <v>19241.623493462539</v>
      </c>
      <c r="K321" s="10">
        <f>Customers!K320+IFERROR(VLOOKUP(K$4,Switching!$B$35:$F$44,5,0),0)-IFERROR(VLOOKUP(K$4,Switching!$B$23:$F$31,5,0),0)</f>
        <v>195</v>
      </c>
      <c r="L321" s="10">
        <f>Customers!L320+IFERROR(VLOOKUP(L$4,Switching!$B$35:$F$44,5,0),0)-IFERROR(VLOOKUP(L$4,Switching!$B$23:$F$31,5,0),0)</f>
        <v>4560</v>
      </c>
      <c r="M321" s="10">
        <f>Customers!M320+IFERROR(VLOOKUP(M$4,Switching!$B$35:$F$44,5,0),0)-IFERROR(VLOOKUP(M$4,Switching!$B$23:$F$31,5,0),0)</f>
        <v>216</v>
      </c>
      <c r="N321" s="10">
        <f>Customers!N320+IFERROR(VLOOKUP(N$4,Switching!$B$35:$F$44,5,0),0)-IFERROR(VLOOKUP(N$4,Switching!$B$23:$F$31,5,0),0)</f>
        <v>524</v>
      </c>
      <c r="O321" s="10">
        <f>Customers!O320+IFERROR(VLOOKUP(O$4,Switching!$B$35:$F$44,5,0),0)-IFERROR(VLOOKUP(O$4,Switching!$B$23:$F$31,5,0),0)</f>
        <v>52</v>
      </c>
      <c r="P321" s="10">
        <f>Customers!P320+IFERROR(VLOOKUP(P$4,Switching!$B$35:$F$44,5,0),0)-IFERROR(VLOOKUP(P$4,Switching!$B$23:$F$31,5,0),0)</f>
        <v>747</v>
      </c>
      <c r="Q321" s="10">
        <f>Customers!Q320+IFERROR(VLOOKUP(Q$4,Switching!$B$35:$F$44,5,0),0)-IFERROR(VLOOKUP(Q$4,Switching!$B$23:$F$31,5,0),0)</f>
        <v>1</v>
      </c>
      <c r="R321" s="10">
        <f>Customers!R320+IFERROR(VLOOKUP(R$4,Switching!$B$35:$F$44,5,0),0)-IFERROR(VLOOKUP(R$4,Switching!$B$23:$F$31,5,0),0)</f>
        <v>6</v>
      </c>
      <c r="S321" s="10">
        <f>Customers!S320+IFERROR(VLOOKUP(S$4,Switching!$B$35:$F$44,5,0),0)-IFERROR(VLOOKUP(S$4,Switching!$B$23:$F$31,5,0),0)</f>
        <v>5</v>
      </c>
      <c r="T321" s="10">
        <f t="shared" si="20"/>
        <v>12</v>
      </c>
      <c r="U321" s="10">
        <f>Customers!U320+IFERROR(VLOOKUP(U$4,Switching!$B$35:$F$44,5,0),0)-IFERROR(VLOOKUP(U$4,Switching!$B$23:$F$31,5,0),0)</f>
        <v>32</v>
      </c>
      <c r="V321" s="10">
        <f>Customers!V320+IFERROR(VLOOKUP(V$4,Switching!$B$35:$F$44,5,0),0)-IFERROR(VLOOKUP(V$4,Switching!$B$23:$F$31,5,0),0)</f>
        <v>1</v>
      </c>
      <c r="W321" s="10">
        <f>Customers!W320+IFERROR(VLOOKUP(W$4,Switching!$B$35:$F$44,5,0),0)-IFERROR(VLOOKUP(W$4,Switching!$B$23:$F$31,5,0),0)</f>
        <v>22612</v>
      </c>
      <c r="X321" s="35">
        <f t="shared" si="21"/>
        <v>5053</v>
      </c>
      <c r="Y321" s="10">
        <f>Customers!Y320+IFERROR(VLOOKUP(Y$4,Switching!$B$35:$F$44,5,0),0)-IFERROR(VLOOKUP(Y$4,Switching!$B$23:$F$31,5,0),0)</f>
        <v>4194</v>
      </c>
      <c r="Z321" s="10">
        <f>Customers!Z320+IFERROR(VLOOKUP(Z$4,Switching!$B$35:$F$44,5,0),0)-IFERROR(VLOOKUP(Z$4,Switching!$B$23:$F$31,5,0),0)</f>
        <v>859</v>
      </c>
      <c r="AA321" s="10">
        <f>Customers!AA320+IFERROR(VLOOKUP(AA$4,Switching!$B$35:$F$44,5,0),0)-IFERROR(VLOOKUP(AA$4,Switching!$B$23:$F$31,5,0),0)</f>
        <v>19</v>
      </c>
      <c r="AB321" s="10">
        <f>Customers!AB320+IFERROR(VLOOKUP(AB$4,Switching!$B$35:$F$44,5,0),0)-IFERROR(VLOOKUP(AB$4,Switching!$B$23:$F$31,5,0),0)</f>
        <v>187</v>
      </c>
      <c r="AC321" s="10">
        <f>Customers!AC320+IFERROR(VLOOKUP(AC$4,Switching!$B$35:$F$44,5,0),0)-IFERROR(VLOOKUP(AC$4,Switching!$B$23:$F$31,5,0),0)</f>
        <v>4</v>
      </c>
      <c r="AD321" s="10">
        <f>Customers!AD320+IFERROR(VLOOKUP(AD$4,Switching!$B$35:$F$44,5,0),0)-IFERROR(VLOOKUP(AD$4,Switching!$B$23:$F$31,5,0),0)</f>
        <v>18</v>
      </c>
      <c r="AE321" s="10">
        <f>Customers!AE320+IFERROR(VLOOKUP(AE$4,Switching!$B$35:$F$44,5,0),0)-IFERROR(VLOOKUP(AE$4,Switching!$B$23:$F$31,5,0),0)</f>
        <v>130</v>
      </c>
      <c r="AF321" s="10">
        <f>Customers!AF320+IFERROR(VLOOKUP(AF$4,Switching!$B$35:$F$44,5,0),0)-IFERROR(VLOOKUP(AF$4,Switching!$B$23:$F$31,5,0),0)</f>
        <v>13</v>
      </c>
      <c r="AG321" s="10">
        <f>Customers!AG320+IFERROR(VLOOKUP(AG$4,Switching!$B$35:$F$44,5,0),0)-IFERROR(VLOOKUP(AG$4,Switching!$B$23:$F$31,5,0),0)</f>
        <v>12</v>
      </c>
      <c r="AH321" s="10">
        <f>Customers!AH320+IFERROR(VLOOKUP(AH$4,Switching!$B$35:$F$44,5,0),0)-IFERROR(VLOOKUP(AH$4,Switching!$B$23:$F$31,5,0),0)</f>
        <v>412348</v>
      </c>
      <c r="AI321" s="35">
        <f t="shared" si="22"/>
        <v>49655</v>
      </c>
      <c r="AJ321" s="10">
        <f>Customers!AJ320+IFERROR(VLOOKUP(AJ$4,Switching!$B$35:$F$44,5,0),0)-IFERROR(VLOOKUP(AJ$4,Switching!$B$23:$F$31,5,0),0)</f>
        <v>31414.687352126002</v>
      </c>
      <c r="AK321" s="10">
        <f>Customers!AK320+IFERROR(VLOOKUP(AK$4,Switching!$B$35:$F$44,5,0),0)-IFERROR(VLOOKUP(AK$4,Switching!$B$23:$F$31,5,0),0)</f>
        <v>18240.312647873994</v>
      </c>
      <c r="AL321" s="10">
        <f>Customers!AL320+IFERROR(VLOOKUP(AL$4,Switching!$B$35:$F$44,5,0),0)-IFERROR(VLOOKUP(AL$4,Switching!$B$23:$F$31,5,0),0)</f>
        <v>52</v>
      </c>
      <c r="AM321" s="10">
        <f>Customers!AM320+IFERROR(VLOOKUP(AM$4,Switching!$B$35:$F$44,5,0),0)-IFERROR(VLOOKUP(AM$4,Switching!$B$23:$F$31,5,0),0)</f>
        <v>2603</v>
      </c>
      <c r="AN321" s="10">
        <f>Customers!AN320+IFERROR(VLOOKUP(AN$4,Switching!$B$35:$F$44,5,0),0)-IFERROR(VLOOKUP(AN$4,Switching!$B$23:$F$31,5,0),0)</f>
        <v>48</v>
      </c>
      <c r="AO321" s="10">
        <f>Customers!AO320+IFERROR(VLOOKUP(AO$4,Switching!$B$35:$F$44,5,0),0)-IFERROR(VLOOKUP(AO$4,Switching!$B$23:$F$31,5,0),0)</f>
        <v>233</v>
      </c>
      <c r="AP321" s="10">
        <f>Customers!AP320+IFERROR(VLOOKUP(AP$4,Switching!$B$35:$F$44,5,0),0)-IFERROR(VLOOKUP(AP$4,Switching!$B$23:$F$31,5,0),0)</f>
        <v>21</v>
      </c>
      <c r="AQ321" s="10">
        <f>Customers!AQ320+IFERROR(VLOOKUP(AQ$4,Switching!$B$35:$F$44,5,0),0)-IFERROR(VLOOKUP(AQ$4,Switching!$B$23:$F$31,5,0),0)</f>
        <v>208</v>
      </c>
      <c r="AR321" s="10">
        <f>Customers!AR320+IFERROR(VLOOKUP(AR$4,Switching!$B$35:$F$44,5,0),0)-IFERROR(VLOOKUP(AR$4,Switching!$B$23:$F$31,5,0),0)</f>
        <v>74</v>
      </c>
      <c r="AS321" s="10">
        <f>Customers!AS320+IFERROR(VLOOKUP(AS$4,Switching!$B$35:$F$44,5,0),0)-IFERROR(VLOOKUP(AS$4,Switching!$B$23:$F$31,5,0),0)</f>
        <v>100</v>
      </c>
      <c r="AT321" s="10">
        <f>Customers!AT320+IFERROR(VLOOKUP(AT$4,Switching!$B$35:$F$44,5,0),0)-IFERROR(VLOOKUP(AT$4,Switching!$B$23:$F$31,5,0),0)</f>
        <v>156</v>
      </c>
      <c r="AU321" s="10">
        <f>Customers!AU320+IFERROR(VLOOKUP(AU$4,Switching!$B$35:$F$44,5,0),0)-IFERROR(VLOOKUP(AU$4,Switching!$B$23:$F$31,5,0),0)</f>
        <v>12</v>
      </c>
      <c r="AV321" s="10">
        <f>Customers!AV320+IFERROR(VLOOKUP(AV$4,Switching!$B$35:$F$44,5,0),0)-IFERROR(VLOOKUP(AV$4,Switching!$B$23:$F$31,5,0),0)</f>
        <v>905</v>
      </c>
      <c r="AW321" s="10">
        <f>Customers!AW320+IFERROR(VLOOKUP(AW$4,Switching!$B$35:$F$44,5,0),0)-IFERROR(VLOOKUP(AW$4,Switching!$B$23:$F$31,5,0),0)</f>
        <v>1</v>
      </c>
      <c r="AX321" s="10">
        <f>Customers!AX320+IFERROR(VLOOKUP(AX$4,Switching!$B$35:$F$44,5,0),0)-IFERROR(VLOOKUP(AX$4,Switching!$B$23:$F$31,5,0),0)</f>
        <v>2</v>
      </c>
    </row>
    <row r="322" spans="1:50" x14ac:dyDescent="0.25">
      <c r="A322" s="8">
        <v>2040</v>
      </c>
      <c r="B322" s="8">
        <v>11</v>
      </c>
      <c r="C322" s="8" t="s">
        <v>797</v>
      </c>
      <c r="D322" s="10">
        <f>Customers!D321+IFERROR(VLOOKUP(D$4,Switching!$B$35:$F$44,5,0),0)-IFERROR(VLOOKUP(D$4,Switching!$B$23:$F$31,5,0),0)</f>
        <v>474409.21415552899</v>
      </c>
      <c r="E322" s="36">
        <f t="shared" si="23"/>
        <v>760</v>
      </c>
      <c r="F322" s="10">
        <f>Customers!F321+IFERROR(VLOOKUP(F$4,Switching!$B$35:$F$44,5,0),0)-IFERROR(VLOOKUP(F$4,Switching!$B$23:$F$31,5,0),0)</f>
        <v>448</v>
      </c>
      <c r="G322" s="10">
        <f>Customers!G321+IFERROR(VLOOKUP(G$4,Switching!$B$35:$F$44,5,0),0)-IFERROR(VLOOKUP(G$4,Switching!$B$23:$F$31,5,0),0)</f>
        <v>312</v>
      </c>
      <c r="H322" s="35">
        <f t="shared" si="24"/>
        <v>85090</v>
      </c>
      <c r="I322" s="10">
        <f>Customers!I321+IFERROR(VLOOKUP(I$4,Switching!$B$35:$F$44,5,0),0)-IFERROR(VLOOKUP(I$4,Switching!$B$23:$F$31,5,0),0)</f>
        <v>65846.124917825233</v>
      </c>
      <c r="J322" s="10">
        <f>Customers!J321+IFERROR(VLOOKUP(J$4,Switching!$B$35:$F$44,5,0),0)-IFERROR(VLOOKUP(J$4,Switching!$B$23:$F$31,5,0),0)</f>
        <v>19243.875082174771</v>
      </c>
      <c r="K322" s="10">
        <f>Customers!K321+IFERROR(VLOOKUP(K$4,Switching!$B$35:$F$44,5,0),0)-IFERROR(VLOOKUP(K$4,Switching!$B$23:$F$31,5,0),0)</f>
        <v>195</v>
      </c>
      <c r="L322" s="10">
        <f>Customers!L321+IFERROR(VLOOKUP(L$4,Switching!$B$35:$F$44,5,0),0)-IFERROR(VLOOKUP(L$4,Switching!$B$23:$F$31,5,0),0)</f>
        <v>4560</v>
      </c>
      <c r="M322" s="10">
        <f>Customers!M321+IFERROR(VLOOKUP(M$4,Switching!$B$35:$F$44,5,0),0)-IFERROR(VLOOKUP(M$4,Switching!$B$23:$F$31,5,0),0)</f>
        <v>216</v>
      </c>
      <c r="N322" s="10">
        <f>Customers!N321+IFERROR(VLOOKUP(N$4,Switching!$B$35:$F$44,5,0),0)-IFERROR(VLOOKUP(N$4,Switching!$B$23:$F$31,5,0),0)</f>
        <v>524</v>
      </c>
      <c r="O322" s="10">
        <f>Customers!O321+IFERROR(VLOOKUP(O$4,Switching!$B$35:$F$44,5,0),0)-IFERROR(VLOOKUP(O$4,Switching!$B$23:$F$31,5,0),0)</f>
        <v>52</v>
      </c>
      <c r="P322" s="10">
        <f>Customers!P321+IFERROR(VLOOKUP(P$4,Switching!$B$35:$F$44,5,0),0)-IFERROR(VLOOKUP(P$4,Switching!$B$23:$F$31,5,0),0)</f>
        <v>747</v>
      </c>
      <c r="Q322" s="10">
        <f>Customers!Q321+IFERROR(VLOOKUP(Q$4,Switching!$B$35:$F$44,5,0),0)-IFERROR(VLOOKUP(Q$4,Switching!$B$23:$F$31,5,0),0)</f>
        <v>1</v>
      </c>
      <c r="R322" s="10">
        <f>Customers!R321+IFERROR(VLOOKUP(R$4,Switching!$B$35:$F$44,5,0),0)-IFERROR(VLOOKUP(R$4,Switching!$B$23:$F$31,5,0),0)</f>
        <v>6</v>
      </c>
      <c r="S322" s="10">
        <f>Customers!S321+IFERROR(VLOOKUP(S$4,Switching!$B$35:$F$44,5,0),0)-IFERROR(VLOOKUP(S$4,Switching!$B$23:$F$31,5,0),0)</f>
        <v>5</v>
      </c>
      <c r="T322" s="10">
        <f t="shared" si="20"/>
        <v>12</v>
      </c>
      <c r="U322" s="10">
        <f>Customers!U321+IFERROR(VLOOKUP(U$4,Switching!$B$35:$F$44,5,0),0)-IFERROR(VLOOKUP(U$4,Switching!$B$23:$F$31,5,0),0)</f>
        <v>32</v>
      </c>
      <c r="V322" s="10">
        <f>Customers!V321+IFERROR(VLOOKUP(V$4,Switching!$B$35:$F$44,5,0),0)-IFERROR(VLOOKUP(V$4,Switching!$B$23:$F$31,5,0),0)</f>
        <v>1</v>
      </c>
      <c r="W322" s="10">
        <f>Customers!W321+IFERROR(VLOOKUP(W$4,Switching!$B$35:$F$44,5,0),0)-IFERROR(VLOOKUP(W$4,Switching!$B$23:$F$31,5,0),0)</f>
        <v>22616</v>
      </c>
      <c r="X322" s="35">
        <f t="shared" si="21"/>
        <v>5055</v>
      </c>
      <c r="Y322" s="10">
        <f>Customers!Y321+IFERROR(VLOOKUP(Y$4,Switching!$B$35:$F$44,5,0),0)-IFERROR(VLOOKUP(Y$4,Switching!$B$23:$F$31,5,0),0)</f>
        <v>4196</v>
      </c>
      <c r="Z322" s="10">
        <f>Customers!Z321+IFERROR(VLOOKUP(Z$4,Switching!$B$35:$F$44,5,0),0)-IFERROR(VLOOKUP(Z$4,Switching!$B$23:$F$31,5,0),0)</f>
        <v>859</v>
      </c>
      <c r="AA322" s="10">
        <f>Customers!AA321+IFERROR(VLOOKUP(AA$4,Switching!$B$35:$F$44,5,0),0)-IFERROR(VLOOKUP(AA$4,Switching!$B$23:$F$31,5,0),0)</f>
        <v>19</v>
      </c>
      <c r="AB322" s="10">
        <f>Customers!AB321+IFERROR(VLOOKUP(AB$4,Switching!$B$35:$F$44,5,0),0)-IFERROR(VLOOKUP(AB$4,Switching!$B$23:$F$31,5,0),0)</f>
        <v>187</v>
      </c>
      <c r="AC322" s="10">
        <f>Customers!AC321+IFERROR(VLOOKUP(AC$4,Switching!$B$35:$F$44,5,0),0)-IFERROR(VLOOKUP(AC$4,Switching!$B$23:$F$31,5,0),0)</f>
        <v>4</v>
      </c>
      <c r="AD322" s="10">
        <f>Customers!AD321+IFERROR(VLOOKUP(AD$4,Switching!$B$35:$F$44,5,0),0)-IFERROR(VLOOKUP(AD$4,Switching!$B$23:$F$31,5,0),0)</f>
        <v>18</v>
      </c>
      <c r="AE322" s="10">
        <f>Customers!AE321+IFERROR(VLOOKUP(AE$4,Switching!$B$35:$F$44,5,0),0)-IFERROR(VLOOKUP(AE$4,Switching!$B$23:$F$31,5,0),0)</f>
        <v>130</v>
      </c>
      <c r="AF322" s="10">
        <f>Customers!AF321+IFERROR(VLOOKUP(AF$4,Switching!$B$35:$F$44,5,0),0)-IFERROR(VLOOKUP(AF$4,Switching!$B$23:$F$31,5,0),0)</f>
        <v>13</v>
      </c>
      <c r="AG322" s="10">
        <f>Customers!AG321+IFERROR(VLOOKUP(AG$4,Switching!$B$35:$F$44,5,0),0)-IFERROR(VLOOKUP(AG$4,Switching!$B$23:$F$31,5,0),0)</f>
        <v>12</v>
      </c>
      <c r="AH322" s="10">
        <f>Customers!AH321+IFERROR(VLOOKUP(AH$4,Switching!$B$35:$F$44,5,0),0)-IFERROR(VLOOKUP(AH$4,Switching!$B$23:$F$31,5,0),0)</f>
        <v>412487</v>
      </c>
      <c r="AI322" s="35">
        <f t="shared" si="22"/>
        <v>49672</v>
      </c>
      <c r="AJ322" s="10">
        <f>Customers!AJ321+IFERROR(VLOOKUP(AJ$4,Switching!$B$35:$F$44,5,0),0)-IFERROR(VLOOKUP(AJ$4,Switching!$B$23:$F$31,5,0),0)</f>
        <v>31425.443024854096</v>
      </c>
      <c r="AK322" s="10">
        <f>Customers!AK321+IFERROR(VLOOKUP(AK$4,Switching!$B$35:$F$44,5,0),0)-IFERROR(VLOOKUP(AK$4,Switching!$B$23:$F$31,5,0),0)</f>
        <v>18246.556975145901</v>
      </c>
      <c r="AL322" s="10">
        <f>Customers!AL321+IFERROR(VLOOKUP(AL$4,Switching!$B$35:$F$44,5,0),0)-IFERROR(VLOOKUP(AL$4,Switching!$B$23:$F$31,5,0),0)</f>
        <v>52</v>
      </c>
      <c r="AM322" s="10">
        <f>Customers!AM321+IFERROR(VLOOKUP(AM$4,Switching!$B$35:$F$44,5,0),0)-IFERROR(VLOOKUP(AM$4,Switching!$B$23:$F$31,5,0),0)</f>
        <v>2603</v>
      </c>
      <c r="AN322" s="10">
        <f>Customers!AN321+IFERROR(VLOOKUP(AN$4,Switching!$B$35:$F$44,5,0),0)-IFERROR(VLOOKUP(AN$4,Switching!$B$23:$F$31,5,0),0)</f>
        <v>48</v>
      </c>
      <c r="AO322" s="10">
        <f>Customers!AO321+IFERROR(VLOOKUP(AO$4,Switching!$B$35:$F$44,5,0),0)-IFERROR(VLOOKUP(AO$4,Switching!$B$23:$F$31,5,0),0)</f>
        <v>233</v>
      </c>
      <c r="AP322" s="10">
        <f>Customers!AP321+IFERROR(VLOOKUP(AP$4,Switching!$B$35:$F$44,5,0),0)-IFERROR(VLOOKUP(AP$4,Switching!$B$23:$F$31,5,0),0)</f>
        <v>21</v>
      </c>
      <c r="AQ322" s="10">
        <f>Customers!AQ321+IFERROR(VLOOKUP(AQ$4,Switching!$B$35:$F$44,5,0),0)-IFERROR(VLOOKUP(AQ$4,Switching!$B$23:$F$31,5,0),0)</f>
        <v>208</v>
      </c>
      <c r="AR322" s="10">
        <f>Customers!AR321+IFERROR(VLOOKUP(AR$4,Switching!$B$35:$F$44,5,0),0)-IFERROR(VLOOKUP(AR$4,Switching!$B$23:$F$31,5,0),0)</f>
        <v>74</v>
      </c>
      <c r="AS322" s="10">
        <f>Customers!AS321+IFERROR(VLOOKUP(AS$4,Switching!$B$35:$F$44,5,0),0)-IFERROR(VLOOKUP(AS$4,Switching!$B$23:$F$31,5,0),0)</f>
        <v>100</v>
      </c>
      <c r="AT322" s="10">
        <f>Customers!AT321+IFERROR(VLOOKUP(AT$4,Switching!$B$35:$F$44,5,0),0)-IFERROR(VLOOKUP(AT$4,Switching!$B$23:$F$31,5,0),0)</f>
        <v>156</v>
      </c>
      <c r="AU322" s="10">
        <f>Customers!AU321+IFERROR(VLOOKUP(AU$4,Switching!$B$35:$F$44,5,0),0)-IFERROR(VLOOKUP(AU$4,Switching!$B$23:$F$31,5,0),0)</f>
        <v>12</v>
      </c>
      <c r="AV322" s="10">
        <f>Customers!AV321+IFERROR(VLOOKUP(AV$4,Switching!$B$35:$F$44,5,0),0)-IFERROR(VLOOKUP(AV$4,Switching!$B$23:$F$31,5,0),0)</f>
        <v>905</v>
      </c>
      <c r="AW322" s="10">
        <f>Customers!AW321+IFERROR(VLOOKUP(AW$4,Switching!$B$35:$F$44,5,0),0)-IFERROR(VLOOKUP(AW$4,Switching!$B$23:$F$31,5,0),0)</f>
        <v>1</v>
      </c>
      <c r="AX322" s="10">
        <f>Customers!AX321+IFERROR(VLOOKUP(AX$4,Switching!$B$35:$F$44,5,0),0)-IFERROR(VLOOKUP(AX$4,Switching!$B$23:$F$31,5,0),0)</f>
        <v>2</v>
      </c>
    </row>
    <row r="323" spans="1:50" x14ac:dyDescent="0.25">
      <c r="A323" s="8">
        <v>2040</v>
      </c>
      <c r="B323" s="8">
        <v>12</v>
      </c>
      <c r="C323" s="8" t="s">
        <v>798</v>
      </c>
      <c r="D323" s="10">
        <f>Customers!D322+IFERROR(VLOOKUP(D$4,Switching!$B$35:$F$44,5,0),0)-IFERROR(VLOOKUP(D$4,Switching!$B$23:$F$31,5,0),0)</f>
        <v>474522.49125216098</v>
      </c>
      <c r="E323" s="36">
        <f t="shared" si="23"/>
        <v>758</v>
      </c>
      <c r="F323" s="10">
        <f>Customers!F322+IFERROR(VLOOKUP(F$4,Switching!$B$35:$F$44,5,0),0)-IFERROR(VLOOKUP(F$4,Switching!$B$23:$F$31,5,0),0)</f>
        <v>447</v>
      </c>
      <c r="G323" s="10">
        <f>Customers!G322+IFERROR(VLOOKUP(G$4,Switching!$B$35:$F$44,5,0),0)-IFERROR(VLOOKUP(G$4,Switching!$B$23:$F$31,5,0),0)</f>
        <v>311</v>
      </c>
      <c r="H323" s="35">
        <f t="shared" si="24"/>
        <v>85100</v>
      </c>
      <c r="I323" s="10">
        <f>Customers!I322+IFERROR(VLOOKUP(I$4,Switching!$B$35:$F$44,5,0),0)-IFERROR(VLOOKUP(I$4,Switching!$B$23:$F$31,5,0),0)</f>
        <v>65853.873329113005</v>
      </c>
      <c r="J323" s="10">
        <f>Customers!J322+IFERROR(VLOOKUP(J$4,Switching!$B$35:$F$44,5,0),0)-IFERROR(VLOOKUP(J$4,Switching!$B$23:$F$31,5,0),0)</f>
        <v>19246.126670887003</v>
      </c>
      <c r="K323" s="10">
        <f>Customers!K322+IFERROR(VLOOKUP(K$4,Switching!$B$35:$F$44,5,0),0)-IFERROR(VLOOKUP(K$4,Switching!$B$23:$F$31,5,0),0)</f>
        <v>195</v>
      </c>
      <c r="L323" s="10">
        <f>Customers!L322+IFERROR(VLOOKUP(L$4,Switching!$B$35:$F$44,5,0),0)-IFERROR(VLOOKUP(L$4,Switching!$B$23:$F$31,5,0),0)</f>
        <v>4560</v>
      </c>
      <c r="M323" s="10">
        <f>Customers!M322+IFERROR(VLOOKUP(M$4,Switching!$B$35:$F$44,5,0),0)-IFERROR(VLOOKUP(M$4,Switching!$B$23:$F$31,5,0),0)</f>
        <v>216</v>
      </c>
      <c r="N323" s="10">
        <f>Customers!N322+IFERROR(VLOOKUP(N$4,Switching!$B$35:$F$44,5,0),0)-IFERROR(VLOOKUP(N$4,Switching!$B$23:$F$31,5,0),0)</f>
        <v>524</v>
      </c>
      <c r="O323" s="10">
        <f>Customers!O322+IFERROR(VLOOKUP(O$4,Switching!$B$35:$F$44,5,0),0)-IFERROR(VLOOKUP(O$4,Switching!$B$23:$F$31,5,0),0)</f>
        <v>52</v>
      </c>
      <c r="P323" s="10">
        <f>Customers!P322+IFERROR(VLOOKUP(P$4,Switching!$B$35:$F$44,5,0),0)-IFERROR(VLOOKUP(P$4,Switching!$B$23:$F$31,5,0),0)</f>
        <v>747</v>
      </c>
      <c r="Q323" s="10">
        <f>Customers!Q322+IFERROR(VLOOKUP(Q$4,Switching!$B$35:$F$44,5,0),0)-IFERROR(VLOOKUP(Q$4,Switching!$B$23:$F$31,5,0),0)</f>
        <v>1</v>
      </c>
      <c r="R323" s="10">
        <f>Customers!R322+IFERROR(VLOOKUP(R$4,Switching!$B$35:$F$44,5,0),0)-IFERROR(VLOOKUP(R$4,Switching!$B$23:$F$31,5,0),0)</f>
        <v>6</v>
      </c>
      <c r="S323" s="10">
        <f>Customers!S322+IFERROR(VLOOKUP(S$4,Switching!$B$35:$F$44,5,0),0)-IFERROR(VLOOKUP(S$4,Switching!$B$23:$F$31,5,0),0)</f>
        <v>5</v>
      </c>
      <c r="T323" s="10">
        <f t="shared" si="20"/>
        <v>12</v>
      </c>
      <c r="U323" s="10">
        <f>Customers!U322+IFERROR(VLOOKUP(U$4,Switching!$B$35:$F$44,5,0),0)-IFERROR(VLOOKUP(U$4,Switching!$B$23:$F$31,5,0),0)</f>
        <v>32</v>
      </c>
      <c r="V323" s="10">
        <f>Customers!V322+IFERROR(VLOOKUP(V$4,Switching!$B$35:$F$44,5,0),0)-IFERROR(VLOOKUP(V$4,Switching!$B$23:$F$31,5,0),0)</f>
        <v>1</v>
      </c>
      <c r="W323" s="10">
        <f>Customers!W322+IFERROR(VLOOKUP(W$4,Switching!$B$35:$F$44,5,0),0)-IFERROR(VLOOKUP(W$4,Switching!$B$23:$F$31,5,0),0)</f>
        <v>22621</v>
      </c>
      <c r="X323" s="35">
        <f t="shared" si="21"/>
        <v>5057</v>
      </c>
      <c r="Y323" s="10">
        <f>Customers!Y322+IFERROR(VLOOKUP(Y$4,Switching!$B$35:$F$44,5,0),0)-IFERROR(VLOOKUP(Y$4,Switching!$B$23:$F$31,5,0),0)</f>
        <v>4197</v>
      </c>
      <c r="Z323" s="10">
        <f>Customers!Z322+IFERROR(VLOOKUP(Z$4,Switching!$B$35:$F$44,5,0),0)-IFERROR(VLOOKUP(Z$4,Switching!$B$23:$F$31,5,0),0)</f>
        <v>860</v>
      </c>
      <c r="AA323" s="10">
        <f>Customers!AA322+IFERROR(VLOOKUP(AA$4,Switching!$B$35:$F$44,5,0),0)-IFERROR(VLOOKUP(AA$4,Switching!$B$23:$F$31,5,0),0)</f>
        <v>19</v>
      </c>
      <c r="AB323" s="10">
        <f>Customers!AB322+IFERROR(VLOOKUP(AB$4,Switching!$B$35:$F$44,5,0),0)-IFERROR(VLOOKUP(AB$4,Switching!$B$23:$F$31,5,0),0)</f>
        <v>187</v>
      </c>
      <c r="AC323" s="10">
        <f>Customers!AC322+IFERROR(VLOOKUP(AC$4,Switching!$B$35:$F$44,5,0),0)-IFERROR(VLOOKUP(AC$4,Switching!$B$23:$F$31,5,0),0)</f>
        <v>4</v>
      </c>
      <c r="AD323" s="10">
        <f>Customers!AD322+IFERROR(VLOOKUP(AD$4,Switching!$B$35:$F$44,5,0),0)-IFERROR(VLOOKUP(AD$4,Switching!$B$23:$F$31,5,0),0)</f>
        <v>18</v>
      </c>
      <c r="AE323" s="10">
        <f>Customers!AE322+IFERROR(VLOOKUP(AE$4,Switching!$B$35:$F$44,5,0),0)-IFERROR(VLOOKUP(AE$4,Switching!$B$23:$F$31,5,0),0)</f>
        <v>130</v>
      </c>
      <c r="AF323" s="10">
        <f>Customers!AF322+IFERROR(VLOOKUP(AF$4,Switching!$B$35:$F$44,5,0),0)-IFERROR(VLOOKUP(AF$4,Switching!$B$23:$F$31,5,0),0)</f>
        <v>13</v>
      </c>
      <c r="AG323" s="10">
        <f>Customers!AG322+IFERROR(VLOOKUP(AG$4,Switching!$B$35:$F$44,5,0),0)-IFERROR(VLOOKUP(AG$4,Switching!$B$23:$F$31,5,0),0)</f>
        <v>12</v>
      </c>
      <c r="AH323" s="10">
        <f>Customers!AH322+IFERROR(VLOOKUP(AH$4,Switching!$B$35:$F$44,5,0),0)-IFERROR(VLOOKUP(AH$4,Switching!$B$23:$F$31,5,0),0)</f>
        <v>412625</v>
      </c>
      <c r="AI323" s="35">
        <f t="shared" si="22"/>
        <v>49689</v>
      </c>
      <c r="AJ323" s="10">
        <f>Customers!AJ322+IFERROR(VLOOKUP(AJ$4,Switching!$B$35:$F$44,5,0),0)-IFERROR(VLOOKUP(AJ$4,Switching!$B$23:$F$31,5,0),0)</f>
        <v>31436.198697582189</v>
      </c>
      <c r="AK323" s="10">
        <f>Customers!AK322+IFERROR(VLOOKUP(AK$4,Switching!$B$35:$F$44,5,0),0)-IFERROR(VLOOKUP(AK$4,Switching!$B$23:$F$31,5,0),0)</f>
        <v>18252.801302417811</v>
      </c>
      <c r="AL323" s="10">
        <f>Customers!AL322+IFERROR(VLOOKUP(AL$4,Switching!$B$35:$F$44,5,0),0)-IFERROR(VLOOKUP(AL$4,Switching!$B$23:$F$31,5,0),0)</f>
        <v>52</v>
      </c>
      <c r="AM323" s="10">
        <f>Customers!AM322+IFERROR(VLOOKUP(AM$4,Switching!$B$35:$F$44,5,0),0)-IFERROR(VLOOKUP(AM$4,Switching!$B$23:$F$31,5,0),0)</f>
        <v>2603</v>
      </c>
      <c r="AN323" s="10">
        <f>Customers!AN322+IFERROR(VLOOKUP(AN$4,Switching!$B$35:$F$44,5,0),0)-IFERROR(VLOOKUP(AN$4,Switching!$B$23:$F$31,5,0),0)</f>
        <v>48</v>
      </c>
      <c r="AO323" s="10">
        <f>Customers!AO322+IFERROR(VLOOKUP(AO$4,Switching!$B$35:$F$44,5,0),0)-IFERROR(VLOOKUP(AO$4,Switching!$B$23:$F$31,5,0),0)</f>
        <v>233</v>
      </c>
      <c r="AP323" s="10">
        <f>Customers!AP322+IFERROR(VLOOKUP(AP$4,Switching!$B$35:$F$44,5,0),0)-IFERROR(VLOOKUP(AP$4,Switching!$B$23:$F$31,5,0),0)</f>
        <v>21</v>
      </c>
      <c r="AQ323" s="10">
        <f>Customers!AQ322+IFERROR(VLOOKUP(AQ$4,Switching!$B$35:$F$44,5,0),0)-IFERROR(VLOOKUP(AQ$4,Switching!$B$23:$F$31,5,0),0)</f>
        <v>208</v>
      </c>
      <c r="AR323" s="10">
        <f>Customers!AR322+IFERROR(VLOOKUP(AR$4,Switching!$B$35:$F$44,5,0),0)-IFERROR(VLOOKUP(AR$4,Switching!$B$23:$F$31,5,0),0)</f>
        <v>74</v>
      </c>
      <c r="AS323" s="10">
        <f>Customers!AS322+IFERROR(VLOOKUP(AS$4,Switching!$B$35:$F$44,5,0),0)-IFERROR(VLOOKUP(AS$4,Switching!$B$23:$F$31,5,0),0)</f>
        <v>100</v>
      </c>
      <c r="AT323" s="10">
        <f>Customers!AT322+IFERROR(VLOOKUP(AT$4,Switching!$B$35:$F$44,5,0),0)-IFERROR(VLOOKUP(AT$4,Switching!$B$23:$F$31,5,0),0)</f>
        <v>156</v>
      </c>
      <c r="AU323" s="10">
        <f>Customers!AU322+IFERROR(VLOOKUP(AU$4,Switching!$B$35:$F$44,5,0),0)-IFERROR(VLOOKUP(AU$4,Switching!$B$23:$F$31,5,0),0)</f>
        <v>12</v>
      </c>
      <c r="AV323" s="10">
        <f>Customers!AV322+IFERROR(VLOOKUP(AV$4,Switching!$B$35:$F$44,5,0),0)-IFERROR(VLOOKUP(AV$4,Switching!$B$23:$F$31,5,0),0)</f>
        <v>905</v>
      </c>
      <c r="AW323" s="10">
        <f>Customers!AW322+IFERROR(VLOOKUP(AW$4,Switching!$B$35:$F$44,5,0),0)-IFERROR(VLOOKUP(AW$4,Switching!$B$23:$F$31,5,0),0)</f>
        <v>1</v>
      </c>
      <c r="AX323" s="10">
        <f>Customers!AX322+IFERROR(VLOOKUP(AX$4,Switching!$B$35:$F$44,5,0),0)-IFERROR(VLOOKUP(AX$4,Switching!$B$23:$F$31,5,0),0)</f>
        <v>2</v>
      </c>
    </row>
    <row r="324" spans="1:50" x14ac:dyDescent="0.25">
      <c r="A324" s="19">
        <v>2041</v>
      </c>
      <c r="B324" s="19">
        <v>1</v>
      </c>
      <c r="C324" s="8" t="s">
        <v>799</v>
      </c>
      <c r="D324" s="10">
        <f>Customers!D323+IFERROR(VLOOKUP(D$4,Switching!$B$35:$F$44,5,0),0)-IFERROR(VLOOKUP(D$4,Switching!$B$23:$F$31,5,0),0)</f>
        <v>474629.74288261402</v>
      </c>
      <c r="E324" s="36">
        <f t="shared" si="23"/>
        <v>759</v>
      </c>
      <c r="F324" s="10">
        <f>Customers!F323+IFERROR(VLOOKUP(F$4,Switching!$B$35:$F$44,5,0),0)-IFERROR(VLOOKUP(F$4,Switching!$B$23:$F$31,5,0),0)</f>
        <v>448</v>
      </c>
      <c r="G324" s="10">
        <f>Customers!G323+IFERROR(VLOOKUP(G$4,Switching!$B$35:$F$44,5,0),0)-IFERROR(VLOOKUP(G$4,Switching!$B$23:$F$31,5,0),0)</f>
        <v>311</v>
      </c>
      <c r="H324" s="35">
        <f t="shared" si="24"/>
        <v>85110</v>
      </c>
      <c r="I324" s="10">
        <f>Customers!I323+IFERROR(VLOOKUP(I$4,Switching!$B$35:$F$44,5,0),0)-IFERROR(VLOOKUP(I$4,Switching!$B$23:$F$31,5,0),0)</f>
        <v>65861.621740400777</v>
      </c>
      <c r="J324" s="10">
        <f>Customers!J323+IFERROR(VLOOKUP(J$4,Switching!$B$35:$F$44,5,0),0)-IFERROR(VLOOKUP(J$4,Switching!$B$23:$F$31,5,0),0)</f>
        <v>19248.378259599231</v>
      </c>
      <c r="K324" s="10">
        <f>Customers!K323+IFERROR(VLOOKUP(K$4,Switching!$B$35:$F$44,5,0),0)-IFERROR(VLOOKUP(K$4,Switching!$B$23:$F$31,5,0),0)</f>
        <v>195</v>
      </c>
      <c r="L324" s="10">
        <f>Customers!L323+IFERROR(VLOOKUP(L$4,Switching!$B$35:$F$44,5,0),0)-IFERROR(VLOOKUP(L$4,Switching!$B$23:$F$31,5,0),0)</f>
        <v>4560</v>
      </c>
      <c r="M324" s="10">
        <f>Customers!M323+IFERROR(VLOOKUP(M$4,Switching!$B$35:$F$44,5,0),0)-IFERROR(VLOOKUP(M$4,Switching!$B$23:$F$31,5,0),0)</f>
        <v>216</v>
      </c>
      <c r="N324" s="10">
        <f>Customers!N323+IFERROR(VLOOKUP(N$4,Switching!$B$35:$F$44,5,0),0)-IFERROR(VLOOKUP(N$4,Switching!$B$23:$F$31,5,0),0)</f>
        <v>524</v>
      </c>
      <c r="O324" s="10">
        <f>Customers!O323+IFERROR(VLOOKUP(O$4,Switching!$B$35:$F$44,5,0),0)-IFERROR(VLOOKUP(O$4,Switching!$B$23:$F$31,5,0),0)</f>
        <v>52</v>
      </c>
      <c r="P324" s="10">
        <f>Customers!P323+IFERROR(VLOOKUP(P$4,Switching!$B$35:$F$44,5,0),0)-IFERROR(VLOOKUP(P$4,Switching!$B$23:$F$31,5,0),0)</f>
        <v>747</v>
      </c>
      <c r="Q324" s="10">
        <f>Customers!Q323+IFERROR(VLOOKUP(Q$4,Switching!$B$35:$F$44,5,0),0)-IFERROR(VLOOKUP(Q$4,Switching!$B$23:$F$31,5,0),0)</f>
        <v>1</v>
      </c>
      <c r="R324" s="10">
        <f>Customers!R323+IFERROR(VLOOKUP(R$4,Switching!$B$35:$F$44,5,0),0)-IFERROR(VLOOKUP(R$4,Switching!$B$23:$F$31,5,0),0)</f>
        <v>6</v>
      </c>
      <c r="S324" s="10">
        <f>Customers!S323+IFERROR(VLOOKUP(S$4,Switching!$B$35:$F$44,5,0),0)-IFERROR(VLOOKUP(S$4,Switching!$B$23:$F$31,5,0),0)</f>
        <v>5</v>
      </c>
      <c r="T324" s="10">
        <f t="shared" si="20"/>
        <v>12</v>
      </c>
      <c r="U324" s="10">
        <f>Customers!U323+IFERROR(VLOOKUP(U$4,Switching!$B$35:$F$44,5,0),0)-IFERROR(VLOOKUP(U$4,Switching!$B$23:$F$31,5,0),0)</f>
        <v>32</v>
      </c>
      <c r="V324" s="10">
        <f>Customers!V323+IFERROR(VLOOKUP(V$4,Switching!$B$35:$F$44,5,0),0)-IFERROR(VLOOKUP(V$4,Switching!$B$23:$F$31,5,0),0)</f>
        <v>1</v>
      </c>
      <c r="W324" s="10">
        <f>Customers!W323+IFERROR(VLOOKUP(W$4,Switching!$B$35:$F$44,5,0),0)-IFERROR(VLOOKUP(W$4,Switching!$B$23:$F$31,5,0),0)</f>
        <v>22591</v>
      </c>
      <c r="X324" s="35">
        <f t="shared" si="21"/>
        <v>5059</v>
      </c>
      <c r="Y324" s="10">
        <f>Customers!Y323+IFERROR(VLOOKUP(Y$4,Switching!$B$35:$F$44,5,0),0)-IFERROR(VLOOKUP(Y$4,Switching!$B$23:$F$31,5,0),0)</f>
        <v>4199</v>
      </c>
      <c r="Z324" s="10">
        <f>Customers!Z323+IFERROR(VLOOKUP(Z$4,Switching!$B$35:$F$44,5,0),0)-IFERROR(VLOOKUP(Z$4,Switching!$B$23:$F$31,5,0),0)</f>
        <v>860</v>
      </c>
      <c r="AA324" s="10">
        <f>Customers!AA323+IFERROR(VLOOKUP(AA$4,Switching!$B$35:$F$44,5,0),0)-IFERROR(VLOOKUP(AA$4,Switching!$B$23:$F$31,5,0),0)</f>
        <v>19</v>
      </c>
      <c r="AB324" s="10">
        <f>Customers!AB323+IFERROR(VLOOKUP(AB$4,Switching!$B$35:$F$44,5,0),0)-IFERROR(VLOOKUP(AB$4,Switching!$B$23:$F$31,5,0),0)</f>
        <v>187</v>
      </c>
      <c r="AC324" s="10">
        <f>Customers!AC323+IFERROR(VLOOKUP(AC$4,Switching!$B$35:$F$44,5,0),0)-IFERROR(VLOOKUP(AC$4,Switching!$B$23:$F$31,5,0),0)</f>
        <v>4</v>
      </c>
      <c r="AD324" s="10">
        <f>Customers!AD323+IFERROR(VLOOKUP(AD$4,Switching!$B$35:$F$44,5,0),0)-IFERROR(VLOOKUP(AD$4,Switching!$B$23:$F$31,5,0),0)</f>
        <v>18</v>
      </c>
      <c r="AE324" s="10">
        <f>Customers!AE323+IFERROR(VLOOKUP(AE$4,Switching!$B$35:$F$44,5,0),0)-IFERROR(VLOOKUP(AE$4,Switching!$B$23:$F$31,5,0),0)</f>
        <v>130</v>
      </c>
      <c r="AF324" s="10">
        <f>Customers!AF323+IFERROR(VLOOKUP(AF$4,Switching!$B$35:$F$44,5,0),0)-IFERROR(VLOOKUP(AF$4,Switching!$B$23:$F$31,5,0),0)</f>
        <v>13</v>
      </c>
      <c r="AG324" s="10">
        <f>Customers!AG323+IFERROR(VLOOKUP(AG$4,Switching!$B$35:$F$44,5,0),0)-IFERROR(VLOOKUP(AG$4,Switching!$B$23:$F$31,5,0),0)</f>
        <v>12</v>
      </c>
      <c r="AH324" s="10">
        <f>Customers!AH323+IFERROR(VLOOKUP(AH$4,Switching!$B$35:$F$44,5,0),0)-IFERROR(VLOOKUP(AH$4,Switching!$B$23:$F$31,5,0),0)</f>
        <v>412757</v>
      </c>
      <c r="AI324" s="35">
        <f t="shared" si="22"/>
        <v>49706</v>
      </c>
      <c r="AJ324" s="10">
        <f>Customers!AJ323+IFERROR(VLOOKUP(AJ$4,Switching!$B$35:$F$44,5,0),0)-IFERROR(VLOOKUP(AJ$4,Switching!$B$23:$F$31,5,0),0)</f>
        <v>31446.954370310279</v>
      </c>
      <c r="AK324" s="10">
        <f>Customers!AK323+IFERROR(VLOOKUP(AK$4,Switching!$B$35:$F$44,5,0),0)-IFERROR(VLOOKUP(AK$4,Switching!$B$23:$F$31,5,0),0)</f>
        <v>18259.045629689717</v>
      </c>
      <c r="AL324" s="10">
        <f>Customers!AL323+IFERROR(VLOOKUP(AL$4,Switching!$B$35:$F$44,5,0),0)-IFERROR(VLOOKUP(AL$4,Switching!$B$23:$F$31,5,0),0)</f>
        <v>52</v>
      </c>
      <c r="AM324" s="10">
        <f>Customers!AM323+IFERROR(VLOOKUP(AM$4,Switching!$B$35:$F$44,5,0),0)-IFERROR(VLOOKUP(AM$4,Switching!$B$23:$F$31,5,0),0)</f>
        <v>2603</v>
      </c>
      <c r="AN324" s="10">
        <f>Customers!AN323+IFERROR(VLOOKUP(AN$4,Switching!$B$35:$F$44,5,0),0)-IFERROR(VLOOKUP(AN$4,Switching!$B$23:$F$31,5,0),0)</f>
        <v>48</v>
      </c>
      <c r="AO324" s="10">
        <f>Customers!AO323+IFERROR(VLOOKUP(AO$4,Switching!$B$35:$F$44,5,0),0)-IFERROR(VLOOKUP(AO$4,Switching!$B$23:$F$31,5,0),0)</f>
        <v>233</v>
      </c>
      <c r="AP324" s="10">
        <f>Customers!AP323+IFERROR(VLOOKUP(AP$4,Switching!$B$35:$F$44,5,0),0)-IFERROR(VLOOKUP(AP$4,Switching!$B$23:$F$31,5,0),0)</f>
        <v>21</v>
      </c>
      <c r="AQ324" s="10">
        <f>Customers!AQ323+IFERROR(VLOOKUP(AQ$4,Switching!$B$35:$F$44,5,0),0)-IFERROR(VLOOKUP(AQ$4,Switching!$B$23:$F$31,5,0),0)</f>
        <v>208</v>
      </c>
      <c r="AR324" s="10">
        <f>Customers!AR323+IFERROR(VLOOKUP(AR$4,Switching!$B$35:$F$44,5,0),0)-IFERROR(VLOOKUP(AR$4,Switching!$B$23:$F$31,5,0),0)</f>
        <v>74</v>
      </c>
      <c r="AS324" s="10">
        <f>Customers!AS323+IFERROR(VLOOKUP(AS$4,Switching!$B$35:$F$44,5,0),0)-IFERROR(VLOOKUP(AS$4,Switching!$B$23:$F$31,5,0),0)</f>
        <v>100</v>
      </c>
      <c r="AT324" s="10">
        <f>Customers!AT323+IFERROR(VLOOKUP(AT$4,Switching!$B$35:$F$44,5,0),0)-IFERROR(VLOOKUP(AT$4,Switching!$B$23:$F$31,5,0),0)</f>
        <v>156</v>
      </c>
      <c r="AU324" s="10">
        <f>Customers!AU323+IFERROR(VLOOKUP(AU$4,Switching!$B$35:$F$44,5,0),0)-IFERROR(VLOOKUP(AU$4,Switching!$B$23:$F$31,5,0),0)</f>
        <v>12</v>
      </c>
      <c r="AV324" s="10">
        <f>Customers!AV323+IFERROR(VLOOKUP(AV$4,Switching!$B$35:$F$44,5,0),0)-IFERROR(VLOOKUP(AV$4,Switching!$B$23:$F$31,5,0),0)</f>
        <v>905</v>
      </c>
      <c r="AW324" s="10">
        <f>Customers!AW323+IFERROR(VLOOKUP(AW$4,Switching!$B$35:$F$44,5,0),0)-IFERROR(VLOOKUP(AW$4,Switching!$B$23:$F$31,5,0),0)</f>
        <v>1</v>
      </c>
      <c r="AX324" s="10">
        <f>Customers!AX323+IFERROR(VLOOKUP(AX$4,Switching!$B$35:$F$44,5,0),0)-IFERROR(VLOOKUP(AX$4,Switching!$B$23:$F$31,5,0),0)</f>
        <v>2</v>
      </c>
    </row>
    <row r="325" spans="1:50" x14ac:dyDescent="0.25">
      <c r="A325" s="19">
        <v>2041</v>
      </c>
      <c r="B325" s="19">
        <v>2</v>
      </c>
      <c r="C325" s="8" t="s">
        <v>800</v>
      </c>
      <c r="D325" s="10">
        <f>Customers!D324+IFERROR(VLOOKUP(D$4,Switching!$B$35:$F$44,5,0),0)-IFERROR(VLOOKUP(D$4,Switching!$B$23:$F$31,5,0),0)</f>
        <v>474736.99464974902</v>
      </c>
      <c r="E325" s="36">
        <f t="shared" si="23"/>
        <v>758</v>
      </c>
      <c r="F325" s="10">
        <f>Customers!F324+IFERROR(VLOOKUP(F$4,Switching!$B$35:$F$44,5,0),0)-IFERROR(VLOOKUP(F$4,Switching!$B$23:$F$31,5,0),0)</f>
        <v>447</v>
      </c>
      <c r="G325" s="10">
        <f>Customers!G324+IFERROR(VLOOKUP(G$4,Switching!$B$35:$F$44,5,0),0)-IFERROR(VLOOKUP(G$4,Switching!$B$23:$F$31,5,0),0)</f>
        <v>311</v>
      </c>
      <c r="H325" s="35">
        <f t="shared" si="24"/>
        <v>85120.000000000015</v>
      </c>
      <c r="I325" s="10">
        <f>Customers!I324+IFERROR(VLOOKUP(I$4,Switching!$B$35:$F$44,5,0),0)-IFERROR(VLOOKUP(I$4,Switching!$B$23:$F$31,5,0),0)</f>
        <v>65869.370151688549</v>
      </c>
      <c r="J325" s="10">
        <f>Customers!J324+IFERROR(VLOOKUP(J$4,Switching!$B$35:$F$44,5,0),0)-IFERROR(VLOOKUP(J$4,Switching!$B$23:$F$31,5,0),0)</f>
        <v>19250.629848311462</v>
      </c>
      <c r="K325" s="10">
        <f>Customers!K324+IFERROR(VLOOKUP(K$4,Switching!$B$35:$F$44,5,0),0)-IFERROR(VLOOKUP(K$4,Switching!$B$23:$F$31,5,0),0)</f>
        <v>195</v>
      </c>
      <c r="L325" s="10">
        <f>Customers!L324+IFERROR(VLOOKUP(L$4,Switching!$B$35:$F$44,5,0),0)-IFERROR(VLOOKUP(L$4,Switching!$B$23:$F$31,5,0),0)</f>
        <v>4560</v>
      </c>
      <c r="M325" s="10">
        <f>Customers!M324+IFERROR(VLOOKUP(M$4,Switching!$B$35:$F$44,5,0),0)-IFERROR(VLOOKUP(M$4,Switching!$B$23:$F$31,5,0),0)</f>
        <v>216</v>
      </c>
      <c r="N325" s="10">
        <f>Customers!N324+IFERROR(VLOOKUP(N$4,Switching!$B$35:$F$44,5,0),0)-IFERROR(VLOOKUP(N$4,Switching!$B$23:$F$31,5,0),0)</f>
        <v>524</v>
      </c>
      <c r="O325" s="10">
        <f>Customers!O324+IFERROR(VLOOKUP(O$4,Switching!$B$35:$F$44,5,0),0)-IFERROR(VLOOKUP(O$4,Switching!$B$23:$F$31,5,0),0)</f>
        <v>52</v>
      </c>
      <c r="P325" s="10">
        <f>Customers!P324+IFERROR(VLOOKUP(P$4,Switching!$B$35:$F$44,5,0),0)-IFERROR(VLOOKUP(P$4,Switching!$B$23:$F$31,5,0),0)</f>
        <v>747</v>
      </c>
      <c r="Q325" s="10">
        <f>Customers!Q324+IFERROR(VLOOKUP(Q$4,Switching!$B$35:$F$44,5,0),0)-IFERROR(VLOOKUP(Q$4,Switching!$B$23:$F$31,5,0),0)</f>
        <v>1</v>
      </c>
      <c r="R325" s="10">
        <f>Customers!R324+IFERROR(VLOOKUP(R$4,Switching!$B$35:$F$44,5,0),0)-IFERROR(VLOOKUP(R$4,Switching!$B$23:$F$31,5,0),0)</f>
        <v>6</v>
      </c>
      <c r="S325" s="10">
        <f>Customers!S324+IFERROR(VLOOKUP(S$4,Switching!$B$35:$F$44,5,0),0)-IFERROR(VLOOKUP(S$4,Switching!$B$23:$F$31,5,0),0)</f>
        <v>5</v>
      </c>
      <c r="T325" s="10">
        <f t="shared" si="20"/>
        <v>12</v>
      </c>
      <c r="U325" s="10">
        <f>Customers!U324+IFERROR(VLOOKUP(U$4,Switching!$B$35:$F$44,5,0),0)-IFERROR(VLOOKUP(U$4,Switching!$B$23:$F$31,5,0),0)</f>
        <v>32</v>
      </c>
      <c r="V325" s="10">
        <f>Customers!V324+IFERROR(VLOOKUP(V$4,Switching!$B$35:$F$44,5,0),0)-IFERROR(VLOOKUP(V$4,Switching!$B$23:$F$31,5,0),0)</f>
        <v>1</v>
      </c>
      <c r="W325" s="10">
        <f>Customers!W324+IFERROR(VLOOKUP(W$4,Switching!$B$35:$F$44,5,0),0)-IFERROR(VLOOKUP(W$4,Switching!$B$23:$F$31,5,0),0)</f>
        <v>22595</v>
      </c>
      <c r="X325" s="35">
        <f t="shared" si="21"/>
        <v>5061</v>
      </c>
      <c r="Y325" s="10">
        <f>Customers!Y324+IFERROR(VLOOKUP(Y$4,Switching!$B$35:$F$44,5,0),0)-IFERROR(VLOOKUP(Y$4,Switching!$B$23:$F$31,5,0),0)</f>
        <v>4201</v>
      </c>
      <c r="Z325" s="10">
        <f>Customers!Z324+IFERROR(VLOOKUP(Z$4,Switching!$B$35:$F$44,5,0),0)-IFERROR(VLOOKUP(Z$4,Switching!$B$23:$F$31,5,0),0)</f>
        <v>860</v>
      </c>
      <c r="AA325" s="10">
        <f>Customers!AA324+IFERROR(VLOOKUP(AA$4,Switching!$B$35:$F$44,5,0),0)-IFERROR(VLOOKUP(AA$4,Switching!$B$23:$F$31,5,0),0)</f>
        <v>19</v>
      </c>
      <c r="AB325" s="10">
        <f>Customers!AB324+IFERROR(VLOOKUP(AB$4,Switching!$B$35:$F$44,5,0),0)-IFERROR(VLOOKUP(AB$4,Switching!$B$23:$F$31,5,0),0)</f>
        <v>187</v>
      </c>
      <c r="AC325" s="10">
        <f>Customers!AC324+IFERROR(VLOOKUP(AC$4,Switching!$B$35:$F$44,5,0),0)-IFERROR(VLOOKUP(AC$4,Switching!$B$23:$F$31,5,0),0)</f>
        <v>4</v>
      </c>
      <c r="AD325" s="10">
        <f>Customers!AD324+IFERROR(VLOOKUP(AD$4,Switching!$B$35:$F$44,5,0),0)-IFERROR(VLOOKUP(AD$4,Switching!$B$23:$F$31,5,0),0)</f>
        <v>18</v>
      </c>
      <c r="AE325" s="10">
        <f>Customers!AE324+IFERROR(VLOOKUP(AE$4,Switching!$B$35:$F$44,5,0),0)-IFERROR(VLOOKUP(AE$4,Switching!$B$23:$F$31,5,0),0)</f>
        <v>130</v>
      </c>
      <c r="AF325" s="10">
        <f>Customers!AF324+IFERROR(VLOOKUP(AF$4,Switching!$B$35:$F$44,5,0),0)-IFERROR(VLOOKUP(AF$4,Switching!$B$23:$F$31,5,0),0)</f>
        <v>13</v>
      </c>
      <c r="AG325" s="10">
        <f>Customers!AG324+IFERROR(VLOOKUP(AG$4,Switching!$B$35:$F$44,5,0),0)-IFERROR(VLOOKUP(AG$4,Switching!$B$23:$F$31,5,0),0)</f>
        <v>12</v>
      </c>
      <c r="AH325" s="10">
        <f>Customers!AH324+IFERROR(VLOOKUP(AH$4,Switching!$B$35:$F$44,5,0),0)-IFERROR(VLOOKUP(AH$4,Switching!$B$23:$F$31,5,0),0)</f>
        <v>412888</v>
      </c>
      <c r="AI325" s="35">
        <f t="shared" si="22"/>
        <v>49723</v>
      </c>
      <c r="AJ325" s="10">
        <f>Customers!AJ324+IFERROR(VLOOKUP(AJ$4,Switching!$B$35:$F$44,5,0),0)-IFERROR(VLOOKUP(AJ$4,Switching!$B$23:$F$31,5,0),0)</f>
        <v>31457.710043038373</v>
      </c>
      <c r="AK325" s="10">
        <f>Customers!AK324+IFERROR(VLOOKUP(AK$4,Switching!$B$35:$F$44,5,0),0)-IFERROR(VLOOKUP(AK$4,Switching!$B$23:$F$31,5,0),0)</f>
        <v>18265.289956961624</v>
      </c>
      <c r="AL325" s="10">
        <f>Customers!AL324+IFERROR(VLOOKUP(AL$4,Switching!$B$35:$F$44,5,0),0)-IFERROR(VLOOKUP(AL$4,Switching!$B$23:$F$31,5,0),0)</f>
        <v>52</v>
      </c>
      <c r="AM325" s="10">
        <f>Customers!AM324+IFERROR(VLOOKUP(AM$4,Switching!$B$35:$F$44,5,0),0)-IFERROR(VLOOKUP(AM$4,Switching!$B$23:$F$31,5,0),0)</f>
        <v>2603</v>
      </c>
      <c r="AN325" s="10">
        <f>Customers!AN324+IFERROR(VLOOKUP(AN$4,Switching!$B$35:$F$44,5,0),0)-IFERROR(VLOOKUP(AN$4,Switching!$B$23:$F$31,5,0),0)</f>
        <v>48</v>
      </c>
      <c r="AO325" s="10">
        <f>Customers!AO324+IFERROR(VLOOKUP(AO$4,Switching!$B$35:$F$44,5,0),0)-IFERROR(VLOOKUP(AO$4,Switching!$B$23:$F$31,5,0),0)</f>
        <v>233</v>
      </c>
      <c r="AP325" s="10">
        <f>Customers!AP324+IFERROR(VLOOKUP(AP$4,Switching!$B$35:$F$44,5,0),0)-IFERROR(VLOOKUP(AP$4,Switching!$B$23:$F$31,5,0),0)</f>
        <v>21</v>
      </c>
      <c r="AQ325" s="10">
        <f>Customers!AQ324+IFERROR(VLOOKUP(AQ$4,Switching!$B$35:$F$44,5,0),0)-IFERROR(VLOOKUP(AQ$4,Switching!$B$23:$F$31,5,0),0)</f>
        <v>208</v>
      </c>
      <c r="AR325" s="10">
        <f>Customers!AR324+IFERROR(VLOOKUP(AR$4,Switching!$B$35:$F$44,5,0),0)-IFERROR(VLOOKUP(AR$4,Switching!$B$23:$F$31,5,0),0)</f>
        <v>74</v>
      </c>
      <c r="AS325" s="10">
        <f>Customers!AS324+IFERROR(VLOOKUP(AS$4,Switching!$B$35:$F$44,5,0),0)-IFERROR(VLOOKUP(AS$4,Switching!$B$23:$F$31,5,0),0)</f>
        <v>100</v>
      </c>
      <c r="AT325" s="10">
        <f>Customers!AT324+IFERROR(VLOOKUP(AT$4,Switching!$B$35:$F$44,5,0),0)-IFERROR(VLOOKUP(AT$4,Switching!$B$23:$F$31,5,0),0)</f>
        <v>156</v>
      </c>
      <c r="AU325" s="10">
        <f>Customers!AU324+IFERROR(VLOOKUP(AU$4,Switching!$B$35:$F$44,5,0),0)-IFERROR(VLOOKUP(AU$4,Switching!$B$23:$F$31,5,0),0)</f>
        <v>12</v>
      </c>
      <c r="AV325" s="10">
        <f>Customers!AV324+IFERROR(VLOOKUP(AV$4,Switching!$B$35:$F$44,5,0),0)-IFERROR(VLOOKUP(AV$4,Switching!$B$23:$F$31,5,0),0)</f>
        <v>905</v>
      </c>
      <c r="AW325" s="10">
        <f>Customers!AW324+IFERROR(VLOOKUP(AW$4,Switching!$B$35:$F$44,5,0),0)-IFERROR(VLOOKUP(AW$4,Switching!$B$23:$F$31,5,0),0)</f>
        <v>1</v>
      </c>
      <c r="AX325" s="10">
        <f>Customers!AX324+IFERROR(VLOOKUP(AX$4,Switching!$B$35:$F$44,5,0),0)-IFERROR(VLOOKUP(AX$4,Switching!$B$23:$F$31,5,0),0)</f>
        <v>2</v>
      </c>
    </row>
    <row r="326" spans="1:50" x14ac:dyDescent="0.25">
      <c r="A326" s="19">
        <v>2041</v>
      </c>
      <c r="B326" s="19">
        <v>3</v>
      </c>
      <c r="C326" s="8" t="s">
        <v>801</v>
      </c>
      <c r="D326" s="10">
        <f>Customers!D325+IFERROR(VLOOKUP(D$4,Switching!$B$35:$F$44,5,0),0)-IFERROR(VLOOKUP(D$4,Switching!$B$23:$F$31,5,0),0)</f>
        <v>474844.24628020299</v>
      </c>
      <c r="E326" s="36">
        <f t="shared" si="23"/>
        <v>752</v>
      </c>
      <c r="F326" s="10">
        <f>Customers!F325+IFERROR(VLOOKUP(F$4,Switching!$B$35:$F$44,5,0),0)-IFERROR(VLOOKUP(F$4,Switching!$B$23:$F$31,5,0),0)</f>
        <v>444</v>
      </c>
      <c r="G326" s="10">
        <f>Customers!G325+IFERROR(VLOOKUP(G$4,Switching!$B$35:$F$44,5,0),0)-IFERROR(VLOOKUP(G$4,Switching!$B$23:$F$31,5,0),0)</f>
        <v>308</v>
      </c>
      <c r="H326" s="35">
        <f t="shared" si="24"/>
        <v>85130</v>
      </c>
      <c r="I326" s="10">
        <f>Customers!I325+IFERROR(VLOOKUP(I$4,Switching!$B$35:$F$44,5,0),0)-IFERROR(VLOOKUP(I$4,Switching!$B$23:$F$31,5,0),0)</f>
        <v>65877.118562976306</v>
      </c>
      <c r="J326" s="10">
        <f>Customers!J325+IFERROR(VLOOKUP(J$4,Switching!$B$35:$F$44,5,0),0)-IFERROR(VLOOKUP(J$4,Switching!$B$23:$F$31,5,0),0)</f>
        <v>19252.881437023691</v>
      </c>
      <c r="K326" s="10">
        <f>Customers!K325+IFERROR(VLOOKUP(K$4,Switching!$B$35:$F$44,5,0),0)-IFERROR(VLOOKUP(K$4,Switching!$B$23:$F$31,5,0),0)</f>
        <v>195</v>
      </c>
      <c r="L326" s="10">
        <f>Customers!L325+IFERROR(VLOOKUP(L$4,Switching!$B$35:$F$44,5,0),0)-IFERROR(VLOOKUP(L$4,Switching!$B$23:$F$31,5,0),0)</f>
        <v>4560</v>
      </c>
      <c r="M326" s="10">
        <f>Customers!M325+IFERROR(VLOOKUP(M$4,Switching!$B$35:$F$44,5,0),0)-IFERROR(VLOOKUP(M$4,Switching!$B$23:$F$31,5,0),0)</f>
        <v>216</v>
      </c>
      <c r="N326" s="10">
        <f>Customers!N325+IFERROR(VLOOKUP(N$4,Switching!$B$35:$F$44,5,0),0)-IFERROR(VLOOKUP(N$4,Switching!$B$23:$F$31,5,0),0)</f>
        <v>524</v>
      </c>
      <c r="O326" s="10">
        <f>Customers!O325+IFERROR(VLOOKUP(O$4,Switching!$B$35:$F$44,5,0),0)-IFERROR(VLOOKUP(O$4,Switching!$B$23:$F$31,5,0),0)</f>
        <v>52</v>
      </c>
      <c r="P326" s="10">
        <f>Customers!P325+IFERROR(VLOOKUP(P$4,Switching!$B$35:$F$44,5,0),0)-IFERROR(VLOOKUP(P$4,Switching!$B$23:$F$31,5,0),0)</f>
        <v>747</v>
      </c>
      <c r="Q326" s="10">
        <f>Customers!Q325+IFERROR(VLOOKUP(Q$4,Switching!$B$35:$F$44,5,0),0)-IFERROR(VLOOKUP(Q$4,Switching!$B$23:$F$31,5,0),0)</f>
        <v>1</v>
      </c>
      <c r="R326" s="10">
        <f>Customers!R325+IFERROR(VLOOKUP(R$4,Switching!$B$35:$F$44,5,0),0)-IFERROR(VLOOKUP(R$4,Switching!$B$23:$F$31,5,0),0)</f>
        <v>6</v>
      </c>
      <c r="S326" s="10">
        <f>Customers!S325+IFERROR(VLOOKUP(S$4,Switching!$B$35:$F$44,5,0),0)-IFERROR(VLOOKUP(S$4,Switching!$B$23:$F$31,5,0),0)</f>
        <v>5</v>
      </c>
      <c r="T326" s="10">
        <f t="shared" ref="T326:T371" si="25">S326+R326+Q326</f>
        <v>12</v>
      </c>
      <c r="U326" s="10">
        <f>Customers!U325+IFERROR(VLOOKUP(U$4,Switching!$B$35:$F$44,5,0),0)-IFERROR(VLOOKUP(U$4,Switching!$B$23:$F$31,5,0),0)</f>
        <v>32</v>
      </c>
      <c r="V326" s="10">
        <f>Customers!V325+IFERROR(VLOOKUP(V$4,Switching!$B$35:$F$44,5,0),0)-IFERROR(VLOOKUP(V$4,Switching!$B$23:$F$31,5,0),0)</f>
        <v>1</v>
      </c>
      <c r="W326" s="10">
        <f>Customers!W325+IFERROR(VLOOKUP(W$4,Switching!$B$35:$F$44,5,0),0)-IFERROR(VLOOKUP(W$4,Switching!$B$23:$F$31,5,0),0)</f>
        <v>22599</v>
      </c>
      <c r="X326" s="35">
        <f t="shared" ref="X326:X371" si="26">Y326+Z326</f>
        <v>5063</v>
      </c>
      <c r="Y326" s="10">
        <f>Customers!Y325+IFERROR(VLOOKUP(Y$4,Switching!$B$35:$F$44,5,0),0)-IFERROR(VLOOKUP(Y$4,Switching!$B$23:$F$31,5,0),0)</f>
        <v>4202</v>
      </c>
      <c r="Z326" s="10">
        <f>Customers!Z325+IFERROR(VLOOKUP(Z$4,Switching!$B$35:$F$44,5,0),0)-IFERROR(VLOOKUP(Z$4,Switching!$B$23:$F$31,5,0),0)</f>
        <v>861</v>
      </c>
      <c r="AA326" s="10">
        <f>Customers!AA325+IFERROR(VLOOKUP(AA$4,Switching!$B$35:$F$44,5,0),0)-IFERROR(VLOOKUP(AA$4,Switching!$B$23:$F$31,5,0),0)</f>
        <v>19</v>
      </c>
      <c r="AB326" s="10">
        <f>Customers!AB325+IFERROR(VLOOKUP(AB$4,Switching!$B$35:$F$44,5,0),0)-IFERROR(VLOOKUP(AB$4,Switching!$B$23:$F$31,5,0),0)</f>
        <v>187</v>
      </c>
      <c r="AC326" s="10">
        <f>Customers!AC325+IFERROR(VLOOKUP(AC$4,Switching!$B$35:$F$44,5,0),0)-IFERROR(VLOOKUP(AC$4,Switching!$B$23:$F$31,5,0),0)</f>
        <v>4</v>
      </c>
      <c r="AD326" s="10">
        <f>Customers!AD325+IFERROR(VLOOKUP(AD$4,Switching!$B$35:$F$44,5,0),0)-IFERROR(VLOOKUP(AD$4,Switching!$B$23:$F$31,5,0),0)</f>
        <v>18</v>
      </c>
      <c r="AE326" s="10">
        <f>Customers!AE325+IFERROR(VLOOKUP(AE$4,Switching!$B$35:$F$44,5,0),0)-IFERROR(VLOOKUP(AE$4,Switching!$B$23:$F$31,5,0),0)</f>
        <v>133</v>
      </c>
      <c r="AF326" s="10">
        <f>Customers!AF325+IFERROR(VLOOKUP(AF$4,Switching!$B$35:$F$44,5,0),0)-IFERROR(VLOOKUP(AF$4,Switching!$B$23:$F$31,5,0),0)</f>
        <v>13</v>
      </c>
      <c r="AG326" s="10">
        <f>Customers!AG325+IFERROR(VLOOKUP(AG$4,Switching!$B$35:$F$44,5,0),0)-IFERROR(VLOOKUP(AG$4,Switching!$B$23:$F$31,5,0),0)</f>
        <v>12</v>
      </c>
      <c r="AH326" s="10">
        <f>Customers!AH325+IFERROR(VLOOKUP(AH$4,Switching!$B$35:$F$44,5,0),0)-IFERROR(VLOOKUP(AH$4,Switching!$B$23:$F$31,5,0),0)</f>
        <v>413019</v>
      </c>
      <c r="AI326" s="35">
        <f t="shared" ref="AI326:AI371" si="27">AJ326+AK326</f>
        <v>49740</v>
      </c>
      <c r="AJ326" s="10">
        <f>Customers!AJ325+IFERROR(VLOOKUP(AJ$4,Switching!$B$35:$F$44,5,0),0)-IFERROR(VLOOKUP(AJ$4,Switching!$B$23:$F$31,5,0),0)</f>
        <v>31468.465715766462</v>
      </c>
      <c r="AK326" s="10">
        <f>Customers!AK325+IFERROR(VLOOKUP(AK$4,Switching!$B$35:$F$44,5,0),0)-IFERROR(VLOOKUP(AK$4,Switching!$B$23:$F$31,5,0),0)</f>
        <v>18271.534284233534</v>
      </c>
      <c r="AL326" s="10">
        <f>Customers!AL325+IFERROR(VLOOKUP(AL$4,Switching!$B$35:$F$44,5,0),0)-IFERROR(VLOOKUP(AL$4,Switching!$B$23:$F$31,5,0),0)</f>
        <v>52</v>
      </c>
      <c r="AM326" s="10">
        <f>Customers!AM325+IFERROR(VLOOKUP(AM$4,Switching!$B$35:$F$44,5,0),0)-IFERROR(VLOOKUP(AM$4,Switching!$B$23:$F$31,5,0),0)</f>
        <v>2603</v>
      </c>
      <c r="AN326" s="10">
        <f>Customers!AN325+IFERROR(VLOOKUP(AN$4,Switching!$B$35:$F$44,5,0),0)-IFERROR(VLOOKUP(AN$4,Switching!$B$23:$F$31,5,0),0)</f>
        <v>48</v>
      </c>
      <c r="AO326" s="10">
        <f>Customers!AO325+IFERROR(VLOOKUP(AO$4,Switching!$B$35:$F$44,5,0),0)-IFERROR(VLOOKUP(AO$4,Switching!$B$23:$F$31,5,0),0)</f>
        <v>233</v>
      </c>
      <c r="AP326" s="10">
        <f>Customers!AP325+IFERROR(VLOOKUP(AP$4,Switching!$B$35:$F$44,5,0),0)-IFERROR(VLOOKUP(AP$4,Switching!$B$23:$F$31,5,0),0)</f>
        <v>21</v>
      </c>
      <c r="AQ326" s="10">
        <f>Customers!AQ325+IFERROR(VLOOKUP(AQ$4,Switching!$B$35:$F$44,5,0),0)-IFERROR(VLOOKUP(AQ$4,Switching!$B$23:$F$31,5,0),0)</f>
        <v>208</v>
      </c>
      <c r="AR326" s="10">
        <f>Customers!AR325+IFERROR(VLOOKUP(AR$4,Switching!$B$35:$F$44,5,0),0)-IFERROR(VLOOKUP(AR$4,Switching!$B$23:$F$31,5,0),0)</f>
        <v>74</v>
      </c>
      <c r="AS326" s="10">
        <f>Customers!AS325+IFERROR(VLOOKUP(AS$4,Switching!$B$35:$F$44,5,0),0)-IFERROR(VLOOKUP(AS$4,Switching!$B$23:$F$31,5,0),0)</f>
        <v>100</v>
      </c>
      <c r="AT326" s="10">
        <f>Customers!AT325+IFERROR(VLOOKUP(AT$4,Switching!$B$35:$F$44,5,0),0)-IFERROR(VLOOKUP(AT$4,Switching!$B$23:$F$31,5,0),0)</f>
        <v>156</v>
      </c>
      <c r="AU326" s="10">
        <f>Customers!AU325+IFERROR(VLOOKUP(AU$4,Switching!$B$35:$F$44,5,0),0)-IFERROR(VLOOKUP(AU$4,Switching!$B$23:$F$31,5,0),0)</f>
        <v>12</v>
      </c>
      <c r="AV326" s="10">
        <f>Customers!AV325+IFERROR(VLOOKUP(AV$4,Switching!$B$35:$F$44,5,0),0)-IFERROR(VLOOKUP(AV$4,Switching!$B$23:$F$31,5,0),0)</f>
        <v>905</v>
      </c>
      <c r="AW326" s="10">
        <f>Customers!AW325+IFERROR(VLOOKUP(AW$4,Switching!$B$35:$F$44,5,0),0)-IFERROR(VLOOKUP(AW$4,Switching!$B$23:$F$31,5,0),0)</f>
        <v>1</v>
      </c>
      <c r="AX326" s="10">
        <f>Customers!AX325+IFERROR(VLOOKUP(AX$4,Switching!$B$35:$F$44,5,0),0)-IFERROR(VLOOKUP(AX$4,Switching!$B$23:$F$31,5,0),0)</f>
        <v>2</v>
      </c>
    </row>
    <row r="327" spans="1:50" x14ac:dyDescent="0.25">
      <c r="A327" s="19">
        <v>2041</v>
      </c>
      <c r="B327" s="19">
        <v>4</v>
      </c>
      <c r="C327" s="8" t="s">
        <v>802</v>
      </c>
      <c r="D327" s="10">
        <f>Customers!D326+IFERROR(VLOOKUP(D$4,Switching!$B$35:$F$44,5,0),0)-IFERROR(VLOOKUP(D$4,Switching!$B$23:$F$31,5,0),0)</f>
        <v>474951.49791065598</v>
      </c>
      <c r="E327" s="36">
        <f t="shared" ref="E327:E371" si="28">F327+G327</f>
        <v>729</v>
      </c>
      <c r="F327" s="10">
        <f>Customers!F326+IFERROR(VLOOKUP(F$4,Switching!$B$35:$F$44,5,0),0)-IFERROR(VLOOKUP(F$4,Switching!$B$23:$F$31,5,0),0)</f>
        <v>430</v>
      </c>
      <c r="G327" s="10">
        <f>Customers!G326+IFERROR(VLOOKUP(G$4,Switching!$B$35:$F$44,5,0),0)-IFERROR(VLOOKUP(G$4,Switching!$B$23:$F$31,5,0),0)</f>
        <v>299</v>
      </c>
      <c r="H327" s="35">
        <f t="shared" ref="H327:H371" si="29">I327+J327</f>
        <v>85140</v>
      </c>
      <c r="I327" s="10">
        <f>Customers!I326+IFERROR(VLOOKUP(I$4,Switching!$B$35:$F$44,5,0),0)-IFERROR(VLOOKUP(I$4,Switching!$B$23:$F$31,5,0),0)</f>
        <v>65884.866974264078</v>
      </c>
      <c r="J327" s="10">
        <f>Customers!J326+IFERROR(VLOOKUP(J$4,Switching!$B$35:$F$44,5,0),0)-IFERROR(VLOOKUP(J$4,Switching!$B$23:$F$31,5,0),0)</f>
        <v>19255.133025735922</v>
      </c>
      <c r="K327" s="10">
        <f>Customers!K326+IFERROR(VLOOKUP(K$4,Switching!$B$35:$F$44,5,0),0)-IFERROR(VLOOKUP(K$4,Switching!$B$23:$F$31,5,0),0)</f>
        <v>195</v>
      </c>
      <c r="L327" s="10">
        <f>Customers!L326+IFERROR(VLOOKUP(L$4,Switching!$B$35:$F$44,5,0),0)-IFERROR(VLOOKUP(L$4,Switching!$B$23:$F$31,5,0),0)</f>
        <v>4560</v>
      </c>
      <c r="M327" s="10">
        <f>Customers!M326+IFERROR(VLOOKUP(M$4,Switching!$B$35:$F$44,5,0),0)-IFERROR(VLOOKUP(M$4,Switching!$B$23:$F$31,5,0),0)</f>
        <v>216</v>
      </c>
      <c r="N327" s="10">
        <f>Customers!N326+IFERROR(VLOOKUP(N$4,Switching!$B$35:$F$44,5,0),0)-IFERROR(VLOOKUP(N$4,Switching!$B$23:$F$31,5,0),0)</f>
        <v>524</v>
      </c>
      <c r="O327" s="10">
        <f>Customers!O326+IFERROR(VLOOKUP(O$4,Switching!$B$35:$F$44,5,0),0)-IFERROR(VLOOKUP(O$4,Switching!$B$23:$F$31,5,0),0)</f>
        <v>52</v>
      </c>
      <c r="P327" s="10">
        <f>Customers!P326+IFERROR(VLOOKUP(P$4,Switching!$B$35:$F$44,5,0),0)-IFERROR(VLOOKUP(P$4,Switching!$B$23:$F$31,5,0),0)</f>
        <v>747</v>
      </c>
      <c r="Q327" s="10">
        <f>Customers!Q326+IFERROR(VLOOKUP(Q$4,Switching!$B$35:$F$44,5,0),0)-IFERROR(VLOOKUP(Q$4,Switching!$B$23:$F$31,5,0),0)</f>
        <v>1</v>
      </c>
      <c r="R327" s="10">
        <f>Customers!R326+IFERROR(VLOOKUP(R$4,Switching!$B$35:$F$44,5,0),0)-IFERROR(VLOOKUP(R$4,Switching!$B$23:$F$31,5,0),0)</f>
        <v>6</v>
      </c>
      <c r="S327" s="10">
        <f>Customers!S326+IFERROR(VLOOKUP(S$4,Switching!$B$35:$F$44,5,0),0)-IFERROR(VLOOKUP(S$4,Switching!$B$23:$F$31,5,0),0)</f>
        <v>5</v>
      </c>
      <c r="T327" s="10">
        <f t="shared" si="25"/>
        <v>12</v>
      </c>
      <c r="U327" s="10">
        <f>Customers!U326+IFERROR(VLOOKUP(U$4,Switching!$B$35:$F$44,5,0),0)-IFERROR(VLOOKUP(U$4,Switching!$B$23:$F$31,5,0),0)</f>
        <v>32</v>
      </c>
      <c r="V327" s="10">
        <f>Customers!V326+IFERROR(VLOOKUP(V$4,Switching!$B$35:$F$44,5,0),0)-IFERROR(VLOOKUP(V$4,Switching!$B$23:$F$31,5,0),0)</f>
        <v>1</v>
      </c>
      <c r="W327" s="10">
        <f>Customers!W326+IFERROR(VLOOKUP(W$4,Switching!$B$35:$F$44,5,0),0)-IFERROR(VLOOKUP(W$4,Switching!$B$23:$F$31,5,0),0)</f>
        <v>22572</v>
      </c>
      <c r="X327" s="35">
        <f t="shared" si="26"/>
        <v>5065</v>
      </c>
      <c r="Y327" s="10">
        <f>Customers!Y326+IFERROR(VLOOKUP(Y$4,Switching!$B$35:$F$44,5,0),0)-IFERROR(VLOOKUP(Y$4,Switching!$B$23:$F$31,5,0),0)</f>
        <v>4204</v>
      </c>
      <c r="Z327" s="10">
        <f>Customers!Z326+IFERROR(VLOOKUP(Z$4,Switching!$B$35:$F$44,5,0),0)-IFERROR(VLOOKUP(Z$4,Switching!$B$23:$F$31,5,0),0)</f>
        <v>861</v>
      </c>
      <c r="AA327" s="10">
        <f>Customers!AA326+IFERROR(VLOOKUP(AA$4,Switching!$B$35:$F$44,5,0),0)-IFERROR(VLOOKUP(AA$4,Switching!$B$23:$F$31,5,0),0)</f>
        <v>19</v>
      </c>
      <c r="AB327" s="10">
        <f>Customers!AB326+IFERROR(VLOOKUP(AB$4,Switching!$B$35:$F$44,5,0),0)-IFERROR(VLOOKUP(AB$4,Switching!$B$23:$F$31,5,0),0)</f>
        <v>187</v>
      </c>
      <c r="AC327" s="10">
        <f>Customers!AC326+IFERROR(VLOOKUP(AC$4,Switching!$B$35:$F$44,5,0),0)-IFERROR(VLOOKUP(AC$4,Switching!$B$23:$F$31,5,0),0)</f>
        <v>4</v>
      </c>
      <c r="AD327" s="10">
        <f>Customers!AD326+IFERROR(VLOOKUP(AD$4,Switching!$B$35:$F$44,5,0),0)-IFERROR(VLOOKUP(AD$4,Switching!$B$23:$F$31,5,0),0)</f>
        <v>18</v>
      </c>
      <c r="AE327" s="10">
        <f>Customers!AE326+IFERROR(VLOOKUP(AE$4,Switching!$B$35:$F$44,5,0),0)-IFERROR(VLOOKUP(AE$4,Switching!$B$23:$F$31,5,0),0)</f>
        <v>132</v>
      </c>
      <c r="AF327" s="10">
        <f>Customers!AF326+IFERROR(VLOOKUP(AF$4,Switching!$B$35:$F$44,5,0),0)-IFERROR(VLOOKUP(AF$4,Switching!$B$23:$F$31,5,0),0)</f>
        <v>13</v>
      </c>
      <c r="AG327" s="10">
        <f>Customers!AG326+IFERROR(VLOOKUP(AG$4,Switching!$B$35:$F$44,5,0),0)-IFERROR(VLOOKUP(AG$4,Switching!$B$23:$F$31,5,0),0)</f>
        <v>12</v>
      </c>
      <c r="AH327" s="10">
        <f>Customers!AH326+IFERROR(VLOOKUP(AH$4,Switching!$B$35:$F$44,5,0),0)-IFERROR(VLOOKUP(AH$4,Switching!$B$23:$F$31,5,0),0)</f>
        <v>413150</v>
      </c>
      <c r="AI327" s="35">
        <f t="shared" si="27"/>
        <v>49757</v>
      </c>
      <c r="AJ327" s="10">
        <f>Customers!AJ326+IFERROR(VLOOKUP(AJ$4,Switching!$B$35:$F$44,5,0),0)-IFERROR(VLOOKUP(AJ$4,Switching!$B$23:$F$31,5,0),0)</f>
        <v>31479.221388494556</v>
      </c>
      <c r="AK327" s="10">
        <f>Customers!AK326+IFERROR(VLOOKUP(AK$4,Switching!$B$35:$F$44,5,0),0)-IFERROR(VLOOKUP(AK$4,Switching!$B$23:$F$31,5,0),0)</f>
        <v>18277.77861150544</v>
      </c>
      <c r="AL327" s="10">
        <f>Customers!AL326+IFERROR(VLOOKUP(AL$4,Switching!$B$35:$F$44,5,0),0)-IFERROR(VLOOKUP(AL$4,Switching!$B$23:$F$31,5,0),0)</f>
        <v>52</v>
      </c>
      <c r="AM327" s="10">
        <f>Customers!AM326+IFERROR(VLOOKUP(AM$4,Switching!$B$35:$F$44,5,0),0)-IFERROR(VLOOKUP(AM$4,Switching!$B$23:$F$31,5,0),0)</f>
        <v>2603</v>
      </c>
      <c r="AN327" s="10">
        <f>Customers!AN326+IFERROR(VLOOKUP(AN$4,Switching!$B$35:$F$44,5,0),0)-IFERROR(VLOOKUP(AN$4,Switching!$B$23:$F$31,5,0),0)</f>
        <v>48</v>
      </c>
      <c r="AO327" s="10">
        <f>Customers!AO326+IFERROR(VLOOKUP(AO$4,Switching!$B$35:$F$44,5,0),0)-IFERROR(VLOOKUP(AO$4,Switching!$B$23:$F$31,5,0),0)</f>
        <v>233</v>
      </c>
      <c r="AP327" s="10">
        <f>Customers!AP326+IFERROR(VLOOKUP(AP$4,Switching!$B$35:$F$44,5,0),0)-IFERROR(VLOOKUP(AP$4,Switching!$B$23:$F$31,5,0),0)</f>
        <v>21</v>
      </c>
      <c r="AQ327" s="10">
        <f>Customers!AQ326+IFERROR(VLOOKUP(AQ$4,Switching!$B$35:$F$44,5,0),0)-IFERROR(VLOOKUP(AQ$4,Switching!$B$23:$F$31,5,0),0)</f>
        <v>208</v>
      </c>
      <c r="AR327" s="10">
        <f>Customers!AR326+IFERROR(VLOOKUP(AR$4,Switching!$B$35:$F$44,5,0),0)-IFERROR(VLOOKUP(AR$4,Switching!$B$23:$F$31,5,0),0)</f>
        <v>74</v>
      </c>
      <c r="AS327" s="10">
        <f>Customers!AS326+IFERROR(VLOOKUP(AS$4,Switching!$B$35:$F$44,5,0),0)-IFERROR(VLOOKUP(AS$4,Switching!$B$23:$F$31,5,0),0)</f>
        <v>100</v>
      </c>
      <c r="AT327" s="10">
        <f>Customers!AT326+IFERROR(VLOOKUP(AT$4,Switching!$B$35:$F$44,5,0),0)-IFERROR(VLOOKUP(AT$4,Switching!$B$23:$F$31,5,0),0)</f>
        <v>156</v>
      </c>
      <c r="AU327" s="10">
        <f>Customers!AU326+IFERROR(VLOOKUP(AU$4,Switching!$B$35:$F$44,5,0),0)-IFERROR(VLOOKUP(AU$4,Switching!$B$23:$F$31,5,0),0)</f>
        <v>12</v>
      </c>
      <c r="AV327" s="10">
        <f>Customers!AV326+IFERROR(VLOOKUP(AV$4,Switching!$B$35:$F$44,5,0),0)-IFERROR(VLOOKUP(AV$4,Switching!$B$23:$F$31,5,0),0)</f>
        <v>905</v>
      </c>
      <c r="AW327" s="10">
        <f>Customers!AW326+IFERROR(VLOOKUP(AW$4,Switching!$B$35:$F$44,5,0),0)-IFERROR(VLOOKUP(AW$4,Switching!$B$23:$F$31,5,0),0)</f>
        <v>1</v>
      </c>
      <c r="AX327" s="10">
        <f>Customers!AX326+IFERROR(VLOOKUP(AX$4,Switching!$B$35:$F$44,5,0),0)-IFERROR(VLOOKUP(AX$4,Switching!$B$23:$F$31,5,0),0)</f>
        <v>2</v>
      </c>
    </row>
    <row r="328" spans="1:50" x14ac:dyDescent="0.25">
      <c r="A328" s="19">
        <v>2041</v>
      </c>
      <c r="B328" s="19">
        <v>5</v>
      </c>
      <c r="C328" s="8" t="s">
        <v>803</v>
      </c>
      <c r="D328" s="10">
        <f>Customers!D327+IFERROR(VLOOKUP(D$4,Switching!$B$35:$F$44,5,0),0)-IFERROR(VLOOKUP(D$4,Switching!$B$23:$F$31,5,0),0)</f>
        <v>475058.74967779103</v>
      </c>
      <c r="E328" s="36">
        <f t="shared" si="28"/>
        <v>777</v>
      </c>
      <c r="F328" s="10">
        <f>Customers!F327+IFERROR(VLOOKUP(F$4,Switching!$B$35:$F$44,5,0),0)-IFERROR(VLOOKUP(F$4,Switching!$B$23:$F$31,5,0),0)</f>
        <v>458</v>
      </c>
      <c r="G328" s="10">
        <f>Customers!G327+IFERROR(VLOOKUP(G$4,Switching!$B$35:$F$44,5,0),0)-IFERROR(VLOOKUP(G$4,Switching!$B$23:$F$31,5,0),0)</f>
        <v>319</v>
      </c>
      <c r="H328" s="35">
        <f t="shared" si="29"/>
        <v>85150</v>
      </c>
      <c r="I328" s="10">
        <f>Customers!I327+IFERROR(VLOOKUP(I$4,Switching!$B$35:$F$44,5,0),0)-IFERROR(VLOOKUP(I$4,Switching!$B$23:$F$31,5,0),0)</f>
        <v>65892.61538555185</v>
      </c>
      <c r="J328" s="10">
        <f>Customers!J327+IFERROR(VLOOKUP(J$4,Switching!$B$35:$F$44,5,0),0)-IFERROR(VLOOKUP(J$4,Switching!$B$23:$F$31,5,0),0)</f>
        <v>19257.38461444815</v>
      </c>
      <c r="K328" s="10">
        <f>Customers!K327+IFERROR(VLOOKUP(K$4,Switching!$B$35:$F$44,5,0),0)-IFERROR(VLOOKUP(K$4,Switching!$B$23:$F$31,5,0),0)</f>
        <v>195</v>
      </c>
      <c r="L328" s="10">
        <f>Customers!L327+IFERROR(VLOOKUP(L$4,Switching!$B$35:$F$44,5,0),0)-IFERROR(VLOOKUP(L$4,Switching!$B$23:$F$31,5,0),0)</f>
        <v>4560</v>
      </c>
      <c r="M328" s="10">
        <f>Customers!M327+IFERROR(VLOOKUP(M$4,Switching!$B$35:$F$44,5,0),0)-IFERROR(VLOOKUP(M$4,Switching!$B$23:$F$31,5,0),0)</f>
        <v>216</v>
      </c>
      <c r="N328" s="10">
        <f>Customers!N327+IFERROR(VLOOKUP(N$4,Switching!$B$35:$F$44,5,0),0)-IFERROR(VLOOKUP(N$4,Switching!$B$23:$F$31,5,0),0)</f>
        <v>524</v>
      </c>
      <c r="O328" s="10">
        <f>Customers!O327+IFERROR(VLOOKUP(O$4,Switching!$B$35:$F$44,5,0),0)-IFERROR(VLOOKUP(O$4,Switching!$B$23:$F$31,5,0),0)</f>
        <v>52</v>
      </c>
      <c r="P328" s="10">
        <f>Customers!P327+IFERROR(VLOOKUP(P$4,Switching!$B$35:$F$44,5,0),0)-IFERROR(VLOOKUP(P$4,Switching!$B$23:$F$31,5,0),0)</f>
        <v>747</v>
      </c>
      <c r="Q328" s="10">
        <f>Customers!Q327+IFERROR(VLOOKUP(Q$4,Switching!$B$35:$F$44,5,0),0)-IFERROR(VLOOKUP(Q$4,Switching!$B$23:$F$31,5,0),0)</f>
        <v>1</v>
      </c>
      <c r="R328" s="10">
        <f>Customers!R327+IFERROR(VLOOKUP(R$4,Switching!$B$35:$F$44,5,0),0)-IFERROR(VLOOKUP(R$4,Switching!$B$23:$F$31,5,0),0)</f>
        <v>6</v>
      </c>
      <c r="S328" s="10">
        <f>Customers!S327+IFERROR(VLOOKUP(S$4,Switching!$B$35:$F$44,5,0),0)-IFERROR(VLOOKUP(S$4,Switching!$B$23:$F$31,5,0),0)</f>
        <v>5</v>
      </c>
      <c r="T328" s="10">
        <f t="shared" si="25"/>
        <v>12</v>
      </c>
      <c r="U328" s="10">
        <f>Customers!U327+IFERROR(VLOOKUP(U$4,Switching!$B$35:$F$44,5,0),0)-IFERROR(VLOOKUP(U$4,Switching!$B$23:$F$31,5,0),0)</f>
        <v>32</v>
      </c>
      <c r="V328" s="10">
        <f>Customers!V327+IFERROR(VLOOKUP(V$4,Switching!$B$35:$F$44,5,0),0)-IFERROR(VLOOKUP(V$4,Switching!$B$23:$F$31,5,0),0)</f>
        <v>1</v>
      </c>
      <c r="W328" s="10">
        <f>Customers!W327+IFERROR(VLOOKUP(W$4,Switching!$B$35:$F$44,5,0),0)-IFERROR(VLOOKUP(W$4,Switching!$B$23:$F$31,5,0),0)</f>
        <v>22576</v>
      </c>
      <c r="X328" s="35">
        <f t="shared" si="26"/>
        <v>5067</v>
      </c>
      <c r="Y328" s="10">
        <f>Customers!Y327+IFERROR(VLOOKUP(Y$4,Switching!$B$35:$F$44,5,0),0)-IFERROR(VLOOKUP(Y$4,Switching!$B$23:$F$31,5,0),0)</f>
        <v>4206</v>
      </c>
      <c r="Z328" s="10">
        <f>Customers!Z327+IFERROR(VLOOKUP(Z$4,Switching!$B$35:$F$44,5,0),0)-IFERROR(VLOOKUP(Z$4,Switching!$B$23:$F$31,5,0),0)</f>
        <v>861</v>
      </c>
      <c r="AA328" s="10">
        <f>Customers!AA327+IFERROR(VLOOKUP(AA$4,Switching!$B$35:$F$44,5,0),0)-IFERROR(VLOOKUP(AA$4,Switching!$B$23:$F$31,5,0),0)</f>
        <v>19</v>
      </c>
      <c r="AB328" s="10">
        <f>Customers!AB327+IFERROR(VLOOKUP(AB$4,Switching!$B$35:$F$44,5,0),0)-IFERROR(VLOOKUP(AB$4,Switching!$B$23:$F$31,5,0),0)</f>
        <v>187</v>
      </c>
      <c r="AC328" s="10">
        <f>Customers!AC327+IFERROR(VLOOKUP(AC$4,Switching!$B$35:$F$44,5,0),0)-IFERROR(VLOOKUP(AC$4,Switching!$B$23:$F$31,5,0),0)</f>
        <v>4</v>
      </c>
      <c r="AD328" s="10">
        <f>Customers!AD327+IFERROR(VLOOKUP(AD$4,Switching!$B$35:$F$44,5,0),0)-IFERROR(VLOOKUP(AD$4,Switching!$B$23:$F$31,5,0),0)</f>
        <v>18</v>
      </c>
      <c r="AE328" s="10">
        <f>Customers!AE327+IFERROR(VLOOKUP(AE$4,Switching!$B$35:$F$44,5,0),0)-IFERROR(VLOOKUP(AE$4,Switching!$B$23:$F$31,5,0),0)</f>
        <v>128</v>
      </c>
      <c r="AF328" s="10">
        <f>Customers!AF327+IFERROR(VLOOKUP(AF$4,Switching!$B$35:$F$44,5,0),0)-IFERROR(VLOOKUP(AF$4,Switching!$B$23:$F$31,5,0),0)</f>
        <v>13</v>
      </c>
      <c r="AG328" s="10">
        <f>Customers!AG327+IFERROR(VLOOKUP(AG$4,Switching!$B$35:$F$44,5,0),0)-IFERROR(VLOOKUP(AG$4,Switching!$B$23:$F$31,5,0),0)</f>
        <v>12</v>
      </c>
      <c r="AH328" s="10">
        <f>Customers!AH327+IFERROR(VLOOKUP(AH$4,Switching!$B$35:$F$44,5,0),0)-IFERROR(VLOOKUP(AH$4,Switching!$B$23:$F$31,5,0),0)</f>
        <v>413282</v>
      </c>
      <c r="AI328" s="35">
        <f t="shared" si="27"/>
        <v>49774</v>
      </c>
      <c r="AJ328" s="10">
        <f>Customers!AJ327+IFERROR(VLOOKUP(AJ$4,Switching!$B$35:$F$44,5,0),0)-IFERROR(VLOOKUP(AJ$4,Switching!$B$23:$F$31,5,0),0)</f>
        <v>31489.977061222649</v>
      </c>
      <c r="AK328" s="10">
        <f>Customers!AK327+IFERROR(VLOOKUP(AK$4,Switching!$B$35:$F$44,5,0),0)-IFERROR(VLOOKUP(AK$4,Switching!$B$23:$F$31,5,0),0)</f>
        <v>18284.022938777351</v>
      </c>
      <c r="AL328" s="10">
        <f>Customers!AL327+IFERROR(VLOOKUP(AL$4,Switching!$B$35:$F$44,5,0),0)-IFERROR(VLOOKUP(AL$4,Switching!$B$23:$F$31,5,0),0)</f>
        <v>52</v>
      </c>
      <c r="AM328" s="10">
        <f>Customers!AM327+IFERROR(VLOOKUP(AM$4,Switching!$B$35:$F$44,5,0),0)-IFERROR(VLOOKUP(AM$4,Switching!$B$23:$F$31,5,0),0)</f>
        <v>2603</v>
      </c>
      <c r="AN328" s="10">
        <f>Customers!AN327+IFERROR(VLOOKUP(AN$4,Switching!$B$35:$F$44,5,0),0)-IFERROR(VLOOKUP(AN$4,Switching!$B$23:$F$31,5,0),0)</f>
        <v>48</v>
      </c>
      <c r="AO328" s="10">
        <f>Customers!AO327+IFERROR(VLOOKUP(AO$4,Switching!$B$35:$F$44,5,0),0)-IFERROR(VLOOKUP(AO$4,Switching!$B$23:$F$31,5,0),0)</f>
        <v>233</v>
      </c>
      <c r="AP328" s="10">
        <f>Customers!AP327+IFERROR(VLOOKUP(AP$4,Switching!$B$35:$F$44,5,0),0)-IFERROR(VLOOKUP(AP$4,Switching!$B$23:$F$31,5,0),0)</f>
        <v>21</v>
      </c>
      <c r="AQ328" s="10">
        <f>Customers!AQ327+IFERROR(VLOOKUP(AQ$4,Switching!$B$35:$F$44,5,0),0)-IFERROR(VLOOKUP(AQ$4,Switching!$B$23:$F$31,5,0),0)</f>
        <v>208</v>
      </c>
      <c r="AR328" s="10">
        <f>Customers!AR327+IFERROR(VLOOKUP(AR$4,Switching!$B$35:$F$44,5,0),0)-IFERROR(VLOOKUP(AR$4,Switching!$B$23:$F$31,5,0),0)</f>
        <v>74</v>
      </c>
      <c r="AS328" s="10">
        <f>Customers!AS327+IFERROR(VLOOKUP(AS$4,Switching!$B$35:$F$44,5,0),0)-IFERROR(VLOOKUP(AS$4,Switching!$B$23:$F$31,5,0),0)</f>
        <v>100</v>
      </c>
      <c r="AT328" s="10">
        <f>Customers!AT327+IFERROR(VLOOKUP(AT$4,Switching!$B$35:$F$44,5,0),0)-IFERROR(VLOOKUP(AT$4,Switching!$B$23:$F$31,5,0),0)</f>
        <v>156</v>
      </c>
      <c r="AU328" s="10">
        <f>Customers!AU327+IFERROR(VLOOKUP(AU$4,Switching!$B$35:$F$44,5,0),0)-IFERROR(VLOOKUP(AU$4,Switching!$B$23:$F$31,5,0),0)</f>
        <v>12</v>
      </c>
      <c r="AV328" s="10">
        <f>Customers!AV327+IFERROR(VLOOKUP(AV$4,Switching!$B$35:$F$44,5,0),0)-IFERROR(VLOOKUP(AV$4,Switching!$B$23:$F$31,5,0),0)</f>
        <v>905</v>
      </c>
      <c r="AW328" s="10">
        <f>Customers!AW327+IFERROR(VLOOKUP(AW$4,Switching!$B$35:$F$44,5,0),0)-IFERROR(VLOOKUP(AW$4,Switching!$B$23:$F$31,5,0),0)</f>
        <v>1</v>
      </c>
      <c r="AX328" s="10">
        <f>Customers!AX327+IFERROR(VLOOKUP(AX$4,Switching!$B$35:$F$44,5,0),0)-IFERROR(VLOOKUP(AX$4,Switching!$B$23:$F$31,5,0),0)</f>
        <v>2</v>
      </c>
    </row>
    <row r="329" spans="1:50" x14ac:dyDescent="0.25">
      <c r="A329" s="19">
        <v>2041</v>
      </c>
      <c r="B329" s="19">
        <v>6</v>
      </c>
      <c r="C329" s="8" t="s">
        <v>804</v>
      </c>
      <c r="D329" s="10">
        <f>Customers!D328+IFERROR(VLOOKUP(D$4,Switching!$B$35:$F$44,5,0),0)-IFERROR(VLOOKUP(D$4,Switching!$B$23:$F$31,5,0),0)</f>
        <v>475166.001308245</v>
      </c>
      <c r="E329" s="36">
        <f t="shared" si="28"/>
        <v>775</v>
      </c>
      <c r="F329" s="10">
        <f>Customers!F328+IFERROR(VLOOKUP(F$4,Switching!$B$35:$F$44,5,0),0)-IFERROR(VLOOKUP(F$4,Switching!$B$23:$F$31,5,0),0)</f>
        <v>457</v>
      </c>
      <c r="G329" s="10">
        <f>Customers!G328+IFERROR(VLOOKUP(G$4,Switching!$B$35:$F$44,5,0),0)-IFERROR(VLOOKUP(G$4,Switching!$B$23:$F$31,5,0),0)</f>
        <v>318</v>
      </c>
      <c r="H329" s="35">
        <f t="shared" si="29"/>
        <v>85160</v>
      </c>
      <c r="I329" s="10">
        <f>Customers!I328+IFERROR(VLOOKUP(I$4,Switching!$B$35:$F$44,5,0),0)-IFERROR(VLOOKUP(I$4,Switching!$B$23:$F$31,5,0),0)</f>
        <v>65900.363796839622</v>
      </c>
      <c r="J329" s="10">
        <f>Customers!J328+IFERROR(VLOOKUP(J$4,Switching!$B$35:$F$44,5,0),0)-IFERROR(VLOOKUP(J$4,Switching!$B$23:$F$31,5,0),0)</f>
        <v>19259.636203160382</v>
      </c>
      <c r="K329" s="10">
        <f>Customers!K328+IFERROR(VLOOKUP(K$4,Switching!$B$35:$F$44,5,0),0)-IFERROR(VLOOKUP(K$4,Switching!$B$23:$F$31,5,0),0)</f>
        <v>195</v>
      </c>
      <c r="L329" s="10">
        <f>Customers!L328+IFERROR(VLOOKUP(L$4,Switching!$B$35:$F$44,5,0),0)-IFERROR(VLOOKUP(L$4,Switching!$B$23:$F$31,5,0),0)</f>
        <v>4560</v>
      </c>
      <c r="M329" s="10">
        <f>Customers!M328+IFERROR(VLOOKUP(M$4,Switching!$B$35:$F$44,5,0),0)-IFERROR(VLOOKUP(M$4,Switching!$B$23:$F$31,5,0),0)</f>
        <v>216</v>
      </c>
      <c r="N329" s="10">
        <f>Customers!N328+IFERROR(VLOOKUP(N$4,Switching!$B$35:$F$44,5,0),0)-IFERROR(VLOOKUP(N$4,Switching!$B$23:$F$31,5,0),0)</f>
        <v>524</v>
      </c>
      <c r="O329" s="10">
        <f>Customers!O328+IFERROR(VLOOKUP(O$4,Switching!$B$35:$F$44,5,0),0)-IFERROR(VLOOKUP(O$4,Switching!$B$23:$F$31,5,0),0)</f>
        <v>52</v>
      </c>
      <c r="P329" s="10">
        <f>Customers!P328+IFERROR(VLOOKUP(P$4,Switching!$B$35:$F$44,5,0),0)-IFERROR(VLOOKUP(P$4,Switching!$B$23:$F$31,5,0),0)</f>
        <v>747</v>
      </c>
      <c r="Q329" s="10">
        <f>Customers!Q328+IFERROR(VLOOKUP(Q$4,Switching!$B$35:$F$44,5,0),0)-IFERROR(VLOOKUP(Q$4,Switching!$B$23:$F$31,5,0),0)</f>
        <v>1</v>
      </c>
      <c r="R329" s="10">
        <f>Customers!R328+IFERROR(VLOOKUP(R$4,Switching!$B$35:$F$44,5,0),0)-IFERROR(VLOOKUP(R$4,Switching!$B$23:$F$31,5,0),0)</f>
        <v>6</v>
      </c>
      <c r="S329" s="10">
        <f>Customers!S328+IFERROR(VLOOKUP(S$4,Switching!$B$35:$F$44,5,0),0)-IFERROR(VLOOKUP(S$4,Switching!$B$23:$F$31,5,0),0)</f>
        <v>5</v>
      </c>
      <c r="T329" s="10">
        <f t="shared" si="25"/>
        <v>12</v>
      </c>
      <c r="U329" s="10">
        <f>Customers!U328+IFERROR(VLOOKUP(U$4,Switching!$B$35:$F$44,5,0),0)-IFERROR(VLOOKUP(U$4,Switching!$B$23:$F$31,5,0),0)</f>
        <v>32</v>
      </c>
      <c r="V329" s="10">
        <f>Customers!V328+IFERROR(VLOOKUP(V$4,Switching!$B$35:$F$44,5,0),0)-IFERROR(VLOOKUP(V$4,Switching!$B$23:$F$31,5,0),0)</f>
        <v>1</v>
      </c>
      <c r="W329" s="10">
        <f>Customers!W328+IFERROR(VLOOKUP(W$4,Switching!$B$35:$F$44,5,0),0)-IFERROR(VLOOKUP(W$4,Switching!$B$23:$F$31,5,0),0)</f>
        <v>22580</v>
      </c>
      <c r="X329" s="35">
        <f t="shared" si="26"/>
        <v>5069</v>
      </c>
      <c r="Y329" s="10">
        <f>Customers!Y328+IFERROR(VLOOKUP(Y$4,Switching!$B$35:$F$44,5,0),0)-IFERROR(VLOOKUP(Y$4,Switching!$B$23:$F$31,5,0),0)</f>
        <v>4207</v>
      </c>
      <c r="Z329" s="10">
        <f>Customers!Z328+IFERROR(VLOOKUP(Z$4,Switching!$B$35:$F$44,5,0),0)-IFERROR(VLOOKUP(Z$4,Switching!$B$23:$F$31,5,0),0)</f>
        <v>862</v>
      </c>
      <c r="AA329" s="10">
        <f>Customers!AA328+IFERROR(VLOOKUP(AA$4,Switching!$B$35:$F$44,5,0),0)-IFERROR(VLOOKUP(AA$4,Switching!$B$23:$F$31,5,0),0)</f>
        <v>19</v>
      </c>
      <c r="AB329" s="10">
        <f>Customers!AB328+IFERROR(VLOOKUP(AB$4,Switching!$B$35:$F$44,5,0),0)-IFERROR(VLOOKUP(AB$4,Switching!$B$23:$F$31,5,0),0)</f>
        <v>187</v>
      </c>
      <c r="AC329" s="10">
        <f>Customers!AC328+IFERROR(VLOOKUP(AC$4,Switching!$B$35:$F$44,5,0),0)-IFERROR(VLOOKUP(AC$4,Switching!$B$23:$F$31,5,0),0)</f>
        <v>4</v>
      </c>
      <c r="AD329" s="10">
        <f>Customers!AD328+IFERROR(VLOOKUP(AD$4,Switching!$B$35:$F$44,5,0),0)-IFERROR(VLOOKUP(AD$4,Switching!$B$23:$F$31,5,0),0)</f>
        <v>18</v>
      </c>
      <c r="AE329" s="10">
        <f>Customers!AE328+IFERROR(VLOOKUP(AE$4,Switching!$B$35:$F$44,5,0),0)-IFERROR(VLOOKUP(AE$4,Switching!$B$23:$F$31,5,0),0)</f>
        <v>128</v>
      </c>
      <c r="AF329" s="10">
        <f>Customers!AF328+IFERROR(VLOOKUP(AF$4,Switching!$B$35:$F$44,5,0),0)-IFERROR(VLOOKUP(AF$4,Switching!$B$23:$F$31,5,0),0)</f>
        <v>13</v>
      </c>
      <c r="AG329" s="10">
        <f>Customers!AG328+IFERROR(VLOOKUP(AG$4,Switching!$B$35:$F$44,5,0),0)-IFERROR(VLOOKUP(AG$4,Switching!$B$23:$F$31,5,0),0)</f>
        <v>12</v>
      </c>
      <c r="AH329" s="10">
        <f>Customers!AH328+IFERROR(VLOOKUP(AH$4,Switching!$B$35:$F$44,5,0),0)-IFERROR(VLOOKUP(AH$4,Switching!$B$23:$F$31,5,0),0)</f>
        <v>413413</v>
      </c>
      <c r="AI329" s="35">
        <f t="shared" si="27"/>
        <v>49791</v>
      </c>
      <c r="AJ329" s="10">
        <f>Customers!AJ328+IFERROR(VLOOKUP(AJ$4,Switching!$B$35:$F$44,5,0),0)-IFERROR(VLOOKUP(AJ$4,Switching!$B$23:$F$31,5,0),0)</f>
        <v>31500.732733950739</v>
      </c>
      <c r="AK329" s="10">
        <f>Customers!AK328+IFERROR(VLOOKUP(AK$4,Switching!$B$35:$F$44,5,0),0)-IFERROR(VLOOKUP(AK$4,Switching!$B$23:$F$31,5,0),0)</f>
        <v>18290.267266049257</v>
      </c>
      <c r="AL329" s="10">
        <f>Customers!AL328+IFERROR(VLOOKUP(AL$4,Switching!$B$35:$F$44,5,0),0)-IFERROR(VLOOKUP(AL$4,Switching!$B$23:$F$31,5,0),0)</f>
        <v>52</v>
      </c>
      <c r="AM329" s="10">
        <f>Customers!AM328+IFERROR(VLOOKUP(AM$4,Switching!$B$35:$F$44,5,0),0)-IFERROR(VLOOKUP(AM$4,Switching!$B$23:$F$31,5,0),0)</f>
        <v>2603</v>
      </c>
      <c r="AN329" s="10">
        <f>Customers!AN328+IFERROR(VLOOKUP(AN$4,Switching!$B$35:$F$44,5,0),0)-IFERROR(VLOOKUP(AN$4,Switching!$B$23:$F$31,5,0),0)</f>
        <v>48</v>
      </c>
      <c r="AO329" s="10">
        <f>Customers!AO328+IFERROR(VLOOKUP(AO$4,Switching!$B$35:$F$44,5,0),0)-IFERROR(VLOOKUP(AO$4,Switching!$B$23:$F$31,5,0),0)</f>
        <v>233</v>
      </c>
      <c r="AP329" s="10">
        <f>Customers!AP328+IFERROR(VLOOKUP(AP$4,Switching!$B$35:$F$44,5,0),0)-IFERROR(VLOOKUP(AP$4,Switching!$B$23:$F$31,5,0),0)</f>
        <v>21</v>
      </c>
      <c r="AQ329" s="10">
        <f>Customers!AQ328+IFERROR(VLOOKUP(AQ$4,Switching!$B$35:$F$44,5,0),0)-IFERROR(VLOOKUP(AQ$4,Switching!$B$23:$F$31,5,0),0)</f>
        <v>208</v>
      </c>
      <c r="AR329" s="10">
        <f>Customers!AR328+IFERROR(VLOOKUP(AR$4,Switching!$B$35:$F$44,5,0),0)-IFERROR(VLOOKUP(AR$4,Switching!$B$23:$F$31,5,0),0)</f>
        <v>74</v>
      </c>
      <c r="AS329" s="10">
        <f>Customers!AS328+IFERROR(VLOOKUP(AS$4,Switching!$B$35:$F$44,5,0),0)-IFERROR(VLOOKUP(AS$4,Switching!$B$23:$F$31,5,0),0)</f>
        <v>100</v>
      </c>
      <c r="AT329" s="10">
        <f>Customers!AT328+IFERROR(VLOOKUP(AT$4,Switching!$B$35:$F$44,5,0),0)-IFERROR(VLOOKUP(AT$4,Switching!$B$23:$F$31,5,0),0)</f>
        <v>156</v>
      </c>
      <c r="AU329" s="10">
        <f>Customers!AU328+IFERROR(VLOOKUP(AU$4,Switching!$B$35:$F$44,5,0),0)-IFERROR(VLOOKUP(AU$4,Switching!$B$23:$F$31,5,0),0)</f>
        <v>12</v>
      </c>
      <c r="AV329" s="10">
        <f>Customers!AV328+IFERROR(VLOOKUP(AV$4,Switching!$B$35:$F$44,5,0),0)-IFERROR(VLOOKUP(AV$4,Switching!$B$23:$F$31,5,0),0)</f>
        <v>905</v>
      </c>
      <c r="AW329" s="10">
        <f>Customers!AW328+IFERROR(VLOOKUP(AW$4,Switching!$B$35:$F$44,5,0),0)-IFERROR(VLOOKUP(AW$4,Switching!$B$23:$F$31,5,0),0)</f>
        <v>1</v>
      </c>
      <c r="AX329" s="10">
        <f>Customers!AX328+IFERROR(VLOOKUP(AX$4,Switching!$B$35:$F$44,5,0),0)-IFERROR(VLOOKUP(AX$4,Switching!$B$23:$F$31,5,0),0)</f>
        <v>2</v>
      </c>
    </row>
    <row r="330" spans="1:50" x14ac:dyDescent="0.25">
      <c r="A330" s="19">
        <v>2041</v>
      </c>
      <c r="B330" s="19">
        <v>7</v>
      </c>
      <c r="C330" s="8" t="s">
        <v>805</v>
      </c>
      <c r="D330" s="10">
        <f>Customers!D329+IFERROR(VLOOKUP(D$4,Switching!$B$35:$F$44,5,0),0)-IFERROR(VLOOKUP(D$4,Switching!$B$23:$F$31,5,0),0)</f>
        <v>475273.25293869898</v>
      </c>
      <c r="E330" s="36">
        <f t="shared" si="28"/>
        <v>771</v>
      </c>
      <c r="F330" s="10">
        <f>Customers!F329+IFERROR(VLOOKUP(F$4,Switching!$B$35:$F$44,5,0),0)-IFERROR(VLOOKUP(F$4,Switching!$B$23:$F$31,5,0),0)</f>
        <v>455</v>
      </c>
      <c r="G330" s="10">
        <f>Customers!G329+IFERROR(VLOOKUP(G$4,Switching!$B$35:$F$44,5,0),0)-IFERROR(VLOOKUP(G$4,Switching!$B$23:$F$31,5,0),0)</f>
        <v>316</v>
      </c>
      <c r="H330" s="35">
        <f t="shared" si="29"/>
        <v>85170</v>
      </c>
      <c r="I330" s="10">
        <f>Customers!I329+IFERROR(VLOOKUP(I$4,Switching!$B$35:$F$44,5,0),0)-IFERROR(VLOOKUP(I$4,Switching!$B$23:$F$31,5,0),0)</f>
        <v>65908.112208127393</v>
      </c>
      <c r="J330" s="10">
        <f>Customers!J329+IFERROR(VLOOKUP(J$4,Switching!$B$35:$F$44,5,0),0)-IFERROR(VLOOKUP(J$4,Switching!$B$23:$F$31,5,0),0)</f>
        <v>19261.88779187261</v>
      </c>
      <c r="K330" s="10">
        <f>Customers!K329+IFERROR(VLOOKUP(K$4,Switching!$B$35:$F$44,5,0),0)-IFERROR(VLOOKUP(K$4,Switching!$B$23:$F$31,5,0),0)</f>
        <v>195</v>
      </c>
      <c r="L330" s="10">
        <f>Customers!L329+IFERROR(VLOOKUP(L$4,Switching!$B$35:$F$44,5,0),0)-IFERROR(VLOOKUP(L$4,Switching!$B$23:$F$31,5,0),0)</f>
        <v>4560</v>
      </c>
      <c r="M330" s="10">
        <f>Customers!M329+IFERROR(VLOOKUP(M$4,Switching!$B$35:$F$44,5,0),0)-IFERROR(VLOOKUP(M$4,Switching!$B$23:$F$31,5,0),0)</f>
        <v>216</v>
      </c>
      <c r="N330" s="10">
        <f>Customers!N329+IFERROR(VLOOKUP(N$4,Switching!$B$35:$F$44,5,0),0)-IFERROR(VLOOKUP(N$4,Switching!$B$23:$F$31,5,0),0)</f>
        <v>524</v>
      </c>
      <c r="O330" s="10">
        <f>Customers!O329+IFERROR(VLOOKUP(O$4,Switching!$B$35:$F$44,5,0),0)-IFERROR(VLOOKUP(O$4,Switching!$B$23:$F$31,5,0),0)</f>
        <v>52</v>
      </c>
      <c r="P330" s="10">
        <f>Customers!P329+IFERROR(VLOOKUP(P$4,Switching!$B$35:$F$44,5,0),0)-IFERROR(VLOOKUP(P$4,Switching!$B$23:$F$31,5,0),0)</f>
        <v>747</v>
      </c>
      <c r="Q330" s="10">
        <f>Customers!Q329+IFERROR(VLOOKUP(Q$4,Switching!$B$35:$F$44,5,0),0)-IFERROR(VLOOKUP(Q$4,Switching!$B$23:$F$31,5,0),0)</f>
        <v>1</v>
      </c>
      <c r="R330" s="10">
        <f>Customers!R329+IFERROR(VLOOKUP(R$4,Switching!$B$35:$F$44,5,0),0)-IFERROR(VLOOKUP(R$4,Switching!$B$23:$F$31,5,0),0)</f>
        <v>6</v>
      </c>
      <c r="S330" s="10">
        <f>Customers!S329+IFERROR(VLOOKUP(S$4,Switching!$B$35:$F$44,5,0),0)-IFERROR(VLOOKUP(S$4,Switching!$B$23:$F$31,5,0),0)</f>
        <v>5</v>
      </c>
      <c r="T330" s="10">
        <f t="shared" si="25"/>
        <v>12</v>
      </c>
      <c r="U330" s="10">
        <f>Customers!U329+IFERROR(VLOOKUP(U$4,Switching!$B$35:$F$44,5,0),0)-IFERROR(VLOOKUP(U$4,Switching!$B$23:$F$31,5,0),0)</f>
        <v>32</v>
      </c>
      <c r="V330" s="10">
        <f>Customers!V329+IFERROR(VLOOKUP(V$4,Switching!$B$35:$F$44,5,0),0)-IFERROR(VLOOKUP(V$4,Switching!$B$23:$F$31,5,0),0)</f>
        <v>1</v>
      </c>
      <c r="W330" s="10">
        <f>Customers!W329+IFERROR(VLOOKUP(W$4,Switching!$B$35:$F$44,5,0),0)-IFERROR(VLOOKUP(W$4,Switching!$B$23:$F$31,5,0),0)</f>
        <v>22553</v>
      </c>
      <c r="X330" s="35">
        <f t="shared" si="26"/>
        <v>5071</v>
      </c>
      <c r="Y330" s="10">
        <f>Customers!Y329+IFERROR(VLOOKUP(Y$4,Switching!$B$35:$F$44,5,0),0)-IFERROR(VLOOKUP(Y$4,Switching!$B$23:$F$31,5,0),0)</f>
        <v>4209</v>
      </c>
      <c r="Z330" s="10">
        <f>Customers!Z329+IFERROR(VLOOKUP(Z$4,Switching!$B$35:$F$44,5,0),0)-IFERROR(VLOOKUP(Z$4,Switching!$B$23:$F$31,5,0),0)</f>
        <v>862</v>
      </c>
      <c r="AA330" s="10">
        <f>Customers!AA329+IFERROR(VLOOKUP(AA$4,Switching!$B$35:$F$44,5,0),0)-IFERROR(VLOOKUP(AA$4,Switching!$B$23:$F$31,5,0),0)</f>
        <v>19</v>
      </c>
      <c r="AB330" s="10">
        <f>Customers!AB329+IFERROR(VLOOKUP(AB$4,Switching!$B$35:$F$44,5,0),0)-IFERROR(VLOOKUP(AB$4,Switching!$B$23:$F$31,5,0),0)</f>
        <v>187</v>
      </c>
      <c r="AC330" s="10">
        <f>Customers!AC329+IFERROR(VLOOKUP(AC$4,Switching!$B$35:$F$44,5,0),0)-IFERROR(VLOOKUP(AC$4,Switching!$B$23:$F$31,5,0),0)</f>
        <v>4</v>
      </c>
      <c r="AD330" s="10">
        <f>Customers!AD329+IFERROR(VLOOKUP(AD$4,Switching!$B$35:$F$44,5,0),0)-IFERROR(VLOOKUP(AD$4,Switching!$B$23:$F$31,5,0),0)</f>
        <v>18</v>
      </c>
      <c r="AE330" s="10">
        <f>Customers!AE329+IFERROR(VLOOKUP(AE$4,Switching!$B$35:$F$44,5,0),0)-IFERROR(VLOOKUP(AE$4,Switching!$B$23:$F$31,5,0),0)</f>
        <v>128</v>
      </c>
      <c r="AF330" s="10">
        <f>Customers!AF329+IFERROR(VLOOKUP(AF$4,Switching!$B$35:$F$44,5,0),0)-IFERROR(VLOOKUP(AF$4,Switching!$B$23:$F$31,5,0),0)</f>
        <v>13</v>
      </c>
      <c r="AG330" s="10">
        <f>Customers!AG329+IFERROR(VLOOKUP(AG$4,Switching!$B$35:$F$44,5,0),0)-IFERROR(VLOOKUP(AG$4,Switching!$B$23:$F$31,5,0),0)</f>
        <v>12</v>
      </c>
      <c r="AH330" s="10">
        <f>Customers!AH329+IFERROR(VLOOKUP(AH$4,Switching!$B$35:$F$44,5,0),0)-IFERROR(VLOOKUP(AH$4,Switching!$B$23:$F$31,5,0),0)</f>
        <v>413544</v>
      </c>
      <c r="AI330" s="35">
        <f t="shared" si="27"/>
        <v>49808</v>
      </c>
      <c r="AJ330" s="10">
        <f>Customers!AJ329+IFERROR(VLOOKUP(AJ$4,Switching!$B$35:$F$44,5,0),0)-IFERROR(VLOOKUP(AJ$4,Switching!$B$23:$F$31,5,0),0)</f>
        <v>31511.488406678833</v>
      </c>
      <c r="AK330" s="10">
        <f>Customers!AK329+IFERROR(VLOOKUP(AK$4,Switching!$B$35:$F$44,5,0),0)-IFERROR(VLOOKUP(AK$4,Switching!$B$23:$F$31,5,0),0)</f>
        <v>18296.511593321164</v>
      </c>
      <c r="AL330" s="10">
        <f>Customers!AL329+IFERROR(VLOOKUP(AL$4,Switching!$B$35:$F$44,5,0),0)-IFERROR(VLOOKUP(AL$4,Switching!$B$23:$F$31,5,0),0)</f>
        <v>52</v>
      </c>
      <c r="AM330" s="10">
        <f>Customers!AM329+IFERROR(VLOOKUP(AM$4,Switching!$B$35:$F$44,5,0),0)-IFERROR(VLOOKUP(AM$4,Switching!$B$23:$F$31,5,0),0)</f>
        <v>2603</v>
      </c>
      <c r="AN330" s="10">
        <f>Customers!AN329+IFERROR(VLOOKUP(AN$4,Switching!$B$35:$F$44,5,0),0)-IFERROR(VLOOKUP(AN$4,Switching!$B$23:$F$31,5,0),0)</f>
        <v>48</v>
      </c>
      <c r="AO330" s="10">
        <f>Customers!AO329+IFERROR(VLOOKUP(AO$4,Switching!$B$35:$F$44,5,0),0)-IFERROR(VLOOKUP(AO$4,Switching!$B$23:$F$31,5,0),0)</f>
        <v>233</v>
      </c>
      <c r="AP330" s="10">
        <f>Customers!AP329+IFERROR(VLOOKUP(AP$4,Switching!$B$35:$F$44,5,0),0)-IFERROR(VLOOKUP(AP$4,Switching!$B$23:$F$31,5,0),0)</f>
        <v>21</v>
      </c>
      <c r="AQ330" s="10">
        <f>Customers!AQ329+IFERROR(VLOOKUP(AQ$4,Switching!$B$35:$F$44,5,0),0)-IFERROR(VLOOKUP(AQ$4,Switching!$B$23:$F$31,5,0),0)</f>
        <v>208</v>
      </c>
      <c r="AR330" s="10">
        <f>Customers!AR329+IFERROR(VLOOKUP(AR$4,Switching!$B$35:$F$44,5,0),0)-IFERROR(VLOOKUP(AR$4,Switching!$B$23:$F$31,5,0),0)</f>
        <v>74</v>
      </c>
      <c r="AS330" s="10">
        <f>Customers!AS329+IFERROR(VLOOKUP(AS$4,Switching!$B$35:$F$44,5,0),0)-IFERROR(VLOOKUP(AS$4,Switching!$B$23:$F$31,5,0),0)</f>
        <v>100</v>
      </c>
      <c r="AT330" s="10">
        <f>Customers!AT329+IFERROR(VLOOKUP(AT$4,Switching!$B$35:$F$44,5,0),0)-IFERROR(VLOOKUP(AT$4,Switching!$B$23:$F$31,5,0),0)</f>
        <v>156</v>
      </c>
      <c r="AU330" s="10">
        <f>Customers!AU329+IFERROR(VLOOKUP(AU$4,Switching!$B$35:$F$44,5,0),0)-IFERROR(VLOOKUP(AU$4,Switching!$B$23:$F$31,5,0),0)</f>
        <v>12</v>
      </c>
      <c r="AV330" s="10">
        <f>Customers!AV329+IFERROR(VLOOKUP(AV$4,Switching!$B$35:$F$44,5,0),0)-IFERROR(VLOOKUP(AV$4,Switching!$B$23:$F$31,5,0),0)</f>
        <v>905</v>
      </c>
      <c r="AW330" s="10">
        <f>Customers!AW329+IFERROR(VLOOKUP(AW$4,Switching!$B$35:$F$44,5,0),0)-IFERROR(VLOOKUP(AW$4,Switching!$B$23:$F$31,5,0),0)</f>
        <v>1</v>
      </c>
      <c r="AX330" s="10">
        <f>Customers!AX329+IFERROR(VLOOKUP(AX$4,Switching!$B$35:$F$44,5,0),0)-IFERROR(VLOOKUP(AX$4,Switching!$B$23:$F$31,5,0),0)</f>
        <v>2</v>
      </c>
    </row>
    <row r="331" spans="1:50" x14ac:dyDescent="0.25">
      <c r="A331" s="19">
        <v>2041</v>
      </c>
      <c r="B331" s="19">
        <v>8</v>
      </c>
      <c r="C331" s="8" t="s">
        <v>806</v>
      </c>
      <c r="D331" s="10">
        <f>Customers!D330+IFERROR(VLOOKUP(D$4,Switching!$B$35:$F$44,5,0),0)-IFERROR(VLOOKUP(D$4,Switching!$B$23:$F$31,5,0),0)</f>
        <v>475380.50470583403</v>
      </c>
      <c r="E331" s="36">
        <f t="shared" si="28"/>
        <v>769</v>
      </c>
      <c r="F331" s="10">
        <f>Customers!F330+IFERROR(VLOOKUP(F$4,Switching!$B$35:$F$44,5,0),0)-IFERROR(VLOOKUP(F$4,Switching!$B$23:$F$31,5,0),0)</f>
        <v>454</v>
      </c>
      <c r="G331" s="10">
        <f>Customers!G330+IFERROR(VLOOKUP(G$4,Switching!$B$35:$F$44,5,0),0)-IFERROR(VLOOKUP(G$4,Switching!$B$23:$F$31,5,0),0)</f>
        <v>315</v>
      </c>
      <c r="H331" s="35">
        <f t="shared" si="29"/>
        <v>85180</v>
      </c>
      <c r="I331" s="10">
        <f>Customers!I330+IFERROR(VLOOKUP(I$4,Switching!$B$35:$F$44,5,0),0)-IFERROR(VLOOKUP(I$4,Switching!$B$23:$F$31,5,0),0)</f>
        <v>65915.860619415165</v>
      </c>
      <c r="J331" s="10">
        <f>Customers!J330+IFERROR(VLOOKUP(J$4,Switching!$B$35:$F$44,5,0),0)-IFERROR(VLOOKUP(J$4,Switching!$B$23:$F$31,5,0),0)</f>
        <v>19264.139380584842</v>
      </c>
      <c r="K331" s="10">
        <f>Customers!K330+IFERROR(VLOOKUP(K$4,Switching!$B$35:$F$44,5,0),0)-IFERROR(VLOOKUP(K$4,Switching!$B$23:$F$31,5,0),0)</f>
        <v>195</v>
      </c>
      <c r="L331" s="10">
        <f>Customers!L330+IFERROR(VLOOKUP(L$4,Switching!$B$35:$F$44,5,0),0)-IFERROR(VLOOKUP(L$4,Switching!$B$23:$F$31,5,0),0)</f>
        <v>4560</v>
      </c>
      <c r="M331" s="10">
        <f>Customers!M330+IFERROR(VLOOKUP(M$4,Switching!$B$35:$F$44,5,0),0)-IFERROR(VLOOKUP(M$4,Switching!$B$23:$F$31,5,0),0)</f>
        <v>216</v>
      </c>
      <c r="N331" s="10">
        <f>Customers!N330+IFERROR(VLOOKUP(N$4,Switching!$B$35:$F$44,5,0),0)-IFERROR(VLOOKUP(N$4,Switching!$B$23:$F$31,5,0),0)</f>
        <v>524</v>
      </c>
      <c r="O331" s="10">
        <f>Customers!O330+IFERROR(VLOOKUP(O$4,Switching!$B$35:$F$44,5,0),0)-IFERROR(VLOOKUP(O$4,Switching!$B$23:$F$31,5,0),0)</f>
        <v>52</v>
      </c>
      <c r="P331" s="10">
        <f>Customers!P330+IFERROR(VLOOKUP(P$4,Switching!$B$35:$F$44,5,0),0)-IFERROR(VLOOKUP(P$4,Switching!$B$23:$F$31,5,0),0)</f>
        <v>747</v>
      </c>
      <c r="Q331" s="10">
        <f>Customers!Q330+IFERROR(VLOOKUP(Q$4,Switching!$B$35:$F$44,5,0),0)-IFERROR(VLOOKUP(Q$4,Switching!$B$23:$F$31,5,0),0)</f>
        <v>1</v>
      </c>
      <c r="R331" s="10">
        <f>Customers!R330+IFERROR(VLOOKUP(R$4,Switching!$B$35:$F$44,5,0),0)-IFERROR(VLOOKUP(R$4,Switching!$B$23:$F$31,5,0),0)</f>
        <v>6</v>
      </c>
      <c r="S331" s="10">
        <f>Customers!S330+IFERROR(VLOOKUP(S$4,Switching!$B$35:$F$44,5,0),0)-IFERROR(VLOOKUP(S$4,Switching!$B$23:$F$31,5,0),0)</f>
        <v>5</v>
      </c>
      <c r="T331" s="10">
        <f t="shared" si="25"/>
        <v>12</v>
      </c>
      <c r="U331" s="10">
        <f>Customers!U330+IFERROR(VLOOKUP(U$4,Switching!$B$35:$F$44,5,0),0)-IFERROR(VLOOKUP(U$4,Switching!$B$23:$F$31,5,0),0)</f>
        <v>32</v>
      </c>
      <c r="V331" s="10">
        <f>Customers!V330+IFERROR(VLOOKUP(V$4,Switching!$B$35:$F$44,5,0),0)-IFERROR(VLOOKUP(V$4,Switching!$B$23:$F$31,5,0),0)</f>
        <v>1</v>
      </c>
      <c r="W331" s="10">
        <f>Customers!W330+IFERROR(VLOOKUP(W$4,Switching!$B$35:$F$44,5,0),0)-IFERROR(VLOOKUP(W$4,Switching!$B$23:$F$31,5,0),0)</f>
        <v>22557</v>
      </c>
      <c r="X331" s="35">
        <f t="shared" si="26"/>
        <v>5073</v>
      </c>
      <c r="Y331" s="10">
        <f>Customers!Y330+IFERROR(VLOOKUP(Y$4,Switching!$B$35:$F$44,5,0),0)-IFERROR(VLOOKUP(Y$4,Switching!$B$23:$F$31,5,0),0)</f>
        <v>4211</v>
      </c>
      <c r="Z331" s="10">
        <f>Customers!Z330+IFERROR(VLOOKUP(Z$4,Switching!$B$35:$F$44,5,0),0)-IFERROR(VLOOKUP(Z$4,Switching!$B$23:$F$31,5,0),0)</f>
        <v>862</v>
      </c>
      <c r="AA331" s="10">
        <f>Customers!AA330+IFERROR(VLOOKUP(AA$4,Switching!$B$35:$F$44,5,0),0)-IFERROR(VLOOKUP(AA$4,Switching!$B$23:$F$31,5,0),0)</f>
        <v>19</v>
      </c>
      <c r="AB331" s="10">
        <f>Customers!AB330+IFERROR(VLOOKUP(AB$4,Switching!$B$35:$F$44,5,0),0)-IFERROR(VLOOKUP(AB$4,Switching!$B$23:$F$31,5,0),0)</f>
        <v>187</v>
      </c>
      <c r="AC331" s="10">
        <f>Customers!AC330+IFERROR(VLOOKUP(AC$4,Switching!$B$35:$F$44,5,0),0)-IFERROR(VLOOKUP(AC$4,Switching!$B$23:$F$31,5,0),0)</f>
        <v>4</v>
      </c>
      <c r="AD331" s="10">
        <f>Customers!AD330+IFERROR(VLOOKUP(AD$4,Switching!$B$35:$F$44,5,0),0)-IFERROR(VLOOKUP(AD$4,Switching!$B$23:$F$31,5,0),0)</f>
        <v>18</v>
      </c>
      <c r="AE331" s="10">
        <f>Customers!AE330+IFERROR(VLOOKUP(AE$4,Switching!$B$35:$F$44,5,0),0)-IFERROR(VLOOKUP(AE$4,Switching!$B$23:$F$31,5,0),0)</f>
        <v>128</v>
      </c>
      <c r="AF331" s="10">
        <f>Customers!AF330+IFERROR(VLOOKUP(AF$4,Switching!$B$35:$F$44,5,0),0)-IFERROR(VLOOKUP(AF$4,Switching!$B$23:$F$31,5,0),0)</f>
        <v>13</v>
      </c>
      <c r="AG331" s="10">
        <f>Customers!AG330+IFERROR(VLOOKUP(AG$4,Switching!$B$35:$F$44,5,0),0)-IFERROR(VLOOKUP(AG$4,Switching!$B$23:$F$31,5,0),0)</f>
        <v>12</v>
      </c>
      <c r="AH331" s="10">
        <f>Customers!AH330+IFERROR(VLOOKUP(AH$4,Switching!$B$35:$F$44,5,0),0)-IFERROR(VLOOKUP(AH$4,Switching!$B$23:$F$31,5,0),0)</f>
        <v>413676</v>
      </c>
      <c r="AI331" s="35">
        <f t="shared" si="27"/>
        <v>49825</v>
      </c>
      <c r="AJ331" s="10">
        <f>Customers!AJ330+IFERROR(VLOOKUP(AJ$4,Switching!$B$35:$F$44,5,0),0)-IFERROR(VLOOKUP(AJ$4,Switching!$B$23:$F$31,5,0),0)</f>
        <v>31522.244079406926</v>
      </c>
      <c r="AK331" s="10">
        <f>Customers!AK330+IFERROR(VLOOKUP(AK$4,Switching!$B$35:$F$44,5,0),0)-IFERROR(VLOOKUP(AK$4,Switching!$B$23:$F$31,5,0),0)</f>
        <v>18302.755920593074</v>
      </c>
      <c r="AL331" s="10">
        <f>Customers!AL330+IFERROR(VLOOKUP(AL$4,Switching!$B$35:$F$44,5,0),0)-IFERROR(VLOOKUP(AL$4,Switching!$B$23:$F$31,5,0),0)</f>
        <v>52</v>
      </c>
      <c r="AM331" s="10">
        <f>Customers!AM330+IFERROR(VLOOKUP(AM$4,Switching!$B$35:$F$44,5,0),0)-IFERROR(VLOOKUP(AM$4,Switching!$B$23:$F$31,5,0),0)</f>
        <v>2603</v>
      </c>
      <c r="AN331" s="10">
        <f>Customers!AN330+IFERROR(VLOOKUP(AN$4,Switching!$B$35:$F$44,5,0),0)-IFERROR(VLOOKUP(AN$4,Switching!$B$23:$F$31,5,0),0)</f>
        <v>48</v>
      </c>
      <c r="AO331" s="10">
        <f>Customers!AO330+IFERROR(VLOOKUP(AO$4,Switching!$B$35:$F$44,5,0),0)-IFERROR(VLOOKUP(AO$4,Switching!$B$23:$F$31,5,0),0)</f>
        <v>233</v>
      </c>
      <c r="AP331" s="10">
        <f>Customers!AP330+IFERROR(VLOOKUP(AP$4,Switching!$B$35:$F$44,5,0),0)-IFERROR(VLOOKUP(AP$4,Switching!$B$23:$F$31,5,0),0)</f>
        <v>21</v>
      </c>
      <c r="AQ331" s="10">
        <f>Customers!AQ330+IFERROR(VLOOKUP(AQ$4,Switching!$B$35:$F$44,5,0),0)-IFERROR(VLOOKUP(AQ$4,Switching!$B$23:$F$31,5,0),0)</f>
        <v>208</v>
      </c>
      <c r="AR331" s="10">
        <f>Customers!AR330+IFERROR(VLOOKUP(AR$4,Switching!$B$35:$F$44,5,0),0)-IFERROR(VLOOKUP(AR$4,Switching!$B$23:$F$31,5,0),0)</f>
        <v>74</v>
      </c>
      <c r="AS331" s="10">
        <f>Customers!AS330+IFERROR(VLOOKUP(AS$4,Switching!$B$35:$F$44,5,0),0)-IFERROR(VLOOKUP(AS$4,Switching!$B$23:$F$31,5,0),0)</f>
        <v>100</v>
      </c>
      <c r="AT331" s="10">
        <f>Customers!AT330+IFERROR(VLOOKUP(AT$4,Switching!$B$35:$F$44,5,0),0)-IFERROR(VLOOKUP(AT$4,Switching!$B$23:$F$31,5,0),0)</f>
        <v>156</v>
      </c>
      <c r="AU331" s="10">
        <f>Customers!AU330+IFERROR(VLOOKUP(AU$4,Switching!$B$35:$F$44,5,0),0)-IFERROR(VLOOKUP(AU$4,Switching!$B$23:$F$31,5,0),0)</f>
        <v>12</v>
      </c>
      <c r="AV331" s="10">
        <f>Customers!AV330+IFERROR(VLOOKUP(AV$4,Switching!$B$35:$F$44,5,0),0)-IFERROR(VLOOKUP(AV$4,Switching!$B$23:$F$31,5,0),0)</f>
        <v>905</v>
      </c>
      <c r="AW331" s="10">
        <f>Customers!AW330+IFERROR(VLOOKUP(AW$4,Switching!$B$35:$F$44,5,0),0)-IFERROR(VLOOKUP(AW$4,Switching!$B$23:$F$31,5,0),0)</f>
        <v>1</v>
      </c>
      <c r="AX331" s="10">
        <f>Customers!AX330+IFERROR(VLOOKUP(AX$4,Switching!$B$35:$F$44,5,0),0)-IFERROR(VLOOKUP(AX$4,Switching!$B$23:$F$31,5,0),0)</f>
        <v>2</v>
      </c>
    </row>
    <row r="332" spans="1:50" x14ac:dyDescent="0.25">
      <c r="A332" s="19">
        <v>2041</v>
      </c>
      <c r="B332" s="19">
        <v>9</v>
      </c>
      <c r="C332" s="8" t="s">
        <v>807</v>
      </c>
      <c r="D332" s="10">
        <f>Customers!D331+IFERROR(VLOOKUP(D$4,Switching!$B$35:$F$44,5,0),0)-IFERROR(VLOOKUP(D$4,Switching!$B$23:$F$31,5,0),0)</f>
        <v>475487.75633628701</v>
      </c>
      <c r="E332" s="36">
        <f t="shared" si="28"/>
        <v>766</v>
      </c>
      <c r="F332" s="10">
        <f>Customers!F331+IFERROR(VLOOKUP(F$4,Switching!$B$35:$F$44,5,0),0)-IFERROR(VLOOKUP(F$4,Switching!$B$23:$F$31,5,0),0)</f>
        <v>452</v>
      </c>
      <c r="G332" s="10">
        <f>Customers!G331+IFERROR(VLOOKUP(G$4,Switching!$B$35:$F$44,5,0),0)-IFERROR(VLOOKUP(G$4,Switching!$B$23:$F$31,5,0),0)</f>
        <v>314</v>
      </c>
      <c r="H332" s="35">
        <f t="shared" si="29"/>
        <v>85190</v>
      </c>
      <c r="I332" s="10">
        <f>Customers!I331+IFERROR(VLOOKUP(I$4,Switching!$B$35:$F$44,5,0),0)-IFERROR(VLOOKUP(I$4,Switching!$B$23:$F$31,5,0),0)</f>
        <v>65923.609030702937</v>
      </c>
      <c r="J332" s="10">
        <f>Customers!J331+IFERROR(VLOOKUP(J$4,Switching!$B$35:$F$44,5,0),0)-IFERROR(VLOOKUP(J$4,Switching!$B$23:$F$31,5,0),0)</f>
        <v>19266.39096929707</v>
      </c>
      <c r="K332" s="10">
        <f>Customers!K331+IFERROR(VLOOKUP(K$4,Switching!$B$35:$F$44,5,0),0)-IFERROR(VLOOKUP(K$4,Switching!$B$23:$F$31,5,0),0)</f>
        <v>195</v>
      </c>
      <c r="L332" s="10">
        <f>Customers!L331+IFERROR(VLOOKUP(L$4,Switching!$B$35:$F$44,5,0),0)-IFERROR(VLOOKUP(L$4,Switching!$B$23:$F$31,5,0),0)</f>
        <v>4560</v>
      </c>
      <c r="M332" s="10">
        <f>Customers!M331+IFERROR(VLOOKUP(M$4,Switching!$B$35:$F$44,5,0),0)-IFERROR(VLOOKUP(M$4,Switching!$B$23:$F$31,5,0),0)</f>
        <v>216</v>
      </c>
      <c r="N332" s="10">
        <f>Customers!N331+IFERROR(VLOOKUP(N$4,Switching!$B$35:$F$44,5,0),0)-IFERROR(VLOOKUP(N$4,Switching!$B$23:$F$31,5,0),0)</f>
        <v>524</v>
      </c>
      <c r="O332" s="10">
        <f>Customers!O331+IFERROR(VLOOKUP(O$4,Switching!$B$35:$F$44,5,0),0)-IFERROR(VLOOKUP(O$4,Switching!$B$23:$F$31,5,0),0)</f>
        <v>52</v>
      </c>
      <c r="P332" s="10">
        <f>Customers!P331+IFERROR(VLOOKUP(P$4,Switching!$B$35:$F$44,5,0),0)-IFERROR(VLOOKUP(P$4,Switching!$B$23:$F$31,5,0),0)</f>
        <v>747</v>
      </c>
      <c r="Q332" s="10">
        <f>Customers!Q331+IFERROR(VLOOKUP(Q$4,Switching!$B$35:$F$44,5,0),0)-IFERROR(VLOOKUP(Q$4,Switching!$B$23:$F$31,5,0),0)</f>
        <v>1</v>
      </c>
      <c r="R332" s="10">
        <f>Customers!R331+IFERROR(VLOOKUP(R$4,Switching!$B$35:$F$44,5,0),0)-IFERROR(VLOOKUP(R$4,Switching!$B$23:$F$31,5,0),0)</f>
        <v>6</v>
      </c>
      <c r="S332" s="10">
        <f>Customers!S331+IFERROR(VLOOKUP(S$4,Switching!$B$35:$F$44,5,0),0)-IFERROR(VLOOKUP(S$4,Switching!$B$23:$F$31,5,0),0)</f>
        <v>5</v>
      </c>
      <c r="T332" s="10">
        <f t="shared" si="25"/>
        <v>12</v>
      </c>
      <c r="U332" s="10">
        <f>Customers!U331+IFERROR(VLOOKUP(U$4,Switching!$B$35:$F$44,5,0),0)-IFERROR(VLOOKUP(U$4,Switching!$B$23:$F$31,5,0),0)</f>
        <v>32</v>
      </c>
      <c r="V332" s="10">
        <f>Customers!V331+IFERROR(VLOOKUP(V$4,Switching!$B$35:$F$44,5,0),0)-IFERROR(VLOOKUP(V$4,Switching!$B$23:$F$31,5,0),0)</f>
        <v>1</v>
      </c>
      <c r="W332" s="10">
        <f>Customers!W331+IFERROR(VLOOKUP(W$4,Switching!$B$35:$F$44,5,0),0)-IFERROR(VLOOKUP(W$4,Switching!$B$23:$F$31,5,0),0)</f>
        <v>22561</v>
      </c>
      <c r="X332" s="35">
        <f t="shared" si="26"/>
        <v>5075</v>
      </c>
      <c r="Y332" s="10">
        <f>Customers!Y331+IFERROR(VLOOKUP(Y$4,Switching!$B$35:$F$44,5,0),0)-IFERROR(VLOOKUP(Y$4,Switching!$B$23:$F$31,5,0),0)</f>
        <v>4212</v>
      </c>
      <c r="Z332" s="10">
        <f>Customers!Z331+IFERROR(VLOOKUP(Z$4,Switching!$B$35:$F$44,5,0),0)-IFERROR(VLOOKUP(Z$4,Switching!$B$23:$F$31,5,0),0)</f>
        <v>863</v>
      </c>
      <c r="AA332" s="10">
        <f>Customers!AA331+IFERROR(VLOOKUP(AA$4,Switching!$B$35:$F$44,5,0),0)-IFERROR(VLOOKUP(AA$4,Switching!$B$23:$F$31,5,0),0)</f>
        <v>19</v>
      </c>
      <c r="AB332" s="10">
        <f>Customers!AB331+IFERROR(VLOOKUP(AB$4,Switching!$B$35:$F$44,5,0),0)-IFERROR(VLOOKUP(AB$4,Switching!$B$23:$F$31,5,0),0)</f>
        <v>187</v>
      </c>
      <c r="AC332" s="10">
        <f>Customers!AC331+IFERROR(VLOOKUP(AC$4,Switching!$B$35:$F$44,5,0),0)-IFERROR(VLOOKUP(AC$4,Switching!$B$23:$F$31,5,0),0)</f>
        <v>4</v>
      </c>
      <c r="AD332" s="10">
        <f>Customers!AD331+IFERROR(VLOOKUP(AD$4,Switching!$B$35:$F$44,5,0),0)-IFERROR(VLOOKUP(AD$4,Switching!$B$23:$F$31,5,0),0)</f>
        <v>18</v>
      </c>
      <c r="AE332" s="10">
        <f>Customers!AE331+IFERROR(VLOOKUP(AE$4,Switching!$B$35:$F$44,5,0),0)-IFERROR(VLOOKUP(AE$4,Switching!$B$23:$F$31,5,0),0)</f>
        <v>130</v>
      </c>
      <c r="AF332" s="10">
        <f>Customers!AF331+IFERROR(VLOOKUP(AF$4,Switching!$B$35:$F$44,5,0),0)-IFERROR(VLOOKUP(AF$4,Switching!$B$23:$F$31,5,0),0)</f>
        <v>13</v>
      </c>
      <c r="AG332" s="10">
        <f>Customers!AG331+IFERROR(VLOOKUP(AG$4,Switching!$B$35:$F$44,5,0),0)-IFERROR(VLOOKUP(AG$4,Switching!$B$23:$F$31,5,0),0)</f>
        <v>12</v>
      </c>
      <c r="AH332" s="10">
        <f>Customers!AH331+IFERROR(VLOOKUP(AH$4,Switching!$B$35:$F$44,5,0),0)-IFERROR(VLOOKUP(AH$4,Switching!$B$23:$F$31,5,0),0)</f>
        <v>413807</v>
      </c>
      <c r="AI332" s="35">
        <f t="shared" si="27"/>
        <v>49842</v>
      </c>
      <c r="AJ332" s="10">
        <f>Customers!AJ331+IFERROR(VLOOKUP(AJ$4,Switching!$B$35:$F$44,5,0),0)-IFERROR(VLOOKUP(AJ$4,Switching!$B$23:$F$31,5,0),0)</f>
        <v>31532.999752135016</v>
      </c>
      <c r="AK332" s="10">
        <f>Customers!AK331+IFERROR(VLOOKUP(AK$4,Switching!$B$35:$F$44,5,0),0)-IFERROR(VLOOKUP(AK$4,Switching!$B$23:$F$31,5,0),0)</f>
        <v>18309.00024786498</v>
      </c>
      <c r="AL332" s="10">
        <f>Customers!AL331+IFERROR(VLOOKUP(AL$4,Switching!$B$35:$F$44,5,0),0)-IFERROR(VLOOKUP(AL$4,Switching!$B$23:$F$31,5,0),0)</f>
        <v>52</v>
      </c>
      <c r="AM332" s="10">
        <f>Customers!AM331+IFERROR(VLOOKUP(AM$4,Switching!$B$35:$F$44,5,0),0)-IFERROR(VLOOKUP(AM$4,Switching!$B$23:$F$31,5,0),0)</f>
        <v>2603</v>
      </c>
      <c r="AN332" s="10">
        <f>Customers!AN331+IFERROR(VLOOKUP(AN$4,Switching!$B$35:$F$44,5,0),0)-IFERROR(VLOOKUP(AN$4,Switching!$B$23:$F$31,5,0),0)</f>
        <v>48</v>
      </c>
      <c r="AO332" s="10">
        <f>Customers!AO331+IFERROR(VLOOKUP(AO$4,Switching!$B$35:$F$44,5,0),0)-IFERROR(VLOOKUP(AO$4,Switching!$B$23:$F$31,5,0),0)</f>
        <v>233</v>
      </c>
      <c r="AP332" s="10">
        <f>Customers!AP331+IFERROR(VLOOKUP(AP$4,Switching!$B$35:$F$44,5,0),0)-IFERROR(VLOOKUP(AP$4,Switching!$B$23:$F$31,5,0),0)</f>
        <v>21</v>
      </c>
      <c r="AQ332" s="10">
        <f>Customers!AQ331+IFERROR(VLOOKUP(AQ$4,Switching!$B$35:$F$44,5,0),0)-IFERROR(VLOOKUP(AQ$4,Switching!$B$23:$F$31,5,0),0)</f>
        <v>208</v>
      </c>
      <c r="AR332" s="10">
        <f>Customers!AR331+IFERROR(VLOOKUP(AR$4,Switching!$B$35:$F$44,5,0),0)-IFERROR(VLOOKUP(AR$4,Switching!$B$23:$F$31,5,0),0)</f>
        <v>74</v>
      </c>
      <c r="AS332" s="10">
        <f>Customers!AS331+IFERROR(VLOOKUP(AS$4,Switching!$B$35:$F$44,5,0),0)-IFERROR(VLOOKUP(AS$4,Switching!$B$23:$F$31,5,0),0)</f>
        <v>100</v>
      </c>
      <c r="AT332" s="10">
        <f>Customers!AT331+IFERROR(VLOOKUP(AT$4,Switching!$B$35:$F$44,5,0),0)-IFERROR(VLOOKUP(AT$4,Switching!$B$23:$F$31,5,0),0)</f>
        <v>156</v>
      </c>
      <c r="AU332" s="10">
        <f>Customers!AU331+IFERROR(VLOOKUP(AU$4,Switching!$B$35:$F$44,5,0),0)-IFERROR(VLOOKUP(AU$4,Switching!$B$23:$F$31,5,0),0)</f>
        <v>12</v>
      </c>
      <c r="AV332" s="10">
        <f>Customers!AV331+IFERROR(VLOOKUP(AV$4,Switching!$B$35:$F$44,5,0),0)-IFERROR(VLOOKUP(AV$4,Switching!$B$23:$F$31,5,0),0)</f>
        <v>905</v>
      </c>
      <c r="AW332" s="10">
        <f>Customers!AW331+IFERROR(VLOOKUP(AW$4,Switching!$B$35:$F$44,5,0),0)-IFERROR(VLOOKUP(AW$4,Switching!$B$23:$F$31,5,0),0)</f>
        <v>1</v>
      </c>
      <c r="AX332" s="10">
        <f>Customers!AX331+IFERROR(VLOOKUP(AX$4,Switching!$B$35:$F$44,5,0),0)-IFERROR(VLOOKUP(AX$4,Switching!$B$23:$F$31,5,0),0)</f>
        <v>2</v>
      </c>
    </row>
    <row r="333" spans="1:50" x14ac:dyDescent="0.25">
      <c r="A333" s="19">
        <v>2041</v>
      </c>
      <c r="B333" s="19">
        <v>10</v>
      </c>
      <c r="C333" s="8" t="s">
        <v>808</v>
      </c>
      <c r="D333" s="10">
        <f>Customers!D332+IFERROR(VLOOKUP(D$4,Switching!$B$35:$F$44,5,0),0)-IFERROR(VLOOKUP(D$4,Switching!$B$23:$F$31,5,0),0)</f>
        <v>475595.00796674099</v>
      </c>
      <c r="E333" s="36">
        <f t="shared" si="28"/>
        <v>766</v>
      </c>
      <c r="F333" s="10">
        <f>Customers!F332+IFERROR(VLOOKUP(F$4,Switching!$B$35:$F$44,5,0),0)-IFERROR(VLOOKUP(F$4,Switching!$B$23:$F$31,5,0),0)</f>
        <v>452</v>
      </c>
      <c r="G333" s="10">
        <f>Customers!G332+IFERROR(VLOOKUP(G$4,Switching!$B$35:$F$44,5,0),0)-IFERROR(VLOOKUP(G$4,Switching!$B$23:$F$31,5,0),0)</f>
        <v>314</v>
      </c>
      <c r="H333" s="35">
        <f t="shared" si="29"/>
        <v>85200</v>
      </c>
      <c r="I333" s="10">
        <f>Customers!I332+IFERROR(VLOOKUP(I$4,Switching!$B$35:$F$44,5,0),0)-IFERROR(VLOOKUP(I$4,Switching!$B$23:$F$31,5,0),0)</f>
        <v>65931.357441990694</v>
      </c>
      <c r="J333" s="10">
        <f>Customers!J332+IFERROR(VLOOKUP(J$4,Switching!$B$35:$F$44,5,0),0)-IFERROR(VLOOKUP(J$4,Switching!$B$23:$F$31,5,0),0)</f>
        <v>19268.642558009302</v>
      </c>
      <c r="K333" s="10">
        <f>Customers!K332+IFERROR(VLOOKUP(K$4,Switching!$B$35:$F$44,5,0),0)-IFERROR(VLOOKUP(K$4,Switching!$B$23:$F$31,5,0),0)</f>
        <v>195</v>
      </c>
      <c r="L333" s="10">
        <f>Customers!L332+IFERROR(VLOOKUP(L$4,Switching!$B$35:$F$44,5,0),0)-IFERROR(VLOOKUP(L$4,Switching!$B$23:$F$31,5,0),0)</f>
        <v>4560</v>
      </c>
      <c r="M333" s="10">
        <f>Customers!M332+IFERROR(VLOOKUP(M$4,Switching!$B$35:$F$44,5,0),0)-IFERROR(VLOOKUP(M$4,Switching!$B$23:$F$31,5,0),0)</f>
        <v>216</v>
      </c>
      <c r="N333" s="10">
        <f>Customers!N332+IFERROR(VLOOKUP(N$4,Switching!$B$35:$F$44,5,0),0)-IFERROR(VLOOKUP(N$4,Switching!$B$23:$F$31,5,0),0)</f>
        <v>524</v>
      </c>
      <c r="O333" s="10">
        <f>Customers!O332+IFERROR(VLOOKUP(O$4,Switching!$B$35:$F$44,5,0),0)-IFERROR(VLOOKUP(O$4,Switching!$B$23:$F$31,5,0),0)</f>
        <v>52</v>
      </c>
      <c r="P333" s="10">
        <f>Customers!P332+IFERROR(VLOOKUP(P$4,Switching!$B$35:$F$44,5,0),0)-IFERROR(VLOOKUP(P$4,Switching!$B$23:$F$31,5,0),0)</f>
        <v>747</v>
      </c>
      <c r="Q333" s="10">
        <f>Customers!Q332+IFERROR(VLOOKUP(Q$4,Switching!$B$35:$F$44,5,0),0)-IFERROR(VLOOKUP(Q$4,Switching!$B$23:$F$31,5,0),0)</f>
        <v>1</v>
      </c>
      <c r="R333" s="10">
        <f>Customers!R332+IFERROR(VLOOKUP(R$4,Switching!$B$35:$F$44,5,0),0)-IFERROR(VLOOKUP(R$4,Switching!$B$23:$F$31,5,0),0)</f>
        <v>6</v>
      </c>
      <c r="S333" s="10">
        <f>Customers!S332+IFERROR(VLOOKUP(S$4,Switching!$B$35:$F$44,5,0),0)-IFERROR(VLOOKUP(S$4,Switching!$B$23:$F$31,5,0),0)</f>
        <v>5</v>
      </c>
      <c r="T333" s="10">
        <f t="shared" si="25"/>
        <v>12</v>
      </c>
      <c r="U333" s="10">
        <f>Customers!U332+IFERROR(VLOOKUP(U$4,Switching!$B$35:$F$44,5,0),0)-IFERROR(VLOOKUP(U$4,Switching!$B$23:$F$31,5,0),0)</f>
        <v>32</v>
      </c>
      <c r="V333" s="10">
        <f>Customers!V332+IFERROR(VLOOKUP(V$4,Switching!$B$35:$F$44,5,0),0)-IFERROR(VLOOKUP(V$4,Switching!$B$23:$F$31,5,0),0)</f>
        <v>1</v>
      </c>
      <c r="W333" s="10">
        <f>Customers!W332+IFERROR(VLOOKUP(W$4,Switching!$B$35:$F$44,5,0),0)-IFERROR(VLOOKUP(W$4,Switching!$B$23:$F$31,5,0),0)</f>
        <v>22534</v>
      </c>
      <c r="X333" s="35">
        <f t="shared" si="26"/>
        <v>5077</v>
      </c>
      <c r="Y333" s="10">
        <f>Customers!Y332+IFERROR(VLOOKUP(Y$4,Switching!$B$35:$F$44,5,0),0)-IFERROR(VLOOKUP(Y$4,Switching!$B$23:$F$31,5,0),0)</f>
        <v>4214</v>
      </c>
      <c r="Z333" s="10">
        <f>Customers!Z332+IFERROR(VLOOKUP(Z$4,Switching!$B$35:$F$44,5,0),0)-IFERROR(VLOOKUP(Z$4,Switching!$B$23:$F$31,5,0),0)</f>
        <v>863</v>
      </c>
      <c r="AA333" s="10">
        <f>Customers!AA332+IFERROR(VLOOKUP(AA$4,Switching!$B$35:$F$44,5,0),0)-IFERROR(VLOOKUP(AA$4,Switching!$B$23:$F$31,5,0),0)</f>
        <v>19</v>
      </c>
      <c r="AB333" s="10">
        <f>Customers!AB332+IFERROR(VLOOKUP(AB$4,Switching!$B$35:$F$44,5,0),0)-IFERROR(VLOOKUP(AB$4,Switching!$B$23:$F$31,5,0),0)</f>
        <v>187</v>
      </c>
      <c r="AC333" s="10">
        <f>Customers!AC332+IFERROR(VLOOKUP(AC$4,Switching!$B$35:$F$44,5,0),0)-IFERROR(VLOOKUP(AC$4,Switching!$B$23:$F$31,5,0),0)</f>
        <v>4</v>
      </c>
      <c r="AD333" s="10">
        <f>Customers!AD332+IFERROR(VLOOKUP(AD$4,Switching!$B$35:$F$44,5,0),0)-IFERROR(VLOOKUP(AD$4,Switching!$B$23:$F$31,5,0),0)</f>
        <v>18</v>
      </c>
      <c r="AE333" s="10">
        <f>Customers!AE332+IFERROR(VLOOKUP(AE$4,Switching!$B$35:$F$44,5,0),0)-IFERROR(VLOOKUP(AE$4,Switching!$B$23:$F$31,5,0),0)</f>
        <v>130</v>
      </c>
      <c r="AF333" s="10">
        <f>Customers!AF332+IFERROR(VLOOKUP(AF$4,Switching!$B$35:$F$44,5,0),0)-IFERROR(VLOOKUP(AF$4,Switching!$B$23:$F$31,5,0),0)</f>
        <v>13</v>
      </c>
      <c r="AG333" s="10">
        <f>Customers!AG332+IFERROR(VLOOKUP(AG$4,Switching!$B$35:$F$44,5,0),0)-IFERROR(VLOOKUP(AG$4,Switching!$B$23:$F$31,5,0),0)</f>
        <v>12</v>
      </c>
      <c r="AH333" s="10">
        <f>Customers!AH332+IFERROR(VLOOKUP(AH$4,Switching!$B$35:$F$44,5,0),0)-IFERROR(VLOOKUP(AH$4,Switching!$B$23:$F$31,5,0),0)</f>
        <v>413938</v>
      </c>
      <c r="AI333" s="35">
        <f t="shared" si="27"/>
        <v>49859</v>
      </c>
      <c r="AJ333" s="10">
        <f>Customers!AJ332+IFERROR(VLOOKUP(AJ$4,Switching!$B$35:$F$44,5,0),0)-IFERROR(VLOOKUP(AJ$4,Switching!$B$23:$F$31,5,0),0)</f>
        <v>31543.75542486311</v>
      </c>
      <c r="AK333" s="10">
        <f>Customers!AK332+IFERROR(VLOOKUP(AK$4,Switching!$B$35:$F$44,5,0),0)-IFERROR(VLOOKUP(AK$4,Switching!$B$23:$F$31,5,0),0)</f>
        <v>18315.244575136887</v>
      </c>
      <c r="AL333" s="10">
        <f>Customers!AL332+IFERROR(VLOOKUP(AL$4,Switching!$B$35:$F$44,5,0),0)-IFERROR(VLOOKUP(AL$4,Switching!$B$23:$F$31,5,0),0)</f>
        <v>52</v>
      </c>
      <c r="AM333" s="10">
        <f>Customers!AM332+IFERROR(VLOOKUP(AM$4,Switching!$B$35:$F$44,5,0),0)-IFERROR(VLOOKUP(AM$4,Switching!$B$23:$F$31,5,0),0)</f>
        <v>2603</v>
      </c>
      <c r="AN333" s="10">
        <f>Customers!AN332+IFERROR(VLOOKUP(AN$4,Switching!$B$35:$F$44,5,0),0)-IFERROR(VLOOKUP(AN$4,Switching!$B$23:$F$31,5,0),0)</f>
        <v>48</v>
      </c>
      <c r="AO333" s="10">
        <f>Customers!AO332+IFERROR(VLOOKUP(AO$4,Switching!$B$35:$F$44,5,0),0)-IFERROR(VLOOKUP(AO$4,Switching!$B$23:$F$31,5,0),0)</f>
        <v>233</v>
      </c>
      <c r="AP333" s="10">
        <f>Customers!AP332+IFERROR(VLOOKUP(AP$4,Switching!$B$35:$F$44,5,0),0)-IFERROR(VLOOKUP(AP$4,Switching!$B$23:$F$31,5,0),0)</f>
        <v>21</v>
      </c>
      <c r="AQ333" s="10">
        <f>Customers!AQ332+IFERROR(VLOOKUP(AQ$4,Switching!$B$35:$F$44,5,0),0)-IFERROR(VLOOKUP(AQ$4,Switching!$B$23:$F$31,5,0),0)</f>
        <v>208</v>
      </c>
      <c r="AR333" s="10">
        <f>Customers!AR332+IFERROR(VLOOKUP(AR$4,Switching!$B$35:$F$44,5,0),0)-IFERROR(VLOOKUP(AR$4,Switching!$B$23:$F$31,5,0),0)</f>
        <v>74</v>
      </c>
      <c r="AS333" s="10">
        <f>Customers!AS332+IFERROR(VLOOKUP(AS$4,Switching!$B$35:$F$44,5,0),0)-IFERROR(VLOOKUP(AS$4,Switching!$B$23:$F$31,5,0),0)</f>
        <v>100</v>
      </c>
      <c r="AT333" s="10">
        <f>Customers!AT332+IFERROR(VLOOKUP(AT$4,Switching!$B$35:$F$44,5,0),0)-IFERROR(VLOOKUP(AT$4,Switching!$B$23:$F$31,5,0),0)</f>
        <v>156</v>
      </c>
      <c r="AU333" s="10">
        <f>Customers!AU332+IFERROR(VLOOKUP(AU$4,Switching!$B$35:$F$44,5,0),0)-IFERROR(VLOOKUP(AU$4,Switching!$B$23:$F$31,5,0),0)</f>
        <v>12</v>
      </c>
      <c r="AV333" s="10">
        <f>Customers!AV332+IFERROR(VLOOKUP(AV$4,Switching!$B$35:$F$44,5,0),0)-IFERROR(VLOOKUP(AV$4,Switching!$B$23:$F$31,5,0),0)</f>
        <v>905</v>
      </c>
      <c r="AW333" s="10">
        <f>Customers!AW332+IFERROR(VLOOKUP(AW$4,Switching!$B$35:$F$44,5,0),0)-IFERROR(VLOOKUP(AW$4,Switching!$B$23:$F$31,5,0),0)</f>
        <v>1</v>
      </c>
      <c r="AX333" s="10">
        <f>Customers!AX332+IFERROR(VLOOKUP(AX$4,Switching!$B$35:$F$44,5,0),0)-IFERROR(VLOOKUP(AX$4,Switching!$B$23:$F$31,5,0),0)</f>
        <v>2</v>
      </c>
    </row>
    <row r="334" spans="1:50" x14ac:dyDescent="0.25">
      <c r="A334" s="19">
        <v>2041</v>
      </c>
      <c r="B334" s="19">
        <v>11</v>
      </c>
      <c r="C334" s="8" t="s">
        <v>809</v>
      </c>
      <c r="D334" s="10">
        <f>Customers!D333+IFERROR(VLOOKUP(D$4,Switching!$B$35:$F$44,5,0),0)-IFERROR(VLOOKUP(D$4,Switching!$B$23:$F$31,5,0),0)</f>
        <v>475702.25973387598</v>
      </c>
      <c r="E334" s="36">
        <f t="shared" si="28"/>
        <v>765</v>
      </c>
      <c r="F334" s="10">
        <f>Customers!F333+IFERROR(VLOOKUP(F$4,Switching!$B$35:$F$44,5,0),0)-IFERROR(VLOOKUP(F$4,Switching!$B$23:$F$31,5,0),0)</f>
        <v>451</v>
      </c>
      <c r="G334" s="10">
        <f>Customers!G333+IFERROR(VLOOKUP(G$4,Switching!$B$35:$F$44,5,0),0)-IFERROR(VLOOKUP(G$4,Switching!$B$23:$F$31,5,0),0)</f>
        <v>314</v>
      </c>
      <c r="H334" s="35">
        <f t="shared" si="29"/>
        <v>85210</v>
      </c>
      <c r="I334" s="10">
        <f>Customers!I333+IFERROR(VLOOKUP(I$4,Switching!$B$35:$F$44,5,0),0)-IFERROR(VLOOKUP(I$4,Switching!$B$23:$F$31,5,0),0)</f>
        <v>65939.105853278466</v>
      </c>
      <c r="J334" s="10">
        <f>Customers!J333+IFERROR(VLOOKUP(J$4,Switching!$B$35:$F$44,5,0),0)-IFERROR(VLOOKUP(J$4,Switching!$B$23:$F$31,5,0),0)</f>
        <v>19270.89414672153</v>
      </c>
      <c r="K334" s="10">
        <f>Customers!K333+IFERROR(VLOOKUP(K$4,Switching!$B$35:$F$44,5,0),0)-IFERROR(VLOOKUP(K$4,Switching!$B$23:$F$31,5,0),0)</f>
        <v>195</v>
      </c>
      <c r="L334" s="10">
        <f>Customers!L333+IFERROR(VLOOKUP(L$4,Switching!$B$35:$F$44,5,0),0)-IFERROR(VLOOKUP(L$4,Switching!$B$23:$F$31,5,0),0)</f>
        <v>4560</v>
      </c>
      <c r="M334" s="10">
        <f>Customers!M333+IFERROR(VLOOKUP(M$4,Switching!$B$35:$F$44,5,0),0)-IFERROR(VLOOKUP(M$4,Switching!$B$23:$F$31,5,0),0)</f>
        <v>216</v>
      </c>
      <c r="N334" s="10">
        <f>Customers!N333+IFERROR(VLOOKUP(N$4,Switching!$B$35:$F$44,5,0),0)-IFERROR(VLOOKUP(N$4,Switching!$B$23:$F$31,5,0),0)</f>
        <v>524</v>
      </c>
      <c r="O334" s="10">
        <f>Customers!O333+IFERROR(VLOOKUP(O$4,Switching!$B$35:$F$44,5,0),0)-IFERROR(VLOOKUP(O$4,Switching!$B$23:$F$31,5,0),0)</f>
        <v>52</v>
      </c>
      <c r="P334" s="10">
        <f>Customers!P333+IFERROR(VLOOKUP(P$4,Switching!$B$35:$F$44,5,0),0)-IFERROR(VLOOKUP(P$4,Switching!$B$23:$F$31,5,0),0)</f>
        <v>747</v>
      </c>
      <c r="Q334" s="10">
        <f>Customers!Q333+IFERROR(VLOOKUP(Q$4,Switching!$B$35:$F$44,5,0),0)-IFERROR(VLOOKUP(Q$4,Switching!$B$23:$F$31,5,0),0)</f>
        <v>1</v>
      </c>
      <c r="R334" s="10">
        <f>Customers!R333+IFERROR(VLOOKUP(R$4,Switching!$B$35:$F$44,5,0),0)-IFERROR(VLOOKUP(R$4,Switching!$B$23:$F$31,5,0),0)</f>
        <v>6</v>
      </c>
      <c r="S334" s="10">
        <f>Customers!S333+IFERROR(VLOOKUP(S$4,Switching!$B$35:$F$44,5,0),0)-IFERROR(VLOOKUP(S$4,Switching!$B$23:$F$31,5,0),0)</f>
        <v>5</v>
      </c>
      <c r="T334" s="10">
        <f t="shared" si="25"/>
        <v>12</v>
      </c>
      <c r="U334" s="10">
        <f>Customers!U333+IFERROR(VLOOKUP(U$4,Switching!$B$35:$F$44,5,0),0)-IFERROR(VLOOKUP(U$4,Switching!$B$23:$F$31,5,0),0)</f>
        <v>32</v>
      </c>
      <c r="V334" s="10">
        <f>Customers!V333+IFERROR(VLOOKUP(V$4,Switching!$B$35:$F$44,5,0),0)-IFERROR(VLOOKUP(V$4,Switching!$B$23:$F$31,5,0),0)</f>
        <v>1</v>
      </c>
      <c r="W334" s="10">
        <f>Customers!W333+IFERROR(VLOOKUP(W$4,Switching!$B$35:$F$44,5,0),0)-IFERROR(VLOOKUP(W$4,Switching!$B$23:$F$31,5,0),0)</f>
        <v>22538</v>
      </c>
      <c r="X334" s="35">
        <f t="shared" si="26"/>
        <v>5079</v>
      </c>
      <c r="Y334" s="10">
        <f>Customers!Y333+IFERROR(VLOOKUP(Y$4,Switching!$B$35:$F$44,5,0),0)-IFERROR(VLOOKUP(Y$4,Switching!$B$23:$F$31,5,0),0)</f>
        <v>4216</v>
      </c>
      <c r="Z334" s="10">
        <f>Customers!Z333+IFERROR(VLOOKUP(Z$4,Switching!$B$35:$F$44,5,0),0)-IFERROR(VLOOKUP(Z$4,Switching!$B$23:$F$31,5,0),0)</f>
        <v>863</v>
      </c>
      <c r="AA334" s="10">
        <f>Customers!AA333+IFERROR(VLOOKUP(AA$4,Switching!$B$35:$F$44,5,0),0)-IFERROR(VLOOKUP(AA$4,Switching!$B$23:$F$31,5,0),0)</f>
        <v>19</v>
      </c>
      <c r="AB334" s="10">
        <f>Customers!AB333+IFERROR(VLOOKUP(AB$4,Switching!$B$35:$F$44,5,0),0)-IFERROR(VLOOKUP(AB$4,Switching!$B$23:$F$31,5,0),0)</f>
        <v>187</v>
      </c>
      <c r="AC334" s="10">
        <f>Customers!AC333+IFERROR(VLOOKUP(AC$4,Switching!$B$35:$F$44,5,0),0)-IFERROR(VLOOKUP(AC$4,Switching!$B$23:$F$31,5,0),0)</f>
        <v>4</v>
      </c>
      <c r="AD334" s="10">
        <f>Customers!AD333+IFERROR(VLOOKUP(AD$4,Switching!$B$35:$F$44,5,0),0)-IFERROR(VLOOKUP(AD$4,Switching!$B$23:$F$31,5,0),0)</f>
        <v>18</v>
      </c>
      <c r="AE334" s="10">
        <f>Customers!AE333+IFERROR(VLOOKUP(AE$4,Switching!$B$35:$F$44,5,0),0)-IFERROR(VLOOKUP(AE$4,Switching!$B$23:$F$31,5,0),0)</f>
        <v>130</v>
      </c>
      <c r="AF334" s="10">
        <f>Customers!AF333+IFERROR(VLOOKUP(AF$4,Switching!$B$35:$F$44,5,0),0)-IFERROR(VLOOKUP(AF$4,Switching!$B$23:$F$31,5,0),0)</f>
        <v>13</v>
      </c>
      <c r="AG334" s="10">
        <f>Customers!AG333+IFERROR(VLOOKUP(AG$4,Switching!$B$35:$F$44,5,0),0)-IFERROR(VLOOKUP(AG$4,Switching!$B$23:$F$31,5,0),0)</f>
        <v>12</v>
      </c>
      <c r="AH334" s="10">
        <f>Customers!AH333+IFERROR(VLOOKUP(AH$4,Switching!$B$35:$F$44,5,0),0)-IFERROR(VLOOKUP(AH$4,Switching!$B$23:$F$31,5,0),0)</f>
        <v>414069</v>
      </c>
      <c r="AI334" s="35">
        <f t="shared" si="27"/>
        <v>49876</v>
      </c>
      <c r="AJ334" s="10">
        <f>Customers!AJ333+IFERROR(VLOOKUP(AJ$4,Switching!$B$35:$F$44,5,0),0)-IFERROR(VLOOKUP(AJ$4,Switching!$B$23:$F$31,5,0),0)</f>
        <v>31554.511097591199</v>
      </c>
      <c r="AK334" s="10">
        <f>Customers!AK333+IFERROR(VLOOKUP(AK$4,Switching!$B$35:$F$44,5,0),0)-IFERROR(VLOOKUP(AK$4,Switching!$B$23:$F$31,5,0),0)</f>
        <v>18321.488902408797</v>
      </c>
      <c r="AL334" s="10">
        <f>Customers!AL333+IFERROR(VLOOKUP(AL$4,Switching!$B$35:$F$44,5,0),0)-IFERROR(VLOOKUP(AL$4,Switching!$B$23:$F$31,5,0),0)</f>
        <v>52</v>
      </c>
      <c r="AM334" s="10">
        <f>Customers!AM333+IFERROR(VLOOKUP(AM$4,Switching!$B$35:$F$44,5,0),0)-IFERROR(VLOOKUP(AM$4,Switching!$B$23:$F$31,5,0),0)</f>
        <v>2603</v>
      </c>
      <c r="AN334" s="10">
        <f>Customers!AN333+IFERROR(VLOOKUP(AN$4,Switching!$B$35:$F$44,5,0),0)-IFERROR(VLOOKUP(AN$4,Switching!$B$23:$F$31,5,0),0)</f>
        <v>48</v>
      </c>
      <c r="AO334" s="10">
        <f>Customers!AO333+IFERROR(VLOOKUP(AO$4,Switching!$B$35:$F$44,5,0),0)-IFERROR(VLOOKUP(AO$4,Switching!$B$23:$F$31,5,0),0)</f>
        <v>233</v>
      </c>
      <c r="AP334" s="10">
        <f>Customers!AP333+IFERROR(VLOOKUP(AP$4,Switching!$B$35:$F$44,5,0),0)-IFERROR(VLOOKUP(AP$4,Switching!$B$23:$F$31,5,0),0)</f>
        <v>21</v>
      </c>
      <c r="AQ334" s="10">
        <f>Customers!AQ333+IFERROR(VLOOKUP(AQ$4,Switching!$B$35:$F$44,5,0),0)-IFERROR(VLOOKUP(AQ$4,Switching!$B$23:$F$31,5,0),0)</f>
        <v>208</v>
      </c>
      <c r="AR334" s="10">
        <f>Customers!AR333+IFERROR(VLOOKUP(AR$4,Switching!$B$35:$F$44,5,0),0)-IFERROR(VLOOKUP(AR$4,Switching!$B$23:$F$31,5,0),0)</f>
        <v>74</v>
      </c>
      <c r="AS334" s="10">
        <f>Customers!AS333+IFERROR(VLOOKUP(AS$4,Switching!$B$35:$F$44,5,0),0)-IFERROR(VLOOKUP(AS$4,Switching!$B$23:$F$31,5,0),0)</f>
        <v>100</v>
      </c>
      <c r="AT334" s="10">
        <f>Customers!AT333+IFERROR(VLOOKUP(AT$4,Switching!$B$35:$F$44,5,0),0)-IFERROR(VLOOKUP(AT$4,Switching!$B$23:$F$31,5,0),0)</f>
        <v>156</v>
      </c>
      <c r="AU334" s="10">
        <f>Customers!AU333+IFERROR(VLOOKUP(AU$4,Switching!$B$35:$F$44,5,0),0)-IFERROR(VLOOKUP(AU$4,Switching!$B$23:$F$31,5,0),0)</f>
        <v>12</v>
      </c>
      <c r="AV334" s="10">
        <f>Customers!AV333+IFERROR(VLOOKUP(AV$4,Switching!$B$35:$F$44,5,0),0)-IFERROR(VLOOKUP(AV$4,Switching!$B$23:$F$31,5,0),0)</f>
        <v>905</v>
      </c>
      <c r="AW334" s="10">
        <f>Customers!AW333+IFERROR(VLOOKUP(AW$4,Switching!$B$35:$F$44,5,0),0)-IFERROR(VLOOKUP(AW$4,Switching!$B$23:$F$31,5,0),0)</f>
        <v>1</v>
      </c>
      <c r="AX334" s="10">
        <f>Customers!AX333+IFERROR(VLOOKUP(AX$4,Switching!$B$35:$F$44,5,0),0)-IFERROR(VLOOKUP(AX$4,Switching!$B$23:$F$31,5,0),0)</f>
        <v>2</v>
      </c>
    </row>
    <row r="335" spans="1:50" x14ac:dyDescent="0.25">
      <c r="A335" s="19">
        <v>2041</v>
      </c>
      <c r="B335" s="19">
        <v>12</v>
      </c>
      <c r="C335" s="8" t="s">
        <v>810</v>
      </c>
      <c r="D335" s="10">
        <f>Customers!D334+IFERROR(VLOOKUP(D$4,Switching!$B$35:$F$44,5,0),0)-IFERROR(VLOOKUP(D$4,Switching!$B$23:$F$31,5,0),0)</f>
        <v>475809.51136432902</v>
      </c>
      <c r="E335" s="36">
        <f t="shared" si="28"/>
        <v>763</v>
      </c>
      <c r="F335" s="10">
        <f>Customers!F334+IFERROR(VLOOKUP(F$4,Switching!$B$35:$F$44,5,0),0)-IFERROR(VLOOKUP(F$4,Switching!$B$23:$F$31,5,0),0)</f>
        <v>450</v>
      </c>
      <c r="G335" s="10">
        <f>Customers!G334+IFERROR(VLOOKUP(G$4,Switching!$B$35:$F$44,5,0),0)-IFERROR(VLOOKUP(G$4,Switching!$B$23:$F$31,5,0),0)</f>
        <v>313</v>
      </c>
      <c r="H335" s="35">
        <f t="shared" si="29"/>
        <v>85220</v>
      </c>
      <c r="I335" s="10">
        <f>Customers!I334+IFERROR(VLOOKUP(I$4,Switching!$B$35:$F$44,5,0),0)-IFERROR(VLOOKUP(I$4,Switching!$B$23:$F$31,5,0),0)</f>
        <v>65946.854264566238</v>
      </c>
      <c r="J335" s="10">
        <f>Customers!J334+IFERROR(VLOOKUP(J$4,Switching!$B$35:$F$44,5,0),0)-IFERROR(VLOOKUP(J$4,Switching!$B$23:$F$31,5,0),0)</f>
        <v>19273.145735433762</v>
      </c>
      <c r="K335" s="10">
        <f>Customers!K334+IFERROR(VLOOKUP(K$4,Switching!$B$35:$F$44,5,0),0)-IFERROR(VLOOKUP(K$4,Switching!$B$23:$F$31,5,0),0)</f>
        <v>195</v>
      </c>
      <c r="L335" s="10">
        <f>Customers!L334+IFERROR(VLOOKUP(L$4,Switching!$B$35:$F$44,5,0),0)-IFERROR(VLOOKUP(L$4,Switching!$B$23:$F$31,5,0),0)</f>
        <v>4560</v>
      </c>
      <c r="M335" s="10">
        <f>Customers!M334+IFERROR(VLOOKUP(M$4,Switching!$B$35:$F$44,5,0),0)-IFERROR(VLOOKUP(M$4,Switching!$B$23:$F$31,5,0),0)</f>
        <v>216</v>
      </c>
      <c r="N335" s="10">
        <f>Customers!N334+IFERROR(VLOOKUP(N$4,Switching!$B$35:$F$44,5,0),0)-IFERROR(VLOOKUP(N$4,Switching!$B$23:$F$31,5,0),0)</f>
        <v>524</v>
      </c>
      <c r="O335" s="10">
        <f>Customers!O334+IFERROR(VLOOKUP(O$4,Switching!$B$35:$F$44,5,0),0)-IFERROR(VLOOKUP(O$4,Switching!$B$23:$F$31,5,0),0)</f>
        <v>52</v>
      </c>
      <c r="P335" s="10">
        <f>Customers!P334+IFERROR(VLOOKUP(P$4,Switching!$B$35:$F$44,5,0),0)-IFERROR(VLOOKUP(P$4,Switching!$B$23:$F$31,5,0),0)</f>
        <v>747</v>
      </c>
      <c r="Q335" s="10">
        <f>Customers!Q334+IFERROR(VLOOKUP(Q$4,Switching!$B$35:$F$44,5,0),0)-IFERROR(VLOOKUP(Q$4,Switching!$B$23:$F$31,5,0),0)</f>
        <v>1</v>
      </c>
      <c r="R335" s="10">
        <f>Customers!R334+IFERROR(VLOOKUP(R$4,Switching!$B$35:$F$44,5,0),0)-IFERROR(VLOOKUP(R$4,Switching!$B$23:$F$31,5,0),0)</f>
        <v>6</v>
      </c>
      <c r="S335" s="10">
        <f>Customers!S334+IFERROR(VLOOKUP(S$4,Switching!$B$35:$F$44,5,0),0)-IFERROR(VLOOKUP(S$4,Switching!$B$23:$F$31,5,0),0)</f>
        <v>5</v>
      </c>
      <c r="T335" s="10">
        <f t="shared" si="25"/>
        <v>12</v>
      </c>
      <c r="U335" s="10">
        <f>Customers!U334+IFERROR(VLOOKUP(U$4,Switching!$B$35:$F$44,5,0),0)-IFERROR(VLOOKUP(U$4,Switching!$B$23:$F$31,5,0),0)</f>
        <v>32</v>
      </c>
      <c r="V335" s="10">
        <f>Customers!V334+IFERROR(VLOOKUP(V$4,Switching!$B$35:$F$44,5,0),0)-IFERROR(VLOOKUP(V$4,Switching!$B$23:$F$31,5,0),0)</f>
        <v>1</v>
      </c>
      <c r="W335" s="10">
        <f>Customers!W334+IFERROR(VLOOKUP(W$4,Switching!$B$35:$F$44,5,0),0)-IFERROR(VLOOKUP(W$4,Switching!$B$23:$F$31,5,0),0)</f>
        <v>22542</v>
      </c>
      <c r="X335" s="35">
        <f t="shared" si="26"/>
        <v>5081</v>
      </c>
      <c r="Y335" s="10">
        <f>Customers!Y334+IFERROR(VLOOKUP(Y$4,Switching!$B$35:$F$44,5,0),0)-IFERROR(VLOOKUP(Y$4,Switching!$B$23:$F$31,5,0),0)</f>
        <v>4217</v>
      </c>
      <c r="Z335" s="10">
        <f>Customers!Z334+IFERROR(VLOOKUP(Z$4,Switching!$B$35:$F$44,5,0),0)-IFERROR(VLOOKUP(Z$4,Switching!$B$23:$F$31,5,0),0)</f>
        <v>864</v>
      </c>
      <c r="AA335" s="10">
        <f>Customers!AA334+IFERROR(VLOOKUP(AA$4,Switching!$B$35:$F$44,5,0),0)-IFERROR(VLOOKUP(AA$4,Switching!$B$23:$F$31,5,0),0)</f>
        <v>19</v>
      </c>
      <c r="AB335" s="10">
        <f>Customers!AB334+IFERROR(VLOOKUP(AB$4,Switching!$B$35:$F$44,5,0),0)-IFERROR(VLOOKUP(AB$4,Switching!$B$23:$F$31,5,0),0)</f>
        <v>187</v>
      </c>
      <c r="AC335" s="10">
        <f>Customers!AC334+IFERROR(VLOOKUP(AC$4,Switching!$B$35:$F$44,5,0),0)-IFERROR(VLOOKUP(AC$4,Switching!$B$23:$F$31,5,0),0)</f>
        <v>4</v>
      </c>
      <c r="AD335" s="10">
        <f>Customers!AD334+IFERROR(VLOOKUP(AD$4,Switching!$B$35:$F$44,5,0),0)-IFERROR(VLOOKUP(AD$4,Switching!$B$23:$F$31,5,0),0)</f>
        <v>18</v>
      </c>
      <c r="AE335" s="10">
        <f>Customers!AE334+IFERROR(VLOOKUP(AE$4,Switching!$B$35:$F$44,5,0),0)-IFERROR(VLOOKUP(AE$4,Switching!$B$23:$F$31,5,0),0)</f>
        <v>130</v>
      </c>
      <c r="AF335" s="10">
        <f>Customers!AF334+IFERROR(VLOOKUP(AF$4,Switching!$B$35:$F$44,5,0),0)-IFERROR(VLOOKUP(AF$4,Switching!$B$23:$F$31,5,0),0)</f>
        <v>13</v>
      </c>
      <c r="AG335" s="10">
        <f>Customers!AG334+IFERROR(VLOOKUP(AG$4,Switching!$B$35:$F$44,5,0),0)-IFERROR(VLOOKUP(AG$4,Switching!$B$23:$F$31,5,0),0)</f>
        <v>12</v>
      </c>
      <c r="AH335" s="10">
        <f>Customers!AH334+IFERROR(VLOOKUP(AH$4,Switching!$B$35:$F$44,5,0),0)-IFERROR(VLOOKUP(AH$4,Switching!$B$23:$F$31,5,0),0)</f>
        <v>414201</v>
      </c>
      <c r="AI335" s="35">
        <f t="shared" si="27"/>
        <v>49893</v>
      </c>
      <c r="AJ335" s="10">
        <f>Customers!AJ334+IFERROR(VLOOKUP(AJ$4,Switching!$B$35:$F$44,5,0),0)-IFERROR(VLOOKUP(AJ$4,Switching!$B$23:$F$31,5,0),0)</f>
        <v>31565.266770319293</v>
      </c>
      <c r="AK335" s="10">
        <f>Customers!AK334+IFERROR(VLOOKUP(AK$4,Switching!$B$35:$F$44,5,0),0)-IFERROR(VLOOKUP(AK$4,Switching!$B$23:$F$31,5,0),0)</f>
        <v>18327.733229680704</v>
      </c>
      <c r="AL335" s="10">
        <f>Customers!AL334+IFERROR(VLOOKUP(AL$4,Switching!$B$35:$F$44,5,0),0)-IFERROR(VLOOKUP(AL$4,Switching!$B$23:$F$31,5,0),0)</f>
        <v>52</v>
      </c>
      <c r="AM335" s="10">
        <f>Customers!AM334+IFERROR(VLOOKUP(AM$4,Switching!$B$35:$F$44,5,0),0)-IFERROR(VLOOKUP(AM$4,Switching!$B$23:$F$31,5,0),0)</f>
        <v>2603</v>
      </c>
      <c r="AN335" s="10">
        <f>Customers!AN334+IFERROR(VLOOKUP(AN$4,Switching!$B$35:$F$44,5,0),0)-IFERROR(VLOOKUP(AN$4,Switching!$B$23:$F$31,5,0),0)</f>
        <v>48</v>
      </c>
      <c r="AO335" s="10">
        <f>Customers!AO334+IFERROR(VLOOKUP(AO$4,Switching!$B$35:$F$44,5,0),0)-IFERROR(VLOOKUP(AO$4,Switching!$B$23:$F$31,5,0),0)</f>
        <v>233</v>
      </c>
      <c r="AP335" s="10">
        <f>Customers!AP334+IFERROR(VLOOKUP(AP$4,Switching!$B$35:$F$44,5,0),0)-IFERROR(VLOOKUP(AP$4,Switching!$B$23:$F$31,5,0),0)</f>
        <v>21</v>
      </c>
      <c r="AQ335" s="10">
        <f>Customers!AQ334+IFERROR(VLOOKUP(AQ$4,Switching!$B$35:$F$44,5,0),0)-IFERROR(VLOOKUP(AQ$4,Switching!$B$23:$F$31,5,0),0)</f>
        <v>208</v>
      </c>
      <c r="AR335" s="10">
        <f>Customers!AR334+IFERROR(VLOOKUP(AR$4,Switching!$B$35:$F$44,5,0),0)-IFERROR(VLOOKUP(AR$4,Switching!$B$23:$F$31,5,0),0)</f>
        <v>74</v>
      </c>
      <c r="AS335" s="10">
        <f>Customers!AS334+IFERROR(VLOOKUP(AS$4,Switching!$B$35:$F$44,5,0),0)-IFERROR(VLOOKUP(AS$4,Switching!$B$23:$F$31,5,0),0)</f>
        <v>100</v>
      </c>
      <c r="AT335" s="10">
        <f>Customers!AT334+IFERROR(VLOOKUP(AT$4,Switching!$B$35:$F$44,5,0),0)-IFERROR(VLOOKUP(AT$4,Switching!$B$23:$F$31,5,0),0)</f>
        <v>156</v>
      </c>
      <c r="AU335" s="10">
        <f>Customers!AU334+IFERROR(VLOOKUP(AU$4,Switching!$B$35:$F$44,5,0),0)-IFERROR(VLOOKUP(AU$4,Switching!$B$23:$F$31,5,0),0)</f>
        <v>12</v>
      </c>
      <c r="AV335" s="10">
        <f>Customers!AV334+IFERROR(VLOOKUP(AV$4,Switching!$B$35:$F$44,5,0),0)-IFERROR(VLOOKUP(AV$4,Switching!$B$23:$F$31,5,0),0)</f>
        <v>905</v>
      </c>
      <c r="AW335" s="10">
        <f>Customers!AW334+IFERROR(VLOOKUP(AW$4,Switching!$B$35:$F$44,5,0),0)-IFERROR(VLOOKUP(AW$4,Switching!$B$23:$F$31,5,0),0)</f>
        <v>1</v>
      </c>
      <c r="AX335" s="10">
        <f>Customers!AX334+IFERROR(VLOOKUP(AX$4,Switching!$B$35:$F$44,5,0),0)-IFERROR(VLOOKUP(AX$4,Switching!$B$23:$F$31,5,0),0)</f>
        <v>2</v>
      </c>
    </row>
    <row r="336" spans="1:50" x14ac:dyDescent="0.25">
      <c r="A336" s="19">
        <v>2042</v>
      </c>
      <c r="B336" s="19">
        <v>1</v>
      </c>
      <c r="C336" s="8" t="s">
        <v>811</v>
      </c>
      <c r="D336" s="10">
        <f>Customers!D335+IFERROR(VLOOKUP(D$4,Switching!$B$35:$F$44,5,0),0)-IFERROR(VLOOKUP(D$4,Switching!$B$23:$F$31,5,0),0)</f>
        <v>475916.762994783</v>
      </c>
      <c r="E336" s="36">
        <f t="shared" si="28"/>
        <v>765</v>
      </c>
      <c r="F336" s="10">
        <f>Customers!F335+IFERROR(VLOOKUP(F$4,Switching!$B$35:$F$44,5,0),0)-IFERROR(VLOOKUP(F$4,Switching!$B$23:$F$31,5,0),0)</f>
        <v>451</v>
      </c>
      <c r="G336" s="10">
        <f>Customers!G335+IFERROR(VLOOKUP(G$4,Switching!$B$35:$F$44,5,0),0)-IFERROR(VLOOKUP(G$4,Switching!$B$23:$F$31,5,0),0)</f>
        <v>314</v>
      </c>
      <c r="H336" s="35">
        <f t="shared" si="29"/>
        <v>85230</v>
      </c>
      <c r="I336" s="10">
        <f>Customers!I335+IFERROR(VLOOKUP(I$4,Switching!$B$35:$F$44,5,0),0)-IFERROR(VLOOKUP(I$4,Switching!$B$23:$F$31,5,0),0)</f>
        <v>65954.60267585401</v>
      </c>
      <c r="J336" s="10">
        <f>Customers!J335+IFERROR(VLOOKUP(J$4,Switching!$B$35:$F$44,5,0),0)-IFERROR(VLOOKUP(J$4,Switching!$B$23:$F$31,5,0),0)</f>
        <v>19275.39732414599</v>
      </c>
      <c r="K336" s="10">
        <f>Customers!K335+IFERROR(VLOOKUP(K$4,Switching!$B$35:$F$44,5,0),0)-IFERROR(VLOOKUP(K$4,Switching!$B$23:$F$31,5,0),0)</f>
        <v>195</v>
      </c>
      <c r="L336" s="10">
        <f>Customers!L335+IFERROR(VLOOKUP(L$4,Switching!$B$35:$F$44,5,0),0)-IFERROR(VLOOKUP(L$4,Switching!$B$23:$F$31,5,0),0)</f>
        <v>4560</v>
      </c>
      <c r="M336" s="10">
        <f>Customers!M335+IFERROR(VLOOKUP(M$4,Switching!$B$35:$F$44,5,0),0)-IFERROR(VLOOKUP(M$4,Switching!$B$23:$F$31,5,0),0)</f>
        <v>216</v>
      </c>
      <c r="N336" s="10">
        <f>Customers!N335+IFERROR(VLOOKUP(N$4,Switching!$B$35:$F$44,5,0),0)-IFERROR(VLOOKUP(N$4,Switching!$B$23:$F$31,5,0),0)</f>
        <v>524</v>
      </c>
      <c r="O336" s="10">
        <f>Customers!O335+IFERROR(VLOOKUP(O$4,Switching!$B$35:$F$44,5,0),0)-IFERROR(VLOOKUP(O$4,Switching!$B$23:$F$31,5,0),0)</f>
        <v>52</v>
      </c>
      <c r="P336" s="10">
        <f>Customers!P335+IFERROR(VLOOKUP(P$4,Switching!$B$35:$F$44,5,0),0)-IFERROR(VLOOKUP(P$4,Switching!$B$23:$F$31,5,0),0)</f>
        <v>747</v>
      </c>
      <c r="Q336" s="10">
        <f>Customers!Q335+IFERROR(VLOOKUP(Q$4,Switching!$B$35:$F$44,5,0),0)-IFERROR(VLOOKUP(Q$4,Switching!$B$23:$F$31,5,0),0)</f>
        <v>1</v>
      </c>
      <c r="R336" s="10">
        <f>Customers!R335+IFERROR(VLOOKUP(R$4,Switching!$B$35:$F$44,5,0),0)-IFERROR(VLOOKUP(R$4,Switching!$B$23:$F$31,5,0),0)</f>
        <v>6</v>
      </c>
      <c r="S336" s="10">
        <f>Customers!S335+IFERROR(VLOOKUP(S$4,Switching!$B$35:$F$44,5,0),0)-IFERROR(VLOOKUP(S$4,Switching!$B$23:$F$31,5,0),0)</f>
        <v>5</v>
      </c>
      <c r="T336" s="10">
        <f t="shared" si="25"/>
        <v>12</v>
      </c>
      <c r="U336" s="10">
        <f>Customers!U335+IFERROR(VLOOKUP(U$4,Switching!$B$35:$F$44,5,0),0)-IFERROR(VLOOKUP(U$4,Switching!$B$23:$F$31,5,0),0)</f>
        <v>32</v>
      </c>
      <c r="V336" s="10">
        <f>Customers!V335+IFERROR(VLOOKUP(V$4,Switching!$B$35:$F$44,5,0),0)-IFERROR(VLOOKUP(V$4,Switching!$B$23:$F$31,5,0),0)</f>
        <v>1</v>
      </c>
      <c r="W336" s="10">
        <f>Customers!W335+IFERROR(VLOOKUP(W$4,Switching!$B$35:$F$44,5,0),0)-IFERROR(VLOOKUP(W$4,Switching!$B$23:$F$31,5,0),0)</f>
        <v>22520</v>
      </c>
      <c r="X336" s="35">
        <f t="shared" si="26"/>
        <v>5083</v>
      </c>
      <c r="Y336" s="10">
        <f>Customers!Y335+IFERROR(VLOOKUP(Y$4,Switching!$B$35:$F$44,5,0),0)-IFERROR(VLOOKUP(Y$4,Switching!$B$23:$F$31,5,0),0)</f>
        <v>4219</v>
      </c>
      <c r="Z336" s="10">
        <f>Customers!Z335+IFERROR(VLOOKUP(Z$4,Switching!$B$35:$F$44,5,0),0)-IFERROR(VLOOKUP(Z$4,Switching!$B$23:$F$31,5,0),0)</f>
        <v>864</v>
      </c>
      <c r="AA336" s="10">
        <f>Customers!AA335+IFERROR(VLOOKUP(AA$4,Switching!$B$35:$F$44,5,0),0)-IFERROR(VLOOKUP(AA$4,Switching!$B$23:$F$31,5,0),0)</f>
        <v>19</v>
      </c>
      <c r="AB336" s="10">
        <f>Customers!AB335+IFERROR(VLOOKUP(AB$4,Switching!$B$35:$F$44,5,0),0)-IFERROR(VLOOKUP(AB$4,Switching!$B$23:$F$31,5,0),0)</f>
        <v>187</v>
      </c>
      <c r="AC336" s="10">
        <f>Customers!AC335+IFERROR(VLOOKUP(AC$4,Switching!$B$35:$F$44,5,0),0)-IFERROR(VLOOKUP(AC$4,Switching!$B$23:$F$31,5,0),0)</f>
        <v>4</v>
      </c>
      <c r="AD336" s="10">
        <f>Customers!AD335+IFERROR(VLOOKUP(AD$4,Switching!$B$35:$F$44,5,0),0)-IFERROR(VLOOKUP(AD$4,Switching!$B$23:$F$31,5,0),0)</f>
        <v>18</v>
      </c>
      <c r="AE336" s="10">
        <f>Customers!AE335+IFERROR(VLOOKUP(AE$4,Switching!$B$35:$F$44,5,0),0)-IFERROR(VLOOKUP(AE$4,Switching!$B$23:$F$31,5,0),0)</f>
        <v>130</v>
      </c>
      <c r="AF336" s="10">
        <f>Customers!AF335+IFERROR(VLOOKUP(AF$4,Switching!$B$35:$F$44,5,0),0)-IFERROR(VLOOKUP(AF$4,Switching!$B$23:$F$31,5,0),0)</f>
        <v>13</v>
      </c>
      <c r="AG336" s="10">
        <f>Customers!AG335+IFERROR(VLOOKUP(AG$4,Switching!$B$35:$F$44,5,0),0)-IFERROR(VLOOKUP(AG$4,Switching!$B$23:$F$31,5,0),0)</f>
        <v>12</v>
      </c>
      <c r="AH336" s="10">
        <f>Customers!AH335+IFERROR(VLOOKUP(AH$4,Switching!$B$35:$F$44,5,0),0)-IFERROR(VLOOKUP(AH$4,Switching!$B$23:$F$31,5,0),0)</f>
        <v>414332</v>
      </c>
      <c r="AI336" s="35">
        <f t="shared" si="27"/>
        <v>49910</v>
      </c>
      <c r="AJ336" s="10">
        <f>Customers!AJ335+IFERROR(VLOOKUP(AJ$4,Switching!$B$35:$F$44,5,0),0)-IFERROR(VLOOKUP(AJ$4,Switching!$B$23:$F$31,5,0),0)</f>
        <v>31576.022443047386</v>
      </c>
      <c r="AK336" s="10">
        <f>Customers!AK335+IFERROR(VLOOKUP(AK$4,Switching!$B$35:$F$44,5,0),0)-IFERROR(VLOOKUP(AK$4,Switching!$B$23:$F$31,5,0),0)</f>
        <v>18333.977556952614</v>
      </c>
      <c r="AL336" s="10">
        <f>Customers!AL335+IFERROR(VLOOKUP(AL$4,Switching!$B$35:$F$44,5,0),0)-IFERROR(VLOOKUP(AL$4,Switching!$B$23:$F$31,5,0),0)</f>
        <v>52</v>
      </c>
      <c r="AM336" s="10">
        <f>Customers!AM335+IFERROR(VLOOKUP(AM$4,Switching!$B$35:$F$44,5,0),0)-IFERROR(VLOOKUP(AM$4,Switching!$B$23:$F$31,5,0),0)</f>
        <v>2603</v>
      </c>
      <c r="AN336" s="10">
        <f>Customers!AN335+IFERROR(VLOOKUP(AN$4,Switching!$B$35:$F$44,5,0),0)-IFERROR(VLOOKUP(AN$4,Switching!$B$23:$F$31,5,0),0)</f>
        <v>48</v>
      </c>
      <c r="AO336" s="10">
        <f>Customers!AO335+IFERROR(VLOOKUP(AO$4,Switching!$B$35:$F$44,5,0),0)-IFERROR(VLOOKUP(AO$4,Switching!$B$23:$F$31,5,0),0)</f>
        <v>233</v>
      </c>
      <c r="AP336" s="10">
        <f>Customers!AP335+IFERROR(VLOOKUP(AP$4,Switching!$B$35:$F$44,5,0),0)-IFERROR(VLOOKUP(AP$4,Switching!$B$23:$F$31,5,0),0)</f>
        <v>21</v>
      </c>
      <c r="AQ336" s="10">
        <f>Customers!AQ335+IFERROR(VLOOKUP(AQ$4,Switching!$B$35:$F$44,5,0),0)-IFERROR(VLOOKUP(AQ$4,Switching!$B$23:$F$31,5,0),0)</f>
        <v>208</v>
      </c>
      <c r="AR336" s="10">
        <f>Customers!AR335+IFERROR(VLOOKUP(AR$4,Switching!$B$35:$F$44,5,0),0)-IFERROR(VLOOKUP(AR$4,Switching!$B$23:$F$31,5,0),0)</f>
        <v>74</v>
      </c>
      <c r="AS336" s="10">
        <f>Customers!AS335+IFERROR(VLOOKUP(AS$4,Switching!$B$35:$F$44,5,0),0)-IFERROR(VLOOKUP(AS$4,Switching!$B$23:$F$31,5,0),0)</f>
        <v>100</v>
      </c>
      <c r="AT336" s="10">
        <f>Customers!AT335+IFERROR(VLOOKUP(AT$4,Switching!$B$35:$F$44,5,0),0)-IFERROR(VLOOKUP(AT$4,Switching!$B$23:$F$31,5,0),0)</f>
        <v>156</v>
      </c>
      <c r="AU336" s="10">
        <f>Customers!AU335+IFERROR(VLOOKUP(AU$4,Switching!$B$35:$F$44,5,0),0)-IFERROR(VLOOKUP(AU$4,Switching!$B$23:$F$31,5,0),0)</f>
        <v>12</v>
      </c>
      <c r="AV336" s="10">
        <f>Customers!AV335+IFERROR(VLOOKUP(AV$4,Switching!$B$35:$F$44,5,0),0)-IFERROR(VLOOKUP(AV$4,Switching!$B$23:$F$31,5,0),0)</f>
        <v>905</v>
      </c>
      <c r="AW336" s="10">
        <f>Customers!AW335+IFERROR(VLOOKUP(AW$4,Switching!$B$35:$F$44,5,0),0)-IFERROR(VLOOKUP(AW$4,Switching!$B$23:$F$31,5,0),0)</f>
        <v>1</v>
      </c>
      <c r="AX336" s="10">
        <f>Customers!AX335+IFERROR(VLOOKUP(AX$4,Switching!$B$35:$F$44,5,0),0)-IFERROR(VLOOKUP(AX$4,Switching!$B$23:$F$31,5,0),0)</f>
        <v>2</v>
      </c>
    </row>
    <row r="337" spans="1:50" x14ac:dyDescent="0.25">
      <c r="A337" s="19">
        <v>2042</v>
      </c>
      <c r="B337" s="19">
        <v>2</v>
      </c>
      <c r="C337" s="8" t="s">
        <v>812</v>
      </c>
      <c r="D337" s="10">
        <f>Customers!D336+IFERROR(VLOOKUP(D$4,Switching!$B$35:$F$44,5,0),0)-IFERROR(VLOOKUP(D$4,Switching!$B$23:$F$31,5,0),0)</f>
        <v>476024.01476191799</v>
      </c>
      <c r="E337" s="36">
        <f t="shared" si="28"/>
        <v>764</v>
      </c>
      <c r="F337" s="10">
        <f>Customers!F336+IFERROR(VLOOKUP(F$4,Switching!$B$35:$F$44,5,0),0)-IFERROR(VLOOKUP(F$4,Switching!$B$23:$F$31,5,0),0)</f>
        <v>451</v>
      </c>
      <c r="G337" s="10">
        <f>Customers!G336+IFERROR(VLOOKUP(G$4,Switching!$B$35:$F$44,5,0),0)-IFERROR(VLOOKUP(G$4,Switching!$B$23:$F$31,5,0),0)</f>
        <v>313</v>
      </c>
      <c r="H337" s="35">
        <f t="shared" si="29"/>
        <v>85240</v>
      </c>
      <c r="I337" s="10">
        <f>Customers!I336+IFERROR(VLOOKUP(I$4,Switching!$B$35:$F$44,5,0),0)-IFERROR(VLOOKUP(I$4,Switching!$B$23:$F$31,5,0),0)</f>
        <v>65962.351087141782</v>
      </c>
      <c r="J337" s="10">
        <f>Customers!J336+IFERROR(VLOOKUP(J$4,Switching!$B$35:$F$44,5,0),0)-IFERROR(VLOOKUP(J$4,Switching!$B$23:$F$31,5,0),0)</f>
        <v>19277.648912858222</v>
      </c>
      <c r="K337" s="10">
        <f>Customers!K336+IFERROR(VLOOKUP(K$4,Switching!$B$35:$F$44,5,0),0)-IFERROR(VLOOKUP(K$4,Switching!$B$23:$F$31,5,0),0)</f>
        <v>195</v>
      </c>
      <c r="L337" s="10">
        <f>Customers!L336+IFERROR(VLOOKUP(L$4,Switching!$B$35:$F$44,5,0),0)-IFERROR(VLOOKUP(L$4,Switching!$B$23:$F$31,5,0),0)</f>
        <v>4560</v>
      </c>
      <c r="M337" s="10">
        <f>Customers!M336+IFERROR(VLOOKUP(M$4,Switching!$B$35:$F$44,5,0),0)-IFERROR(VLOOKUP(M$4,Switching!$B$23:$F$31,5,0),0)</f>
        <v>216</v>
      </c>
      <c r="N337" s="10">
        <f>Customers!N336+IFERROR(VLOOKUP(N$4,Switching!$B$35:$F$44,5,0),0)-IFERROR(VLOOKUP(N$4,Switching!$B$23:$F$31,5,0),0)</f>
        <v>524</v>
      </c>
      <c r="O337" s="10">
        <f>Customers!O336+IFERROR(VLOOKUP(O$4,Switching!$B$35:$F$44,5,0),0)-IFERROR(VLOOKUP(O$4,Switching!$B$23:$F$31,5,0),0)</f>
        <v>52</v>
      </c>
      <c r="P337" s="10">
        <f>Customers!P336+IFERROR(VLOOKUP(P$4,Switching!$B$35:$F$44,5,0),0)-IFERROR(VLOOKUP(P$4,Switching!$B$23:$F$31,5,0),0)</f>
        <v>747</v>
      </c>
      <c r="Q337" s="10">
        <f>Customers!Q336+IFERROR(VLOOKUP(Q$4,Switching!$B$35:$F$44,5,0),0)-IFERROR(VLOOKUP(Q$4,Switching!$B$23:$F$31,5,0),0)</f>
        <v>1</v>
      </c>
      <c r="R337" s="10">
        <f>Customers!R336+IFERROR(VLOOKUP(R$4,Switching!$B$35:$F$44,5,0),0)-IFERROR(VLOOKUP(R$4,Switching!$B$23:$F$31,5,0),0)</f>
        <v>6</v>
      </c>
      <c r="S337" s="10">
        <f>Customers!S336+IFERROR(VLOOKUP(S$4,Switching!$B$35:$F$44,5,0),0)-IFERROR(VLOOKUP(S$4,Switching!$B$23:$F$31,5,0),0)</f>
        <v>5</v>
      </c>
      <c r="T337" s="10">
        <f t="shared" si="25"/>
        <v>12</v>
      </c>
      <c r="U337" s="10">
        <f>Customers!U336+IFERROR(VLOOKUP(U$4,Switching!$B$35:$F$44,5,0),0)-IFERROR(VLOOKUP(U$4,Switching!$B$23:$F$31,5,0),0)</f>
        <v>32</v>
      </c>
      <c r="V337" s="10">
        <f>Customers!V336+IFERROR(VLOOKUP(V$4,Switching!$B$35:$F$44,5,0),0)-IFERROR(VLOOKUP(V$4,Switching!$B$23:$F$31,5,0),0)</f>
        <v>1</v>
      </c>
      <c r="W337" s="10">
        <f>Customers!W336+IFERROR(VLOOKUP(W$4,Switching!$B$35:$F$44,5,0),0)-IFERROR(VLOOKUP(W$4,Switching!$B$23:$F$31,5,0),0)</f>
        <v>22525</v>
      </c>
      <c r="X337" s="35">
        <f t="shared" si="26"/>
        <v>5085</v>
      </c>
      <c r="Y337" s="10">
        <f>Customers!Y336+IFERROR(VLOOKUP(Y$4,Switching!$B$35:$F$44,5,0),0)-IFERROR(VLOOKUP(Y$4,Switching!$B$23:$F$31,5,0),0)</f>
        <v>4221</v>
      </c>
      <c r="Z337" s="10">
        <f>Customers!Z336+IFERROR(VLOOKUP(Z$4,Switching!$B$35:$F$44,5,0),0)-IFERROR(VLOOKUP(Z$4,Switching!$B$23:$F$31,5,0),0)</f>
        <v>864</v>
      </c>
      <c r="AA337" s="10">
        <f>Customers!AA336+IFERROR(VLOOKUP(AA$4,Switching!$B$35:$F$44,5,0),0)-IFERROR(VLOOKUP(AA$4,Switching!$B$23:$F$31,5,0),0)</f>
        <v>19</v>
      </c>
      <c r="AB337" s="10">
        <f>Customers!AB336+IFERROR(VLOOKUP(AB$4,Switching!$B$35:$F$44,5,0),0)-IFERROR(VLOOKUP(AB$4,Switching!$B$23:$F$31,5,0),0)</f>
        <v>187</v>
      </c>
      <c r="AC337" s="10">
        <f>Customers!AC336+IFERROR(VLOOKUP(AC$4,Switching!$B$35:$F$44,5,0),0)-IFERROR(VLOOKUP(AC$4,Switching!$B$23:$F$31,5,0),0)</f>
        <v>4</v>
      </c>
      <c r="AD337" s="10">
        <f>Customers!AD336+IFERROR(VLOOKUP(AD$4,Switching!$B$35:$F$44,5,0),0)-IFERROR(VLOOKUP(AD$4,Switching!$B$23:$F$31,5,0),0)</f>
        <v>18</v>
      </c>
      <c r="AE337" s="10">
        <f>Customers!AE336+IFERROR(VLOOKUP(AE$4,Switching!$B$35:$F$44,5,0),0)-IFERROR(VLOOKUP(AE$4,Switching!$B$23:$F$31,5,0),0)</f>
        <v>130</v>
      </c>
      <c r="AF337" s="10">
        <f>Customers!AF336+IFERROR(VLOOKUP(AF$4,Switching!$B$35:$F$44,5,0),0)-IFERROR(VLOOKUP(AF$4,Switching!$B$23:$F$31,5,0),0)</f>
        <v>13</v>
      </c>
      <c r="AG337" s="10">
        <f>Customers!AG336+IFERROR(VLOOKUP(AG$4,Switching!$B$35:$F$44,5,0),0)-IFERROR(VLOOKUP(AG$4,Switching!$B$23:$F$31,5,0),0)</f>
        <v>12</v>
      </c>
      <c r="AH337" s="10">
        <f>Customers!AH336+IFERROR(VLOOKUP(AH$4,Switching!$B$35:$F$44,5,0),0)-IFERROR(VLOOKUP(AH$4,Switching!$B$23:$F$31,5,0),0)</f>
        <v>414463</v>
      </c>
      <c r="AI337" s="35">
        <f t="shared" si="27"/>
        <v>49927</v>
      </c>
      <c r="AJ337" s="10">
        <f>Customers!AJ336+IFERROR(VLOOKUP(AJ$4,Switching!$B$35:$F$44,5,0),0)-IFERROR(VLOOKUP(AJ$4,Switching!$B$23:$F$31,5,0),0)</f>
        <v>31586.778115775476</v>
      </c>
      <c r="AK337" s="10">
        <f>Customers!AK336+IFERROR(VLOOKUP(AK$4,Switching!$B$35:$F$44,5,0),0)-IFERROR(VLOOKUP(AK$4,Switching!$B$23:$F$31,5,0),0)</f>
        <v>18340.22188422452</v>
      </c>
      <c r="AL337" s="10">
        <f>Customers!AL336+IFERROR(VLOOKUP(AL$4,Switching!$B$35:$F$44,5,0),0)-IFERROR(VLOOKUP(AL$4,Switching!$B$23:$F$31,5,0),0)</f>
        <v>52</v>
      </c>
      <c r="AM337" s="10">
        <f>Customers!AM336+IFERROR(VLOOKUP(AM$4,Switching!$B$35:$F$44,5,0),0)-IFERROR(VLOOKUP(AM$4,Switching!$B$23:$F$31,5,0),0)</f>
        <v>2603</v>
      </c>
      <c r="AN337" s="10">
        <f>Customers!AN336+IFERROR(VLOOKUP(AN$4,Switching!$B$35:$F$44,5,0),0)-IFERROR(VLOOKUP(AN$4,Switching!$B$23:$F$31,5,0),0)</f>
        <v>48</v>
      </c>
      <c r="AO337" s="10">
        <f>Customers!AO336+IFERROR(VLOOKUP(AO$4,Switching!$B$35:$F$44,5,0),0)-IFERROR(VLOOKUP(AO$4,Switching!$B$23:$F$31,5,0),0)</f>
        <v>233</v>
      </c>
      <c r="AP337" s="10">
        <f>Customers!AP336+IFERROR(VLOOKUP(AP$4,Switching!$B$35:$F$44,5,0),0)-IFERROR(VLOOKUP(AP$4,Switching!$B$23:$F$31,5,0),0)</f>
        <v>21</v>
      </c>
      <c r="AQ337" s="10">
        <f>Customers!AQ336+IFERROR(VLOOKUP(AQ$4,Switching!$B$35:$F$44,5,0),0)-IFERROR(VLOOKUP(AQ$4,Switching!$B$23:$F$31,5,0),0)</f>
        <v>208</v>
      </c>
      <c r="AR337" s="10">
        <f>Customers!AR336+IFERROR(VLOOKUP(AR$4,Switching!$B$35:$F$44,5,0),0)-IFERROR(VLOOKUP(AR$4,Switching!$B$23:$F$31,5,0),0)</f>
        <v>74</v>
      </c>
      <c r="AS337" s="10">
        <f>Customers!AS336+IFERROR(VLOOKUP(AS$4,Switching!$B$35:$F$44,5,0),0)-IFERROR(VLOOKUP(AS$4,Switching!$B$23:$F$31,5,0),0)</f>
        <v>100</v>
      </c>
      <c r="AT337" s="10">
        <f>Customers!AT336+IFERROR(VLOOKUP(AT$4,Switching!$B$35:$F$44,5,0),0)-IFERROR(VLOOKUP(AT$4,Switching!$B$23:$F$31,5,0),0)</f>
        <v>156</v>
      </c>
      <c r="AU337" s="10">
        <f>Customers!AU336+IFERROR(VLOOKUP(AU$4,Switching!$B$35:$F$44,5,0),0)-IFERROR(VLOOKUP(AU$4,Switching!$B$23:$F$31,5,0),0)</f>
        <v>12</v>
      </c>
      <c r="AV337" s="10">
        <f>Customers!AV336+IFERROR(VLOOKUP(AV$4,Switching!$B$35:$F$44,5,0),0)-IFERROR(VLOOKUP(AV$4,Switching!$B$23:$F$31,5,0),0)</f>
        <v>905</v>
      </c>
      <c r="AW337" s="10">
        <f>Customers!AW336+IFERROR(VLOOKUP(AW$4,Switching!$B$35:$F$44,5,0),0)-IFERROR(VLOOKUP(AW$4,Switching!$B$23:$F$31,5,0),0)</f>
        <v>1</v>
      </c>
      <c r="AX337" s="10">
        <f>Customers!AX336+IFERROR(VLOOKUP(AX$4,Switching!$B$35:$F$44,5,0),0)-IFERROR(VLOOKUP(AX$4,Switching!$B$23:$F$31,5,0),0)</f>
        <v>2</v>
      </c>
    </row>
    <row r="338" spans="1:50" x14ac:dyDescent="0.25">
      <c r="A338" s="19">
        <v>2042</v>
      </c>
      <c r="B338" s="19">
        <v>3</v>
      </c>
      <c r="C338" s="8" t="s">
        <v>813</v>
      </c>
      <c r="D338" s="10">
        <f>Customers!D337+IFERROR(VLOOKUP(D$4,Switching!$B$35:$F$44,5,0),0)-IFERROR(VLOOKUP(D$4,Switching!$B$23:$F$31,5,0),0)</f>
        <v>476131.26639237202</v>
      </c>
      <c r="E338" s="36">
        <f t="shared" si="28"/>
        <v>757</v>
      </c>
      <c r="F338" s="10">
        <f>Customers!F337+IFERROR(VLOOKUP(F$4,Switching!$B$35:$F$44,5,0),0)-IFERROR(VLOOKUP(F$4,Switching!$B$23:$F$31,5,0),0)</f>
        <v>447</v>
      </c>
      <c r="G338" s="10">
        <f>Customers!G337+IFERROR(VLOOKUP(G$4,Switching!$B$35:$F$44,5,0),0)-IFERROR(VLOOKUP(G$4,Switching!$B$23:$F$31,5,0),0)</f>
        <v>310</v>
      </c>
      <c r="H338" s="35">
        <f t="shared" si="29"/>
        <v>85250</v>
      </c>
      <c r="I338" s="10">
        <f>Customers!I337+IFERROR(VLOOKUP(I$4,Switching!$B$35:$F$44,5,0),0)-IFERROR(VLOOKUP(I$4,Switching!$B$23:$F$31,5,0),0)</f>
        <v>65970.099498429554</v>
      </c>
      <c r="J338" s="10">
        <f>Customers!J337+IFERROR(VLOOKUP(J$4,Switching!$B$35:$F$44,5,0),0)-IFERROR(VLOOKUP(J$4,Switching!$B$23:$F$31,5,0),0)</f>
        <v>19279.90050157045</v>
      </c>
      <c r="K338" s="10">
        <f>Customers!K337+IFERROR(VLOOKUP(K$4,Switching!$B$35:$F$44,5,0),0)-IFERROR(VLOOKUP(K$4,Switching!$B$23:$F$31,5,0),0)</f>
        <v>195</v>
      </c>
      <c r="L338" s="10">
        <f>Customers!L337+IFERROR(VLOOKUP(L$4,Switching!$B$35:$F$44,5,0),0)-IFERROR(VLOOKUP(L$4,Switching!$B$23:$F$31,5,0),0)</f>
        <v>4560</v>
      </c>
      <c r="M338" s="10">
        <f>Customers!M337+IFERROR(VLOOKUP(M$4,Switching!$B$35:$F$44,5,0),0)-IFERROR(VLOOKUP(M$4,Switching!$B$23:$F$31,5,0),0)</f>
        <v>216</v>
      </c>
      <c r="N338" s="10">
        <f>Customers!N337+IFERROR(VLOOKUP(N$4,Switching!$B$35:$F$44,5,0),0)-IFERROR(VLOOKUP(N$4,Switching!$B$23:$F$31,5,0),0)</f>
        <v>524</v>
      </c>
      <c r="O338" s="10">
        <f>Customers!O337+IFERROR(VLOOKUP(O$4,Switching!$B$35:$F$44,5,0),0)-IFERROR(VLOOKUP(O$4,Switching!$B$23:$F$31,5,0),0)</f>
        <v>52</v>
      </c>
      <c r="P338" s="10">
        <f>Customers!P337+IFERROR(VLOOKUP(P$4,Switching!$B$35:$F$44,5,0),0)-IFERROR(VLOOKUP(P$4,Switching!$B$23:$F$31,5,0),0)</f>
        <v>747</v>
      </c>
      <c r="Q338" s="10">
        <f>Customers!Q337+IFERROR(VLOOKUP(Q$4,Switching!$B$35:$F$44,5,0),0)-IFERROR(VLOOKUP(Q$4,Switching!$B$23:$F$31,5,0),0)</f>
        <v>1</v>
      </c>
      <c r="R338" s="10">
        <f>Customers!R337+IFERROR(VLOOKUP(R$4,Switching!$B$35:$F$44,5,0),0)-IFERROR(VLOOKUP(R$4,Switching!$B$23:$F$31,5,0),0)</f>
        <v>6</v>
      </c>
      <c r="S338" s="10">
        <f>Customers!S337+IFERROR(VLOOKUP(S$4,Switching!$B$35:$F$44,5,0),0)-IFERROR(VLOOKUP(S$4,Switching!$B$23:$F$31,5,0),0)</f>
        <v>5</v>
      </c>
      <c r="T338" s="10">
        <f t="shared" si="25"/>
        <v>12</v>
      </c>
      <c r="U338" s="10">
        <f>Customers!U337+IFERROR(VLOOKUP(U$4,Switching!$B$35:$F$44,5,0),0)-IFERROR(VLOOKUP(U$4,Switching!$B$23:$F$31,5,0),0)</f>
        <v>32</v>
      </c>
      <c r="V338" s="10">
        <f>Customers!V337+IFERROR(VLOOKUP(V$4,Switching!$B$35:$F$44,5,0),0)-IFERROR(VLOOKUP(V$4,Switching!$B$23:$F$31,5,0),0)</f>
        <v>1</v>
      </c>
      <c r="W338" s="10">
        <f>Customers!W337+IFERROR(VLOOKUP(W$4,Switching!$B$35:$F$44,5,0),0)-IFERROR(VLOOKUP(W$4,Switching!$B$23:$F$31,5,0),0)</f>
        <v>22529</v>
      </c>
      <c r="X338" s="35">
        <f t="shared" si="26"/>
        <v>5087</v>
      </c>
      <c r="Y338" s="10">
        <f>Customers!Y337+IFERROR(VLOOKUP(Y$4,Switching!$B$35:$F$44,5,0),0)-IFERROR(VLOOKUP(Y$4,Switching!$B$23:$F$31,5,0),0)</f>
        <v>4222</v>
      </c>
      <c r="Z338" s="10">
        <f>Customers!Z337+IFERROR(VLOOKUP(Z$4,Switching!$B$35:$F$44,5,0),0)-IFERROR(VLOOKUP(Z$4,Switching!$B$23:$F$31,5,0),0)</f>
        <v>865</v>
      </c>
      <c r="AA338" s="10">
        <f>Customers!AA337+IFERROR(VLOOKUP(AA$4,Switching!$B$35:$F$44,5,0),0)-IFERROR(VLOOKUP(AA$4,Switching!$B$23:$F$31,5,0),0)</f>
        <v>19</v>
      </c>
      <c r="AB338" s="10">
        <f>Customers!AB337+IFERROR(VLOOKUP(AB$4,Switching!$B$35:$F$44,5,0),0)-IFERROR(VLOOKUP(AB$4,Switching!$B$23:$F$31,5,0),0)</f>
        <v>187</v>
      </c>
      <c r="AC338" s="10">
        <f>Customers!AC337+IFERROR(VLOOKUP(AC$4,Switching!$B$35:$F$44,5,0),0)-IFERROR(VLOOKUP(AC$4,Switching!$B$23:$F$31,5,0),0)</f>
        <v>4</v>
      </c>
      <c r="AD338" s="10">
        <f>Customers!AD337+IFERROR(VLOOKUP(AD$4,Switching!$B$35:$F$44,5,0),0)-IFERROR(VLOOKUP(AD$4,Switching!$B$23:$F$31,5,0),0)</f>
        <v>18</v>
      </c>
      <c r="AE338" s="10">
        <f>Customers!AE337+IFERROR(VLOOKUP(AE$4,Switching!$B$35:$F$44,5,0),0)-IFERROR(VLOOKUP(AE$4,Switching!$B$23:$F$31,5,0),0)</f>
        <v>133</v>
      </c>
      <c r="AF338" s="10">
        <f>Customers!AF337+IFERROR(VLOOKUP(AF$4,Switching!$B$35:$F$44,5,0),0)-IFERROR(VLOOKUP(AF$4,Switching!$B$23:$F$31,5,0),0)</f>
        <v>13</v>
      </c>
      <c r="AG338" s="10">
        <f>Customers!AG337+IFERROR(VLOOKUP(AG$4,Switching!$B$35:$F$44,5,0),0)-IFERROR(VLOOKUP(AG$4,Switching!$B$23:$F$31,5,0),0)</f>
        <v>12</v>
      </c>
      <c r="AH338" s="10">
        <f>Customers!AH337+IFERROR(VLOOKUP(AH$4,Switching!$B$35:$F$44,5,0),0)-IFERROR(VLOOKUP(AH$4,Switching!$B$23:$F$31,5,0),0)</f>
        <v>414595</v>
      </c>
      <c r="AI338" s="35">
        <f t="shared" si="27"/>
        <v>49944</v>
      </c>
      <c r="AJ338" s="10">
        <f>Customers!AJ337+IFERROR(VLOOKUP(AJ$4,Switching!$B$35:$F$44,5,0),0)-IFERROR(VLOOKUP(AJ$4,Switching!$B$23:$F$31,5,0),0)</f>
        <v>31597.53378850357</v>
      </c>
      <c r="AK338" s="10">
        <f>Customers!AK337+IFERROR(VLOOKUP(AK$4,Switching!$B$35:$F$44,5,0),0)-IFERROR(VLOOKUP(AK$4,Switching!$B$23:$F$31,5,0),0)</f>
        <v>18346.466211496427</v>
      </c>
      <c r="AL338" s="10">
        <f>Customers!AL337+IFERROR(VLOOKUP(AL$4,Switching!$B$35:$F$44,5,0),0)-IFERROR(VLOOKUP(AL$4,Switching!$B$23:$F$31,5,0),0)</f>
        <v>52</v>
      </c>
      <c r="AM338" s="10">
        <f>Customers!AM337+IFERROR(VLOOKUP(AM$4,Switching!$B$35:$F$44,5,0),0)-IFERROR(VLOOKUP(AM$4,Switching!$B$23:$F$31,5,0),0)</f>
        <v>2603</v>
      </c>
      <c r="AN338" s="10">
        <f>Customers!AN337+IFERROR(VLOOKUP(AN$4,Switching!$B$35:$F$44,5,0),0)-IFERROR(VLOOKUP(AN$4,Switching!$B$23:$F$31,5,0),0)</f>
        <v>48</v>
      </c>
      <c r="AO338" s="10">
        <f>Customers!AO337+IFERROR(VLOOKUP(AO$4,Switching!$B$35:$F$44,5,0),0)-IFERROR(VLOOKUP(AO$4,Switching!$B$23:$F$31,5,0),0)</f>
        <v>233</v>
      </c>
      <c r="AP338" s="10">
        <f>Customers!AP337+IFERROR(VLOOKUP(AP$4,Switching!$B$35:$F$44,5,0),0)-IFERROR(VLOOKUP(AP$4,Switching!$B$23:$F$31,5,0),0)</f>
        <v>21</v>
      </c>
      <c r="AQ338" s="10">
        <f>Customers!AQ337+IFERROR(VLOOKUP(AQ$4,Switching!$B$35:$F$44,5,0),0)-IFERROR(VLOOKUP(AQ$4,Switching!$B$23:$F$31,5,0),0)</f>
        <v>208</v>
      </c>
      <c r="AR338" s="10">
        <f>Customers!AR337+IFERROR(VLOOKUP(AR$4,Switching!$B$35:$F$44,5,0),0)-IFERROR(VLOOKUP(AR$4,Switching!$B$23:$F$31,5,0),0)</f>
        <v>74</v>
      </c>
      <c r="AS338" s="10">
        <f>Customers!AS337+IFERROR(VLOOKUP(AS$4,Switching!$B$35:$F$44,5,0),0)-IFERROR(VLOOKUP(AS$4,Switching!$B$23:$F$31,5,0),0)</f>
        <v>100</v>
      </c>
      <c r="AT338" s="10">
        <f>Customers!AT337+IFERROR(VLOOKUP(AT$4,Switching!$B$35:$F$44,5,0),0)-IFERROR(VLOOKUP(AT$4,Switching!$B$23:$F$31,5,0),0)</f>
        <v>156</v>
      </c>
      <c r="AU338" s="10">
        <f>Customers!AU337+IFERROR(VLOOKUP(AU$4,Switching!$B$35:$F$44,5,0),0)-IFERROR(VLOOKUP(AU$4,Switching!$B$23:$F$31,5,0),0)</f>
        <v>12</v>
      </c>
      <c r="AV338" s="10">
        <f>Customers!AV337+IFERROR(VLOOKUP(AV$4,Switching!$B$35:$F$44,5,0),0)-IFERROR(VLOOKUP(AV$4,Switching!$B$23:$F$31,5,0),0)</f>
        <v>905</v>
      </c>
      <c r="AW338" s="10">
        <f>Customers!AW337+IFERROR(VLOOKUP(AW$4,Switching!$B$35:$F$44,5,0),0)-IFERROR(VLOOKUP(AW$4,Switching!$B$23:$F$31,5,0),0)</f>
        <v>1</v>
      </c>
      <c r="AX338" s="10">
        <f>Customers!AX337+IFERROR(VLOOKUP(AX$4,Switching!$B$35:$F$44,5,0),0)-IFERROR(VLOOKUP(AX$4,Switching!$B$23:$F$31,5,0),0)</f>
        <v>2</v>
      </c>
    </row>
    <row r="339" spans="1:50" x14ac:dyDescent="0.25">
      <c r="A339" s="19">
        <v>2042</v>
      </c>
      <c r="B339" s="19">
        <v>4</v>
      </c>
      <c r="C339" s="8" t="s">
        <v>814</v>
      </c>
      <c r="D339" s="10">
        <f>Customers!D338+IFERROR(VLOOKUP(D$4,Switching!$B$35:$F$44,5,0),0)-IFERROR(VLOOKUP(D$4,Switching!$B$23:$F$31,5,0),0)</f>
        <v>476238.51802282501</v>
      </c>
      <c r="E339" s="36">
        <f t="shared" si="28"/>
        <v>734</v>
      </c>
      <c r="F339" s="10">
        <f>Customers!F338+IFERROR(VLOOKUP(F$4,Switching!$B$35:$F$44,5,0),0)-IFERROR(VLOOKUP(F$4,Switching!$B$23:$F$31,5,0),0)</f>
        <v>433</v>
      </c>
      <c r="G339" s="10">
        <f>Customers!G338+IFERROR(VLOOKUP(G$4,Switching!$B$35:$F$44,5,0),0)-IFERROR(VLOOKUP(G$4,Switching!$B$23:$F$31,5,0),0)</f>
        <v>301</v>
      </c>
      <c r="H339" s="35">
        <f t="shared" si="29"/>
        <v>85260</v>
      </c>
      <c r="I339" s="10">
        <f>Customers!I338+IFERROR(VLOOKUP(I$4,Switching!$B$35:$F$44,5,0),0)-IFERROR(VLOOKUP(I$4,Switching!$B$23:$F$31,5,0),0)</f>
        <v>65977.847909717326</v>
      </c>
      <c r="J339" s="10">
        <f>Customers!J338+IFERROR(VLOOKUP(J$4,Switching!$B$35:$F$44,5,0),0)-IFERROR(VLOOKUP(J$4,Switching!$B$23:$F$31,5,0),0)</f>
        <v>19282.152090282681</v>
      </c>
      <c r="K339" s="10">
        <f>Customers!K338+IFERROR(VLOOKUP(K$4,Switching!$B$35:$F$44,5,0),0)-IFERROR(VLOOKUP(K$4,Switching!$B$23:$F$31,5,0),0)</f>
        <v>195</v>
      </c>
      <c r="L339" s="10">
        <f>Customers!L338+IFERROR(VLOOKUP(L$4,Switching!$B$35:$F$44,5,0),0)-IFERROR(VLOOKUP(L$4,Switching!$B$23:$F$31,5,0),0)</f>
        <v>4560</v>
      </c>
      <c r="M339" s="10">
        <f>Customers!M338+IFERROR(VLOOKUP(M$4,Switching!$B$35:$F$44,5,0),0)-IFERROR(VLOOKUP(M$4,Switching!$B$23:$F$31,5,0),0)</f>
        <v>216</v>
      </c>
      <c r="N339" s="10">
        <f>Customers!N338+IFERROR(VLOOKUP(N$4,Switching!$B$35:$F$44,5,0),0)-IFERROR(VLOOKUP(N$4,Switching!$B$23:$F$31,5,0),0)</f>
        <v>524</v>
      </c>
      <c r="O339" s="10">
        <f>Customers!O338+IFERROR(VLOOKUP(O$4,Switching!$B$35:$F$44,5,0),0)-IFERROR(VLOOKUP(O$4,Switching!$B$23:$F$31,5,0),0)</f>
        <v>52</v>
      </c>
      <c r="P339" s="10">
        <f>Customers!P338+IFERROR(VLOOKUP(P$4,Switching!$B$35:$F$44,5,0),0)-IFERROR(VLOOKUP(P$4,Switching!$B$23:$F$31,5,0),0)</f>
        <v>747</v>
      </c>
      <c r="Q339" s="10">
        <f>Customers!Q338+IFERROR(VLOOKUP(Q$4,Switching!$B$35:$F$44,5,0),0)-IFERROR(VLOOKUP(Q$4,Switching!$B$23:$F$31,5,0),0)</f>
        <v>1</v>
      </c>
      <c r="R339" s="10">
        <f>Customers!R338+IFERROR(VLOOKUP(R$4,Switching!$B$35:$F$44,5,0),0)-IFERROR(VLOOKUP(R$4,Switching!$B$23:$F$31,5,0),0)</f>
        <v>6</v>
      </c>
      <c r="S339" s="10">
        <f>Customers!S338+IFERROR(VLOOKUP(S$4,Switching!$B$35:$F$44,5,0),0)-IFERROR(VLOOKUP(S$4,Switching!$B$23:$F$31,5,0),0)</f>
        <v>5</v>
      </c>
      <c r="T339" s="10">
        <f t="shared" si="25"/>
        <v>12</v>
      </c>
      <c r="U339" s="10">
        <f>Customers!U338+IFERROR(VLOOKUP(U$4,Switching!$B$35:$F$44,5,0),0)-IFERROR(VLOOKUP(U$4,Switching!$B$23:$F$31,5,0),0)</f>
        <v>32</v>
      </c>
      <c r="V339" s="10">
        <f>Customers!V338+IFERROR(VLOOKUP(V$4,Switching!$B$35:$F$44,5,0),0)-IFERROR(VLOOKUP(V$4,Switching!$B$23:$F$31,5,0),0)</f>
        <v>1</v>
      </c>
      <c r="W339" s="10">
        <f>Customers!W338+IFERROR(VLOOKUP(W$4,Switching!$B$35:$F$44,5,0),0)-IFERROR(VLOOKUP(W$4,Switching!$B$23:$F$31,5,0),0)</f>
        <v>22499</v>
      </c>
      <c r="X339" s="35">
        <f t="shared" si="26"/>
        <v>5089</v>
      </c>
      <c r="Y339" s="10">
        <f>Customers!Y338+IFERROR(VLOOKUP(Y$4,Switching!$B$35:$F$44,5,0),0)-IFERROR(VLOOKUP(Y$4,Switching!$B$23:$F$31,5,0),0)</f>
        <v>4224</v>
      </c>
      <c r="Z339" s="10">
        <f>Customers!Z338+IFERROR(VLOOKUP(Z$4,Switching!$B$35:$F$44,5,0),0)-IFERROR(VLOOKUP(Z$4,Switching!$B$23:$F$31,5,0),0)</f>
        <v>865</v>
      </c>
      <c r="AA339" s="10">
        <f>Customers!AA338+IFERROR(VLOOKUP(AA$4,Switching!$B$35:$F$44,5,0),0)-IFERROR(VLOOKUP(AA$4,Switching!$B$23:$F$31,5,0),0)</f>
        <v>19</v>
      </c>
      <c r="AB339" s="10">
        <f>Customers!AB338+IFERROR(VLOOKUP(AB$4,Switching!$B$35:$F$44,5,0),0)-IFERROR(VLOOKUP(AB$4,Switching!$B$23:$F$31,5,0),0)</f>
        <v>187</v>
      </c>
      <c r="AC339" s="10">
        <f>Customers!AC338+IFERROR(VLOOKUP(AC$4,Switching!$B$35:$F$44,5,0),0)-IFERROR(VLOOKUP(AC$4,Switching!$B$23:$F$31,5,0),0)</f>
        <v>4</v>
      </c>
      <c r="AD339" s="10">
        <f>Customers!AD338+IFERROR(VLOOKUP(AD$4,Switching!$B$35:$F$44,5,0),0)-IFERROR(VLOOKUP(AD$4,Switching!$B$23:$F$31,5,0),0)</f>
        <v>18</v>
      </c>
      <c r="AE339" s="10">
        <f>Customers!AE338+IFERROR(VLOOKUP(AE$4,Switching!$B$35:$F$44,5,0),0)-IFERROR(VLOOKUP(AE$4,Switching!$B$23:$F$31,5,0),0)</f>
        <v>132</v>
      </c>
      <c r="AF339" s="10">
        <f>Customers!AF338+IFERROR(VLOOKUP(AF$4,Switching!$B$35:$F$44,5,0),0)-IFERROR(VLOOKUP(AF$4,Switching!$B$23:$F$31,5,0),0)</f>
        <v>13</v>
      </c>
      <c r="AG339" s="10">
        <f>Customers!AG338+IFERROR(VLOOKUP(AG$4,Switching!$B$35:$F$44,5,0),0)-IFERROR(VLOOKUP(AG$4,Switching!$B$23:$F$31,5,0),0)</f>
        <v>12</v>
      </c>
      <c r="AH339" s="10">
        <f>Customers!AH338+IFERROR(VLOOKUP(AH$4,Switching!$B$35:$F$44,5,0),0)-IFERROR(VLOOKUP(AH$4,Switching!$B$23:$F$31,5,0),0)</f>
        <v>414726</v>
      </c>
      <c r="AI339" s="35">
        <f t="shared" si="27"/>
        <v>49961</v>
      </c>
      <c r="AJ339" s="10">
        <f>Customers!AJ338+IFERROR(VLOOKUP(AJ$4,Switching!$B$35:$F$44,5,0),0)-IFERROR(VLOOKUP(AJ$4,Switching!$B$23:$F$31,5,0),0)</f>
        <v>31608.289461231663</v>
      </c>
      <c r="AK339" s="10">
        <f>Customers!AK338+IFERROR(VLOOKUP(AK$4,Switching!$B$35:$F$44,5,0),0)-IFERROR(VLOOKUP(AK$4,Switching!$B$23:$F$31,5,0),0)</f>
        <v>18352.710538768337</v>
      </c>
      <c r="AL339" s="10">
        <f>Customers!AL338+IFERROR(VLOOKUP(AL$4,Switching!$B$35:$F$44,5,0),0)-IFERROR(VLOOKUP(AL$4,Switching!$B$23:$F$31,5,0),0)</f>
        <v>52</v>
      </c>
      <c r="AM339" s="10">
        <f>Customers!AM338+IFERROR(VLOOKUP(AM$4,Switching!$B$35:$F$44,5,0),0)-IFERROR(VLOOKUP(AM$4,Switching!$B$23:$F$31,5,0),0)</f>
        <v>2603</v>
      </c>
      <c r="AN339" s="10">
        <f>Customers!AN338+IFERROR(VLOOKUP(AN$4,Switching!$B$35:$F$44,5,0),0)-IFERROR(VLOOKUP(AN$4,Switching!$B$23:$F$31,5,0),0)</f>
        <v>48</v>
      </c>
      <c r="AO339" s="10">
        <f>Customers!AO338+IFERROR(VLOOKUP(AO$4,Switching!$B$35:$F$44,5,0),0)-IFERROR(VLOOKUP(AO$4,Switching!$B$23:$F$31,5,0),0)</f>
        <v>233</v>
      </c>
      <c r="AP339" s="10">
        <f>Customers!AP338+IFERROR(VLOOKUP(AP$4,Switching!$B$35:$F$44,5,0),0)-IFERROR(VLOOKUP(AP$4,Switching!$B$23:$F$31,5,0),0)</f>
        <v>21</v>
      </c>
      <c r="AQ339" s="10">
        <f>Customers!AQ338+IFERROR(VLOOKUP(AQ$4,Switching!$B$35:$F$44,5,0),0)-IFERROR(VLOOKUP(AQ$4,Switching!$B$23:$F$31,5,0),0)</f>
        <v>208</v>
      </c>
      <c r="AR339" s="10">
        <f>Customers!AR338+IFERROR(VLOOKUP(AR$4,Switching!$B$35:$F$44,5,0),0)-IFERROR(VLOOKUP(AR$4,Switching!$B$23:$F$31,5,0),0)</f>
        <v>74</v>
      </c>
      <c r="AS339" s="10">
        <f>Customers!AS338+IFERROR(VLOOKUP(AS$4,Switching!$B$35:$F$44,5,0),0)-IFERROR(VLOOKUP(AS$4,Switching!$B$23:$F$31,5,0),0)</f>
        <v>100</v>
      </c>
      <c r="AT339" s="10">
        <f>Customers!AT338+IFERROR(VLOOKUP(AT$4,Switching!$B$35:$F$44,5,0),0)-IFERROR(VLOOKUP(AT$4,Switching!$B$23:$F$31,5,0),0)</f>
        <v>156</v>
      </c>
      <c r="AU339" s="10">
        <f>Customers!AU338+IFERROR(VLOOKUP(AU$4,Switching!$B$35:$F$44,5,0),0)-IFERROR(VLOOKUP(AU$4,Switching!$B$23:$F$31,5,0),0)</f>
        <v>12</v>
      </c>
      <c r="AV339" s="10">
        <f>Customers!AV338+IFERROR(VLOOKUP(AV$4,Switching!$B$35:$F$44,5,0),0)-IFERROR(VLOOKUP(AV$4,Switching!$B$23:$F$31,5,0),0)</f>
        <v>905</v>
      </c>
      <c r="AW339" s="10">
        <f>Customers!AW338+IFERROR(VLOOKUP(AW$4,Switching!$B$35:$F$44,5,0),0)-IFERROR(VLOOKUP(AW$4,Switching!$B$23:$F$31,5,0),0)</f>
        <v>1</v>
      </c>
      <c r="AX339" s="10">
        <f>Customers!AX338+IFERROR(VLOOKUP(AX$4,Switching!$B$35:$F$44,5,0),0)-IFERROR(VLOOKUP(AX$4,Switching!$B$23:$F$31,5,0),0)</f>
        <v>2</v>
      </c>
    </row>
    <row r="340" spans="1:50" x14ac:dyDescent="0.25">
      <c r="A340" s="19">
        <v>2042</v>
      </c>
      <c r="B340" s="19">
        <v>5</v>
      </c>
      <c r="C340" s="8" t="s">
        <v>815</v>
      </c>
      <c r="D340" s="10">
        <f>Customers!D339+IFERROR(VLOOKUP(D$4,Switching!$B$35:$F$44,5,0),0)-IFERROR(VLOOKUP(D$4,Switching!$B$23:$F$31,5,0),0)</f>
        <v>476345.76978996</v>
      </c>
      <c r="E340" s="36">
        <f t="shared" si="28"/>
        <v>782</v>
      </c>
      <c r="F340" s="10">
        <f>Customers!F339+IFERROR(VLOOKUP(F$4,Switching!$B$35:$F$44,5,0),0)-IFERROR(VLOOKUP(F$4,Switching!$B$23:$F$31,5,0),0)</f>
        <v>461</v>
      </c>
      <c r="G340" s="10">
        <f>Customers!G339+IFERROR(VLOOKUP(G$4,Switching!$B$35:$F$44,5,0),0)-IFERROR(VLOOKUP(G$4,Switching!$B$23:$F$31,5,0),0)</f>
        <v>321</v>
      </c>
      <c r="H340" s="35">
        <f t="shared" si="29"/>
        <v>85270.000000000015</v>
      </c>
      <c r="I340" s="10">
        <f>Customers!I339+IFERROR(VLOOKUP(I$4,Switching!$B$35:$F$44,5,0),0)-IFERROR(VLOOKUP(I$4,Switching!$B$23:$F$31,5,0),0)</f>
        <v>65985.596321005098</v>
      </c>
      <c r="J340" s="10">
        <f>Customers!J339+IFERROR(VLOOKUP(J$4,Switching!$B$35:$F$44,5,0),0)-IFERROR(VLOOKUP(J$4,Switching!$B$23:$F$31,5,0),0)</f>
        <v>19284.403678994913</v>
      </c>
      <c r="K340" s="10">
        <f>Customers!K339+IFERROR(VLOOKUP(K$4,Switching!$B$35:$F$44,5,0),0)-IFERROR(VLOOKUP(K$4,Switching!$B$23:$F$31,5,0),0)</f>
        <v>195</v>
      </c>
      <c r="L340" s="10">
        <f>Customers!L339+IFERROR(VLOOKUP(L$4,Switching!$B$35:$F$44,5,0),0)-IFERROR(VLOOKUP(L$4,Switching!$B$23:$F$31,5,0),0)</f>
        <v>4560</v>
      </c>
      <c r="M340" s="10">
        <f>Customers!M339+IFERROR(VLOOKUP(M$4,Switching!$B$35:$F$44,5,0),0)-IFERROR(VLOOKUP(M$4,Switching!$B$23:$F$31,5,0),0)</f>
        <v>216</v>
      </c>
      <c r="N340" s="10">
        <f>Customers!N339+IFERROR(VLOOKUP(N$4,Switching!$B$35:$F$44,5,0),0)-IFERROR(VLOOKUP(N$4,Switching!$B$23:$F$31,5,0),0)</f>
        <v>524</v>
      </c>
      <c r="O340" s="10">
        <f>Customers!O339+IFERROR(VLOOKUP(O$4,Switching!$B$35:$F$44,5,0),0)-IFERROR(VLOOKUP(O$4,Switching!$B$23:$F$31,5,0),0)</f>
        <v>52</v>
      </c>
      <c r="P340" s="10">
        <f>Customers!P339+IFERROR(VLOOKUP(P$4,Switching!$B$35:$F$44,5,0),0)-IFERROR(VLOOKUP(P$4,Switching!$B$23:$F$31,5,0),0)</f>
        <v>747</v>
      </c>
      <c r="Q340" s="10">
        <f>Customers!Q339+IFERROR(VLOOKUP(Q$4,Switching!$B$35:$F$44,5,0),0)-IFERROR(VLOOKUP(Q$4,Switching!$B$23:$F$31,5,0),0)</f>
        <v>1</v>
      </c>
      <c r="R340" s="10">
        <f>Customers!R339+IFERROR(VLOOKUP(R$4,Switching!$B$35:$F$44,5,0),0)-IFERROR(VLOOKUP(R$4,Switching!$B$23:$F$31,5,0),0)</f>
        <v>6</v>
      </c>
      <c r="S340" s="10">
        <f>Customers!S339+IFERROR(VLOOKUP(S$4,Switching!$B$35:$F$44,5,0),0)-IFERROR(VLOOKUP(S$4,Switching!$B$23:$F$31,5,0),0)</f>
        <v>5</v>
      </c>
      <c r="T340" s="10">
        <f t="shared" si="25"/>
        <v>12</v>
      </c>
      <c r="U340" s="10">
        <f>Customers!U339+IFERROR(VLOOKUP(U$4,Switching!$B$35:$F$44,5,0),0)-IFERROR(VLOOKUP(U$4,Switching!$B$23:$F$31,5,0),0)</f>
        <v>32</v>
      </c>
      <c r="V340" s="10">
        <f>Customers!V339+IFERROR(VLOOKUP(V$4,Switching!$B$35:$F$44,5,0),0)-IFERROR(VLOOKUP(V$4,Switching!$B$23:$F$31,5,0),0)</f>
        <v>1</v>
      </c>
      <c r="W340" s="10">
        <f>Customers!W339+IFERROR(VLOOKUP(W$4,Switching!$B$35:$F$44,5,0),0)-IFERROR(VLOOKUP(W$4,Switching!$B$23:$F$31,5,0),0)</f>
        <v>22503</v>
      </c>
      <c r="X340" s="35">
        <f t="shared" si="26"/>
        <v>5091</v>
      </c>
      <c r="Y340" s="10">
        <f>Customers!Y339+IFERROR(VLOOKUP(Y$4,Switching!$B$35:$F$44,5,0),0)-IFERROR(VLOOKUP(Y$4,Switching!$B$23:$F$31,5,0),0)</f>
        <v>4226</v>
      </c>
      <c r="Z340" s="10">
        <f>Customers!Z339+IFERROR(VLOOKUP(Z$4,Switching!$B$35:$F$44,5,0),0)-IFERROR(VLOOKUP(Z$4,Switching!$B$23:$F$31,5,0),0)</f>
        <v>865</v>
      </c>
      <c r="AA340" s="10">
        <f>Customers!AA339+IFERROR(VLOOKUP(AA$4,Switching!$B$35:$F$44,5,0),0)-IFERROR(VLOOKUP(AA$4,Switching!$B$23:$F$31,5,0),0)</f>
        <v>19</v>
      </c>
      <c r="AB340" s="10">
        <f>Customers!AB339+IFERROR(VLOOKUP(AB$4,Switching!$B$35:$F$44,5,0),0)-IFERROR(VLOOKUP(AB$4,Switching!$B$23:$F$31,5,0),0)</f>
        <v>187</v>
      </c>
      <c r="AC340" s="10">
        <f>Customers!AC339+IFERROR(VLOOKUP(AC$4,Switching!$B$35:$F$44,5,0),0)-IFERROR(VLOOKUP(AC$4,Switching!$B$23:$F$31,5,0),0)</f>
        <v>4</v>
      </c>
      <c r="AD340" s="10">
        <f>Customers!AD339+IFERROR(VLOOKUP(AD$4,Switching!$B$35:$F$44,5,0),0)-IFERROR(VLOOKUP(AD$4,Switching!$B$23:$F$31,5,0),0)</f>
        <v>18</v>
      </c>
      <c r="AE340" s="10">
        <f>Customers!AE339+IFERROR(VLOOKUP(AE$4,Switching!$B$35:$F$44,5,0),0)-IFERROR(VLOOKUP(AE$4,Switching!$B$23:$F$31,5,0),0)</f>
        <v>128</v>
      </c>
      <c r="AF340" s="10">
        <f>Customers!AF339+IFERROR(VLOOKUP(AF$4,Switching!$B$35:$F$44,5,0),0)-IFERROR(VLOOKUP(AF$4,Switching!$B$23:$F$31,5,0),0)</f>
        <v>13</v>
      </c>
      <c r="AG340" s="10">
        <f>Customers!AG339+IFERROR(VLOOKUP(AG$4,Switching!$B$35:$F$44,5,0),0)-IFERROR(VLOOKUP(AG$4,Switching!$B$23:$F$31,5,0),0)</f>
        <v>12</v>
      </c>
      <c r="AH340" s="10">
        <f>Customers!AH339+IFERROR(VLOOKUP(AH$4,Switching!$B$35:$F$44,5,0),0)-IFERROR(VLOOKUP(AH$4,Switching!$B$23:$F$31,5,0),0)</f>
        <v>414857</v>
      </c>
      <c r="AI340" s="35">
        <f t="shared" si="27"/>
        <v>49978</v>
      </c>
      <c r="AJ340" s="10">
        <f>Customers!AJ339+IFERROR(VLOOKUP(AJ$4,Switching!$B$35:$F$44,5,0),0)-IFERROR(VLOOKUP(AJ$4,Switching!$B$23:$F$31,5,0),0)</f>
        <v>31619.045133959753</v>
      </c>
      <c r="AK340" s="10">
        <f>Customers!AK339+IFERROR(VLOOKUP(AK$4,Switching!$B$35:$F$44,5,0),0)-IFERROR(VLOOKUP(AK$4,Switching!$B$23:$F$31,5,0),0)</f>
        <v>18358.954866040243</v>
      </c>
      <c r="AL340" s="10">
        <f>Customers!AL339+IFERROR(VLOOKUP(AL$4,Switching!$B$35:$F$44,5,0),0)-IFERROR(VLOOKUP(AL$4,Switching!$B$23:$F$31,5,0),0)</f>
        <v>52</v>
      </c>
      <c r="AM340" s="10">
        <f>Customers!AM339+IFERROR(VLOOKUP(AM$4,Switching!$B$35:$F$44,5,0),0)-IFERROR(VLOOKUP(AM$4,Switching!$B$23:$F$31,5,0),0)</f>
        <v>2603</v>
      </c>
      <c r="AN340" s="10">
        <f>Customers!AN339+IFERROR(VLOOKUP(AN$4,Switching!$B$35:$F$44,5,0),0)-IFERROR(VLOOKUP(AN$4,Switching!$B$23:$F$31,5,0),0)</f>
        <v>48</v>
      </c>
      <c r="AO340" s="10">
        <f>Customers!AO339+IFERROR(VLOOKUP(AO$4,Switching!$B$35:$F$44,5,0),0)-IFERROR(VLOOKUP(AO$4,Switching!$B$23:$F$31,5,0),0)</f>
        <v>233</v>
      </c>
      <c r="AP340" s="10">
        <f>Customers!AP339+IFERROR(VLOOKUP(AP$4,Switching!$B$35:$F$44,5,0),0)-IFERROR(VLOOKUP(AP$4,Switching!$B$23:$F$31,5,0),0)</f>
        <v>21</v>
      </c>
      <c r="AQ340" s="10">
        <f>Customers!AQ339+IFERROR(VLOOKUP(AQ$4,Switching!$B$35:$F$44,5,0),0)-IFERROR(VLOOKUP(AQ$4,Switching!$B$23:$F$31,5,0),0)</f>
        <v>208</v>
      </c>
      <c r="AR340" s="10">
        <f>Customers!AR339+IFERROR(VLOOKUP(AR$4,Switching!$B$35:$F$44,5,0),0)-IFERROR(VLOOKUP(AR$4,Switching!$B$23:$F$31,5,0),0)</f>
        <v>74</v>
      </c>
      <c r="AS340" s="10">
        <f>Customers!AS339+IFERROR(VLOOKUP(AS$4,Switching!$B$35:$F$44,5,0),0)-IFERROR(VLOOKUP(AS$4,Switching!$B$23:$F$31,5,0),0)</f>
        <v>100</v>
      </c>
      <c r="AT340" s="10">
        <f>Customers!AT339+IFERROR(VLOOKUP(AT$4,Switching!$B$35:$F$44,5,0),0)-IFERROR(VLOOKUP(AT$4,Switching!$B$23:$F$31,5,0),0)</f>
        <v>156</v>
      </c>
      <c r="AU340" s="10">
        <f>Customers!AU339+IFERROR(VLOOKUP(AU$4,Switching!$B$35:$F$44,5,0),0)-IFERROR(VLOOKUP(AU$4,Switching!$B$23:$F$31,5,0),0)</f>
        <v>12</v>
      </c>
      <c r="AV340" s="10">
        <f>Customers!AV339+IFERROR(VLOOKUP(AV$4,Switching!$B$35:$F$44,5,0),0)-IFERROR(VLOOKUP(AV$4,Switching!$B$23:$F$31,5,0),0)</f>
        <v>905</v>
      </c>
      <c r="AW340" s="10">
        <f>Customers!AW339+IFERROR(VLOOKUP(AW$4,Switching!$B$35:$F$44,5,0),0)-IFERROR(VLOOKUP(AW$4,Switching!$B$23:$F$31,5,0),0)</f>
        <v>1</v>
      </c>
      <c r="AX340" s="10">
        <f>Customers!AX339+IFERROR(VLOOKUP(AX$4,Switching!$B$35:$F$44,5,0),0)-IFERROR(VLOOKUP(AX$4,Switching!$B$23:$F$31,5,0),0)</f>
        <v>2</v>
      </c>
    </row>
    <row r="341" spans="1:50" x14ac:dyDescent="0.25">
      <c r="A341" s="19">
        <v>2042</v>
      </c>
      <c r="B341" s="19">
        <v>6</v>
      </c>
      <c r="C341" s="8" t="s">
        <v>816</v>
      </c>
      <c r="D341" s="10">
        <f>Customers!D340+IFERROR(VLOOKUP(D$4,Switching!$B$35:$F$44,5,0),0)-IFERROR(VLOOKUP(D$4,Switching!$B$23:$F$31,5,0),0)</f>
        <v>476453.02142041398</v>
      </c>
      <c r="E341" s="36">
        <f t="shared" si="28"/>
        <v>780</v>
      </c>
      <c r="F341" s="10">
        <f>Customers!F340+IFERROR(VLOOKUP(F$4,Switching!$B$35:$F$44,5,0),0)-IFERROR(VLOOKUP(F$4,Switching!$B$23:$F$31,5,0),0)</f>
        <v>460</v>
      </c>
      <c r="G341" s="10">
        <f>Customers!G340+IFERROR(VLOOKUP(G$4,Switching!$B$35:$F$44,5,0),0)-IFERROR(VLOOKUP(G$4,Switching!$B$23:$F$31,5,0),0)</f>
        <v>320</v>
      </c>
      <c r="H341" s="35">
        <f t="shared" si="29"/>
        <v>85280</v>
      </c>
      <c r="I341" s="10">
        <f>Customers!I340+IFERROR(VLOOKUP(I$4,Switching!$B$35:$F$44,5,0),0)-IFERROR(VLOOKUP(I$4,Switching!$B$23:$F$31,5,0),0)</f>
        <v>65993.344732292855</v>
      </c>
      <c r="J341" s="10">
        <f>Customers!J340+IFERROR(VLOOKUP(J$4,Switching!$B$35:$F$44,5,0),0)-IFERROR(VLOOKUP(J$4,Switching!$B$23:$F$31,5,0),0)</f>
        <v>19286.655267707141</v>
      </c>
      <c r="K341" s="10">
        <f>Customers!K340+IFERROR(VLOOKUP(K$4,Switching!$B$35:$F$44,5,0),0)-IFERROR(VLOOKUP(K$4,Switching!$B$23:$F$31,5,0),0)</f>
        <v>195</v>
      </c>
      <c r="L341" s="10">
        <f>Customers!L340+IFERROR(VLOOKUP(L$4,Switching!$B$35:$F$44,5,0),0)-IFERROR(VLOOKUP(L$4,Switching!$B$23:$F$31,5,0),0)</f>
        <v>4560</v>
      </c>
      <c r="M341" s="10">
        <f>Customers!M340+IFERROR(VLOOKUP(M$4,Switching!$B$35:$F$44,5,0),0)-IFERROR(VLOOKUP(M$4,Switching!$B$23:$F$31,5,0),0)</f>
        <v>216</v>
      </c>
      <c r="N341" s="10">
        <f>Customers!N340+IFERROR(VLOOKUP(N$4,Switching!$B$35:$F$44,5,0),0)-IFERROR(VLOOKUP(N$4,Switching!$B$23:$F$31,5,0),0)</f>
        <v>524</v>
      </c>
      <c r="O341" s="10">
        <f>Customers!O340+IFERROR(VLOOKUP(O$4,Switching!$B$35:$F$44,5,0),0)-IFERROR(VLOOKUP(O$4,Switching!$B$23:$F$31,5,0),0)</f>
        <v>52</v>
      </c>
      <c r="P341" s="10">
        <f>Customers!P340+IFERROR(VLOOKUP(P$4,Switching!$B$35:$F$44,5,0),0)-IFERROR(VLOOKUP(P$4,Switching!$B$23:$F$31,5,0),0)</f>
        <v>747</v>
      </c>
      <c r="Q341" s="10">
        <f>Customers!Q340+IFERROR(VLOOKUP(Q$4,Switching!$B$35:$F$44,5,0),0)-IFERROR(VLOOKUP(Q$4,Switching!$B$23:$F$31,5,0),0)</f>
        <v>1</v>
      </c>
      <c r="R341" s="10">
        <f>Customers!R340+IFERROR(VLOOKUP(R$4,Switching!$B$35:$F$44,5,0),0)-IFERROR(VLOOKUP(R$4,Switching!$B$23:$F$31,5,0),0)</f>
        <v>6</v>
      </c>
      <c r="S341" s="10">
        <f>Customers!S340+IFERROR(VLOOKUP(S$4,Switching!$B$35:$F$44,5,0),0)-IFERROR(VLOOKUP(S$4,Switching!$B$23:$F$31,5,0),0)</f>
        <v>5</v>
      </c>
      <c r="T341" s="10">
        <f t="shared" si="25"/>
        <v>12</v>
      </c>
      <c r="U341" s="10">
        <f>Customers!U340+IFERROR(VLOOKUP(U$4,Switching!$B$35:$F$44,5,0),0)-IFERROR(VLOOKUP(U$4,Switching!$B$23:$F$31,5,0),0)</f>
        <v>32</v>
      </c>
      <c r="V341" s="10">
        <f>Customers!V340+IFERROR(VLOOKUP(V$4,Switching!$B$35:$F$44,5,0),0)-IFERROR(VLOOKUP(V$4,Switching!$B$23:$F$31,5,0),0)</f>
        <v>1</v>
      </c>
      <c r="W341" s="10">
        <f>Customers!W340+IFERROR(VLOOKUP(W$4,Switching!$B$35:$F$44,5,0),0)-IFERROR(VLOOKUP(W$4,Switching!$B$23:$F$31,5,0),0)</f>
        <v>22507</v>
      </c>
      <c r="X341" s="35">
        <f t="shared" si="26"/>
        <v>5093</v>
      </c>
      <c r="Y341" s="10">
        <f>Customers!Y340+IFERROR(VLOOKUP(Y$4,Switching!$B$35:$F$44,5,0),0)-IFERROR(VLOOKUP(Y$4,Switching!$B$23:$F$31,5,0),0)</f>
        <v>4227</v>
      </c>
      <c r="Z341" s="10">
        <f>Customers!Z340+IFERROR(VLOOKUP(Z$4,Switching!$B$35:$F$44,5,0),0)-IFERROR(VLOOKUP(Z$4,Switching!$B$23:$F$31,5,0),0)</f>
        <v>866</v>
      </c>
      <c r="AA341" s="10">
        <f>Customers!AA340+IFERROR(VLOOKUP(AA$4,Switching!$B$35:$F$44,5,0),0)-IFERROR(VLOOKUP(AA$4,Switching!$B$23:$F$31,5,0),0)</f>
        <v>19</v>
      </c>
      <c r="AB341" s="10">
        <f>Customers!AB340+IFERROR(VLOOKUP(AB$4,Switching!$B$35:$F$44,5,0),0)-IFERROR(VLOOKUP(AB$4,Switching!$B$23:$F$31,5,0),0)</f>
        <v>187</v>
      </c>
      <c r="AC341" s="10">
        <f>Customers!AC340+IFERROR(VLOOKUP(AC$4,Switching!$B$35:$F$44,5,0),0)-IFERROR(VLOOKUP(AC$4,Switching!$B$23:$F$31,5,0),0)</f>
        <v>4</v>
      </c>
      <c r="AD341" s="10">
        <f>Customers!AD340+IFERROR(VLOOKUP(AD$4,Switching!$B$35:$F$44,5,0),0)-IFERROR(VLOOKUP(AD$4,Switching!$B$23:$F$31,5,0),0)</f>
        <v>18</v>
      </c>
      <c r="AE341" s="10">
        <f>Customers!AE340+IFERROR(VLOOKUP(AE$4,Switching!$B$35:$F$44,5,0),0)-IFERROR(VLOOKUP(AE$4,Switching!$B$23:$F$31,5,0),0)</f>
        <v>128</v>
      </c>
      <c r="AF341" s="10">
        <f>Customers!AF340+IFERROR(VLOOKUP(AF$4,Switching!$B$35:$F$44,5,0),0)-IFERROR(VLOOKUP(AF$4,Switching!$B$23:$F$31,5,0),0)</f>
        <v>13</v>
      </c>
      <c r="AG341" s="10">
        <f>Customers!AG340+IFERROR(VLOOKUP(AG$4,Switching!$B$35:$F$44,5,0),0)-IFERROR(VLOOKUP(AG$4,Switching!$B$23:$F$31,5,0),0)</f>
        <v>12</v>
      </c>
      <c r="AH341" s="10">
        <f>Customers!AH340+IFERROR(VLOOKUP(AH$4,Switching!$B$35:$F$44,5,0),0)-IFERROR(VLOOKUP(AH$4,Switching!$B$23:$F$31,5,0),0)</f>
        <v>414988</v>
      </c>
      <c r="AI341" s="35">
        <f t="shared" si="27"/>
        <v>49995</v>
      </c>
      <c r="AJ341" s="10">
        <f>Customers!AJ340+IFERROR(VLOOKUP(AJ$4,Switching!$B$35:$F$44,5,0),0)-IFERROR(VLOOKUP(AJ$4,Switching!$B$23:$F$31,5,0),0)</f>
        <v>31629.800806687846</v>
      </c>
      <c r="AK341" s="10">
        <f>Customers!AK340+IFERROR(VLOOKUP(AK$4,Switching!$B$35:$F$44,5,0),0)-IFERROR(VLOOKUP(AK$4,Switching!$B$23:$F$31,5,0),0)</f>
        <v>18365.19919331215</v>
      </c>
      <c r="AL341" s="10">
        <f>Customers!AL340+IFERROR(VLOOKUP(AL$4,Switching!$B$35:$F$44,5,0),0)-IFERROR(VLOOKUP(AL$4,Switching!$B$23:$F$31,5,0),0)</f>
        <v>52</v>
      </c>
      <c r="AM341" s="10">
        <f>Customers!AM340+IFERROR(VLOOKUP(AM$4,Switching!$B$35:$F$44,5,0),0)-IFERROR(VLOOKUP(AM$4,Switching!$B$23:$F$31,5,0),0)</f>
        <v>2603</v>
      </c>
      <c r="AN341" s="10">
        <f>Customers!AN340+IFERROR(VLOOKUP(AN$4,Switching!$B$35:$F$44,5,0),0)-IFERROR(VLOOKUP(AN$4,Switching!$B$23:$F$31,5,0),0)</f>
        <v>48</v>
      </c>
      <c r="AO341" s="10">
        <f>Customers!AO340+IFERROR(VLOOKUP(AO$4,Switching!$B$35:$F$44,5,0),0)-IFERROR(VLOOKUP(AO$4,Switching!$B$23:$F$31,5,0),0)</f>
        <v>233</v>
      </c>
      <c r="AP341" s="10">
        <f>Customers!AP340+IFERROR(VLOOKUP(AP$4,Switching!$B$35:$F$44,5,0),0)-IFERROR(VLOOKUP(AP$4,Switching!$B$23:$F$31,5,0),0)</f>
        <v>21</v>
      </c>
      <c r="AQ341" s="10">
        <f>Customers!AQ340+IFERROR(VLOOKUP(AQ$4,Switching!$B$35:$F$44,5,0),0)-IFERROR(VLOOKUP(AQ$4,Switching!$B$23:$F$31,5,0),0)</f>
        <v>208</v>
      </c>
      <c r="AR341" s="10">
        <f>Customers!AR340+IFERROR(VLOOKUP(AR$4,Switching!$B$35:$F$44,5,0),0)-IFERROR(VLOOKUP(AR$4,Switching!$B$23:$F$31,5,0),0)</f>
        <v>74</v>
      </c>
      <c r="AS341" s="10">
        <f>Customers!AS340+IFERROR(VLOOKUP(AS$4,Switching!$B$35:$F$44,5,0),0)-IFERROR(VLOOKUP(AS$4,Switching!$B$23:$F$31,5,0),0)</f>
        <v>100</v>
      </c>
      <c r="AT341" s="10">
        <f>Customers!AT340+IFERROR(VLOOKUP(AT$4,Switching!$B$35:$F$44,5,0),0)-IFERROR(VLOOKUP(AT$4,Switching!$B$23:$F$31,5,0),0)</f>
        <v>156</v>
      </c>
      <c r="AU341" s="10">
        <f>Customers!AU340+IFERROR(VLOOKUP(AU$4,Switching!$B$35:$F$44,5,0),0)-IFERROR(VLOOKUP(AU$4,Switching!$B$23:$F$31,5,0),0)</f>
        <v>12</v>
      </c>
      <c r="AV341" s="10">
        <f>Customers!AV340+IFERROR(VLOOKUP(AV$4,Switching!$B$35:$F$44,5,0),0)-IFERROR(VLOOKUP(AV$4,Switching!$B$23:$F$31,5,0),0)</f>
        <v>905</v>
      </c>
      <c r="AW341" s="10">
        <f>Customers!AW340+IFERROR(VLOOKUP(AW$4,Switching!$B$35:$F$44,5,0),0)-IFERROR(VLOOKUP(AW$4,Switching!$B$23:$F$31,5,0),0)</f>
        <v>1</v>
      </c>
      <c r="AX341" s="10">
        <f>Customers!AX340+IFERROR(VLOOKUP(AX$4,Switching!$B$35:$F$44,5,0),0)-IFERROR(VLOOKUP(AX$4,Switching!$B$23:$F$31,5,0),0)</f>
        <v>2</v>
      </c>
    </row>
    <row r="342" spans="1:50" x14ac:dyDescent="0.25">
      <c r="A342" s="19">
        <v>2042</v>
      </c>
      <c r="B342" s="19">
        <v>7</v>
      </c>
      <c r="C342" s="8" t="s">
        <v>817</v>
      </c>
      <c r="D342" s="10">
        <f>Customers!D341+IFERROR(VLOOKUP(D$4,Switching!$B$35:$F$44,5,0),0)-IFERROR(VLOOKUP(D$4,Switching!$B$23:$F$31,5,0),0)</f>
        <v>476560.27305086702</v>
      </c>
      <c r="E342" s="36">
        <f t="shared" si="28"/>
        <v>776</v>
      </c>
      <c r="F342" s="10">
        <f>Customers!F341+IFERROR(VLOOKUP(F$4,Switching!$B$35:$F$44,5,0),0)-IFERROR(VLOOKUP(F$4,Switching!$B$23:$F$31,5,0),0)</f>
        <v>458</v>
      </c>
      <c r="G342" s="10">
        <f>Customers!G341+IFERROR(VLOOKUP(G$4,Switching!$B$35:$F$44,5,0),0)-IFERROR(VLOOKUP(G$4,Switching!$B$23:$F$31,5,0),0)</f>
        <v>318</v>
      </c>
      <c r="H342" s="35">
        <f t="shared" si="29"/>
        <v>85290</v>
      </c>
      <c r="I342" s="10">
        <f>Customers!I341+IFERROR(VLOOKUP(I$4,Switching!$B$35:$F$44,5,0),0)-IFERROR(VLOOKUP(I$4,Switching!$B$23:$F$31,5,0),0)</f>
        <v>66001.093143580627</v>
      </c>
      <c r="J342" s="10">
        <f>Customers!J341+IFERROR(VLOOKUP(J$4,Switching!$B$35:$F$44,5,0),0)-IFERROR(VLOOKUP(J$4,Switching!$B$23:$F$31,5,0),0)</f>
        <v>19288.906856419373</v>
      </c>
      <c r="K342" s="10">
        <f>Customers!K341+IFERROR(VLOOKUP(K$4,Switching!$B$35:$F$44,5,0),0)-IFERROR(VLOOKUP(K$4,Switching!$B$23:$F$31,5,0),0)</f>
        <v>195</v>
      </c>
      <c r="L342" s="10">
        <f>Customers!L341+IFERROR(VLOOKUP(L$4,Switching!$B$35:$F$44,5,0),0)-IFERROR(VLOOKUP(L$4,Switching!$B$23:$F$31,5,0),0)</f>
        <v>4560</v>
      </c>
      <c r="M342" s="10">
        <f>Customers!M341+IFERROR(VLOOKUP(M$4,Switching!$B$35:$F$44,5,0),0)-IFERROR(VLOOKUP(M$4,Switching!$B$23:$F$31,5,0),0)</f>
        <v>216</v>
      </c>
      <c r="N342" s="10">
        <f>Customers!N341+IFERROR(VLOOKUP(N$4,Switching!$B$35:$F$44,5,0),0)-IFERROR(VLOOKUP(N$4,Switching!$B$23:$F$31,5,0),0)</f>
        <v>524</v>
      </c>
      <c r="O342" s="10">
        <f>Customers!O341+IFERROR(VLOOKUP(O$4,Switching!$B$35:$F$44,5,0),0)-IFERROR(VLOOKUP(O$4,Switching!$B$23:$F$31,5,0),0)</f>
        <v>52</v>
      </c>
      <c r="P342" s="10">
        <f>Customers!P341+IFERROR(VLOOKUP(P$4,Switching!$B$35:$F$44,5,0),0)-IFERROR(VLOOKUP(P$4,Switching!$B$23:$F$31,5,0),0)</f>
        <v>747</v>
      </c>
      <c r="Q342" s="10">
        <f>Customers!Q341+IFERROR(VLOOKUP(Q$4,Switching!$B$35:$F$44,5,0),0)-IFERROR(VLOOKUP(Q$4,Switching!$B$23:$F$31,5,0),0)</f>
        <v>1</v>
      </c>
      <c r="R342" s="10">
        <f>Customers!R341+IFERROR(VLOOKUP(R$4,Switching!$B$35:$F$44,5,0),0)-IFERROR(VLOOKUP(R$4,Switching!$B$23:$F$31,5,0),0)</f>
        <v>6</v>
      </c>
      <c r="S342" s="10">
        <f>Customers!S341+IFERROR(VLOOKUP(S$4,Switching!$B$35:$F$44,5,0),0)-IFERROR(VLOOKUP(S$4,Switching!$B$23:$F$31,5,0),0)</f>
        <v>5</v>
      </c>
      <c r="T342" s="10">
        <f t="shared" si="25"/>
        <v>12</v>
      </c>
      <c r="U342" s="10">
        <f>Customers!U341+IFERROR(VLOOKUP(U$4,Switching!$B$35:$F$44,5,0),0)-IFERROR(VLOOKUP(U$4,Switching!$B$23:$F$31,5,0),0)</f>
        <v>32</v>
      </c>
      <c r="V342" s="10">
        <f>Customers!V341+IFERROR(VLOOKUP(V$4,Switching!$B$35:$F$44,5,0),0)-IFERROR(VLOOKUP(V$4,Switching!$B$23:$F$31,5,0),0)</f>
        <v>1</v>
      </c>
      <c r="W342" s="10">
        <f>Customers!W341+IFERROR(VLOOKUP(W$4,Switching!$B$35:$F$44,5,0),0)-IFERROR(VLOOKUP(W$4,Switching!$B$23:$F$31,5,0),0)</f>
        <v>22480</v>
      </c>
      <c r="X342" s="35">
        <f t="shared" si="26"/>
        <v>5095</v>
      </c>
      <c r="Y342" s="10">
        <f>Customers!Y341+IFERROR(VLOOKUP(Y$4,Switching!$B$35:$F$44,5,0),0)-IFERROR(VLOOKUP(Y$4,Switching!$B$23:$F$31,5,0),0)</f>
        <v>4229</v>
      </c>
      <c r="Z342" s="10">
        <f>Customers!Z341+IFERROR(VLOOKUP(Z$4,Switching!$B$35:$F$44,5,0),0)-IFERROR(VLOOKUP(Z$4,Switching!$B$23:$F$31,5,0),0)</f>
        <v>866</v>
      </c>
      <c r="AA342" s="10">
        <f>Customers!AA341+IFERROR(VLOOKUP(AA$4,Switching!$B$35:$F$44,5,0),0)-IFERROR(VLOOKUP(AA$4,Switching!$B$23:$F$31,5,0),0)</f>
        <v>19</v>
      </c>
      <c r="AB342" s="10">
        <f>Customers!AB341+IFERROR(VLOOKUP(AB$4,Switching!$B$35:$F$44,5,0),0)-IFERROR(VLOOKUP(AB$4,Switching!$B$23:$F$31,5,0),0)</f>
        <v>187</v>
      </c>
      <c r="AC342" s="10">
        <f>Customers!AC341+IFERROR(VLOOKUP(AC$4,Switching!$B$35:$F$44,5,0),0)-IFERROR(VLOOKUP(AC$4,Switching!$B$23:$F$31,5,0),0)</f>
        <v>4</v>
      </c>
      <c r="AD342" s="10">
        <f>Customers!AD341+IFERROR(VLOOKUP(AD$4,Switching!$B$35:$F$44,5,0),0)-IFERROR(VLOOKUP(AD$4,Switching!$B$23:$F$31,5,0),0)</f>
        <v>18</v>
      </c>
      <c r="AE342" s="10">
        <f>Customers!AE341+IFERROR(VLOOKUP(AE$4,Switching!$B$35:$F$44,5,0),0)-IFERROR(VLOOKUP(AE$4,Switching!$B$23:$F$31,5,0),0)</f>
        <v>128</v>
      </c>
      <c r="AF342" s="10">
        <f>Customers!AF341+IFERROR(VLOOKUP(AF$4,Switching!$B$35:$F$44,5,0),0)-IFERROR(VLOOKUP(AF$4,Switching!$B$23:$F$31,5,0),0)</f>
        <v>13</v>
      </c>
      <c r="AG342" s="10">
        <f>Customers!AG341+IFERROR(VLOOKUP(AG$4,Switching!$B$35:$F$44,5,0),0)-IFERROR(VLOOKUP(AG$4,Switching!$B$23:$F$31,5,0),0)</f>
        <v>12</v>
      </c>
      <c r="AH342" s="10">
        <f>Customers!AH341+IFERROR(VLOOKUP(AH$4,Switching!$B$35:$F$44,5,0),0)-IFERROR(VLOOKUP(AH$4,Switching!$B$23:$F$31,5,0),0)</f>
        <v>415120</v>
      </c>
      <c r="AI342" s="35">
        <f t="shared" si="27"/>
        <v>50012</v>
      </c>
      <c r="AJ342" s="10">
        <f>Customers!AJ341+IFERROR(VLOOKUP(AJ$4,Switching!$B$35:$F$44,5,0),0)-IFERROR(VLOOKUP(AJ$4,Switching!$B$23:$F$31,5,0),0)</f>
        <v>31640.556479415936</v>
      </c>
      <c r="AK342" s="10">
        <f>Customers!AK341+IFERROR(VLOOKUP(AK$4,Switching!$B$35:$F$44,5,0),0)-IFERROR(VLOOKUP(AK$4,Switching!$B$23:$F$31,5,0),0)</f>
        <v>18371.44352058406</v>
      </c>
      <c r="AL342" s="10">
        <f>Customers!AL341+IFERROR(VLOOKUP(AL$4,Switching!$B$35:$F$44,5,0),0)-IFERROR(VLOOKUP(AL$4,Switching!$B$23:$F$31,5,0),0)</f>
        <v>52</v>
      </c>
      <c r="AM342" s="10">
        <f>Customers!AM341+IFERROR(VLOOKUP(AM$4,Switching!$B$35:$F$44,5,0),0)-IFERROR(VLOOKUP(AM$4,Switching!$B$23:$F$31,5,0),0)</f>
        <v>2603</v>
      </c>
      <c r="AN342" s="10">
        <f>Customers!AN341+IFERROR(VLOOKUP(AN$4,Switching!$B$35:$F$44,5,0),0)-IFERROR(VLOOKUP(AN$4,Switching!$B$23:$F$31,5,0),0)</f>
        <v>48</v>
      </c>
      <c r="AO342" s="10">
        <f>Customers!AO341+IFERROR(VLOOKUP(AO$4,Switching!$B$35:$F$44,5,0),0)-IFERROR(VLOOKUP(AO$4,Switching!$B$23:$F$31,5,0),0)</f>
        <v>233</v>
      </c>
      <c r="AP342" s="10">
        <f>Customers!AP341+IFERROR(VLOOKUP(AP$4,Switching!$B$35:$F$44,5,0),0)-IFERROR(VLOOKUP(AP$4,Switching!$B$23:$F$31,5,0),0)</f>
        <v>21</v>
      </c>
      <c r="AQ342" s="10">
        <f>Customers!AQ341+IFERROR(VLOOKUP(AQ$4,Switching!$B$35:$F$44,5,0),0)-IFERROR(VLOOKUP(AQ$4,Switching!$B$23:$F$31,5,0),0)</f>
        <v>208</v>
      </c>
      <c r="AR342" s="10">
        <f>Customers!AR341+IFERROR(VLOOKUP(AR$4,Switching!$B$35:$F$44,5,0),0)-IFERROR(VLOOKUP(AR$4,Switching!$B$23:$F$31,5,0),0)</f>
        <v>74</v>
      </c>
      <c r="AS342" s="10">
        <f>Customers!AS341+IFERROR(VLOOKUP(AS$4,Switching!$B$35:$F$44,5,0),0)-IFERROR(VLOOKUP(AS$4,Switching!$B$23:$F$31,5,0),0)</f>
        <v>100</v>
      </c>
      <c r="AT342" s="10">
        <f>Customers!AT341+IFERROR(VLOOKUP(AT$4,Switching!$B$35:$F$44,5,0),0)-IFERROR(VLOOKUP(AT$4,Switching!$B$23:$F$31,5,0),0)</f>
        <v>156</v>
      </c>
      <c r="AU342" s="10">
        <f>Customers!AU341+IFERROR(VLOOKUP(AU$4,Switching!$B$35:$F$44,5,0),0)-IFERROR(VLOOKUP(AU$4,Switching!$B$23:$F$31,5,0),0)</f>
        <v>12</v>
      </c>
      <c r="AV342" s="10">
        <f>Customers!AV341+IFERROR(VLOOKUP(AV$4,Switching!$B$35:$F$44,5,0),0)-IFERROR(VLOOKUP(AV$4,Switching!$B$23:$F$31,5,0),0)</f>
        <v>905</v>
      </c>
      <c r="AW342" s="10">
        <f>Customers!AW341+IFERROR(VLOOKUP(AW$4,Switching!$B$35:$F$44,5,0),0)-IFERROR(VLOOKUP(AW$4,Switching!$B$23:$F$31,5,0),0)</f>
        <v>1</v>
      </c>
      <c r="AX342" s="10">
        <f>Customers!AX341+IFERROR(VLOOKUP(AX$4,Switching!$B$35:$F$44,5,0),0)-IFERROR(VLOOKUP(AX$4,Switching!$B$23:$F$31,5,0),0)</f>
        <v>2</v>
      </c>
    </row>
    <row r="343" spans="1:50" x14ac:dyDescent="0.25">
      <c r="A343" s="19">
        <v>2042</v>
      </c>
      <c r="B343" s="19">
        <v>8</v>
      </c>
      <c r="C343" s="8" t="s">
        <v>818</v>
      </c>
      <c r="D343" s="10">
        <f>Customers!D342+IFERROR(VLOOKUP(D$4,Switching!$B$35:$F$44,5,0),0)-IFERROR(VLOOKUP(D$4,Switching!$B$23:$F$31,5,0),0)</f>
        <v>476667.52481800201</v>
      </c>
      <c r="E343" s="36">
        <f t="shared" si="28"/>
        <v>774</v>
      </c>
      <c r="F343" s="10">
        <f>Customers!F342+IFERROR(VLOOKUP(F$4,Switching!$B$35:$F$44,5,0),0)-IFERROR(VLOOKUP(F$4,Switching!$B$23:$F$31,5,0),0)</f>
        <v>457</v>
      </c>
      <c r="G343" s="10">
        <f>Customers!G342+IFERROR(VLOOKUP(G$4,Switching!$B$35:$F$44,5,0),0)-IFERROR(VLOOKUP(G$4,Switching!$B$23:$F$31,5,0),0)</f>
        <v>317</v>
      </c>
      <c r="H343" s="35">
        <f t="shared" si="29"/>
        <v>85300</v>
      </c>
      <c r="I343" s="10">
        <f>Customers!I342+IFERROR(VLOOKUP(I$4,Switching!$B$35:$F$44,5,0),0)-IFERROR(VLOOKUP(I$4,Switching!$B$23:$F$31,5,0),0)</f>
        <v>66008.841554868399</v>
      </c>
      <c r="J343" s="10">
        <f>Customers!J342+IFERROR(VLOOKUP(J$4,Switching!$B$35:$F$44,5,0),0)-IFERROR(VLOOKUP(J$4,Switching!$B$23:$F$31,5,0),0)</f>
        <v>19291.158445131601</v>
      </c>
      <c r="K343" s="10">
        <f>Customers!K342+IFERROR(VLOOKUP(K$4,Switching!$B$35:$F$44,5,0),0)-IFERROR(VLOOKUP(K$4,Switching!$B$23:$F$31,5,0),0)</f>
        <v>195</v>
      </c>
      <c r="L343" s="10">
        <f>Customers!L342+IFERROR(VLOOKUP(L$4,Switching!$B$35:$F$44,5,0),0)-IFERROR(VLOOKUP(L$4,Switching!$B$23:$F$31,5,0),0)</f>
        <v>4560</v>
      </c>
      <c r="M343" s="10">
        <f>Customers!M342+IFERROR(VLOOKUP(M$4,Switching!$B$35:$F$44,5,0),0)-IFERROR(VLOOKUP(M$4,Switching!$B$23:$F$31,5,0),0)</f>
        <v>216</v>
      </c>
      <c r="N343" s="10">
        <f>Customers!N342+IFERROR(VLOOKUP(N$4,Switching!$B$35:$F$44,5,0),0)-IFERROR(VLOOKUP(N$4,Switching!$B$23:$F$31,5,0),0)</f>
        <v>524</v>
      </c>
      <c r="O343" s="10">
        <f>Customers!O342+IFERROR(VLOOKUP(O$4,Switching!$B$35:$F$44,5,0),0)-IFERROR(VLOOKUP(O$4,Switching!$B$23:$F$31,5,0),0)</f>
        <v>52</v>
      </c>
      <c r="P343" s="10">
        <f>Customers!P342+IFERROR(VLOOKUP(P$4,Switching!$B$35:$F$44,5,0),0)-IFERROR(VLOOKUP(P$4,Switching!$B$23:$F$31,5,0),0)</f>
        <v>747</v>
      </c>
      <c r="Q343" s="10">
        <f>Customers!Q342+IFERROR(VLOOKUP(Q$4,Switching!$B$35:$F$44,5,0),0)-IFERROR(VLOOKUP(Q$4,Switching!$B$23:$F$31,5,0),0)</f>
        <v>1</v>
      </c>
      <c r="R343" s="10">
        <f>Customers!R342+IFERROR(VLOOKUP(R$4,Switching!$B$35:$F$44,5,0),0)-IFERROR(VLOOKUP(R$4,Switching!$B$23:$F$31,5,0),0)</f>
        <v>6</v>
      </c>
      <c r="S343" s="10">
        <f>Customers!S342+IFERROR(VLOOKUP(S$4,Switching!$B$35:$F$44,5,0),0)-IFERROR(VLOOKUP(S$4,Switching!$B$23:$F$31,5,0),0)</f>
        <v>5</v>
      </c>
      <c r="T343" s="10">
        <f t="shared" si="25"/>
        <v>12</v>
      </c>
      <c r="U343" s="10">
        <f>Customers!U342+IFERROR(VLOOKUP(U$4,Switching!$B$35:$F$44,5,0),0)-IFERROR(VLOOKUP(U$4,Switching!$B$23:$F$31,5,0),0)</f>
        <v>32</v>
      </c>
      <c r="V343" s="10">
        <f>Customers!V342+IFERROR(VLOOKUP(V$4,Switching!$B$35:$F$44,5,0),0)-IFERROR(VLOOKUP(V$4,Switching!$B$23:$F$31,5,0),0)</f>
        <v>1</v>
      </c>
      <c r="W343" s="10">
        <f>Customers!W342+IFERROR(VLOOKUP(W$4,Switching!$B$35:$F$44,5,0),0)-IFERROR(VLOOKUP(W$4,Switching!$B$23:$F$31,5,0),0)</f>
        <v>22484</v>
      </c>
      <c r="X343" s="35">
        <f t="shared" si="26"/>
        <v>5097</v>
      </c>
      <c r="Y343" s="10">
        <f>Customers!Y342+IFERROR(VLOOKUP(Y$4,Switching!$B$35:$F$44,5,0),0)-IFERROR(VLOOKUP(Y$4,Switching!$B$23:$F$31,5,0),0)</f>
        <v>4231</v>
      </c>
      <c r="Z343" s="10">
        <f>Customers!Z342+IFERROR(VLOOKUP(Z$4,Switching!$B$35:$F$44,5,0),0)-IFERROR(VLOOKUP(Z$4,Switching!$B$23:$F$31,5,0),0)</f>
        <v>866</v>
      </c>
      <c r="AA343" s="10">
        <f>Customers!AA342+IFERROR(VLOOKUP(AA$4,Switching!$B$35:$F$44,5,0),0)-IFERROR(VLOOKUP(AA$4,Switching!$B$23:$F$31,5,0),0)</f>
        <v>19</v>
      </c>
      <c r="AB343" s="10">
        <f>Customers!AB342+IFERROR(VLOOKUP(AB$4,Switching!$B$35:$F$44,5,0),0)-IFERROR(VLOOKUP(AB$4,Switching!$B$23:$F$31,5,0),0)</f>
        <v>187</v>
      </c>
      <c r="AC343" s="10">
        <f>Customers!AC342+IFERROR(VLOOKUP(AC$4,Switching!$B$35:$F$44,5,0),0)-IFERROR(VLOOKUP(AC$4,Switching!$B$23:$F$31,5,0),0)</f>
        <v>4</v>
      </c>
      <c r="AD343" s="10">
        <f>Customers!AD342+IFERROR(VLOOKUP(AD$4,Switching!$B$35:$F$44,5,0),0)-IFERROR(VLOOKUP(AD$4,Switching!$B$23:$F$31,5,0),0)</f>
        <v>18</v>
      </c>
      <c r="AE343" s="10">
        <f>Customers!AE342+IFERROR(VLOOKUP(AE$4,Switching!$B$35:$F$44,5,0),0)-IFERROR(VLOOKUP(AE$4,Switching!$B$23:$F$31,5,0),0)</f>
        <v>128</v>
      </c>
      <c r="AF343" s="10">
        <f>Customers!AF342+IFERROR(VLOOKUP(AF$4,Switching!$B$35:$F$44,5,0),0)-IFERROR(VLOOKUP(AF$4,Switching!$B$23:$F$31,5,0),0)</f>
        <v>13</v>
      </c>
      <c r="AG343" s="10">
        <f>Customers!AG342+IFERROR(VLOOKUP(AG$4,Switching!$B$35:$F$44,5,0),0)-IFERROR(VLOOKUP(AG$4,Switching!$B$23:$F$31,5,0),0)</f>
        <v>12</v>
      </c>
      <c r="AH343" s="10">
        <f>Customers!AH342+IFERROR(VLOOKUP(AH$4,Switching!$B$35:$F$44,5,0),0)-IFERROR(VLOOKUP(AH$4,Switching!$B$23:$F$31,5,0),0)</f>
        <v>415251</v>
      </c>
      <c r="AI343" s="35">
        <f t="shared" si="27"/>
        <v>50029</v>
      </c>
      <c r="AJ343" s="10">
        <f>Customers!AJ342+IFERROR(VLOOKUP(AJ$4,Switching!$B$35:$F$44,5,0),0)-IFERROR(VLOOKUP(AJ$4,Switching!$B$23:$F$31,5,0),0)</f>
        <v>31651.31215214403</v>
      </c>
      <c r="AK343" s="10">
        <f>Customers!AK342+IFERROR(VLOOKUP(AK$4,Switching!$B$35:$F$44,5,0),0)-IFERROR(VLOOKUP(AK$4,Switching!$B$23:$F$31,5,0),0)</f>
        <v>18377.687847855967</v>
      </c>
      <c r="AL343" s="10">
        <f>Customers!AL342+IFERROR(VLOOKUP(AL$4,Switching!$B$35:$F$44,5,0),0)-IFERROR(VLOOKUP(AL$4,Switching!$B$23:$F$31,5,0),0)</f>
        <v>52</v>
      </c>
      <c r="AM343" s="10">
        <f>Customers!AM342+IFERROR(VLOOKUP(AM$4,Switching!$B$35:$F$44,5,0),0)-IFERROR(VLOOKUP(AM$4,Switching!$B$23:$F$31,5,0),0)</f>
        <v>2603</v>
      </c>
      <c r="AN343" s="10">
        <f>Customers!AN342+IFERROR(VLOOKUP(AN$4,Switching!$B$35:$F$44,5,0),0)-IFERROR(VLOOKUP(AN$4,Switching!$B$23:$F$31,5,0),0)</f>
        <v>48</v>
      </c>
      <c r="AO343" s="10">
        <f>Customers!AO342+IFERROR(VLOOKUP(AO$4,Switching!$B$35:$F$44,5,0),0)-IFERROR(VLOOKUP(AO$4,Switching!$B$23:$F$31,5,0),0)</f>
        <v>233</v>
      </c>
      <c r="AP343" s="10">
        <f>Customers!AP342+IFERROR(VLOOKUP(AP$4,Switching!$B$35:$F$44,5,0),0)-IFERROR(VLOOKUP(AP$4,Switching!$B$23:$F$31,5,0),0)</f>
        <v>21</v>
      </c>
      <c r="AQ343" s="10">
        <f>Customers!AQ342+IFERROR(VLOOKUP(AQ$4,Switching!$B$35:$F$44,5,0),0)-IFERROR(VLOOKUP(AQ$4,Switching!$B$23:$F$31,5,0),0)</f>
        <v>208</v>
      </c>
      <c r="AR343" s="10">
        <f>Customers!AR342+IFERROR(VLOOKUP(AR$4,Switching!$B$35:$F$44,5,0),0)-IFERROR(VLOOKUP(AR$4,Switching!$B$23:$F$31,5,0),0)</f>
        <v>74</v>
      </c>
      <c r="AS343" s="10">
        <f>Customers!AS342+IFERROR(VLOOKUP(AS$4,Switching!$B$35:$F$44,5,0),0)-IFERROR(VLOOKUP(AS$4,Switching!$B$23:$F$31,5,0),0)</f>
        <v>100</v>
      </c>
      <c r="AT343" s="10">
        <f>Customers!AT342+IFERROR(VLOOKUP(AT$4,Switching!$B$35:$F$44,5,0),0)-IFERROR(VLOOKUP(AT$4,Switching!$B$23:$F$31,5,0),0)</f>
        <v>156</v>
      </c>
      <c r="AU343" s="10">
        <f>Customers!AU342+IFERROR(VLOOKUP(AU$4,Switching!$B$35:$F$44,5,0),0)-IFERROR(VLOOKUP(AU$4,Switching!$B$23:$F$31,5,0),0)</f>
        <v>12</v>
      </c>
      <c r="AV343" s="10">
        <f>Customers!AV342+IFERROR(VLOOKUP(AV$4,Switching!$B$35:$F$44,5,0),0)-IFERROR(VLOOKUP(AV$4,Switching!$B$23:$F$31,5,0),0)</f>
        <v>905</v>
      </c>
      <c r="AW343" s="10">
        <f>Customers!AW342+IFERROR(VLOOKUP(AW$4,Switching!$B$35:$F$44,5,0),0)-IFERROR(VLOOKUP(AW$4,Switching!$B$23:$F$31,5,0),0)</f>
        <v>1</v>
      </c>
      <c r="AX343" s="10">
        <f>Customers!AX342+IFERROR(VLOOKUP(AX$4,Switching!$B$35:$F$44,5,0),0)-IFERROR(VLOOKUP(AX$4,Switching!$B$23:$F$31,5,0),0)</f>
        <v>2</v>
      </c>
    </row>
    <row r="344" spans="1:50" x14ac:dyDescent="0.25">
      <c r="A344" s="19">
        <v>2042</v>
      </c>
      <c r="B344" s="19">
        <v>9</v>
      </c>
      <c r="C344" s="8" t="s">
        <v>819</v>
      </c>
      <c r="D344" s="10">
        <f>Customers!D343+IFERROR(VLOOKUP(D$4,Switching!$B$35:$F$44,5,0),0)-IFERROR(VLOOKUP(D$4,Switching!$B$23:$F$31,5,0),0)</f>
        <v>476774.77644845599</v>
      </c>
      <c r="E344" s="36">
        <f t="shared" si="28"/>
        <v>772</v>
      </c>
      <c r="F344" s="10">
        <f>Customers!F343+IFERROR(VLOOKUP(F$4,Switching!$B$35:$F$44,5,0),0)-IFERROR(VLOOKUP(F$4,Switching!$B$23:$F$31,5,0),0)</f>
        <v>455</v>
      </c>
      <c r="G344" s="10">
        <f>Customers!G343+IFERROR(VLOOKUP(G$4,Switching!$B$35:$F$44,5,0),0)-IFERROR(VLOOKUP(G$4,Switching!$B$23:$F$31,5,0),0)</f>
        <v>317</v>
      </c>
      <c r="H344" s="35">
        <f t="shared" si="29"/>
        <v>85310</v>
      </c>
      <c r="I344" s="10">
        <f>Customers!I343+IFERROR(VLOOKUP(I$4,Switching!$B$35:$F$44,5,0),0)-IFERROR(VLOOKUP(I$4,Switching!$B$23:$F$31,5,0),0)</f>
        <v>66016.589966156171</v>
      </c>
      <c r="J344" s="10">
        <f>Customers!J343+IFERROR(VLOOKUP(J$4,Switching!$B$35:$F$44,5,0),0)-IFERROR(VLOOKUP(J$4,Switching!$B$23:$F$31,5,0),0)</f>
        <v>19293.410033843833</v>
      </c>
      <c r="K344" s="10">
        <f>Customers!K343+IFERROR(VLOOKUP(K$4,Switching!$B$35:$F$44,5,0),0)-IFERROR(VLOOKUP(K$4,Switching!$B$23:$F$31,5,0),0)</f>
        <v>195</v>
      </c>
      <c r="L344" s="10">
        <f>Customers!L343+IFERROR(VLOOKUP(L$4,Switching!$B$35:$F$44,5,0),0)-IFERROR(VLOOKUP(L$4,Switching!$B$23:$F$31,5,0),0)</f>
        <v>4560</v>
      </c>
      <c r="M344" s="10">
        <f>Customers!M343+IFERROR(VLOOKUP(M$4,Switching!$B$35:$F$44,5,0),0)-IFERROR(VLOOKUP(M$4,Switching!$B$23:$F$31,5,0),0)</f>
        <v>216</v>
      </c>
      <c r="N344" s="10">
        <f>Customers!N343+IFERROR(VLOOKUP(N$4,Switching!$B$35:$F$44,5,0),0)-IFERROR(VLOOKUP(N$4,Switching!$B$23:$F$31,5,0),0)</f>
        <v>524</v>
      </c>
      <c r="O344" s="10">
        <f>Customers!O343+IFERROR(VLOOKUP(O$4,Switching!$B$35:$F$44,5,0),0)-IFERROR(VLOOKUP(O$4,Switching!$B$23:$F$31,5,0),0)</f>
        <v>52</v>
      </c>
      <c r="P344" s="10">
        <f>Customers!P343+IFERROR(VLOOKUP(P$4,Switching!$B$35:$F$44,5,0),0)-IFERROR(VLOOKUP(P$4,Switching!$B$23:$F$31,5,0),0)</f>
        <v>747</v>
      </c>
      <c r="Q344" s="10">
        <f>Customers!Q343+IFERROR(VLOOKUP(Q$4,Switching!$B$35:$F$44,5,0),0)-IFERROR(VLOOKUP(Q$4,Switching!$B$23:$F$31,5,0),0)</f>
        <v>1</v>
      </c>
      <c r="R344" s="10">
        <f>Customers!R343+IFERROR(VLOOKUP(R$4,Switching!$B$35:$F$44,5,0),0)-IFERROR(VLOOKUP(R$4,Switching!$B$23:$F$31,5,0),0)</f>
        <v>6</v>
      </c>
      <c r="S344" s="10">
        <f>Customers!S343+IFERROR(VLOOKUP(S$4,Switching!$B$35:$F$44,5,0),0)-IFERROR(VLOOKUP(S$4,Switching!$B$23:$F$31,5,0),0)</f>
        <v>5</v>
      </c>
      <c r="T344" s="10">
        <f t="shared" si="25"/>
        <v>12</v>
      </c>
      <c r="U344" s="10">
        <f>Customers!U343+IFERROR(VLOOKUP(U$4,Switching!$B$35:$F$44,5,0),0)-IFERROR(VLOOKUP(U$4,Switching!$B$23:$F$31,5,0),0)</f>
        <v>32</v>
      </c>
      <c r="V344" s="10">
        <f>Customers!V343+IFERROR(VLOOKUP(V$4,Switching!$B$35:$F$44,5,0),0)-IFERROR(VLOOKUP(V$4,Switching!$B$23:$F$31,5,0),0)</f>
        <v>1</v>
      </c>
      <c r="W344" s="10">
        <f>Customers!W343+IFERROR(VLOOKUP(W$4,Switching!$B$35:$F$44,5,0),0)-IFERROR(VLOOKUP(W$4,Switching!$B$23:$F$31,5,0),0)</f>
        <v>22488</v>
      </c>
      <c r="X344" s="35">
        <f t="shared" si="26"/>
        <v>5099</v>
      </c>
      <c r="Y344" s="10">
        <f>Customers!Y343+IFERROR(VLOOKUP(Y$4,Switching!$B$35:$F$44,5,0),0)-IFERROR(VLOOKUP(Y$4,Switching!$B$23:$F$31,5,0),0)</f>
        <v>4232</v>
      </c>
      <c r="Z344" s="10">
        <f>Customers!Z343+IFERROR(VLOOKUP(Z$4,Switching!$B$35:$F$44,5,0),0)-IFERROR(VLOOKUP(Z$4,Switching!$B$23:$F$31,5,0),0)</f>
        <v>867</v>
      </c>
      <c r="AA344" s="10">
        <f>Customers!AA343+IFERROR(VLOOKUP(AA$4,Switching!$B$35:$F$44,5,0),0)-IFERROR(VLOOKUP(AA$4,Switching!$B$23:$F$31,5,0),0)</f>
        <v>19</v>
      </c>
      <c r="AB344" s="10">
        <f>Customers!AB343+IFERROR(VLOOKUP(AB$4,Switching!$B$35:$F$44,5,0),0)-IFERROR(VLOOKUP(AB$4,Switching!$B$23:$F$31,5,0),0)</f>
        <v>187</v>
      </c>
      <c r="AC344" s="10">
        <f>Customers!AC343+IFERROR(VLOOKUP(AC$4,Switching!$B$35:$F$44,5,0),0)-IFERROR(VLOOKUP(AC$4,Switching!$B$23:$F$31,5,0),0)</f>
        <v>4</v>
      </c>
      <c r="AD344" s="10">
        <f>Customers!AD343+IFERROR(VLOOKUP(AD$4,Switching!$B$35:$F$44,5,0),0)-IFERROR(VLOOKUP(AD$4,Switching!$B$23:$F$31,5,0),0)</f>
        <v>18</v>
      </c>
      <c r="AE344" s="10">
        <f>Customers!AE343+IFERROR(VLOOKUP(AE$4,Switching!$B$35:$F$44,5,0),0)-IFERROR(VLOOKUP(AE$4,Switching!$B$23:$F$31,5,0),0)</f>
        <v>130</v>
      </c>
      <c r="AF344" s="10">
        <f>Customers!AF343+IFERROR(VLOOKUP(AF$4,Switching!$B$35:$F$44,5,0),0)-IFERROR(VLOOKUP(AF$4,Switching!$B$23:$F$31,5,0),0)</f>
        <v>13</v>
      </c>
      <c r="AG344" s="10">
        <f>Customers!AG343+IFERROR(VLOOKUP(AG$4,Switching!$B$35:$F$44,5,0),0)-IFERROR(VLOOKUP(AG$4,Switching!$B$23:$F$31,5,0),0)</f>
        <v>12</v>
      </c>
      <c r="AH344" s="10">
        <f>Customers!AH343+IFERROR(VLOOKUP(AH$4,Switching!$B$35:$F$44,5,0),0)-IFERROR(VLOOKUP(AH$4,Switching!$B$23:$F$31,5,0),0)</f>
        <v>415382</v>
      </c>
      <c r="AI344" s="35">
        <f t="shared" si="27"/>
        <v>50046</v>
      </c>
      <c r="AJ344" s="10">
        <f>Customers!AJ343+IFERROR(VLOOKUP(AJ$4,Switching!$B$35:$F$44,5,0),0)-IFERROR(VLOOKUP(AJ$4,Switching!$B$23:$F$31,5,0),0)</f>
        <v>31662.067824872123</v>
      </c>
      <c r="AK344" s="10">
        <f>Customers!AK343+IFERROR(VLOOKUP(AK$4,Switching!$B$35:$F$44,5,0),0)-IFERROR(VLOOKUP(AK$4,Switching!$B$23:$F$31,5,0),0)</f>
        <v>18383.932175127877</v>
      </c>
      <c r="AL344" s="10">
        <f>Customers!AL343+IFERROR(VLOOKUP(AL$4,Switching!$B$35:$F$44,5,0),0)-IFERROR(VLOOKUP(AL$4,Switching!$B$23:$F$31,5,0),0)</f>
        <v>52</v>
      </c>
      <c r="AM344" s="10">
        <f>Customers!AM343+IFERROR(VLOOKUP(AM$4,Switching!$B$35:$F$44,5,0),0)-IFERROR(VLOOKUP(AM$4,Switching!$B$23:$F$31,5,0),0)</f>
        <v>2603</v>
      </c>
      <c r="AN344" s="10">
        <f>Customers!AN343+IFERROR(VLOOKUP(AN$4,Switching!$B$35:$F$44,5,0),0)-IFERROR(VLOOKUP(AN$4,Switching!$B$23:$F$31,5,0),0)</f>
        <v>48</v>
      </c>
      <c r="AO344" s="10">
        <f>Customers!AO343+IFERROR(VLOOKUP(AO$4,Switching!$B$35:$F$44,5,0),0)-IFERROR(VLOOKUP(AO$4,Switching!$B$23:$F$31,5,0),0)</f>
        <v>233</v>
      </c>
      <c r="AP344" s="10">
        <f>Customers!AP343+IFERROR(VLOOKUP(AP$4,Switching!$B$35:$F$44,5,0),0)-IFERROR(VLOOKUP(AP$4,Switching!$B$23:$F$31,5,0),0)</f>
        <v>21</v>
      </c>
      <c r="AQ344" s="10">
        <f>Customers!AQ343+IFERROR(VLOOKUP(AQ$4,Switching!$B$35:$F$44,5,0),0)-IFERROR(VLOOKUP(AQ$4,Switching!$B$23:$F$31,5,0),0)</f>
        <v>208</v>
      </c>
      <c r="AR344" s="10">
        <f>Customers!AR343+IFERROR(VLOOKUP(AR$4,Switching!$B$35:$F$44,5,0),0)-IFERROR(VLOOKUP(AR$4,Switching!$B$23:$F$31,5,0),0)</f>
        <v>74</v>
      </c>
      <c r="AS344" s="10">
        <f>Customers!AS343+IFERROR(VLOOKUP(AS$4,Switching!$B$35:$F$44,5,0),0)-IFERROR(VLOOKUP(AS$4,Switching!$B$23:$F$31,5,0),0)</f>
        <v>100</v>
      </c>
      <c r="AT344" s="10">
        <f>Customers!AT343+IFERROR(VLOOKUP(AT$4,Switching!$B$35:$F$44,5,0),0)-IFERROR(VLOOKUP(AT$4,Switching!$B$23:$F$31,5,0),0)</f>
        <v>156</v>
      </c>
      <c r="AU344" s="10">
        <f>Customers!AU343+IFERROR(VLOOKUP(AU$4,Switching!$B$35:$F$44,5,0),0)-IFERROR(VLOOKUP(AU$4,Switching!$B$23:$F$31,5,0),0)</f>
        <v>12</v>
      </c>
      <c r="AV344" s="10">
        <f>Customers!AV343+IFERROR(VLOOKUP(AV$4,Switching!$B$35:$F$44,5,0),0)-IFERROR(VLOOKUP(AV$4,Switching!$B$23:$F$31,5,0),0)</f>
        <v>905</v>
      </c>
      <c r="AW344" s="10">
        <f>Customers!AW343+IFERROR(VLOOKUP(AW$4,Switching!$B$35:$F$44,5,0),0)-IFERROR(VLOOKUP(AW$4,Switching!$B$23:$F$31,5,0),0)</f>
        <v>1</v>
      </c>
      <c r="AX344" s="10">
        <f>Customers!AX343+IFERROR(VLOOKUP(AX$4,Switching!$B$35:$F$44,5,0),0)-IFERROR(VLOOKUP(AX$4,Switching!$B$23:$F$31,5,0),0)</f>
        <v>2</v>
      </c>
    </row>
    <row r="345" spans="1:50" x14ac:dyDescent="0.25">
      <c r="A345" s="19">
        <v>2042</v>
      </c>
      <c r="B345" s="19">
        <v>10</v>
      </c>
      <c r="C345" s="8" t="s">
        <v>820</v>
      </c>
      <c r="D345" s="10">
        <f>Customers!D344+IFERROR(VLOOKUP(D$4,Switching!$B$35:$F$44,5,0),0)-IFERROR(VLOOKUP(D$4,Switching!$B$23:$F$31,5,0),0)</f>
        <v>476882.02807891002</v>
      </c>
      <c r="E345" s="36">
        <f t="shared" si="28"/>
        <v>772</v>
      </c>
      <c r="F345" s="10">
        <f>Customers!F344+IFERROR(VLOOKUP(F$4,Switching!$B$35:$F$44,5,0),0)-IFERROR(VLOOKUP(F$4,Switching!$B$23:$F$31,5,0),0)</f>
        <v>455</v>
      </c>
      <c r="G345" s="10">
        <f>Customers!G344+IFERROR(VLOOKUP(G$4,Switching!$B$35:$F$44,5,0),0)-IFERROR(VLOOKUP(G$4,Switching!$B$23:$F$31,5,0),0)</f>
        <v>317</v>
      </c>
      <c r="H345" s="35">
        <f t="shared" si="29"/>
        <v>85320</v>
      </c>
      <c r="I345" s="10">
        <f>Customers!I344+IFERROR(VLOOKUP(I$4,Switching!$B$35:$F$44,5,0),0)-IFERROR(VLOOKUP(I$4,Switching!$B$23:$F$31,5,0),0)</f>
        <v>66024.338377443943</v>
      </c>
      <c r="J345" s="10">
        <f>Customers!J344+IFERROR(VLOOKUP(J$4,Switching!$B$35:$F$44,5,0),0)-IFERROR(VLOOKUP(J$4,Switching!$B$23:$F$31,5,0),0)</f>
        <v>19295.661622556061</v>
      </c>
      <c r="K345" s="10">
        <f>Customers!K344+IFERROR(VLOOKUP(K$4,Switching!$B$35:$F$44,5,0),0)-IFERROR(VLOOKUP(K$4,Switching!$B$23:$F$31,5,0),0)</f>
        <v>195</v>
      </c>
      <c r="L345" s="10">
        <f>Customers!L344+IFERROR(VLOOKUP(L$4,Switching!$B$35:$F$44,5,0),0)-IFERROR(VLOOKUP(L$4,Switching!$B$23:$F$31,5,0),0)</f>
        <v>4560</v>
      </c>
      <c r="M345" s="10">
        <f>Customers!M344+IFERROR(VLOOKUP(M$4,Switching!$B$35:$F$44,5,0),0)-IFERROR(VLOOKUP(M$4,Switching!$B$23:$F$31,5,0),0)</f>
        <v>216</v>
      </c>
      <c r="N345" s="10">
        <f>Customers!N344+IFERROR(VLOOKUP(N$4,Switching!$B$35:$F$44,5,0),0)-IFERROR(VLOOKUP(N$4,Switching!$B$23:$F$31,5,0),0)</f>
        <v>524</v>
      </c>
      <c r="O345" s="10">
        <f>Customers!O344+IFERROR(VLOOKUP(O$4,Switching!$B$35:$F$44,5,0),0)-IFERROR(VLOOKUP(O$4,Switching!$B$23:$F$31,5,0),0)</f>
        <v>52</v>
      </c>
      <c r="P345" s="10">
        <f>Customers!P344+IFERROR(VLOOKUP(P$4,Switching!$B$35:$F$44,5,0),0)-IFERROR(VLOOKUP(P$4,Switching!$B$23:$F$31,5,0),0)</f>
        <v>747</v>
      </c>
      <c r="Q345" s="10">
        <f>Customers!Q344+IFERROR(VLOOKUP(Q$4,Switching!$B$35:$F$44,5,0),0)-IFERROR(VLOOKUP(Q$4,Switching!$B$23:$F$31,5,0),0)</f>
        <v>1</v>
      </c>
      <c r="R345" s="10">
        <f>Customers!R344+IFERROR(VLOOKUP(R$4,Switching!$B$35:$F$44,5,0),0)-IFERROR(VLOOKUP(R$4,Switching!$B$23:$F$31,5,0),0)</f>
        <v>6</v>
      </c>
      <c r="S345" s="10">
        <f>Customers!S344+IFERROR(VLOOKUP(S$4,Switching!$B$35:$F$44,5,0),0)-IFERROR(VLOOKUP(S$4,Switching!$B$23:$F$31,5,0),0)</f>
        <v>5</v>
      </c>
      <c r="T345" s="10">
        <f t="shared" si="25"/>
        <v>12</v>
      </c>
      <c r="U345" s="10">
        <f>Customers!U344+IFERROR(VLOOKUP(U$4,Switching!$B$35:$F$44,5,0),0)-IFERROR(VLOOKUP(U$4,Switching!$B$23:$F$31,5,0),0)</f>
        <v>32</v>
      </c>
      <c r="V345" s="10">
        <f>Customers!V344+IFERROR(VLOOKUP(V$4,Switching!$B$35:$F$44,5,0),0)-IFERROR(VLOOKUP(V$4,Switching!$B$23:$F$31,5,0),0)</f>
        <v>1</v>
      </c>
      <c r="W345" s="10">
        <f>Customers!W344+IFERROR(VLOOKUP(W$4,Switching!$B$35:$F$44,5,0),0)-IFERROR(VLOOKUP(W$4,Switching!$B$23:$F$31,5,0),0)</f>
        <v>22461</v>
      </c>
      <c r="X345" s="35">
        <f t="shared" si="26"/>
        <v>5101</v>
      </c>
      <c r="Y345" s="10">
        <f>Customers!Y344+IFERROR(VLOOKUP(Y$4,Switching!$B$35:$F$44,5,0),0)-IFERROR(VLOOKUP(Y$4,Switching!$B$23:$F$31,5,0),0)</f>
        <v>4234</v>
      </c>
      <c r="Z345" s="10">
        <f>Customers!Z344+IFERROR(VLOOKUP(Z$4,Switching!$B$35:$F$44,5,0),0)-IFERROR(VLOOKUP(Z$4,Switching!$B$23:$F$31,5,0),0)</f>
        <v>867</v>
      </c>
      <c r="AA345" s="10">
        <f>Customers!AA344+IFERROR(VLOOKUP(AA$4,Switching!$B$35:$F$44,5,0),0)-IFERROR(VLOOKUP(AA$4,Switching!$B$23:$F$31,5,0),0)</f>
        <v>19</v>
      </c>
      <c r="AB345" s="10">
        <f>Customers!AB344+IFERROR(VLOOKUP(AB$4,Switching!$B$35:$F$44,5,0),0)-IFERROR(VLOOKUP(AB$4,Switching!$B$23:$F$31,5,0),0)</f>
        <v>187</v>
      </c>
      <c r="AC345" s="10">
        <f>Customers!AC344+IFERROR(VLOOKUP(AC$4,Switching!$B$35:$F$44,5,0),0)-IFERROR(VLOOKUP(AC$4,Switching!$B$23:$F$31,5,0),0)</f>
        <v>4</v>
      </c>
      <c r="AD345" s="10">
        <f>Customers!AD344+IFERROR(VLOOKUP(AD$4,Switching!$B$35:$F$44,5,0),0)-IFERROR(VLOOKUP(AD$4,Switching!$B$23:$F$31,5,0),0)</f>
        <v>18</v>
      </c>
      <c r="AE345" s="10">
        <f>Customers!AE344+IFERROR(VLOOKUP(AE$4,Switching!$B$35:$F$44,5,0),0)-IFERROR(VLOOKUP(AE$4,Switching!$B$23:$F$31,5,0),0)</f>
        <v>130</v>
      </c>
      <c r="AF345" s="10">
        <f>Customers!AF344+IFERROR(VLOOKUP(AF$4,Switching!$B$35:$F$44,5,0),0)-IFERROR(VLOOKUP(AF$4,Switching!$B$23:$F$31,5,0),0)</f>
        <v>13</v>
      </c>
      <c r="AG345" s="10">
        <f>Customers!AG344+IFERROR(VLOOKUP(AG$4,Switching!$B$35:$F$44,5,0),0)-IFERROR(VLOOKUP(AG$4,Switching!$B$23:$F$31,5,0),0)</f>
        <v>12</v>
      </c>
      <c r="AH345" s="10">
        <f>Customers!AH344+IFERROR(VLOOKUP(AH$4,Switching!$B$35:$F$44,5,0),0)-IFERROR(VLOOKUP(AH$4,Switching!$B$23:$F$31,5,0),0)</f>
        <v>415513</v>
      </c>
      <c r="AI345" s="35">
        <f t="shared" si="27"/>
        <v>50063</v>
      </c>
      <c r="AJ345" s="10">
        <f>Customers!AJ344+IFERROR(VLOOKUP(AJ$4,Switching!$B$35:$F$44,5,0),0)-IFERROR(VLOOKUP(AJ$4,Switching!$B$23:$F$31,5,0),0)</f>
        <v>31672.823497600213</v>
      </c>
      <c r="AK345" s="10">
        <f>Customers!AK344+IFERROR(VLOOKUP(AK$4,Switching!$B$35:$F$44,5,0),0)-IFERROR(VLOOKUP(AK$4,Switching!$B$23:$F$31,5,0),0)</f>
        <v>18390.176502399783</v>
      </c>
      <c r="AL345" s="10">
        <f>Customers!AL344+IFERROR(VLOOKUP(AL$4,Switching!$B$35:$F$44,5,0),0)-IFERROR(VLOOKUP(AL$4,Switching!$B$23:$F$31,5,0),0)</f>
        <v>52</v>
      </c>
      <c r="AM345" s="10">
        <f>Customers!AM344+IFERROR(VLOOKUP(AM$4,Switching!$B$35:$F$44,5,0),0)-IFERROR(VLOOKUP(AM$4,Switching!$B$23:$F$31,5,0),0)</f>
        <v>2603</v>
      </c>
      <c r="AN345" s="10">
        <f>Customers!AN344+IFERROR(VLOOKUP(AN$4,Switching!$B$35:$F$44,5,0),0)-IFERROR(VLOOKUP(AN$4,Switching!$B$23:$F$31,5,0),0)</f>
        <v>48</v>
      </c>
      <c r="AO345" s="10">
        <f>Customers!AO344+IFERROR(VLOOKUP(AO$4,Switching!$B$35:$F$44,5,0),0)-IFERROR(VLOOKUP(AO$4,Switching!$B$23:$F$31,5,0),0)</f>
        <v>233</v>
      </c>
      <c r="AP345" s="10">
        <f>Customers!AP344+IFERROR(VLOOKUP(AP$4,Switching!$B$35:$F$44,5,0),0)-IFERROR(VLOOKUP(AP$4,Switching!$B$23:$F$31,5,0),0)</f>
        <v>21</v>
      </c>
      <c r="AQ345" s="10">
        <f>Customers!AQ344+IFERROR(VLOOKUP(AQ$4,Switching!$B$35:$F$44,5,0),0)-IFERROR(VLOOKUP(AQ$4,Switching!$B$23:$F$31,5,0),0)</f>
        <v>208</v>
      </c>
      <c r="AR345" s="10">
        <f>Customers!AR344+IFERROR(VLOOKUP(AR$4,Switching!$B$35:$F$44,5,0),0)-IFERROR(VLOOKUP(AR$4,Switching!$B$23:$F$31,5,0),0)</f>
        <v>74</v>
      </c>
      <c r="AS345" s="10">
        <f>Customers!AS344+IFERROR(VLOOKUP(AS$4,Switching!$B$35:$F$44,5,0),0)-IFERROR(VLOOKUP(AS$4,Switching!$B$23:$F$31,5,0),0)</f>
        <v>100</v>
      </c>
      <c r="AT345" s="10">
        <f>Customers!AT344+IFERROR(VLOOKUP(AT$4,Switching!$B$35:$F$44,5,0),0)-IFERROR(VLOOKUP(AT$4,Switching!$B$23:$F$31,5,0),0)</f>
        <v>156</v>
      </c>
      <c r="AU345" s="10">
        <f>Customers!AU344+IFERROR(VLOOKUP(AU$4,Switching!$B$35:$F$44,5,0),0)-IFERROR(VLOOKUP(AU$4,Switching!$B$23:$F$31,5,0),0)</f>
        <v>12</v>
      </c>
      <c r="AV345" s="10">
        <f>Customers!AV344+IFERROR(VLOOKUP(AV$4,Switching!$B$35:$F$44,5,0),0)-IFERROR(VLOOKUP(AV$4,Switching!$B$23:$F$31,5,0),0)</f>
        <v>905</v>
      </c>
      <c r="AW345" s="10">
        <f>Customers!AW344+IFERROR(VLOOKUP(AW$4,Switching!$B$35:$F$44,5,0),0)-IFERROR(VLOOKUP(AW$4,Switching!$B$23:$F$31,5,0),0)</f>
        <v>1</v>
      </c>
      <c r="AX345" s="10">
        <f>Customers!AX344+IFERROR(VLOOKUP(AX$4,Switching!$B$35:$F$44,5,0),0)-IFERROR(VLOOKUP(AX$4,Switching!$B$23:$F$31,5,0),0)</f>
        <v>2</v>
      </c>
    </row>
    <row r="346" spans="1:50" x14ac:dyDescent="0.25">
      <c r="A346" s="19">
        <v>2042</v>
      </c>
      <c r="B346" s="19">
        <v>11</v>
      </c>
      <c r="C346" s="8" t="s">
        <v>821</v>
      </c>
      <c r="D346" s="10">
        <f>Customers!D345+IFERROR(VLOOKUP(D$4,Switching!$B$35:$F$44,5,0),0)-IFERROR(VLOOKUP(D$4,Switching!$B$23:$F$31,5,0),0)</f>
        <v>476989.27984604501</v>
      </c>
      <c r="E346" s="36">
        <f t="shared" si="28"/>
        <v>771</v>
      </c>
      <c r="F346" s="10">
        <f>Customers!F345+IFERROR(VLOOKUP(F$4,Switching!$B$35:$F$44,5,0),0)-IFERROR(VLOOKUP(F$4,Switching!$B$23:$F$31,5,0),0)</f>
        <v>455</v>
      </c>
      <c r="G346" s="10">
        <f>Customers!G345+IFERROR(VLOOKUP(G$4,Switching!$B$35:$F$44,5,0),0)-IFERROR(VLOOKUP(G$4,Switching!$B$23:$F$31,5,0),0)</f>
        <v>316</v>
      </c>
      <c r="H346" s="35">
        <f t="shared" si="29"/>
        <v>85330</v>
      </c>
      <c r="I346" s="10">
        <f>Customers!I345+IFERROR(VLOOKUP(I$4,Switching!$B$35:$F$44,5,0),0)-IFERROR(VLOOKUP(I$4,Switching!$B$23:$F$31,5,0),0)</f>
        <v>66032.086788731714</v>
      </c>
      <c r="J346" s="10">
        <f>Customers!J345+IFERROR(VLOOKUP(J$4,Switching!$B$35:$F$44,5,0),0)-IFERROR(VLOOKUP(J$4,Switching!$B$23:$F$31,5,0),0)</f>
        <v>19297.913211268293</v>
      </c>
      <c r="K346" s="10">
        <f>Customers!K345+IFERROR(VLOOKUP(K$4,Switching!$B$35:$F$44,5,0),0)-IFERROR(VLOOKUP(K$4,Switching!$B$23:$F$31,5,0),0)</f>
        <v>195</v>
      </c>
      <c r="L346" s="10">
        <f>Customers!L345+IFERROR(VLOOKUP(L$4,Switching!$B$35:$F$44,5,0),0)-IFERROR(VLOOKUP(L$4,Switching!$B$23:$F$31,5,0),0)</f>
        <v>4560</v>
      </c>
      <c r="M346" s="10">
        <f>Customers!M345+IFERROR(VLOOKUP(M$4,Switching!$B$35:$F$44,5,0),0)-IFERROR(VLOOKUP(M$4,Switching!$B$23:$F$31,5,0),0)</f>
        <v>216</v>
      </c>
      <c r="N346" s="10">
        <f>Customers!N345+IFERROR(VLOOKUP(N$4,Switching!$B$35:$F$44,5,0),0)-IFERROR(VLOOKUP(N$4,Switching!$B$23:$F$31,5,0),0)</f>
        <v>524</v>
      </c>
      <c r="O346" s="10">
        <f>Customers!O345+IFERROR(VLOOKUP(O$4,Switching!$B$35:$F$44,5,0),0)-IFERROR(VLOOKUP(O$4,Switching!$B$23:$F$31,5,0),0)</f>
        <v>52</v>
      </c>
      <c r="P346" s="10">
        <f>Customers!P345+IFERROR(VLOOKUP(P$4,Switching!$B$35:$F$44,5,0),0)-IFERROR(VLOOKUP(P$4,Switching!$B$23:$F$31,5,0),0)</f>
        <v>747</v>
      </c>
      <c r="Q346" s="10">
        <f>Customers!Q345+IFERROR(VLOOKUP(Q$4,Switching!$B$35:$F$44,5,0),0)-IFERROR(VLOOKUP(Q$4,Switching!$B$23:$F$31,5,0),0)</f>
        <v>1</v>
      </c>
      <c r="R346" s="10">
        <f>Customers!R345+IFERROR(VLOOKUP(R$4,Switching!$B$35:$F$44,5,0),0)-IFERROR(VLOOKUP(R$4,Switching!$B$23:$F$31,5,0),0)</f>
        <v>6</v>
      </c>
      <c r="S346" s="10">
        <f>Customers!S345+IFERROR(VLOOKUP(S$4,Switching!$B$35:$F$44,5,0),0)-IFERROR(VLOOKUP(S$4,Switching!$B$23:$F$31,5,0),0)</f>
        <v>5</v>
      </c>
      <c r="T346" s="10">
        <f t="shared" si="25"/>
        <v>12</v>
      </c>
      <c r="U346" s="10">
        <f>Customers!U345+IFERROR(VLOOKUP(U$4,Switching!$B$35:$F$44,5,0),0)-IFERROR(VLOOKUP(U$4,Switching!$B$23:$F$31,5,0),0)</f>
        <v>32</v>
      </c>
      <c r="V346" s="10">
        <f>Customers!V345+IFERROR(VLOOKUP(V$4,Switching!$B$35:$F$44,5,0),0)-IFERROR(VLOOKUP(V$4,Switching!$B$23:$F$31,5,0),0)</f>
        <v>1</v>
      </c>
      <c r="W346" s="10">
        <f>Customers!W345+IFERROR(VLOOKUP(W$4,Switching!$B$35:$F$44,5,0),0)-IFERROR(VLOOKUP(W$4,Switching!$B$23:$F$31,5,0),0)</f>
        <v>22465</v>
      </c>
      <c r="X346" s="35">
        <f t="shared" si="26"/>
        <v>5103</v>
      </c>
      <c r="Y346" s="10">
        <f>Customers!Y345+IFERROR(VLOOKUP(Y$4,Switching!$B$35:$F$44,5,0),0)-IFERROR(VLOOKUP(Y$4,Switching!$B$23:$F$31,5,0),0)</f>
        <v>4235</v>
      </c>
      <c r="Z346" s="10">
        <f>Customers!Z345+IFERROR(VLOOKUP(Z$4,Switching!$B$35:$F$44,5,0),0)-IFERROR(VLOOKUP(Z$4,Switching!$B$23:$F$31,5,0),0)</f>
        <v>868</v>
      </c>
      <c r="AA346" s="10">
        <f>Customers!AA345+IFERROR(VLOOKUP(AA$4,Switching!$B$35:$F$44,5,0),0)-IFERROR(VLOOKUP(AA$4,Switching!$B$23:$F$31,5,0),0)</f>
        <v>19</v>
      </c>
      <c r="AB346" s="10">
        <f>Customers!AB345+IFERROR(VLOOKUP(AB$4,Switching!$B$35:$F$44,5,0),0)-IFERROR(VLOOKUP(AB$4,Switching!$B$23:$F$31,5,0),0)</f>
        <v>187</v>
      </c>
      <c r="AC346" s="10">
        <f>Customers!AC345+IFERROR(VLOOKUP(AC$4,Switching!$B$35:$F$44,5,0),0)-IFERROR(VLOOKUP(AC$4,Switching!$B$23:$F$31,5,0),0)</f>
        <v>4</v>
      </c>
      <c r="AD346" s="10">
        <f>Customers!AD345+IFERROR(VLOOKUP(AD$4,Switching!$B$35:$F$44,5,0),0)-IFERROR(VLOOKUP(AD$4,Switching!$B$23:$F$31,5,0),0)</f>
        <v>18</v>
      </c>
      <c r="AE346" s="10">
        <f>Customers!AE345+IFERROR(VLOOKUP(AE$4,Switching!$B$35:$F$44,5,0),0)-IFERROR(VLOOKUP(AE$4,Switching!$B$23:$F$31,5,0),0)</f>
        <v>130</v>
      </c>
      <c r="AF346" s="10">
        <f>Customers!AF345+IFERROR(VLOOKUP(AF$4,Switching!$B$35:$F$44,5,0),0)-IFERROR(VLOOKUP(AF$4,Switching!$B$23:$F$31,5,0),0)</f>
        <v>13</v>
      </c>
      <c r="AG346" s="10">
        <f>Customers!AG345+IFERROR(VLOOKUP(AG$4,Switching!$B$35:$F$44,5,0),0)-IFERROR(VLOOKUP(AG$4,Switching!$B$23:$F$31,5,0),0)</f>
        <v>12</v>
      </c>
      <c r="AH346" s="10">
        <f>Customers!AH345+IFERROR(VLOOKUP(AH$4,Switching!$B$35:$F$44,5,0),0)-IFERROR(VLOOKUP(AH$4,Switching!$B$23:$F$31,5,0),0)</f>
        <v>415645</v>
      </c>
      <c r="AI346" s="35">
        <f t="shared" si="27"/>
        <v>50080</v>
      </c>
      <c r="AJ346" s="10">
        <f>Customers!AJ345+IFERROR(VLOOKUP(AJ$4,Switching!$B$35:$F$44,5,0),0)-IFERROR(VLOOKUP(AJ$4,Switching!$B$23:$F$31,5,0),0)</f>
        <v>31683.579170328307</v>
      </c>
      <c r="AK346" s="10">
        <f>Customers!AK345+IFERROR(VLOOKUP(AK$4,Switching!$B$35:$F$44,5,0),0)-IFERROR(VLOOKUP(AK$4,Switching!$B$23:$F$31,5,0),0)</f>
        <v>18396.42082967169</v>
      </c>
      <c r="AL346" s="10">
        <f>Customers!AL345+IFERROR(VLOOKUP(AL$4,Switching!$B$35:$F$44,5,0),0)-IFERROR(VLOOKUP(AL$4,Switching!$B$23:$F$31,5,0),0)</f>
        <v>52</v>
      </c>
      <c r="AM346" s="10">
        <f>Customers!AM345+IFERROR(VLOOKUP(AM$4,Switching!$B$35:$F$44,5,0),0)-IFERROR(VLOOKUP(AM$4,Switching!$B$23:$F$31,5,0),0)</f>
        <v>2603</v>
      </c>
      <c r="AN346" s="10">
        <f>Customers!AN345+IFERROR(VLOOKUP(AN$4,Switching!$B$35:$F$44,5,0),0)-IFERROR(VLOOKUP(AN$4,Switching!$B$23:$F$31,5,0),0)</f>
        <v>48</v>
      </c>
      <c r="AO346" s="10">
        <f>Customers!AO345+IFERROR(VLOOKUP(AO$4,Switching!$B$35:$F$44,5,0),0)-IFERROR(VLOOKUP(AO$4,Switching!$B$23:$F$31,5,0),0)</f>
        <v>233</v>
      </c>
      <c r="AP346" s="10">
        <f>Customers!AP345+IFERROR(VLOOKUP(AP$4,Switching!$B$35:$F$44,5,0),0)-IFERROR(VLOOKUP(AP$4,Switching!$B$23:$F$31,5,0),0)</f>
        <v>21</v>
      </c>
      <c r="AQ346" s="10">
        <f>Customers!AQ345+IFERROR(VLOOKUP(AQ$4,Switching!$B$35:$F$44,5,0),0)-IFERROR(VLOOKUP(AQ$4,Switching!$B$23:$F$31,5,0),0)</f>
        <v>208</v>
      </c>
      <c r="AR346" s="10">
        <f>Customers!AR345+IFERROR(VLOOKUP(AR$4,Switching!$B$35:$F$44,5,0),0)-IFERROR(VLOOKUP(AR$4,Switching!$B$23:$F$31,5,0),0)</f>
        <v>74</v>
      </c>
      <c r="AS346" s="10">
        <f>Customers!AS345+IFERROR(VLOOKUP(AS$4,Switching!$B$35:$F$44,5,0),0)-IFERROR(VLOOKUP(AS$4,Switching!$B$23:$F$31,5,0),0)</f>
        <v>100</v>
      </c>
      <c r="AT346" s="10">
        <f>Customers!AT345+IFERROR(VLOOKUP(AT$4,Switching!$B$35:$F$44,5,0),0)-IFERROR(VLOOKUP(AT$4,Switching!$B$23:$F$31,5,0),0)</f>
        <v>156</v>
      </c>
      <c r="AU346" s="10">
        <f>Customers!AU345+IFERROR(VLOOKUP(AU$4,Switching!$B$35:$F$44,5,0),0)-IFERROR(VLOOKUP(AU$4,Switching!$B$23:$F$31,5,0),0)</f>
        <v>12</v>
      </c>
      <c r="AV346" s="10">
        <f>Customers!AV345+IFERROR(VLOOKUP(AV$4,Switching!$B$35:$F$44,5,0),0)-IFERROR(VLOOKUP(AV$4,Switching!$B$23:$F$31,5,0),0)</f>
        <v>905</v>
      </c>
      <c r="AW346" s="10">
        <f>Customers!AW345+IFERROR(VLOOKUP(AW$4,Switching!$B$35:$F$44,5,0),0)-IFERROR(VLOOKUP(AW$4,Switching!$B$23:$F$31,5,0),0)</f>
        <v>1</v>
      </c>
      <c r="AX346" s="10">
        <f>Customers!AX345+IFERROR(VLOOKUP(AX$4,Switching!$B$35:$F$44,5,0),0)-IFERROR(VLOOKUP(AX$4,Switching!$B$23:$F$31,5,0),0)</f>
        <v>2</v>
      </c>
    </row>
    <row r="347" spans="1:50" x14ac:dyDescent="0.25">
      <c r="A347" s="19">
        <v>2042</v>
      </c>
      <c r="B347" s="19">
        <v>12</v>
      </c>
      <c r="C347" s="8" t="s">
        <v>822</v>
      </c>
      <c r="D347" s="10">
        <f>Customers!D346+IFERROR(VLOOKUP(D$4,Switching!$B$35:$F$44,5,0),0)-IFERROR(VLOOKUP(D$4,Switching!$B$23:$F$31,5,0),0)</f>
        <v>477096.531476498</v>
      </c>
      <c r="E347" s="36">
        <f t="shared" si="28"/>
        <v>769</v>
      </c>
      <c r="F347" s="10">
        <f>Customers!F346+IFERROR(VLOOKUP(F$4,Switching!$B$35:$F$44,5,0),0)-IFERROR(VLOOKUP(F$4,Switching!$B$23:$F$31,5,0),0)</f>
        <v>454</v>
      </c>
      <c r="G347" s="10">
        <f>Customers!G346+IFERROR(VLOOKUP(G$4,Switching!$B$35:$F$44,5,0),0)-IFERROR(VLOOKUP(G$4,Switching!$B$23:$F$31,5,0),0)</f>
        <v>315</v>
      </c>
      <c r="H347" s="35">
        <f t="shared" si="29"/>
        <v>85340</v>
      </c>
      <c r="I347" s="10">
        <f>Customers!I346+IFERROR(VLOOKUP(I$4,Switching!$B$35:$F$44,5,0),0)-IFERROR(VLOOKUP(I$4,Switching!$B$23:$F$31,5,0),0)</f>
        <v>66039.835200019486</v>
      </c>
      <c r="J347" s="10">
        <f>Customers!J346+IFERROR(VLOOKUP(J$4,Switching!$B$35:$F$44,5,0),0)-IFERROR(VLOOKUP(J$4,Switching!$B$23:$F$31,5,0),0)</f>
        <v>19300.164799980521</v>
      </c>
      <c r="K347" s="10">
        <f>Customers!K346+IFERROR(VLOOKUP(K$4,Switching!$B$35:$F$44,5,0),0)-IFERROR(VLOOKUP(K$4,Switching!$B$23:$F$31,5,0),0)</f>
        <v>195</v>
      </c>
      <c r="L347" s="10">
        <f>Customers!L346+IFERROR(VLOOKUP(L$4,Switching!$B$35:$F$44,5,0),0)-IFERROR(VLOOKUP(L$4,Switching!$B$23:$F$31,5,0),0)</f>
        <v>4560</v>
      </c>
      <c r="M347" s="10">
        <f>Customers!M346+IFERROR(VLOOKUP(M$4,Switching!$B$35:$F$44,5,0),0)-IFERROR(VLOOKUP(M$4,Switching!$B$23:$F$31,5,0),0)</f>
        <v>216</v>
      </c>
      <c r="N347" s="10">
        <f>Customers!N346+IFERROR(VLOOKUP(N$4,Switching!$B$35:$F$44,5,0),0)-IFERROR(VLOOKUP(N$4,Switching!$B$23:$F$31,5,0),0)</f>
        <v>524</v>
      </c>
      <c r="O347" s="10">
        <f>Customers!O346+IFERROR(VLOOKUP(O$4,Switching!$B$35:$F$44,5,0),0)-IFERROR(VLOOKUP(O$4,Switching!$B$23:$F$31,5,0),0)</f>
        <v>52</v>
      </c>
      <c r="P347" s="10">
        <f>Customers!P346+IFERROR(VLOOKUP(P$4,Switching!$B$35:$F$44,5,0),0)-IFERROR(VLOOKUP(P$4,Switching!$B$23:$F$31,5,0),0)</f>
        <v>747</v>
      </c>
      <c r="Q347" s="10">
        <f>Customers!Q346+IFERROR(VLOOKUP(Q$4,Switching!$B$35:$F$44,5,0),0)-IFERROR(VLOOKUP(Q$4,Switching!$B$23:$F$31,5,0),0)</f>
        <v>1</v>
      </c>
      <c r="R347" s="10">
        <f>Customers!R346+IFERROR(VLOOKUP(R$4,Switching!$B$35:$F$44,5,0),0)-IFERROR(VLOOKUP(R$4,Switching!$B$23:$F$31,5,0),0)</f>
        <v>6</v>
      </c>
      <c r="S347" s="10">
        <f>Customers!S346+IFERROR(VLOOKUP(S$4,Switching!$B$35:$F$44,5,0),0)-IFERROR(VLOOKUP(S$4,Switching!$B$23:$F$31,5,0),0)</f>
        <v>5</v>
      </c>
      <c r="T347" s="10">
        <f t="shared" si="25"/>
        <v>12</v>
      </c>
      <c r="U347" s="10">
        <f>Customers!U346+IFERROR(VLOOKUP(U$4,Switching!$B$35:$F$44,5,0),0)-IFERROR(VLOOKUP(U$4,Switching!$B$23:$F$31,5,0),0)</f>
        <v>32</v>
      </c>
      <c r="V347" s="10">
        <f>Customers!V346+IFERROR(VLOOKUP(V$4,Switching!$B$35:$F$44,5,0),0)-IFERROR(VLOOKUP(V$4,Switching!$B$23:$F$31,5,0),0)</f>
        <v>1</v>
      </c>
      <c r="W347" s="10">
        <f>Customers!W346+IFERROR(VLOOKUP(W$4,Switching!$B$35:$F$44,5,0),0)-IFERROR(VLOOKUP(W$4,Switching!$B$23:$F$31,5,0),0)</f>
        <v>22469</v>
      </c>
      <c r="X347" s="35">
        <f t="shared" si="26"/>
        <v>5105</v>
      </c>
      <c r="Y347" s="10">
        <f>Customers!Y346+IFERROR(VLOOKUP(Y$4,Switching!$B$35:$F$44,5,0),0)-IFERROR(VLOOKUP(Y$4,Switching!$B$23:$F$31,5,0),0)</f>
        <v>4237</v>
      </c>
      <c r="Z347" s="10">
        <f>Customers!Z346+IFERROR(VLOOKUP(Z$4,Switching!$B$35:$F$44,5,0),0)-IFERROR(VLOOKUP(Z$4,Switching!$B$23:$F$31,5,0),0)</f>
        <v>868</v>
      </c>
      <c r="AA347" s="10">
        <f>Customers!AA346+IFERROR(VLOOKUP(AA$4,Switching!$B$35:$F$44,5,0),0)-IFERROR(VLOOKUP(AA$4,Switching!$B$23:$F$31,5,0),0)</f>
        <v>19</v>
      </c>
      <c r="AB347" s="10">
        <f>Customers!AB346+IFERROR(VLOOKUP(AB$4,Switching!$B$35:$F$44,5,0),0)-IFERROR(VLOOKUP(AB$4,Switching!$B$23:$F$31,5,0),0)</f>
        <v>187</v>
      </c>
      <c r="AC347" s="10">
        <f>Customers!AC346+IFERROR(VLOOKUP(AC$4,Switching!$B$35:$F$44,5,0),0)-IFERROR(VLOOKUP(AC$4,Switching!$B$23:$F$31,5,0),0)</f>
        <v>4</v>
      </c>
      <c r="AD347" s="10">
        <f>Customers!AD346+IFERROR(VLOOKUP(AD$4,Switching!$B$35:$F$44,5,0),0)-IFERROR(VLOOKUP(AD$4,Switching!$B$23:$F$31,5,0),0)</f>
        <v>18</v>
      </c>
      <c r="AE347" s="10">
        <f>Customers!AE346+IFERROR(VLOOKUP(AE$4,Switching!$B$35:$F$44,5,0),0)-IFERROR(VLOOKUP(AE$4,Switching!$B$23:$F$31,5,0),0)</f>
        <v>130</v>
      </c>
      <c r="AF347" s="10">
        <f>Customers!AF346+IFERROR(VLOOKUP(AF$4,Switching!$B$35:$F$44,5,0),0)-IFERROR(VLOOKUP(AF$4,Switching!$B$23:$F$31,5,0),0)</f>
        <v>13</v>
      </c>
      <c r="AG347" s="10">
        <f>Customers!AG346+IFERROR(VLOOKUP(AG$4,Switching!$B$35:$F$44,5,0),0)-IFERROR(VLOOKUP(AG$4,Switching!$B$23:$F$31,5,0),0)</f>
        <v>12</v>
      </c>
      <c r="AH347" s="10">
        <f>Customers!AH346+IFERROR(VLOOKUP(AH$4,Switching!$B$35:$F$44,5,0),0)-IFERROR(VLOOKUP(AH$4,Switching!$B$23:$F$31,5,0),0)</f>
        <v>415776</v>
      </c>
      <c r="AI347" s="35">
        <f t="shared" si="27"/>
        <v>50097</v>
      </c>
      <c r="AJ347" s="10">
        <f>Customers!AJ346+IFERROR(VLOOKUP(AJ$4,Switching!$B$35:$F$44,5,0),0)-IFERROR(VLOOKUP(AJ$4,Switching!$B$23:$F$31,5,0),0)</f>
        <v>31694.3348430564</v>
      </c>
      <c r="AK347" s="10">
        <f>Customers!AK346+IFERROR(VLOOKUP(AK$4,Switching!$B$35:$F$44,5,0),0)-IFERROR(VLOOKUP(AK$4,Switching!$B$23:$F$31,5,0),0)</f>
        <v>18402.6651569436</v>
      </c>
      <c r="AL347" s="10">
        <f>Customers!AL346+IFERROR(VLOOKUP(AL$4,Switching!$B$35:$F$44,5,0),0)-IFERROR(VLOOKUP(AL$4,Switching!$B$23:$F$31,5,0),0)</f>
        <v>52</v>
      </c>
      <c r="AM347" s="10">
        <f>Customers!AM346+IFERROR(VLOOKUP(AM$4,Switching!$B$35:$F$44,5,0),0)-IFERROR(VLOOKUP(AM$4,Switching!$B$23:$F$31,5,0),0)</f>
        <v>2603</v>
      </c>
      <c r="AN347" s="10">
        <f>Customers!AN346+IFERROR(VLOOKUP(AN$4,Switching!$B$35:$F$44,5,0),0)-IFERROR(VLOOKUP(AN$4,Switching!$B$23:$F$31,5,0),0)</f>
        <v>48</v>
      </c>
      <c r="AO347" s="10">
        <f>Customers!AO346+IFERROR(VLOOKUP(AO$4,Switching!$B$35:$F$44,5,0),0)-IFERROR(VLOOKUP(AO$4,Switching!$B$23:$F$31,5,0),0)</f>
        <v>233</v>
      </c>
      <c r="AP347" s="10">
        <f>Customers!AP346+IFERROR(VLOOKUP(AP$4,Switching!$B$35:$F$44,5,0),0)-IFERROR(VLOOKUP(AP$4,Switching!$B$23:$F$31,5,0),0)</f>
        <v>21</v>
      </c>
      <c r="AQ347" s="10">
        <f>Customers!AQ346+IFERROR(VLOOKUP(AQ$4,Switching!$B$35:$F$44,5,0),0)-IFERROR(VLOOKUP(AQ$4,Switching!$B$23:$F$31,5,0),0)</f>
        <v>208</v>
      </c>
      <c r="AR347" s="10">
        <f>Customers!AR346+IFERROR(VLOOKUP(AR$4,Switching!$B$35:$F$44,5,0),0)-IFERROR(VLOOKUP(AR$4,Switching!$B$23:$F$31,5,0),0)</f>
        <v>74</v>
      </c>
      <c r="AS347" s="10">
        <f>Customers!AS346+IFERROR(VLOOKUP(AS$4,Switching!$B$35:$F$44,5,0),0)-IFERROR(VLOOKUP(AS$4,Switching!$B$23:$F$31,5,0),0)</f>
        <v>100</v>
      </c>
      <c r="AT347" s="10">
        <f>Customers!AT346+IFERROR(VLOOKUP(AT$4,Switching!$B$35:$F$44,5,0),0)-IFERROR(VLOOKUP(AT$4,Switching!$B$23:$F$31,5,0),0)</f>
        <v>156</v>
      </c>
      <c r="AU347" s="10">
        <f>Customers!AU346+IFERROR(VLOOKUP(AU$4,Switching!$B$35:$F$44,5,0),0)-IFERROR(VLOOKUP(AU$4,Switching!$B$23:$F$31,5,0),0)</f>
        <v>12</v>
      </c>
      <c r="AV347" s="10">
        <f>Customers!AV346+IFERROR(VLOOKUP(AV$4,Switching!$B$35:$F$44,5,0),0)-IFERROR(VLOOKUP(AV$4,Switching!$B$23:$F$31,5,0),0)</f>
        <v>905</v>
      </c>
      <c r="AW347" s="10">
        <f>Customers!AW346+IFERROR(VLOOKUP(AW$4,Switching!$B$35:$F$44,5,0),0)-IFERROR(VLOOKUP(AW$4,Switching!$B$23:$F$31,5,0),0)</f>
        <v>1</v>
      </c>
      <c r="AX347" s="10">
        <f>Customers!AX346+IFERROR(VLOOKUP(AX$4,Switching!$B$35:$F$44,5,0),0)-IFERROR(VLOOKUP(AX$4,Switching!$B$23:$F$31,5,0),0)</f>
        <v>2</v>
      </c>
    </row>
    <row r="348" spans="1:50" x14ac:dyDescent="0.25">
      <c r="A348" s="19">
        <v>2043</v>
      </c>
      <c r="B348" s="19">
        <v>1</v>
      </c>
      <c r="C348" s="8" t="s">
        <v>823</v>
      </c>
      <c r="D348" s="10">
        <f>Customers!D347+IFERROR(VLOOKUP(D$4,Switching!$B$35:$F$44,5,0),0)-IFERROR(VLOOKUP(D$4,Switching!$B$23:$F$31,5,0),0)</f>
        <v>477203.78310695197</v>
      </c>
      <c r="E348" s="36">
        <f t="shared" si="28"/>
        <v>770</v>
      </c>
      <c r="F348" s="10">
        <f>Customers!F347+IFERROR(VLOOKUP(F$4,Switching!$B$35:$F$44,5,0),0)-IFERROR(VLOOKUP(F$4,Switching!$B$23:$F$31,5,0),0)</f>
        <v>454</v>
      </c>
      <c r="G348" s="10">
        <f>Customers!G347+IFERROR(VLOOKUP(G$4,Switching!$B$35:$F$44,5,0),0)-IFERROR(VLOOKUP(G$4,Switching!$B$23:$F$31,5,0),0)</f>
        <v>316</v>
      </c>
      <c r="H348" s="35">
        <f t="shared" si="29"/>
        <v>85350</v>
      </c>
      <c r="I348" s="10">
        <f>Customers!I347+IFERROR(VLOOKUP(I$4,Switching!$B$35:$F$44,5,0),0)-IFERROR(VLOOKUP(I$4,Switching!$B$23:$F$31,5,0),0)</f>
        <v>66047.583611307244</v>
      </c>
      <c r="J348" s="10">
        <f>Customers!J347+IFERROR(VLOOKUP(J$4,Switching!$B$35:$F$44,5,0),0)-IFERROR(VLOOKUP(J$4,Switching!$B$23:$F$31,5,0),0)</f>
        <v>19302.416388692753</v>
      </c>
      <c r="K348" s="10">
        <f>Customers!K347+IFERROR(VLOOKUP(K$4,Switching!$B$35:$F$44,5,0),0)-IFERROR(VLOOKUP(K$4,Switching!$B$23:$F$31,5,0),0)</f>
        <v>195</v>
      </c>
      <c r="L348" s="10">
        <f>Customers!L347+IFERROR(VLOOKUP(L$4,Switching!$B$35:$F$44,5,0),0)-IFERROR(VLOOKUP(L$4,Switching!$B$23:$F$31,5,0),0)</f>
        <v>4560</v>
      </c>
      <c r="M348" s="10">
        <f>Customers!M347+IFERROR(VLOOKUP(M$4,Switching!$B$35:$F$44,5,0),0)-IFERROR(VLOOKUP(M$4,Switching!$B$23:$F$31,5,0),0)</f>
        <v>216</v>
      </c>
      <c r="N348" s="10">
        <f>Customers!N347+IFERROR(VLOOKUP(N$4,Switching!$B$35:$F$44,5,0),0)-IFERROR(VLOOKUP(N$4,Switching!$B$23:$F$31,5,0),0)</f>
        <v>524</v>
      </c>
      <c r="O348" s="10">
        <f>Customers!O347+IFERROR(VLOOKUP(O$4,Switching!$B$35:$F$44,5,0),0)-IFERROR(VLOOKUP(O$4,Switching!$B$23:$F$31,5,0),0)</f>
        <v>52</v>
      </c>
      <c r="P348" s="10">
        <f>Customers!P347+IFERROR(VLOOKUP(P$4,Switching!$B$35:$F$44,5,0),0)-IFERROR(VLOOKUP(P$4,Switching!$B$23:$F$31,5,0),0)</f>
        <v>747</v>
      </c>
      <c r="Q348" s="10">
        <f>Customers!Q347+IFERROR(VLOOKUP(Q$4,Switching!$B$35:$F$44,5,0),0)-IFERROR(VLOOKUP(Q$4,Switching!$B$23:$F$31,5,0),0)</f>
        <v>1</v>
      </c>
      <c r="R348" s="10">
        <f>Customers!R347+IFERROR(VLOOKUP(R$4,Switching!$B$35:$F$44,5,0),0)-IFERROR(VLOOKUP(R$4,Switching!$B$23:$F$31,5,0),0)</f>
        <v>6</v>
      </c>
      <c r="S348" s="10">
        <f>Customers!S347+IFERROR(VLOOKUP(S$4,Switching!$B$35:$F$44,5,0),0)-IFERROR(VLOOKUP(S$4,Switching!$B$23:$F$31,5,0),0)</f>
        <v>5</v>
      </c>
      <c r="T348" s="10">
        <f t="shared" si="25"/>
        <v>12</v>
      </c>
      <c r="U348" s="10">
        <f>Customers!U347+IFERROR(VLOOKUP(U$4,Switching!$B$35:$F$44,5,0),0)-IFERROR(VLOOKUP(U$4,Switching!$B$23:$F$31,5,0),0)</f>
        <v>32</v>
      </c>
      <c r="V348" s="10">
        <f>Customers!V347+IFERROR(VLOOKUP(V$4,Switching!$B$35:$F$44,5,0),0)-IFERROR(VLOOKUP(V$4,Switching!$B$23:$F$31,5,0),0)</f>
        <v>1</v>
      </c>
      <c r="W348" s="10">
        <f>Customers!W347+IFERROR(VLOOKUP(W$4,Switching!$B$35:$F$44,5,0),0)-IFERROR(VLOOKUP(W$4,Switching!$B$23:$F$31,5,0),0)</f>
        <v>22474</v>
      </c>
      <c r="X348" s="35">
        <f t="shared" si="26"/>
        <v>5107</v>
      </c>
      <c r="Y348" s="10">
        <f>Customers!Y347+IFERROR(VLOOKUP(Y$4,Switching!$B$35:$F$44,5,0),0)-IFERROR(VLOOKUP(Y$4,Switching!$B$23:$F$31,5,0),0)</f>
        <v>4239</v>
      </c>
      <c r="Z348" s="10">
        <f>Customers!Z347+IFERROR(VLOOKUP(Z$4,Switching!$B$35:$F$44,5,0),0)-IFERROR(VLOOKUP(Z$4,Switching!$B$23:$F$31,5,0),0)</f>
        <v>868</v>
      </c>
      <c r="AA348" s="10">
        <f>Customers!AA347+IFERROR(VLOOKUP(AA$4,Switching!$B$35:$F$44,5,0),0)-IFERROR(VLOOKUP(AA$4,Switching!$B$23:$F$31,5,0),0)</f>
        <v>19</v>
      </c>
      <c r="AB348" s="10">
        <f>Customers!AB347+IFERROR(VLOOKUP(AB$4,Switching!$B$35:$F$44,5,0),0)-IFERROR(VLOOKUP(AB$4,Switching!$B$23:$F$31,5,0),0)</f>
        <v>187</v>
      </c>
      <c r="AC348" s="10">
        <f>Customers!AC347+IFERROR(VLOOKUP(AC$4,Switching!$B$35:$F$44,5,0),0)-IFERROR(VLOOKUP(AC$4,Switching!$B$23:$F$31,5,0),0)</f>
        <v>4</v>
      </c>
      <c r="AD348" s="10">
        <f>Customers!AD347+IFERROR(VLOOKUP(AD$4,Switching!$B$35:$F$44,5,0),0)-IFERROR(VLOOKUP(AD$4,Switching!$B$23:$F$31,5,0),0)</f>
        <v>18</v>
      </c>
      <c r="AE348" s="10">
        <f>Customers!AE347+IFERROR(VLOOKUP(AE$4,Switching!$B$35:$F$44,5,0),0)-IFERROR(VLOOKUP(AE$4,Switching!$B$23:$F$31,5,0),0)</f>
        <v>130</v>
      </c>
      <c r="AF348" s="10">
        <f>Customers!AF347+IFERROR(VLOOKUP(AF$4,Switching!$B$35:$F$44,5,0),0)-IFERROR(VLOOKUP(AF$4,Switching!$B$23:$F$31,5,0),0)</f>
        <v>13</v>
      </c>
      <c r="AG348" s="10">
        <f>Customers!AG347+IFERROR(VLOOKUP(AG$4,Switching!$B$35:$F$44,5,0),0)-IFERROR(VLOOKUP(AG$4,Switching!$B$23:$F$31,5,0),0)</f>
        <v>12</v>
      </c>
      <c r="AH348" s="10">
        <f>Customers!AH347+IFERROR(VLOOKUP(AH$4,Switching!$B$35:$F$44,5,0),0)-IFERROR(VLOOKUP(AH$4,Switching!$B$23:$F$31,5,0),0)</f>
        <v>415907</v>
      </c>
      <c r="AI348" s="35">
        <f t="shared" si="27"/>
        <v>50114</v>
      </c>
      <c r="AJ348" s="10">
        <f>Customers!AJ347+IFERROR(VLOOKUP(AJ$4,Switching!$B$35:$F$44,5,0),0)-IFERROR(VLOOKUP(AJ$4,Switching!$B$23:$F$31,5,0),0)</f>
        <v>31705.09051578449</v>
      </c>
      <c r="AK348" s="10">
        <f>Customers!AK347+IFERROR(VLOOKUP(AK$4,Switching!$B$35:$F$44,5,0),0)-IFERROR(VLOOKUP(AK$4,Switching!$B$23:$F$31,5,0),0)</f>
        <v>18408.909484215506</v>
      </c>
      <c r="AL348" s="10">
        <f>Customers!AL347+IFERROR(VLOOKUP(AL$4,Switching!$B$35:$F$44,5,0),0)-IFERROR(VLOOKUP(AL$4,Switching!$B$23:$F$31,5,0),0)</f>
        <v>52</v>
      </c>
      <c r="AM348" s="10">
        <f>Customers!AM347+IFERROR(VLOOKUP(AM$4,Switching!$B$35:$F$44,5,0),0)-IFERROR(VLOOKUP(AM$4,Switching!$B$23:$F$31,5,0),0)</f>
        <v>2603</v>
      </c>
      <c r="AN348" s="10">
        <f>Customers!AN347+IFERROR(VLOOKUP(AN$4,Switching!$B$35:$F$44,5,0),0)-IFERROR(VLOOKUP(AN$4,Switching!$B$23:$F$31,5,0),0)</f>
        <v>48</v>
      </c>
      <c r="AO348" s="10">
        <f>Customers!AO347+IFERROR(VLOOKUP(AO$4,Switching!$B$35:$F$44,5,0),0)-IFERROR(VLOOKUP(AO$4,Switching!$B$23:$F$31,5,0),0)</f>
        <v>233</v>
      </c>
      <c r="AP348" s="10">
        <f>Customers!AP347+IFERROR(VLOOKUP(AP$4,Switching!$B$35:$F$44,5,0),0)-IFERROR(VLOOKUP(AP$4,Switching!$B$23:$F$31,5,0),0)</f>
        <v>21</v>
      </c>
      <c r="AQ348" s="10">
        <f>Customers!AQ347+IFERROR(VLOOKUP(AQ$4,Switching!$B$35:$F$44,5,0),0)-IFERROR(VLOOKUP(AQ$4,Switching!$B$23:$F$31,5,0),0)</f>
        <v>208</v>
      </c>
      <c r="AR348" s="10">
        <f>Customers!AR347+IFERROR(VLOOKUP(AR$4,Switching!$B$35:$F$44,5,0),0)-IFERROR(VLOOKUP(AR$4,Switching!$B$23:$F$31,5,0),0)</f>
        <v>74</v>
      </c>
      <c r="AS348" s="10">
        <f>Customers!AS347+IFERROR(VLOOKUP(AS$4,Switching!$B$35:$F$44,5,0),0)-IFERROR(VLOOKUP(AS$4,Switching!$B$23:$F$31,5,0),0)</f>
        <v>100</v>
      </c>
      <c r="AT348" s="10">
        <f>Customers!AT347+IFERROR(VLOOKUP(AT$4,Switching!$B$35:$F$44,5,0),0)-IFERROR(VLOOKUP(AT$4,Switching!$B$23:$F$31,5,0),0)</f>
        <v>156</v>
      </c>
      <c r="AU348" s="10">
        <f>Customers!AU347+IFERROR(VLOOKUP(AU$4,Switching!$B$35:$F$44,5,0),0)-IFERROR(VLOOKUP(AU$4,Switching!$B$23:$F$31,5,0),0)</f>
        <v>12</v>
      </c>
      <c r="AV348" s="10">
        <f>Customers!AV347+IFERROR(VLOOKUP(AV$4,Switching!$B$35:$F$44,5,0),0)-IFERROR(VLOOKUP(AV$4,Switching!$B$23:$F$31,5,0),0)</f>
        <v>905</v>
      </c>
      <c r="AW348" s="10">
        <f>Customers!AW347+IFERROR(VLOOKUP(AW$4,Switching!$B$35:$F$44,5,0),0)-IFERROR(VLOOKUP(AW$4,Switching!$B$23:$F$31,5,0),0)</f>
        <v>1</v>
      </c>
      <c r="AX348" s="10">
        <f>Customers!AX347+IFERROR(VLOOKUP(AX$4,Switching!$B$35:$F$44,5,0),0)-IFERROR(VLOOKUP(AX$4,Switching!$B$23:$F$31,5,0),0)</f>
        <v>2</v>
      </c>
    </row>
    <row r="349" spans="1:50" x14ac:dyDescent="0.25">
      <c r="A349" s="19">
        <v>2043</v>
      </c>
      <c r="B349" s="19">
        <v>2</v>
      </c>
      <c r="C349" s="8" t="s">
        <v>824</v>
      </c>
      <c r="D349" s="10">
        <f>Customers!D348+IFERROR(VLOOKUP(D$4,Switching!$B$35:$F$44,5,0),0)-IFERROR(VLOOKUP(D$4,Switching!$B$23:$F$31,5,0),0)</f>
        <v>477311.03487408702</v>
      </c>
      <c r="E349" s="36">
        <f t="shared" si="28"/>
        <v>769</v>
      </c>
      <c r="F349" s="10">
        <f>Customers!F348+IFERROR(VLOOKUP(F$4,Switching!$B$35:$F$44,5,0),0)-IFERROR(VLOOKUP(F$4,Switching!$B$23:$F$31,5,0),0)</f>
        <v>454</v>
      </c>
      <c r="G349" s="10">
        <f>Customers!G348+IFERROR(VLOOKUP(G$4,Switching!$B$35:$F$44,5,0),0)-IFERROR(VLOOKUP(G$4,Switching!$B$23:$F$31,5,0),0)</f>
        <v>315</v>
      </c>
      <c r="H349" s="35">
        <f t="shared" si="29"/>
        <v>85360</v>
      </c>
      <c r="I349" s="10">
        <f>Customers!I348+IFERROR(VLOOKUP(I$4,Switching!$B$35:$F$44,5,0),0)-IFERROR(VLOOKUP(I$4,Switching!$B$23:$F$31,5,0),0)</f>
        <v>66055.332022595016</v>
      </c>
      <c r="J349" s="10">
        <f>Customers!J348+IFERROR(VLOOKUP(J$4,Switching!$B$35:$F$44,5,0),0)-IFERROR(VLOOKUP(J$4,Switching!$B$23:$F$31,5,0),0)</f>
        <v>19304.667977404981</v>
      </c>
      <c r="K349" s="10">
        <f>Customers!K348+IFERROR(VLOOKUP(K$4,Switching!$B$35:$F$44,5,0),0)-IFERROR(VLOOKUP(K$4,Switching!$B$23:$F$31,5,0),0)</f>
        <v>195</v>
      </c>
      <c r="L349" s="10">
        <f>Customers!L348+IFERROR(VLOOKUP(L$4,Switching!$B$35:$F$44,5,0),0)-IFERROR(VLOOKUP(L$4,Switching!$B$23:$F$31,5,0),0)</f>
        <v>4560</v>
      </c>
      <c r="M349" s="10">
        <f>Customers!M348+IFERROR(VLOOKUP(M$4,Switching!$B$35:$F$44,5,0),0)-IFERROR(VLOOKUP(M$4,Switching!$B$23:$F$31,5,0),0)</f>
        <v>216</v>
      </c>
      <c r="N349" s="10">
        <f>Customers!N348+IFERROR(VLOOKUP(N$4,Switching!$B$35:$F$44,5,0),0)-IFERROR(VLOOKUP(N$4,Switching!$B$23:$F$31,5,0),0)</f>
        <v>524</v>
      </c>
      <c r="O349" s="10">
        <f>Customers!O348+IFERROR(VLOOKUP(O$4,Switching!$B$35:$F$44,5,0),0)-IFERROR(VLOOKUP(O$4,Switching!$B$23:$F$31,5,0),0)</f>
        <v>52</v>
      </c>
      <c r="P349" s="10">
        <f>Customers!P348+IFERROR(VLOOKUP(P$4,Switching!$B$35:$F$44,5,0),0)-IFERROR(VLOOKUP(P$4,Switching!$B$23:$F$31,5,0),0)</f>
        <v>747</v>
      </c>
      <c r="Q349" s="10">
        <f>Customers!Q348+IFERROR(VLOOKUP(Q$4,Switching!$B$35:$F$44,5,0),0)-IFERROR(VLOOKUP(Q$4,Switching!$B$23:$F$31,5,0),0)</f>
        <v>1</v>
      </c>
      <c r="R349" s="10">
        <f>Customers!R348+IFERROR(VLOOKUP(R$4,Switching!$B$35:$F$44,5,0),0)-IFERROR(VLOOKUP(R$4,Switching!$B$23:$F$31,5,0),0)</f>
        <v>6</v>
      </c>
      <c r="S349" s="10">
        <f>Customers!S348+IFERROR(VLOOKUP(S$4,Switching!$B$35:$F$44,5,0),0)-IFERROR(VLOOKUP(S$4,Switching!$B$23:$F$31,5,0),0)</f>
        <v>5</v>
      </c>
      <c r="T349" s="10">
        <f t="shared" si="25"/>
        <v>12</v>
      </c>
      <c r="U349" s="10">
        <f>Customers!U348+IFERROR(VLOOKUP(U$4,Switching!$B$35:$F$44,5,0),0)-IFERROR(VLOOKUP(U$4,Switching!$B$23:$F$31,5,0),0)</f>
        <v>32</v>
      </c>
      <c r="V349" s="10">
        <f>Customers!V348+IFERROR(VLOOKUP(V$4,Switching!$B$35:$F$44,5,0),0)-IFERROR(VLOOKUP(V$4,Switching!$B$23:$F$31,5,0),0)</f>
        <v>1</v>
      </c>
      <c r="W349" s="10">
        <f>Customers!W348+IFERROR(VLOOKUP(W$4,Switching!$B$35:$F$44,5,0),0)-IFERROR(VLOOKUP(W$4,Switching!$B$23:$F$31,5,0),0)</f>
        <v>22479</v>
      </c>
      <c r="X349" s="35">
        <f t="shared" si="26"/>
        <v>5109</v>
      </c>
      <c r="Y349" s="10">
        <f>Customers!Y348+IFERROR(VLOOKUP(Y$4,Switching!$B$35:$F$44,5,0),0)-IFERROR(VLOOKUP(Y$4,Switching!$B$23:$F$31,5,0),0)</f>
        <v>4240</v>
      </c>
      <c r="Z349" s="10">
        <f>Customers!Z348+IFERROR(VLOOKUP(Z$4,Switching!$B$35:$F$44,5,0),0)-IFERROR(VLOOKUP(Z$4,Switching!$B$23:$F$31,5,0),0)</f>
        <v>869</v>
      </c>
      <c r="AA349" s="10">
        <f>Customers!AA348+IFERROR(VLOOKUP(AA$4,Switching!$B$35:$F$44,5,0),0)-IFERROR(VLOOKUP(AA$4,Switching!$B$23:$F$31,5,0),0)</f>
        <v>19</v>
      </c>
      <c r="AB349" s="10">
        <f>Customers!AB348+IFERROR(VLOOKUP(AB$4,Switching!$B$35:$F$44,5,0),0)-IFERROR(VLOOKUP(AB$4,Switching!$B$23:$F$31,5,0),0)</f>
        <v>187</v>
      </c>
      <c r="AC349" s="10">
        <f>Customers!AC348+IFERROR(VLOOKUP(AC$4,Switching!$B$35:$F$44,5,0),0)-IFERROR(VLOOKUP(AC$4,Switching!$B$23:$F$31,5,0),0)</f>
        <v>4</v>
      </c>
      <c r="AD349" s="10">
        <f>Customers!AD348+IFERROR(VLOOKUP(AD$4,Switching!$B$35:$F$44,5,0),0)-IFERROR(VLOOKUP(AD$4,Switching!$B$23:$F$31,5,0),0)</f>
        <v>18</v>
      </c>
      <c r="AE349" s="10">
        <f>Customers!AE348+IFERROR(VLOOKUP(AE$4,Switching!$B$35:$F$44,5,0),0)-IFERROR(VLOOKUP(AE$4,Switching!$B$23:$F$31,5,0),0)</f>
        <v>130</v>
      </c>
      <c r="AF349" s="10">
        <f>Customers!AF348+IFERROR(VLOOKUP(AF$4,Switching!$B$35:$F$44,5,0),0)-IFERROR(VLOOKUP(AF$4,Switching!$B$23:$F$31,5,0),0)</f>
        <v>13</v>
      </c>
      <c r="AG349" s="10">
        <f>Customers!AG348+IFERROR(VLOOKUP(AG$4,Switching!$B$35:$F$44,5,0),0)-IFERROR(VLOOKUP(AG$4,Switching!$B$23:$F$31,5,0),0)</f>
        <v>12</v>
      </c>
      <c r="AH349" s="10">
        <f>Customers!AH348+IFERROR(VLOOKUP(AH$4,Switching!$B$35:$F$44,5,0),0)-IFERROR(VLOOKUP(AH$4,Switching!$B$23:$F$31,5,0),0)</f>
        <v>416039</v>
      </c>
      <c r="AI349" s="35">
        <f t="shared" si="27"/>
        <v>50131</v>
      </c>
      <c r="AJ349" s="10">
        <f>Customers!AJ348+IFERROR(VLOOKUP(AJ$4,Switching!$B$35:$F$44,5,0),0)-IFERROR(VLOOKUP(AJ$4,Switching!$B$23:$F$31,5,0),0)</f>
        <v>31715.846188512583</v>
      </c>
      <c r="AK349" s="10">
        <f>Customers!AK348+IFERROR(VLOOKUP(AK$4,Switching!$B$35:$F$44,5,0),0)-IFERROR(VLOOKUP(AK$4,Switching!$B$23:$F$31,5,0),0)</f>
        <v>18415.153811487413</v>
      </c>
      <c r="AL349" s="10">
        <f>Customers!AL348+IFERROR(VLOOKUP(AL$4,Switching!$B$35:$F$44,5,0),0)-IFERROR(VLOOKUP(AL$4,Switching!$B$23:$F$31,5,0),0)</f>
        <v>52</v>
      </c>
      <c r="AM349" s="10">
        <f>Customers!AM348+IFERROR(VLOOKUP(AM$4,Switching!$B$35:$F$44,5,0),0)-IFERROR(VLOOKUP(AM$4,Switching!$B$23:$F$31,5,0),0)</f>
        <v>2603</v>
      </c>
      <c r="AN349" s="10">
        <f>Customers!AN348+IFERROR(VLOOKUP(AN$4,Switching!$B$35:$F$44,5,0),0)-IFERROR(VLOOKUP(AN$4,Switching!$B$23:$F$31,5,0),0)</f>
        <v>48</v>
      </c>
      <c r="AO349" s="10">
        <f>Customers!AO348+IFERROR(VLOOKUP(AO$4,Switching!$B$35:$F$44,5,0),0)-IFERROR(VLOOKUP(AO$4,Switching!$B$23:$F$31,5,0),0)</f>
        <v>233</v>
      </c>
      <c r="AP349" s="10">
        <f>Customers!AP348+IFERROR(VLOOKUP(AP$4,Switching!$B$35:$F$44,5,0),0)-IFERROR(VLOOKUP(AP$4,Switching!$B$23:$F$31,5,0),0)</f>
        <v>21</v>
      </c>
      <c r="AQ349" s="10">
        <f>Customers!AQ348+IFERROR(VLOOKUP(AQ$4,Switching!$B$35:$F$44,5,0),0)-IFERROR(VLOOKUP(AQ$4,Switching!$B$23:$F$31,5,0),0)</f>
        <v>208</v>
      </c>
      <c r="AR349" s="10">
        <f>Customers!AR348+IFERROR(VLOOKUP(AR$4,Switching!$B$35:$F$44,5,0),0)-IFERROR(VLOOKUP(AR$4,Switching!$B$23:$F$31,5,0),0)</f>
        <v>74</v>
      </c>
      <c r="AS349" s="10">
        <f>Customers!AS348+IFERROR(VLOOKUP(AS$4,Switching!$B$35:$F$44,5,0),0)-IFERROR(VLOOKUP(AS$4,Switching!$B$23:$F$31,5,0),0)</f>
        <v>100</v>
      </c>
      <c r="AT349" s="10">
        <f>Customers!AT348+IFERROR(VLOOKUP(AT$4,Switching!$B$35:$F$44,5,0),0)-IFERROR(VLOOKUP(AT$4,Switching!$B$23:$F$31,5,0),0)</f>
        <v>156</v>
      </c>
      <c r="AU349" s="10">
        <f>Customers!AU348+IFERROR(VLOOKUP(AU$4,Switching!$B$35:$F$44,5,0),0)-IFERROR(VLOOKUP(AU$4,Switching!$B$23:$F$31,5,0),0)</f>
        <v>12</v>
      </c>
      <c r="AV349" s="10">
        <f>Customers!AV348+IFERROR(VLOOKUP(AV$4,Switching!$B$35:$F$44,5,0),0)-IFERROR(VLOOKUP(AV$4,Switching!$B$23:$F$31,5,0),0)</f>
        <v>905</v>
      </c>
      <c r="AW349" s="10">
        <f>Customers!AW348+IFERROR(VLOOKUP(AW$4,Switching!$B$35:$F$44,5,0),0)-IFERROR(VLOOKUP(AW$4,Switching!$B$23:$F$31,5,0),0)</f>
        <v>1</v>
      </c>
      <c r="AX349" s="10">
        <f>Customers!AX348+IFERROR(VLOOKUP(AX$4,Switching!$B$35:$F$44,5,0),0)-IFERROR(VLOOKUP(AX$4,Switching!$B$23:$F$31,5,0),0)</f>
        <v>2</v>
      </c>
    </row>
    <row r="350" spans="1:50" x14ac:dyDescent="0.25">
      <c r="A350" s="19">
        <v>2043</v>
      </c>
      <c r="B350" s="19">
        <v>3</v>
      </c>
      <c r="C350" s="8" t="s">
        <v>825</v>
      </c>
      <c r="D350" s="10">
        <f>Customers!D349+IFERROR(VLOOKUP(D$4,Switching!$B$35:$F$44,5,0),0)-IFERROR(VLOOKUP(D$4,Switching!$B$23:$F$31,5,0),0)</f>
        <v>477418.286504541</v>
      </c>
      <c r="E350" s="36">
        <f t="shared" si="28"/>
        <v>763</v>
      </c>
      <c r="F350" s="10">
        <f>Customers!F349+IFERROR(VLOOKUP(F$4,Switching!$B$35:$F$44,5,0),0)-IFERROR(VLOOKUP(F$4,Switching!$B$23:$F$31,5,0),0)</f>
        <v>450</v>
      </c>
      <c r="G350" s="10">
        <f>Customers!G349+IFERROR(VLOOKUP(G$4,Switching!$B$35:$F$44,5,0),0)-IFERROR(VLOOKUP(G$4,Switching!$B$23:$F$31,5,0),0)</f>
        <v>313</v>
      </c>
      <c r="H350" s="35">
        <f t="shared" si="29"/>
        <v>85370</v>
      </c>
      <c r="I350" s="10">
        <f>Customers!I349+IFERROR(VLOOKUP(I$4,Switching!$B$35:$F$44,5,0),0)-IFERROR(VLOOKUP(I$4,Switching!$B$23:$F$31,5,0),0)</f>
        <v>66063.080433882787</v>
      </c>
      <c r="J350" s="10">
        <f>Customers!J349+IFERROR(VLOOKUP(J$4,Switching!$B$35:$F$44,5,0),0)-IFERROR(VLOOKUP(J$4,Switching!$B$23:$F$31,5,0),0)</f>
        <v>19306.919566117213</v>
      </c>
      <c r="K350" s="10">
        <f>Customers!K349+IFERROR(VLOOKUP(K$4,Switching!$B$35:$F$44,5,0),0)-IFERROR(VLOOKUP(K$4,Switching!$B$23:$F$31,5,0),0)</f>
        <v>195</v>
      </c>
      <c r="L350" s="10">
        <f>Customers!L349+IFERROR(VLOOKUP(L$4,Switching!$B$35:$F$44,5,0),0)-IFERROR(VLOOKUP(L$4,Switching!$B$23:$F$31,5,0),0)</f>
        <v>4560</v>
      </c>
      <c r="M350" s="10">
        <f>Customers!M349+IFERROR(VLOOKUP(M$4,Switching!$B$35:$F$44,5,0),0)-IFERROR(VLOOKUP(M$4,Switching!$B$23:$F$31,5,0),0)</f>
        <v>216</v>
      </c>
      <c r="N350" s="10">
        <f>Customers!N349+IFERROR(VLOOKUP(N$4,Switching!$B$35:$F$44,5,0),0)-IFERROR(VLOOKUP(N$4,Switching!$B$23:$F$31,5,0),0)</f>
        <v>524</v>
      </c>
      <c r="O350" s="10">
        <f>Customers!O349+IFERROR(VLOOKUP(O$4,Switching!$B$35:$F$44,5,0),0)-IFERROR(VLOOKUP(O$4,Switching!$B$23:$F$31,5,0),0)</f>
        <v>52</v>
      </c>
      <c r="P350" s="10">
        <f>Customers!P349+IFERROR(VLOOKUP(P$4,Switching!$B$35:$F$44,5,0),0)-IFERROR(VLOOKUP(P$4,Switching!$B$23:$F$31,5,0),0)</f>
        <v>747</v>
      </c>
      <c r="Q350" s="10">
        <f>Customers!Q349+IFERROR(VLOOKUP(Q$4,Switching!$B$35:$F$44,5,0),0)-IFERROR(VLOOKUP(Q$4,Switching!$B$23:$F$31,5,0),0)</f>
        <v>1</v>
      </c>
      <c r="R350" s="10">
        <f>Customers!R349+IFERROR(VLOOKUP(R$4,Switching!$B$35:$F$44,5,0),0)-IFERROR(VLOOKUP(R$4,Switching!$B$23:$F$31,5,0),0)</f>
        <v>6</v>
      </c>
      <c r="S350" s="10">
        <f>Customers!S349+IFERROR(VLOOKUP(S$4,Switching!$B$35:$F$44,5,0),0)-IFERROR(VLOOKUP(S$4,Switching!$B$23:$F$31,5,0),0)</f>
        <v>5</v>
      </c>
      <c r="T350" s="10">
        <f t="shared" si="25"/>
        <v>12</v>
      </c>
      <c r="U350" s="10">
        <f>Customers!U349+IFERROR(VLOOKUP(U$4,Switching!$B$35:$F$44,5,0),0)-IFERROR(VLOOKUP(U$4,Switching!$B$23:$F$31,5,0),0)</f>
        <v>32</v>
      </c>
      <c r="V350" s="10">
        <f>Customers!V349+IFERROR(VLOOKUP(V$4,Switching!$B$35:$F$44,5,0),0)-IFERROR(VLOOKUP(V$4,Switching!$B$23:$F$31,5,0),0)</f>
        <v>1</v>
      </c>
      <c r="W350" s="10">
        <f>Customers!W349+IFERROR(VLOOKUP(W$4,Switching!$B$35:$F$44,5,0),0)-IFERROR(VLOOKUP(W$4,Switching!$B$23:$F$31,5,0),0)</f>
        <v>22484</v>
      </c>
      <c r="X350" s="35">
        <f t="shared" si="26"/>
        <v>5111</v>
      </c>
      <c r="Y350" s="10">
        <f>Customers!Y349+IFERROR(VLOOKUP(Y$4,Switching!$B$35:$F$44,5,0),0)-IFERROR(VLOOKUP(Y$4,Switching!$B$23:$F$31,5,0),0)</f>
        <v>4242</v>
      </c>
      <c r="Z350" s="10">
        <f>Customers!Z349+IFERROR(VLOOKUP(Z$4,Switching!$B$35:$F$44,5,0),0)-IFERROR(VLOOKUP(Z$4,Switching!$B$23:$F$31,5,0),0)</f>
        <v>869</v>
      </c>
      <c r="AA350" s="10">
        <f>Customers!AA349+IFERROR(VLOOKUP(AA$4,Switching!$B$35:$F$44,5,0),0)-IFERROR(VLOOKUP(AA$4,Switching!$B$23:$F$31,5,0),0)</f>
        <v>19</v>
      </c>
      <c r="AB350" s="10">
        <f>Customers!AB349+IFERROR(VLOOKUP(AB$4,Switching!$B$35:$F$44,5,0),0)-IFERROR(VLOOKUP(AB$4,Switching!$B$23:$F$31,5,0),0)</f>
        <v>187</v>
      </c>
      <c r="AC350" s="10">
        <f>Customers!AC349+IFERROR(VLOOKUP(AC$4,Switching!$B$35:$F$44,5,0),0)-IFERROR(VLOOKUP(AC$4,Switching!$B$23:$F$31,5,0),0)</f>
        <v>4</v>
      </c>
      <c r="AD350" s="10">
        <f>Customers!AD349+IFERROR(VLOOKUP(AD$4,Switching!$B$35:$F$44,5,0),0)-IFERROR(VLOOKUP(AD$4,Switching!$B$23:$F$31,5,0),0)</f>
        <v>18</v>
      </c>
      <c r="AE350" s="10">
        <f>Customers!AE349+IFERROR(VLOOKUP(AE$4,Switching!$B$35:$F$44,5,0),0)-IFERROR(VLOOKUP(AE$4,Switching!$B$23:$F$31,5,0),0)</f>
        <v>133</v>
      </c>
      <c r="AF350" s="10">
        <f>Customers!AF349+IFERROR(VLOOKUP(AF$4,Switching!$B$35:$F$44,5,0),0)-IFERROR(VLOOKUP(AF$4,Switching!$B$23:$F$31,5,0),0)</f>
        <v>13</v>
      </c>
      <c r="AG350" s="10">
        <f>Customers!AG349+IFERROR(VLOOKUP(AG$4,Switching!$B$35:$F$44,5,0),0)-IFERROR(VLOOKUP(AG$4,Switching!$B$23:$F$31,5,0),0)</f>
        <v>12</v>
      </c>
      <c r="AH350" s="10">
        <f>Customers!AH349+IFERROR(VLOOKUP(AH$4,Switching!$B$35:$F$44,5,0),0)-IFERROR(VLOOKUP(AH$4,Switching!$B$23:$F$31,5,0),0)</f>
        <v>416170</v>
      </c>
      <c r="AI350" s="35">
        <f t="shared" si="27"/>
        <v>50148</v>
      </c>
      <c r="AJ350" s="10">
        <f>Customers!AJ349+IFERROR(VLOOKUP(AJ$4,Switching!$B$35:$F$44,5,0),0)-IFERROR(VLOOKUP(AJ$4,Switching!$B$23:$F$31,5,0),0)</f>
        <v>31726.601861240673</v>
      </c>
      <c r="AK350" s="10">
        <f>Customers!AK349+IFERROR(VLOOKUP(AK$4,Switching!$B$35:$F$44,5,0),0)-IFERROR(VLOOKUP(AK$4,Switching!$B$23:$F$31,5,0),0)</f>
        <v>18421.398138759323</v>
      </c>
      <c r="AL350" s="10">
        <f>Customers!AL349+IFERROR(VLOOKUP(AL$4,Switching!$B$35:$F$44,5,0),0)-IFERROR(VLOOKUP(AL$4,Switching!$B$23:$F$31,5,0),0)</f>
        <v>52</v>
      </c>
      <c r="AM350" s="10">
        <f>Customers!AM349+IFERROR(VLOOKUP(AM$4,Switching!$B$35:$F$44,5,0),0)-IFERROR(VLOOKUP(AM$4,Switching!$B$23:$F$31,5,0),0)</f>
        <v>2603</v>
      </c>
      <c r="AN350" s="10">
        <f>Customers!AN349+IFERROR(VLOOKUP(AN$4,Switching!$B$35:$F$44,5,0),0)-IFERROR(VLOOKUP(AN$4,Switching!$B$23:$F$31,5,0),0)</f>
        <v>48</v>
      </c>
      <c r="AO350" s="10">
        <f>Customers!AO349+IFERROR(VLOOKUP(AO$4,Switching!$B$35:$F$44,5,0),0)-IFERROR(VLOOKUP(AO$4,Switching!$B$23:$F$31,5,0),0)</f>
        <v>233</v>
      </c>
      <c r="AP350" s="10">
        <f>Customers!AP349+IFERROR(VLOOKUP(AP$4,Switching!$B$35:$F$44,5,0),0)-IFERROR(VLOOKUP(AP$4,Switching!$B$23:$F$31,5,0),0)</f>
        <v>21</v>
      </c>
      <c r="AQ350" s="10">
        <f>Customers!AQ349+IFERROR(VLOOKUP(AQ$4,Switching!$B$35:$F$44,5,0),0)-IFERROR(VLOOKUP(AQ$4,Switching!$B$23:$F$31,5,0),0)</f>
        <v>208</v>
      </c>
      <c r="AR350" s="10">
        <f>Customers!AR349+IFERROR(VLOOKUP(AR$4,Switching!$B$35:$F$44,5,0),0)-IFERROR(VLOOKUP(AR$4,Switching!$B$23:$F$31,5,0),0)</f>
        <v>74</v>
      </c>
      <c r="AS350" s="10">
        <f>Customers!AS349+IFERROR(VLOOKUP(AS$4,Switching!$B$35:$F$44,5,0),0)-IFERROR(VLOOKUP(AS$4,Switching!$B$23:$F$31,5,0),0)</f>
        <v>100</v>
      </c>
      <c r="AT350" s="10">
        <f>Customers!AT349+IFERROR(VLOOKUP(AT$4,Switching!$B$35:$F$44,5,0),0)-IFERROR(VLOOKUP(AT$4,Switching!$B$23:$F$31,5,0),0)</f>
        <v>156</v>
      </c>
      <c r="AU350" s="10">
        <f>Customers!AU349+IFERROR(VLOOKUP(AU$4,Switching!$B$35:$F$44,5,0),0)-IFERROR(VLOOKUP(AU$4,Switching!$B$23:$F$31,5,0),0)</f>
        <v>12</v>
      </c>
      <c r="AV350" s="10">
        <f>Customers!AV349+IFERROR(VLOOKUP(AV$4,Switching!$B$35:$F$44,5,0),0)-IFERROR(VLOOKUP(AV$4,Switching!$B$23:$F$31,5,0),0)</f>
        <v>905</v>
      </c>
      <c r="AW350" s="10">
        <f>Customers!AW349+IFERROR(VLOOKUP(AW$4,Switching!$B$35:$F$44,5,0),0)-IFERROR(VLOOKUP(AW$4,Switching!$B$23:$F$31,5,0),0)</f>
        <v>1</v>
      </c>
      <c r="AX350" s="10">
        <f>Customers!AX349+IFERROR(VLOOKUP(AX$4,Switching!$B$35:$F$44,5,0),0)-IFERROR(VLOOKUP(AX$4,Switching!$B$23:$F$31,5,0),0)</f>
        <v>2</v>
      </c>
    </row>
    <row r="351" spans="1:50" x14ac:dyDescent="0.25">
      <c r="A351" s="19">
        <v>2043</v>
      </c>
      <c r="B351" s="19">
        <v>4</v>
      </c>
      <c r="C351" s="8" t="s">
        <v>826</v>
      </c>
      <c r="D351" s="10">
        <f>Customers!D350+IFERROR(VLOOKUP(D$4,Switching!$B$35:$F$44,5,0),0)-IFERROR(VLOOKUP(D$4,Switching!$B$23:$F$31,5,0),0)</f>
        <v>477525.53813499399</v>
      </c>
      <c r="E351" s="36">
        <f t="shared" si="28"/>
        <v>739</v>
      </c>
      <c r="F351" s="10">
        <f>Customers!F350+IFERROR(VLOOKUP(F$4,Switching!$B$35:$F$44,5,0),0)-IFERROR(VLOOKUP(F$4,Switching!$B$23:$F$31,5,0),0)</f>
        <v>436</v>
      </c>
      <c r="G351" s="10">
        <f>Customers!G350+IFERROR(VLOOKUP(G$4,Switching!$B$35:$F$44,5,0),0)-IFERROR(VLOOKUP(G$4,Switching!$B$23:$F$31,5,0),0)</f>
        <v>303</v>
      </c>
      <c r="H351" s="35">
        <f t="shared" si="29"/>
        <v>85380</v>
      </c>
      <c r="I351" s="10">
        <f>Customers!I350+IFERROR(VLOOKUP(I$4,Switching!$B$35:$F$44,5,0),0)-IFERROR(VLOOKUP(I$4,Switching!$B$23:$F$31,5,0),0)</f>
        <v>66070.828845170559</v>
      </c>
      <c r="J351" s="10">
        <f>Customers!J350+IFERROR(VLOOKUP(J$4,Switching!$B$35:$F$44,5,0),0)-IFERROR(VLOOKUP(J$4,Switching!$B$23:$F$31,5,0),0)</f>
        <v>19309.171154829441</v>
      </c>
      <c r="K351" s="10">
        <f>Customers!K350+IFERROR(VLOOKUP(K$4,Switching!$B$35:$F$44,5,0),0)-IFERROR(VLOOKUP(K$4,Switching!$B$23:$F$31,5,0),0)</f>
        <v>195</v>
      </c>
      <c r="L351" s="10">
        <f>Customers!L350+IFERROR(VLOOKUP(L$4,Switching!$B$35:$F$44,5,0),0)-IFERROR(VLOOKUP(L$4,Switching!$B$23:$F$31,5,0),0)</f>
        <v>4560</v>
      </c>
      <c r="M351" s="10">
        <f>Customers!M350+IFERROR(VLOOKUP(M$4,Switching!$B$35:$F$44,5,0),0)-IFERROR(VLOOKUP(M$4,Switching!$B$23:$F$31,5,0),0)</f>
        <v>216</v>
      </c>
      <c r="N351" s="10">
        <f>Customers!N350+IFERROR(VLOOKUP(N$4,Switching!$B$35:$F$44,5,0),0)-IFERROR(VLOOKUP(N$4,Switching!$B$23:$F$31,5,0),0)</f>
        <v>524</v>
      </c>
      <c r="O351" s="10">
        <f>Customers!O350+IFERROR(VLOOKUP(O$4,Switching!$B$35:$F$44,5,0),0)-IFERROR(VLOOKUP(O$4,Switching!$B$23:$F$31,5,0),0)</f>
        <v>52</v>
      </c>
      <c r="P351" s="10">
        <f>Customers!P350+IFERROR(VLOOKUP(P$4,Switching!$B$35:$F$44,5,0),0)-IFERROR(VLOOKUP(P$4,Switching!$B$23:$F$31,5,0),0)</f>
        <v>747</v>
      </c>
      <c r="Q351" s="10">
        <f>Customers!Q350+IFERROR(VLOOKUP(Q$4,Switching!$B$35:$F$44,5,0),0)-IFERROR(VLOOKUP(Q$4,Switching!$B$23:$F$31,5,0),0)</f>
        <v>1</v>
      </c>
      <c r="R351" s="10">
        <f>Customers!R350+IFERROR(VLOOKUP(R$4,Switching!$B$35:$F$44,5,0),0)-IFERROR(VLOOKUP(R$4,Switching!$B$23:$F$31,5,0),0)</f>
        <v>6</v>
      </c>
      <c r="S351" s="10">
        <f>Customers!S350+IFERROR(VLOOKUP(S$4,Switching!$B$35:$F$44,5,0),0)-IFERROR(VLOOKUP(S$4,Switching!$B$23:$F$31,5,0),0)</f>
        <v>5</v>
      </c>
      <c r="T351" s="10">
        <f t="shared" si="25"/>
        <v>12</v>
      </c>
      <c r="U351" s="10">
        <f>Customers!U350+IFERROR(VLOOKUP(U$4,Switching!$B$35:$F$44,5,0),0)-IFERROR(VLOOKUP(U$4,Switching!$B$23:$F$31,5,0),0)</f>
        <v>32</v>
      </c>
      <c r="V351" s="10">
        <f>Customers!V350+IFERROR(VLOOKUP(V$4,Switching!$B$35:$F$44,5,0),0)-IFERROR(VLOOKUP(V$4,Switching!$B$23:$F$31,5,0),0)</f>
        <v>1</v>
      </c>
      <c r="W351" s="10">
        <f>Customers!W350+IFERROR(VLOOKUP(W$4,Switching!$B$35:$F$44,5,0),0)-IFERROR(VLOOKUP(W$4,Switching!$B$23:$F$31,5,0),0)</f>
        <v>22489</v>
      </c>
      <c r="X351" s="35">
        <f t="shared" si="26"/>
        <v>5113</v>
      </c>
      <c r="Y351" s="10">
        <f>Customers!Y350+IFERROR(VLOOKUP(Y$4,Switching!$B$35:$F$44,5,0),0)-IFERROR(VLOOKUP(Y$4,Switching!$B$23:$F$31,5,0),0)</f>
        <v>4244</v>
      </c>
      <c r="Z351" s="10">
        <f>Customers!Z350+IFERROR(VLOOKUP(Z$4,Switching!$B$35:$F$44,5,0),0)-IFERROR(VLOOKUP(Z$4,Switching!$B$23:$F$31,5,0),0)</f>
        <v>869</v>
      </c>
      <c r="AA351" s="10">
        <f>Customers!AA350+IFERROR(VLOOKUP(AA$4,Switching!$B$35:$F$44,5,0),0)-IFERROR(VLOOKUP(AA$4,Switching!$B$23:$F$31,5,0),0)</f>
        <v>19</v>
      </c>
      <c r="AB351" s="10">
        <f>Customers!AB350+IFERROR(VLOOKUP(AB$4,Switching!$B$35:$F$44,5,0),0)-IFERROR(VLOOKUP(AB$4,Switching!$B$23:$F$31,5,0),0)</f>
        <v>187</v>
      </c>
      <c r="AC351" s="10">
        <f>Customers!AC350+IFERROR(VLOOKUP(AC$4,Switching!$B$35:$F$44,5,0),0)-IFERROR(VLOOKUP(AC$4,Switching!$B$23:$F$31,5,0),0)</f>
        <v>4</v>
      </c>
      <c r="AD351" s="10">
        <f>Customers!AD350+IFERROR(VLOOKUP(AD$4,Switching!$B$35:$F$44,5,0),0)-IFERROR(VLOOKUP(AD$4,Switching!$B$23:$F$31,5,0),0)</f>
        <v>18</v>
      </c>
      <c r="AE351" s="10">
        <f>Customers!AE350+IFERROR(VLOOKUP(AE$4,Switching!$B$35:$F$44,5,0),0)-IFERROR(VLOOKUP(AE$4,Switching!$B$23:$F$31,5,0),0)</f>
        <v>132</v>
      </c>
      <c r="AF351" s="10">
        <f>Customers!AF350+IFERROR(VLOOKUP(AF$4,Switching!$B$35:$F$44,5,0),0)-IFERROR(VLOOKUP(AF$4,Switching!$B$23:$F$31,5,0),0)</f>
        <v>13</v>
      </c>
      <c r="AG351" s="10">
        <f>Customers!AG350+IFERROR(VLOOKUP(AG$4,Switching!$B$35:$F$44,5,0),0)-IFERROR(VLOOKUP(AG$4,Switching!$B$23:$F$31,5,0),0)</f>
        <v>12</v>
      </c>
      <c r="AH351" s="10">
        <f>Customers!AH350+IFERROR(VLOOKUP(AH$4,Switching!$B$35:$F$44,5,0),0)-IFERROR(VLOOKUP(AH$4,Switching!$B$23:$F$31,5,0),0)</f>
        <v>416301</v>
      </c>
      <c r="AI351" s="35">
        <f t="shared" si="27"/>
        <v>50165</v>
      </c>
      <c r="AJ351" s="10">
        <f>Customers!AJ350+IFERROR(VLOOKUP(AJ$4,Switching!$B$35:$F$44,5,0),0)-IFERROR(VLOOKUP(AJ$4,Switching!$B$23:$F$31,5,0),0)</f>
        <v>31737.357533968767</v>
      </c>
      <c r="AK351" s="10">
        <f>Customers!AK350+IFERROR(VLOOKUP(AK$4,Switching!$B$35:$F$44,5,0),0)-IFERROR(VLOOKUP(AK$4,Switching!$B$23:$F$31,5,0),0)</f>
        <v>18427.64246603123</v>
      </c>
      <c r="AL351" s="10">
        <f>Customers!AL350+IFERROR(VLOOKUP(AL$4,Switching!$B$35:$F$44,5,0),0)-IFERROR(VLOOKUP(AL$4,Switching!$B$23:$F$31,5,0),0)</f>
        <v>52</v>
      </c>
      <c r="AM351" s="10">
        <f>Customers!AM350+IFERROR(VLOOKUP(AM$4,Switching!$B$35:$F$44,5,0),0)-IFERROR(VLOOKUP(AM$4,Switching!$B$23:$F$31,5,0),0)</f>
        <v>2603</v>
      </c>
      <c r="AN351" s="10">
        <f>Customers!AN350+IFERROR(VLOOKUP(AN$4,Switching!$B$35:$F$44,5,0),0)-IFERROR(VLOOKUP(AN$4,Switching!$B$23:$F$31,5,0),0)</f>
        <v>48</v>
      </c>
      <c r="AO351" s="10">
        <f>Customers!AO350+IFERROR(VLOOKUP(AO$4,Switching!$B$35:$F$44,5,0),0)-IFERROR(VLOOKUP(AO$4,Switching!$B$23:$F$31,5,0),0)</f>
        <v>233</v>
      </c>
      <c r="AP351" s="10">
        <f>Customers!AP350+IFERROR(VLOOKUP(AP$4,Switching!$B$35:$F$44,5,0),0)-IFERROR(VLOOKUP(AP$4,Switching!$B$23:$F$31,5,0),0)</f>
        <v>21</v>
      </c>
      <c r="AQ351" s="10">
        <f>Customers!AQ350+IFERROR(VLOOKUP(AQ$4,Switching!$B$35:$F$44,5,0),0)-IFERROR(VLOOKUP(AQ$4,Switching!$B$23:$F$31,5,0),0)</f>
        <v>208</v>
      </c>
      <c r="AR351" s="10">
        <f>Customers!AR350+IFERROR(VLOOKUP(AR$4,Switching!$B$35:$F$44,5,0),0)-IFERROR(VLOOKUP(AR$4,Switching!$B$23:$F$31,5,0),0)</f>
        <v>74</v>
      </c>
      <c r="AS351" s="10">
        <f>Customers!AS350+IFERROR(VLOOKUP(AS$4,Switching!$B$35:$F$44,5,0),0)-IFERROR(VLOOKUP(AS$4,Switching!$B$23:$F$31,5,0),0)</f>
        <v>100</v>
      </c>
      <c r="AT351" s="10">
        <f>Customers!AT350+IFERROR(VLOOKUP(AT$4,Switching!$B$35:$F$44,5,0),0)-IFERROR(VLOOKUP(AT$4,Switching!$B$23:$F$31,5,0),0)</f>
        <v>156</v>
      </c>
      <c r="AU351" s="10">
        <f>Customers!AU350+IFERROR(VLOOKUP(AU$4,Switching!$B$35:$F$44,5,0),0)-IFERROR(VLOOKUP(AU$4,Switching!$B$23:$F$31,5,0),0)</f>
        <v>12</v>
      </c>
      <c r="AV351" s="10">
        <f>Customers!AV350+IFERROR(VLOOKUP(AV$4,Switching!$B$35:$F$44,5,0),0)-IFERROR(VLOOKUP(AV$4,Switching!$B$23:$F$31,5,0),0)</f>
        <v>905</v>
      </c>
      <c r="AW351" s="10">
        <f>Customers!AW350+IFERROR(VLOOKUP(AW$4,Switching!$B$35:$F$44,5,0),0)-IFERROR(VLOOKUP(AW$4,Switching!$B$23:$F$31,5,0),0)</f>
        <v>1</v>
      </c>
      <c r="AX351" s="10">
        <f>Customers!AX350+IFERROR(VLOOKUP(AX$4,Switching!$B$35:$F$44,5,0),0)-IFERROR(VLOOKUP(AX$4,Switching!$B$23:$F$31,5,0),0)</f>
        <v>2</v>
      </c>
    </row>
    <row r="352" spans="1:50" x14ac:dyDescent="0.25">
      <c r="A352" s="19">
        <v>2043</v>
      </c>
      <c r="B352" s="19">
        <v>5</v>
      </c>
      <c r="C352" s="8" t="s">
        <v>827</v>
      </c>
      <c r="D352" s="10">
        <f>Customers!D351+IFERROR(VLOOKUP(D$4,Switching!$B$35:$F$44,5,0),0)-IFERROR(VLOOKUP(D$4,Switching!$B$23:$F$31,5,0),0)</f>
        <v>477632.78990212898</v>
      </c>
      <c r="E352" s="36">
        <f t="shared" si="28"/>
        <v>788</v>
      </c>
      <c r="F352" s="10">
        <f>Customers!F351+IFERROR(VLOOKUP(F$4,Switching!$B$35:$F$44,5,0),0)-IFERROR(VLOOKUP(F$4,Switching!$B$23:$F$31,5,0),0)</f>
        <v>465</v>
      </c>
      <c r="G352" s="10">
        <f>Customers!G351+IFERROR(VLOOKUP(G$4,Switching!$B$35:$F$44,5,0),0)-IFERROR(VLOOKUP(G$4,Switching!$B$23:$F$31,5,0),0)</f>
        <v>323</v>
      </c>
      <c r="H352" s="35">
        <f t="shared" si="29"/>
        <v>85390</v>
      </c>
      <c r="I352" s="10">
        <f>Customers!I351+IFERROR(VLOOKUP(I$4,Switching!$B$35:$F$44,5,0),0)-IFERROR(VLOOKUP(I$4,Switching!$B$23:$F$31,5,0),0)</f>
        <v>66078.577256458331</v>
      </c>
      <c r="J352" s="10">
        <f>Customers!J351+IFERROR(VLOOKUP(J$4,Switching!$B$35:$F$44,5,0),0)-IFERROR(VLOOKUP(J$4,Switching!$B$23:$F$31,5,0),0)</f>
        <v>19311.422743541672</v>
      </c>
      <c r="K352" s="10">
        <f>Customers!K351+IFERROR(VLOOKUP(K$4,Switching!$B$35:$F$44,5,0),0)-IFERROR(VLOOKUP(K$4,Switching!$B$23:$F$31,5,0),0)</f>
        <v>195</v>
      </c>
      <c r="L352" s="10">
        <f>Customers!L351+IFERROR(VLOOKUP(L$4,Switching!$B$35:$F$44,5,0),0)-IFERROR(VLOOKUP(L$4,Switching!$B$23:$F$31,5,0),0)</f>
        <v>4560</v>
      </c>
      <c r="M352" s="10">
        <f>Customers!M351+IFERROR(VLOOKUP(M$4,Switching!$B$35:$F$44,5,0),0)-IFERROR(VLOOKUP(M$4,Switching!$B$23:$F$31,5,0),0)</f>
        <v>216</v>
      </c>
      <c r="N352" s="10">
        <f>Customers!N351+IFERROR(VLOOKUP(N$4,Switching!$B$35:$F$44,5,0),0)-IFERROR(VLOOKUP(N$4,Switching!$B$23:$F$31,5,0),0)</f>
        <v>524</v>
      </c>
      <c r="O352" s="10">
        <f>Customers!O351+IFERROR(VLOOKUP(O$4,Switching!$B$35:$F$44,5,0),0)-IFERROR(VLOOKUP(O$4,Switching!$B$23:$F$31,5,0),0)</f>
        <v>52</v>
      </c>
      <c r="P352" s="10">
        <f>Customers!P351+IFERROR(VLOOKUP(P$4,Switching!$B$35:$F$44,5,0),0)-IFERROR(VLOOKUP(P$4,Switching!$B$23:$F$31,5,0),0)</f>
        <v>747</v>
      </c>
      <c r="Q352" s="10">
        <f>Customers!Q351+IFERROR(VLOOKUP(Q$4,Switching!$B$35:$F$44,5,0),0)-IFERROR(VLOOKUP(Q$4,Switching!$B$23:$F$31,5,0),0)</f>
        <v>1</v>
      </c>
      <c r="R352" s="10">
        <f>Customers!R351+IFERROR(VLOOKUP(R$4,Switching!$B$35:$F$44,5,0),0)-IFERROR(VLOOKUP(R$4,Switching!$B$23:$F$31,5,0),0)</f>
        <v>6</v>
      </c>
      <c r="S352" s="10">
        <f>Customers!S351+IFERROR(VLOOKUP(S$4,Switching!$B$35:$F$44,5,0),0)-IFERROR(VLOOKUP(S$4,Switching!$B$23:$F$31,5,0),0)</f>
        <v>5</v>
      </c>
      <c r="T352" s="10">
        <f t="shared" si="25"/>
        <v>12</v>
      </c>
      <c r="U352" s="10">
        <f>Customers!U351+IFERROR(VLOOKUP(U$4,Switching!$B$35:$F$44,5,0),0)-IFERROR(VLOOKUP(U$4,Switching!$B$23:$F$31,5,0),0)</f>
        <v>32</v>
      </c>
      <c r="V352" s="10">
        <f>Customers!V351+IFERROR(VLOOKUP(V$4,Switching!$B$35:$F$44,5,0),0)-IFERROR(VLOOKUP(V$4,Switching!$B$23:$F$31,5,0),0)</f>
        <v>1</v>
      </c>
      <c r="W352" s="10">
        <f>Customers!W351+IFERROR(VLOOKUP(W$4,Switching!$B$35:$F$44,5,0),0)-IFERROR(VLOOKUP(W$4,Switching!$B$23:$F$31,5,0),0)</f>
        <v>22494</v>
      </c>
      <c r="X352" s="35">
        <f t="shared" si="26"/>
        <v>5115</v>
      </c>
      <c r="Y352" s="10">
        <f>Customers!Y351+IFERROR(VLOOKUP(Y$4,Switching!$B$35:$F$44,5,0),0)-IFERROR(VLOOKUP(Y$4,Switching!$B$23:$F$31,5,0),0)</f>
        <v>4245</v>
      </c>
      <c r="Z352" s="10">
        <f>Customers!Z351+IFERROR(VLOOKUP(Z$4,Switching!$B$35:$F$44,5,0),0)-IFERROR(VLOOKUP(Z$4,Switching!$B$23:$F$31,5,0),0)</f>
        <v>870</v>
      </c>
      <c r="AA352" s="10">
        <f>Customers!AA351+IFERROR(VLOOKUP(AA$4,Switching!$B$35:$F$44,5,0),0)-IFERROR(VLOOKUP(AA$4,Switching!$B$23:$F$31,5,0),0)</f>
        <v>19</v>
      </c>
      <c r="AB352" s="10">
        <f>Customers!AB351+IFERROR(VLOOKUP(AB$4,Switching!$B$35:$F$44,5,0),0)-IFERROR(VLOOKUP(AB$4,Switching!$B$23:$F$31,5,0),0)</f>
        <v>187</v>
      </c>
      <c r="AC352" s="10">
        <f>Customers!AC351+IFERROR(VLOOKUP(AC$4,Switching!$B$35:$F$44,5,0),0)-IFERROR(VLOOKUP(AC$4,Switching!$B$23:$F$31,5,0),0)</f>
        <v>4</v>
      </c>
      <c r="AD352" s="10">
        <f>Customers!AD351+IFERROR(VLOOKUP(AD$4,Switching!$B$35:$F$44,5,0),0)-IFERROR(VLOOKUP(AD$4,Switching!$B$23:$F$31,5,0),0)</f>
        <v>18</v>
      </c>
      <c r="AE352" s="10">
        <f>Customers!AE351+IFERROR(VLOOKUP(AE$4,Switching!$B$35:$F$44,5,0),0)-IFERROR(VLOOKUP(AE$4,Switching!$B$23:$F$31,5,0),0)</f>
        <v>128</v>
      </c>
      <c r="AF352" s="10">
        <f>Customers!AF351+IFERROR(VLOOKUP(AF$4,Switching!$B$35:$F$44,5,0),0)-IFERROR(VLOOKUP(AF$4,Switching!$B$23:$F$31,5,0),0)</f>
        <v>13</v>
      </c>
      <c r="AG352" s="10">
        <f>Customers!AG351+IFERROR(VLOOKUP(AG$4,Switching!$B$35:$F$44,5,0),0)-IFERROR(VLOOKUP(AG$4,Switching!$B$23:$F$31,5,0),0)</f>
        <v>12</v>
      </c>
      <c r="AH352" s="10">
        <f>Customers!AH351+IFERROR(VLOOKUP(AH$4,Switching!$B$35:$F$44,5,0),0)-IFERROR(VLOOKUP(AH$4,Switching!$B$23:$F$31,5,0),0)</f>
        <v>416432</v>
      </c>
      <c r="AI352" s="35">
        <f t="shared" si="27"/>
        <v>50182</v>
      </c>
      <c r="AJ352" s="10">
        <f>Customers!AJ351+IFERROR(VLOOKUP(AJ$4,Switching!$B$35:$F$44,5,0),0)-IFERROR(VLOOKUP(AJ$4,Switching!$B$23:$F$31,5,0),0)</f>
        <v>31748.11320669686</v>
      </c>
      <c r="AK352" s="10">
        <f>Customers!AK351+IFERROR(VLOOKUP(AK$4,Switching!$B$35:$F$44,5,0),0)-IFERROR(VLOOKUP(AK$4,Switching!$B$23:$F$31,5,0),0)</f>
        <v>18433.88679330314</v>
      </c>
      <c r="AL352" s="10">
        <f>Customers!AL351+IFERROR(VLOOKUP(AL$4,Switching!$B$35:$F$44,5,0),0)-IFERROR(VLOOKUP(AL$4,Switching!$B$23:$F$31,5,0),0)</f>
        <v>52</v>
      </c>
      <c r="AM352" s="10">
        <f>Customers!AM351+IFERROR(VLOOKUP(AM$4,Switching!$B$35:$F$44,5,0),0)-IFERROR(VLOOKUP(AM$4,Switching!$B$23:$F$31,5,0),0)</f>
        <v>2603</v>
      </c>
      <c r="AN352" s="10">
        <f>Customers!AN351+IFERROR(VLOOKUP(AN$4,Switching!$B$35:$F$44,5,0),0)-IFERROR(VLOOKUP(AN$4,Switching!$B$23:$F$31,5,0),0)</f>
        <v>48</v>
      </c>
      <c r="AO352" s="10">
        <f>Customers!AO351+IFERROR(VLOOKUP(AO$4,Switching!$B$35:$F$44,5,0),0)-IFERROR(VLOOKUP(AO$4,Switching!$B$23:$F$31,5,0),0)</f>
        <v>233</v>
      </c>
      <c r="AP352" s="10">
        <f>Customers!AP351+IFERROR(VLOOKUP(AP$4,Switching!$B$35:$F$44,5,0),0)-IFERROR(VLOOKUP(AP$4,Switching!$B$23:$F$31,5,0),0)</f>
        <v>21</v>
      </c>
      <c r="AQ352" s="10">
        <f>Customers!AQ351+IFERROR(VLOOKUP(AQ$4,Switching!$B$35:$F$44,5,0),0)-IFERROR(VLOOKUP(AQ$4,Switching!$B$23:$F$31,5,0),0)</f>
        <v>208</v>
      </c>
      <c r="AR352" s="10">
        <f>Customers!AR351+IFERROR(VLOOKUP(AR$4,Switching!$B$35:$F$44,5,0),0)-IFERROR(VLOOKUP(AR$4,Switching!$B$23:$F$31,5,0),0)</f>
        <v>74</v>
      </c>
      <c r="AS352" s="10">
        <f>Customers!AS351+IFERROR(VLOOKUP(AS$4,Switching!$B$35:$F$44,5,0),0)-IFERROR(VLOOKUP(AS$4,Switching!$B$23:$F$31,5,0),0)</f>
        <v>100</v>
      </c>
      <c r="AT352" s="10">
        <f>Customers!AT351+IFERROR(VLOOKUP(AT$4,Switching!$B$35:$F$44,5,0),0)-IFERROR(VLOOKUP(AT$4,Switching!$B$23:$F$31,5,0),0)</f>
        <v>156</v>
      </c>
      <c r="AU352" s="10">
        <f>Customers!AU351+IFERROR(VLOOKUP(AU$4,Switching!$B$35:$F$44,5,0),0)-IFERROR(VLOOKUP(AU$4,Switching!$B$23:$F$31,5,0),0)</f>
        <v>12</v>
      </c>
      <c r="AV352" s="10">
        <f>Customers!AV351+IFERROR(VLOOKUP(AV$4,Switching!$B$35:$F$44,5,0),0)-IFERROR(VLOOKUP(AV$4,Switching!$B$23:$F$31,5,0),0)</f>
        <v>905</v>
      </c>
      <c r="AW352" s="10">
        <f>Customers!AW351+IFERROR(VLOOKUP(AW$4,Switching!$B$35:$F$44,5,0),0)-IFERROR(VLOOKUP(AW$4,Switching!$B$23:$F$31,5,0),0)</f>
        <v>1</v>
      </c>
      <c r="AX352" s="10">
        <f>Customers!AX351+IFERROR(VLOOKUP(AX$4,Switching!$B$35:$F$44,5,0),0)-IFERROR(VLOOKUP(AX$4,Switching!$B$23:$F$31,5,0),0)</f>
        <v>2</v>
      </c>
    </row>
    <row r="353" spans="1:50" x14ac:dyDescent="0.25">
      <c r="A353" s="19">
        <v>2043</v>
      </c>
      <c r="B353" s="19">
        <v>6</v>
      </c>
      <c r="C353" s="8" t="s">
        <v>828</v>
      </c>
      <c r="D353" s="10">
        <f>Customers!D352+IFERROR(VLOOKUP(D$4,Switching!$B$35:$F$44,5,0),0)-IFERROR(VLOOKUP(D$4,Switching!$B$23:$F$31,5,0),0)</f>
        <v>477740.04153258301</v>
      </c>
      <c r="E353" s="36">
        <f t="shared" si="28"/>
        <v>786</v>
      </c>
      <c r="F353" s="10">
        <f>Customers!F352+IFERROR(VLOOKUP(F$4,Switching!$B$35:$F$44,5,0),0)-IFERROR(VLOOKUP(F$4,Switching!$B$23:$F$31,5,0),0)</f>
        <v>464</v>
      </c>
      <c r="G353" s="10">
        <f>Customers!G352+IFERROR(VLOOKUP(G$4,Switching!$B$35:$F$44,5,0),0)-IFERROR(VLOOKUP(G$4,Switching!$B$23:$F$31,5,0),0)</f>
        <v>322</v>
      </c>
      <c r="H353" s="35">
        <f t="shared" si="29"/>
        <v>85400</v>
      </c>
      <c r="I353" s="10">
        <f>Customers!I352+IFERROR(VLOOKUP(I$4,Switching!$B$35:$F$44,5,0),0)-IFERROR(VLOOKUP(I$4,Switching!$B$23:$F$31,5,0),0)</f>
        <v>66086.325667746103</v>
      </c>
      <c r="J353" s="10">
        <f>Customers!J352+IFERROR(VLOOKUP(J$4,Switching!$B$35:$F$44,5,0),0)-IFERROR(VLOOKUP(J$4,Switching!$B$23:$F$31,5,0),0)</f>
        <v>19313.674332253901</v>
      </c>
      <c r="K353" s="10">
        <f>Customers!K352+IFERROR(VLOOKUP(K$4,Switching!$B$35:$F$44,5,0),0)-IFERROR(VLOOKUP(K$4,Switching!$B$23:$F$31,5,0),0)</f>
        <v>195</v>
      </c>
      <c r="L353" s="10">
        <f>Customers!L352+IFERROR(VLOOKUP(L$4,Switching!$B$35:$F$44,5,0),0)-IFERROR(VLOOKUP(L$4,Switching!$B$23:$F$31,5,0),0)</f>
        <v>4560</v>
      </c>
      <c r="M353" s="10">
        <f>Customers!M352+IFERROR(VLOOKUP(M$4,Switching!$B$35:$F$44,5,0),0)-IFERROR(VLOOKUP(M$4,Switching!$B$23:$F$31,5,0),0)</f>
        <v>216</v>
      </c>
      <c r="N353" s="10">
        <f>Customers!N352+IFERROR(VLOOKUP(N$4,Switching!$B$35:$F$44,5,0),0)-IFERROR(VLOOKUP(N$4,Switching!$B$23:$F$31,5,0),0)</f>
        <v>524</v>
      </c>
      <c r="O353" s="10">
        <f>Customers!O352+IFERROR(VLOOKUP(O$4,Switching!$B$35:$F$44,5,0),0)-IFERROR(VLOOKUP(O$4,Switching!$B$23:$F$31,5,0),0)</f>
        <v>52</v>
      </c>
      <c r="P353" s="10">
        <f>Customers!P352+IFERROR(VLOOKUP(P$4,Switching!$B$35:$F$44,5,0),0)-IFERROR(VLOOKUP(P$4,Switching!$B$23:$F$31,5,0),0)</f>
        <v>747</v>
      </c>
      <c r="Q353" s="10">
        <f>Customers!Q352+IFERROR(VLOOKUP(Q$4,Switching!$B$35:$F$44,5,0),0)-IFERROR(VLOOKUP(Q$4,Switching!$B$23:$F$31,5,0),0)</f>
        <v>1</v>
      </c>
      <c r="R353" s="10">
        <f>Customers!R352+IFERROR(VLOOKUP(R$4,Switching!$B$35:$F$44,5,0),0)-IFERROR(VLOOKUP(R$4,Switching!$B$23:$F$31,5,0),0)</f>
        <v>6</v>
      </c>
      <c r="S353" s="10">
        <f>Customers!S352+IFERROR(VLOOKUP(S$4,Switching!$B$35:$F$44,5,0),0)-IFERROR(VLOOKUP(S$4,Switching!$B$23:$F$31,5,0),0)</f>
        <v>5</v>
      </c>
      <c r="T353" s="10">
        <f t="shared" si="25"/>
        <v>12</v>
      </c>
      <c r="U353" s="10">
        <f>Customers!U352+IFERROR(VLOOKUP(U$4,Switching!$B$35:$F$44,5,0),0)-IFERROR(VLOOKUP(U$4,Switching!$B$23:$F$31,5,0),0)</f>
        <v>32</v>
      </c>
      <c r="V353" s="10">
        <f>Customers!V352+IFERROR(VLOOKUP(V$4,Switching!$B$35:$F$44,5,0),0)-IFERROR(VLOOKUP(V$4,Switching!$B$23:$F$31,5,0),0)</f>
        <v>1</v>
      </c>
      <c r="W353" s="10">
        <f>Customers!W352+IFERROR(VLOOKUP(W$4,Switching!$B$35:$F$44,5,0),0)-IFERROR(VLOOKUP(W$4,Switching!$B$23:$F$31,5,0),0)</f>
        <v>22499</v>
      </c>
      <c r="X353" s="35">
        <f t="shared" si="26"/>
        <v>5117</v>
      </c>
      <c r="Y353" s="10">
        <f>Customers!Y352+IFERROR(VLOOKUP(Y$4,Switching!$B$35:$F$44,5,0),0)-IFERROR(VLOOKUP(Y$4,Switching!$B$23:$F$31,5,0),0)</f>
        <v>4247</v>
      </c>
      <c r="Z353" s="10">
        <f>Customers!Z352+IFERROR(VLOOKUP(Z$4,Switching!$B$35:$F$44,5,0),0)-IFERROR(VLOOKUP(Z$4,Switching!$B$23:$F$31,5,0),0)</f>
        <v>870</v>
      </c>
      <c r="AA353" s="10">
        <f>Customers!AA352+IFERROR(VLOOKUP(AA$4,Switching!$B$35:$F$44,5,0),0)-IFERROR(VLOOKUP(AA$4,Switching!$B$23:$F$31,5,0),0)</f>
        <v>19</v>
      </c>
      <c r="AB353" s="10">
        <f>Customers!AB352+IFERROR(VLOOKUP(AB$4,Switching!$B$35:$F$44,5,0),0)-IFERROR(VLOOKUP(AB$4,Switching!$B$23:$F$31,5,0),0)</f>
        <v>187</v>
      </c>
      <c r="AC353" s="10">
        <f>Customers!AC352+IFERROR(VLOOKUP(AC$4,Switching!$B$35:$F$44,5,0),0)-IFERROR(VLOOKUP(AC$4,Switching!$B$23:$F$31,5,0),0)</f>
        <v>4</v>
      </c>
      <c r="AD353" s="10">
        <f>Customers!AD352+IFERROR(VLOOKUP(AD$4,Switching!$B$35:$F$44,5,0),0)-IFERROR(VLOOKUP(AD$4,Switching!$B$23:$F$31,5,0),0)</f>
        <v>18</v>
      </c>
      <c r="AE353" s="10">
        <f>Customers!AE352+IFERROR(VLOOKUP(AE$4,Switching!$B$35:$F$44,5,0),0)-IFERROR(VLOOKUP(AE$4,Switching!$B$23:$F$31,5,0),0)</f>
        <v>128</v>
      </c>
      <c r="AF353" s="10">
        <f>Customers!AF352+IFERROR(VLOOKUP(AF$4,Switching!$B$35:$F$44,5,0),0)-IFERROR(VLOOKUP(AF$4,Switching!$B$23:$F$31,5,0),0)</f>
        <v>13</v>
      </c>
      <c r="AG353" s="10">
        <f>Customers!AG352+IFERROR(VLOOKUP(AG$4,Switching!$B$35:$F$44,5,0),0)-IFERROR(VLOOKUP(AG$4,Switching!$B$23:$F$31,5,0),0)</f>
        <v>12</v>
      </c>
      <c r="AH353" s="10">
        <f>Customers!AH352+IFERROR(VLOOKUP(AH$4,Switching!$B$35:$F$44,5,0),0)-IFERROR(VLOOKUP(AH$4,Switching!$B$23:$F$31,5,0),0)</f>
        <v>416564</v>
      </c>
      <c r="AI353" s="35">
        <f t="shared" si="27"/>
        <v>50199</v>
      </c>
      <c r="AJ353" s="10">
        <f>Customers!AJ352+IFERROR(VLOOKUP(AJ$4,Switching!$B$35:$F$44,5,0),0)-IFERROR(VLOOKUP(AJ$4,Switching!$B$23:$F$31,5,0),0)</f>
        <v>31758.86887942495</v>
      </c>
      <c r="AK353" s="10">
        <f>Customers!AK352+IFERROR(VLOOKUP(AK$4,Switching!$B$35:$F$44,5,0),0)-IFERROR(VLOOKUP(AK$4,Switching!$B$23:$F$31,5,0),0)</f>
        <v>18440.131120575046</v>
      </c>
      <c r="AL353" s="10">
        <f>Customers!AL352+IFERROR(VLOOKUP(AL$4,Switching!$B$35:$F$44,5,0),0)-IFERROR(VLOOKUP(AL$4,Switching!$B$23:$F$31,5,0),0)</f>
        <v>52</v>
      </c>
      <c r="AM353" s="10">
        <f>Customers!AM352+IFERROR(VLOOKUP(AM$4,Switching!$B$35:$F$44,5,0),0)-IFERROR(VLOOKUP(AM$4,Switching!$B$23:$F$31,5,0),0)</f>
        <v>2603</v>
      </c>
      <c r="AN353" s="10">
        <f>Customers!AN352+IFERROR(VLOOKUP(AN$4,Switching!$B$35:$F$44,5,0),0)-IFERROR(VLOOKUP(AN$4,Switching!$B$23:$F$31,5,0),0)</f>
        <v>48</v>
      </c>
      <c r="AO353" s="10">
        <f>Customers!AO352+IFERROR(VLOOKUP(AO$4,Switching!$B$35:$F$44,5,0),0)-IFERROR(VLOOKUP(AO$4,Switching!$B$23:$F$31,5,0),0)</f>
        <v>233</v>
      </c>
      <c r="AP353" s="10">
        <f>Customers!AP352+IFERROR(VLOOKUP(AP$4,Switching!$B$35:$F$44,5,0),0)-IFERROR(VLOOKUP(AP$4,Switching!$B$23:$F$31,5,0),0)</f>
        <v>21</v>
      </c>
      <c r="AQ353" s="10">
        <f>Customers!AQ352+IFERROR(VLOOKUP(AQ$4,Switching!$B$35:$F$44,5,0),0)-IFERROR(VLOOKUP(AQ$4,Switching!$B$23:$F$31,5,0),0)</f>
        <v>208</v>
      </c>
      <c r="AR353" s="10">
        <f>Customers!AR352+IFERROR(VLOOKUP(AR$4,Switching!$B$35:$F$44,5,0),0)-IFERROR(VLOOKUP(AR$4,Switching!$B$23:$F$31,5,0),0)</f>
        <v>74</v>
      </c>
      <c r="AS353" s="10">
        <f>Customers!AS352+IFERROR(VLOOKUP(AS$4,Switching!$B$35:$F$44,5,0),0)-IFERROR(VLOOKUP(AS$4,Switching!$B$23:$F$31,5,0),0)</f>
        <v>100</v>
      </c>
      <c r="AT353" s="10">
        <f>Customers!AT352+IFERROR(VLOOKUP(AT$4,Switching!$B$35:$F$44,5,0),0)-IFERROR(VLOOKUP(AT$4,Switching!$B$23:$F$31,5,0),0)</f>
        <v>156</v>
      </c>
      <c r="AU353" s="10">
        <f>Customers!AU352+IFERROR(VLOOKUP(AU$4,Switching!$B$35:$F$44,5,0),0)-IFERROR(VLOOKUP(AU$4,Switching!$B$23:$F$31,5,0),0)</f>
        <v>12</v>
      </c>
      <c r="AV353" s="10">
        <f>Customers!AV352+IFERROR(VLOOKUP(AV$4,Switching!$B$35:$F$44,5,0),0)-IFERROR(VLOOKUP(AV$4,Switching!$B$23:$F$31,5,0),0)</f>
        <v>905</v>
      </c>
      <c r="AW353" s="10">
        <f>Customers!AW352+IFERROR(VLOOKUP(AW$4,Switching!$B$35:$F$44,5,0),0)-IFERROR(VLOOKUP(AW$4,Switching!$B$23:$F$31,5,0),0)</f>
        <v>1</v>
      </c>
      <c r="AX353" s="10">
        <f>Customers!AX352+IFERROR(VLOOKUP(AX$4,Switching!$B$35:$F$44,5,0),0)-IFERROR(VLOOKUP(AX$4,Switching!$B$23:$F$31,5,0),0)</f>
        <v>2</v>
      </c>
    </row>
    <row r="354" spans="1:50" x14ac:dyDescent="0.25">
      <c r="A354" s="19">
        <v>2043</v>
      </c>
      <c r="B354" s="19">
        <v>7</v>
      </c>
      <c r="C354" s="8" t="s">
        <v>829</v>
      </c>
      <c r="D354" s="10">
        <f>Customers!D353+IFERROR(VLOOKUP(D$4,Switching!$B$35:$F$44,5,0),0)-IFERROR(VLOOKUP(D$4,Switching!$B$23:$F$31,5,0),0)</f>
        <v>477847.293163036</v>
      </c>
      <c r="E354" s="36">
        <f t="shared" si="28"/>
        <v>782</v>
      </c>
      <c r="F354" s="10">
        <f>Customers!F353+IFERROR(VLOOKUP(F$4,Switching!$B$35:$F$44,5,0),0)-IFERROR(VLOOKUP(F$4,Switching!$B$23:$F$31,5,0),0)</f>
        <v>461</v>
      </c>
      <c r="G354" s="10">
        <f>Customers!G353+IFERROR(VLOOKUP(G$4,Switching!$B$35:$F$44,5,0),0)-IFERROR(VLOOKUP(G$4,Switching!$B$23:$F$31,5,0),0)</f>
        <v>321</v>
      </c>
      <c r="H354" s="35">
        <f t="shared" si="29"/>
        <v>85410</v>
      </c>
      <c r="I354" s="10">
        <f>Customers!I353+IFERROR(VLOOKUP(I$4,Switching!$B$35:$F$44,5,0),0)-IFERROR(VLOOKUP(I$4,Switching!$B$23:$F$31,5,0),0)</f>
        <v>66094.074079033875</v>
      </c>
      <c r="J354" s="10">
        <f>Customers!J353+IFERROR(VLOOKUP(J$4,Switching!$B$35:$F$44,5,0),0)-IFERROR(VLOOKUP(J$4,Switching!$B$23:$F$31,5,0),0)</f>
        <v>19315.925920966132</v>
      </c>
      <c r="K354" s="10">
        <f>Customers!K353+IFERROR(VLOOKUP(K$4,Switching!$B$35:$F$44,5,0),0)-IFERROR(VLOOKUP(K$4,Switching!$B$23:$F$31,5,0),0)</f>
        <v>195</v>
      </c>
      <c r="L354" s="10">
        <f>Customers!L353+IFERROR(VLOOKUP(L$4,Switching!$B$35:$F$44,5,0),0)-IFERROR(VLOOKUP(L$4,Switching!$B$23:$F$31,5,0),0)</f>
        <v>4560</v>
      </c>
      <c r="M354" s="10">
        <f>Customers!M353+IFERROR(VLOOKUP(M$4,Switching!$B$35:$F$44,5,0),0)-IFERROR(VLOOKUP(M$4,Switching!$B$23:$F$31,5,0),0)</f>
        <v>216</v>
      </c>
      <c r="N354" s="10">
        <f>Customers!N353+IFERROR(VLOOKUP(N$4,Switching!$B$35:$F$44,5,0),0)-IFERROR(VLOOKUP(N$4,Switching!$B$23:$F$31,5,0),0)</f>
        <v>524</v>
      </c>
      <c r="O354" s="10">
        <f>Customers!O353+IFERROR(VLOOKUP(O$4,Switching!$B$35:$F$44,5,0),0)-IFERROR(VLOOKUP(O$4,Switching!$B$23:$F$31,5,0),0)</f>
        <v>52</v>
      </c>
      <c r="P354" s="10">
        <f>Customers!P353+IFERROR(VLOOKUP(P$4,Switching!$B$35:$F$44,5,0),0)-IFERROR(VLOOKUP(P$4,Switching!$B$23:$F$31,5,0),0)</f>
        <v>747</v>
      </c>
      <c r="Q354" s="10">
        <f>Customers!Q353+IFERROR(VLOOKUP(Q$4,Switching!$B$35:$F$44,5,0),0)-IFERROR(VLOOKUP(Q$4,Switching!$B$23:$F$31,5,0),0)</f>
        <v>1</v>
      </c>
      <c r="R354" s="10">
        <f>Customers!R353+IFERROR(VLOOKUP(R$4,Switching!$B$35:$F$44,5,0),0)-IFERROR(VLOOKUP(R$4,Switching!$B$23:$F$31,5,0),0)</f>
        <v>6</v>
      </c>
      <c r="S354" s="10">
        <f>Customers!S353+IFERROR(VLOOKUP(S$4,Switching!$B$35:$F$44,5,0),0)-IFERROR(VLOOKUP(S$4,Switching!$B$23:$F$31,5,0),0)</f>
        <v>5</v>
      </c>
      <c r="T354" s="10">
        <f t="shared" si="25"/>
        <v>12</v>
      </c>
      <c r="U354" s="10">
        <f>Customers!U353+IFERROR(VLOOKUP(U$4,Switching!$B$35:$F$44,5,0),0)-IFERROR(VLOOKUP(U$4,Switching!$B$23:$F$31,5,0),0)</f>
        <v>32</v>
      </c>
      <c r="V354" s="10">
        <f>Customers!V353+IFERROR(VLOOKUP(V$4,Switching!$B$35:$F$44,5,0),0)-IFERROR(VLOOKUP(V$4,Switching!$B$23:$F$31,5,0),0)</f>
        <v>1</v>
      </c>
      <c r="W354" s="10">
        <f>Customers!W353+IFERROR(VLOOKUP(W$4,Switching!$B$35:$F$44,5,0),0)-IFERROR(VLOOKUP(W$4,Switching!$B$23:$F$31,5,0),0)</f>
        <v>22504</v>
      </c>
      <c r="X354" s="35">
        <f t="shared" si="26"/>
        <v>5119</v>
      </c>
      <c r="Y354" s="10">
        <f>Customers!Y353+IFERROR(VLOOKUP(Y$4,Switching!$B$35:$F$44,5,0),0)-IFERROR(VLOOKUP(Y$4,Switching!$B$23:$F$31,5,0),0)</f>
        <v>4249</v>
      </c>
      <c r="Z354" s="10">
        <f>Customers!Z353+IFERROR(VLOOKUP(Z$4,Switching!$B$35:$F$44,5,0),0)-IFERROR(VLOOKUP(Z$4,Switching!$B$23:$F$31,5,0),0)</f>
        <v>870</v>
      </c>
      <c r="AA354" s="10">
        <f>Customers!AA353+IFERROR(VLOOKUP(AA$4,Switching!$B$35:$F$44,5,0),0)-IFERROR(VLOOKUP(AA$4,Switching!$B$23:$F$31,5,0),0)</f>
        <v>19</v>
      </c>
      <c r="AB354" s="10">
        <f>Customers!AB353+IFERROR(VLOOKUP(AB$4,Switching!$B$35:$F$44,5,0),0)-IFERROR(VLOOKUP(AB$4,Switching!$B$23:$F$31,5,0),0)</f>
        <v>187</v>
      </c>
      <c r="AC354" s="10">
        <f>Customers!AC353+IFERROR(VLOOKUP(AC$4,Switching!$B$35:$F$44,5,0),0)-IFERROR(VLOOKUP(AC$4,Switching!$B$23:$F$31,5,0),0)</f>
        <v>4</v>
      </c>
      <c r="AD354" s="10">
        <f>Customers!AD353+IFERROR(VLOOKUP(AD$4,Switching!$B$35:$F$44,5,0),0)-IFERROR(VLOOKUP(AD$4,Switching!$B$23:$F$31,5,0),0)</f>
        <v>18</v>
      </c>
      <c r="AE354" s="10">
        <f>Customers!AE353+IFERROR(VLOOKUP(AE$4,Switching!$B$35:$F$44,5,0),0)-IFERROR(VLOOKUP(AE$4,Switching!$B$23:$F$31,5,0),0)</f>
        <v>128</v>
      </c>
      <c r="AF354" s="10">
        <f>Customers!AF353+IFERROR(VLOOKUP(AF$4,Switching!$B$35:$F$44,5,0),0)-IFERROR(VLOOKUP(AF$4,Switching!$B$23:$F$31,5,0),0)</f>
        <v>13</v>
      </c>
      <c r="AG354" s="10">
        <f>Customers!AG353+IFERROR(VLOOKUP(AG$4,Switching!$B$35:$F$44,5,0),0)-IFERROR(VLOOKUP(AG$4,Switching!$B$23:$F$31,5,0),0)</f>
        <v>12</v>
      </c>
      <c r="AH354" s="10">
        <f>Customers!AH353+IFERROR(VLOOKUP(AH$4,Switching!$B$35:$F$44,5,0),0)-IFERROR(VLOOKUP(AH$4,Switching!$B$23:$F$31,5,0),0)</f>
        <v>416695</v>
      </c>
      <c r="AI354" s="35">
        <f t="shared" si="27"/>
        <v>50216</v>
      </c>
      <c r="AJ354" s="10">
        <f>Customers!AJ353+IFERROR(VLOOKUP(AJ$4,Switching!$B$35:$F$44,5,0),0)-IFERROR(VLOOKUP(AJ$4,Switching!$B$23:$F$31,5,0),0)</f>
        <v>31769.624552153044</v>
      </c>
      <c r="AK354" s="10">
        <f>Customers!AK353+IFERROR(VLOOKUP(AK$4,Switching!$B$35:$F$44,5,0),0)-IFERROR(VLOOKUP(AK$4,Switching!$B$23:$F$31,5,0),0)</f>
        <v>18446.375447846953</v>
      </c>
      <c r="AL354" s="10">
        <f>Customers!AL353+IFERROR(VLOOKUP(AL$4,Switching!$B$35:$F$44,5,0),0)-IFERROR(VLOOKUP(AL$4,Switching!$B$23:$F$31,5,0),0)</f>
        <v>52</v>
      </c>
      <c r="AM354" s="10">
        <f>Customers!AM353+IFERROR(VLOOKUP(AM$4,Switching!$B$35:$F$44,5,0),0)-IFERROR(VLOOKUP(AM$4,Switching!$B$23:$F$31,5,0),0)</f>
        <v>2603</v>
      </c>
      <c r="AN354" s="10">
        <f>Customers!AN353+IFERROR(VLOOKUP(AN$4,Switching!$B$35:$F$44,5,0),0)-IFERROR(VLOOKUP(AN$4,Switching!$B$23:$F$31,5,0),0)</f>
        <v>48</v>
      </c>
      <c r="AO354" s="10">
        <f>Customers!AO353+IFERROR(VLOOKUP(AO$4,Switching!$B$35:$F$44,5,0),0)-IFERROR(VLOOKUP(AO$4,Switching!$B$23:$F$31,5,0),0)</f>
        <v>233</v>
      </c>
      <c r="AP354" s="10">
        <f>Customers!AP353+IFERROR(VLOOKUP(AP$4,Switching!$B$35:$F$44,5,0),0)-IFERROR(VLOOKUP(AP$4,Switching!$B$23:$F$31,5,0),0)</f>
        <v>21</v>
      </c>
      <c r="AQ354" s="10">
        <f>Customers!AQ353+IFERROR(VLOOKUP(AQ$4,Switching!$B$35:$F$44,5,0),0)-IFERROR(VLOOKUP(AQ$4,Switching!$B$23:$F$31,5,0),0)</f>
        <v>208</v>
      </c>
      <c r="AR354" s="10">
        <f>Customers!AR353+IFERROR(VLOOKUP(AR$4,Switching!$B$35:$F$44,5,0),0)-IFERROR(VLOOKUP(AR$4,Switching!$B$23:$F$31,5,0),0)</f>
        <v>74</v>
      </c>
      <c r="AS354" s="10">
        <f>Customers!AS353+IFERROR(VLOOKUP(AS$4,Switching!$B$35:$F$44,5,0),0)-IFERROR(VLOOKUP(AS$4,Switching!$B$23:$F$31,5,0),0)</f>
        <v>100</v>
      </c>
      <c r="AT354" s="10">
        <f>Customers!AT353+IFERROR(VLOOKUP(AT$4,Switching!$B$35:$F$44,5,0),0)-IFERROR(VLOOKUP(AT$4,Switching!$B$23:$F$31,5,0),0)</f>
        <v>156</v>
      </c>
      <c r="AU354" s="10">
        <f>Customers!AU353+IFERROR(VLOOKUP(AU$4,Switching!$B$35:$F$44,5,0),0)-IFERROR(VLOOKUP(AU$4,Switching!$B$23:$F$31,5,0),0)</f>
        <v>12</v>
      </c>
      <c r="AV354" s="10">
        <f>Customers!AV353+IFERROR(VLOOKUP(AV$4,Switching!$B$35:$F$44,5,0),0)-IFERROR(VLOOKUP(AV$4,Switching!$B$23:$F$31,5,0),0)</f>
        <v>905</v>
      </c>
      <c r="AW354" s="10">
        <f>Customers!AW353+IFERROR(VLOOKUP(AW$4,Switching!$B$35:$F$44,5,0),0)-IFERROR(VLOOKUP(AW$4,Switching!$B$23:$F$31,5,0),0)</f>
        <v>1</v>
      </c>
      <c r="AX354" s="10">
        <f>Customers!AX353+IFERROR(VLOOKUP(AX$4,Switching!$B$35:$F$44,5,0),0)-IFERROR(VLOOKUP(AX$4,Switching!$B$23:$F$31,5,0),0)</f>
        <v>2</v>
      </c>
    </row>
    <row r="355" spans="1:50" x14ac:dyDescent="0.25">
      <c r="A355" s="19">
        <v>2043</v>
      </c>
      <c r="B355" s="19">
        <v>8</v>
      </c>
      <c r="C355" s="8" t="s">
        <v>830</v>
      </c>
      <c r="D355" s="10">
        <f>Customers!D354+IFERROR(VLOOKUP(D$4,Switching!$B$35:$F$44,5,0),0)-IFERROR(VLOOKUP(D$4,Switching!$B$23:$F$31,5,0),0)</f>
        <v>477954.54493017099</v>
      </c>
      <c r="E355" s="36">
        <f t="shared" si="28"/>
        <v>780</v>
      </c>
      <c r="F355" s="10">
        <f>Customers!F354+IFERROR(VLOOKUP(F$4,Switching!$B$35:$F$44,5,0),0)-IFERROR(VLOOKUP(F$4,Switching!$B$23:$F$31,5,0),0)</f>
        <v>460</v>
      </c>
      <c r="G355" s="10">
        <f>Customers!G354+IFERROR(VLOOKUP(G$4,Switching!$B$35:$F$44,5,0),0)-IFERROR(VLOOKUP(G$4,Switching!$B$23:$F$31,5,0),0)</f>
        <v>320</v>
      </c>
      <c r="H355" s="35">
        <f t="shared" si="29"/>
        <v>85420.000000000015</v>
      </c>
      <c r="I355" s="10">
        <f>Customers!I354+IFERROR(VLOOKUP(I$4,Switching!$B$35:$F$44,5,0),0)-IFERROR(VLOOKUP(I$4,Switching!$B$23:$F$31,5,0),0)</f>
        <v>66101.822490321647</v>
      </c>
      <c r="J355" s="10">
        <f>Customers!J354+IFERROR(VLOOKUP(J$4,Switching!$B$35:$F$44,5,0),0)-IFERROR(VLOOKUP(J$4,Switching!$B$23:$F$31,5,0),0)</f>
        <v>19318.177509678364</v>
      </c>
      <c r="K355" s="10">
        <f>Customers!K354+IFERROR(VLOOKUP(K$4,Switching!$B$35:$F$44,5,0),0)-IFERROR(VLOOKUP(K$4,Switching!$B$23:$F$31,5,0),0)</f>
        <v>195</v>
      </c>
      <c r="L355" s="10">
        <f>Customers!L354+IFERROR(VLOOKUP(L$4,Switching!$B$35:$F$44,5,0),0)-IFERROR(VLOOKUP(L$4,Switching!$B$23:$F$31,5,0),0)</f>
        <v>4560</v>
      </c>
      <c r="M355" s="10">
        <f>Customers!M354+IFERROR(VLOOKUP(M$4,Switching!$B$35:$F$44,5,0),0)-IFERROR(VLOOKUP(M$4,Switching!$B$23:$F$31,5,0),0)</f>
        <v>216</v>
      </c>
      <c r="N355" s="10">
        <f>Customers!N354+IFERROR(VLOOKUP(N$4,Switching!$B$35:$F$44,5,0),0)-IFERROR(VLOOKUP(N$4,Switching!$B$23:$F$31,5,0),0)</f>
        <v>524</v>
      </c>
      <c r="O355" s="10">
        <f>Customers!O354+IFERROR(VLOOKUP(O$4,Switching!$B$35:$F$44,5,0),0)-IFERROR(VLOOKUP(O$4,Switching!$B$23:$F$31,5,0),0)</f>
        <v>52</v>
      </c>
      <c r="P355" s="10">
        <f>Customers!P354+IFERROR(VLOOKUP(P$4,Switching!$B$35:$F$44,5,0),0)-IFERROR(VLOOKUP(P$4,Switching!$B$23:$F$31,5,0),0)</f>
        <v>747</v>
      </c>
      <c r="Q355" s="10">
        <f>Customers!Q354+IFERROR(VLOOKUP(Q$4,Switching!$B$35:$F$44,5,0),0)-IFERROR(VLOOKUP(Q$4,Switching!$B$23:$F$31,5,0),0)</f>
        <v>1</v>
      </c>
      <c r="R355" s="10">
        <f>Customers!R354+IFERROR(VLOOKUP(R$4,Switching!$B$35:$F$44,5,0),0)-IFERROR(VLOOKUP(R$4,Switching!$B$23:$F$31,5,0),0)</f>
        <v>6</v>
      </c>
      <c r="S355" s="10">
        <f>Customers!S354+IFERROR(VLOOKUP(S$4,Switching!$B$35:$F$44,5,0),0)-IFERROR(VLOOKUP(S$4,Switching!$B$23:$F$31,5,0),0)</f>
        <v>5</v>
      </c>
      <c r="T355" s="10">
        <f t="shared" si="25"/>
        <v>12</v>
      </c>
      <c r="U355" s="10">
        <f>Customers!U354+IFERROR(VLOOKUP(U$4,Switching!$B$35:$F$44,5,0),0)-IFERROR(VLOOKUP(U$4,Switching!$B$23:$F$31,5,0),0)</f>
        <v>32</v>
      </c>
      <c r="V355" s="10">
        <f>Customers!V354+IFERROR(VLOOKUP(V$4,Switching!$B$35:$F$44,5,0),0)-IFERROR(VLOOKUP(V$4,Switching!$B$23:$F$31,5,0),0)</f>
        <v>1</v>
      </c>
      <c r="W355" s="10">
        <f>Customers!W354+IFERROR(VLOOKUP(W$4,Switching!$B$35:$F$44,5,0),0)-IFERROR(VLOOKUP(W$4,Switching!$B$23:$F$31,5,0),0)</f>
        <v>22509</v>
      </c>
      <c r="X355" s="35">
        <f t="shared" si="26"/>
        <v>5121</v>
      </c>
      <c r="Y355" s="10">
        <f>Customers!Y354+IFERROR(VLOOKUP(Y$4,Switching!$B$35:$F$44,5,0),0)-IFERROR(VLOOKUP(Y$4,Switching!$B$23:$F$31,5,0),0)</f>
        <v>4250</v>
      </c>
      <c r="Z355" s="10">
        <f>Customers!Z354+IFERROR(VLOOKUP(Z$4,Switching!$B$35:$F$44,5,0),0)-IFERROR(VLOOKUP(Z$4,Switching!$B$23:$F$31,5,0),0)</f>
        <v>871</v>
      </c>
      <c r="AA355" s="10">
        <f>Customers!AA354+IFERROR(VLOOKUP(AA$4,Switching!$B$35:$F$44,5,0),0)-IFERROR(VLOOKUP(AA$4,Switching!$B$23:$F$31,5,0),0)</f>
        <v>19</v>
      </c>
      <c r="AB355" s="10">
        <f>Customers!AB354+IFERROR(VLOOKUP(AB$4,Switching!$B$35:$F$44,5,0),0)-IFERROR(VLOOKUP(AB$4,Switching!$B$23:$F$31,5,0),0)</f>
        <v>187</v>
      </c>
      <c r="AC355" s="10">
        <f>Customers!AC354+IFERROR(VLOOKUP(AC$4,Switching!$B$35:$F$44,5,0),0)-IFERROR(VLOOKUP(AC$4,Switching!$B$23:$F$31,5,0),0)</f>
        <v>4</v>
      </c>
      <c r="AD355" s="10">
        <f>Customers!AD354+IFERROR(VLOOKUP(AD$4,Switching!$B$35:$F$44,5,0),0)-IFERROR(VLOOKUP(AD$4,Switching!$B$23:$F$31,5,0),0)</f>
        <v>18</v>
      </c>
      <c r="AE355" s="10">
        <f>Customers!AE354+IFERROR(VLOOKUP(AE$4,Switching!$B$35:$F$44,5,0),0)-IFERROR(VLOOKUP(AE$4,Switching!$B$23:$F$31,5,0),0)</f>
        <v>128</v>
      </c>
      <c r="AF355" s="10">
        <f>Customers!AF354+IFERROR(VLOOKUP(AF$4,Switching!$B$35:$F$44,5,0),0)-IFERROR(VLOOKUP(AF$4,Switching!$B$23:$F$31,5,0),0)</f>
        <v>13</v>
      </c>
      <c r="AG355" s="10">
        <f>Customers!AG354+IFERROR(VLOOKUP(AG$4,Switching!$B$35:$F$44,5,0),0)-IFERROR(VLOOKUP(AG$4,Switching!$B$23:$F$31,5,0),0)</f>
        <v>12</v>
      </c>
      <c r="AH355" s="10">
        <f>Customers!AH354+IFERROR(VLOOKUP(AH$4,Switching!$B$35:$F$44,5,0),0)-IFERROR(VLOOKUP(AH$4,Switching!$B$23:$F$31,5,0),0)</f>
        <v>416826</v>
      </c>
      <c r="AI355" s="35">
        <f t="shared" si="27"/>
        <v>50233</v>
      </c>
      <c r="AJ355" s="10">
        <f>Customers!AJ354+IFERROR(VLOOKUP(AJ$4,Switching!$B$35:$F$44,5,0),0)-IFERROR(VLOOKUP(AJ$4,Switching!$B$23:$F$31,5,0),0)</f>
        <v>31780.380224881137</v>
      </c>
      <c r="AK355" s="10">
        <f>Customers!AK354+IFERROR(VLOOKUP(AK$4,Switching!$B$35:$F$44,5,0),0)-IFERROR(VLOOKUP(AK$4,Switching!$B$23:$F$31,5,0),0)</f>
        <v>18452.619775118863</v>
      </c>
      <c r="AL355" s="10">
        <f>Customers!AL354+IFERROR(VLOOKUP(AL$4,Switching!$B$35:$F$44,5,0),0)-IFERROR(VLOOKUP(AL$4,Switching!$B$23:$F$31,5,0),0)</f>
        <v>52</v>
      </c>
      <c r="AM355" s="10">
        <f>Customers!AM354+IFERROR(VLOOKUP(AM$4,Switching!$B$35:$F$44,5,0),0)-IFERROR(VLOOKUP(AM$4,Switching!$B$23:$F$31,5,0),0)</f>
        <v>2603</v>
      </c>
      <c r="AN355" s="10">
        <f>Customers!AN354+IFERROR(VLOOKUP(AN$4,Switching!$B$35:$F$44,5,0),0)-IFERROR(VLOOKUP(AN$4,Switching!$B$23:$F$31,5,0),0)</f>
        <v>48</v>
      </c>
      <c r="AO355" s="10">
        <f>Customers!AO354+IFERROR(VLOOKUP(AO$4,Switching!$B$35:$F$44,5,0),0)-IFERROR(VLOOKUP(AO$4,Switching!$B$23:$F$31,5,0),0)</f>
        <v>233</v>
      </c>
      <c r="AP355" s="10">
        <f>Customers!AP354+IFERROR(VLOOKUP(AP$4,Switching!$B$35:$F$44,5,0),0)-IFERROR(VLOOKUP(AP$4,Switching!$B$23:$F$31,5,0),0)</f>
        <v>21</v>
      </c>
      <c r="AQ355" s="10">
        <f>Customers!AQ354+IFERROR(VLOOKUP(AQ$4,Switching!$B$35:$F$44,5,0),0)-IFERROR(VLOOKUP(AQ$4,Switching!$B$23:$F$31,5,0),0)</f>
        <v>208</v>
      </c>
      <c r="AR355" s="10">
        <f>Customers!AR354+IFERROR(VLOOKUP(AR$4,Switching!$B$35:$F$44,5,0),0)-IFERROR(VLOOKUP(AR$4,Switching!$B$23:$F$31,5,0),0)</f>
        <v>74</v>
      </c>
      <c r="AS355" s="10">
        <f>Customers!AS354+IFERROR(VLOOKUP(AS$4,Switching!$B$35:$F$44,5,0),0)-IFERROR(VLOOKUP(AS$4,Switching!$B$23:$F$31,5,0),0)</f>
        <v>100</v>
      </c>
      <c r="AT355" s="10">
        <f>Customers!AT354+IFERROR(VLOOKUP(AT$4,Switching!$B$35:$F$44,5,0),0)-IFERROR(VLOOKUP(AT$4,Switching!$B$23:$F$31,5,0),0)</f>
        <v>156</v>
      </c>
      <c r="AU355" s="10">
        <f>Customers!AU354+IFERROR(VLOOKUP(AU$4,Switching!$B$35:$F$44,5,0),0)-IFERROR(VLOOKUP(AU$4,Switching!$B$23:$F$31,5,0),0)</f>
        <v>12</v>
      </c>
      <c r="AV355" s="10">
        <f>Customers!AV354+IFERROR(VLOOKUP(AV$4,Switching!$B$35:$F$44,5,0),0)-IFERROR(VLOOKUP(AV$4,Switching!$B$23:$F$31,5,0),0)</f>
        <v>905</v>
      </c>
      <c r="AW355" s="10">
        <f>Customers!AW354+IFERROR(VLOOKUP(AW$4,Switching!$B$35:$F$44,5,0),0)-IFERROR(VLOOKUP(AW$4,Switching!$B$23:$F$31,5,0),0)</f>
        <v>1</v>
      </c>
      <c r="AX355" s="10">
        <f>Customers!AX354+IFERROR(VLOOKUP(AX$4,Switching!$B$35:$F$44,5,0),0)-IFERROR(VLOOKUP(AX$4,Switching!$B$23:$F$31,5,0),0)</f>
        <v>2</v>
      </c>
    </row>
    <row r="356" spans="1:50" x14ac:dyDescent="0.25">
      <c r="A356" s="19">
        <v>2043</v>
      </c>
      <c r="B356" s="19">
        <v>9</v>
      </c>
      <c r="C356" s="8" t="s">
        <v>831</v>
      </c>
      <c r="D356" s="10">
        <f>Customers!D355+IFERROR(VLOOKUP(D$4,Switching!$B$35:$F$44,5,0),0)-IFERROR(VLOOKUP(D$4,Switching!$B$23:$F$31,5,0),0)</f>
        <v>478061.79656062502</v>
      </c>
      <c r="E356" s="36">
        <f t="shared" si="28"/>
        <v>778</v>
      </c>
      <c r="F356" s="10">
        <f>Customers!F355+IFERROR(VLOOKUP(F$4,Switching!$B$35:$F$44,5,0),0)-IFERROR(VLOOKUP(F$4,Switching!$B$23:$F$31,5,0),0)</f>
        <v>459</v>
      </c>
      <c r="G356" s="10">
        <f>Customers!G355+IFERROR(VLOOKUP(G$4,Switching!$B$35:$F$44,5,0),0)-IFERROR(VLOOKUP(G$4,Switching!$B$23:$F$31,5,0),0)</f>
        <v>319</v>
      </c>
      <c r="H356" s="35">
        <f t="shared" si="29"/>
        <v>85430</v>
      </c>
      <c r="I356" s="10">
        <f>Customers!I355+IFERROR(VLOOKUP(I$4,Switching!$B$35:$F$44,5,0),0)-IFERROR(VLOOKUP(I$4,Switching!$B$23:$F$31,5,0),0)</f>
        <v>66109.570901609404</v>
      </c>
      <c r="J356" s="10">
        <f>Customers!J355+IFERROR(VLOOKUP(J$4,Switching!$B$35:$F$44,5,0),0)-IFERROR(VLOOKUP(J$4,Switching!$B$23:$F$31,5,0),0)</f>
        <v>19320.429098390592</v>
      </c>
      <c r="K356" s="10">
        <f>Customers!K355+IFERROR(VLOOKUP(K$4,Switching!$B$35:$F$44,5,0),0)-IFERROR(VLOOKUP(K$4,Switching!$B$23:$F$31,5,0),0)</f>
        <v>195</v>
      </c>
      <c r="L356" s="10">
        <f>Customers!L355+IFERROR(VLOOKUP(L$4,Switching!$B$35:$F$44,5,0),0)-IFERROR(VLOOKUP(L$4,Switching!$B$23:$F$31,5,0),0)</f>
        <v>4560</v>
      </c>
      <c r="M356" s="10">
        <f>Customers!M355+IFERROR(VLOOKUP(M$4,Switching!$B$35:$F$44,5,0),0)-IFERROR(VLOOKUP(M$4,Switching!$B$23:$F$31,5,0),0)</f>
        <v>216</v>
      </c>
      <c r="N356" s="10">
        <f>Customers!N355+IFERROR(VLOOKUP(N$4,Switching!$B$35:$F$44,5,0),0)-IFERROR(VLOOKUP(N$4,Switching!$B$23:$F$31,5,0),0)</f>
        <v>524</v>
      </c>
      <c r="O356" s="10">
        <f>Customers!O355+IFERROR(VLOOKUP(O$4,Switching!$B$35:$F$44,5,0),0)-IFERROR(VLOOKUP(O$4,Switching!$B$23:$F$31,5,0),0)</f>
        <v>52</v>
      </c>
      <c r="P356" s="10">
        <f>Customers!P355+IFERROR(VLOOKUP(P$4,Switching!$B$35:$F$44,5,0),0)-IFERROR(VLOOKUP(P$4,Switching!$B$23:$F$31,5,0),0)</f>
        <v>747</v>
      </c>
      <c r="Q356" s="10">
        <f>Customers!Q355+IFERROR(VLOOKUP(Q$4,Switching!$B$35:$F$44,5,0),0)-IFERROR(VLOOKUP(Q$4,Switching!$B$23:$F$31,5,0),0)</f>
        <v>1</v>
      </c>
      <c r="R356" s="10">
        <f>Customers!R355+IFERROR(VLOOKUP(R$4,Switching!$B$35:$F$44,5,0),0)-IFERROR(VLOOKUP(R$4,Switching!$B$23:$F$31,5,0),0)</f>
        <v>6</v>
      </c>
      <c r="S356" s="10">
        <f>Customers!S355+IFERROR(VLOOKUP(S$4,Switching!$B$35:$F$44,5,0),0)-IFERROR(VLOOKUP(S$4,Switching!$B$23:$F$31,5,0),0)</f>
        <v>5</v>
      </c>
      <c r="T356" s="10">
        <f t="shared" si="25"/>
        <v>12</v>
      </c>
      <c r="U356" s="10">
        <f>Customers!U355+IFERROR(VLOOKUP(U$4,Switching!$B$35:$F$44,5,0),0)-IFERROR(VLOOKUP(U$4,Switching!$B$23:$F$31,5,0),0)</f>
        <v>32</v>
      </c>
      <c r="V356" s="10">
        <f>Customers!V355+IFERROR(VLOOKUP(V$4,Switching!$B$35:$F$44,5,0),0)-IFERROR(VLOOKUP(V$4,Switching!$B$23:$F$31,5,0),0)</f>
        <v>1</v>
      </c>
      <c r="W356" s="10">
        <f>Customers!W355+IFERROR(VLOOKUP(W$4,Switching!$B$35:$F$44,5,0),0)-IFERROR(VLOOKUP(W$4,Switching!$B$23:$F$31,5,0),0)</f>
        <v>22515</v>
      </c>
      <c r="X356" s="35">
        <f t="shared" si="26"/>
        <v>5123</v>
      </c>
      <c r="Y356" s="10">
        <f>Customers!Y355+IFERROR(VLOOKUP(Y$4,Switching!$B$35:$F$44,5,0),0)-IFERROR(VLOOKUP(Y$4,Switching!$B$23:$F$31,5,0),0)</f>
        <v>4252</v>
      </c>
      <c r="Z356" s="10">
        <f>Customers!Z355+IFERROR(VLOOKUP(Z$4,Switching!$B$35:$F$44,5,0),0)-IFERROR(VLOOKUP(Z$4,Switching!$B$23:$F$31,5,0),0)</f>
        <v>871</v>
      </c>
      <c r="AA356" s="10">
        <f>Customers!AA355+IFERROR(VLOOKUP(AA$4,Switching!$B$35:$F$44,5,0),0)-IFERROR(VLOOKUP(AA$4,Switching!$B$23:$F$31,5,0),0)</f>
        <v>19</v>
      </c>
      <c r="AB356" s="10">
        <f>Customers!AB355+IFERROR(VLOOKUP(AB$4,Switching!$B$35:$F$44,5,0),0)-IFERROR(VLOOKUP(AB$4,Switching!$B$23:$F$31,5,0),0)</f>
        <v>187</v>
      </c>
      <c r="AC356" s="10">
        <f>Customers!AC355+IFERROR(VLOOKUP(AC$4,Switching!$B$35:$F$44,5,0),0)-IFERROR(VLOOKUP(AC$4,Switching!$B$23:$F$31,5,0),0)</f>
        <v>4</v>
      </c>
      <c r="AD356" s="10">
        <f>Customers!AD355+IFERROR(VLOOKUP(AD$4,Switching!$B$35:$F$44,5,0),0)-IFERROR(VLOOKUP(AD$4,Switching!$B$23:$F$31,5,0),0)</f>
        <v>18</v>
      </c>
      <c r="AE356" s="10">
        <f>Customers!AE355+IFERROR(VLOOKUP(AE$4,Switching!$B$35:$F$44,5,0),0)-IFERROR(VLOOKUP(AE$4,Switching!$B$23:$F$31,5,0),0)</f>
        <v>130</v>
      </c>
      <c r="AF356" s="10">
        <f>Customers!AF355+IFERROR(VLOOKUP(AF$4,Switching!$B$35:$F$44,5,0),0)-IFERROR(VLOOKUP(AF$4,Switching!$B$23:$F$31,5,0),0)</f>
        <v>13</v>
      </c>
      <c r="AG356" s="10">
        <f>Customers!AG355+IFERROR(VLOOKUP(AG$4,Switching!$B$35:$F$44,5,0),0)-IFERROR(VLOOKUP(AG$4,Switching!$B$23:$F$31,5,0),0)</f>
        <v>12</v>
      </c>
      <c r="AH356" s="10">
        <f>Customers!AH355+IFERROR(VLOOKUP(AH$4,Switching!$B$35:$F$44,5,0),0)-IFERROR(VLOOKUP(AH$4,Switching!$B$23:$F$31,5,0),0)</f>
        <v>416958</v>
      </c>
      <c r="AI356" s="35">
        <f t="shared" si="27"/>
        <v>50250</v>
      </c>
      <c r="AJ356" s="10">
        <f>Customers!AJ355+IFERROR(VLOOKUP(AJ$4,Switching!$B$35:$F$44,5,0),0)-IFERROR(VLOOKUP(AJ$4,Switching!$B$23:$F$31,5,0),0)</f>
        <v>31791.135897609227</v>
      </c>
      <c r="AK356" s="10">
        <f>Customers!AK355+IFERROR(VLOOKUP(AK$4,Switching!$B$35:$F$44,5,0),0)-IFERROR(VLOOKUP(AK$4,Switching!$B$23:$F$31,5,0),0)</f>
        <v>18458.864102390769</v>
      </c>
      <c r="AL356" s="10">
        <f>Customers!AL355+IFERROR(VLOOKUP(AL$4,Switching!$B$35:$F$44,5,0),0)-IFERROR(VLOOKUP(AL$4,Switching!$B$23:$F$31,5,0),0)</f>
        <v>52</v>
      </c>
      <c r="AM356" s="10">
        <f>Customers!AM355+IFERROR(VLOOKUP(AM$4,Switching!$B$35:$F$44,5,0),0)-IFERROR(VLOOKUP(AM$4,Switching!$B$23:$F$31,5,0),0)</f>
        <v>2603</v>
      </c>
      <c r="AN356" s="10">
        <f>Customers!AN355+IFERROR(VLOOKUP(AN$4,Switching!$B$35:$F$44,5,0),0)-IFERROR(VLOOKUP(AN$4,Switching!$B$23:$F$31,5,0),0)</f>
        <v>48</v>
      </c>
      <c r="AO356" s="10">
        <f>Customers!AO355+IFERROR(VLOOKUP(AO$4,Switching!$B$35:$F$44,5,0),0)-IFERROR(VLOOKUP(AO$4,Switching!$B$23:$F$31,5,0),0)</f>
        <v>233</v>
      </c>
      <c r="AP356" s="10">
        <f>Customers!AP355+IFERROR(VLOOKUP(AP$4,Switching!$B$35:$F$44,5,0),0)-IFERROR(VLOOKUP(AP$4,Switching!$B$23:$F$31,5,0),0)</f>
        <v>21</v>
      </c>
      <c r="AQ356" s="10">
        <f>Customers!AQ355+IFERROR(VLOOKUP(AQ$4,Switching!$B$35:$F$44,5,0),0)-IFERROR(VLOOKUP(AQ$4,Switching!$B$23:$F$31,5,0),0)</f>
        <v>208</v>
      </c>
      <c r="AR356" s="10">
        <f>Customers!AR355+IFERROR(VLOOKUP(AR$4,Switching!$B$35:$F$44,5,0),0)-IFERROR(VLOOKUP(AR$4,Switching!$B$23:$F$31,5,0),0)</f>
        <v>74</v>
      </c>
      <c r="AS356" s="10">
        <f>Customers!AS355+IFERROR(VLOOKUP(AS$4,Switching!$B$35:$F$44,5,0),0)-IFERROR(VLOOKUP(AS$4,Switching!$B$23:$F$31,5,0),0)</f>
        <v>100</v>
      </c>
      <c r="AT356" s="10">
        <f>Customers!AT355+IFERROR(VLOOKUP(AT$4,Switching!$B$35:$F$44,5,0),0)-IFERROR(VLOOKUP(AT$4,Switching!$B$23:$F$31,5,0),0)</f>
        <v>156</v>
      </c>
      <c r="AU356" s="10">
        <f>Customers!AU355+IFERROR(VLOOKUP(AU$4,Switching!$B$35:$F$44,5,0),0)-IFERROR(VLOOKUP(AU$4,Switching!$B$23:$F$31,5,0),0)</f>
        <v>12</v>
      </c>
      <c r="AV356" s="10">
        <f>Customers!AV355+IFERROR(VLOOKUP(AV$4,Switching!$B$35:$F$44,5,0),0)-IFERROR(VLOOKUP(AV$4,Switching!$B$23:$F$31,5,0),0)</f>
        <v>905</v>
      </c>
      <c r="AW356" s="10">
        <f>Customers!AW355+IFERROR(VLOOKUP(AW$4,Switching!$B$35:$F$44,5,0),0)-IFERROR(VLOOKUP(AW$4,Switching!$B$23:$F$31,5,0),0)</f>
        <v>1</v>
      </c>
      <c r="AX356" s="10">
        <f>Customers!AX355+IFERROR(VLOOKUP(AX$4,Switching!$B$35:$F$44,5,0),0)-IFERROR(VLOOKUP(AX$4,Switching!$B$23:$F$31,5,0),0)</f>
        <v>2</v>
      </c>
    </row>
    <row r="357" spans="1:50" x14ac:dyDescent="0.25">
      <c r="A357" s="19">
        <v>2043</v>
      </c>
      <c r="B357" s="19">
        <v>10</v>
      </c>
      <c r="C357" s="8" t="s">
        <v>832</v>
      </c>
      <c r="D357" s="10">
        <f>Customers!D356+IFERROR(VLOOKUP(D$4,Switching!$B$35:$F$44,5,0),0)-IFERROR(VLOOKUP(D$4,Switching!$B$23:$F$31,5,0),0)</f>
        <v>478169.048191079</v>
      </c>
      <c r="E357" s="36">
        <f t="shared" si="28"/>
        <v>778</v>
      </c>
      <c r="F357" s="10">
        <f>Customers!F356+IFERROR(VLOOKUP(F$4,Switching!$B$35:$F$44,5,0),0)-IFERROR(VLOOKUP(F$4,Switching!$B$23:$F$31,5,0),0)</f>
        <v>459</v>
      </c>
      <c r="G357" s="10">
        <f>Customers!G356+IFERROR(VLOOKUP(G$4,Switching!$B$35:$F$44,5,0),0)-IFERROR(VLOOKUP(G$4,Switching!$B$23:$F$31,5,0),0)</f>
        <v>319</v>
      </c>
      <c r="H357" s="35">
        <f t="shared" si="29"/>
        <v>85440</v>
      </c>
      <c r="I357" s="10">
        <f>Customers!I356+IFERROR(VLOOKUP(I$4,Switching!$B$35:$F$44,5,0),0)-IFERROR(VLOOKUP(I$4,Switching!$B$23:$F$31,5,0),0)</f>
        <v>66117.319312897176</v>
      </c>
      <c r="J357" s="10">
        <f>Customers!J356+IFERROR(VLOOKUP(J$4,Switching!$B$35:$F$44,5,0),0)-IFERROR(VLOOKUP(J$4,Switching!$B$23:$F$31,5,0),0)</f>
        <v>19322.680687102824</v>
      </c>
      <c r="K357" s="10">
        <f>Customers!K356+IFERROR(VLOOKUP(K$4,Switching!$B$35:$F$44,5,0),0)-IFERROR(VLOOKUP(K$4,Switching!$B$23:$F$31,5,0),0)</f>
        <v>195</v>
      </c>
      <c r="L357" s="10">
        <f>Customers!L356+IFERROR(VLOOKUP(L$4,Switching!$B$35:$F$44,5,0),0)-IFERROR(VLOOKUP(L$4,Switching!$B$23:$F$31,5,0),0)</f>
        <v>4560</v>
      </c>
      <c r="M357" s="10">
        <f>Customers!M356+IFERROR(VLOOKUP(M$4,Switching!$B$35:$F$44,5,0),0)-IFERROR(VLOOKUP(M$4,Switching!$B$23:$F$31,5,0),0)</f>
        <v>216</v>
      </c>
      <c r="N357" s="10">
        <f>Customers!N356+IFERROR(VLOOKUP(N$4,Switching!$B$35:$F$44,5,0),0)-IFERROR(VLOOKUP(N$4,Switching!$B$23:$F$31,5,0),0)</f>
        <v>524</v>
      </c>
      <c r="O357" s="10">
        <f>Customers!O356+IFERROR(VLOOKUP(O$4,Switching!$B$35:$F$44,5,0),0)-IFERROR(VLOOKUP(O$4,Switching!$B$23:$F$31,5,0),0)</f>
        <v>52</v>
      </c>
      <c r="P357" s="10">
        <f>Customers!P356+IFERROR(VLOOKUP(P$4,Switching!$B$35:$F$44,5,0),0)-IFERROR(VLOOKUP(P$4,Switching!$B$23:$F$31,5,0),0)</f>
        <v>747</v>
      </c>
      <c r="Q357" s="10">
        <f>Customers!Q356+IFERROR(VLOOKUP(Q$4,Switching!$B$35:$F$44,5,0),0)-IFERROR(VLOOKUP(Q$4,Switching!$B$23:$F$31,5,0),0)</f>
        <v>1</v>
      </c>
      <c r="R357" s="10">
        <f>Customers!R356+IFERROR(VLOOKUP(R$4,Switching!$B$35:$F$44,5,0),0)-IFERROR(VLOOKUP(R$4,Switching!$B$23:$F$31,5,0),0)</f>
        <v>6</v>
      </c>
      <c r="S357" s="10">
        <f>Customers!S356+IFERROR(VLOOKUP(S$4,Switching!$B$35:$F$44,5,0),0)-IFERROR(VLOOKUP(S$4,Switching!$B$23:$F$31,5,0),0)</f>
        <v>5</v>
      </c>
      <c r="T357" s="10">
        <f t="shared" si="25"/>
        <v>12</v>
      </c>
      <c r="U357" s="10">
        <f>Customers!U356+IFERROR(VLOOKUP(U$4,Switching!$B$35:$F$44,5,0),0)-IFERROR(VLOOKUP(U$4,Switching!$B$23:$F$31,5,0),0)</f>
        <v>32</v>
      </c>
      <c r="V357" s="10">
        <f>Customers!V356+IFERROR(VLOOKUP(V$4,Switching!$B$35:$F$44,5,0),0)-IFERROR(VLOOKUP(V$4,Switching!$B$23:$F$31,5,0),0)</f>
        <v>1</v>
      </c>
      <c r="W357" s="10">
        <f>Customers!W356+IFERROR(VLOOKUP(W$4,Switching!$B$35:$F$44,5,0),0)-IFERROR(VLOOKUP(W$4,Switching!$B$23:$F$31,5,0),0)</f>
        <v>22520</v>
      </c>
      <c r="X357" s="35">
        <f t="shared" si="26"/>
        <v>5125</v>
      </c>
      <c r="Y357" s="10">
        <f>Customers!Y356+IFERROR(VLOOKUP(Y$4,Switching!$B$35:$F$44,5,0),0)-IFERROR(VLOOKUP(Y$4,Switching!$B$23:$F$31,5,0),0)</f>
        <v>4254</v>
      </c>
      <c r="Z357" s="10">
        <f>Customers!Z356+IFERROR(VLOOKUP(Z$4,Switching!$B$35:$F$44,5,0),0)-IFERROR(VLOOKUP(Z$4,Switching!$B$23:$F$31,5,0),0)</f>
        <v>871</v>
      </c>
      <c r="AA357" s="10">
        <f>Customers!AA356+IFERROR(VLOOKUP(AA$4,Switching!$B$35:$F$44,5,0),0)-IFERROR(VLOOKUP(AA$4,Switching!$B$23:$F$31,5,0),0)</f>
        <v>19</v>
      </c>
      <c r="AB357" s="10">
        <f>Customers!AB356+IFERROR(VLOOKUP(AB$4,Switching!$B$35:$F$44,5,0),0)-IFERROR(VLOOKUP(AB$4,Switching!$B$23:$F$31,5,0),0)</f>
        <v>187</v>
      </c>
      <c r="AC357" s="10">
        <f>Customers!AC356+IFERROR(VLOOKUP(AC$4,Switching!$B$35:$F$44,5,0),0)-IFERROR(VLOOKUP(AC$4,Switching!$B$23:$F$31,5,0),0)</f>
        <v>4</v>
      </c>
      <c r="AD357" s="10">
        <f>Customers!AD356+IFERROR(VLOOKUP(AD$4,Switching!$B$35:$F$44,5,0),0)-IFERROR(VLOOKUP(AD$4,Switching!$B$23:$F$31,5,0),0)</f>
        <v>18</v>
      </c>
      <c r="AE357" s="10">
        <f>Customers!AE356+IFERROR(VLOOKUP(AE$4,Switching!$B$35:$F$44,5,0),0)-IFERROR(VLOOKUP(AE$4,Switching!$B$23:$F$31,5,0),0)</f>
        <v>130</v>
      </c>
      <c r="AF357" s="10">
        <f>Customers!AF356+IFERROR(VLOOKUP(AF$4,Switching!$B$35:$F$44,5,0),0)-IFERROR(VLOOKUP(AF$4,Switching!$B$23:$F$31,5,0),0)</f>
        <v>13</v>
      </c>
      <c r="AG357" s="10">
        <f>Customers!AG356+IFERROR(VLOOKUP(AG$4,Switching!$B$35:$F$44,5,0),0)-IFERROR(VLOOKUP(AG$4,Switching!$B$23:$F$31,5,0),0)</f>
        <v>12</v>
      </c>
      <c r="AH357" s="10">
        <f>Customers!AH356+IFERROR(VLOOKUP(AH$4,Switching!$B$35:$F$44,5,0),0)-IFERROR(VLOOKUP(AH$4,Switching!$B$23:$F$31,5,0),0)</f>
        <v>417089</v>
      </c>
      <c r="AI357" s="35">
        <f t="shared" si="27"/>
        <v>50267</v>
      </c>
      <c r="AJ357" s="10">
        <f>Customers!AJ356+IFERROR(VLOOKUP(AJ$4,Switching!$B$35:$F$44,5,0),0)-IFERROR(VLOOKUP(AJ$4,Switching!$B$23:$F$31,5,0),0)</f>
        <v>31801.89157033732</v>
      </c>
      <c r="AK357" s="10">
        <f>Customers!AK356+IFERROR(VLOOKUP(AK$4,Switching!$B$35:$F$44,5,0),0)-IFERROR(VLOOKUP(AK$4,Switching!$B$23:$F$31,5,0),0)</f>
        <v>18465.108429662676</v>
      </c>
      <c r="AL357" s="10">
        <f>Customers!AL356+IFERROR(VLOOKUP(AL$4,Switching!$B$35:$F$44,5,0),0)-IFERROR(VLOOKUP(AL$4,Switching!$B$23:$F$31,5,0),0)</f>
        <v>52</v>
      </c>
      <c r="AM357" s="10">
        <f>Customers!AM356+IFERROR(VLOOKUP(AM$4,Switching!$B$35:$F$44,5,0),0)-IFERROR(VLOOKUP(AM$4,Switching!$B$23:$F$31,5,0),0)</f>
        <v>2603</v>
      </c>
      <c r="AN357" s="10">
        <f>Customers!AN356+IFERROR(VLOOKUP(AN$4,Switching!$B$35:$F$44,5,0),0)-IFERROR(VLOOKUP(AN$4,Switching!$B$23:$F$31,5,0),0)</f>
        <v>48</v>
      </c>
      <c r="AO357" s="10">
        <f>Customers!AO356+IFERROR(VLOOKUP(AO$4,Switching!$B$35:$F$44,5,0),0)-IFERROR(VLOOKUP(AO$4,Switching!$B$23:$F$31,5,0),0)</f>
        <v>233</v>
      </c>
      <c r="AP357" s="10">
        <f>Customers!AP356+IFERROR(VLOOKUP(AP$4,Switching!$B$35:$F$44,5,0),0)-IFERROR(VLOOKUP(AP$4,Switching!$B$23:$F$31,5,0),0)</f>
        <v>21</v>
      </c>
      <c r="AQ357" s="10">
        <f>Customers!AQ356+IFERROR(VLOOKUP(AQ$4,Switching!$B$35:$F$44,5,0),0)-IFERROR(VLOOKUP(AQ$4,Switching!$B$23:$F$31,5,0),0)</f>
        <v>208</v>
      </c>
      <c r="AR357" s="10">
        <f>Customers!AR356+IFERROR(VLOOKUP(AR$4,Switching!$B$35:$F$44,5,0),0)-IFERROR(VLOOKUP(AR$4,Switching!$B$23:$F$31,5,0),0)</f>
        <v>74</v>
      </c>
      <c r="AS357" s="10">
        <f>Customers!AS356+IFERROR(VLOOKUP(AS$4,Switching!$B$35:$F$44,5,0),0)-IFERROR(VLOOKUP(AS$4,Switching!$B$23:$F$31,5,0),0)</f>
        <v>100</v>
      </c>
      <c r="AT357" s="10">
        <f>Customers!AT356+IFERROR(VLOOKUP(AT$4,Switching!$B$35:$F$44,5,0),0)-IFERROR(VLOOKUP(AT$4,Switching!$B$23:$F$31,5,0),0)</f>
        <v>156</v>
      </c>
      <c r="AU357" s="10">
        <f>Customers!AU356+IFERROR(VLOOKUP(AU$4,Switching!$B$35:$F$44,5,0),0)-IFERROR(VLOOKUP(AU$4,Switching!$B$23:$F$31,5,0),0)</f>
        <v>12</v>
      </c>
      <c r="AV357" s="10">
        <f>Customers!AV356+IFERROR(VLOOKUP(AV$4,Switching!$B$35:$F$44,5,0),0)-IFERROR(VLOOKUP(AV$4,Switching!$B$23:$F$31,5,0),0)</f>
        <v>905</v>
      </c>
      <c r="AW357" s="10">
        <f>Customers!AW356+IFERROR(VLOOKUP(AW$4,Switching!$B$35:$F$44,5,0),0)-IFERROR(VLOOKUP(AW$4,Switching!$B$23:$F$31,5,0),0)</f>
        <v>1</v>
      </c>
      <c r="AX357" s="10">
        <f>Customers!AX356+IFERROR(VLOOKUP(AX$4,Switching!$B$35:$F$44,5,0),0)-IFERROR(VLOOKUP(AX$4,Switching!$B$23:$F$31,5,0),0)</f>
        <v>2</v>
      </c>
    </row>
    <row r="358" spans="1:50" x14ac:dyDescent="0.25">
      <c r="A358" s="19">
        <v>2043</v>
      </c>
      <c r="B358" s="19">
        <v>11</v>
      </c>
      <c r="C358" s="8" t="s">
        <v>833</v>
      </c>
      <c r="D358" s="10">
        <f>Customers!D357+IFERROR(VLOOKUP(D$4,Switching!$B$35:$F$44,5,0),0)-IFERROR(VLOOKUP(D$4,Switching!$B$23:$F$31,5,0),0)</f>
        <v>478276.29995821399</v>
      </c>
      <c r="E358" s="36">
        <f t="shared" si="28"/>
        <v>776</v>
      </c>
      <c r="F358" s="10">
        <f>Customers!F357+IFERROR(VLOOKUP(F$4,Switching!$B$35:$F$44,5,0),0)-IFERROR(VLOOKUP(F$4,Switching!$B$23:$F$31,5,0),0)</f>
        <v>458</v>
      </c>
      <c r="G358" s="10">
        <f>Customers!G357+IFERROR(VLOOKUP(G$4,Switching!$B$35:$F$44,5,0),0)-IFERROR(VLOOKUP(G$4,Switching!$B$23:$F$31,5,0),0)</f>
        <v>318</v>
      </c>
      <c r="H358" s="35">
        <f t="shared" si="29"/>
        <v>85450</v>
      </c>
      <c r="I358" s="10">
        <f>Customers!I357+IFERROR(VLOOKUP(I$4,Switching!$B$35:$F$44,5,0),0)-IFERROR(VLOOKUP(I$4,Switching!$B$23:$F$31,5,0),0)</f>
        <v>66125.067724184948</v>
      </c>
      <c r="J358" s="10">
        <f>Customers!J357+IFERROR(VLOOKUP(J$4,Switching!$B$35:$F$44,5,0),0)-IFERROR(VLOOKUP(J$4,Switching!$B$23:$F$31,5,0),0)</f>
        <v>19324.932275815052</v>
      </c>
      <c r="K358" s="10">
        <f>Customers!K357+IFERROR(VLOOKUP(K$4,Switching!$B$35:$F$44,5,0),0)-IFERROR(VLOOKUP(K$4,Switching!$B$23:$F$31,5,0),0)</f>
        <v>195</v>
      </c>
      <c r="L358" s="10">
        <f>Customers!L357+IFERROR(VLOOKUP(L$4,Switching!$B$35:$F$44,5,0),0)-IFERROR(VLOOKUP(L$4,Switching!$B$23:$F$31,5,0),0)</f>
        <v>4560</v>
      </c>
      <c r="M358" s="10">
        <f>Customers!M357+IFERROR(VLOOKUP(M$4,Switching!$B$35:$F$44,5,0),0)-IFERROR(VLOOKUP(M$4,Switching!$B$23:$F$31,5,0),0)</f>
        <v>216</v>
      </c>
      <c r="N358" s="10">
        <f>Customers!N357+IFERROR(VLOOKUP(N$4,Switching!$B$35:$F$44,5,0),0)-IFERROR(VLOOKUP(N$4,Switching!$B$23:$F$31,5,0),0)</f>
        <v>524</v>
      </c>
      <c r="O358" s="10">
        <f>Customers!O357+IFERROR(VLOOKUP(O$4,Switching!$B$35:$F$44,5,0),0)-IFERROR(VLOOKUP(O$4,Switching!$B$23:$F$31,5,0),0)</f>
        <v>52</v>
      </c>
      <c r="P358" s="10">
        <f>Customers!P357+IFERROR(VLOOKUP(P$4,Switching!$B$35:$F$44,5,0),0)-IFERROR(VLOOKUP(P$4,Switching!$B$23:$F$31,5,0),0)</f>
        <v>747</v>
      </c>
      <c r="Q358" s="10">
        <f>Customers!Q357+IFERROR(VLOOKUP(Q$4,Switching!$B$35:$F$44,5,0),0)-IFERROR(VLOOKUP(Q$4,Switching!$B$23:$F$31,5,0),0)</f>
        <v>1</v>
      </c>
      <c r="R358" s="10">
        <f>Customers!R357+IFERROR(VLOOKUP(R$4,Switching!$B$35:$F$44,5,0),0)-IFERROR(VLOOKUP(R$4,Switching!$B$23:$F$31,5,0),0)</f>
        <v>6</v>
      </c>
      <c r="S358" s="10">
        <f>Customers!S357+IFERROR(VLOOKUP(S$4,Switching!$B$35:$F$44,5,0),0)-IFERROR(VLOOKUP(S$4,Switching!$B$23:$F$31,5,0),0)</f>
        <v>5</v>
      </c>
      <c r="T358" s="10">
        <f t="shared" si="25"/>
        <v>12</v>
      </c>
      <c r="U358" s="10">
        <f>Customers!U357+IFERROR(VLOOKUP(U$4,Switching!$B$35:$F$44,5,0),0)-IFERROR(VLOOKUP(U$4,Switching!$B$23:$F$31,5,0),0)</f>
        <v>32</v>
      </c>
      <c r="V358" s="10">
        <f>Customers!V357+IFERROR(VLOOKUP(V$4,Switching!$B$35:$F$44,5,0),0)-IFERROR(VLOOKUP(V$4,Switching!$B$23:$F$31,5,0),0)</f>
        <v>1</v>
      </c>
      <c r="W358" s="10">
        <f>Customers!W357+IFERROR(VLOOKUP(W$4,Switching!$B$35:$F$44,5,0),0)-IFERROR(VLOOKUP(W$4,Switching!$B$23:$F$31,5,0),0)</f>
        <v>22525</v>
      </c>
      <c r="X358" s="35">
        <f t="shared" si="26"/>
        <v>5127</v>
      </c>
      <c r="Y358" s="10">
        <f>Customers!Y357+IFERROR(VLOOKUP(Y$4,Switching!$B$35:$F$44,5,0),0)-IFERROR(VLOOKUP(Y$4,Switching!$B$23:$F$31,5,0),0)</f>
        <v>4255</v>
      </c>
      <c r="Z358" s="10">
        <f>Customers!Z357+IFERROR(VLOOKUP(Z$4,Switching!$B$35:$F$44,5,0),0)-IFERROR(VLOOKUP(Z$4,Switching!$B$23:$F$31,5,0),0)</f>
        <v>872</v>
      </c>
      <c r="AA358" s="10">
        <f>Customers!AA357+IFERROR(VLOOKUP(AA$4,Switching!$B$35:$F$44,5,0),0)-IFERROR(VLOOKUP(AA$4,Switching!$B$23:$F$31,5,0),0)</f>
        <v>19</v>
      </c>
      <c r="AB358" s="10">
        <f>Customers!AB357+IFERROR(VLOOKUP(AB$4,Switching!$B$35:$F$44,5,0),0)-IFERROR(VLOOKUP(AB$4,Switching!$B$23:$F$31,5,0),0)</f>
        <v>187</v>
      </c>
      <c r="AC358" s="10">
        <f>Customers!AC357+IFERROR(VLOOKUP(AC$4,Switching!$B$35:$F$44,5,0),0)-IFERROR(VLOOKUP(AC$4,Switching!$B$23:$F$31,5,0),0)</f>
        <v>4</v>
      </c>
      <c r="AD358" s="10">
        <f>Customers!AD357+IFERROR(VLOOKUP(AD$4,Switching!$B$35:$F$44,5,0),0)-IFERROR(VLOOKUP(AD$4,Switching!$B$23:$F$31,5,0),0)</f>
        <v>18</v>
      </c>
      <c r="AE358" s="10">
        <f>Customers!AE357+IFERROR(VLOOKUP(AE$4,Switching!$B$35:$F$44,5,0),0)-IFERROR(VLOOKUP(AE$4,Switching!$B$23:$F$31,5,0),0)</f>
        <v>130</v>
      </c>
      <c r="AF358" s="10">
        <f>Customers!AF357+IFERROR(VLOOKUP(AF$4,Switching!$B$35:$F$44,5,0),0)-IFERROR(VLOOKUP(AF$4,Switching!$B$23:$F$31,5,0),0)</f>
        <v>13</v>
      </c>
      <c r="AG358" s="10">
        <f>Customers!AG357+IFERROR(VLOOKUP(AG$4,Switching!$B$35:$F$44,5,0),0)-IFERROR(VLOOKUP(AG$4,Switching!$B$23:$F$31,5,0),0)</f>
        <v>12</v>
      </c>
      <c r="AH358" s="10">
        <f>Customers!AH357+IFERROR(VLOOKUP(AH$4,Switching!$B$35:$F$44,5,0),0)-IFERROR(VLOOKUP(AH$4,Switching!$B$23:$F$31,5,0),0)</f>
        <v>417220</v>
      </c>
      <c r="AI358" s="35">
        <f t="shared" si="27"/>
        <v>50284</v>
      </c>
      <c r="AJ358" s="10">
        <f>Customers!AJ357+IFERROR(VLOOKUP(AJ$4,Switching!$B$35:$F$44,5,0),0)-IFERROR(VLOOKUP(AJ$4,Switching!$B$23:$F$31,5,0),0)</f>
        <v>31812.64724306541</v>
      </c>
      <c r="AK358" s="10">
        <f>Customers!AK357+IFERROR(VLOOKUP(AK$4,Switching!$B$35:$F$44,5,0),0)-IFERROR(VLOOKUP(AK$4,Switching!$B$23:$F$31,5,0),0)</f>
        <v>18471.352756934586</v>
      </c>
      <c r="AL358" s="10">
        <f>Customers!AL357+IFERROR(VLOOKUP(AL$4,Switching!$B$35:$F$44,5,0),0)-IFERROR(VLOOKUP(AL$4,Switching!$B$23:$F$31,5,0),0)</f>
        <v>52</v>
      </c>
      <c r="AM358" s="10">
        <f>Customers!AM357+IFERROR(VLOOKUP(AM$4,Switching!$B$35:$F$44,5,0),0)-IFERROR(VLOOKUP(AM$4,Switching!$B$23:$F$31,5,0),0)</f>
        <v>2603</v>
      </c>
      <c r="AN358" s="10">
        <f>Customers!AN357+IFERROR(VLOOKUP(AN$4,Switching!$B$35:$F$44,5,0),0)-IFERROR(VLOOKUP(AN$4,Switching!$B$23:$F$31,5,0),0)</f>
        <v>48</v>
      </c>
      <c r="AO358" s="10">
        <f>Customers!AO357+IFERROR(VLOOKUP(AO$4,Switching!$B$35:$F$44,5,0),0)-IFERROR(VLOOKUP(AO$4,Switching!$B$23:$F$31,5,0),0)</f>
        <v>233</v>
      </c>
      <c r="AP358" s="10">
        <f>Customers!AP357+IFERROR(VLOOKUP(AP$4,Switching!$B$35:$F$44,5,0),0)-IFERROR(VLOOKUP(AP$4,Switching!$B$23:$F$31,5,0),0)</f>
        <v>21</v>
      </c>
      <c r="AQ358" s="10">
        <f>Customers!AQ357+IFERROR(VLOOKUP(AQ$4,Switching!$B$35:$F$44,5,0),0)-IFERROR(VLOOKUP(AQ$4,Switching!$B$23:$F$31,5,0),0)</f>
        <v>208</v>
      </c>
      <c r="AR358" s="10">
        <f>Customers!AR357+IFERROR(VLOOKUP(AR$4,Switching!$B$35:$F$44,5,0),0)-IFERROR(VLOOKUP(AR$4,Switching!$B$23:$F$31,5,0),0)</f>
        <v>74</v>
      </c>
      <c r="AS358" s="10">
        <f>Customers!AS357+IFERROR(VLOOKUP(AS$4,Switching!$B$35:$F$44,5,0),0)-IFERROR(VLOOKUP(AS$4,Switching!$B$23:$F$31,5,0),0)</f>
        <v>100</v>
      </c>
      <c r="AT358" s="10">
        <f>Customers!AT357+IFERROR(VLOOKUP(AT$4,Switching!$B$35:$F$44,5,0),0)-IFERROR(VLOOKUP(AT$4,Switching!$B$23:$F$31,5,0),0)</f>
        <v>156</v>
      </c>
      <c r="AU358" s="10">
        <f>Customers!AU357+IFERROR(VLOOKUP(AU$4,Switching!$B$35:$F$44,5,0),0)-IFERROR(VLOOKUP(AU$4,Switching!$B$23:$F$31,5,0),0)</f>
        <v>12</v>
      </c>
      <c r="AV358" s="10">
        <f>Customers!AV357+IFERROR(VLOOKUP(AV$4,Switching!$B$35:$F$44,5,0),0)-IFERROR(VLOOKUP(AV$4,Switching!$B$23:$F$31,5,0),0)</f>
        <v>905</v>
      </c>
      <c r="AW358" s="10">
        <f>Customers!AW357+IFERROR(VLOOKUP(AW$4,Switching!$B$35:$F$44,5,0),0)-IFERROR(VLOOKUP(AW$4,Switching!$B$23:$F$31,5,0),0)</f>
        <v>1</v>
      </c>
      <c r="AX358" s="10">
        <f>Customers!AX357+IFERROR(VLOOKUP(AX$4,Switching!$B$35:$F$44,5,0),0)-IFERROR(VLOOKUP(AX$4,Switching!$B$23:$F$31,5,0),0)</f>
        <v>2</v>
      </c>
    </row>
    <row r="359" spans="1:50" x14ac:dyDescent="0.25">
      <c r="A359" s="19">
        <v>2043</v>
      </c>
      <c r="B359" s="19">
        <v>12</v>
      </c>
      <c r="C359" s="8" t="s">
        <v>834</v>
      </c>
      <c r="D359" s="10">
        <f>Customers!D358+IFERROR(VLOOKUP(D$4,Switching!$B$35:$F$44,5,0),0)-IFERROR(VLOOKUP(D$4,Switching!$B$23:$F$31,5,0),0)</f>
        <v>478383.55158866697</v>
      </c>
      <c r="E359" s="36">
        <f t="shared" si="28"/>
        <v>774</v>
      </c>
      <c r="F359" s="10">
        <f>Customers!F358+IFERROR(VLOOKUP(F$4,Switching!$B$35:$F$44,5,0),0)-IFERROR(VLOOKUP(F$4,Switching!$B$23:$F$31,5,0),0)</f>
        <v>457</v>
      </c>
      <c r="G359" s="10">
        <f>Customers!G358+IFERROR(VLOOKUP(G$4,Switching!$B$35:$F$44,5,0),0)-IFERROR(VLOOKUP(G$4,Switching!$B$23:$F$31,5,0),0)</f>
        <v>317</v>
      </c>
      <c r="H359" s="35">
        <f t="shared" si="29"/>
        <v>85460</v>
      </c>
      <c r="I359" s="10">
        <f>Customers!I358+IFERROR(VLOOKUP(I$4,Switching!$B$35:$F$44,5,0),0)-IFERROR(VLOOKUP(I$4,Switching!$B$23:$F$31,5,0),0)</f>
        <v>66132.81613547272</v>
      </c>
      <c r="J359" s="10">
        <f>Customers!J358+IFERROR(VLOOKUP(J$4,Switching!$B$35:$F$44,5,0),0)-IFERROR(VLOOKUP(J$4,Switching!$B$23:$F$31,5,0),0)</f>
        <v>19327.183864527284</v>
      </c>
      <c r="K359" s="10">
        <f>Customers!K358+IFERROR(VLOOKUP(K$4,Switching!$B$35:$F$44,5,0),0)-IFERROR(VLOOKUP(K$4,Switching!$B$23:$F$31,5,0),0)</f>
        <v>195</v>
      </c>
      <c r="L359" s="10">
        <f>Customers!L358+IFERROR(VLOOKUP(L$4,Switching!$B$35:$F$44,5,0),0)-IFERROR(VLOOKUP(L$4,Switching!$B$23:$F$31,5,0),0)</f>
        <v>4560</v>
      </c>
      <c r="M359" s="10">
        <f>Customers!M358+IFERROR(VLOOKUP(M$4,Switching!$B$35:$F$44,5,0),0)-IFERROR(VLOOKUP(M$4,Switching!$B$23:$F$31,5,0),0)</f>
        <v>216</v>
      </c>
      <c r="N359" s="10">
        <f>Customers!N358+IFERROR(VLOOKUP(N$4,Switching!$B$35:$F$44,5,0),0)-IFERROR(VLOOKUP(N$4,Switching!$B$23:$F$31,5,0),0)</f>
        <v>524</v>
      </c>
      <c r="O359" s="10">
        <f>Customers!O358+IFERROR(VLOOKUP(O$4,Switching!$B$35:$F$44,5,0),0)-IFERROR(VLOOKUP(O$4,Switching!$B$23:$F$31,5,0),0)</f>
        <v>52</v>
      </c>
      <c r="P359" s="10">
        <f>Customers!P358+IFERROR(VLOOKUP(P$4,Switching!$B$35:$F$44,5,0),0)-IFERROR(VLOOKUP(P$4,Switching!$B$23:$F$31,5,0),0)</f>
        <v>747</v>
      </c>
      <c r="Q359" s="10">
        <f>Customers!Q358+IFERROR(VLOOKUP(Q$4,Switching!$B$35:$F$44,5,0),0)-IFERROR(VLOOKUP(Q$4,Switching!$B$23:$F$31,5,0),0)</f>
        <v>1</v>
      </c>
      <c r="R359" s="10">
        <f>Customers!R358+IFERROR(VLOOKUP(R$4,Switching!$B$35:$F$44,5,0),0)-IFERROR(VLOOKUP(R$4,Switching!$B$23:$F$31,5,0),0)</f>
        <v>6</v>
      </c>
      <c r="S359" s="10">
        <f>Customers!S358+IFERROR(VLOOKUP(S$4,Switching!$B$35:$F$44,5,0),0)-IFERROR(VLOOKUP(S$4,Switching!$B$23:$F$31,5,0),0)</f>
        <v>5</v>
      </c>
      <c r="T359" s="10">
        <f t="shared" si="25"/>
        <v>12</v>
      </c>
      <c r="U359" s="10">
        <f>Customers!U358+IFERROR(VLOOKUP(U$4,Switching!$B$35:$F$44,5,0),0)-IFERROR(VLOOKUP(U$4,Switching!$B$23:$F$31,5,0),0)</f>
        <v>32</v>
      </c>
      <c r="V359" s="10">
        <f>Customers!V358+IFERROR(VLOOKUP(V$4,Switching!$B$35:$F$44,5,0),0)-IFERROR(VLOOKUP(V$4,Switching!$B$23:$F$31,5,0),0)</f>
        <v>1</v>
      </c>
      <c r="W359" s="10">
        <f>Customers!W358+IFERROR(VLOOKUP(W$4,Switching!$B$35:$F$44,5,0),0)-IFERROR(VLOOKUP(W$4,Switching!$B$23:$F$31,5,0),0)</f>
        <v>22530</v>
      </c>
      <c r="X359" s="35">
        <f t="shared" si="26"/>
        <v>5129</v>
      </c>
      <c r="Y359" s="10">
        <f>Customers!Y358+IFERROR(VLOOKUP(Y$4,Switching!$B$35:$F$44,5,0),0)-IFERROR(VLOOKUP(Y$4,Switching!$B$23:$F$31,5,0),0)</f>
        <v>4257</v>
      </c>
      <c r="Z359" s="10">
        <f>Customers!Z358+IFERROR(VLOOKUP(Z$4,Switching!$B$35:$F$44,5,0),0)-IFERROR(VLOOKUP(Z$4,Switching!$B$23:$F$31,5,0),0)</f>
        <v>872</v>
      </c>
      <c r="AA359" s="10">
        <f>Customers!AA358+IFERROR(VLOOKUP(AA$4,Switching!$B$35:$F$44,5,0),0)-IFERROR(VLOOKUP(AA$4,Switching!$B$23:$F$31,5,0),0)</f>
        <v>19</v>
      </c>
      <c r="AB359" s="10">
        <f>Customers!AB358+IFERROR(VLOOKUP(AB$4,Switching!$B$35:$F$44,5,0),0)-IFERROR(VLOOKUP(AB$4,Switching!$B$23:$F$31,5,0),0)</f>
        <v>187</v>
      </c>
      <c r="AC359" s="10">
        <f>Customers!AC358+IFERROR(VLOOKUP(AC$4,Switching!$B$35:$F$44,5,0),0)-IFERROR(VLOOKUP(AC$4,Switching!$B$23:$F$31,5,0),0)</f>
        <v>4</v>
      </c>
      <c r="AD359" s="10">
        <f>Customers!AD358+IFERROR(VLOOKUP(AD$4,Switching!$B$35:$F$44,5,0),0)-IFERROR(VLOOKUP(AD$4,Switching!$B$23:$F$31,5,0),0)</f>
        <v>18</v>
      </c>
      <c r="AE359" s="10">
        <f>Customers!AE358+IFERROR(VLOOKUP(AE$4,Switching!$B$35:$F$44,5,0),0)-IFERROR(VLOOKUP(AE$4,Switching!$B$23:$F$31,5,0),0)</f>
        <v>130</v>
      </c>
      <c r="AF359" s="10">
        <f>Customers!AF358+IFERROR(VLOOKUP(AF$4,Switching!$B$35:$F$44,5,0),0)-IFERROR(VLOOKUP(AF$4,Switching!$B$23:$F$31,5,0),0)</f>
        <v>13</v>
      </c>
      <c r="AG359" s="10">
        <f>Customers!AG358+IFERROR(VLOOKUP(AG$4,Switching!$B$35:$F$44,5,0),0)-IFERROR(VLOOKUP(AG$4,Switching!$B$23:$F$31,5,0),0)</f>
        <v>12</v>
      </c>
      <c r="AH359" s="10">
        <f>Customers!AH358+IFERROR(VLOOKUP(AH$4,Switching!$B$35:$F$44,5,0),0)-IFERROR(VLOOKUP(AH$4,Switching!$B$23:$F$31,5,0),0)</f>
        <v>417351</v>
      </c>
      <c r="AI359" s="35">
        <f t="shared" si="27"/>
        <v>50301</v>
      </c>
      <c r="AJ359" s="10">
        <f>Customers!AJ358+IFERROR(VLOOKUP(AJ$4,Switching!$B$35:$F$44,5,0),0)-IFERROR(VLOOKUP(AJ$4,Switching!$B$23:$F$31,5,0),0)</f>
        <v>31823.402915793504</v>
      </c>
      <c r="AK359" s="10">
        <f>Customers!AK358+IFERROR(VLOOKUP(AK$4,Switching!$B$35:$F$44,5,0),0)-IFERROR(VLOOKUP(AK$4,Switching!$B$23:$F$31,5,0),0)</f>
        <v>18477.597084206493</v>
      </c>
      <c r="AL359" s="10">
        <f>Customers!AL358+IFERROR(VLOOKUP(AL$4,Switching!$B$35:$F$44,5,0),0)-IFERROR(VLOOKUP(AL$4,Switching!$B$23:$F$31,5,0),0)</f>
        <v>52</v>
      </c>
      <c r="AM359" s="10">
        <f>Customers!AM358+IFERROR(VLOOKUP(AM$4,Switching!$B$35:$F$44,5,0),0)-IFERROR(VLOOKUP(AM$4,Switching!$B$23:$F$31,5,0),0)</f>
        <v>2603</v>
      </c>
      <c r="AN359" s="10">
        <f>Customers!AN358+IFERROR(VLOOKUP(AN$4,Switching!$B$35:$F$44,5,0),0)-IFERROR(VLOOKUP(AN$4,Switching!$B$23:$F$31,5,0),0)</f>
        <v>48</v>
      </c>
      <c r="AO359" s="10">
        <f>Customers!AO358+IFERROR(VLOOKUP(AO$4,Switching!$B$35:$F$44,5,0),0)-IFERROR(VLOOKUP(AO$4,Switching!$B$23:$F$31,5,0),0)</f>
        <v>233</v>
      </c>
      <c r="AP359" s="10">
        <f>Customers!AP358+IFERROR(VLOOKUP(AP$4,Switching!$B$35:$F$44,5,0),0)-IFERROR(VLOOKUP(AP$4,Switching!$B$23:$F$31,5,0),0)</f>
        <v>21</v>
      </c>
      <c r="AQ359" s="10">
        <f>Customers!AQ358+IFERROR(VLOOKUP(AQ$4,Switching!$B$35:$F$44,5,0),0)-IFERROR(VLOOKUP(AQ$4,Switching!$B$23:$F$31,5,0),0)</f>
        <v>208</v>
      </c>
      <c r="AR359" s="10">
        <f>Customers!AR358+IFERROR(VLOOKUP(AR$4,Switching!$B$35:$F$44,5,0),0)-IFERROR(VLOOKUP(AR$4,Switching!$B$23:$F$31,5,0),0)</f>
        <v>74</v>
      </c>
      <c r="AS359" s="10">
        <f>Customers!AS358+IFERROR(VLOOKUP(AS$4,Switching!$B$35:$F$44,5,0),0)-IFERROR(VLOOKUP(AS$4,Switching!$B$23:$F$31,5,0),0)</f>
        <v>100</v>
      </c>
      <c r="AT359" s="10">
        <f>Customers!AT358+IFERROR(VLOOKUP(AT$4,Switching!$B$35:$F$44,5,0),0)-IFERROR(VLOOKUP(AT$4,Switching!$B$23:$F$31,5,0),0)</f>
        <v>156</v>
      </c>
      <c r="AU359" s="10">
        <f>Customers!AU358+IFERROR(VLOOKUP(AU$4,Switching!$B$35:$F$44,5,0),0)-IFERROR(VLOOKUP(AU$4,Switching!$B$23:$F$31,5,0),0)</f>
        <v>12</v>
      </c>
      <c r="AV359" s="10">
        <f>Customers!AV358+IFERROR(VLOOKUP(AV$4,Switching!$B$35:$F$44,5,0),0)-IFERROR(VLOOKUP(AV$4,Switching!$B$23:$F$31,5,0),0)</f>
        <v>905</v>
      </c>
      <c r="AW359" s="10">
        <f>Customers!AW358+IFERROR(VLOOKUP(AW$4,Switching!$B$35:$F$44,5,0),0)-IFERROR(VLOOKUP(AW$4,Switching!$B$23:$F$31,5,0),0)</f>
        <v>1</v>
      </c>
      <c r="AX359" s="10">
        <f>Customers!AX358+IFERROR(VLOOKUP(AX$4,Switching!$B$35:$F$44,5,0),0)-IFERROR(VLOOKUP(AX$4,Switching!$B$23:$F$31,5,0),0)</f>
        <v>2</v>
      </c>
    </row>
    <row r="360" spans="1:50" x14ac:dyDescent="0.25">
      <c r="A360" s="19">
        <v>2044</v>
      </c>
      <c r="B360" s="19">
        <v>1</v>
      </c>
      <c r="C360" s="8" t="s">
        <v>835</v>
      </c>
      <c r="D360" s="10">
        <f>Customers!D359+IFERROR(VLOOKUP(D$4,Switching!$B$35:$F$44,5,0),0)-IFERROR(VLOOKUP(D$4,Switching!$B$23:$F$31,5,0),0)</f>
        <v>478490.80321912101</v>
      </c>
      <c r="E360" s="36">
        <f t="shared" si="28"/>
        <v>770</v>
      </c>
      <c r="F360" s="10">
        <f>Customers!F359+IFERROR(VLOOKUP(F$4,Switching!$B$35:$F$44,5,0),0)-IFERROR(VLOOKUP(F$4,Switching!$B$23:$F$31,5,0),0)</f>
        <v>454</v>
      </c>
      <c r="G360" s="10">
        <f>Customers!G359+IFERROR(VLOOKUP(G$4,Switching!$B$35:$F$44,5,0),0)-IFERROR(VLOOKUP(G$4,Switching!$B$23:$F$31,5,0),0)</f>
        <v>316</v>
      </c>
      <c r="H360" s="35">
        <f t="shared" si="29"/>
        <v>85470</v>
      </c>
      <c r="I360" s="10">
        <f>Customers!I359+IFERROR(VLOOKUP(I$4,Switching!$B$35:$F$44,5,0),0)-IFERROR(VLOOKUP(I$4,Switching!$B$23:$F$31,5,0),0)</f>
        <v>66140.564546760492</v>
      </c>
      <c r="J360" s="10">
        <f>Customers!J359+IFERROR(VLOOKUP(J$4,Switching!$B$35:$F$44,5,0),0)-IFERROR(VLOOKUP(J$4,Switching!$B$23:$F$31,5,0),0)</f>
        <v>19329.435453239512</v>
      </c>
      <c r="K360" s="10">
        <f>Customers!K359+IFERROR(VLOOKUP(K$4,Switching!$B$35:$F$44,5,0),0)-IFERROR(VLOOKUP(K$4,Switching!$B$23:$F$31,5,0),0)</f>
        <v>195</v>
      </c>
      <c r="L360" s="10">
        <f>Customers!L359+IFERROR(VLOOKUP(L$4,Switching!$B$35:$F$44,5,0),0)-IFERROR(VLOOKUP(L$4,Switching!$B$23:$F$31,5,0),0)</f>
        <v>4560</v>
      </c>
      <c r="M360" s="10">
        <f>Customers!M359+IFERROR(VLOOKUP(M$4,Switching!$B$35:$F$44,5,0),0)-IFERROR(VLOOKUP(M$4,Switching!$B$23:$F$31,5,0),0)</f>
        <v>216</v>
      </c>
      <c r="N360" s="10">
        <f>Customers!N359+IFERROR(VLOOKUP(N$4,Switching!$B$35:$F$44,5,0),0)-IFERROR(VLOOKUP(N$4,Switching!$B$23:$F$31,5,0),0)</f>
        <v>524</v>
      </c>
      <c r="O360" s="10">
        <f>Customers!O359+IFERROR(VLOOKUP(O$4,Switching!$B$35:$F$44,5,0),0)-IFERROR(VLOOKUP(O$4,Switching!$B$23:$F$31,5,0),0)</f>
        <v>52</v>
      </c>
      <c r="P360" s="10">
        <f>Customers!P359+IFERROR(VLOOKUP(P$4,Switching!$B$35:$F$44,5,0),0)-IFERROR(VLOOKUP(P$4,Switching!$B$23:$F$31,5,0),0)</f>
        <v>747</v>
      </c>
      <c r="Q360" s="10">
        <f>Customers!Q359+IFERROR(VLOOKUP(Q$4,Switching!$B$35:$F$44,5,0),0)-IFERROR(VLOOKUP(Q$4,Switching!$B$23:$F$31,5,0),0)</f>
        <v>1</v>
      </c>
      <c r="R360" s="10">
        <f>Customers!R359+IFERROR(VLOOKUP(R$4,Switching!$B$35:$F$44,5,0),0)-IFERROR(VLOOKUP(R$4,Switching!$B$23:$F$31,5,0),0)</f>
        <v>6</v>
      </c>
      <c r="S360" s="10">
        <f>Customers!S359+IFERROR(VLOOKUP(S$4,Switching!$B$35:$F$44,5,0),0)-IFERROR(VLOOKUP(S$4,Switching!$B$23:$F$31,5,0),0)</f>
        <v>5</v>
      </c>
      <c r="T360" s="10">
        <f t="shared" si="25"/>
        <v>12</v>
      </c>
      <c r="U360" s="10">
        <f>Customers!U359+IFERROR(VLOOKUP(U$4,Switching!$B$35:$F$44,5,0),0)-IFERROR(VLOOKUP(U$4,Switching!$B$23:$F$31,5,0),0)</f>
        <v>33</v>
      </c>
      <c r="V360" s="10">
        <f>Customers!V359+IFERROR(VLOOKUP(V$4,Switching!$B$35:$F$44,5,0),0)-IFERROR(VLOOKUP(V$4,Switching!$B$23:$F$31,5,0),0)</f>
        <v>1</v>
      </c>
      <c r="W360" s="10">
        <f>Customers!W359+IFERROR(VLOOKUP(W$4,Switching!$B$35:$F$44,5,0),0)-IFERROR(VLOOKUP(W$4,Switching!$B$23:$F$31,5,0),0)</f>
        <v>22535</v>
      </c>
      <c r="X360" s="35">
        <f t="shared" si="26"/>
        <v>5131</v>
      </c>
      <c r="Y360" s="10">
        <f>Customers!Y359+IFERROR(VLOOKUP(Y$4,Switching!$B$35:$F$44,5,0),0)-IFERROR(VLOOKUP(Y$4,Switching!$B$23:$F$31,5,0),0)</f>
        <v>4259</v>
      </c>
      <c r="Z360" s="10">
        <f>Customers!Z359+IFERROR(VLOOKUP(Z$4,Switching!$B$35:$F$44,5,0),0)-IFERROR(VLOOKUP(Z$4,Switching!$B$23:$F$31,5,0),0)</f>
        <v>872</v>
      </c>
      <c r="AA360" s="10">
        <f>Customers!AA359+IFERROR(VLOOKUP(AA$4,Switching!$B$35:$F$44,5,0),0)-IFERROR(VLOOKUP(AA$4,Switching!$B$23:$F$31,5,0),0)</f>
        <v>19</v>
      </c>
      <c r="AB360" s="10">
        <f>Customers!AB359+IFERROR(VLOOKUP(AB$4,Switching!$B$35:$F$44,5,0),0)-IFERROR(VLOOKUP(AB$4,Switching!$B$23:$F$31,5,0),0)</f>
        <v>187</v>
      </c>
      <c r="AC360" s="10">
        <f>Customers!AC359+IFERROR(VLOOKUP(AC$4,Switching!$B$35:$F$44,5,0),0)-IFERROR(VLOOKUP(AC$4,Switching!$B$23:$F$31,5,0),0)</f>
        <v>4</v>
      </c>
      <c r="AD360" s="10">
        <f>Customers!AD359+IFERROR(VLOOKUP(AD$4,Switching!$B$35:$F$44,5,0),0)-IFERROR(VLOOKUP(AD$4,Switching!$B$23:$F$31,5,0),0)</f>
        <v>18</v>
      </c>
      <c r="AE360" s="10">
        <f>Customers!AE359+IFERROR(VLOOKUP(AE$4,Switching!$B$35:$F$44,5,0),0)-IFERROR(VLOOKUP(AE$4,Switching!$B$23:$F$31,5,0),0)</f>
        <v>130</v>
      </c>
      <c r="AF360" s="10">
        <f>Customers!AF359+IFERROR(VLOOKUP(AF$4,Switching!$B$35:$F$44,5,0),0)-IFERROR(VLOOKUP(AF$4,Switching!$B$23:$F$31,5,0),0)</f>
        <v>13</v>
      </c>
      <c r="AG360" s="10">
        <f>Customers!AG359+IFERROR(VLOOKUP(AG$4,Switching!$B$35:$F$44,5,0),0)-IFERROR(VLOOKUP(AG$4,Switching!$B$23:$F$31,5,0),0)</f>
        <v>12</v>
      </c>
      <c r="AH360" s="10">
        <f>Customers!AH359+IFERROR(VLOOKUP(AH$4,Switching!$B$35:$F$44,5,0),0)-IFERROR(VLOOKUP(AH$4,Switching!$B$23:$F$31,5,0),0)</f>
        <v>417483</v>
      </c>
      <c r="AI360" s="35">
        <f t="shared" si="27"/>
        <v>50318</v>
      </c>
      <c r="AJ360" s="10">
        <f>Customers!AJ359+IFERROR(VLOOKUP(AJ$4,Switching!$B$35:$F$44,5,0),0)-IFERROR(VLOOKUP(AJ$4,Switching!$B$23:$F$31,5,0),0)</f>
        <v>31834.158588521597</v>
      </c>
      <c r="AK360" s="10">
        <f>Customers!AK359+IFERROR(VLOOKUP(AK$4,Switching!$B$35:$F$44,5,0),0)-IFERROR(VLOOKUP(AK$4,Switching!$B$23:$F$31,5,0),0)</f>
        <v>18483.841411478403</v>
      </c>
      <c r="AL360" s="10">
        <f>Customers!AL359+IFERROR(VLOOKUP(AL$4,Switching!$B$35:$F$44,5,0),0)-IFERROR(VLOOKUP(AL$4,Switching!$B$23:$F$31,5,0),0)</f>
        <v>52</v>
      </c>
      <c r="AM360" s="10">
        <f>Customers!AM359+IFERROR(VLOOKUP(AM$4,Switching!$B$35:$F$44,5,0),0)-IFERROR(VLOOKUP(AM$4,Switching!$B$23:$F$31,5,0),0)</f>
        <v>2603</v>
      </c>
      <c r="AN360" s="10">
        <f>Customers!AN359+IFERROR(VLOOKUP(AN$4,Switching!$B$35:$F$44,5,0),0)-IFERROR(VLOOKUP(AN$4,Switching!$B$23:$F$31,5,0),0)</f>
        <v>48</v>
      </c>
      <c r="AO360" s="10">
        <f>Customers!AO359+IFERROR(VLOOKUP(AO$4,Switching!$B$35:$F$44,5,0),0)-IFERROR(VLOOKUP(AO$4,Switching!$B$23:$F$31,5,0),0)</f>
        <v>233</v>
      </c>
      <c r="AP360" s="10">
        <f>Customers!AP359+IFERROR(VLOOKUP(AP$4,Switching!$B$35:$F$44,5,0),0)-IFERROR(VLOOKUP(AP$4,Switching!$B$23:$F$31,5,0),0)</f>
        <v>21</v>
      </c>
      <c r="AQ360" s="10">
        <f>Customers!AQ359+IFERROR(VLOOKUP(AQ$4,Switching!$B$35:$F$44,5,0),0)-IFERROR(VLOOKUP(AQ$4,Switching!$B$23:$F$31,5,0),0)</f>
        <v>208</v>
      </c>
      <c r="AR360" s="10">
        <f>Customers!AR359+IFERROR(VLOOKUP(AR$4,Switching!$B$35:$F$44,5,0),0)-IFERROR(VLOOKUP(AR$4,Switching!$B$23:$F$31,5,0),0)</f>
        <v>74</v>
      </c>
      <c r="AS360" s="10">
        <f>Customers!AS359+IFERROR(VLOOKUP(AS$4,Switching!$B$35:$F$44,5,0),0)-IFERROR(VLOOKUP(AS$4,Switching!$B$23:$F$31,5,0),0)</f>
        <v>100</v>
      </c>
      <c r="AT360" s="10">
        <f>Customers!AT359+IFERROR(VLOOKUP(AT$4,Switching!$B$35:$F$44,5,0),0)-IFERROR(VLOOKUP(AT$4,Switching!$B$23:$F$31,5,0),0)</f>
        <v>156</v>
      </c>
      <c r="AU360" s="10">
        <f>Customers!AU359+IFERROR(VLOOKUP(AU$4,Switching!$B$35:$F$44,5,0),0)-IFERROR(VLOOKUP(AU$4,Switching!$B$23:$F$31,5,0),0)</f>
        <v>12</v>
      </c>
      <c r="AV360" s="10">
        <f>Customers!AV359+IFERROR(VLOOKUP(AV$4,Switching!$B$35:$F$44,5,0),0)-IFERROR(VLOOKUP(AV$4,Switching!$B$23:$F$31,5,0),0)</f>
        <v>905</v>
      </c>
      <c r="AW360" s="10">
        <f>Customers!AW359+IFERROR(VLOOKUP(AW$4,Switching!$B$35:$F$44,5,0),0)-IFERROR(VLOOKUP(AW$4,Switching!$B$23:$F$31,5,0),0)</f>
        <v>1</v>
      </c>
      <c r="AX360" s="10">
        <f>Customers!AX359+IFERROR(VLOOKUP(AX$4,Switching!$B$35:$F$44,5,0),0)-IFERROR(VLOOKUP(AX$4,Switching!$B$23:$F$31,5,0),0)</f>
        <v>2</v>
      </c>
    </row>
    <row r="361" spans="1:50" x14ac:dyDescent="0.25">
      <c r="A361" s="19">
        <v>2044</v>
      </c>
      <c r="B361" s="19">
        <v>2</v>
      </c>
      <c r="C361" s="8" t="s">
        <v>836</v>
      </c>
      <c r="D361" s="10">
        <f>Customers!D360+IFERROR(VLOOKUP(D$4,Switching!$B$35:$F$44,5,0),0)-IFERROR(VLOOKUP(D$4,Switching!$B$23:$F$31,5,0),0)</f>
        <v>478598.054986256</v>
      </c>
      <c r="E361" s="36">
        <f t="shared" si="28"/>
        <v>769</v>
      </c>
      <c r="F361" s="10">
        <f>Customers!F360+IFERROR(VLOOKUP(F$4,Switching!$B$35:$F$44,5,0),0)-IFERROR(VLOOKUP(F$4,Switching!$B$23:$F$31,5,0),0)</f>
        <v>454</v>
      </c>
      <c r="G361" s="10">
        <f>Customers!G360+IFERROR(VLOOKUP(G$4,Switching!$B$35:$F$44,5,0),0)-IFERROR(VLOOKUP(G$4,Switching!$B$23:$F$31,5,0),0)</f>
        <v>315</v>
      </c>
      <c r="H361" s="35">
        <f t="shared" si="29"/>
        <v>85480</v>
      </c>
      <c r="I361" s="10">
        <f>Customers!I360+IFERROR(VLOOKUP(I$4,Switching!$B$35:$F$44,5,0),0)-IFERROR(VLOOKUP(I$4,Switching!$B$23:$F$31,5,0),0)</f>
        <v>66148.312958048264</v>
      </c>
      <c r="J361" s="10">
        <f>Customers!J360+IFERROR(VLOOKUP(J$4,Switching!$B$35:$F$44,5,0),0)-IFERROR(VLOOKUP(J$4,Switching!$B$23:$F$31,5,0),0)</f>
        <v>19331.687041951744</v>
      </c>
      <c r="K361" s="10">
        <f>Customers!K360+IFERROR(VLOOKUP(K$4,Switching!$B$35:$F$44,5,0),0)-IFERROR(VLOOKUP(K$4,Switching!$B$23:$F$31,5,0),0)</f>
        <v>195</v>
      </c>
      <c r="L361" s="10">
        <f>Customers!L360+IFERROR(VLOOKUP(L$4,Switching!$B$35:$F$44,5,0),0)-IFERROR(VLOOKUP(L$4,Switching!$B$23:$F$31,5,0),0)</f>
        <v>4560</v>
      </c>
      <c r="M361" s="10">
        <f>Customers!M360+IFERROR(VLOOKUP(M$4,Switching!$B$35:$F$44,5,0),0)-IFERROR(VLOOKUP(M$4,Switching!$B$23:$F$31,5,0),0)</f>
        <v>216</v>
      </c>
      <c r="N361" s="10">
        <f>Customers!N360+IFERROR(VLOOKUP(N$4,Switching!$B$35:$F$44,5,0),0)-IFERROR(VLOOKUP(N$4,Switching!$B$23:$F$31,5,0),0)</f>
        <v>524</v>
      </c>
      <c r="O361" s="10">
        <f>Customers!O360+IFERROR(VLOOKUP(O$4,Switching!$B$35:$F$44,5,0),0)-IFERROR(VLOOKUP(O$4,Switching!$B$23:$F$31,5,0),0)</f>
        <v>52</v>
      </c>
      <c r="P361" s="10">
        <f>Customers!P360+IFERROR(VLOOKUP(P$4,Switching!$B$35:$F$44,5,0),0)-IFERROR(VLOOKUP(P$4,Switching!$B$23:$F$31,5,0),0)</f>
        <v>747</v>
      </c>
      <c r="Q361" s="10">
        <f>Customers!Q360+IFERROR(VLOOKUP(Q$4,Switching!$B$35:$F$44,5,0),0)-IFERROR(VLOOKUP(Q$4,Switching!$B$23:$F$31,5,0),0)</f>
        <v>1</v>
      </c>
      <c r="R361" s="10">
        <f>Customers!R360+IFERROR(VLOOKUP(R$4,Switching!$B$35:$F$44,5,0),0)-IFERROR(VLOOKUP(R$4,Switching!$B$23:$F$31,5,0),0)</f>
        <v>6</v>
      </c>
      <c r="S361" s="10">
        <f>Customers!S360+IFERROR(VLOOKUP(S$4,Switching!$B$35:$F$44,5,0),0)-IFERROR(VLOOKUP(S$4,Switching!$B$23:$F$31,5,0),0)</f>
        <v>5</v>
      </c>
      <c r="T361" s="10">
        <f t="shared" si="25"/>
        <v>12</v>
      </c>
      <c r="U361" s="10">
        <f>Customers!U360+IFERROR(VLOOKUP(U$4,Switching!$B$35:$F$44,5,0),0)-IFERROR(VLOOKUP(U$4,Switching!$B$23:$F$31,5,0),0)</f>
        <v>34</v>
      </c>
      <c r="V361" s="10">
        <f>Customers!V360+IFERROR(VLOOKUP(V$4,Switching!$B$35:$F$44,5,0),0)-IFERROR(VLOOKUP(V$4,Switching!$B$23:$F$31,5,0),0)</f>
        <v>1</v>
      </c>
      <c r="W361" s="10">
        <f>Customers!W360+IFERROR(VLOOKUP(W$4,Switching!$B$35:$F$44,5,0),0)-IFERROR(VLOOKUP(W$4,Switching!$B$23:$F$31,5,0),0)</f>
        <v>22540</v>
      </c>
      <c r="X361" s="35">
        <f t="shared" si="26"/>
        <v>5133</v>
      </c>
      <c r="Y361" s="10">
        <f>Customers!Y360+IFERROR(VLOOKUP(Y$4,Switching!$B$35:$F$44,5,0),0)-IFERROR(VLOOKUP(Y$4,Switching!$B$23:$F$31,5,0),0)</f>
        <v>4260</v>
      </c>
      <c r="Z361" s="10">
        <f>Customers!Z360+IFERROR(VLOOKUP(Z$4,Switching!$B$35:$F$44,5,0),0)-IFERROR(VLOOKUP(Z$4,Switching!$B$23:$F$31,5,0),0)</f>
        <v>873</v>
      </c>
      <c r="AA361" s="10">
        <f>Customers!AA360+IFERROR(VLOOKUP(AA$4,Switching!$B$35:$F$44,5,0),0)-IFERROR(VLOOKUP(AA$4,Switching!$B$23:$F$31,5,0),0)</f>
        <v>19</v>
      </c>
      <c r="AB361" s="10">
        <f>Customers!AB360+IFERROR(VLOOKUP(AB$4,Switching!$B$35:$F$44,5,0),0)-IFERROR(VLOOKUP(AB$4,Switching!$B$23:$F$31,5,0),0)</f>
        <v>187</v>
      </c>
      <c r="AC361" s="10">
        <f>Customers!AC360+IFERROR(VLOOKUP(AC$4,Switching!$B$35:$F$44,5,0),0)-IFERROR(VLOOKUP(AC$4,Switching!$B$23:$F$31,5,0),0)</f>
        <v>4</v>
      </c>
      <c r="AD361" s="10">
        <f>Customers!AD360+IFERROR(VLOOKUP(AD$4,Switching!$B$35:$F$44,5,0),0)-IFERROR(VLOOKUP(AD$4,Switching!$B$23:$F$31,5,0),0)</f>
        <v>18</v>
      </c>
      <c r="AE361" s="10">
        <f>Customers!AE360+IFERROR(VLOOKUP(AE$4,Switching!$B$35:$F$44,5,0),0)-IFERROR(VLOOKUP(AE$4,Switching!$B$23:$F$31,5,0),0)</f>
        <v>130</v>
      </c>
      <c r="AF361" s="10">
        <f>Customers!AF360+IFERROR(VLOOKUP(AF$4,Switching!$B$35:$F$44,5,0),0)-IFERROR(VLOOKUP(AF$4,Switching!$B$23:$F$31,5,0),0)</f>
        <v>13</v>
      </c>
      <c r="AG361" s="10">
        <f>Customers!AG360+IFERROR(VLOOKUP(AG$4,Switching!$B$35:$F$44,5,0),0)-IFERROR(VLOOKUP(AG$4,Switching!$B$23:$F$31,5,0),0)</f>
        <v>12</v>
      </c>
      <c r="AH361" s="10">
        <f>Customers!AH360+IFERROR(VLOOKUP(AH$4,Switching!$B$35:$F$44,5,0),0)-IFERROR(VLOOKUP(AH$4,Switching!$B$23:$F$31,5,0),0)</f>
        <v>417614</v>
      </c>
      <c r="AI361" s="35">
        <f t="shared" si="27"/>
        <v>50335</v>
      </c>
      <c r="AJ361" s="10">
        <f>Customers!AJ360+IFERROR(VLOOKUP(AJ$4,Switching!$B$35:$F$44,5,0),0)-IFERROR(VLOOKUP(AJ$4,Switching!$B$23:$F$31,5,0),0)</f>
        <v>31844.914261249687</v>
      </c>
      <c r="AK361" s="10">
        <f>Customers!AK360+IFERROR(VLOOKUP(AK$4,Switching!$B$35:$F$44,5,0),0)-IFERROR(VLOOKUP(AK$4,Switching!$B$23:$F$31,5,0),0)</f>
        <v>18490.085738750309</v>
      </c>
      <c r="AL361" s="10">
        <f>Customers!AL360+IFERROR(VLOOKUP(AL$4,Switching!$B$35:$F$44,5,0),0)-IFERROR(VLOOKUP(AL$4,Switching!$B$23:$F$31,5,0),0)</f>
        <v>52</v>
      </c>
      <c r="AM361" s="10">
        <f>Customers!AM360+IFERROR(VLOOKUP(AM$4,Switching!$B$35:$F$44,5,0),0)-IFERROR(VLOOKUP(AM$4,Switching!$B$23:$F$31,5,0),0)</f>
        <v>2603</v>
      </c>
      <c r="AN361" s="10">
        <f>Customers!AN360+IFERROR(VLOOKUP(AN$4,Switching!$B$35:$F$44,5,0),0)-IFERROR(VLOOKUP(AN$4,Switching!$B$23:$F$31,5,0),0)</f>
        <v>48</v>
      </c>
      <c r="AO361" s="10">
        <f>Customers!AO360+IFERROR(VLOOKUP(AO$4,Switching!$B$35:$F$44,5,0),0)-IFERROR(VLOOKUP(AO$4,Switching!$B$23:$F$31,5,0),0)</f>
        <v>233</v>
      </c>
      <c r="AP361" s="10">
        <f>Customers!AP360+IFERROR(VLOOKUP(AP$4,Switching!$B$35:$F$44,5,0),0)-IFERROR(VLOOKUP(AP$4,Switching!$B$23:$F$31,5,0),0)</f>
        <v>21</v>
      </c>
      <c r="AQ361" s="10">
        <f>Customers!AQ360+IFERROR(VLOOKUP(AQ$4,Switching!$B$35:$F$44,5,0),0)-IFERROR(VLOOKUP(AQ$4,Switching!$B$23:$F$31,5,0),0)</f>
        <v>208</v>
      </c>
      <c r="AR361" s="10">
        <f>Customers!AR360+IFERROR(VLOOKUP(AR$4,Switching!$B$35:$F$44,5,0),0)-IFERROR(VLOOKUP(AR$4,Switching!$B$23:$F$31,5,0),0)</f>
        <v>74</v>
      </c>
      <c r="AS361" s="10">
        <f>Customers!AS360+IFERROR(VLOOKUP(AS$4,Switching!$B$35:$F$44,5,0),0)-IFERROR(VLOOKUP(AS$4,Switching!$B$23:$F$31,5,0),0)</f>
        <v>100</v>
      </c>
      <c r="AT361" s="10">
        <f>Customers!AT360+IFERROR(VLOOKUP(AT$4,Switching!$B$35:$F$44,5,0),0)-IFERROR(VLOOKUP(AT$4,Switching!$B$23:$F$31,5,0),0)</f>
        <v>156</v>
      </c>
      <c r="AU361" s="10">
        <f>Customers!AU360+IFERROR(VLOOKUP(AU$4,Switching!$B$35:$F$44,5,0),0)-IFERROR(VLOOKUP(AU$4,Switching!$B$23:$F$31,5,0),0)</f>
        <v>12</v>
      </c>
      <c r="AV361" s="10">
        <f>Customers!AV360+IFERROR(VLOOKUP(AV$4,Switching!$B$35:$F$44,5,0),0)-IFERROR(VLOOKUP(AV$4,Switching!$B$23:$F$31,5,0),0)</f>
        <v>905</v>
      </c>
      <c r="AW361" s="10">
        <f>Customers!AW360+IFERROR(VLOOKUP(AW$4,Switching!$B$35:$F$44,5,0),0)-IFERROR(VLOOKUP(AW$4,Switching!$B$23:$F$31,5,0),0)</f>
        <v>1</v>
      </c>
      <c r="AX361" s="10">
        <f>Customers!AX360+IFERROR(VLOOKUP(AX$4,Switching!$B$35:$F$44,5,0),0)-IFERROR(VLOOKUP(AX$4,Switching!$B$23:$F$31,5,0),0)</f>
        <v>2</v>
      </c>
    </row>
    <row r="362" spans="1:50" x14ac:dyDescent="0.25">
      <c r="A362" s="19">
        <v>2044</v>
      </c>
      <c r="B362" s="19">
        <v>3</v>
      </c>
      <c r="C362" s="8" t="s">
        <v>837</v>
      </c>
      <c r="D362" s="10">
        <f>Customers!D361+IFERROR(VLOOKUP(D$4,Switching!$B$35:$F$44,5,0),0)-IFERROR(VLOOKUP(D$4,Switching!$B$23:$F$31,5,0),0)</f>
        <v>478705.30661670899</v>
      </c>
      <c r="E362" s="36">
        <f t="shared" si="28"/>
        <v>763</v>
      </c>
      <c r="F362" s="10">
        <f>Customers!F361+IFERROR(VLOOKUP(F$4,Switching!$B$35:$F$44,5,0),0)-IFERROR(VLOOKUP(F$4,Switching!$B$23:$F$31,5,0),0)</f>
        <v>450</v>
      </c>
      <c r="G362" s="10">
        <f>Customers!G361+IFERROR(VLOOKUP(G$4,Switching!$B$35:$F$44,5,0),0)-IFERROR(VLOOKUP(G$4,Switching!$B$23:$F$31,5,0),0)</f>
        <v>313</v>
      </c>
      <c r="H362" s="35">
        <f t="shared" si="29"/>
        <v>85490</v>
      </c>
      <c r="I362" s="10">
        <f>Customers!I361+IFERROR(VLOOKUP(I$4,Switching!$B$35:$F$44,5,0),0)-IFERROR(VLOOKUP(I$4,Switching!$B$23:$F$31,5,0),0)</f>
        <v>66156.061369336036</v>
      </c>
      <c r="J362" s="10">
        <f>Customers!J361+IFERROR(VLOOKUP(J$4,Switching!$B$35:$F$44,5,0),0)-IFERROR(VLOOKUP(J$4,Switching!$B$23:$F$31,5,0),0)</f>
        <v>19333.938630663972</v>
      </c>
      <c r="K362" s="10">
        <f>Customers!K361+IFERROR(VLOOKUP(K$4,Switching!$B$35:$F$44,5,0),0)-IFERROR(VLOOKUP(K$4,Switching!$B$23:$F$31,5,0),0)</f>
        <v>195</v>
      </c>
      <c r="L362" s="10">
        <f>Customers!L361+IFERROR(VLOOKUP(L$4,Switching!$B$35:$F$44,5,0),0)-IFERROR(VLOOKUP(L$4,Switching!$B$23:$F$31,5,0),0)</f>
        <v>4560</v>
      </c>
      <c r="M362" s="10">
        <f>Customers!M361+IFERROR(VLOOKUP(M$4,Switching!$B$35:$F$44,5,0),0)-IFERROR(VLOOKUP(M$4,Switching!$B$23:$F$31,5,0),0)</f>
        <v>216</v>
      </c>
      <c r="N362" s="10">
        <f>Customers!N361+IFERROR(VLOOKUP(N$4,Switching!$B$35:$F$44,5,0),0)-IFERROR(VLOOKUP(N$4,Switching!$B$23:$F$31,5,0),0)</f>
        <v>524</v>
      </c>
      <c r="O362" s="10">
        <f>Customers!O361+IFERROR(VLOOKUP(O$4,Switching!$B$35:$F$44,5,0),0)-IFERROR(VLOOKUP(O$4,Switching!$B$23:$F$31,5,0),0)</f>
        <v>52</v>
      </c>
      <c r="P362" s="10">
        <f>Customers!P361+IFERROR(VLOOKUP(P$4,Switching!$B$35:$F$44,5,0),0)-IFERROR(VLOOKUP(P$4,Switching!$B$23:$F$31,5,0),0)</f>
        <v>747</v>
      </c>
      <c r="Q362" s="10">
        <f>Customers!Q361+IFERROR(VLOOKUP(Q$4,Switching!$B$35:$F$44,5,0),0)-IFERROR(VLOOKUP(Q$4,Switching!$B$23:$F$31,5,0),0)</f>
        <v>1</v>
      </c>
      <c r="R362" s="10">
        <f>Customers!R361+IFERROR(VLOOKUP(R$4,Switching!$B$35:$F$44,5,0),0)-IFERROR(VLOOKUP(R$4,Switching!$B$23:$F$31,5,0),0)</f>
        <v>6</v>
      </c>
      <c r="S362" s="10">
        <f>Customers!S361+IFERROR(VLOOKUP(S$4,Switching!$B$35:$F$44,5,0),0)-IFERROR(VLOOKUP(S$4,Switching!$B$23:$F$31,5,0),0)</f>
        <v>5</v>
      </c>
      <c r="T362" s="10">
        <f t="shared" si="25"/>
        <v>12</v>
      </c>
      <c r="U362" s="10">
        <f>Customers!U361+IFERROR(VLOOKUP(U$4,Switching!$B$35:$F$44,5,0),0)-IFERROR(VLOOKUP(U$4,Switching!$B$23:$F$31,5,0),0)</f>
        <v>35</v>
      </c>
      <c r="V362" s="10">
        <f>Customers!V361+IFERROR(VLOOKUP(V$4,Switching!$B$35:$F$44,5,0),0)-IFERROR(VLOOKUP(V$4,Switching!$B$23:$F$31,5,0),0)</f>
        <v>1</v>
      </c>
      <c r="W362" s="10">
        <f>Customers!W361+IFERROR(VLOOKUP(W$4,Switching!$B$35:$F$44,5,0),0)-IFERROR(VLOOKUP(W$4,Switching!$B$23:$F$31,5,0),0)</f>
        <v>22545</v>
      </c>
      <c r="X362" s="35">
        <f t="shared" si="26"/>
        <v>5135</v>
      </c>
      <c r="Y362" s="10">
        <f>Customers!Y361+IFERROR(VLOOKUP(Y$4,Switching!$B$35:$F$44,5,0),0)-IFERROR(VLOOKUP(Y$4,Switching!$B$23:$F$31,5,0),0)</f>
        <v>4262</v>
      </c>
      <c r="Z362" s="10">
        <f>Customers!Z361+IFERROR(VLOOKUP(Z$4,Switching!$B$35:$F$44,5,0),0)-IFERROR(VLOOKUP(Z$4,Switching!$B$23:$F$31,5,0),0)</f>
        <v>873</v>
      </c>
      <c r="AA362" s="10">
        <f>Customers!AA361+IFERROR(VLOOKUP(AA$4,Switching!$B$35:$F$44,5,0),0)-IFERROR(VLOOKUP(AA$4,Switching!$B$23:$F$31,5,0),0)</f>
        <v>19</v>
      </c>
      <c r="AB362" s="10">
        <f>Customers!AB361+IFERROR(VLOOKUP(AB$4,Switching!$B$35:$F$44,5,0),0)-IFERROR(VLOOKUP(AB$4,Switching!$B$23:$F$31,5,0),0)</f>
        <v>187</v>
      </c>
      <c r="AC362" s="10">
        <f>Customers!AC361+IFERROR(VLOOKUP(AC$4,Switching!$B$35:$F$44,5,0),0)-IFERROR(VLOOKUP(AC$4,Switching!$B$23:$F$31,5,0),0)</f>
        <v>4</v>
      </c>
      <c r="AD362" s="10">
        <f>Customers!AD361+IFERROR(VLOOKUP(AD$4,Switching!$B$35:$F$44,5,0),0)-IFERROR(VLOOKUP(AD$4,Switching!$B$23:$F$31,5,0),0)</f>
        <v>18</v>
      </c>
      <c r="AE362" s="10">
        <f>Customers!AE361+IFERROR(VLOOKUP(AE$4,Switching!$B$35:$F$44,5,0),0)-IFERROR(VLOOKUP(AE$4,Switching!$B$23:$F$31,5,0),0)</f>
        <v>130</v>
      </c>
      <c r="AF362" s="10">
        <f>Customers!AF361+IFERROR(VLOOKUP(AF$4,Switching!$B$35:$F$44,5,0),0)-IFERROR(VLOOKUP(AF$4,Switching!$B$23:$F$31,5,0),0)</f>
        <v>13</v>
      </c>
      <c r="AG362" s="10">
        <f>Customers!AG361+IFERROR(VLOOKUP(AG$4,Switching!$B$35:$F$44,5,0),0)-IFERROR(VLOOKUP(AG$4,Switching!$B$23:$F$31,5,0),0)</f>
        <v>12</v>
      </c>
      <c r="AH362" s="10">
        <f>Customers!AH361+IFERROR(VLOOKUP(AH$4,Switching!$B$35:$F$44,5,0),0)-IFERROR(VLOOKUP(AH$4,Switching!$B$23:$F$31,5,0),0)</f>
        <v>417745</v>
      </c>
      <c r="AI362" s="35">
        <f t="shared" si="27"/>
        <v>50352</v>
      </c>
      <c r="AJ362" s="10">
        <f>Customers!AJ361+IFERROR(VLOOKUP(AJ$4,Switching!$B$35:$F$44,5,0),0)-IFERROR(VLOOKUP(AJ$4,Switching!$B$23:$F$31,5,0),0)</f>
        <v>31855.669933977781</v>
      </c>
      <c r="AK362" s="10">
        <f>Customers!AK361+IFERROR(VLOOKUP(AK$4,Switching!$B$35:$F$44,5,0),0)-IFERROR(VLOOKUP(AK$4,Switching!$B$23:$F$31,5,0),0)</f>
        <v>18496.330066022216</v>
      </c>
      <c r="AL362" s="10">
        <f>Customers!AL361+IFERROR(VLOOKUP(AL$4,Switching!$B$35:$F$44,5,0),0)-IFERROR(VLOOKUP(AL$4,Switching!$B$23:$F$31,5,0),0)</f>
        <v>52</v>
      </c>
      <c r="AM362" s="10">
        <f>Customers!AM361+IFERROR(VLOOKUP(AM$4,Switching!$B$35:$F$44,5,0),0)-IFERROR(VLOOKUP(AM$4,Switching!$B$23:$F$31,5,0),0)</f>
        <v>2603</v>
      </c>
      <c r="AN362" s="10">
        <f>Customers!AN361+IFERROR(VLOOKUP(AN$4,Switching!$B$35:$F$44,5,0),0)-IFERROR(VLOOKUP(AN$4,Switching!$B$23:$F$31,5,0),0)</f>
        <v>48</v>
      </c>
      <c r="AO362" s="10">
        <f>Customers!AO361+IFERROR(VLOOKUP(AO$4,Switching!$B$35:$F$44,5,0),0)-IFERROR(VLOOKUP(AO$4,Switching!$B$23:$F$31,5,0),0)</f>
        <v>233</v>
      </c>
      <c r="AP362" s="10">
        <f>Customers!AP361+IFERROR(VLOOKUP(AP$4,Switching!$B$35:$F$44,5,0),0)-IFERROR(VLOOKUP(AP$4,Switching!$B$23:$F$31,5,0),0)</f>
        <v>21</v>
      </c>
      <c r="AQ362" s="10">
        <f>Customers!AQ361+IFERROR(VLOOKUP(AQ$4,Switching!$B$35:$F$44,5,0),0)-IFERROR(VLOOKUP(AQ$4,Switching!$B$23:$F$31,5,0),0)</f>
        <v>208</v>
      </c>
      <c r="AR362" s="10">
        <f>Customers!AR361+IFERROR(VLOOKUP(AR$4,Switching!$B$35:$F$44,5,0),0)-IFERROR(VLOOKUP(AR$4,Switching!$B$23:$F$31,5,0),0)</f>
        <v>74</v>
      </c>
      <c r="AS362" s="10">
        <f>Customers!AS361+IFERROR(VLOOKUP(AS$4,Switching!$B$35:$F$44,5,0),0)-IFERROR(VLOOKUP(AS$4,Switching!$B$23:$F$31,5,0),0)</f>
        <v>100</v>
      </c>
      <c r="AT362" s="10">
        <f>Customers!AT361+IFERROR(VLOOKUP(AT$4,Switching!$B$35:$F$44,5,0),0)-IFERROR(VLOOKUP(AT$4,Switching!$B$23:$F$31,5,0),0)</f>
        <v>156</v>
      </c>
      <c r="AU362" s="10">
        <f>Customers!AU361+IFERROR(VLOOKUP(AU$4,Switching!$B$35:$F$44,5,0),0)-IFERROR(VLOOKUP(AU$4,Switching!$B$23:$F$31,5,0),0)</f>
        <v>12</v>
      </c>
      <c r="AV362" s="10">
        <f>Customers!AV361+IFERROR(VLOOKUP(AV$4,Switching!$B$35:$F$44,5,0),0)-IFERROR(VLOOKUP(AV$4,Switching!$B$23:$F$31,5,0),0)</f>
        <v>905</v>
      </c>
      <c r="AW362" s="10">
        <f>Customers!AW361+IFERROR(VLOOKUP(AW$4,Switching!$B$35:$F$44,5,0),0)-IFERROR(VLOOKUP(AW$4,Switching!$B$23:$F$31,5,0),0)</f>
        <v>1</v>
      </c>
      <c r="AX362" s="10">
        <f>Customers!AX361+IFERROR(VLOOKUP(AX$4,Switching!$B$35:$F$44,5,0),0)-IFERROR(VLOOKUP(AX$4,Switching!$B$23:$F$31,5,0),0)</f>
        <v>2</v>
      </c>
    </row>
    <row r="363" spans="1:50" x14ac:dyDescent="0.25">
      <c r="A363" s="19">
        <v>2044</v>
      </c>
      <c r="B363" s="19">
        <v>4</v>
      </c>
      <c r="C363" s="8" t="s">
        <v>838</v>
      </c>
      <c r="D363" s="10">
        <f>Customers!D362+IFERROR(VLOOKUP(D$4,Switching!$B$35:$F$44,5,0),0)-IFERROR(VLOOKUP(D$4,Switching!$B$23:$F$31,5,0),0)</f>
        <v>478812.55824716302</v>
      </c>
      <c r="E363" s="36">
        <f t="shared" si="28"/>
        <v>739</v>
      </c>
      <c r="F363" s="10">
        <f>Customers!F362+IFERROR(VLOOKUP(F$4,Switching!$B$35:$F$44,5,0),0)-IFERROR(VLOOKUP(F$4,Switching!$B$23:$F$31,5,0),0)</f>
        <v>436</v>
      </c>
      <c r="G363" s="10">
        <f>Customers!G362+IFERROR(VLOOKUP(G$4,Switching!$B$35:$F$44,5,0),0)-IFERROR(VLOOKUP(G$4,Switching!$B$23:$F$31,5,0),0)</f>
        <v>303</v>
      </c>
      <c r="H363" s="35">
        <f t="shared" si="29"/>
        <v>85500</v>
      </c>
      <c r="I363" s="10">
        <f>Customers!I362+IFERROR(VLOOKUP(I$4,Switching!$B$35:$F$44,5,0),0)-IFERROR(VLOOKUP(I$4,Switching!$B$23:$F$31,5,0),0)</f>
        <v>66163.809780623793</v>
      </c>
      <c r="J363" s="10">
        <f>Customers!J362+IFERROR(VLOOKUP(J$4,Switching!$B$35:$F$44,5,0),0)-IFERROR(VLOOKUP(J$4,Switching!$B$23:$F$31,5,0),0)</f>
        <v>19336.190219376203</v>
      </c>
      <c r="K363" s="10">
        <f>Customers!K362+IFERROR(VLOOKUP(K$4,Switching!$B$35:$F$44,5,0),0)-IFERROR(VLOOKUP(K$4,Switching!$B$23:$F$31,5,0),0)</f>
        <v>195</v>
      </c>
      <c r="L363" s="10">
        <f>Customers!L362+IFERROR(VLOOKUP(L$4,Switching!$B$35:$F$44,5,0),0)-IFERROR(VLOOKUP(L$4,Switching!$B$23:$F$31,5,0),0)</f>
        <v>4560</v>
      </c>
      <c r="M363" s="10">
        <f>Customers!M362+IFERROR(VLOOKUP(M$4,Switching!$B$35:$F$44,5,0),0)-IFERROR(VLOOKUP(M$4,Switching!$B$23:$F$31,5,0),0)</f>
        <v>216</v>
      </c>
      <c r="N363" s="10">
        <f>Customers!N362+IFERROR(VLOOKUP(N$4,Switching!$B$35:$F$44,5,0),0)-IFERROR(VLOOKUP(N$4,Switching!$B$23:$F$31,5,0),0)</f>
        <v>524</v>
      </c>
      <c r="O363" s="10">
        <f>Customers!O362+IFERROR(VLOOKUP(O$4,Switching!$B$35:$F$44,5,0),0)-IFERROR(VLOOKUP(O$4,Switching!$B$23:$F$31,5,0),0)</f>
        <v>52</v>
      </c>
      <c r="P363" s="10">
        <f>Customers!P362+IFERROR(VLOOKUP(P$4,Switching!$B$35:$F$44,5,0),0)-IFERROR(VLOOKUP(P$4,Switching!$B$23:$F$31,5,0),0)</f>
        <v>747</v>
      </c>
      <c r="Q363" s="10">
        <f>Customers!Q362+IFERROR(VLOOKUP(Q$4,Switching!$B$35:$F$44,5,0),0)-IFERROR(VLOOKUP(Q$4,Switching!$B$23:$F$31,5,0),0)</f>
        <v>1</v>
      </c>
      <c r="R363" s="10">
        <f>Customers!R362+IFERROR(VLOOKUP(R$4,Switching!$B$35:$F$44,5,0),0)-IFERROR(VLOOKUP(R$4,Switching!$B$23:$F$31,5,0),0)</f>
        <v>6</v>
      </c>
      <c r="S363" s="10">
        <f>Customers!S362+IFERROR(VLOOKUP(S$4,Switching!$B$35:$F$44,5,0),0)-IFERROR(VLOOKUP(S$4,Switching!$B$23:$F$31,5,0),0)</f>
        <v>5</v>
      </c>
      <c r="T363" s="10">
        <f t="shared" si="25"/>
        <v>12</v>
      </c>
      <c r="U363" s="10">
        <f>Customers!U362+IFERROR(VLOOKUP(U$4,Switching!$B$35:$F$44,5,0),0)-IFERROR(VLOOKUP(U$4,Switching!$B$23:$F$31,5,0),0)</f>
        <v>36</v>
      </c>
      <c r="V363" s="10">
        <f>Customers!V362+IFERROR(VLOOKUP(V$4,Switching!$B$35:$F$44,5,0),0)-IFERROR(VLOOKUP(V$4,Switching!$B$23:$F$31,5,0),0)</f>
        <v>1</v>
      </c>
      <c r="W363" s="10">
        <f>Customers!W362+IFERROR(VLOOKUP(W$4,Switching!$B$35:$F$44,5,0),0)-IFERROR(VLOOKUP(W$4,Switching!$B$23:$F$31,5,0),0)</f>
        <v>22550</v>
      </c>
      <c r="X363" s="35">
        <f t="shared" si="26"/>
        <v>5137</v>
      </c>
      <c r="Y363" s="10">
        <f>Customers!Y362+IFERROR(VLOOKUP(Y$4,Switching!$B$35:$F$44,5,0),0)-IFERROR(VLOOKUP(Y$4,Switching!$B$23:$F$31,5,0),0)</f>
        <v>4264</v>
      </c>
      <c r="Z363" s="10">
        <f>Customers!Z362+IFERROR(VLOOKUP(Z$4,Switching!$B$35:$F$44,5,0),0)-IFERROR(VLOOKUP(Z$4,Switching!$B$23:$F$31,5,0),0)</f>
        <v>873</v>
      </c>
      <c r="AA363" s="10">
        <f>Customers!AA362+IFERROR(VLOOKUP(AA$4,Switching!$B$35:$F$44,5,0),0)-IFERROR(VLOOKUP(AA$4,Switching!$B$23:$F$31,5,0),0)</f>
        <v>19</v>
      </c>
      <c r="AB363" s="10">
        <f>Customers!AB362+IFERROR(VLOOKUP(AB$4,Switching!$B$35:$F$44,5,0),0)-IFERROR(VLOOKUP(AB$4,Switching!$B$23:$F$31,5,0),0)</f>
        <v>187</v>
      </c>
      <c r="AC363" s="10">
        <f>Customers!AC362+IFERROR(VLOOKUP(AC$4,Switching!$B$35:$F$44,5,0),0)-IFERROR(VLOOKUP(AC$4,Switching!$B$23:$F$31,5,0),0)</f>
        <v>4</v>
      </c>
      <c r="AD363" s="10">
        <f>Customers!AD362+IFERROR(VLOOKUP(AD$4,Switching!$B$35:$F$44,5,0),0)-IFERROR(VLOOKUP(AD$4,Switching!$B$23:$F$31,5,0),0)</f>
        <v>18</v>
      </c>
      <c r="AE363" s="10">
        <f>Customers!AE362+IFERROR(VLOOKUP(AE$4,Switching!$B$35:$F$44,5,0),0)-IFERROR(VLOOKUP(AE$4,Switching!$B$23:$F$31,5,0),0)</f>
        <v>130</v>
      </c>
      <c r="AF363" s="10">
        <f>Customers!AF362+IFERROR(VLOOKUP(AF$4,Switching!$B$35:$F$44,5,0),0)-IFERROR(VLOOKUP(AF$4,Switching!$B$23:$F$31,5,0),0)</f>
        <v>13</v>
      </c>
      <c r="AG363" s="10">
        <f>Customers!AG362+IFERROR(VLOOKUP(AG$4,Switching!$B$35:$F$44,5,0),0)-IFERROR(VLOOKUP(AG$4,Switching!$B$23:$F$31,5,0),0)</f>
        <v>12</v>
      </c>
      <c r="AH363" s="10">
        <f>Customers!AH362+IFERROR(VLOOKUP(AH$4,Switching!$B$35:$F$44,5,0),0)-IFERROR(VLOOKUP(AH$4,Switching!$B$23:$F$31,5,0),0)</f>
        <v>417877</v>
      </c>
      <c r="AI363" s="35">
        <f t="shared" si="27"/>
        <v>50369</v>
      </c>
      <c r="AJ363" s="10">
        <f>Customers!AJ362+IFERROR(VLOOKUP(AJ$4,Switching!$B$35:$F$44,5,0),0)-IFERROR(VLOOKUP(AJ$4,Switching!$B$23:$F$31,5,0),0)</f>
        <v>31866.425606705874</v>
      </c>
      <c r="AK363" s="10">
        <f>Customers!AK362+IFERROR(VLOOKUP(AK$4,Switching!$B$35:$F$44,5,0),0)-IFERROR(VLOOKUP(AK$4,Switching!$B$23:$F$31,5,0),0)</f>
        <v>18502.574393294126</v>
      </c>
      <c r="AL363" s="10">
        <f>Customers!AL362+IFERROR(VLOOKUP(AL$4,Switching!$B$35:$F$44,5,0),0)-IFERROR(VLOOKUP(AL$4,Switching!$B$23:$F$31,5,0),0)</f>
        <v>52</v>
      </c>
      <c r="AM363" s="10">
        <f>Customers!AM362+IFERROR(VLOOKUP(AM$4,Switching!$B$35:$F$44,5,0),0)-IFERROR(VLOOKUP(AM$4,Switching!$B$23:$F$31,5,0),0)</f>
        <v>2603</v>
      </c>
      <c r="AN363" s="10">
        <f>Customers!AN362+IFERROR(VLOOKUP(AN$4,Switching!$B$35:$F$44,5,0),0)-IFERROR(VLOOKUP(AN$4,Switching!$B$23:$F$31,5,0),0)</f>
        <v>48</v>
      </c>
      <c r="AO363" s="10">
        <f>Customers!AO362+IFERROR(VLOOKUP(AO$4,Switching!$B$35:$F$44,5,0),0)-IFERROR(VLOOKUP(AO$4,Switching!$B$23:$F$31,5,0),0)</f>
        <v>233</v>
      </c>
      <c r="AP363" s="10">
        <f>Customers!AP362+IFERROR(VLOOKUP(AP$4,Switching!$B$35:$F$44,5,0),0)-IFERROR(VLOOKUP(AP$4,Switching!$B$23:$F$31,5,0),0)</f>
        <v>21</v>
      </c>
      <c r="AQ363" s="10">
        <f>Customers!AQ362+IFERROR(VLOOKUP(AQ$4,Switching!$B$35:$F$44,5,0),0)-IFERROR(VLOOKUP(AQ$4,Switching!$B$23:$F$31,5,0),0)</f>
        <v>208</v>
      </c>
      <c r="AR363" s="10">
        <f>Customers!AR362+IFERROR(VLOOKUP(AR$4,Switching!$B$35:$F$44,5,0),0)-IFERROR(VLOOKUP(AR$4,Switching!$B$23:$F$31,5,0),0)</f>
        <v>74</v>
      </c>
      <c r="AS363" s="10">
        <f>Customers!AS362+IFERROR(VLOOKUP(AS$4,Switching!$B$35:$F$44,5,0),0)-IFERROR(VLOOKUP(AS$4,Switching!$B$23:$F$31,5,0),0)</f>
        <v>100</v>
      </c>
      <c r="AT363" s="10">
        <f>Customers!AT362+IFERROR(VLOOKUP(AT$4,Switching!$B$35:$F$44,5,0),0)-IFERROR(VLOOKUP(AT$4,Switching!$B$23:$F$31,5,0),0)</f>
        <v>156</v>
      </c>
      <c r="AU363" s="10">
        <f>Customers!AU362+IFERROR(VLOOKUP(AU$4,Switching!$B$35:$F$44,5,0),0)-IFERROR(VLOOKUP(AU$4,Switching!$B$23:$F$31,5,0),0)</f>
        <v>12</v>
      </c>
      <c r="AV363" s="10">
        <f>Customers!AV362+IFERROR(VLOOKUP(AV$4,Switching!$B$35:$F$44,5,0),0)-IFERROR(VLOOKUP(AV$4,Switching!$B$23:$F$31,5,0),0)</f>
        <v>905</v>
      </c>
      <c r="AW363" s="10">
        <f>Customers!AW362+IFERROR(VLOOKUP(AW$4,Switching!$B$35:$F$44,5,0),0)-IFERROR(VLOOKUP(AW$4,Switching!$B$23:$F$31,5,0),0)</f>
        <v>1</v>
      </c>
      <c r="AX363" s="10">
        <f>Customers!AX362+IFERROR(VLOOKUP(AX$4,Switching!$B$35:$F$44,5,0),0)-IFERROR(VLOOKUP(AX$4,Switching!$B$23:$F$31,5,0),0)</f>
        <v>2</v>
      </c>
    </row>
    <row r="364" spans="1:50" x14ac:dyDescent="0.25">
      <c r="A364" s="19">
        <v>2044</v>
      </c>
      <c r="B364" s="19">
        <v>5</v>
      </c>
      <c r="C364" s="8" t="s">
        <v>839</v>
      </c>
      <c r="D364" s="10">
        <f>Customers!D363+IFERROR(VLOOKUP(D$4,Switching!$B$35:$F$44,5,0),0)-IFERROR(VLOOKUP(D$4,Switching!$B$23:$F$31,5,0),0)</f>
        <v>478919.81001429801</v>
      </c>
      <c r="E364" s="36">
        <f t="shared" si="28"/>
        <v>788</v>
      </c>
      <c r="F364" s="10">
        <f>Customers!F363+IFERROR(VLOOKUP(F$4,Switching!$B$35:$F$44,5,0),0)-IFERROR(VLOOKUP(F$4,Switching!$B$23:$F$31,5,0),0)</f>
        <v>465</v>
      </c>
      <c r="G364" s="10">
        <f>Customers!G363+IFERROR(VLOOKUP(G$4,Switching!$B$35:$F$44,5,0),0)-IFERROR(VLOOKUP(G$4,Switching!$B$23:$F$31,5,0),0)</f>
        <v>323</v>
      </c>
      <c r="H364" s="35">
        <f t="shared" si="29"/>
        <v>85510</v>
      </c>
      <c r="I364" s="10">
        <f>Customers!I363+IFERROR(VLOOKUP(I$4,Switching!$B$35:$F$44,5,0),0)-IFERROR(VLOOKUP(I$4,Switching!$B$23:$F$31,5,0),0)</f>
        <v>66171.558191911565</v>
      </c>
      <c r="J364" s="10">
        <f>Customers!J363+IFERROR(VLOOKUP(J$4,Switching!$B$35:$F$44,5,0),0)-IFERROR(VLOOKUP(J$4,Switching!$B$23:$F$31,5,0),0)</f>
        <v>19338.441808088432</v>
      </c>
      <c r="K364" s="10">
        <f>Customers!K363+IFERROR(VLOOKUP(K$4,Switching!$B$35:$F$44,5,0),0)-IFERROR(VLOOKUP(K$4,Switching!$B$23:$F$31,5,0),0)</f>
        <v>195</v>
      </c>
      <c r="L364" s="10">
        <f>Customers!L363+IFERROR(VLOOKUP(L$4,Switching!$B$35:$F$44,5,0),0)-IFERROR(VLOOKUP(L$4,Switching!$B$23:$F$31,5,0),0)</f>
        <v>4560</v>
      </c>
      <c r="M364" s="10">
        <f>Customers!M363+IFERROR(VLOOKUP(M$4,Switching!$B$35:$F$44,5,0),0)-IFERROR(VLOOKUP(M$4,Switching!$B$23:$F$31,5,0),0)</f>
        <v>216</v>
      </c>
      <c r="N364" s="10">
        <f>Customers!N363+IFERROR(VLOOKUP(N$4,Switching!$B$35:$F$44,5,0),0)-IFERROR(VLOOKUP(N$4,Switching!$B$23:$F$31,5,0),0)</f>
        <v>524</v>
      </c>
      <c r="O364" s="10">
        <f>Customers!O363+IFERROR(VLOOKUP(O$4,Switching!$B$35:$F$44,5,0),0)-IFERROR(VLOOKUP(O$4,Switching!$B$23:$F$31,5,0),0)</f>
        <v>52</v>
      </c>
      <c r="P364" s="10">
        <f>Customers!P363+IFERROR(VLOOKUP(P$4,Switching!$B$35:$F$44,5,0),0)-IFERROR(VLOOKUP(P$4,Switching!$B$23:$F$31,5,0),0)</f>
        <v>747</v>
      </c>
      <c r="Q364" s="10">
        <f>Customers!Q363+IFERROR(VLOOKUP(Q$4,Switching!$B$35:$F$44,5,0),0)-IFERROR(VLOOKUP(Q$4,Switching!$B$23:$F$31,5,0),0)</f>
        <v>1</v>
      </c>
      <c r="R364" s="10">
        <f>Customers!R363+IFERROR(VLOOKUP(R$4,Switching!$B$35:$F$44,5,0),0)-IFERROR(VLOOKUP(R$4,Switching!$B$23:$F$31,5,0),0)</f>
        <v>6</v>
      </c>
      <c r="S364" s="10">
        <f>Customers!S363+IFERROR(VLOOKUP(S$4,Switching!$B$35:$F$44,5,0),0)-IFERROR(VLOOKUP(S$4,Switching!$B$23:$F$31,5,0),0)</f>
        <v>5</v>
      </c>
      <c r="T364" s="10">
        <f t="shared" si="25"/>
        <v>12</v>
      </c>
      <c r="U364" s="10">
        <f>Customers!U363+IFERROR(VLOOKUP(U$4,Switching!$B$35:$F$44,5,0),0)-IFERROR(VLOOKUP(U$4,Switching!$B$23:$F$31,5,0),0)</f>
        <v>37</v>
      </c>
      <c r="V364" s="10">
        <f>Customers!V363+IFERROR(VLOOKUP(V$4,Switching!$B$35:$F$44,5,0),0)-IFERROR(VLOOKUP(V$4,Switching!$B$23:$F$31,5,0),0)</f>
        <v>1</v>
      </c>
      <c r="W364" s="10">
        <f>Customers!W363+IFERROR(VLOOKUP(W$4,Switching!$B$35:$F$44,5,0),0)-IFERROR(VLOOKUP(W$4,Switching!$B$23:$F$31,5,0),0)</f>
        <v>22555</v>
      </c>
      <c r="X364" s="35">
        <f t="shared" si="26"/>
        <v>5139</v>
      </c>
      <c r="Y364" s="10">
        <f>Customers!Y363+IFERROR(VLOOKUP(Y$4,Switching!$B$35:$F$44,5,0),0)-IFERROR(VLOOKUP(Y$4,Switching!$B$23:$F$31,5,0),0)</f>
        <v>4265</v>
      </c>
      <c r="Z364" s="10">
        <f>Customers!Z363+IFERROR(VLOOKUP(Z$4,Switching!$B$35:$F$44,5,0),0)-IFERROR(VLOOKUP(Z$4,Switching!$B$23:$F$31,5,0),0)</f>
        <v>874</v>
      </c>
      <c r="AA364" s="10">
        <f>Customers!AA363+IFERROR(VLOOKUP(AA$4,Switching!$B$35:$F$44,5,0),0)-IFERROR(VLOOKUP(AA$4,Switching!$B$23:$F$31,5,0),0)</f>
        <v>19</v>
      </c>
      <c r="AB364" s="10">
        <f>Customers!AB363+IFERROR(VLOOKUP(AB$4,Switching!$B$35:$F$44,5,0),0)-IFERROR(VLOOKUP(AB$4,Switching!$B$23:$F$31,5,0),0)</f>
        <v>187</v>
      </c>
      <c r="AC364" s="10">
        <f>Customers!AC363+IFERROR(VLOOKUP(AC$4,Switching!$B$35:$F$44,5,0),0)-IFERROR(VLOOKUP(AC$4,Switching!$B$23:$F$31,5,0),0)</f>
        <v>4</v>
      </c>
      <c r="AD364" s="10">
        <f>Customers!AD363+IFERROR(VLOOKUP(AD$4,Switching!$B$35:$F$44,5,0),0)-IFERROR(VLOOKUP(AD$4,Switching!$B$23:$F$31,5,0),0)</f>
        <v>18</v>
      </c>
      <c r="AE364" s="10">
        <f>Customers!AE363+IFERROR(VLOOKUP(AE$4,Switching!$B$35:$F$44,5,0),0)-IFERROR(VLOOKUP(AE$4,Switching!$B$23:$F$31,5,0),0)</f>
        <v>130</v>
      </c>
      <c r="AF364" s="10">
        <f>Customers!AF363+IFERROR(VLOOKUP(AF$4,Switching!$B$35:$F$44,5,0),0)-IFERROR(VLOOKUP(AF$4,Switching!$B$23:$F$31,5,0),0)</f>
        <v>13</v>
      </c>
      <c r="AG364" s="10">
        <f>Customers!AG363+IFERROR(VLOOKUP(AG$4,Switching!$B$35:$F$44,5,0),0)-IFERROR(VLOOKUP(AG$4,Switching!$B$23:$F$31,5,0),0)</f>
        <v>12</v>
      </c>
      <c r="AH364" s="10">
        <f>Customers!AH363+IFERROR(VLOOKUP(AH$4,Switching!$B$35:$F$44,5,0),0)-IFERROR(VLOOKUP(AH$4,Switching!$B$23:$F$31,5,0),0)</f>
        <v>418008</v>
      </c>
      <c r="AI364" s="35">
        <f t="shared" si="27"/>
        <v>50386</v>
      </c>
      <c r="AJ364" s="10">
        <f>Customers!AJ363+IFERROR(VLOOKUP(AJ$4,Switching!$B$35:$F$44,5,0),0)-IFERROR(VLOOKUP(AJ$4,Switching!$B$23:$F$31,5,0),0)</f>
        <v>31877.181279433964</v>
      </c>
      <c r="AK364" s="10">
        <f>Customers!AK363+IFERROR(VLOOKUP(AK$4,Switching!$B$35:$F$44,5,0),0)-IFERROR(VLOOKUP(AK$4,Switching!$B$23:$F$31,5,0),0)</f>
        <v>18508.818720566032</v>
      </c>
      <c r="AL364" s="10">
        <f>Customers!AL363+IFERROR(VLOOKUP(AL$4,Switching!$B$35:$F$44,5,0),0)-IFERROR(VLOOKUP(AL$4,Switching!$B$23:$F$31,5,0),0)</f>
        <v>52</v>
      </c>
      <c r="AM364" s="10">
        <f>Customers!AM363+IFERROR(VLOOKUP(AM$4,Switching!$B$35:$F$44,5,0),0)-IFERROR(VLOOKUP(AM$4,Switching!$B$23:$F$31,5,0),0)</f>
        <v>2603</v>
      </c>
      <c r="AN364" s="10">
        <f>Customers!AN363+IFERROR(VLOOKUP(AN$4,Switching!$B$35:$F$44,5,0),0)-IFERROR(VLOOKUP(AN$4,Switching!$B$23:$F$31,5,0),0)</f>
        <v>48</v>
      </c>
      <c r="AO364" s="10">
        <f>Customers!AO363+IFERROR(VLOOKUP(AO$4,Switching!$B$35:$F$44,5,0),0)-IFERROR(VLOOKUP(AO$4,Switching!$B$23:$F$31,5,0),0)</f>
        <v>233</v>
      </c>
      <c r="AP364" s="10">
        <f>Customers!AP363+IFERROR(VLOOKUP(AP$4,Switching!$B$35:$F$44,5,0),0)-IFERROR(VLOOKUP(AP$4,Switching!$B$23:$F$31,5,0),0)</f>
        <v>21</v>
      </c>
      <c r="AQ364" s="10">
        <f>Customers!AQ363+IFERROR(VLOOKUP(AQ$4,Switching!$B$35:$F$44,5,0),0)-IFERROR(VLOOKUP(AQ$4,Switching!$B$23:$F$31,5,0),0)</f>
        <v>208</v>
      </c>
      <c r="AR364" s="10">
        <f>Customers!AR363+IFERROR(VLOOKUP(AR$4,Switching!$B$35:$F$44,5,0),0)-IFERROR(VLOOKUP(AR$4,Switching!$B$23:$F$31,5,0),0)</f>
        <v>74</v>
      </c>
      <c r="AS364" s="10">
        <f>Customers!AS363+IFERROR(VLOOKUP(AS$4,Switching!$B$35:$F$44,5,0),0)-IFERROR(VLOOKUP(AS$4,Switching!$B$23:$F$31,5,0),0)</f>
        <v>100</v>
      </c>
      <c r="AT364" s="10">
        <f>Customers!AT363+IFERROR(VLOOKUP(AT$4,Switching!$B$35:$F$44,5,0),0)-IFERROR(VLOOKUP(AT$4,Switching!$B$23:$F$31,5,0),0)</f>
        <v>156</v>
      </c>
      <c r="AU364" s="10">
        <f>Customers!AU363+IFERROR(VLOOKUP(AU$4,Switching!$B$35:$F$44,5,0),0)-IFERROR(VLOOKUP(AU$4,Switching!$B$23:$F$31,5,0),0)</f>
        <v>12</v>
      </c>
      <c r="AV364" s="10">
        <f>Customers!AV363+IFERROR(VLOOKUP(AV$4,Switching!$B$35:$F$44,5,0),0)-IFERROR(VLOOKUP(AV$4,Switching!$B$23:$F$31,5,0),0)</f>
        <v>905</v>
      </c>
      <c r="AW364" s="10">
        <f>Customers!AW363+IFERROR(VLOOKUP(AW$4,Switching!$B$35:$F$44,5,0),0)-IFERROR(VLOOKUP(AW$4,Switching!$B$23:$F$31,5,0),0)</f>
        <v>1</v>
      </c>
      <c r="AX364" s="10">
        <f>Customers!AX363+IFERROR(VLOOKUP(AX$4,Switching!$B$35:$F$44,5,0),0)-IFERROR(VLOOKUP(AX$4,Switching!$B$23:$F$31,5,0),0)</f>
        <v>2</v>
      </c>
    </row>
    <row r="365" spans="1:50" x14ac:dyDescent="0.25">
      <c r="A365" s="19">
        <v>2044</v>
      </c>
      <c r="B365" s="19">
        <v>6</v>
      </c>
      <c r="C365" s="8" t="s">
        <v>840</v>
      </c>
      <c r="D365" s="10">
        <f>Customers!D364+IFERROR(VLOOKUP(D$4,Switching!$B$35:$F$44,5,0),0)-IFERROR(VLOOKUP(D$4,Switching!$B$23:$F$31,5,0),0)</f>
        <v>479027.06164475199</v>
      </c>
      <c r="E365" s="36">
        <f t="shared" si="28"/>
        <v>786</v>
      </c>
      <c r="F365" s="10">
        <f>Customers!F364+IFERROR(VLOOKUP(F$4,Switching!$B$35:$F$44,5,0),0)-IFERROR(VLOOKUP(F$4,Switching!$B$23:$F$31,5,0),0)</f>
        <v>464</v>
      </c>
      <c r="G365" s="10">
        <f>Customers!G364+IFERROR(VLOOKUP(G$4,Switching!$B$35:$F$44,5,0),0)-IFERROR(VLOOKUP(G$4,Switching!$B$23:$F$31,5,0),0)</f>
        <v>322</v>
      </c>
      <c r="H365" s="35">
        <f t="shared" si="29"/>
        <v>85520</v>
      </c>
      <c r="I365" s="10">
        <f>Customers!I364+IFERROR(VLOOKUP(I$4,Switching!$B$35:$F$44,5,0),0)-IFERROR(VLOOKUP(I$4,Switching!$B$23:$F$31,5,0),0)</f>
        <v>66179.306603199337</v>
      </c>
      <c r="J365" s="10">
        <f>Customers!J364+IFERROR(VLOOKUP(J$4,Switching!$B$35:$F$44,5,0),0)-IFERROR(VLOOKUP(J$4,Switching!$B$23:$F$31,5,0),0)</f>
        <v>19340.693396800663</v>
      </c>
      <c r="K365" s="10">
        <f>Customers!K364+IFERROR(VLOOKUP(K$4,Switching!$B$35:$F$44,5,0),0)-IFERROR(VLOOKUP(K$4,Switching!$B$23:$F$31,5,0),0)</f>
        <v>195</v>
      </c>
      <c r="L365" s="10">
        <f>Customers!L364+IFERROR(VLOOKUP(L$4,Switching!$B$35:$F$44,5,0),0)-IFERROR(VLOOKUP(L$4,Switching!$B$23:$F$31,5,0),0)</f>
        <v>4560</v>
      </c>
      <c r="M365" s="10">
        <f>Customers!M364+IFERROR(VLOOKUP(M$4,Switching!$B$35:$F$44,5,0),0)-IFERROR(VLOOKUP(M$4,Switching!$B$23:$F$31,5,0),0)</f>
        <v>216</v>
      </c>
      <c r="N365" s="10">
        <f>Customers!N364+IFERROR(VLOOKUP(N$4,Switching!$B$35:$F$44,5,0),0)-IFERROR(VLOOKUP(N$4,Switching!$B$23:$F$31,5,0),0)</f>
        <v>524</v>
      </c>
      <c r="O365" s="10">
        <f>Customers!O364+IFERROR(VLOOKUP(O$4,Switching!$B$35:$F$44,5,0),0)-IFERROR(VLOOKUP(O$4,Switching!$B$23:$F$31,5,0),0)</f>
        <v>52</v>
      </c>
      <c r="P365" s="10">
        <f>Customers!P364+IFERROR(VLOOKUP(P$4,Switching!$B$35:$F$44,5,0),0)-IFERROR(VLOOKUP(P$4,Switching!$B$23:$F$31,5,0),0)</f>
        <v>747</v>
      </c>
      <c r="Q365" s="10">
        <f>Customers!Q364+IFERROR(VLOOKUP(Q$4,Switching!$B$35:$F$44,5,0),0)-IFERROR(VLOOKUP(Q$4,Switching!$B$23:$F$31,5,0),0)</f>
        <v>1</v>
      </c>
      <c r="R365" s="10">
        <f>Customers!R364+IFERROR(VLOOKUP(R$4,Switching!$B$35:$F$44,5,0),0)-IFERROR(VLOOKUP(R$4,Switching!$B$23:$F$31,5,0),0)</f>
        <v>6</v>
      </c>
      <c r="S365" s="10">
        <f>Customers!S364+IFERROR(VLOOKUP(S$4,Switching!$B$35:$F$44,5,0),0)-IFERROR(VLOOKUP(S$4,Switching!$B$23:$F$31,5,0),0)</f>
        <v>5</v>
      </c>
      <c r="T365" s="10">
        <f t="shared" si="25"/>
        <v>12</v>
      </c>
      <c r="U365" s="10">
        <f>Customers!U364+IFERROR(VLOOKUP(U$4,Switching!$B$35:$F$44,5,0),0)-IFERROR(VLOOKUP(U$4,Switching!$B$23:$F$31,5,0),0)</f>
        <v>38</v>
      </c>
      <c r="V365" s="10">
        <f>Customers!V364+IFERROR(VLOOKUP(V$4,Switching!$B$35:$F$44,5,0),0)-IFERROR(VLOOKUP(V$4,Switching!$B$23:$F$31,5,0),0)</f>
        <v>1</v>
      </c>
      <c r="W365" s="10">
        <f>Customers!W364+IFERROR(VLOOKUP(W$4,Switching!$B$35:$F$44,5,0),0)-IFERROR(VLOOKUP(W$4,Switching!$B$23:$F$31,5,0),0)</f>
        <v>22560</v>
      </c>
      <c r="X365" s="35">
        <f t="shared" si="26"/>
        <v>5141</v>
      </c>
      <c r="Y365" s="10">
        <f>Customers!Y364+IFERROR(VLOOKUP(Y$4,Switching!$B$35:$F$44,5,0),0)-IFERROR(VLOOKUP(Y$4,Switching!$B$23:$F$31,5,0),0)</f>
        <v>4267</v>
      </c>
      <c r="Z365" s="10">
        <f>Customers!Z364+IFERROR(VLOOKUP(Z$4,Switching!$B$35:$F$44,5,0),0)-IFERROR(VLOOKUP(Z$4,Switching!$B$23:$F$31,5,0),0)</f>
        <v>874</v>
      </c>
      <c r="AA365" s="10">
        <f>Customers!AA364+IFERROR(VLOOKUP(AA$4,Switching!$B$35:$F$44,5,0),0)-IFERROR(VLOOKUP(AA$4,Switching!$B$23:$F$31,5,0),0)</f>
        <v>19</v>
      </c>
      <c r="AB365" s="10">
        <f>Customers!AB364+IFERROR(VLOOKUP(AB$4,Switching!$B$35:$F$44,5,0),0)-IFERROR(VLOOKUP(AB$4,Switching!$B$23:$F$31,5,0),0)</f>
        <v>187</v>
      </c>
      <c r="AC365" s="10">
        <f>Customers!AC364+IFERROR(VLOOKUP(AC$4,Switching!$B$35:$F$44,5,0),0)-IFERROR(VLOOKUP(AC$4,Switching!$B$23:$F$31,5,0),0)</f>
        <v>4</v>
      </c>
      <c r="AD365" s="10">
        <f>Customers!AD364+IFERROR(VLOOKUP(AD$4,Switching!$B$35:$F$44,5,0),0)-IFERROR(VLOOKUP(AD$4,Switching!$B$23:$F$31,5,0),0)</f>
        <v>18</v>
      </c>
      <c r="AE365" s="10">
        <f>Customers!AE364+IFERROR(VLOOKUP(AE$4,Switching!$B$35:$F$44,5,0),0)-IFERROR(VLOOKUP(AE$4,Switching!$B$23:$F$31,5,0),0)</f>
        <v>130</v>
      </c>
      <c r="AF365" s="10">
        <f>Customers!AF364+IFERROR(VLOOKUP(AF$4,Switching!$B$35:$F$44,5,0),0)-IFERROR(VLOOKUP(AF$4,Switching!$B$23:$F$31,5,0),0)</f>
        <v>13</v>
      </c>
      <c r="AG365" s="10">
        <f>Customers!AG364+IFERROR(VLOOKUP(AG$4,Switching!$B$35:$F$44,5,0),0)-IFERROR(VLOOKUP(AG$4,Switching!$B$23:$F$31,5,0),0)</f>
        <v>12</v>
      </c>
      <c r="AH365" s="10">
        <f>Customers!AH364+IFERROR(VLOOKUP(AH$4,Switching!$B$35:$F$44,5,0),0)-IFERROR(VLOOKUP(AH$4,Switching!$B$23:$F$31,5,0),0)</f>
        <v>418139</v>
      </c>
      <c r="AI365" s="35">
        <f t="shared" si="27"/>
        <v>50403</v>
      </c>
      <c r="AJ365" s="10">
        <f>Customers!AJ364+IFERROR(VLOOKUP(AJ$4,Switching!$B$35:$F$44,5,0),0)-IFERROR(VLOOKUP(AJ$4,Switching!$B$23:$F$31,5,0),0)</f>
        <v>31887.936952162057</v>
      </c>
      <c r="AK365" s="10">
        <f>Customers!AK364+IFERROR(VLOOKUP(AK$4,Switching!$B$35:$F$44,5,0),0)-IFERROR(VLOOKUP(AK$4,Switching!$B$23:$F$31,5,0),0)</f>
        <v>18515.063047837939</v>
      </c>
      <c r="AL365" s="10">
        <f>Customers!AL364+IFERROR(VLOOKUP(AL$4,Switching!$B$35:$F$44,5,0),0)-IFERROR(VLOOKUP(AL$4,Switching!$B$23:$F$31,5,0),0)</f>
        <v>52</v>
      </c>
      <c r="AM365" s="10">
        <f>Customers!AM364+IFERROR(VLOOKUP(AM$4,Switching!$B$35:$F$44,5,0),0)-IFERROR(VLOOKUP(AM$4,Switching!$B$23:$F$31,5,0),0)</f>
        <v>2603</v>
      </c>
      <c r="AN365" s="10">
        <f>Customers!AN364+IFERROR(VLOOKUP(AN$4,Switching!$B$35:$F$44,5,0),0)-IFERROR(VLOOKUP(AN$4,Switching!$B$23:$F$31,5,0),0)</f>
        <v>48</v>
      </c>
      <c r="AO365" s="10">
        <f>Customers!AO364+IFERROR(VLOOKUP(AO$4,Switching!$B$35:$F$44,5,0),0)-IFERROR(VLOOKUP(AO$4,Switching!$B$23:$F$31,5,0),0)</f>
        <v>233</v>
      </c>
      <c r="AP365" s="10">
        <f>Customers!AP364+IFERROR(VLOOKUP(AP$4,Switching!$B$35:$F$44,5,0),0)-IFERROR(VLOOKUP(AP$4,Switching!$B$23:$F$31,5,0),0)</f>
        <v>21</v>
      </c>
      <c r="AQ365" s="10">
        <f>Customers!AQ364+IFERROR(VLOOKUP(AQ$4,Switching!$B$35:$F$44,5,0),0)-IFERROR(VLOOKUP(AQ$4,Switching!$B$23:$F$31,5,0),0)</f>
        <v>208</v>
      </c>
      <c r="AR365" s="10">
        <f>Customers!AR364+IFERROR(VLOOKUP(AR$4,Switching!$B$35:$F$44,5,0),0)-IFERROR(VLOOKUP(AR$4,Switching!$B$23:$F$31,5,0),0)</f>
        <v>74</v>
      </c>
      <c r="AS365" s="10">
        <f>Customers!AS364+IFERROR(VLOOKUP(AS$4,Switching!$B$35:$F$44,5,0),0)-IFERROR(VLOOKUP(AS$4,Switching!$B$23:$F$31,5,0),0)</f>
        <v>100</v>
      </c>
      <c r="AT365" s="10">
        <f>Customers!AT364+IFERROR(VLOOKUP(AT$4,Switching!$B$35:$F$44,5,0),0)-IFERROR(VLOOKUP(AT$4,Switching!$B$23:$F$31,5,0),0)</f>
        <v>156</v>
      </c>
      <c r="AU365" s="10">
        <f>Customers!AU364+IFERROR(VLOOKUP(AU$4,Switching!$B$35:$F$44,5,0),0)-IFERROR(VLOOKUP(AU$4,Switching!$B$23:$F$31,5,0),0)</f>
        <v>12</v>
      </c>
      <c r="AV365" s="10">
        <f>Customers!AV364+IFERROR(VLOOKUP(AV$4,Switching!$B$35:$F$44,5,0),0)-IFERROR(VLOOKUP(AV$4,Switching!$B$23:$F$31,5,0),0)</f>
        <v>905</v>
      </c>
      <c r="AW365" s="10">
        <f>Customers!AW364+IFERROR(VLOOKUP(AW$4,Switching!$B$35:$F$44,5,0),0)-IFERROR(VLOOKUP(AW$4,Switching!$B$23:$F$31,5,0),0)</f>
        <v>1</v>
      </c>
      <c r="AX365" s="10">
        <f>Customers!AX364+IFERROR(VLOOKUP(AX$4,Switching!$B$35:$F$44,5,0),0)-IFERROR(VLOOKUP(AX$4,Switching!$B$23:$F$31,5,0),0)</f>
        <v>2</v>
      </c>
    </row>
    <row r="366" spans="1:50" x14ac:dyDescent="0.25">
      <c r="A366" s="19">
        <v>2044</v>
      </c>
      <c r="B366" s="19">
        <v>7</v>
      </c>
      <c r="C366" s="8" t="s">
        <v>841</v>
      </c>
      <c r="D366" s="10">
        <f>Customers!D365+IFERROR(VLOOKUP(D$4,Switching!$B$35:$F$44,5,0),0)-IFERROR(VLOOKUP(D$4,Switching!$B$23:$F$31,5,0),0)</f>
        <v>479134.31327520497</v>
      </c>
      <c r="E366" s="36">
        <f t="shared" si="28"/>
        <v>782</v>
      </c>
      <c r="F366" s="10">
        <f>Customers!F365+IFERROR(VLOOKUP(F$4,Switching!$B$35:$F$44,5,0),0)-IFERROR(VLOOKUP(F$4,Switching!$B$23:$F$31,5,0),0)</f>
        <v>461</v>
      </c>
      <c r="G366" s="10">
        <f>Customers!G365+IFERROR(VLOOKUP(G$4,Switching!$B$35:$F$44,5,0),0)-IFERROR(VLOOKUP(G$4,Switching!$B$23:$F$31,5,0),0)</f>
        <v>321</v>
      </c>
      <c r="H366" s="35">
        <f t="shared" si="29"/>
        <v>85530</v>
      </c>
      <c r="I366" s="10">
        <f>Customers!I365+IFERROR(VLOOKUP(I$4,Switching!$B$35:$F$44,5,0),0)-IFERROR(VLOOKUP(I$4,Switching!$B$23:$F$31,5,0),0)</f>
        <v>66187.055014487109</v>
      </c>
      <c r="J366" s="10">
        <f>Customers!J365+IFERROR(VLOOKUP(J$4,Switching!$B$35:$F$44,5,0),0)-IFERROR(VLOOKUP(J$4,Switching!$B$23:$F$31,5,0),0)</f>
        <v>19342.944985512891</v>
      </c>
      <c r="K366" s="10">
        <f>Customers!K365+IFERROR(VLOOKUP(K$4,Switching!$B$35:$F$44,5,0),0)-IFERROR(VLOOKUP(K$4,Switching!$B$23:$F$31,5,0),0)</f>
        <v>195</v>
      </c>
      <c r="L366" s="10">
        <f>Customers!L365+IFERROR(VLOOKUP(L$4,Switching!$B$35:$F$44,5,0),0)-IFERROR(VLOOKUP(L$4,Switching!$B$23:$F$31,5,0),0)</f>
        <v>4560</v>
      </c>
      <c r="M366" s="10">
        <f>Customers!M365+IFERROR(VLOOKUP(M$4,Switching!$B$35:$F$44,5,0),0)-IFERROR(VLOOKUP(M$4,Switching!$B$23:$F$31,5,0),0)</f>
        <v>216</v>
      </c>
      <c r="N366" s="10">
        <f>Customers!N365+IFERROR(VLOOKUP(N$4,Switching!$B$35:$F$44,5,0),0)-IFERROR(VLOOKUP(N$4,Switching!$B$23:$F$31,5,0),0)</f>
        <v>524</v>
      </c>
      <c r="O366" s="10">
        <f>Customers!O365+IFERROR(VLOOKUP(O$4,Switching!$B$35:$F$44,5,0),0)-IFERROR(VLOOKUP(O$4,Switching!$B$23:$F$31,5,0),0)</f>
        <v>52</v>
      </c>
      <c r="P366" s="10">
        <f>Customers!P365+IFERROR(VLOOKUP(P$4,Switching!$B$35:$F$44,5,0),0)-IFERROR(VLOOKUP(P$4,Switching!$B$23:$F$31,5,0),0)</f>
        <v>747</v>
      </c>
      <c r="Q366" s="10">
        <f>Customers!Q365+IFERROR(VLOOKUP(Q$4,Switching!$B$35:$F$44,5,0),0)-IFERROR(VLOOKUP(Q$4,Switching!$B$23:$F$31,5,0),0)</f>
        <v>1</v>
      </c>
      <c r="R366" s="10">
        <f>Customers!R365+IFERROR(VLOOKUP(R$4,Switching!$B$35:$F$44,5,0),0)-IFERROR(VLOOKUP(R$4,Switching!$B$23:$F$31,5,0),0)</f>
        <v>6</v>
      </c>
      <c r="S366" s="10">
        <f>Customers!S365+IFERROR(VLOOKUP(S$4,Switching!$B$35:$F$44,5,0),0)-IFERROR(VLOOKUP(S$4,Switching!$B$23:$F$31,5,0),0)</f>
        <v>5</v>
      </c>
      <c r="T366" s="10">
        <f t="shared" si="25"/>
        <v>12</v>
      </c>
      <c r="U366" s="10">
        <f>Customers!U365+IFERROR(VLOOKUP(U$4,Switching!$B$35:$F$44,5,0),0)-IFERROR(VLOOKUP(U$4,Switching!$B$23:$F$31,5,0),0)</f>
        <v>39</v>
      </c>
      <c r="V366" s="10">
        <f>Customers!V365+IFERROR(VLOOKUP(V$4,Switching!$B$35:$F$44,5,0),0)-IFERROR(VLOOKUP(V$4,Switching!$B$23:$F$31,5,0),0)</f>
        <v>1</v>
      </c>
      <c r="W366" s="10">
        <f>Customers!W365+IFERROR(VLOOKUP(W$4,Switching!$B$35:$F$44,5,0),0)-IFERROR(VLOOKUP(W$4,Switching!$B$23:$F$31,5,0),0)</f>
        <v>22565</v>
      </c>
      <c r="X366" s="35">
        <f t="shared" si="26"/>
        <v>5143</v>
      </c>
      <c r="Y366" s="10">
        <f>Customers!Y365+IFERROR(VLOOKUP(Y$4,Switching!$B$35:$F$44,5,0),0)-IFERROR(VLOOKUP(Y$4,Switching!$B$23:$F$31,5,0),0)</f>
        <v>4269</v>
      </c>
      <c r="Z366" s="10">
        <f>Customers!Z365+IFERROR(VLOOKUP(Z$4,Switching!$B$35:$F$44,5,0),0)-IFERROR(VLOOKUP(Z$4,Switching!$B$23:$F$31,5,0),0)</f>
        <v>874</v>
      </c>
      <c r="AA366" s="10">
        <f>Customers!AA365+IFERROR(VLOOKUP(AA$4,Switching!$B$35:$F$44,5,0),0)-IFERROR(VLOOKUP(AA$4,Switching!$B$23:$F$31,5,0),0)</f>
        <v>19</v>
      </c>
      <c r="AB366" s="10">
        <f>Customers!AB365+IFERROR(VLOOKUP(AB$4,Switching!$B$35:$F$44,5,0),0)-IFERROR(VLOOKUP(AB$4,Switching!$B$23:$F$31,5,0),0)</f>
        <v>187</v>
      </c>
      <c r="AC366" s="10">
        <f>Customers!AC365+IFERROR(VLOOKUP(AC$4,Switching!$B$35:$F$44,5,0),0)-IFERROR(VLOOKUP(AC$4,Switching!$B$23:$F$31,5,0),0)</f>
        <v>4</v>
      </c>
      <c r="AD366" s="10">
        <f>Customers!AD365+IFERROR(VLOOKUP(AD$4,Switching!$B$35:$F$44,5,0),0)-IFERROR(VLOOKUP(AD$4,Switching!$B$23:$F$31,5,0),0)</f>
        <v>18</v>
      </c>
      <c r="AE366" s="10">
        <f>Customers!AE365+IFERROR(VLOOKUP(AE$4,Switching!$B$35:$F$44,5,0),0)-IFERROR(VLOOKUP(AE$4,Switching!$B$23:$F$31,5,0),0)</f>
        <v>130</v>
      </c>
      <c r="AF366" s="10">
        <f>Customers!AF365+IFERROR(VLOOKUP(AF$4,Switching!$B$35:$F$44,5,0),0)-IFERROR(VLOOKUP(AF$4,Switching!$B$23:$F$31,5,0),0)</f>
        <v>13</v>
      </c>
      <c r="AG366" s="10">
        <f>Customers!AG365+IFERROR(VLOOKUP(AG$4,Switching!$B$35:$F$44,5,0),0)-IFERROR(VLOOKUP(AG$4,Switching!$B$23:$F$31,5,0),0)</f>
        <v>12</v>
      </c>
      <c r="AH366" s="10">
        <f>Customers!AH365+IFERROR(VLOOKUP(AH$4,Switching!$B$35:$F$44,5,0),0)-IFERROR(VLOOKUP(AH$4,Switching!$B$23:$F$31,5,0),0)</f>
        <v>418270</v>
      </c>
      <c r="AI366" s="35">
        <f t="shared" si="27"/>
        <v>50420</v>
      </c>
      <c r="AJ366" s="10">
        <f>Customers!AJ365+IFERROR(VLOOKUP(AJ$4,Switching!$B$35:$F$44,5,0),0)-IFERROR(VLOOKUP(AJ$4,Switching!$B$23:$F$31,5,0),0)</f>
        <v>31898.692624890147</v>
      </c>
      <c r="AK366" s="10">
        <f>Customers!AK365+IFERROR(VLOOKUP(AK$4,Switching!$B$35:$F$44,5,0),0)-IFERROR(VLOOKUP(AK$4,Switching!$B$23:$F$31,5,0),0)</f>
        <v>18521.307375109849</v>
      </c>
      <c r="AL366" s="10">
        <f>Customers!AL365+IFERROR(VLOOKUP(AL$4,Switching!$B$35:$F$44,5,0),0)-IFERROR(VLOOKUP(AL$4,Switching!$B$23:$F$31,5,0),0)</f>
        <v>52</v>
      </c>
      <c r="AM366" s="10">
        <f>Customers!AM365+IFERROR(VLOOKUP(AM$4,Switching!$B$35:$F$44,5,0),0)-IFERROR(VLOOKUP(AM$4,Switching!$B$23:$F$31,5,0),0)</f>
        <v>2603</v>
      </c>
      <c r="AN366" s="10">
        <f>Customers!AN365+IFERROR(VLOOKUP(AN$4,Switching!$B$35:$F$44,5,0),0)-IFERROR(VLOOKUP(AN$4,Switching!$B$23:$F$31,5,0),0)</f>
        <v>48</v>
      </c>
      <c r="AO366" s="10">
        <f>Customers!AO365+IFERROR(VLOOKUP(AO$4,Switching!$B$35:$F$44,5,0),0)-IFERROR(VLOOKUP(AO$4,Switching!$B$23:$F$31,5,0),0)</f>
        <v>233</v>
      </c>
      <c r="AP366" s="10">
        <f>Customers!AP365+IFERROR(VLOOKUP(AP$4,Switching!$B$35:$F$44,5,0),0)-IFERROR(VLOOKUP(AP$4,Switching!$B$23:$F$31,5,0),0)</f>
        <v>21</v>
      </c>
      <c r="AQ366" s="10">
        <f>Customers!AQ365+IFERROR(VLOOKUP(AQ$4,Switching!$B$35:$F$44,5,0),0)-IFERROR(VLOOKUP(AQ$4,Switching!$B$23:$F$31,5,0),0)</f>
        <v>208</v>
      </c>
      <c r="AR366" s="10">
        <f>Customers!AR365+IFERROR(VLOOKUP(AR$4,Switching!$B$35:$F$44,5,0),0)-IFERROR(VLOOKUP(AR$4,Switching!$B$23:$F$31,5,0),0)</f>
        <v>74</v>
      </c>
      <c r="AS366" s="10">
        <f>Customers!AS365+IFERROR(VLOOKUP(AS$4,Switching!$B$35:$F$44,5,0),0)-IFERROR(VLOOKUP(AS$4,Switching!$B$23:$F$31,5,0),0)</f>
        <v>100</v>
      </c>
      <c r="AT366" s="10">
        <f>Customers!AT365+IFERROR(VLOOKUP(AT$4,Switching!$B$35:$F$44,5,0),0)-IFERROR(VLOOKUP(AT$4,Switching!$B$23:$F$31,5,0),0)</f>
        <v>156</v>
      </c>
      <c r="AU366" s="10">
        <f>Customers!AU365+IFERROR(VLOOKUP(AU$4,Switching!$B$35:$F$44,5,0),0)-IFERROR(VLOOKUP(AU$4,Switching!$B$23:$F$31,5,0),0)</f>
        <v>12</v>
      </c>
      <c r="AV366" s="10">
        <f>Customers!AV365+IFERROR(VLOOKUP(AV$4,Switching!$B$35:$F$44,5,0),0)-IFERROR(VLOOKUP(AV$4,Switching!$B$23:$F$31,5,0),0)</f>
        <v>905</v>
      </c>
      <c r="AW366" s="10">
        <f>Customers!AW365+IFERROR(VLOOKUP(AW$4,Switching!$B$35:$F$44,5,0),0)-IFERROR(VLOOKUP(AW$4,Switching!$B$23:$F$31,5,0),0)</f>
        <v>1</v>
      </c>
      <c r="AX366" s="10">
        <f>Customers!AX365+IFERROR(VLOOKUP(AX$4,Switching!$B$35:$F$44,5,0),0)-IFERROR(VLOOKUP(AX$4,Switching!$B$23:$F$31,5,0),0)</f>
        <v>2</v>
      </c>
    </row>
    <row r="367" spans="1:50" x14ac:dyDescent="0.25">
      <c r="A367" s="19">
        <v>2044</v>
      </c>
      <c r="B367" s="19">
        <v>8</v>
      </c>
      <c r="C367" s="8" t="s">
        <v>842</v>
      </c>
      <c r="D367" s="10">
        <f>Customers!D366+IFERROR(VLOOKUP(D$4,Switching!$B$35:$F$44,5,0),0)-IFERROR(VLOOKUP(D$4,Switching!$B$23:$F$31,5,0),0)</f>
        <v>479241.56504234002</v>
      </c>
      <c r="E367" s="36">
        <f t="shared" si="28"/>
        <v>780</v>
      </c>
      <c r="F367" s="10">
        <f>Customers!F366+IFERROR(VLOOKUP(F$4,Switching!$B$35:$F$44,5,0),0)-IFERROR(VLOOKUP(F$4,Switching!$B$23:$F$31,5,0),0)</f>
        <v>460</v>
      </c>
      <c r="G367" s="10">
        <f>Customers!G366+IFERROR(VLOOKUP(G$4,Switching!$B$35:$F$44,5,0),0)-IFERROR(VLOOKUP(G$4,Switching!$B$23:$F$31,5,0),0)</f>
        <v>320</v>
      </c>
      <c r="H367" s="35">
        <f t="shared" si="29"/>
        <v>85540</v>
      </c>
      <c r="I367" s="10">
        <f>Customers!I366+IFERROR(VLOOKUP(I$4,Switching!$B$35:$F$44,5,0),0)-IFERROR(VLOOKUP(I$4,Switching!$B$23:$F$31,5,0),0)</f>
        <v>66194.80342577488</v>
      </c>
      <c r="J367" s="10">
        <f>Customers!J366+IFERROR(VLOOKUP(J$4,Switching!$B$35:$F$44,5,0),0)-IFERROR(VLOOKUP(J$4,Switching!$B$23:$F$31,5,0),0)</f>
        <v>19345.196574225123</v>
      </c>
      <c r="K367" s="10">
        <f>Customers!K366+IFERROR(VLOOKUP(K$4,Switching!$B$35:$F$44,5,0),0)-IFERROR(VLOOKUP(K$4,Switching!$B$23:$F$31,5,0),0)</f>
        <v>195</v>
      </c>
      <c r="L367" s="10">
        <f>Customers!L366+IFERROR(VLOOKUP(L$4,Switching!$B$35:$F$44,5,0),0)-IFERROR(VLOOKUP(L$4,Switching!$B$23:$F$31,5,0),0)</f>
        <v>4560</v>
      </c>
      <c r="M367" s="10">
        <f>Customers!M366+IFERROR(VLOOKUP(M$4,Switching!$B$35:$F$44,5,0),0)-IFERROR(VLOOKUP(M$4,Switching!$B$23:$F$31,5,0),0)</f>
        <v>216</v>
      </c>
      <c r="N367" s="10">
        <f>Customers!N366+IFERROR(VLOOKUP(N$4,Switching!$B$35:$F$44,5,0),0)-IFERROR(VLOOKUP(N$4,Switching!$B$23:$F$31,5,0),0)</f>
        <v>524</v>
      </c>
      <c r="O367" s="10">
        <f>Customers!O366+IFERROR(VLOOKUP(O$4,Switching!$B$35:$F$44,5,0),0)-IFERROR(VLOOKUP(O$4,Switching!$B$23:$F$31,5,0),0)</f>
        <v>52</v>
      </c>
      <c r="P367" s="10">
        <f>Customers!P366+IFERROR(VLOOKUP(P$4,Switching!$B$35:$F$44,5,0),0)-IFERROR(VLOOKUP(P$4,Switching!$B$23:$F$31,5,0),0)</f>
        <v>747</v>
      </c>
      <c r="Q367" s="10">
        <f>Customers!Q366+IFERROR(VLOOKUP(Q$4,Switching!$B$35:$F$44,5,0),0)-IFERROR(VLOOKUP(Q$4,Switching!$B$23:$F$31,5,0),0)</f>
        <v>1</v>
      </c>
      <c r="R367" s="10">
        <f>Customers!R366+IFERROR(VLOOKUP(R$4,Switching!$B$35:$F$44,5,0),0)-IFERROR(VLOOKUP(R$4,Switching!$B$23:$F$31,5,0),0)</f>
        <v>6</v>
      </c>
      <c r="S367" s="10">
        <f>Customers!S366+IFERROR(VLOOKUP(S$4,Switching!$B$35:$F$44,5,0),0)-IFERROR(VLOOKUP(S$4,Switching!$B$23:$F$31,5,0),0)</f>
        <v>5</v>
      </c>
      <c r="T367" s="10">
        <f t="shared" si="25"/>
        <v>12</v>
      </c>
      <c r="U367" s="10">
        <f>Customers!U366+IFERROR(VLOOKUP(U$4,Switching!$B$35:$F$44,5,0),0)-IFERROR(VLOOKUP(U$4,Switching!$B$23:$F$31,5,0),0)</f>
        <v>40</v>
      </c>
      <c r="V367" s="10">
        <f>Customers!V366+IFERROR(VLOOKUP(V$4,Switching!$B$35:$F$44,5,0),0)-IFERROR(VLOOKUP(V$4,Switching!$B$23:$F$31,5,0),0)</f>
        <v>1</v>
      </c>
      <c r="W367" s="10">
        <f>Customers!W366+IFERROR(VLOOKUP(W$4,Switching!$B$35:$F$44,5,0),0)-IFERROR(VLOOKUP(W$4,Switching!$B$23:$F$31,5,0),0)</f>
        <v>22570</v>
      </c>
      <c r="X367" s="35">
        <f t="shared" si="26"/>
        <v>5145</v>
      </c>
      <c r="Y367" s="10">
        <f>Customers!Y366+IFERROR(VLOOKUP(Y$4,Switching!$B$35:$F$44,5,0),0)-IFERROR(VLOOKUP(Y$4,Switching!$B$23:$F$31,5,0),0)</f>
        <v>4270</v>
      </c>
      <c r="Z367" s="10">
        <f>Customers!Z366+IFERROR(VLOOKUP(Z$4,Switching!$B$35:$F$44,5,0),0)-IFERROR(VLOOKUP(Z$4,Switching!$B$23:$F$31,5,0),0)</f>
        <v>875</v>
      </c>
      <c r="AA367" s="10">
        <f>Customers!AA366+IFERROR(VLOOKUP(AA$4,Switching!$B$35:$F$44,5,0),0)-IFERROR(VLOOKUP(AA$4,Switching!$B$23:$F$31,5,0),0)</f>
        <v>19</v>
      </c>
      <c r="AB367" s="10">
        <f>Customers!AB366+IFERROR(VLOOKUP(AB$4,Switching!$B$35:$F$44,5,0),0)-IFERROR(VLOOKUP(AB$4,Switching!$B$23:$F$31,5,0),0)</f>
        <v>187</v>
      </c>
      <c r="AC367" s="10">
        <f>Customers!AC366+IFERROR(VLOOKUP(AC$4,Switching!$B$35:$F$44,5,0),0)-IFERROR(VLOOKUP(AC$4,Switching!$B$23:$F$31,5,0),0)</f>
        <v>4</v>
      </c>
      <c r="AD367" s="10">
        <f>Customers!AD366+IFERROR(VLOOKUP(AD$4,Switching!$B$35:$F$44,5,0),0)-IFERROR(VLOOKUP(AD$4,Switching!$B$23:$F$31,5,0),0)</f>
        <v>18</v>
      </c>
      <c r="AE367" s="10">
        <f>Customers!AE366+IFERROR(VLOOKUP(AE$4,Switching!$B$35:$F$44,5,0),0)-IFERROR(VLOOKUP(AE$4,Switching!$B$23:$F$31,5,0),0)</f>
        <v>130</v>
      </c>
      <c r="AF367" s="10">
        <f>Customers!AF366+IFERROR(VLOOKUP(AF$4,Switching!$B$35:$F$44,5,0),0)-IFERROR(VLOOKUP(AF$4,Switching!$B$23:$F$31,5,0),0)</f>
        <v>13</v>
      </c>
      <c r="AG367" s="10">
        <f>Customers!AG366+IFERROR(VLOOKUP(AG$4,Switching!$B$35:$F$44,5,0),0)-IFERROR(VLOOKUP(AG$4,Switching!$B$23:$F$31,5,0),0)</f>
        <v>12</v>
      </c>
      <c r="AH367" s="10">
        <f>Customers!AH366+IFERROR(VLOOKUP(AH$4,Switching!$B$35:$F$44,5,0),0)-IFERROR(VLOOKUP(AH$4,Switching!$B$23:$F$31,5,0),0)</f>
        <v>418402</v>
      </c>
      <c r="AI367" s="35">
        <f t="shared" si="27"/>
        <v>50437</v>
      </c>
      <c r="AJ367" s="10">
        <f>Customers!AJ366+IFERROR(VLOOKUP(AJ$4,Switching!$B$35:$F$44,5,0),0)-IFERROR(VLOOKUP(AJ$4,Switching!$B$23:$F$31,5,0),0)</f>
        <v>31909.448297618241</v>
      </c>
      <c r="AK367" s="10">
        <f>Customers!AK366+IFERROR(VLOOKUP(AK$4,Switching!$B$35:$F$44,5,0),0)-IFERROR(VLOOKUP(AK$4,Switching!$B$23:$F$31,5,0),0)</f>
        <v>18527.551702381756</v>
      </c>
      <c r="AL367" s="10">
        <f>Customers!AL366+IFERROR(VLOOKUP(AL$4,Switching!$B$35:$F$44,5,0),0)-IFERROR(VLOOKUP(AL$4,Switching!$B$23:$F$31,5,0),0)</f>
        <v>52</v>
      </c>
      <c r="AM367" s="10">
        <f>Customers!AM366+IFERROR(VLOOKUP(AM$4,Switching!$B$35:$F$44,5,0),0)-IFERROR(VLOOKUP(AM$4,Switching!$B$23:$F$31,5,0),0)</f>
        <v>2603</v>
      </c>
      <c r="AN367" s="10">
        <f>Customers!AN366+IFERROR(VLOOKUP(AN$4,Switching!$B$35:$F$44,5,0),0)-IFERROR(VLOOKUP(AN$4,Switching!$B$23:$F$31,5,0),0)</f>
        <v>48</v>
      </c>
      <c r="AO367" s="10">
        <f>Customers!AO366+IFERROR(VLOOKUP(AO$4,Switching!$B$35:$F$44,5,0),0)-IFERROR(VLOOKUP(AO$4,Switching!$B$23:$F$31,5,0),0)</f>
        <v>233</v>
      </c>
      <c r="AP367" s="10">
        <f>Customers!AP366+IFERROR(VLOOKUP(AP$4,Switching!$B$35:$F$44,5,0),0)-IFERROR(VLOOKUP(AP$4,Switching!$B$23:$F$31,5,0),0)</f>
        <v>21</v>
      </c>
      <c r="AQ367" s="10">
        <f>Customers!AQ366+IFERROR(VLOOKUP(AQ$4,Switching!$B$35:$F$44,5,0),0)-IFERROR(VLOOKUP(AQ$4,Switching!$B$23:$F$31,5,0),0)</f>
        <v>208</v>
      </c>
      <c r="AR367" s="10">
        <f>Customers!AR366+IFERROR(VLOOKUP(AR$4,Switching!$B$35:$F$44,5,0),0)-IFERROR(VLOOKUP(AR$4,Switching!$B$23:$F$31,5,0),0)</f>
        <v>74</v>
      </c>
      <c r="AS367" s="10">
        <f>Customers!AS366+IFERROR(VLOOKUP(AS$4,Switching!$B$35:$F$44,5,0),0)-IFERROR(VLOOKUP(AS$4,Switching!$B$23:$F$31,5,0),0)</f>
        <v>100</v>
      </c>
      <c r="AT367" s="10">
        <f>Customers!AT366+IFERROR(VLOOKUP(AT$4,Switching!$B$35:$F$44,5,0),0)-IFERROR(VLOOKUP(AT$4,Switching!$B$23:$F$31,5,0),0)</f>
        <v>156</v>
      </c>
      <c r="AU367" s="10">
        <f>Customers!AU366+IFERROR(VLOOKUP(AU$4,Switching!$B$35:$F$44,5,0),0)-IFERROR(VLOOKUP(AU$4,Switching!$B$23:$F$31,5,0),0)</f>
        <v>12</v>
      </c>
      <c r="AV367" s="10">
        <f>Customers!AV366+IFERROR(VLOOKUP(AV$4,Switching!$B$35:$F$44,5,0),0)-IFERROR(VLOOKUP(AV$4,Switching!$B$23:$F$31,5,0),0)</f>
        <v>905</v>
      </c>
      <c r="AW367" s="10">
        <f>Customers!AW366+IFERROR(VLOOKUP(AW$4,Switching!$B$35:$F$44,5,0),0)-IFERROR(VLOOKUP(AW$4,Switching!$B$23:$F$31,5,0),0)</f>
        <v>1</v>
      </c>
      <c r="AX367" s="10">
        <f>Customers!AX366+IFERROR(VLOOKUP(AX$4,Switching!$B$35:$F$44,5,0),0)-IFERROR(VLOOKUP(AX$4,Switching!$B$23:$F$31,5,0),0)</f>
        <v>2</v>
      </c>
    </row>
    <row r="368" spans="1:50" x14ac:dyDescent="0.25">
      <c r="A368" s="19">
        <v>2044</v>
      </c>
      <c r="B368" s="19">
        <v>9</v>
      </c>
      <c r="C368" s="8" t="s">
        <v>843</v>
      </c>
      <c r="D368" s="10">
        <f>Customers!D367+IFERROR(VLOOKUP(D$4,Switching!$B$35:$F$44,5,0),0)-IFERROR(VLOOKUP(D$4,Switching!$B$23:$F$31,5,0),0)</f>
        <v>479348.816672794</v>
      </c>
      <c r="E368" s="36">
        <f t="shared" si="28"/>
        <v>778</v>
      </c>
      <c r="F368" s="10">
        <f>Customers!F367+IFERROR(VLOOKUP(F$4,Switching!$B$35:$F$44,5,0),0)-IFERROR(VLOOKUP(F$4,Switching!$B$23:$F$31,5,0),0)</f>
        <v>459</v>
      </c>
      <c r="G368" s="10">
        <f>Customers!G367+IFERROR(VLOOKUP(G$4,Switching!$B$35:$F$44,5,0),0)-IFERROR(VLOOKUP(G$4,Switching!$B$23:$F$31,5,0),0)</f>
        <v>319</v>
      </c>
      <c r="H368" s="35">
        <f t="shared" si="29"/>
        <v>85550</v>
      </c>
      <c r="I368" s="10">
        <f>Customers!I367+IFERROR(VLOOKUP(I$4,Switching!$B$35:$F$44,5,0),0)-IFERROR(VLOOKUP(I$4,Switching!$B$23:$F$31,5,0),0)</f>
        <v>66202.551837062652</v>
      </c>
      <c r="J368" s="10">
        <f>Customers!J367+IFERROR(VLOOKUP(J$4,Switching!$B$35:$F$44,5,0),0)-IFERROR(VLOOKUP(J$4,Switching!$B$23:$F$31,5,0),0)</f>
        <v>19347.448162937351</v>
      </c>
      <c r="K368" s="10">
        <f>Customers!K367+IFERROR(VLOOKUP(K$4,Switching!$B$35:$F$44,5,0),0)-IFERROR(VLOOKUP(K$4,Switching!$B$23:$F$31,5,0),0)</f>
        <v>195</v>
      </c>
      <c r="L368" s="10">
        <f>Customers!L367+IFERROR(VLOOKUP(L$4,Switching!$B$35:$F$44,5,0),0)-IFERROR(VLOOKUP(L$4,Switching!$B$23:$F$31,5,0),0)</f>
        <v>4560</v>
      </c>
      <c r="M368" s="10">
        <f>Customers!M367+IFERROR(VLOOKUP(M$4,Switching!$B$35:$F$44,5,0),0)-IFERROR(VLOOKUP(M$4,Switching!$B$23:$F$31,5,0),0)</f>
        <v>216</v>
      </c>
      <c r="N368" s="10">
        <f>Customers!N367+IFERROR(VLOOKUP(N$4,Switching!$B$35:$F$44,5,0),0)-IFERROR(VLOOKUP(N$4,Switching!$B$23:$F$31,5,0),0)</f>
        <v>524</v>
      </c>
      <c r="O368" s="10">
        <f>Customers!O367+IFERROR(VLOOKUP(O$4,Switching!$B$35:$F$44,5,0),0)-IFERROR(VLOOKUP(O$4,Switching!$B$23:$F$31,5,0),0)</f>
        <v>52</v>
      </c>
      <c r="P368" s="10">
        <f>Customers!P367+IFERROR(VLOOKUP(P$4,Switching!$B$35:$F$44,5,0),0)-IFERROR(VLOOKUP(P$4,Switching!$B$23:$F$31,5,0),0)</f>
        <v>747</v>
      </c>
      <c r="Q368" s="10">
        <f>Customers!Q367+IFERROR(VLOOKUP(Q$4,Switching!$B$35:$F$44,5,0),0)-IFERROR(VLOOKUP(Q$4,Switching!$B$23:$F$31,5,0),0)</f>
        <v>1</v>
      </c>
      <c r="R368" s="10">
        <f>Customers!R367+IFERROR(VLOOKUP(R$4,Switching!$B$35:$F$44,5,0),0)-IFERROR(VLOOKUP(R$4,Switching!$B$23:$F$31,5,0),0)</f>
        <v>6</v>
      </c>
      <c r="S368" s="10">
        <f>Customers!S367+IFERROR(VLOOKUP(S$4,Switching!$B$35:$F$44,5,0),0)-IFERROR(VLOOKUP(S$4,Switching!$B$23:$F$31,5,0),0)</f>
        <v>5</v>
      </c>
      <c r="T368" s="10">
        <f t="shared" si="25"/>
        <v>12</v>
      </c>
      <c r="U368" s="10">
        <f>Customers!U367+IFERROR(VLOOKUP(U$4,Switching!$B$35:$F$44,5,0),0)-IFERROR(VLOOKUP(U$4,Switching!$B$23:$F$31,5,0),0)</f>
        <v>41</v>
      </c>
      <c r="V368" s="10">
        <f>Customers!V367+IFERROR(VLOOKUP(V$4,Switching!$B$35:$F$44,5,0),0)-IFERROR(VLOOKUP(V$4,Switching!$B$23:$F$31,5,0),0)</f>
        <v>1</v>
      </c>
      <c r="W368" s="10">
        <f>Customers!W367+IFERROR(VLOOKUP(W$4,Switching!$B$35:$F$44,5,0),0)-IFERROR(VLOOKUP(W$4,Switching!$B$23:$F$31,5,0),0)</f>
        <v>22575</v>
      </c>
      <c r="X368" s="35">
        <f t="shared" si="26"/>
        <v>5147</v>
      </c>
      <c r="Y368" s="10">
        <f>Customers!Y367+IFERROR(VLOOKUP(Y$4,Switching!$B$35:$F$44,5,0),0)-IFERROR(VLOOKUP(Y$4,Switching!$B$23:$F$31,5,0),0)</f>
        <v>4272</v>
      </c>
      <c r="Z368" s="10">
        <f>Customers!Z367+IFERROR(VLOOKUP(Z$4,Switching!$B$35:$F$44,5,0),0)-IFERROR(VLOOKUP(Z$4,Switching!$B$23:$F$31,5,0),0)</f>
        <v>875</v>
      </c>
      <c r="AA368" s="10">
        <f>Customers!AA367+IFERROR(VLOOKUP(AA$4,Switching!$B$35:$F$44,5,0),0)-IFERROR(VLOOKUP(AA$4,Switching!$B$23:$F$31,5,0),0)</f>
        <v>19</v>
      </c>
      <c r="AB368" s="10">
        <f>Customers!AB367+IFERROR(VLOOKUP(AB$4,Switching!$B$35:$F$44,5,0),0)-IFERROR(VLOOKUP(AB$4,Switching!$B$23:$F$31,5,0),0)</f>
        <v>187</v>
      </c>
      <c r="AC368" s="10">
        <f>Customers!AC367+IFERROR(VLOOKUP(AC$4,Switching!$B$35:$F$44,5,0),0)-IFERROR(VLOOKUP(AC$4,Switching!$B$23:$F$31,5,0),0)</f>
        <v>4</v>
      </c>
      <c r="AD368" s="10">
        <f>Customers!AD367+IFERROR(VLOOKUP(AD$4,Switching!$B$35:$F$44,5,0),0)-IFERROR(VLOOKUP(AD$4,Switching!$B$23:$F$31,5,0),0)</f>
        <v>18</v>
      </c>
      <c r="AE368" s="10">
        <f>Customers!AE367+IFERROR(VLOOKUP(AE$4,Switching!$B$35:$F$44,5,0),0)-IFERROR(VLOOKUP(AE$4,Switching!$B$23:$F$31,5,0),0)</f>
        <v>130</v>
      </c>
      <c r="AF368" s="10">
        <f>Customers!AF367+IFERROR(VLOOKUP(AF$4,Switching!$B$35:$F$44,5,0),0)-IFERROR(VLOOKUP(AF$4,Switching!$B$23:$F$31,5,0),0)</f>
        <v>13</v>
      </c>
      <c r="AG368" s="10">
        <f>Customers!AG367+IFERROR(VLOOKUP(AG$4,Switching!$B$35:$F$44,5,0),0)-IFERROR(VLOOKUP(AG$4,Switching!$B$23:$F$31,5,0),0)</f>
        <v>12</v>
      </c>
      <c r="AH368" s="10">
        <f>Customers!AH367+IFERROR(VLOOKUP(AH$4,Switching!$B$35:$F$44,5,0),0)-IFERROR(VLOOKUP(AH$4,Switching!$B$23:$F$31,5,0),0)</f>
        <v>418533</v>
      </c>
      <c r="AI368" s="35">
        <f t="shared" si="27"/>
        <v>50454</v>
      </c>
      <c r="AJ368" s="10">
        <f>Customers!AJ367+IFERROR(VLOOKUP(AJ$4,Switching!$B$35:$F$44,5,0),0)-IFERROR(VLOOKUP(AJ$4,Switching!$B$23:$F$31,5,0),0)</f>
        <v>31920.203970346334</v>
      </c>
      <c r="AK368" s="10">
        <f>Customers!AK367+IFERROR(VLOOKUP(AK$4,Switching!$B$35:$F$44,5,0),0)-IFERROR(VLOOKUP(AK$4,Switching!$B$23:$F$31,5,0),0)</f>
        <v>18533.796029653666</v>
      </c>
      <c r="AL368" s="10">
        <f>Customers!AL367+IFERROR(VLOOKUP(AL$4,Switching!$B$35:$F$44,5,0),0)-IFERROR(VLOOKUP(AL$4,Switching!$B$23:$F$31,5,0),0)</f>
        <v>52</v>
      </c>
      <c r="AM368" s="10">
        <f>Customers!AM367+IFERROR(VLOOKUP(AM$4,Switching!$B$35:$F$44,5,0),0)-IFERROR(VLOOKUP(AM$4,Switching!$B$23:$F$31,5,0),0)</f>
        <v>2603</v>
      </c>
      <c r="AN368" s="10">
        <f>Customers!AN367+IFERROR(VLOOKUP(AN$4,Switching!$B$35:$F$44,5,0),0)-IFERROR(VLOOKUP(AN$4,Switching!$B$23:$F$31,5,0),0)</f>
        <v>48</v>
      </c>
      <c r="AO368" s="10">
        <f>Customers!AO367+IFERROR(VLOOKUP(AO$4,Switching!$B$35:$F$44,5,0),0)-IFERROR(VLOOKUP(AO$4,Switching!$B$23:$F$31,5,0),0)</f>
        <v>233</v>
      </c>
      <c r="AP368" s="10">
        <f>Customers!AP367+IFERROR(VLOOKUP(AP$4,Switching!$B$35:$F$44,5,0),0)-IFERROR(VLOOKUP(AP$4,Switching!$B$23:$F$31,5,0),0)</f>
        <v>21</v>
      </c>
      <c r="AQ368" s="10">
        <f>Customers!AQ367+IFERROR(VLOOKUP(AQ$4,Switching!$B$35:$F$44,5,0),0)-IFERROR(VLOOKUP(AQ$4,Switching!$B$23:$F$31,5,0),0)</f>
        <v>208</v>
      </c>
      <c r="AR368" s="10">
        <f>Customers!AR367+IFERROR(VLOOKUP(AR$4,Switching!$B$35:$F$44,5,0),0)-IFERROR(VLOOKUP(AR$4,Switching!$B$23:$F$31,5,0),0)</f>
        <v>74</v>
      </c>
      <c r="AS368" s="10">
        <f>Customers!AS367+IFERROR(VLOOKUP(AS$4,Switching!$B$35:$F$44,5,0),0)-IFERROR(VLOOKUP(AS$4,Switching!$B$23:$F$31,5,0),0)</f>
        <v>100</v>
      </c>
      <c r="AT368" s="10">
        <f>Customers!AT367+IFERROR(VLOOKUP(AT$4,Switching!$B$35:$F$44,5,0),0)-IFERROR(VLOOKUP(AT$4,Switching!$B$23:$F$31,5,0),0)</f>
        <v>156</v>
      </c>
      <c r="AU368" s="10">
        <f>Customers!AU367+IFERROR(VLOOKUP(AU$4,Switching!$B$35:$F$44,5,0),0)-IFERROR(VLOOKUP(AU$4,Switching!$B$23:$F$31,5,0),0)</f>
        <v>12</v>
      </c>
      <c r="AV368" s="10">
        <f>Customers!AV367+IFERROR(VLOOKUP(AV$4,Switching!$B$35:$F$44,5,0),0)-IFERROR(VLOOKUP(AV$4,Switching!$B$23:$F$31,5,0),0)</f>
        <v>905</v>
      </c>
      <c r="AW368" s="10">
        <f>Customers!AW367+IFERROR(VLOOKUP(AW$4,Switching!$B$35:$F$44,5,0),0)-IFERROR(VLOOKUP(AW$4,Switching!$B$23:$F$31,5,0),0)</f>
        <v>1</v>
      </c>
      <c r="AX368" s="10">
        <f>Customers!AX367+IFERROR(VLOOKUP(AX$4,Switching!$B$35:$F$44,5,0),0)-IFERROR(VLOOKUP(AX$4,Switching!$B$23:$F$31,5,0),0)</f>
        <v>2</v>
      </c>
    </row>
    <row r="369" spans="1:50" x14ac:dyDescent="0.25">
      <c r="A369" s="19">
        <v>2044</v>
      </c>
      <c r="B369" s="19">
        <v>10</v>
      </c>
      <c r="C369" s="8" t="s">
        <v>844</v>
      </c>
      <c r="D369" s="10">
        <f>Customers!D368+IFERROR(VLOOKUP(D$4,Switching!$B$35:$F$44,5,0),0)-IFERROR(VLOOKUP(D$4,Switching!$B$23:$F$31,5,0),0)</f>
        <v>479456.06830324698</v>
      </c>
      <c r="E369" s="36">
        <f t="shared" si="28"/>
        <v>778</v>
      </c>
      <c r="F369" s="10">
        <f>Customers!F368+IFERROR(VLOOKUP(F$4,Switching!$B$35:$F$44,5,0),0)-IFERROR(VLOOKUP(F$4,Switching!$B$23:$F$31,5,0),0)</f>
        <v>459</v>
      </c>
      <c r="G369" s="10">
        <f>Customers!G368+IFERROR(VLOOKUP(G$4,Switching!$B$35:$F$44,5,0),0)-IFERROR(VLOOKUP(G$4,Switching!$B$23:$F$31,5,0),0)</f>
        <v>319</v>
      </c>
      <c r="H369" s="35">
        <f t="shared" si="29"/>
        <v>85560</v>
      </c>
      <c r="I369" s="10">
        <f>Customers!I368+IFERROR(VLOOKUP(I$4,Switching!$B$35:$F$44,5,0),0)-IFERROR(VLOOKUP(I$4,Switching!$B$23:$F$31,5,0),0)</f>
        <v>66210.300248350424</v>
      </c>
      <c r="J369" s="10">
        <f>Customers!J368+IFERROR(VLOOKUP(J$4,Switching!$B$35:$F$44,5,0),0)-IFERROR(VLOOKUP(J$4,Switching!$B$23:$F$31,5,0),0)</f>
        <v>19349.699751649583</v>
      </c>
      <c r="K369" s="10">
        <f>Customers!K368+IFERROR(VLOOKUP(K$4,Switching!$B$35:$F$44,5,0),0)-IFERROR(VLOOKUP(K$4,Switching!$B$23:$F$31,5,0),0)</f>
        <v>195</v>
      </c>
      <c r="L369" s="10">
        <f>Customers!L368+IFERROR(VLOOKUP(L$4,Switching!$B$35:$F$44,5,0),0)-IFERROR(VLOOKUP(L$4,Switching!$B$23:$F$31,5,0),0)</f>
        <v>4560</v>
      </c>
      <c r="M369" s="10">
        <f>Customers!M368+IFERROR(VLOOKUP(M$4,Switching!$B$35:$F$44,5,0),0)-IFERROR(VLOOKUP(M$4,Switching!$B$23:$F$31,5,0),0)</f>
        <v>216</v>
      </c>
      <c r="N369" s="10">
        <f>Customers!N368+IFERROR(VLOOKUP(N$4,Switching!$B$35:$F$44,5,0),0)-IFERROR(VLOOKUP(N$4,Switching!$B$23:$F$31,5,0),0)</f>
        <v>524</v>
      </c>
      <c r="O369" s="10">
        <f>Customers!O368+IFERROR(VLOOKUP(O$4,Switching!$B$35:$F$44,5,0),0)-IFERROR(VLOOKUP(O$4,Switching!$B$23:$F$31,5,0),0)</f>
        <v>52</v>
      </c>
      <c r="P369" s="10">
        <f>Customers!P368+IFERROR(VLOOKUP(P$4,Switching!$B$35:$F$44,5,0),0)-IFERROR(VLOOKUP(P$4,Switching!$B$23:$F$31,5,0),0)</f>
        <v>747</v>
      </c>
      <c r="Q369" s="10">
        <f>Customers!Q368+IFERROR(VLOOKUP(Q$4,Switching!$B$35:$F$44,5,0),0)-IFERROR(VLOOKUP(Q$4,Switching!$B$23:$F$31,5,0),0)</f>
        <v>1</v>
      </c>
      <c r="R369" s="10">
        <f>Customers!R368+IFERROR(VLOOKUP(R$4,Switching!$B$35:$F$44,5,0),0)-IFERROR(VLOOKUP(R$4,Switching!$B$23:$F$31,5,0),0)</f>
        <v>6</v>
      </c>
      <c r="S369" s="10">
        <f>Customers!S368+IFERROR(VLOOKUP(S$4,Switching!$B$35:$F$44,5,0),0)-IFERROR(VLOOKUP(S$4,Switching!$B$23:$F$31,5,0),0)</f>
        <v>5</v>
      </c>
      <c r="T369" s="10">
        <f t="shared" si="25"/>
        <v>12</v>
      </c>
      <c r="U369" s="10">
        <f>Customers!U368+IFERROR(VLOOKUP(U$4,Switching!$B$35:$F$44,5,0),0)-IFERROR(VLOOKUP(U$4,Switching!$B$23:$F$31,5,0),0)</f>
        <v>42</v>
      </c>
      <c r="V369" s="10">
        <f>Customers!V368+IFERROR(VLOOKUP(V$4,Switching!$B$35:$F$44,5,0),0)-IFERROR(VLOOKUP(V$4,Switching!$B$23:$F$31,5,0),0)</f>
        <v>1</v>
      </c>
      <c r="W369" s="10">
        <f>Customers!W368+IFERROR(VLOOKUP(W$4,Switching!$B$35:$F$44,5,0),0)-IFERROR(VLOOKUP(W$4,Switching!$B$23:$F$31,5,0),0)</f>
        <v>22580</v>
      </c>
      <c r="X369" s="35">
        <f t="shared" si="26"/>
        <v>5149</v>
      </c>
      <c r="Y369" s="10">
        <f>Customers!Y368+IFERROR(VLOOKUP(Y$4,Switching!$B$35:$F$44,5,0),0)-IFERROR(VLOOKUP(Y$4,Switching!$B$23:$F$31,5,0),0)</f>
        <v>4274</v>
      </c>
      <c r="Z369" s="10">
        <f>Customers!Z368+IFERROR(VLOOKUP(Z$4,Switching!$B$35:$F$44,5,0),0)-IFERROR(VLOOKUP(Z$4,Switching!$B$23:$F$31,5,0),0)</f>
        <v>875</v>
      </c>
      <c r="AA369" s="10">
        <f>Customers!AA368+IFERROR(VLOOKUP(AA$4,Switching!$B$35:$F$44,5,0),0)-IFERROR(VLOOKUP(AA$4,Switching!$B$23:$F$31,5,0),0)</f>
        <v>19</v>
      </c>
      <c r="AB369" s="10">
        <f>Customers!AB368+IFERROR(VLOOKUP(AB$4,Switching!$B$35:$F$44,5,0),0)-IFERROR(VLOOKUP(AB$4,Switching!$B$23:$F$31,5,0),0)</f>
        <v>187</v>
      </c>
      <c r="AC369" s="10">
        <f>Customers!AC368+IFERROR(VLOOKUP(AC$4,Switching!$B$35:$F$44,5,0),0)-IFERROR(VLOOKUP(AC$4,Switching!$B$23:$F$31,5,0),0)</f>
        <v>4</v>
      </c>
      <c r="AD369" s="10">
        <f>Customers!AD368+IFERROR(VLOOKUP(AD$4,Switching!$B$35:$F$44,5,0),0)-IFERROR(VLOOKUP(AD$4,Switching!$B$23:$F$31,5,0),0)</f>
        <v>18</v>
      </c>
      <c r="AE369" s="10">
        <f>Customers!AE368+IFERROR(VLOOKUP(AE$4,Switching!$B$35:$F$44,5,0),0)-IFERROR(VLOOKUP(AE$4,Switching!$B$23:$F$31,5,0),0)</f>
        <v>130</v>
      </c>
      <c r="AF369" s="10">
        <f>Customers!AF368+IFERROR(VLOOKUP(AF$4,Switching!$B$35:$F$44,5,0),0)-IFERROR(VLOOKUP(AF$4,Switching!$B$23:$F$31,5,0),0)</f>
        <v>13</v>
      </c>
      <c r="AG369" s="10">
        <f>Customers!AG368+IFERROR(VLOOKUP(AG$4,Switching!$B$35:$F$44,5,0),0)-IFERROR(VLOOKUP(AG$4,Switching!$B$23:$F$31,5,0),0)</f>
        <v>12</v>
      </c>
      <c r="AH369" s="10">
        <f>Customers!AH368+IFERROR(VLOOKUP(AH$4,Switching!$B$35:$F$44,5,0),0)-IFERROR(VLOOKUP(AH$4,Switching!$B$23:$F$31,5,0),0)</f>
        <v>418664</v>
      </c>
      <c r="AI369" s="35">
        <f t="shared" si="27"/>
        <v>50471</v>
      </c>
      <c r="AJ369" s="10">
        <f>Customers!AJ368+IFERROR(VLOOKUP(AJ$4,Switching!$B$35:$F$44,5,0),0)-IFERROR(VLOOKUP(AJ$4,Switching!$B$23:$F$31,5,0),0)</f>
        <v>31930.959643074424</v>
      </c>
      <c r="AK369" s="10">
        <f>Customers!AK368+IFERROR(VLOOKUP(AK$4,Switching!$B$35:$F$44,5,0),0)-IFERROR(VLOOKUP(AK$4,Switching!$B$23:$F$31,5,0),0)</f>
        <v>18540.040356925572</v>
      </c>
      <c r="AL369" s="10">
        <f>Customers!AL368+IFERROR(VLOOKUP(AL$4,Switching!$B$35:$F$44,5,0),0)-IFERROR(VLOOKUP(AL$4,Switching!$B$23:$F$31,5,0),0)</f>
        <v>52</v>
      </c>
      <c r="AM369" s="10">
        <f>Customers!AM368+IFERROR(VLOOKUP(AM$4,Switching!$B$35:$F$44,5,0),0)-IFERROR(VLOOKUP(AM$4,Switching!$B$23:$F$31,5,0),0)</f>
        <v>2603</v>
      </c>
      <c r="AN369" s="10">
        <f>Customers!AN368+IFERROR(VLOOKUP(AN$4,Switching!$B$35:$F$44,5,0),0)-IFERROR(VLOOKUP(AN$4,Switching!$B$23:$F$31,5,0),0)</f>
        <v>48</v>
      </c>
      <c r="AO369" s="10">
        <f>Customers!AO368+IFERROR(VLOOKUP(AO$4,Switching!$B$35:$F$44,5,0),0)-IFERROR(VLOOKUP(AO$4,Switching!$B$23:$F$31,5,0),0)</f>
        <v>233</v>
      </c>
      <c r="AP369" s="10">
        <f>Customers!AP368+IFERROR(VLOOKUP(AP$4,Switching!$B$35:$F$44,5,0),0)-IFERROR(VLOOKUP(AP$4,Switching!$B$23:$F$31,5,0),0)</f>
        <v>21</v>
      </c>
      <c r="AQ369" s="10">
        <f>Customers!AQ368+IFERROR(VLOOKUP(AQ$4,Switching!$B$35:$F$44,5,0),0)-IFERROR(VLOOKUP(AQ$4,Switching!$B$23:$F$31,5,0),0)</f>
        <v>208</v>
      </c>
      <c r="AR369" s="10">
        <f>Customers!AR368+IFERROR(VLOOKUP(AR$4,Switching!$B$35:$F$44,5,0),0)-IFERROR(VLOOKUP(AR$4,Switching!$B$23:$F$31,5,0),0)</f>
        <v>74</v>
      </c>
      <c r="AS369" s="10">
        <f>Customers!AS368+IFERROR(VLOOKUP(AS$4,Switching!$B$35:$F$44,5,0),0)-IFERROR(VLOOKUP(AS$4,Switching!$B$23:$F$31,5,0),0)</f>
        <v>100</v>
      </c>
      <c r="AT369" s="10">
        <f>Customers!AT368+IFERROR(VLOOKUP(AT$4,Switching!$B$35:$F$44,5,0),0)-IFERROR(VLOOKUP(AT$4,Switching!$B$23:$F$31,5,0),0)</f>
        <v>156</v>
      </c>
      <c r="AU369" s="10">
        <f>Customers!AU368+IFERROR(VLOOKUP(AU$4,Switching!$B$35:$F$44,5,0),0)-IFERROR(VLOOKUP(AU$4,Switching!$B$23:$F$31,5,0),0)</f>
        <v>12</v>
      </c>
      <c r="AV369" s="10">
        <f>Customers!AV368+IFERROR(VLOOKUP(AV$4,Switching!$B$35:$F$44,5,0),0)-IFERROR(VLOOKUP(AV$4,Switching!$B$23:$F$31,5,0),0)</f>
        <v>905</v>
      </c>
      <c r="AW369" s="10">
        <f>Customers!AW368+IFERROR(VLOOKUP(AW$4,Switching!$B$35:$F$44,5,0),0)-IFERROR(VLOOKUP(AW$4,Switching!$B$23:$F$31,5,0),0)</f>
        <v>1</v>
      </c>
      <c r="AX369" s="10">
        <f>Customers!AX368+IFERROR(VLOOKUP(AX$4,Switching!$B$35:$F$44,5,0),0)-IFERROR(VLOOKUP(AX$4,Switching!$B$23:$F$31,5,0),0)</f>
        <v>2</v>
      </c>
    </row>
    <row r="370" spans="1:50" x14ac:dyDescent="0.25">
      <c r="A370" s="19">
        <v>2044</v>
      </c>
      <c r="B370" s="19">
        <v>11</v>
      </c>
      <c r="C370" s="8" t="s">
        <v>845</v>
      </c>
      <c r="D370" s="10">
        <f>Customers!D369+IFERROR(VLOOKUP(D$4,Switching!$B$35:$F$44,5,0),0)-IFERROR(VLOOKUP(D$4,Switching!$B$23:$F$31,5,0),0)</f>
        <v>479563.32007038197</v>
      </c>
      <c r="E370" s="36">
        <f t="shared" si="28"/>
        <v>776</v>
      </c>
      <c r="F370" s="10">
        <f>Customers!F369+IFERROR(VLOOKUP(F$4,Switching!$B$35:$F$44,5,0),0)-IFERROR(VLOOKUP(F$4,Switching!$B$23:$F$31,5,0),0)</f>
        <v>458</v>
      </c>
      <c r="G370" s="10">
        <f>Customers!G369+IFERROR(VLOOKUP(G$4,Switching!$B$35:$F$44,5,0),0)-IFERROR(VLOOKUP(G$4,Switching!$B$23:$F$31,5,0),0)</f>
        <v>318</v>
      </c>
      <c r="H370" s="35">
        <f t="shared" si="29"/>
        <v>85570</v>
      </c>
      <c r="I370" s="10">
        <f>Customers!I369+IFERROR(VLOOKUP(I$4,Switching!$B$35:$F$44,5,0),0)-IFERROR(VLOOKUP(I$4,Switching!$B$23:$F$31,5,0),0)</f>
        <v>66218.048659638196</v>
      </c>
      <c r="J370" s="10">
        <f>Customers!J369+IFERROR(VLOOKUP(J$4,Switching!$B$35:$F$44,5,0),0)-IFERROR(VLOOKUP(J$4,Switching!$B$23:$F$31,5,0),0)</f>
        <v>19351.951340361811</v>
      </c>
      <c r="K370" s="10">
        <f>Customers!K369+IFERROR(VLOOKUP(K$4,Switching!$B$35:$F$44,5,0),0)-IFERROR(VLOOKUP(K$4,Switching!$B$23:$F$31,5,0),0)</f>
        <v>195</v>
      </c>
      <c r="L370" s="10">
        <f>Customers!L369+IFERROR(VLOOKUP(L$4,Switching!$B$35:$F$44,5,0),0)-IFERROR(VLOOKUP(L$4,Switching!$B$23:$F$31,5,0),0)</f>
        <v>4560</v>
      </c>
      <c r="M370" s="10">
        <f>Customers!M369+IFERROR(VLOOKUP(M$4,Switching!$B$35:$F$44,5,0),0)-IFERROR(VLOOKUP(M$4,Switching!$B$23:$F$31,5,0),0)</f>
        <v>216</v>
      </c>
      <c r="N370" s="10">
        <f>Customers!N369+IFERROR(VLOOKUP(N$4,Switching!$B$35:$F$44,5,0),0)-IFERROR(VLOOKUP(N$4,Switching!$B$23:$F$31,5,0),0)</f>
        <v>524</v>
      </c>
      <c r="O370" s="10">
        <f>Customers!O369+IFERROR(VLOOKUP(O$4,Switching!$B$35:$F$44,5,0),0)-IFERROR(VLOOKUP(O$4,Switching!$B$23:$F$31,5,0),0)</f>
        <v>52</v>
      </c>
      <c r="P370" s="10">
        <f>Customers!P369+IFERROR(VLOOKUP(P$4,Switching!$B$35:$F$44,5,0),0)-IFERROR(VLOOKUP(P$4,Switching!$B$23:$F$31,5,0),0)</f>
        <v>747</v>
      </c>
      <c r="Q370" s="10">
        <f>Customers!Q369+IFERROR(VLOOKUP(Q$4,Switching!$B$35:$F$44,5,0),0)-IFERROR(VLOOKUP(Q$4,Switching!$B$23:$F$31,5,0),0)</f>
        <v>1</v>
      </c>
      <c r="R370" s="10">
        <f>Customers!R369+IFERROR(VLOOKUP(R$4,Switching!$B$35:$F$44,5,0),0)-IFERROR(VLOOKUP(R$4,Switching!$B$23:$F$31,5,0),0)</f>
        <v>6</v>
      </c>
      <c r="S370" s="10">
        <f>Customers!S369+IFERROR(VLOOKUP(S$4,Switching!$B$35:$F$44,5,0),0)-IFERROR(VLOOKUP(S$4,Switching!$B$23:$F$31,5,0),0)</f>
        <v>5</v>
      </c>
      <c r="T370" s="10">
        <f t="shared" si="25"/>
        <v>12</v>
      </c>
      <c r="U370" s="10">
        <f>Customers!U369+IFERROR(VLOOKUP(U$4,Switching!$B$35:$F$44,5,0),0)-IFERROR(VLOOKUP(U$4,Switching!$B$23:$F$31,5,0),0)</f>
        <v>43</v>
      </c>
      <c r="V370" s="10">
        <f>Customers!V369+IFERROR(VLOOKUP(V$4,Switching!$B$35:$F$44,5,0),0)-IFERROR(VLOOKUP(V$4,Switching!$B$23:$F$31,5,0),0)</f>
        <v>1</v>
      </c>
      <c r="W370" s="10">
        <f>Customers!W369+IFERROR(VLOOKUP(W$4,Switching!$B$35:$F$44,5,0),0)-IFERROR(VLOOKUP(W$4,Switching!$B$23:$F$31,5,0),0)</f>
        <v>22585</v>
      </c>
      <c r="X370" s="35">
        <f t="shared" si="26"/>
        <v>5151</v>
      </c>
      <c r="Y370" s="10">
        <f>Customers!Y369+IFERROR(VLOOKUP(Y$4,Switching!$B$35:$F$44,5,0),0)-IFERROR(VLOOKUP(Y$4,Switching!$B$23:$F$31,5,0),0)</f>
        <v>4275</v>
      </c>
      <c r="Z370" s="10">
        <f>Customers!Z369+IFERROR(VLOOKUP(Z$4,Switching!$B$35:$F$44,5,0),0)-IFERROR(VLOOKUP(Z$4,Switching!$B$23:$F$31,5,0),0)</f>
        <v>876</v>
      </c>
      <c r="AA370" s="10">
        <f>Customers!AA369+IFERROR(VLOOKUP(AA$4,Switching!$B$35:$F$44,5,0),0)-IFERROR(VLOOKUP(AA$4,Switching!$B$23:$F$31,5,0),0)</f>
        <v>19</v>
      </c>
      <c r="AB370" s="10">
        <f>Customers!AB369+IFERROR(VLOOKUP(AB$4,Switching!$B$35:$F$44,5,0),0)-IFERROR(VLOOKUP(AB$4,Switching!$B$23:$F$31,5,0),0)</f>
        <v>187</v>
      </c>
      <c r="AC370" s="10">
        <f>Customers!AC369+IFERROR(VLOOKUP(AC$4,Switching!$B$35:$F$44,5,0),0)-IFERROR(VLOOKUP(AC$4,Switching!$B$23:$F$31,5,0),0)</f>
        <v>4</v>
      </c>
      <c r="AD370" s="10">
        <f>Customers!AD369+IFERROR(VLOOKUP(AD$4,Switching!$B$35:$F$44,5,0),0)-IFERROR(VLOOKUP(AD$4,Switching!$B$23:$F$31,5,0),0)</f>
        <v>18</v>
      </c>
      <c r="AE370" s="10">
        <f>Customers!AE369+IFERROR(VLOOKUP(AE$4,Switching!$B$35:$F$44,5,0),0)-IFERROR(VLOOKUP(AE$4,Switching!$B$23:$F$31,5,0),0)</f>
        <v>130</v>
      </c>
      <c r="AF370" s="10">
        <f>Customers!AF369+IFERROR(VLOOKUP(AF$4,Switching!$B$35:$F$44,5,0),0)-IFERROR(VLOOKUP(AF$4,Switching!$B$23:$F$31,5,0),0)</f>
        <v>13</v>
      </c>
      <c r="AG370" s="10">
        <f>Customers!AG369+IFERROR(VLOOKUP(AG$4,Switching!$B$35:$F$44,5,0),0)-IFERROR(VLOOKUP(AG$4,Switching!$B$23:$F$31,5,0),0)</f>
        <v>12</v>
      </c>
      <c r="AH370" s="10">
        <f>Customers!AH369+IFERROR(VLOOKUP(AH$4,Switching!$B$35:$F$44,5,0),0)-IFERROR(VLOOKUP(AH$4,Switching!$B$23:$F$31,5,0),0)</f>
        <v>418796</v>
      </c>
      <c r="AI370" s="35">
        <f t="shared" si="27"/>
        <v>50488</v>
      </c>
      <c r="AJ370" s="10">
        <f>Customers!AJ369+IFERROR(VLOOKUP(AJ$4,Switching!$B$35:$F$44,5,0),0)-IFERROR(VLOOKUP(AJ$4,Switching!$B$23:$F$31,5,0),0)</f>
        <v>31941.715315802518</v>
      </c>
      <c r="AK370" s="10">
        <f>Customers!AK369+IFERROR(VLOOKUP(AK$4,Switching!$B$35:$F$44,5,0),0)-IFERROR(VLOOKUP(AK$4,Switching!$B$23:$F$31,5,0),0)</f>
        <v>18546.284684197479</v>
      </c>
      <c r="AL370" s="10">
        <f>Customers!AL369+IFERROR(VLOOKUP(AL$4,Switching!$B$35:$F$44,5,0),0)-IFERROR(VLOOKUP(AL$4,Switching!$B$23:$F$31,5,0),0)</f>
        <v>52</v>
      </c>
      <c r="AM370" s="10">
        <f>Customers!AM369+IFERROR(VLOOKUP(AM$4,Switching!$B$35:$F$44,5,0),0)-IFERROR(VLOOKUP(AM$4,Switching!$B$23:$F$31,5,0),0)</f>
        <v>2603</v>
      </c>
      <c r="AN370" s="10">
        <f>Customers!AN369+IFERROR(VLOOKUP(AN$4,Switching!$B$35:$F$44,5,0),0)-IFERROR(VLOOKUP(AN$4,Switching!$B$23:$F$31,5,0),0)</f>
        <v>48</v>
      </c>
      <c r="AO370" s="10">
        <f>Customers!AO369+IFERROR(VLOOKUP(AO$4,Switching!$B$35:$F$44,5,0),0)-IFERROR(VLOOKUP(AO$4,Switching!$B$23:$F$31,5,0),0)</f>
        <v>233</v>
      </c>
      <c r="AP370" s="10">
        <f>Customers!AP369+IFERROR(VLOOKUP(AP$4,Switching!$B$35:$F$44,5,0),0)-IFERROR(VLOOKUP(AP$4,Switching!$B$23:$F$31,5,0),0)</f>
        <v>21</v>
      </c>
      <c r="AQ370" s="10">
        <f>Customers!AQ369+IFERROR(VLOOKUP(AQ$4,Switching!$B$35:$F$44,5,0),0)-IFERROR(VLOOKUP(AQ$4,Switching!$B$23:$F$31,5,0),0)</f>
        <v>208</v>
      </c>
      <c r="AR370" s="10">
        <f>Customers!AR369+IFERROR(VLOOKUP(AR$4,Switching!$B$35:$F$44,5,0),0)-IFERROR(VLOOKUP(AR$4,Switching!$B$23:$F$31,5,0),0)</f>
        <v>74</v>
      </c>
      <c r="AS370" s="10">
        <f>Customers!AS369+IFERROR(VLOOKUP(AS$4,Switching!$B$35:$F$44,5,0),0)-IFERROR(VLOOKUP(AS$4,Switching!$B$23:$F$31,5,0),0)</f>
        <v>100</v>
      </c>
      <c r="AT370" s="10">
        <f>Customers!AT369+IFERROR(VLOOKUP(AT$4,Switching!$B$35:$F$44,5,0),0)-IFERROR(VLOOKUP(AT$4,Switching!$B$23:$F$31,5,0),0)</f>
        <v>156</v>
      </c>
      <c r="AU370" s="10">
        <f>Customers!AU369+IFERROR(VLOOKUP(AU$4,Switching!$B$35:$F$44,5,0),0)-IFERROR(VLOOKUP(AU$4,Switching!$B$23:$F$31,5,0),0)</f>
        <v>12</v>
      </c>
      <c r="AV370" s="10">
        <f>Customers!AV369+IFERROR(VLOOKUP(AV$4,Switching!$B$35:$F$44,5,0),0)-IFERROR(VLOOKUP(AV$4,Switching!$B$23:$F$31,5,0),0)</f>
        <v>905</v>
      </c>
      <c r="AW370" s="10">
        <f>Customers!AW369+IFERROR(VLOOKUP(AW$4,Switching!$B$35:$F$44,5,0),0)-IFERROR(VLOOKUP(AW$4,Switching!$B$23:$F$31,5,0),0)</f>
        <v>1</v>
      </c>
      <c r="AX370" s="10">
        <f>Customers!AX369+IFERROR(VLOOKUP(AX$4,Switching!$B$35:$F$44,5,0),0)-IFERROR(VLOOKUP(AX$4,Switching!$B$23:$F$31,5,0),0)</f>
        <v>2</v>
      </c>
    </row>
    <row r="371" spans="1:50" x14ac:dyDescent="0.25">
      <c r="A371" s="19">
        <v>2044</v>
      </c>
      <c r="B371" s="19">
        <v>12</v>
      </c>
      <c r="C371" s="8" t="s">
        <v>846</v>
      </c>
      <c r="D371" s="10">
        <f>Customers!D370+IFERROR(VLOOKUP(D$4,Switching!$B$35:$F$44,5,0),0)-IFERROR(VLOOKUP(D$4,Switching!$B$23:$F$31,5,0),0)</f>
        <v>479670.57170083601</v>
      </c>
      <c r="E371" s="36">
        <f t="shared" si="28"/>
        <v>774</v>
      </c>
      <c r="F371" s="10">
        <f>Customers!F370+IFERROR(VLOOKUP(F$4,Switching!$B$35:$F$44,5,0),0)-IFERROR(VLOOKUP(F$4,Switching!$B$23:$F$31,5,0),0)</f>
        <v>457</v>
      </c>
      <c r="G371" s="10">
        <f>Customers!G370+IFERROR(VLOOKUP(G$4,Switching!$B$35:$F$44,5,0),0)-IFERROR(VLOOKUP(G$4,Switching!$B$23:$F$31,5,0),0)</f>
        <v>317</v>
      </c>
      <c r="H371" s="35">
        <f t="shared" si="29"/>
        <v>85580</v>
      </c>
      <c r="I371" s="10">
        <f>Customers!I370+IFERROR(VLOOKUP(I$4,Switching!$B$35:$F$44,5,0),0)-IFERROR(VLOOKUP(I$4,Switching!$B$23:$F$31,5,0),0)</f>
        <v>66225.797070925953</v>
      </c>
      <c r="J371" s="10">
        <f>Customers!J370+IFERROR(VLOOKUP(J$4,Switching!$B$35:$F$44,5,0),0)-IFERROR(VLOOKUP(J$4,Switching!$B$23:$F$31,5,0),0)</f>
        <v>19354.202929074043</v>
      </c>
      <c r="K371" s="10">
        <f>Customers!K370+IFERROR(VLOOKUP(K$4,Switching!$B$35:$F$44,5,0),0)-IFERROR(VLOOKUP(K$4,Switching!$B$23:$F$31,5,0),0)</f>
        <v>195</v>
      </c>
      <c r="L371" s="10">
        <f>Customers!L370+IFERROR(VLOOKUP(L$4,Switching!$B$35:$F$44,5,0),0)-IFERROR(VLOOKUP(L$4,Switching!$B$23:$F$31,5,0),0)</f>
        <v>4560</v>
      </c>
      <c r="M371" s="10">
        <f>Customers!M370+IFERROR(VLOOKUP(M$4,Switching!$B$35:$F$44,5,0),0)-IFERROR(VLOOKUP(M$4,Switching!$B$23:$F$31,5,0),0)</f>
        <v>216</v>
      </c>
      <c r="N371" s="10">
        <f>Customers!N370+IFERROR(VLOOKUP(N$4,Switching!$B$35:$F$44,5,0),0)-IFERROR(VLOOKUP(N$4,Switching!$B$23:$F$31,5,0),0)</f>
        <v>524</v>
      </c>
      <c r="O371" s="10">
        <f>Customers!O370+IFERROR(VLOOKUP(O$4,Switching!$B$35:$F$44,5,0),0)-IFERROR(VLOOKUP(O$4,Switching!$B$23:$F$31,5,0),0)</f>
        <v>52</v>
      </c>
      <c r="P371" s="10">
        <f>Customers!P370+IFERROR(VLOOKUP(P$4,Switching!$B$35:$F$44,5,0),0)-IFERROR(VLOOKUP(P$4,Switching!$B$23:$F$31,5,0),0)</f>
        <v>747</v>
      </c>
      <c r="Q371" s="10">
        <f>Customers!Q370+IFERROR(VLOOKUP(Q$4,Switching!$B$35:$F$44,5,0),0)-IFERROR(VLOOKUP(Q$4,Switching!$B$23:$F$31,5,0),0)</f>
        <v>1</v>
      </c>
      <c r="R371" s="10">
        <f>Customers!R370+IFERROR(VLOOKUP(R$4,Switching!$B$35:$F$44,5,0),0)-IFERROR(VLOOKUP(R$4,Switching!$B$23:$F$31,5,0),0)</f>
        <v>6</v>
      </c>
      <c r="S371" s="10">
        <f>Customers!S370+IFERROR(VLOOKUP(S$4,Switching!$B$35:$F$44,5,0),0)-IFERROR(VLOOKUP(S$4,Switching!$B$23:$F$31,5,0),0)</f>
        <v>5</v>
      </c>
      <c r="T371" s="10">
        <f t="shared" si="25"/>
        <v>12</v>
      </c>
      <c r="U371" s="10">
        <f>Customers!U370+IFERROR(VLOOKUP(U$4,Switching!$B$35:$F$44,5,0),0)-IFERROR(VLOOKUP(U$4,Switching!$B$23:$F$31,5,0),0)</f>
        <v>44</v>
      </c>
      <c r="V371" s="10">
        <f>Customers!V370+IFERROR(VLOOKUP(V$4,Switching!$B$35:$F$44,5,0),0)-IFERROR(VLOOKUP(V$4,Switching!$B$23:$F$31,5,0),0)</f>
        <v>1</v>
      </c>
      <c r="W371" s="10">
        <f>Customers!W370+IFERROR(VLOOKUP(W$4,Switching!$B$35:$F$44,5,0),0)-IFERROR(VLOOKUP(W$4,Switching!$B$23:$F$31,5,0),0)</f>
        <v>22590</v>
      </c>
      <c r="X371" s="35">
        <f t="shared" si="26"/>
        <v>5153</v>
      </c>
      <c r="Y371" s="10">
        <f>Customers!Y370+IFERROR(VLOOKUP(Y$4,Switching!$B$35:$F$44,5,0),0)-IFERROR(VLOOKUP(Y$4,Switching!$B$23:$F$31,5,0),0)</f>
        <v>4277</v>
      </c>
      <c r="Z371" s="10">
        <f>Customers!Z370+IFERROR(VLOOKUP(Z$4,Switching!$B$35:$F$44,5,0),0)-IFERROR(VLOOKUP(Z$4,Switching!$B$23:$F$31,5,0),0)</f>
        <v>876</v>
      </c>
      <c r="AA371" s="10">
        <f>Customers!AA370+IFERROR(VLOOKUP(AA$4,Switching!$B$35:$F$44,5,0),0)-IFERROR(VLOOKUP(AA$4,Switching!$B$23:$F$31,5,0),0)</f>
        <v>19</v>
      </c>
      <c r="AB371" s="10">
        <f>Customers!AB370+IFERROR(VLOOKUP(AB$4,Switching!$B$35:$F$44,5,0),0)-IFERROR(VLOOKUP(AB$4,Switching!$B$23:$F$31,5,0),0)</f>
        <v>187</v>
      </c>
      <c r="AC371" s="10">
        <f>Customers!AC370+IFERROR(VLOOKUP(AC$4,Switching!$B$35:$F$44,5,0),0)-IFERROR(VLOOKUP(AC$4,Switching!$B$23:$F$31,5,0),0)</f>
        <v>4</v>
      </c>
      <c r="AD371" s="10">
        <f>Customers!AD370+IFERROR(VLOOKUP(AD$4,Switching!$B$35:$F$44,5,0),0)-IFERROR(VLOOKUP(AD$4,Switching!$B$23:$F$31,5,0),0)</f>
        <v>18</v>
      </c>
      <c r="AE371" s="10">
        <f>Customers!AE370+IFERROR(VLOOKUP(AE$4,Switching!$B$35:$F$44,5,0),0)-IFERROR(VLOOKUP(AE$4,Switching!$B$23:$F$31,5,0),0)</f>
        <v>130</v>
      </c>
      <c r="AF371" s="10">
        <f>Customers!AF370+IFERROR(VLOOKUP(AF$4,Switching!$B$35:$F$44,5,0),0)-IFERROR(VLOOKUP(AF$4,Switching!$B$23:$F$31,5,0),0)</f>
        <v>13</v>
      </c>
      <c r="AG371" s="10">
        <f>Customers!AG370+IFERROR(VLOOKUP(AG$4,Switching!$B$35:$F$44,5,0),0)-IFERROR(VLOOKUP(AG$4,Switching!$B$23:$F$31,5,0),0)</f>
        <v>12</v>
      </c>
      <c r="AH371" s="10">
        <f>Customers!AH370+IFERROR(VLOOKUP(AH$4,Switching!$B$35:$F$44,5,0),0)-IFERROR(VLOOKUP(AH$4,Switching!$B$23:$F$31,5,0),0)</f>
        <v>418927</v>
      </c>
      <c r="AI371" s="35">
        <f t="shared" si="27"/>
        <v>50505</v>
      </c>
      <c r="AJ371" s="10">
        <f>Customers!AJ370+IFERROR(VLOOKUP(AJ$4,Switching!$B$35:$F$44,5,0),0)-IFERROR(VLOOKUP(AJ$4,Switching!$B$23:$F$31,5,0),0)</f>
        <v>31952.470988530611</v>
      </c>
      <c r="AK371" s="10">
        <f>Customers!AK370+IFERROR(VLOOKUP(AK$4,Switching!$B$35:$F$44,5,0),0)-IFERROR(VLOOKUP(AK$4,Switching!$B$23:$F$31,5,0),0)</f>
        <v>18552.529011469389</v>
      </c>
      <c r="AL371" s="10">
        <f>Customers!AL370+IFERROR(VLOOKUP(AL$4,Switching!$B$35:$F$44,5,0),0)-IFERROR(VLOOKUP(AL$4,Switching!$B$23:$F$31,5,0),0)</f>
        <v>52</v>
      </c>
      <c r="AM371" s="10">
        <f>Customers!AM370+IFERROR(VLOOKUP(AM$4,Switching!$B$35:$F$44,5,0),0)-IFERROR(VLOOKUP(AM$4,Switching!$B$23:$F$31,5,0),0)</f>
        <v>2603</v>
      </c>
      <c r="AN371" s="10">
        <f>Customers!AN370+IFERROR(VLOOKUP(AN$4,Switching!$B$35:$F$44,5,0),0)-IFERROR(VLOOKUP(AN$4,Switching!$B$23:$F$31,5,0),0)</f>
        <v>48</v>
      </c>
      <c r="AO371" s="10">
        <f>Customers!AO370+IFERROR(VLOOKUP(AO$4,Switching!$B$35:$F$44,5,0),0)-IFERROR(VLOOKUP(AO$4,Switching!$B$23:$F$31,5,0),0)</f>
        <v>233</v>
      </c>
      <c r="AP371" s="10">
        <f>Customers!AP370+IFERROR(VLOOKUP(AP$4,Switching!$B$35:$F$44,5,0),0)-IFERROR(VLOOKUP(AP$4,Switching!$B$23:$F$31,5,0),0)</f>
        <v>21</v>
      </c>
      <c r="AQ371" s="10">
        <f>Customers!AQ370+IFERROR(VLOOKUP(AQ$4,Switching!$B$35:$F$44,5,0),0)-IFERROR(VLOOKUP(AQ$4,Switching!$B$23:$F$31,5,0),0)</f>
        <v>208</v>
      </c>
      <c r="AR371" s="10">
        <f>Customers!AR370+IFERROR(VLOOKUP(AR$4,Switching!$B$35:$F$44,5,0),0)-IFERROR(VLOOKUP(AR$4,Switching!$B$23:$F$31,5,0),0)</f>
        <v>74</v>
      </c>
      <c r="AS371" s="10">
        <f>Customers!AS370+IFERROR(VLOOKUP(AS$4,Switching!$B$35:$F$44,5,0),0)-IFERROR(VLOOKUP(AS$4,Switching!$B$23:$F$31,5,0),0)</f>
        <v>100</v>
      </c>
      <c r="AT371" s="10">
        <f>Customers!AT370+IFERROR(VLOOKUP(AT$4,Switching!$B$35:$F$44,5,0),0)-IFERROR(VLOOKUP(AT$4,Switching!$B$23:$F$31,5,0),0)</f>
        <v>156</v>
      </c>
      <c r="AU371" s="10">
        <f>Customers!AU370+IFERROR(VLOOKUP(AU$4,Switching!$B$35:$F$44,5,0),0)-IFERROR(VLOOKUP(AU$4,Switching!$B$23:$F$31,5,0),0)</f>
        <v>12</v>
      </c>
      <c r="AV371" s="10">
        <f>Customers!AV370+IFERROR(VLOOKUP(AV$4,Switching!$B$35:$F$44,5,0),0)-IFERROR(VLOOKUP(AV$4,Switching!$B$23:$F$31,5,0),0)</f>
        <v>905</v>
      </c>
      <c r="AW371" s="10">
        <f>Customers!AW370+IFERROR(VLOOKUP(AW$4,Switching!$B$35:$F$44,5,0),0)-IFERROR(VLOOKUP(AW$4,Switching!$B$23:$F$31,5,0),0)</f>
        <v>1</v>
      </c>
      <c r="AX371" s="10">
        <f>Customers!AX370+IFERROR(VLOOKUP(AX$4,Switching!$B$35:$F$44,5,0),0)-IFERROR(VLOOKUP(AX$4,Switching!$B$23:$F$31,5,0),0)</f>
        <v>2</v>
      </c>
    </row>
    <row r="374" spans="1:50" ht="30" x14ac:dyDescent="0.25">
      <c r="A374" s="56" t="s">
        <v>930</v>
      </c>
      <c r="B374" s="56"/>
      <c r="C374" s="56"/>
      <c r="D374" t="s">
        <v>929</v>
      </c>
      <c r="F374" s="57" t="s">
        <v>931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Cal_Energy</vt:lpstr>
      <vt:lpstr>Billed_Energy</vt:lpstr>
      <vt:lpstr>Demand</vt:lpstr>
      <vt:lpstr>Customers</vt:lpstr>
      <vt:lpstr>Cal_Energy_Switching</vt:lpstr>
      <vt:lpstr>Billed_Energy Switching</vt:lpstr>
      <vt:lpstr>Dmd Switching</vt:lpstr>
      <vt:lpstr>Cust Switching</vt:lpstr>
      <vt:lpstr>Switching</vt:lpstr>
      <vt:lpstr>Dmd Factors</vt:lpstr>
    </vt:vector>
  </TitlesOfParts>
  <Company>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Lawson, Gregory (LG&amp;E Center)</dc:creator>
  <cp:lastModifiedBy>Foxworthy, Carol</cp:lastModifiedBy>
  <dcterms:created xsi:type="dcterms:W3CDTF">2014-07-23T14:26:51Z</dcterms:created>
  <dcterms:modified xsi:type="dcterms:W3CDTF">2015-01-18T18:19:32Z</dcterms:modified>
</cp:coreProperties>
</file>